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5.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xl/drawings/drawing2.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drawings/drawing9.xml" ContentType="application/vnd.openxmlformats-officedocument.drawing+xml"/>
  <Override PartName="/xl/drawings/drawing1.xml" ContentType="application/vnd.openxmlformats-officedocument.drawing+xml"/>
  <Override PartName="/xl/worksheets/sheet1.xml" ContentType="application/vnd.openxmlformats-officedocument.spreadsheetml.worksheet+xml"/>
  <Override PartName="/xl/styles.xml" ContentType="application/vnd.openxmlformats-officedocument.spreadsheetml.styles+xml"/>
  <Override PartName="/xl/worksheets/sheet34.xml" ContentType="application/vnd.openxmlformats-officedocument.spreadsheetml.worksheet+xml"/>
  <Override PartName="/xl/worksheets/sheet33.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worksheets/sheet44.xml" ContentType="application/vnd.openxmlformats-officedocument.spreadsheetml.worksheet+xml"/>
  <Override PartName="/xl/worksheets/sheet43.xml" ContentType="application/vnd.openxmlformats-officedocument.spreadsheetml.worksheet+xml"/>
  <Override PartName="/xl/worksheets/sheet42.xml" ContentType="application/vnd.openxmlformats-officedocument.spreadsheetml.worksheet+xml"/>
  <Override PartName="/xl/worksheets/sheet41.xml" ContentType="application/vnd.openxmlformats-officedocument.spreadsheetml.worksheet+xml"/>
  <Override PartName="/xl/worksheets/sheet40.xml" ContentType="application/vnd.openxmlformats-officedocument.spreadsheetml.worksheet+xml"/>
  <Override PartName="/xl/worksheets/sheet39.xml" ContentType="application/vnd.openxmlformats-officedocument.spreadsheetml.worksheet+xml"/>
  <Override PartName="/xl/worksheets/sheet38.xml" ContentType="application/vnd.openxmlformats-officedocument.spreadsheetml.worksheet+xml"/>
  <Override PartName="/xl/sharedStrings.xml" ContentType="application/vnd.openxmlformats-officedocument.spreadsheetml.sharedStrings+xml"/>
  <Override PartName="/xl/worksheets/sheet25.xml" ContentType="application/vnd.openxmlformats-officedocument.spreadsheetml.worksheet+xml"/>
  <Override PartName="/xl/worksheets/sheet23.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4.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17.xml" ContentType="application/vnd.openxmlformats-officedocument.spreadsheetml.worksheet+xml"/>
  <Override PartName="/xl/worksheets/sheet15.xml" ContentType="application/vnd.openxmlformats-officedocument.spreadsheetml.worksheet+xml"/>
  <Override PartName="/xl/worksheets/sheet18.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showInkAnnotation="0" defaultThemeVersion="124226"/>
  <mc:AlternateContent xmlns:mc="http://schemas.openxmlformats.org/markup-compatibility/2006">
    <mc:Choice Requires="x15">
      <x15ac:absPath xmlns:x15ac="http://schemas.microsoft.com/office/spreadsheetml/2010/11/ac" url="C:\Users\OR0230052\Desktop\"/>
    </mc:Choice>
  </mc:AlternateContent>
  <xr:revisionPtr revIDLastSave="0" documentId="8_{261B8E42-30CC-4891-96C7-E4F8D109CBE8}" xr6:coauthVersionLast="36" xr6:coauthVersionMax="36" xr10:uidLastSave="{00000000-0000-0000-0000-000000000000}"/>
  <workbookProtection workbookAlgorithmName="SHA-512" workbookHashValue="Fz7o7TkixvBdoWtZQKAf/ExKMXhCTD9hZ2eCzoTJNIKbh7xsfUH8pzz+leuaPwLdgwCMAQahZvr0Yx+APd583w==" workbookSaltValue="PBXET+rZjsTflayyKNFBLw==" workbookSpinCount="100000" lockStructure="1"/>
  <bookViews>
    <workbookView xWindow="0" yWindow="0" windowWidth="24000" windowHeight="9000" tabRatio="722" xr2:uid="{00000000-000D-0000-FFFF-FFFF00000000}"/>
  </bookViews>
  <sheets>
    <sheet name="Instructions" sheetId="18" r:id="rId1"/>
    <sheet name="Report L1" sheetId="19" r:id="rId2"/>
    <sheet name="Report L2" sheetId="21" r:id="rId3"/>
    <sheet name="Report L3" sheetId="12" r:id="rId4"/>
    <sheet name="Report L3.1" sheetId="1" r:id="rId5"/>
    <sheet name="Report L3.2" sheetId="33" r:id="rId6"/>
    <sheet name="Report L3.3 OHP" sheetId="15" r:id="rId7"/>
    <sheet name="Report L3.3 CAK" sheetId="60" r:id="rId8"/>
    <sheet name="Report L4" sheetId="31" r:id="rId9"/>
    <sheet name="Report L5" sheetId="4" r:id="rId10"/>
    <sheet name="Report L6 Guidance" sheetId="49" r:id="rId11"/>
    <sheet name="Report L6 CORP" sheetId="20" r:id="rId12"/>
    <sheet name="Report L6 OHP" sheetId="5" r:id="rId13"/>
    <sheet name="Report L6 Guidance CAK" sheetId="68" r:id="rId14"/>
    <sheet name="Report L6 CAK" sheetId="61" r:id="rId15"/>
    <sheet name="Report L6.1 Guidance" sheetId="50" r:id="rId16"/>
    <sheet name="Report L6.1 OHP" sheetId="36" r:id="rId17"/>
    <sheet name="Report L6.2 OHP" sheetId="62" r:id="rId18"/>
    <sheet name="Report L6.21 OHP" sheetId="64" r:id="rId19"/>
    <sheet name="Report L6.22 OHP" sheetId="65" r:id="rId20"/>
    <sheet name="Report L6.3" sheetId="57" r:id="rId21"/>
    <sheet name="Report L6.4" sheetId="58" r:id="rId22"/>
    <sheet name="Report L6.5" sheetId="66" r:id="rId23"/>
    <sheet name="Report L6.6" sheetId="67" r:id="rId24"/>
    <sheet name="Report L7" sheetId="6" r:id="rId25"/>
    <sheet name="Report L8 Guidance" sheetId="59" r:id="rId26"/>
    <sheet name="Report L8" sheetId="22" r:id="rId27"/>
    <sheet name="Report L9" sheetId="25" r:id="rId28"/>
    <sheet name="Report L10" sheetId="27" r:id="rId29"/>
    <sheet name="Report L11 Guidance" sheetId="56" r:id="rId30"/>
    <sheet name="Report L11" sheetId="23" r:id="rId31"/>
    <sheet name="Reports L12 - L19 Rate Setting" sheetId="55" r:id="rId32"/>
    <sheet name="Report L12" sheetId="37" r:id="rId33"/>
    <sheet name="Report L13" sheetId="38" r:id="rId34"/>
    <sheet name="Report L14" sheetId="39" r:id="rId35"/>
    <sheet name="Report L15" sheetId="44" r:id="rId36"/>
    <sheet name="Report L16" sheetId="24" r:id="rId37"/>
    <sheet name="Report L17" sheetId="42" r:id="rId38"/>
    <sheet name="Report L17.1" sheetId="41" r:id="rId39"/>
    <sheet name="Report L17.2" sheetId="51" r:id="rId40"/>
    <sheet name="Report L18" sheetId="40" r:id="rId41"/>
    <sheet name="Report L18.1" sheetId="43" r:id="rId42"/>
    <sheet name="Report L19" sheetId="46" r:id="rId43"/>
    <sheet name="Scratch Sheet" sheetId="48" r:id="rId44"/>
  </sheets>
  <externalReferences>
    <externalReference r:id="rId45"/>
  </externalReferences>
  <definedNames>
    <definedName name="Menu_CCO">[1]Reference!$A$2:$A$18</definedName>
    <definedName name="_xlnm.Print_Area" localSheetId="0">Instructions!$A$1:$G$45</definedName>
    <definedName name="_xlnm.Print_Area" localSheetId="1">'Report L1'!$A$1:$D$48</definedName>
    <definedName name="_xlnm.Print_Area" localSheetId="36">'Report L16'!$A$1:$O$63</definedName>
    <definedName name="_xlnm.Print_Area" localSheetId="42">'Report L19'!$A$1:$C$89</definedName>
    <definedName name="_xlnm.Print_Area" localSheetId="2">'Report L2'!$A$1:$G$44</definedName>
    <definedName name="_xlnm.Print_Area" localSheetId="3">'Report L3'!$A$1:$N$42</definedName>
    <definedName name="_xlnm.Print_Area" localSheetId="4">'Report L3.1'!$A$1:$N$84</definedName>
    <definedName name="_xlnm.Print_Area" localSheetId="5">'Report L3.2'!$A$1:$G$34</definedName>
    <definedName name="_xlnm.Print_Area" localSheetId="7">'Report L3.3 CAK'!$A$1:$G$61</definedName>
    <definedName name="_xlnm.Print_Area" localSheetId="6">'Report L3.3 OHP'!$A$1:$G$61</definedName>
    <definedName name="_xlnm.Print_Area" localSheetId="8">'Report L4'!$A$1:$G$64</definedName>
    <definedName name="_xlnm.Print_Area" localSheetId="9">'Report L5'!$A$1:$G$91</definedName>
    <definedName name="_xlnm.Print_Area" localSheetId="14">'Report L6 CAK'!$A$1:$G$77</definedName>
    <definedName name="_xlnm.Print_Area" localSheetId="11">'Report L6 CORP'!$A$1:$G$102</definedName>
    <definedName name="_xlnm.Print_Area" localSheetId="10">'Report L6 Guidance'!$A$1:$B$48</definedName>
    <definedName name="_xlnm.Print_Area" localSheetId="13">'Report L6 Guidance CAK'!$A$1:$B$45</definedName>
    <definedName name="_xlnm.Print_Area" localSheetId="12">'Report L6 OHP'!$A$1:$G$81</definedName>
    <definedName name="_xlnm.Print_Area" localSheetId="15">'Report L6.1 Guidance'!$A$1:$B$37</definedName>
    <definedName name="_xlnm.Print_Area" localSheetId="16">'Report L6.1 OHP'!$A$1:$G$50</definedName>
    <definedName name="_xlnm.Print_Area" localSheetId="19">'Report L6.22 OHP'!$A$1:$V$47</definedName>
    <definedName name="_xlnm.Print_Area" localSheetId="24">'Report L7'!$A$1:$G$44</definedName>
    <definedName name="_xlnm.Print_Area" localSheetId="26">'Report L8'!$A$1:$K$97</definedName>
    <definedName name="_xlnm.Print_Area" localSheetId="25">'Report L8 Guidance'!$A$1:$B$11</definedName>
    <definedName name="_xlnm.Print_Area" localSheetId="31">'Reports L12 - L19 Rate Setting'!$A$1:$I$74</definedName>
    <definedName name="_xlnm.Print_Titles" localSheetId="32">'Report L12'!$1:$6</definedName>
    <definedName name="_xlnm.Print_Titles" localSheetId="36">'Report L16'!$33:$34</definedName>
    <definedName name="_xlnm.Print_Titles" localSheetId="40">'Report L18'!$1:$4</definedName>
    <definedName name="_xlnm.Print_Titles" localSheetId="41">'Report L18.1'!$1:$5</definedName>
    <definedName name="_xlnm.Print_Titles" localSheetId="42">'Report L19'!$1:$8</definedName>
    <definedName name="_xlnm.Print_Titles" localSheetId="9">'Report L5'!$1:$7</definedName>
    <definedName name="_xlnm.Print_Titles" localSheetId="14">'Report L6 CAK'!$1:$7</definedName>
    <definedName name="_xlnm.Print_Titles" localSheetId="11">'Report L6 CORP'!$1:$7</definedName>
    <definedName name="_xlnm.Print_Titles" localSheetId="12">'Report L6 OHP'!$1:$7</definedName>
    <definedName name="_xlnm.Print_Titles" localSheetId="18">'Report L6.21 OHP'!$17:$18</definedName>
    <definedName name="_xlnm.Print_Titles" localSheetId="20">'Report L6.3'!$1:$4</definedName>
    <definedName name="_xlnm.Print_Titles" localSheetId="21">'Report L6.4'!$1:$5</definedName>
    <definedName name="_xlnm.Print_Titles" localSheetId="22">'Report L6.5'!$1:$4</definedName>
    <definedName name="_xlnm.Print_Titles" localSheetId="23">'Report L6.6'!$1:$5</definedName>
    <definedName name="Z_356593F3_4C21_469B_8C3D_10DFA1691754_.wvu.Cols" localSheetId="30" hidden="1">'Report L11'!#REF!</definedName>
    <definedName name="Z_356593F3_4C21_469B_8C3D_10DFA1691754_.wvu.Cols" localSheetId="31" hidden="1">'Reports L12 - L19 Rate Setting'!#REF!</definedName>
    <definedName name="Z_356593F3_4C21_469B_8C3D_10DFA1691754_.wvu.PrintArea" localSheetId="1" hidden="1">'Report L1'!$A$2:$D$45</definedName>
    <definedName name="Z_356593F3_4C21_469B_8C3D_10DFA1691754_.wvu.PrintArea" localSheetId="28" hidden="1">'Report L10'!#REF!</definedName>
    <definedName name="Z_356593F3_4C21_469B_8C3D_10DFA1691754_.wvu.PrintArea" localSheetId="30" hidden="1">'Report L11'!$A$1:$E$9</definedName>
    <definedName name="Z_356593F3_4C21_469B_8C3D_10DFA1691754_.wvu.PrintArea" localSheetId="32" hidden="1">'Report L12'!#REF!</definedName>
    <definedName name="Z_356593F3_4C21_469B_8C3D_10DFA1691754_.wvu.PrintArea" localSheetId="33" hidden="1">'Report L13'!#REF!</definedName>
    <definedName name="Z_356593F3_4C21_469B_8C3D_10DFA1691754_.wvu.PrintArea" localSheetId="34" hidden="1">'Report L14'!#REF!</definedName>
    <definedName name="Z_356593F3_4C21_469B_8C3D_10DFA1691754_.wvu.PrintArea" localSheetId="35" hidden="1">'Report L15'!#REF!</definedName>
    <definedName name="Z_356593F3_4C21_469B_8C3D_10DFA1691754_.wvu.PrintArea" localSheetId="36" hidden="1">'Report L16'!$A$1:$O$60</definedName>
    <definedName name="Z_356593F3_4C21_469B_8C3D_10DFA1691754_.wvu.PrintArea" localSheetId="37" hidden="1">'Report L17'!#REF!</definedName>
    <definedName name="Z_356593F3_4C21_469B_8C3D_10DFA1691754_.wvu.PrintArea" localSheetId="38" hidden="1">'Report L17.1'!#REF!</definedName>
    <definedName name="Z_356593F3_4C21_469B_8C3D_10DFA1691754_.wvu.PrintArea" localSheetId="39" hidden="1">'Report L17.2'!#REF!</definedName>
    <definedName name="Z_356593F3_4C21_469B_8C3D_10DFA1691754_.wvu.PrintArea" localSheetId="40" hidden="1">'Report L18'!#REF!</definedName>
    <definedName name="Z_356593F3_4C21_469B_8C3D_10DFA1691754_.wvu.PrintArea" localSheetId="41" hidden="1">'Report L18.1'!#REF!</definedName>
    <definedName name="Z_356593F3_4C21_469B_8C3D_10DFA1691754_.wvu.PrintArea" localSheetId="42" hidden="1">'Report L19'!$A$1:$C$5</definedName>
    <definedName name="Z_356593F3_4C21_469B_8C3D_10DFA1691754_.wvu.PrintArea" localSheetId="20" hidden="1">'Report L6.3'!#REF!</definedName>
    <definedName name="Z_356593F3_4C21_469B_8C3D_10DFA1691754_.wvu.PrintArea" localSheetId="21" hidden="1">'Report L6.4'!#REF!</definedName>
    <definedName name="Z_356593F3_4C21_469B_8C3D_10DFA1691754_.wvu.PrintArea" localSheetId="22" hidden="1">'Report L6.5'!#REF!</definedName>
    <definedName name="Z_356593F3_4C21_469B_8C3D_10DFA1691754_.wvu.PrintArea" localSheetId="23" hidden="1">'Report L6.6'!#REF!</definedName>
    <definedName name="Z_356593F3_4C21_469B_8C3D_10DFA1691754_.wvu.PrintArea" localSheetId="26" hidden="1">'Report L8'!#REF!</definedName>
    <definedName name="Z_356593F3_4C21_469B_8C3D_10DFA1691754_.wvu.PrintArea" localSheetId="27" hidden="1">'Report L9'!#REF!</definedName>
    <definedName name="Z_356593F3_4C21_469B_8C3D_10DFA1691754_.wvu.PrintArea" localSheetId="31" hidden="1">'Reports L12 - L19 Rate Setting'!$A$1:$F$14</definedName>
    <definedName name="Z_4909D401_13D3_4022_808C_41F5A2AF1A3B_.wvu.Cols" localSheetId="30" hidden="1">'Report L11'!#REF!</definedName>
    <definedName name="Z_4909D401_13D3_4022_808C_41F5A2AF1A3B_.wvu.Cols" localSheetId="31" hidden="1">'Reports L12 - L19 Rate Setting'!#REF!</definedName>
    <definedName name="Z_4909D401_13D3_4022_808C_41F5A2AF1A3B_.wvu.PrintArea" localSheetId="1" hidden="1">'Report L1'!$A$2:$D$45</definedName>
    <definedName name="Z_4909D401_13D3_4022_808C_41F5A2AF1A3B_.wvu.PrintArea" localSheetId="30" hidden="1">'Report L11'!$A$1:$E$9</definedName>
    <definedName name="Z_4909D401_13D3_4022_808C_41F5A2AF1A3B_.wvu.PrintArea" localSheetId="32" hidden="1">'Report L12'!#REF!</definedName>
    <definedName name="Z_4909D401_13D3_4022_808C_41F5A2AF1A3B_.wvu.PrintArea" localSheetId="33" hidden="1">'Report L13'!#REF!</definedName>
    <definedName name="Z_4909D401_13D3_4022_808C_41F5A2AF1A3B_.wvu.PrintArea" localSheetId="34" hidden="1">'Report L14'!#REF!</definedName>
    <definedName name="Z_4909D401_13D3_4022_808C_41F5A2AF1A3B_.wvu.PrintArea" localSheetId="35" hidden="1">'Report L15'!#REF!</definedName>
    <definedName name="Z_4909D401_13D3_4022_808C_41F5A2AF1A3B_.wvu.PrintArea" localSheetId="36" hidden="1">'Report L16'!$A$1:$O$60</definedName>
    <definedName name="Z_4909D401_13D3_4022_808C_41F5A2AF1A3B_.wvu.PrintArea" localSheetId="37" hidden="1">'Report L17'!#REF!</definedName>
    <definedName name="Z_4909D401_13D3_4022_808C_41F5A2AF1A3B_.wvu.PrintArea" localSheetId="38" hidden="1">'Report L17.1'!#REF!</definedName>
    <definedName name="Z_4909D401_13D3_4022_808C_41F5A2AF1A3B_.wvu.PrintArea" localSheetId="39" hidden="1">'Report L17.2'!#REF!</definedName>
    <definedName name="Z_4909D401_13D3_4022_808C_41F5A2AF1A3B_.wvu.PrintArea" localSheetId="40" hidden="1">'Report L18'!#REF!</definedName>
    <definedName name="Z_4909D401_13D3_4022_808C_41F5A2AF1A3B_.wvu.PrintArea" localSheetId="41" hidden="1">'Report L18.1'!#REF!</definedName>
    <definedName name="Z_4909D401_13D3_4022_808C_41F5A2AF1A3B_.wvu.PrintArea" localSheetId="42" hidden="1">'Report L19'!$A$1:$C$5</definedName>
    <definedName name="Z_4909D401_13D3_4022_808C_41F5A2AF1A3B_.wvu.PrintArea" localSheetId="20" hidden="1">'Report L6.3'!#REF!</definedName>
    <definedName name="Z_4909D401_13D3_4022_808C_41F5A2AF1A3B_.wvu.PrintArea" localSheetId="21" hidden="1">'Report L6.4'!#REF!</definedName>
    <definedName name="Z_4909D401_13D3_4022_808C_41F5A2AF1A3B_.wvu.PrintArea" localSheetId="22" hidden="1">'Report L6.5'!#REF!</definedName>
    <definedName name="Z_4909D401_13D3_4022_808C_41F5A2AF1A3B_.wvu.PrintArea" localSheetId="23" hidden="1">'Report L6.6'!#REF!</definedName>
    <definedName name="Z_4909D401_13D3_4022_808C_41F5A2AF1A3B_.wvu.PrintArea" localSheetId="26" hidden="1">'Report L8'!#REF!</definedName>
    <definedName name="Z_4909D401_13D3_4022_808C_41F5A2AF1A3B_.wvu.PrintArea" localSheetId="31" hidden="1">'Reports L12 - L19 Rate Setting'!$A$1:$F$14</definedName>
    <definedName name="Z_4C00A218_70DB_4B31_AA94_949030E8D0CC_.wvu.PrintArea" localSheetId="28" hidden="1">'Report L10'!#REF!</definedName>
    <definedName name="Z_4C00A218_70DB_4B31_AA94_949030E8D0CC_.wvu.PrintArea" localSheetId="27" hidden="1">'Report L9'!#REF!</definedName>
    <definedName name="Z_570A30E1_6F28_4DF6_9065_6707CE64F14E_.wvu.Cols" localSheetId="30" hidden="1">'Report L11'!#REF!</definedName>
    <definedName name="Z_570A30E1_6F28_4DF6_9065_6707CE64F14E_.wvu.Cols" localSheetId="31" hidden="1">'Reports L12 - L19 Rate Setting'!#REF!</definedName>
    <definedName name="Z_570A30E1_6F28_4DF6_9065_6707CE64F14E_.wvu.PrintArea" localSheetId="1" hidden="1">'Report L1'!$A$2:$D$45</definedName>
    <definedName name="Z_570A30E1_6F28_4DF6_9065_6707CE64F14E_.wvu.PrintArea" localSheetId="28" hidden="1">'Report L10'!#REF!</definedName>
    <definedName name="Z_570A30E1_6F28_4DF6_9065_6707CE64F14E_.wvu.PrintArea" localSheetId="30" hidden="1">'Report L11'!$A$1:$E$20</definedName>
    <definedName name="Z_570A30E1_6F28_4DF6_9065_6707CE64F14E_.wvu.PrintArea" localSheetId="32" hidden="1">'Report L12'!#REF!</definedName>
    <definedName name="Z_570A30E1_6F28_4DF6_9065_6707CE64F14E_.wvu.PrintArea" localSheetId="33" hidden="1">'Report L13'!#REF!</definedName>
    <definedName name="Z_570A30E1_6F28_4DF6_9065_6707CE64F14E_.wvu.PrintArea" localSheetId="34" hidden="1">'Report L14'!#REF!</definedName>
    <definedName name="Z_570A30E1_6F28_4DF6_9065_6707CE64F14E_.wvu.PrintArea" localSheetId="35" hidden="1">'Report L15'!#REF!</definedName>
    <definedName name="Z_570A30E1_6F28_4DF6_9065_6707CE64F14E_.wvu.PrintArea" localSheetId="37" hidden="1">'Report L17'!#REF!</definedName>
    <definedName name="Z_570A30E1_6F28_4DF6_9065_6707CE64F14E_.wvu.PrintArea" localSheetId="38" hidden="1">'Report L17.1'!#REF!</definedName>
    <definedName name="Z_570A30E1_6F28_4DF6_9065_6707CE64F14E_.wvu.PrintArea" localSheetId="39" hidden="1">'Report L17.2'!#REF!</definedName>
    <definedName name="Z_570A30E1_6F28_4DF6_9065_6707CE64F14E_.wvu.PrintArea" localSheetId="40" hidden="1">'Report L18'!#REF!</definedName>
    <definedName name="Z_570A30E1_6F28_4DF6_9065_6707CE64F14E_.wvu.PrintArea" localSheetId="41" hidden="1">'Report L18.1'!#REF!</definedName>
    <definedName name="Z_570A30E1_6F28_4DF6_9065_6707CE64F14E_.wvu.PrintArea" localSheetId="20" hidden="1">'Report L6.3'!#REF!</definedName>
    <definedName name="Z_570A30E1_6F28_4DF6_9065_6707CE64F14E_.wvu.PrintArea" localSheetId="21" hidden="1">'Report L6.4'!#REF!</definedName>
    <definedName name="Z_570A30E1_6F28_4DF6_9065_6707CE64F14E_.wvu.PrintArea" localSheetId="22" hidden="1">'Report L6.5'!#REF!</definedName>
    <definedName name="Z_570A30E1_6F28_4DF6_9065_6707CE64F14E_.wvu.PrintArea" localSheetId="23" hidden="1">'Report L6.6'!#REF!</definedName>
    <definedName name="Z_570A30E1_6F28_4DF6_9065_6707CE64F14E_.wvu.PrintArea" localSheetId="26" hidden="1">'Report L8'!#REF!</definedName>
    <definedName name="Z_570A30E1_6F28_4DF6_9065_6707CE64F14E_.wvu.PrintArea" localSheetId="27" hidden="1">'Report L9'!#REF!</definedName>
    <definedName name="Z_570A30E1_6F28_4DF6_9065_6707CE64F14E_.wvu.PrintArea" localSheetId="31" hidden="1">'Reports L12 - L19 Rate Setting'!$A$1:$F$24</definedName>
    <definedName name="Z_BE7DFD98_5882_4943_9662_FBC47C81BEE7_.wvu.PrintArea" localSheetId="28" hidden="1">'Report L10'!#REF!</definedName>
    <definedName name="Z_BE7DFD98_5882_4943_9662_FBC47C81BEE7_.wvu.PrintArea" localSheetId="27" hidden="1">'Report L9'!#REF!</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23" i="36" l="1"/>
  <c r="E23" i="36"/>
  <c r="D23" i="36"/>
  <c r="C23" i="36"/>
  <c r="V136" i="43" l="1"/>
  <c r="V135" i="43"/>
  <c r="V134" i="43"/>
  <c r="V133" i="43"/>
  <c r="V132" i="43"/>
  <c r="V131" i="43"/>
  <c r="V130" i="43"/>
  <c r="V129" i="43"/>
  <c r="V128" i="43"/>
  <c r="V127" i="43"/>
  <c r="V126" i="43"/>
  <c r="V125" i="43"/>
  <c r="V124" i="43"/>
  <c r="V123" i="43"/>
  <c r="V122" i="43"/>
  <c r="V121" i="43"/>
  <c r="V120" i="43"/>
  <c r="V119" i="43"/>
  <c r="V118" i="43"/>
  <c r="V117" i="43"/>
  <c r="V116" i="43"/>
  <c r="V110" i="43"/>
  <c r="V109" i="43"/>
  <c r="V108" i="43"/>
  <c r="V107" i="43"/>
  <c r="V106" i="43"/>
  <c r="V105" i="43"/>
  <c r="V104" i="43"/>
  <c r="V103" i="43"/>
  <c r="V102" i="43"/>
  <c r="V101" i="43"/>
  <c r="V100" i="43"/>
  <c r="V99" i="43"/>
  <c r="V98" i="43"/>
  <c r="V97" i="43"/>
  <c r="V96" i="43"/>
  <c r="V95" i="43"/>
  <c r="V94" i="43"/>
  <c r="V93" i="43"/>
  <c r="V92" i="43"/>
  <c r="V91" i="43"/>
  <c r="V90" i="43"/>
  <c r="V84" i="43"/>
  <c r="V83" i="43"/>
  <c r="V82" i="43"/>
  <c r="V81" i="43"/>
  <c r="V80" i="43"/>
  <c r="V79" i="43"/>
  <c r="V78" i="43"/>
  <c r="V77" i="43"/>
  <c r="V76" i="43"/>
  <c r="V75" i="43"/>
  <c r="V74" i="43"/>
  <c r="V73" i="43"/>
  <c r="V72" i="43"/>
  <c r="V71" i="43"/>
  <c r="V70" i="43"/>
  <c r="V69" i="43"/>
  <c r="V68" i="43"/>
  <c r="V67" i="43"/>
  <c r="V66" i="43"/>
  <c r="V65" i="43"/>
  <c r="V64" i="43"/>
  <c r="V58" i="43"/>
  <c r="V57" i="43"/>
  <c r="V56" i="43"/>
  <c r="V55" i="43"/>
  <c r="V54" i="43"/>
  <c r="V53" i="43"/>
  <c r="V52" i="43"/>
  <c r="V51" i="43"/>
  <c r="V50" i="43"/>
  <c r="V49" i="43"/>
  <c r="V48" i="43"/>
  <c r="V47" i="43"/>
  <c r="V46" i="43"/>
  <c r="V45" i="43"/>
  <c r="V44" i="43"/>
  <c r="V43" i="43"/>
  <c r="V42" i="43"/>
  <c r="V41" i="43"/>
  <c r="V40" i="43"/>
  <c r="V39" i="43"/>
  <c r="V38" i="43"/>
  <c r="V13" i="43"/>
  <c r="V14" i="43"/>
  <c r="V15" i="43"/>
  <c r="V16" i="43"/>
  <c r="V17" i="43"/>
  <c r="V18" i="43"/>
  <c r="V19" i="43"/>
  <c r="V20" i="43"/>
  <c r="V21" i="43"/>
  <c r="V22" i="43"/>
  <c r="V23" i="43"/>
  <c r="V24" i="43"/>
  <c r="V25" i="43"/>
  <c r="V26" i="43"/>
  <c r="V27" i="43"/>
  <c r="V28" i="43"/>
  <c r="V29" i="43"/>
  <c r="V30" i="43"/>
  <c r="V31" i="43"/>
  <c r="V32" i="43"/>
  <c r="V12" i="43"/>
  <c r="C67" i="46" l="1"/>
  <c r="C66" i="46"/>
  <c r="C65" i="46"/>
  <c r="C64" i="46"/>
  <c r="C63" i="46"/>
  <c r="B67" i="46"/>
  <c r="B66" i="46"/>
  <c r="B65" i="46"/>
  <c r="G10" i="61" l="1"/>
  <c r="C12" i="61"/>
  <c r="F14" i="5" l="1"/>
  <c r="E14" i="5"/>
  <c r="D14" i="5"/>
  <c r="C14" i="5"/>
  <c r="F14" i="20"/>
  <c r="E14" i="20"/>
  <c r="D14" i="20"/>
  <c r="C14" i="20"/>
  <c r="G13" i="5" l="1"/>
  <c r="E19" i="66" l="1"/>
  <c r="F19" i="66"/>
  <c r="G19" i="66"/>
  <c r="H19" i="66"/>
  <c r="I18" i="66"/>
  <c r="I17" i="66"/>
  <c r="I16" i="66"/>
  <c r="I15" i="66"/>
  <c r="C8" i="66"/>
  <c r="D62" i="67"/>
  <c r="D36" i="67"/>
  <c r="D10" i="67"/>
  <c r="C42" i="66"/>
  <c r="C22" i="66"/>
  <c r="Q84" i="67"/>
  <c r="P84" i="67"/>
  <c r="O84" i="67"/>
  <c r="N84" i="67"/>
  <c r="M84" i="67"/>
  <c r="L84" i="67"/>
  <c r="K84" i="67"/>
  <c r="J84" i="67"/>
  <c r="I84" i="67"/>
  <c r="H84" i="67"/>
  <c r="G84" i="67"/>
  <c r="F84" i="67"/>
  <c r="E84" i="67"/>
  <c r="V83" i="67"/>
  <c r="V82" i="67"/>
  <c r="V81" i="67"/>
  <c r="V80" i="67"/>
  <c r="V79" i="67"/>
  <c r="V78" i="67"/>
  <c r="V77" i="67"/>
  <c r="V76" i="67"/>
  <c r="V75" i="67"/>
  <c r="V74" i="67"/>
  <c r="V73" i="67"/>
  <c r="V72" i="67"/>
  <c r="V71" i="67"/>
  <c r="V70" i="67"/>
  <c r="V69" i="67"/>
  <c r="V68" i="67"/>
  <c r="V67" i="67"/>
  <c r="V66" i="67"/>
  <c r="V65" i="67"/>
  <c r="V64" i="67"/>
  <c r="P58" i="67"/>
  <c r="O58" i="67"/>
  <c r="N58" i="67"/>
  <c r="M58" i="67"/>
  <c r="L58" i="67"/>
  <c r="K58" i="67"/>
  <c r="J58" i="67"/>
  <c r="I58" i="67"/>
  <c r="H58" i="67"/>
  <c r="U58" i="67" s="1"/>
  <c r="G58" i="67"/>
  <c r="F58" i="67"/>
  <c r="E58" i="67"/>
  <c r="V57" i="67"/>
  <c r="V56" i="67"/>
  <c r="V55" i="67"/>
  <c r="V54" i="67"/>
  <c r="V53" i="67"/>
  <c r="V52" i="67"/>
  <c r="V51" i="67"/>
  <c r="V50" i="67"/>
  <c r="V49" i="67"/>
  <c r="V48" i="67"/>
  <c r="V47" i="67"/>
  <c r="V46" i="67"/>
  <c r="V45" i="67"/>
  <c r="V44" i="67"/>
  <c r="V43" i="67"/>
  <c r="V42" i="67"/>
  <c r="V41" i="67"/>
  <c r="V40" i="67"/>
  <c r="V39" i="67"/>
  <c r="V38" i="67"/>
  <c r="U32" i="67"/>
  <c r="T32" i="67"/>
  <c r="S32" i="67"/>
  <c r="Q32" i="67"/>
  <c r="P32" i="67"/>
  <c r="O32" i="67"/>
  <c r="N32" i="67"/>
  <c r="M32" i="67"/>
  <c r="L32" i="67"/>
  <c r="K32" i="67"/>
  <c r="J32" i="67"/>
  <c r="I32" i="67"/>
  <c r="H32" i="67"/>
  <c r="G32" i="67"/>
  <c r="F32" i="67"/>
  <c r="E32" i="67"/>
  <c r="V31" i="67"/>
  <c r="D31" i="67"/>
  <c r="R31" i="67" s="1"/>
  <c r="V30" i="67"/>
  <c r="D30" i="67"/>
  <c r="D56" i="67" s="1"/>
  <c r="V29" i="67"/>
  <c r="D29" i="67"/>
  <c r="R29" i="67" s="1"/>
  <c r="V28" i="67"/>
  <c r="R28" i="67"/>
  <c r="D28" i="67"/>
  <c r="D54" i="67" s="1"/>
  <c r="V27" i="67"/>
  <c r="D27" i="67"/>
  <c r="R27" i="67" s="1"/>
  <c r="V26" i="67"/>
  <c r="R26" i="67"/>
  <c r="D26" i="67"/>
  <c r="D52" i="67" s="1"/>
  <c r="V25" i="67"/>
  <c r="D25" i="67"/>
  <c r="R25" i="67" s="1"/>
  <c r="V24" i="67"/>
  <c r="D24" i="67"/>
  <c r="D50" i="67" s="1"/>
  <c r="V23" i="67"/>
  <c r="D23" i="67"/>
  <c r="R23" i="67" s="1"/>
  <c r="V22" i="67"/>
  <c r="D22" i="67"/>
  <c r="D48" i="67" s="1"/>
  <c r="V21" i="67"/>
  <c r="D21" i="67"/>
  <c r="R21" i="67" s="1"/>
  <c r="V20" i="67"/>
  <c r="R20" i="67"/>
  <c r="D20" i="67"/>
  <c r="D46" i="67" s="1"/>
  <c r="V19" i="67"/>
  <c r="D19" i="67"/>
  <c r="R19" i="67" s="1"/>
  <c r="V18" i="67"/>
  <c r="R18" i="67"/>
  <c r="D18" i="67"/>
  <c r="D44" i="67" s="1"/>
  <c r="V17" i="67"/>
  <c r="D17" i="67"/>
  <c r="R17" i="67" s="1"/>
  <c r="V16" i="67"/>
  <c r="D16" i="67"/>
  <c r="D42" i="67" s="1"/>
  <c r="V15" i="67"/>
  <c r="D15" i="67"/>
  <c r="R15" i="67" s="1"/>
  <c r="V14" i="67"/>
  <c r="D14" i="67"/>
  <c r="D40" i="67" s="1"/>
  <c r="V13" i="67"/>
  <c r="D13" i="67"/>
  <c r="R13" i="67" s="1"/>
  <c r="V12" i="67"/>
  <c r="R12" i="67"/>
  <c r="D12" i="67"/>
  <c r="D38" i="67" s="1"/>
  <c r="C62" i="66"/>
  <c r="C49" i="66"/>
  <c r="C29" i="66"/>
  <c r="R14" i="67" l="1"/>
  <c r="R32" i="67" s="1"/>
  <c r="R22" i="67"/>
  <c r="R30" i="67"/>
  <c r="V84" i="67"/>
  <c r="R16" i="67"/>
  <c r="R24" i="67"/>
  <c r="S58" i="67"/>
  <c r="V58" i="67"/>
  <c r="V32" i="67"/>
  <c r="I19" i="66"/>
  <c r="I23" i="66" s="1"/>
  <c r="R40" i="67"/>
  <c r="D66" i="67"/>
  <c r="R66" i="67" s="1"/>
  <c r="R48" i="67"/>
  <c r="D74" i="67"/>
  <c r="R74" i="67" s="1"/>
  <c r="R56" i="67"/>
  <c r="D82" i="67"/>
  <c r="R82" i="67" s="1"/>
  <c r="D68" i="67"/>
  <c r="R68" i="67" s="1"/>
  <c r="R42" i="67"/>
  <c r="D76" i="67"/>
  <c r="R76" i="67" s="1"/>
  <c r="R50" i="67"/>
  <c r="R44" i="67"/>
  <c r="D70" i="67"/>
  <c r="R70" i="67" s="1"/>
  <c r="R52" i="67"/>
  <c r="D78" i="67"/>
  <c r="R78" i="67" s="1"/>
  <c r="D64" i="67"/>
  <c r="R64" i="67" s="1"/>
  <c r="R38" i="67"/>
  <c r="D72" i="67"/>
  <c r="R72" i="67" s="1"/>
  <c r="R46" i="67"/>
  <c r="D80" i="67"/>
  <c r="R80" i="67" s="1"/>
  <c r="R54" i="67"/>
  <c r="D41" i="67"/>
  <c r="D45" i="67"/>
  <c r="D49" i="67"/>
  <c r="D53" i="67"/>
  <c r="D57" i="67"/>
  <c r="S84" i="67"/>
  <c r="T58" i="67"/>
  <c r="T84" i="67"/>
  <c r="D39" i="67"/>
  <c r="D43" i="67"/>
  <c r="D47" i="67"/>
  <c r="D51" i="67"/>
  <c r="D55" i="67"/>
  <c r="U84" i="67"/>
  <c r="R58" i="67"/>
  <c r="R84" i="67"/>
  <c r="F55" i="64"/>
  <c r="R43" i="67" l="1"/>
  <c r="D69" i="67"/>
  <c r="R69" i="67" s="1"/>
  <c r="D71" i="67"/>
  <c r="R71" i="67" s="1"/>
  <c r="R45" i="67"/>
  <c r="R55" i="67"/>
  <c r="D81" i="67"/>
  <c r="R81" i="67" s="1"/>
  <c r="R39" i="67"/>
  <c r="D65" i="67"/>
  <c r="R65" i="67" s="1"/>
  <c r="D83" i="67"/>
  <c r="R83" i="67" s="1"/>
  <c r="R57" i="67"/>
  <c r="D67" i="67"/>
  <c r="R67" i="67" s="1"/>
  <c r="R41" i="67"/>
  <c r="R51" i="67"/>
  <c r="D77" i="67"/>
  <c r="R77" i="67" s="1"/>
  <c r="D79" i="67"/>
  <c r="R79" i="67" s="1"/>
  <c r="R53" i="67"/>
  <c r="R47" i="67"/>
  <c r="D73" i="67"/>
  <c r="R73" i="67" s="1"/>
  <c r="D75" i="67"/>
  <c r="R75" i="67" s="1"/>
  <c r="R49" i="67"/>
  <c r="E30" i="33"/>
  <c r="E31" i="33"/>
  <c r="E32" i="33"/>
  <c r="E33" i="33"/>
  <c r="E55" i="64" l="1"/>
  <c r="D55" i="64"/>
  <c r="G53" i="64"/>
  <c r="G52" i="64"/>
  <c r="G51" i="64"/>
  <c r="G50" i="64"/>
  <c r="G49" i="64"/>
  <c r="G48" i="64"/>
  <c r="G47" i="64"/>
  <c r="G46" i="64"/>
  <c r="G45" i="64"/>
  <c r="G44" i="64"/>
  <c r="G43" i="64"/>
  <c r="G42" i="64"/>
  <c r="G41" i="64"/>
  <c r="G40" i="64"/>
  <c r="G39" i="64"/>
  <c r="G38" i="64"/>
  <c r="G37" i="64"/>
  <c r="G36" i="64"/>
  <c r="G35" i="64"/>
  <c r="G34" i="64"/>
  <c r="G33" i="64"/>
  <c r="G32" i="64"/>
  <c r="G31" i="64"/>
  <c r="G30" i="64"/>
  <c r="G29" i="64"/>
  <c r="G28" i="64"/>
  <c r="G27" i="64"/>
  <c r="G26" i="64"/>
  <c r="G25" i="64"/>
  <c r="G24" i="64"/>
  <c r="G23" i="64"/>
  <c r="G22" i="64"/>
  <c r="G21" i="64"/>
  <c r="G20" i="64"/>
  <c r="A14" i="65" l="1"/>
  <c r="A15" i="65"/>
  <c r="A16" i="65"/>
  <c r="A17" i="65"/>
  <c r="A18" i="65"/>
  <c r="A19" i="65"/>
  <c r="A20" i="65"/>
  <c r="A21" i="65"/>
  <c r="A22" i="65"/>
  <c r="A23" i="65"/>
  <c r="A24" i="65"/>
  <c r="A25" i="65"/>
  <c r="A26" i="65"/>
  <c r="A27" i="65"/>
  <c r="A28" i="65"/>
  <c r="A29" i="65"/>
  <c r="A30" i="65"/>
  <c r="A31" i="65"/>
  <c r="A32" i="65"/>
  <c r="A33" i="65"/>
  <c r="A34" i="65"/>
  <c r="A35" i="65"/>
  <c r="A36" i="65"/>
  <c r="A37" i="65"/>
  <c r="A38" i="65"/>
  <c r="A39" i="65"/>
  <c r="A40" i="65"/>
  <c r="A41" i="65"/>
  <c r="A42" i="65"/>
  <c r="A43" i="65"/>
  <c r="A44" i="65"/>
  <c r="A45" i="65"/>
  <c r="A46" i="65"/>
  <c r="A47" i="65"/>
  <c r="A13" i="65"/>
  <c r="G19" i="64"/>
  <c r="G55" i="64" s="1"/>
  <c r="A84" i="64"/>
  <c r="V39" i="38" l="1"/>
  <c r="R39" i="38"/>
  <c r="V40" i="38"/>
  <c r="V41" i="38"/>
  <c r="V42" i="38"/>
  <c r="V43" i="38"/>
  <c r="R40" i="38"/>
  <c r="R41" i="38"/>
  <c r="R42" i="38"/>
  <c r="R43" i="38"/>
  <c r="N13" i="12" l="1"/>
  <c r="N15" i="12" s="1"/>
  <c r="C15" i="12"/>
  <c r="D15" i="12"/>
  <c r="D113" i="43" l="1"/>
  <c r="C102" i="40"/>
  <c r="C89" i="40"/>
  <c r="D87" i="43"/>
  <c r="D62" i="43"/>
  <c r="D36" i="43"/>
  <c r="D10" i="43"/>
  <c r="S32" i="58" l="1"/>
  <c r="T32" i="58"/>
  <c r="U32" i="58"/>
  <c r="V12" i="58"/>
  <c r="D14" i="12"/>
  <c r="E13" i="12"/>
  <c r="E15" i="12" s="1"/>
  <c r="G44" i="5"/>
  <c r="G43" i="5"/>
  <c r="G42" i="5"/>
  <c r="G41" i="5"/>
  <c r="H22" i="66" s="1"/>
  <c r="H23" i="66" s="1"/>
  <c r="G40" i="5"/>
  <c r="H12" i="66" s="1"/>
  <c r="I12" i="66" s="1"/>
  <c r="G39" i="5"/>
  <c r="G38" i="5"/>
  <c r="R25" i="62"/>
  <c r="S25" i="62"/>
  <c r="T25" i="62"/>
  <c r="U25" i="62"/>
  <c r="R26" i="62"/>
  <c r="S26" i="62"/>
  <c r="T26" i="62"/>
  <c r="U26" i="62"/>
  <c r="R27" i="62"/>
  <c r="S27" i="62"/>
  <c r="T27" i="62"/>
  <c r="U27" i="62"/>
  <c r="R28" i="62"/>
  <c r="S28" i="62"/>
  <c r="T28" i="62"/>
  <c r="U28" i="62"/>
  <c r="R29" i="62"/>
  <c r="S29" i="62"/>
  <c r="T29" i="62"/>
  <c r="U29" i="62"/>
  <c r="R30" i="62"/>
  <c r="S30" i="62"/>
  <c r="T30" i="62"/>
  <c r="U30" i="62"/>
  <c r="R31" i="62"/>
  <c r="S31" i="62"/>
  <c r="T31" i="62"/>
  <c r="U31" i="62"/>
  <c r="R32" i="62"/>
  <c r="S32" i="62"/>
  <c r="T32" i="62"/>
  <c r="U32" i="62"/>
  <c r="R33" i="62"/>
  <c r="S33" i="62"/>
  <c r="T33" i="62"/>
  <c r="U33" i="62"/>
  <c r="R34" i="62"/>
  <c r="S34" i="62"/>
  <c r="T34" i="62"/>
  <c r="U34" i="62"/>
  <c r="R35" i="62"/>
  <c r="S35" i="62"/>
  <c r="T35" i="62"/>
  <c r="U35" i="62"/>
  <c r="R36" i="62"/>
  <c r="S36" i="62"/>
  <c r="T36" i="62"/>
  <c r="U36" i="62"/>
  <c r="R37" i="62"/>
  <c r="S37" i="62"/>
  <c r="T37" i="62"/>
  <c r="U37" i="62"/>
  <c r="R38" i="62"/>
  <c r="S38" i="62"/>
  <c r="T38" i="62"/>
  <c r="U38" i="62"/>
  <c r="S24" i="62"/>
  <c r="T24" i="62"/>
  <c r="U24" i="62"/>
  <c r="R24" i="62"/>
  <c r="G40" i="61" l="1"/>
  <c r="G39" i="61"/>
  <c r="F41" i="61"/>
  <c r="E41" i="61"/>
  <c r="D41" i="61"/>
  <c r="C41" i="61"/>
  <c r="F45" i="5" l="1"/>
  <c r="E45" i="5"/>
  <c r="D45" i="5"/>
  <c r="C45" i="5"/>
  <c r="G44" i="20"/>
  <c r="F45" i="20"/>
  <c r="E45" i="20"/>
  <c r="D45" i="20"/>
  <c r="C45" i="20"/>
  <c r="G12" i="20"/>
  <c r="C39" i="62" l="1"/>
  <c r="D39" i="62"/>
  <c r="E39" i="62"/>
  <c r="C26" i="36" s="1"/>
  <c r="F39" i="62"/>
  <c r="G39" i="62"/>
  <c r="D25" i="36" s="1"/>
  <c r="H39" i="62"/>
  <c r="I39" i="62"/>
  <c r="D26" i="36" s="1"/>
  <c r="J39" i="62"/>
  <c r="K39" i="62"/>
  <c r="L39" i="62"/>
  <c r="M39" i="62"/>
  <c r="E26" i="36" s="1"/>
  <c r="N39" i="62"/>
  <c r="O39" i="62"/>
  <c r="F25" i="36" s="1"/>
  <c r="P39" i="62"/>
  <c r="Q39" i="62"/>
  <c r="R39" i="62"/>
  <c r="S39" i="62"/>
  <c r="T39" i="62"/>
  <c r="U39" i="62"/>
  <c r="E57" i="64" s="1"/>
  <c r="B39" i="62"/>
  <c r="D57" i="64" l="1"/>
  <c r="T40" i="62"/>
  <c r="U40" i="62"/>
  <c r="L40" i="62"/>
  <c r="G25" i="36"/>
  <c r="G26" i="36"/>
  <c r="Q40" i="62"/>
  <c r="Q42" i="62" s="1"/>
  <c r="M40" i="62"/>
  <c r="M42" i="62" s="1"/>
  <c r="E40" i="62"/>
  <c r="E42" i="62" s="1"/>
  <c r="I40" i="62"/>
  <c r="I42" i="62" s="1"/>
  <c r="E25" i="36"/>
  <c r="D40" i="62"/>
  <c r="P40" i="62"/>
  <c r="H40" i="62"/>
  <c r="C25" i="36"/>
  <c r="F26" i="36"/>
  <c r="B20" i="20" l="1"/>
  <c r="B21" i="20"/>
  <c r="B22" i="20"/>
  <c r="B23" i="20"/>
  <c r="B24" i="20"/>
  <c r="B25" i="20"/>
  <c r="B26" i="20"/>
  <c r="B27" i="20"/>
  <c r="B28" i="20"/>
  <c r="B29" i="20"/>
  <c r="B30" i="20"/>
  <c r="B31" i="20"/>
  <c r="B32" i="20"/>
  <c r="B33" i="20"/>
  <c r="B34" i="20"/>
  <c r="B35" i="20"/>
  <c r="B36" i="20"/>
  <c r="B19" i="20"/>
  <c r="N79" i="1" l="1"/>
  <c r="K79" i="1"/>
  <c r="H79" i="1"/>
  <c r="E79" i="1"/>
  <c r="M14" i="12" l="1"/>
  <c r="L14" i="12"/>
  <c r="J14" i="12"/>
  <c r="I14" i="12"/>
  <c r="G14" i="12"/>
  <c r="F14" i="12"/>
  <c r="C14" i="12"/>
  <c r="Q136" i="43" l="1"/>
  <c r="R135" i="43"/>
  <c r="R134" i="43"/>
  <c r="R133" i="43"/>
  <c r="R132" i="43"/>
  <c r="R131" i="43"/>
  <c r="R130" i="43"/>
  <c r="R129" i="43"/>
  <c r="R128" i="43"/>
  <c r="R127" i="43"/>
  <c r="R126" i="43"/>
  <c r="R125" i="43"/>
  <c r="R124" i="43"/>
  <c r="R123" i="43"/>
  <c r="R122" i="43"/>
  <c r="R121" i="43"/>
  <c r="R120" i="43"/>
  <c r="R119" i="43"/>
  <c r="R118" i="43"/>
  <c r="R117" i="43"/>
  <c r="R116" i="43"/>
  <c r="Q110" i="43"/>
  <c r="R109" i="43"/>
  <c r="R108" i="43"/>
  <c r="R107" i="43"/>
  <c r="R106" i="43"/>
  <c r="R105" i="43"/>
  <c r="R104" i="43"/>
  <c r="R103" i="43"/>
  <c r="R102" i="43"/>
  <c r="R101" i="43"/>
  <c r="R100" i="43"/>
  <c r="R99" i="43"/>
  <c r="R98" i="43"/>
  <c r="R97" i="43"/>
  <c r="R96" i="43"/>
  <c r="R95" i="43"/>
  <c r="R94" i="43"/>
  <c r="R93" i="43"/>
  <c r="R92" i="43"/>
  <c r="R91" i="43"/>
  <c r="R90" i="43"/>
  <c r="Q84" i="43"/>
  <c r="R83" i="43"/>
  <c r="R82" i="43"/>
  <c r="R81" i="43"/>
  <c r="R80" i="43"/>
  <c r="R79" i="43"/>
  <c r="R78" i="43"/>
  <c r="R77" i="43"/>
  <c r="R76" i="43"/>
  <c r="R75" i="43"/>
  <c r="R74" i="43"/>
  <c r="R73" i="43"/>
  <c r="R72" i="43"/>
  <c r="R71" i="43"/>
  <c r="R70" i="43"/>
  <c r="R69" i="43"/>
  <c r="R68" i="43"/>
  <c r="R67" i="43"/>
  <c r="R66" i="43"/>
  <c r="R65" i="43"/>
  <c r="R64" i="43"/>
  <c r="Q58" i="43"/>
  <c r="R57" i="43"/>
  <c r="R56" i="43"/>
  <c r="R55" i="43"/>
  <c r="R54" i="43"/>
  <c r="R53" i="43"/>
  <c r="R52" i="43"/>
  <c r="R51" i="43"/>
  <c r="R50" i="43"/>
  <c r="R49" i="43"/>
  <c r="R48" i="43"/>
  <c r="R47" i="43"/>
  <c r="R46" i="43"/>
  <c r="R45" i="43"/>
  <c r="R44" i="43"/>
  <c r="R43" i="43"/>
  <c r="R42" i="43"/>
  <c r="R41" i="43"/>
  <c r="R40" i="43"/>
  <c r="R39" i="43"/>
  <c r="R38" i="43"/>
  <c r="R13" i="43"/>
  <c r="R14" i="43"/>
  <c r="R15" i="43"/>
  <c r="R16" i="43"/>
  <c r="R17" i="43"/>
  <c r="R18" i="43"/>
  <c r="R19" i="43"/>
  <c r="R20" i="43"/>
  <c r="R21" i="43"/>
  <c r="R22" i="43"/>
  <c r="R23" i="43"/>
  <c r="R24" i="43"/>
  <c r="R25" i="43"/>
  <c r="R26" i="43"/>
  <c r="R27" i="43"/>
  <c r="R28" i="43"/>
  <c r="R29" i="43"/>
  <c r="R30" i="43"/>
  <c r="R31" i="43"/>
  <c r="R12" i="43"/>
  <c r="Q32" i="43"/>
  <c r="U136" i="43"/>
  <c r="T136" i="43"/>
  <c r="S136" i="43"/>
  <c r="U110" i="43"/>
  <c r="T110" i="43"/>
  <c r="S110" i="43"/>
  <c r="U84" i="43"/>
  <c r="T84" i="43"/>
  <c r="S84" i="43"/>
  <c r="U58" i="43"/>
  <c r="T58" i="43"/>
  <c r="S58" i="43"/>
  <c r="V13" i="51"/>
  <c r="V14" i="51"/>
  <c r="V15" i="51"/>
  <c r="V16" i="51"/>
  <c r="V17" i="51"/>
  <c r="V18" i="51"/>
  <c r="V19" i="51"/>
  <c r="V20" i="51"/>
  <c r="V21" i="51"/>
  <c r="V22" i="51"/>
  <c r="V23" i="51"/>
  <c r="V24" i="51"/>
  <c r="V25" i="51"/>
  <c r="V26" i="51"/>
  <c r="V27" i="51"/>
  <c r="V28" i="51"/>
  <c r="V29" i="51"/>
  <c r="V30" i="51"/>
  <c r="V31" i="51"/>
  <c r="V12" i="51"/>
  <c r="R13" i="51"/>
  <c r="R14" i="51"/>
  <c r="R15" i="51"/>
  <c r="R16" i="51"/>
  <c r="R17" i="51"/>
  <c r="R18" i="51"/>
  <c r="R19" i="51"/>
  <c r="R20" i="51"/>
  <c r="R21" i="51"/>
  <c r="R22" i="51"/>
  <c r="R23" i="51"/>
  <c r="R24" i="51"/>
  <c r="R25" i="51"/>
  <c r="R26" i="51"/>
  <c r="R27" i="51"/>
  <c r="R28" i="51"/>
  <c r="R29" i="51"/>
  <c r="R30" i="51"/>
  <c r="R31" i="51"/>
  <c r="R12" i="51"/>
  <c r="U32" i="51"/>
  <c r="T32" i="51"/>
  <c r="S32" i="51"/>
  <c r="V32" i="51" s="1"/>
  <c r="U32" i="43"/>
  <c r="T32" i="43"/>
  <c r="S32" i="43"/>
  <c r="Q32" i="51"/>
  <c r="D33" i="33" l="1"/>
  <c r="D32" i="33"/>
  <c r="D31" i="33"/>
  <c r="D30" i="33"/>
  <c r="C48" i="42" l="1"/>
  <c r="C46" i="42"/>
  <c r="H13" i="12"/>
  <c r="H15" i="12" s="1"/>
  <c r="K13" i="12"/>
  <c r="K15" i="12" s="1"/>
  <c r="D39" i="39" l="1"/>
  <c r="D40" i="39"/>
  <c r="D41" i="39"/>
  <c r="D42" i="39"/>
  <c r="D43" i="39"/>
  <c r="D44" i="39"/>
  <c r="D45" i="39"/>
  <c r="D46" i="39"/>
  <c r="D47" i="39"/>
  <c r="D48" i="39"/>
  <c r="D49" i="39"/>
  <c r="D50" i="39"/>
  <c r="D51" i="39"/>
  <c r="D52" i="39"/>
  <c r="D53" i="39"/>
  <c r="D54" i="39"/>
  <c r="D55" i="39"/>
  <c r="D56" i="39"/>
  <c r="D57" i="39"/>
  <c r="D38" i="39"/>
  <c r="F58" i="39"/>
  <c r="V13" i="38"/>
  <c r="G39" i="39" s="1"/>
  <c r="H39" i="39" s="1"/>
  <c r="V14" i="38"/>
  <c r="G40" i="39" s="1"/>
  <c r="H40" i="39" s="1"/>
  <c r="V15" i="38"/>
  <c r="G41" i="39" s="1"/>
  <c r="H41" i="39" s="1"/>
  <c r="V16" i="38"/>
  <c r="G42" i="39" s="1"/>
  <c r="H42" i="39" s="1"/>
  <c r="V17" i="38"/>
  <c r="G43" i="39" s="1"/>
  <c r="H43" i="39" s="1"/>
  <c r="V18" i="38"/>
  <c r="G44" i="39" s="1"/>
  <c r="H44" i="39" s="1"/>
  <c r="V19" i="38"/>
  <c r="G45" i="39" s="1"/>
  <c r="H45" i="39" s="1"/>
  <c r="V20" i="38"/>
  <c r="G46" i="39" s="1"/>
  <c r="H46" i="39" s="1"/>
  <c r="V21" i="38"/>
  <c r="G47" i="39" s="1"/>
  <c r="H47" i="39" s="1"/>
  <c r="V22" i="38"/>
  <c r="G48" i="39" s="1"/>
  <c r="H48" i="39" s="1"/>
  <c r="V23" i="38"/>
  <c r="G49" i="39" s="1"/>
  <c r="H49" i="39" s="1"/>
  <c r="V24" i="38"/>
  <c r="G50" i="39" s="1"/>
  <c r="H50" i="39" s="1"/>
  <c r="V25" i="38"/>
  <c r="G51" i="39" s="1"/>
  <c r="H51" i="39" s="1"/>
  <c r="V26" i="38"/>
  <c r="G52" i="39" s="1"/>
  <c r="H52" i="39" s="1"/>
  <c r="V27" i="38"/>
  <c r="G53" i="39" s="1"/>
  <c r="H53" i="39" s="1"/>
  <c r="V28" i="38"/>
  <c r="G54" i="39" s="1"/>
  <c r="H54" i="39" s="1"/>
  <c r="V29" i="38"/>
  <c r="G55" i="39" s="1"/>
  <c r="H55" i="39" s="1"/>
  <c r="V30" i="38"/>
  <c r="G56" i="39" s="1"/>
  <c r="H56" i="39" s="1"/>
  <c r="V31" i="38"/>
  <c r="G57" i="39" s="1"/>
  <c r="H57" i="39" s="1"/>
  <c r="V12" i="38"/>
  <c r="G38" i="39" s="1"/>
  <c r="R13" i="38"/>
  <c r="G13" i="39" s="1"/>
  <c r="R14" i="38"/>
  <c r="G14" i="39" s="1"/>
  <c r="R15" i="38"/>
  <c r="R16" i="38"/>
  <c r="G16" i="39" s="1"/>
  <c r="R17" i="38"/>
  <c r="R18" i="38"/>
  <c r="R19" i="38"/>
  <c r="R20" i="38"/>
  <c r="R21" i="38"/>
  <c r="R22" i="38"/>
  <c r="R23" i="38"/>
  <c r="R24" i="38"/>
  <c r="R25" i="38"/>
  <c r="R26" i="38"/>
  <c r="R27" i="38"/>
  <c r="R28" i="38"/>
  <c r="R29" i="38"/>
  <c r="R30" i="38"/>
  <c r="R31" i="38"/>
  <c r="R12" i="38"/>
  <c r="V44" i="38"/>
  <c r="V45" i="38"/>
  <c r="V46" i="38"/>
  <c r="V47" i="38"/>
  <c r="V48" i="38"/>
  <c r="V49" i="38"/>
  <c r="V50" i="38"/>
  <c r="V51" i="38"/>
  <c r="V52" i="38"/>
  <c r="V53" i="38"/>
  <c r="V54" i="38"/>
  <c r="V55" i="38"/>
  <c r="V56" i="38"/>
  <c r="V57" i="38"/>
  <c r="V58" i="38"/>
  <c r="R44" i="38"/>
  <c r="R45" i="38"/>
  <c r="R46" i="38"/>
  <c r="R47" i="38"/>
  <c r="R48" i="38"/>
  <c r="R49" i="38"/>
  <c r="R50" i="38"/>
  <c r="R51" i="38"/>
  <c r="R52" i="38"/>
  <c r="R53" i="38"/>
  <c r="R54" i="38"/>
  <c r="R55" i="38"/>
  <c r="R56" i="38"/>
  <c r="R57" i="38"/>
  <c r="R58" i="38"/>
  <c r="V76" i="38"/>
  <c r="V70" i="38"/>
  <c r="V71" i="38"/>
  <c r="V73" i="38"/>
  <c r="V69" i="38"/>
  <c r="R76" i="38"/>
  <c r="R73" i="38"/>
  <c r="R71" i="38"/>
  <c r="R70" i="38"/>
  <c r="R69" i="38"/>
  <c r="U72" i="38"/>
  <c r="U74" i="38" s="1"/>
  <c r="T72" i="38"/>
  <c r="S72" i="38"/>
  <c r="S74" i="38" s="1"/>
  <c r="Q72" i="38"/>
  <c r="Q74" i="38" s="1"/>
  <c r="U59" i="38"/>
  <c r="T59" i="38"/>
  <c r="S59" i="38"/>
  <c r="Q59" i="38"/>
  <c r="U32" i="38"/>
  <c r="T32" i="38"/>
  <c r="S32" i="38"/>
  <c r="Q32" i="38"/>
  <c r="P56" i="37"/>
  <c r="Q45" i="37"/>
  <c r="Q46" i="37"/>
  <c r="Q47" i="37"/>
  <c r="Q48" i="37"/>
  <c r="Q49" i="37"/>
  <c r="Q50" i="37"/>
  <c r="Q51" i="37"/>
  <c r="Q52" i="37"/>
  <c r="Q53" i="37"/>
  <c r="Q54" i="37"/>
  <c r="Q55" i="37"/>
  <c r="Q44" i="37"/>
  <c r="P39" i="37"/>
  <c r="Q28" i="37"/>
  <c r="Q29" i="37"/>
  <c r="Q30" i="37"/>
  <c r="Q31" i="37"/>
  <c r="Q32" i="37"/>
  <c r="Q33" i="37"/>
  <c r="Q34" i="37"/>
  <c r="Q35" i="37"/>
  <c r="Q36" i="37"/>
  <c r="Q37" i="37"/>
  <c r="Q38" i="37"/>
  <c r="Q27" i="37"/>
  <c r="T56" i="37"/>
  <c r="S56" i="37"/>
  <c r="U56" i="37" s="1"/>
  <c r="R56" i="37"/>
  <c r="U55" i="37"/>
  <c r="U54" i="37"/>
  <c r="U53" i="37"/>
  <c r="U52" i="37"/>
  <c r="U51" i="37"/>
  <c r="U50" i="37"/>
  <c r="U49" i="37"/>
  <c r="U48" i="37"/>
  <c r="U47" i="37"/>
  <c r="U46" i="37"/>
  <c r="U45" i="37"/>
  <c r="U44" i="37"/>
  <c r="T39" i="37"/>
  <c r="S39" i="37"/>
  <c r="R39" i="37"/>
  <c r="U38" i="37"/>
  <c r="U37" i="37"/>
  <c r="U36" i="37"/>
  <c r="U35" i="37"/>
  <c r="U34" i="37"/>
  <c r="U33" i="37"/>
  <c r="U32" i="37"/>
  <c r="U31" i="37"/>
  <c r="U30" i="37"/>
  <c r="U29" i="37"/>
  <c r="U28" i="37"/>
  <c r="U27" i="37"/>
  <c r="S22" i="37"/>
  <c r="T22" i="37"/>
  <c r="R22" i="37"/>
  <c r="U11" i="37"/>
  <c r="U12" i="37"/>
  <c r="U13" i="37"/>
  <c r="U14" i="37"/>
  <c r="U15" i="37"/>
  <c r="U16" i="37"/>
  <c r="U17" i="37"/>
  <c r="U18" i="37"/>
  <c r="U19" i="37"/>
  <c r="U20" i="37"/>
  <c r="U21" i="37"/>
  <c r="U10" i="37"/>
  <c r="P22" i="37"/>
  <c r="Q11" i="37"/>
  <c r="Q12" i="37"/>
  <c r="Q13" i="37"/>
  <c r="Q14" i="37"/>
  <c r="Q15" i="37"/>
  <c r="Q16" i="37"/>
  <c r="Q17" i="37"/>
  <c r="Q18" i="37"/>
  <c r="Q19" i="37"/>
  <c r="Q20" i="37"/>
  <c r="Q21" i="37"/>
  <c r="Q10" i="37"/>
  <c r="V13" i="58"/>
  <c r="V14" i="58"/>
  <c r="V15" i="58"/>
  <c r="V16" i="58"/>
  <c r="V17" i="58"/>
  <c r="V18" i="58"/>
  <c r="V19" i="58"/>
  <c r="V20" i="58"/>
  <c r="V21" i="58"/>
  <c r="V22" i="58"/>
  <c r="V23" i="58"/>
  <c r="V24" i="58"/>
  <c r="V25" i="58"/>
  <c r="V26" i="58"/>
  <c r="V27" i="58"/>
  <c r="V28" i="58"/>
  <c r="V29" i="58"/>
  <c r="V30" i="58"/>
  <c r="V31" i="58"/>
  <c r="Q32" i="58"/>
  <c r="U39" i="37" l="1"/>
  <c r="U22" i="37"/>
  <c r="V32" i="38"/>
  <c r="V59" i="38"/>
  <c r="G33" i="44" s="1"/>
  <c r="V72" i="38"/>
  <c r="G58" i="39"/>
  <c r="H38" i="39"/>
  <c r="H58" i="39" s="1"/>
  <c r="T74" i="38"/>
  <c r="V74" i="38" s="1"/>
  <c r="V32" i="58"/>
  <c r="V39" i="58" l="1"/>
  <c r="V40" i="58"/>
  <c r="V41" i="58"/>
  <c r="V42" i="58"/>
  <c r="V43" i="58"/>
  <c r="V44" i="58"/>
  <c r="V45" i="58"/>
  <c r="V46" i="58"/>
  <c r="V47" i="58"/>
  <c r="V48" i="58"/>
  <c r="V49" i="58"/>
  <c r="V50" i="58"/>
  <c r="V51" i="58"/>
  <c r="V52" i="58"/>
  <c r="V53" i="58"/>
  <c r="V54" i="58"/>
  <c r="V55" i="58"/>
  <c r="V56" i="58"/>
  <c r="V57" i="58"/>
  <c r="V38" i="58"/>
  <c r="V65" i="58"/>
  <c r="V66" i="58"/>
  <c r="V67" i="58"/>
  <c r="V68" i="58"/>
  <c r="V69" i="58"/>
  <c r="V70" i="58"/>
  <c r="V71" i="58"/>
  <c r="V72" i="58"/>
  <c r="V73" i="58"/>
  <c r="V74" i="58"/>
  <c r="V75" i="58"/>
  <c r="V76" i="58"/>
  <c r="V77" i="58"/>
  <c r="V78" i="58"/>
  <c r="V79" i="58"/>
  <c r="V80" i="58"/>
  <c r="V81" i="58"/>
  <c r="V82" i="58"/>
  <c r="V83" i="58"/>
  <c r="V64" i="58"/>
  <c r="Q84" i="58"/>
  <c r="D36" i="58"/>
  <c r="N82" i="1" l="1"/>
  <c r="M82" i="1"/>
  <c r="K82" i="1"/>
  <c r="J82" i="1"/>
  <c r="H82" i="1"/>
  <c r="G82" i="1"/>
  <c r="E82" i="1"/>
  <c r="D82" i="1"/>
  <c r="F76" i="61" l="1"/>
  <c r="F77" i="61" s="1"/>
  <c r="E76" i="61"/>
  <c r="E77" i="61" s="1"/>
  <c r="D76" i="61"/>
  <c r="D77" i="61" s="1"/>
  <c r="C76" i="61"/>
  <c r="C77" i="61" s="1"/>
  <c r="G75" i="61"/>
  <c r="G74" i="61"/>
  <c r="G73" i="61"/>
  <c r="G76" i="61" s="1"/>
  <c r="F69" i="61"/>
  <c r="F70" i="61" s="1"/>
  <c r="E69" i="61"/>
  <c r="E70" i="61" s="1"/>
  <c r="D69" i="61"/>
  <c r="D70" i="61" s="1"/>
  <c r="C69" i="61"/>
  <c r="C70" i="61" s="1"/>
  <c r="G68" i="61"/>
  <c r="G67" i="61"/>
  <c r="G66" i="61"/>
  <c r="F62" i="61"/>
  <c r="F63" i="61" s="1"/>
  <c r="E62" i="61"/>
  <c r="E63" i="61" s="1"/>
  <c r="D62" i="61"/>
  <c r="D63" i="61" s="1"/>
  <c r="C62" i="61"/>
  <c r="C63" i="61" s="1"/>
  <c r="G61" i="61"/>
  <c r="G60" i="61"/>
  <c r="G59" i="61"/>
  <c r="G53" i="61"/>
  <c r="F51" i="61"/>
  <c r="E51" i="61"/>
  <c r="D51" i="61"/>
  <c r="C51" i="61"/>
  <c r="G50" i="61"/>
  <c r="G49" i="61"/>
  <c r="G48" i="61"/>
  <c r="F45" i="61"/>
  <c r="E45" i="61"/>
  <c r="D45" i="61"/>
  <c r="C45" i="61"/>
  <c r="G44" i="61"/>
  <c r="G43" i="61"/>
  <c r="G38" i="61"/>
  <c r="G37" i="61"/>
  <c r="G36" i="61"/>
  <c r="G35" i="61"/>
  <c r="G34" i="61"/>
  <c r="F33" i="61"/>
  <c r="E33" i="61"/>
  <c r="D33" i="61"/>
  <c r="C33" i="61"/>
  <c r="G32" i="61"/>
  <c r="G31" i="61"/>
  <c r="G30" i="61"/>
  <c r="G29" i="61"/>
  <c r="G28" i="61"/>
  <c r="G27" i="61"/>
  <c r="G26" i="61"/>
  <c r="G25" i="61"/>
  <c r="G24" i="61"/>
  <c r="G23" i="61"/>
  <c r="G22" i="61"/>
  <c r="G21" i="61"/>
  <c r="G20" i="61"/>
  <c r="G19" i="61"/>
  <c r="G18" i="61"/>
  <c r="G17" i="61"/>
  <c r="G16" i="61"/>
  <c r="G15" i="61"/>
  <c r="G13" i="61"/>
  <c r="F12" i="61"/>
  <c r="F14" i="61" s="1"/>
  <c r="F26" i="60" s="1"/>
  <c r="E12" i="61"/>
  <c r="E14" i="61" s="1"/>
  <c r="E26" i="60" s="1"/>
  <c r="D12" i="61"/>
  <c r="G11" i="61"/>
  <c r="G9" i="61"/>
  <c r="G8" i="61"/>
  <c r="D14" i="61" l="1"/>
  <c r="D26" i="60" s="1"/>
  <c r="G12" i="61"/>
  <c r="G62" i="61"/>
  <c r="G63" i="61" s="1"/>
  <c r="E18" i="60"/>
  <c r="B32" i="33"/>
  <c r="D18" i="60"/>
  <c r="B31" i="33"/>
  <c r="F18" i="60"/>
  <c r="B33" i="33"/>
  <c r="C18" i="60"/>
  <c r="B30" i="33"/>
  <c r="G51" i="61"/>
  <c r="C42" i="61"/>
  <c r="C46" i="61" s="1"/>
  <c r="G45" i="61"/>
  <c r="E42" i="61"/>
  <c r="E46" i="61" s="1"/>
  <c r="E47" i="61" s="1"/>
  <c r="E52" i="61" s="1"/>
  <c r="E54" i="61" s="1"/>
  <c r="F42" i="61"/>
  <c r="F46" i="61" s="1"/>
  <c r="F47" i="61" s="1"/>
  <c r="F52" i="61" s="1"/>
  <c r="F54" i="61" s="1"/>
  <c r="G41" i="61"/>
  <c r="G77" i="61"/>
  <c r="G69" i="61"/>
  <c r="G70" i="61" s="1"/>
  <c r="D42" i="61"/>
  <c r="D46" i="61" s="1"/>
  <c r="D47" i="61" s="1"/>
  <c r="D52" i="61" s="1"/>
  <c r="D54" i="61" s="1"/>
  <c r="C14" i="61"/>
  <c r="C26" i="60" s="1"/>
  <c r="G33" i="61"/>
  <c r="G18" i="60" s="1"/>
  <c r="G22" i="60"/>
  <c r="G31" i="44" s="1"/>
  <c r="G20" i="60"/>
  <c r="C82" i="1"/>
  <c r="L82" i="1"/>
  <c r="I82" i="1"/>
  <c r="F82" i="1"/>
  <c r="C33" i="33" l="1"/>
  <c r="F33" i="33"/>
  <c r="G33" i="33" s="1"/>
  <c r="F32" i="33"/>
  <c r="C32" i="33"/>
  <c r="G32" i="33" s="1"/>
  <c r="C30" i="33"/>
  <c r="F30" i="33"/>
  <c r="C31" i="33"/>
  <c r="F31" i="33"/>
  <c r="G46" i="61"/>
  <c r="G42" i="61"/>
  <c r="G14" i="61"/>
  <c r="G26" i="60" s="1"/>
  <c r="C47" i="61"/>
  <c r="G13" i="20"/>
  <c r="G12" i="5"/>
  <c r="G31" i="33" l="1"/>
  <c r="G30" i="33"/>
  <c r="G47" i="61"/>
  <c r="C52" i="61"/>
  <c r="G14" i="20"/>
  <c r="G45" i="5"/>
  <c r="G52" i="61" l="1"/>
  <c r="C54" i="61"/>
  <c r="G54" i="61" s="1"/>
  <c r="G45" i="20"/>
  <c r="F49" i="5" l="1"/>
  <c r="E37" i="5"/>
  <c r="E24" i="60" s="1"/>
  <c r="E46" i="5" l="1"/>
  <c r="C32" i="36" l="1"/>
  <c r="D32" i="36"/>
  <c r="E32" i="36"/>
  <c r="F32" i="36"/>
  <c r="D31" i="36"/>
  <c r="E31" i="36"/>
  <c r="F31" i="36"/>
  <c r="C31" i="36"/>
  <c r="D27" i="36"/>
  <c r="D39" i="36" s="1"/>
  <c r="E27" i="36"/>
  <c r="E39" i="36" s="1"/>
  <c r="F27" i="36"/>
  <c r="F39" i="36" s="1"/>
  <c r="C27" i="36"/>
  <c r="G28" i="36"/>
  <c r="F21" i="57" s="1"/>
  <c r="G29" i="36"/>
  <c r="F41" i="57" s="1"/>
  <c r="G30" i="36"/>
  <c r="F61" i="57" s="1"/>
  <c r="G27" i="36" l="1"/>
  <c r="G39" i="36" s="1"/>
  <c r="C39" i="36"/>
  <c r="G32" i="36"/>
  <c r="G31" i="36"/>
  <c r="G39" i="20"/>
  <c r="G41" i="20"/>
  <c r="G40" i="20"/>
  <c r="P136" i="43" l="1"/>
  <c r="O136" i="43"/>
  <c r="N136" i="43"/>
  <c r="M136" i="43"/>
  <c r="L136" i="43"/>
  <c r="K136" i="43"/>
  <c r="J136" i="43"/>
  <c r="I136" i="43"/>
  <c r="H136" i="43"/>
  <c r="G136" i="43"/>
  <c r="F136" i="43"/>
  <c r="E136" i="43"/>
  <c r="R136" i="43" s="1"/>
  <c r="P110" i="43"/>
  <c r="O110" i="43"/>
  <c r="N110" i="43"/>
  <c r="M110" i="43"/>
  <c r="L110" i="43"/>
  <c r="K110" i="43"/>
  <c r="J110" i="43"/>
  <c r="I110" i="43"/>
  <c r="H110" i="43"/>
  <c r="G110" i="43"/>
  <c r="F110" i="43"/>
  <c r="E110" i="43"/>
  <c r="R110" i="43" s="1"/>
  <c r="P84" i="43"/>
  <c r="O84" i="43"/>
  <c r="N84" i="43"/>
  <c r="M84" i="43"/>
  <c r="L84" i="43"/>
  <c r="K84" i="43"/>
  <c r="J84" i="43"/>
  <c r="I84" i="43"/>
  <c r="H84" i="43"/>
  <c r="G84" i="43"/>
  <c r="F84" i="43"/>
  <c r="E84" i="43"/>
  <c r="R84" i="43" s="1"/>
  <c r="P58" i="43"/>
  <c r="O58" i="43"/>
  <c r="N58" i="43"/>
  <c r="M58" i="43"/>
  <c r="L58" i="43"/>
  <c r="K58" i="43"/>
  <c r="J58" i="43"/>
  <c r="I58" i="43"/>
  <c r="H58" i="43"/>
  <c r="G58" i="43"/>
  <c r="F58" i="43"/>
  <c r="E58" i="43"/>
  <c r="R58" i="43" s="1"/>
  <c r="O56" i="37"/>
  <c r="N56" i="37"/>
  <c r="M56" i="37"/>
  <c r="L56" i="37"/>
  <c r="K56" i="37"/>
  <c r="J56" i="37"/>
  <c r="I56" i="37"/>
  <c r="H56" i="37"/>
  <c r="G56" i="37"/>
  <c r="F56" i="37"/>
  <c r="E56" i="37"/>
  <c r="D56" i="37"/>
  <c r="Q56" i="37" s="1"/>
  <c r="O39" i="37"/>
  <c r="N39" i="37"/>
  <c r="M39" i="37"/>
  <c r="L39" i="37"/>
  <c r="K39" i="37"/>
  <c r="J39" i="37"/>
  <c r="I39" i="37"/>
  <c r="H39" i="37"/>
  <c r="G39" i="37"/>
  <c r="F39" i="37"/>
  <c r="E39" i="37"/>
  <c r="D39" i="37"/>
  <c r="Q39" i="37" s="1"/>
  <c r="H25" i="23" l="1"/>
  <c r="G25" i="23"/>
  <c r="E25" i="23"/>
  <c r="D25" i="23"/>
  <c r="C25" i="23"/>
  <c r="F24" i="23"/>
  <c r="I24" i="23" s="1"/>
  <c r="F23" i="23"/>
  <c r="I23" i="23" s="1"/>
  <c r="H20" i="23"/>
  <c r="G20" i="23"/>
  <c r="E20" i="23"/>
  <c r="D20" i="23"/>
  <c r="C20" i="23"/>
  <c r="F19" i="23"/>
  <c r="I19" i="23" s="1"/>
  <c r="F18" i="23"/>
  <c r="I18" i="23" s="1"/>
  <c r="F20" i="23" l="1"/>
  <c r="F25" i="23"/>
  <c r="I25" i="23"/>
  <c r="I20" i="23"/>
  <c r="M76" i="1"/>
  <c r="J76" i="1"/>
  <c r="G76" i="1"/>
  <c r="D76" i="1"/>
  <c r="M75" i="1"/>
  <c r="J75" i="1"/>
  <c r="G75" i="1"/>
  <c r="D75" i="1"/>
  <c r="M74" i="1"/>
  <c r="J74" i="1"/>
  <c r="G74" i="1"/>
  <c r="D74" i="1"/>
  <c r="M73" i="1"/>
  <c r="J73" i="1"/>
  <c r="G73" i="1"/>
  <c r="D73" i="1"/>
  <c r="M72" i="1"/>
  <c r="J72" i="1"/>
  <c r="G72" i="1"/>
  <c r="D72" i="1"/>
  <c r="M71" i="1"/>
  <c r="J71" i="1"/>
  <c r="G71" i="1"/>
  <c r="D71" i="1"/>
  <c r="M70" i="1"/>
  <c r="J70" i="1"/>
  <c r="G70" i="1"/>
  <c r="D70" i="1"/>
  <c r="M69" i="1"/>
  <c r="J69" i="1"/>
  <c r="G69" i="1"/>
  <c r="D69" i="1"/>
  <c r="M68" i="1"/>
  <c r="J68" i="1"/>
  <c r="G68" i="1"/>
  <c r="D68" i="1"/>
  <c r="M67" i="1"/>
  <c r="J67" i="1"/>
  <c r="G67" i="1"/>
  <c r="D67" i="1"/>
  <c r="M66" i="1"/>
  <c r="J66" i="1"/>
  <c r="G66" i="1"/>
  <c r="D66" i="1"/>
  <c r="M65" i="1"/>
  <c r="J65" i="1"/>
  <c r="G65" i="1"/>
  <c r="D65" i="1"/>
  <c r="M64" i="1"/>
  <c r="J64" i="1"/>
  <c r="G64" i="1"/>
  <c r="D64" i="1"/>
  <c r="M63" i="1"/>
  <c r="J63" i="1"/>
  <c r="G63" i="1"/>
  <c r="D63" i="1"/>
  <c r="M62" i="1"/>
  <c r="J62" i="1"/>
  <c r="G62" i="1"/>
  <c r="D62" i="1"/>
  <c r="M61" i="1"/>
  <c r="J61" i="1"/>
  <c r="G61" i="1"/>
  <c r="D61" i="1"/>
  <c r="M60" i="1"/>
  <c r="J60" i="1"/>
  <c r="G60" i="1"/>
  <c r="D60" i="1"/>
  <c r="M59" i="1"/>
  <c r="J59" i="1"/>
  <c r="G59" i="1"/>
  <c r="D59" i="1"/>
  <c r="M58" i="1"/>
  <c r="J58" i="1"/>
  <c r="G58" i="1"/>
  <c r="D58" i="1"/>
  <c r="M57" i="1"/>
  <c r="J57" i="1"/>
  <c r="G57" i="1"/>
  <c r="D57" i="1"/>
  <c r="M53" i="1"/>
  <c r="J53" i="1"/>
  <c r="G53" i="1"/>
  <c r="D53" i="1"/>
  <c r="M52" i="1"/>
  <c r="J52" i="1"/>
  <c r="G52" i="1"/>
  <c r="D52" i="1"/>
  <c r="M51" i="1"/>
  <c r="J51" i="1"/>
  <c r="G51" i="1"/>
  <c r="D51" i="1"/>
  <c r="M50" i="1"/>
  <c r="J50" i="1"/>
  <c r="G50" i="1"/>
  <c r="D50" i="1"/>
  <c r="M49" i="1"/>
  <c r="J49" i="1"/>
  <c r="G49" i="1"/>
  <c r="D49" i="1"/>
  <c r="M48" i="1"/>
  <c r="J48" i="1"/>
  <c r="G48" i="1"/>
  <c r="D48" i="1"/>
  <c r="M47" i="1"/>
  <c r="J47" i="1"/>
  <c r="G47" i="1"/>
  <c r="D47" i="1"/>
  <c r="M46" i="1"/>
  <c r="J46" i="1"/>
  <c r="G46" i="1"/>
  <c r="D46" i="1"/>
  <c r="M45" i="1"/>
  <c r="J45" i="1"/>
  <c r="G45" i="1"/>
  <c r="D45" i="1"/>
  <c r="M44" i="1"/>
  <c r="J44" i="1"/>
  <c r="G44" i="1"/>
  <c r="D44" i="1"/>
  <c r="M43" i="1"/>
  <c r="J43" i="1"/>
  <c r="G43" i="1"/>
  <c r="D43" i="1"/>
  <c r="M42" i="1"/>
  <c r="J42" i="1"/>
  <c r="G42" i="1"/>
  <c r="D42" i="1"/>
  <c r="M41" i="1"/>
  <c r="J41" i="1"/>
  <c r="G41" i="1"/>
  <c r="D41" i="1"/>
  <c r="M40" i="1"/>
  <c r="J40" i="1"/>
  <c r="G40" i="1"/>
  <c r="D40" i="1"/>
  <c r="M39" i="1"/>
  <c r="J39" i="1"/>
  <c r="G39" i="1"/>
  <c r="D39" i="1"/>
  <c r="M38" i="1"/>
  <c r="J38" i="1"/>
  <c r="G38" i="1"/>
  <c r="D38" i="1"/>
  <c r="M37" i="1"/>
  <c r="J37" i="1"/>
  <c r="G37" i="1"/>
  <c r="D37" i="1"/>
  <c r="M36" i="1"/>
  <c r="J36" i="1"/>
  <c r="G36" i="1"/>
  <c r="D36" i="1"/>
  <c r="M35" i="1"/>
  <c r="J35" i="1"/>
  <c r="G35" i="1"/>
  <c r="D35" i="1"/>
  <c r="M34" i="1"/>
  <c r="J34" i="1"/>
  <c r="G34" i="1"/>
  <c r="D34" i="1"/>
  <c r="B40" i="46" l="1"/>
  <c r="D22" i="36" l="1"/>
  <c r="E22" i="36"/>
  <c r="F22" i="36"/>
  <c r="C22" i="36"/>
  <c r="G19" i="36"/>
  <c r="G23" i="36" l="1"/>
  <c r="C40" i="46" l="1"/>
  <c r="P84" i="58" l="1"/>
  <c r="O84" i="58"/>
  <c r="N84" i="58"/>
  <c r="M84" i="58"/>
  <c r="L84" i="58"/>
  <c r="K84" i="58"/>
  <c r="J84" i="58"/>
  <c r="I84" i="58"/>
  <c r="H84" i="58"/>
  <c r="G84" i="58"/>
  <c r="F84" i="58"/>
  <c r="E84" i="58"/>
  <c r="D62" i="58"/>
  <c r="P58" i="58"/>
  <c r="O58" i="58"/>
  <c r="N58" i="58"/>
  <c r="M58" i="58"/>
  <c r="L58" i="58"/>
  <c r="K58" i="58"/>
  <c r="J58" i="58"/>
  <c r="I58" i="58"/>
  <c r="H58" i="58"/>
  <c r="G58" i="58"/>
  <c r="F58" i="58"/>
  <c r="E58" i="58"/>
  <c r="P32" i="58"/>
  <c r="O32" i="58"/>
  <c r="N32" i="58"/>
  <c r="M32" i="58"/>
  <c r="L32" i="58"/>
  <c r="K32" i="58"/>
  <c r="J32" i="58"/>
  <c r="I32" i="58"/>
  <c r="H32" i="58"/>
  <c r="G32" i="58"/>
  <c r="F32" i="58"/>
  <c r="E32" i="58"/>
  <c r="D31" i="58"/>
  <c r="R31" i="58" s="1"/>
  <c r="D30" i="58"/>
  <c r="R30" i="58" s="1"/>
  <c r="D29" i="58"/>
  <c r="R29" i="58" s="1"/>
  <c r="D28" i="58"/>
  <c r="R28" i="58" s="1"/>
  <c r="D27" i="58"/>
  <c r="R27" i="58" s="1"/>
  <c r="D26" i="58"/>
  <c r="R26" i="58" s="1"/>
  <c r="D25" i="58"/>
  <c r="R25" i="58" s="1"/>
  <c r="D24" i="58"/>
  <c r="R24" i="58" s="1"/>
  <c r="D23" i="58"/>
  <c r="R23" i="58" s="1"/>
  <c r="D22" i="58"/>
  <c r="R22" i="58" s="1"/>
  <c r="D21" i="58"/>
  <c r="R21" i="58" s="1"/>
  <c r="D20" i="58"/>
  <c r="R20" i="58" s="1"/>
  <c r="D19" i="58"/>
  <c r="R19" i="58" s="1"/>
  <c r="D18" i="58"/>
  <c r="R18" i="58" s="1"/>
  <c r="D17" i="58"/>
  <c r="R17" i="58" s="1"/>
  <c r="D16" i="58"/>
  <c r="R16" i="58" s="1"/>
  <c r="D15" i="58"/>
  <c r="R15" i="58" s="1"/>
  <c r="D14" i="58"/>
  <c r="R14" i="58" s="1"/>
  <c r="D13" i="58"/>
  <c r="R13" i="58" s="1"/>
  <c r="D12" i="58"/>
  <c r="R12" i="58" s="1"/>
  <c r="D10" i="58"/>
  <c r="C61" i="57"/>
  <c r="C48" i="57"/>
  <c r="C41" i="57"/>
  <c r="C28" i="57"/>
  <c r="C21" i="57"/>
  <c r="C8" i="57"/>
  <c r="R32" i="58" l="1"/>
  <c r="S84" i="58"/>
  <c r="R84" i="58"/>
  <c r="T84" i="58"/>
  <c r="V84" i="58"/>
  <c r="U84" i="58"/>
  <c r="S58" i="58"/>
  <c r="T58" i="58"/>
  <c r="U58" i="58"/>
  <c r="R58" i="58"/>
  <c r="V58" i="58"/>
  <c r="D41" i="58"/>
  <c r="R41" i="58" s="1"/>
  <c r="D49" i="58"/>
  <c r="R49" i="58" s="1"/>
  <c r="D57" i="58"/>
  <c r="R57" i="58" s="1"/>
  <c r="D38" i="58"/>
  <c r="R38" i="58" s="1"/>
  <c r="D50" i="58"/>
  <c r="R50" i="58" s="1"/>
  <c r="D39" i="58"/>
  <c r="R39" i="58" s="1"/>
  <c r="D43" i="58"/>
  <c r="R43" i="58" s="1"/>
  <c r="D47" i="58"/>
  <c r="R47" i="58" s="1"/>
  <c r="D51" i="58"/>
  <c r="R51" i="58" s="1"/>
  <c r="D55" i="58"/>
  <c r="R55" i="58" s="1"/>
  <c r="D45" i="58"/>
  <c r="R45" i="58" s="1"/>
  <c r="D53" i="58"/>
  <c r="R53" i="58" s="1"/>
  <c r="D42" i="58"/>
  <c r="R42" i="58" s="1"/>
  <c r="D46" i="58"/>
  <c r="R46" i="58" s="1"/>
  <c r="D54" i="58"/>
  <c r="R54" i="58" s="1"/>
  <c r="D40" i="58"/>
  <c r="R40" i="58" s="1"/>
  <c r="D44" i="58"/>
  <c r="R44" i="58" s="1"/>
  <c r="D48" i="58"/>
  <c r="R48" i="58" s="1"/>
  <c r="D52" i="58"/>
  <c r="R52" i="58" s="1"/>
  <c r="D56" i="58"/>
  <c r="R56" i="58" s="1"/>
  <c r="F13" i="23"/>
  <c r="I13" i="23" s="1"/>
  <c r="F14" i="23"/>
  <c r="I14" i="23"/>
  <c r="C15" i="23"/>
  <c r="D15" i="23"/>
  <c r="E15" i="23"/>
  <c r="G15" i="23"/>
  <c r="H15" i="23"/>
  <c r="D70" i="58" l="1"/>
  <c r="R70" i="58" s="1"/>
  <c r="D77" i="58"/>
  <c r="R77" i="58" s="1"/>
  <c r="D67" i="58"/>
  <c r="R67" i="58" s="1"/>
  <c r="D66" i="58"/>
  <c r="R66" i="58" s="1"/>
  <c r="D73" i="58"/>
  <c r="R73" i="58" s="1"/>
  <c r="D78" i="58"/>
  <c r="R78" i="58" s="1"/>
  <c r="D80" i="58"/>
  <c r="R80" i="58" s="1"/>
  <c r="D71" i="58"/>
  <c r="R71" i="58" s="1"/>
  <c r="D69" i="58"/>
  <c r="R69" i="58" s="1"/>
  <c r="D83" i="58"/>
  <c r="R83" i="58" s="1"/>
  <c r="D68" i="58"/>
  <c r="R68" i="58" s="1"/>
  <c r="D76" i="58"/>
  <c r="R76" i="58" s="1"/>
  <c r="D82" i="58"/>
  <c r="R82" i="58" s="1"/>
  <c r="D79" i="58"/>
  <c r="R79" i="58" s="1"/>
  <c r="D64" i="58"/>
  <c r="R64" i="58" s="1"/>
  <c r="D74" i="58"/>
  <c r="R74" i="58" s="1"/>
  <c r="D72" i="58"/>
  <c r="R72" i="58" s="1"/>
  <c r="D81" i="58"/>
  <c r="R81" i="58" s="1"/>
  <c r="D65" i="58"/>
  <c r="R65" i="58" s="1"/>
  <c r="D75" i="58"/>
  <c r="R75" i="58" s="1"/>
  <c r="F15" i="23"/>
  <c r="I15" i="23"/>
  <c r="F45" i="36" l="1"/>
  <c r="F46" i="36" s="1"/>
  <c r="E45" i="36"/>
  <c r="E46" i="36" s="1"/>
  <c r="D45" i="36"/>
  <c r="D46" i="36" s="1"/>
  <c r="C45" i="36"/>
  <c r="C46" i="36" s="1"/>
  <c r="F80" i="5"/>
  <c r="F81" i="5" s="1"/>
  <c r="E80" i="5"/>
  <c r="E81" i="5" s="1"/>
  <c r="D80" i="5"/>
  <c r="D81" i="5" s="1"/>
  <c r="C80" i="5"/>
  <c r="C81" i="5" s="1"/>
  <c r="G79" i="5"/>
  <c r="G78" i="5"/>
  <c r="G77" i="5"/>
  <c r="F73" i="5"/>
  <c r="F74" i="5" s="1"/>
  <c r="E73" i="5"/>
  <c r="E74" i="5" s="1"/>
  <c r="D73" i="5"/>
  <c r="D74" i="5" s="1"/>
  <c r="C73" i="5"/>
  <c r="C74" i="5" s="1"/>
  <c r="G72" i="5"/>
  <c r="G71" i="5"/>
  <c r="G70" i="5"/>
  <c r="F66" i="5"/>
  <c r="F67" i="5" s="1"/>
  <c r="E66" i="5"/>
  <c r="E67" i="5" s="1"/>
  <c r="D66" i="5"/>
  <c r="D67" i="5" s="1"/>
  <c r="C66" i="5"/>
  <c r="C67" i="5" s="1"/>
  <c r="G65" i="5"/>
  <c r="G64" i="5"/>
  <c r="G63" i="5"/>
  <c r="F101" i="20"/>
  <c r="F102" i="20" s="1"/>
  <c r="E101" i="20"/>
  <c r="E102" i="20" s="1"/>
  <c r="D101" i="20"/>
  <c r="D102" i="20" s="1"/>
  <c r="C101" i="20"/>
  <c r="C102" i="20" s="1"/>
  <c r="G100" i="20"/>
  <c r="G99" i="20"/>
  <c r="G98" i="20"/>
  <c r="F94" i="20"/>
  <c r="F95" i="20" s="1"/>
  <c r="E94" i="20"/>
  <c r="E95" i="20" s="1"/>
  <c r="D94" i="20"/>
  <c r="D95" i="20" s="1"/>
  <c r="C94" i="20"/>
  <c r="C95" i="20" s="1"/>
  <c r="G93" i="20"/>
  <c r="G92" i="20"/>
  <c r="G91" i="20"/>
  <c r="F87" i="20"/>
  <c r="F88" i="20" s="1"/>
  <c r="E87" i="20"/>
  <c r="E88" i="20" s="1"/>
  <c r="D87" i="20"/>
  <c r="D88" i="20" s="1"/>
  <c r="C87" i="20"/>
  <c r="C88" i="20" s="1"/>
  <c r="G86" i="20"/>
  <c r="G85" i="20"/>
  <c r="G84" i="20"/>
  <c r="F80" i="20"/>
  <c r="F81" i="20" s="1"/>
  <c r="E80" i="20"/>
  <c r="E81" i="20" s="1"/>
  <c r="D80" i="20"/>
  <c r="D81" i="20" s="1"/>
  <c r="C80" i="20"/>
  <c r="C81" i="20" s="1"/>
  <c r="G77" i="20"/>
  <c r="G84" i="4"/>
  <c r="G90" i="4"/>
  <c r="G91" i="4" s="1"/>
  <c r="F90" i="4"/>
  <c r="F91" i="4" s="1"/>
  <c r="E90" i="4"/>
  <c r="E91" i="4" s="1"/>
  <c r="D90" i="4"/>
  <c r="D91" i="4" s="1"/>
  <c r="C90" i="4"/>
  <c r="C91" i="4" s="1"/>
  <c r="G83" i="4"/>
  <c r="F83" i="4"/>
  <c r="F84" i="4" s="1"/>
  <c r="E83" i="4"/>
  <c r="E84" i="4" s="1"/>
  <c r="D83" i="4"/>
  <c r="D84" i="4" s="1"/>
  <c r="C83" i="4"/>
  <c r="C84" i="4" s="1"/>
  <c r="G76" i="4"/>
  <c r="G77" i="4" s="1"/>
  <c r="F76" i="4"/>
  <c r="F77" i="4" s="1"/>
  <c r="E76" i="4"/>
  <c r="E77" i="4" s="1"/>
  <c r="D76" i="4"/>
  <c r="D77" i="4" s="1"/>
  <c r="C76" i="4"/>
  <c r="C77" i="4" s="1"/>
  <c r="G69" i="4"/>
  <c r="G70" i="4" s="1"/>
  <c r="F69" i="4"/>
  <c r="F70" i="4" s="1"/>
  <c r="E69" i="4"/>
  <c r="E70" i="4" s="1"/>
  <c r="D69" i="4"/>
  <c r="D70" i="4" s="1"/>
  <c r="C69" i="4"/>
  <c r="C70" i="4" s="1"/>
  <c r="E63" i="4"/>
  <c r="D62" i="4"/>
  <c r="D63" i="4" s="1"/>
  <c r="E62" i="4"/>
  <c r="F62" i="4"/>
  <c r="F63" i="4" s="1"/>
  <c r="G62" i="4"/>
  <c r="G63" i="4" s="1"/>
  <c r="C62" i="4"/>
  <c r="C63" i="4" s="1"/>
  <c r="G80" i="5" l="1"/>
  <c r="G87" i="20"/>
  <c r="G66" i="5"/>
  <c r="G101" i="20"/>
  <c r="G94" i="20"/>
  <c r="G73" i="5"/>
  <c r="G35" i="6"/>
  <c r="E72" i="38" l="1"/>
  <c r="C51" i="46"/>
  <c r="B51" i="46"/>
  <c r="E74" i="38" l="1"/>
  <c r="K81" i="22"/>
  <c r="K82" i="22"/>
  <c r="K83" i="22"/>
  <c r="K84" i="22"/>
  <c r="K85" i="22"/>
  <c r="K86" i="22"/>
  <c r="K87" i="22"/>
  <c r="K88" i="22"/>
  <c r="K80" i="22"/>
  <c r="J89" i="22"/>
  <c r="K89" i="22" l="1"/>
  <c r="C89" i="46"/>
  <c r="C62" i="46" l="1"/>
  <c r="C61" i="46"/>
  <c r="B62" i="46"/>
  <c r="B61" i="46"/>
  <c r="B56" i="46"/>
  <c r="B57" i="46"/>
  <c r="B55" i="46"/>
  <c r="B49" i="46"/>
  <c r="B50" i="46"/>
  <c r="B36" i="46"/>
  <c r="B37" i="46"/>
  <c r="B38" i="46"/>
  <c r="B39" i="46"/>
  <c r="B41" i="46"/>
  <c r="B42" i="46"/>
  <c r="B43" i="46"/>
  <c r="B44" i="46"/>
  <c r="B45" i="46"/>
  <c r="B46" i="46"/>
  <c r="B47" i="46"/>
  <c r="B48" i="46"/>
  <c r="B35" i="46"/>
  <c r="B12" i="46"/>
  <c r="B13" i="46"/>
  <c r="B14" i="46"/>
  <c r="B15" i="46"/>
  <c r="B16" i="46"/>
  <c r="B17" i="46"/>
  <c r="B18" i="46"/>
  <c r="B19" i="46"/>
  <c r="B20" i="46"/>
  <c r="B21" i="46"/>
  <c r="B22" i="46"/>
  <c r="B23" i="46"/>
  <c r="B24" i="46"/>
  <c r="B25" i="46"/>
  <c r="B26" i="46"/>
  <c r="B27" i="46"/>
  <c r="B28" i="46"/>
  <c r="B29" i="46"/>
  <c r="B30" i="46"/>
  <c r="B11" i="46"/>
  <c r="D12" i="43"/>
  <c r="D38" i="43" s="1"/>
  <c r="D64" i="43" s="1"/>
  <c r="D90" i="43" s="1"/>
  <c r="D116" i="43" s="1"/>
  <c r="D13" i="43"/>
  <c r="D39" i="43" s="1"/>
  <c r="D65" i="43" s="1"/>
  <c r="D91" i="43" s="1"/>
  <c r="D117" i="43" s="1"/>
  <c r="D14" i="43"/>
  <c r="D40" i="43" s="1"/>
  <c r="D66" i="43" s="1"/>
  <c r="D92" i="43" s="1"/>
  <c r="D118" i="43" s="1"/>
  <c r="D15" i="43"/>
  <c r="D41" i="43" s="1"/>
  <c r="D67" i="43" s="1"/>
  <c r="D93" i="43" s="1"/>
  <c r="D119" i="43" s="1"/>
  <c r="D16" i="43"/>
  <c r="D42" i="43" s="1"/>
  <c r="D68" i="43" s="1"/>
  <c r="D94" i="43" s="1"/>
  <c r="D120" i="43" s="1"/>
  <c r="D17" i="43"/>
  <c r="D43" i="43" s="1"/>
  <c r="D69" i="43" s="1"/>
  <c r="D95" i="43" s="1"/>
  <c r="D121" i="43" s="1"/>
  <c r="D18" i="43"/>
  <c r="D44" i="43" s="1"/>
  <c r="D70" i="43" s="1"/>
  <c r="D96" i="43" s="1"/>
  <c r="D122" i="43" s="1"/>
  <c r="D19" i="43"/>
  <c r="D45" i="43" s="1"/>
  <c r="D71" i="43" s="1"/>
  <c r="D97" i="43" s="1"/>
  <c r="D123" i="43" s="1"/>
  <c r="D20" i="43"/>
  <c r="D46" i="43" s="1"/>
  <c r="D72" i="43" s="1"/>
  <c r="D98" i="43" s="1"/>
  <c r="D124" i="43" s="1"/>
  <c r="D21" i="43"/>
  <c r="D47" i="43" s="1"/>
  <c r="D73" i="43" s="1"/>
  <c r="D99" i="43" s="1"/>
  <c r="D125" i="43" s="1"/>
  <c r="D22" i="43"/>
  <c r="D48" i="43" s="1"/>
  <c r="D74" i="43" s="1"/>
  <c r="D100" i="43" s="1"/>
  <c r="D126" i="43" s="1"/>
  <c r="D23" i="43"/>
  <c r="D49" i="43" s="1"/>
  <c r="D75" i="43" s="1"/>
  <c r="D101" i="43" s="1"/>
  <c r="D127" i="43" s="1"/>
  <c r="D24" i="43"/>
  <c r="D50" i="43" s="1"/>
  <c r="D76" i="43" s="1"/>
  <c r="D102" i="43" s="1"/>
  <c r="D128" i="43" s="1"/>
  <c r="D25" i="43"/>
  <c r="D51" i="43" s="1"/>
  <c r="D77" i="43" s="1"/>
  <c r="D103" i="43" s="1"/>
  <c r="D129" i="43" s="1"/>
  <c r="D26" i="43"/>
  <c r="D52" i="43" s="1"/>
  <c r="D78" i="43" s="1"/>
  <c r="D104" i="43" s="1"/>
  <c r="D130" i="43" s="1"/>
  <c r="D27" i="43"/>
  <c r="D53" i="43" s="1"/>
  <c r="D79" i="43" s="1"/>
  <c r="D105" i="43" s="1"/>
  <c r="D131" i="43" s="1"/>
  <c r="D28" i="43"/>
  <c r="D54" i="43" s="1"/>
  <c r="D80" i="43" s="1"/>
  <c r="D106" i="43" s="1"/>
  <c r="D132" i="43" s="1"/>
  <c r="D29" i="43"/>
  <c r="D55" i="43" s="1"/>
  <c r="D81" i="43" s="1"/>
  <c r="D107" i="43" s="1"/>
  <c r="D133" i="43" s="1"/>
  <c r="D30" i="43"/>
  <c r="D56" i="43" s="1"/>
  <c r="D82" i="43" s="1"/>
  <c r="D108" i="43" s="1"/>
  <c r="D134" i="43" s="1"/>
  <c r="D31" i="43"/>
  <c r="D57" i="43" s="1"/>
  <c r="D83" i="43" s="1"/>
  <c r="D109" i="43" s="1"/>
  <c r="D135" i="43" s="1"/>
  <c r="P32" i="43"/>
  <c r="O32" i="43"/>
  <c r="N32" i="43"/>
  <c r="M32" i="43"/>
  <c r="L32" i="43"/>
  <c r="K32" i="43"/>
  <c r="J32" i="43"/>
  <c r="I32" i="43"/>
  <c r="H32" i="43"/>
  <c r="G32" i="43"/>
  <c r="F32" i="43"/>
  <c r="E32" i="43"/>
  <c r="O32" i="51"/>
  <c r="P32" i="51"/>
  <c r="D13" i="51"/>
  <c r="D14" i="51"/>
  <c r="D15" i="51"/>
  <c r="D16" i="51"/>
  <c r="D17" i="51"/>
  <c r="D18" i="51"/>
  <c r="D19" i="51"/>
  <c r="D20" i="51"/>
  <c r="D21" i="51"/>
  <c r="D22" i="51"/>
  <c r="D23" i="51"/>
  <c r="D24" i="51"/>
  <c r="D25" i="51"/>
  <c r="D26" i="51"/>
  <c r="D27" i="51"/>
  <c r="D28" i="51"/>
  <c r="D29" i="51"/>
  <c r="D30" i="51"/>
  <c r="D31" i="51"/>
  <c r="D12" i="51"/>
  <c r="F32" i="51"/>
  <c r="E32" i="51"/>
  <c r="D24" i="39"/>
  <c r="C43" i="46"/>
  <c r="G24" i="39"/>
  <c r="H24" i="39" s="1"/>
  <c r="R32" i="43" l="1"/>
  <c r="C23" i="46"/>
  <c r="D13" i="39"/>
  <c r="D14" i="39"/>
  <c r="D15" i="39"/>
  <c r="D16" i="39"/>
  <c r="D17" i="39"/>
  <c r="D18" i="39"/>
  <c r="D19" i="39"/>
  <c r="D20" i="39"/>
  <c r="D21" i="39"/>
  <c r="D22" i="39"/>
  <c r="D23" i="39"/>
  <c r="D25" i="39"/>
  <c r="D26" i="39"/>
  <c r="D27" i="39"/>
  <c r="D28" i="39"/>
  <c r="D29" i="39"/>
  <c r="D30" i="39"/>
  <c r="D31" i="39"/>
  <c r="D12" i="39"/>
  <c r="F32" i="39"/>
  <c r="C39" i="46"/>
  <c r="P32" i="38"/>
  <c r="P59" i="38" l="1"/>
  <c r="E59" i="38"/>
  <c r="E32" i="38"/>
  <c r="F72" i="38" l="1"/>
  <c r="F59" i="38"/>
  <c r="G59" i="38"/>
  <c r="H59" i="38"/>
  <c r="I59" i="38"/>
  <c r="J59" i="38"/>
  <c r="K59" i="38"/>
  <c r="L59" i="38"/>
  <c r="M59" i="38"/>
  <c r="N59" i="38"/>
  <c r="O59" i="38"/>
  <c r="C50" i="46"/>
  <c r="C49" i="46"/>
  <c r="C47" i="46"/>
  <c r="C46" i="46"/>
  <c r="C45" i="46"/>
  <c r="C44" i="46"/>
  <c r="F32" i="38"/>
  <c r="G32" i="38"/>
  <c r="H32" i="38"/>
  <c r="I32" i="38"/>
  <c r="J32" i="38"/>
  <c r="K32" i="38"/>
  <c r="L32" i="38"/>
  <c r="M32" i="38"/>
  <c r="N32" i="38"/>
  <c r="O32" i="38"/>
  <c r="R32" i="38" l="1"/>
  <c r="R59" i="38"/>
  <c r="G28" i="44" s="1"/>
  <c r="F74" i="38"/>
  <c r="G26" i="39"/>
  <c r="H26" i="39" s="1"/>
  <c r="C25" i="46"/>
  <c r="G31" i="39"/>
  <c r="H31" i="39" s="1"/>
  <c r="C30" i="46"/>
  <c r="G27" i="39"/>
  <c r="H27" i="39" s="1"/>
  <c r="C26" i="46"/>
  <c r="G28" i="39"/>
  <c r="H28" i="39" s="1"/>
  <c r="C27" i="46"/>
  <c r="G25" i="39"/>
  <c r="H25" i="39" s="1"/>
  <c r="C24" i="46"/>
  <c r="G30" i="39"/>
  <c r="H30" i="39" s="1"/>
  <c r="C29" i="46"/>
  <c r="C62" i="40"/>
  <c r="E21" i="41" l="1"/>
  <c r="F21" i="41" l="1"/>
  <c r="G21" i="41"/>
  <c r="H21" i="41"/>
  <c r="I21" i="41"/>
  <c r="J21" i="41"/>
  <c r="K21" i="41"/>
  <c r="L21" i="41"/>
  <c r="M16" i="41"/>
  <c r="D14" i="41"/>
  <c r="D15" i="41" s="1"/>
  <c r="D16" i="41" s="1"/>
  <c r="D17" i="41" s="1"/>
  <c r="D18" i="41" s="1"/>
  <c r="D19" i="41" s="1"/>
  <c r="D20" i="41" s="1"/>
  <c r="C23" i="42"/>
  <c r="C27" i="42"/>
  <c r="C9" i="42"/>
  <c r="N32" i="51" l="1"/>
  <c r="M32" i="51"/>
  <c r="L32" i="51"/>
  <c r="K32" i="51"/>
  <c r="J32" i="51"/>
  <c r="I32" i="51"/>
  <c r="H32" i="51"/>
  <c r="G32" i="51"/>
  <c r="D9" i="51"/>
  <c r="R32" i="51" l="1"/>
  <c r="G31" i="6"/>
  <c r="G32" i="6"/>
  <c r="G33" i="6"/>
  <c r="G34" i="6"/>
  <c r="G36" i="6"/>
  <c r="G37" i="6"/>
  <c r="G30" i="6"/>
  <c r="C41" i="6" l="1"/>
  <c r="G27" i="20"/>
  <c r="G28" i="20"/>
  <c r="G29" i="20"/>
  <c r="B43" i="31" l="1"/>
  <c r="B44" i="31"/>
  <c r="B45" i="31"/>
  <c r="B46" i="31"/>
  <c r="B47" i="31"/>
  <c r="B48" i="31"/>
  <c r="B49" i="31"/>
  <c r="B50" i="31"/>
  <c r="B51" i="31"/>
  <c r="B52" i="31"/>
  <c r="B53" i="31"/>
  <c r="B54" i="31"/>
  <c r="B55" i="31"/>
  <c r="B56" i="31"/>
  <c r="B57" i="31"/>
  <c r="B58" i="31"/>
  <c r="B59" i="31"/>
  <c r="M10" i="41" l="1"/>
  <c r="M20" i="41"/>
  <c r="M19" i="41"/>
  <c r="G25" i="42" s="1"/>
  <c r="M18" i="41"/>
  <c r="M17" i="41"/>
  <c r="M15" i="41"/>
  <c r="M14" i="41"/>
  <c r="M13" i="41"/>
  <c r="D7" i="41"/>
  <c r="M21" i="41" l="1"/>
  <c r="C31" i="46"/>
  <c r="C56" i="46"/>
  <c r="C57" i="46"/>
  <c r="C55" i="46"/>
  <c r="C48" i="46"/>
  <c r="C42" i="46"/>
  <c r="C41" i="46"/>
  <c r="C38" i="46"/>
  <c r="C37" i="46"/>
  <c r="C36" i="46"/>
  <c r="C35" i="46"/>
  <c r="C58" i="46" l="1"/>
  <c r="C28" i="46"/>
  <c r="G29" i="39"/>
  <c r="H29" i="39" s="1"/>
  <c r="C11" i="46"/>
  <c r="G12" i="39"/>
  <c r="H12" i="39" s="1"/>
  <c r="C52" i="46"/>
  <c r="H13" i="39"/>
  <c r="C12" i="46"/>
  <c r="G17" i="39"/>
  <c r="H17" i="39" s="1"/>
  <c r="C16" i="46"/>
  <c r="G21" i="39"/>
  <c r="H21" i="39" s="1"/>
  <c r="C20" i="46"/>
  <c r="H14" i="39"/>
  <c r="C13" i="46"/>
  <c r="G18" i="39"/>
  <c r="H18" i="39" s="1"/>
  <c r="C17" i="46"/>
  <c r="G22" i="39"/>
  <c r="H22" i="39" s="1"/>
  <c r="C21" i="46"/>
  <c r="G15" i="39"/>
  <c r="H15" i="39" s="1"/>
  <c r="C14" i="46"/>
  <c r="G19" i="39"/>
  <c r="H19" i="39" s="1"/>
  <c r="C18" i="46"/>
  <c r="G23" i="39"/>
  <c r="H23" i="39" s="1"/>
  <c r="C22" i="46"/>
  <c r="H16" i="39"/>
  <c r="C15" i="46"/>
  <c r="G20" i="39"/>
  <c r="H20" i="39" s="1"/>
  <c r="C19" i="46"/>
  <c r="L62" i="24"/>
  <c r="C32" i="46" l="1"/>
  <c r="G32" i="39"/>
  <c r="H32" i="39"/>
  <c r="C82" i="40"/>
  <c r="C42" i="40"/>
  <c r="C22" i="40"/>
  <c r="C69" i="40"/>
  <c r="C49" i="40"/>
  <c r="C29" i="40"/>
  <c r="C9" i="40"/>
  <c r="B42" i="31"/>
  <c r="B64" i="46" l="1"/>
  <c r="B63" i="46"/>
  <c r="M62" i="24" l="1"/>
  <c r="O63" i="24" s="1"/>
  <c r="N62" i="24"/>
  <c r="O62" i="24"/>
  <c r="P72" i="38" l="1"/>
  <c r="P74" i="38" s="1"/>
  <c r="G72" i="38"/>
  <c r="H72" i="38"/>
  <c r="H74" i="38" s="1"/>
  <c r="I72" i="38"/>
  <c r="I74" i="38" s="1"/>
  <c r="J72" i="38"/>
  <c r="J74" i="38" s="1"/>
  <c r="K72" i="38"/>
  <c r="K74" i="38" s="1"/>
  <c r="L72" i="38"/>
  <c r="L74" i="38" s="1"/>
  <c r="M72" i="38"/>
  <c r="M74" i="38" s="1"/>
  <c r="N72" i="38"/>
  <c r="N74" i="38" s="1"/>
  <c r="O72" i="38"/>
  <c r="O74" i="38" s="1"/>
  <c r="C7" i="19"/>
  <c r="O22" i="37"/>
  <c r="N22" i="37"/>
  <c r="M22" i="37"/>
  <c r="L22" i="37"/>
  <c r="K22" i="37"/>
  <c r="J22" i="37"/>
  <c r="I22" i="37"/>
  <c r="H22" i="37"/>
  <c r="G22" i="37"/>
  <c r="F22" i="37"/>
  <c r="E22" i="37"/>
  <c r="D22" i="37"/>
  <c r="Q22" i="37" l="1"/>
  <c r="E61" i="67"/>
  <c r="D18" i="66"/>
  <c r="E9" i="67"/>
  <c r="E35" i="67"/>
  <c r="J21" i="62"/>
  <c r="B21" i="62"/>
  <c r="F21" i="62"/>
  <c r="R21" i="62"/>
  <c r="N21" i="62"/>
  <c r="R72" i="38"/>
  <c r="E35" i="58"/>
  <c r="D37" i="60"/>
  <c r="C37" i="60"/>
  <c r="C17" i="60"/>
  <c r="G7" i="61"/>
  <c r="G17" i="60"/>
  <c r="F7" i="61"/>
  <c r="F17" i="60"/>
  <c r="E7" i="61"/>
  <c r="E17" i="60"/>
  <c r="D7" i="61"/>
  <c r="D17" i="60"/>
  <c r="C7" i="61"/>
  <c r="F37" i="60"/>
  <c r="E37" i="60"/>
  <c r="G74" i="38"/>
  <c r="R74" i="38" s="1"/>
  <c r="B16" i="49"/>
  <c r="D5" i="41"/>
  <c r="C45" i="18"/>
  <c r="E61" i="58"/>
  <c r="E9" i="58"/>
  <c r="C7" i="39"/>
  <c r="E9" i="51"/>
  <c r="K96" i="22"/>
  <c r="K73" i="22"/>
  <c r="E113" i="43"/>
  <c r="E9" i="38"/>
  <c r="E35" i="43"/>
  <c r="E36" i="38"/>
  <c r="D5" i="39"/>
  <c r="C47" i="55" s="1"/>
  <c r="E61" i="43"/>
  <c r="E66" i="38"/>
  <c r="E9" i="43"/>
  <c r="E87" i="43"/>
  <c r="D5" i="38"/>
  <c r="C31" i="55" s="1"/>
  <c r="G34" i="5"/>
  <c r="G34" i="20"/>
  <c r="G28" i="5"/>
  <c r="G27" i="5"/>
  <c r="H11" i="66" l="1"/>
  <c r="G11" i="66" s="1"/>
  <c r="F11" i="66" s="1"/>
  <c r="E11" i="66" s="1"/>
  <c r="D17" i="66"/>
  <c r="D16" i="66" s="1"/>
  <c r="D15" i="66" s="1"/>
  <c r="D33" i="36"/>
  <c r="E33" i="36"/>
  <c r="F33" i="36"/>
  <c r="C33" i="36"/>
  <c r="D24" i="36"/>
  <c r="D34" i="36" s="1"/>
  <c r="E24" i="36"/>
  <c r="E34" i="36" s="1"/>
  <c r="F24" i="36"/>
  <c r="F34" i="36" s="1"/>
  <c r="C24" i="36"/>
  <c r="C34" i="36" s="1"/>
  <c r="G34" i="36" l="1"/>
  <c r="G24" i="36"/>
  <c r="G33" i="36"/>
  <c r="C21" i="36"/>
  <c r="C38" i="36" s="1"/>
  <c r="C11" i="36"/>
  <c r="C37" i="36" l="1"/>
  <c r="C35" i="36"/>
  <c r="G22" i="36"/>
  <c r="D11" i="36" l="1"/>
  <c r="D37" i="36" s="1"/>
  <c r="E11" i="36"/>
  <c r="E37" i="36" s="1"/>
  <c r="F11" i="36"/>
  <c r="F37" i="36" s="1"/>
  <c r="G44" i="36"/>
  <c r="G43" i="36"/>
  <c r="G42" i="36"/>
  <c r="F21" i="36"/>
  <c r="F38" i="36" s="1"/>
  <c r="E21" i="36"/>
  <c r="E38" i="36" s="1"/>
  <c r="D21" i="36"/>
  <c r="D38" i="36" s="1"/>
  <c r="G20" i="36"/>
  <c r="G18" i="36"/>
  <c r="G17" i="36"/>
  <c r="G16" i="36"/>
  <c r="G15" i="36"/>
  <c r="G14" i="36"/>
  <c r="G13" i="36"/>
  <c r="G12" i="36"/>
  <c r="G10" i="36"/>
  <c r="G9" i="36"/>
  <c r="G8" i="36"/>
  <c r="G45" i="36" l="1"/>
  <c r="G46" i="36" s="1"/>
  <c r="F35" i="36"/>
  <c r="E35" i="36"/>
  <c r="D35" i="36"/>
  <c r="G11" i="36"/>
  <c r="G21" i="36"/>
  <c r="G30" i="5"/>
  <c r="G31" i="5"/>
  <c r="G32" i="5"/>
  <c r="G33" i="5"/>
  <c r="G30" i="20"/>
  <c r="G31" i="20"/>
  <c r="G32" i="20"/>
  <c r="G33" i="20"/>
  <c r="G35" i="36" l="1"/>
  <c r="G10" i="5"/>
  <c r="G10" i="20"/>
  <c r="C53" i="4" l="1"/>
  <c r="C60" i="20" s="1"/>
  <c r="C43" i="4"/>
  <c r="C39" i="4"/>
  <c r="C27" i="4"/>
  <c r="C21" i="4"/>
  <c r="E16" i="4"/>
  <c r="D16" i="4"/>
  <c r="C16" i="4"/>
  <c r="C28" i="4" l="1"/>
  <c r="C44" i="4"/>
  <c r="C54" i="4" s="1"/>
  <c r="E66" i="22"/>
  <c r="F66" i="22"/>
  <c r="C56" i="4" l="1"/>
  <c r="M11" i="12"/>
  <c r="L11" i="12"/>
  <c r="J11" i="12"/>
  <c r="I11" i="12"/>
  <c r="G11" i="12"/>
  <c r="F11" i="12"/>
  <c r="D11" i="12"/>
  <c r="C11" i="12"/>
  <c r="C55" i="20" l="1"/>
  <c r="I89" i="22" l="1"/>
  <c r="H89" i="22"/>
  <c r="G89" i="22"/>
  <c r="F20" i="15" s="1"/>
  <c r="F89" i="22"/>
  <c r="E89" i="22"/>
  <c r="D89" i="22"/>
  <c r="C89" i="22"/>
  <c r="E20" i="15" s="1"/>
  <c r="J66" i="22"/>
  <c r="J97" i="22" s="1"/>
  <c r="I66" i="22"/>
  <c r="H66" i="22"/>
  <c r="G66" i="22"/>
  <c r="D20" i="15" s="1"/>
  <c r="C68" i="46" l="1"/>
  <c r="C70" i="46" s="1"/>
  <c r="I97" i="22"/>
  <c r="G26" i="44" s="1"/>
  <c r="E22" i="15"/>
  <c r="E17" i="33"/>
  <c r="D17" i="33"/>
  <c r="D18" i="33"/>
  <c r="F22" i="15"/>
  <c r="E18" i="33"/>
  <c r="D22" i="15"/>
  <c r="E16" i="33"/>
  <c r="D16" i="33"/>
  <c r="F91" i="22"/>
  <c r="J91" i="22"/>
  <c r="J68" i="22"/>
  <c r="F38" i="31" l="1"/>
  <c r="E38" i="31"/>
  <c r="D38" i="31"/>
  <c r="C38" i="31"/>
  <c r="C43" i="31" l="1"/>
  <c r="C45" i="31"/>
  <c r="C47" i="31"/>
  <c r="C49" i="31"/>
  <c r="C51" i="31"/>
  <c r="C53" i="31"/>
  <c r="C55" i="31"/>
  <c r="C57" i="31"/>
  <c r="C59" i="31"/>
  <c r="C44" i="31"/>
  <c r="C46" i="31"/>
  <c r="C48" i="31"/>
  <c r="C50" i="31"/>
  <c r="C52" i="31"/>
  <c r="C54" i="31"/>
  <c r="C56" i="31"/>
  <c r="C58" i="31"/>
  <c r="D44" i="31"/>
  <c r="D48" i="31"/>
  <c r="D50" i="31"/>
  <c r="D55" i="31"/>
  <c r="D57" i="31"/>
  <c r="D43" i="31"/>
  <c r="D45" i="31"/>
  <c r="D47" i="31"/>
  <c r="D59" i="31"/>
  <c r="D46" i="31"/>
  <c r="D52" i="31"/>
  <c r="D54" i="31"/>
  <c r="D56" i="31"/>
  <c r="D58" i="31"/>
  <c r="D49" i="31"/>
  <c r="D51" i="31"/>
  <c r="D53" i="31"/>
  <c r="E44" i="31"/>
  <c r="E46" i="31"/>
  <c r="E48" i="31"/>
  <c r="E50" i="31"/>
  <c r="E52" i="31"/>
  <c r="E54" i="31"/>
  <c r="E56" i="31"/>
  <c r="E58" i="31"/>
  <c r="E43" i="31"/>
  <c r="E45" i="31"/>
  <c r="E47" i="31"/>
  <c r="E49" i="31"/>
  <c r="E51" i="31"/>
  <c r="E53" i="31"/>
  <c r="E55" i="31"/>
  <c r="E57" i="31"/>
  <c r="E59" i="31"/>
  <c r="F43" i="31"/>
  <c r="F47" i="31"/>
  <c r="F49" i="31"/>
  <c r="F51" i="31"/>
  <c r="F55" i="31"/>
  <c r="F59" i="31"/>
  <c r="F54" i="31"/>
  <c r="F56" i="31"/>
  <c r="F58" i="31"/>
  <c r="F44" i="31"/>
  <c r="F46" i="31"/>
  <c r="F48" i="31"/>
  <c r="F50" i="31"/>
  <c r="F45" i="31"/>
  <c r="F53" i="31"/>
  <c r="F57" i="31"/>
  <c r="F52" i="31"/>
  <c r="C42" i="31"/>
  <c r="D42" i="31"/>
  <c r="E42" i="31"/>
  <c r="F42" i="31"/>
  <c r="C61" i="31" l="1"/>
  <c r="F61" i="31"/>
  <c r="E61" i="31"/>
  <c r="D61" i="31"/>
  <c r="F79" i="1" l="1"/>
  <c r="I79" i="1"/>
  <c r="G38" i="31" l="1"/>
  <c r="L40" i="12"/>
  <c r="I43" i="12"/>
  <c r="I41" i="12"/>
  <c r="G43" i="31" l="1"/>
  <c r="G45" i="31"/>
  <c r="G47" i="31"/>
  <c r="G49" i="31"/>
  <c r="G51" i="31"/>
  <c r="G53" i="31"/>
  <c r="G55" i="31"/>
  <c r="G57" i="31"/>
  <c r="G59" i="31"/>
  <c r="G44" i="31"/>
  <c r="G46" i="31"/>
  <c r="G48" i="31"/>
  <c r="G50" i="31"/>
  <c r="G52" i="31"/>
  <c r="G54" i="31"/>
  <c r="G56" i="31"/>
  <c r="G58" i="31"/>
  <c r="G42" i="31"/>
  <c r="M30" i="1"/>
  <c r="M29" i="1"/>
  <c r="M28" i="1"/>
  <c r="M27" i="1"/>
  <c r="M26" i="1"/>
  <c r="M25" i="1"/>
  <c r="M24" i="1"/>
  <c r="M23" i="1"/>
  <c r="M22" i="1"/>
  <c r="M21" i="1"/>
  <c r="M20" i="1"/>
  <c r="M19" i="1"/>
  <c r="M18" i="1"/>
  <c r="M17" i="1"/>
  <c r="M16" i="1"/>
  <c r="M15" i="1"/>
  <c r="M14" i="1"/>
  <c r="M13" i="1"/>
  <c r="M12" i="1"/>
  <c r="M11" i="1"/>
  <c r="J30" i="1"/>
  <c r="J29" i="1"/>
  <c r="J28" i="1"/>
  <c r="J27" i="1"/>
  <c r="J26" i="1"/>
  <c r="J25" i="1"/>
  <c r="J24" i="1"/>
  <c r="J23" i="1"/>
  <c r="J22" i="1"/>
  <c r="J21" i="1"/>
  <c r="J20" i="1"/>
  <c r="J19" i="1"/>
  <c r="J18" i="1"/>
  <c r="J17" i="1"/>
  <c r="J16" i="1"/>
  <c r="J15" i="1"/>
  <c r="J14" i="1"/>
  <c r="J13" i="1"/>
  <c r="J12" i="1"/>
  <c r="J11" i="1"/>
  <c r="G30" i="1"/>
  <c r="G29" i="1"/>
  <c r="G28" i="1"/>
  <c r="G27" i="1"/>
  <c r="G26" i="1"/>
  <c r="G25" i="1"/>
  <c r="G24" i="1"/>
  <c r="G23" i="1"/>
  <c r="G22" i="1"/>
  <c r="G21" i="1"/>
  <c r="G20" i="1"/>
  <c r="G19" i="1"/>
  <c r="G18" i="1"/>
  <c r="G17" i="1"/>
  <c r="G16" i="1"/>
  <c r="G15" i="1"/>
  <c r="G14" i="1"/>
  <c r="G13" i="1"/>
  <c r="G12" i="1"/>
  <c r="G11" i="1"/>
  <c r="D12" i="1"/>
  <c r="D13" i="1"/>
  <c r="D14" i="1"/>
  <c r="D15" i="1"/>
  <c r="D16" i="1"/>
  <c r="D17" i="1"/>
  <c r="D18" i="1"/>
  <c r="D19" i="1"/>
  <c r="D20" i="1"/>
  <c r="D21" i="1"/>
  <c r="D22" i="1"/>
  <c r="D23" i="1"/>
  <c r="D24" i="1"/>
  <c r="D25" i="1"/>
  <c r="D26" i="1"/>
  <c r="D27" i="1"/>
  <c r="D28" i="1"/>
  <c r="D29" i="1"/>
  <c r="D30" i="1"/>
  <c r="D11" i="1"/>
  <c r="D79" i="1" l="1"/>
  <c r="G79" i="1"/>
  <c r="J79" i="1"/>
  <c r="M79" i="1"/>
  <c r="G61" i="31"/>
  <c r="C79" i="1"/>
  <c r="L79" i="1"/>
  <c r="C49" i="20" l="1"/>
  <c r="C22" i="15" l="1"/>
  <c r="E15" i="33"/>
  <c r="B18" i="19"/>
  <c r="C5" i="19" s="1"/>
  <c r="B4" i="68" l="1"/>
  <c r="D3" i="67"/>
  <c r="D3" i="66"/>
  <c r="B4" i="64"/>
  <c r="B4" i="65"/>
  <c r="G79" i="20"/>
  <c r="G78" i="20"/>
  <c r="G80" i="20" l="1"/>
  <c r="C66" i="22"/>
  <c r="D38" i="6"/>
  <c r="E38" i="6"/>
  <c r="F38" i="6"/>
  <c r="G38" i="6"/>
  <c r="D28" i="6"/>
  <c r="E28" i="6"/>
  <c r="F28" i="6"/>
  <c r="C38" i="6"/>
  <c r="G27" i="6"/>
  <c r="G26" i="6"/>
  <c r="G25" i="6"/>
  <c r="G24" i="6"/>
  <c r="G23" i="6"/>
  <c r="C28" i="6"/>
  <c r="G11" i="6"/>
  <c r="G12" i="6"/>
  <c r="G13" i="6"/>
  <c r="G14" i="6"/>
  <c r="G15" i="6"/>
  <c r="G16" i="6"/>
  <c r="G17" i="6"/>
  <c r="G18" i="6"/>
  <c r="G19" i="6"/>
  <c r="G20" i="6"/>
  <c r="G10" i="6"/>
  <c r="G71" i="20"/>
  <c r="G102" i="20" s="1"/>
  <c r="G70" i="20"/>
  <c r="G69" i="20"/>
  <c r="G66" i="20"/>
  <c r="G65" i="20"/>
  <c r="G64" i="20"/>
  <c r="G63" i="20"/>
  <c r="G62" i="20"/>
  <c r="G61" i="20"/>
  <c r="G57" i="20"/>
  <c r="F55" i="20"/>
  <c r="E55" i="20"/>
  <c r="D55" i="20"/>
  <c r="G54" i="20"/>
  <c r="G95" i="20" s="1"/>
  <c r="G53" i="20"/>
  <c r="G52" i="20"/>
  <c r="F49" i="20"/>
  <c r="E49" i="20"/>
  <c r="D49" i="20"/>
  <c r="G48" i="20"/>
  <c r="G47" i="20"/>
  <c r="G43" i="20"/>
  <c r="G42" i="20"/>
  <c r="G38" i="20"/>
  <c r="F37" i="20"/>
  <c r="F46" i="20" s="1"/>
  <c r="E37" i="20"/>
  <c r="E46" i="20" s="1"/>
  <c r="D37" i="20"/>
  <c r="D46" i="20" s="1"/>
  <c r="C37" i="20"/>
  <c r="C46" i="20" s="1"/>
  <c r="G36" i="20"/>
  <c r="G88" i="20" s="1"/>
  <c r="G35" i="20"/>
  <c r="G26" i="20"/>
  <c r="G25" i="20"/>
  <c r="G24" i="20"/>
  <c r="G23" i="20"/>
  <c r="G22" i="20"/>
  <c r="G21" i="20"/>
  <c r="G20" i="20"/>
  <c r="G19" i="20"/>
  <c r="G17" i="20"/>
  <c r="G81" i="20" s="1"/>
  <c r="G16" i="20"/>
  <c r="G15" i="20"/>
  <c r="F18" i="20"/>
  <c r="C61" i="60" s="1"/>
  <c r="F38" i="60" s="1"/>
  <c r="E18" i="20"/>
  <c r="C60" i="60" s="1"/>
  <c r="E38" i="60" s="1"/>
  <c r="C18" i="20"/>
  <c r="C58" i="60" s="1"/>
  <c r="C38" i="60" s="1"/>
  <c r="G11" i="20"/>
  <c r="G9" i="20"/>
  <c r="G8" i="20"/>
  <c r="G57" i="5"/>
  <c r="G53" i="5"/>
  <c r="D55" i="5"/>
  <c r="E55" i="5"/>
  <c r="F55" i="5"/>
  <c r="C55" i="5"/>
  <c r="G35" i="5"/>
  <c r="G29" i="5"/>
  <c r="G26" i="5"/>
  <c r="E18" i="5"/>
  <c r="F18" i="5"/>
  <c r="D49" i="5"/>
  <c r="E49" i="5"/>
  <c r="C49" i="5"/>
  <c r="G9" i="5"/>
  <c r="G11" i="5"/>
  <c r="G15" i="5"/>
  <c r="G16" i="5"/>
  <c r="G17" i="5"/>
  <c r="G67" i="5" s="1"/>
  <c r="G20" i="5"/>
  <c r="G21" i="5"/>
  <c r="G22" i="5"/>
  <c r="G23" i="5"/>
  <c r="G24" i="5"/>
  <c r="G25" i="5"/>
  <c r="G36" i="5"/>
  <c r="G74" i="5" s="1"/>
  <c r="G47" i="5"/>
  <c r="G37" i="36" s="1"/>
  <c r="G52" i="5"/>
  <c r="G54" i="5"/>
  <c r="G81" i="5" s="1"/>
  <c r="D53" i="4"/>
  <c r="C46" i="60" s="1"/>
  <c r="E53" i="4"/>
  <c r="D46" i="60" s="1"/>
  <c r="F53" i="4"/>
  <c r="E46" i="60" s="1"/>
  <c r="G53" i="4"/>
  <c r="F46" i="60" s="1"/>
  <c r="D43" i="4"/>
  <c r="E43" i="4"/>
  <c r="F43" i="4"/>
  <c r="G43" i="4"/>
  <c r="E39" i="4"/>
  <c r="D13" i="31" s="1"/>
  <c r="F39" i="4"/>
  <c r="E13" i="31" s="1"/>
  <c r="G39" i="4"/>
  <c r="F13" i="31" s="1"/>
  <c r="D39" i="4"/>
  <c r="G97" i="22" l="1"/>
  <c r="C20" i="15"/>
  <c r="B4" i="36"/>
  <c r="B4" i="62"/>
  <c r="B4" i="61"/>
  <c r="B5" i="60"/>
  <c r="B4" i="59"/>
  <c r="U42" i="62"/>
  <c r="F33" i="60"/>
  <c r="F29" i="60"/>
  <c r="E29" i="60"/>
  <c r="E33" i="60"/>
  <c r="D3" i="58"/>
  <c r="D3" i="57"/>
  <c r="B3" i="56"/>
  <c r="B3" i="23"/>
  <c r="D3" i="55"/>
  <c r="D3" i="51"/>
  <c r="B4" i="50"/>
  <c r="B4" i="49"/>
  <c r="G28" i="6"/>
  <c r="E26" i="31"/>
  <c r="F26" i="31"/>
  <c r="D3" i="37"/>
  <c r="C3" i="33"/>
  <c r="B3" i="46"/>
  <c r="D3" i="40"/>
  <c r="D3" i="38"/>
  <c r="D3" i="44"/>
  <c r="D3" i="43"/>
  <c r="D3" i="42"/>
  <c r="D3" i="39"/>
  <c r="D3" i="41"/>
  <c r="D50" i="20"/>
  <c r="D15" i="31" s="1"/>
  <c r="B3" i="31"/>
  <c r="D18" i="20"/>
  <c r="C59" i="60" s="1"/>
  <c r="D38" i="60" s="1"/>
  <c r="E26" i="15"/>
  <c r="C60" i="15"/>
  <c r="E38" i="15" s="1"/>
  <c r="C61" i="15"/>
  <c r="F38" i="15" s="1"/>
  <c r="F26" i="15"/>
  <c r="C58" i="15"/>
  <c r="C38" i="15" s="1"/>
  <c r="D46" i="15"/>
  <c r="D17" i="31"/>
  <c r="C46" i="15"/>
  <c r="F46" i="15"/>
  <c r="F17" i="31"/>
  <c r="E46" i="15"/>
  <c r="E17" i="31"/>
  <c r="D15" i="33"/>
  <c r="C17" i="31"/>
  <c r="C3" i="1"/>
  <c r="F50" i="20"/>
  <c r="F15" i="31" s="1"/>
  <c r="D44" i="4"/>
  <c r="D54" i="4" s="1"/>
  <c r="G44" i="4"/>
  <c r="G54" i="4" s="1"/>
  <c r="F44" i="4"/>
  <c r="F54" i="4" s="1"/>
  <c r="E44" i="4"/>
  <c r="E54" i="4" s="1"/>
  <c r="E50" i="20"/>
  <c r="E15" i="31" s="1"/>
  <c r="B4" i="4"/>
  <c r="D3" i="22"/>
  <c r="B3" i="25"/>
  <c r="B4" i="5"/>
  <c r="B4" i="6"/>
  <c r="B3" i="24"/>
  <c r="B3" i="27"/>
  <c r="D42" i="22"/>
  <c r="D3" i="21"/>
  <c r="C3" i="12"/>
  <c r="B4" i="20"/>
  <c r="B5" i="15"/>
  <c r="G55" i="20"/>
  <c r="G49" i="20"/>
  <c r="G55" i="5"/>
  <c r="G37" i="20"/>
  <c r="G60" i="20"/>
  <c r="C18" i="5"/>
  <c r="D27" i="4"/>
  <c r="E27" i="4"/>
  <c r="F27" i="4"/>
  <c r="G27" i="4"/>
  <c r="D21" i="4"/>
  <c r="E21" i="4"/>
  <c r="F21" i="4"/>
  <c r="G21" i="4"/>
  <c r="C13" i="31"/>
  <c r="G18" i="20" l="1"/>
  <c r="C33" i="60"/>
  <c r="C35" i="60" s="1"/>
  <c r="C29" i="60"/>
  <c r="C31" i="60" s="1"/>
  <c r="E83" i="1" s="1"/>
  <c r="E84" i="1" s="1"/>
  <c r="C26" i="31"/>
  <c r="C59" i="15"/>
  <c r="D38" i="15" s="1"/>
  <c r="C26" i="15"/>
  <c r="F51" i="20"/>
  <c r="F56" i="20" s="1"/>
  <c r="F58" i="20" s="1"/>
  <c r="F9" i="6" s="1"/>
  <c r="F21" i="6" s="1"/>
  <c r="E51" i="20"/>
  <c r="E56" i="20" s="1"/>
  <c r="E58" i="20" s="1"/>
  <c r="E68" i="20" s="1"/>
  <c r="D51" i="20"/>
  <c r="D56" i="20" s="1"/>
  <c r="D58" i="20" s="1"/>
  <c r="D68" i="20" s="1"/>
  <c r="G46" i="20"/>
  <c r="C50" i="20"/>
  <c r="C15" i="31" s="1"/>
  <c r="E28" i="4"/>
  <c r="E56" i="4" s="1"/>
  <c r="D28" i="4"/>
  <c r="D56" i="4" s="1"/>
  <c r="F37" i="5"/>
  <c r="G16" i="4"/>
  <c r="G28" i="4" s="1"/>
  <c r="G56" i="4" s="1"/>
  <c r="F16" i="4"/>
  <c r="F28" i="4" s="1"/>
  <c r="F56" i="4" s="1"/>
  <c r="G41" i="6"/>
  <c r="E35" i="60" l="1"/>
  <c r="D35" i="60"/>
  <c r="F35" i="60"/>
  <c r="F24" i="60"/>
  <c r="F46" i="5"/>
  <c r="F50" i="5" s="1"/>
  <c r="E31" i="60"/>
  <c r="F31" i="60"/>
  <c r="D31" i="60"/>
  <c r="C40" i="60"/>
  <c r="F68" i="20"/>
  <c r="B18" i="33"/>
  <c r="F18" i="33" s="1"/>
  <c r="B17" i="33"/>
  <c r="F17" i="33" s="1"/>
  <c r="J92" i="22"/>
  <c r="J94" i="22" s="1"/>
  <c r="F92" i="22"/>
  <c r="F94" i="22" s="1"/>
  <c r="G50" i="20"/>
  <c r="E9" i="6"/>
  <c r="E21" i="6" s="1"/>
  <c r="D9" i="6"/>
  <c r="D21" i="6" s="1"/>
  <c r="C51" i="20"/>
  <c r="F18" i="15"/>
  <c r="F33" i="15" s="1"/>
  <c r="E18" i="15"/>
  <c r="E33" i="15" s="1"/>
  <c r="G8" i="5"/>
  <c r="D18" i="5"/>
  <c r="C42" i="60" l="1"/>
  <c r="C44" i="60" s="1"/>
  <c r="C48" i="60" s="1"/>
  <c r="E40" i="60"/>
  <c r="E42" i="60" s="1"/>
  <c r="E44" i="60" s="1"/>
  <c r="E48" i="60" s="1"/>
  <c r="K83" i="1"/>
  <c r="K84" i="1" s="1"/>
  <c r="D40" i="60"/>
  <c r="D42" i="60" s="1"/>
  <c r="D44" i="60" s="1"/>
  <c r="D48" i="60" s="1"/>
  <c r="H83" i="1"/>
  <c r="H84" i="1" s="1"/>
  <c r="F40" i="60"/>
  <c r="F42" i="60" s="1"/>
  <c r="F44" i="60" s="1"/>
  <c r="F48" i="60" s="1"/>
  <c r="N83" i="1"/>
  <c r="N84" i="1" s="1"/>
  <c r="D29" i="60"/>
  <c r="D33" i="60"/>
  <c r="F51" i="5"/>
  <c r="F24" i="31"/>
  <c r="E50" i="5"/>
  <c r="E51" i="5" s="1"/>
  <c r="E24" i="31"/>
  <c r="D26" i="31"/>
  <c r="D26" i="15"/>
  <c r="C56" i="20"/>
  <c r="G51" i="20"/>
  <c r="G14" i="5"/>
  <c r="G18" i="5"/>
  <c r="D37" i="5"/>
  <c r="D46" i="5" l="1"/>
  <c r="D24" i="60"/>
  <c r="G35" i="60"/>
  <c r="G31" i="60"/>
  <c r="F56" i="5"/>
  <c r="F28" i="31"/>
  <c r="E56" i="5"/>
  <c r="E28" i="31"/>
  <c r="G26" i="31"/>
  <c r="G26" i="15"/>
  <c r="B16" i="33"/>
  <c r="F16" i="33" s="1"/>
  <c r="J69" i="22"/>
  <c r="J71" i="22" s="1"/>
  <c r="G56" i="20"/>
  <c r="C58" i="20"/>
  <c r="C68" i="20" s="1"/>
  <c r="D18" i="15"/>
  <c r="C37" i="5"/>
  <c r="F24" i="15"/>
  <c r="F29" i="15" s="1"/>
  <c r="G19" i="5"/>
  <c r="E40" i="6"/>
  <c r="F40" i="6"/>
  <c r="E24" i="15"/>
  <c r="E29" i="15" s="1"/>
  <c r="C24" i="60" l="1"/>
  <c r="G24" i="60" s="1"/>
  <c r="C46" i="5"/>
  <c r="G46" i="5" s="1"/>
  <c r="D50" i="5"/>
  <c r="D24" i="31"/>
  <c r="F58" i="5"/>
  <c r="F32" i="31" s="1"/>
  <c r="F30" i="31"/>
  <c r="E58" i="5"/>
  <c r="E32" i="31" s="1"/>
  <c r="E30" i="31"/>
  <c r="C74" i="20"/>
  <c r="C72" i="20"/>
  <c r="D60" i="20" s="1"/>
  <c r="B15" i="33"/>
  <c r="F69" i="22"/>
  <c r="C18" i="33"/>
  <c r="G18" i="33" s="1"/>
  <c r="C9" i="6"/>
  <c r="G58" i="20"/>
  <c r="D33" i="15"/>
  <c r="C18" i="15"/>
  <c r="G37" i="5"/>
  <c r="G48" i="5"/>
  <c r="G38" i="36" s="1"/>
  <c r="G22" i="15"/>
  <c r="C15" i="33" l="1"/>
  <c r="F15" i="33"/>
  <c r="C72" i="46"/>
  <c r="C50" i="5"/>
  <c r="C51" i="5" s="1"/>
  <c r="C56" i="5" s="1"/>
  <c r="C24" i="31"/>
  <c r="C19" i="31"/>
  <c r="C17" i="33"/>
  <c r="C16" i="33"/>
  <c r="G16" i="33" s="1"/>
  <c r="G18" i="15"/>
  <c r="G35" i="15" s="1"/>
  <c r="M12" i="12"/>
  <c r="M13" i="12" s="1"/>
  <c r="M15" i="12" s="1"/>
  <c r="G12" i="12"/>
  <c r="G13" i="12" s="1"/>
  <c r="G15" i="12" s="1"/>
  <c r="D12" i="12"/>
  <c r="D13" i="12" s="1"/>
  <c r="C33" i="15"/>
  <c r="C35" i="15" s="1"/>
  <c r="G9" i="6"/>
  <c r="G21" i="6" s="1"/>
  <c r="G68" i="20"/>
  <c r="G72" i="20" s="1"/>
  <c r="G74" i="20" s="1"/>
  <c r="D72" i="20"/>
  <c r="D74" i="20" s="1"/>
  <c r="C24" i="15"/>
  <c r="C29" i="15" s="1"/>
  <c r="C31" i="15" s="1"/>
  <c r="D51" i="5"/>
  <c r="D28" i="31" s="1"/>
  <c r="G49" i="5"/>
  <c r="G20" i="15"/>
  <c r="J12" i="12" l="1"/>
  <c r="J13" i="12" s="1"/>
  <c r="J15" i="12" s="1"/>
  <c r="G17" i="33"/>
  <c r="G15" i="33"/>
  <c r="C74" i="46"/>
  <c r="G24" i="31"/>
  <c r="C28" i="31"/>
  <c r="C58" i="5"/>
  <c r="C32" i="31" s="1"/>
  <c r="C30" i="31"/>
  <c r="D19" i="31"/>
  <c r="G19" i="31"/>
  <c r="C40" i="15"/>
  <c r="C42" i="15" s="1"/>
  <c r="C44" i="15" s="1"/>
  <c r="C48" i="15" s="1"/>
  <c r="E35" i="15"/>
  <c r="F35" i="15"/>
  <c r="D35" i="15"/>
  <c r="E60" i="20"/>
  <c r="E72" i="20" s="1"/>
  <c r="E74" i="20" s="1"/>
  <c r="E80" i="1"/>
  <c r="E81" i="1" s="1"/>
  <c r="C12" i="12" s="1"/>
  <c r="C13" i="12" s="1"/>
  <c r="D56" i="5"/>
  <c r="D30" i="31" s="1"/>
  <c r="G50" i="5"/>
  <c r="D24" i="15"/>
  <c r="E19" i="31" l="1"/>
  <c r="F60" i="20"/>
  <c r="F72" i="20" s="1"/>
  <c r="F74" i="20" s="1"/>
  <c r="G24" i="15"/>
  <c r="G31" i="15" s="1"/>
  <c r="D29" i="15"/>
  <c r="F31" i="15"/>
  <c r="F40" i="15" s="1"/>
  <c r="D31" i="15"/>
  <c r="D40" i="15" s="1"/>
  <c r="E31" i="15"/>
  <c r="E40" i="15" s="1"/>
  <c r="D58" i="5"/>
  <c r="D32" i="31" s="1"/>
  <c r="G56" i="5"/>
  <c r="G30" i="31" s="1"/>
  <c r="G51" i="5"/>
  <c r="G28" i="31" s="1"/>
  <c r="F19" i="31" l="1"/>
  <c r="N80" i="1"/>
  <c r="N81" i="1" s="1"/>
  <c r="L12" i="12" s="1"/>
  <c r="L13" i="12" s="1"/>
  <c r="L15" i="12" s="1"/>
  <c r="F42" i="15"/>
  <c r="F44" i="15" s="1"/>
  <c r="F48" i="15" s="1"/>
  <c r="K80" i="1"/>
  <c r="K81" i="1" s="1"/>
  <c r="I12" i="12" s="1"/>
  <c r="I13" i="12" s="1"/>
  <c r="I15" i="12" s="1"/>
  <c r="E42" i="15"/>
  <c r="E44" i="15" s="1"/>
  <c r="E48" i="15" s="1"/>
  <c r="H80" i="1"/>
  <c r="H81" i="1" s="1"/>
  <c r="F12" i="12" s="1"/>
  <c r="F13" i="12" s="1"/>
  <c r="F15" i="12" s="1"/>
  <c r="D42" i="15"/>
  <c r="D44" i="15" s="1"/>
  <c r="D48" i="15" s="1"/>
  <c r="G58" i="5"/>
  <c r="G32" i="31" s="1"/>
  <c r="D40" i="6" l="1"/>
  <c r="G40" i="6" l="1"/>
  <c r="G42" i="6" s="1"/>
  <c r="G44" i="6" s="1"/>
  <c r="C21" i="6"/>
  <c r="C40" i="6" s="1"/>
  <c r="C42" i="6" l="1"/>
  <c r="C44" i="6" s="1"/>
  <c r="D41" i="6" l="1"/>
  <c r="D42" i="6" s="1"/>
  <c r="D44" i="6" s="1"/>
  <c r="E41" i="6" l="1"/>
  <c r="E42" i="6" s="1"/>
  <c r="E44" i="6" s="1"/>
  <c r="F41" i="6" l="1"/>
  <c r="F42" i="6" s="1"/>
  <c r="F44" i="6" s="1"/>
  <c r="D66" i="22" l="1"/>
  <c r="F68" i="22" l="1"/>
  <c r="F71" i="22" s="1"/>
  <c r="H97" i="22"/>
  <c r="K97" i="22" s="1"/>
  <c r="F8" i="12"/>
  <c r="C17" i="15"/>
  <c r="E8" i="6"/>
  <c r="I8" i="12"/>
  <c r="G7" i="5"/>
  <c r="D7" i="20"/>
  <c r="F17" i="15"/>
  <c r="E17" i="15"/>
  <c r="C39" i="18"/>
  <c r="C7" i="1"/>
  <c r="L8" i="12"/>
  <c r="C34" i="18"/>
  <c r="C38" i="18"/>
  <c r="G17" i="15"/>
  <c r="C40" i="18"/>
  <c r="D17" i="15"/>
  <c r="G7" i="20"/>
  <c r="G50" i="22"/>
  <c r="C7" i="5"/>
  <c r="F8" i="6"/>
  <c r="G7" i="31"/>
  <c r="C8" i="6"/>
  <c r="C8" i="12"/>
  <c r="C7" i="20"/>
  <c r="C36" i="18"/>
  <c r="E37" i="15"/>
  <c r="G73" i="22"/>
  <c r="F7" i="20"/>
  <c r="C43" i="18"/>
  <c r="D7" i="5"/>
  <c r="E7" i="36"/>
  <c r="G7" i="36"/>
  <c r="C50" i="22"/>
  <c r="F37" i="15"/>
  <c r="I7" i="1"/>
  <c r="E7" i="20"/>
  <c r="F7" i="5"/>
  <c r="C33" i="18"/>
  <c r="D37" i="15"/>
  <c r="C41" i="18"/>
  <c r="G8" i="6"/>
  <c r="F7" i="36"/>
  <c r="F7" i="1"/>
  <c r="D7" i="36"/>
  <c r="C73" i="22"/>
  <c r="E7" i="5"/>
  <c r="C7" i="36"/>
  <c r="C37" i="15"/>
  <c r="L7" i="1"/>
  <c r="D8" i="6"/>
  <c r="C42" i="18"/>
  <c r="C35" i="18"/>
  <c r="C37" i="18"/>
  <c r="C44" i="18"/>
  <c r="C8" i="19"/>
  <c r="C9" i="19"/>
  <c r="B5" i="68" l="1"/>
  <c r="D4" i="66"/>
  <c r="D4" i="67"/>
  <c r="B5" i="64"/>
  <c r="B5" i="65"/>
  <c r="B61" i="60"/>
  <c r="B60" i="60" s="1"/>
  <c r="B59" i="60" s="1"/>
  <c r="B58" i="60" s="1"/>
  <c r="B57" i="60" s="1"/>
  <c r="B56" i="60" s="1"/>
  <c r="B55" i="60" s="1"/>
  <c r="B54" i="60" s="1"/>
  <c r="A33" i="33"/>
  <c r="A32" i="33" s="1"/>
  <c r="A31" i="33" s="1"/>
  <c r="A30" i="33" s="1"/>
  <c r="A29" i="33" s="1"/>
  <c r="A28" i="33" s="1"/>
  <c r="A27" i="33" s="1"/>
  <c r="A26" i="33" s="1"/>
  <c r="B5" i="62"/>
  <c r="B5" i="61"/>
  <c r="B6" i="60"/>
  <c r="B5" i="59"/>
  <c r="D4" i="58"/>
  <c r="D4" i="57"/>
  <c r="B4" i="23"/>
  <c r="B4" i="56"/>
  <c r="D4" i="55"/>
  <c r="D4" i="51"/>
  <c r="B5" i="50"/>
  <c r="B5" i="49"/>
  <c r="B61" i="15"/>
  <c r="B60" i="15" s="1"/>
  <c r="B59" i="15" s="1"/>
  <c r="B58" i="15" s="1"/>
  <c r="B57" i="15" s="1"/>
  <c r="B56" i="15" s="1"/>
  <c r="B55" i="15" s="1"/>
  <c r="B54" i="15" s="1"/>
  <c r="F7" i="31"/>
  <c r="E7" i="31" s="1"/>
  <c r="D7" i="31" s="1"/>
  <c r="C7" i="31" s="1"/>
  <c r="A18" i="33"/>
  <c r="A17" i="33" s="1"/>
  <c r="A16" i="33" s="1"/>
  <c r="A15" i="33" s="1"/>
  <c r="A14" i="33" s="1"/>
  <c r="A13" i="33" s="1"/>
  <c r="G7" i="4"/>
  <c r="B4" i="46"/>
  <c r="B4" i="24"/>
  <c r="C4" i="12"/>
  <c r="B5" i="20"/>
  <c r="D43" i="22"/>
  <c r="B4" i="27"/>
  <c r="D4" i="39"/>
  <c r="D4" i="43"/>
  <c r="D4" i="44"/>
  <c r="C4" i="33"/>
  <c r="C4" i="1"/>
  <c r="B5" i="5"/>
  <c r="B5" i="6"/>
  <c r="D4" i="42"/>
  <c r="B6" i="15"/>
  <c r="B5" i="36"/>
  <c r="D4" i="22"/>
  <c r="D4" i="41"/>
  <c r="D4" i="21"/>
  <c r="B4" i="31"/>
  <c r="B4" i="25"/>
  <c r="D4" i="38"/>
  <c r="D4" i="40"/>
  <c r="D4" i="37"/>
  <c r="B5" i="4" l="1"/>
  <c r="F7" i="4"/>
  <c r="E7" i="4" s="1"/>
  <c r="D7" i="4" s="1"/>
  <c r="C7" i="4" s="1"/>
  <c r="A12" i="33"/>
  <c r="A11" i="3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Jeff Fritsche</author>
  </authors>
  <commentList>
    <comment ref="A31" authorId="0" shapeId="0" xr:uid="{00000000-0006-0000-0400-000001000000}">
      <text>
        <r>
          <rPr>
            <b/>
            <sz val="8"/>
            <color indexed="81"/>
            <rFont val="Tahoma"/>
            <family val="2"/>
          </rPr>
          <t>Jeff Fritsche:</t>
        </r>
        <r>
          <rPr>
            <sz val="8"/>
            <color indexed="81"/>
            <rFont val="Tahoma"/>
            <family val="2"/>
          </rPr>
          <t xml:space="preserve">
When inserting new rows, update Internal Calc (Hidden Columns)</t>
        </r>
      </text>
    </comment>
    <comment ref="A54" authorId="0" shapeId="0" xr:uid="{00000000-0006-0000-0400-000002000000}">
      <text>
        <r>
          <rPr>
            <b/>
            <sz val="8"/>
            <color indexed="81"/>
            <rFont val="Tahoma"/>
            <family val="2"/>
          </rPr>
          <t>Jeff Fritsche:</t>
        </r>
        <r>
          <rPr>
            <sz val="8"/>
            <color indexed="81"/>
            <rFont val="Tahoma"/>
            <family val="2"/>
          </rPr>
          <t xml:space="preserve">
When inserting new rows, update Internal Calc (Hidden Columns)</t>
        </r>
      </text>
    </comment>
    <comment ref="A77" authorId="0" shapeId="0" xr:uid="{00000000-0006-0000-0400-000003000000}">
      <text>
        <r>
          <rPr>
            <b/>
            <sz val="8"/>
            <color indexed="81"/>
            <rFont val="Tahoma"/>
            <family val="2"/>
          </rPr>
          <t>Jeff Fritsche:</t>
        </r>
        <r>
          <rPr>
            <sz val="8"/>
            <color indexed="81"/>
            <rFont val="Tahoma"/>
            <family val="2"/>
          </rPr>
          <t xml:space="preserve">
When inserting new rows, update Internal Calc (Hidden Columns)</t>
        </r>
      </text>
    </comment>
  </commentList>
</comments>
</file>

<file path=xl/sharedStrings.xml><?xml version="1.0" encoding="utf-8"?>
<sst xmlns="http://schemas.openxmlformats.org/spreadsheetml/2006/main" count="2973" uniqueCount="1266">
  <si>
    <t>CONTRACTOR:</t>
  </si>
  <si>
    <t>2. Short-term Investments</t>
  </si>
  <si>
    <t>4. Investment Income Receivables</t>
  </si>
  <si>
    <t>5. Health Care Receivables</t>
  </si>
  <si>
    <t>6. Amounts Due from Affiliates</t>
  </si>
  <si>
    <t>7. Reinsurance Recoverable on Paid Losses</t>
  </si>
  <si>
    <t>8. Other Current Assets</t>
  </si>
  <si>
    <t>9. TOTAL CURRENT ASSETS</t>
  </si>
  <si>
    <t>CURRENT
LIABILITIES</t>
  </si>
  <si>
    <t>OTHER
LIABILITIES</t>
  </si>
  <si>
    <t>REVENUES</t>
  </si>
  <si>
    <t xml:space="preserve">  a. Inpatient</t>
  </si>
  <si>
    <t xml:space="preserve">  b. Outpatient</t>
  </si>
  <si>
    <t xml:space="preserve">  c. Emergency Room</t>
  </si>
  <si>
    <t xml:space="preserve">   c. Interest on Surplus Notes</t>
  </si>
  <si>
    <t>NON-OPERATING</t>
  </si>
  <si>
    <t>REVENUES AND</t>
  </si>
  <si>
    <t>EXPENSES</t>
  </si>
  <si>
    <t>CORPORATE</t>
  </si>
  <si>
    <t>1. Net Income</t>
  </si>
  <si>
    <t>3. Premium Receivable</t>
  </si>
  <si>
    <t>4. Due from Affiliates</t>
  </si>
  <si>
    <t>6. Other (Increase) Decrease in Operating Assets</t>
  </si>
  <si>
    <t>INCREASE (DECREASE) IN OPERATING LIABILITIES</t>
  </si>
  <si>
    <t>5. Health Care Receivable</t>
  </si>
  <si>
    <t>7. Accounts Payable</t>
  </si>
  <si>
    <t>8. Claims Payable</t>
  </si>
  <si>
    <t>9. Accrued Medical Incentive Pool</t>
  </si>
  <si>
    <t>10. Unearned Premiums</t>
  </si>
  <si>
    <t>11. Due to Affiliates</t>
  </si>
  <si>
    <t>CASH FLOWS PROVIDED BY OPERATING ACTIVITIES</t>
  </si>
  <si>
    <t>13. NET CASH PROVIDED (USED) FROM OPERATING ACTIVITES</t>
  </si>
  <si>
    <t>14. Receipts from Investments</t>
  </si>
  <si>
    <t>15. Receipts for Sales of Property and Equipment</t>
  </si>
  <si>
    <t>16. Payments for Investments</t>
  </si>
  <si>
    <t>17. Payments for Property and Equipment</t>
  </si>
  <si>
    <t>CASH FLOWS PROVIDED BY INVESTING ACTIVITIES</t>
  </si>
  <si>
    <t>CASH FLOWS PROVIDED BY FINANCING ACTIVITIES</t>
  </si>
  <si>
    <t>20. Proceeds from Paid in Capital or Issuance of Stock</t>
  </si>
  <si>
    <t>21. Loan Proceeds from Non-Affiliates</t>
  </si>
  <si>
    <t>22. Loan Proceeds from Affiliates</t>
  </si>
  <si>
    <t>26. Principal Payments under Lease Obligations</t>
  </si>
  <si>
    <t>27. Other Cash Flow Provided by Financing Activities</t>
  </si>
  <si>
    <t>19. NET CASH PROVIDED BY INVESTING ACTIVITIES</t>
  </si>
  <si>
    <t>28. NET CASH PROVIDED BY FINANCING ACTIVITIES</t>
  </si>
  <si>
    <t/>
  </si>
  <si>
    <t>TOTAL</t>
  </si>
  <si>
    <t>A.</t>
  </si>
  <si>
    <t>B.</t>
  </si>
  <si>
    <t>C.</t>
  </si>
  <si>
    <t xml:space="preserve">    1. Gross Premiums (Capitation &amp; Case Rate Revenue)</t>
  </si>
  <si>
    <t>2. Net Premiums</t>
  </si>
  <si>
    <t>6. TOTAL OPERATING REVENUES</t>
  </si>
  <si>
    <t>ACTIVITY *</t>
  </si>
  <si>
    <t xml:space="preserve"> </t>
  </si>
  <si>
    <t>INSTRUCTIONS:</t>
  </si>
  <si>
    <t>INTRODUCTION:</t>
  </si>
  <si>
    <t>Date</t>
  </si>
  <si>
    <t>Title</t>
  </si>
  <si>
    <t>Signed</t>
  </si>
  <si>
    <t>information is accurate, complete and truthful.</t>
  </si>
  <si>
    <t>undersigned, hereby certify based on best knowledge, information, and belief that the data and</t>
  </si>
  <si>
    <t>I, the undersigned, hereby attest that I have authority to certify the data and information and I, the</t>
  </si>
  <si>
    <t>E.    E-Mail Address</t>
  </si>
  <si>
    <t>D.    Phone Number</t>
  </si>
  <si>
    <t>C.    Prepared by</t>
  </si>
  <si>
    <t>B.     Address</t>
  </si>
  <si>
    <t>A.    Contractor</t>
  </si>
  <si>
    <t>GENERAL INFORMATION AND CERTIFICATION</t>
  </si>
  <si>
    <t>Check</t>
  </si>
  <si>
    <t>1. Cash and Cash Equivalents</t>
  </si>
  <si>
    <t>CORPORATE TOTAL</t>
  </si>
  <si>
    <t>*  This sheet should only include activity relating to the OHP portion of the business.</t>
  </si>
  <si>
    <t>Please enter your information in the yellow cells only.  All other cells are calculated.</t>
  </si>
  <si>
    <t>Is this carrier authorized in Oregon?</t>
  </si>
  <si>
    <t xml:space="preserve">E.   </t>
  </si>
  <si>
    <t>Who is the carrier?</t>
  </si>
  <si>
    <t xml:space="preserve">D. </t>
  </si>
  <si>
    <t>What is the stop-loss fiscal year of reinsurance coverage?</t>
  </si>
  <si>
    <t>responsibility for covering the claim reverts back to the Contractor from the reinsurer?</t>
  </si>
  <si>
    <t>What is the dollar amount of a claim or the percentage of the total claim amount whereby the</t>
  </si>
  <si>
    <t>B</t>
  </si>
  <si>
    <t>Aggregate:</t>
  </si>
  <si>
    <t>Hospital:</t>
  </si>
  <si>
    <t>Professional:</t>
  </si>
  <si>
    <t>type of stop-loss coverage (hospital, professional or aggregate coverage)?</t>
  </si>
  <si>
    <t xml:space="preserve">Provide the following information about reinsurance coverage:  Provide one report for each </t>
  </si>
  <si>
    <t xml:space="preserve">     Greater than Reinsurance Cap</t>
  </si>
  <si>
    <t xml:space="preserve">    Greater than $100,000</t>
  </si>
  <si>
    <t>Claims</t>
  </si>
  <si>
    <t>Stop-Loss</t>
  </si>
  <si>
    <t>Loss Claims</t>
  </si>
  <si>
    <t>Aggregate</t>
  </si>
  <si>
    <t>Hospital Stop-</t>
  </si>
  <si>
    <t>Medical Stop-</t>
  </si>
  <si>
    <r>
      <t>General</t>
    </r>
    <r>
      <rPr>
        <sz val="10"/>
        <rFont val="Arial"/>
        <family val="2"/>
      </rPr>
      <t xml:space="preserve"> - </t>
    </r>
  </si>
  <si>
    <t>18. Other Increase (Decrease) in Cash Flow from Investing Activities</t>
  </si>
  <si>
    <t xml:space="preserve">   (Subtract Lines 2 and 3 from Line1)</t>
  </si>
  <si>
    <t>Corporate Relationships and Organizational Structure</t>
  </si>
  <si>
    <t xml:space="preserve">A. </t>
  </si>
  <si>
    <t xml:space="preserve">entities, all subsidiaries, all affiliates and all organizations fully or partially owned by other entities in the </t>
  </si>
  <si>
    <t xml:space="preserve">corporate family.  If your company is not registered under a Holding Company Act, illustrate the direct </t>
  </si>
  <si>
    <t xml:space="preserve">parent or controlling person, if any.  </t>
  </si>
  <si>
    <t xml:space="preserve">C. </t>
  </si>
  <si>
    <t xml:space="preserve">withhold from disclosure records that meet all four of the following criteria:  </t>
  </si>
  <si>
    <t>The information must not be patented;</t>
  </si>
  <si>
    <t xml:space="preserve">The information must be known only to certain individuals within the organization and used for business </t>
  </si>
  <si>
    <t>the organization conducts;</t>
  </si>
  <si>
    <t xml:space="preserve">The information must have actual or potential commercial value; and </t>
  </si>
  <si>
    <t>The information must give its users an opportunity to obtain a business advantage over competitors who</t>
  </si>
  <si>
    <t xml:space="preserve">    </t>
  </si>
  <si>
    <t xml:space="preserve">do not know or use it. </t>
  </si>
  <si>
    <t>the contract to meet all of the above listed criteria:</t>
  </si>
  <si>
    <t>Model Depository Agreement Form and attachments.</t>
  </si>
  <si>
    <t>Bank Statements; if any</t>
  </si>
  <si>
    <t xml:space="preserve">Salary </t>
  </si>
  <si>
    <t>Fee-For-</t>
  </si>
  <si>
    <t>Payments</t>
  </si>
  <si>
    <t>Service</t>
  </si>
  <si>
    <t>Total</t>
  </si>
  <si>
    <t>Amount</t>
  </si>
  <si>
    <t>All Other</t>
  </si>
  <si>
    <t xml:space="preserve">  Name:</t>
  </si>
  <si>
    <t xml:space="preserve">  Position:</t>
  </si>
  <si>
    <t>Purpose:</t>
  </si>
  <si>
    <t xml:space="preserve">    Instructions:</t>
  </si>
  <si>
    <t>2. Use a separate row for each compensation arrangement.</t>
  </si>
  <si>
    <t>3. Complete all columns that apply:</t>
  </si>
  <si>
    <t>Please provide any explanation necessary to reconcile</t>
  </si>
  <si>
    <t>Report L2 -- MEMBERS APPROACHING OR SURPASSING STOP-LOSS DEDUCTIBLE</t>
  </si>
  <si>
    <t>REPORT L11 -- DISCLOSURE OF COMPENSATION</t>
  </si>
  <si>
    <t>REPORT L3 -- RESTRICTED RESERVES</t>
  </si>
  <si>
    <t>COMPLETE THE FOLLOWING FORM, PRINT, SIGN, SCAN AND UPLOAD TO YOUR SFTP SITE</t>
  </si>
  <si>
    <t>Name</t>
  </si>
  <si>
    <t>OHP LINE OF BUSINESS</t>
  </si>
  <si>
    <t>solvency that, but for the Contract, would not be disclosed to individuals or entities outside</t>
  </si>
  <si>
    <t>SERVICE</t>
  </si>
  <si>
    <t>MEMBER</t>
  </si>
  <si>
    <t xml:space="preserve">What is the amount of the stop-loss thresholds (i.e. the deductible amounts) and the associated </t>
  </si>
  <si>
    <t>Contractor shall elect by checking one of the following methods for purposes of calculating average fee-for-service liability:</t>
  </si>
  <si>
    <t>held in reserves.</t>
  </si>
  <si>
    <t>issued by DCBS and provide documentation showing the type and amount of additional assets required by DCBS.</t>
  </si>
  <si>
    <t xml:space="preserve">Based on enrollment data.  Contractor elects to use enrollment data for purposes of calculating the </t>
  </si>
  <si>
    <t>Obligation</t>
  </si>
  <si>
    <t>Held</t>
  </si>
  <si>
    <t>Primary Reserve</t>
  </si>
  <si>
    <t>Secondary Reserve</t>
  </si>
  <si>
    <t>ADMINISTRATIVE</t>
  </si>
  <si>
    <t>The adjusted medical loss ratio is defined as the result obtained when the OHP line of business</t>
  </si>
  <si>
    <t>5. Total Operating Revenue - OHP LOB</t>
  </si>
  <si>
    <t>1. Member Service Expenses Subtotal</t>
  </si>
  <si>
    <t>Total Member Service Expenses</t>
  </si>
  <si>
    <t>2. Service Payment Arrangements - Salary</t>
  </si>
  <si>
    <t>2. Depreciation and Amortization</t>
  </si>
  <si>
    <t>23. Principal Payments on Loans from Non-Affiliates</t>
  </si>
  <si>
    <t>24. Principal Payments on Loans from Affiliates</t>
  </si>
  <si>
    <t>January</t>
  </si>
  <si>
    <t>February</t>
  </si>
  <si>
    <t>March</t>
  </si>
  <si>
    <t>CAPITATION RATE</t>
  </si>
  <si>
    <t>Maternity</t>
  </si>
  <si>
    <t>Internal Calc</t>
  </si>
  <si>
    <t>Method 1</t>
  </si>
  <si>
    <t>Method 2</t>
  </si>
  <si>
    <t>April</t>
  </si>
  <si>
    <t>May</t>
  </si>
  <si>
    <t>June</t>
  </si>
  <si>
    <t>July</t>
  </si>
  <si>
    <t>August</t>
  </si>
  <si>
    <t>September</t>
  </si>
  <si>
    <t>October</t>
  </si>
  <si>
    <t>November</t>
  </si>
  <si>
    <t>December</t>
  </si>
  <si>
    <t>Quarterly Average</t>
  </si>
  <si>
    <t>Adjusted Medical Loss Ratio (YTD)</t>
  </si>
  <si>
    <t>6. Adjusted Medical Loss Ratio (Quarter)</t>
  </si>
  <si>
    <t>7. Adjusted Medical Loss Ratio (YTD)</t>
  </si>
  <si>
    <t>8.  Unadjusted Medical Loss Ratio (Quarter)</t>
  </si>
  <si>
    <t>9.  Unadjusted Medical Loss Ratio (YTD)</t>
  </si>
  <si>
    <t>Contractor shall attach a current statement showing the level of funds held in reserves.</t>
  </si>
  <si>
    <t>Average Monthly Fee-for-Service Liability</t>
  </si>
  <si>
    <t>NET WORTH REQUIREMENT</t>
  </si>
  <si>
    <t xml:space="preserve">                        NET WORTH REQUIREMENT</t>
  </si>
  <si>
    <t>ADJUSTED AND UNADJUSTED MEDICAL LOSS RATIOS</t>
  </si>
  <si>
    <t>II.  Certification:  to be signed by an official of the Contractor, scanned, and uploaded to your SFTP Site.</t>
  </si>
  <si>
    <t>I.  General Information</t>
  </si>
  <si>
    <t>MONTHLY MEMBERS</t>
  </si>
  <si>
    <t>CURRENT ASSETS</t>
  </si>
  <si>
    <t>OTHER ASSETS</t>
  </si>
  <si>
    <t>PP&amp;E</t>
  </si>
  <si>
    <t>OHP LOB</t>
  </si>
  <si>
    <t>Inset new rate groups above this row</t>
  </si>
  <si>
    <t xml:space="preserve">Other: please identify </t>
  </si>
  <si>
    <t>SUBMISSION DEADLINES:</t>
  </si>
  <si>
    <t>QTR 1</t>
  </si>
  <si>
    <t>QTR 2</t>
  </si>
  <si>
    <t>QTR 3</t>
  </si>
  <si>
    <t>QTR 4</t>
  </si>
  <si>
    <t>Report L11</t>
  </si>
  <si>
    <t>Report L2 Part II</t>
  </si>
  <si>
    <t>on the submission deadlines noted below.</t>
  </si>
  <si>
    <t>One template file is used for the entire year.  It is updated and uploaded based</t>
  </si>
  <si>
    <t>Part I. RESTRICTED RESERVE LEVELS - COMPUTATION</t>
  </si>
  <si>
    <t xml:space="preserve">Part II. </t>
  </si>
  <si>
    <t>Part I.</t>
  </si>
  <si>
    <t>Part II.</t>
  </si>
  <si>
    <t>Report</t>
  </si>
  <si>
    <t>Date Due</t>
  </si>
  <si>
    <t>Date Submitted</t>
  </si>
  <si>
    <t>Actuarial Report</t>
  </si>
  <si>
    <t>Column A</t>
  </si>
  <si>
    <t>Column B</t>
  </si>
  <si>
    <t>Column C</t>
  </si>
  <si>
    <t>Annual Audit</t>
  </si>
  <si>
    <t>Plan Health Care Claims:</t>
  </si>
  <si>
    <r>
      <t>updated copy of the Model Depository Agreement (</t>
    </r>
    <r>
      <rPr>
        <b/>
        <sz val="10"/>
        <rFont val="Arial"/>
        <family val="2"/>
      </rPr>
      <t xml:space="preserve">if </t>
    </r>
    <r>
      <rPr>
        <sz val="10"/>
        <rFont val="Arial"/>
        <family val="2"/>
      </rPr>
      <t>a change has occurred since</t>
    </r>
  </si>
  <si>
    <t>the prior quarter) with each updated submission.</t>
  </si>
  <si>
    <t>submission deadlines below.</t>
  </si>
  <si>
    <t>CCO NAME:</t>
  </si>
  <si>
    <t xml:space="preserve">the Contractor shall submit this form within 15 days of the date of the change.  </t>
  </si>
  <si>
    <t>REPORT L3.1 -- SECONDARY RESERVE REQUIREMENT BASED ON ENROLLMENT DATA</t>
  </si>
  <si>
    <t>Report L3 Part II (DCBS)</t>
  </si>
  <si>
    <t xml:space="preserve">ADJUST TO RECON NET INC
</t>
  </si>
  <si>
    <t xml:space="preserve">current report quarter indicating the relationship of Contractor to the full corporate structure, including all </t>
  </si>
  <si>
    <t>If so, provide the current annual audited financial statement of the parent and consolidated entity.</t>
  </si>
  <si>
    <t>Does a financial guarantee agreement exist between Contractor and any parent or sibling entity?</t>
  </si>
  <si>
    <t>Risk Sharing Transactions with Provider Groups (Part II)</t>
  </si>
  <si>
    <t>Days Cash on Hand</t>
  </si>
  <si>
    <t>QTR Ending</t>
  </si>
  <si>
    <t>Dental</t>
  </si>
  <si>
    <t>Current Ratio</t>
  </si>
  <si>
    <t>Administrative Cost Ratio</t>
  </si>
  <si>
    <t>Operating Margin Percent</t>
  </si>
  <si>
    <t>Total Margin Percent (Before Income Tax)</t>
  </si>
  <si>
    <t>Debt to Net Assets Ratio</t>
  </si>
  <si>
    <t>Return on Net Assets</t>
  </si>
  <si>
    <t>NET ASSETS</t>
  </si>
  <si>
    <t xml:space="preserve">   d. Other Changes in Net Assets</t>
  </si>
  <si>
    <t>Member Service Expenses (PMPM)</t>
  </si>
  <si>
    <t>MEMBER SERVICE EXPENSE ANALYSIS          PER MEMBER PER MONTH             (OHP LINE OF BUSINESS)</t>
  </si>
  <si>
    <t>Member Months (OHP LOB)</t>
  </si>
  <si>
    <t>ACTIVITY</t>
  </si>
  <si>
    <t xml:space="preserve">Report L1 - </t>
  </si>
  <si>
    <t>5. Other Health Care Related Revenues</t>
  </si>
  <si>
    <t>Column D</t>
  </si>
  <si>
    <t>Other</t>
  </si>
  <si>
    <t>Payment</t>
  </si>
  <si>
    <t>Arrangements</t>
  </si>
  <si>
    <t>REPORT L3.2 -- SECONDARY RESERVE REQUIREMENT BASED ON HISTORICAL EXPENSES</t>
  </si>
  <si>
    <t>Part IV.</t>
  </si>
  <si>
    <t>SALARY</t>
  </si>
  <si>
    <t>AVERAGE</t>
  </si>
  <si>
    <t>LIABILITY</t>
  </si>
  <si>
    <t>N/A</t>
  </si>
  <si>
    <t>CAPITATION</t>
  </si>
  <si>
    <t>QUARTER ENDING</t>
  </si>
  <si>
    <t>EXPENSE</t>
  </si>
  <si>
    <t>29. NET INCREASE / (DECREASE) IN CASH AND CASH EQUIV</t>
  </si>
  <si>
    <t>30. CASH AND CASH EQUIVALENTS AT BEGINNING OF PERIOD</t>
  </si>
  <si>
    <t>31. CASH AND CASH EQUIVALENTS AT END OF PERIOD</t>
  </si>
  <si>
    <t>AVERAGE MONTHLY FEE-FOR-SERVICE</t>
  </si>
  <si>
    <t>11. Adjusted Medical Loss Ratio (YTD)</t>
  </si>
  <si>
    <t>13. Minimum Required Net Worth</t>
  </si>
  <si>
    <t>14. Actual Net Worth</t>
  </si>
  <si>
    <t>15. Excess (Deficit) Net Worth</t>
  </si>
  <si>
    <t xml:space="preserve">   (Line 10 times Line 11)</t>
  </si>
  <si>
    <t xml:space="preserve">   (Line 12 / 20)</t>
  </si>
  <si>
    <t>Please enter last year's values</t>
  </si>
  <si>
    <t>Please enter last year's values in the yellow cells.</t>
  </si>
  <si>
    <t>in the yellow cells</t>
  </si>
  <si>
    <t>TOTAL OPERATING REVENUE - CORPORATE</t>
  </si>
  <si>
    <t>12. Adjusted Annual Average Corporate Premium</t>
  </si>
  <si>
    <t>10. Average Annual Corporate Premium</t>
  </si>
  <si>
    <t xml:space="preserve">   (Based on Past 4 Quarters Below)</t>
  </si>
  <si>
    <t xml:space="preserve">   (Line 7 with a minimum value of 20%)</t>
  </si>
  <si>
    <t>Total Margin Percent (After Income Tax)</t>
  </si>
  <si>
    <t>Cost</t>
  </si>
  <si>
    <t>Number of Members Receiving</t>
  </si>
  <si>
    <t>will not be collected on a claim form, this report will need to be completed.</t>
  </si>
  <si>
    <t>REPORT L4 -- KEY FINANCIAL INDICATORS</t>
  </si>
  <si>
    <t>Upload the updated Excel workbook to your SFTP site based on the submission deadlines below.</t>
  </si>
  <si>
    <t>Upload the Annual Audit and the Actuarial Report to your SFTP site based on the</t>
  </si>
  <si>
    <t>CALENDAR YEAR:</t>
  </si>
  <si>
    <t>CALENDAR YEAR ENDING DATE:</t>
  </si>
  <si>
    <t xml:space="preserve">average fee-for-service liability.  Contractor shall complete Report L3.1 to determine the </t>
  </si>
  <si>
    <t xml:space="preserve">average fee-for-service liability.  Contractor shall attach a current statement showing the level of funds </t>
  </si>
  <si>
    <t xml:space="preserve">of the current and previous years for purposes of determining average fee-for-service liability.  </t>
  </si>
  <si>
    <t xml:space="preserve">Contractor shall complete Report L3.2 to determine the average fee-for-service liability.  </t>
  </si>
  <si>
    <t>by type of service payment arrangement for the OHP line of business during the calendar year.</t>
  </si>
  <si>
    <t>Completed annually and submitted with the fourth quarter reporting package.</t>
  </si>
  <si>
    <t>determine the total underlying cost of providing care to Members.</t>
  </si>
  <si>
    <t xml:space="preserve">In order to track the cost of goods or services provided under this Member service expenses line, and since this data </t>
  </si>
  <si>
    <t xml:space="preserve">Upload the signed copy of the certification Report L1, verification of funds in reserve, and an </t>
  </si>
  <si>
    <t>Note:  This report self-populates based on values entered on other reports.</t>
  </si>
  <si>
    <t>which are used in determining the average fee-for-service liability and the net worth requirement.</t>
  </si>
  <si>
    <t>and the salaried service payments from the OHP line of business Member service expenses subtotal.</t>
  </si>
  <si>
    <t>adjusted Member service expenses is divided by the OHP line of business total revenue.</t>
  </si>
  <si>
    <t>Adjusted Member service expenses are calculated by subtracting the capitated service payments</t>
  </si>
  <si>
    <t>4. Adjusted Member Service Expenses</t>
  </si>
  <si>
    <t xml:space="preserve">The following data elements are derived from other reports to calculate the adjusted and unadjusted medical loss ratios </t>
  </si>
  <si>
    <t xml:space="preserve">reinsurer.  Contractor shall submit this Part II annually, unless there is a change.  If there is a change, </t>
  </si>
  <si>
    <t xml:space="preserve">   (Line 14 minus Line 13)</t>
  </si>
  <si>
    <t>12. Other Increase (Decrease) in Operating Liabilities</t>
  </si>
  <si>
    <t>ACA 45-54</t>
  </si>
  <si>
    <t>ACA 19-44</t>
  </si>
  <si>
    <t>(INCREASE) DECREASE IN OPERATING ASSETS</t>
  </si>
  <si>
    <t>3. Receivables from OHA</t>
  </si>
  <si>
    <t>10. Long-Term Investments</t>
  </si>
  <si>
    <t>11. Amounts Due from Affiliates</t>
  </si>
  <si>
    <t>13. Other Assets</t>
  </si>
  <si>
    <t>14. TOTAL OTHER ASSETS</t>
  </si>
  <si>
    <t>15. Land, Building and Improvements</t>
  </si>
  <si>
    <t>16. Furniture and Equipment</t>
  </si>
  <si>
    <t>17. Leasehold Improvements</t>
  </si>
  <si>
    <t>18. Other Property and Equipment</t>
  </si>
  <si>
    <t>19. Less:  (Accumulated Depreciation)</t>
  </si>
  <si>
    <t>21. TOTAL ASSETS</t>
  </si>
  <si>
    <t>22. Accounts Payable</t>
  </si>
  <si>
    <t>23. Claims Payable</t>
  </si>
  <si>
    <t>25. Accrued Medical Incentive Pool</t>
  </si>
  <si>
    <t>26. Unearned Premiums</t>
  </si>
  <si>
    <t>27. Loans and Notes Payable</t>
  </si>
  <si>
    <t>28. Amounts Due to Affiliates</t>
  </si>
  <si>
    <t>20. NET PROPERTY AND EQUIPMENT</t>
  </si>
  <si>
    <t>24. Estimated Incurred But Not Reported (IBNR)</t>
  </si>
  <si>
    <t xml:space="preserve">   a. Net Income (Loss)</t>
  </si>
  <si>
    <t>12. Restricted Reserves (Cash and Investments)</t>
  </si>
  <si>
    <t>4. Other Medicaid Revenue</t>
  </si>
  <si>
    <t>3. Quality Incentive Pool</t>
  </si>
  <si>
    <t>13. Transportation</t>
  </si>
  <si>
    <t>REPORT L3.3 -- ADJUSTED AND UNADJUSTED MEDICAL LOSS RATIOS</t>
  </si>
  <si>
    <t>OTHER</t>
  </si>
  <si>
    <t>4. TOTAL SALARIES AND COMPENSATION</t>
  </si>
  <si>
    <t>Check Compensation</t>
  </si>
  <si>
    <t>Check Other Administrative Expenses</t>
  </si>
  <si>
    <t>REPORT L5 -- QUARTERLY BALANCE SHEET OF CORPORATE ACTIVITY</t>
  </si>
  <si>
    <t>REPORT L6 -- QUARTERLY STATEMENT OF REVENUES, EXPENSES &amp; CHANGES IN NET ASSETS</t>
  </si>
  <si>
    <t>REPORT L6 -- QUARTERLY STATEMENT OF REVENUES &amp; EXPENSES</t>
  </si>
  <si>
    <t>REPORT L7 -- CASH FLOW ANALYSIS CORPORATE ACTIVITY/INDIRECT METHOD</t>
  </si>
  <si>
    <t>REPORT L8 -- CORPORATE RELATIONSHIPS OF CONTRACTORS</t>
  </si>
  <si>
    <t>REPORT L9 -- AUDITED ANNUAL BALANCE SHEET OF CORPORATE ACTIVITY</t>
  </si>
  <si>
    <t>REPORT L10 -- AUDITED ANNUAL STATEMENT OF REVENUES, EXPENSES &amp; CHANGES IN NET ASSETS</t>
  </si>
  <si>
    <t>the audited financial statements to Report L5 Column G.</t>
  </si>
  <si>
    <t>Update Report L5 if necessary.</t>
  </si>
  <si>
    <t>the audited financial statements to Report L6 CORP Column G.</t>
  </si>
  <si>
    <t>Update Report L6 if necessary.</t>
  </si>
  <si>
    <t>Report L8 Part I</t>
  </si>
  <si>
    <t>REPORT L8 Corporate Relationships of Contractors (continued)</t>
  </si>
  <si>
    <t>TANF</t>
  </si>
  <si>
    <t>PLMA</t>
  </si>
  <si>
    <t>CHILD 00-01</t>
  </si>
  <si>
    <t>CHILD 01-05</t>
  </si>
  <si>
    <t>CHILD 06-18</t>
  </si>
  <si>
    <t>ABAD &amp; OAA Medicaid Only</t>
  </si>
  <si>
    <t>CAF</t>
  </si>
  <si>
    <t>Reserved for new rate group 5</t>
  </si>
  <si>
    <t>Reserved for new rate group 6</t>
  </si>
  <si>
    <t>Reserved for new rate group 7</t>
  </si>
  <si>
    <t>NON-BENEFIT CMS RECLASSES FROM L6</t>
  </si>
  <si>
    <t>SALARIES AND COMPENSATION</t>
  </si>
  <si>
    <t>Comments</t>
  </si>
  <si>
    <t>Annual Only</t>
  </si>
  <si>
    <t>Annual for DCBS Reporting Entities Only</t>
  </si>
  <si>
    <t>Quarter</t>
  </si>
  <si>
    <t>14. DME &amp; Supplies</t>
  </si>
  <si>
    <t>Cascade Health Alliance, LLC</t>
  </si>
  <si>
    <t>List of CCO names for drop-down menu</t>
  </si>
  <si>
    <t>Health Share of Oregon</t>
  </si>
  <si>
    <t>InterCommunity Health Network, Inc.</t>
  </si>
  <si>
    <t>Select CCO from Dropdown List</t>
  </si>
  <si>
    <t>Substance Abuse</t>
  </si>
  <si>
    <t>Physician</t>
  </si>
  <si>
    <t>Mental Health Inpatient</t>
  </si>
  <si>
    <t>Mental Health Non-Inpatient</t>
  </si>
  <si>
    <t>Category</t>
  </si>
  <si>
    <t xml:space="preserve">of </t>
  </si>
  <si>
    <t>DRG Hospital IP and OP</t>
  </si>
  <si>
    <t>A&amp;B Hospital IP and OP</t>
  </si>
  <si>
    <t>Sub-Capitation</t>
  </si>
  <si>
    <t>Provide the total aggregate amount of Member service expenses incurred by Contractor for each category of service</t>
  </si>
  <si>
    <t>Total All Services</t>
  </si>
  <si>
    <t>Grand Total All Services</t>
  </si>
  <si>
    <t>7. Hospital Services</t>
  </si>
  <si>
    <t>8. Physician/Profession Services</t>
  </si>
  <si>
    <t>9. Substance Abuse Disorder</t>
  </si>
  <si>
    <t>10. Mental Health</t>
  </si>
  <si>
    <t>11. Dental</t>
  </si>
  <si>
    <t>12. Prescription Drugs</t>
  </si>
  <si>
    <t>Part II. Summary of Financial Transactions by Category of Service</t>
  </si>
  <si>
    <t>a.</t>
  </si>
  <si>
    <t>b.</t>
  </si>
  <si>
    <t>c.</t>
  </si>
  <si>
    <t>d.</t>
  </si>
  <si>
    <t>e.</t>
  </si>
  <si>
    <t>f.</t>
  </si>
  <si>
    <t>g.</t>
  </si>
  <si>
    <t>h.</t>
  </si>
  <si>
    <t>i.</t>
  </si>
  <si>
    <t>j.</t>
  </si>
  <si>
    <t>Report L9</t>
  </si>
  <si>
    <t>Report L10</t>
  </si>
  <si>
    <t>ELIGIBILITY RATE GROUP  (CCO A or B)</t>
  </si>
  <si>
    <t>This file contains the required Financial Reports for the calendar year ending:</t>
  </si>
  <si>
    <t>Prescription Drugs</t>
  </si>
  <si>
    <t>Report L6 CORP Line 6</t>
  </si>
  <si>
    <t xml:space="preserve">   (Report L6 OHP Line 6)</t>
  </si>
  <si>
    <t>Physical Health 
Member Months 
(Either CCOA or CCOB)</t>
  </si>
  <si>
    <t>Month of Enrollment</t>
  </si>
  <si>
    <t>ABAD &amp; OAA Duals</t>
  </si>
  <si>
    <t>CALENDAR YEAR START DATE:</t>
  </si>
  <si>
    <t>REPORT L13 -- MEDICAL COSTS</t>
  </si>
  <si>
    <t>Note:</t>
  </si>
  <si>
    <t>Category of Service</t>
  </si>
  <si>
    <t>Expenditures (Not Sub-Capitated)</t>
  </si>
  <si>
    <t>Inpatient - A &amp; B Hospital</t>
  </si>
  <si>
    <t>Inpatient - DRG Hospital</t>
  </si>
  <si>
    <t>Inpatient - Other</t>
  </si>
  <si>
    <t>Outpatient - A &amp; B Hospital</t>
  </si>
  <si>
    <t>Outpatient - DRG Hospital</t>
  </si>
  <si>
    <t>Outpatient - Other</t>
  </si>
  <si>
    <t>Primary Care Physician</t>
  </si>
  <si>
    <t>Non-Primary Care Physician</t>
  </si>
  <si>
    <t>DME and Miscellaneous</t>
  </si>
  <si>
    <t>Mental Health Services Inpatient</t>
  </si>
  <si>
    <t>Physical Health</t>
  </si>
  <si>
    <t>Behavioral Health</t>
  </si>
  <si>
    <t>Expenditures (Sub-Capitated)</t>
  </si>
  <si>
    <t>* DRG Hospital represents any sub-capitated arrangement made with a DRG facility.  Likewise, A &amp;B Hospital represents any sub-capitated arrangement made with an A/B facility.</t>
  </si>
  <si>
    <t>* Please include information within the scratch sheet tab surrounding the subcapitated arrangements or provided associated contracts.</t>
  </si>
  <si>
    <t>NEMT</t>
  </si>
  <si>
    <t>ACT/SE</t>
  </si>
  <si>
    <t>A&amp;D Residential</t>
  </si>
  <si>
    <t>MH Children's Wraparound</t>
  </si>
  <si>
    <t>CANS</t>
  </si>
  <si>
    <t>Maternity – Inpatient</t>
  </si>
  <si>
    <t>Maternity – Outpatient</t>
  </si>
  <si>
    <t>Maternity – Physician</t>
  </si>
  <si>
    <t>Number of Deliveries</t>
  </si>
  <si>
    <t>PAID THROUGH:</t>
  </si>
  <si>
    <t>Completion Percentage</t>
  </si>
  <si>
    <t>REPORT L12 -- ENROLLMENT VALIDATION</t>
  </si>
  <si>
    <t>REPORT L14 -- IBNR COMPLETION RATE</t>
  </si>
  <si>
    <t>The descriptions above should include:</t>
  </si>
  <si>
    <t>a)       A detailed description of services provided under each of the provider payment/Quality Pool agreements.</t>
  </si>
  <si>
    <t xml:space="preserve">b)       The name of the providers that are participating and any affiliations participants may have with CCO. </t>
  </si>
  <si>
    <t xml:space="preserve">c)       Detail surrounding the amount paid to each provider and also a description of the payment methods for the incentive payment.   </t>
  </si>
  <si>
    <r>
      <t xml:space="preserve">Describe any provider payments </t>
    </r>
    <r>
      <rPr>
        <b/>
        <sz val="10"/>
        <rFont val="Arial"/>
        <family val="2"/>
      </rPr>
      <t>not related to Quality Pool</t>
    </r>
    <r>
      <rPr>
        <sz val="10"/>
        <rFont val="Arial"/>
        <family val="2"/>
      </rPr>
      <t>* (outside of the claims system) your health plan has in the following space:</t>
    </r>
  </si>
  <si>
    <t xml:space="preserve">d)       A narrative describing how the listed payment agreements may change for the NEXT contract year.  </t>
  </si>
  <si>
    <t>PCPCH</t>
  </si>
  <si>
    <t>Flexible Services</t>
  </si>
  <si>
    <t>Other Payment1</t>
  </si>
  <si>
    <t>a)       A detailed description of services provided under each of the other payments.</t>
  </si>
  <si>
    <t xml:space="preserve">c)       Detail surrounding the amount paid and also a description of the payment methods.   </t>
  </si>
  <si>
    <t>Expenditures for</t>
  </si>
  <si>
    <t>*Please do not include sub-capitation payments</t>
  </si>
  <si>
    <t>a)       A detailed description of services provided under each of the sub-capitation agreements.</t>
  </si>
  <si>
    <t>b)       The name of the providers that are being sub-capitated (for example, certain physician groups, hospitals, clinics, etc.).</t>
  </si>
  <si>
    <t>c)       Detail surrounding the amount of the sub-capitation paid to each provider and also a description of the payment methods for the sub-capitated agreement (percent of premium, PMPM, etc.)</t>
  </si>
  <si>
    <t xml:space="preserve">d)      A narrative describing how the listed sub-capitated agreements may change for the NEXT contract year.  </t>
  </si>
  <si>
    <t>Report L19 -- FINANCIAL OVERVIEW AND RECONCILIATION OF COSTS</t>
  </si>
  <si>
    <t>Medical Expense</t>
  </si>
  <si>
    <t>FFS Claims Expenditures</t>
  </si>
  <si>
    <t>IBNR</t>
  </si>
  <si>
    <t>Total Claims Expense</t>
  </si>
  <si>
    <t>Total Sub-Capitation Expense</t>
  </si>
  <si>
    <t>Please provide any text, tables, numbers, etc. that you would like to communicate but were not able to include within the preceding reports.</t>
  </si>
  <si>
    <t>QTRS THROUGH:</t>
  </si>
  <si>
    <t>Total All Quarters</t>
  </si>
  <si>
    <t>Totals</t>
  </si>
  <si>
    <t>Total Other Expenditures</t>
  </si>
  <si>
    <t>Grand Total</t>
  </si>
  <si>
    <t>health care claims are within the range of catastrophic stop-loss deductible at the end of the current quarter.</t>
  </si>
  <si>
    <t xml:space="preserve">Contractor shall update this Part I and submit to OHA, quarterly. </t>
  </si>
  <si>
    <t xml:space="preserve">No documentation required.  Annually on May 31, Contractor shall provide their unique certification of authority number </t>
  </si>
  <si>
    <t>Based on historical expense data. Contractor elects to use historical expense data derived from Reports L6 and L8</t>
  </si>
  <si>
    <t>Total Medical Expenses</t>
  </si>
  <si>
    <t>Total Cost</t>
  </si>
  <si>
    <t>KEY FINANCIAL RATIOS</t>
  </si>
  <si>
    <t xml:space="preserve">  c. Other Non-Inpatient</t>
  </si>
  <si>
    <t xml:space="preserve">  b. Residential</t>
  </si>
  <si>
    <t>16. Other Member Service  Expenses</t>
  </si>
  <si>
    <t>17. MEMBER SERVICE EXPENSES SUBTOTAL</t>
  </si>
  <si>
    <t xml:space="preserve">   (Report L6 OHP Line 17)</t>
  </si>
  <si>
    <t xml:space="preserve">   (Report L5 Line 44)</t>
  </si>
  <si>
    <t>Note: OHA will be providing enrollment member months to you separately to assist in your verification process. They will be provided in a layout that is easy to copy and paste once you have verified them.</t>
  </si>
  <si>
    <t>REPORT L15 -- SUB-CAPITATION</t>
  </si>
  <si>
    <t>REPORT L17 -- INCENTIVE PROGRAMS</t>
  </si>
  <si>
    <t>REPORT L18 -- OTHER PAYMENT ARRANGEMENTS</t>
  </si>
  <si>
    <t>REPORT L18.1 -- OTHER PAYMENTS BREAKDOWN</t>
  </si>
  <si>
    <t>Check Total</t>
  </si>
  <si>
    <t>Note:  These expenditures will be used to validate the encounter data and other costs will be recorded in subsequent parts of the template</t>
  </si>
  <si>
    <t>Calculated IBNR Amount</t>
  </si>
  <si>
    <t>Total Sub-Capitation from L13 (for reference purposes)</t>
  </si>
  <si>
    <t>Please attempt to distribute the above payments in Report 18.1, if applicable. (Optional)</t>
  </si>
  <si>
    <t>*Please do not include sub-capitation payments nor Quality Pool Payments</t>
  </si>
  <si>
    <t>Quality Pool</t>
  </si>
  <si>
    <t>Difference</t>
  </si>
  <si>
    <t>Reconciling Differences</t>
  </si>
  <si>
    <t>Total Reconciling Differences</t>
  </si>
  <si>
    <t>Difference in IBNR measurement period</t>
  </si>
  <si>
    <t xml:space="preserve">  Quality Pool Payments</t>
  </si>
  <si>
    <t xml:space="preserve">  Incentive &amp; Provider Payments</t>
  </si>
  <si>
    <t>Other Incentives</t>
  </si>
  <si>
    <t>This information is used assess the catastrophic stop-loss exposure of Contractor.</t>
  </si>
  <si>
    <t>Inten. Case Mgmt</t>
  </si>
  <si>
    <t xml:space="preserve">   b. Dividends/Distributions to Owners</t>
  </si>
  <si>
    <t xml:space="preserve">  a. Emergency Medical Transportation</t>
  </si>
  <si>
    <t xml:space="preserve">  b. Non-emergency Medical Transportation (NEMT) </t>
  </si>
  <si>
    <t xml:space="preserve"> 5. Operations Expenses</t>
  </si>
  <si>
    <t xml:space="preserve"> 6. Corporate Services</t>
  </si>
  <si>
    <t xml:space="preserve"> 7. Parent Fees</t>
  </si>
  <si>
    <t xml:space="preserve"> 8. General Administration Costs</t>
  </si>
  <si>
    <t xml:space="preserve"> 9. Claims Processing </t>
  </si>
  <si>
    <t xml:space="preserve">11. Member Services </t>
  </si>
  <si>
    <t>Line</t>
  </si>
  <si>
    <t>Description</t>
  </si>
  <si>
    <t xml:space="preserve"> 1. Gross Premiums (Capitation &amp; Case Rate Revenue)</t>
  </si>
  <si>
    <t xml:space="preserve"> 3. Quality Incentive Pool</t>
  </si>
  <si>
    <t xml:space="preserve"> 4. Other Medicaid Revenue</t>
  </si>
  <si>
    <t>Enter all other Medicaid related revenue, not reported above and must be detailed in section below.</t>
  </si>
  <si>
    <t xml:space="preserve"> 5. Other Health Care Related Revenues</t>
  </si>
  <si>
    <t xml:space="preserve"> 7. Hospital Services</t>
  </si>
  <si>
    <t xml:space="preserve">   a. Inpatient</t>
  </si>
  <si>
    <t xml:space="preserve">   b. Outpatient</t>
  </si>
  <si>
    <t xml:space="preserve">   c. Emergency Room</t>
  </si>
  <si>
    <t xml:space="preserve"> 8. Physician/Profession Services</t>
  </si>
  <si>
    <t xml:space="preserve"> 9. Substance Abuse Disorder</t>
  </si>
  <si>
    <t>Enter amount incurred for mental health services provided in a hospital as an admitted patient.</t>
  </si>
  <si>
    <t>Enter amount incurred for dental services, include emergency dental services, dentures, restorative, periodontal, and preventative dental services.</t>
  </si>
  <si>
    <t>Enter costs incurred for pharmaceutical services, medications, and drugs.</t>
  </si>
  <si>
    <t>Enter all other member related costs incurred; must be detailed below.</t>
  </si>
  <si>
    <t>Enter amount incurred for residential mental health services provided in licensed community treatment programs.</t>
  </si>
  <si>
    <t xml:space="preserve">Enter amount incurred for transportation costs to and from medical services, that does not involve sudden, unexpected occurrence which creates a  medical crisis requiring medical services.  </t>
  </si>
  <si>
    <t>REPORT L6.1 -- QUARTERLY STATEMENT OF ADMINISTRATIVE AND OTHER NON-BENEFIT COSTS</t>
  </si>
  <si>
    <t>Enter amount incurred for all salary, benefit packages, and bonuses for any management level employee of the CCO.  Include any payroll taxes, relocation expense reimbursement, and any professional licensing fees.</t>
  </si>
  <si>
    <t>Enter amount incurred for all salary, benefit packages, and bonuses for any non-management level employee of the CCO.  Include any payroll taxes, relocation expense reimbursement, and any professional licensing fees.</t>
  </si>
  <si>
    <t xml:space="preserve">Enter operational costs for: </t>
  </si>
  <si>
    <t>Enter amount paid to the corporate entity/parent corporation/or other related organization for any corporate services provided.</t>
  </si>
  <si>
    <t>Enter amount paid to the corporate entity/parent corporation/or other related organization, which are not directly related to services provided.</t>
  </si>
  <si>
    <t>Enter all other administrative costs not included elsewhere; must be detailed below.</t>
  </si>
  <si>
    <t xml:space="preserve"> 3. Temporary Staff  Compensation</t>
  </si>
  <si>
    <t xml:space="preserve"> 1. Management Compensation</t>
  </si>
  <si>
    <t xml:space="preserve"> 2. Non-Management Compensation</t>
  </si>
  <si>
    <t xml:space="preserve"> 3. Temporary Staff  Compensation </t>
  </si>
  <si>
    <t>MEMBER SERVICE EXPENSES--REPORT L6 OHP, LINE 17</t>
  </si>
  <si>
    <t xml:space="preserve">Enter amount incurred for transportation necessary for a client with an emergency medical condition, usually to a hospital, where appropriate emergency medical service is available. </t>
  </si>
  <si>
    <t>Enter costs incurred for providing Durable Medical Equipment such as wheelchairs, respirators, crutches and custom orthopedic braces and medical supplies such diapers, syringes, tubing, and gauze bandages to members.</t>
  </si>
  <si>
    <t>Enter amount incurred for services provided by licensed practitioners or staff for the treatment of member's health.</t>
  </si>
  <si>
    <t>Enter amount incurred for the treatment of Substance Abuse Disorders, including substance dependence and substance abuse.  Include substance intoxication, withdrawal, delirium, dementia and substance-induced psychotic or mood disorder as defined in DSM-5 criteria.</t>
  </si>
  <si>
    <t>Enter premiums paid or accrued for reinsurance or stop loss insurance; do not include reinsuring all or substantially all of CCO risk.</t>
  </si>
  <si>
    <t>Enter amount paid or accrued for the health insurance provider fee under ACA.</t>
  </si>
  <si>
    <t>Enter supplemental health care related revenues received or accrued not listed above and must be detailed in section below.</t>
  </si>
  <si>
    <t>Enter amount incurred for services furnished in a hospital for the care and treatment of an outpatient. Includes physical therapy, occupational therapy, speech therapy , audiology, hearing aids, apnea monitors, home parenteral/enteral therapy, and certain hospital services.</t>
  </si>
  <si>
    <t xml:space="preserve">Enter all premiums received or accrued, include capitation and case rate revenues. </t>
  </si>
  <si>
    <t>Enter amount of incentive payment revenues received or accrued for performance on Incentive Measures, as adopted by the Metrics and Scoring Committee; these are in addition to capitated payments and case rate payments reported in Line 1.</t>
  </si>
  <si>
    <t>Enter amount incurred for services furnished in a hospital for the care and treatment of members, include elective (not urgent or emergent) hospital admission, transplant services, do not include inpatient mental health costs (which will be included under mental health inpatient on Line 10.a.)</t>
  </si>
  <si>
    <t>Enter amount incurred for services to provide care for anyone in need of emergency treatment in a licensed hospital facility open 24 hours a day.  The cost of urgent care is included on Line 8.</t>
  </si>
  <si>
    <t xml:space="preserve">Enter all other costs incurred for  mental health services not reported on Line 10 a. or 10 b.; include peer services, crisis services, case management, wrap-around services. </t>
  </si>
  <si>
    <t>10. Provider Network Development</t>
  </si>
  <si>
    <t>Enter direct or vendor related costs related to the processing of provider claims, sub-capitated payments or other distributions to providers. Exclude any amounts included on Lines 1. - 3. above.</t>
  </si>
  <si>
    <t>Enter costs for office supplies, postage/mail-outs, printing and copier, marketing materials, training and education, recruiting, travel, depreciation and amortization, and other miscellaneous administrative costs.</t>
  </si>
  <si>
    <t>Enter provider contracting, provider credentialing, provider education, and provider relations costs.   Exclude amounts for consultant fees (Line 13. Professional Services), directory/mail-outs (Line 8. General Admin) and any compensation amounts (Lines 1. - 3.) included elsewhere.</t>
  </si>
  <si>
    <t>Enter amount incurred for customer service/support and grievance and appeals costs.   Exclude amounts for consultant fees (Line 13. Professional Services), directory/mail-outs (Line 8. General Admin) and any compensation amounts (Lines 1. - 3.) included elsewhere.</t>
  </si>
  <si>
    <t>Enter amount incurred for professional or consulting services provided by individuals or organizations that are members of a particular profession or possess a particular skill.  Include costs such as legal, auditing, tax, or other consulting services.   Exclude any amounts included on Lines 1. - 3. above.</t>
  </si>
  <si>
    <t>• Rent/Lease/Mortgage Interest/Utilities for local office.</t>
  </si>
  <si>
    <t>• Maintenance/Repairs/Custodial/Security expenses for local office.</t>
  </si>
  <si>
    <t>• Information Systems: Communication and information systems costs.</t>
  </si>
  <si>
    <t>• Computer/Equipment lease, rental, or purchases for local office.</t>
  </si>
  <si>
    <t xml:space="preserve">Enter amount incurred for all salary, wages, premiums, benefit packages, and bonuses for all temporary staff of the CCO. Include any temporary staff whether part-time and full-time, non-employee staff paid as independent contractors or leased staff. </t>
  </si>
  <si>
    <t>Cash Basis vs. Accrual Basis:</t>
  </si>
  <si>
    <t>BCCP</t>
  </si>
  <si>
    <t>REPORT L17.2 -- OTHER INCENTIVE PAYMENT BREAKDOWN</t>
  </si>
  <si>
    <t>REPORT L17.1 -- QUALITY POOL PAYMENT BREAKDOWN</t>
  </si>
  <si>
    <t>Please attempt to distribute the above payments in Report 17.2, if applicable. (Optional)</t>
  </si>
  <si>
    <t>Amount Received from OHA</t>
  </si>
  <si>
    <t>Revenue</t>
  </si>
  <si>
    <t>Year Received by CCO</t>
  </si>
  <si>
    <t>Year Paid to</t>
  </si>
  <si>
    <t>2013 Quality Pool</t>
  </si>
  <si>
    <t>2014 Quality Pool</t>
  </si>
  <si>
    <t>2015 Quality Pool</t>
  </si>
  <si>
    <t>2016 Quality Pool</t>
  </si>
  <si>
    <t>2017 Quality Pool</t>
  </si>
  <si>
    <t>2018 Quality Pool</t>
  </si>
  <si>
    <t>2019 Quality Pool</t>
  </si>
  <si>
    <t>2020 Quality Pool</t>
  </si>
  <si>
    <t>(Rec'vd in 2014)</t>
  </si>
  <si>
    <t>(Rec'vd in 2015)</t>
  </si>
  <si>
    <t>(Rec'vd in 2016)</t>
  </si>
  <si>
    <t>(Rec'vd in 2017)</t>
  </si>
  <si>
    <t>(Rec'vd in 2018)</t>
  </si>
  <si>
    <t>(Rec'vd in 2019)</t>
  </si>
  <si>
    <t>(Rec'vd in 2020)</t>
  </si>
  <si>
    <t>(Rec'vd in 2021)</t>
  </si>
  <si>
    <t>Provider(s)</t>
  </si>
  <si>
    <t>• Pharmacy costs net of rebates</t>
  </si>
  <si>
    <t>• All costs prior to the impact of any reinsurance arrangements</t>
  </si>
  <si>
    <t>• Please allocate costs into the given categories of services (COS) as best as possible</t>
  </si>
  <si>
    <t>• Exclude Mental Health drugs that have been carved out and covered by OHA on a FFS basis</t>
  </si>
  <si>
    <t>Please report as follows:</t>
  </si>
  <si>
    <t>These expenditures will be used to validate the encounter data and additional costs will be recorded in subsequent parts of the template.</t>
  </si>
  <si>
    <t>This report has separate entries for expenditures that are not sub-capitated and sub-capitation costs.</t>
  </si>
  <si>
    <t>After validating the data, please insert the validated member month data into this report tab before submission</t>
  </si>
  <si>
    <t>The data in this report will be provided by OHA for your review</t>
  </si>
  <si>
    <t>Report Instructions:</t>
  </si>
  <si>
    <t>Other Payment Arrangements</t>
  </si>
  <si>
    <t>REPORTS L12 - L19 -- RATE SETTING OVERVIEW</t>
  </si>
  <si>
    <t>Rate Setting Report Contents:</t>
  </si>
  <si>
    <t>Mental Health Other Non-Inpatient</t>
  </si>
  <si>
    <t>Expenditures (Maternity)</t>
  </si>
  <si>
    <t>Report L13 -- Medical Costs</t>
  </si>
  <si>
    <t>Report L14 -- IBNR Completion Rate</t>
  </si>
  <si>
    <t>Report L15 -- Sub-Capitation</t>
  </si>
  <si>
    <t>Report L12</t>
  </si>
  <si>
    <t>Report L13</t>
  </si>
  <si>
    <t>Report L14</t>
  </si>
  <si>
    <t>Report L15</t>
  </si>
  <si>
    <t>Report L16</t>
  </si>
  <si>
    <t>Report L17</t>
  </si>
  <si>
    <t>Report L17.1</t>
  </si>
  <si>
    <t>Report L17.2</t>
  </si>
  <si>
    <t>Report L18</t>
  </si>
  <si>
    <t>Report L18.1</t>
  </si>
  <si>
    <t>Report L19</t>
  </si>
  <si>
    <t>Medical Costs</t>
  </si>
  <si>
    <t>• Costs should not be completed for IBNR (they are reported later in Report L14)</t>
  </si>
  <si>
    <t>• Include only costs for medical services that generate claims or encounters under Expenditures (Not Sub-Capitated)</t>
  </si>
  <si>
    <t>• Exclude non-State Plan services</t>
  </si>
  <si>
    <t>Please describe any sub-capitation arrangements</t>
  </si>
  <si>
    <t xml:space="preserve">Sub-capitation totals identified in other supporting reports are pulled for reference purposes </t>
  </si>
  <si>
    <t>Report L16 -- Breakdown of all Alternative Payment Arrangements by Provider</t>
  </si>
  <si>
    <t>Please complete as instructed on that report</t>
  </si>
  <si>
    <t>Report L17 -- Incentive Programs</t>
  </si>
  <si>
    <t>Breakdown of all Alternative Payment Arrangements by Provider</t>
  </si>
  <si>
    <t>Incentive Programs</t>
  </si>
  <si>
    <t>Report L17.1 -- Quality Pool Payment Breakdown</t>
  </si>
  <si>
    <t>Quality Pool Payment Breakdown</t>
  </si>
  <si>
    <t>Please complete the matrix which identifies quality payments received (cash basis) and how they were disbursed to providers by year</t>
  </si>
  <si>
    <t>Report L17.2 -- Other Incentive Payment Breakdown</t>
  </si>
  <si>
    <t>Other Incentive Payment Breakdown</t>
  </si>
  <si>
    <t>Report L18 -- Other Payment Arrangements</t>
  </si>
  <si>
    <t>Provide descriptions of any other provider payment arrangements within this report, excluding those reported on Report L17</t>
  </si>
  <si>
    <t>Provide descriptions of Quality Pool incentive (P4P) programs and any other incentive programs</t>
  </si>
  <si>
    <t>Report L18.1 -- Other Payments Breakdown</t>
  </si>
  <si>
    <t>Please allocate any payments listed in Report L18 into the cells within this report as best as possible, if applicable.</t>
  </si>
  <si>
    <t>Other Payments Breakdown</t>
  </si>
  <si>
    <t>Report L19 -- Financial Overview and Reconciliation of Costs</t>
  </si>
  <si>
    <t>Financial Overview and Reconciliation of Costs</t>
  </si>
  <si>
    <t>Please identify and quantify any reconciling items between the Rates Scheduled summarized and Report L6 OHP</t>
  </si>
  <si>
    <t>Enrollment Validation</t>
  </si>
  <si>
    <t>Report L12 -- Enrollment Validation</t>
  </si>
  <si>
    <t>DCBS</t>
  </si>
  <si>
    <t>Total Sub-Capitation from L8 Column C (for reference purposes)</t>
  </si>
  <si>
    <t>Mental Health 
Member Months 
(CCOA, CCOB, CCOE, CCOG)</t>
  </si>
  <si>
    <t>Other Expenditures</t>
  </si>
  <si>
    <t>Alternative Payment Arrangements (Report L16)</t>
  </si>
  <si>
    <t>Allcare CCO</t>
  </si>
  <si>
    <t>Primary Health of Josephine County, LLC</t>
  </si>
  <si>
    <t>Trillium Community Health Plan, Inc.</t>
  </si>
  <si>
    <t>Willamette Valley Community Health, LLC</t>
  </si>
  <si>
    <t>Columbia-Pacific CCO, LLC</t>
  </si>
  <si>
    <t>Eastern Oregon Coordinated Care Org., LLC</t>
  </si>
  <si>
    <t>Jackson County CCO, LLC</t>
  </si>
  <si>
    <t>Totals By</t>
  </si>
  <si>
    <t>of</t>
  </si>
  <si>
    <t>Columns A - D</t>
  </si>
  <si>
    <t>Dental 
Member Months 
(CCOA, CCOF, CCOG)</t>
  </si>
  <si>
    <t>Fee For Service</t>
  </si>
  <si>
    <t>Sub-total Fee For Service</t>
  </si>
  <si>
    <t>Sub-Capitated Maternity</t>
  </si>
  <si>
    <t>Grand Total Maternity</t>
  </si>
  <si>
    <t>Maternity Expenditures (Fee For Service)</t>
  </si>
  <si>
    <t>Please allocate any payments listed in Report L17 into the cells within this report as best as possible, if applicable</t>
  </si>
  <si>
    <t xml:space="preserve">DO NOT include payments related to the Quality Pool in this report </t>
  </si>
  <si>
    <t>Total Maternity Expenditures (Fee For Service)</t>
  </si>
  <si>
    <t xml:space="preserve">25. Dividends/Distributions Paid to Owners </t>
  </si>
  <si>
    <t>The check figures must all return with "Ok" or "Diff." &lt; $1.00</t>
  </si>
  <si>
    <t xml:space="preserve">• Maternity costs are broken out in a separate section which should reflect all maternity-related costs for both PLMA and non-PLMA rating cohorts. </t>
  </si>
  <si>
    <t xml:space="preserve"> DO NOT include maternity-related costs in the Non Sub-Capitated and Sub-Capitated sections, to avoid double counting of expenditures</t>
  </si>
  <si>
    <t>ACA 55-64</t>
  </si>
  <si>
    <t>2013</t>
  </si>
  <si>
    <t>Details of Write-Ins Line 8:</t>
  </si>
  <si>
    <t>Total Write-Ins Line 8</t>
  </si>
  <si>
    <t>Details of Write-Ins Line 13:</t>
  </si>
  <si>
    <t>Total Write-Ins Line 13</t>
  </si>
  <si>
    <t>Details of Write-Ins Line 5:</t>
  </si>
  <si>
    <t>Total Write-Ins Line 5</t>
  </si>
  <si>
    <t>Details of Write-Ins Line 16:</t>
  </si>
  <si>
    <t>Total Write-Ins Line 16</t>
  </si>
  <si>
    <t>Pre-paid</t>
  </si>
  <si>
    <t>Sub-capitated</t>
  </si>
  <si>
    <t>Retrospective</t>
  </si>
  <si>
    <t>Total Incurred Expenditures from L13</t>
  </si>
  <si>
    <t>Grand Total Completed Expenditures</t>
  </si>
  <si>
    <t>(B) Breakdown of W-2/1099-MISC compensation</t>
  </si>
  <si>
    <t>(A) Name and Title</t>
  </si>
  <si>
    <t>(i) Base compensation</t>
  </si>
  <si>
    <t>(ii) Bonus &amp; incentive compensation</t>
  </si>
  <si>
    <t>(iii) Other reportable compensation</t>
  </si>
  <si>
    <t>(iv) Total reportable compensation W-2/1099-MISC</t>
  </si>
  <si>
    <t>(C) Retirement and other deferred compensation</t>
  </si>
  <si>
    <t>(D) Nontaxable benefits</t>
  </si>
  <si>
    <t>(E) Total of columns (B)(iv)–(D)</t>
  </si>
  <si>
    <t>Highest Compensated Executive</t>
  </si>
  <si>
    <t>(i) CCO</t>
  </si>
  <si>
    <t>(ii) Related Org.</t>
  </si>
  <si>
    <t>2nd Highest Compensated Executive</t>
  </si>
  <si>
    <t>3rd Highest Compensated Executive</t>
  </si>
  <si>
    <t>Related Organizations:</t>
  </si>
  <si>
    <t>Note: The amount in column (B)(iv) must equal the individual's amount reported in Box 1 or Box 5 (whichever is greater) of IRS Form W-2 and/or Box 7 of IRS Form 1099-MISC.</t>
  </si>
  <si>
    <t>x</t>
  </si>
  <si>
    <t>Gift cards</t>
  </si>
  <si>
    <t>Spending account (taxable)</t>
  </si>
  <si>
    <t>Social club dues (taxable)</t>
  </si>
  <si>
    <t>Meals and entertainment (taxable)</t>
  </si>
  <si>
    <t>Moving (taxable)</t>
  </si>
  <si>
    <t>Travel (taxable)</t>
  </si>
  <si>
    <t>Employer-subsidized parking (taxable)</t>
  </si>
  <si>
    <t>Employer-provided automobile (taxable)</t>
  </si>
  <si>
    <t>Liability insurance (taxable)</t>
  </si>
  <si>
    <t>Cafeteria plans (nontaxable benefit other than health)</t>
  </si>
  <si>
    <t>Cafeteria plans (nontaxable health benefit)</t>
  </si>
  <si>
    <t>Tuition assistance for family (nontaxable)</t>
  </si>
  <si>
    <t>Tuition assistance for family (taxable)</t>
  </si>
  <si>
    <t>Adoption assistance (nontaxable)</t>
  </si>
  <si>
    <t>Adoption assistance (taxable)</t>
  </si>
  <si>
    <t>Dependent care assistance (nontaxable)</t>
  </si>
  <si>
    <t>Dependent care assistance (taxable)</t>
  </si>
  <si>
    <t>Personal financial services (nontaxable)</t>
  </si>
  <si>
    <t>Personal financial services (taxable)</t>
  </si>
  <si>
    <t>Personal legal services (nontaxable)</t>
  </si>
  <si>
    <t>Personal legal services (taxable)</t>
  </si>
  <si>
    <t>Life, disability, or long-term-care insurance (nontaxable)</t>
  </si>
  <si>
    <t>Life, disability, or long-term-care insurance (taxable)</t>
  </si>
  <si>
    <t>Other health benefits (nontaxable)</t>
  </si>
  <si>
    <t>Other health benefits (taxable)</t>
  </si>
  <si>
    <t>Medical reimbursement and flexible spending programs (nontaxable)</t>
  </si>
  <si>
    <t>Medical reimbursement and flexible spending programs (taxable)</t>
  </si>
  <si>
    <t>Health benefit plan premiums (nontaxable)</t>
  </si>
  <si>
    <t>Health benefit plan premiums paid by the employee (taxable)</t>
  </si>
  <si>
    <t>Health benefit plan premiums paid by employer (taxable)</t>
  </si>
  <si>
    <t>Scholarships and fellowship grants (taxable)</t>
  </si>
  <si>
    <t>Earnings or losses of nonqualified defined contribution plan (not substantially vested)</t>
  </si>
  <si>
    <t>Earnings or losses of nonqualified defined contribution plan (substantially vested)</t>
  </si>
  <si>
    <t>Amounts deferred under nonqualified defined contribution plans (not substantially vested)</t>
  </si>
  <si>
    <t>Amounts deferred under nonqualified defined contribution plans (substantially vested)</t>
  </si>
  <si>
    <t>Amounts deferred by employer or employee under section 457(b) or 457(f) plan (not substantially vested)</t>
  </si>
  <si>
    <t>Amounts deferred by employer or employee (plus earnings) under section 457(b) plan (substantially vested)</t>
  </si>
  <si>
    <t>Amounts includible in income under section 457(f)</t>
  </si>
  <si>
    <t>Distributions from nongovernmental section 457(b) plan</t>
  </si>
  <si>
    <t>Qualified or nonqualified retirement plan defined benefit accruals (reasonable estimate of increase or decrease in actuarial value)</t>
  </si>
  <si>
    <t>Contributions (employee deferrals) to section 403(b) plan</t>
  </si>
  <si>
    <t>Contributions (employee deferrals) to section 401(k) plan</t>
  </si>
  <si>
    <t>Contributions (employer) to qualified retirement plan</t>
  </si>
  <si>
    <t>Loans—forgone interest or debt forgiveness</t>
  </si>
  <si>
    <t>Stock equivalents paid by taxable organizations not substantially vested</t>
  </si>
  <si>
    <t>Stock equivalents paid by taxable organizations substantially vested</t>
  </si>
  <si>
    <t>Stock awards paid by taxable organizations not substantially vested</t>
  </si>
  <si>
    <t>Stock awards paid by taxable organizations substantially vested</t>
  </si>
  <si>
    <t>Stock options at time of exercise</t>
  </si>
  <si>
    <t>Stock options at time of grant</t>
  </si>
  <si>
    <t>Vacation/sick leave cashed out</t>
  </si>
  <si>
    <t>Tax gross-ups paid</t>
  </si>
  <si>
    <t>Other compensation amounts deferred (not taxable in current year)</t>
  </si>
  <si>
    <t>Other compensation amounts deferred (taxable in current year)</t>
  </si>
  <si>
    <t>Third-party sick pay</t>
  </si>
  <si>
    <t>Sick pay paid by employer</t>
  </si>
  <si>
    <t>Severance or change of control payments made</t>
  </si>
  <si>
    <t>Incentive compensation deferred (not taxable in current year)</t>
  </si>
  <si>
    <t>Incentive compensation deferred (taxable in current year)</t>
  </si>
  <si>
    <t>Incentive compensation paid</t>
  </si>
  <si>
    <t>Bonus deferred (not taxable in current year)</t>
  </si>
  <si>
    <t>Bonus deferred (taxable in current year)</t>
  </si>
  <si>
    <t>Bonus paid (including signing bonus)</t>
  </si>
  <si>
    <t>Base salary/wages/fees deferred (nontaxable)</t>
  </si>
  <si>
    <t>Base salary/wages/fees deferred (taxable)</t>
  </si>
  <si>
    <t>Base salary/wages/fees paid</t>
  </si>
  <si>
    <t>Type of Compensation</t>
  </si>
  <si>
    <t>REPORT L11 -- DISCLOSURE OF COMPENSATION--WHERE TO REPORT--GUIDANCE</t>
  </si>
  <si>
    <t>Please see table below for determining where to report various forms of compensation</t>
  </si>
  <si>
    <t>An organization, including a nonprofit organization, a stock corporation, a partnership or limited liability company, a trust, and a governmental unit or other government entity,</t>
  </si>
  <si>
    <t>* Brother/Sister: an organization controlled by the same person or persons and/or organization that controls the CCO.</t>
  </si>
  <si>
    <t>* Subsidiary: an organization controlled by the CCO.</t>
  </si>
  <si>
    <t>* Parent: an organization that controls the CCO.</t>
  </si>
  <si>
    <t>If an executive is employed by a Management Company that provides services to the CCO, and the Management Company is not a Related Organization as defined above,</t>
  </si>
  <si>
    <t>Management Company:</t>
  </si>
  <si>
    <t>Leased Employee:</t>
  </si>
  <si>
    <t>In some cases, instead of hiring a Management Company, a CCO "leases" one or more "employees" from another company.  If the executive providing services to the CCO</t>
  </si>
  <si>
    <t>Column B(ii)</t>
  </si>
  <si>
    <t>Column B(i)</t>
  </si>
  <si>
    <t>Column B(iii)</t>
  </si>
  <si>
    <t>Housing provided by employer or housing allowance (nontaxable)</t>
  </si>
  <si>
    <t>Housing provided by employer or housing allowance (taxable)</t>
  </si>
  <si>
    <t>If the executive is employed by a Management Company that is a Related Organization as defined above, then the Management Company must provide the required</t>
  </si>
  <si>
    <t>If the executive is leased from a company that is a Related Organization as defined above, then the leasing company must provide the required</t>
  </si>
  <si>
    <t>that has one or more of the following relationships to the CCO at any time during the reporting year.</t>
  </si>
  <si>
    <t xml:space="preserve">Split-dollar life insurance </t>
  </si>
  <si>
    <t>Taxable distributions from qualified retirement plan, including section 457(b) eligible governmental plan (reported on Form 1099-R)</t>
  </si>
  <si>
    <t>Qualified retirement (defined contribution) plan investment earnings or losses</t>
  </si>
  <si>
    <t>Disregarded Benefits:</t>
  </si>
  <si>
    <t>Disregarded benefits generally include fringe benefits excluded from gross income under section 132. These benefits include the following:</t>
  </si>
  <si>
    <t>Disregarded benefits under Regulations section 53.4958-4(a)(4) need not be reported in column (D).</t>
  </si>
  <si>
    <t>No-additional cost service; Qualified employee discount; Working condition fringe; De minimis fringe; Qualified transportation fringe; Qualified moving expense reimbursement;</t>
  </si>
  <si>
    <t>Qualified retirement planning services; and Qualified military base realignment and closure fringe.</t>
  </si>
  <si>
    <t>Disregarded benefits under Regulations section 53.4958-4(a)(4) (See definitions on Report L11)</t>
  </si>
  <si>
    <t>is leased form another company that is not a Related Organization as defined above, the amount paid by the CCO is the amount of compensation to be included in this report.</t>
  </si>
  <si>
    <t>information to the CCO for inclusion in this report.</t>
  </si>
  <si>
    <t>then the amount paid by the CCO to the Management Company is the amount of compensation to be included in this report.</t>
  </si>
  <si>
    <t>a</t>
  </si>
  <si>
    <t>a: Not included if value is less than $10,000 per year.</t>
  </si>
  <si>
    <t xml:space="preserve">Enter the amount that is reported on the Minimum Medical Loss Ratio template as defined in the Instructions for that Form. </t>
  </si>
  <si>
    <t xml:space="preserve">  b. Intensive Case Management</t>
  </si>
  <si>
    <t xml:space="preserve">  c. Other Case Management</t>
  </si>
  <si>
    <t>Services provided to ensure that CCO members obtain health services necessary to maintain physical, mental, and emotional development and oral health. Case management services include a comprehensive, ongoing assessment of medical, mental health, substance use disorder or dental needs plus the development and implementation of a plan to obtain or make referrals for needed medical, mental, chemical dependency, or dental services, referring members to community services and supports that may include referrals to Allied Agencies.</t>
  </si>
  <si>
    <t xml:space="preserve">A specialized case management service provided to members identified as aged, blind, or disabled who have complex medical needs including: (a) Early identification of members eligible for ICM services; (b) Assistance to ensure timely access to providers and capitated services; (c) Coordination with providers to ensure consideration is given to unique needs in treatment planning; (d) Assistance to providers with coordination of capitated services and discharge planning; and (e) Aid with coordinating necessary and appropriate linkage of community support and social service systems with medical care systems. </t>
  </si>
  <si>
    <t>Report L6.3</t>
  </si>
  <si>
    <t>Non-Benefit Case Management Services</t>
  </si>
  <si>
    <t>REPORT L6.4 -- CASE MANAGEMENT BREAKDOWN</t>
  </si>
  <si>
    <t>REPORT L6.3 -- CASE MANAGEMENT</t>
  </si>
  <si>
    <t>Other Case Mgmt</t>
  </si>
  <si>
    <t>Please attempt to distribute the above payments in Report 6.4, if applicable. (Optional)</t>
  </si>
  <si>
    <t>Other Payment2</t>
  </si>
  <si>
    <t>Other Payment3</t>
  </si>
  <si>
    <t xml:space="preserve">  a. General Case Management</t>
  </si>
  <si>
    <t>(Report L6.1)</t>
  </si>
  <si>
    <t xml:space="preserve">Case Mgmt </t>
  </si>
  <si>
    <t>12. Professional Services</t>
  </si>
  <si>
    <t>For the three highest paid individuals providing services to the CCO, report compensation paid by, or charged/allocated to the CCO on row (i)</t>
  </si>
  <si>
    <t>and report compensation paid by, or charged/allocated to a Related Organizations as defined below, on row (ii).</t>
  </si>
  <si>
    <t>(a)  Costs generally allowable as a component of Incurred Medical Related Costs for purposes of the Minimum MLR calculation.</t>
  </si>
  <si>
    <t>(b)  Costs generally allowable as an offset within Medical Related Revenues for purposes of the Minimum MLR calculation.</t>
  </si>
  <si>
    <t>Enter amount paid or accrued for hospital reimbursement adjustment payments.</t>
  </si>
  <si>
    <t>Umpqua Health Alliance</t>
  </si>
  <si>
    <t>Yamhill Community Care</t>
  </si>
  <si>
    <t>ADJUSTMENTS</t>
  </si>
  <si>
    <t>19. Fraud Prevention Activities</t>
  </si>
  <si>
    <t>21. Reinsurance Recoveries</t>
  </si>
  <si>
    <t>22. Co-payments</t>
  </si>
  <si>
    <t xml:space="preserve">23. TPR, COB, and Subrogation  </t>
  </si>
  <si>
    <t>13. Other Administrative Expenses</t>
  </si>
  <si>
    <t>14. OTHER ADMINISTRATIVE EXPENSES  SUBTOTAL</t>
  </si>
  <si>
    <t>15. Hospital Reimbursement Adjustment (b)</t>
  </si>
  <si>
    <t>16. Health Insurance Provider Fee (b)</t>
  </si>
  <si>
    <t>Check Costs that Improve Health Care Quality</t>
  </si>
  <si>
    <t>Detail of Write-Ins Line 13:</t>
  </si>
  <si>
    <t>19. Fraud Prevention Activities (a)</t>
  </si>
  <si>
    <t>20. Reinsurance/Stop Loss Premiums Paid (a)</t>
  </si>
  <si>
    <t>21. Provision For Income Taxes (b)</t>
  </si>
  <si>
    <t>22. NON-BENEFIT CMS RECLASSIFICATIONS FROM L6</t>
  </si>
  <si>
    <t>23. TOTAL ADMINISTRATIVE AND OTHER NON-BENEFIT COSTS FOR RATE SETTING</t>
  </si>
  <si>
    <t>Column</t>
  </si>
  <si>
    <t>A.  Salary Payments</t>
  </si>
  <si>
    <t>B.  Fee-For Service Payments</t>
  </si>
  <si>
    <t>C.  Pre-paid Sub-capitation Arrangements</t>
  </si>
  <si>
    <t>D.  Other Retrospective Payment Arrangements</t>
  </si>
  <si>
    <t xml:space="preserve">Enter amount incurred for all salary, benefit packages, and bonuses for any provider that is employed and paid through a staff model organization.  </t>
  </si>
  <si>
    <t xml:space="preserve">        a. Hospital Reimbursement Adjustments</t>
  </si>
  <si>
    <t xml:space="preserve">   a. Hospital Reimbursement Adjustments</t>
  </si>
  <si>
    <t>20. Reinsurance/Stop Loss Premiums</t>
  </si>
  <si>
    <t>15. Hospital Reimbursement Adjustment</t>
  </si>
  <si>
    <t>Carried over from Report L6.</t>
  </si>
  <si>
    <t>16. Health Insurance Provider Fee</t>
  </si>
  <si>
    <t xml:space="preserve">20. Reinsurance/Stop Loss Premiums </t>
  </si>
  <si>
    <t>21. Provision For Income Taxes</t>
  </si>
  <si>
    <t>Any other form of case management service not included in 18.a. or 18.b.  Please describe further on Report L6.3.</t>
  </si>
  <si>
    <r>
      <t xml:space="preserve">Enter amounts accrued / paid to provider or provider organizations that are made on a pre-paid basis in which the financial risk of providing care to the members assigned is transferred to the provider or provider organization.  Also include amounts accrued / paid representing monetary incentive arrangements that reflect priorities which align with the Quality Pool program for achieving the outcome and quality objectives </t>
    </r>
    <r>
      <rPr>
        <u/>
        <sz val="10"/>
        <rFont val="Arial"/>
        <family val="2"/>
      </rPr>
      <t>if paid</t>
    </r>
    <r>
      <rPr>
        <sz val="10"/>
        <rFont val="Arial"/>
        <family val="2"/>
      </rPr>
      <t xml:space="preserve"> within the next quarter following receipt of the payment from OHA.</t>
    </r>
  </si>
  <si>
    <r>
      <t xml:space="preserve">Enter amounts accrued / paid to provider or provider organizations that are made on a retrospective basis.  This may include retrospective payments of withholds, bonus pools, or any other type of settlement.  Also include amounts accrued / paid representing monetary incentive arrangements that reflect priorities which align with the Quality Pool program for achieving the outcome and quality objectives </t>
    </r>
    <r>
      <rPr>
        <u/>
        <sz val="10"/>
        <rFont val="Arial"/>
        <family val="2"/>
      </rPr>
      <t>if not paid</t>
    </r>
    <r>
      <rPr>
        <sz val="10"/>
        <rFont val="Arial"/>
        <family val="2"/>
      </rPr>
      <t xml:space="preserve"> within the next quarter following receipt of the payment from OHA.</t>
    </r>
  </si>
  <si>
    <t>Please provide breakout on Lines a. - c. below.</t>
  </si>
  <si>
    <t>Please provide breakout on Lines a. - b. below.</t>
  </si>
  <si>
    <t>Please provide breakout on Lines a. - d. below.</t>
  </si>
  <si>
    <t>Adjusted Member Service Ratio</t>
  </si>
  <si>
    <t>Total Member Service Expenses L6 OHP Line 17</t>
  </si>
  <si>
    <t>21. (Reinsurance Recoveries)</t>
  </si>
  <si>
    <t>22. (Co-payments)</t>
  </si>
  <si>
    <t xml:space="preserve">23. (TPR, COB, and Subrogation)  </t>
  </si>
  <si>
    <t>Enter amount received or accrued from third party resources, third party liability, subrogation or other third party payment. (ENTER AS NEGATIVE)</t>
  </si>
  <si>
    <t>Enter amount received or accrued from reimbursement of claims subject to reinsurance policies. (ENTER AS NEGATIVE NUMBER)</t>
  </si>
  <si>
    <t>Enter amount of client co-payments received or accrued. (ENTER AS NEGATIVE NUMBER)</t>
  </si>
  <si>
    <t xml:space="preserve">Enter amounts accrued / paid to provider or provider organizations under a fee for service contractual arrangement. </t>
  </si>
  <si>
    <r>
      <t>Provide a Corporate Organizational chart</t>
    </r>
    <r>
      <rPr>
        <b/>
        <sz val="10"/>
        <rFont val="Arial"/>
        <family val="2"/>
      </rPr>
      <t xml:space="preserve"> with your submittal on May 31st or if a change occurs during the </t>
    </r>
  </si>
  <si>
    <t>OHA requires Contractors to provide financial information for purposes of evaluating financial</t>
  </si>
  <si>
    <t xml:space="preserve">of the Contractor's organization.  Under ORS 192.501 (2), OHA may conditionally </t>
  </si>
  <si>
    <t xml:space="preserve">Indicate whether Contractors consider any of the following financial records submitted to OHA under </t>
  </si>
  <si>
    <t>Are we still using the MAP term? Does this term encompass CAK enrollees?</t>
  </si>
  <si>
    <t>CAK Under 1</t>
  </si>
  <si>
    <t>CAK 1 to 5</t>
  </si>
  <si>
    <t>CAK 6 to 18</t>
  </si>
  <si>
    <t xml:space="preserve">Part III. </t>
  </si>
  <si>
    <t xml:space="preserve">Contractor has a signed contract with the Oregon Health Authority to cover </t>
  </si>
  <si>
    <t>children made eligible for medical assistance under Senate Bill 558 (2017).</t>
  </si>
  <si>
    <t xml:space="preserve">Contractor has not signed a contract with the Oregon Health Authority to cover </t>
  </si>
  <si>
    <t>Total Reserve (OHP contract)</t>
  </si>
  <si>
    <t>Contractor shall indicate whether the contractor has signed a contract to cover children and youth made eligible for</t>
  </si>
  <si>
    <t>OREGON HEALTH PLAN</t>
  </si>
  <si>
    <t>COVER ALL KIDS</t>
  </si>
  <si>
    <t>Medicaid and CAK</t>
  </si>
  <si>
    <t>Medicaid only</t>
  </si>
  <si>
    <t>Part V.</t>
  </si>
  <si>
    <t>CAK LINE OF BUSINESS</t>
  </si>
  <si>
    <t>Part VI.</t>
  </si>
  <si>
    <t>The adjusted medical loss ratio is defined as the result obtained when the CAK line of business</t>
  </si>
  <si>
    <t>adjusted Member service expenses is divided by the CAK line of business total revenue.</t>
  </si>
  <si>
    <t>and the salaried service payments from the CAK line of business Member service expenses subtotal.</t>
  </si>
  <si>
    <t>5. Total Operating Revenue - CAK LOB</t>
  </si>
  <si>
    <t>16. Other Member Service Expenses</t>
  </si>
  <si>
    <t>*  This sheet should only include activity relating to the CAK portion of the business.</t>
  </si>
  <si>
    <t>TPL</t>
  </si>
  <si>
    <t>TPL all</t>
  </si>
  <si>
    <t>CAK 6-18</t>
  </si>
  <si>
    <t>Check Total CAK</t>
  </si>
  <si>
    <t>Check Total OHP</t>
  </si>
  <si>
    <t>Total Sub-Capitation from L3.3 CAK YTD</t>
  </si>
  <si>
    <t>Please explain any sub-capitation agreements, if applicable, in the box below. If there are no sub-capitation agreements, please fill this box with 'No Sub-Capitation.' If there are differences in sub-capitation agreements for the CAK population, please specify:</t>
  </si>
  <si>
    <t>FROM REPORT L8 --SALARY PAYMENTS (COLUMN A) AND CAPITATION PAYMENTS (COLUMN C)</t>
  </si>
  <si>
    <t>FROM REPORT L3.3 CAK --SALARY PAYMENTS (LINE 2) AND CAPITATION PAYMENTS (LINE 3)</t>
  </si>
  <si>
    <t xml:space="preserve">   (Report L8 Part II)</t>
  </si>
  <si>
    <t xml:space="preserve">  a. Flexible Services</t>
  </si>
  <si>
    <t xml:space="preserve">  b. Community Benefit Initiatives</t>
  </si>
  <si>
    <t>15. Health-Related Services (Non-benefit)</t>
  </si>
  <si>
    <t>18. Case Management</t>
  </si>
  <si>
    <t>17. Health Related Services (Non-benefit)</t>
  </si>
  <si>
    <t>Please provide breakout on Lines a. and b. below.</t>
  </si>
  <si>
    <t>Short description of service provided</t>
  </si>
  <si>
    <t>Health Related Service Category</t>
  </si>
  <si>
    <t>Community Benefit Initiative</t>
  </si>
  <si>
    <t>HRS Category</t>
  </si>
  <si>
    <t>Expenditure/Health-related services investment name</t>
  </si>
  <si>
    <t>16. Totals</t>
  </si>
  <si>
    <t>up to 6 months</t>
  </si>
  <si>
    <t>up to 2 years (24 months)</t>
  </si>
  <si>
    <t>up to 1.5 years (18 months)</t>
  </si>
  <si>
    <t>up to 1 year (12 months)</t>
  </si>
  <si>
    <t>up to 2.5 years (30 months)</t>
  </si>
  <si>
    <t>up to 3 years (36 months)</t>
  </si>
  <si>
    <t>up to 3.5 years (42 months)</t>
  </si>
  <si>
    <t>up to 4 years (48 months)</t>
  </si>
  <si>
    <t>up to 4.5 years (54 months)</t>
  </si>
  <si>
    <t>up to 5 years (60 months)</t>
  </si>
  <si>
    <t>more than 5 years (more than 60 months)</t>
  </si>
  <si>
    <t>Amount incurred for Flexible Services</t>
  </si>
  <si>
    <t>Amount incurred for Community Benefit Initiative</t>
  </si>
  <si>
    <t xml:space="preserve">Training and education for health improvement or management </t>
  </si>
  <si>
    <t xml:space="preserve">Care coordination, navigation, or case management activities not otherwise covered under State Plan benefits </t>
  </si>
  <si>
    <t xml:space="preserve">Home and living environment items or improvements not otherwise covered by 1915 Home and Community Based Services </t>
  </si>
  <si>
    <t xml:space="preserve">Transportation not covered under State Plan benefits </t>
  </si>
  <si>
    <t xml:space="preserve">Programs to improve community or public health </t>
  </si>
  <si>
    <t>Housing supports related to social determinants of health</t>
  </si>
  <si>
    <t>Assistance with food or other social resources</t>
  </si>
  <si>
    <t>Report L6.2 -- HEALTH RELATED SERVICES - QUARTERLY</t>
  </si>
  <si>
    <r>
      <t xml:space="preserve">8. </t>
    </r>
    <r>
      <rPr>
        <b/>
        <sz val="10"/>
        <color theme="1"/>
        <rFont val="Arial"/>
        <family val="2"/>
      </rPr>
      <t>Other non-covered services</t>
    </r>
    <r>
      <rPr>
        <sz val="10"/>
        <rFont val="Arial"/>
        <family val="2"/>
      </rPr>
      <t xml:space="preserve"> that comport with the definition of health-related services </t>
    </r>
  </si>
  <si>
    <r>
      <t xml:space="preserve">9. </t>
    </r>
    <r>
      <rPr>
        <b/>
        <sz val="10"/>
        <color theme="1"/>
        <rFont val="Arial"/>
        <family val="2"/>
      </rPr>
      <t>Other non-covered services</t>
    </r>
    <r>
      <rPr>
        <sz val="10"/>
        <rFont val="Arial"/>
        <family val="2"/>
      </rPr>
      <t xml:space="preserve"> that comport with the definition of health-related services </t>
    </r>
  </si>
  <si>
    <r>
      <t xml:space="preserve">10. </t>
    </r>
    <r>
      <rPr>
        <b/>
        <sz val="10"/>
        <color theme="1"/>
        <rFont val="Arial"/>
        <family val="2"/>
      </rPr>
      <t>Other non-covered services</t>
    </r>
    <r>
      <rPr>
        <sz val="10"/>
        <rFont val="Arial"/>
        <family val="2"/>
      </rPr>
      <t xml:space="preserve"> that comport with the definition of health-related services </t>
    </r>
  </si>
  <si>
    <r>
      <t xml:space="preserve">11. </t>
    </r>
    <r>
      <rPr>
        <b/>
        <sz val="10"/>
        <color theme="1"/>
        <rFont val="Arial"/>
        <family val="2"/>
      </rPr>
      <t>Other non-covered services</t>
    </r>
    <r>
      <rPr>
        <sz val="10"/>
        <rFont val="Arial"/>
        <family val="2"/>
      </rPr>
      <t xml:space="preserve"> that comport with the definition of health-related services </t>
    </r>
  </si>
  <si>
    <r>
      <t xml:space="preserve">12. </t>
    </r>
    <r>
      <rPr>
        <b/>
        <sz val="10"/>
        <color theme="1"/>
        <rFont val="Arial"/>
        <family val="2"/>
      </rPr>
      <t>Other non-covered services</t>
    </r>
    <r>
      <rPr>
        <sz val="10"/>
        <rFont val="Arial"/>
        <family val="2"/>
      </rPr>
      <t xml:space="preserve"> that comport with the definition of health-related services </t>
    </r>
  </si>
  <si>
    <r>
      <t xml:space="preserve">13. </t>
    </r>
    <r>
      <rPr>
        <b/>
        <sz val="10"/>
        <color theme="1"/>
        <rFont val="Arial"/>
        <family val="2"/>
      </rPr>
      <t>Other non-covered services</t>
    </r>
    <r>
      <rPr>
        <sz val="10"/>
        <rFont val="Arial"/>
        <family val="2"/>
      </rPr>
      <t xml:space="preserve"> that comport with the definition of health-related services </t>
    </r>
  </si>
  <si>
    <r>
      <t xml:space="preserve">14. </t>
    </r>
    <r>
      <rPr>
        <b/>
        <sz val="10"/>
        <color theme="1"/>
        <rFont val="Arial"/>
        <family val="2"/>
      </rPr>
      <t>Other non-covered services</t>
    </r>
    <r>
      <rPr>
        <sz val="10"/>
        <rFont val="Arial"/>
        <family val="2"/>
      </rPr>
      <t xml:space="preserve"> that comport with the definition of health-related services </t>
    </r>
  </si>
  <si>
    <r>
      <t xml:space="preserve">15. </t>
    </r>
    <r>
      <rPr>
        <b/>
        <sz val="10"/>
        <color theme="1"/>
        <rFont val="Arial"/>
        <family val="2"/>
      </rPr>
      <t>Other non-covered services</t>
    </r>
    <r>
      <rPr>
        <sz val="10"/>
        <rFont val="Arial"/>
        <family val="2"/>
      </rPr>
      <t xml:space="preserve"> that comport with the definition of health-related services </t>
    </r>
  </si>
  <si>
    <t xml:space="preserve">Health-related services are non-covered services under the Oregon Health Plan that are intended to improve care delivery and overall </t>
  </si>
  <si>
    <t xml:space="preserve">member and community health and well-being. Any medical service covered under the Oregon State Plan cannot be categorized as a </t>
  </si>
  <si>
    <t>health-related service. Health-related services may include but are not limited to: training and education for health improvement or</t>
  </si>
  <si>
    <t xml:space="preserve">management; care coordination, navigation or case management activities not covered under State Plan; home and living environment </t>
  </si>
  <si>
    <t xml:space="preserve">or improvements not covered by 1915 HCBS; transportation not covered under State Plan; programs to improve community or public </t>
  </si>
  <si>
    <t xml:space="preserve">health; housing supports related to social determinants of health; assistance with food or other social resources; or other non-covered </t>
  </si>
  <si>
    <t xml:space="preserve">services that meet HRS definition under OARs 410-141-3000 and 410-141-3150.  </t>
  </si>
  <si>
    <t>17. Total Health-Related Services</t>
  </si>
  <si>
    <t>The Total Health-Related Services Cost on Line 17 must equal Report L6 OHP Line 15.</t>
  </si>
  <si>
    <t xml:space="preserve">Health-related services provided to an individual member to supplement covered benefits. To be considered a health-related service, a service must meet the requirements in OARs 410-141-3000 and 410-141-3150. </t>
  </si>
  <si>
    <t xml:space="preserve">Health-related services which are community-level interventions that include members, but are not necessarily limited to only members, and are focused on improving population health and health care quality. To be considered a health-related service, a service must meet the requirements in OARs 410-141-3000 and 410-141-3150. </t>
  </si>
  <si>
    <t>17. Health-Related Services (Non-benefit)</t>
  </si>
  <si>
    <t xml:space="preserve">  b. Community Benefit Initiative</t>
  </si>
  <si>
    <t>24. Premium Deficiency Reserve</t>
  </si>
  <si>
    <t xml:space="preserve">27. Administrative Services - Compensation </t>
  </si>
  <si>
    <t>28. Administrative Services - Other</t>
  </si>
  <si>
    <t>Enter amount paid or accrued for the Rural and Small (Type A/B) hospital and public academic health centers Qualified Directed Payments per HB 2391.</t>
  </si>
  <si>
    <t xml:space="preserve">  b. Qualified Directed Payments</t>
  </si>
  <si>
    <t xml:space="preserve">   d. Insurer Tax</t>
  </si>
  <si>
    <t xml:space="preserve">   e. Health Insurance Provider Fee</t>
  </si>
  <si>
    <t>Enter amount paid or accrued for the CCO/Managed Care Tax paid per HB 2391.</t>
  </si>
  <si>
    <t xml:space="preserve">        b. Qualified Directed Payments</t>
  </si>
  <si>
    <t xml:space="preserve">        d. Insurer Tax</t>
  </si>
  <si>
    <t xml:space="preserve">        e. Health Insurance Provider Fee</t>
  </si>
  <si>
    <t>29. Premium Deficiency Reserve</t>
  </si>
  <si>
    <t>30. Other Current Liabilities</t>
  </si>
  <si>
    <t>• Exclude TPR amounts</t>
  </si>
  <si>
    <t>PacificSource Community Solutions (Central)</t>
  </si>
  <si>
    <t>PacificSource Community Solutions (Gorge)</t>
  </si>
  <si>
    <t>Select a category from the dropdown list</t>
  </si>
  <si>
    <r>
      <t xml:space="preserve">1. </t>
    </r>
    <r>
      <rPr>
        <b/>
        <sz val="10"/>
        <color theme="1"/>
        <rFont val="Arial"/>
        <family val="2"/>
      </rPr>
      <t xml:space="preserve">Training and education for health improvement or management </t>
    </r>
    <r>
      <rPr>
        <sz val="10"/>
        <rFont val="Arial"/>
        <family val="2"/>
      </rPr>
      <t>(e.g., classes on healthy meal preparation, diabetes, self-management curriculum)</t>
    </r>
  </si>
  <si>
    <r>
      <t xml:space="preserve">2. </t>
    </r>
    <r>
      <rPr>
        <b/>
        <sz val="10"/>
        <color theme="1"/>
        <rFont val="Arial"/>
        <family val="2"/>
      </rPr>
      <t xml:space="preserve">Care coordination, navigation, or case management activities </t>
    </r>
    <r>
      <rPr>
        <sz val="10"/>
        <rFont val="Arial"/>
        <family val="2"/>
      </rPr>
      <t>not otherwise covered under State Plan benefits (e.g., high utilizer intervention program)</t>
    </r>
  </si>
  <si>
    <r>
      <t xml:space="preserve">3. </t>
    </r>
    <r>
      <rPr>
        <b/>
        <sz val="10"/>
        <color theme="1"/>
        <rFont val="Arial"/>
        <family val="2"/>
      </rPr>
      <t xml:space="preserve">Home and living environment items or improvements </t>
    </r>
    <r>
      <rPr>
        <sz val="10"/>
        <rFont val="Arial"/>
        <family val="2"/>
      </rPr>
      <t>not otherwise covered by 1915 Home and Community Based Services (non-Durable Medical Equipment [DME] items to improve mobility, access, hygiene, or other improvements to address a particular health condition, e.g., air conditioner, athletic shoes, or other special clothing)</t>
    </r>
  </si>
  <si>
    <r>
      <t xml:space="preserve">4. </t>
    </r>
    <r>
      <rPr>
        <b/>
        <sz val="10"/>
        <color theme="1"/>
        <rFont val="Arial"/>
        <family val="2"/>
      </rPr>
      <t>Transportation</t>
    </r>
    <r>
      <rPr>
        <sz val="10"/>
        <rFont val="Arial"/>
        <family val="2"/>
      </rPr>
      <t xml:space="preserve"> not covered under State Plan benefits (e.g., other than transportation to a medical appointment)</t>
    </r>
  </si>
  <si>
    <r>
      <t xml:space="preserve">5. </t>
    </r>
    <r>
      <rPr>
        <b/>
        <sz val="10"/>
        <color theme="1"/>
        <rFont val="Arial"/>
        <family val="2"/>
      </rPr>
      <t xml:space="preserve">Programs to improve community or public health </t>
    </r>
    <r>
      <rPr>
        <sz val="10"/>
        <rFont val="Arial"/>
        <family val="2"/>
      </rPr>
      <t>(e.g., farmers’ market in a “food desert,” workforce development)</t>
    </r>
  </si>
  <si>
    <r>
      <t xml:space="preserve">6. </t>
    </r>
    <r>
      <rPr>
        <b/>
        <sz val="10"/>
        <color theme="1"/>
        <rFont val="Arial"/>
        <family val="2"/>
      </rPr>
      <t xml:space="preserve">Housing supports related to social determinants of health </t>
    </r>
    <r>
      <rPr>
        <sz val="10"/>
        <rFont val="Arial"/>
        <family val="2"/>
      </rPr>
      <t>(e.g., temporary housing or shelter, utilities, or critical repairs)</t>
    </r>
  </si>
  <si>
    <r>
      <t xml:space="preserve">7. </t>
    </r>
    <r>
      <rPr>
        <b/>
        <sz val="10"/>
        <color theme="1"/>
        <rFont val="Arial"/>
        <family val="2"/>
      </rPr>
      <t>Assistance with food or other social resources</t>
    </r>
    <r>
      <rPr>
        <sz val="10"/>
        <rFont val="Arial"/>
        <family val="2"/>
      </rPr>
      <t xml:space="preserve"> (e.g., supplemental food, referral to job training or social services)</t>
    </r>
  </si>
  <si>
    <t>medical assistance under Senate Bill 558 (2017) for the purposes of calculating restricted reserve requirements under that contract:</t>
  </si>
  <si>
    <t>Other Payment4</t>
  </si>
  <si>
    <t>Combined reserve (OHP &amp; CAK)</t>
  </si>
  <si>
    <t>Incremental CAK Reserve</t>
  </si>
  <si>
    <t>25. NET ADJUSTMENTS</t>
  </si>
  <si>
    <t>26. TOTAL ADJUSTED MEMBER SERVICE EXPENSES</t>
  </si>
  <si>
    <t>27. Compensation</t>
  </si>
  <si>
    <t>28. Other Administrative Expenses</t>
  </si>
  <si>
    <t>29. TOTAL ADMINISTRATIVE EXPENSES</t>
  </si>
  <si>
    <t>30. TOTAL OPERATING EXPENSES</t>
  </si>
  <si>
    <t>31. NET OPERATING INCOME (LOSS)</t>
  </si>
  <si>
    <t>32. Net Investment Income</t>
  </si>
  <si>
    <t>33. Non-Healthcare-Related (Expenses)</t>
  </si>
  <si>
    <t>34. Other Non-Operating Revenues and (Expenses)</t>
  </si>
  <si>
    <t>35. TOTAL NON-OPERATING REVENUES AND EXPENSES</t>
  </si>
  <si>
    <t>36. NET INCOME (LOSS) BEFORE TAXES</t>
  </si>
  <si>
    <t xml:space="preserve">   37. Provision for Income Taxes</t>
  </si>
  <si>
    <t>38. NET INCOME (LOSS)</t>
  </si>
  <si>
    <t>39. Net Assets Beginning of Quarter</t>
  </si>
  <si>
    <t>40. Increase (Decrease) in Common Stock</t>
  </si>
  <si>
    <t>41. Increase (Decrease) in Preferred Stock</t>
  </si>
  <si>
    <t>42. Increase (Decrease) in Paid in Surplus</t>
  </si>
  <si>
    <t>43. Increase (Decrease) in Contributed Capital</t>
  </si>
  <si>
    <t>44. Increase (Decrease) in Surplus Notes</t>
  </si>
  <si>
    <t>45. Increase (Decrease) in Contingency Reserves</t>
  </si>
  <si>
    <t>46. Increase (Decrease) in Net Assets</t>
  </si>
  <si>
    <t>47. Net Assets</t>
  </si>
  <si>
    <t>Details of Write-Ins Line 34:</t>
  </si>
  <si>
    <t>Total Write-Ins Line 34</t>
  </si>
  <si>
    <t>Details of Write-Ins Line 46d:</t>
  </si>
  <si>
    <t>Total Write-Ins Line 46d</t>
  </si>
  <si>
    <t>3. Other Health Care Related Revenues</t>
  </si>
  <si>
    <t>4. TOTAL OPERATING REVENUES</t>
  </si>
  <si>
    <t>5. Hospital Services</t>
  </si>
  <si>
    <t>6. Physician/Profession Services</t>
  </si>
  <si>
    <t>7. Substance Abuse Disorder</t>
  </si>
  <si>
    <t>8. Mental Health</t>
  </si>
  <si>
    <t>9. Dental</t>
  </si>
  <si>
    <t>10. Prescription Drugs</t>
  </si>
  <si>
    <t>11. Transportation</t>
  </si>
  <si>
    <t>12. DME &amp; Supplies</t>
  </si>
  <si>
    <t>13. Health-Related Services (Non-benefit)</t>
  </si>
  <si>
    <t>14. Other Member Service Expenses</t>
  </si>
  <si>
    <t>15. MEMBER SERVICE EXPENSES SUBTOTAL</t>
  </si>
  <si>
    <t>16. Case Management</t>
  </si>
  <si>
    <t>17. Fraud Prevention Activities</t>
  </si>
  <si>
    <t>18. Reinsurance/Stop Loss Premiums</t>
  </si>
  <si>
    <t>19. (Reinsurance Recoveries)</t>
  </si>
  <si>
    <t>20. (Co-payments)</t>
  </si>
  <si>
    <t xml:space="preserve">21. (TPR, COB, and Subrogation)  </t>
  </si>
  <si>
    <t>22. Premium Deficiency Reserve</t>
  </si>
  <si>
    <t>23. NET ADJUSTMENTS</t>
  </si>
  <si>
    <t>24. TOTAL ADJUSTED MEMBER SERVICE EXPENSES</t>
  </si>
  <si>
    <t>25. Compensation</t>
  </si>
  <si>
    <t>26. Other Administrative Expenses</t>
  </si>
  <si>
    <t>27. TOTAL ADMINISTRATIVE EXPENSES</t>
  </si>
  <si>
    <t>28. TOTAL OPERATING EXPENSES</t>
  </si>
  <si>
    <t>29. NET OPERATING INCOME (LOSS)</t>
  </si>
  <si>
    <t>30. Net Investment Income</t>
  </si>
  <si>
    <t>31. Non-Healthcare-Related (Expenses)</t>
  </si>
  <si>
    <t>32. Other Non-Operating Revenues and (Expenses)</t>
  </si>
  <si>
    <t>33. TOTAL NON-OPERATING REVENUES AND EXPENSES</t>
  </si>
  <si>
    <t>34. NET INCOME (LOSS) BEFORE TAXES</t>
  </si>
  <si>
    <t xml:space="preserve">   35. Provision for Income Taxes</t>
  </si>
  <si>
    <t>36. NET INCOME (LOSS)</t>
  </si>
  <si>
    <t>Details of Write-Ins Line 3:</t>
  </si>
  <si>
    <t>Total Write-Ins Line 3</t>
  </si>
  <si>
    <t>Details of Write-Ins Line 14:</t>
  </si>
  <si>
    <t>Total Write-Ins Line 14</t>
  </si>
  <si>
    <t>Details of Write-Ins Line 32:</t>
  </si>
  <si>
    <t>Total Write-Ins Line 32</t>
  </si>
  <si>
    <t xml:space="preserve">   (Report L6 CAK Line 15)</t>
  </si>
  <si>
    <t xml:space="preserve">   (Report L6 CAK Line 4)</t>
  </si>
  <si>
    <t>MEMBER SERVICE EXPENSES--REPORT L6 CAK, LINE 15</t>
  </si>
  <si>
    <t>31. TOTAL CURRENT LIABILITIES</t>
  </si>
  <si>
    <t>32. Loans and Notes Payable</t>
  </si>
  <si>
    <t>33. Amounts Due to Affiliates</t>
  </si>
  <si>
    <t>34. Other Liabilities</t>
  </si>
  <si>
    <t>35. TOTAL OTHER LIABILITIES</t>
  </si>
  <si>
    <t>36. TOTAL LIABILITIES</t>
  </si>
  <si>
    <t>37. Common Stock</t>
  </si>
  <si>
    <t>38. Preferred Stock</t>
  </si>
  <si>
    <t>39. Paid in Surplus</t>
  </si>
  <si>
    <t>40. Contributed Capital</t>
  </si>
  <si>
    <t>41. Surplus Notes</t>
  </si>
  <si>
    <t>42. Contingency Reserves</t>
  </si>
  <si>
    <t>43. Retained Earnings/Fund Balance</t>
  </si>
  <si>
    <t>44. Other Net Assets</t>
  </si>
  <si>
    <t>45. TOTAL NET ASSETS</t>
  </si>
  <si>
    <t>46. TOTAL LIABILITIES AND NET ASSETS</t>
  </si>
  <si>
    <t>Details of Write-Ins Line 30:</t>
  </si>
  <si>
    <t>Total Write-Ins Line 30</t>
  </si>
  <si>
    <t>Details of Write-Ins Line 44:</t>
  </si>
  <si>
    <t>Total Write-Ins Line 44</t>
  </si>
  <si>
    <t>Applied Behavior Analysis (ABA)</t>
  </si>
  <si>
    <t>Advanced Health, LLC</t>
  </si>
  <si>
    <t>Report L6.21 OHP -- HEALTH RELATED SERVICES - ANNUAL</t>
  </si>
  <si>
    <t>Enter amount accrued or (reduced) for Premium Deficiency Reserve.</t>
  </si>
  <si>
    <t>Provider Plan ID</t>
  </si>
  <si>
    <t>Last Name</t>
  </si>
  <si>
    <t>Entity Type</t>
  </si>
  <si>
    <t>Member Months</t>
  </si>
  <si>
    <t>Total PC Claims Payments</t>
  </si>
  <si>
    <t>Total PC Non-Claims Payments</t>
  </si>
  <si>
    <t>Total Claims Payments</t>
  </si>
  <si>
    <t>Total Non-Claims Payments</t>
  </si>
  <si>
    <t>CCO</t>
  </si>
  <si>
    <t>PRAPM003</t>
  </si>
  <si>
    <t>PRAPM018</t>
  </si>
  <si>
    <t>PRAPM004</t>
  </si>
  <si>
    <t>PRAPM008</t>
  </si>
  <si>
    <t>PRAPM006</t>
  </si>
  <si>
    <t>PRAPM101</t>
  </si>
  <si>
    <t>PRAPM102</t>
  </si>
  <si>
    <t>PRAPM103</t>
  </si>
  <si>
    <t>PRAPM104</t>
  </si>
  <si>
    <t>PRAPM105</t>
  </si>
  <si>
    <t>PRAPM106</t>
  </si>
  <si>
    <t>PRAPM107</t>
  </si>
  <si>
    <t>PRAPM108</t>
  </si>
  <si>
    <t>PRAPM109</t>
  </si>
  <si>
    <t>PRAPM110</t>
  </si>
  <si>
    <t>Report L16 -- BREAKDOWN OF ALL ALTERNATIVE PAYMENT ARRANGEMENTS (VALUE-BASED PAYMENTS) BY PROVIDER</t>
  </si>
  <si>
    <t>The purpose of this report is to collect information on various alternative payment arrangements (value-based payments) including but not limited to sub-capitation, bundled payments, etc.</t>
  </si>
  <si>
    <t>"Billing Provider or Organization Plan ID": Internal ID of billing provider or organization.</t>
  </si>
  <si>
    <t>"Billing Provider or Organization NPI": NPI for the billing provider or organization which holds the contract with the CCO</t>
  </si>
  <si>
    <t>"Billing Provider or Organization Tax ID":  Federal taxpayer’s ID of the billing provider or organization/facility which holds the contract with the CCO</t>
  </si>
  <si>
    <t>"Billing Provider Last Name or Organization": Last name of the billing provider or the full name of the organization which holds the contract with the CCO</t>
  </si>
  <si>
    <t>"Billing Provider First Name": First name of the billing provider which holds the contract with the CCO. Leave blank if the provider is an organization or facility.</t>
  </si>
  <si>
    <t>"Billing Provider or Organization Entity Type": Valid Values:1 – Person, 2 – Facility, 3 –Professional Group, 4 – Retail Site, 5 – E-Site, 6 –Financial Parent, 7 – Transportation, 8 – Other</t>
  </si>
  <si>
    <t>"Line of Business": Indicates insurance line of business. All rows should be "CCO"</t>
  </si>
  <si>
    <t>"Payment Arrangement Category": Indicates the payment arrangement type that is being reported. If there is more than one payment arrangement type with a billing provider/organization,</t>
  </si>
  <si>
    <t xml:space="preserve">  then separately report each payment arrangement type. NOTE: ALL PAYMENT ARRANGEMENT CATEGORIES ARE MUTUALLY EXCLUSIVE WITH RESPECT TO PAYMENTS.</t>
  </si>
  <si>
    <t>"Performance Period Start Date": Effective date of performance period for reported Insurance Line of Business and Payment Arrangement Type. CCYYMMDD</t>
  </si>
  <si>
    <t xml:space="preserve">"Performance Period End Date": End date of performance period for reported Insurance Line of Business and Payment Arrangement Type. CCYYMMDD
</t>
  </si>
  <si>
    <t>"Member months": Total number of members in reported stratification that participate in the reported payment arrangement, expressed in months of membership</t>
  </si>
  <si>
    <t>"Total Primary Care Claims Payments": Sum of all associated primary care claims payments (paid claims only). Reference supplemental documents for the definition of primary care.</t>
  </si>
  <si>
    <t xml:space="preserve">"Total Primary Care Non-Claims Payments": Sum of all associated non-claims payments that pertain to primary care. </t>
  </si>
  <si>
    <t>"Total Claims Payments": Sum of all associated claims payments (paid claims only)</t>
  </si>
  <si>
    <t>"Total Non-Claims Payments": Sum of all associated non-claims payments that were made</t>
  </si>
  <si>
    <t xml:space="preserve">    Resources:</t>
  </si>
  <si>
    <t>Introduction:</t>
  </si>
  <si>
    <t xml:space="preserve">and produce verifiable results and acheivements; c) be directed toward either individuals or segments of members, or provide health improvements to the population beyond those enrolled without additional costs for the non-members; and d) be based on evidence-based </t>
  </si>
  <si>
    <t>medicine, widely accepted best clinical practice, or criteria issued by accredidation bodies, recognized professional medical associations, government agencies, or other national health care quality organizations.</t>
  </si>
  <si>
    <t xml:space="preserve">Time period during which this service is predicted to achieve outcomes </t>
  </si>
  <si>
    <t>Is the recipient of HRS funds a non-clinical social determinant of health partner?</t>
  </si>
  <si>
    <t>Is the recipient of HRS funds a public health entity?</t>
  </si>
  <si>
    <t xml:space="preserve">Is the recpient of HRS funds a clinical provider? </t>
  </si>
  <si>
    <t>Continue listing IDs --&gt;</t>
  </si>
  <si>
    <t>Medicaid Member ID</t>
  </si>
  <si>
    <t>c</t>
  </si>
  <si>
    <t>b</t>
  </si>
  <si>
    <t>Description of services provided</t>
  </si>
  <si>
    <t>Other non-covered service</t>
  </si>
  <si>
    <t>Health Information Technology</t>
  </si>
  <si>
    <t xml:space="preserve">Total HRS incurred (Flex Services + CBI + HIT) </t>
  </si>
  <si>
    <t>Predicted number of  members directly receiving (if applicable)</t>
  </si>
  <si>
    <t>Describe projected return on investment</t>
  </si>
  <si>
    <t>Start date of investment (mm/dd/yyyy)</t>
  </si>
  <si>
    <t>End date of investment (mm/dd/yyyy)</t>
  </si>
  <si>
    <t>Select a timeframe from the dropdown list</t>
  </si>
  <si>
    <t>Choose "Yes" or "No" from the dropdown</t>
  </si>
  <si>
    <t>Yes</t>
  </si>
  <si>
    <t>No</t>
  </si>
  <si>
    <t>Length of investment or initiative</t>
  </si>
  <si>
    <t>Is the investment designed to improve health outcomes compared to a baseline and reduce health disparities?</t>
  </si>
  <si>
    <t>Is the investment designed to prevent avoidable hospital readmissions through a comprehensive program for hospital discharge?</t>
  </si>
  <si>
    <t>Is the investment designed to improve patient safety, reduce medical errors, and lower infection and mortality rates?</t>
  </si>
  <si>
    <t>Is the investment designed to implement, promote, and increase wellness and health activities?</t>
  </si>
  <si>
    <t>Is the investment intended to address the social determinants of health</t>
  </si>
  <si>
    <t>ex. Housing support referral program or air conditioners</t>
  </si>
  <si>
    <t>k.</t>
  </si>
  <si>
    <t>l.</t>
  </si>
  <si>
    <t>m.</t>
  </si>
  <si>
    <t>n.</t>
  </si>
  <si>
    <t>o.</t>
  </si>
  <si>
    <t>p.</t>
  </si>
  <si>
    <t>q.</t>
  </si>
  <si>
    <t>r.</t>
  </si>
  <si>
    <t>s.</t>
  </si>
  <si>
    <t>t.</t>
  </si>
  <si>
    <t>u.</t>
  </si>
  <si>
    <t>v.</t>
  </si>
  <si>
    <t>w.</t>
  </si>
  <si>
    <t>x.</t>
  </si>
  <si>
    <t>Payment Arrangement Category</t>
  </si>
  <si>
    <t>Perf. Period Start (CCYY/MM/DD)</t>
  </si>
  <si>
    <t>Perf. Period End (CCYY/MM/DD)</t>
  </si>
  <si>
    <t>Amount incurred for Health Information Technology</t>
  </si>
  <si>
    <t>Report L6.22 OHP -- HEALTH RELATED SERVICES - ANNUAL MEMBER DETAIL</t>
  </si>
  <si>
    <t>Is the investment designed to support expenditures related to health information technology and meaningful use requirements?</t>
  </si>
  <si>
    <t>Provider NPI (Optional)</t>
  </si>
  <si>
    <t>Provider Tax ID (Optional)</t>
  </si>
  <si>
    <t>First Name (Optional)</t>
  </si>
  <si>
    <t>PRS0879</t>
  </si>
  <si>
    <t>1122334455</t>
  </si>
  <si>
    <t>123456789</t>
  </si>
  <si>
    <t>Jones</t>
  </si>
  <si>
    <t>David</t>
  </si>
  <si>
    <t>1</t>
  </si>
  <si>
    <t>C</t>
  </si>
  <si>
    <t>Total Quality Pool from L17.1 (for reference purposes)</t>
  </si>
  <si>
    <t>REPORT L6.5 -- RECOVERIES AND RECOUPMENTS</t>
  </si>
  <si>
    <t>Reinsurance Recoveries</t>
  </si>
  <si>
    <t>Fraud, Waste and Abuse Recoveries/Recoupments</t>
  </si>
  <si>
    <t>Please attempt to distribute the above recoveries in Report 6.6, if applicable. (Optional)</t>
  </si>
  <si>
    <t>Please attempt to distribute the above recoupments/recoveries in Report 6.6, if applicable. (Optional)</t>
  </si>
  <si>
    <t>All Other Recoveries/Recoupments</t>
  </si>
  <si>
    <t>REPORT L6.6 -- RECOVERIES AND RECOUPMENTS BREAKDOWN</t>
  </si>
  <si>
    <t>Report L6.5</t>
  </si>
  <si>
    <t>Recoveries and Recoupments</t>
  </si>
  <si>
    <t>Reinsurance Premiums Paid</t>
  </si>
  <si>
    <t>Year that the costs</t>
  </si>
  <si>
    <t>were incurred</t>
  </si>
  <si>
    <t>(Report L6 OHP Line 21)</t>
  </si>
  <si>
    <t xml:space="preserve">Provide the following information about the number of Members whose costs on approved </t>
  </si>
  <si>
    <t>Year Paid/Recovered by CCO</t>
  </si>
  <si>
    <t>The narrative above should include a detailed description of your program to detect and recover/recoup overpayments.</t>
  </si>
  <si>
    <t>Health Related Services also include investments designed to support expenditures related to health information technology and meaningful use requirements</t>
  </si>
  <si>
    <t>necessary to accomplish the activities that are set forth in 45 CFR 158.151 that promote clinic community linkage and referral processes or suppport other activities as defined in 45 CFR 158.150.</t>
  </si>
  <si>
    <t xml:space="preserve">As defined in OAR 410-141-3000 and 410-141-3150, health-related services must meet the following criteria: a) be designed to improve health quality; b) increase the likelihood of desired health outcomes in a manner that is capable of being objectively measured </t>
  </si>
  <si>
    <t>The narrative above should include a detailed description of your program to detect and recover/recoup overpayments specifically relating to Fraud, Waste and Abuse.</t>
  </si>
  <si>
    <t xml:space="preserve">   c. Minimum MLR Rebate/Risk Corridor Rebate/(Risk Corridor Settlement Revenue)</t>
  </si>
  <si>
    <t xml:space="preserve">        c. Minimum MLR/Risk Corridor Rebate (Revenue)</t>
  </si>
  <si>
    <t xml:space="preserve">        a. Minimum MLR/Risk Corridor Rebate (Revenue)</t>
  </si>
  <si>
    <t>If CCO's Minimum MLR exceeds the standard MLR, enter zero. Otherwise, enter amount if added to CCO Total Incurred Medical Related Costs would result in a Minimum MLR equal to the Minimum MLR Standard.  Also include adjustments for other risk corridor rebates (ENTER AS NEGATIVE IF ADDITIONAL PAYMENT IS DUE TO CCO).</t>
  </si>
  <si>
    <t xml:space="preserve">1.  Number of Members with Claims </t>
  </si>
  <si>
    <t xml:space="preserve">2.  Number of Members with Claims </t>
  </si>
  <si>
    <t xml:space="preserve">   a. Minimum MLR Rebate/Risk Corridor Rebate/(Risk Corridor Settlement Revenue)</t>
  </si>
  <si>
    <t xml:space="preserve"> 3. Other Health Care Related Revenues</t>
  </si>
  <si>
    <t xml:space="preserve"> 5. Hospital Services</t>
  </si>
  <si>
    <t xml:space="preserve"> 6. Physician/Profession Services</t>
  </si>
  <si>
    <t xml:space="preserve"> 7. Substance Abuse Disorder</t>
  </si>
  <si>
    <t xml:space="preserve"> 8. Mental Health</t>
  </si>
  <si>
    <t xml:space="preserve"> 9. Dental</t>
  </si>
  <si>
    <t>14. Other Member Service  Expenses</t>
  </si>
  <si>
    <t xml:space="preserve">18. Reinsurance/Stop Loss Premiums </t>
  </si>
  <si>
    <t>19. Reinsurance Recoveries</t>
  </si>
  <si>
    <t>20. Co-payments</t>
  </si>
  <si>
    <t xml:space="preserve">21. TPR, COB, and Subrogation  </t>
  </si>
  <si>
    <t xml:space="preserve">25. Administrative Services - Compensation </t>
  </si>
  <si>
    <t>26. Administrative Services - Other</t>
  </si>
  <si>
    <r>
      <t xml:space="preserve">Enter any Health-Related Services costs; including Flexible Services and Community Benefit Initiative costs specific to this LOB. </t>
    </r>
    <r>
      <rPr>
        <sz val="10"/>
        <color rgb="FFFF0000"/>
        <rFont val="Arial"/>
        <family val="2"/>
      </rPr>
      <t/>
    </r>
  </si>
  <si>
    <t>REPORT L6 -- QUARTERLY STATEMENT OF REVENUES &amp; EXPENSES -- GUIDANCE FOR COVER ALL KIDS (CAK) LINE OF BUSINESS (LOB)</t>
  </si>
  <si>
    <t>Enter costs incurred specific to this LOB using the same guidelines on "Report L6.1 Guidance".</t>
  </si>
  <si>
    <t xml:space="preserve">NOTE:  Revenues and Expenses for Cover All Kids should be reported as a separate Line of Business and not included in the OHP Line of Business.  </t>
  </si>
  <si>
    <t>REPORT L6 -- QUARTERLY STATEMENT OF REVENUES &amp; EXPENSES -- GUIDANCE FOR CORPORATE TOTAL AND OHP LINE OF BUSINESS (LOB)</t>
  </si>
  <si>
    <r>
      <t xml:space="preserve">Enter from Report L6.2 Qtr Line 17 (OHP LOB): Total Health-Related Services costs; including Flexible Services and Community Benefit Initiative costs. </t>
    </r>
    <r>
      <rPr>
        <sz val="10"/>
        <color rgb="FFFF0000"/>
        <rFont val="Arial"/>
        <family val="2"/>
      </rPr>
      <t/>
    </r>
  </si>
  <si>
    <t>Carry forward from Report L6.1 Line 18 (OHP LOB).</t>
  </si>
  <si>
    <t>REPORT L6.1 -- QUARTERLY STATEMENT OF ADMINISTRATIVE AND OTHER NON-BENEFIT COSTS--GUIDANCE OHP LOB</t>
  </si>
  <si>
    <t>Carry forward from Report L6.1 Line 4 (OHP LOB).</t>
  </si>
  <si>
    <t>Carry forward from Report L6.1 Line 14 (OHP LOB).</t>
  </si>
  <si>
    <t>CAK LOB</t>
  </si>
  <si>
    <t xml:space="preserve">Enter costs incurred specific to this LOB using the same definitions as included in the Minimum Medical Loss Ratio template Instructions for that Form. </t>
  </si>
  <si>
    <t>1. Include all compensation agreements with providers including fee for service that were in effect anytime during the calendar year.</t>
  </si>
  <si>
    <t>that will come through the encounter data as a $0 paid amount.  This report will also capture any fee for service payments to providers in order to</t>
  </si>
  <si>
    <t>Line of Business (CCO Only)</t>
  </si>
  <si>
    <t>3. Service Payment Arrangements - Pre-paid Sub-cap</t>
  </si>
  <si>
    <t xml:space="preserve">   b. Insurer Tax</t>
  </si>
  <si>
    <t xml:space="preserve">   c. Health Insurance Provider Fee</t>
  </si>
  <si>
    <t xml:space="preserve">        b. Insurer Tax</t>
  </si>
  <si>
    <t xml:space="preserve">        c. Health Insurance Provider Fee</t>
  </si>
  <si>
    <t>https://www.oregon.gov/oha/HPA/ANALYTICS/Pages/All-Payer-All-Claims.aspx</t>
  </si>
  <si>
    <t>Briefly describe the rationale for this particular investment. Explain the evidence-based, best-practice, widely accepted best clinic practice, and/or criteria used to justify the expenditures.</t>
  </si>
  <si>
    <t>Briefly describe intended measureable outcomes</t>
  </si>
  <si>
    <t>OHA is collecting the information below because health-related services (HRS) is a key component of the 1115 Medicaid wavier, and OHA will formally evaluate HRS. The member IDs are critical to assessing any impact of the HRS on utilization, outcomes, and other factors.</t>
  </si>
  <si>
    <t xml:space="preserve">For more information about the data elements below, frequently asked questions and more, see the “Data Submitters” section here: </t>
  </si>
  <si>
    <r>
      <rPr>
        <b/>
        <sz val="10"/>
        <rFont val="Arial"/>
        <family val="2"/>
      </rPr>
      <t xml:space="preserve">Note: </t>
    </r>
    <r>
      <rPr>
        <sz val="10"/>
        <rFont val="Arial"/>
        <family val="2"/>
      </rPr>
      <t>If a health-related service item is relatively inexpensive and the vast majority of members routinely receive the item (e.g. all patients who access oral health providers receive a toothbrush and floss), then the CCO does not need to list all Member IDs.</t>
    </r>
  </si>
  <si>
    <r>
      <rPr>
        <b/>
        <sz val="10"/>
        <rFont val="Arial"/>
        <family val="2"/>
      </rPr>
      <t>Instructions:</t>
    </r>
    <r>
      <rPr>
        <sz val="10"/>
        <rFont val="Arial"/>
        <family val="2"/>
      </rPr>
      <t xml:space="preserve"> Unless otherwise noted, all fields below are required for each HRS investment.  </t>
    </r>
  </si>
  <si>
    <r>
      <rPr>
        <b/>
        <sz val="10"/>
        <rFont val="Arial"/>
        <family val="2"/>
      </rPr>
      <t>Note:</t>
    </r>
    <r>
      <rPr>
        <sz val="10"/>
        <rFont val="Arial"/>
        <family val="2"/>
      </rPr>
      <t xml:space="preserve">  Although this is an annual report, CCOs may update quarterly if desired.</t>
    </r>
  </si>
  <si>
    <t>Reports L6.21 - L6.6 &amp; L12 - L19 Rates</t>
  </si>
  <si>
    <t>This template is updated on 5/30/2019 to fix the formula error on tab L6.1 Line 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</si>
</sst>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numFmt numFmtId="165" formatCode="#,###,##0;\(#,###,##0\)"/>
    <numFmt numFmtId="166" formatCode="&quot;$&quot;#,###,##0;\(&quot;$&quot;#,###,##0\)"/>
    <numFmt numFmtId="167" formatCode="#,##0.00%;\(#,##0.00%\)"/>
    <numFmt numFmtId="168" formatCode="0.0%"/>
    <numFmt numFmtId="169" formatCode="_(* #,##0.00_);_(* \(#,##0.00\);_(* &quot;-&quot;_);_(@_)"/>
    <numFmt numFmtId="170" formatCode="[$-409]mmm\-yy;@"/>
    <numFmt numFmtId="171" formatCode="_(&quot;$&quot;* #,##0_);_(&quot;$&quot;* \(#,##0\);_(&quot;$&quot;* &quot;-&quot;??_);_(@_)"/>
    <numFmt numFmtId="172" formatCode="_(* #,##0_);_(* \(#,##0\);_(* &quot;-&quot;??_);_(@_)"/>
  </numFmts>
  <fonts count="4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8"/>
      <name val="Times"/>
      <family val="1"/>
    </font>
    <font>
      <u/>
      <sz val="10"/>
      <color indexed="12"/>
      <name val="Arial"/>
      <family val="2"/>
    </font>
    <font>
      <b/>
      <sz val="9.9499999999999993"/>
      <color indexed="9"/>
      <name val="Arial"/>
      <family val="2"/>
    </font>
    <font>
      <sz val="10"/>
      <name val="Times New Roman"/>
      <family val="1"/>
    </font>
    <font>
      <sz val="10"/>
      <color indexed="8"/>
      <name val="Arial"/>
      <family val="2"/>
    </font>
    <font>
      <sz val="10"/>
      <color indexed="0"/>
      <name val="Arial"/>
      <family val="2"/>
    </font>
    <font>
      <b/>
      <sz val="18"/>
      <name val="Arial"/>
      <family val="2"/>
    </font>
    <font>
      <b/>
      <sz val="12"/>
      <name val="Arial"/>
      <family val="2"/>
    </font>
    <font>
      <sz val="10"/>
      <color indexed="8"/>
      <name val="MS Sans Serif"/>
      <family val="2"/>
    </font>
    <font>
      <sz val="12"/>
      <color theme="1"/>
      <name val="Calibri"/>
      <family val="2"/>
      <scheme val="minor"/>
    </font>
    <font>
      <sz val="10"/>
      <color indexed="10"/>
      <name val="Arial"/>
      <family val="2"/>
    </font>
    <font>
      <sz val="12"/>
      <name val="Arial"/>
      <family val="2"/>
    </font>
    <font>
      <sz val="10"/>
      <color rgb="FF000000"/>
      <name val="Arial"/>
      <family val="2"/>
    </font>
    <font>
      <b/>
      <sz val="14"/>
      <color indexed="8"/>
      <name val="Arial"/>
      <family val="2"/>
    </font>
    <font>
      <b/>
      <sz val="14"/>
      <color rgb="FF000000"/>
      <name val="Arial"/>
      <family val="2"/>
    </font>
    <font>
      <b/>
      <sz val="12"/>
      <color indexed="8"/>
      <name val="Arial"/>
      <family val="2"/>
    </font>
    <font>
      <b/>
      <sz val="12"/>
      <color rgb="FF000000"/>
      <name val="Arial"/>
      <family val="2"/>
    </font>
    <font>
      <b/>
      <sz val="10"/>
      <color indexed="8"/>
      <name val="ARIAL"/>
      <family val="2"/>
    </font>
    <font>
      <b/>
      <sz val="10"/>
      <color rgb="FF000000"/>
      <name val="Arial"/>
      <family val="2"/>
    </font>
    <font>
      <b/>
      <sz val="10"/>
      <color indexed="10"/>
      <name val="Arial"/>
      <family val="2"/>
    </font>
    <font>
      <sz val="10"/>
      <color indexed="53"/>
      <name val="Arial"/>
      <family val="2"/>
    </font>
    <font>
      <sz val="11"/>
      <color indexed="8"/>
      <name val="Calibri"/>
      <family val="2"/>
    </font>
    <font>
      <b/>
      <sz val="10"/>
      <color rgb="FFFF0000"/>
      <name val="Arial"/>
      <family val="2"/>
    </font>
    <font>
      <sz val="8"/>
      <color indexed="81"/>
      <name val="Tahoma"/>
      <family val="2"/>
    </font>
    <font>
      <b/>
      <sz val="8"/>
      <color indexed="81"/>
      <name val="Tahoma"/>
      <family val="2"/>
    </font>
    <font>
      <b/>
      <u val="singleAccounting"/>
      <sz val="10"/>
      <name val="Arial"/>
      <family val="2"/>
    </font>
    <font>
      <b/>
      <sz val="12"/>
      <color rgb="FFFF0000"/>
      <name val="Arial"/>
      <family val="2"/>
    </font>
    <font>
      <sz val="10"/>
      <name val="Arial"/>
      <family val="2"/>
    </font>
    <font>
      <sz val="10"/>
      <color theme="1"/>
      <name val="Arial"/>
      <family val="2"/>
    </font>
    <font>
      <sz val="10"/>
      <name val="Arial"/>
      <family val="2"/>
    </font>
    <font>
      <u/>
      <sz val="10"/>
      <color theme="10"/>
      <name val="Arial"/>
      <family val="2"/>
    </font>
    <font>
      <u/>
      <sz val="10"/>
      <name val="Arial"/>
      <family val="2"/>
    </font>
    <font>
      <u val="singleAccounting"/>
      <sz val="10"/>
      <name val="Arial"/>
      <family val="2"/>
    </font>
    <font>
      <sz val="10"/>
      <color rgb="FFFF0000"/>
      <name val="Arial"/>
      <family val="2"/>
    </font>
    <font>
      <b/>
      <sz val="10"/>
      <color theme="1"/>
      <name val="Arial"/>
      <family val="2"/>
    </font>
  </fonts>
  <fills count="16">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22"/>
      </patternFill>
    </fill>
    <fill>
      <patternFill patternType="solid">
        <fgColor rgb="FFDFDFDF"/>
        <bgColor indexed="64"/>
      </patternFill>
    </fill>
    <fill>
      <patternFill patternType="solid">
        <fgColor rgb="FFFFFF99"/>
        <bgColor indexed="64"/>
      </patternFill>
    </fill>
    <fill>
      <patternFill patternType="solid">
        <fgColor rgb="FFCCFFCC"/>
        <bgColor indexed="64"/>
      </patternFill>
    </fill>
    <fill>
      <patternFill patternType="solid">
        <fgColor theme="3" tint="0.79998168889431442"/>
        <bgColor indexed="64"/>
      </patternFill>
    </fill>
    <fill>
      <patternFill patternType="lightUp"/>
    </fill>
    <fill>
      <patternFill patternType="solid">
        <fgColor indexed="43"/>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0"/>
        <bgColor indexed="64"/>
      </patternFill>
    </fill>
  </fills>
  <borders count="86">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right/>
      <top style="double">
        <color indexed="64"/>
      </top>
      <bottom/>
      <diagonal/>
    </border>
    <border>
      <left style="thin">
        <color indexed="64"/>
      </left>
      <right style="thin">
        <color indexed="64"/>
      </right>
      <top style="medium">
        <color indexed="64"/>
      </top>
      <bottom style="double">
        <color indexed="64"/>
      </bottom>
      <diagonal/>
    </border>
    <border>
      <left/>
      <right/>
      <top/>
      <bottom style="medium">
        <color indexed="64"/>
      </bottom>
      <diagonal/>
    </border>
    <border>
      <left style="medium">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double">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auto="1"/>
      </left>
      <right/>
      <top style="medium">
        <color auto="1"/>
      </top>
      <bottom/>
      <diagonal/>
    </border>
    <border>
      <left style="thin">
        <color indexed="64"/>
      </left>
      <right/>
      <top style="thin">
        <color indexed="64"/>
      </top>
      <bottom style="medium">
        <color indexed="64"/>
      </bottom>
      <diagonal/>
    </border>
    <border>
      <left style="double">
        <color auto="1"/>
      </left>
      <right/>
      <top style="double">
        <color auto="1"/>
      </top>
      <bottom/>
      <diagonal/>
    </border>
    <border>
      <left style="double">
        <color auto="1"/>
      </left>
      <right/>
      <top/>
      <bottom/>
      <diagonal/>
    </border>
    <border>
      <left style="double">
        <color auto="1"/>
      </left>
      <right/>
      <top/>
      <bottom style="double">
        <color auto="1"/>
      </bottom>
      <diagonal/>
    </border>
    <border>
      <left/>
      <right style="double">
        <color auto="1"/>
      </right>
      <top/>
      <bottom/>
      <diagonal/>
    </border>
    <border>
      <left/>
      <right style="double">
        <color auto="1"/>
      </right>
      <top style="double">
        <color auto="1"/>
      </top>
      <bottom/>
      <diagonal/>
    </border>
    <border>
      <left/>
      <right/>
      <top/>
      <bottom style="double">
        <color auto="1"/>
      </bottom>
      <diagonal/>
    </border>
    <border>
      <left/>
      <right style="double">
        <color auto="1"/>
      </right>
      <top/>
      <bottom style="double">
        <color auto="1"/>
      </bottom>
      <diagonal/>
    </border>
  </borders>
  <cellStyleXfs count="1020">
    <xf numFmtId="0" fontId="0" fillId="0" borderId="0"/>
    <xf numFmtId="0" fontId="11" fillId="0" borderId="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0" fontId="8"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8" fillId="0" borderId="0" applyFont="0" applyFill="0" applyBorder="0" applyAlignment="0" applyProtection="0"/>
    <xf numFmtId="43" fontId="1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alignment vertical="top"/>
    </xf>
    <xf numFmtId="43" fontId="15" fillId="0" borderId="0" applyFont="0" applyFill="0" applyBorder="0" applyAlignment="0" applyProtection="0">
      <alignment vertical="top"/>
    </xf>
    <xf numFmtId="43" fontId="15" fillId="0" borderId="0" applyFont="0" applyFill="0" applyBorder="0" applyAlignment="0" applyProtection="0">
      <alignment vertical="top"/>
    </xf>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alignment vertical="top"/>
    </xf>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3" fontId="8" fillId="0" borderId="0" applyFill="0" applyBorder="0" applyAlignment="0" applyProtection="0"/>
    <xf numFmtId="3" fontId="8" fillId="0" borderId="0" applyFill="0" applyBorder="0" applyAlignment="0" applyProtection="0"/>
    <xf numFmtId="3" fontId="8" fillId="0" borderId="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5" fontId="8" fillId="0" borderId="0" applyFill="0" applyBorder="0" applyAlignment="0" applyProtection="0"/>
    <xf numFmtId="5" fontId="8" fillId="0" borderId="0" applyFill="0" applyBorder="0" applyAlignment="0" applyProtection="0"/>
    <xf numFmtId="5" fontId="8" fillId="0" borderId="0" applyFill="0" applyBorder="0" applyAlignment="0" applyProtection="0"/>
    <xf numFmtId="164" fontId="8" fillId="0" borderId="0" applyFill="0" applyBorder="0" applyAlignment="0" applyProtection="0"/>
    <xf numFmtId="164" fontId="8" fillId="0" borderId="0" applyFill="0" applyBorder="0" applyAlignment="0" applyProtection="0"/>
    <xf numFmtId="164" fontId="8" fillId="0" borderId="0" applyFill="0" applyBorder="0" applyAlignment="0" applyProtection="0"/>
    <xf numFmtId="2" fontId="8" fillId="0" borderId="0" applyFill="0" applyBorder="0" applyAlignment="0" applyProtection="0"/>
    <xf numFmtId="2" fontId="8" fillId="0" borderId="0" applyFill="0" applyBorder="0" applyAlignment="0" applyProtection="0"/>
    <xf numFmtId="2" fontId="8" fillId="0" borderId="0" applyFill="0" applyBorder="0" applyAlignment="0" applyProtection="0"/>
    <xf numFmtId="165" fontId="16" fillId="0" borderId="0"/>
    <xf numFmtId="166" fontId="16" fillId="0" borderId="0"/>
    <xf numFmtId="167" fontId="16"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 fillId="0" borderId="0">
      <alignment vertical="top"/>
    </xf>
    <xf numFmtId="0" fontId="15"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 fillId="0" borderId="0">
      <alignment vertical="top"/>
    </xf>
    <xf numFmtId="0" fontId="15"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5" fillId="0" borderId="0">
      <alignment vertical="top"/>
    </xf>
    <xf numFmtId="0" fontId="15" fillId="0" borderId="0">
      <alignment vertical="top"/>
    </xf>
    <xf numFmtId="0" fontId="15" fillId="0" borderId="0">
      <alignment vertical="top"/>
    </xf>
    <xf numFmtId="0" fontId="19" fillId="0" borderId="0"/>
    <xf numFmtId="0" fontId="19" fillId="0" borderId="0"/>
    <xf numFmtId="0" fontId="19" fillId="0" borderId="0"/>
    <xf numFmtId="0" fontId="20" fillId="0" borderId="0"/>
    <xf numFmtId="0" fontId="19"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5" fillId="0" borderId="0">
      <alignment vertical="top"/>
    </xf>
    <xf numFmtId="0" fontId="15" fillId="0" borderId="0">
      <alignment vertical="top"/>
    </xf>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20" fillId="0" borderId="0"/>
    <xf numFmtId="0" fontId="20"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19" fillId="0" borderId="0"/>
    <xf numFmtId="0" fontId="21" fillId="0" borderId="0">
      <alignment vertical="top"/>
    </xf>
    <xf numFmtId="0" fontId="21" fillId="0" borderId="0">
      <alignment vertical="top"/>
    </xf>
    <xf numFmtId="0" fontId="21" fillId="0" borderId="0">
      <alignment vertical="top"/>
    </xf>
    <xf numFmtId="0" fontId="19" fillId="0" borderId="0"/>
    <xf numFmtId="0" fontId="19" fillId="0" borderId="0"/>
    <xf numFmtId="0" fontId="21" fillId="0" borderId="0">
      <alignment vertical="top"/>
    </xf>
    <xf numFmtId="0" fontId="21" fillId="0" borderId="0">
      <alignment vertical="top"/>
    </xf>
    <xf numFmtId="0" fontId="19" fillId="0" borderId="0"/>
    <xf numFmtId="0" fontId="8" fillId="0" borderId="0"/>
    <xf numFmtId="0" fontId="8" fillId="0" borderId="0"/>
    <xf numFmtId="0" fontId="7" fillId="0" borderId="0"/>
    <xf numFmtId="0" fontId="7" fillId="0" borderId="0"/>
    <xf numFmtId="0" fontId="14" fillId="0" borderId="0"/>
    <xf numFmtId="0" fontId="15" fillId="0" borderId="0">
      <alignment vertical="top"/>
    </xf>
    <xf numFmtId="0" fontId="15" fillId="0" borderId="0">
      <alignment vertical="top"/>
    </xf>
    <xf numFmtId="0" fontId="15" fillId="0" borderId="0">
      <alignment vertical="top"/>
    </xf>
    <xf numFmtId="0" fontId="14" fillId="0" borderId="0"/>
    <xf numFmtId="0" fontId="8" fillId="0" borderId="0"/>
    <xf numFmtId="0" fontId="8" fillId="0" borderId="0"/>
    <xf numFmtId="0" fontId="20" fillId="0" borderId="0"/>
    <xf numFmtId="0" fontId="20" fillId="0" borderId="0"/>
    <xf numFmtId="0" fontId="15" fillId="0" borderId="0">
      <alignment vertical="top"/>
    </xf>
    <xf numFmtId="0" fontId="15" fillId="0" borderId="0">
      <alignment vertical="top"/>
    </xf>
    <xf numFmtId="0" fontId="15" fillId="0" borderId="0">
      <alignment vertical="top"/>
    </xf>
    <xf numFmtId="0" fontId="19" fillId="0" borderId="0"/>
    <xf numFmtId="0" fontId="19" fillId="0" borderId="0"/>
    <xf numFmtId="0" fontId="19"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9" fontId="1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5" fillId="0" borderId="0" applyNumberFormat="0" applyBorder="0" applyAlignment="0"/>
    <xf numFmtId="0" fontId="15" fillId="0" borderId="0" applyNumberFormat="0" applyBorder="0" applyAlignment="0"/>
    <xf numFmtId="0" fontId="15" fillId="0" borderId="0" applyNumberFormat="0" applyBorder="0" applyAlignment="0"/>
    <xf numFmtId="0" fontId="15" fillId="0" borderId="0" applyNumberFormat="0" applyBorder="0" applyAlignment="0"/>
    <xf numFmtId="0" fontId="15" fillId="0" borderId="0" applyNumberFormat="0" applyBorder="0" applyAlignment="0"/>
    <xf numFmtId="0" fontId="15" fillId="0" borderId="0" applyNumberFormat="0" applyBorder="0" applyAlignment="0"/>
    <xf numFmtId="0" fontId="15" fillId="0" borderId="0" applyNumberFormat="0" applyBorder="0" applyAlignment="0"/>
    <xf numFmtId="0" fontId="23" fillId="0" borderId="0" applyNumberFormat="0" applyBorder="0" applyAlignment="0"/>
    <xf numFmtId="0" fontId="23" fillId="0" borderId="0" applyNumberFormat="0" applyBorder="0" applyAlignment="0"/>
    <xf numFmtId="0" fontId="23" fillId="0" borderId="0" applyNumberFormat="0" applyBorder="0" applyAlignment="0"/>
    <xf numFmtId="0" fontId="23" fillId="0" borderId="0" applyNumberFormat="0" applyBorder="0" applyAlignment="0"/>
    <xf numFmtId="0" fontId="23" fillId="0" borderId="0" applyNumberFormat="0" applyBorder="0" applyAlignment="0"/>
    <xf numFmtId="0" fontId="23" fillId="0" borderId="0" applyNumberFormat="0" applyBorder="0" applyAlignment="0"/>
    <xf numFmtId="0" fontId="23" fillId="0" borderId="0" applyNumberFormat="0" applyBorder="0" applyAlignment="0"/>
    <xf numFmtId="0" fontId="23" fillId="0" borderId="0" applyNumberFormat="0" applyBorder="0" applyAlignment="0"/>
    <xf numFmtId="0" fontId="23" fillId="0" borderId="0" applyNumberFormat="0" applyBorder="0" applyAlignment="0"/>
    <xf numFmtId="0" fontId="23" fillId="0" borderId="0" applyNumberFormat="0" applyBorder="0" applyAlignment="0"/>
    <xf numFmtId="0" fontId="23" fillId="0" borderId="0" applyNumberFormat="0" applyBorder="0" applyAlignment="0"/>
    <xf numFmtId="0" fontId="15" fillId="0" borderId="0" applyNumberFormat="0" applyBorder="0" applyAlignment="0"/>
    <xf numFmtId="0" fontId="15" fillId="0" borderId="0" applyNumberFormat="0" applyBorder="0" applyAlignment="0"/>
    <xf numFmtId="0" fontId="15" fillId="0" borderId="0" applyNumberFormat="0" applyBorder="0" applyAlignment="0"/>
    <xf numFmtId="0" fontId="23" fillId="0" borderId="0" applyNumberFormat="0" applyBorder="0" applyAlignment="0"/>
    <xf numFmtId="0" fontId="24" fillId="0" borderId="0" applyNumberFormat="0" applyBorder="0" applyAlignment="0"/>
    <xf numFmtId="0" fontId="24" fillId="0" borderId="0" applyNumberFormat="0" applyBorder="0" applyAlignment="0"/>
    <xf numFmtId="0" fontId="24" fillId="0" borderId="0" applyNumberFormat="0" applyBorder="0" applyAlignment="0"/>
    <xf numFmtId="0" fontId="24" fillId="0" borderId="0" applyNumberFormat="0" applyBorder="0" applyAlignment="0"/>
    <xf numFmtId="0" fontId="24" fillId="0" borderId="0" applyNumberFormat="0" applyBorder="0" applyAlignment="0"/>
    <xf numFmtId="0" fontId="24" fillId="0" borderId="0" applyNumberFormat="0" applyBorder="0" applyAlignment="0"/>
    <xf numFmtId="0" fontId="24" fillId="0" borderId="0" applyNumberFormat="0" applyBorder="0" applyAlignment="0"/>
    <xf numFmtId="0" fontId="25" fillId="0" borderId="0" applyNumberFormat="0" applyBorder="0" applyAlignment="0"/>
    <xf numFmtId="0" fontId="25" fillId="0" borderId="0" applyNumberFormat="0" applyBorder="0" applyAlignment="0"/>
    <xf numFmtId="0" fontId="25" fillId="0" borderId="0" applyNumberFormat="0" applyBorder="0" applyAlignment="0"/>
    <xf numFmtId="0" fontId="25" fillId="0" borderId="0" applyNumberFormat="0" applyBorder="0" applyAlignment="0"/>
    <xf numFmtId="0" fontId="25" fillId="0" borderId="0" applyNumberFormat="0" applyBorder="0" applyAlignment="0"/>
    <xf numFmtId="0" fontId="25" fillId="0" borderId="0" applyNumberFormat="0" applyBorder="0" applyAlignment="0"/>
    <xf numFmtId="0" fontId="25" fillId="0" borderId="0" applyNumberFormat="0" applyBorder="0" applyAlignment="0"/>
    <xf numFmtId="0" fontId="25" fillId="0" borderId="0" applyNumberFormat="0" applyBorder="0" applyAlignment="0"/>
    <xf numFmtId="0" fontId="25" fillId="0" borderId="0" applyNumberFormat="0" applyBorder="0" applyAlignment="0"/>
    <xf numFmtId="0" fontId="25" fillId="0" borderId="0" applyNumberFormat="0" applyBorder="0" applyAlignment="0"/>
    <xf numFmtId="0" fontId="25" fillId="0" borderId="0" applyNumberFormat="0" applyBorder="0" applyAlignment="0"/>
    <xf numFmtId="0" fontId="24" fillId="0" borderId="0" applyNumberFormat="0" applyBorder="0" applyAlignment="0"/>
    <xf numFmtId="0" fontId="24" fillId="0" borderId="0" applyNumberFormat="0" applyBorder="0" applyAlignment="0"/>
    <xf numFmtId="0" fontId="24" fillId="0" borderId="0" applyNumberFormat="0" applyBorder="0" applyAlignment="0"/>
    <xf numFmtId="0" fontId="25" fillId="0" borderId="0" applyNumberFormat="0" applyBorder="0" applyAlignment="0"/>
    <xf numFmtId="0" fontId="26" fillId="0" borderId="0" applyNumberFormat="0" applyBorder="0" applyAlignment="0"/>
    <xf numFmtId="0" fontId="26" fillId="0" borderId="0" applyNumberFormat="0" applyBorder="0" applyAlignment="0"/>
    <xf numFmtId="0" fontId="26" fillId="0" borderId="0" applyNumberFormat="0" applyBorder="0" applyAlignment="0"/>
    <xf numFmtId="0" fontId="26" fillId="0" borderId="0" applyNumberFormat="0" applyBorder="0" applyAlignment="0"/>
    <xf numFmtId="0" fontId="26" fillId="0" borderId="0" applyNumberFormat="0" applyBorder="0" applyAlignment="0"/>
    <xf numFmtId="0" fontId="26" fillId="0" borderId="0" applyNumberFormat="0" applyBorder="0" applyAlignment="0"/>
    <xf numFmtId="0" fontId="26" fillId="0" borderId="0" applyNumberFormat="0" applyBorder="0" applyAlignment="0"/>
    <xf numFmtId="0" fontId="27" fillId="0" borderId="0" applyNumberFormat="0" applyBorder="0" applyAlignment="0"/>
    <xf numFmtId="0" fontId="27" fillId="0" borderId="0" applyNumberFormat="0" applyBorder="0" applyAlignment="0"/>
    <xf numFmtId="0" fontId="27" fillId="0" borderId="0" applyNumberFormat="0" applyBorder="0" applyAlignment="0"/>
    <xf numFmtId="0" fontId="27" fillId="0" borderId="0" applyNumberFormat="0" applyBorder="0" applyAlignment="0"/>
    <xf numFmtId="0" fontId="27" fillId="0" borderId="0" applyNumberFormat="0" applyBorder="0" applyAlignment="0"/>
    <xf numFmtId="0" fontId="27" fillId="0" borderId="0" applyNumberFormat="0" applyBorder="0" applyAlignment="0"/>
    <xf numFmtId="0" fontId="27" fillId="0" borderId="0" applyNumberFormat="0" applyBorder="0" applyAlignment="0"/>
    <xf numFmtId="0" fontId="27" fillId="0" borderId="0" applyNumberFormat="0" applyBorder="0" applyAlignment="0"/>
    <xf numFmtId="0" fontId="27" fillId="0" borderId="0" applyNumberFormat="0" applyBorder="0" applyAlignment="0"/>
    <xf numFmtId="0" fontId="27" fillId="0" borderId="0" applyNumberFormat="0" applyBorder="0" applyAlignment="0"/>
    <xf numFmtId="0" fontId="27" fillId="0" borderId="0" applyNumberFormat="0" applyBorder="0" applyAlignment="0"/>
    <xf numFmtId="0" fontId="26" fillId="0" borderId="0" applyNumberFormat="0" applyBorder="0" applyAlignment="0"/>
    <xf numFmtId="0" fontId="26" fillId="0" borderId="0" applyNumberFormat="0" applyBorder="0" applyAlignment="0"/>
    <xf numFmtId="0" fontId="26" fillId="0" borderId="0" applyNumberFormat="0" applyBorder="0" applyAlignment="0"/>
    <xf numFmtId="0" fontId="27" fillId="0" borderId="0" applyNumberFormat="0" applyBorder="0" applyAlignment="0"/>
    <xf numFmtId="0" fontId="26" fillId="4" borderId="0" applyNumberFormat="0" applyBorder="0" applyAlignment="0"/>
    <xf numFmtId="0" fontId="26" fillId="4" borderId="0" applyNumberFormat="0" applyBorder="0" applyAlignment="0"/>
    <xf numFmtId="0" fontId="26" fillId="4" borderId="0" applyNumberFormat="0" applyBorder="0" applyAlignment="0"/>
    <xf numFmtId="0" fontId="26" fillId="4" borderId="0" applyNumberFormat="0" applyBorder="0" applyAlignment="0"/>
    <xf numFmtId="0" fontId="26" fillId="4" borderId="0" applyNumberFormat="0" applyBorder="0" applyAlignment="0"/>
    <xf numFmtId="0" fontId="26" fillId="4" borderId="0" applyNumberFormat="0" applyBorder="0" applyAlignment="0"/>
    <xf numFmtId="0" fontId="26" fillId="4" borderId="0" applyNumberFormat="0" applyBorder="0" applyAlignment="0"/>
    <xf numFmtId="0" fontId="27" fillId="5" borderId="0" applyNumberFormat="0" applyBorder="0" applyAlignment="0"/>
    <xf numFmtId="0" fontId="27" fillId="5" borderId="0" applyNumberFormat="0" applyBorder="0" applyAlignment="0"/>
    <xf numFmtId="0" fontId="27" fillId="5" borderId="0" applyNumberFormat="0" applyBorder="0" applyAlignment="0"/>
    <xf numFmtId="0" fontId="27" fillId="5" borderId="0" applyNumberFormat="0" applyBorder="0" applyAlignment="0"/>
    <xf numFmtId="0" fontId="27" fillId="5" borderId="0" applyNumberFormat="0" applyBorder="0" applyAlignment="0"/>
    <xf numFmtId="0" fontId="27" fillId="5" borderId="0" applyNumberFormat="0" applyBorder="0" applyAlignment="0"/>
    <xf numFmtId="0" fontId="27" fillId="5" borderId="0" applyNumberFormat="0" applyBorder="0" applyAlignment="0"/>
    <xf numFmtId="0" fontId="27" fillId="5" borderId="0" applyNumberFormat="0" applyBorder="0" applyAlignment="0"/>
    <xf numFmtId="0" fontId="27" fillId="5" borderId="0" applyNumberFormat="0" applyBorder="0" applyAlignment="0"/>
    <xf numFmtId="0" fontId="27" fillId="5" borderId="0" applyNumberFormat="0" applyBorder="0" applyAlignment="0"/>
    <xf numFmtId="0" fontId="27" fillId="5" borderId="0" applyNumberFormat="0" applyBorder="0" applyAlignment="0"/>
    <xf numFmtId="0" fontId="26" fillId="4" borderId="0" applyNumberFormat="0" applyBorder="0" applyAlignment="0"/>
    <xf numFmtId="0" fontId="26" fillId="4" borderId="0" applyNumberFormat="0" applyBorder="0" applyAlignment="0"/>
    <xf numFmtId="0" fontId="26" fillId="4" borderId="0" applyNumberFormat="0" applyBorder="0" applyAlignment="0"/>
    <xf numFmtId="0" fontId="27" fillId="5" borderId="0" applyNumberFormat="0" applyBorder="0" applyAlignment="0"/>
    <xf numFmtId="0" fontId="28" fillId="0" borderId="0" applyNumberFormat="0" applyBorder="0" applyAlignment="0"/>
    <xf numFmtId="0" fontId="28" fillId="0" borderId="0" applyNumberFormat="0" applyBorder="0" applyAlignment="0"/>
    <xf numFmtId="0" fontId="28" fillId="0" borderId="0" applyNumberFormat="0" applyBorder="0" applyAlignment="0"/>
    <xf numFmtId="0" fontId="28" fillId="0" borderId="0" applyNumberFormat="0" applyBorder="0" applyAlignment="0"/>
    <xf numFmtId="0" fontId="28" fillId="0" borderId="0" applyNumberFormat="0" applyBorder="0" applyAlignment="0"/>
    <xf numFmtId="0" fontId="28" fillId="0" borderId="0" applyNumberFormat="0" applyBorder="0" applyAlignment="0"/>
    <xf numFmtId="0" fontId="28" fillId="0" borderId="0" applyNumberFormat="0" applyBorder="0" applyAlignment="0"/>
    <xf numFmtId="0" fontId="29" fillId="0" borderId="0" applyNumberFormat="0" applyBorder="0" applyAlignment="0"/>
    <xf numFmtId="0" fontId="29" fillId="0" borderId="0" applyNumberFormat="0" applyBorder="0" applyAlignment="0"/>
    <xf numFmtId="0" fontId="29" fillId="0" borderId="0" applyNumberFormat="0" applyBorder="0" applyAlignment="0"/>
    <xf numFmtId="0" fontId="29" fillId="0" borderId="0" applyNumberFormat="0" applyBorder="0" applyAlignment="0"/>
    <xf numFmtId="0" fontId="29" fillId="0" borderId="0" applyNumberFormat="0" applyBorder="0" applyAlignment="0"/>
    <xf numFmtId="0" fontId="29" fillId="0" borderId="0" applyNumberFormat="0" applyBorder="0" applyAlignment="0"/>
    <xf numFmtId="0" fontId="29" fillId="0" borderId="0" applyNumberFormat="0" applyBorder="0" applyAlignment="0"/>
    <xf numFmtId="0" fontId="29" fillId="0" borderId="0" applyNumberFormat="0" applyBorder="0" applyAlignment="0"/>
    <xf numFmtId="0" fontId="29" fillId="0" borderId="0" applyNumberFormat="0" applyBorder="0" applyAlignment="0"/>
    <xf numFmtId="0" fontId="29" fillId="0" borderId="0" applyNumberFormat="0" applyBorder="0" applyAlignment="0"/>
    <xf numFmtId="0" fontId="29" fillId="0" borderId="0" applyNumberFormat="0" applyBorder="0" applyAlignment="0"/>
    <xf numFmtId="0" fontId="28" fillId="0" borderId="0" applyNumberFormat="0" applyBorder="0" applyAlignment="0"/>
    <xf numFmtId="0" fontId="28" fillId="0" borderId="0" applyNumberFormat="0" applyBorder="0" applyAlignment="0"/>
    <xf numFmtId="0" fontId="28" fillId="0" borderId="0" applyNumberFormat="0" applyBorder="0" applyAlignment="0"/>
    <xf numFmtId="0" fontId="29" fillId="0" borderId="0" applyNumberFormat="0" applyBorder="0" applyAlignment="0"/>
    <xf numFmtId="0" fontId="15" fillId="0" borderId="0" applyNumberFormat="0" applyBorder="0" applyAlignment="0"/>
    <xf numFmtId="0" fontId="8" fillId="0" borderId="31" applyNumberFormat="0" applyFill="0" applyAlignment="0" applyProtection="0"/>
    <xf numFmtId="0" fontId="8" fillId="0" borderId="31" applyNumberFormat="0" applyFill="0" applyAlignment="0" applyProtection="0"/>
    <xf numFmtId="0" fontId="8" fillId="0" borderId="31" applyNumberFormat="0" applyFill="0" applyAlignment="0" applyProtection="0"/>
    <xf numFmtId="0" fontId="8" fillId="0" borderId="31" applyNumberFormat="0" applyFill="0" applyAlignment="0" applyProtection="0"/>
    <xf numFmtId="0" fontId="8" fillId="0" borderId="31" applyNumberFormat="0" applyFill="0" applyAlignment="0" applyProtection="0"/>
    <xf numFmtId="0" fontId="8" fillId="0" borderId="31" applyNumberFormat="0" applyFill="0" applyAlignment="0" applyProtection="0"/>
    <xf numFmtId="0" fontId="8" fillId="0" borderId="31" applyNumberFormat="0" applyFill="0" applyAlignment="0" applyProtection="0"/>
    <xf numFmtId="0" fontId="8" fillId="0" borderId="31" applyNumberFormat="0" applyFill="0" applyAlignment="0" applyProtection="0"/>
    <xf numFmtId="0" fontId="8" fillId="0" borderId="31" applyNumberFormat="0" applyFill="0" applyAlignment="0" applyProtection="0"/>
    <xf numFmtId="0" fontId="8" fillId="0" borderId="31" applyNumberFormat="0" applyFill="0" applyAlignment="0" applyProtection="0"/>
    <xf numFmtId="0" fontId="8" fillId="0" borderId="31" applyNumberFormat="0" applyFill="0" applyAlignment="0" applyProtection="0"/>
    <xf numFmtId="0" fontId="8" fillId="0" borderId="31" applyNumberFormat="0" applyFill="0" applyAlignment="0" applyProtection="0"/>
    <xf numFmtId="0" fontId="8" fillId="0" borderId="31" applyNumberFormat="0" applyFill="0" applyAlignment="0" applyProtection="0"/>
    <xf numFmtId="0" fontId="8" fillId="0" borderId="31" applyNumberFormat="0" applyFill="0" applyAlignment="0" applyProtection="0"/>
    <xf numFmtId="0" fontId="8" fillId="0" borderId="31" applyNumberFormat="0" applyFill="0" applyAlignment="0" applyProtection="0"/>
    <xf numFmtId="0" fontId="8" fillId="0" borderId="31" applyNumberFormat="0" applyFill="0" applyAlignment="0" applyProtection="0"/>
    <xf numFmtId="0" fontId="8" fillId="0" borderId="31" applyNumberFormat="0" applyFill="0" applyAlignment="0" applyProtection="0"/>
    <xf numFmtId="0" fontId="8" fillId="0" borderId="31" applyNumberFormat="0" applyFill="0" applyAlignment="0" applyProtection="0"/>
    <xf numFmtId="0" fontId="22" fillId="0" borderId="0"/>
    <xf numFmtId="44" fontId="3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0" fontId="8" fillId="0" borderId="0"/>
    <xf numFmtId="170" fontId="8" fillId="0" borderId="0"/>
    <xf numFmtId="170" fontId="38" fillId="0" borderId="0"/>
    <xf numFmtId="43" fontId="5" fillId="0" borderId="0" applyFont="0" applyFill="0" applyBorder="0" applyAlignment="0" applyProtection="0"/>
    <xf numFmtId="170" fontId="40" fillId="0" borderId="0"/>
    <xf numFmtId="170" fontId="41" fillId="0" borderId="0" applyNumberFormat="0" applyFill="0" applyBorder="0" applyAlignment="0" applyProtection="0"/>
    <xf numFmtId="0" fontId="4" fillId="0" borderId="0"/>
    <xf numFmtId="43" fontId="3"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0" fontId="1" fillId="0" borderId="0"/>
    <xf numFmtId="43" fontId="1" fillId="0" borderId="0" applyFont="0" applyFill="0" applyBorder="0" applyAlignment="0" applyProtection="0"/>
  </cellStyleXfs>
  <cellXfs count="798">
    <xf numFmtId="0" fontId="0" fillId="0" borderId="0" xfId="0"/>
    <xf numFmtId="41" fontId="10" fillId="0" borderId="0" xfId="0" applyNumberFormat="1" applyFont="1" applyAlignment="1">
      <alignment horizontal="left" vertical="center"/>
    </xf>
    <xf numFmtId="41" fontId="8" fillId="0" borderId="0" xfId="0" applyNumberFormat="1" applyFont="1"/>
    <xf numFmtId="41" fontId="10" fillId="0" borderId="0" xfId="0" applyNumberFormat="1" applyFont="1"/>
    <xf numFmtId="41" fontId="8" fillId="0" borderId="0" xfId="0" applyNumberFormat="1" applyFont="1" applyAlignment="1">
      <alignment horizontal="left" vertical="center"/>
    </xf>
    <xf numFmtId="41" fontId="8" fillId="0" borderId="0" xfId="0" applyNumberFormat="1" applyFont="1" applyFill="1"/>
    <xf numFmtId="41" fontId="8" fillId="0" borderId="0" xfId="0" applyNumberFormat="1" applyFont="1" applyAlignment="1">
      <alignment vertical="center"/>
    </xf>
    <xf numFmtId="41" fontId="8" fillId="0" borderId="0" xfId="0" applyNumberFormat="1" applyFont="1" applyFill="1" applyAlignment="1">
      <alignment vertical="center"/>
    </xf>
    <xf numFmtId="41" fontId="8" fillId="0" borderId="0" xfId="2" applyNumberFormat="1" applyFont="1"/>
    <xf numFmtId="41" fontId="8" fillId="0" borderId="0" xfId="0" applyNumberFormat="1" applyFont="1" applyAlignment="1">
      <alignment horizontal="right"/>
    </xf>
    <xf numFmtId="41" fontId="8" fillId="0" borderId="0" xfId="0" applyNumberFormat="1" applyFont="1" applyAlignment="1">
      <alignment horizontal="right" vertical="center"/>
    </xf>
    <xf numFmtId="41" fontId="8" fillId="0" borderId="0" xfId="0" applyNumberFormat="1" applyFont="1" applyFill="1" applyAlignment="1">
      <alignment horizontal="right"/>
    </xf>
    <xf numFmtId="41" fontId="8" fillId="0" borderId="0" xfId="2" applyNumberFormat="1" applyFont="1" applyAlignment="1">
      <alignment horizontal="right"/>
    </xf>
    <xf numFmtId="41" fontId="8" fillId="0" borderId="0" xfId="0" applyNumberFormat="1" applyFont="1" applyAlignment="1">
      <alignment horizontal="left"/>
    </xf>
    <xf numFmtId="41" fontId="8" fillId="6" borderId="18" xfId="5" applyNumberFormat="1" applyFont="1" applyFill="1" applyBorder="1" applyAlignment="1" applyProtection="1">
      <alignment horizontal="left"/>
      <protection locked="0"/>
    </xf>
    <xf numFmtId="41" fontId="8" fillId="6" borderId="6" xfId="5" applyNumberFormat="1" applyFont="1" applyFill="1" applyBorder="1" applyAlignment="1" applyProtection="1">
      <alignment horizontal="left"/>
      <protection locked="0"/>
    </xf>
    <xf numFmtId="41" fontId="8" fillId="6" borderId="2" xfId="5" applyNumberFormat="1" applyFont="1" applyFill="1" applyBorder="1" applyAlignment="1" applyProtection="1">
      <alignment horizontal="right"/>
      <protection locked="0"/>
    </xf>
    <xf numFmtId="41" fontId="10" fillId="0" borderId="5" xfId="0" applyNumberFormat="1" applyFont="1" applyBorder="1" applyAlignment="1">
      <alignment horizontal="center"/>
    </xf>
    <xf numFmtId="41" fontId="8" fillId="0" borderId="2" xfId="2" applyNumberFormat="1" applyFont="1" applyFill="1" applyBorder="1" applyAlignment="1">
      <alignment horizontal="center" vertical="center"/>
    </xf>
    <xf numFmtId="41" fontId="8" fillId="2" borderId="11" xfId="2" applyNumberFormat="1" applyFont="1" applyFill="1" applyBorder="1" applyAlignment="1">
      <alignment horizontal="center" vertical="center"/>
    </xf>
    <xf numFmtId="41" fontId="8" fillId="0" borderId="8" xfId="2" applyNumberFormat="1" applyFont="1" applyFill="1" applyBorder="1" applyAlignment="1">
      <alignment horizontal="center" vertical="center"/>
    </xf>
    <xf numFmtId="41" fontId="8" fillId="0" borderId="5" xfId="2" applyNumberFormat="1" applyFont="1" applyFill="1" applyBorder="1" applyAlignment="1">
      <alignment horizontal="center" vertical="center"/>
    </xf>
    <xf numFmtId="41" fontId="10" fillId="0" borderId="0" xfId="0" applyNumberFormat="1" applyFont="1" applyAlignment="1"/>
    <xf numFmtId="14" fontId="10" fillId="0" borderId="0" xfId="0" applyNumberFormat="1" applyFont="1" applyFill="1" applyAlignment="1">
      <alignment horizontal="left"/>
    </xf>
    <xf numFmtId="41" fontId="8" fillId="0" borderId="0" xfId="0" applyNumberFormat="1" applyFont="1" applyFill="1" applyAlignment="1">
      <alignment horizontal="left"/>
    </xf>
    <xf numFmtId="41" fontId="8" fillId="6" borderId="0" xfId="5" applyNumberFormat="1" applyFont="1" applyFill="1" applyAlignment="1" applyProtection="1">
      <protection locked="0"/>
    </xf>
    <xf numFmtId="41" fontId="10" fillId="0" borderId="2" xfId="0" applyNumberFormat="1" applyFont="1" applyBorder="1" applyAlignment="1">
      <alignment horizontal="center"/>
    </xf>
    <xf numFmtId="41" fontId="8" fillId="0" borderId="6" xfId="0" applyNumberFormat="1" applyFont="1" applyBorder="1"/>
    <xf numFmtId="41" fontId="8" fillId="7" borderId="11" xfId="2" applyNumberFormat="1" applyFont="1" applyFill="1" applyBorder="1" applyAlignment="1">
      <alignment horizontal="center" vertical="center"/>
    </xf>
    <xf numFmtId="41" fontId="8" fillId="0" borderId="6" xfId="0" applyNumberFormat="1" applyFont="1" applyFill="1" applyBorder="1" applyAlignment="1">
      <alignment horizontal="left" vertical="center"/>
    </xf>
    <xf numFmtId="41" fontId="8" fillId="0" borderId="6" xfId="2" applyNumberFormat="1" applyFont="1" applyFill="1" applyBorder="1" applyAlignment="1">
      <alignment horizontal="center" vertical="center"/>
    </xf>
    <xf numFmtId="41" fontId="8" fillId="0" borderId="18" xfId="0" applyNumberFormat="1" applyFont="1" applyFill="1" applyBorder="1" applyAlignment="1">
      <alignment horizontal="left" vertical="center"/>
    </xf>
    <xf numFmtId="41" fontId="10" fillId="0" borderId="6" xfId="0" applyNumberFormat="1" applyFont="1" applyBorder="1" applyAlignment="1">
      <alignment horizontal="center"/>
    </xf>
    <xf numFmtId="41" fontId="15" fillId="0" borderId="0" xfId="29" applyNumberFormat="1" applyFont="1" applyFill="1" applyProtection="1"/>
    <xf numFmtId="41" fontId="10" fillId="0" borderId="17" xfId="0" applyNumberFormat="1" applyFont="1" applyBorder="1" applyAlignment="1">
      <alignment horizontal="center"/>
    </xf>
    <xf numFmtId="41" fontId="8" fillId="0" borderId="0" xfId="5" applyNumberFormat="1" applyFont="1" applyFill="1" applyBorder="1" applyProtection="1"/>
    <xf numFmtId="41" fontId="8" fillId="0" borderId="0" xfId="0" applyNumberFormat="1" applyFont="1" applyFill="1" applyBorder="1"/>
    <xf numFmtId="41" fontId="10" fillId="0" borderId="2" xfId="0" applyNumberFormat="1" applyFont="1" applyBorder="1" applyAlignment="1">
      <alignment horizontal="center" wrapText="1"/>
    </xf>
    <xf numFmtId="41" fontId="15" fillId="6" borderId="18" xfId="29" applyNumberFormat="1" applyFont="1" applyFill="1" applyBorder="1" applyProtection="1">
      <protection locked="0"/>
    </xf>
    <xf numFmtId="41" fontId="15" fillId="6" borderId="2" xfId="29" applyNumberFormat="1" applyFont="1" applyFill="1" applyBorder="1" applyProtection="1">
      <protection locked="0"/>
    </xf>
    <xf numFmtId="41" fontId="8" fillId="6" borderId="2" xfId="661" applyNumberFormat="1" applyFont="1" applyFill="1" applyBorder="1" applyAlignment="1" applyProtection="1">
      <protection locked="0"/>
    </xf>
    <xf numFmtId="41" fontId="8" fillId="0" borderId="0" xfId="0" applyNumberFormat="1" applyFont="1" applyAlignment="1">
      <alignment horizontal="left" wrapText="1"/>
    </xf>
    <xf numFmtId="9" fontId="8" fillId="6" borderId="2" xfId="4" applyFont="1" applyFill="1" applyBorder="1" applyAlignment="1" applyProtection="1">
      <protection locked="0"/>
    </xf>
    <xf numFmtId="41" fontId="8" fillId="0" borderId="7" xfId="2" applyNumberFormat="1" applyFont="1" applyFill="1" applyBorder="1" applyAlignment="1">
      <alignment horizontal="center" vertical="center"/>
    </xf>
    <xf numFmtId="41" fontId="8" fillId="7" borderId="39" xfId="0" applyNumberFormat="1" applyFont="1" applyFill="1" applyBorder="1" applyAlignment="1">
      <alignment horizontal="left" vertical="center"/>
    </xf>
    <xf numFmtId="41" fontId="15" fillId="6" borderId="12" xfId="29" applyNumberFormat="1" applyFont="1" applyFill="1" applyBorder="1" applyProtection="1">
      <protection locked="0"/>
    </xf>
    <xf numFmtId="41" fontId="15" fillId="7" borderId="11" xfId="29" applyNumberFormat="1" applyFont="1" applyFill="1" applyBorder="1" applyProtection="1"/>
    <xf numFmtId="41" fontId="15" fillId="6" borderId="22" xfId="29" applyNumberFormat="1" applyFont="1" applyFill="1" applyBorder="1" applyProtection="1">
      <protection locked="0"/>
    </xf>
    <xf numFmtId="41" fontId="15" fillId="6" borderId="24" xfId="29" applyNumberFormat="1" applyFont="1" applyFill="1" applyBorder="1" applyProtection="1">
      <protection locked="0"/>
    </xf>
    <xf numFmtId="41" fontId="8" fillId="0" borderId="4" xfId="2" applyNumberFormat="1" applyFont="1" applyFill="1" applyBorder="1" applyAlignment="1">
      <alignment horizontal="center" vertical="center"/>
    </xf>
    <xf numFmtId="10" fontId="10" fillId="7" borderId="39" xfId="4" applyNumberFormat="1" applyFont="1" applyFill="1" applyBorder="1" applyAlignment="1">
      <alignment horizontal="right" vertical="center"/>
    </xf>
    <xf numFmtId="10" fontId="10" fillId="7" borderId="11" xfId="4" applyNumberFormat="1" applyFont="1" applyFill="1" applyBorder="1" applyAlignment="1">
      <alignment horizontal="right" vertical="center"/>
    </xf>
    <xf numFmtId="41" fontId="8" fillId="6" borderId="5" xfId="5" applyNumberFormat="1" applyFont="1" applyFill="1" applyBorder="1" applyAlignment="1" applyProtection="1">
      <protection locked="0"/>
    </xf>
    <xf numFmtId="41" fontId="8" fillId="0" borderId="14" xfId="0" applyNumberFormat="1" applyFont="1" applyFill="1" applyBorder="1" applyAlignment="1">
      <alignment horizontal="left" vertical="center"/>
    </xf>
    <xf numFmtId="41" fontId="8" fillId="0" borderId="0" xfId="0" applyNumberFormat="1" applyFont="1" applyFill="1" applyBorder="1" applyAlignment="1">
      <alignment horizontal="left" vertical="center"/>
    </xf>
    <xf numFmtId="10" fontId="10" fillId="0" borderId="0" xfId="4" applyNumberFormat="1" applyFont="1" applyFill="1" applyBorder="1" applyAlignment="1">
      <alignment horizontal="right" vertical="center"/>
    </xf>
    <xf numFmtId="10" fontId="10" fillId="0" borderId="15" xfId="4" applyNumberFormat="1" applyFont="1" applyFill="1" applyBorder="1" applyAlignment="1">
      <alignment horizontal="right" vertical="center"/>
    </xf>
    <xf numFmtId="41" fontId="8" fillId="0" borderId="15" xfId="0" applyNumberFormat="1" applyFont="1" applyFill="1" applyBorder="1"/>
    <xf numFmtId="41" fontId="8" fillId="0" borderId="37" xfId="0" applyNumberFormat="1" applyFont="1" applyFill="1" applyBorder="1"/>
    <xf numFmtId="41" fontId="8" fillId="0" borderId="43" xfId="2" applyNumberFormat="1" applyFont="1" applyFill="1" applyBorder="1" applyAlignment="1">
      <alignment horizontal="center" vertical="center"/>
    </xf>
    <xf numFmtId="41" fontId="8" fillId="0" borderId="0" xfId="2" applyNumberFormat="1" applyFont="1" applyFill="1" applyBorder="1" applyAlignment="1">
      <alignment horizontal="center" vertical="center"/>
    </xf>
    <xf numFmtId="41" fontId="8" fillId="0" borderId="15" xfId="2" applyNumberFormat="1" applyFont="1" applyFill="1" applyBorder="1" applyAlignment="1">
      <alignment horizontal="center" vertical="center"/>
    </xf>
    <xf numFmtId="41" fontId="8" fillId="0" borderId="14" xfId="0" applyNumberFormat="1" applyFont="1" applyBorder="1"/>
    <xf numFmtId="41" fontId="10" fillId="0" borderId="18" xfId="0" applyNumberFormat="1" applyFont="1" applyFill="1" applyBorder="1" applyAlignment="1">
      <alignment horizontal="left" vertical="center"/>
    </xf>
    <xf numFmtId="10" fontId="8" fillId="0" borderId="6" xfId="2" applyNumberFormat="1" applyFont="1" applyFill="1" applyBorder="1" applyAlignment="1">
      <alignment horizontal="right" vertical="center"/>
    </xf>
    <xf numFmtId="41" fontId="8" fillId="0" borderId="19" xfId="0" applyNumberFormat="1" applyFont="1" applyFill="1" applyBorder="1" applyAlignment="1">
      <alignment horizontal="left" vertical="center"/>
    </xf>
    <xf numFmtId="41" fontId="8" fillId="7" borderId="11" xfId="0" applyNumberFormat="1" applyFont="1" applyFill="1" applyBorder="1"/>
    <xf numFmtId="41" fontId="8" fillId="0" borderId="0" xfId="0" applyNumberFormat="1" applyFont="1" applyBorder="1" applyAlignment="1">
      <alignment horizontal="right"/>
    </xf>
    <xf numFmtId="41" fontId="10" fillId="0" borderId="4" xfId="0" applyNumberFormat="1" applyFont="1" applyBorder="1" applyAlignment="1">
      <alignment horizontal="center"/>
    </xf>
    <xf numFmtId="41" fontId="10" fillId="0" borderId="7" xfId="0" applyNumberFormat="1" applyFont="1" applyBorder="1" applyAlignment="1">
      <alignment horizontal="center" vertical="center"/>
    </xf>
    <xf numFmtId="41" fontId="10" fillId="0" borderId="8" xfId="0" applyNumberFormat="1" applyFont="1" applyBorder="1" applyAlignment="1">
      <alignment horizontal="center" vertical="center"/>
    </xf>
    <xf numFmtId="41" fontId="10" fillId="0" borderId="3" xfId="0" applyNumberFormat="1" applyFont="1" applyBorder="1" applyAlignment="1">
      <alignment horizontal="center"/>
    </xf>
    <xf numFmtId="41" fontId="10" fillId="0" borderId="18" xfId="0" applyNumberFormat="1" applyFont="1" applyBorder="1"/>
    <xf numFmtId="41" fontId="10" fillId="0" borderId="6" xfId="0" applyNumberFormat="1" applyFont="1" applyBorder="1" applyAlignment="1">
      <alignment horizontal="center"/>
    </xf>
    <xf numFmtId="41" fontId="8" fillId="7" borderId="40" xfId="0" applyNumberFormat="1" applyFont="1" applyFill="1" applyBorder="1" applyAlignment="1">
      <alignment horizontal="left" vertical="center"/>
    </xf>
    <xf numFmtId="41" fontId="10" fillId="0" borderId="8" xfId="0" applyNumberFormat="1" applyFont="1" applyBorder="1" applyAlignment="1">
      <alignment horizontal="center"/>
    </xf>
    <xf numFmtId="14" fontId="10" fillId="0" borderId="5" xfId="0" applyNumberFormat="1" applyFont="1" applyBorder="1" applyAlignment="1">
      <alignment horizontal="center" vertical="center"/>
    </xf>
    <xf numFmtId="41" fontId="8" fillId="0" borderId="8" xfId="0" applyNumberFormat="1" applyFont="1" applyFill="1" applyBorder="1" applyAlignment="1">
      <alignment horizontal="right"/>
    </xf>
    <xf numFmtId="41" fontId="8" fillId="0" borderId="3" xfId="0" applyNumberFormat="1" applyFont="1" applyBorder="1" applyAlignment="1">
      <alignment horizontal="right"/>
    </xf>
    <xf numFmtId="41" fontId="10" fillId="0" borderId="5" xfId="0" applyNumberFormat="1" applyFont="1" applyBorder="1" applyAlignment="1">
      <alignment horizontal="left"/>
    </xf>
    <xf numFmtId="41" fontId="8" fillId="0" borderId="3" xfId="0" applyNumberFormat="1" applyFont="1" applyBorder="1" applyAlignment="1">
      <alignment horizontal="left"/>
    </xf>
    <xf numFmtId="41" fontId="8" fillId="0" borderId="5" xfId="0" applyNumberFormat="1" applyFont="1" applyBorder="1" applyAlignment="1">
      <alignment horizontal="left"/>
    </xf>
    <xf numFmtId="41" fontId="8" fillId="0" borderId="7" xfId="0" applyNumberFormat="1" applyFont="1" applyBorder="1" applyAlignment="1">
      <alignment horizontal="right"/>
    </xf>
    <xf numFmtId="41" fontId="8" fillId="0" borderId="15" xfId="0" applyNumberFormat="1" applyFont="1" applyBorder="1" applyAlignment="1">
      <alignment horizontal="right"/>
    </xf>
    <xf numFmtId="41" fontId="8" fillId="0" borderId="3" xfId="0" applyNumberFormat="1" applyFont="1" applyBorder="1" applyAlignment="1">
      <alignment horizontal="center" vertical="center" wrapText="1"/>
    </xf>
    <xf numFmtId="168" fontId="8" fillId="0" borderId="2" xfId="4" applyNumberFormat="1" applyFont="1" applyBorder="1" applyAlignment="1">
      <alignment horizontal="right"/>
    </xf>
    <xf numFmtId="169" fontId="8" fillId="0" borderId="2" xfId="0" applyNumberFormat="1" applyFont="1" applyBorder="1" applyAlignment="1">
      <alignment horizontal="right"/>
    </xf>
    <xf numFmtId="169" fontId="8" fillId="0" borderId="0" xfId="0" applyNumberFormat="1" applyFont="1" applyAlignment="1">
      <alignment horizontal="right"/>
    </xf>
    <xf numFmtId="169" fontId="8" fillId="0" borderId="52" xfId="0" applyNumberFormat="1" applyFont="1" applyBorder="1" applyAlignment="1">
      <alignment horizontal="right"/>
    </xf>
    <xf numFmtId="169" fontId="8" fillId="2" borderId="26" xfId="2" applyNumberFormat="1" applyFont="1" applyFill="1" applyBorder="1" applyAlignment="1">
      <alignment horizontal="center" vertical="center"/>
    </xf>
    <xf numFmtId="169" fontId="8" fillId="0" borderId="2" xfId="2" applyNumberFormat="1" applyFont="1" applyBorder="1" applyAlignment="1">
      <alignment horizontal="right"/>
    </xf>
    <xf numFmtId="169" fontId="8" fillId="0" borderId="0" xfId="2" applyNumberFormat="1" applyFont="1" applyAlignment="1">
      <alignment horizontal="right"/>
    </xf>
    <xf numFmtId="168" fontId="8" fillId="0" borderId="0" xfId="4" applyNumberFormat="1" applyFont="1" applyBorder="1" applyAlignment="1">
      <alignment horizontal="right"/>
    </xf>
    <xf numFmtId="168" fontId="8" fillId="0" borderId="15" xfId="4" applyNumberFormat="1" applyFont="1" applyBorder="1" applyAlignment="1">
      <alignment horizontal="right"/>
    </xf>
    <xf numFmtId="41" fontId="8" fillId="0" borderId="37" xfId="0" applyNumberFormat="1" applyFont="1" applyBorder="1" applyAlignment="1">
      <alignment horizontal="right"/>
    </xf>
    <xf numFmtId="41" fontId="8" fillId="0" borderId="4" xfId="0" applyNumberFormat="1" applyFont="1" applyBorder="1" applyAlignment="1">
      <alignment horizontal="right"/>
    </xf>
    <xf numFmtId="41" fontId="8" fillId="0" borderId="6" xfId="0" applyNumberFormat="1" applyFont="1" applyBorder="1" applyAlignment="1">
      <alignment horizontal="right"/>
    </xf>
    <xf numFmtId="41" fontId="10" fillId="0" borderId="12" xfId="0" applyNumberFormat="1" applyFont="1" applyBorder="1" applyAlignment="1">
      <alignment horizontal="center" vertical="center"/>
    </xf>
    <xf numFmtId="41" fontId="10" fillId="0" borderId="16" xfId="0" applyNumberFormat="1" applyFont="1" applyBorder="1" applyAlignment="1">
      <alignment horizontal="center"/>
    </xf>
    <xf numFmtId="41" fontId="8" fillId="0" borderId="8" xfId="0" applyNumberFormat="1" applyFont="1" applyBorder="1" applyAlignment="1">
      <alignment horizontal="right"/>
    </xf>
    <xf numFmtId="169" fontId="8" fillId="2" borderId="11" xfId="2" applyNumberFormat="1" applyFont="1" applyFill="1" applyBorder="1" applyAlignment="1">
      <alignment horizontal="center" vertical="center"/>
    </xf>
    <xf numFmtId="41" fontId="8" fillId="0" borderId="13" xfId="0" applyNumberFormat="1" applyFont="1" applyBorder="1" applyAlignment="1">
      <alignment vertical="center" wrapText="1"/>
    </xf>
    <xf numFmtId="41" fontId="8" fillId="0" borderId="13" xfId="0" applyNumberFormat="1" applyFont="1" applyBorder="1" applyAlignment="1">
      <alignment horizontal="left"/>
    </xf>
    <xf numFmtId="41" fontId="8" fillId="0" borderId="0" xfId="0" applyNumberFormat="1" applyFont="1" applyBorder="1" applyAlignment="1">
      <alignment vertical="center" wrapText="1"/>
    </xf>
    <xf numFmtId="41" fontId="8" fillId="0" borderId="0" xfId="0" applyNumberFormat="1" applyFont="1" applyBorder="1" applyAlignment="1">
      <alignment horizontal="left"/>
    </xf>
    <xf numFmtId="41" fontId="8" fillId="0" borderId="17" xfId="0" applyNumberFormat="1" applyFont="1" applyBorder="1" applyAlignment="1">
      <alignment vertical="center" wrapText="1"/>
    </xf>
    <xf numFmtId="41" fontId="8" fillId="0" borderId="17" xfId="0" applyNumberFormat="1" applyFont="1" applyBorder="1" applyAlignment="1">
      <alignment horizontal="left"/>
    </xf>
    <xf numFmtId="168" fontId="8" fillId="0" borderId="13" xfId="4" applyNumberFormat="1" applyFont="1" applyBorder="1" applyAlignment="1">
      <alignment horizontal="right"/>
    </xf>
    <xf numFmtId="41" fontId="8" fillId="0" borderId="17" xfId="0" applyNumberFormat="1" applyFont="1" applyBorder="1" applyAlignment="1">
      <alignment horizontal="right"/>
    </xf>
    <xf numFmtId="14" fontId="10" fillId="0" borderId="17" xfId="0" applyNumberFormat="1" applyFont="1" applyBorder="1" applyAlignment="1">
      <alignment horizontal="center" vertical="center"/>
    </xf>
    <xf numFmtId="14" fontId="10" fillId="0" borderId="13" xfId="0" applyNumberFormat="1" applyFont="1" applyBorder="1" applyAlignment="1">
      <alignment horizontal="center" vertical="center"/>
    </xf>
    <xf numFmtId="41" fontId="10" fillId="0" borderId="13" xfId="0" applyNumberFormat="1" applyFont="1" applyBorder="1" applyAlignment="1">
      <alignment horizontal="center"/>
    </xf>
    <xf numFmtId="41" fontId="15" fillId="6" borderId="19" xfId="29" applyNumberFormat="1" applyFont="1" applyFill="1" applyBorder="1" applyProtection="1">
      <protection locked="0"/>
    </xf>
    <xf numFmtId="41" fontId="15" fillId="6" borderId="13" xfId="29" applyNumberFormat="1" applyFont="1" applyFill="1" applyBorder="1" applyProtection="1">
      <protection locked="0"/>
    </xf>
    <xf numFmtId="41" fontId="15" fillId="6" borderId="8" xfId="29" applyNumberFormat="1" applyFont="1" applyFill="1" applyBorder="1" applyProtection="1">
      <protection locked="0"/>
    </xf>
    <xf numFmtId="41" fontId="15" fillId="7" borderId="1" xfId="29" applyNumberFormat="1" applyFont="1" applyFill="1" applyBorder="1" applyProtection="1"/>
    <xf numFmtId="41" fontId="15" fillId="6" borderId="42" xfId="29" applyNumberFormat="1" applyFont="1" applyFill="1" applyBorder="1" applyProtection="1">
      <protection locked="0"/>
    </xf>
    <xf numFmtId="41" fontId="15" fillId="6" borderId="55" xfId="29" applyNumberFormat="1" applyFont="1" applyFill="1" applyBorder="1" applyProtection="1">
      <protection locked="0"/>
    </xf>
    <xf numFmtId="0" fontId="10" fillId="0" borderId="8" xfId="0" applyFont="1" applyBorder="1" applyAlignment="1">
      <alignment horizontal="center" wrapText="1"/>
    </xf>
    <xf numFmtId="0" fontId="10" fillId="0" borderId="2" xfId="0" applyFont="1" applyBorder="1" applyAlignment="1">
      <alignment horizontal="center"/>
    </xf>
    <xf numFmtId="14" fontId="8" fillId="0" borderId="2" xfId="0" applyNumberFormat="1" applyFont="1" applyBorder="1"/>
    <xf numFmtId="0" fontId="10" fillId="0" borderId="5" xfId="0" applyFont="1" applyBorder="1" applyAlignment="1">
      <alignment horizontal="center"/>
    </xf>
    <xf numFmtId="43" fontId="8" fillId="0" borderId="0" xfId="0" applyNumberFormat="1" applyFont="1"/>
    <xf numFmtId="0" fontId="10" fillId="0" borderId="2" xfId="0" applyFont="1" applyBorder="1" applyAlignment="1">
      <alignment horizontal="center" vertical="center" wrapText="1"/>
    </xf>
    <xf numFmtId="41" fontId="10" fillId="0" borderId="0" xfId="0" applyNumberFormat="1" applyFont="1" applyFill="1"/>
    <xf numFmtId="0" fontId="10" fillId="0" borderId="2" xfId="0" applyFont="1" applyBorder="1" applyAlignment="1">
      <alignment horizontal="center" vertical="center"/>
    </xf>
    <xf numFmtId="41" fontId="10" fillId="0" borderId="0" xfId="0" applyNumberFormat="1" applyFont="1" applyAlignment="1" applyProtection="1">
      <alignment horizontal="left" vertical="center"/>
    </xf>
    <xf numFmtId="41" fontId="8" fillId="0" borderId="0" xfId="0" applyNumberFormat="1" applyFont="1" applyProtection="1"/>
    <xf numFmtId="41" fontId="10" fillId="0" borderId="0" xfId="0" applyNumberFormat="1" applyFont="1" applyProtection="1"/>
    <xf numFmtId="41" fontId="8" fillId="0" borderId="0" xfId="0" applyNumberFormat="1" applyFont="1" applyFill="1" applyAlignment="1" applyProtection="1">
      <alignment horizontal="left" wrapText="1"/>
    </xf>
    <xf numFmtId="41" fontId="10" fillId="0" borderId="0" xfId="0" applyNumberFormat="1" applyFont="1" applyAlignment="1" applyProtection="1"/>
    <xf numFmtId="14" fontId="10" fillId="0" borderId="0" xfId="0" applyNumberFormat="1" applyFont="1" applyFill="1" applyAlignment="1" applyProtection="1">
      <alignment horizontal="left"/>
    </xf>
    <xf numFmtId="41" fontId="8" fillId="0" borderId="0" xfId="0" applyNumberFormat="1" applyFont="1" applyFill="1" applyProtection="1"/>
    <xf numFmtId="41" fontId="8" fillId="0" borderId="0" xfId="0" applyNumberFormat="1" applyFont="1" applyAlignment="1" applyProtection="1">
      <alignment vertical="center"/>
    </xf>
    <xf numFmtId="41" fontId="10" fillId="0" borderId="0" xfId="0" applyNumberFormat="1" applyFont="1" applyAlignment="1" applyProtection="1">
      <alignment vertical="center"/>
    </xf>
    <xf numFmtId="41" fontId="8" fillId="0" borderId="23" xfId="0" applyNumberFormat="1" applyFont="1" applyBorder="1" applyAlignment="1" applyProtection="1">
      <alignment vertical="center"/>
    </xf>
    <xf numFmtId="41" fontId="8" fillId="0" borderId="2" xfId="0" applyNumberFormat="1" applyFont="1" applyBorder="1" applyAlignment="1" applyProtection="1">
      <alignment vertical="center"/>
    </xf>
    <xf numFmtId="41" fontId="10" fillId="0" borderId="18" xfId="0" applyNumberFormat="1" applyFont="1" applyFill="1" applyBorder="1" applyAlignment="1" applyProtection="1">
      <alignment horizontal="left" vertical="top" wrapText="1"/>
    </xf>
    <xf numFmtId="41" fontId="8" fillId="0" borderId="22" xfId="0" applyNumberFormat="1" applyFont="1" applyBorder="1" applyAlignment="1" applyProtection="1">
      <alignment horizontal="center" vertical="center"/>
    </xf>
    <xf numFmtId="41" fontId="8" fillId="0" borderId="2" xfId="0" applyNumberFormat="1" applyFont="1" applyBorder="1" applyAlignment="1" applyProtection="1">
      <alignment horizontal="center" vertical="center"/>
    </xf>
    <xf numFmtId="41" fontId="8" fillId="0" borderId="23" xfId="0" applyNumberFormat="1" applyFont="1" applyFill="1" applyBorder="1" applyAlignment="1" applyProtection="1">
      <alignment horizontal="center" vertical="top" wrapText="1"/>
    </xf>
    <xf numFmtId="41" fontId="8" fillId="0" borderId="2" xfId="0" applyNumberFormat="1" applyFont="1" applyFill="1" applyBorder="1" applyAlignment="1" applyProtection="1">
      <alignment horizontal="center" vertical="top" wrapText="1"/>
    </xf>
    <xf numFmtId="41" fontId="8" fillId="0" borderId="18" xfId="0" applyNumberFormat="1" applyFont="1" applyFill="1" applyBorder="1" applyAlignment="1" applyProtection="1">
      <alignment horizontal="left" vertical="top"/>
    </xf>
    <xf numFmtId="41" fontId="8" fillId="0" borderId="22" xfId="0" applyNumberFormat="1" applyFont="1" applyFill="1" applyBorder="1" applyAlignment="1" applyProtection="1">
      <alignment horizontal="center" vertical="center"/>
    </xf>
    <xf numFmtId="41" fontId="8" fillId="0" borderId="2" xfId="0" applyNumberFormat="1" applyFont="1" applyFill="1" applyBorder="1" applyAlignment="1" applyProtection="1">
      <alignment horizontal="center" vertical="center"/>
    </xf>
    <xf numFmtId="41" fontId="8" fillId="7" borderId="40" xfId="0" applyNumberFormat="1" applyFont="1" applyFill="1" applyBorder="1" applyAlignment="1" applyProtection="1">
      <alignment horizontal="left" vertical="center"/>
    </xf>
    <xf numFmtId="41" fontId="8" fillId="0" borderId="0" xfId="0" applyNumberFormat="1" applyFont="1" applyAlignment="1" applyProtection="1">
      <alignment horizontal="left" vertical="center"/>
    </xf>
    <xf numFmtId="41" fontId="8" fillId="0" borderId="17" xfId="0" applyNumberFormat="1" applyFont="1" applyBorder="1" applyProtection="1"/>
    <xf numFmtId="41" fontId="8" fillId="0" borderId="0" xfId="0" applyNumberFormat="1" applyFont="1" applyBorder="1" applyProtection="1"/>
    <xf numFmtId="41" fontId="8" fillId="10" borderId="11" xfId="0" applyNumberFormat="1" applyFont="1" applyFill="1" applyBorder="1" applyAlignment="1" applyProtection="1">
      <alignment horizontal="center" vertical="center"/>
      <protection locked="0"/>
    </xf>
    <xf numFmtId="41" fontId="8" fillId="6" borderId="23" xfId="0" applyNumberFormat="1" applyFont="1" applyFill="1" applyBorder="1" applyAlignment="1" applyProtection="1">
      <alignment horizontal="center" vertical="center"/>
      <protection locked="0"/>
    </xf>
    <xf numFmtId="41" fontId="8" fillId="6" borderId="2" xfId="2" applyNumberFormat="1" applyFont="1" applyFill="1" applyBorder="1" applyAlignment="1" applyProtection="1">
      <alignment horizontal="right" vertical="center"/>
      <protection locked="0"/>
    </xf>
    <xf numFmtId="41" fontId="8" fillId="2" borderId="11" xfId="2" applyNumberFormat="1" applyFont="1" applyFill="1" applyBorder="1" applyAlignment="1" applyProtection="1">
      <alignment horizontal="center" vertical="center"/>
      <protection locked="0"/>
    </xf>
    <xf numFmtId="41" fontId="8" fillId="2" borderId="26" xfId="2" applyNumberFormat="1" applyFont="1" applyFill="1" applyBorder="1" applyAlignment="1" applyProtection="1">
      <alignment horizontal="center" vertical="center"/>
      <protection locked="0"/>
    </xf>
    <xf numFmtId="41" fontId="10" fillId="0" borderId="0" xfId="5" applyNumberFormat="1" applyFont="1" applyProtection="1"/>
    <xf numFmtId="41" fontId="8" fillId="0" borderId="0" xfId="5" applyNumberFormat="1" applyFont="1" applyProtection="1"/>
    <xf numFmtId="41" fontId="8" fillId="0" borderId="0" xfId="0" applyNumberFormat="1" applyFont="1" applyFill="1" applyAlignment="1" applyProtection="1">
      <alignment horizontal="left"/>
    </xf>
    <xf numFmtId="41" fontId="8" fillId="0" borderId="0" xfId="5" applyNumberFormat="1" applyFont="1" applyAlignment="1" applyProtection="1">
      <alignment horizontal="right"/>
    </xf>
    <xf numFmtId="41" fontId="8" fillId="0" borderId="0" xfId="5" applyNumberFormat="1" applyFont="1" applyBorder="1" applyProtection="1"/>
    <xf numFmtId="41" fontId="8" fillId="0" borderId="0" xfId="5" applyNumberFormat="1" applyFont="1" applyAlignment="1" applyProtection="1">
      <alignment horizontal="left"/>
    </xf>
    <xf numFmtId="41" fontId="8" fillId="0" borderId="0" xfId="5" applyNumberFormat="1" applyFont="1" applyBorder="1" applyAlignment="1" applyProtection="1">
      <alignment horizontal="left"/>
    </xf>
    <xf numFmtId="41" fontId="10" fillId="0" borderId="0" xfId="29" applyNumberFormat="1" applyFont="1" applyProtection="1"/>
    <xf numFmtId="41" fontId="15" fillId="0" borderId="0" xfId="29" applyNumberFormat="1" applyFont="1" applyProtection="1"/>
    <xf numFmtId="41" fontId="8" fillId="0" borderId="0" xfId="29" applyNumberFormat="1" applyFont="1" applyProtection="1"/>
    <xf numFmtId="41" fontId="8" fillId="0" borderId="23" xfId="5" applyNumberFormat="1" applyFont="1" applyBorder="1" applyProtection="1"/>
    <xf numFmtId="41" fontId="8" fillId="0" borderId="12" xfId="5" applyNumberFormat="1" applyFont="1" applyBorder="1" applyProtection="1"/>
    <xf numFmtId="41" fontId="28" fillId="0" borderId="22" xfId="29" applyNumberFormat="1" applyFont="1" applyBorder="1" applyAlignment="1" applyProtection="1">
      <alignment horizontal="center"/>
    </xf>
    <xf numFmtId="41" fontId="28" fillId="0" borderId="2" xfId="29" applyNumberFormat="1" applyFont="1" applyBorder="1" applyAlignment="1" applyProtection="1">
      <alignment horizontal="center"/>
    </xf>
    <xf numFmtId="41" fontId="28" fillId="0" borderId="19" xfId="29" applyNumberFormat="1" applyFont="1" applyBorder="1" applyAlignment="1" applyProtection="1">
      <alignment horizontal="center"/>
    </xf>
    <xf numFmtId="41" fontId="28" fillId="0" borderId="42" xfId="29" applyNumberFormat="1" applyFont="1" applyBorder="1" applyAlignment="1" applyProtection="1">
      <alignment horizontal="center"/>
    </xf>
    <xf numFmtId="41" fontId="8" fillId="0" borderId="29" xfId="5" applyNumberFormat="1" applyFont="1" applyBorder="1" applyProtection="1"/>
    <xf numFmtId="41" fontId="15" fillId="0" borderId="24" xfId="29" applyNumberFormat="1" applyFont="1" applyBorder="1" applyAlignment="1" applyProtection="1">
      <alignment horizontal="center"/>
    </xf>
    <xf numFmtId="41" fontId="15" fillId="0" borderId="14" xfId="29" applyNumberFormat="1" applyFont="1" applyBorder="1" applyAlignment="1" applyProtection="1">
      <alignment horizontal="center"/>
    </xf>
    <xf numFmtId="41" fontId="15" fillId="0" borderId="8" xfId="29" applyNumberFormat="1" applyFont="1" applyBorder="1" applyAlignment="1" applyProtection="1">
      <alignment horizontal="center"/>
    </xf>
    <xf numFmtId="41" fontId="15" fillId="0" borderId="13" xfId="29" applyNumberFormat="1" applyFont="1" applyBorder="1" applyAlignment="1" applyProtection="1">
      <alignment horizontal="center"/>
    </xf>
    <xf numFmtId="41" fontId="15" fillId="0" borderId="43" xfId="29" applyNumberFormat="1" applyFont="1" applyBorder="1" applyAlignment="1" applyProtection="1">
      <alignment horizontal="center"/>
    </xf>
    <xf numFmtId="41" fontId="15" fillId="0" borderId="3" xfId="29" applyNumberFormat="1" applyFont="1" applyBorder="1" applyAlignment="1" applyProtection="1">
      <alignment horizontal="center"/>
    </xf>
    <xf numFmtId="41" fontId="15" fillId="0" borderId="0" xfId="29" applyNumberFormat="1" applyFont="1" applyBorder="1" applyAlignment="1" applyProtection="1">
      <alignment horizontal="center"/>
    </xf>
    <xf numFmtId="41" fontId="8" fillId="0" borderId="28" xfId="5" applyNumberFormat="1" applyFont="1" applyBorder="1" applyProtection="1"/>
    <xf numFmtId="41" fontId="15" fillId="0" borderId="27" xfId="29" applyNumberFormat="1" applyFont="1" applyBorder="1" applyAlignment="1" applyProtection="1">
      <alignment horizontal="center"/>
    </xf>
    <xf numFmtId="41" fontId="15" fillId="0" borderId="16" xfId="29" applyNumberFormat="1" applyFont="1" applyBorder="1" applyAlignment="1" applyProtection="1">
      <alignment horizontal="center"/>
    </xf>
    <xf numFmtId="41" fontId="15" fillId="0" borderId="5" xfId="29" applyNumberFormat="1" applyFont="1" applyBorder="1" applyAlignment="1" applyProtection="1">
      <alignment horizontal="center"/>
    </xf>
    <xf numFmtId="41" fontId="15" fillId="0" borderId="17" xfId="29" applyNumberFormat="1" applyFont="1" applyBorder="1" applyAlignment="1" applyProtection="1">
      <alignment horizontal="center"/>
    </xf>
    <xf numFmtId="41" fontId="15" fillId="0" borderId="56" xfId="29" applyNumberFormat="1" applyFont="1" applyBorder="1" applyAlignment="1" applyProtection="1">
      <alignment horizontal="center"/>
    </xf>
    <xf numFmtId="41" fontId="8" fillId="0" borderId="23" xfId="5" applyNumberFormat="1" applyFont="1" applyBorder="1" applyAlignment="1" applyProtection="1">
      <alignment horizontal="left" vertical="center" wrapText="1"/>
    </xf>
    <xf numFmtId="41" fontId="8" fillId="0" borderId="21" xfId="5" applyNumberFormat="1" applyFont="1" applyBorder="1" applyAlignment="1" applyProtection="1">
      <alignment horizontal="left" vertical="center" wrapText="1"/>
    </xf>
    <xf numFmtId="41" fontId="8" fillId="7" borderId="11" xfId="5" applyNumberFormat="1" applyFont="1" applyFill="1" applyBorder="1" applyAlignment="1" applyProtection="1">
      <alignment wrapText="1"/>
    </xf>
    <xf numFmtId="41" fontId="10" fillId="0" borderId="0" xfId="5" applyNumberFormat="1" applyFont="1" applyAlignment="1" applyProtection="1">
      <alignment horizontal="left"/>
    </xf>
    <xf numFmtId="41" fontId="10" fillId="0" borderId="23" xfId="0" applyNumberFormat="1" applyFont="1" applyBorder="1" applyAlignment="1" applyProtection="1">
      <alignment horizontal="center" wrapText="1"/>
    </xf>
    <xf numFmtId="41" fontId="10" fillId="0" borderId="22" xfId="0" applyNumberFormat="1" applyFont="1" applyBorder="1" applyAlignment="1" applyProtection="1">
      <alignment horizontal="center" wrapText="1"/>
    </xf>
    <xf numFmtId="41" fontId="10" fillId="0" borderId="2" xfId="0" applyNumberFormat="1" applyFont="1" applyBorder="1" applyAlignment="1" applyProtection="1">
      <alignment horizontal="center" wrapText="1"/>
    </xf>
    <xf numFmtId="41" fontId="15" fillId="0" borderId="29" xfId="0" applyNumberFormat="1" applyFont="1" applyFill="1" applyBorder="1" applyAlignment="1" applyProtection="1">
      <alignment horizontal="center"/>
    </xf>
    <xf numFmtId="43" fontId="15" fillId="0" borderId="34" xfId="2" applyFont="1" applyFill="1" applyBorder="1" applyAlignment="1" applyProtection="1">
      <alignment horizontal="center"/>
    </xf>
    <xf numFmtId="43" fontId="15" fillId="0" borderId="0" xfId="2" applyFont="1" applyFill="1" applyBorder="1" applyAlignment="1" applyProtection="1">
      <alignment horizontal="center"/>
    </xf>
    <xf numFmtId="41" fontId="15" fillId="0" borderId="47" xfId="0" applyNumberFormat="1" applyFont="1" applyFill="1" applyBorder="1" applyAlignment="1" applyProtection="1">
      <alignment horizontal="center"/>
    </xf>
    <xf numFmtId="41" fontId="15" fillId="0" borderId="15" xfId="0" applyNumberFormat="1" applyFont="1" applyFill="1" applyBorder="1" applyAlignment="1" applyProtection="1">
      <alignment horizontal="center"/>
    </xf>
    <xf numFmtId="41" fontId="15" fillId="0" borderId="23" xfId="0" quotePrefix="1" applyNumberFormat="1" applyFont="1" applyFill="1" applyBorder="1" applyAlignment="1" applyProtection="1"/>
    <xf numFmtId="41" fontId="15" fillId="0" borderId="29" xfId="0" applyNumberFormat="1" applyFont="1" applyBorder="1" applyProtection="1"/>
    <xf numFmtId="41" fontId="33" fillId="0" borderId="29" xfId="0" applyNumberFormat="1" applyFont="1" applyBorder="1" applyProtection="1"/>
    <xf numFmtId="43" fontId="15" fillId="9" borderId="22" xfId="2" applyFont="1" applyFill="1" applyBorder="1" applyAlignment="1" applyProtection="1">
      <alignment horizontal="right"/>
    </xf>
    <xf numFmtId="43" fontId="15" fillId="9" borderId="2" xfId="2" applyFont="1" applyFill="1" applyBorder="1" applyAlignment="1" applyProtection="1">
      <alignment horizontal="right"/>
    </xf>
    <xf numFmtId="41" fontId="8" fillId="9" borderId="23" xfId="0" applyNumberFormat="1" applyFont="1" applyFill="1" applyBorder="1" applyProtection="1"/>
    <xf numFmtId="41" fontId="8" fillId="9" borderId="2" xfId="0" applyNumberFormat="1" applyFont="1" applyFill="1" applyBorder="1" applyProtection="1"/>
    <xf numFmtId="43" fontId="15" fillId="0" borderId="34" xfId="2" applyFont="1" applyFill="1" applyBorder="1" applyAlignment="1" applyProtection="1">
      <alignment horizontal="right"/>
    </xf>
    <xf numFmtId="43" fontId="15" fillId="0" borderId="0" xfId="2" applyFont="1" applyFill="1" applyBorder="1" applyAlignment="1" applyProtection="1">
      <alignment horizontal="right"/>
    </xf>
    <xf numFmtId="41" fontId="8" fillId="0" borderId="47" xfId="0" applyNumberFormat="1" applyFont="1" applyBorder="1" applyProtection="1"/>
    <xf numFmtId="41" fontId="8" fillId="0" borderId="15" xfId="0" applyNumberFormat="1" applyFont="1" applyBorder="1" applyProtection="1"/>
    <xf numFmtId="43" fontId="15" fillId="9" borderId="20" xfId="2" applyFont="1" applyFill="1" applyBorder="1" applyAlignment="1" applyProtection="1">
      <alignment horizontal="right"/>
    </xf>
    <xf numFmtId="43" fontId="15" fillId="9" borderId="44" xfId="2" applyFont="1" applyFill="1" applyBorder="1" applyAlignment="1" applyProtection="1">
      <alignment horizontal="right"/>
    </xf>
    <xf numFmtId="41" fontId="8" fillId="9" borderId="21" xfId="0" applyNumberFormat="1" applyFont="1" applyFill="1" applyBorder="1" applyProtection="1"/>
    <xf numFmtId="41" fontId="8" fillId="9" borderId="44" xfId="0" applyNumberFormat="1" applyFont="1" applyFill="1" applyBorder="1" applyProtection="1"/>
    <xf numFmtId="41" fontId="8" fillId="0" borderId="29" xfId="0" applyNumberFormat="1" applyFont="1" applyBorder="1" applyProtection="1"/>
    <xf numFmtId="10" fontId="8" fillId="0" borderId="47" xfId="0" applyNumberFormat="1" applyFont="1" applyBorder="1" applyProtection="1"/>
    <xf numFmtId="10" fontId="8" fillId="0" borderId="15" xfId="0" applyNumberFormat="1" applyFont="1" applyBorder="1" applyProtection="1"/>
    <xf numFmtId="41" fontId="8" fillId="7" borderId="11" xfId="0" applyNumberFormat="1" applyFont="1" applyFill="1" applyBorder="1" applyProtection="1"/>
    <xf numFmtId="43" fontId="15" fillId="6" borderId="22" xfId="2" applyFont="1" applyFill="1" applyBorder="1" applyAlignment="1" applyProtection="1">
      <alignment horizontal="right"/>
      <protection locked="0"/>
    </xf>
    <xf numFmtId="43" fontId="15" fillId="7" borderId="2" xfId="2" applyFont="1" applyFill="1" applyBorder="1" applyAlignment="1" applyProtection="1">
      <alignment horizontal="right"/>
      <protection locked="0"/>
    </xf>
    <xf numFmtId="41" fontId="8" fillId="6" borderId="23" xfId="0" applyNumberFormat="1" applyFont="1" applyFill="1" applyBorder="1" applyProtection="1">
      <protection locked="0"/>
    </xf>
    <xf numFmtId="41" fontId="8" fillId="6" borderId="2" xfId="0" applyNumberFormat="1" applyFont="1" applyFill="1" applyBorder="1" applyProtection="1">
      <protection locked="0"/>
    </xf>
    <xf numFmtId="42" fontId="8" fillId="6" borderId="5" xfId="3" applyNumberFormat="1" applyFont="1" applyFill="1" applyBorder="1" applyAlignment="1" applyProtection="1">
      <alignment horizontal="right" vertical="center"/>
      <protection locked="0"/>
    </xf>
    <xf numFmtId="41" fontId="8" fillId="6" borderId="8" xfId="2" applyNumberFormat="1" applyFont="1" applyFill="1" applyBorder="1" applyAlignment="1" applyProtection="1">
      <alignment horizontal="right" vertical="center"/>
      <protection locked="0"/>
    </xf>
    <xf numFmtId="41" fontId="8" fillId="6" borderId="5" xfId="2" applyNumberFormat="1" applyFont="1" applyFill="1" applyBorder="1" applyAlignment="1" applyProtection="1">
      <alignment horizontal="right" vertical="center"/>
      <protection locked="0"/>
    </xf>
    <xf numFmtId="41" fontId="8" fillId="6" borderId="8" xfId="2" applyNumberFormat="1" applyFont="1" applyFill="1" applyBorder="1" applyAlignment="1" applyProtection="1">
      <alignment horizontal="right"/>
      <protection locked="0"/>
    </xf>
    <xf numFmtId="42" fontId="8" fillId="6" borderId="2" xfId="2" applyNumberFormat="1" applyFont="1" applyFill="1" applyBorder="1" applyAlignment="1" applyProtection="1">
      <alignment horizontal="right" vertical="center"/>
      <protection locked="0"/>
    </xf>
    <xf numFmtId="41" fontId="8" fillId="0" borderId="0" xfId="0" applyNumberFormat="1" applyFont="1" applyAlignment="1" applyProtection="1">
      <alignment horizontal="right"/>
    </xf>
    <xf numFmtId="41" fontId="8" fillId="0" borderId="0" xfId="0" applyNumberFormat="1" applyFont="1" applyAlignment="1" applyProtection="1">
      <alignment horizontal="left"/>
    </xf>
    <xf numFmtId="41" fontId="33" fillId="7" borderId="0" xfId="0" applyNumberFormat="1" applyFont="1" applyFill="1" applyProtection="1"/>
    <xf numFmtId="41" fontId="8" fillId="0" borderId="0" xfId="0" applyNumberFormat="1" applyFont="1" applyAlignment="1" applyProtection="1">
      <alignment horizontal="right" vertical="center"/>
    </xf>
    <xf numFmtId="41" fontId="8" fillId="0" borderId="0" xfId="0" applyNumberFormat="1" applyFont="1" applyAlignment="1" applyProtection="1">
      <alignment horizontal="left" wrapText="1"/>
    </xf>
    <xf numFmtId="41" fontId="10" fillId="0" borderId="8" xfId="0" applyNumberFormat="1" applyFont="1" applyBorder="1" applyAlignment="1" applyProtection="1">
      <alignment horizontal="center" vertical="center"/>
    </xf>
    <xf numFmtId="41" fontId="10" fillId="0" borderId="5" xfId="0" applyNumberFormat="1" applyFont="1" applyBorder="1" applyAlignment="1" applyProtection="1">
      <alignment horizontal="center"/>
    </xf>
    <xf numFmtId="41" fontId="8" fillId="0" borderId="0" xfId="0" applyNumberFormat="1" applyFont="1" applyFill="1" applyAlignment="1" applyProtection="1">
      <alignment horizontal="right"/>
    </xf>
    <xf numFmtId="41" fontId="8" fillId="0" borderId="0" xfId="0" applyNumberFormat="1" applyFont="1" applyBorder="1" applyAlignment="1" applyProtection="1">
      <alignment horizontal="right"/>
    </xf>
    <xf numFmtId="14" fontId="10" fillId="0" borderId="2" xfId="0" applyNumberFormat="1" applyFont="1" applyBorder="1" applyAlignment="1" applyProtection="1">
      <alignment horizontal="center" vertical="center"/>
    </xf>
    <xf numFmtId="41" fontId="8" fillId="0" borderId="6" xfId="0" applyNumberFormat="1" applyFont="1" applyFill="1" applyBorder="1" applyAlignment="1" applyProtection="1">
      <alignment horizontal="left" vertical="center" wrapText="1" indent="1"/>
    </xf>
    <xf numFmtId="41" fontId="8" fillId="0" borderId="52" xfId="0" applyNumberFormat="1" applyFont="1" applyFill="1" applyBorder="1" applyAlignment="1" applyProtection="1">
      <alignment horizontal="left" vertical="center" wrapText="1" indent="1"/>
    </xf>
    <xf numFmtId="41" fontId="8" fillId="0" borderId="9" xfId="2" applyNumberFormat="1" applyFont="1" applyFill="1" applyBorder="1" applyAlignment="1" applyProtection="1">
      <alignment horizontal="right" vertical="center"/>
    </xf>
    <xf numFmtId="41" fontId="8" fillId="0" borderId="5" xfId="0" applyNumberFormat="1" applyFont="1" applyFill="1" applyBorder="1" applyAlignment="1" applyProtection="1">
      <alignment horizontal="left" vertical="center" wrapText="1" indent="1"/>
    </xf>
    <xf numFmtId="41" fontId="8" fillId="0" borderId="2" xfId="0" applyNumberFormat="1" applyFont="1" applyFill="1" applyBorder="1" applyAlignment="1" applyProtection="1">
      <alignment horizontal="left" vertical="center" wrapText="1" indent="1"/>
    </xf>
    <xf numFmtId="41" fontId="8" fillId="0" borderId="8" xfId="0" applyNumberFormat="1" applyFont="1" applyFill="1" applyBorder="1" applyAlignment="1" applyProtection="1">
      <alignment horizontal="left" vertical="center" wrapText="1" indent="1"/>
    </xf>
    <xf numFmtId="41" fontId="8" fillId="0" borderId="1" xfId="2" applyNumberFormat="1" applyFont="1" applyFill="1" applyBorder="1" applyAlignment="1" applyProtection="1">
      <alignment horizontal="right" vertical="center"/>
    </xf>
    <xf numFmtId="42" fontId="8" fillId="2" borderId="32" xfId="3" applyNumberFormat="1" applyFont="1" applyFill="1" applyBorder="1" applyAlignment="1" applyProtection="1">
      <alignment horizontal="right" vertical="center"/>
    </xf>
    <xf numFmtId="42" fontId="8" fillId="2" borderId="51" xfId="3" applyNumberFormat="1" applyFont="1" applyFill="1" applyBorder="1" applyAlignment="1" applyProtection="1">
      <alignment horizontal="right" vertical="center"/>
    </xf>
    <xf numFmtId="41" fontId="8" fillId="3" borderId="5" xfId="0" applyNumberFormat="1" applyFont="1" applyFill="1" applyBorder="1" applyAlignment="1" applyProtection="1">
      <alignment horizontal="left" vertical="center"/>
    </xf>
    <xf numFmtId="41" fontId="8" fillId="3" borderId="5" xfId="2" applyNumberFormat="1" applyFont="1" applyFill="1" applyBorder="1" applyAlignment="1" applyProtection="1">
      <alignment horizontal="right" vertical="center" wrapText="1"/>
    </xf>
    <xf numFmtId="41" fontId="8" fillId="0" borderId="8" xfId="0" applyNumberFormat="1" applyFont="1" applyFill="1" applyBorder="1" applyAlignment="1" applyProtection="1">
      <alignment horizontal="left" vertical="top" wrapText="1" indent="1"/>
    </xf>
    <xf numFmtId="41" fontId="8" fillId="0" borderId="0" xfId="2" applyNumberFormat="1" applyFont="1" applyAlignment="1" applyProtection="1">
      <alignment horizontal="right"/>
    </xf>
    <xf numFmtId="41" fontId="8" fillId="0" borderId="0" xfId="0" applyNumberFormat="1" applyFont="1" applyAlignment="1" applyProtection="1">
      <alignment horizontal="center"/>
    </xf>
    <xf numFmtId="41" fontId="10" fillId="0" borderId="0" xfId="0" applyNumberFormat="1" applyFont="1" applyBorder="1" applyAlignment="1" applyProtection="1">
      <alignment horizontal="left" vertical="center"/>
    </xf>
    <xf numFmtId="41" fontId="10" fillId="0" borderId="7" xfId="0" applyNumberFormat="1" applyFont="1" applyBorder="1" applyAlignment="1" applyProtection="1">
      <alignment horizontal="center" vertical="center"/>
    </xf>
    <xf numFmtId="41" fontId="10" fillId="0" borderId="4" xfId="0" applyNumberFormat="1" applyFont="1" applyBorder="1" applyAlignment="1" applyProtection="1">
      <alignment horizontal="center"/>
    </xf>
    <xf numFmtId="41" fontId="8" fillId="0" borderId="0" xfId="0" applyNumberFormat="1" applyFont="1" applyFill="1" applyBorder="1" applyAlignment="1" applyProtection="1">
      <alignment horizontal="center" vertical="center"/>
    </xf>
    <xf numFmtId="41" fontId="10" fillId="0" borderId="2" xfId="0" applyNumberFormat="1" applyFont="1" applyBorder="1" applyAlignment="1" applyProtection="1">
      <alignment horizontal="center"/>
    </xf>
    <xf numFmtId="41" fontId="8" fillId="0" borderId="6" xfId="0" applyNumberFormat="1" applyFont="1" applyFill="1" applyBorder="1" applyAlignment="1" applyProtection="1">
      <alignment vertical="center" wrapText="1"/>
    </xf>
    <xf numFmtId="42" fontId="8" fillId="0" borderId="2" xfId="3" applyNumberFormat="1" applyFont="1" applyFill="1" applyBorder="1" applyAlignment="1" applyProtection="1">
      <alignment horizontal="center" vertical="center"/>
    </xf>
    <xf numFmtId="41" fontId="8" fillId="0" borderId="2" xfId="2" applyNumberFormat="1" applyFont="1" applyFill="1" applyBorder="1" applyAlignment="1" applyProtection="1">
      <alignment horizontal="center" vertical="center"/>
    </xf>
    <xf numFmtId="41" fontId="8" fillId="0" borderId="7" xfId="0" applyNumberFormat="1" applyFont="1" applyFill="1" applyBorder="1" applyAlignment="1" applyProtection="1">
      <alignment vertical="center" wrapText="1"/>
    </xf>
    <xf numFmtId="41" fontId="8" fillId="0" borderId="0" xfId="2" applyNumberFormat="1" applyFont="1" applyFill="1" applyProtection="1"/>
    <xf numFmtId="41" fontId="8" fillId="7" borderId="11" xfId="0" applyNumberFormat="1" applyFont="1" applyFill="1" applyBorder="1" applyAlignment="1" applyProtection="1">
      <alignment horizontal="left" vertical="center" wrapText="1" indent="1"/>
    </xf>
    <xf numFmtId="41" fontId="8" fillId="2" borderId="11" xfId="2" applyNumberFormat="1" applyFont="1" applyFill="1" applyBorder="1" applyAlignment="1" applyProtection="1">
      <alignment horizontal="center" vertical="center"/>
    </xf>
    <xf numFmtId="41" fontId="8" fillId="0" borderId="49" xfId="0" applyNumberFormat="1" applyFont="1" applyFill="1" applyBorder="1" applyAlignment="1" applyProtection="1">
      <alignment horizontal="left" vertical="center" wrapText="1" indent="1"/>
    </xf>
    <xf numFmtId="41" fontId="8" fillId="0" borderId="8" xfId="2" applyNumberFormat="1" applyFont="1" applyFill="1" applyBorder="1" applyAlignment="1" applyProtection="1">
      <alignment horizontal="center" vertical="center"/>
    </xf>
    <xf numFmtId="41" fontId="8" fillId="7" borderId="26" xfId="2" applyNumberFormat="1" applyFont="1" applyFill="1" applyBorder="1" applyAlignment="1" applyProtection="1">
      <alignment horizontal="center" vertical="center"/>
    </xf>
    <xf numFmtId="41" fontId="8" fillId="2" borderId="26" xfId="2" applyNumberFormat="1" applyFont="1" applyFill="1" applyBorder="1" applyAlignment="1" applyProtection="1">
      <alignment horizontal="center" vertical="center"/>
    </xf>
    <xf numFmtId="41" fontId="8" fillId="2" borderId="0" xfId="0" applyNumberFormat="1" applyFont="1" applyFill="1" applyProtection="1"/>
    <xf numFmtId="41" fontId="8" fillId="0" borderId="35" xfId="0" applyNumberFormat="1" applyFont="1" applyFill="1" applyBorder="1" applyAlignment="1" applyProtection="1">
      <alignment vertical="center"/>
    </xf>
    <xf numFmtId="41" fontId="8" fillId="0" borderId="5" xfId="2" applyNumberFormat="1" applyFont="1" applyFill="1" applyBorder="1" applyAlignment="1" applyProtection="1">
      <alignment horizontal="center" vertical="center"/>
    </xf>
    <xf numFmtId="41" fontId="8" fillId="0" borderId="3" xfId="0" applyNumberFormat="1" applyFont="1" applyFill="1" applyBorder="1" applyAlignment="1" applyProtection="1">
      <alignment vertical="center"/>
    </xf>
    <xf numFmtId="41" fontId="8" fillId="0" borderId="36" xfId="0" applyNumberFormat="1" applyFont="1" applyFill="1" applyBorder="1" applyAlignment="1" applyProtection="1">
      <alignment vertical="center"/>
    </xf>
    <xf numFmtId="41" fontId="8" fillId="0" borderId="4" xfId="0" applyNumberFormat="1" applyFont="1" applyFill="1" applyBorder="1" applyAlignment="1" applyProtection="1">
      <alignment horizontal="left" vertical="center" wrapText="1" indent="1"/>
    </xf>
    <xf numFmtId="41" fontId="8" fillId="0" borderId="7" xfId="0" applyNumberFormat="1" applyFont="1" applyFill="1" applyBorder="1" applyAlignment="1" applyProtection="1">
      <alignment horizontal="left" vertical="center" wrapText="1" indent="1"/>
    </xf>
    <xf numFmtId="42" fontId="8" fillId="2" borderId="26" xfId="2" applyNumberFormat="1" applyFont="1" applyFill="1" applyBorder="1" applyAlignment="1" applyProtection="1">
      <alignment horizontal="center" vertical="center"/>
    </xf>
    <xf numFmtId="42" fontId="8" fillId="2" borderId="26" xfId="3" applyNumberFormat="1" applyFont="1" applyFill="1" applyBorder="1" applyAlignment="1" applyProtection="1">
      <alignment horizontal="center" vertical="center"/>
    </xf>
    <xf numFmtId="42" fontId="8" fillId="6" borderId="2" xfId="3" applyNumberFormat="1" applyFont="1" applyFill="1" applyBorder="1" applyAlignment="1" applyProtection="1">
      <alignment horizontal="center" vertical="center"/>
      <protection locked="0"/>
    </xf>
    <xf numFmtId="41" fontId="8" fillId="6" borderId="2" xfId="2" applyNumberFormat="1" applyFont="1" applyFill="1" applyBorder="1" applyAlignment="1" applyProtection="1">
      <alignment horizontal="center" vertical="center"/>
      <protection locked="0"/>
    </xf>
    <xf numFmtId="41" fontId="8" fillId="6" borderId="8" xfId="2" applyNumberFormat="1" applyFont="1" applyFill="1" applyBorder="1" applyAlignment="1" applyProtection="1">
      <alignment horizontal="center" vertical="center"/>
      <protection locked="0"/>
    </xf>
    <xf numFmtId="41" fontId="8" fillId="6" borderId="5" xfId="2" applyNumberFormat="1" applyFont="1" applyFill="1" applyBorder="1" applyAlignment="1" applyProtection="1">
      <alignment horizontal="center" vertical="center"/>
      <protection locked="0"/>
    </xf>
    <xf numFmtId="41" fontId="8" fillId="6" borderId="2" xfId="2" applyNumberFormat="1" applyFont="1" applyFill="1" applyBorder="1" applyProtection="1">
      <protection locked="0"/>
    </xf>
    <xf numFmtId="41" fontId="30" fillId="7" borderId="0" xfId="5" applyNumberFormat="1" applyFont="1" applyFill="1" applyProtection="1"/>
    <xf numFmtId="41" fontId="21" fillId="7" borderId="0" xfId="5" applyNumberFormat="1" applyFont="1" applyFill="1" applyProtection="1"/>
    <xf numFmtId="41" fontId="8" fillId="0" borderId="0" xfId="5" applyNumberFormat="1" applyProtection="1"/>
    <xf numFmtId="41" fontId="8" fillId="0" borderId="0" xfId="5" applyNumberFormat="1" applyFill="1" applyProtection="1"/>
    <xf numFmtId="41" fontId="10" fillId="0" borderId="0" xfId="5" applyNumberFormat="1" applyFont="1" applyFill="1" applyProtection="1"/>
    <xf numFmtId="41" fontId="8" fillId="0" borderId="0" xfId="5" applyNumberFormat="1" applyAlignment="1" applyProtection="1">
      <alignment horizontal="left"/>
    </xf>
    <xf numFmtId="0" fontId="10" fillId="0" borderId="0" xfId="5" applyNumberFormat="1" applyFont="1" applyAlignment="1" applyProtection="1">
      <alignment horizontal="right"/>
    </xf>
    <xf numFmtId="41" fontId="10" fillId="0" borderId="17" xfId="5" applyNumberFormat="1" applyFont="1" applyFill="1" applyBorder="1" applyProtection="1"/>
    <xf numFmtId="41" fontId="8" fillId="6" borderId="0" xfId="5" applyNumberFormat="1" applyFill="1" applyProtection="1"/>
    <xf numFmtId="41" fontId="10" fillId="0" borderId="0" xfId="5" applyNumberFormat="1" applyFont="1" applyAlignment="1" applyProtection="1">
      <alignment horizontal="center"/>
    </xf>
    <xf numFmtId="41" fontId="33" fillId="6" borderId="0" xfId="5" applyNumberFormat="1" applyFont="1" applyFill="1" applyProtection="1"/>
    <xf numFmtId="41" fontId="36" fillId="0" borderId="0" xfId="5" applyNumberFormat="1" applyFont="1" applyAlignment="1" applyProtection="1">
      <alignment horizontal="left"/>
    </xf>
    <xf numFmtId="41" fontId="8" fillId="0" borderId="0" xfId="5" quotePrefix="1" applyNumberFormat="1" applyAlignment="1" applyProtection="1"/>
    <xf numFmtId="41" fontId="10" fillId="0" borderId="0" xfId="5" applyNumberFormat="1" applyFont="1" applyAlignment="1" applyProtection="1"/>
    <xf numFmtId="14" fontId="8" fillId="6" borderId="0" xfId="5" quotePrefix="1" applyNumberFormat="1" applyFill="1" applyAlignment="1" applyProtection="1">
      <alignment horizontal="left"/>
      <protection locked="0"/>
    </xf>
    <xf numFmtId="41" fontId="10" fillId="3" borderId="8" xfId="2" applyNumberFormat="1" applyFont="1" applyFill="1" applyBorder="1" applyAlignment="1" applyProtection="1">
      <alignment horizontal="left"/>
    </xf>
    <xf numFmtId="41" fontId="10" fillId="3" borderId="7" xfId="2" applyNumberFormat="1" applyFont="1" applyFill="1" applyBorder="1" applyAlignment="1" applyProtection="1">
      <alignment horizontal="center"/>
    </xf>
    <xf numFmtId="41" fontId="10" fillId="0" borderId="3" xfId="0" applyNumberFormat="1" applyFont="1" applyBorder="1" applyAlignment="1" applyProtection="1">
      <alignment horizontal="center"/>
    </xf>
    <xf numFmtId="42" fontId="8" fillId="7" borderId="11" xfId="2" applyNumberFormat="1" applyFont="1" applyFill="1" applyBorder="1" applyAlignment="1" applyProtection="1">
      <alignment horizontal="center" vertical="center"/>
    </xf>
    <xf numFmtId="42" fontId="8" fillId="7" borderId="11" xfId="2" applyNumberFormat="1" applyFont="1" applyFill="1" applyBorder="1" applyAlignment="1" applyProtection="1">
      <alignment horizontal="center"/>
    </xf>
    <xf numFmtId="41" fontId="8" fillId="2" borderId="1" xfId="0" applyNumberFormat="1" applyFont="1" applyFill="1" applyBorder="1" applyAlignment="1" applyProtection="1">
      <alignment horizontal="left" vertical="center"/>
    </xf>
    <xf numFmtId="41" fontId="8" fillId="2" borderId="26" xfId="0" applyNumberFormat="1" applyFont="1" applyFill="1" applyBorder="1" applyAlignment="1" applyProtection="1">
      <alignment horizontal="left" vertical="center" wrapText="1" indent="1"/>
    </xf>
    <xf numFmtId="41" fontId="8" fillId="7" borderId="11" xfId="2" applyNumberFormat="1" applyFont="1" applyFill="1" applyBorder="1" applyAlignment="1" applyProtection="1">
      <alignment horizontal="center" vertical="center"/>
    </xf>
    <xf numFmtId="41" fontId="8" fillId="7" borderId="11" xfId="2" applyNumberFormat="1" applyFont="1" applyFill="1" applyBorder="1" applyAlignment="1" applyProtection="1">
      <alignment horizontal="center"/>
    </xf>
    <xf numFmtId="41" fontId="10" fillId="3" borderId="49" xfId="2" applyNumberFormat="1" applyFont="1" applyFill="1" applyBorder="1" applyAlignment="1" applyProtection="1">
      <alignment horizontal="left"/>
    </xf>
    <xf numFmtId="41" fontId="10" fillId="3" borderId="38" xfId="2" applyNumberFormat="1" applyFont="1" applyFill="1" applyBorder="1" applyAlignment="1" applyProtection="1">
      <alignment horizontal="center"/>
    </xf>
    <xf numFmtId="41" fontId="8" fillId="3" borderId="15" xfId="2" applyNumberFormat="1" applyFont="1" applyFill="1" applyBorder="1" applyAlignment="1" applyProtection="1">
      <alignment horizontal="center"/>
    </xf>
    <xf numFmtId="41" fontId="8" fillId="3" borderId="49" xfId="2" applyNumberFormat="1" applyFont="1" applyFill="1" applyBorder="1" applyAlignment="1" applyProtection="1">
      <alignment horizontal="center"/>
    </xf>
    <xf numFmtId="41" fontId="8" fillId="2" borderId="26" xfId="0" applyNumberFormat="1" applyFont="1" applyFill="1" applyBorder="1" applyAlignment="1" applyProtection="1">
      <alignment horizontal="center" vertical="center"/>
    </xf>
    <xf numFmtId="41" fontId="8" fillId="2" borderId="10" xfId="0" applyNumberFormat="1" applyFont="1" applyFill="1" applyBorder="1" applyAlignment="1" applyProtection="1">
      <alignment horizontal="center" vertical="center"/>
    </xf>
    <xf numFmtId="41" fontId="8" fillId="0" borderId="0" xfId="2" applyNumberFormat="1" applyFont="1" applyProtection="1"/>
    <xf numFmtId="41" fontId="10" fillId="0" borderId="0" xfId="5" applyNumberFormat="1" applyFont="1" applyBorder="1" applyProtection="1"/>
    <xf numFmtId="41" fontId="8" fillId="0" borderId="0" xfId="5" applyNumberFormat="1" applyFont="1" applyBorder="1" applyAlignment="1" applyProtection="1"/>
    <xf numFmtId="41" fontId="8" fillId="0" borderId="0" xfId="5" applyNumberFormat="1" applyFont="1" applyAlignment="1" applyProtection="1"/>
    <xf numFmtId="41" fontId="10" fillId="0" borderId="0" xfId="5" applyNumberFormat="1" applyFont="1" applyBorder="1" applyAlignment="1" applyProtection="1">
      <alignment horizontal="right" vertical="top"/>
    </xf>
    <xf numFmtId="41" fontId="10" fillId="0" borderId="0" xfId="5" applyNumberFormat="1" applyFont="1" applyBorder="1" applyAlignment="1" applyProtection="1"/>
    <xf numFmtId="41" fontId="10" fillId="0" borderId="0" xfId="5" applyNumberFormat="1" applyFont="1" applyAlignment="1" applyProtection="1">
      <alignment wrapText="1"/>
    </xf>
    <xf numFmtId="41" fontId="10" fillId="0" borderId="0" xfId="5" applyNumberFormat="1" applyFont="1" applyBorder="1" applyAlignment="1" applyProtection="1">
      <alignment horizontal="left"/>
    </xf>
    <xf numFmtId="1" fontId="8" fillId="0" borderId="0" xfId="5" applyNumberFormat="1" applyFont="1" applyProtection="1"/>
    <xf numFmtId="41" fontId="8" fillId="0" borderId="0" xfId="5" applyNumberFormat="1" applyFont="1" applyAlignment="1" applyProtection="1">
      <alignment wrapText="1"/>
    </xf>
    <xf numFmtId="41" fontId="8" fillId="6" borderId="6" xfId="2" applyNumberFormat="1" applyFont="1" applyFill="1" applyBorder="1" applyAlignment="1" applyProtection="1">
      <alignment horizontal="center" vertical="center"/>
      <protection locked="0"/>
    </xf>
    <xf numFmtId="41" fontId="8" fillId="0" borderId="25" xfId="5" applyNumberFormat="1" applyFont="1" applyBorder="1" applyAlignment="1" applyProtection="1">
      <alignment horizontal="left" vertical="center" wrapText="1"/>
    </xf>
    <xf numFmtId="41" fontId="8" fillId="0" borderId="46" xfId="0" applyNumberFormat="1" applyFont="1" applyFill="1" applyBorder="1" applyAlignment="1" applyProtection="1">
      <alignment horizontal="left" vertical="center" wrapText="1" indent="1"/>
    </xf>
    <xf numFmtId="42" fontId="8" fillId="0" borderId="46" xfId="2" applyNumberFormat="1" applyFont="1" applyFill="1" applyBorder="1" applyAlignment="1" applyProtection="1">
      <alignment horizontal="center" vertical="center"/>
    </xf>
    <xf numFmtId="41" fontId="8" fillId="2" borderId="30" xfId="0" applyNumberFormat="1" applyFont="1" applyFill="1" applyBorder="1" applyAlignment="1" applyProtection="1">
      <alignment horizontal="left" vertical="center" wrapText="1" indent="1"/>
    </xf>
    <xf numFmtId="41" fontId="8" fillId="2" borderId="30" xfId="0" applyNumberFormat="1" applyFont="1" applyFill="1" applyBorder="1" applyAlignment="1" applyProtection="1">
      <alignment horizontal="left" vertical="top" wrapText="1" indent="1"/>
    </xf>
    <xf numFmtId="41" fontId="8" fillId="0" borderId="3" xfId="0" applyNumberFormat="1" applyFont="1" applyFill="1" applyBorder="1" applyAlignment="1" applyProtection="1">
      <alignment horizontal="center" vertical="center"/>
    </xf>
    <xf numFmtId="41" fontId="8" fillId="0" borderId="0" xfId="0" applyNumberFormat="1" applyFont="1" applyAlignment="1" applyProtection="1">
      <alignment horizontal="right"/>
    </xf>
    <xf numFmtId="41" fontId="8" fillId="0" borderId="0" xfId="0" applyNumberFormat="1" applyFont="1" applyAlignment="1" applyProtection="1">
      <alignment horizontal="left"/>
    </xf>
    <xf numFmtId="41" fontId="8" fillId="0" borderId="2" xfId="0" applyNumberFormat="1" applyFont="1" applyFill="1" applyBorder="1" applyAlignment="1" applyProtection="1">
      <alignment horizontal="left" vertical="center" wrapText="1" indent="1"/>
    </xf>
    <xf numFmtId="41" fontId="8" fillId="0" borderId="2" xfId="2" applyNumberFormat="1" applyFont="1" applyFill="1" applyBorder="1" applyAlignment="1" applyProtection="1">
      <alignment horizontal="center" vertical="center"/>
    </xf>
    <xf numFmtId="41" fontId="15" fillId="6" borderId="29" xfId="0" applyNumberFormat="1" applyFont="1" applyFill="1" applyBorder="1" applyProtection="1">
      <protection locked="0"/>
    </xf>
    <xf numFmtId="0" fontId="10" fillId="0" borderId="0" xfId="0" applyFont="1"/>
    <xf numFmtId="49" fontId="8" fillId="6" borderId="2" xfId="660" applyNumberFormat="1" applyFont="1" applyFill="1" applyBorder="1" applyAlignment="1" applyProtection="1">
      <alignment horizontal="right" wrapText="1"/>
      <protection locked="0"/>
    </xf>
    <xf numFmtId="49" fontId="8" fillId="6" borderId="2" xfId="5" applyNumberFormat="1" applyFont="1" applyFill="1" applyBorder="1" applyAlignment="1" applyProtection="1">
      <alignment horizontal="right" wrapText="1"/>
      <protection locked="0"/>
    </xf>
    <xf numFmtId="170" fontId="10" fillId="0" borderId="11" xfId="1007" applyFont="1" applyBorder="1" applyAlignment="1" applyProtection="1">
      <alignment horizontal="center" wrapText="1"/>
    </xf>
    <xf numFmtId="170" fontId="10" fillId="11" borderId="40" xfId="1007" applyFont="1" applyFill="1" applyBorder="1" applyAlignment="1" applyProtection="1">
      <alignment horizontal="centerContinuous"/>
    </xf>
    <xf numFmtId="170" fontId="10" fillId="11" borderId="46" xfId="1007" applyFont="1" applyFill="1" applyBorder="1" applyAlignment="1" applyProtection="1">
      <alignment horizontal="centerContinuous"/>
    </xf>
    <xf numFmtId="170" fontId="10" fillId="11" borderId="39" xfId="1007" applyFont="1" applyFill="1" applyBorder="1" applyAlignment="1" applyProtection="1">
      <alignment horizontal="centerContinuous"/>
    </xf>
    <xf numFmtId="170" fontId="10" fillId="0" borderId="30" xfId="1007" applyFont="1" applyBorder="1" applyAlignment="1" applyProtection="1">
      <alignment horizontal="center" wrapText="1"/>
    </xf>
    <xf numFmtId="170" fontId="10" fillId="0" borderId="26" xfId="1007" applyFont="1" applyBorder="1" applyAlignment="1" applyProtection="1">
      <alignment horizontal="center" wrapText="1"/>
    </xf>
    <xf numFmtId="170" fontId="10" fillId="0" borderId="40" xfId="1007" applyFont="1" applyFill="1" applyBorder="1" applyProtection="1"/>
    <xf numFmtId="170" fontId="8" fillId="0" borderId="0" xfId="1007" applyFont="1" applyProtection="1"/>
    <xf numFmtId="170" fontId="10" fillId="0" borderId="1" xfId="1007" applyFont="1" applyBorder="1" applyAlignment="1" applyProtection="1">
      <alignment horizontal="center" wrapText="1"/>
    </xf>
    <xf numFmtId="170" fontId="10" fillId="0" borderId="9" xfId="1007" applyFont="1" applyBorder="1" applyAlignment="1" applyProtection="1">
      <alignment horizontal="center" wrapText="1"/>
    </xf>
    <xf numFmtId="170" fontId="10" fillId="0" borderId="10" xfId="1007" applyFont="1" applyBorder="1" applyAlignment="1" applyProtection="1">
      <alignment horizontal="center" wrapText="1"/>
    </xf>
    <xf numFmtId="170" fontId="10" fillId="0" borderId="57" xfId="1007" applyFont="1" applyBorder="1" applyAlignment="1" applyProtection="1">
      <alignment horizontal="center" wrapText="1"/>
    </xf>
    <xf numFmtId="0" fontId="10" fillId="0" borderId="0" xfId="0" applyFont="1" applyProtection="1"/>
    <xf numFmtId="0" fontId="10" fillId="0" borderId="40" xfId="0" applyFont="1" applyBorder="1" applyAlignment="1" applyProtection="1">
      <alignment horizontal="centerContinuous"/>
    </xf>
    <xf numFmtId="0" fontId="8" fillId="0" borderId="39" xfId="0" applyFont="1" applyBorder="1" applyAlignment="1" applyProtection="1">
      <alignment horizontal="centerContinuous"/>
    </xf>
    <xf numFmtId="0" fontId="10" fillId="0" borderId="53" xfId="0" applyFont="1" applyBorder="1" applyProtection="1"/>
    <xf numFmtId="170" fontId="10" fillId="0" borderId="58" xfId="1008" applyFont="1" applyBorder="1" applyProtection="1"/>
    <xf numFmtId="0" fontId="10" fillId="0" borderId="34" xfId="0" applyFont="1" applyBorder="1" applyProtection="1"/>
    <xf numFmtId="170" fontId="10" fillId="0" borderId="59" xfId="1008" applyFont="1" applyBorder="1" applyProtection="1"/>
    <xf numFmtId="170" fontId="10" fillId="0" borderId="60" xfId="1008" applyFont="1" applyBorder="1" applyProtection="1"/>
    <xf numFmtId="170" fontId="10" fillId="0" borderId="61" xfId="1008" applyFont="1" applyBorder="1" applyProtection="1"/>
    <xf numFmtId="41" fontId="8" fillId="6" borderId="5" xfId="661" applyNumberFormat="1" applyFont="1" applyFill="1" applyBorder="1" applyAlignment="1" applyProtection="1">
      <protection locked="0"/>
    </xf>
    <xf numFmtId="0" fontId="10" fillId="0" borderId="63" xfId="0" applyFont="1" applyBorder="1" applyProtection="1"/>
    <xf numFmtId="9" fontId="8" fillId="6" borderId="44" xfId="4" applyFont="1" applyFill="1" applyBorder="1" applyAlignment="1" applyProtection="1">
      <protection locked="0"/>
    </xf>
    <xf numFmtId="170" fontId="10" fillId="0" borderId="33" xfId="1007" applyFont="1" applyBorder="1" applyAlignment="1" applyProtection="1">
      <alignment horizontal="center" wrapText="1"/>
    </xf>
    <xf numFmtId="170" fontId="10" fillId="0" borderId="62" xfId="1007" applyFont="1" applyBorder="1" applyAlignment="1" applyProtection="1">
      <alignment horizontal="center" wrapText="1"/>
    </xf>
    <xf numFmtId="0" fontId="8" fillId="0" borderId="0" xfId="0" applyFont="1" applyFill="1" applyBorder="1" applyAlignment="1" applyProtection="1">
      <alignment horizontal="left"/>
    </xf>
    <xf numFmtId="0" fontId="8" fillId="0" borderId="0" xfId="0" applyFont="1" applyProtection="1"/>
    <xf numFmtId="0" fontId="8" fillId="0" borderId="0" xfId="0" applyFont="1" applyFill="1" applyBorder="1" applyProtection="1"/>
    <xf numFmtId="0" fontId="8" fillId="0" borderId="0" xfId="0" applyFont="1" applyFill="1" applyProtection="1"/>
    <xf numFmtId="0" fontId="10" fillId="0" borderId="0" xfId="0" applyFont="1" applyFill="1" applyBorder="1" applyProtection="1"/>
    <xf numFmtId="0" fontId="8" fillId="0" borderId="0" xfId="0" applyFont="1" applyFill="1" applyAlignment="1">
      <alignment horizontal="left" vertical="center" indent="2"/>
    </xf>
    <xf numFmtId="0" fontId="8" fillId="0" borderId="0" xfId="0" applyFont="1" applyFill="1" applyBorder="1" applyAlignment="1" applyProtection="1"/>
    <xf numFmtId="0" fontId="10" fillId="0" borderId="0" xfId="0" applyFont="1" applyFill="1" applyBorder="1" applyAlignment="1" applyProtection="1">
      <alignment horizontal="left"/>
    </xf>
    <xf numFmtId="0" fontId="8" fillId="0" borderId="0" xfId="0" applyFont="1" applyAlignment="1" applyProtection="1">
      <alignment horizontal="left"/>
    </xf>
    <xf numFmtId="41" fontId="8" fillId="0" borderId="33" xfId="5" applyNumberFormat="1" applyFont="1" applyBorder="1" applyProtection="1"/>
    <xf numFmtId="0" fontId="10" fillId="12" borderId="11" xfId="0" applyFont="1" applyFill="1" applyBorder="1" applyAlignment="1" applyProtection="1"/>
    <xf numFmtId="14" fontId="8" fillId="0" borderId="2" xfId="0" applyNumberFormat="1" applyFont="1" applyBorder="1" applyAlignment="1">
      <alignment horizontal="right"/>
    </xf>
    <xf numFmtId="170" fontId="8" fillId="0" borderId="34" xfId="1008" applyFont="1" applyBorder="1" applyProtection="1"/>
    <xf numFmtId="41" fontId="8" fillId="7" borderId="40" xfId="5" applyNumberFormat="1" applyFont="1" applyFill="1" applyBorder="1" applyAlignment="1" applyProtection="1">
      <alignment wrapText="1"/>
    </xf>
    <xf numFmtId="41" fontId="8" fillId="7" borderId="46" xfId="5" applyNumberFormat="1" applyFont="1" applyFill="1" applyBorder="1" applyProtection="1"/>
    <xf numFmtId="41" fontId="8" fillId="7" borderId="46" xfId="29" applyNumberFormat="1" applyFont="1" applyFill="1" applyBorder="1" applyProtection="1"/>
    <xf numFmtId="41" fontId="15" fillId="7" borderId="46" xfId="29" applyNumberFormat="1" applyFont="1" applyFill="1" applyBorder="1" applyProtection="1"/>
    <xf numFmtId="41" fontId="15" fillId="7" borderId="39" xfId="29" applyNumberFormat="1" applyFont="1" applyFill="1" applyBorder="1" applyProtection="1"/>
    <xf numFmtId="41" fontId="8" fillId="6" borderId="6" xfId="661" applyNumberFormat="1" applyFont="1" applyFill="1" applyBorder="1" applyAlignment="1" applyProtection="1">
      <protection locked="0"/>
    </xf>
    <xf numFmtId="170" fontId="10" fillId="0" borderId="58" xfId="1007" applyFont="1" applyBorder="1" applyProtection="1"/>
    <xf numFmtId="170" fontId="10" fillId="0" borderId="59" xfId="1007" applyFont="1" applyBorder="1" applyProtection="1"/>
    <xf numFmtId="170" fontId="10" fillId="0" borderId="68" xfId="1007" applyFont="1" applyBorder="1" applyProtection="1"/>
    <xf numFmtId="0" fontId="0" fillId="0" borderId="0" xfId="0" applyProtection="1">
      <protection locked="0"/>
    </xf>
    <xf numFmtId="41" fontId="8" fillId="0" borderId="3" xfId="5" applyNumberFormat="1" applyFont="1" applyBorder="1" applyAlignment="1" applyProtection="1">
      <alignment horizontal="center"/>
    </xf>
    <xf numFmtId="41" fontId="8" fillId="0" borderId="15" xfId="5" applyNumberFormat="1" applyFont="1" applyBorder="1" applyAlignment="1" applyProtection="1">
      <alignment horizontal="center"/>
    </xf>
    <xf numFmtId="41" fontId="8" fillId="0" borderId="4" xfId="5" applyNumberFormat="1" applyFont="1" applyBorder="1" applyAlignment="1" applyProtection="1">
      <alignment horizontal="center"/>
    </xf>
    <xf numFmtId="41" fontId="8" fillId="0" borderId="5" xfId="5" applyNumberFormat="1" applyFont="1" applyBorder="1" applyAlignment="1" applyProtection="1">
      <alignment horizontal="center"/>
    </xf>
    <xf numFmtId="41" fontId="8" fillId="0" borderId="0" xfId="5" applyNumberFormat="1" applyFont="1" applyFill="1" applyBorder="1" applyAlignment="1" applyProtection="1">
      <alignment horizontal="left"/>
    </xf>
    <xf numFmtId="41" fontId="8" fillId="0" borderId="0" xfId="5" applyNumberFormat="1" applyFont="1" applyFill="1" applyBorder="1" applyAlignment="1" applyProtection="1">
      <alignment horizontal="center" wrapText="1"/>
    </xf>
    <xf numFmtId="169" fontId="8" fillId="0" borderId="0" xfId="2" applyNumberFormat="1" applyFont="1" applyBorder="1" applyAlignment="1">
      <alignment horizontal="right"/>
    </xf>
    <xf numFmtId="41" fontId="8" fillId="6" borderId="18" xfId="661" applyNumberFormat="1" applyFont="1" applyFill="1" applyBorder="1" applyAlignment="1" applyProtection="1">
      <protection locked="0"/>
    </xf>
    <xf numFmtId="41" fontId="8" fillId="7" borderId="5" xfId="2" applyNumberFormat="1" applyFont="1" applyFill="1" applyBorder="1" applyAlignment="1" applyProtection="1">
      <alignment horizontal="center" vertical="center"/>
    </xf>
    <xf numFmtId="41" fontId="8" fillId="6" borderId="49" xfId="0" applyNumberFormat="1" applyFont="1" applyFill="1" applyBorder="1" applyAlignment="1" applyProtection="1">
      <alignment wrapText="1"/>
      <protection locked="0"/>
    </xf>
    <xf numFmtId="41" fontId="8" fillId="6" borderId="5" xfId="0" applyNumberFormat="1" applyFont="1" applyFill="1" applyBorder="1" applyAlignment="1" applyProtection="1">
      <alignment wrapText="1"/>
      <protection locked="0"/>
    </xf>
    <xf numFmtId="41" fontId="8" fillId="6" borderId="2" xfId="0" applyNumberFormat="1" applyFont="1" applyFill="1" applyBorder="1" applyAlignment="1" applyProtection="1">
      <alignment wrapText="1"/>
      <protection locked="0"/>
    </xf>
    <xf numFmtId="43" fontId="8" fillId="0" borderId="0" xfId="2" applyFont="1" applyAlignment="1" applyProtection="1">
      <alignment horizontal="center"/>
    </xf>
    <xf numFmtId="41" fontId="8" fillId="6" borderId="18" xfId="0" applyNumberFormat="1" applyFont="1" applyFill="1" applyBorder="1" applyAlignment="1" applyProtection="1">
      <alignment horizontal="left"/>
      <protection locked="0"/>
    </xf>
    <xf numFmtId="41" fontId="8" fillId="6" borderId="19" xfId="0" applyNumberFormat="1" applyFont="1" applyFill="1" applyBorder="1" applyAlignment="1" applyProtection="1">
      <alignment horizontal="left"/>
      <protection locked="0"/>
    </xf>
    <xf numFmtId="41" fontId="8" fillId="0" borderId="2" xfId="2" applyNumberFormat="1" applyFont="1" applyFill="1" applyBorder="1" applyAlignment="1" applyProtection="1">
      <alignment horizontal="center" vertical="center"/>
      <protection locked="0"/>
    </xf>
    <xf numFmtId="43" fontId="36" fillId="0" borderId="0" xfId="2" quotePrefix="1" applyFont="1" applyFill="1" applyBorder="1" applyAlignment="1" applyProtection="1">
      <alignment horizontal="center" vertical="top" wrapText="1"/>
    </xf>
    <xf numFmtId="43" fontId="36" fillId="0" borderId="0" xfId="2" applyFont="1" applyBorder="1" applyAlignment="1" applyProtection="1">
      <alignment horizontal="center" vertical="top" wrapText="1"/>
    </xf>
    <xf numFmtId="0" fontId="39" fillId="0" borderId="0" xfId="0" applyNumberFormat="1" applyFont="1" applyAlignment="1" applyProtection="1">
      <alignment vertical="top" wrapText="1"/>
    </xf>
    <xf numFmtId="0" fontId="39" fillId="13" borderId="0" xfId="0" applyNumberFormat="1" applyFont="1" applyFill="1" applyAlignment="1" applyProtection="1">
      <alignment vertical="top" wrapText="1"/>
    </xf>
    <xf numFmtId="170" fontId="8" fillId="0" borderId="0" xfId="1009" applyFont="1" applyBorder="1" applyAlignment="1" applyProtection="1">
      <alignment vertical="top" wrapText="1"/>
    </xf>
    <xf numFmtId="170" fontId="8" fillId="0" borderId="0" xfId="1009" applyFont="1" applyFill="1" applyBorder="1" applyAlignment="1" applyProtection="1">
      <alignment horizontal="left" vertical="top" wrapText="1"/>
    </xf>
    <xf numFmtId="170" fontId="8" fillId="0" borderId="0" xfId="1009" applyFont="1" applyBorder="1" applyAlignment="1" applyProtection="1">
      <alignment horizontal="left" vertical="top" wrapText="1"/>
    </xf>
    <xf numFmtId="41" fontId="8" fillId="0" borderId="63" xfId="5" applyNumberFormat="1" applyFont="1" applyBorder="1" applyProtection="1"/>
    <xf numFmtId="49" fontId="10" fillId="0" borderId="59" xfId="1008" applyNumberFormat="1" applyFont="1" applyBorder="1" applyProtection="1"/>
    <xf numFmtId="41" fontId="8" fillId="0" borderId="49" xfId="5" applyNumberFormat="1" applyFont="1" applyBorder="1" applyProtection="1"/>
    <xf numFmtId="41" fontId="8" fillId="0" borderId="72" xfId="5" applyNumberFormat="1" applyFont="1" applyBorder="1" applyProtection="1"/>
    <xf numFmtId="41" fontId="8" fillId="0" borderId="35" xfId="5" applyNumberFormat="1" applyFont="1" applyBorder="1" applyProtection="1"/>
    <xf numFmtId="41" fontId="8" fillId="0" borderId="2" xfId="5" applyNumberFormat="1" applyFont="1" applyBorder="1" applyProtection="1"/>
    <xf numFmtId="170" fontId="10" fillId="0" borderId="11" xfId="1008" applyFont="1" applyBorder="1" applyProtection="1"/>
    <xf numFmtId="0" fontId="33" fillId="0" borderId="71" xfId="0" applyFont="1" applyBorder="1" applyProtection="1"/>
    <xf numFmtId="0" fontId="33" fillId="0" borderId="11" xfId="0" applyFont="1" applyBorder="1" applyProtection="1"/>
    <xf numFmtId="49" fontId="10" fillId="0" borderId="58" xfId="1008" quotePrefix="1" applyNumberFormat="1" applyFont="1" applyBorder="1" applyProtection="1"/>
    <xf numFmtId="0" fontId="10" fillId="0" borderId="53" xfId="0" applyFont="1" applyBorder="1" applyAlignment="1" applyProtection="1">
      <alignment horizontal="centerContinuous"/>
    </xf>
    <xf numFmtId="0" fontId="8" fillId="0" borderId="48" xfId="0" applyFont="1" applyBorder="1" applyAlignment="1" applyProtection="1">
      <alignment horizontal="centerContinuous"/>
    </xf>
    <xf numFmtId="49" fontId="10" fillId="0" borderId="70" xfId="1007" quotePrefix="1" applyNumberFormat="1" applyFont="1" applyBorder="1" applyAlignment="1" applyProtection="1">
      <alignment horizontal="center" wrapText="1"/>
    </xf>
    <xf numFmtId="170" fontId="10" fillId="0" borderId="71" xfId="1007" applyFont="1" applyBorder="1" applyAlignment="1" applyProtection="1">
      <alignment horizontal="center" wrapText="1"/>
    </xf>
    <xf numFmtId="0" fontId="10" fillId="0" borderId="63" xfId="0" applyFont="1" applyBorder="1" applyAlignment="1" applyProtection="1">
      <alignment horizontal="centerContinuous"/>
    </xf>
    <xf numFmtId="0" fontId="8" fillId="0" borderId="57" xfId="0" applyFont="1" applyBorder="1" applyAlignment="1" applyProtection="1">
      <alignment horizontal="centerContinuous"/>
    </xf>
    <xf numFmtId="170" fontId="10" fillId="0" borderId="64" xfId="1007" applyFont="1" applyBorder="1" applyAlignment="1" applyProtection="1">
      <alignment horizontal="center" wrapText="1"/>
    </xf>
    <xf numFmtId="49" fontId="10" fillId="0" borderId="37" xfId="1007" quotePrefix="1" applyNumberFormat="1" applyFont="1" applyBorder="1" applyAlignment="1" applyProtection="1">
      <alignment horizontal="center" wrapText="1"/>
    </xf>
    <xf numFmtId="49" fontId="10" fillId="0" borderId="71" xfId="1007" quotePrefix="1" applyNumberFormat="1" applyFont="1" applyBorder="1" applyAlignment="1" applyProtection="1">
      <alignment horizontal="center" wrapText="1"/>
    </xf>
    <xf numFmtId="49" fontId="10" fillId="0" borderId="64" xfId="1007" quotePrefix="1" applyNumberFormat="1" applyFont="1" applyBorder="1" applyAlignment="1" applyProtection="1">
      <alignment horizontal="center" wrapText="1"/>
    </xf>
    <xf numFmtId="170" fontId="10" fillId="0" borderId="54" xfId="1008" applyFont="1" applyBorder="1" applyProtection="1"/>
    <xf numFmtId="170" fontId="10" fillId="0" borderId="54" xfId="1007" quotePrefix="1" applyFont="1" applyBorder="1" applyAlignment="1" applyProtection="1">
      <alignment horizontal="center" wrapText="1"/>
    </xf>
    <xf numFmtId="170" fontId="10" fillId="0" borderId="54" xfId="1007" applyFont="1" applyBorder="1" applyAlignment="1" applyProtection="1">
      <alignment horizontal="center" wrapText="1"/>
    </xf>
    <xf numFmtId="170" fontId="10" fillId="0" borderId="48" xfId="1007" applyFont="1" applyBorder="1" applyAlignment="1" applyProtection="1">
      <alignment horizontal="center" wrapText="1"/>
    </xf>
    <xf numFmtId="170" fontId="10" fillId="0" borderId="33" xfId="1008" applyFont="1" applyBorder="1" applyProtection="1"/>
    <xf numFmtId="170" fontId="10" fillId="0" borderId="33" xfId="1007" quotePrefix="1" applyFont="1" applyBorder="1" applyAlignment="1" applyProtection="1">
      <alignment horizontal="center" wrapText="1"/>
    </xf>
    <xf numFmtId="170" fontId="10" fillId="0" borderId="0" xfId="1011" applyFont="1" applyProtection="1"/>
    <xf numFmtId="170" fontId="8" fillId="0" borderId="0" xfId="1011" applyFont="1" applyProtection="1"/>
    <xf numFmtId="170" fontId="8" fillId="0" borderId="53" xfId="1011" applyFont="1" applyFill="1" applyBorder="1" applyProtection="1"/>
    <xf numFmtId="170" fontId="8" fillId="0" borderId="54" xfId="1011" applyFont="1" applyFill="1" applyBorder="1" applyProtection="1"/>
    <xf numFmtId="170" fontId="8" fillId="0" borderId="48" xfId="1011" applyFont="1" applyFill="1" applyBorder="1" applyProtection="1"/>
    <xf numFmtId="170" fontId="8" fillId="0" borderId="34" xfId="1011" applyFont="1" applyFill="1" applyBorder="1" applyProtection="1"/>
    <xf numFmtId="170" fontId="8" fillId="0" borderId="0" xfId="1011" applyFont="1" applyFill="1" applyBorder="1" applyProtection="1"/>
    <xf numFmtId="170" fontId="8" fillId="0" borderId="47" xfId="1011" applyFont="1" applyFill="1" applyBorder="1" applyProtection="1"/>
    <xf numFmtId="170" fontId="8" fillId="0" borderId="0" xfId="1011" applyFont="1" applyBorder="1" applyProtection="1"/>
    <xf numFmtId="170" fontId="8" fillId="0" borderId="34" xfId="1011" applyFont="1" applyBorder="1" applyProtection="1"/>
    <xf numFmtId="170" fontId="8" fillId="0" borderId="47" xfId="1011" applyFont="1" applyBorder="1" applyProtection="1"/>
    <xf numFmtId="170" fontId="8" fillId="0" borderId="63" xfId="1011" applyFont="1" applyBorder="1" applyProtection="1"/>
    <xf numFmtId="170" fontId="8" fillId="0" borderId="33" xfId="1011" applyFont="1" applyBorder="1" applyProtection="1"/>
    <xf numFmtId="170" fontId="8" fillId="0" borderId="57" xfId="1011" applyFont="1" applyBorder="1" applyProtection="1"/>
    <xf numFmtId="170" fontId="8" fillId="0" borderId="0" xfId="1007" applyFont="1" applyFill="1" applyBorder="1" applyProtection="1"/>
    <xf numFmtId="170" fontId="10" fillId="0" borderId="0" xfId="1011" applyFont="1" applyFill="1" applyProtection="1"/>
    <xf numFmtId="170" fontId="8" fillId="0" borderId="0" xfId="1011" applyFont="1" applyFill="1" applyProtection="1"/>
    <xf numFmtId="170" fontId="8" fillId="0" borderId="54" xfId="1011" applyFont="1" applyBorder="1" applyProtection="1"/>
    <xf numFmtId="170" fontId="8" fillId="0" borderId="48" xfId="1011" applyFont="1" applyBorder="1" applyProtection="1"/>
    <xf numFmtId="170" fontId="42" fillId="0" borderId="34" xfId="1011" applyFont="1" applyBorder="1" applyProtection="1"/>
    <xf numFmtId="170" fontId="10" fillId="0" borderId="34" xfId="1011" applyFont="1" applyFill="1" applyBorder="1" applyProtection="1"/>
    <xf numFmtId="170" fontId="8" fillId="0" borderId="33" xfId="1011" applyFont="1" applyFill="1" applyBorder="1" applyProtection="1"/>
    <xf numFmtId="170" fontId="8" fillId="0" borderId="57" xfId="1011" applyFont="1" applyFill="1" applyBorder="1" applyProtection="1"/>
    <xf numFmtId="170" fontId="41" fillId="0" borderId="53" xfId="1012" applyFill="1" applyBorder="1" applyProtection="1"/>
    <xf numFmtId="170" fontId="41" fillId="0" borderId="34" xfId="1012" applyBorder="1" applyProtection="1"/>
    <xf numFmtId="170" fontId="41" fillId="0" borderId="34" xfId="1012" applyFill="1" applyBorder="1" applyProtection="1"/>
    <xf numFmtId="170" fontId="10" fillId="0" borderId="68" xfId="1008" applyFont="1" applyBorder="1" applyProtection="1"/>
    <xf numFmtId="170" fontId="10" fillId="0" borderId="40" xfId="1007" applyFont="1" applyBorder="1" applyAlignment="1" applyProtection="1">
      <alignment horizontal="center" vertical="center" wrapText="1"/>
    </xf>
    <xf numFmtId="41" fontId="8" fillId="10" borderId="2" xfId="0" applyNumberFormat="1" applyFont="1" applyFill="1" applyBorder="1" applyAlignment="1" applyProtection="1">
      <alignment horizontal="center" vertical="center"/>
      <protection locked="0"/>
    </xf>
    <xf numFmtId="41" fontId="8" fillId="0" borderId="18" xfId="5" applyNumberFormat="1" applyFont="1" applyBorder="1" applyAlignment="1" applyProtection="1">
      <alignment horizontal="left"/>
    </xf>
    <xf numFmtId="41" fontId="8" fillId="0" borderId="6" xfId="5" applyNumberFormat="1" applyFont="1" applyBorder="1" applyAlignment="1" applyProtection="1">
      <alignment horizontal="left"/>
    </xf>
    <xf numFmtId="41" fontId="8" fillId="0" borderId="6" xfId="0" applyNumberFormat="1" applyFont="1" applyBorder="1" applyProtection="1"/>
    <xf numFmtId="41" fontId="8" fillId="0" borderId="18" xfId="0" applyNumberFormat="1" applyFont="1" applyBorder="1" applyProtection="1"/>
    <xf numFmtId="41" fontId="8" fillId="0" borderId="29" xfId="5" applyNumberFormat="1" applyFont="1" applyBorder="1" applyAlignment="1" applyProtection="1">
      <alignment horizontal="left"/>
    </xf>
    <xf numFmtId="41" fontId="10" fillId="0" borderId="59" xfId="0" applyNumberFormat="1" applyFont="1" applyBorder="1" applyAlignment="1" applyProtection="1">
      <alignment horizontal="center"/>
    </xf>
    <xf numFmtId="41" fontId="10" fillId="0" borderId="59" xfId="5" applyNumberFormat="1" applyFont="1" applyBorder="1" applyProtection="1"/>
    <xf numFmtId="41" fontId="8" fillId="0" borderId="60" xfId="5" applyNumberFormat="1" applyFont="1" applyBorder="1" applyAlignment="1" applyProtection="1">
      <alignment horizontal="center"/>
    </xf>
    <xf numFmtId="41" fontId="8" fillId="0" borderId="61" xfId="5" applyNumberFormat="1" applyFont="1" applyBorder="1" applyAlignment="1" applyProtection="1">
      <alignment horizontal="center"/>
    </xf>
    <xf numFmtId="41" fontId="8" fillId="0" borderId="59" xfId="5" applyNumberFormat="1" applyFont="1" applyBorder="1" applyProtection="1"/>
    <xf numFmtId="170" fontId="10" fillId="0" borderId="39" xfId="1007" applyFont="1" applyFill="1" applyBorder="1" applyAlignment="1" applyProtection="1">
      <alignment horizontal="center"/>
    </xf>
    <xf numFmtId="41" fontId="8" fillId="7" borderId="39" xfId="2" applyNumberFormat="1" applyFont="1" applyFill="1" applyBorder="1" applyAlignment="1" applyProtection="1">
      <alignment horizontal="center" vertical="center"/>
    </xf>
    <xf numFmtId="170" fontId="10" fillId="0" borderId="40" xfId="1007" applyFont="1" applyFill="1" applyBorder="1" applyAlignment="1" applyProtection="1">
      <alignment horizontal="left"/>
    </xf>
    <xf numFmtId="41" fontId="10" fillId="0" borderId="0" xfId="660" applyNumberFormat="1" applyFont="1" applyAlignment="1" applyProtection="1"/>
    <xf numFmtId="41" fontId="8" fillId="0" borderId="0" xfId="660" applyNumberFormat="1" applyFont="1" applyAlignment="1" applyProtection="1"/>
    <xf numFmtId="41" fontId="10" fillId="0" borderId="0" xfId="660" applyNumberFormat="1" applyFont="1" applyFill="1" applyAlignment="1" applyProtection="1"/>
    <xf numFmtId="41" fontId="8" fillId="0" borderId="0" xfId="660" applyNumberFormat="1" applyFont="1" applyFill="1" applyBorder="1" applyAlignment="1" applyProtection="1"/>
    <xf numFmtId="41" fontId="8" fillId="0" borderId="0" xfId="5" applyNumberFormat="1" applyFont="1" applyAlignment="1" applyProtection="1">
      <alignment horizontal="center"/>
    </xf>
    <xf numFmtId="41" fontId="8" fillId="0" borderId="12" xfId="5" applyNumberFormat="1" applyFont="1" applyBorder="1" applyAlignment="1" applyProtection="1"/>
    <xf numFmtId="41" fontId="8" fillId="0" borderId="13" xfId="5" applyNumberFormat="1" applyFont="1" applyBorder="1" applyAlignment="1" applyProtection="1"/>
    <xf numFmtId="41" fontId="8" fillId="0" borderId="7" xfId="5" applyNumberFormat="1" applyFont="1" applyBorder="1" applyAlignment="1" applyProtection="1"/>
    <xf numFmtId="41" fontId="8" fillId="0" borderId="7" xfId="5" applyNumberFormat="1" applyFont="1" applyBorder="1" applyAlignment="1" applyProtection="1">
      <alignment horizontal="center"/>
    </xf>
    <xf numFmtId="41" fontId="8" fillId="0" borderId="8" xfId="5" applyNumberFormat="1" applyFont="1" applyBorder="1" applyAlignment="1" applyProtection="1">
      <alignment horizontal="center"/>
    </xf>
    <xf numFmtId="41" fontId="8" fillId="0" borderId="14" xfId="5" applyNumberFormat="1" applyFont="1" applyBorder="1" applyAlignment="1" applyProtection="1"/>
    <xf numFmtId="41" fontId="8" fillId="0" borderId="15" xfId="5" applyNumberFormat="1" applyFont="1" applyBorder="1" applyAlignment="1" applyProtection="1"/>
    <xf numFmtId="41" fontId="8" fillId="0" borderId="16" xfId="5" applyNumberFormat="1" applyFont="1" applyBorder="1" applyAlignment="1" applyProtection="1"/>
    <xf numFmtId="41" fontId="8" fillId="0" borderId="17" xfId="5" applyNumberFormat="1" applyFont="1" applyBorder="1" applyAlignment="1" applyProtection="1"/>
    <xf numFmtId="41" fontId="8" fillId="0" borderId="4" xfId="5" applyNumberFormat="1" applyFont="1" applyBorder="1" applyAlignment="1" applyProtection="1"/>
    <xf numFmtId="41" fontId="8" fillId="0" borderId="8" xfId="5" applyNumberFormat="1" applyFont="1" applyBorder="1" applyAlignment="1" applyProtection="1"/>
    <xf numFmtId="41" fontId="31" fillId="0" borderId="0" xfId="5" applyNumberFormat="1" applyFont="1" applyAlignment="1" applyProtection="1"/>
    <xf numFmtId="41" fontId="8" fillId="0" borderId="0" xfId="5" applyNumberFormat="1" applyBorder="1" applyProtection="1"/>
    <xf numFmtId="49" fontId="8" fillId="0" borderId="0" xfId="5" applyNumberFormat="1" applyFont="1" applyAlignment="1" applyProtection="1">
      <alignment horizontal="right"/>
    </xf>
    <xf numFmtId="0" fontId="10" fillId="11" borderId="40" xfId="0" applyFont="1" applyFill="1" applyBorder="1" applyAlignment="1" applyProtection="1">
      <alignment horizontal="center"/>
    </xf>
    <xf numFmtId="171" fontId="10" fillId="11" borderId="39" xfId="68" applyNumberFormat="1" applyFont="1" applyFill="1" applyBorder="1" applyAlignment="1" applyProtection="1">
      <alignment horizontal="center"/>
    </xf>
    <xf numFmtId="0" fontId="8" fillId="0" borderId="53" xfId="0" applyFont="1" applyBorder="1" applyProtection="1"/>
    <xf numFmtId="0" fontId="8" fillId="0" borderId="48" xfId="0" applyFont="1" applyBorder="1" applyProtection="1"/>
    <xf numFmtId="171" fontId="8" fillId="0" borderId="47" xfId="68" applyNumberFormat="1" applyFont="1" applyBorder="1" applyProtection="1"/>
    <xf numFmtId="0" fontId="8" fillId="0" borderId="34" xfId="0" applyFont="1" applyBorder="1" applyProtection="1"/>
    <xf numFmtId="0" fontId="8" fillId="0" borderId="65" xfId="0" applyFont="1" applyBorder="1" applyAlignment="1" applyProtection="1">
      <alignment horizontal="left"/>
    </xf>
    <xf numFmtId="0" fontId="10" fillId="0" borderId="66" xfId="0" applyFont="1" applyBorder="1" applyAlignment="1" applyProtection="1">
      <alignment horizontal="left"/>
    </xf>
    <xf numFmtId="171" fontId="10" fillId="0" borderId="67" xfId="68" applyNumberFormat="1" applyFont="1" applyBorder="1" applyProtection="1"/>
    <xf numFmtId="0" fontId="8" fillId="0" borderId="47" xfId="0" applyFont="1" applyBorder="1" applyProtection="1"/>
    <xf numFmtId="0" fontId="10" fillId="0" borderId="34" xfId="0" applyFont="1" applyBorder="1" applyAlignment="1" applyProtection="1">
      <alignment horizontal="left"/>
    </xf>
    <xf numFmtId="171" fontId="10" fillId="0" borderId="47" xfId="68" applyNumberFormat="1" applyFont="1" applyBorder="1" applyProtection="1"/>
    <xf numFmtId="0" fontId="8" fillId="0" borderId="34" xfId="0" applyFont="1" applyBorder="1" applyAlignment="1" applyProtection="1">
      <alignment horizontal="left"/>
    </xf>
    <xf numFmtId="41" fontId="10" fillId="7" borderId="11" xfId="0" applyNumberFormat="1" applyFont="1" applyFill="1" applyBorder="1" applyProtection="1"/>
    <xf numFmtId="171" fontId="10" fillId="7" borderId="69" xfId="68" applyNumberFormat="1" applyFont="1" applyFill="1" applyBorder="1" applyProtection="1"/>
    <xf numFmtId="14" fontId="33" fillId="7" borderId="0" xfId="5" applyNumberFormat="1" applyFont="1" applyFill="1" applyProtection="1"/>
    <xf numFmtId="41" fontId="8" fillId="0" borderId="0" xfId="5" applyNumberFormat="1" applyFont="1" applyBorder="1" applyAlignment="1" applyProtection="1">
      <alignment horizontal="center" vertical="top"/>
    </xf>
    <xf numFmtId="41" fontId="8" fillId="0" borderId="0" xfId="5" applyNumberFormat="1" applyFont="1" applyBorder="1" applyAlignment="1" applyProtection="1">
      <alignment wrapText="1"/>
    </xf>
    <xf numFmtId="41" fontId="8" fillId="0" borderId="2" xfId="5" applyNumberFormat="1" applyFont="1" applyBorder="1" applyAlignment="1" applyProtection="1">
      <alignment horizontal="center"/>
    </xf>
    <xf numFmtId="41" fontId="10" fillId="0" borderId="2" xfId="660" applyNumberFormat="1" applyFont="1" applyBorder="1" applyAlignment="1" applyProtection="1">
      <alignment horizontal="center" wrapText="1"/>
    </xf>
    <xf numFmtId="41" fontId="15" fillId="0" borderId="25" xfId="29" applyNumberFormat="1" applyFont="1" applyBorder="1" applyAlignment="1" applyProtection="1">
      <alignment horizontal="center"/>
    </xf>
    <xf numFmtId="41" fontId="15" fillId="0" borderId="29" xfId="29" applyNumberFormat="1" applyFont="1" applyBorder="1" applyAlignment="1" applyProtection="1">
      <alignment horizontal="center"/>
    </xf>
    <xf numFmtId="0" fontId="39" fillId="0" borderId="0" xfId="0" applyNumberFormat="1" applyFont="1" applyAlignment="1" applyProtection="1">
      <alignment wrapText="1"/>
    </xf>
    <xf numFmtId="41" fontId="8" fillId="0" borderId="5" xfId="5" applyNumberFormat="1" applyFont="1" applyBorder="1" applyAlignment="1" applyProtection="1">
      <alignment horizontal="center" wrapText="1"/>
    </xf>
    <xf numFmtId="41" fontId="8" fillId="0" borderId="2" xfId="5" applyNumberFormat="1" applyFont="1" applyBorder="1" applyAlignment="1" applyProtection="1">
      <alignment horizontal="center" wrapText="1"/>
    </xf>
    <xf numFmtId="41" fontId="8" fillId="0" borderId="2" xfId="5" applyNumberFormat="1" applyFont="1" applyBorder="1" applyAlignment="1" applyProtection="1">
      <alignment horizontal="left" wrapText="1"/>
    </xf>
    <xf numFmtId="169" fontId="8" fillId="6" borderId="2" xfId="2" applyNumberFormat="1" applyFont="1" applyFill="1" applyBorder="1" applyAlignment="1" applyProtection="1">
      <alignment horizontal="center" vertical="center"/>
      <protection locked="0"/>
    </xf>
    <xf numFmtId="169" fontId="8" fillId="6" borderId="18" xfId="2" applyNumberFormat="1" applyFont="1" applyFill="1" applyBorder="1" applyAlignment="1" applyProtection="1">
      <alignment horizontal="center" vertical="center"/>
      <protection locked="0"/>
    </xf>
    <xf numFmtId="169" fontId="8" fillId="7" borderId="11" xfId="2" applyNumberFormat="1" applyFont="1" applyFill="1" applyBorder="1" applyAlignment="1" applyProtection="1">
      <alignment horizontal="center" vertical="center"/>
    </xf>
    <xf numFmtId="41" fontId="8" fillId="6" borderId="2" xfId="5" applyNumberFormat="1" applyFont="1" applyFill="1" applyBorder="1" applyAlignment="1" applyProtection="1">
      <alignment horizontal="left"/>
      <protection locked="0"/>
    </xf>
    <xf numFmtId="169" fontId="8" fillId="7" borderId="26" xfId="2" applyNumberFormat="1" applyFont="1" applyFill="1" applyBorder="1" applyAlignment="1" applyProtection="1">
      <alignment horizontal="center" vertical="center"/>
    </xf>
    <xf numFmtId="41" fontId="10" fillId="0" borderId="0" xfId="5" applyNumberFormat="1" applyFont="1" applyFill="1" applyBorder="1" applyAlignment="1" applyProtection="1">
      <alignment horizontal="left"/>
    </xf>
    <xf numFmtId="41" fontId="43" fillId="0" borderId="0" xfId="0" applyNumberFormat="1" applyFont="1" applyAlignment="1" applyProtection="1">
      <alignment horizontal="center" wrapText="1"/>
    </xf>
    <xf numFmtId="41" fontId="8" fillId="0" borderId="2" xfId="5" applyNumberFormat="1" applyFont="1" applyBorder="1" applyAlignment="1" applyProtection="1">
      <alignment wrapText="1"/>
    </xf>
    <xf numFmtId="41" fontId="8" fillId="0" borderId="2" xfId="5" applyNumberFormat="1" applyFont="1" applyBorder="1" applyAlignment="1" applyProtection="1">
      <alignment horizontal="right"/>
    </xf>
    <xf numFmtId="0" fontId="10" fillId="6" borderId="11" xfId="0" applyFont="1" applyFill="1" applyBorder="1" applyAlignment="1" applyProtection="1">
      <protection locked="0"/>
    </xf>
    <xf numFmtId="41" fontId="10" fillId="0" borderId="19" xfId="0" applyNumberFormat="1" applyFont="1" applyBorder="1" applyAlignment="1" applyProtection="1">
      <alignment horizontal="center" wrapText="1"/>
    </xf>
    <xf numFmtId="41" fontId="8" fillId="14" borderId="0" xfId="5" applyNumberFormat="1" applyFont="1" applyFill="1" applyAlignment="1" applyProtection="1"/>
    <xf numFmtId="41" fontId="8" fillId="7" borderId="11" xfId="0" applyNumberFormat="1" applyFont="1" applyFill="1" applyBorder="1" applyAlignment="1" applyProtection="1">
      <alignment horizontal="left" vertical="center"/>
    </xf>
    <xf numFmtId="41" fontId="8" fillId="0" borderId="0" xfId="0" applyNumberFormat="1" applyFont="1" applyFill="1" applyAlignment="1" applyProtection="1">
      <alignment horizontal="left" vertical="center"/>
    </xf>
    <xf numFmtId="41" fontId="15" fillId="0" borderId="0" xfId="0" applyNumberFormat="1" applyFont="1" applyFill="1" applyBorder="1" applyAlignment="1" applyProtection="1">
      <alignment horizontal="center"/>
    </xf>
    <xf numFmtId="41" fontId="15" fillId="0" borderId="19" xfId="0" quotePrefix="1" applyNumberFormat="1" applyFont="1" applyFill="1" applyBorder="1" applyAlignment="1" applyProtection="1"/>
    <xf numFmtId="41" fontId="15" fillId="0" borderId="0" xfId="0" applyNumberFormat="1" applyFont="1" applyBorder="1" applyProtection="1"/>
    <xf numFmtId="41" fontId="15" fillId="6" borderId="0" xfId="0" applyNumberFormat="1" applyFont="1" applyFill="1" applyBorder="1" applyProtection="1">
      <protection locked="0"/>
    </xf>
    <xf numFmtId="41" fontId="33" fillId="0" borderId="0" xfId="0" applyNumberFormat="1" applyFont="1" applyBorder="1" applyProtection="1"/>
    <xf numFmtId="41" fontId="8" fillId="0" borderId="56" xfId="0" applyNumberFormat="1" applyFont="1" applyBorder="1" applyProtection="1"/>
    <xf numFmtId="41" fontId="8" fillId="0" borderId="60" xfId="0" applyNumberFormat="1" applyFont="1" applyBorder="1" applyAlignment="1" applyProtection="1">
      <alignment horizontal="center"/>
    </xf>
    <xf numFmtId="41" fontId="8" fillId="0" borderId="61" xfId="0" applyNumberFormat="1" applyFont="1" applyBorder="1" applyProtection="1"/>
    <xf numFmtId="41" fontId="8" fillId="0" borderId="74" xfId="0" applyNumberFormat="1" applyFont="1" applyBorder="1" applyProtection="1"/>
    <xf numFmtId="41" fontId="8" fillId="0" borderId="55" xfId="0" applyNumberFormat="1" applyFont="1" applyBorder="1" applyProtection="1"/>
    <xf numFmtId="43" fontId="8" fillId="0" borderId="13" xfId="2" applyFont="1" applyBorder="1" applyProtection="1"/>
    <xf numFmtId="41" fontId="8" fillId="14" borderId="13" xfId="0" applyNumberFormat="1" applyFont="1" applyFill="1" applyBorder="1" applyProtection="1"/>
    <xf numFmtId="41" fontId="8" fillId="15" borderId="35" xfId="0" applyNumberFormat="1" applyFont="1" applyFill="1" applyBorder="1" applyAlignment="1" applyProtection="1">
      <alignment vertical="center"/>
    </xf>
    <xf numFmtId="41" fontId="8" fillId="15" borderId="3" xfId="0" applyNumberFormat="1" applyFont="1" applyFill="1" applyBorder="1" applyAlignment="1" applyProtection="1">
      <alignment vertical="center"/>
    </xf>
    <xf numFmtId="41" fontId="8" fillId="15" borderId="3" xfId="0" applyNumberFormat="1" applyFont="1" applyFill="1" applyBorder="1" applyAlignment="1" applyProtection="1">
      <alignment horizontal="center" vertical="center"/>
    </xf>
    <xf numFmtId="41" fontId="8" fillId="15" borderId="36" xfId="0" applyNumberFormat="1" applyFont="1" applyFill="1" applyBorder="1" applyAlignment="1" applyProtection="1">
      <alignment vertical="center"/>
    </xf>
    <xf numFmtId="41" fontId="8" fillId="15" borderId="8" xfId="0" applyNumberFormat="1" applyFont="1" applyFill="1" applyBorder="1" applyAlignment="1" applyProtection="1">
      <alignment horizontal="center" vertical="center" wrapText="1"/>
    </xf>
    <xf numFmtId="41" fontId="8" fillId="15" borderId="3" xfId="0" applyNumberFormat="1" applyFont="1" applyFill="1" applyBorder="1" applyAlignment="1" applyProtection="1">
      <alignment horizontal="center" vertical="center" wrapText="1"/>
    </xf>
    <xf numFmtId="41" fontId="8" fillId="15" borderId="14" xfId="0" applyNumberFormat="1" applyFont="1" applyFill="1" applyBorder="1" applyAlignment="1" applyProtection="1">
      <alignment vertical="center"/>
    </xf>
    <xf numFmtId="41" fontId="8" fillId="15" borderId="36" xfId="0" applyNumberFormat="1" applyFont="1" applyFill="1" applyBorder="1" applyAlignment="1" applyProtection="1">
      <alignment horizontal="left" vertical="center"/>
    </xf>
    <xf numFmtId="41" fontId="33" fillId="0" borderId="0" xfId="0" applyNumberFormat="1" applyFont="1" applyFill="1" applyProtection="1"/>
    <xf numFmtId="0" fontId="39" fillId="0" borderId="0" xfId="0" applyNumberFormat="1" applyFont="1" applyBorder="1" applyAlignment="1" applyProtection="1">
      <alignment vertical="top" wrapText="1"/>
    </xf>
    <xf numFmtId="41" fontId="10" fillId="0" borderId="0" xfId="0" applyNumberFormat="1" applyFont="1" applyFill="1" applyAlignment="1">
      <alignment horizontal="left" vertical="center"/>
    </xf>
    <xf numFmtId="170" fontId="10" fillId="0" borderId="39" xfId="1007" applyFont="1" applyBorder="1" applyAlignment="1" applyProtection="1">
      <alignment horizontal="center" wrapText="1"/>
    </xf>
    <xf numFmtId="170" fontId="10" fillId="0" borderId="46" xfId="1007" applyFont="1" applyBorder="1" applyAlignment="1" applyProtection="1">
      <alignment horizontal="center" wrapText="1"/>
    </xf>
    <xf numFmtId="41" fontId="8" fillId="7" borderId="64" xfId="2" applyNumberFormat="1" applyFont="1" applyFill="1" applyBorder="1" applyAlignment="1" applyProtection="1">
      <alignment horizontal="center" vertical="center"/>
    </xf>
    <xf numFmtId="170" fontId="10" fillId="0" borderId="75" xfId="1007" applyFont="1" applyBorder="1" applyAlignment="1" applyProtection="1">
      <alignment horizontal="center" wrapText="1"/>
    </xf>
    <xf numFmtId="170" fontId="10" fillId="0" borderId="36" xfId="1007" applyFont="1" applyBorder="1" applyAlignment="1" applyProtection="1">
      <alignment horizontal="center" wrapText="1"/>
    </xf>
    <xf numFmtId="170" fontId="10" fillId="0" borderId="45" xfId="1007" applyFont="1" applyBorder="1" applyAlignment="1" applyProtection="1">
      <alignment horizontal="center" wrapText="1"/>
    </xf>
    <xf numFmtId="170" fontId="10" fillId="0" borderId="76" xfId="1007" applyFont="1" applyBorder="1" applyAlignment="1" applyProtection="1">
      <alignment horizontal="center" wrapText="1"/>
    </xf>
    <xf numFmtId="170" fontId="10" fillId="0" borderId="40" xfId="1007" applyFont="1" applyBorder="1" applyAlignment="1" applyProtection="1">
      <alignment horizontal="center" wrapText="1"/>
    </xf>
    <xf numFmtId="170" fontId="10" fillId="0" borderId="63" xfId="1007" applyFont="1" applyBorder="1" applyAlignment="1" applyProtection="1">
      <alignment horizontal="center" wrapText="1"/>
    </xf>
    <xf numFmtId="0" fontId="44" fillId="7" borderId="0" xfId="0" applyFont="1" applyFill="1" applyProtection="1"/>
    <xf numFmtId="0" fontId="33" fillId="7" borderId="0" xfId="0" applyFont="1" applyFill="1" applyProtection="1"/>
    <xf numFmtId="0" fontId="33" fillId="7" borderId="0" xfId="0" applyFont="1" applyFill="1" applyBorder="1" applyProtection="1"/>
    <xf numFmtId="41" fontId="15" fillId="0" borderId="29" xfId="0" applyNumberFormat="1" applyFont="1" applyFill="1" applyBorder="1" applyProtection="1">
      <protection locked="0"/>
    </xf>
    <xf numFmtId="41" fontId="15" fillId="0" borderId="0" xfId="0" applyNumberFormat="1" applyFont="1" applyFill="1" applyBorder="1" applyProtection="1">
      <protection locked="0"/>
    </xf>
    <xf numFmtId="41" fontId="15" fillId="0" borderId="29" xfId="0" applyNumberFormat="1" applyFont="1" applyFill="1" applyBorder="1" applyProtection="1"/>
    <xf numFmtId="41" fontId="15" fillId="0" borderId="0" xfId="0" applyNumberFormat="1" applyFont="1" applyFill="1" applyBorder="1" applyProtection="1"/>
    <xf numFmtId="41" fontId="8" fillId="7" borderId="71" xfId="0" applyNumberFormat="1" applyFont="1" applyFill="1" applyBorder="1" applyProtection="1"/>
    <xf numFmtId="41" fontId="8" fillId="0" borderId="0" xfId="2" applyNumberFormat="1" applyFont="1" applyFill="1" applyBorder="1" applyAlignment="1">
      <alignment horizontal="left" vertical="center"/>
    </xf>
    <xf numFmtId="41" fontId="8" fillId="0" borderId="13" xfId="0" applyNumberFormat="1" applyFont="1" applyFill="1" applyBorder="1" applyProtection="1"/>
    <xf numFmtId="41" fontId="8" fillId="0" borderId="55" xfId="0" applyNumberFormat="1" applyFont="1" applyFill="1" applyBorder="1" applyProtection="1"/>
    <xf numFmtId="43" fontId="8" fillId="0" borderId="13" xfId="2" applyFont="1" applyFill="1" applyBorder="1" applyProtection="1"/>
    <xf numFmtId="41" fontId="8" fillId="0" borderId="7" xfId="0" applyNumberFormat="1" applyFont="1" applyFill="1" applyBorder="1" applyProtection="1"/>
    <xf numFmtId="41" fontId="8" fillId="7" borderId="64" xfId="1014" applyNumberFormat="1" applyFont="1" applyFill="1" applyBorder="1" applyAlignment="1" applyProtection="1">
      <alignment horizontal="center" vertical="center"/>
    </xf>
    <xf numFmtId="41" fontId="8" fillId="0" borderId="2" xfId="5" applyNumberFormat="1" applyFont="1" applyBorder="1" applyAlignment="1" applyProtection="1">
      <alignment horizontal="center" vertical="center" wrapText="1"/>
    </xf>
    <xf numFmtId="41" fontId="8" fillId="6" borderId="2" xfId="1014" applyNumberFormat="1" applyFont="1" applyFill="1" applyBorder="1" applyAlignment="1" applyProtection="1">
      <alignment horizontal="center" vertical="center"/>
      <protection locked="0"/>
    </xf>
    <xf numFmtId="41" fontId="8" fillId="0" borderId="0" xfId="1015" applyNumberFormat="1" applyFont="1" applyProtection="1"/>
    <xf numFmtId="41" fontId="10" fillId="0" borderId="53" xfId="1015" applyNumberFormat="1" applyFont="1" applyBorder="1" applyAlignment="1" applyProtection="1">
      <alignment horizontal="center" wrapText="1"/>
    </xf>
    <xf numFmtId="41" fontId="10" fillId="0" borderId="28" xfId="1015" applyNumberFormat="1" applyFont="1" applyBorder="1" applyAlignment="1" applyProtection="1">
      <alignment horizontal="center" wrapText="1"/>
    </xf>
    <xf numFmtId="41" fontId="10" fillId="0" borderId="27" xfId="1015" applyNumberFormat="1" applyFont="1" applyBorder="1" applyAlignment="1" applyProtection="1">
      <alignment horizontal="center" wrapText="1"/>
    </xf>
    <xf numFmtId="41" fontId="10" fillId="0" borderId="16" xfId="1015" applyNumberFormat="1" applyFont="1" applyBorder="1" applyAlignment="1" applyProtection="1">
      <alignment horizontal="center" wrapText="1"/>
    </xf>
    <xf numFmtId="41" fontId="10" fillId="0" borderId="18" xfId="1015" applyNumberFormat="1" applyFont="1" applyBorder="1" applyAlignment="1" applyProtection="1">
      <alignment horizontal="center" wrapText="1"/>
    </xf>
    <xf numFmtId="41" fontId="10" fillId="0" borderId="0" xfId="1015" applyNumberFormat="1" applyFont="1" applyProtection="1"/>
    <xf numFmtId="14" fontId="10" fillId="0" borderId="0" xfId="1015" applyNumberFormat="1" applyFont="1" applyFill="1" applyAlignment="1" applyProtection="1">
      <alignment horizontal="left"/>
    </xf>
    <xf numFmtId="41" fontId="8" fillId="0" borderId="0" xfId="1015" applyNumberFormat="1" applyFont="1" applyFill="1" applyAlignment="1" applyProtection="1">
      <alignment horizontal="left"/>
    </xf>
    <xf numFmtId="41" fontId="10" fillId="0" borderId="0" xfId="1015" applyNumberFormat="1" applyFont="1" applyAlignment="1" applyProtection="1"/>
    <xf numFmtId="41" fontId="33" fillId="7" borderId="0" xfId="1015" applyNumberFormat="1" applyFont="1" applyFill="1" applyProtection="1"/>
    <xf numFmtId="0" fontId="39" fillId="0" borderId="2" xfId="0" applyFont="1" applyBorder="1" applyAlignment="1">
      <alignment horizontal="center"/>
    </xf>
    <xf numFmtId="0" fontId="45" fillId="0" borderId="2" xfId="0" applyFont="1" applyBorder="1" applyAlignment="1">
      <alignment horizontal="center" vertical="center" wrapText="1"/>
    </xf>
    <xf numFmtId="172" fontId="8" fillId="6" borderId="2" xfId="2" applyNumberFormat="1" applyFont="1" applyFill="1" applyBorder="1" applyAlignment="1" applyProtection="1">
      <alignment horizontal="center" vertical="center"/>
      <protection locked="0"/>
    </xf>
    <xf numFmtId="41" fontId="10" fillId="0" borderId="0" xfId="1015" applyNumberFormat="1" applyFont="1" applyFill="1" applyProtection="1"/>
    <xf numFmtId="41" fontId="10" fillId="0" borderId="0" xfId="5" applyNumberFormat="1" applyFont="1" applyFill="1" applyBorder="1" applyProtection="1"/>
    <xf numFmtId="41" fontId="8" fillId="0" borderId="0" xfId="5" applyNumberFormat="1" applyFont="1" applyBorder="1" applyAlignment="1" applyProtection="1">
      <alignment horizontal="right" vertical="top"/>
    </xf>
    <xf numFmtId="0" fontId="8" fillId="0" borderId="0" xfId="5" applyNumberFormat="1" applyFont="1" applyBorder="1" applyAlignment="1" applyProtection="1"/>
    <xf numFmtId="41" fontId="8" fillId="0" borderId="0" xfId="5" applyNumberFormat="1" applyFont="1" applyAlignment="1" applyProtection="1">
      <alignment horizontal="center" wrapText="1"/>
    </xf>
    <xf numFmtId="41" fontId="8" fillId="0" borderId="34" xfId="1015" applyNumberFormat="1" applyFont="1" applyBorder="1" applyProtection="1"/>
    <xf numFmtId="41" fontId="8" fillId="0" borderId="34" xfId="5" applyNumberFormat="1" applyFont="1" applyBorder="1" applyProtection="1"/>
    <xf numFmtId="0" fontId="39" fillId="15" borderId="0" xfId="0" applyNumberFormat="1" applyFont="1" applyFill="1" applyAlignment="1" applyProtection="1">
      <alignment vertical="top" wrapText="1"/>
    </xf>
    <xf numFmtId="41" fontId="8" fillId="15" borderId="14" xfId="0" applyNumberFormat="1" applyFont="1" applyFill="1" applyBorder="1" applyAlignment="1" applyProtection="1">
      <alignment horizontal="center" vertical="center" wrapText="1"/>
    </xf>
    <xf numFmtId="41" fontId="8" fillId="0" borderId="2" xfId="0" applyNumberFormat="1" applyFont="1" applyFill="1" applyBorder="1" applyAlignment="1" applyProtection="1">
      <alignment vertical="center" wrapText="1"/>
    </xf>
    <xf numFmtId="41" fontId="8" fillId="0" borderId="44" xfId="0" applyNumberFormat="1" applyFont="1" applyFill="1" applyBorder="1" applyAlignment="1" applyProtection="1">
      <alignment vertical="center" wrapText="1"/>
    </xf>
    <xf numFmtId="41" fontId="8" fillId="6" borderId="14" xfId="2" applyNumberFormat="1" applyFont="1" applyFill="1" applyBorder="1" applyAlignment="1" applyProtection="1">
      <alignment horizontal="center" vertical="center"/>
      <protection locked="0"/>
    </xf>
    <xf numFmtId="41" fontId="8" fillId="0" borderId="44" xfId="2" applyNumberFormat="1" applyFont="1" applyFill="1" applyBorder="1" applyAlignment="1" applyProtection="1">
      <alignment horizontal="center" vertical="center"/>
    </xf>
    <xf numFmtId="41" fontId="8" fillId="6" borderId="78" xfId="2" applyNumberFormat="1" applyFont="1" applyFill="1" applyBorder="1" applyAlignment="1" applyProtection="1">
      <alignment horizontal="center" vertical="center"/>
      <protection locked="0"/>
    </xf>
    <xf numFmtId="41" fontId="8" fillId="0" borderId="0" xfId="5" applyNumberFormat="1" applyFont="1" applyFill="1" applyProtection="1"/>
    <xf numFmtId="41" fontId="8" fillId="0" borderId="3" xfId="0" applyNumberFormat="1" applyFont="1" applyFill="1" applyBorder="1" applyAlignment="1">
      <alignment horizontal="left"/>
    </xf>
    <xf numFmtId="41" fontId="8" fillId="0" borderId="0" xfId="0" applyNumberFormat="1" applyFont="1" applyFill="1" applyBorder="1" applyAlignment="1" applyProtection="1">
      <alignment vertical="center" wrapText="1"/>
    </xf>
    <xf numFmtId="0" fontId="39" fillId="0" borderId="0" xfId="0" applyNumberFormat="1" applyFont="1" applyFill="1" applyAlignment="1" applyProtection="1">
      <alignment vertical="top" wrapText="1"/>
    </xf>
    <xf numFmtId="41" fontId="8" fillId="0" borderId="44" xfId="0" applyNumberFormat="1" applyFont="1" applyFill="1" applyBorder="1" applyAlignment="1" applyProtection="1">
      <alignment horizontal="left" vertical="center" wrapText="1" indent="1"/>
    </xf>
    <xf numFmtId="49" fontId="10" fillId="0" borderId="59" xfId="1008" applyNumberFormat="1" applyFont="1" applyFill="1" applyBorder="1" applyProtection="1"/>
    <xf numFmtId="49" fontId="10" fillId="0" borderId="70" xfId="1007" quotePrefix="1" applyNumberFormat="1" applyFont="1" applyFill="1" applyBorder="1" applyAlignment="1" applyProtection="1">
      <alignment horizontal="center" wrapText="1"/>
    </xf>
    <xf numFmtId="49" fontId="10" fillId="0" borderId="64" xfId="1007" quotePrefix="1" applyNumberFormat="1" applyFont="1" applyFill="1" applyBorder="1" applyAlignment="1" applyProtection="1">
      <alignment horizontal="center" wrapText="1"/>
    </xf>
    <xf numFmtId="41" fontId="8" fillId="0" borderId="73" xfId="0" applyNumberFormat="1" applyFont="1" applyFill="1" applyBorder="1" applyAlignment="1" applyProtection="1">
      <alignment horizontal="left" vertical="top"/>
    </xf>
    <xf numFmtId="41" fontId="8" fillId="0" borderId="53" xfId="0" applyNumberFormat="1" applyFont="1" applyFill="1" applyBorder="1" applyAlignment="1" applyProtection="1">
      <alignment horizontal="center" vertical="center"/>
    </xf>
    <xf numFmtId="41" fontId="8" fillId="0" borderId="9" xfId="0" applyNumberFormat="1" applyFont="1" applyFill="1" applyBorder="1" applyAlignment="1" applyProtection="1">
      <alignment horizontal="center" vertical="center"/>
    </xf>
    <xf numFmtId="41" fontId="8" fillId="7" borderId="40" xfId="0" applyNumberFormat="1" applyFont="1" applyFill="1" applyBorder="1" applyProtection="1"/>
    <xf numFmtId="41" fontId="8" fillId="7" borderId="11" xfId="0" applyNumberFormat="1" applyFont="1" applyFill="1" applyBorder="1" applyAlignment="1" applyProtection="1">
      <alignment horizontal="center" vertical="center"/>
    </xf>
    <xf numFmtId="41" fontId="10" fillId="0" borderId="0" xfId="0" applyNumberFormat="1" applyFont="1" applyFill="1" applyProtection="1"/>
    <xf numFmtId="41" fontId="8" fillId="0" borderId="74" xfId="0" applyNumberFormat="1" applyFont="1" applyFill="1" applyBorder="1" applyProtection="1"/>
    <xf numFmtId="41" fontId="8" fillId="0" borderId="60" xfId="0" applyNumberFormat="1" applyFont="1" applyFill="1" applyBorder="1" applyAlignment="1" applyProtection="1">
      <alignment horizontal="center"/>
    </xf>
    <xf numFmtId="41" fontId="8" fillId="0" borderId="47" xfId="0" applyNumberFormat="1" applyFont="1" applyFill="1" applyBorder="1" applyProtection="1"/>
    <xf numFmtId="41" fontId="8" fillId="0" borderId="61" xfId="0" applyNumberFormat="1" applyFont="1" applyFill="1" applyBorder="1" applyProtection="1"/>
    <xf numFmtId="41" fontId="8" fillId="0" borderId="56" xfId="0" applyNumberFormat="1" applyFont="1" applyFill="1" applyBorder="1" applyProtection="1"/>
    <xf numFmtId="10" fontId="8" fillId="0" borderId="47" xfId="0" applyNumberFormat="1" applyFont="1" applyFill="1" applyBorder="1" applyProtection="1"/>
    <xf numFmtId="41" fontId="8" fillId="0" borderId="48" xfId="0" applyNumberFormat="1" applyFont="1" applyFill="1" applyBorder="1" applyProtection="1"/>
    <xf numFmtId="10" fontId="8" fillId="0" borderId="57" xfId="0" applyNumberFormat="1" applyFont="1" applyFill="1" applyBorder="1" applyProtection="1"/>
    <xf numFmtId="170" fontId="8" fillId="0" borderId="0" xfId="1007" applyFont="1" applyFill="1" applyProtection="1"/>
    <xf numFmtId="41" fontId="8" fillId="0" borderId="0" xfId="2" applyNumberFormat="1" applyFont="1" applyFill="1" applyBorder="1" applyAlignment="1" applyProtection="1">
      <alignment horizontal="center" vertical="center"/>
    </xf>
    <xf numFmtId="41" fontId="10" fillId="7" borderId="11" xfId="2" applyNumberFormat="1" applyFont="1" applyFill="1" applyBorder="1" applyAlignment="1" applyProtection="1">
      <alignment horizontal="center" vertical="center"/>
    </xf>
    <xf numFmtId="1" fontId="10" fillId="0" borderId="0" xfId="5" applyNumberFormat="1" applyFont="1" applyAlignment="1" applyProtection="1">
      <alignment vertical="top"/>
    </xf>
    <xf numFmtId="0" fontId="8" fillId="0" borderId="79" xfId="0" applyFont="1" applyBorder="1"/>
    <xf numFmtId="0" fontId="8" fillId="0" borderId="80" xfId="0" applyFont="1" applyBorder="1"/>
    <xf numFmtId="0" fontId="0" fillId="0" borderId="80" xfId="0" applyBorder="1"/>
    <xf numFmtId="0" fontId="8" fillId="0" borderId="81" xfId="0" applyFont="1" applyBorder="1"/>
    <xf numFmtId="41" fontId="8" fillId="0" borderId="82" xfId="5" applyNumberFormat="1" applyBorder="1" applyProtection="1"/>
    <xf numFmtId="41" fontId="8" fillId="0" borderId="31" xfId="5" applyNumberFormat="1" applyBorder="1" applyProtection="1"/>
    <xf numFmtId="41" fontId="8" fillId="0" borderId="83" xfId="5" applyNumberFormat="1" applyBorder="1" applyProtection="1"/>
    <xf numFmtId="41" fontId="8" fillId="0" borderId="84" xfId="5" applyNumberFormat="1" applyBorder="1" applyProtection="1"/>
    <xf numFmtId="41" fontId="8" fillId="0" borderId="85" xfId="5" applyNumberFormat="1" applyBorder="1" applyProtection="1"/>
    <xf numFmtId="43" fontId="8" fillId="0" borderId="0" xfId="2" applyFont="1" applyAlignment="1" applyProtection="1">
      <alignment horizontal="center" wrapText="1"/>
    </xf>
    <xf numFmtId="172" fontId="8" fillId="7" borderId="64" xfId="2" applyNumberFormat="1" applyFont="1" applyFill="1" applyBorder="1" applyAlignment="1" applyProtection="1">
      <alignment horizontal="center" vertical="center"/>
    </xf>
    <xf numFmtId="172" fontId="8" fillId="0" borderId="2" xfId="2" applyNumberFormat="1" applyFont="1" applyBorder="1" applyAlignment="1" applyProtection="1">
      <alignment horizontal="center" vertical="center" wrapText="1"/>
    </xf>
    <xf numFmtId="172" fontId="8" fillId="0" borderId="18" xfId="2" applyNumberFormat="1" applyFont="1" applyBorder="1" applyAlignment="1" applyProtection="1">
      <alignment horizontal="center" vertical="center" wrapText="1"/>
    </xf>
    <xf numFmtId="41" fontId="8" fillId="0" borderId="0" xfId="5" applyNumberFormat="1" applyFont="1" applyFill="1" applyBorder="1" applyAlignment="1" applyProtection="1"/>
    <xf numFmtId="41" fontId="8" fillId="0" borderId="0" xfId="5" applyNumberFormat="1" applyFont="1" applyFill="1" applyAlignment="1" applyProtection="1"/>
    <xf numFmtId="41" fontId="10" fillId="0" borderId="0" xfId="5" applyNumberFormat="1" applyFont="1" applyBorder="1" applyAlignment="1" applyProtection="1">
      <alignment horizontal="right"/>
    </xf>
    <xf numFmtId="0" fontId="8" fillId="0" borderId="0" xfId="5" applyNumberFormat="1" applyFont="1" applyFill="1" applyBorder="1" applyProtection="1"/>
    <xf numFmtId="14" fontId="10" fillId="0" borderId="0" xfId="1015" applyNumberFormat="1" applyFont="1" applyFill="1" applyAlignment="1" applyProtection="1"/>
    <xf numFmtId="41" fontId="33" fillId="7" borderId="0" xfId="1018" applyNumberFormat="1" applyFont="1" applyFill="1" applyProtection="1"/>
    <xf numFmtId="41" fontId="10" fillId="0" borderId="0" xfId="1018" applyNumberFormat="1" applyFont="1" applyFill="1" applyProtection="1"/>
    <xf numFmtId="41" fontId="8" fillId="0" borderId="0" xfId="1018" applyNumberFormat="1" applyFont="1" applyFill="1" applyAlignment="1" applyProtection="1">
      <alignment horizontal="left"/>
    </xf>
    <xf numFmtId="14" fontId="10" fillId="0" borderId="0" xfId="1018" applyNumberFormat="1" applyFont="1" applyFill="1" applyAlignment="1" applyProtection="1">
      <alignment horizontal="left"/>
    </xf>
    <xf numFmtId="44" fontId="8" fillId="0" borderId="0" xfId="1018" applyNumberFormat="1" applyFont="1" applyFill="1" applyAlignment="1" applyProtection="1"/>
    <xf numFmtId="0" fontId="8" fillId="0" borderId="0" xfId="1018" applyNumberFormat="1" applyFont="1" applyFill="1" applyAlignment="1" applyProtection="1"/>
    <xf numFmtId="0" fontId="10" fillId="0" borderId="0" xfId="1018" applyNumberFormat="1" applyFont="1" applyFill="1" applyAlignment="1" applyProtection="1"/>
    <xf numFmtId="41" fontId="8" fillId="6" borderId="2" xfId="1019" applyNumberFormat="1" applyFont="1" applyFill="1" applyBorder="1" applyAlignment="1" applyProtection="1">
      <alignment horizontal="center" vertical="center" wrapText="1"/>
      <protection locked="0"/>
    </xf>
    <xf numFmtId="0" fontId="10" fillId="0" borderId="2" xfId="1018" applyFont="1" applyBorder="1" applyAlignment="1">
      <alignment horizontal="center" vertical="center" wrapText="1"/>
    </xf>
    <xf numFmtId="41" fontId="8" fillId="6" borderId="2" xfId="1019" applyNumberFormat="1" applyFont="1" applyFill="1" applyBorder="1" applyAlignment="1" applyProtection="1">
      <alignment horizontal="left" vertical="top" wrapText="1"/>
      <protection locked="0"/>
    </xf>
    <xf numFmtId="41" fontId="8" fillId="6" borderId="2" xfId="1019" applyNumberFormat="1" applyFont="1" applyFill="1" applyBorder="1" applyAlignment="1" applyProtection="1">
      <alignment horizontal="center" vertical="top" wrapText="1"/>
      <protection locked="0"/>
    </xf>
    <xf numFmtId="41" fontId="8" fillId="6" borderId="2" xfId="1019" applyNumberFormat="1" applyFont="1" applyFill="1" applyBorder="1" applyAlignment="1" applyProtection="1">
      <alignment horizontal="left" vertical="top"/>
      <protection locked="0"/>
    </xf>
    <xf numFmtId="172" fontId="8" fillId="6" borderId="2" xfId="2" applyNumberFormat="1" applyFont="1" applyFill="1" applyBorder="1" applyAlignment="1" applyProtection="1">
      <alignment horizontal="center" vertical="top"/>
      <protection locked="0"/>
    </xf>
    <xf numFmtId="14" fontId="8" fillId="6" borderId="2" xfId="1019" applyNumberFormat="1" applyFont="1" applyFill="1" applyBorder="1" applyAlignment="1" applyProtection="1">
      <alignment horizontal="center" vertical="top"/>
      <protection locked="0"/>
    </xf>
    <xf numFmtId="0" fontId="8" fillId="6" borderId="2" xfId="1019" applyNumberFormat="1" applyFont="1" applyFill="1" applyBorder="1" applyAlignment="1" applyProtection="1">
      <alignment horizontal="right" wrapText="1"/>
      <protection locked="0"/>
    </xf>
    <xf numFmtId="0" fontId="39" fillId="0" borderId="0" xfId="1018" applyFont="1"/>
    <xf numFmtId="0" fontId="8" fillId="0" borderId="0" xfId="1018" applyFont="1" applyFill="1"/>
    <xf numFmtId="0" fontId="39" fillId="0" borderId="0" xfId="1018" applyFont="1" applyAlignment="1">
      <alignment horizontal="center" vertical="center" wrapText="1"/>
    </xf>
    <xf numFmtId="41" fontId="8" fillId="0" borderId="2" xfId="1019" applyNumberFormat="1" applyFont="1" applyFill="1" applyBorder="1" applyAlignment="1" applyProtection="1">
      <alignment horizontal="center" vertical="top"/>
    </xf>
    <xf numFmtId="0" fontId="39" fillId="0" borderId="0" xfId="1015" applyFont="1" applyAlignment="1" applyProtection="1">
      <alignment vertical="top" wrapText="1"/>
    </xf>
    <xf numFmtId="170" fontId="10" fillId="0" borderId="58" xfId="1008" applyFont="1" applyFill="1" applyBorder="1" applyProtection="1"/>
    <xf numFmtId="170" fontId="10" fillId="0" borderId="61" xfId="1008" applyFont="1" applyFill="1" applyBorder="1" applyProtection="1"/>
    <xf numFmtId="41" fontId="8" fillId="7" borderId="11" xfId="1014" applyNumberFormat="1" applyFont="1" applyFill="1" applyBorder="1" applyAlignment="1" applyProtection="1">
      <alignment horizontal="center" vertical="center"/>
    </xf>
    <xf numFmtId="41" fontId="10" fillId="0" borderId="0" xfId="1015" applyNumberFormat="1" applyFont="1" applyAlignment="1" applyProtection="1">
      <alignment horizontal="left"/>
    </xf>
    <xf numFmtId="0" fontId="39" fillId="0" borderId="0" xfId="1018" applyFont="1" applyFill="1"/>
    <xf numFmtId="0" fontId="0" fillId="0" borderId="0" xfId="0" applyProtection="1"/>
    <xf numFmtId="0" fontId="39" fillId="0" borderId="2" xfId="0" applyFont="1" applyBorder="1" applyAlignment="1" applyProtection="1">
      <alignment horizontal="center"/>
    </xf>
    <xf numFmtId="0" fontId="45" fillId="0" borderId="2" xfId="0" applyFont="1" applyBorder="1" applyAlignment="1" applyProtection="1">
      <alignment horizontal="center" vertical="center" wrapText="1"/>
    </xf>
    <xf numFmtId="0" fontId="8" fillId="6" borderId="2" xfId="660" applyNumberFormat="1" applyFont="1" applyFill="1" applyBorder="1" applyAlignment="1" applyProtection="1">
      <protection locked="0"/>
    </xf>
    <xf numFmtId="2" fontId="8" fillId="6" borderId="2" xfId="660" applyNumberFormat="1" applyFont="1" applyFill="1" applyBorder="1" applyAlignment="1" applyProtection="1">
      <protection locked="0"/>
    </xf>
    <xf numFmtId="41" fontId="8" fillId="15" borderId="14" xfId="0" applyNumberFormat="1" applyFont="1" applyFill="1" applyBorder="1" applyProtection="1"/>
    <xf numFmtId="41" fontId="8" fillId="6" borderId="11" xfId="661" applyNumberFormat="1" applyFont="1" applyFill="1" applyBorder="1" applyAlignment="1" applyProtection="1">
      <protection locked="0"/>
    </xf>
    <xf numFmtId="0" fontId="33" fillId="0" borderId="40" xfId="0" applyFont="1" applyBorder="1" applyProtection="1"/>
    <xf numFmtId="170" fontId="10" fillId="0" borderId="39" xfId="1008" applyFont="1" applyBorder="1" applyProtection="1"/>
    <xf numFmtId="0" fontId="33" fillId="0" borderId="34" xfId="0" applyFont="1" applyBorder="1" applyProtection="1"/>
    <xf numFmtId="0" fontId="10" fillId="0" borderId="59" xfId="1008" applyNumberFormat="1" applyFont="1" applyBorder="1" applyProtection="1"/>
    <xf numFmtId="0" fontId="10" fillId="0" borderId="59" xfId="1008" applyNumberFormat="1" applyFont="1" applyFill="1" applyBorder="1" applyProtection="1"/>
    <xf numFmtId="0" fontId="10" fillId="0" borderId="64" xfId="1007" quotePrefix="1" applyNumberFormat="1" applyFont="1" applyBorder="1" applyAlignment="1" applyProtection="1">
      <alignment horizontal="center"/>
    </xf>
    <xf numFmtId="41" fontId="8" fillId="6" borderId="9" xfId="661" applyNumberFormat="1" applyFont="1" applyFill="1" applyBorder="1" applyAlignment="1" applyProtection="1">
      <protection locked="0"/>
    </xf>
    <xf numFmtId="170" fontId="10" fillId="0" borderId="47" xfId="1007" applyFont="1" applyBorder="1" applyAlignment="1" applyProtection="1">
      <alignment horizontal="center" wrapText="1"/>
    </xf>
    <xf numFmtId="0" fontId="10" fillId="0" borderId="33" xfId="0" applyFont="1" applyBorder="1" applyAlignment="1" applyProtection="1">
      <alignment horizontal="centerContinuous"/>
    </xf>
    <xf numFmtId="14" fontId="33" fillId="0" borderId="0" xfId="0" applyNumberFormat="1" applyFont="1" applyFill="1" applyAlignment="1" applyProtection="1">
      <alignment horizontal="left"/>
    </xf>
    <xf numFmtId="49" fontId="8" fillId="0" borderId="0" xfId="5" applyNumberFormat="1" applyFont="1" applyAlignment="1" applyProtection="1">
      <alignment horizontal="right"/>
      <protection locked="0"/>
    </xf>
    <xf numFmtId="41" fontId="8" fillId="0" borderId="0" xfId="5" applyNumberFormat="1" applyFont="1" applyAlignment="1" applyProtection="1">
      <alignment horizontal="left"/>
      <protection locked="0"/>
    </xf>
    <xf numFmtId="41" fontId="8" fillId="0" borderId="0" xfId="5" applyNumberFormat="1" applyFont="1" applyProtection="1">
      <protection locked="0"/>
    </xf>
    <xf numFmtId="41" fontId="10" fillId="7" borderId="11" xfId="2" applyNumberFormat="1" applyFont="1" applyFill="1" applyBorder="1" applyAlignment="1" applyProtection="1">
      <alignment horizontal="center" vertical="center"/>
      <protection locked="0"/>
    </xf>
    <xf numFmtId="41" fontId="8" fillId="7" borderId="11" xfId="2" applyNumberFormat="1" applyFont="1" applyFill="1" applyBorder="1" applyAlignment="1" applyProtection="1">
      <alignment horizontal="center" vertical="center"/>
      <protection locked="0"/>
    </xf>
    <xf numFmtId="0" fontId="0" fillId="0" borderId="0" xfId="0" applyFill="1"/>
    <xf numFmtId="0" fontId="41" fillId="0" borderId="0" xfId="1012" applyNumberFormat="1"/>
    <xf numFmtId="41" fontId="8" fillId="6" borderId="59" xfId="1014" applyNumberFormat="1" applyFont="1" applyFill="1" applyBorder="1" applyAlignment="1" applyProtection="1">
      <alignment horizontal="center" vertical="center" wrapText="1"/>
      <protection locked="0"/>
    </xf>
    <xf numFmtId="41" fontId="8" fillId="6" borderId="68" xfId="1014" applyNumberFormat="1" applyFont="1" applyFill="1" applyBorder="1" applyAlignment="1" applyProtection="1">
      <alignment horizontal="center" vertical="center" wrapText="1"/>
      <protection locked="0"/>
    </xf>
    <xf numFmtId="41" fontId="36" fillId="0" borderId="0" xfId="5" applyNumberFormat="1" applyFont="1" applyAlignment="1" applyProtection="1">
      <alignment horizontal="center"/>
    </xf>
    <xf numFmtId="41" fontId="37" fillId="6" borderId="0" xfId="5" applyNumberFormat="1" applyFont="1" applyFill="1" applyAlignment="1" applyProtection="1">
      <alignment horizontal="center"/>
      <protection locked="0"/>
    </xf>
    <xf numFmtId="0" fontId="8" fillId="6" borderId="17" xfId="5" applyNumberFormat="1" applyFill="1" applyBorder="1" applyAlignment="1" applyProtection="1">
      <alignment horizontal="left" vertical="top"/>
      <protection locked="0"/>
    </xf>
    <xf numFmtId="14" fontId="8" fillId="6" borderId="17" xfId="5" applyNumberFormat="1" applyFill="1" applyBorder="1" applyAlignment="1" applyProtection="1">
      <alignment horizontal="left" vertical="top"/>
      <protection locked="0"/>
    </xf>
    <xf numFmtId="0" fontId="8" fillId="6" borderId="0" xfId="5" applyNumberFormat="1" applyFont="1" applyFill="1" applyAlignment="1" applyProtection="1">
      <alignment horizontal="left" vertical="top" wrapText="1"/>
      <protection locked="0"/>
    </xf>
    <xf numFmtId="41" fontId="8" fillId="0" borderId="50" xfId="0" applyNumberFormat="1" applyFont="1" applyBorder="1" applyAlignment="1" applyProtection="1">
      <alignment horizontal="center"/>
    </xf>
    <xf numFmtId="41" fontId="8" fillId="0" borderId="4" xfId="0" applyNumberFormat="1" applyFont="1" applyBorder="1" applyAlignment="1" applyProtection="1">
      <alignment horizontal="center"/>
    </xf>
    <xf numFmtId="41" fontId="10" fillId="0" borderId="41" xfId="0" applyNumberFormat="1" applyFont="1" applyBorder="1" applyAlignment="1" applyProtection="1">
      <alignment horizontal="center" wrapText="1"/>
    </xf>
    <xf numFmtId="41" fontId="10" fillId="0" borderId="19" xfId="0" applyNumberFormat="1" applyFont="1" applyBorder="1" applyAlignment="1" applyProtection="1">
      <alignment horizontal="center" wrapText="1"/>
    </xf>
    <xf numFmtId="41" fontId="10" fillId="0" borderId="6" xfId="0" applyNumberFormat="1" applyFont="1" applyBorder="1" applyAlignment="1" applyProtection="1">
      <alignment horizontal="center" wrapText="1"/>
    </xf>
    <xf numFmtId="41" fontId="10" fillId="0" borderId="42" xfId="0" applyNumberFormat="1" applyFont="1" applyBorder="1" applyAlignment="1" applyProtection="1">
      <alignment horizontal="center" wrapText="1"/>
    </xf>
    <xf numFmtId="41" fontId="8" fillId="0" borderId="16" xfId="0" applyNumberFormat="1" applyFont="1" applyBorder="1" applyAlignment="1" applyProtection="1">
      <alignment horizontal="center"/>
    </xf>
    <xf numFmtId="41" fontId="10" fillId="0" borderId="41" xfId="0" applyNumberFormat="1" applyFont="1" applyBorder="1" applyAlignment="1" applyProtection="1">
      <alignment horizontal="center"/>
    </xf>
    <xf numFmtId="41" fontId="10" fillId="0" borderId="19" xfId="0" applyNumberFormat="1" applyFont="1" applyBorder="1" applyAlignment="1" applyProtection="1">
      <alignment horizontal="center"/>
    </xf>
    <xf numFmtId="41" fontId="10" fillId="0" borderId="6" xfId="0" applyNumberFormat="1" applyFont="1" applyBorder="1" applyAlignment="1" applyProtection="1">
      <alignment horizontal="center"/>
    </xf>
    <xf numFmtId="41" fontId="10" fillId="0" borderId="42" xfId="0" applyNumberFormat="1" applyFont="1" applyBorder="1" applyAlignment="1" applyProtection="1">
      <alignment horizontal="center"/>
    </xf>
    <xf numFmtId="43" fontId="28" fillId="8" borderId="41" xfId="2" quotePrefix="1" applyFont="1" applyFill="1" applyBorder="1" applyAlignment="1" applyProtection="1">
      <alignment horizontal="center"/>
    </xf>
    <xf numFmtId="43" fontId="28" fillId="8" borderId="19" xfId="2" quotePrefix="1" applyFont="1" applyFill="1" applyBorder="1" applyAlignment="1" applyProtection="1">
      <alignment horizontal="center"/>
    </xf>
    <xf numFmtId="43" fontId="28" fillId="8" borderId="42" xfId="2" quotePrefix="1" applyFont="1" applyFill="1" applyBorder="1" applyAlignment="1" applyProtection="1">
      <alignment horizontal="center"/>
    </xf>
    <xf numFmtId="43" fontId="28" fillId="8" borderId="6" xfId="2" quotePrefix="1" applyFont="1" applyFill="1" applyBorder="1" applyAlignment="1" applyProtection="1">
      <alignment horizontal="center"/>
    </xf>
    <xf numFmtId="0" fontId="10" fillId="0" borderId="2" xfId="0" applyFont="1" applyBorder="1" applyAlignment="1">
      <alignment horizontal="center" wrapText="1"/>
    </xf>
    <xf numFmtId="0" fontId="10" fillId="0" borderId="2" xfId="0" applyFont="1" applyFill="1" applyBorder="1" applyAlignment="1">
      <alignment horizontal="center" wrapText="1"/>
    </xf>
    <xf numFmtId="41" fontId="8" fillId="0" borderId="3" xfId="0" applyNumberFormat="1" applyFont="1" applyBorder="1" applyAlignment="1">
      <alignment horizontal="center" vertical="center" wrapText="1"/>
    </xf>
    <xf numFmtId="41" fontId="8" fillId="0" borderId="5" xfId="0" applyNumberFormat="1" applyFont="1" applyBorder="1" applyAlignment="1">
      <alignment horizontal="center" vertical="center" wrapText="1"/>
    </xf>
    <xf numFmtId="41" fontId="8" fillId="0" borderId="8" xfId="0" applyNumberFormat="1" applyFont="1" applyBorder="1" applyAlignment="1">
      <alignment horizontal="center" vertical="center" wrapText="1"/>
    </xf>
    <xf numFmtId="41" fontId="8" fillId="0" borderId="8" xfId="0" applyNumberFormat="1" applyFont="1" applyFill="1" applyBorder="1" applyAlignment="1" applyProtection="1">
      <alignment horizontal="center" vertical="center" wrapText="1"/>
    </xf>
    <xf numFmtId="41" fontId="8" fillId="0" borderId="3" xfId="0" applyNumberFormat="1" applyFont="1" applyFill="1" applyBorder="1" applyAlignment="1" applyProtection="1">
      <alignment horizontal="center" vertical="center" wrapText="1"/>
    </xf>
    <xf numFmtId="41" fontId="8" fillId="0" borderId="36" xfId="0" applyNumberFormat="1" applyFont="1" applyFill="1" applyBorder="1" applyAlignment="1" applyProtection="1">
      <alignment horizontal="center" vertical="center" wrapText="1"/>
    </xf>
    <xf numFmtId="41" fontId="8" fillId="0" borderId="35" xfId="0" applyNumberFormat="1" applyFont="1" applyFill="1" applyBorder="1" applyAlignment="1" applyProtection="1">
      <alignment horizontal="center" vertical="center" wrapText="1"/>
    </xf>
    <xf numFmtId="41" fontId="8" fillId="0" borderId="1" xfId="0" applyNumberFormat="1" applyFont="1" applyFill="1" applyBorder="1" applyAlignment="1" applyProtection="1">
      <alignment horizontal="left" vertical="center" wrapText="1" indent="1"/>
    </xf>
    <xf numFmtId="41" fontId="8" fillId="0" borderId="9" xfId="0" applyNumberFormat="1" applyFont="1" applyFill="1" applyBorder="1" applyAlignment="1" applyProtection="1">
      <alignment horizontal="left" vertical="center" wrapText="1" indent="1"/>
    </xf>
    <xf numFmtId="41" fontId="8" fillId="2" borderId="1" xfId="0" applyNumberFormat="1" applyFont="1" applyFill="1" applyBorder="1" applyAlignment="1" applyProtection="1">
      <alignment horizontal="left" vertical="top" wrapText="1" indent="1"/>
    </xf>
    <xf numFmtId="41" fontId="8" fillId="2" borderId="9" xfId="0" applyNumberFormat="1" applyFont="1" applyFill="1" applyBorder="1" applyAlignment="1" applyProtection="1">
      <alignment horizontal="left" vertical="top" wrapText="1" indent="1"/>
    </xf>
    <xf numFmtId="41" fontId="8" fillId="0" borderId="1" xfId="0" applyNumberFormat="1" applyFont="1" applyFill="1" applyBorder="1" applyAlignment="1" applyProtection="1">
      <alignment horizontal="left" vertical="top" wrapText="1" indent="1"/>
    </xf>
    <xf numFmtId="41" fontId="8" fillId="0" borderId="9" xfId="0" applyNumberFormat="1" applyFont="1" applyFill="1" applyBorder="1" applyAlignment="1" applyProtection="1">
      <alignment horizontal="left" vertical="top" wrapText="1" indent="1"/>
    </xf>
    <xf numFmtId="41" fontId="8" fillId="0" borderId="10" xfId="0" applyNumberFormat="1" applyFont="1" applyFill="1" applyBorder="1" applyAlignment="1" applyProtection="1">
      <alignment horizontal="left" vertical="center" wrapText="1" indent="1"/>
    </xf>
    <xf numFmtId="41" fontId="10" fillId="2" borderId="1" xfId="0" applyNumberFormat="1" applyFont="1" applyFill="1" applyBorder="1" applyAlignment="1" applyProtection="1">
      <alignment horizontal="left" vertical="top" wrapText="1" indent="1"/>
    </xf>
    <xf numFmtId="41" fontId="10" fillId="2" borderId="9" xfId="0" applyNumberFormat="1" applyFont="1" applyFill="1" applyBorder="1" applyAlignment="1" applyProtection="1">
      <alignment horizontal="left" vertical="top" wrapText="1" indent="1"/>
    </xf>
    <xf numFmtId="41" fontId="8" fillId="2" borderId="1" xfId="0" applyNumberFormat="1" applyFont="1" applyFill="1" applyBorder="1" applyAlignment="1" applyProtection="1">
      <alignment horizontal="left" vertical="center" wrapText="1" indent="1"/>
    </xf>
    <xf numFmtId="41" fontId="8" fillId="2" borderId="9" xfId="0" applyNumberFormat="1" applyFont="1" applyFill="1" applyBorder="1" applyAlignment="1" applyProtection="1">
      <alignment horizontal="left" vertical="center" wrapText="1" indent="1"/>
    </xf>
    <xf numFmtId="41" fontId="8" fillId="0" borderId="35" xfId="0" applyNumberFormat="1" applyFont="1" applyFill="1" applyBorder="1" applyAlignment="1" applyProtection="1">
      <alignment horizontal="center" vertical="center"/>
    </xf>
    <xf numFmtId="41" fontId="8" fillId="0" borderId="36" xfId="0" applyNumberFormat="1" applyFont="1" applyFill="1" applyBorder="1" applyAlignment="1" applyProtection="1">
      <alignment horizontal="center" vertical="center"/>
    </xf>
    <xf numFmtId="41" fontId="8" fillId="0" borderId="3" xfId="0" applyNumberFormat="1" applyFont="1" applyFill="1" applyBorder="1" applyAlignment="1" applyProtection="1">
      <alignment horizontal="center" vertical="center"/>
    </xf>
    <xf numFmtId="41" fontId="8" fillId="0" borderId="10" xfId="0" applyNumberFormat="1" applyFont="1" applyFill="1" applyBorder="1" applyAlignment="1" applyProtection="1">
      <alignment horizontal="left" vertical="top" wrapText="1"/>
    </xf>
    <xf numFmtId="41" fontId="8" fillId="0" borderId="30" xfId="0" applyNumberFormat="1" applyFont="1" applyFill="1" applyBorder="1" applyAlignment="1" applyProtection="1">
      <alignment horizontal="left" vertical="top" wrapText="1"/>
    </xf>
    <xf numFmtId="41" fontId="10" fillId="0" borderId="70" xfId="1015" applyNumberFormat="1" applyFont="1" applyFill="1" applyBorder="1" applyAlignment="1" applyProtection="1">
      <alignment horizontal="center"/>
    </xf>
    <xf numFmtId="41" fontId="10" fillId="0" borderId="54" xfId="1015" applyNumberFormat="1" applyFont="1" applyFill="1" applyBorder="1" applyAlignment="1" applyProtection="1">
      <alignment horizontal="center"/>
    </xf>
    <xf numFmtId="41" fontId="10" fillId="0" borderId="77" xfId="1015" applyNumberFormat="1" applyFont="1" applyFill="1" applyBorder="1" applyAlignment="1" applyProtection="1">
      <alignment horizontal="center"/>
    </xf>
    <xf numFmtId="41" fontId="10" fillId="0" borderId="1" xfId="1015" applyNumberFormat="1" applyFont="1" applyFill="1" applyBorder="1" applyAlignment="1" applyProtection="1">
      <alignment horizontal="center"/>
    </xf>
    <xf numFmtId="41" fontId="10" fillId="0" borderId="46" xfId="1015" applyNumberFormat="1" applyFont="1" applyFill="1" applyBorder="1" applyAlignment="1" applyProtection="1">
      <alignment horizontal="center"/>
    </xf>
    <xf numFmtId="41" fontId="10" fillId="0" borderId="26" xfId="1015" applyNumberFormat="1" applyFont="1" applyFill="1" applyBorder="1" applyAlignment="1" applyProtection="1">
      <alignment horizontal="center"/>
    </xf>
    <xf numFmtId="41" fontId="10" fillId="0" borderId="9" xfId="1015" applyNumberFormat="1" applyFont="1" applyBorder="1" applyAlignment="1" applyProtection="1">
      <alignment horizontal="center" wrapText="1"/>
    </xf>
    <xf numFmtId="41" fontId="10" fillId="0" borderId="26" xfId="1015" applyNumberFormat="1" applyFont="1" applyBorder="1" applyAlignment="1" applyProtection="1">
      <alignment horizontal="center" wrapText="1"/>
    </xf>
    <xf numFmtId="41" fontId="10" fillId="0" borderId="1" xfId="1015" applyNumberFormat="1" applyFont="1" applyBorder="1" applyAlignment="1" applyProtection="1">
      <alignment horizontal="center"/>
    </xf>
    <xf numFmtId="41" fontId="10" fillId="0" borderId="9" xfId="1015" applyNumberFormat="1" applyFont="1" applyBorder="1" applyAlignment="1" applyProtection="1">
      <alignment horizontal="center"/>
    </xf>
    <xf numFmtId="0" fontId="8" fillId="6" borderId="53" xfId="0" applyFont="1" applyFill="1" applyBorder="1" applyAlignment="1" applyProtection="1">
      <alignment horizontal="left" vertical="top" wrapText="1"/>
      <protection locked="0"/>
    </xf>
    <xf numFmtId="0" fontId="8" fillId="6" borderId="54" xfId="0" applyFont="1" applyFill="1" applyBorder="1" applyAlignment="1" applyProtection="1">
      <alignment horizontal="left" vertical="top" wrapText="1"/>
      <protection locked="0"/>
    </xf>
    <xf numFmtId="0" fontId="8" fillId="6" borderId="48" xfId="0" applyFont="1" applyFill="1" applyBorder="1" applyAlignment="1" applyProtection="1">
      <alignment horizontal="left" vertical="top" wrapText="1"/>
      <protection locked="0"/>
    </xf>
    <xf numFmtId="0" fontId="8" fillId="6" borderId="34" xfId="0" applyFont="1" applyFill="1" applyBorder="1" applyAlignment="1" applyProtection="1">
      <alignment horizontal="left" vertical="top" wrapText="1"/>
      <protection locked="0"/>
    </xf>
    <xf numFmtId="0" fontId="8" fillId="6" borderId="0" xfId="0" applyFont="1" applyFill="1" applyBorder="1" applyAlignment="1" applyProtection="1">
      <alignment horizontal="left" vertical="top" wrapText="1"/>
      <protection locked="0"/>
    </xf>
    <xf numFmtId="0" fontId="8" fillId="6" borderId="47" xfId="0" applyFont="1" applyFill="1" applyBorder="1" applyAlignment="1" applyProtection="1">
      <alignment horizontal="left" vertical="top" wrapText="1"/>
      <protection locked="0"/>
    </xf>
    <xf numFmtId="0" fontId="8" fillId="6" borderId="63" xfId="0" applyFont="1" applyFill="1" applyBorder="1" applyAlignment="1" applyProtection="1">
      <alignment horizontal="left" vertical="top" wrapText="1"/>
      <protection locked="0"/>
    </xf>
    <xf numFmtId="0" fontId="8" fillId="6" borderId="33" xfId="0" applyFont="1" applyFill="1" applyBorder="1" applyAlignment="1" applyProtection="1">
      <alignment horizontal="left" vertical="top" wrapText="1"/>
      <protection locked="0"/>
    </xf>
    <xf numFmtId="0" fontId="8" fillId="6" borderId="57" xfId="0" applyFont="1" applyFill="1" applyBorder="1" applyAlignment="1" applyProtection="1">
      <alignment horizontal="left" vertical="top" wrapText="1"/>
      <protection locked="0"/>
    </xf>
    <xf numFmtId="0" fontId="10" fillId="0" borderId="40" xfId="0" applyFont="1" applyBorder="1" applyAlignment="1" applyProtection="1">
      <alignment horizontal="center"/>
    </xf>
    <xf numFmtId="0" fontId="10" fillId="0" borderId="39" xfId="0" applyFont="1" applyBorder="1" applyAlignment="1" applyProtection="1">
      <alignment horizontal="center"/>
    </xf>
    <xf numFmtId="170" fontId="10" fillId="0" borderId="40" xfId="1007" applyFont="1" applyFill="1" applyBorder="1" applyAlignment="1" applyProtection="1">
      <alignment horizontal="center"/>
    </xf>
    <xf numFmtId="170" fontId="10" fillId="0" borderId="39" xfId="1007" applyFont="1" applyFill="1" applyBorder="1" applyAlignment="1" applyProtection="1">
      <alignment horizontal="center"/>
    </xf>
    <xf numFmtId="170" fontId="10" fillId="11" borderId="40" xfId="1007" applyFont="1" applyFill="1" applyBorder="1" applyAlignment="1" applyProtection="1">
      <alignment horizontal="center"/>
    </xf>
    <xf numFmtId="170" fontId="10" fillId="11" borderId="46" xfId="1007" applyFont="1" applyFill="1" applyBorder="1" applyAlignment="1" applyProtection="1">
      <alignment horizontal="center"/>
    </xf>
    <xf numFmtId="170" fontId="10" fillId="11" borderId="39" xfId="1007" applyFont="1" applyFill="1" applyBorder="1" applyAlignment="1" applyProtection="1">
      <alignment horizontal="center"/>
    </xf>
    <xf numFmtId="41" fontId="33" fillId="7" borderId="40" xfId="0" applyNumberFormat="1" applyFont="1" applyFill="1" applyBorder="1" applyAlignment="1" applyProtection="1">
      <alignment horizontal="center"/>
    </xf>
    <xf numFmtId="41" fontId="33" fillId="7" borderId="46" xfId="0" applyNumberFormat="1" applyFont="1" applyFill="1" applyBorder="1" applyAlignment="1" applyProtection="1">
      <alignment horizontal="center"/>
    </xf>
    <xf numFmtId="41" fontId="33" fillId="7" borderId="39" xfId="0" applyNumberFormat="1" applyFont="1" applyFill="1" applyBorder="1" applyAlignment="1" applyProtection="1">
      <alignment horizontal="center"/>
    </xf>
    <xf numFmtId="41" fontId="8" fillId="0" borderId="14" xfId="0" applyNumberFormat="1" applyFont="1" applyFill="1" applyBorder="1" applyAlignment="1" applyProtection="1">
      <alignment horizontal="center" vertical="center" wrapText="1"/>
    </xf>
    <xf numFmtId="41" fontId="8" fillId="0" borderId="45" xfId="0" applyNumberFormat="1" applyFont="1" applyFill="1" applyBorder="1" applyAlignment="1" applyProtection="1">
      <alignment horizontal="center" vertical="center" wrapText="1"/>
    </xf>
    <xf numFmtId="41" fontId="8" fillId="0" borderId="12" xfId="0" applyNumberFormat="1" applyFont="1" applyFill="1" applyBorder="1" applyAlignment="1" applyProtection="1">
      <alignment horizontal="center" vertical="top" wrapText="1"/>
    </xf>
    <xf numFmtId="41" fontId="8" fillId="0" borderId="16" xfId="0" applyNumberFormat="1" applyFont="1" applyFill="1" applyBorder="1" applyAlignment="1" applyProtection="1">
      <alignment horizontal="center" vertical="top"/>
    </xf>
    <xf numFmtId="41" fontId="8" fillId="0" borderId="5" xfId="0" applyNumberFormat="1" applyFont="1" applyFill="1" applyBorder="1" applyAlignment="1" applyProtection="1">
      <alignment horizontal="center" vertical="center"/>
    </xf>
    <xf numFmtId="0" fontId="8" fillId="10" borderId="18" xfId="0" applyNumberFormat="1" applyFont="1" applyFill="1" applyBorder="1" applyAlignment="1" applyProtection="1">
      <alignment horizontal="left" vertical="top" wrapText="1"/>
      <protection locked="0"/>
    </xf>
    <xf numFmtId="0" fontId="8" fillId="10" borderId="19" xfId="0" applyNumberFormat="1" applyFont="1" applyFill="1" applyBorder="1" applyAlignment="1" applyProtection="1">
      <alignment horizontal="left" vertical="top" wrapText="1"/>
      <protection locked="0"/>
    </xf>
    <xf numFmtId="0" fontId="8" fillId="10" borderId="6" xfId="0" applyNumberFormat="1" applyFont="1" applyFill="1" applyBorder="1" applyAlignment="1" applyProtection="1">
      <alignment horizontal="left" vertical="top" wrapText="1"/>
      <protection locked="0"/>
    </xf>
    <xf numFmtId="41" fontId="8" fillId="0" borderId="18" xfId="5" applyNumberFormat="1" applyFont="1" applyBorder="1" applyAlignment="1" applyProtection="1">
      <alignment horizontal="center"/>
    </xf>
    <xf numFmtId="41" fontId="8" fillId="0" borderId="19" xfId="5" applyNumberFormat="1" applyFont="1" applyBorder="1" applyAlignment="1" applyProtection="1">
      <alignment horizontal="center"/>
    </xf>
    <xf numFmtId="41" fontId="8" fillId="0" borderId="6" xfId="5" applyNumberFormat="1" applyFont="1" applyBorder="1" applyAlignment="1" applyProtection="1">
      <alignment horizontal="center"/>
    </xf>
    <xf numFmtId="170" fontId="33" fillId="7" borderId="40" xfId="1007" applyFont="1" applyFill="1" applyBorder="1" applyAlignment="1" applyProtection="1">
      <alignment horizontal="center"/>
    </xf>
    <xf numFmtId="170" fontId="33" fillId="7" borderId="46" xfId="1007" applyFont="1" applyFill="1" applyBorder="1" applyAlignment="1" applyProtection="1">
      <alignment horizontal="center"/>
    </xf>
    <xf numFmtId="170" fontId="33" fillId="7" borderId="39" xfId="1007" applyFont="1" applyFill="1" applyBorder="1" applyAlignment="1" applyProtection="1">
      <alignment horizontal="center"/>
    </xf>
    <xf numFmtId="41" fontId="33" fillId="7" borderId="0" xfId="5" applyNumberFormat="1" applyFont="1" applyFill="1" applyAlignment="1" applyProtection="1">
      <alignment horizontal="left"/>
    </xf>
    <xf numFmtId="0" fontId="8" fillId="0" borderId="0" xfId="0" applyFont="1" applyFill="1" applyAlignment="1">
      <alignment horizontal="left" vertical="center" wrapText="1" indent="2"/>
    </xf>
    <xf numFmtId="0" fontId="8" fillId="0" borderId="0" xfId="0" applyFont="1" applyFill="1" applyBorder="1" applyAlignment="1" applyProtection="1">
      <alignment horizontal="left" wrapText="1"/>
    </xf>
    <xf numFmtId="170" fontId="33" fillId="7" borderId="63" xfId="1007" applyFont="1" applyFill="1" applyBorder="1" applyAlignment="1" applyProtection="1">
      <alignment horizontal="center"/>
    </xf>
    <xf numFmtId="170" fontId="33" fillId="7" borderId="33" xfId="1007" applyFont="1" applyFill="1" applyBorder="1" applyAlignment="1" applyProtection="1">
      <alignment horizontal="center"/>
    </xf>
    <xf numFmtId="170" fontId="33" fillId="7" borderId="57" xfId="1007" applyFont="1" applyFill="1" applyBorder="1" applyAlignment="1" applyProtection="1">
      <alignment horizontal="center"/>
    </xf>
    <xf numFmtId="170" fontId="8" fillId="0" borderId="0" xfId="1009" applyFont="1" applyAlignment="1" applyProtection="1">
      <alignment horizontal="left" wrapText="1"/>
      <protection locked="0"/>
    </xf>
  </cellXfs>
  <cellStyles count="1020">
    <cellStyle name="AFE" xfId="1" xr:uid="{00000000-0005-0000-0000-000000000000}"/>
    <cellStyle name="Comma" xfId="2" builtinId="3"/>
    <cellStyle name="Comma 10" xfId="6" xr:uid="{00000000-0005-0000-0000-000002000000}"/>
    <cellStyle name="Comma 10 2" xfId="7" xr:uid="{00000000-0005-0000-0000-000003000000}"/>
    <cellStyle name="Comma 10 2 2" xfId="8" xr:uid="{00000000-0005-0000-0000-000004000000}"/>
    <cellStyle name="Comma 10 2 2 2" xfId="9" xr:uid="{00000000-0005-0000-0000-000005000000}"/>
    <cellStyle name="Comma 10 2 2 2 2" xfId="665" xr:uid="{00000000-0005-0000-0000-000006000000}"/>
    <cellStyle name="Comma 10 2 2 3" xfId="10" xr:uid="{00000000-0005-0000-0000-000007000000}"/>
    <cellStyle name="Comma 10 2 2 3 2" xfId="666" xr:uid="{00000000-0005-0000-0000-000008000000}"/>
    <cellStyle name="Comma 10 2 2 4" xfId="664" xr:uid="{00000000-0005-0000-0000-000009000000}"/>
    <cellStyle name="Comma 10 2 3" xfId="11" xr:uid="{00000000-0005-0000-0000-00000A000000}"/>
    <cellStyle name="Comma 10 2 3 2" xfId="667" xr:uid="{00000000-0005-0000-0000-00000B000000}"/>
    <cellStyle name="Comma 10 2 4" xfId="12" xr:uid="{00000000-0005-0000-0000-00000C000000}"/>
    <cellStyle name="Comma 10 2 4 2" xfId="668" xr:uid="{00000000-0005-0000-0000-00000D000000}"/>
    <cellStyle name="Comma 10 2 5" xfId="663" xr:uid="{00000000-0005-0000-0000-00000E000000}"/>
    <cellStyle name="Comma 10 3" xfId="13" xr:uid="{00000000-0005-0000-0000-00000F000000}"/>
    <cellStyle name="Comma 10 3 2" xfId="14" xr:uid="{00000000-0005-0000-0000-000010000000}"/>
    <cellStyle name="Comma 10 3 2 2" xfId="670" xr:uid="{00000000-0005-0000-0000-000011000000}"/>
    <cellStyle name="Comma 10 3 3" xfId="15" xr:uid="{00000000-0005-0000-0000-000012000000}"/>
    <cellStyle name="Comma 10 3 3 2" xfId="671" xr:uid="{00000000-0005-0000-0000-000013000000}"/>
    <cellStyle name="Comma 10 3 4" xfId="669" xr:uid="{00000000-0005-0000-0000-000014000000}"/>
    <cellStyle name="Comma 10 4" xfId="16" xr:uid="{00000000-0005-0000-0000-000015000000}"/>
    <cellStyle name="Comma 10 4 2" xfId="17" xr:uid="{00000000-0005-0000-0000-000016000000}"/>
    <cellStyle name="Comma 10 4 2 2" xfId="673" xr:uid="{00000000-0005-0000-0000-000017000000}"/>
    <cellStyle name="Comma 10 4 3" xfId="18" xr:uid="{00000000-0005-0000-0000-000018000000}"/>
    <cellStyle name="Comma 10 4 3 2" xfId="674" xr:uid="{00000000-0005-0000-0000-000019000000}"/>
    <cellStyle name="Comma 10 4 4" xfId="672" xr:uid="{00000000-0005-0000-0000-00001A000000}"/>
    <cellStyle name="Comma 10 5" xfId="19" xr:uid="{00000000-0005-0000-0000-00001B000000}"/>
    <cellStyle name="Comma 10 5 2" xfId="675" xr:uid="{00000000-0005-0000-0000-00001C000000}"/>
    <cellStyle name="Comma 10 6" xfId="20" xr:uid="{00000000-0005-0000-0000-00001D000000}"/>
    <cellStyle name="Comma 10 6 2" xfId="676" xr:uid="{00000000-0005-0000-0000-00001E000000}"/>
    <cellStyle name="Comma 10 7" xfId="21" xr:uid="{00000000-0005-0000-0000-00001F000000}"/>
    <cellStyle name="Comma 10 7 2" xfId="677" xr:uid="{00000000-0005-0000-0000-000020000000}"/>
    <cellStyle name="Comma 10 8" xfId="662" xr:uid="{00000000-0005-0000-0000-000021000000}"/>
    <cellStyle name="Comma 11" xfId="22" xr:uid="{00000000-0005-0000-0000-000022000000}"/>
    <cellStyle name="Comma 11 2" xfId="23" xr:uid="{00000000-0005-0000-0000-000023000000}"/>
    <cellStyle name="Comma 12" xfId="24" xr:uid="{00000000-0005-0000-0000-000024000000}"/>
    <cellStyle name="Comma 12 2" xfId="25" xr:uid="{00000000-0005-0000-0000-000025000000}"/>
    <cellStyle name="Comma 12 2 2" xfId="679" xr:uid="{00000000-0005-0000-0000-000026000000}"/>
    <cellStyle name="Comma 12 3" xfId="26" xr:uid="{00000000-0005-0000-0000-000027000000}"/>
    <cellStyle name="Comma 12 3 2" xfId="680" xr:uid="{00000000-0005-0000-0000-000028000000}"/>
    <cellStyle name="Comma 12 4" xfId="678" xr:uid="{00000000-0005-0000-0000-000029000000}"/>
    <cellStyle name="Comma 13" xfId="27" xr:uid="{00000000-0005-0000-0000-00002A000000}"/>
    <cellStyle name="Comma 13 2" xfId="681" xr:uid="{00000000-0005-0000-0000-00002B000000}"/>
    <cellStyle name="Comma 14" xfId="28" xr:uid="{00000000-0005-0000-0000-00002C000000}"/>
    <cellStyle name="Comma 14 2" xfId="682" xr:uid="{00000000-0005-0000-0000-00002D000000}"/>
    <cellStyle name="Comma 15" xfId="1014" xr:uid="{00000000-0005-0000-0000-00002E000000}"/>
    <cellStyle name="Comma 15 2" xfId="1017" xr:uid="{09BCD895-5DE5-4A88-999A-B364C1C0391F}"/>
    <cellStyle name="Comma 15 3" xfId="1019" xr:uid="{25F5C2AE-B355-490E-832F-F0269C15F979}"/>
    <cellStyle name="Comma 2" xfId="29" xr:uid="{00000000-0005-0000-0000-00002F000000}"/>
    <cellStyle name="Comma 2 10" xfId="30" xr:uid="{00000000-0005-0000-0000-000030000000}"/>
    <cellStyle name="Comma 2 11" xfId="31" xr:uid="{00000000-0005-0000-0000-000031000000}"/>
    <cellStyle name="Comma 2 11 2" xfId="32" xr:uid="{00000000-0005-0000-0000-000032000000}"/>
    <cellStyle name="Comma 2 11 3" xfId="33" xr:uid="{00000000-0005-0000-0000-000033000000}"/>
    <cellStyle name="Comma 2 11 4" xfId="34" xr:uid="{00000000-0005-0000-0000-000034000000}"/>
    <cellStyle name="Comma 2 11 5" xfId="35" xr:uid="{00000000-0005-0000-0000-000035000000}"/>
    <cellStyle name="Comma 2 12" xfId="36" xr:uid="{00000000-0005-0000-0000-000036000000}"/>
    <cellStyle name="Comma 2 12 2" xfId="37" xr:uid="{00000000-0005-0000-0000-000037000000}"/>
    <cellStyle name="Comma 2 12 3" xfId="38" xr:uid="{00000000-0005-0000-0000-000038000000}"/>
    <cellStyle name="Comma 2 12 4" xfId="39" xr:uid="{00000000-0005-0000-0000-000039000000}"/>
    <cellStyle name="Comma 2 2" xfId="40" xr:uid="{00000000-0005-0000-0000-00003A000000}"/>
    <cellStyle name="Comma 2 3" xfId="41" xr:uid="{00000000-0005-0000-0000-00003B000000}"/>
    <cellStyle name="Comma 2 3 2" xfId="42" xr:uid="{00000000-0005-0000-0000-00003C000000}"/>
    <cellStyle name="Comma 2 3 3" xfId="43" xr:uid="{00000000-0005-0000-0000-00003D000000}"/>
    <cellStyle name="Comma 2 4" xfId="44" xr:uid="{00000000-0005-0000-0000-00003E000000}"/>
    <cellStyle name="Comma 2 5" xfId="45" xr:uid="{00000000-0005-0000-0000-00003F000000}"/>
    <cellStyle name="Comma 2 6" xfId="46" xr:uid="{00000000-0005-0000-0000-000040000000}"/>
    <cellStyle name="Comma 2 7" xfId="47" xr:uid="{00000000-0005-0000-0000-000041000000}"/>
    <cellStyle name="Comma 2 8" xfId="48" xr:uid="{00000000-0005-0000-0000-000042000000}"/>
    <cellStyle name="Comma 2 9" xfId="49" xr:uid="{00000000-0005-0000-0000-000043000000}"/>
    <cellStyle name="Comma 3" xfId="50" xr:uid="{00000000-0005-0000-0000-000044000000}"/>
    <cellStyle name="Comma 3 2" xfId="1010" xr:uid="{00000000-0005-0000-0000-000045000000}"/>
    <cellStyle name="Comma 4" xfId="51" xr:uid="{00000000-0005-0000-0000-000046000000}"/>
    <cellStyle name="Comma 4 2" xfId="52" xr:uid="{00000000-0005-0000-0000-000047000000}"/>
    <cellStyle name="Comma 5" xfId="53" xr:uid="{00000000-0005-0000-0000-000048000000}"/>
    <cellStyle name="Comma 6" xfId="54" xr:uid="{00000000-0005-0000-0000-000049000000}"/>
    <cellStyle name="Comma 6 2" xfId="55" xr:uid="{00000000-0005-0000-0000-00004A000000}"/>
    <cellStyle name="Comma 6 3" xfId="56" xr:uid="{00000000-0005-0000-0000-00004B000000}"/>
    <cellStyle name="Comma 7" xfId="57" xr:uid="{00000000-0005-0000-0000-00004C000000}"/>
    <cellStyle name="Comma 7 2" xfId="58" xr:uid="{00000000-0005-0000-0000-00004D000000}"/>
    <cellStyle name="Comma 7 2 2" xfId="59" xr:uid="{00000000-0005-0000-0000-00004E000000}"/>
    <cellStyle name="Comma 7 2 3" xfId="60" xr:uid="{00000000-0005-0000-0000-00004F000000}"/>
    <cellStyle name="Comma 7 3" xfId="61" xr:uid="{00000000-0005-0000-0000-000050000000}"/>
    <cellStyle name="Comma 7 4" xfId="62" xr:uid="{00000000-0005-0000-0000-000051000000}"/>
    <cellStyle name="Comma 8" xfId="63" xr:uid="{00000000-0005-0000-0000-000052000000}"/>
    <cellStyle name="Comma 9" xfId="64" xr:uid="{00000000-0005-0000-0000-000053000000}"/>
    <cellStyle name="Comma0" xfId="65" xr:uid="{00000000-0005-0000-0000-000054000000}"/>
    <cellStyle name="Comma0 2" xfId="66" xr:uid="{00000000-0005-0000-0000-000055000000}"/>
    <cellStyle name="Comma0 3" xfId="67" xr:uid="{00000000-0005-0000-0000-000056000000}"/>
    <cellStyle name="Currency" xfId="3" builtinId="4"/>
    <cellStyle name="Currency 2" xfId="68" xr:uid="{00000000-0005-0000-0000-000058000000}"/>
    <cellStyle name="Currency 2 2" xfId="69" xr:uid="{00000000-0005-0000-0000-000059000000}"/>
    <cellStyle name="Currency 2 3" xfId="70" xr:uid="{00000000-0005-0000-0000-00005A000000}"/>
    <cellStyle name="Currency 3" xfId="71" xr:uid="{00000000-0005-0000-0000-00005B000000}"/>
    <cellStyle name="Currency 3 2" xfId="683" xr:uid="{00000000-0005-0000-0000-00005C000000}"/>
    <cellStyle name="Currency 4" xfId="72" xr:uid="{00000000-0005-0000-0000-00005D000000}"/>
    <cellStyle name="Currency 4 2" xfId="684" xr:uid="{00000000-0005-0000-0000-00005E000000}"/>
    <cellStyle name="Currency 5" xfId="661" xr:uid="{00000000-0005-0000-0000-00005F000000}"/>
    <cellStyle name="Currency0" xfId="73" xr:uid="{00000000-0005-0000-0000-000060000000}"/>
    <cellStyle name="Currency0 2" xfId="74" xr:uid="{00000000-0005-0000-0000-000061000000}"/>
    <cellStyle name="Currency0 3" xfId="75" xr:uid="{00000000-0005-0000-0000-000062000000}"/>
    <cellStyle name="Date" xfId="76" xr:uid="{00000000-0005-0000-0000-000063000000}"/>
    <cellStyle name="Date 2" xfId="77" xr:uid="{00000000-0005-0000-0000-000064000000}"/>
    <cellStyle name="Date 3" xfId="78" xr:uid="{00000000-0005-0000-0000-000065000000}"/>
    <cellStyle name="Fixed" xfId="79" xr:uid="{00000000-0005-0000-0000-000066000000}"/>
    <cellStyle name="Fixed 2" xfId="80" xr:uid="{00000000-0005-0000-0000-000067000000}"/>
    <cellStyle name="Fixed 3" xfId="81" xr:uid="{00000000-0005-0000-0000-000068000000}"/>
    <cellStyle name="FRxAmtStyle" xfId="82" xr:uid="{00000000-0005-0000-0000-000069000000}"/>
    <cellStyle name="FRxCurrStyle" xfId="83" xr:uid="{00000000-0005-0000-0000-00006A000000}"/>
    <cellStyle name="FRxPcntStyle" xfId="84" xr:uid="{00000000-0005-0000-0000-00006B000000}"/>
    <cellStyle name="Heading 1 2" xfId="85" xr:uid="{00000000-0005-0000-0000-00006C000000}"/>
    <cellStyle name="Heading 1 3" xfId="86" xr:uid="{00000000-0005-0000-0000-00006D000000}"/>
    <cellStyle name="Heading 1 4" xfId="87" xr:uid="{00000000-0005-0000-0000-00006E000000}"/>
    <cellStyle name="Heading 1 5" xfId="88" xr:uid="{00000000-0005-0000-0000-00006F000000}"/>
    <cellStyle name="Heading 1 6" xfId="89" xr:uid="{00000000-0005-0000-0000-000070000000}"/>
    <cellStyle name="Heading 1 7" xfId="90" xr:uid="{00000000-0005-0000-0000-000071000000}"/>
    <cellStyle name="Heading 2 2" xfId="91" xr:uid="{00000000-0005-0000-0000-000072000000}"/>
    <cellStyle name="Heading 2 3" xfId="92" xr:uid="{00000000-0005-0000-0000-000073000000}"/>
    <cellStyle name="Heading 2 4" xfId="93" xr:uid="{00000000-0005-0000-0000-000074000000}"/>
    <cellStyle name="Heading 2 5" xfId="94" xr:uid="{00000000-0005-0000-0000-000075000000}"/>
    <cellStyle name="Heading 2 6" xfId="95" xr:uid="{00000000-0005-0000-0000-000076000000}"/>
    <cellStyle name="Heading 2 7" xfId="96" xr:uid="{00000000-0005-0000-0000-000077000000}"/>
    <cellStyle name="Hyperlink" xfId="1012" builtinId="8"/>
    <cellStyle name="Hyperlink 2" xfId="97" xr:uid="{00000000-0005-0000-0000-000079000000}"/>
    <cellStyle name="Hyperlink 2 2" xfId="98" xr:uid="{00000000-0005-0000-0000-00007A000000}"/>
    <cellStyle name="Hyperlink 2 3" xfId="99" xr:uid="{00000000-0005-0000-0000-00007B000000}"/>
    <cellStyle name="Normal" xfId="0" builtinId="0"/>
    <cellStyle name="Normal 10" xfId="100" xr:uid="{00000000-0005-0000-0000-00007D000000}"/>
    <cellStyle name="Normal 10 10" xfId="101" xr:uid="{00000000-0005-0000-0000-00007E000000}"/>
    <cellStyle name="Normal 10 10 2" xfId="686" xr:uid="{00000000-0005-0000-0000-00007F000000}"/>
    <cellStyle name="Normal 10 11" xfId="685" xr:uid="{00000000-0005-0000-0000-000080000000}"/>
    <cellStyle name="Normal 10 2" xfId="102" xr:uid="{00000000-0005-0000-0000-000081000000}"/>
    <cellStyle name="Normal 10 2 10" xfId="687" xr:uid="{00000000-0005-0000-0000-000082000000}"/>
    <cellStyle name="Normal 10 2 2" xfId="103" xr:uid="{00000000-0005-0000-0000-000083000000}"/>
    <cellStyle name="Normal 10 2 2 2" xfId="104" xr:uid="{00000000-0005-0000-0000-000084000000}"/>
    <cellStyle name="Normal 10 2 2 2 2" xfId="105" xr:uid="{00000000-0005-0000-0000-000085000000}"/>
    <cellStyle name="Normal 10 2 2 2 2 2" xfId="106" xr:uid="{00000000-0005-0000-0000-000086000000}"/>
    <cellStyle name="Normal 10 2 2 2 2 2 2" xfId="107" xr:uid="{00000000-0005-0000-0000-000087000000}"/>
    <cellStyle name="Normal 10 2 2 2 2 2 2 2" xfId="692" xr:uid="{00000000-0005-0000-0000-000088000000}"/>
    <cellStyle name="Normal 10 2 2 2 2 2 3" xfId="108" xr:uid="{00000000-0005-0000-0000-000089000000}"/>
    <cellStyle name="Normal 10 2 2 2 2 2 3 2" xfId="693" xr:uid="{00000000-0005-0000-0000-00008A000000}"/>
    <cellStyle name="Normal 10 2 2 2 2 2 4" xfId="691" xr:uid="{00000000-0005-0000-0000-00008B000000}"/>
    <cellStyle name="Normal 10 2 2 2 2 3" xfId="109" xr:uid="{00000000-0005-0000-0000-00008C000000}"/>
    <cellStyle name="Normal 10 2 2 2 2 3 2" xfId="694" xr:uid="{00000000-0005-0000-0000-00008D000000}"/>
    <cellStyle name="Normal 10 2 2 2 2 4" xfId="110" xr:uid="{00000000-0005-0000-0000-00008E000000}"/>
    <cellStyle name="Normal 10 2 2 2 2 4 2" xfId="695" xr:uid="{00000000-0005-0000-0000-00008F000000}"/>
    <cellStyle name="Normal 10 2 2 2 2 5" xfId="690" xr:uid="{00000000-0005-0000-0000-000090000000}"/>
    <cellStyle name="Normal 10 2 2 2 3" xfId="111" xr:uid="{00000000-0005-0000-0000-000091000000}"/>
    <cellStyle name="Normal 10 2 2 2 3 2" xfId="112" xr:uid="{00000000-0005-0000-0000-000092000000}"/>
    <cellStyle name="Normal 10 2 2 2 3 2 2" xfId="697" xr:uid="{00000000-0005-0000-0000-000093000000}"/>
    <cellStyle name="Normal 10 2 2 2 3 3" xfId="113" xr:uid="{00000000-0005-0000-0000-000094000000}"/>
    <cellStyle name="Normal 10 2 2 2 3 3 2" xfId="698" xr:uid="{00000000-0005-0000-0000-000095000000}"/>
    <cellStyle name="Normal 10 2 2 2 3 4" xfId="696" xr:uid="{00000000-0005-0000-0000-000096000000}"/>
    <cellStyle name="Normal 10 2 2 2 4" xfId="114" xr:uid="{00000000-0005-0000-0000-000097000000}"/>
    <cellStyle name="Normal 10 2 2 2 4 2" xfId="115" xr:uid="{00000000-0005-0000-0000-000098000000}"/>
    <cellStyle name="Normal 10 2 2 2 4 2 2" xfId="700" xr:uid="{00000000-0005-0000-0000-000099000000}"/>
    <cellStyle name="Normal 10 2 2 2 4 3" xfId="116" xr:uid="{00000000-0005-0000-0000-00009A000000}"/>
    <cellStyle name="Normal 10 2 2 2 4 3 2" xfId="701" xr:uid="{00000000-0005-0000-0000-00009B000000}"/>
    <cellStyle name="Normal 10 2 2 2 4 4" xfId="699" xr:uid="{00000000-0005-0000-0000-00009C000000}"/>
    <cellStyle name="Normal 10 2 2 2 5" xfId="117" xr:uid="{00000000-0005-0000-0000-00009D000000}"/>
    <cellStyle name="Normal 10 2 2 2 5 2" xfId="702" xr:uid="{00000000-0005-0000-0000-00009E000000}"/>
    <cellStyle name="Normal 10 2 2 2 6" xfId="118" xr:uid="{00000000-0005-0000-0000-00009F000000}"/>
    <cellStyle name="Normal 10 2 2 2 6 2" xfId="703" xr:uid="{00000000-0005-0000-0000-0000A0000000}"/>
    <cellStyle name="Normal 10 2 2 2 7" xfId="119" xr:uid="{00000000-0005-0000-0000-0000A1000000}"/>
    <cellStyle name="Normal 10 2 2 2 7 2" xfId="704" xr:uid="{00000000-0005-0000-0000-0000A2000000}"/>
    <cellStyle name="Normal 10 2 2 2 8" xfId="689" xr:uid="{00000000-0005-0000-0000-0000A3000000}"/>
    <cellStyle name="Normal 10 2 2 3" xfId="120" xr:uid="{00000000-0005-0000-0000-0000A4000000}"/>
    <cellStyle name="Normal 10 2 2 3 2" xfId="121" xr:uid="{00000000-0005-0000-0000-0000A5000000}"/>
    <cellStyle name="Normal 10 2 2 3 2 2" xfId="122" xr:uid="{00000000-0005-0000-0000-0000A6000000}"/>
    <cellStyle name="Normal 10 2 2 3 2 2 2" xfId="707" xr:uid="{00000000-0005-0000-0000-0000A7000000}"/>
    <cellStyle name="Normal 10 2 2 3 2 3" xfId="123" xr:uid="{00000000-0005-0000-0000-0000A8000000}"/>
    <cellStyle name="Normal 10 2 2 3 2 3 2" xfId="708" xr:uid="{00000000-0005-0000-0000-0000A9000000}"/>
    <cellStyle name="Normal 10 2 2 3 2 4" xfId="706" xr:uid="{00000000-0005-0000-0000-0000AA000000}"/>
    <cellStyle name="Normal 10 2 2 3 3" xfId="124" xr:uid="{00000000-0005-0000-0000-0000AB000000}"/>
    <cellStyle name="Normal 10 2 2 3 3 2" xfId="709" xr:uid="{00000000-0005-0000-0000-0000AC000000}"/>
    <cellStyle name="Normal 10 2 2 3 4" xfId="125" xr:uid="{00000000-0005-0000-0000-0000AD000000}"/>
    <cellStyle name="Normal 10 2 2 3 4 2" xfId="710" xr:uid="{00000000-0005-0000-0000-0000AE000000}"/>
    <cellStyle name="Normal 10 2 2 3 5" xfId="705" xr:uid="{00000000-0005-0000-0000-0000AF000000}"/>
    <cellStyle name="Normal 10 2 2 4" xfId="126" xr:uid="{00000000-0005-0000-0000-0000B0000000}"/>
    <cellStyle name="Normal 10 2 2 4 2" xfId="127" xr:uid="{00000000-0005-0000-0000-0000B1000000}"/>
    <cellStyle name="Normal 10 2 2 4 2 2" xfId="712" xr:uid="{00000000-0005-0000-0000-0000B2000000}"/>
    <cellStyle name="Normal 10 2 2 4 3" xfId="128" xr:uid="{00000000-0005-0000-0000-0000B3000000}"/>
    <cellStyle name="Normal 10 2 2 4 3 2" xfId="713" xr:uid="{00000000-0005-0000-0000-0000B4000000}"/>
    <cellStyle name="Normal 10 2 2 4 4" xfId="711" xr:uid="{00000000-0005-0000-0000-0000B5000000}"/>
    <cellStyle name="Normal 10 2 2 5" xfId="129" xr:uid="{00000000-0005-0000-0000-0000B6000000}"/>
    <cellStyle name="Normal 10 2 2 5 2" xfId="130" xr:uid="{00000000-0005-0000-0000-0000B7000000}"/>
    <cellStyle name="Normal 10 2 2 5 2 2" xfId="715" xr:uid="{00000000-0005-0000-0000-0000B8000000}"/>
    <cellStyle name="Normal 10 2 2 5 3" xfId="131" xr:uid="{00000000-0005-0000-0000-0000B9000000}"/>
    <cellStyle name="Normal 10 2 2 5 3 2" xfId="716" xr:uid="{00000000-0005-0000-0000-0000BA000000}"/>
    <cellStyle name="Normal 10 2 2 5 4" xfId="714" xr:uid="{00000000-0005-0000-0000-0000BB000000}"/>
    <cellStyle name="Normal 10 2 2 6" xfId="132" xr:uid="{00000000-0005-0000-0000-0000BC000000}"/>
    <cellStyle name="Normal 10 2 2 6 2" xfId="717" xr:uid="{00000000-0005-0000-0000-0000BD000000}"/>
    <cellStyle name="Normal 10 2 2 7" xfId="133" xr:uid="{00000000-0005-0000-0000-0000BE000000}"/>
    <cellStyle name="Normal 10 2 2 7 2" xfId="718" xr:uid="{00000000-0005-0000-0000-0000BF000000}"/>
    <cellStyle name="Normal 10 2 2 8" xfId="134" xr:uid="{00000000-0005-0000-0000-0000C0000000}"/>
    <cellStyle name="Normal 10 2 2 8 2" xfId="719" xr:uid="{00000000-0005-0000-0000-0000C1000000}"/>
    <cellStyle name="Normal 10 2 2 9" xfId="688" xr:uid="{00000000-0005-0000-0000-0000C2000000}"/>
    <cellStyle name="Normal 10 2 3" xfId="135" xr:uid="{00000000-0005-0000-0000-0000C3000000}"/>
    <cellStyle name="Normal 10 2 3 2" xfId="136" xr:uid="{00000000-0005-0000-0000-0000C4000000}"/>
    <cellStyle name="Normal 10 2 3 2 2" xfId="137" xr:uid="{00000000-0005-0000-0000-0000C5000000}"/>
    <cellStyle name="Normal 10 2 3 2 2 2" xfId="138" xr:uid="{00000000-0005-0000-0000-0000C6000000}"/>
    <cellStyle name="Normal 10 2 3 2 2 2 2" xfId="723" xr:uid="{00000000-0005-0000-0000-0000C7000000}"/>
    <cellStyle name="Normal 10 2 3 2 2 3" xfId="139" xr:uid="{00000000-0005-0000-0000-0000C8000000}"/>
    <cellStyle name="Normal 10 2 3 2 2 3 2" xfId="724" xr:uid="{00000000-0005-0000-0000-0000C9000000}"/>
    <cellStyle name="Normal 10 2 3 2 2 4" xfId="722" xr:uid="{00000000-0005-0000-0000-0000CA000000}"/>
    <cellStyle name="Normal 10 2 3 2 3" xfId="140" xr:uid="{00000000-0005-0000-0000-0000CB000000}"/>
    <cellStyle name="Normal 10 2 3 2 3 2" xfId="725" xr:uid="{00000000-0005-0000-0000-0000CC000000}"/>
    <cellStyle name="Normal 10 2 3 2 4" xfId="141" xr:uid="{00000000-0005-0000-0000-0000CD000000}"/>
    <cellStyle name="Normal 10 2 3 2 4 2" xfId="726" xr:uid="{00000000-0005-0000-0000-0000CE000000}"/>
    <cellStyle name="Normal 10 2 3 2 5" xfId="721" xr:uid="{00000000-0005-0000-0000-0000CF000000}"/>
    <cellStyle name="Normal 10 2 3 3" xfId="142" xr:uid="{00000000-0005-0000-0000-0000D0000000}"/>
    <cellStyle name="Normal 10 2 3 3 2" xfId="143" xr:uid="{00000000-0005-0000-0000-0000D1000000}"/>
    <cellStyle name="Normal 10 2 3 3 2 2" xfId="728" xr:uid="{00000000-0005-0000-0000-0000D2000000}"/>
    <cellStyle name="Normal 10 2 3 3 3" xfId="144" xr:uid="{00000000-0005-0000-0000-0000D3000000}"/>
    <cellStyle name="Normal 10 2 3 3 3 2" xfId="729" xr:uid="{00000000-0005-0000-0000-0000D4000000}"/>
    <cellStyle name="Normal 10 2 3 3 4" xfId="727" xr:uid="{00000000-0005-0000-0000-0000D5000000}"/>
    <cellStyle name="Normal 10 2 3 4" xfId="145" xr:uid="{00000000-0005-0000-0000-0000D6000000}"/>
    <cellStyle name="Normal 10 2 3 4 2" xfId="146" xr:uid="{00000000-0005-0000-0000-0000D7000000}"/>
    <cellStyle name="Normal 10 2 3 4 2 2" xfId="731" xr:uid="{00000000-0005-0000-0000-0000D8000000}"/>
    <cellStyle name="Normal 10 2 3 4 3" xfId="147" xr:uid="{00000000-0005-0000-0000-0000D9000000}"/>
    <cellStyle name="Normal 10 2 3 4 3 2" xfId="732" xr:uid="{00000000-0005-0000-0000-0000DA000000}"/>
    <cellStyle name="Normal 10 2 3 4 4" xfId="730" xr:uid="{00000000-0005-0000-0000-0000DB000000}"/>
    <cellStyle name="Normal 10 2 3 5" xfId="148" xr:uid="{00000000-0005-0000-0000-0000DC000000}"/>
    <cellStyle name="Normal 10 2 3 5 2" xfId="733" xr:uid="{00000000-0005-0000-0000-0000DD000000}"/>
    <cellStyle name="Normal 10 2 3 6" xfId="149" xr:uid="{00000000-0005-0000-0000-0000DE000000}"/>
    <cellStyle name="Normal 10 2 3 6 2" xfId="734" xr:uid="{00000000-0005-0000-0000-0000DF000000}"/>
    <cellStyle name="Normal 10 2 3 7" xfId="150" xr:uid="{00000000-0005-0000-0000-0000E0000000}"/>
    <cellStyle name="Normal 10 2 3 7 2" xfId="735" xr:uid="{00000000-0005-0000-0000-0000E1000000}"/>
    <cellStyle name="Normal 10 2 3 8" xfId="720" xr:uid="{00000000-0005-0000-0000-0000E2000000}"/>
    <cellStyle name="Normal 10 2 4" xfId="151" xr:uid="{00000000-0005-0000-0000-0000E3000000}"/>
    <cellStyle name="Normal 10 2 4 2" xfId="152" xr:uid="{00000000-0005-0000-0000-0000E4000000}"/>
    <cellStyle name="Normal 10 2 4 2 2" xfId="153" xr:uid="{00000000-0005-0000-0000-0000E5000000}"/>
    <cellStyle name="Normal 10 2 4 2 2 2" xfId="738" xr:uid="{00000000-0005-0000-0000-0000E6000000}"/>
    <cellStyle name="Normal 10 2 4 2 3" xfId="154" xr:uid="{00000000-0005-0000-0000-0000E7000000}"/>
    <cellStyle name="Normal 10 2 4 2 3 2" xfId="739" xr:uid="{00000000-0005-0000-0000-0000E8000000}"/>
    <cellStyle name="Normal 10 2 4 2 4" xfId="737" xr:uid="{00000000-0005-0000-0000-0000E9000000}"/>
    <cellStyle name="Normal 10 2 4 3" xfId="155" xr:uid="{00000000-0005-0000-0000-0000EA000000}"/>
    <cellStyle name="Normal 10 2 4 3 2" xfId="740" xr:uid="{00000000-0005-0000-0000-0000EB000000}"/>
    <cellStyle name="Normal 10 2 4 4" xfId="156" xr:uid="{00000000-0005-0000-0000-0000EC000000}"/>
    <cellStyle name="Normal 10 2 4 4 2" xfId="741" xr:uid="{00000000-0005-0000-0000-0000ED000000}"/>
    <cellStyle name="Normal 10 2 4 5" xfId="736" xr:uid="{00000000-0005-0000-0000-0000EE000000}"/>
    <cellStyle name="Normal 10 2 5" xfId="157" xr:uid="{00000000-0005-0000-0000-0000EF000000}"/>
    <cellStyle name="Normal 10 2 5 2" xfId="158" xr:uid="{00000000-0005-0000-0000-0000F0000000}"/>
    <cellStyle name="Normal 10 2 5 2 2" xfId="743" xr:uid="{00000000-0005-0000-0000-0000F1000000}"/>
    <cellStyle name="Normal 10 2 5 3" xfId="159" xr:uid="{00000000-0005-0000-0000-0000F2000000}"/>
    <cellStyle name="Normal 10 2 5 3 2" xfId="744" xr:uid="{00000000-0005-0000-0000-0000F3000000}"/>
    <cellStyle name="Normal 10 2 5 4" xfId="742" xr:uid="{00000000-0005-0000-0000-0000F4000000}"/>
    <cellStyle name="Normal 10 2 6" xfId="160" xr:uid="{00000000-0005-0000-0000-0000F5000000}"/>
    <cellStyle name="Normal 10 2 6 2" xfId="161" xr:uid="{00000000-0005-0000-0000-0000F6000000}"/>
    <cellStyle name="Normal 10 2 6 2 2" xfId="746" xr:uid="{00000000-0005-0000-0000-0000F7000000}"/>
    <cellStyle name="Normal 10 2 6 3" xfId="162" xr:uid="{00000000-0005-0000-0000-0000F8000000}"/>
    <cellStyle name="Normal 10 2 6 3 2" xfId="747" xr:uid="{00000000-0005-0000-0000-0000F9000000}"/>
    <cellStyle name="Normal 10 2 6 4" xfId="745" xr:uid="{00000000-0005-0000-0000-0000FA000000}"/>
    <cellStyle name="Normal 10 2 7" xfId="163" xr:uid="{00000000-0005-0000-0000-0000FB000000}"/>
    <cellStyle name="Normal 10 2 7 2" xfId="748" xr:uid="{00000000-0005-0000-0000-0000FC000000}"/>
    <cellStyle name="Normal 10 2 8" xfId="164" xr:uid="{00000000-0005-0000-0000-0000FD000000}"/>
    <cellStyle name="Normal 10 2 8 2" xfId="749" xr:uid="{00000000-0005-0000-0000-0000FE000000}"/>
    <cellStyle name="Normal 10 2 9" xfId="165" xr:uid="{00000000-0005-0000-0000-0000FF000000}"/>
    <cellStyle name="Normal 10 2 9 2" xfId="750" xr:uid="{00000000-0005-0000-0000-000000010000}"/>
    <cellStyle name="Normal 10 3" xfId="166" xr:uid="{00000000-0005-0000-0000-000001010000}"/>
    <cellStyle name="Normal 10 3 2" xfId="167" xr:uid="{00000000-0005-0000-0000-000002010000}"/>
    <cellStyle name="Normal 10 3 2 2" xfId="168" xr:uid="{00000000-0005-0000-0000-000003010000}"/>
    <cellStyle name="Normal 10 3 2 2 2" xfId="169" xr:uid="{00000000-0005-0000-0000-000004010000}"/>
    <cellStyle name="Normal 10 3 2 2 2 2" xfId="170" xr:uid="{00000000-0005-0000-0000-000005010000}"/>
    <cellStyle name="Normal 10 3 2 2 2 2 2" xfId="755" xr:uid="{00000000-0005-0000-0000-000006010000}"/>
    <cellStyle name="Normal 10 3 2 2 2 3" xfId="171" xr:uid="{00000000-0005-0000-0000-000007010000}"/>
    <cellStyle name="Normal 10 3 2 2 2 3 2" xfId="756" xr:uid="{00000000-0005-0000-0000-000008010000}"/>
    <cellStyle name="Normal 10 3 2 2 2 4" xfId="754" xr:uid="{00000000-0005-0000-0000-000009010000}"/>
    <cellStyle name="Normal 10 3 2 2 3" xfId="172" xr:uid="{00000000-0005-0000-0000-00000A010000}"/>
    <cellStyle name="Normal 10 3 2 2 3 2" xfId="757" xr:uid="{00000000-0005-0000-0000-00000B010000}"/>
    <cellStyle name="Normal 10 3 2 2 4" xfId="173" xr:uid="{00000000-0005-0000-0000-00000C010000}"/>
    <cellStyle name="Normal 10 3 2 2 4 2" xfId="758" xr:uid="{00000000-0005-0000-0000-00000D010000}"/>
    <cellStyle name="Normal 10 3 2 2 5" xfId="753" xr:uid="{00000000-0005-0000-0000-00000E010000}"/>
    <cellStyle name="Normal 10 3 2 3" xfId="174" xr:uid="{00000000-0005-0000-0000-00000F010000}"/>
    <cellStyle name="Normal 10 3 2 3 2" xfId="175" xr:uid="{00000000-0005-0000-0000-000010010000}"/>
    <cellStyle name="Normal 10 3 2 3 2 2" xfId="760" xr:uid="{00000000-0005-0000-0000-000011010000}"/>
    <cellStyle name="Normal 10 3 2 3 3" xfId="176" xr:uid="{00000000-0005-0000-0000-000012010000}"/>
    <cellStyle name="Normal 10 3 2 3 3 2" xfId="761" xr:uid="{00000000-0005-0000-0000-000013010000}"/>
    <cellStyle name="Normal 10 3 2 3 4" xfId="759" xr:uid="{00000000-0005-0000-0000-000014010000}"/>
    <cellStyle name="Normal 10 3 2 4" xfId="177" xr:uid="{00000000-0005-0000-0000-000015010000}"/>
    <cellStyle name="Normal 10 3 2 4 2" xfId="178" xr:uid="{00000000-0005-0000-0000-000016010000}"/>
    <cellStyle name="Normal 10 3 2 4 2 2" xfId="763" xr:uid="{00000000-0005-0000-0000-000017010000}"/>
    <cellStyle name="Normal 10 3 2 4 3" xfId="179" xr:uid="{00000000-0005-0000-0000-000018010000}"/>
    <cellStyle name="Normal 10 3 2 4 3 2" xfId="764" xr:uid="{00000000-0005-0000-0000-000019010000}"/>
    <cellStyle name="Normal 10 3 2 4 4" xfId="762" xr:uid="{00000000-0005-0000-0000-00001A010000}"/>
    <cellStyle name="Normal 10 3 2 5" xfId="180" xr:uid="{00000000-0005-0000-0000-00001B010000}"/>
    <cellStyle name="Normal 10 3 2 5 2" xfId="765" xr:uid="{00000000-0005-0000-0000-00001C010000}"/>
    <cellStyle name="Normal 10 3 2 6" xfId="181" xr:uid="{00000000-0005-0000-0000-00001D010000}"/>
    <cellStyle name="Normal 10 3 2 6 2" xfId="766" xr:uid="{00000000-0005-0000-0000-00001E010000}"/>
    <cellStyle name="Normal 10 3 2 7" xfId="182" xr:uid="{00000000-0005-0000-0000-00001F010000}"/>
    <cellStyle name="Normal 10 3 2 7 2" xfId="767" xr:uid="{00000000-0005-0000-0000-000020010000}"/>
    <cellStyle name="Normal 10 3 2 8" xfId="752" xr:uid="{00000000-0005-0000-0000-000021010000}"/>
    <cellStyle name="Normal 10 3 3" xfId="183" xr:uid="{00000000-0005-0000-0000-000022010000}"/>
    <cellStyle name="Normal 10 3 3 2" xfId="184" xr:uid="{00000000-0005-0000-0000-000023010000}"/>
    <cellStyle name="Normal 10 3 3 2 2" xfId="185" xr:uid="{00000000-0005-0000-0000-000024010000}"/>
    <cellStyle name="Normal 10 3 3 2 2 2" xfId="770" xr:uid="{00000000-0005-0000-0000-000025010000}"/>
    <cellStyle name="Normal 10 3 3 2 3" xfId="186" xr:uid="{00000000-0005-0000-0000-000026010000}"/>
    <cellStyle name="Normal 10 3 3 2 3 2" xfId="771" xr:uid="{00000000-0005-0000-0000-000027010000}"/>
    <cellStyle name="Normal 10 3 3 2 4" xfId="769" xr:uid="{00000000-0005-0000-0000-000028010000}"/>
    <cellStyle name="Normal 10 3 3 3" xfId="187" xr:uid="{00000000-0005-0000-0000-000029010000}"/>
    <cellStyle name="Normal 10 3 3 3 2" xfId="772" xr:uid="{00000000-0005-0000-0000-00002A010000}"/>
    <cellStyle name="Normal 10 3 3 4" xfId="188" xr:uid="{00000000-0005-0000-0000-00002B010000}"/>
    <cellStyle name="Normal 10 3 3 4 2" xfId="773" xr:uid="{00000000-0005-0000-0000-00002C010000}"/>
    <cellStyle name="Normal 10 3 3 5" xfId="768" xr:uid="{00000000-0005-0000-0000-00002D010000}"/>
    <cellStyle name="Normal 10 3 4" xfId="189" xr:uid="{00000000-0005-0000-0000-00002E010000}"/>
    <cellStyle name="Normal 10 3 4 2" xfId="190" xr:uid="{00000000-0005-0000-0000-00002F010000}"/>
    <cellStyle name="Normal 10 3 4 2 2" xfId="775" xr:uid="{00000000-0005-0000-0000-000030010000}"/>
    <cellStyle name="Normal 10 3 4 3" xfId="191" xr:uid="{00000000-0005-0000-0000-000031010000}"/>
    <cellStyle name="Normal 10 3 4 3 2" xfId="776" xr:uid="{00000000-0005-0000-0000-000032010000}"/>
    <cellStyle name="Normal 10 3 4 4" xfId="774" xr:uid="{00000000-0005-0000-0000-000033010000}"/>
    <cellStyle name="Normal 10 3 5" xfId="192" xr:uid="{00000000-0005-0000-0000-000034010000}"/>
    <cellStyle name="Normal 10 3 5 2" xfId="193" xr:uid="{00000000-0005-0000-0000-000035010000}"/>
    <cellStyle name="Normal 10 3 5 2 2" xfId="778" xr:uid="{00000000-0005-0000-0000-000036010000}"/>
    <cellStyle name="Normal 10 3 5 3" xfId="194" xr:uid="{00000000-0005-0000-0000-000037010000}"/>
    <cellStyle name="Normal 10 3 5 3 2" xfId="779" xr:uid="{00000000-0005-0000-0000-000038010000}"/>
    <cellStyle name="Normal 10 3 5 4" xfId="777" xr:uid="{00000000-0005-0000-0000-000039010000}"/>
    <cellStyle name="Normal 10 3 6" xfId="195" xr:uid="{00000000-0005-0000-0000-00003A010000}"/>
    <cellStyle name="Normal 10 3 6 2" xfId="780" xr:uid="{00000000-0005-0000-0000-00003B010000}"/>
    <cellStyle name="Normal 10 3 7" xfId="196" xr:uid="{00000000-0005-0000-0000-00003C010000}"/>
    <cellStyle name="Normal 10 3 7 2" xfId="781" xr:uid="{00000000-0005-0000-0000-00003D010000}"/>
    <cellStyle name="Normal 10 3 8" xfId="197" xr:uid="{00000000-0005-0000-0000-00003E010000}"/>
    <cellStyle name="Normal 10 3 8 2" xfId="782" xr:uid="{00000000-0005-0000-0000-00003F010000}"/>
    <cellStyle name="Normal 10 3 9" xfId="751" xr:uid="{00000000-0005-0000-0000-000040010000}"/>
    <cellStyle name="Normal 10 4" xfId="198" xr:uid="{00000000-0005-0000-0000-000041010000}"/>
    <cellStyle name="Normal 10 4 2" xfId="199" xr:uid="{00000000-0005-0000-0000-000042010000}"/>
    <cellStyle name="Normal 10 4 2 2" xfId="200" xr:uid="{00000000-0005-0000-0000-000043010000}"/>
    <cellStyle name="Normal 10 4 2 2 2" xfId="201" xr:uid="{00000000-0005-0000-0000-000044010000}"/>
    <cellStyle name="Normal 10 4 2 2 2 2" xfId="786" xr:uid="{00000000-0005-0000-0000-000045010000}"/>
    <cellStyle name="Normal 10 4 2 2 3" xfId="202" xr:uid="{00000000-0005-0000-0000-000046010000}"/>
    <cellStyle name="Normal 10 4 2 2 3 2" xfId="787" xr:uid="{00000000-0005-0000-0000-000047010000}"/>
    <cellStyle name="Normal 10 4 2 2 4" xfId="785" xr:uid="{00000000-0005-0000-0000-000048010000}"/>
    <cellStyle name="Normal 10 4 2 3" xfId="203" xr:uid="{00000000-0005-0000-0000-000049010000}"/>
    <cellStyle name="Normal 10 4 2 3 2" xfId="788" xr:uid="{00000000-0005-0000-0000-00004A010000}"/>
    <cellStyle name="Normal 10 4 2 4" xfId="204" xr:uid="{00000000-0005-0000-0000-00004B010000}"/>
    <cellStyle name="Normal 10 4 2 4 2" xfId="789" xr:uid="{00000000-0005-0000-0000-00004C010000}"/>
    <cellStyle name="Normal 10 4 2 5" xfId="784" xr:uid="{00000000-0005-0000-0000-00004D010000}"/>
    <cellStyle name="Normal 10 4 3" xfId="205" xr:uid="{00000000-0005-0000-0000-00004E010000}"/>
    <cellStyle name="Normal 10 4 3 2" xfId="206" xr:uid="{00000000-0005-0000-0000-00004F010000}"/>
    <cellStyle name="Normal 10 4 3 2 2" xfId="791" xr:uid="{00000000-0005-0000-0000-000050010000}"/>
    <cellStyle name="Normal 10 4 3 3" xfId="207" xr:uid="{00000000-0005-0000-0000-000051010000}"/>
    <cellStyle name="Normal 10 4 3 3 2" xfId="792" xr:uid="{00000000-0005-0000-0000-000052010000}"/>
    <cellStyle name="Normal 10 4 3 4" xfId="790" xr:uid="{00000000-0005-0000-0000-000053010000}"/>
    <cellStyle name="Normal 10 4 4" xfId="208" xr:uid="{00000000-0005-0000-0000-000054010000}"/>
    <cellStyle name="Normal 10 4 4 2" xfId="209" xr:uid="{00000000-0005-0000-0000-000055010000}"/>
    <cellStyle name="Normal 10 4 4 2 2" xfId="794" xr:uid="{00000000-0005-0000-0000-000056010000}"/>
    <cellStyle name="Normal 10 4 4 3" xfId="210" xr:uid="{00000000-0005-0000-0000-000057010000}"/>
    <cellStyle name="Normal 10 4 4 3 2" xfId="795" xr:uid="{00000000-0005-0000-0000-000058010000}"/>
    <cellStyle name="Normal 10 4 4 4" xfId="793" xr:uid="{00000000-0005-0000-0000-000059010000}"/>
    <cellStyle name="Normal 10 4 5" xfId="211" xr:uid="{00000000-0005-0000-0000-00005A010000}"/>
    <cellStyle name="Normal 10 4 5 2" xfId="796" xr:uid="{00000000-0005-0000-0000-00005B010000}"/>
    <cellStyle name="Normal 10 4 6" xfId="212" xr:uid="{00000000-0005-0000-0000-00005C010000}"/>
    <cellStyle name="Normal 10 4 6 2" xfId="797" xr:uid="{00000000-0005-0000-0000-00005D010000}"/>
    <cellStyle name="Normal 10 4 7" xfId="213" xr:uid="{00000000-0005-0000-0000-00005E010000}"/>
    <cellStyle name="Normal 10 4 7 2" xfId="798" xr:uid="{00000000-0005-0000-0000-00005F010000}"/>
    <cellStyle name="Normal 10 4 8" xfId="783" xr:uid="{00000000-0005-0000-0000-000060010000}"/>
    <cellStyle name="Normal 10 5" xfId="214" xr:uid="{00000000-0005-0000-0000-000061010000}"/>
    <cellStyle name="Normal 10 5 2" xfId="215" xr:uid="{00000000-0005-0000-0000-000062010000}"/>
    <cellStyle name="Normal 10 5 2 2" xfId="216" xr:uid="{00000000-0005-0000-0000-000063010000}"/>
    <cellStyle name="Normal 10 5 2 2 2" xfId="801" xr:uid="{00000000-0005-0000-0000-000064010000}"/>
    <cellStyle name="Normal 10 5 2 3" xfId="217" xr:uid="{00000000-0005-0000-0000-000065010000}"/>
    <cellStyle name="Normal 10 5 2 3 2" xfId="802" xr:uid="{00000000-0005-0000-0000-000066010000}"/>
    <cellStyle name="Normal 10 5 2 4" xfId="800" xr:uid="{00000000-0005-0000-0000-000067010000}"/>
    <cellStyle name="Normal 10 5 3" xfId="218" xr:uid="{00000000-0005-0000-0000-000068010000}"/>
    <cellStyle name="Normal 10 5 3 2" xfId="803" xr:uid="{00000000-0005-0000-0000-000069010000}"/>
    <cellStyle name="Normal 10 5 4" xfId="219" xr:uid="{00000000-0005-0000-0000-00006A010000}"/>
    <cellStyle name="Normal 10 5 4 2" xfId="804" xr:uid="{00000000-0005-0000-0000-00006B010000}"/>
    <cellStyle name="Normal 10 5 5" xfId="799" xr:uid="{00000000-0005-0000-0000-00006C010000}"/>
    <cellStyle name="Normal 10 6" xfId="220" xr:uid="{00000000-0005-0000-0000-00006D010000}"/>
    <cellStyle name="Normal 10 6 2" xfId="221" xr:uid="{00000000-0005-0000-0000-00006E010000}"/>
    <cellStyle name="Normal 10 6 2 2" xfId="806" xr:uid="{00000000-0005-0000-0000-00006F010000}"/>
    <cellStyle name="Normal 10 6 3" xfId="222" xr:uid="{00000000-0005-0000-0000-000070010000}"/>
    <cellStyle name="Normal 10 6 3 2" xfId="807" xr:uid="{00000000-0005-0000-0000-000071010000}"/>
    <cellStyle name="Normal 10 6 4" xfId="805" xr:uid="{00000000-0005-0000-0000-000072010000}"/>
    <cellStyle name="Normal 10 7" xfId="223" xr:uid="{00000000-0005-0000-0000-000073010000}"/>
    <cellStyle name="Normal 10 7 2" xfId="224" xr:uid="{00000000-0005-0000-0000-000074010000}"/>
    <cellStyle name="Normal 10 7 2 2" xfId="809" xr:uid="{00000000-0005-0000-0000-000075010000}"/>
    <cellStyle name="Normal 10 7 3" xfId="225" xr:uid="{00000000-0005-0000-0000-000076010000}"/>
    <cellStyle name="Normal 10 7 3 2" xfId="810" xr:uid="{00000000-0005-0000-0000-000077010000}"/>
    <cellStyle name="Normal 10 7 4" xfId="808" xr:uid="{00000000-0005-0000-0000-000078010000}"/>
    <cellStyle name="Normal 10 8" xfId="226" xr:uid="{00000000-0005-0000-0000-000079010000}"/>
    <cellStyle name="Normal 10 8 2" xfId="811" xr:uid="{00000000-0005-0000-0000-00007A010000}"/>
    <cellStyle name="Normal 10 9" xfId="227" xr:uid="{00000000-0005-0000-0000-00007B010000}"/>
    <cellStyle name="Normal 10 9 2" xfId="812" xr:uid="{00000000-0005-0000-0000-00007C010000}"/>
    <cellStyle name="Normal 11" xfId="228" xr:uid="{00000000-0005-0000-0000-00007D010000}"/>
    <cellStyle name="Normal 11 10" xfId="229" xr:uid="{00000000-0005-0000-0000-00007E010000}"/>
    <cellStyle name="Normal 11 10 2" xfId="814" xr:uid="{00000000-0005-0000-0000-00007F010000}"/>
    <cellStyle name="Normal 11 11" xfId="813" xr:uid="{00000000-0005-0000-0000-000080010000}"/>
    <cellStyle name="Normal 11 2" xfId="230" xr:uid="{00000000-0005-0000-0000-000081010000}"/>
    <cellStyle name="Normal 11 2 10" xfId="815" xr:uid="{00000000-0005-0000-0000-000082010000}"/>
    <cellStyle name="Normal 11 2 2" xfId="231" xr:uid="{00000000-0005-0000-0000-000083010000}"/>
    <cellStyle name="Normal 11 2 2 2" xfId="232" xr:uid="{00000000-0005-0000-0000-000084010000}"/>
    <cellStyle name="Normal 11 2 2 2 2" xfId="233" xr:uid="{00000000-0005-0000-0000-000085010000}"/>
    <cellStyle name="Normal 11 2 2 2 2 2" xfId="234" xr:uid="{00000000-0005-0000-0000-000086010000}"/>
    <cellStyle name="Normal 11 2 2 2 2 2 2" xfId="235" xr:uid="{00000000-0005-0000-0000-000087010000}"/>
    <cellStyle name="Normal 11 2 2 2 2 2 2 2" xfId="820" xr:uid="{00000000-0005-0000-0000-000088010000}"/>
    <cellStyle name="Normal 11 2 2 2 2 2 3" xfId="236" xr:uid="{00000000-0005-0000-0000-000089010000}"/>
    <cellStyle name="Normal 11 2 2 2 2 2 3 2" xfId="821" xr:uid="{00000000-0005-0000-0000-00008A010000}"/>
    <cellStyle name="Normal 11 2 2 2 2 2 4" xfId="819" xr:uid="{00000000-0005-0000-0000-00008B010000}"/>
    <cellStyle name="Normal 11 2 2 2 2 3" xfId="237" xr:uid="{00000000-0005-0000-0000-00008C010000}"/>
    <cellStyle name="Normal 11 2 2 2 2 3 2" xfId="822" xr:uid="{00000000-0005-0000-0000-00008D010000}"/>
    <cellStyle name="Normal 11 2 2 2 2 4" xfId="238" xr:uid="{00000000-0005-0000-0000-00008E010000}"/>
    <cellStyle name="Normal 11 2 2 2 2 4 2" xfId="823" xr:uid="{00000000-0005-0000-0000-00008F010000}"/>
    <cellStyle name="Normal 11 2 2 2 2 5" xfId="818" xr:uid="{00000000-0005-0000-0000-000090010000}"/>
    <cellStyle name="Normal 11 2 2 2 3" xfId="239" xr:uid="{00000000-0005-0000-0000-000091010000}"/>
    <cellStyle name="Normal 11 2 2 2 3 2" xfId="240" xr:uid="{00000000-0005-0000-0000-000092010000}"/>
    <cellStyle name="Normal 11 2 2 2 3 2 2" xfId="825" xr:uid="{00000000-0005-0000-0000-000093010000}"/>
    <cellStyle name="Normal 11 2 2 2 3 3" xfId="241" xr:uid="{00000000-0005-0000-0000-000094010000}"/>
    <cellStyle name="Normal 11 2 2 2 3 3 2" xfId="826" xr:uid="{00000000-0005-0000-0000-000095010000}"/>
    <cellStyle name="Normal 11 2 2 2 3 4" xfId="824" xr:uid="{00000000-0005-0000-0000-000096010000}"/>
    <cellStyle name="Normal 11 2 2 2 4" xfId="242" xr:uid="{00000000-0005-0000-0000-000097010000}"/>
    <cellStyle name="Normal 11 2 2 2 4 2" xfId="243" xr:uid="{00000000-0005-0000-0000-000098010000}"/>
    <cellStyle name="Normal 11 2 2 2 4 2 2" xfId="828" xr:uid="{00000000-0005-0000-0000-000099010000}"/>
    <cellStyle name="Normal 11 2 2 2 4 3" xfId="244" xr:uid="{00000000-0005-0000-0000-00009A010000}"/>
    <cellStyle name="Normal 11 2 2 2 4 3 2" xfId="829" xr:uid="{00000000-0005-0000-0000-00009B010000}"/>
    <cellStyle name="Normal 11 2 2 2 4 4" xfId="827" xr:uid="{00000000-0005-0000-0000-00009C010000}"/>
    <cellStyle name="Normal 11 2 2 2 5" xfId="245" xr:uid="{00000000-0005-0000-0000-00009D010000}"/>
    <cellStyle name="Normal 11 2 2 2 5 2" xfId="830" xr:uid="{00000000-0005-0000-0000-00009E010000}"/>
    <cellStyle name="Normal 11 2 2 2 6" xfId="246" xr:uid="{00000000-0005-0000-0000-00009F010000}"/>
    <cellStyle name="Normal 11 2 2 2 6 2" xfId="831" xr:uid="{00000000-0005-0000-0000-0000A0010000}"/>
    <cellStyle name="Normal 11 2 2 2 7" xfId="247" xr:uid="{00000000-0005-0000-0000-0000A1010000}"/>
    <cellStyle name="Normal 11 2 2 2 7 2" xfId="832" xr:uid="{00000000-0005-0000-0000-0000A2010000}"/>
    <cellStyle name="Normal 11 2 2 2 8" xfId="817" xr:uid="{00000000-0005-0000-0000-0000A3010000}"/>
    <cellStyle name="Normal 11 2 2 3" xfId="248" xr:uid="{00000000-0005-0000-0000-0000A4010000}"/>
    <cellStyle name="Normal 11 2 2 3 2" xfId="249" xr:uid="{00000000-0005-0000-0000-0000A5010000}"/>
    <cellStyle name="Normal 11 2 2 3 2 2" xfId="250" xr:uid="{00000000-0005-0000-0000-0000A6010000}"/>
    <cellStyle name="Normal 11 2 2 3 2 2 2" xfId="835" xr:uid="{00000000-0005-0000-0000-0000A7010000}"/>
    <cellStyle name="Normal 11 2 2 3 2 3" xfId="251" xr:uid="{00000000-0005-0000-0000-0000A8010000}"/>
    <cellStyle name="Normal 11 2 2 3 2 3 2" xfId="836" xr:uid="{00000000-0005-0000-0000-0000A9010000}"/>
    <cellStyle name="Normal 11 2 2 3 2 4" xfId="834" xr:uid="{00000000-0005-0000-0000-0000AA010000}"/>
    <cellStyle name="Normal 11 2 2 3 3" xfId="252" xr:uid="{00000000-0005-0000-0000-0000AB010000}"/>
    <cellStyle name="Normal 11 2 2 3 3 2" xfId="837" xr:uid="{00000000-0005-0000-0000-0000AC010000}"/>
    <cellStyle name="Normal 11 2 2 3 4" xfId="253" xr:uid="{00000000-0005-0000-0000-0000AD010000}"/>
    <cellStyle name="Normal 11 2 2 3 4 2" xfId="838" xr:uid="{00000000-0005-0000-0000-0000AE010000}"/>
    <cellStyle name="Normal 11 2 2 3 5" xfId="833" xr:uid="{00000000-0005-0000-0000-0000AF010000}"/>
    <cellStyle name="Normal 11 2 2 4" xfId="254" xr:uid="{00000000-0005-0000-0000-0000B0010000}"/>
    <cellStyle name="Normal 11 2 2 4 2" xfId="255" xr:uid="{00000000-0005-0000-0000-0000B1010000}"/>
    <cellStyle name="Normal 11 2 2 4 2 2" xfId="840" xr:uid="{00000000-0005-0000-0000-0000B2010000}"/>
    <cellStyle name="Normal 11 2 2 4 3" xfId="256" xr:uid="{00000000-0005-0000-0000-0000B3010000}"/>
    <cellStyle name="Normal 11 2 2 4 3 2" xfId="841" xr:uid="{00000000-0005-0000-0000-0000B4010000}"/>
    <cellStyle name="Normal 11 2 2 4 4" xfId="839" xr:uid="{00000000-0005-0000-0000-0000B5010000}"/>
    <cellStyle name="Normal 11 2 2 5" xfId="257" xr:uid="{00000000-0005-0000-0000-0000B6010000}"/>
    <cellStyle name="Normal 11 2 2 5 2" xfId="258" xr:uid="{00000000-0005-0000-0000-0000B7010000}"/>
    <cellStyle name="Normal 11 2 2 5 2 2" xfId="843" xr:uid="{00000000-0005-0000-0000-0000B8010000}"/>
    <cellStyle name="Normal 11 2 2 5 3" xfId="259" xr:uid="{00000000-0005-0000-0000-0000B9010000}"/>
    <cellStyle name="Normal 11 2 2 5 3 2" xfId="844" xr:uid="{00000000-0005-0000-0000-0000BA010000}"/>
    <cellStyle name="Normal 11 2 2 5 4" xfId="842" xr:uid="{00000000-0005-0000-0000-0000BB010000}"/>
    <cellStyle name="Normal 11 2 2 6" xfId="260" xr:uid="{00000000-0005-0000-0000-0000BC010000}"/>
    <cellStyle name="Normal 11 2 2 6 2" xfId="845" xr:uid="{00000000-0005-0000-0000-0000BD010000}"/>
    <cellStyle name="Normal 11 2 2 7" xfId="261" xr:uid="{00000000-0005-0000-0000-0000BE010000}"/>
    <cellStyle name="Normal 11 2 2 7 2" xfId="846" xr:uid="{00000000-0005-0000-0000-0000BF010000}"/>
    <cellStyle name="Normal 11 2 2 8" xfId="262" xr:uid="{00000000-0005-0000-0000-0000C0010000}"/>
    <cellStyle name="Normal 11 2 2 8 2" xfId="847" xr:uid="{00000000-0005-0000-0000-0000C1010000}"/>
    <cellStyle name="Normal 11 2 2 9" xfId="816" xr:uid="{00000000-0005-0000-0000-0000C2010000}"/>
    <cellStyle name="Normal 11 2 3" xfId="263" xr:uid="{00000000-0005-0000-0000-0000C3010000}"/>
    <cellStyle name="Normal 11 2 3 2" xfId="264" xr:uid="{00000000-0005-0000-0000-0000C4010000}"/>
    <cellStyle name="Normal 11 2 3 2 2" xfId="265" xr:uid="{00000000-0005-0000-0000-0000C5010000}"/>
    <cellStyle name="Normal 11 2 3 2 2 2" xfId="266" xr:uid="{00000000-0005-0000-0000-0000C6010000}"/>
    <cellStyle name="Normal 11 2 3 2 2 2 2" xfId="851" xr:uid="{00000000-0005-0000-0000-0000C7010000}"/>
    <cellStyle name="Normal 11 2 3 2 2 3" xfId="267" xr:uid="{00000000-0005-0000-0000-0000C8010000}"/>
    <cellStyle name="Normal 11 2 3 2 2 3 2" xfId="852" xr:uid="{00000000-0005-0000-0000-0000C9010000}"/>
    <cellStyle name="Normal 11 2 3 2 2 4" xfId="850" xr:uid="{00000000-0005-0000-0000-0000CA010000}"/>
    <cellStyle name="Normal 11 2 3 2 3" xfId="268" xr:uid="{00000000-0005-0000-0000-0000CB010000}"/>
    <cellStyle name="Normal 11 2 3 2 3 2" xfId="853" xr:uid="{00000000-0005-0000-0000-0000CC010000}"/>
    <cellStyle name="Normal 11 2 3 2 4" xfId="269" xr:uid="{00000000-0005-0000-0000-0000CD010000}"/>
    <cellStyle name="Normal 11 2 3 2 4 2" xfId="854" xr:uid="{00000000-0005-0000-0000-0000CE010000}"/>
    <cellStyle name="Normal 11 2 3 2 5" xfId="849" xr:uid="{00000000-0005-0000-0000-0000CF010000}"/>
    <cellStyle name="Normal 11 2 3 3" xfId="270" xr:uid="{00000000-0005-0000-0000-0000D0010000}"/>
    <cellStyle name="Normal 11 2 3 3 2" xfId="271" xr:uid="{00000000-0005-0000-0000-0000D1010000}"/>
    <cellStyle name="Normal 11 2 3 3 2 2" xfId="856" xr:uid="{00000000-0005-0000-0000-0000D2010000}"/>
    <cellStyle name="Normal 11 2 3 3 3" xfId="272" xr:uid="{00000000-0005-0000-0000-0000D3010000}"/>
    <cellStyle name="Normal 11 2 3 3 3 2" xfId="857" xr:uid="{00000000-0005-0000-0000-0000D4010000}"/>
    <cellStyle name="Normal 11 2 3 3 4" xfId="855" xr:uid="{00000000-0005-0000-0000-0000D5010000}"/>
    <cellStyle name="Normal 11 2 3 4" xfId="273" xr:uid="{00000000-0005-0000-0000-0000D6010000}"/>
    <cellStyle name="Normal 11 2 3 4 2" xfId="274" xr:uid="{00000000-0005-0000-0000-0000D7010000}"/>
    <cellStyle name="Normal 11 2 3 4 2 2" xfId="859" xr:uid="{00000000-0005-0000-0000-0000D8010000}"/>
    <cellStyle name="Normal 11 2 3 4 3" xfId="275" xr:uid="{00000000-0005-0000-0000-0000D9010000}"/>
    <cellStyle name="Normal 11 2 3 4 3 2" xfId="860" xr:uid="{00000000-0005-0000-0000-0000DA010000}"/>
    <cellStyle name="Normal 11 2 3 4 4" xfId="858" xr:uid="{00000000-0005-0000-0000-0000DB010000}"/>
    <cellStyle name="Normal 11 2 3 5" xfId="276" xr:uid="{00000000-0005-0000-0000-0000DC010000}"/>
    <cellStyle name="Normal 11 2 3 5 2" xfId="861" xr:uid="{00000000-0005-0000-0000-0000DD010000}"/>
    <cellStyle name="Normal 11 2 3 6" xfId="277" xr:uid="{00000000-0005-0000-0000-0000DE010000}"/>
    <cellStyle name="Normal 11 2 3 6 2" xfId="862" xr:uid="{00000000-0005-0000-0000-0000DF010000}"/>
    <cellStyle name="Normal 11 2 3 7" xfId="278" xr:uid="{00000000-0005-0000-0000-0000E0010000}"/>
    <cellStyle name="Normal 11 2 3 7 2" xfId="863" xr:uid="{00000000-0005-0000-0000-0000E1010000}"/>
    <cellStyle name="Normal 11 2 3 8" xfId="848" xr:uid="{00000000-0005-0000-0000-0000E2010000}"/>
    <cellStyle name="Normal 11 2 4" xfId="279" xr:uid="{00000000-0005-0000-0000-0000E3010000}"/>
    <cellStyle name="Normal 11 2 4 2" xfId="280" xr:uid="{00000000-0005-0000-0000-0000E4010000}"/>
    <cellStyle name="Normal 11 2 4 2 2" xfId="281" xr:uid="{00000000-0005-0000-0000-0000E5010000}"/>
    <cellStyle name="Normal 11 2 4 2 2 2" xfId="866" xr:uid="{00000000-0005-0000-0000-0000E6010000}"/>
    <cellStyle name="Normal 11 2 4 2 3" xfId="282" xr:uid="{00000000-0005-0000-0000-0000E7010000}"/>
    <cellStyle name="Normal 11 2 4 2 3 2" xfId="867" xr:uid="{00000000-0005-0000-0000-0000E8010000}"/>
    <cellStyle name="Normal 11 2 4 2 4" xfId="865" xr:uid="{00000000-0005-0000-0000-0000E9010000}"/>
    <cellStyle name="Normal 11 2 4 3" xfId="283" xr:uid="{00000000-0005-0000-0000-0000EA010000}"/>
    <cellStyle name="Normal 11 2 4 3 2" xfId="868" xr:uid="{00000000-0005-0000-0000-0000EB010000}"/>
    <cellStyle name="Normal 11 2 4 4" xfId="284" xr:uid="{00000000-0005-0000-0000-0000EC010000}"/>
    <cellStyle name="Normal 11 2 4 4 2" xfId="869" xr:uid="{00000000-0005-0000-0000-0000ED010000}"/>
    <cellStyle name="Normal 11 2 4 5" xfId="864" xr:uid="{00000000-0005-0000-0000-0000EE010000}"/>
    <cellStyle name="Normal 11 2 5" xfId="285" xr:uid="{00000000-0005-0000-0000-0000EF010000}"/>
    <cellStyle name="Normal 11 2 5 2" xfId="286" xr:uid="{00000000-0005-0000-0000-0000F0010000}"/>
    <cellStyle name="Normal 11 2 5 2 2" xfId="871" xr:uid="{00000000-0005-0000-0000-0000F1010000}"/>
    <cellStyle name="Normal 11 2 5 3" xfId="287" xr:uid="{00000000-0005-0000-0000-0000F2010000}"/>
    <cellStyle name="Normal 11 2 5 3 2" xfId="872" xr:uid="{00000000-0005-0000-0000-0000F3010000}"/>
    <cellStyle name="Normal 11 2 5 4" xfId="870" xr:uid="{00000000-0005-0000-0000-0000F4010000}"/>
    <cellStyle name="Normal 11 2 6" xfId="288" xr:uid="{00000000-0005-0000-0000-0000F5010000}"/>
    <cellStyle name="Normal 11 2 6 2" xfId="289" xr:uid="{00000000-0005-0000-0000-0000F6010000}"/>
    <cellStyle name="Normal 11 2 6 2 2" xfId="874" xr:uid="{00000000-0005-0000-0000-0000F7010000}"/>
    <cellStyle name="Normal 11 2 6 3" xfId="290" xr:uid="{00000000-0005-0000-0000-0000F8010000}"/>
    <cellStyle name="Normal 11 2 6 3 2" xfId="875" xr:uid="{00000000-0005-0000-0000-0000F9010000}"/>
    <cellStyle name="Normal 11 2 6 4" xfId="873" xr:uid="{00000000-0005-0000-0000-0000FA010000}"/>
    <cellStyle name="Normal 11 2 7" xfId="291" xr:uid="{00000000-0005-0000-0000-0000FB010000}"/>
    <cellStyle name="Normal 11 2 7 2" xfId="876" xr:uid="{00000000-0005-0000-0000-0000FC010000}"/>
    <cellStyle name="Normal 11 2 8" xfId="292" xr:uid="{00000000-0005-0000-0000-0000FD010000}"/>
    <cellStyle name="Normal 11 2 8 2" xfId="877" xr:uid="{00000000-0005-0000-0000-0000FE010000}"/>
    <cellStyle name="Normal 11 2 9" xfId="293" xr:uid="{00000000-0005-0000-0000-0000FF010000}"/>
    <cellStyle name="Normal 11 2 9 2" xfId="878" xr:uid="{00000000-0005-0000-0000-000000020000}"/>
    <cellStyle name="Normal 11 3" xfId="294" xr:uid="{00000000-0005-0000-0000-000001020000}"/>
    <cellStyle name="Normal 11 3 2" xfId="295" xr:uid="{00000000-0005-0000-0000-000002020000}"/>
    <cellStyle name="Normal 11 3 2 2" xfId="296" xr:uid="{00000000-0005-0000-0000-000003020000}"/>
    <cellStyle name="Normal 11 3 2 2 2" xfId="297" xr:uid="{00000000-0005-0000-0000-000004020000}"/>
    <cellStyle name="Normal 11 3 2 2 2 2" xfId="298" xr:uid="{00000000-0005-0000-0000-000005020000}"/>
    <cellStyle name="Normal 11 3 2 2 2 2 2" xfId="883" xr:uid="{00000000-0005-0000-0000-000006020000}"/>
    <cellStyle name="Normal 11 3 2 2 2 3" xfId="299" xr:uid="{00000000-0005-0000-0000-000007020000}"/>
    <cellStyle name="Normal 11 3 2 2 2 3 2" xfId="884" xr:uid="{00000000-0005-0000-0000-000008020000}"/>
    <cellStyle name="Normal 11 3 2 2 2 4" xfId="882" xr:uid="{00000000-0005-0000-0000-000009020000}"/>
    <cellStyle name="Normal 11 3 2 2 3" xfId="300" xr:uid="{00000000-0005-0000-0000-00000A020000}"/>
    <cellStyle name="Normal 11 3 2 2 3 2" xfId="885" xr:uid="{00000000-0005-0000-0000-00000B020000}"/>
    <cellStyle name="Normal 11 3 2 2 4" xfId="301" xr:uid="{00000000-0005-0000-0000-00000C020000}"/>
    <cellStyle name="Normal 11 3 2 2 4 2" xfId="886" xr:uid="{00000000-0005-0000-0000-00000D020000}"/>
    <cellStyle name="Normal 11 3 2 2 5" xfId="881" xr:uid="{00000000-0005-0000-0000-00000E020000}"/>
    <cellStyle name="Normal 11 3 2 3" xfId="302" xr:uid="{00000000-0005-0000-0000-00000F020000}"/>
    <cellStyle name="Normal 11 3 2 3 2" xfId="303" xr:uid="{00000000-0005-0000-0000-000010020000}"/>
    <cellStyle name="Normal 11 3 2 3 2 2" xfId="888" xr:uid="{00000000-0005-0000-0000-000011020000}"/>
    <cellStyle name="Normal 11 3 2 3 3" xfId="304" xr:uid="{00000000-0005-0000-0000-000012020000}"/>
    <cellStyle name="Normal 11 3 2 3 3 2" xfId="889" xr:uid="{00000000-0005-0000-0000-000013020000}"/>
    <cellStyle name="Normal 11 3 2 3 4" xfId="887" xr:uid="{00000000-0005-0000-0000-000014020000}"/>
    <cellStyle name="Normal 11 3 2 4" xfId="305" xr:uid="{00000000-0005-0000-0000-000015020000}"/>
    <cellStyle name="Normal 11 3 2 4 2" xfId="306" xr:uid="{00000000-0005-0000-0000-000016020000}"/>
    <cellStyle name="Normal 11 3 2 4 2 2" xfId="891" xr:uid="{00000000-0005-0000-0000-000017020000}"/>
    <cellStyle name="Normal 11 3 2 4 3" xfId="307" xr:uid="{00000000-0005-0000-0000-000018020000}"/>
    <cellStyle name="Normal 11 3 2 4 3 2" xfId="892" xr:uid="{00000000-0005-0000-0000-000019020000}"/>
    <cellStyle name="Normal 11 3 2 4 4" xfId="890" xr:uid="{00000000-0005-0000-0000-00001A020000}"/>
    <cellStyle name="Normal 11 3 2 5" xfId="308" xr:uid="{00000000-0005-0000-0000-00001B020000}"/>
    <cellStyle name="Normal 11 3 2 5 2" xfId="893" xr:uid="{00000000-0005-0000-0000-00001C020000}"/>
    <cellStyle name="Normal 11 3 2 6" xfId="309" xr:uid="{00000000-0005-0000-0000-00001D020000}"/>
    <cellStyle name="Normal 11 3 2 6 2" xfId="894" xr:uid="{00000000-0005-0000-0000-00001E020000}"/>
    <cellStyle name="Normal 11 3 2 7" xfId="310" xr:uid="{00000000-0005-0000-0000-00001F020000}"/>
    <cellStyle name="Normal 11 3 2 7 2" xfId="895" xr:uid="{00000000-0005-0000-0000-000020020000}"/>
    <cellStyle name="Normal 11 3 2 8" xfId="880" xr:uid="{00000000-0005-0000-0000-000021020000}"/>
    <cellStyle name="Normal 11 3 3" xfId="311" xr:uid="{00000000-0005-0000-0000-000022020000}"/>
    <cellStyle name="Normal 11 3 3 2" xfId="312" xr:uid="{00000000-0005-0000-0000-000023020000}"/>
    <cellStyle name="Normal 11 3 3 2 2" xfId="313" xr:uid="{00000000-0005-0000-0000-000024020000}"/>
    <cellStyle name="Normal 11 3 3 2 2 2" xfId="898" xr:uid="{00000000-0005-0000-0000-000025020000}"/>
    <cellStyle name="Normal 11 3 3 2 3" xfId="314" xr:uid="{00000000-0005-0000-0000-000026020000}"/>
    <cellStyle name="Normal 11 3 3 2 3 2" xfId="899" xr:uid="{00000000-0005-0000-0000-000027020000}"/>
    <cellStyle name="Normal 11 3 3 2 4" xfId="897" xr:uid="{00000000-0005-0000-0000-000028020000}"/>
    <cellStyle name="Normal 11 3 3 3" xfId="315" xr:uid="{00000000-0005-0000-0000-000029020000}"/>
    <cellStyle name="Normal 11 3 3 3 2" xfId="900" xr:uid="{00000000-0005-0000-0000-00002A020000}"/>
    <cellStyle name="Normal 11 3 3 4" xfId="316" xr:uid="{00000000-0005-0000-0000-00002B020000}"/>
    <cellStyle name="Normal 11 3 3 4 2" xfId="901" xr:uid="{00000000-0005-0000-0000-00002C020000}"/>
    <cellStyle name="Normal 11 3 3 5" xfId="896" xr:uid="{00000000-0005-0000-0000-00002D020000}"/>
    <cellStyle name="Normal 11 3 4" xfId="317" xr:uid="{00000000-0005-0000-0000-00002E020000}"/>
    <cellStyle name="Normal 11 3 4 2" xfId="318" xr:uid="{00000000-0005-0000-0000-00002F020000}"/>
    <cellStyle name="Normal 11 3 4 2 2" xfId="903" xr:uid="{00000000-0005-0000-0000-000030020000}"/>
    <cellStyle name="Normal 11 3 4 3" xfId="319" xr:uid="{00000000-0005-0000-0000-000031020000}"/>
    <cellStyle name="Normal 11 3 4 3 2" xfId="904" xr:uid="{00000000-0005-0000-0000-000032020000}"/>
    <cellStyle name="Normal 11 3 4 4" xfId="902" xr:uid="{00000000-0005-0000-0000-000033020000}"/>
    <cellStyle name="Normal 11 3 5" xfId="320" xr:uid="{00000000-0005-0000-0000-000034020000}"/>
    <cellStyle name="Normal 11 3 5 2" xfId="321" xr:uid="{00000000-0005-0000-0000-000035020000}"/>
    <cellStyle name="Normal 11 3 5 2 2" xfId="906" xr:uid="{00000000-0005-0000-0000-000036020000}"/>
    <cellStyle name="Normal 11 3 5 3" xfId="322" xr:uid="{00000000-0005-0000-0000-000037020000}"/>
    <cellStyle name="Normal 11 3 5 3 2" xfId="907" xr:uid="{00000000-0005-0000-0000-000038020000}"/>
    <cellStyle name="Normal 11 3 5 4" xfId="905" xr:uid="{00000000-0005-0000-0000-000039020000}"/>
    <cellStyle name="Normal 11 3 6" xfId="323" xr:uid="{00000000-0005-0000-0000-00003A020000}"/>
    <cellStyle name="Normal 11 3 6 2" xfId="908" xr:uid="{00000000-0005-0000-0000-00003B020000}"/>
    <cellStyle name="Normal 11 3 7" xfId="324" xr:uid="{00000000-0005-0000-0000-00003C020000}"/>
    <cellStyle name="Normal 11 3 7 2" xfId="909" xr:uid="{00000000-0005-0000-0000-00003D020000}"/>
    <cellStyle name="Normal 11 3 8" xfId="325" xr:uid="{00000000-0005-0000-0000-00003E020000}"/>
    <cellStyle name="Normal 11 3 8 2" xfId="910" xr:uid="{00000000-0005-0000-0000-00003F020000}"/>
    <cellStyle name="Normal 11 3 9" xfId="879" xr:uid="{00000000-0005-0000-0000-000040020000}"/>
    <cellStyle name="Normal 11 4" xfId="326" xr:uid="{00000000-0005-0000-0000-000041020000}"/>
    <cellStyle name="Normal 11 4 2" xfId="327" xr:uid="{00000000-0005-0000-0000-000042020000}"/>
    <cellStyle name="Normal 11 4 2 2" xfId="328" xr:uid="{00000000-0005-0000-0000-000043020000}"/>
    <cellStyle name="Normal 11 4 2 2 2" xfId="329" xr:uid="{00000000-0005-0000-0000-000044020000}"/>
    <cellStyle name="Normal 11 4 2 2 2 2" xfId="914" xr:uid="{00000000-0005-0000-0000-000045020000}"/>
    <cellStyle name="Normal 11 4 2 2 3" xfId="330" xr:uid="{00000000-0005-0000-0000-000046020000}"/>
    <cellStyle name="Normal 11 4 2 2 3 2" xfId="915" xr:uid="{00000000-0005-0000-0000-000047020000}"/>
    <cellStyle name="Normal 11 4 2 2 4" xfId="913" xr:uid="{00000000-0005-0000-0000-000048020000}"/>
    <cellStyle name="Normal 11 4 2 3" xfId="331" xr:uid="{00000000-0005-0000-0000-000049020000}"/>
    <cellStyle name="Normal 11 4 2 3 2" xfId="916" xr:uid="{00000000-0005-0000-0000-00004A020000}"/>
    <cellStyle name="Normal 11 4 2 4" xfId="332" xr:uid="{00000000-0005-0000-0000-00004B020000}"/>
    <cellStyle name="Normal 11 4 2 4 2" xfId="917" xr:uid="{00000000-0005-0000-0000-00004C020000}"/>
    <cellStyle name="Normal 11 4 2 5" xfId="912" xr:uid="{00000000-0005-0000-0000-00004D020000}"/>
    <cellStyle name="Normal 11 4 3" xfId="333" xr:uid="{00000000-0005-0000-0000-00004E020000}"/>
    <cellStyle name="Normal 11 4 3 2" xfId="334" xr:uid="{00000000-0005-0000-0000-00004F020000}"/>
    <cellStyle name="Normal 11 4 3 2 2" xfId="919" xr:uid="{00000000-0005-0000-0000-000050020000}"/>
    <cellStyle name="Normal 11 4 3 3" xfId="335" xr:uid="{00000000-0005-0000-0000-000051020000}"/>
    <cellStyle name="Normal 11 4 3 3 2" xfId="920" xr:uid="{00000000-0005-0000-0000-000052020000}"/>
    <cellStyle name="Normal 11 4 3 4" xfId="918" xr:uid="{00000000-0005-0000-0000-000053020000}"/>
    <cellStyle name="Normal 11 4 4" xfId="336" xr:uid="{00000000-0005-0000-0000-000054020000}"/>
    <cellStyle name="Normal 11 4 4 2" xfId="337" xr:uid="{00000000-0005-0000-0000-000055020000}"/>
    <cellStyle name="Normal 11 4 4 2 2" xfId="922" xr:uid="{00000000-0005-0000-0000-000056020000}"/>
    <cellStyle name="Normal 11 4 4 3" xfId="338" xr:uid="{00000000-0005-0000-0000-000057020000}"/>
    <cellStyle name="Normal 11 4 4 3 2" xfId="923" xr:uid="{00000000-0005-0000-0000-000058020000}"/>
    <cellStyle name="Normal 11 4 4 4" xfId="921" xr:uid="{00000000-0005-0000-0000-000059020000}"/>
    <cellStyle name="Normal 11 4 5" xfId="339" xr:uid="{00000000-0005-0000-0000-00005A020000}"/>
    <cellStyle name="Normal 11 4 5 2" xfId="924" xr:uid="{00000000-0005-0000-0000-00005B020000}"/>
    <cellStyle name="Normal 11 4 6" xfId="340" xr:uid="{00000000-0005-0000-0000-00005C020000}"/>
    <cellStyle name="Normal 11 4 6 2" xfId="925" xr:uid="{00000000-0005-0000-0000-00005D020000}"/>
    <cellStyle name="Normal 11 4 7" xfId="341" xr:uid="{00000000-0005-0000-0000-00005E020000}"/>
    <cellStyle name="Normal 11 4 7 2" xfId="926" xr:uid="{00000000-0005-0000-0000-00005F020000}"/>
    <cellStyle name="Normal 11 4 8" xfId="911" xr:uid="{00000000-0005-0000-0000-000060020000}"/>
    <cellStyle name="Normal 11 5" xfId="342" xr:uid="{00000000-0005-0000-0000-000061020000}"/>
    <cellStyle name="Normal 11 5 2" xfId="343" xr:uid="{00000000-0005-0000-0000-000062020000}"/>
    <cellStyle name="Normal 11 5 2 2" xfId="344" xr:uid="{00000000-0005-0000-0000-000063020000}"/>
    <cellStyle name="Normal 11 5 2 2 2" xfId="929" xr:uid="{00000000-0005-0000-0000-000064020000}"/>
    <cellStyle name="Normal 11 5 2 3" xfId="345" xr:uid="{00000000-0005-0000-0000-000065020000}"/>
    <cellStyle name="Normal 11 5 2 3 2" xfId="930" xr:uid="{00000000-0005-0000-0000-000066020000}"/>
    <cellStyle name="Normal 11 5 2 4" xfId="928" xr:uid="{00000000-0005-0000-0000-000067020000}"/>
    <cellStyle name="Normal 11 5 3" xfId="346" xr:uid="{00000000-0005-0000-0000-000068020000}"/>
    <cellStyle name="Normal 11 5 3 2" xfId="931" xr:uid="{00000000-0005-0000-0000-000069020000}"/>
    <cellStyle name="Normal 11 5 4" xfId="347" xr:uid="{00000000-0005-0000-0000-00006A020000}"/>
    <cellStyle name="Normal 11 5 4 2" xfId="932" xr:uid="{00000000-0005-0000-0000-00006B020000}"/>
    <cellStyle name="Normal 11 5 5" xfId="927" xr:uid="{00000000-0005-0000-0000-00006C020000}"/>
    <cellStyle name="Normal 11 6" xfId="348" xr:uid="{00000000-0005-0000-0000-00006D020000}"/>
    <cellStyle name="Normal 11 6 2" xfId="349" xr:uid="{00000000-0005-0000-0000-00006E020000}"/>
    <cellStyle name="Normal 11 6 2 2" xfId="934" xr:uid="{00000000-0005-0000-0000-00006F020000}"/>
    <cellStyle name="Normal 11 6 3" xfId="350" xr:uid="{00000000-0005-0000-0000-000070020000}"/>
    <cellStyle name="Normal 11 6 3 2" xfId="935" xr:uid="{00000000-0005-0000-0000-000071020000}"/>
    <cellStyle name="Normal 11 6 4" xfId="933" xr:uid="{00000000-0005-0000-0000-000072020000}"/>
    <cellStyle name="Normal 11 7" xfId="351" xr:uid="{00000000-0005-0000-0000-000073020000}"/>
    <cellStyle name="Normal 11 7 2" xfId="352" xr:uid="{00000000-0005-0000-0000-000074020000}"/>
    <cellStyle name="Normal 11 7 2 2" xfId="937" xr:uid="{00000000-0005-0000-0000-000075020000}"/>
    <cellStyle name="Normal 11 7 3" xfId="353" xr:uid="{00000000-0005-0000-0000-000076020000}"/>
    <cellStyle name="Normal 11 7 3 2" xfId="938" xr:uid="{00000000-0005-0000-0000-000077020000}"/>
    <cellStyle name="Normal 11 7 4" xfId="936" xr:uid="{00000000-0005-0000-0000-000078020000}"/>
    <cellStyle name="Normal 11 8" xfId="354" xr:uid="{00000000-0005-0000-0000-000079020000}"/>
    <cellStyle name="Normal 11 8 2" xfId="939" xr:uid="{00000000-0005-0000-0000-00007A020000}"/>
    <cellStyle name="Normal 11 9" xfId="355" xr:uid="{00000000-0005-0000-0000-00007B020000}"/>
    <cellStyle name="Normal 11 9 2" xfId="940" xr:uid="{00000000-0005-0000-0000-00007C020000}"/>
    <cellStyle name="Normal 12" xfId="356" xr:uid="{00000000-0005-0000-0000-00007D020000}"/>
    <cellStyle name="Normal 12 2" xfId="357" xr:uid="{00000000-0005-0000-0000-00007E020000}"/>
    <cellStyle name="Normal 13" xfId="358" xr:uid="{00000000-0005-0000-0000-00007F020000}"/>
    <cellStyle name="Normal 13 2" xfId="359" xr:uid="{00000000-0005-0000-0000-000080020000}"/>
    <cellStyle name="Normal 13 2 2" xfId="360" xr:uid="{00000000-0005-0000-0000-000081020000}"/>
    <cellStyle name="Normal 13 2 3" xfId="361" xr:uid="{00000000-0005-0000-0000-000082020000}"/>
    <cellStyle name="Normal 13 3" xfId="362" xr:uid="{00000000-0005-0000-0000-000083020000}"/>
    <cellStyle name="Normal 13 4" xfId="363" xr:uid="{00000000-0005-0000-0000-000084020000}"/>
    <cellStyle name="Normal 14" xfId="364" xr:uid="{00000000-0005-0000-0000-000085020000}"/>
    <cellStyle name="Normal 14 2" xfId="365" xr:uid="{00000000-0005-0000-0000-000086020000}"/>
    <cellStyle name="Normal 14 3" xfId="366" xr:uid="{00000000-0005-0000-0000-000087020000}"/>
    <cellStyle name="Normal 15" xfId="367" xr:uid="{00000000-0005-0000-0000-000088020000}"/>
    <cellStyle name="Normal 15 2" xfId="368" xr:uid="{00000000-0005-0000-0000-000089020000}"/>
    <cellStyle name="Normal 15 2 2" xfId="369" xr:uid="{00000000-0005-0000-0000-00008A020000}"/>
    <cellStyle name="Normal 15 2 3" xfId="370" xr:uid="{00000000-0005-0000-0000-00008B020000}"/>
    <cellStyle name="Normal 15 3" xfId="371" xr:uid="{00000000-0005-0000-0000-00008C020000}"/>
    <cellStyle name="Normal 15 4" xfId="372" xr:uid="{00000000-0005-0000-0000-00008D020000}"/>
    <cellStyle name="Normal 16" xfId="373" xr:uid="{00000000-0005-0000-0000-00008E020000}"/>
    <cellStyle name="Normal 16 2" xfId="374" xr:uid="{00000000-0005-0000-0000-00008F020000}"/>
    <cellStyle name="Normal 17" xfId="375" xr:uid="{00000000-0005-0000-0000-000090020000}"/>
    <cellStyle name="Normal 17 2" xfId="376" xr:uid="{00000000-0005-0000-0000-000091020000}"/>
    <cellStyle name="Normal 17 2 2" xfId="377" xr:uid="{00000000-0005-0000-0000-000092020000}"/>
    <cellStyle name="Normal 17 2 2 2" xfId="378" xr:uid="{00000000-0005-0000-0000-000093020000}"/>
    <cellStyle name="Normal 17 2 2 3" xfId="379" xr:uid="{00000000-0005-0000-0000-000094020000}"/>
    <cellStyle name="Normal 17 2 3" xfId="380" xr:uid="{00000000-0005-0000-0000-000095020000}"/>
    <cellStyle name="Normal 17 2 3 2" xfId="381" xr:uid="{00000000-0005-0000-0000-000096020000}"/>
    <cellStyle name="Normal 17 2 3 3" xfId="382" xr:uid="{00000000-0005-0000-0000-000097020000}"/>
    <cellStyle name="Normal 17 3" xfId="383" xr:uid="{00000000-0005-0000-0000-000098020000}"/>
    <cellStyle name="Normal 18" xfId="384" xr:uid="{00000000-0005-0000-0000-000099020000}"/>
    <cellStyle name="Normal 18 2" xfId="385" xr:uid="{00000000-0005-0000-0000-00009A020000}"/>
    <cellStyle name="Normal 19" xfId="386" xr:uid="{00000000-0005-0000-0000-00009B020000}"/>
    <cellStyle name="Normal 19 2" xfId="387" xr:uid="{00000000-0005-0000-0000-00009C020000}"/>
    <cellStyle name="Normal 19 3" xfId="388" xr:uid="{00000000-0005-0000-0000-00009D020000}"/>
    <cellStyle name="Normal 2" xfId="5" xr:uid="{00000000-0005-0000-0000-00009E020000}"/>
    <cellStyle name="Normal 2 10" xfId="389" xr:uid="{00000000-0005-0000-0000-00009F020000}"/>
    <cellStyle name="Normal 2 11" xfId="390" xr:uid="{00000000-0005-0000-0000-0000A0020000}"/>
    <cellStyle name="Normal 2 11 2" xfId="391" xr:uid="{00000000-0005-0000-0000-0000A1020000}"/>
    <cellStyle name="Normal 2 11 3" xfId="392" xr:uid="{00000000-0005-0000-0000-0000A2020000}"/>
    <cellStyle name="Normal 2 11 4" xfId="393" xr:uid="{00000000-0005-0000-0000-0000A3020000}"/>
    <cellStyle name="Normal 2 11 5" xfId="394" xr:uid="{00000000-0005-0000-0000-0000A4020000}"/>
    <cellStyle name="Normal 2 12" xfId="395" xr:uid="{00000000-0005-0000-0000-0000A5020000}"/>
    <cellStyle name="Normal 2 12 2" xfId="396" xr:uid="{00000000-0005-0000-0000-0000A6020000}"/>
    <cellStyle name="Normal 2 12 3" xfId="397" xr:uid="{00000000-0005-0000-0000-0000A7020000}"/>
    <cellStyle name="Normal 2 12 4" xfId="398" xr:uid="{00000000-0005-0000-0000-0000A8020000}"/>
    <cellStyle name="Normal 2 13" xfId="399" xr:uid="{00000000-0005-0000-0000-0000A9020000}"/>
    <cellStyle name="Normal 2 14" xfId="400" xr:uid="{00000000-0005-0000-0000-0000AA020000}"/>
    <cellStyle name="Normal 2 2" xfId="401" xr:uid="{00000000-0005-0000-0000-0000AB020000}"/>
    <cellStyle name="Normal 2 2 2" xfId="402" xr:uid="{00000000-0005-0000-0000-0000AC020000}"/>
    <cellStyle name="Normal 2 3" xfId="403" xr:uid="{00000000-0005-0000-0000-0000AD020000}"/>
    <cellStyle name="Normal 2 4" xfId="404" xr:uid="{00000000-0005-0000-0000-0000AE020000}"/>
    <cellStyle name="Normal 2 4 2" xfId="405" xr:uid="{00000000-0005-0000-0000-0000AF020000}"/>
    <cellStyle name="Normal 2 4 3" xfId="406" xr:uid="{00000000-0005-0000-0000-0000B0020000}"/>
    <cellStyle name="Normal 2 5" xfId="407" xr:uid="{00000000-0005-0000-0000-0000B1020000}"/>
    <cellStyle name="Normal 2 5 2" xfId="408" xr:uid="{00000000-0005-0000-0000-0000B2020000}"/>
    <cellStyle name="Normal 2 5 3" xfId="409" xr:uid="{00000000-0005-0000-0000-0000B3020000}"/>
    <cellStyle name="Normal 2 6" xfId="410" xr:uid="{00000000-0005-0000-0000-0000B4020000}"/>
    <cellStyle name="Normal 2 7" xfId="411" xr:uid="{00000000-0005-0000-0000-0000B5020000}"/>
    <cellStyle name="Normal 2 8" xfId="412" xr:uid="{00000000-0005-0000-0000-0000B6020000}"/>
    <cellStyle name="Normal 2 9" xfId="413" xr:uid="{00000000-0005-0000-0000-0000B7020000}"/>
    <cellStyle name="Normal 20" xfId="414" xr:uid="{00000000-0005-0000-0000-0000B8020000}"/>
    <cellStyle name="Normal 20 10" xfId="941" xr:uid="{00000000-0005-0000-0000-0000B9020000}"/>
    <cellStyle name="Normal 20 2" xfId="415" xr:uid="{00000000-0005-0000-0000-0000BA020000}"/>
    <cellStyle name="Normal 20 2 2" xfId="416" xr:uid="{00000000-0005-0000-0000-0000BB020000}"/>
    <cellStyle name="Normal 20 2 2 2" xfId="417" xr:uid="{00000000-0005-0000-0000-0000BC020000}"/>
    <cellStyle name="Normal 20 2 2 2 2" xfId="418" xr:uid="{00000000-0005-0000-0000-0000BD020000}"/>
    <cellStyle name="Normal 20 2 2 2 2 2" xfId="419" xr:uid="{00000000-0005-0000-0000-0000BE020000}"/>
    <cellStyle name="Normal 20 2 2 2 2 2 2" xfId="946" xr:uid="{00000000-0005-0000-0000-0000BF020000}"/>
    <cellStyle name="Normal 20 2 2 2 2 3" xfId="420" xr:uid="{00000000-0005-0000-0000-0000C0020000}"/>
    <cellStyle name="Normal 20 2 2 2 2 3 2" xfId="947" xr:uid="{00000000-0005-0000-0000-0000C1020000}"/>
    <cellStyle name="Normal 20 2 2 2 2 4" xfId="945" xr:uid="{00000000-0005-0000-0000-0000C2020000}"/>
    <cellStyle name="Normal 20 2 2 2 3" xfId="421" xr:uid="{00000000-0005-0000-0000-0000C3020000}"/>
    <cellStyle name="Normal 20 2 2 2 3 2" xfId="948" xr:uid="{00000000-0005-0000-0000-0000C4020000}"/>
    <cellStyle name="Normal 20 2 2 2 4" xfId="422" xr:uid="{00000000-0005-0000-0000-0000C5020000}"/>
    <cellStyle name="Normal 20 2 2 2 4 2" xfId="949" xr:uid="{00000000-0005-0000-0000-0000C6020000}"/>
    <cellStyle name="Normal 20 2 2 2 5" xfId="944" xr:uid="{00000000-0005-0000-0000-0000C7020000}"/>
    <cellStyle name="Normal 20 2 2 3" xfId="423" xr:uid="{00000000-0005-0000-0000-0000C8020000}"/>
    <cellStyle name="Normal 20 2 2 3 2" xfId="424" xr:uid="{00000000-0005-0000-0000-0000C9020000}"/>
    <cellStyle name="Normal 20 2 2 3 2 2" xfId="951" xr:uid="{00000000-0005-0000-0000-0000CA020000}"/>
    <cellStyle name="Normal 20 2 2 3 3" xfId="425" xr:uid="{00000000-0005-0000-0000-0000CB020000}"/>
    <cellStyle name="Normal 20 2 2 3 3 2" xfId="952" xr:uid="{00000000-0005-0000-0000-0000CC020000}"/>
    <cellStyle name="Normal 20 2 2 3 4" xfId="950" xr:uid="{00000000-0005-0000-0000-0000CD020000}"/>
    <cellStyle name="Normal 20 2 2 4" xfId="426" xr:uid="{00000000-0005-0000-0000-0000CE020000}"/>
    <cellStyle name="Normal 20 2 2 4 2" xfId="427" xr:uid="{00000000-0005-0000-0000-0000CF020000}"/>
    <cellStyle name="Normal 20 2 2 4 2 2" xfId="954" xr:uid="{00000000-0005-0000-0000-0000D0020000}"/>
    <cellStyle name="Normal 20 2 2 4 3" xfId="428" xr:uid="{00000000-0005-0000-0000-0000D1020000}"/>
    <cellStyle name="Normal 20 2 2 4 3 2" xfId="955" xr:uid="{00000000-0005-0000-0000-0000D2020000}"/>
    <cellStyle name="Normal 20 2 2 4 4" xfId="953" xr:uid="{00000000-0005-0000-0000-0000D3020000}"/>
    <cellStyle name="Normal 20 2 2 5" xfId="429" xr:uid="{00000000-0005-0000-0000-0000D4020000}"/>
    <cellStyle name="Normal 20 2 2 5 2" xfId="956" xr:uid="{00000000-0005-0000-0000-0000D5020000}"/>
    <cellStyle name="Normal 20 2 2 6" xfId="430" xr:uid="{00000000-0005-0000-0000-0000D6020000}"/>
    <cellStyle name="Normal 20 2 2 6 2" xfId="957" xr:uid="{00000000-0005-0000-0000-0000D7020000}"/>
    <cellStyle name="Normal 20 2 2 7" xfId="431" xr:uid="{00000000-0005-0000-0000-0000D8020000}"/>
    <cellStyle name="Normal 20 2 2 7 2" xfId="958" xr:uid="{00000000-0005-0000-0000-0000D9020000}"/>
    <cellStyle name="Normal 20 2 2 8" xfId="943" xr:uid="{00000000-0005-0000-0000-0000DA020000}"/>
    <cellStyle name="Normal 20 2 3" xfId="432" xr:uid="{00000000-0005-0000-0000-0000DB020000}"/>
    <cellStyle name="Normal 20 2 3 2" xfId="433" xr:uid="{00000000-0005-0000-0000-0000DC020000}"/>
    <cellStyle name="Normal 20 2 3 2 2" xfId="434" xr:uid="{00000000-0005-0000-0000-0000DD020000}"/>
    <cellStyle name="Normal 20 2 3 2 2 2" xfId="961" xr:uid="{00000000-0005-0000-0000-0000DE020000}"/>
    <cellStyle name="Normal 20 2 3 2 3" xfId="435" xr:uid="{00000000-0005-0000-0000-0000DF020000}"/>
    <cellStyle name="Normal 20 2 3 2 3 2" xfId="962" xr:uid="{00000000-0005-0000-0000-0000E0020000}"/>
    <cellStyle name="Normal 20 2 3 2 4" xfId="960" xr:uid="{00000000-0005-0000-0000-0000E1020000}"/>
    <cellStyle name="Normal 20 2 3 3" xfId="436" xr:uid="{00000000-0005-0000-0000-0000E2020000}"/>
    <cellStyle name="Normal 20 2 3 3 2" xfId="963" xr:uid="{00000000-0005-0000-0000-0000E3020000}"/>
    <cellStyle name="Normal 20 2 3 4" xfId="437" xr:uid="{00000000-0005-0000-0000-0000E4020000}"/>
    <cellStyle name="Normal 20 2 3 4 2" xfId="964" xr:uid="{00000000-0005-0000-0000-0000E5020000}"/>
    <cellStyle name="Normal 20 2 3 5" xfId="959" xr:uid="{00000000-0005-0000-0000-0000E6020000}"/>
    <cellStyle name="Normal 20 2 4" xfId="438" xr:uid="{00000000-0005-0000-0000-0000E7020000}"/>
    <cellStyle name="Normal 20 2 4 2" xfId="439" xr:uid="{00000000-0005-0000-0000-0000E8020000}"/>
    <cellStyle name="Normal 20 2 4 2 2" xfId="966" xr:uid="{00000000-0005-0000-0000-0000E9020000}"/>
    <cellStyle name="Normal 20 2 4 3" xfId="440" xr:uid="{00000000-0005-0000-0000-0000EA020000}"/>
    <cellStyle name="Normal 20 2 4 3 2" xfId="967" xr:uid="{00000000-0005-0000-0000-0000EB020000}"/>
    <cellStyle name="Normal 20 2 4 4" xfId="965" xr:uid="{00000000-0005-0000-0000-0000EC020000}"/>
    <cellStyle name="Normal 20 2 5" xfId="441" xr:uid="{00000000-0005-0000-0000-0000ED020000}"/>
    <cellStyle name="Normal 20 2 5 2" xfId="442" xr:uid="{00000000-0005-0000-0000-0000EE020000}"/>
    <cellStyle name="Normal 20 2 5 2 2" xfId="969" xr:uid="{00000000-0005-0000-0000-0000EF020000}"/>
    <cellStyle name="Normal 20 2 5 3" xfId="443" xr:uid="{00000000-0005-0000-0000-0000F0020000}"/>
    <cellStyle name="Normal 20 2 5 3 2" xfId="970" xr:uid="{00000000-0005-0000-0000-0000F1020000}"/>
    <cellStyle name="Normal 20 2 5 4" xfId="968" xr:uid="{00000000-0005-0000-0000-0000F2020000}"/>
    <cellStyle name="Normal 20 2 6" xfId="444" xr:uid="{00000000-0005-0000-0000-0000F3020000}"/>
    <cellStyle name="Normal 20 2 6 2" xfId="971" xr:uid="{00000000-0005-0000-0000-0000F4020000}"/>
    <cellStyle name="Normal 20 2 7" xfId="445" xr:uid="{00000000-0005-0000-0000-0000F5020000}"/>
    <cellStyle name="Normal 20 2 7 2" xfId="972" xr:uid="{00000000-0005-0000-0000-0000F6020000}"/>
    <cellStyle name="Normal 20 2 8" xfId="446" xr:uid="{00000000-0005-0000-0000-0000F7020000}"/>
    <cellStyle name="Normal 20 2 8 2" xfId="973" xr:uid="{00000000-0005-0000-0000-0000F8020000}"/>
    <cellStyle name="Normal 20 2 9" xfId="942" xr:uid="{00000000-0005-0000-0000-0000F9020000}"/>
    <cellStyle name="Normal 20 3" xfId="447" xr:uid="{00000000-0005-0000-0000-0000FA020000}"/>
    <cellStyle name="Normal 20 3 2" xfId="448" xr:uid="{00000000-0005-0000-0000-0000FB020000}"/>
    <cellStyle name="Normal 20 3 2 2" xfId="449" xr:uid="{00000000-0005-0000-0000-0000FC020000}"/>
    <cellStyle name="Normal 20 3 2 2 2" xfId="450" xr:uid="{00000000-0005-0000-0000-0000FD020000}"/>
    <cellStyle name="Normal 20 3 2 2 2 2" xfId="977" xr:uid="{00000000-0005-0000-0000-0000FE020000}"/>
    <cellStyle name="Normal 20 3 2 2 3" xfId="451" xr:uid="{00000000-0005-0000-0000-0000FF020000}"/>
    <cellStyle name="Normal 20 3 2 2 3 2" xfId="978" xr:uid="{00000000-0005-0000-0000-000000030000}"/>
    <cellStyle name="Normal 20 3 2 2 4" xfId="976" xr:uid="{00000000-0005-0000-0000-000001030000}"/>
    <cellStyle name="Normal 20 3 2 3" xfId="452" xr:uid="{00000000-0005-0000-0000-000002030000}"/>
    <cellStyle name="Normal 20 3 2 3 2" xfId="979" xr:uid="{00000000-0005-0000-0000-000003030000}"/>
    <cellStyle name="Normal 20 3 2 4" xfId="453" xr:uid="{00000000-0005-0000-0000-000004030000}"/>
    <cellStyle name="Normal 20 3 2 4 2" xfId="980" xr:uid="{00000000-0005-0000-0000-000005030000}"/>
    <cellStyle name="Normal 20 3 2 5" xfId="975" xr:uid="{00000000-0005-0000-0000-000006030000}"/>
    <cellStyle name="Normal 20 3 3" xfId="454" xr:uid="{00000000-0005-0000-0000-000007030000}"/>
    <cellStyle name="Normal 20 3 3 2" xfId="455" xr:uid="{00000000-0005-0000-0000-000008030000}"/>
    <cellStyle name="Normal 20 3 3 2 2" xfId="982" xr:uid="{00000000-0005-0000-0000-000009030000}"/>
    <cellStyle name="Normal 20 3 3 3" xfId="456" xr:uid="{00000000-0005-0000-0000-00000A030000}"/>
    <cellStyle name="Normal 20 3 3 3 2" xfId="983" xr:uid="{00000000-0005-0000-0000-00000B030000}"/>
    <cellStyle name="Normal 20 3 3 4" xfId="981" xr:uid="{00000000-0005-0000-0000-00000C030000}"/>
    <cellStyle name="Normal 20 3 4" xfId="457" xr:uid="{00000000-0005-0000-0000-00000D030000}"/>
    <cellStyle name="Normal 20 3 4 2" xfId="458" xr:uid="{00000000-0005-0000-0000-00000E030000}"/>
    <cellStyle name="Normal 20 3 4 2 2" xfId="985" xr:uid="{00000000-0005-0000-0000-00000F030000}"/>
    <cellStyle name="Normal 20 3 4 3" xfId="459" xr:uid="{00000000-0005-0000-0000-000010030000}"/>
    <cellStyle name="Normal 20 3 4 3 2" xfId="986" xr:uid="{00000000-0005-0000-0000-000011030000}"/>
    <cellStyle name="Normal 20 3 4 4" xfId="984" xr:uid="{00000000-0005-0000-0000-000012030000}"/>
    <cellStyle name="Normal 20 3 5" xfId="460" xr:uid="{00000000-0005-0000-0000-000013030000}"/>
    <cellStyle name="Normal 20 3 5 2" xfId="987" xr:uid="{00000000-0005-0000-0000-000014030000}"/>
    <cellStyle name="Normal 20 3 6" xfId="461" xr:uid="{00000000-0005-0000-0000-000015030000}"/>
    <cellStyle name="Normal 20 3 6 2" xfId="988" xr:uid="{00000000-0005-0000-0000-000016030000}"/>
    <cellStyle name="Normal 20 3 7" xfId="462" xr:uid="{00000000-0005-0000-0000-000017030000}"/>
    <cellStyle name="Normal 20 3 7 2" xfId="989" xr:uid="{00000000-0005-0000-0000-000018030000}"/>
    <cellStyle name="Normal 20 3 8" xfId="974" xr:uid="{00000000-0005-0000-0000-000019030000}"/>
    <cellStyle name="Normal 20 4" xfId="463" xr:uid="{00000000-0005-0000-0000-00001A030000}"/>
    <cellStyle name="Normal 20 4 2" xfId="464" xr:uid="{00000000-0005-0000-0000-00001B030000}"/>
    <cellStyle name="Normal 20 4 2 2" xfId="465" xr:uid="{00000000-0005-0000-0000-00001C030000}"/>
    <cellStyle name="Normal 20 4 2 2 2" xfId="992" xr:uid="{00000000-0005-0000-0000-00001D030000}"/>
    <cellStyle name="Normal 20 4 2 3" xfId="466" xr:uid="{00000000-0005-0000-0000-00001E030000}"/>
    <cellStyle name="Normal 20 4 2 3 2" xfId="993" xr:uid="{00000000-0005-0000-0000-00001F030000}"/>
    <cellStyle name="Normal 20 4 2 4" xfId="991" xr:uid="{00000000-0005-0000-0000-000020030000}"/>
    <cellStyle name="Normal 20 4 3" xfId="467" xr:uid="{00000000-0005-0000-0000-000021030000}"/>
    <cellStyle name="Normal 20 4 3 2" xfId="994" xr:uid="{00000000-0005-0000-0000-000022030000}"/>
    <cellStyle name="Normal 20 4 4" xfId="468" xr:uid="{00000000-0005-0000-0000-000023030000}"/>
    <cellStyle name="Normal 20 4 4 2" xfId="995" xr:uid="{00000000-0005-0000-0000-000024030000}"/>
    <cellStyle name="Normal 20 4 5" xfId="990" xr:uid="{00000000-0005-0000-0000-000025030000}"/>
    <cellStyle name="Normal 20 5" xfId="469" xr:uid="{00000000-0005-0000-0000-000026030000}"/>
    <cellStyle name="Normal 20 5 2" xfId="470" xr:uid="{00000000-0005-0000-0000-000027030000}"/>
    <cellStyle name="Normal 20 5 2 2" xfId="997" xr:uid="{00000000-0005-0000-0000-000028030000}"/>
    <cellStyle name="Normal 20 5 3" xfId="471" xr:uid="{00000000-0005-0000-0000-000029030000}"/>
    <cellStyle name="Normal 20 5 3 2" xfId="998" xr:uid="{00000000-0005-0000-0000-00002A030000}"/>
    <cellStyle name="Normal 20 5 4" xfId="996" xr:uid="{00000000-0005-0000-0000-00002B030000}"/>
    <cellStyle name="Normal 20 6" xfId="472" xr:uid="{00000000-0005-0000-0000-00002C030000}"/>
    <cellStyle name="Normal 20 6 2" xfId="473" xr:uid="{00000000-0005-0000-0000-00002D030000}"/>
    <cellStyle name="Normal 20 6 2 2" xfId="1000" xr:uid="{00000000-0005-0000-0000-00002E030000}"/>
    <cellStyle name="Normal 20 6 3" xfId="474" xr:uid="{00000000-0005-0000-0000-00002F030000}"/>
    <cellStyle name="Normal 20 6 3 2" xfId="1001" xr:uid="{00000000-0005-0000-0000-000030030000}"/>
    <cellStyle name="Normal 20 6 4" xfId="999" xr:uid="{00000000-0005-0000-0000-000031030000}"/>
    <cellStyle name="Normal 20 7" xfId="475" xr:uid="{00000000-0005-0000-0000-000032030000}"/>
    <cellStyle name="Normal 20 7 2" xfId="1002" xr:uid="{00000000-0005-0000-0000-000033030000}"/>
    <cellStyle name="Normal 20 8" xfId="476" xr:uid="{00000000-0005-0000-0000-000034030000}"/>
    <cellStyle name="Normal 20 8 2" xfId="1003" xr:uid="{00000000-0005-0000-0000-000035030000}"/>
    <cellStyle name="Normal 20 9" xfId="477" xr:uid="{00000000-0005-0000-0000-000036030000}"/>
    <cellStyle name="Normal 20 9 2" xfId="1004" xr:uid="{00000000-0005-0000-0000-000037030000}"/>
    <cellStyle name="Normal 21" xfId="478" xr:uid="{00000000-0005-0000-0000-000038030000}"/>
    <cellStyle name="Normal 21 2" xfId="479" xr:uid="{00000000-0005-0000-0000-000039030000}"/>
    <cellStyle name="Normal 21 2 2" xfId="480" xr:uid="{00000000-0005-0000-0000-00003A030000}"/>
    <cellStyle name="Normal 21 3" xfId="481" xr:uid="{00000000-0005-0000-0000-00003B030000}"/>
    <cellStyle name="Normal 22" xfId="482" xr:uid="{00000000-0005-0000-0000-00003C030000}"/>
    <cellStyle name="Normal 22 2" xfId="483" xr:uid="{00000000-0005-0000-0000-00003D030000}"/>
    <cellStyle name="Normal 22 2 2" xfId="484" xr:uid="{00000000-0005-0000-0000-00003E030000}"/>
    <cellStyle name="Normal 22 2 3" xfId="485" xr:uid="{00000000-0005-0000-0000-00003F030000}"/>
    <cellStyle name="Normal 23" xfId="486" xr:uid="{00000000-0005-0000-0000-000040030000}"/>
    <cellStyle name="Normal 23 2" xfId="487" xr:uid="{00000000-0005-0000-0000-000041030000}"/>
    <cellStyle name="Normal 23 3" xfId="488" xr:uid="{00000000-0005-0000-0000-000042030000}"/>
    <cellStyle name="Normal 23 4" xfId="489" xr:uid="{00000000-0005-0000-0000-000043030000}"/>
    <cellStyle name="Normal 24" xfId="490" xr:uid="{00000000-0005-0000-0000-000044030000}"/>
    <cellStyle name="Normal 24 2" xfId="491" xr:uid="{00000000-0005-0000-0000-000045030000}"/>
    <cellStyle name="Normal 25" xfId="492" xr:uid="{00000000-0005-0000-0000-000046030000}"/>
    <cellStyle name="Normal 25 2" xfId="493" xr:uid="{00000000-0005-0000-0000-000047030000}"/>
    <cellStyle name="Normal 26" xfId="494" xr:uid="{00000000-0005-0000-0000-000048030000}"/>
    <cellStyle name="Normal 27" xfId="495" xr:uid="{00000000-0005-0000-0000-000049030000}"/>
    <cellStyle name="Normal 27 2" xfId="496" xr:uid="{00000000-0005-0000-0000-00004A030000}"/>
    <cellStyle name="Normal 28" xfId="497" xr:uid="{00000000-0005-0000-0000-00004B030000}"/>
    <cellStyle name="Normal 28 2" xfId="1005" xr:uid="{00000000-0005-0000-0000-00004C030000}"/>
    <cellStyle name="Normal 29" xfId="498" xr:uid="{00000000-0005-0000-0000-00004D030000}"/>
    <cellStyle name="Normal 29 2" xfId="1006" xr:uid="{00000000-0005-0000-0000-00004E030000}"/>
    <cellStyle name="Normal 3" xfId="499" xr:uid="{00000000-0005-0000-0000-00004F030000}"/>
    <cellStyle name="Normal 3 2" xfId="500" xr:uid="{00000000-0005-0000-0000-000050030000}"/>
    <cellStyle name="Normal 3 2 2" xfId="501" xr:uid="{00000000-0005-0000-0000-000051030000}"/>
    <cellStyle name="Normal 3 2 3" xfId="502" xr:uid="{00000000-0005-0000-0000-000052030000}"/>
    <cellStyle name="Normal 3 3" xfId="503" xr:uid="{00000000-0005-0000-0000-000053030000}"/>
    <cellStyle name="Normal 30" xfId="504" xr:uid="{00000000-0005-0000-0000-000054030000}"/>
    <cellStyle name="Normal 30 2" xfId="505" xr:uid="{00000000-0005-0000-0000-000055030000}"/>
    <cellStyle name="Normal 31" xfId="1009" xr:uid="{00000000-0005-0000-0000-000056030000}"/>
    <cellStyle name="Normal 32" xfId="1011" xr:uid="{00000000-0005-0000-0000-000057030000}"/>
    <cellStyle name="Normal 33" xfId="1013" xr:uid="{00000000-0005-0000-0000-000058030000}"/>
    <cellStyle name="Normal 34" xfId="1015" xr:uid="{00000000-0005-0000-0000-000059030000}"/>
    <cellStyle name="Normal 34 2" xfId="1016" xr:uid="{21465F54-77D9-446C-823A-CB951EF455E9}"/>
    <cellStyle name="Normal 34 3" xfId="1018" xr:uid="{0D86D0F4-CB10-4AB2-A576-C0507D0AAE51}"/>
    <cellStyle name="Normal 4" xfId="506" xr:uid="{00000000-0005-0000-0000-00005A030000}"/>
    <cellStyle name="Normal 4 2" xfId="507" xr:uid="{00000000-0005-0000-0000-00005B030000}"/>
    <cellStyle name="Normal 5" xfId="508" xr:uid="{00000000-0005-0000-0000-00005C030000}"/>
    <cellStyle name="Normal 6" xfId="509" xr:uid="{00000000-0005-0000-0000-00005D030000}"/>
    <cellStyle name="Normal 6 2" xfId="510" xr:uid="{00000000-0005-0000-0000-00005E030000}"/>
    <cellStyle name="Normal 7" xfId="511" xr:uid="{00000000-0005-0000-0000-00005F030000}"/>
    <cellStyle name="Normal 7 2" xfId="512" xr:uid="{00000000-0005-0000-0000-000060030000}"/>
    <cellStyle name="Normal 7 3" xfId="513" xr:uid="{00000000-0005-0000-0000-000061030000}"/>
    <cellStyle name="Normal 72" xfId="1007" xr:uid="{00000000-0005-0000-0000-000062030000}"/>
    <cellStyle name="Normal 73" xfId="1008" xr:uid="{00000000-0005-0000-0000-000063030000}"/>
    <cellStyle name="Normal 8" xfId="514" xr:uid="{00000000-0005-0000-0000-000064030000}"/>
    <cellStyle name="Normal 9" xfId="515" xr:uid="{00000000-0005-0000-0000-000065030000}"/>
    <cellStyle name="Normal 9 2" xfId="516" xr:uid="{00000000-0005-0000-0000-000066030000}"/>
    <cellStyle name="Normal 9 2 2" xfId="517" xr:uid="{00000000-0005-0000-0000-000067030000}"/>
    <cellStyle name="Normal 9 2 3" xfId="518" xr:uid="{00000000-0005-0000-0000-000068030000}"/>
    <cellStyle name="Normal 9 3" xfId="519" xr:uid="{00000000-0005-0000-0000-000069030000}"/>
    <cellStyle name="Normal 9 4" xfId="520" xr:uid="{00000000-0005-0000-0000-00006A030000}"/>
    <cellStyle name="Normal_SEPT97" xfId="660" xr:uid="{00000000-0005-0000-0000-00006B030000}"/>
    <cellStyle name="Percent" xfId="4" builtinId="5"/>
    <cellStyle name="Percent 2" xfId="521" xr:uid="{00000000-0005-0000-0000-00006D030000}"/>
    <cellStyle name="Percent 3" xfId="522" xr:uid="{00000000-0005-0000-0000-00006E030000}"/>
    <cellStyle name="Percent 3 2" xfId="523" xr:uid="{00000000-0005-0000-0000-00006F030000}"/>
    <cellStyle name="Percent 3 3" xfId="524" xr:uid="{00000000-0005-0000-0000-000070030000}"/>
    <cellStyle name="Percent 4" xfId="525" xr:uid="{00000000-0005-0000-0000-000071030000}"/>
    <cellStyle name="Percent 4 2" xfId="526" xr:uid="{00000000-0005-0000-0000-000072030000}"/>
    <cellStyle name="Percent 4 3" xfId="527" xr:uid="{00000000-0005-0000-0000-000073030000}"/>
    <cellStyle name="Percent 5" xfId="528" xr:uid="{00000000-0005-0000-0000-000074030000}"/>
    <cellStyle name="Percent 5 2" xfId="529" xr:uid="{00000000-0005-0000-0000-000075030000}"/>
    <cellStyle name="Percent 5 3" xfId="530" xr:uid="{00000000-0005-0000-0000-000076030000}"/>
    <cellStyle name="STYLE1" xfId="531" xr:uid="{00000000-0005-0000-0000-000077030000}"/>
    <cellStyle name="STYLE1 10" xfId="532" xr:uid="{00000000-0005-0000-0000-000078030000}"/>
    <cellStyle name="STYLE1 11" xfId="533" xr:uid="{00000000-0005-0000-0000-000079030000}"/>
    <cellStyle name="STYLE1 12" xfId="534" xr:uid="{00000000-0005-0000-0000-00007A030000}"/>
    <cellStyle name="STYLE1 13" xfId="535" xr:uid="{00000000-0005-0000-0000-00007B030000}"/>
    <cellStyle name="STYLE1 14" xfId="536" xr:uid="{00000000-0005-0000-0000-00007C030000}"/>
    <cellStyle name="STYLE1 2" xfId="537" xr:uid="{00000000-0005-0000-0000-00007D030000}"/>
    <cellStyle name="STYLE1 2 2" xfId="538" xr:uid="{00000000-0005-0000-0000-00007E030000}"/>
    <cellStyle name="STYLE1 2 3" xfId="539" xr:uid="{00000000-0005-0000-0000-00007F030000}"/>
    <cellStyle name="STYLE1 2 4" xfId="540" xr:uid="{00000000-0005-0000-0000-000080030000}"/>
    <cellStyle name="STYLE1 2 5" xfId="541" xr:uid="{00000000-0005-0000-0000-000081030000}"/>
    <cellStyle name="STYLE1 2 6" xfId="542" xr:uid="{00000000-0005-0000-0000-000082030000}"/>
    <cellStyle name="STYLE1 2 7" xfId="543" xr:uid="{00000000-0005-0000-0000-000083030000}"/>
    <cellStyle name="STYLE1 2 8" xfId="544" xr:uid="{00000000-0005-0000-0000-000084030000}"/>
    <cellStyle name="STYLE1 3" xfId="545" xr:uid="{00000000-0005-0000-0000-000085030000}"/>
    <cellStyle name="STYLE1 4" xfId="546" xr:uid="{00000000-0005-0000-0000-000086030000}"/>
    <cellStyle name="STYLE1 5" xfId="547" xr:uid="{00000000-0005-0000-0000-000087030000}"/>
    <cellStyle name="STYLE1 6" xfId="548" xr:uid="{00000000-0005-0000-0000-000088030000}"/>
    <cellStyle name="STYLE1 7" xfId="549" xr:uid="{00000000-0005-0000-0000-000089030000}"/>
    <cellStyle name="STYLE1 8" xfId="550" xr:uid="{00000000-0005-0000-0000-00008A030000}"/>
    <cellStyle name="STYLE1 9" xfId="551" xr:uid="{00000000-0005-0000-0000-00008B030000}"/>
    <cellStyle name="STYLE1_Sheet2" xfId="552" xr:uid="{00000000-0005-0000-0000-00008C030000}"/>
    <cellStyle name="STYLE2" xfId="553" xr:uid="{00000000-0005-0000-0000-00008D030000}"/>
    <cellStyle name="STYLE2 10" xfId="554" xr:uid="{00000000-0005-0000-0000-00008E030000}"/>
    <cellStyle name="STYLE2 11" xfId="555" xr:uid="{00000000-0005-0000-0000-00008F030000}"/>
    <cellStyle name="STYLE2 12" xfId="556" xr:uid="{00000000-0005-0000-0000-000090030000}"/>
    <cellStyle name="STYLE2 13" xfId="557" xr:uid="{00000000-0005-0000-0000-000091030000}"/>
    <cellStyle name="STYLE2 14" xfId="558" xr:uid="{00000000-0005-0000-0000-000092030000}"/>
    <cellStyle name="STYLE2 2" xfId="559" xr:uid="{00000000-0005-0000-0000-000093030000}"/>
    <cellStyle name="STYLE2 2 2" xfId="560" xr:uid="{00000000-0005-0000-0000-000094030000}"/>
    <cellStyle name="STYLE2 2 3" xfId="561" xr:uid="{00000000-0005-0000-0000-000095030000}"/>
    <cellStyle name="STYLE2 2 4" xfId="562" xr:uid="{00000000-0005-0000-0000-000096030000}"/>
    <cellStyle name="STYLE2 2 5" xfId="563" xr:uid="{00000000-0005-0000-0000-000097030000}"/>
    <cellStyle name="STYLE2 2 6" xfId="564" xr:uid="{00000000-0005-0000-0000-000098030000}"/>
    <cellStyle name="STYLE2 2 7" xfId="565" xr:uid="{00000000-0005-0000-0000-000099030000}"/>
    <cellStyle name="STYLE2 2 8" xfId="566" xr:uid="{00000000-0005-0000-0000-00009A030000}"/>
    <cellStyle name="STYLE2 3" xfId="567" xr:uid="{00000000-0005-0000-0000-00009B030000}"/>
    <cellStyle name="STYLE2 4" xfId="568" xr:uid="{00000000-0005-0000-0000-00009C030000}"/>
    <cellStyle name="STYLE2 5" xfId="569" xr:uid="{00000000-0005-0000-0000-00009D030000}"/>
    <cellStyle name="STYLE2 6" xfId="570" xr:uid="{00000000-0005-0000-0000-00009E030000}"/>
    <cellStyle name="STYLE2 7" xfId="571" xr:uid="{00000000-0005-0000-0000-00009F030000}"/>
    <cellStyle name="STYLE2 8" xfId="572" xr:uid="{00000000-0005-0000-0000-0000A0030000}"/>
    <cellStyle name="STYLE2 9" xfId="573" xr:uid="{00000000-0005-0000-0000-0000A1030000}"/>
    <cellStyle name="STYLE2_Sheet2" xfId="574" xr:uid="{00000000-0005-0000-0000-0000A2030000}"/>
    <cellStyle name="STYLE3" xfId="575" xr:uid="{00000000-0005-0000-0000-0000A3030000}"/>
    <cellStyle name="STYLE3 10" xfId="576" xr:uid="{00000000-0005-0000-0000-0000A4030000}"/>
    <cellStyle name="STYLE3 11" xfId="577" xr:uid="{00000000-0005-0000-0000-0000A5030000}"/>
    <cellStyle name="STYLE3 12" xfId="578" xr:uid="{00000000-0005-0000-0000-0000A6030000}"/>
    <cellStyle name="STYLE3 13" xfId="579" xr:uid="{00000000-0005-0000-0000-0000A7030000}"/>
    <cellStyle name="STYLE3 14" xfId="580" xr:uid="{00000000-0005-0000-0000-0000A8030000}"/>
    <cellStyle name="STYLE3 2" xfId="581" xr:uid="{00000000-0005-0000-0000-0000A9030000}"/>
    <cellStyle name="STYLE3 2 2" xfId="582" xr:uid="{00000000-0005-0000-0000-0000AA030000}"/>
    <cellStyle name="STYLE3 2 3" xfId="583" xr:uid="{00000000-0005-0000-0000-0000AB030000}"/>
    <cellStyle name="STYLE3 2 4" xfId="584" xr:uid="{00000000-0005-0000-0000-0000AC030000}"/>
    <cellStyle name="STYLE3 2 5" xfId="585" xr:uid="{00000000-0005-0000-0000-0000AD030000}"/>
    <cellStyle name="STYLE3 2 6" xfId="586" xr:uid="{00000000-0005-0000-0000-0000AE030000}"/>
    <cellStyle name="STYLE3 2 7" xfId="587" xr:uid="{00000000-0005-0000-0000-0000AF030000}"/>
    <cellStyle name="STYLE3 2 8" xfId="588" xr:uid="{00000000-0005-0000-0000-0000B0030000}"/>
    <cellStyle name="STYLE3 3" xfId="589" xr:uid="{00000000-0005-0000-0000-0000B1030000}"/>
    <cellStyle name="STYLE3 4" xfId="590" xr:uid="{00000000-0005-0000-0000-0000B2030000}"/>
    <cellStyle name="STYLE3 5" xfId="591" xr:uid="{00000000-0005-0000-0000-0000B3030000}"/>
    <cellStyle name="STYLE3 6" xfId="592" xr:uid="{00000000-0005-0000-0000-0000B4030000}"/>
    <cellStyle name="STYLE3 7" xfId="593" xr:uid="{00000000-0005-0000-0000-0000B5030000}"/>
    <cellStyle name="STYLE3 8" xfId="594" xr:uid="{00000000-0005-0000-0000-0000B6030000}"/>
    <cellStyle name="STYLE3 9" xfId="595" xr:uid="{00000000-0005-0000-0000-0000B7030000}"/>
    <cellStyle name="STYLE3_Sheet2" xfId="596" xr:uid="{00000000-0005-0000-0000-0000B8030000}"/>
    <cellStyle name="STYLE4" xfId="597" xr:uid="{00000000-0005-0000-0000-0000B9030000}"/>
    <cellStyle name="STYLE4 10" xfId="598" xr:uid="{00000000-0005-0000-0000-0000BA030000}"/>
    <cellStyle name="STYLE4 11" xfId="599" xr:uid="{00000000-0005-0000-0000-0000BB030000}"/>
    <cellStyle name="STYLE4 12" xfId="600" xr:uid="{00000000-0005-0000-0000-0000BC030000}"/>
    <cellStyle name="STYLE4 13" xfId="601" xr:uid="{00000000-0005-0000-0000-0000BD030000}"/>
    <cellStyle name="STYLE4 14" xfId="602" xr:uid="{00000000-0005-0000-0000-0000BE030000}"/>
    <cellStyle name="STYLE4 2" xfId="603" xr:uid="{00000000-0005-0000-0000-0000BF030000}"/>
    <cellStyle name="STYLE4 2 2" xfId="604" xr:uid="{00000000-0005-0000-0000-0000C0030000}"/>
    <cellStyle name="STYLE4 2 3" xfId="605" xr:uid="{00000000-0005-0000-0000-0000C1030000}"/>
    <cellStyle name="STYLE4 2 4" xfId="606" xr:uid="{00000000-0005-0000-0000-0000C2030000}"/>
    <cellStyle name="STYLE4 2 5" xfId="607" xr:uid="{00000000-0005-0000-0000-0000C3030000}"/>
    <cellStyle name="STYLE4 2 6" xfId="608" xr:uid="{00000000-0005-0000-0000-0000C4030000}"/>
    <cellStyle name="STYLE4 2 7" xfId="609" xr:uid="{00000000-0005-0000-0000-0000C5030000}"/>
    <cellStyle name="STYLE4 2 8" xfId="610" xr:uid="{00000000-0005-0000-0000-0000C6030000}"/>
    <cellStyle name="STYLE4 3" xfId="611" xr:uid="{00000000-0005-0000-0000-0000C7030000}"/>
    <cellStyle name="STYLE4 4" xfId="612" xr:uid="{00000000-0005-0000-0000-0000C8030000}"/>
    <cellStyle name="STYLE4 5" xfId="613" xr:uid="{00000000-0005-0000-0000-0000C9030000}"/>
    <cellStyle name="STYLE4 6" xfId="614" xr:uid="{00000000-0005-0000-0000-0000CA030000}"/>
    <cellStyle name="STYLE4 7" xfId="615" xr:uid="{00000000-0005-0000-0000-0000CB030000}"/>
    <cellStyle name="STYLE4 8" xfId="616" xr:uid="{00000000-0005-0000-0000-0000CC030000}"/>
    <cellStyle name="STYLE4 9" xfId="617" xr:uid="{00000000-0005-0000-0000-0000CD030000}"/>
    <cellStyle name="STYLE4_Sheet2" xfId="618" xr:uid="{00000000-0005-0000-0000-0000CE030000}"/>
    <cellStyle name="STYLE5" xfId="619" xr:uid="{00000000-0005-0000-0000-0000CF030000}"/>
    <cellStyle name="STYLE5 10" xfId="620" xr:uid="{00000000-0005-0000-0000-0000D0030000}"/>
    <cellStyle name="STYLE5 11" xfId="621" xr:uid="{00000000-0005-0000-0000-0000D1030000}"/>
    <cellStyle name="STYLE5 12" xfId="622" xr:uid="{00000000-0005-0000-0000-0000D2030000}"/>
    <cellStyle name="STYLE5 13" xfId="623" xr:uid="{00000000-0005-0000-0000-0000D3030000}"/>
    <cellStyle name="STYLE5 14" xfId="624" xr:uid="{00000000-0005-0000-0000-0000D4030000}"/>
    <cellStyle name="STYLE5 2" xfId="625" xr:uid="{00000000-0005-0000-0000-0000D5030000}"/>
    <cellStyle name="STYLE5 2 2" xfId="626" xr:uid="{00000000-0005-0000-0000-0000D6030000}"/>
    <cellStyle name="STYLE5 2 3" xfId="627" xr:uid="{00000000-0005-0000-0000-0000D7030000}"/>
    <cellStyle name="STYLE5 2 4" xfId="628" xr:uid="{00000000-0005-0000-0000-0000D8030000}"/>
    <cellStyle name="STYLE5 2 5" xfId="629" xr:uid="{00000000-0005-0000-0000-0000D9030000}"/>
    <cellStyle name="STYLE5 2 6" xfId="630" xr:uid="{00000000-0005-0000-0000-0000DA030000}"/>
    <cellStyle name="STYLE5 2 7" xfId="631" xr:uid="{00000000-0005-0000-0000-0000DB030000}"/>
    <cellStyle name="STYLE5 2 8" xfId="632" xr:uid="{00000000-0005-0000-0000-0000DC030000}"/>
    <cellStyle name="STYLE5 3" xfId="633" xr:uid="{00000000-0005-0000-0000-0000DD030000}"/>
    <cellStyle name="STYLE5 4" xfId="634" xr:uid="{00000000-0005-0000-0000-0000DE030000}"/>
    <cellStyle name="STYLE5 5" xfId="635" xr:uid="{00000000-0005-0000-0000-0000DF030000}"/>
    <cellStyle name="STYLE5 6" xfId="636" xr:uid="{00000000-0005-0000-0000-0000E0030000}"/>
    <cellStyle name="STYLE5 7" xfId="637" xr:uid="{00000000-0005-0000-0000-0000E1030000}"/>
    <cellStyle name="STYLE5 8" xfId="638" xr:uid="{00000000-0005-0000-0000-0000E2030000}"/>
    <cellStyle name="STYLE5 9" xfId="639" xr:uid="{00000000-0005-0000-0000-0000E3030000}"/>
    <cellStyle name="STYLE5_Sheet2" xfId="640" xr:uid="{00000000-0005-0000-0000-0000E4030000}"/>
    <cellStyle name="STYLE6" xfId="641" xr:uid="{00000000-0005-0000-0000-0000E5030000}"/>
    <cellStyle name="Total 2" xfId="642" xr:uid="{00000000-0005-0000-0000-0000E6030000}"/>
    <cellStyle name="Total 2 2" xfId="643" xr:uid="{00000000-0005-0000-0000-0000E7030000}"/>
    <cellStyle name="Total 2 3" xfId="644" xr:uid="{00000000-0005-0000-0000-0000E8030000}"/>
    <cellStyle name="Total 3" xfId="645" xr:uid="{00000000-0005-0000-0000-0000E9030000}"/>
    <cellStyle name="Total 3 2" xfId="646" xr:uid="{00000000-0005-0000-0000-0000EA030000}"/>
    <cellStyle name="Total 3 3" xfId="647" xr:uid="{00000000-0005-0000-0000-0000EB030000}"/>
    <cellStyle name="Total 4" xfId="648" xr:uid="{00000000-0005-0000-0000-0000EC030000}"/>
    <cellStyle name="Total 4 2" xfId="649" xr:uid="{00000000-0005-0000-0000-0000ED030000}"/>
    <cellStyle name="Total 4 3" xfId="650" xr:uid="{00000000-0005-0000-0000-0000EE030000}"/>
    <cellStyle name="Total 5" xfId="651" xr:uid="{00000000-0005-0000-0000-0000EF030000}"/>
    <cellStyle name="Total 5 2" xfId="652" xr:uid="{00000000-0005-0000-0000-0000F0030000}"/>
    <cellStyle name="Total 5 3" xfId="653" xr:uid="{00000000-0005-0000-0000-0000F1030000}"/>
    <cellStyle name="Total 6" xfId="654" xr:uid="{00000000-0005-0000-0000-0000F2030000}"/>
    <cellStyle name="Total 6 2" xfId="655" xr:uid="{00000000-0005-0000-0000-0000F3030000}"/>
    <cellStyle name="Total 6 3" xfId="656" xr:uid="{00000000-0005-0000-0000-0000F4030000}"/>
    <cellStyle name="Total 7" xfId="657" xr:uid="{00000000-0005-0000-0000-0000F5030000}"/>
    <cellStyle name="Total 7 2" xfId="658" xr:uid="{00000000-0005-0000-0000-0000F6030000}"/>
    <cellStyle name="Total 7 3" xfId="659" xr:uid="{00000000-0005-0000-0000-0000F7030000}"/>
  </cellStyles>
  <dxfs count="4">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9" defaultPivotStyle="PivotStyleLight16"/>
  <colors>
    <mruColors>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0</xdr:row>
      <xdr:rowOff>0</xdr:rowOff>
    </xdr:to>
    <xdr:sp macro="" textlink="">
      <xdr:nvSpPr>
        <xdr:cNvPr id="2" name="Rectangle 1">
          <a:extLst>
            <a:ext uri="{FF2B5EF4-FFF2-40B4-BE49-F238E27FC236}">
              <a16:creationId xmlns:a16="http://schemas.microsoft.com/office/drawing/2014/main" id="{00000000-0008-0000-0A00-000002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 name="Rectangle 2">
          <a:extLst>
            <a:ext uri="{FF2B5EF4-FFF2-40B4-BE49-F238E27FC236}">
              <a16:creationId xmlns:a16="http://schemas.microsoft.com/office/drawing/2014/main" id="{00000000-0008-0000-0A00-000003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 name="Rectangle 3">
          <a:extLst>
            <a:ext uri="{FF2B5EF4-FFF2-40B4-BE49-F238E27FC236}">
              <a16:creationId xmlns:a16="http://schemas.microsoft.com/office/drawing/2014/main" id="{00000000-0008-0000-0A00-000004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 name="Rectangle 4">
          <a:extLst>
            <a:ext uri="{FF2B5EF4-FFF2-40B4-BE49-F238E27FC236}">
              <a16:creationId xmlns:a16="http://schemas.microsoft.com/office/drawing/2014/main" id="{00000000-0008-0000-0A00-000005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 name="Rectangle 5">
          <a:extLst>
            <a:ext uri="{FF2B5EF4-FFF2-40B4-BE49-F238E27FC236}">
              <a16:creationId xmlns:a16="http://schemas.microsoft.com/office/drawing/2014/main" id="{00000000-0008-0000-0A00-000006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 name="Rectangle 6">
          <a:extLst>
            <a:ext uri="{FF2B5EF4-FFF2-40B4-BE49-F238E27FC236}">
              <a16:creationId xmlns:a16="http://schemas.microsoft.com/office/drawing/2014/main" id="{00000000-0008-0000-0A00-000007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 name="Rectangle 7">
          <a:extLst>
            <a:ext uri="{FF2B5EF4-FFF2-40B4-BE49-F238E27FC236}">
              <a16:creationId xmlns:a16="http://schemas.microsoft.com/office/drawing/2014/main" id="{00000000-0008-0000-0A00-000008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 name="Rectangle 8">
          <a:extLst>
            <a:ext uri="{FF2B5EF4-FFF2-40B4-BE49-F238E27FC236}">
              <a16:creationId xmlns:a16="http://schemas.microsoft.com/office/drawing/2014/main" id="{00000000-0008-0000-0A00-000009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0" name="Rectangle 9">
          <a:extLst>
            <a:ext uri="{FF2B5EF4-FFF2-40B4-BE49-F238E27FC236}">
              <a16:creationId xmlns:a16="http://schemas.microsoft.com/office/drawing/2014/main" id="{00000000-0008-0000-0A00-00000A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1" name="Rectangle 10">
          <a:extLst>
            <a:ext uri="{FF2B5EF4-FFF2-40B4-BE49-F238E27FC236}">
              <a16:creationId xmlns:a16="http://schemas.microsoft.com/office/drawing/2014/main" id="{00000000-0008-0000-0A00-00000B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2" name="Rectangle 11">
          <a:extLst>
            <a:ext uri="{FF2B5EF4-FFF2-40B4-BE49-F238E27FC236}">
              <a16:creationId xmlns:a16="http://schemas.microsoft.com/office/drawing/2014/main" id="{00000000-0008-0000-0A00-00000C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3" name="Rectangle 12">
          <a:extLst>
            <a:ext uri="{FF2B5EF4-FFF2-40B4-BE49-F238E27FC236}">
              <a16:creationId xmlns:a16="http://schemas.microsoft.com/office/drawing/2014/main" id="{00000000-0008-0000-0A00-00000D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4" name="Rectangle 13">
          <a:extLst>
            <a:ext uri="{FF2B5EF4-FFF2-40B4-BE49-F238E27FC236}">
              <a16:creationId xmlns:a16="http://schemas.microsoft.com/office/drawing/2014/main" id="{00000000-0008-0000-0A00-00000E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5" name="Rectangle 14">
          <a:extLst>
            <a:ext uri="{FF2B5EF4-FFF2-40B4-BE49-F238E27FC236}">
              <a16:creationId xmlns:a16="http://schemas.microsoft.com/office/drawing/2014/main" id="{00000000-0008-0000-0A00-00000F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6" name="Rectangle 15">
          <a:extLst>
            <a:ext uri="{FF2B5EF4-FFF2-40B4-BE49-F238E27FC236}">
              <a16:creationId xmlns:a16="http://schemas.microsoft.com/office/drawing/2014/main" id="{00000000-0008-0000-0A00-000010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7" name="Rectangle 16">
          <a:extLst>
            <a:ext uri="{FF2B5EF4-FFF2-40B4-BE49-F238E27FC236}">
              <a16:creationId xmlns:a16="http://schemas.microsoft.com/office/drawing/2014/main" id="{00000000-0008-0000-0A00-000011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8" name="Rectangle 17">
          <a:extLst>
            <a:ext uri="{FF2B5EF4-FFF2-40B4-BE49-F238E27FC236}">
              <a16:creationId xmlns:a16="http://schemas.microsoft.com/office/drawing/2014/main" id="{00000000-0008-0000-0A00-000012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9" name="Rectangle 18">
          <a:extLst>
            <a:ext uri="{FF2B5EF4-FFF2-40B4-BE49-F238E27FC236}">
              <a16:creationId xmlns:a16="http://schemas.microsoft.com/office/drawing/2014/main" id="{00000000-0008-0000-0A00-000013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0" name="Rectangle 19">
          <a:extLst>
            <a:ext uri="{FF2B5EF4-FFF2-40B4-BE49-F238E27FC236}">
              <a16:creationId xmlns:a16="http://schemas.microsoft.com/office/drawing/2014/main" id="{00000000-0008-0000-0A00-000014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1" name="Rectangle 20">
          <a:extLst>
            <a:ext uri="{FF2B5EF4-FFF2-40B4-BE49-F238E27FC236}">
              <a16:creationId xmlns:a16="http://schemas.microsoft.com/office/drawing/2014/main" id="{00000000-0008-0000-0A00-000015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2" name="Rectangle 21">
          <a:extLst>
            <a:ext uri="{FF2B5EF4-FFF2-40B4-BE49-F238E27FC236}">
              <a16:creationId xmlns:a16="http://schemas.microsoft.com/office/drawing/2014/main" id="{00000000-0008-0000-0A00-000016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3" name="Rectangle 22">
          <a:extLst>
            <a:ext uri="{FF2B5EF4-FFF2-40B4-BE49-F238E27FC236}">
              <a16:creationId xmlns:a16="http://schemas.microsoft.com/office/drawing/2014/main" id="{00000000-0008-0000-0A00-000017000000}"/>
            </a:ext>
          </a:extLst>
        </xdr:cNvPr>
        <xdr:cNvSpPr>
          <a:spLocks noChangeArrowheads="1"/>
        </xdr:cNvSpPr>
      </xdr:nvSpPr>
      <xdr:spPr bwMode="auto">
        <a:xfrm>
          <a:off x="4324350" y="0"/>
          <a:ext cx="0" cy="0"/>
        </a:xfrm>
        <a:prstGeom prst="rect">
          <a:avLst/>
        </a:prstGeom>
        <a:solidFill>
          <a:srgbClr val="FFFF99"/>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4" name="Rectangle 23">
          <a:extLst>
            <a:ext uri="{FF2B5EF4-FFF2-40B4-BE49-F238E27FC236}">
              <a16:creationId xmlns:a16="http://schemas.microsoft.com/office/drawing/2014/main" id="{00000000-0008-0000-0A00-000018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5" name="Rectangle 25">
          <a:extLst>
            <a:ext uri="{FF2B5EF4-FFF2-40B4-BE49-F238E27FC236}">
              <a16:creationId xmlns:a16="http://schemas.microsoft.com/office/drawing/2014/main" id="{00000000-0008-0000-0A00-000019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6" name="Rectangle 26">
          <a:extLst>
            <a:ext uri="{FF2B5EF4-FFF2-40B4-BE49-F238E27FC236}">
              <a16:creationId xmlns:a16="http://schemas.microsoft.com/office/drawing/2014/main" id="{00000000-0008-0000-0A00-00001A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7" name="Rectangle 28">
          <a:extLst>
            <a:ext uri="{FF2B5EF4-FFF2-40B4-BE49-F238E27FC236}">
              <a16:creationId xmlns:a16="http://schemas.microsoft.com/office/drawing/2014/main" id="{00000000-0008-0000-0A00-00001B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8" name="Rectangle 30">
          <a:extLst>
            <a:ext uri="{FF2B5EF4-FFF2-40B4-BE49-F238E27FC236}">
              <a16:creationId xmlns:a16="http://schemas.microsoft.com/office/drawing/2014/main" id="{00000000-0008-0000-0A00-00001C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29" name="Line 31">
          <a:extLst>
            <a:ext uri="{FF2B5EF4-FFF2-40B4-BE49-F238E27FC236}">
              <a16:creationId xmlns:a16="http://schemas.microsoft.com/office/drawing/2014/main" id="{00000000-0008-0000-0A00-00001D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0" name="Line 32">
          <a:extLst>
            <a:ext uri="{FF2B5EF4-FFF2-40B4-BE49-F238E27FC236}">
              <a16:creationId xmlns:a16="http://schemas.microsoft.com/office/drawing/2014/main" id="{00000000-0008-0000-0A00-00001E000000}"/>
            </a:ext>
          </a:extLst>
        </xdr:cNvPr>
        <xdr:cNvSpPr>
          <a:spLocks noChangeShapeType="1"/>
        </xdr:cNvSpPr>
      </xdr:nvSpPr>
      <xdr:spPr bwMode="auto">
        <a:xfrm>
          <a:off x="4324350" y="0"/>
          <a:ext cx="0" cy="0"/>
        </a:xfrm>
        <a:prstGeom prst="line">
          <a:avLst/>
        </a:prstGeom>
        <a:noFill/>
        <a:ln w="9525">
          <a:solidFill>
            <a:srgbClr val="D0D0D0"/>
          </a:solidFill>
          <a:round/>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31" name="Line 33">
          <a:extLst>
            <a:ext uri="{FF2B5EF4-FFF2-40B4-BE49-F238E27FC236}">
              <a16:creationId xmlns:a16="http://schemas.microsoft.com/office/drawing/2014/main" id="{00000000-0008-0000-0A00-00001F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2" name="Line 35">
          <a:extLst>
            <a:ext uri="{FF2B5EF4-FFF2-40B4-BE49-F238E27FC236}">
              <a16:creationId xmlns:a16="http://schemas.microsoft.com/office/drawing/2014/main" id="{00000000-0008-0000-0A00-000020000000}"/>
            </a:ext>
          </a:extLst>
        </xdr:cNvPr>
        <xdr:cNvSpPr>
          <a:spLocks noChangeShapeType="1"/>
        </xdr:cNvSpPr>
      </xdr:nvSpPr>
      <xdr:spPr bwMode="auto">
        <a:xfrm>
          <a:off x="4324350"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3" name="Rectangle 43">
          <a:extLst>
            <a:ext uri="{FF2B5EF4-FFF2-40B4-BE49-F238E27FC236}">
              <a16:creationId xmlns:a16="http://schemas.microsoft.com/office/drawing/2014/main" id="{00000000-0008-0000-0A00-000021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4" name="Rectangle 47">
          <a:extLst>
            <a:ext uri="{FF2B5EF4-FFF2-40B4-BE49-F238E27FC236}">
              <a16:creationId xmlns:a16="http://schemas.microsoft.com/office/drawing/2014/main" id="{00000000-0008-0000-0A00-000022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5" name="Rectangle 48">
          <a:extLst>
            <a:ext uri="{FF2B5EF4-FFF2-40B4-BE49-F238E27FC236}">
              <a16:creationId xmlns:a16="http://schemas.microsoft.com/office/drawing/2014/main" id="{00000000-0008-0000-0A00-000023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6" name="Rectangle 50">
          <a:extLst>
            <a:ext uri="{FF2B5EF4-FFF2-40B4-BE49-F238E27FC236}">
              <a16:creationId xmlns:a16="http://schemas.microsoft.com/office/drawing/2014/main" id="{00000000-0008-0000-0A00-000024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7" name="Rectangle 51">
          <a:extLst>
            <a:ext uri="{FF2B5EF4-FFF2-40B4-BE49-F238E27FC236}">
              <a16:creationId xmlns:a16="http://schemas.microsoft.com/office/drawing/2014/main" id="{00000000-0008-0000-0A00-000025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8" name="Rectangle 53">
          <a:extLst>
            <a:ext uri="{FF2B5EF4-FFF2-40B4-BE49-F238E27FC236}">
              <a16:creationId xmlns:a16="http://schemas.microsoft.com/office/drawing/2014/main" id="{00000000-0008-0000-0A00-000026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9" name="Rectangle 55">
          <a:extLst>
            <a:ext uri="{FF2B5EF4-FFF2-40B4-BE49-F238E27FC236}">
              <a16:creationId xmlns:a16="http://schemas.microsoft.com/office/drawing/2014/main" id="{00000000-0008-0000-0A00-000027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40" name="Rectangle 56">
          <a:extLst>
            <a:ext uri="{FF2B5EF4-FFF2-40B4-BE49-F238E27FC236}">
              <a16:creationId xmlns:a16="http://schemas.microsoft.com/office/drawing/2014/main" id="{00000000-0008-0000-0A00-000028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1</xdr:col>
      <xdr:colOff>0</xdr:colOff>
      <xdr:row>0</xdr:row>
      <xdr:rowOff>0</xdr:rowOff>
    </xdr:from>
    <xdr:to>
      <xdr:col>1</xdr:col>
      <xdr:colOff>0</xdr:colOff>
      <xdr:row>0</xdr:row>
      <xdr:rowOff>0</xdr:rowOff>
    </xdr:to>
    <xdr:sp macro="" textlink="">
      <xdr:nvSpPr>
        <xdr:cNvPr id="41" name="Rectangle 59">
          <a:extLst>
            <a:ext uri="{FF2B5EF4-FFF2-40B4-BE49-F238E27FC236}">
              <a16:creationId xmlns:a16="http://schemas.microsoft.com/office/drawing/2014/main" id="{00000000-0008-0000-0A00-000029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twoCellAnchor>
    <xdr:from>
      <xdr:col>1</xdr:col>
      <xdr:colOff>0</xdr:colOff>
      <xdr:row>0</xdr:row>
      <xdr:rowOff>0</xdr:rowOff>
    </xdr:from>
    <xdr:to>
      <xdr:col>1</xdr:col>
      <xdr:colOff>0</xdr:colOff>
      <xdr:row>0</xdr:row>
      <xdr:rowOff>0</xdr:rowOff>
    </xdr:to>
    <xdr:sp macro="" textlink="">
      <xdr:nvSpPr>
        <xdr:cNvPr id="42" name="Rectangle 60">
          <a:extLst>
            <a:ext uri="{FF2B5EF4-FFF2-40B4-BE49-F238E27FC236}">
              <a16:creationId xmlns:a16="http://schemas.microsoft.com/office/drawing/2014/main" id="{00000000-0008-0000-0A00-00002A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3" name="Rectangle 61">
          <a:extLst>
            <a:ext uri="{FF2B5EF4-FFF2-40B4-BE49-F238E27FC236}">
              <a16:creationId xmlns:a16="http://schemas.microsoft.com/office/drawing/2014/main" id="{00000000-0008-0000-0A00-00002B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4" name="Rectangle 62">
          <a:extLst>
            <a:ext uri="{FF2B5EF4-FFF2-40B4-BE49-F238E27FC236}">
              <a16:creationId xmlns:a16="http://schemas.microsoft.com/office/drawing/2014/main" id="{00000000-0008-0000-0A00-00002C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5" name="Rectangle 63">
          <a:extLst>
            <a:ext uri="{FF2B5EF4-FFF2-40B4-BE49-F238E27FC236}">
              <a16:creationId xmlns:a16="http://schemas.microsoft.com/office/drawing/2014/main" id="{00000000-0008-0000-0A00-00002D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6" name="Rectangle 64">
          <a:extLst>
            <a:ext uri="{FF2B5EF4-FFF2-40B4-BE49-F238E27FC236}">
              <a16:creationId xmlns:a16="http://schemas.microsoft.com/office/drawing/2014/main" id="{00000000-0008-0000-0A00-00002E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7" name="Rectangle 65">
          <a:extLst>
            <a:ext uri="{FF2B5EF4-FFF2-40B4-BE49-F238E27FC236}">
              <a16:creationId xmlns:a16="http://schemas.microsoft.com/office/drawing/2014/main" id="{00000000-0008-0000-0A00-00002F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8" name="Rectangle 66">
          <a:extLst>
            <a:ext uri="{FF2B5EF4-FFF2-40B4-BE49-F238E27FC236}">
              <a16:creationId xmlns:a16="http://schemas.microsoft.com/office/drawing/2014/main" id="{00000000-0008-0000-0A00-000030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9" name="Rectangle 67">
          <a:extLst>
            <a:ext uri="{FF2B5EF4-FFF2-40B4-BE49-F238E27FC236}">
              <a16:creationId xmlns:a16="http://schemas.microsoft.com/office/drawing/2014/main" id="{00000000-0008-0000-0A00-000031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0" name="Rectangle 68">
          <a:extLst>
            <a:ext uri="{FF2B5EF4-FFF2-40B4-BE49-F238E27FC236}">
              <a16:creationId xmlns:a16="http://schemas.microsoft.com/office/drawing/2014/main" id="{00000000-0008-0000-0A00-000032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1" name="Rectangle 69">
          <a:extLst>
            <a:ext uri="{FF2B5EF4-FFF2-40B4-BE49-F238E27FC236}">
              <a16:creationId xmlns:a16="http://schemas.microsoft.com/office/drawing/2014/main" id="{00000000-0008-0000-0A00-000033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2" name="Rectangle 70">
          <a:extLst>
            <a:ext uri="{FF2B5EF4-FFF2-40B4-BE49-F238E27FC236}">
              <a16:creationId xmlns:a16="http://schemas.microsoft.com/office/drawing/2014/main" id="{00000000-0008-0000-0A00-000034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3" name="Rectangle 71">
          <a:extLst>
            <a:ext uri="{FF2B5EF4-FFF2-40B4-BE49-F238E27FC236}">
              <a16:creationId xmlns:a16="http://schemas.microsoft.com/office/drawing/2014/main" id="{00000000-0008-0000-0A00-000035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4" name="Rectangle 72">
          <a:extLst>
            <a:ext uri="{FF2B5EF4-FFF2-40B4-BE49-F238E27FC236}">
              <a16:creationId xmlns:a16="http://schemas.microsoft.com/office/drawing/2014/main" id="{00000000-0008-0000-0A00-000036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5" name="Rectangle 73">
          <a:extLst>
            <a:ext uri="{FF2B5EF4-FFF2-40B4-BE49-F238E27FC236}">
              <a16:creationId xmlns:a16="http://schemas.microsoft.com/office/drawing/2014/main" id="{00000000-0008-0000-0A00-000037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6" name="Rectangle 74">
          <a:extLst>
            <a:ext uri="{FF2B5EF4-FFF2-40B4-BE49-F238E27FC236}">
              <a16:creationId xmlns:a16="http://schemas.microsoft.com/office/drawing/2014/main" id="{00000000-0008-0000-0A00-000038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7" name="Rectangle 75">
          <a:extLst>
            <a:ext uri="{FF2B5EF4-FFF2-40B4-BE49-F238E27FC236}">
              <a16:creationId xmlns:a16="http://schemas.microsoft.com/office/drawing/2014/main" id="{00000000-0008-0000-0A00-000039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8" name="Rectangle 76">
          <a:extLst>
            <a:ext uri="{FF2B5EF4-FFF2-40B4-BE49-F238E27FC236}">
              <a16:creationId xmlns:a16="http://schemas.microsoft.com/office/drawing/2014/main" id="{00000000-0008-0000-0A00-00003A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9" name="Rectangle 78">
          <a:extLst>
            <a:ext uri="{FF2B5EF4-FFF2-40B4-BE49-F238E27FC236}">
              <a16:creationId xmlns:a16="http://schemas.microsoft.com/office/drawing/2014/main" id="{00000000-0008-0000-0A00-00003B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0" name="Rectangle 79">
          <a:extLst>
            <a:ext uri="{FF2B5EF4-FFF2-40B4-BE49-F238E27FC236}">
              <a16:creationId xmlns:a16="http://schemas.microsoft.com/office/drawing/2014/main" id="{00000000-0008-0000-0A00-00003C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1" name="Rectangle 81">
          <a:extLst>
            <a:ext uri="{FF2B5EF4-FFF2-40B4-BE49-F238E27FC236}">
              <a16:creationId xmlns:a16="http://schemas.microsoft.com/office/drawing/2014/main" id="{00000000-0008-0000-0A00-00003D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62" name="Line 82">
          <a:extLst>
            <a:ext uri="{FF2B5EF4-FFF2-40B4-BE49-F238E27FC236}">
              <a16:creationId xmlns:a16="http://schemas.microsoft.com/office/drawing/2014/main" id="{00000000-0008-0000-0A00-00003E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63" name="Line 83">
          <a:extLst>
            <a:ext uri="{FF2B5EF4-FFF2-40B4-BE49-F238E27FC236}">
              <a16:creationId xmlns:a16="http://schemas.microsoft.com/office/drawing/2014/main" id="{00000000-0008-0000-0A00-00003F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4" name="Line 84">
          <a:extLst>
            <a:ext uri="{FF2B5EF4-FFF2-40B4-BE49-F238E27FC236}">
              <a16:creationId xmlns:a16="http://schemas.microsoft.com/office/drawing/2014/main" id="{00000000-0008-0000-0A00-000040000000}"/>
            </a:ext>
          </a:extLst>
        </xdr:cNvPr>
        <xdr:cNvSpPr>
          <a:spLocks noChangeShapeType="1"/>
        </xdr:cNvSpPr>
      </xdr:nvSpPr>
      <xdr:spPr bwMode="auto">
        <a:xfrm>
          <a:off x="4324350"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5" name="Line 85">
          <a:extLst>
            <a:ext uri="{FF2B5EF4-FFF2-40B4-BE49-F238E27FC236}">
              <a16:creationId xmlns:a16="http://schemas.microsoft.com/office/drawing/2014/main" id="{00000000-0008-0000-0A00-000041000000}"/>
            </a:ext>
          </a:extLst>
        </xdr:cNvPr>
        <xdr:cNvSpPr>
          <a:spLocks noChangeShapeType="1"/>
        </xdr:cNvSpPr>
      </xdr:nvSpPr>
      <xdr:spPr bwMode="auto">
        <a:xfrm>
          <a:off x="4324350"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6" name="Rectangle 87">
          <a:extLst>
            <a:ext uri="{FF2B5EF4-FFF2-40B4-BE49-F238E27FC236}">
              <a16:creationId xmlns:a16="http://schemas.microsoft.com/office/drawing/2014/main" id="{00000000-0008-0000-0A00-000042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7" name="Rectangle 88">
          <a:extLst>
            <a:ext uri="{FF2B5EF4-FFF2-40B4-BE49-F238E27FC236}">
              <a16:creationId xmlns:a16="http://schemas.microsoft.com/office/drawing/2014/main" id="{00000000-0008-0000-0A00-000043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8" name="Rectangle 89">
          <a:extLst>
            <a:ext uri="{FF2B5EF4-FFF2-40B4-BE49-F238E27FC236}">
              <a16:creationId xmlns:a16="http://schemas.microsoft.com/office/drawing/2014/main" id="{00000000-0008-0000-0A00-000044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9" name="Rectangle 90">
          <a:extLst>
            <a:ext uri="{FF2B5EF4-FFF2-40B4-BE49-F238E27FC236}">
              <a16:creationId xmlns:a16="http://schemas.microsoft.com/office/drawing/2014/main" id="{00000000-0008-0000-0A00-000045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0" name="Rectangle 91">
          <a:extLst>
            <a:ext uri="{FF2B5EF4-FFF2-40B4-BE49-F238E27FC236}">
              <a16:creationId xmlns:a16="http://schemas.microsoft.com/office/drawing/2014/main" id="{00000000-0008-0000-0A00-000046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1" name="Rectangle 92">
          <a:extLst>
            <a:ext uri="{FF2B5EF4-FFF2-40B4-BE49-F238E27FC236}">
              <a16:creationId xmlns:a16="http://schemas.microsoft.com/office/drawing/2014/main" id="{00000000-0008-0000-0A00-000047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2" name="Rectangle 93">
          <a:extLst>
            <a:ext uri="{FF2B5EF4-FFF2-40B4-BE49-F238E27FC236}">
              <a16:creationId xmlns:a16="http://schemas.microsoft.com/office/drawing/2014/main" id="{00000000-0008-0000-0A00-000048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3" name="Rectangle 94">
          <a:extLst>
            <a:ext uri="{FF2B5EF4-FFF2-40B4-BE49-F238E27FC236}">
              <a16:creationId xmlns:a16="http://schemas.microsoft.com/office/drawing/2014/main" id="{00000000-0008-0000-0A00-000049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4" name="Rectangle 95">
          <a:extLst>
            <a:ext uri="{FF2B5EF4-FFF2-40B4-BE49-F238E27FC236}">
              <a16:creationId xmlns:a16="http://schemas.microsoft.com/office/drawing/2014/main" id="{00000000-0008-0000-0A00-00004A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5" name="Rectangle 96">
          <a:extLst>
            <a:ext uri="{FF2B5EF4-FFF2-40B4-BE49-F238E27FC236}">
              <a16:creationId xmlns:a16="http://schemas.microsoft.com/office/drawing/2014/main" id="{00000000-0008-0000-0A00-00004B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6" name="Rectangle 97">
          <a:extLst>
            <a:ext uri="{FF2B5EF4-FFF2-40B4-BE49-F238E27FC236}">
              <a16:creationId xmlns:a16="http://schemas.microsoft.com/office/drawing/2014/main" id="{00000000-0008-0000-0A00-00004C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7" name="Rectangle 98">
          <a:extLst>
            <a:ext uri="{FF2B5EF4-FFF2-40B4-BE49-F238E27FC236}">
              <a16:creationId xmlns:a16="http://schemas.microsoft.com/office/drawing/2014/main" id="{00000000-0008-0000-0A00-00004D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8" name="Rectangle 99">
          <a:extLst>
            <a:ext uri="{FF2B5EF4-FFF2-40B4-BE49-F238E27FC236}">
              <a16:creationId xmlns:a16="http://schemas.microsoft.com/office/drawing/2014/main" id="{00000000-0008-0000-0A00-00004E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9" name="Rectangle 100">
          <a:extLst>
            <a:ext uri="{FF2B5EF4-FFF2-40B4-BE49-F238E27FC236}">
              <a16:creationId xmlns:a16="http://schemas.microsoft.com/office/drawing/2014/main" id="{00000000-0008-0000-0A00-00004F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0" name="Rectangle 101">
          <a:extLst>
            <a:ext uri="{FF2B5EF4-FFF2-40B4-BE49-F238E27FC236}">
              <a16:creationId xmlns:a16="http://schemas.microsoft.com/office/drawing/2014/main" id="{00000000-0008-0000-0A00-000050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1" name="Rectangle 102">
          <a:extLst>
            <a:ext uri="{FF2B5EF4-FFF2-40B4-BE49-F238E27FC236}">
              <a16:creationId xmlns:a16="http://schemas.microsoft.com/office/drawing/2014/main" id="{00000000-0008-0000-0A00-000051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2" name="Rectangle 103">
          <a:extLst>
            <a:ext uri="{FF2B5EF4-FFF2-40B4-BE49-F238E27FC236}">
              <a16:creationId xmlns:a16="http://schemas.microsoft.com/office/drawing/2014/main" id="{00000000-0008-0000-0A00-000052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3" name="Rectangle 104">
          <a:extLst>
            <a:ext uri="{FF2B5EF4-FFF2-40B4-BE49-F238E27FC236}">
              <a16:creationId xmlns:a16="http://schemas.microsoft.com/office/drawing/2014/main" id="{00000000-0008-0000-0A00-000053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4" name="Rectangle 105">
          <a:extLst>
            <a:ext uri="{FF2B5EF4-FFF2-40B4-BE49-F238E27FC236}">
              <a16:creationId xmlns:a16="http://schemas.microsoft.com/office/drawing/2014/main" id="{00000000-0008-0000-0A00-000054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5" name="Rectangle 106">
          <a:extLst>
            <a:ext uri="{FF2B5EF4-FFF2-40B4-BE49-F238E27FC236}">
              <a16:creationId xmlns:a16="http://schemas.microsoft.com/office/drawing/2014/main" id="{00000000-0008-0000-0A00-000055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6" name="Rectangle 107">
          <a:extLst>
            <a:ext uri="{FF2B5EF4-FFF2-40B4-BE49-F238E27FC236}">
              <a16:creationId xmlns:a16="http://schemas.microsoft.com/office/drawing/2014/main" id="{00000000-0008-0000-0A00-000056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7" name="Rectangle 108">
          <a:extLst>
            <a:ext uri="{FF2B5EF4-FFF2-40B4-BE49-F238E27FC236}">
              <a16:creationId xmlns:a16="http://schemas.microsoft.com/office/drawing/2014/main" id="{00000000-0008-0000-0A00-000057000000}"/>
            </a:ext>
          </a:extLst>
        </xdr:cNvPr>
        <xdr:cNvSpPr>
          <a:spLocks noChangeArrowheads="1"/>
        </xdr:cNvSpPr>
      </xdr:nvSpPr>
      <xdr:spPr bwMode="auto">
        <a:xfrm>
          <a:off x="4324350" y="0"/>
          <a:ext cx="0" cy="0"/>
        </a:xfrm>
        <a:prstGeom prst="rect">
          <a:avLst/>
        </a:prstGeom>
        <a:solidFill>
          <a:srgbClr val="FFFF99"/>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8" name="Rectangle 109">
          <a:extLst>
            <a:ext uri="{FF2B5EF4-FFF2-40B4-BE49-F238E27FC236}">
              <a16:creationId xmlns:a16="http://schemas.microsoft.com/office/drawing/2014/main" id="{00000000-0008-0000-0A00-000058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9" name="Rectangle 111">
          <a:extLst>
            <a:ext uri="{FF2B5EF4-FFF2-40B4-BE49-F238E27FC236}">
              <a16:creationId xmlns:a16="http://schemas.microsoft.com/office/drawing/2014/main" id="{00000000-0008-0000-0A00-000059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0" name="Rectangle 112">
          <a:extLst>
            <a:ext uri="{FF2B5EF4-FFF2-40B4-BE49-F238E27FC236}">
              <a16:creationId xmlns:a16="http://schemas.microsoft.com/office/drawing/2014/main" id="{00000000-0008-0000-0A00-00005A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1" name="Rectangle 114">
          <a:extLst>
            <a:ext uri="{FF2B5EF4-FFF2-40B4-BE49-F238E27FC236}">
              <a16:creationId xmlns:a16="http://schemas.microsoft.com/office/drawing/2014/main" id="{00000000-0008-0000-0A00-00005B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2" name="Rectangle 116">
          <a:extLst>
            <a:ext uri="{FF2B5EF4-FFF2-40B4-BE49-F238E27FC236}">
              <a16:creationId xmlns:a16="http://schemas.microsoft.com/office/drawing/2014/main" id="{00000000-0008-0000-0A00-00005C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93" name="Line 117">
          <a:extLst>
            <a:ext uri="{FF2B5EF4-FFF2-40B4-BE49-F238E27FC236}">
              <a16:creationId xmlns:a16="http://schemas.microsoft.com/office/drawing/2014/main" id="{00000000-0008-0000-0A00-00005D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4" name="Line 118">
          <a:extLst>
            <a:ext uri="{FF2B5EF4-FFF2-40B4-BE49-F238E27FC236}">
              <a16:creationId xmlns:a16="http://schemas.microsoft.com/office/drawing/2014/main" id="{00000000-0008-0000-0A00-00005E000000}"/>
            </a:ext>
          </a:extLst>
        </xdr:cNvPr>
        <xdr:cNvSpPr>
          <a:spLocks noChangeShapeType="1"/>
        </xdr:cNvSpPr>
      </xdr:nvSpPr>
      <xdr:spPr bwMode="auto">
        <a:xfrm>
          <a:off x="4324350" y="0"/>
          <a:ext cx="0" cy="0"/>
        </a:xfrm>
        <a:prstGeom prst="line">
          <a:avLst/>
        </a:prstGeom>
        <a:noFill/>
        <a:ln w="9525">
          <a:solidFill>
            <a:srgbClr val="D0D0D0"/>
          </a:solidFill>
          <a:round/>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95" name="Line 119">
          <a:extLst>
            <a:ext uri="{FF2B5EF4-FFF2-40B4-BE49-F238E27FC236}">
              <a16:creationId xmlns:a16="http://schemas.microsoft.com/office/drawing/2014/main" id="{00000000-0008-0000-0A00-00005F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6" name="Line 121">
          <a:extLst>
            <a:ext uri="{FF2B5EF4-FFF2-40B4-BE49-F238E27FC236}">
              <a16:creationId xmlns:a16="http://schemas.microsoft.com/office/drawing/2014/main" id="{00000000-0008-0000-0A00-000060000000}"/>
            </a:ext>
          </a:extLst>
        </xdr:cNvPr>
        <xdr:cNvSpPr>
          <a:spLocks noChangeShapeType="1"/>
        </xdr:cNvSpPr>
      </xdr:nvSpPr>
      <xdr:spPr bwMode="auto">
        <a:xfrm>
          <a:off x="4324350"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7" name="Rectangle 129">
          <a:extLst>
            <a:ext uri="{FF2B5EF4-FFF2-40B4-BE49-F238E27FC236}">
              <a16:creationId xmlns:a16="http://schemas.microsoft.com/office/drawing/2014/main" id="{00000000-0008-0000-0A00-000061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1</xdr:col>
      <xdr:colOff>0</xdr:colOff>
      <xdr:row>0</xdr:row>
      <xdr:rowOff>0</xdr:rowOff>
    </xdr:from>
    <xdr:to>
      <xdr:col>1</xdr:col>
      <xdr:colOff>0</xdr:colOff>
      <xdr:row>0</xdr:row>
      <xdr:rowOff>0</xdr:rowOff>
    </xdr:to>
    <xdr:sp macro="" textlink="">
      <xdr:nvSpPr>
        <xdr:cNvPr id="98" name="Rectangle 132">
          <a:extLst>
            <a:ext uri="{FF2B5EF4-FFF2-40B4-BE49-F238E27FC236}">
              <a16:creationId xmlns:a16="http://schemas.microsoft.com/office/drawing/2014/main" id="{00000000-0008-0000-0A00-000062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name on Report A 1, as header for subsequent reports</a:t>
          </a:r>
        </a:p>
      </xdr:txBody>
    </xdr:sp>
    <xdr:clientData/>
  </xdr:twoCellAnchor>
  <xdr:twoCellAnchor>
    <xdr:from>
      <xdr:col>1</xdr:col>
      <xdr:colOff>0</xdr:colOff>
      <xdr:row>0</xdr:row>
      <xdr:rowOff>0</xdr:rowOff>
    </xdr:from>
    <xdr:to>
      <xdr:col>1</xdr:col>
      <xdr:colOff>0</xdr:colOff>
      <xdr:row>0</xdr:row>
      <xdr:rowOff>0</xdr:rowOff>
    </xdr:to>
    <xdr:sp macro="" textlink="">
      <xdr:nvSpPr>
        <xdr:cNvPr id="99" name="Rectangle 134">
          <a:extLst>
            <a:ext uri="{FF2B5EF4-FFF2-40B4-BE49-F238E27FC236}">
              <a16:creationId xmlns:a16="http://schemas.microsoft.com/office/drawing/2014/main" id="{00000000-0008-0000-0A00-000063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period on Report A 1, as header for subsequent reports</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0" name="Rectangle 135">
          <a:extLst>
            <a:ext uri="{FF2B5EF4-FFF2-40B4-BE49-F238E27FC236}">
              <a16:creationId xmlns:a16="http://schemas.microsoft.com/office/drawing/2014/main" id="{00000000-0008-0000-0A00-000064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1" name="Rectangle 136">
          <a:extLst>
            <a:ext uri="{FF2B5EF4-FFF2-40B4-BE49-F238E27FC236}">
              <a16:creationId xmlns:a16="http://schemas.microsoft.com/office/drawing/2014/main" id="{00000000-0008-0000-0A00-000065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2" name="Rectangle 138">
          <a:extLst>
            <a:ext uri="{FF2B5EF4-FFF2-40B4-BE49-F238E27FC236}">
              <a16:creationId xmlns:a16="http://schemas.microsoft.com/office/drawing/2014/main" id="{00000000-0008-0000-0A00-000066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1. Premiums (Capitation &amp; Maternity Revenue)</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3" name="Rectangle 140">
          <a:extLst>
            <a:ext uri="{FF2B5EF4-FFF2-40B4-BE49-F238E27FC236}">
              <a16:creationId xmlns:a16="http://schemas.microsoft.com/office/drawing/2014/main" id="{00000000-0008-0000-0A00-000067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4" name="Rectangle 141">
          <a:extLst>
            <a:ext uri="{FF2B5EF4-FFF2-40B4-BE49-F238E27FC236}">
              <a16:creationId xmlns:a16="http://schemas.microsoft.com/office/drawing/2014/main" id="{00000000-0008-0000-0A00-000068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 Inpatient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5" name="Rectangle 143">
          <a:extLst>
            <a:ext uri="{FF2B5EF4-FFF2-40B4-BE49-F238E27FC236}">
              <a16:creationId xmlns:a16="http://schemas.microsoft.com/office/drawing/2014/main" id="{00000000-0008-0000-0A00-000069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6" name="Rectangle 146">
          <a:extLst>
            <a:ext uri="{FF2B5EF4-FFF2-40B4-BE49-F238E27FC236}">
              <a16:creationId xmlns:a16="http://schemas.microsoft.com/office/drawing/2014/main" id="{00000000-0008-0000-0A00-00006A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-A53-</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7" name="Rectangle 148">
          <a:extLst>
            <a:ext uri="{FF2B5EF4-FFF2-40B4-BE49-F238E27FC236}">
              <a16:creationId xmlns:a16="http://schemas.microsoft.com/office/drawing/2014/main" id="{00000000-0008-0000-0A00-00006B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8" name="Rectangle 152">
          <a:extLst>
            <a:ext uri="{FF2B5EF4-FFF2-40B4-BE49-F238E27FC236}">
              <a16:creationId xmlns:a16="http://schemas.microsoft.com/office/drawing/2014/main" id="{00000000-0008-0000-0A00-00006C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9" name="Rectangle 153">
          <a:extLst>
            <a:ext uri="{FF2B5EF4-FFF2-40B4-BE49-F238E27FC236}">
              <a16:creationId xmlns:a16="http://schemas.microsoft.com/office/drawing/2014/main" id="{00000000-0008-0000-0A00-00006D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0" name="Rectangle 155">
          <a:extLst>
            <a:ext uri="{FF2B5EF4-FFF2-40B4-BE49-F238E27FC236}">
              <a16:creationId xmlns:a16="http://schemas.microsoft.com/office/drawing/2014/main" id="{00000000-0008-0000-0A00-00006E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1" name="Rectangle 156">
          <a:extLst>
            <a:ext uri="{FF2B5EF4-FFF2-40B4-BE49-F238E27FC236}">
              <a16:creationId xmlns:a16="http://schemas.microsoft.com/office/drawing/2014/main" id="{00000000-0008-0000-0A00-00006F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2" name="Rectangle 158">
          <a:extLst>
            <a:ext uri="{FF2B5EF4-FFF2-40B4-BE49-F238E27FC236}">
              <a16:creationId xmlns:a16="http://schemas.microsoft.com/office/drawing/2014/main" id="{00000000-0008-0000-0A00-000070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3" name="Rectangle 160">
          <a:extLst>
            <a:ext uri="{FF2B5EF4-FFF2-40B4-BE49-F238E27FC236}">
              <a16:creationId xmlns:a16="http://schemas.microsoft.com/office/drawing/2014/main" id="{00000000-0008-0000-0A00-000071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4" name="Rectangle 161">
          <a:extLst>
            <a:ext uri="{FF2B5EF4-FFF2-40B4-BE49-F238E27FC236}">
              <a16:creationId xmlns:a16="http://schemas.microsoft.com/office/drawing/2014/main" id="{00000000-0008-0000-0A00-000072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5" name="Rectangle 164">
          <a:extLst>
            <a:ext uri="{FF2B5EF4-FFF2-40B4-BE49-F238E27FC236}">
              <a16:creationId xmlns:a16="http://schemas.microsoft.com/office/drawing/2014/main" id="{00000000-0008-0000-0A00-000073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4" name="Rectangle 3">
          <a:extLst>
            <a:ext uri="{FF2B5EF4-FFF2-40B4-BE49-F238E27FC236}">
              <a16:creationId xmlns:a16="http://schemas.microsoft.com/office/drawing/2014/main" id="{00000000-0008-0000-0B00-000004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 name="Rectangle 4">
          <a:extLst>
            <a:ext uri="{FF2B5EF4-FFF2-40B4-BE49-F238E27FC236}">
              <a16:creationId xmlns:a16="http://schemas.microsoft.com/office/drawing/2014/main" id="{00000000-0008-0000-0B00-000005000000}"/>
            </a:ext>
          </a:extLst>
        </xdr:cNvPr>
        <xdr:cNvSpPr>
          <a:spLocks noChangeArrowheads="1"/>
        </xdr:cNvSpPr>
      </xdr:nvSpPr>
      <xdr:spPr bwMode="auto">
        <a:xfrm>
          <a:off x="43148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 name="Rectangle 5">
          <a:extLst>
            <a:ext uri="{FF2B5EF4-FFF2-40B4-BE49-F238E27FC236}">
              <a16:creationId xmlns:a16="http://schemas.microsoft.com/office/drawing/2014/main" id="{00000000-0008-0000-0B00-000006000000}"/>
            </a:ext>
          </a:extLst>
        </xdr:cNvPr>
        <xdr:cNvSpPr>
          <a:spLocks noChangeArrowheads="1"/>
        </xdr:cNvSpPr>
      </xdr:nvSpPr>
      <xdr:spPr bwMode="auto">
        <a:xfrm>
          <a:off x="43148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 name="Rectangle 6">
          <a:extLst>
            <a:ext uri="{FF2B5EF4-FFF2-40B4-BE49-F238E27FC236}">
              <a16:creationId xmlns:a16="http://schemas.microsoft.com/office/drawing/2014/main" id="{00000000-0008-0000-0B00-000007000000}"/>
            </a:ext>
          </a:extLst>
        </xdr:cNvPr>
        <xdr:cNvSpPr>
          <a:spLocks noChangeArrowheads="1"/>
        </xdr:cNvSpPr>
      </xdr:nvSpPr>
      <xdr:spPr bwMode="auto">
        <a:xfrm>
          <a:off x="43148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 name="Rectangle 7">
          <a:extLst>
            <a:ext uri="{FF2B5EF4-FFF2-40B4-BE49-F238E27FC236}">
              <a16:creationId xmlns:a16="http://schemas.microsoft.com/office/drawing/2014/main" id="{00000000-0008-0000-0B00-000008000000}"/>
            </a:ext>
          </a:extLst>
        </xdr:cNvPr>
        <xdr:cNvSpPr>
          <a:spLocks noChangeArrowheads="1"/>
        </xdr:cNvSpPr>
      </xdr:nvSpPr>
      <xdr:spPr bwMode="auto">
        <a:xfrm>
          <a:off x="43148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 name="Rectangle 8">
          <a:extLst>
            <a:ext uri="{FF2B5EF4-FFF2-40B4-BE49-F238E27FC236}">
              <a16:creationId xmlns:a16="http://schemas.microsoft.com/office/drawing/2014/main" id="{00000000-0008-0000-0B00-000009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0" name="Rectangle 9">
          <a:extLst>
            <a:ext uri="{FF2B5EF4-FFF2-40B4-BE49-F238E27FC236}">
              <a16:creationId xmlns:a16="http://schemas.microsoft.com/office/drawing/2014/main" id="{00000000-0008-0000-0B00-00000A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1" name="Rectangle 10">
          <a:extLst>
            <a:ext uri="{FF2B5EF4-FFF2-40B4-BE49-F238E27FC236}">
              <a16:creationId xmlns:a16="http://schemas.microsoft.com/office/drawing/2014/main" id="{00000000-0008-0000-0B00-00000B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2" name="Rectangle 11">
          <a:extLst>
            <a:ext uri="{FF2B5EF4-FFF2-40B4-BE49-F238E27FC236}">
              <a16:creationId xmlns:a16="http://schemas.microsoft.com/office/drawing/2014/main" id="{00000000-0008-0000-0B00-00000C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3" name="Rectangle 12">
          <a:extLst>
            <a:ext uri="{FF2B5EF4-FFF2-40B4-BE49-F238E27FC236}">
              <a16:creationId xmlns:a16="http://schemas.microsoft.com/office/drawing/2014/main" id="{00000000-0008-0000-0B00-00000D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4" name="Rectangle 13">
          <a:extLst>
            <a:ext uri="{FF2B5EF4-FFF2-40B4-BE49-F238E27FC236}">
              <a16:creationId xmlns:a16="http://schemas.microsoft.com/office/drawing/2014/main" id="{00000000-0008-0000-0B00-00000E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5" name="Rectangle 14">
          <a:extLst>
            <a:ext uri="{FF2B5EF4-FFF2-40B4-BE49-F238E27FC236}">
              <a16:creationId xmlns:a16="http://schemas.microsoft.com/office/drawing/2014/main" id="{00000000-0008-0000-0B00-00000F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6" name="Rectangle 15">
          <a:extLst>
            <a:ext uri="{FF2B5EF4-FFF2-40B4-BE49-F238E27FC236}">
              <a16:creationId xmlns:a16="http://schemas.microsoft.com/office/drawing/2014/main" id="{00000000-0008-0000-0B00-000010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7" name="Rectangle 16">
          <a:extLst>
            <a:ext uri="{FF2B5EF4-FFF2-40B4-BE49-F238E27FC236}">
              <a16:creationId xmlns:a16="http://schemas.microsoft.com/office/drawing/2014/main" id="{00000000-0008-0000-0B00-000011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8" name="Rectangle 17">
          <a:extLst>
            <a:ext uri="{FF2B5EF4-FFF2-40B4-BE49-F238E27FC236}">
              <a16:creationId xmlns:a16="http://schemas.microsoft.com/office/drawing/2014/main" id="{00000000-0008-0000-0B00-000012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9" name="Rectangle 18">
          <a:extLst>
            <a:ext uri="{FF2B5EF4-FFF2-40B4-BE49-F238E27FC236}">
              <a16:creationId xmlns:a16="http://schemas.microsoft.com/office/drawing/2014/main" id="{00000000-0008-0000-0B00-000013000000}"/>
            </a:ext>
          </a:extLst>
        </xdr:cNvPr>
        <xdr:cNvSpPr>
          <a:spLocks noChangeArrowheads="1"/>
        </xdr:cNvSpPr>
      </xdr:nvSpPr>
      <xdr:spPr bwMode="auto">
        <a:xfrm>
          <a:off x="43148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 name="Rectangle 19">
          <a:extLst>
            <a:ext uri="{FF2B5EF4-FFF2-40B4-BE49-F238E27FC236}">
              <a16:creationId xmlns:a16="http://schemas.microsoft.com/office/drawing/2014/main" id="{00000000-0008-0000-0B00-000014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 name="Rectangle 20">
          <a:extLst>
            <a:ext uri="{FF2B5EF4-FFF2-40B4-BE49-F238E27FC236}">
              <a16:creationId xmlns:a16="http://schemas.microsoft.com/office/drawing/2014/main" id="{00000000-0008-0000-0B00-000015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2" name="Rectangle 21">
          <a:extLst>
            <a:ext uri="{FF2B5EF4-FFF2-40B4-BE49-F238E27FC236}">
              <a16:creationId xmlns:a16="http://schemas.microsoft.com/office/drawing/2014/main" id="{00000000-0008-0000-0B00-000016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3" name="Rectangle 22">
          <a:extLst>
            <a:ext uri="{FF2B5EF4-FFF2-40B4-BE49-F238E27FC236}">
              <a16:creationId xmlns:a16="http://schemas.microsoft.com/office/drawing/2014/main" id="{00000000-0008-0000-0B00-000017000000}"/>
            </a:ext>
          </a:extLst>
        </xdr:cNvPr>
        <xdr:cNvSpPr>
          <a:spLocks noChangeArrowheads="1"/>
        </xdr:cNvSpPr>
      </xdr:nvSpPr>
      <xdr:spPr bwMode="auto">
        <a:xfrm>
          <a:off x="4314825" y="0"/>
          <a:ext cx="0" cy="0"/>
        </a:xfrm>
        <a:prstGeom prst="rect">
          <a:avLst/>
        </a:prstGeom>
        <a:solidFill>
          <a:srgbClr val="FFFF99"/>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4" name="Rectangle 23">
          <a:extLst>
            <a:ext uri="{FF2B5EF4-FFF2-40B4-BE49-F238E27FC236}">
              <a16:creationId xmlns:a16="http://schemas.microsoft.com/office/drawing/2014/main" id="{00000000-0008-0000-0B00-000018000000}"/>
            </a:ext>
          </a:extLst>
        </xdr:cNvPr>
        <xdr:cNvSpPr>
          <a:spLocks noChangeArrowheads="1"/>
        </xdr:cNvSpPr>
      </xdr:nvSpPr>
      <xdr:spPr bwMode="auto">
        <a:xfrm>
          <a:off x="43148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6" name="Rectangle 25">
          <a:extLst>
            <a:ext uri="{FF2B5EF4-FFF2-40B4-BE49-F238E27FC236}">
              <a16:creationId xmlns:a16="http://schemas.microsoft.com/office/drawing/2014/main" id="{00000000-0008-0000-0B00-00001A000000}"/>
            </a:ext>
          </a:extLst>
        </xdr:cNvPr>
        <xdr:cNvSpPr>
          <a:spLocks noChangeArrowheads="1"/>
        </xdr:cNvSpPr>
      </xdr:nvSpPr>
      <xdr:spPr bwMode="auto">
        <a:xfrm>
          <a:off x="4314825"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7" name="Rectangle 26">
          <a:extLst>
            <a:ext uri="{FF2B5EF4-FFF2-40B4-BE49-F238E27FC236}">
              <a16:creationId xmlns:a16="http://schemas.microsoft.com/office/drawing/2014/main" id="{00000000-0008-0000-0B00-00001B000000}"/>
            </a:ext>
          </a:extLst>
        </xdr:cNvPr>
        <xdr:cNvSpPr>
          <a:spLocks noChangeArrowheads="1"/>
        </xdr:cNvSpPr>
      </xdr:nvSpPr>
      <xdr:spPr bwMode="auto">
        <a:xfrm>
          <a:off x="4314825"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9" name="Rectangle 28">
          <a:extLst>
            <a:ext uri="{FF2B5EF4-FFF2-40B4-BE49-F238E27FC236}">
              <a16:creationId xmlns:a16="http://schemas.microsoft.com/office/drawing/2014/main" id="{00000000-0008-0000-0B00-00001D000000}"/>
            </a:ext>
          </a:extLst>
        </xdr:cNvPr>
        <xdr:cNvSpPr>
          <a:spLocks noChangeArrowheads="1"/>
        </xdr:cNvSpPr>
      </xdr:nvSpPr>
      <xdr:spPr bwMode="auto">
        <a:xfrm>
          <a:off x="4314825" y="0"/>
          <a:ext cx="0" cy="0"/>
        </a:xfrm>
        <a:prstGeom prst="rect">
          <a:avLst/>
        </a:prstGeom>
        <a:solidFill>
          <a:srgbClr val="00CC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31" name="Rectangle 30">
          <a:extLst>
            <a:ext uri="{FF2B5EF4-FFF2-40B4-BE49-F238E27FC236}">
              <a16:creationId xmlns:a16="http://schemas.microsoft.com/office/drawing/2014/main" id="{00000000-0008-0000-0B00-00001F000000}"/>
            </a:ext>
          </a:extLst>
        </xdr:cNvPr>
        <xdr:cNvSpPr>
          <a:spLocks noChangeArrowheads="1"/>
        </xdr:cNvSpPr>
      </xdr:nvSpPr>
      <xdr:spPr bwMode="auto">
        <a:xfrm>
          <a:off x="4314825"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32" name="Line 31">
          <a:extLst>
            <a:ext uri="{FF2B5EF4-FFF2-40B4-BE49-F238E27FC236}">
              <a16:creationId xmlns:a16="http://schemas.microsoft.com/office/drawing/2014/main" id="{00000000-0008-0000-0B00-000020000000}"/>
            </a:ext>
          </a:extLst>
        </xdr:cNvPr>
        <xdr:cNvSpPr>
          <a:spLocks noChangeShapeType="1"/>
        </xdr:cNvSpPr>
      </xdr:nvSpPr>
      <xdr:spPr bwMode="auto">
        <a:xfrm>
          <a:off x="17335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33" name="Line 32">
          <a:extLst>
            <a:ext uri="{FF2B5EF4-FFF2-40B4-BE49-F238E27FC236}">
              <a16:creationId xmlns:a16="http://schemas.microsoft.com/office/drawing/2014/main" id="{00000000-0008-0000-0B00-000021000000}"/>
            </a:ext>
          </a:extLst>
        </xdr:cNvPr>
        <xdr:cNvSpPr>
          <a:spLocks noChangeShapeType="1"/>
        </xdr:cNvSpPr>
      </xdr:nvSpPr>
      <xdr:spPr bwMode="auto">
        <a:xfrm>
          <a:off x="4314825" y="0"/>
          <a:ext cx="0" cy="0"/>
        </a:xfrm>
        <a:prstGeom prst="line">
          <a:avLst/>
        </a:prstGeom>
        <a:noFill/>
        <a:ln w="9525">
          <a:solidFill>
            <a:srgbClr val="D0D0D0"/>
          </a:solidFill>
          <a:round/>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34" name="Line 33">
          <a:extLst>
            <a:ext uri="{FF2B5EF4-FFF2-40B4-BE49-F238E27FC236}">
              <a16:creationId xmlns:a16="http://schemas.microsoft.com/office/drawing/2014/main" id="{00000000-0008-0000-0B00-000022000000}"/>
            </a:ext>
          </a:extLst>
        </xdr:cNvPr>
        <xdr:cNvSpPr>
          <a:spLocks noChangeShapeType="1"/>
        </xdr:cNvSpPr>
      </xdr:nvSpPr>
      <xdr:spPr bwMode="auto">
        <a:xfrm>
          <a:off x="17335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36" name="Line 35">
          <a:extLst>
            <a:ext uri="{FF2B5EF4-FFF2-40B4-BE49-F238E27FC236}">
              <a16:creationId xmlns:a16="http://schemas.microsoft.com/office/drawing/2014/main" id="{00000000-0008-0000-0B00-000024000000}"/>
            </a:ext>
          </a:extLst>
        </xdr:cNvPr>
        <xdr:cNvSpPr>
          <a:spLocks noChangeShapeType="1"/>
        </xdr:cNvSpPr>
      </xdr:nvSpPr>
      <xdr:spPr bwMode="auto">
        <a:xfrm>
          <a:off x="431482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4" name="Rectangle 43">
          <a:extLst>
            <a:ext uri="{FF2B5EF4-FFF2-40B4-BE49-F238E27FC236}">
              <a16:creationId xmlns:a16="http://schemas.microsoft.com/office/drawing/2014/main" id="{00000000-0008-0000-0B00-00002C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2</xdr:col>
      <xdr:colOff>0</xdr:colOff>
      <xdr:row>0</xdr:row>
      <xdr:rowOff>0</xdr:rowOff>
    </xdr:from>
    <xdr:to>
      <xdr:col>2</xdr:col>
      <xdr:colOff>0</xdr:colOff>
      <xdr:row>0</xdr:row>
      <xdr:rowOff>0</xdr:rowOff>
    </xdr:to>
    <xdr:sp macro="" textlink="">
      <xdr:nvSpPr>
        <xdr:cNvPr id="48" name="Rectangle 47">
          <a:extLst>
            <a:ext uri="{FF2B5EF4-FFF2-40B4-BE49-F238E27FC236}">
              <a16:creationId xmlns:a16="http://schemas.microsoft.com/office/drawing/2014/main" id="{00000000-0008-0000-0B00-000030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49" name="Rectangle 48">
          <a:extLst>
            <a:ext uri="{FF2B5EF4-FFF2-40B4-BE49-F238E27FC236}">
              <a16:creationId xmlns:a16="http://schemas.microsoft.com/office/drawing/2014/main" id="{00000000-0008-0000-0B00-000031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2</xdr:col>
      <xdr:colOff>0</xdr:colOff>
      <xdr:row>0</xdr:row>
      <xdr:rowOff>0</xdr:rowOff>
    </xdr:from>
    <xdr:to>
      <xdr:col>2</xdr:col>
      <xdr:colOff>0</xdr:colOff>
      <xdr:row>0</xdr:row>
      <xdr:rowOff>0</xdr:rowOff>
    </xdr:to>
    <xdr:sp macro="" textlink="">
      <xdr:nvSpPr>
        <xdr:cNvPr id="51" name="Rectangle 50">
          <a:extLst>
            <a:ext uri="{FF2B5EF4-FFF2-40B4-BE49-F238E27FC236}">
              <a16:creationId xmlns:a16="http://schemas.microsoft.com/office/drawing/2014/main" id="{00000000-0008-0000-0B00-000033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52" name="Rectangle 51">
          <a:extLst>
            <a:ext uri="{FF2B5EF4-FFF2-40B4-BE49-F238E27FC236}">
              <a16:creationId xmlns:a16="http://schemas.microsoft.com/office/drawing/2014/main" id="{00000000-0008-0000-0B00-000034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54" name="Rectangle 53">
          <a:extLst>
            <a:ext uri="{FF2B5EF4-FFF2-40B4-BE49-F238E27FC236}">
              <a16:creationId xmlns:a16="http://schemas.microsoft.com/office/drawing/2014/main" id="{00000000-0008-0000-0B00-000036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56" name="Rectangle 55">
          <a:extLst>
            <a:ext uri="{FF2B5EF4-FFF2-40B4-BE49-F238E27FC236}">
              <a16:creationId xmlns:a16="http://schemas.microsoft.com/office/drawing/2014/main" id="{00000000-0008-0000-0B00-000038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57" name="Rectangle 56">
          <a:extLst>
            <a:ext uri="{FF2B5EF4-FFF2-40B4-BE49-F238E27FC236}">
              <a16:creationId xmlns:a16="http://schemas.microsoft.com/office/drawing/2014/main" id="{00000000-0008-0000-0B00-000039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2</xdr:col>
      <xdr:colOff>0</xdr:colOff>
      <xdr:row>0</xdr:row>
      <xdr:rowOff>0</xdr:rowOff>
    </xdr:from>
    <xdr:to>
      <xdr:col>2</xdr:col>
      <xdr:colOff>0</xdr:colOff>
      <xdr:row>0</xdr:row>
      <xdr:rowOff>0</xdr:rowOff>
    </xdr:to>
    <xdr:sp macro="" textlink="">
      <xdr:nvSpPr>
        <xdr:cNvPr id="60" name="Rectangle 59">
          <a:extLst>
            <a:ext uri="{FF2B5EF4-FFF2-40B4-BE49-F238E27FC236}">
              <a16:creationId xmlns:a16="http://schemas.microsoft.com/office/drawing/2014/main" id="{00000000-0008-0000-0B00-00003C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twoCellAnchor>
    <xdr:from>
      <xdr:col>2</xdr:col>
      <xdr:colOff>0</xdr:colOff>
      <xdr:row>0</xdr:row>
      <xdr:rowOff>0</xdr:rowOff>
    </xdr:from>
    <xdr:to>
      <xdr:col>2</xdr:col>
      <xdr:colOff>0</xdr:colOff>
      <xdr:row>0</xdr:row>
      <xdr:rowOff>0</xdr:rowOff>
    </xdr:to>
    <xdr:sp macro="" textlink="">
      <xdr:nvSpPr>
        <xdr:cNvPr id="61" name="Rectangle 60">
          <a:extLst>
            <a:ext uri="{FF2B5EF4-FFF2-40B4-BE49-F238E27FC236}">
              <a16:creationId xmlns:a16="http://schemas.microsoft.com/office/drawing/2014/main" id="{00000000-0008-0000-0B00-00003D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2" name="Rectangle 61">
          <a:extLst>
            <a:ext uri="{FF2B5EF4-FFF2-40B4-BE49-F238E27FC236}">
              <a16:creationId xmlns:a16="http://schemas.microsoft.com/office/drawing/2014/main" id="{00000000-0008-0000-0B00-00003E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3" name="Rectangle 62">
          <a:extLst>
            <a:ext uri="{FF2B5EF4-FFF2-40B4-BE49-F238E27FC236}">
              <a16:creationId xmlns:a16="http://schemas.microsoft.com/office/drawing/2014/main" id="{00000000-0008-0000-0B00-00003F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4" name="Rectangle 63">
          <a:extLst>
            <a:ext uri="{FF2B5EF4-FFF2-40B4-BE49-F238E27FC236}">
              <a16:creationId xmlns:a16="http://schemas.microsoft.com/office/drawing/2014/main" id="{00000000-0008-0000-0B00-000040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5" name="Rectangle 64">
          <a:extLst>
            <a:ext uri="{FF2B5EF4-FFF2-40B4-BE49-F238E27FC236}">
              <a16:creationId xmlns:a16="http://schemas.microsoft.com/office/drawing/2014/main" id="{00000000-0008-0000-0B00-000041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6" name="Rectangle 65">
          <a:extLst>
            <a:ext uri="{FF2B5EF4-FFF2-40B4-BE49-F238E27FC236}">
              <a16:creationId xmlns:a16="http://schemas.microsoft.com/office/drawing/2014/main" id="{00000000-0008-0000-0B00-000042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7" name="Rectangle 66">
          <a:extLst>
            <a:ext uri="{FF2B5EF4-FFF2-40B4-BE49-F238E27FC236}">
              <a16:creationId xmlns:a16="http://schemas.microsoft.com/office/drawing/2014/main" id="{00000000-0008-0000-0B00-000043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8" name="Rectangle 67">
          <a:extLst>
            <a:ext uri="{FF2B5EF4-FFF2-40B4-BE49-F238E27FC236}">
              <a16:creationId xmlns:a16="http://schemas.microsoft.com/office/drawing/2014/main" id="{00000000-0008-0000-0B00-000044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9" name="Rectangle 68">
          <a:extLst>
            <a:ext uri="{FF2B5EF4-FFF2-40B4-BE49-F238E27FC236}">
              <a16:creationId xmlns:a16="http://schemas.microsoft.com/office/drawing/2014/main" id="{00000000-0008-0000-0B00-000045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0" name="Rectangle 69">
          <a:extLst>
            <a:ext uri="{FF2B5EF4-FFF2-40B4-BE49-F238E27FC236}">
              <a16:creationId xmlns:a16="http://schemas.microsoft.com/office/drawing/2014/main" id="{00000000-0008-0000-0B00-000046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1" name="Rectangle 70">
          <a:extLst>
            <a:ext uri="{FF2B5EF4-FFF2-40B4-BE49-F238E27FC236}">
              <a16:creationId xmlns:a16="http://schemas.microsoft.com/office/drawing/2014/main" id="{00000000-0008-0000-0B00-000047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2" name="Rectangle 71">
          <a:extLst>
            <a:ext uri="{FF2B5EF4-FFF2-40B4-BE49-F238E27FC236}">
              <a16:creationId xmlns:a16="http://schemas.microsoft.com/office/drawing/2014/main" id="{00000000-0008-0000-0B00-000048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3" name="Rectangle 72">
          <a:extLst>
            <a:ext uri="{FF2B5EF4-FFF2-40B4-BE49-F238E27FC236}">
              <a16:creationId xmlns:a16="http://schemas.microsoft.com/office/drawing/2014/main" id="{00000000-0008-0000-0B00-000049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4" name="Rectangle 73">
          <a:extLst>
            <a:ext uri="{FF2B5EF4-FFF2-40B4-BE49-F238E27FC236}">
              <a16:creationId xmlns:a16="http://schemas.microsoft.com/office/drawing/2014/main" id="{00000000-0008-0000-0B00-00004A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5" name="Rectangle 74">
          <a:extLst>
            <a:ext uri="{FF2B5EF4-FFF2-40B4-BE49-F238E27FC236}">
              <a16:creationId xmlns:a16="http://schemas.microsoft.com/office/drawing/2014/main" id="{00000000-0008-0000-0B00-00004B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6" name="Rectangle 75">
          <a:extLst>
            <a:ext uri="{FF2B5EF4-FFF2-40B4-BE49-F238E27FC236}">
              <a16:creationId xmlns:a16="http://schemas.microsoft.com/office/drawing/2014/main" id="{00000000-0008-0000-0B00-00004C000000}"/>
            </a:ext>
          </a:extLst>
        </xdr:cNvPr>
        <xdr:cNvSpPr>
          <a:spLocks noChangeArrowheads="1"/>
        </xdr:cNvSpPr>
      </xdr:nvSpPr>
      <xdr:spPr bwMode="auto">
        <a:xfrm>
          <a:off x="4314825"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7" name="Rectangle 76">
          <a:extLst>
            <a:ext uri="{FF2B5EF4-FFF2-40B4-BE49-F238E27FC236}">
              <a16:creationId xmlns:a16="http://schemas.microsoft.com/office/drawing/2014/main" id="{00000000-0008-0000-0B00-00004D000000}"/>
            </a:ext>
          </a:extLst>
        </xdr:cNvPr>
        <xdr:cNvSpPr>
          <a:spLocks noChangeArrowheads="1"/>
        </xdr:cNvSpPr>
      </xdr:nvSpPr>
      <xdr:spPr bwMode="auto">
        <a:xfrm>
          <a:off x="4314825"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9" name="Rectangle 78">
          <a:extLst>
            <a:ext uri="{FF2B5EF4-FFF2-40B4-BE49-F238E27FC236}">
              <a16:creationId xmlns:a16="http://schemas.microsoft.com/office/drawing/2014/main" id="{00000000-0008-0000-0B00-00004F000000}"/>
            </a:ext>
          </a:extLst>
        </xdr:cNvPr>
        <xdr:cNvSpPr>
          <a:spLocks noChangeArrowheads="1"/>
        </xdr:cNvSpPr>
      </xdr:nvSpPr>
      <xdr:spPr bwMode="auto">
        <a:xfrm>
          <a:off x="4314825" y="0"/>
          <a:ext cx="0" cy="0"/>
        </a:xfrm>
        <a:prstGeom prst="rect">
          <a:avLst/>
        </a:prstGeom>
        <a:solidFill>
          <a:srgbClr val="00CC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0" name="Rectangle 79">
          <a:extLst>
            <a:ext uri="{FF2B5EF4-FFF2-40B4-BE49-F238E27FC236}">
              <a16:creationId xmlns:a16="http://schemas.microsoft.com/office/drawing/2014/main" id="{00000000-0008-0000-0B00-000050000000}"/>
            </a:ext>
          </a:extLst>
        </xdr:cNvPr>
        <xdr:cNvSpPr>
          <a:spLocks noChangeArrowheads="1"/>
        </xdr:cNvSpPr>
      </xdr:nvSpPr>
      <xdr:spPr bwMode="auto">
        <a:xfrm>
          <a:off x="4314825"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2" name="Rectangle 81">
          <a:extLst>
            <a:ext uri="{FF2B5EF4-FFF2-40B4-BE49-F238E27FC236}">
              <a16:creationId xmlns:a16="http://schemas.microsoft.com/office/drawing/2014/main" id="{00000000-0008-0000-0B00-000052000000}"/>
            </a:ext>
          </a:extLst>
        </xdr:cNvPr>
        <xdr:cNvSpPr>
          <a:spLocks noChangeArrowheads="1"/>
        </xdr:cNvSpPr>
      </xdr:nvSpPr>
      <xdr:spPr bwMode="auto">
        <a:xfrm>
          <a:off x="4314825"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83" name="Line 82">
          <a:extLst>
            <a:ext uri="{FF2B5EF4-FFF2-40B4-BE49-F238E27FC236}">
              <a16:creationId xmlns:a16="http://schemas.microsoft.com/office/drawing/2014/main" id="{00000000-0008-0000-0B00-000053000000}"/>
            </a:ext>
          </a:extLst>
        </xdr:cNvPr>
        <xdr:cNvSpPr>
          <a:spLocks noChangeShapeType="1"/>
        </xdr:cNvSpPr>
      </xdr:nvSpPr>
      <xdr:spPr bwMode="auto">
        <a:xfrm>
          <a:off x="1733550" y="0"/>
          <a:ext cx="0" cy="0"/>
        </a:xfrm>
        <a:prstGeom prst="line">
          <a:avLst/>
        </a:prstGeom>
        <a:noFill/>
        <a:ln w="9525">
          <a:solidFill>
            <a:srgbClr val="000000"/>
          </a:solidFill>
          <a:round/>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84" name="Line 83">
          <a:extLst>
            <a:ext uri="{FF2B5EF4-FFF2-40B4-BE49-F238E27FC236}">
              <a16:creationId xmlns:a16="http://schemas.microsoft.com/office/drawing/2014/main" id="{00000000-0008-0000-0B00-000054000000}"/>
            </a:ext>
          </a:extLst>
        </xdr:cNvPr>
        <xdr:cNvSpPr>
          <a:spLocks noChangeShapeType="1"/>
        </xdr:cNvSpPr>
      </xdr:nvSpPr>
      <xdr:spPr bwMode="auto">
        <a:xfrm>
          <a:off x="17335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5" name="Line 84">
          <a:extLst>
            <a:ext uri="{FF2B5EF4-FFF2-40B4-BE49-F238E27FC236}">
              <a16:creationId xmlns:a16="http://schemas.microsoft.com/office/drawing/2014/main" id="{00000000-0008-0000-0B00-000055000000}"/>
            </a:ext>
          </a:extLst>
        </xdr:cNvPr>
        <xdr:cNvSpPr>
          <a:spLocks noChangeShapeType="1"/>
        </xdr:cNvSpPr>
      </xdr:nvSpPr>
      <xdr:spPr bwMode="auto">
        <a:xfrm>
          <a:off x="431482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6" name="Line 85">
          <a:extLst>
            <a:ext uri="{FF2B5EF4-FFF2-40B4-BE49-F238E27FC236}">
              <a16:creationId xmlns:a16="http://schemas.microsoft.com/office/drawing/2014/main" id="{00000000-0008-0000-0B00-000056000000}"/>
            </a:ext>
          </a:extLst>
        </xdr:cNvPr>
        <xdr:cNvSpPr>
          <a:spLocks noChangeShapeType="1"/>
        </xdr:cNvSpPr>
      </xdr:nvSpPr>
      <xdr:spPr bwMode="auto">
        <a:xfrm>
          <a:off x="431482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8" name="Rectangle 87">
          <a:extLst>
            <a:ext uri="{FF2B5EF4-FFF2-40B4-BE49-F238E27FC236}">
              <a16:creationId xmlns:a16="http://schemas.microsoft.com/office/drawing/2014/main" id="{00000000-0008-0000-0B00-000058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9" name="Rectangle 88">
          <a:extLst>
            <a:ext uri="{FF2B5EF4-FFF2-40B4-BE49-F238E27FC236}">
              <a16:creationId xmlns:a16="http://schemas.microsoft.com/office/drawing/2014/main" id="{00000000-0008-0000-0B00-000059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0" name="Rectangle 89">
          <a:extLst>
            <a:ext uri="{FF2B5EF4-FFF2-40B4-BE49-F238E27FC236}">
              <a16:creationId xmlns:a16="http://schemas.microsoft.com/office/drawing/2014/main" id="{00000000-0008-0000-0B00-00005A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1" name="Rectangle 90">
          <a:extLst>
            <a:ext uri="{FF2B5EF4-FFF2-40B4-BE49-F238E27FC236}">
              <a16:creationId xmlns:a16="http://schemas.microsoft.com/office/drawing/2014/main" id="{00000000-0008-0000-0B00-00005B000000}"/>
            </a:ext>
          </a:extLst>
        </xdr:cNvPr>
        <xdr:cNvSpPr>
          <a:spLocks noChangeArrowheads="1"/>
        </xdr:cNvSpPr>
      </xdr:nvSpPr>
      <xdr:spPr bwMode="auto">
        <a:xfrm>
          <a:off x="43148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2" name="Rectangle 91">
          <a:extLst>
            <a:ext uri="{FF2B5EF4-FFF2-40B4-BE49-F238E27FC236}">
              <a16:creationId xmlns:a16="http://schemas.microsoft.com/office/drawing/2014/main" id="{00000000-0008-0000-0B00-00005C000000}"/>
            </a:ext>
          </a:extLst>
        </xdr:cNvPr>
        <xdr:cNvSpPr>
          <a:spLocks noChangeArrowheads="1"/>
        </xdr:cNvSpPr>
      </xdr:nvSpPr>
      <xdr:spPr bwMode="auto">
        <a:xfrm>
          <a:off x="43148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3" name="Rectangle 92">
          <a:extLst>
            <a:ext uri="{FF2B5EF4-FFF2-40B4-BE49-F238E27FC236}">
              <a16:creationId xmlns:a16="http://schemas.microsoft.com/office/drawing/2014/main" id="{00000000-0008-0000-0B00-00005D000000}"/>
            </a:ext>
          </a:extLst>
        </xdr:cNvPr>
        <xdr:cNvSpPr>
          <a:spLocks noChangeArrowheads="1"/>
        </xdr:cNvSpPr>
      </xdr:nvSpPr>
      <xdr:spPr bwMode="auto">
        <a:xfrm>
          <a:off x="43148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4" name="Rectangle 93">
          <a:extLst>
            <a:ext uri="{FF2B5EF4-FFF2-40B4-BE49-F238E27FC236}">
              <a16:creationId xmlns:a16="http://schemas.microsoft.com/office/drawing/2014/main" id="{00000000-0008-0000-0B00-00005E000000}"/>
            </a:ext>
          </a:extLst>
        </xdr:cNvPr>
        <xdr:cNvSpPr>
          <a:spLocks noChangeArrowheads="1"/>
        </xdr:cNvSpPr>
      </xdr:nvSpPr>
      <xdr:spPr bwMode="auto">
        <a:xfrm>
          <a:off x="43148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5" name="Rectangle 94">
          <a:extLst>
            <a:ext uri="{FF2B5EF4-FFF2-40B4-BE49-F238E27FC236}">
              <a16:creationId xmlns:a16="http://schemas.microsoft.com/office/drawing/2014/main" id="{00000000-0008-0000-0B00-00005F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6" name="Rectangle 95">
          <a:extLst>
            <a:ext uri="{FF2B5EF4-FFF2-40B4-BE49-F238E27FC236}">
              <a16:creationId xmlns:a16="http://schemas.microsoft.com/office/drawing/2014/main" id="{00000000-0008-0000-0B00-000060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7" name="Rectangle 96">
          <a:extLst>
            <a:ext uri="{FF2B5EF4-FFF2-40B4-BE49-F238E27FC236}">
              <a16:creationId xmlns:a16="http://schemas.microsoft.com/office/drawing/2014/main" id="{00000000-0008-0000-0B00-000061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8" name="Rectangle 97">
          <a:extLst>
            <a:ext uri="{FF2B5EF4-FFF2-40B4-BE49-F238E27FC236}">
              <a16:creationId xmlns:a16="http://schemas.microsoft.com/office/drawing/2014/main" id="{00000000-0008-0000-0B00-000062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9" name="Rectangle 98">
          <a:extLst>
            <a:ext uri="{FF2B5EF4-FFF2-40B4-BE49-F238E27FC236}">
              <a16:creationId xmlns:a16="http://schemas.microsoft.com/office/drawing/2014/main" id="{00000000-0008-0000-0B00-000063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00" name="Rectangle 99">
          <a:extLst>
            <a:ext uri="{FF2B5EF4-FFF2-40B4-BE49-F238E27FC236}">
              <a16:creationId xmlns:a16="http://schemas.microsoft.com/office/drawing/2014/main" id="{00000000-0008-0000-0B00-000064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01" name="Rectangle 100">
          <a:extLst>
            <a:ext uri="{FF2B5EF4-FFF2-40B4-BE49-F238E27FC236}">
              <a16:creationId xmlns:a16="http://schemas.microsoft.com/office/drawing/2014/main" id="{00000000-0008-0000-0B00-000065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02" name="Rectangle 101">
          <a:extLst>
            <a:ext uri="{FF2B5EF4-FFF2-40B4-BE49-F238E27FC236}">
              <a16:creationId xmlns:a16="http://schemas.microsoft.com/office/drawing/2014/main" id="{00000000-0008-0000-0B00-000066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03" name="Rectangle 102">
          <a:extLst>
            <a:ext uri="{FF2B5EF4-FFF2-40B4-BE49-F238E27FC236}">
              <a16:creationId xmlns:a16="http://schemas.microsoft.com/office/drawing/2014/main" id="{00000000-0008-0000-0B00-000067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04" name="Rectangle 103">
          <a:extLst>
            <a:ext uri="{FF2B5EF4-FFF2-40B4-BE49-F238E27FC236}">
              <a16:creationId xmlns:a16="http://schemas.microsoft.com/office/drawing/2014/main" id="{00000000-0008-0000-0B00-000068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05" name="Rectangle 104">
          <a:extLst>
            <a:ext uri="{FF2B5EF4-FFF2-40B4-BE49-F238E27FC236}">
              <a16:creationId xmlns:a16="http://schemas.microsoft.com/office/drawing/2014/main" id="{00000000-0008-0000-0B00-000069000000}"/>
            </a:ext>
          </a:extLst>
        </xdr:cNvPr>
        <xdr:cNvSpPr>
          <a:spLocks noChangeArrowheads="1"/>
        </xdr:cNvSpPr>
      </xdr:nvSpPr>
      <xdr:spPr bwMode="auto">
        <a:xfrm>
          <a:off x="43148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06" name="Rectangle 105">
          <a:extLst>
            <a:ext uri="{FF2B5EF4-FFF2-40B4-BE49-F238E27FC236}">
              <a16:creationId xmlns:a16="http://schemas.microsoft.com/office/drawing/2014/main" id="{00000000-0008-0000-0B00-00006A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07" name="Rectangle 106">
          <a:extLst>
            <a:ext uri="{FF2B5EF4-FFF2-40B4-BE49-F238E27FC236}">
              <a16:creationId xmlns:a16="http://schemas.microsoft.com/office/drawing/2014/main" id="{00000000-0008-0000-0B00-00006B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08" name="Rectangle 107">
          <a:extLst>
            <a:ext uri="{FF2B5EF4-FFF2-40B4-BE49-F238E27FC236}">
              <a16:creationId xmlns:a16="http://schemas.microsoft.com/office/drawing/2014/main" id="{00000000-0008-0000-0B00-00006C000000}"/>
            </a:ext>
          </a:extLst>
        </xdr:cNvPr>
        <xdr:cNvSpPr>
          <a:spLocks noChangeArrowheads="1"/>
        </xdr:cNvSpPr>
      </xdr:nvSpPr>
      <xdr:spPr bwMode="auto">
        <a:xfrm>
          <a:off x="43148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09" name="Rectangle 108">
          <a:extLst>
            <a:ext uri="{FF2B5EF4-FFF2-40B4-BE49-F238E27FC236}">
              <a16:creationId xmlns:a16="http://schemas.microsoft.com/office/drawing/2014/main" id="{00000000-0008-0000-0B00-00006D000000}"/>
            </a:ext>
          </a:extLst>
        </xdr:cNvPr>
        <xdr:cNvSpPr>
          <a:spLocks noChangeArrowheads="1"/>
        </xdr:cNvSpPr>
      </xdr:nvSpPr>
      <xdr:spPr bwMode="auto">
        <a:xfrm>
          <a:off x="4314825" y="0"/>
          <a:ext cx="0" cy="0"/>
        </a:xfrm>
        <a:prstGeom prst="rect">
          <a:avLst/>
        </a:prstGeom>
        <a:solidFill>
          <a:srgbClr val="FFFF99"/>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10" name="Rectangle 109">
          <a:extLst>
            <a:ext uri="{FF2B5EF4-FFF2-40B4-BE49-F238E27FC236}">
              <a16:creationId xmlns:a16="http://schemas.microsoft.com/office/drawing/2014/main" id="{00000000-0008-0000-0B00-00006E000000}"/>
            </a:ext>
          </a:extLst>
        </xdr:cNvPr>
        <xdr:cNvSpPr>
          <a:spLocks noChangeArrowheads="1"/>
        </xdr:cNvSpPr>
      </xdr:nvSpPr>
      <xdr:spPr bwMode="auto">
        <a:xfrm>
          <a:off x="43148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12" name="Rectangle 111">
          <a:extLst>
            <a:ext uri="{FF2B5EF4-FFF2-40B4-BE49-F238E27FC236}">
              <a16:creationId xmlns:a16="http://schemas.microsoft.com/office/drawing/2014/main" id="{00000000-0008-0000-0B00-000070000000}"/>
            </a:ext>
          </a:extLst>
        </xdr:cNvPr>
        <xdr:cNvSpPr>
          <a:spLocks noChangeArrowheads="1"/>
        </xdr:cNvSpPr>
      </xdr:nvSpPr>
      <xdr:spPr bwMode="auto">
        <a:xfrm>
          <a:off x="4314825"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13" name="Rectangle 112">
          <a:extLst>
            <a:ext uri="{FF2B5EF4-FFF2-40B4-BE49-F238E27FC236}">
              <a16:creationId xmlns:a16="http://schemas.microsoft.com/office/drawing/2014/main" id="{00000000-0008-0000-0B00-000071000000}"/>
            </a:ext>
          </a:extLst>
        </xdr:cNvPr>
        <xdr:cNvSpPr>
          <a:spLocks noChangeArrowheads="1"/>
        </xdr:cNvSpPr>
      </xdr:nvSpPr>
      <xdr:spPr bwMode="auto">
        <a:xfrm>
          <a:off x="4314825"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15" name="Rectangle 114">
          <a:extLst>
            <a:ext uri="{FF2B5EF4-FFF2-40B4-BE49-F238E27FC236}">
              <a16:creationId xmlns:a16="http://schemas.microsoft.com/office/drawing/2014/main" id="{00000000-0008-0000-0B00-000073000000}"/>
            </a:ext>
          </a:extLst>
        </xdr:cNvPr>
        <xdr:cNvSpPr>
          <a:spLocks noChangeArrowheads="1"/>
        </xdr:cNvSpPr>
      </xdr:nvSpPr>
      <xdr:spPr bwMode="auto">
        <a:xfrm>
          <a:off x="4314825" y="0"/>
          <a:ext cx="0" cy="0"/>
        </a:xfrm>
        <a:prstGeom prst="rect">
          <a:avLst/>
        </a:prstGeom>
        <a:solidFill>
          <a:srgbClr val="00CC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17" name="Rectangle 116">
          <a:extLst>
            <a:ext uri="{FF2B5EF4-FFF2-40B4-BE49-F238E27FC236}">
              <a16:creationId xmlns:a16="http://schemas.microsoft.com/office/drawing/2014/main" id="{00000000-0008-0000-0B00-000075000000}"/>
            </a:ext>
          </a:extLst>
        </xdr:cNvPr>
        <xdr:cNvSpPr>
          <a:spLocks noChangeArrowheads="1"/>
        </xdr:cNvSpPr>
      </xdr:nvSpPr>
      <xdr:spPr bwMode="auto">
        <a:xfrm>
          <a:off x="4314825"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118" name="Line 117">
          <a:extLst>
            <a:ext uri="{FF2B5EF4-FFF2-40B4-BE49-F238E27FC236}">
              <a16:creationId xmlns:a16="http://schemas.microsoft.com/office/drawing/2014/main" id="{00000000-0008-0000-0B00-000076000000}"/>
            </a:ext>
          </a:extLst>
        </xdr:cNvPr>
        <xdr:cNvSpPr>
          <a:spLocks noChangeShapeType="1"/>
        </xdr:cNvSpPr>
      </xdr:nvSpPr>
      <xdr:spPr bwMode="auto">
        <a:xfrm>
          <a:off x="17335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19" name="Line 118">
          <a:extLst>
            <a:ext uri="{FF2B5EF4-FFF2-40B4-BE49-F238E27FC236}">
              <a16:creationId xmlns:a16="http://schemas.microsoft.com/office/drawing/2014/main" id="{00000000-0008-0000-0B00-000077000000}"/>
            </a:ext>
          </a:extLst>
        </xdr:cNvPr>
        <xdr:cNvSpPr>
          <a:spLocks noChangeShapeType="1"/>
        </xdr:cNvSpPr>
      </xdr:nvSpPr>
      <xdr:spPr bwMode="auto">
        <a:xfrm>
          <a:off x="4314825" y="0"/>
          <a:ext cx="0" cy="0"/>
        </a:xfrm>
        <a:prstGeom prst="line">
          <a:avLst/>
        </a:prstGeom>
        <a:noFill/>
        <a:ln w="9525">
          <a:solidFill>
            <a:srgbClr val="D0D0D0"/>
          </a:solidFill>
          <a:round/>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120" name="Line 119">
          <a:extLst>
            <a:ext uri="{FF2B5EF4-FFF2-40B4-BE49-F238E27FC236}">
              <a16:creationId xmlns:a16="http://schemas.microsoft.com/office/drawing/2014/main" id="{00000000-0008-0000-0B00-000078000000}"/>
            </a:ext>
          </a:extLst>
        </xdr:cNvPr>
        <xdr:cNvSpPr>
          <a:spLocks noChangeShapeType="1"/>
        </xdr:cNvSpPr>
      </xdr:nvSpPr>
      <xdr:spPr bwMode="auto">
        <a:xfrm>
          <a:off x="17335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22" name="Line 121">
          <a:extLst>
            <a:ext uri="{FF2B5EF4-FFF2-40B4-BE49-F238E27FC236}">
              <a16:creationId xmlns:a16="http://schemas.microsoft.com/office/drawing/2014/main" id="{00000000-0008-0000-0B00-00007A000000}"/>
            </a:ext>
          </a:extLst>
        </xdr:cNvPr>
        <xdr:cNvSpPr>
          <a:spLocks noChangeShapeType="1"/>
        </xdr:cNvSpPr>
      </xdr:nvSpPr>
      <xdr:spPr bwMode="auto">
        <a:xfrm>
          <a:off x="431482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27" name="Rectangle 129">
          <a:extLst>
            <a:ext uri="{FF2B5EF4-FFF2-40B4-BE49-F238E27FC236}">
              <a16:creationId xmlns:a16="http://schemas.microsoft.com/office/drawing/2014/main" id="{00000000-0008-0000-0B00-00007F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30" name="Rectangle 132">
          <a:extLst>
            <a:ext uri="{FF2B5EF4-FFF2-40B4-BE49-F238E27FC236}">
              <a16:creationId xmlns:a16="http://schemas.microsoft.com/office/drawing/2014/main" id="{00000000-0008-0000-0B00-000082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name on Report A 1, as header for subsequent reports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32" name="Rectangle 134">
          <a:extLst>
            <a:ext uri="{FF2B5EF4-FFF2-40B4-BE49-F238E27FC236}">
              <a16:creationId xmlns:a16="http://schemas.microsoft.com/office/drawing/2014/main" id="{00000000-0008-0000-0B00-000084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period on Report A 1, as header for subsequent reports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33" name="Rectangle 135">
          <a:extLst>
            <a:ext uri="{FF2B5EF4-FFF2-40B4-BE49-F238E27FC236}">
              <a16:creationId xmlns:a16="http://schemas.microsoft.com/office/drawing/2014/main" id="{00000000-0008-0000-0B00-000085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34" name="Rectangle 136">
          <a:extLst>
            <a:ext uri="{FF2B5EF4-FFF2-40B4-BE49-F238E27FC236}">
              <a16:creationId xmlns:a16="http://schemas.microsoft.com/office/drawing/2014/main" id="{00000000-0008-0000-0B00-000086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36" name="Rectangle 138">
          <a:extLst>
            <a:ext uri="{FF2B5EF4-FFF2-40B4-BE49-F238E27FC236}">
              <a16:creationId xmlns:a16="http://schemas.microsoft.com/office/drawing/2014/main" id="{00000000-0008-0000-0B00-000088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1. Premiums (Capitation &amp; Maternity Revenue)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38" name="Rectangle 140">
          <a:extLst>
            <a:ext uri="{FF2B5EF4-FFF2-40B4-BE49-F238E27FC236}">
              <a16:creationId xmlns:a16="http://schemas.microsoft.com/office/drawing/2014/main" id="{00000000-0008-0000-0B00-00008A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39" name="Rectangle 141">
          <a:extLst>
            <a:ext uri="{FF2B5EF4-FFF2-40B4-BE49-F238E27FC236}">
              <a16:creationId xmlns:a16="http://schemas.microsoft.com/office/drawing/2014/main" id="{00000000-0008-0000-0B00-00008B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 Inpatient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41" name="Rectangle 143">
          <a:extLst>
            <a:ext uri="{FF2B5EF4-FFF2-40B4-BE49-F238E27FC236}">
              <a16:creationId xmlns:a16="http://schemas.microsoft.com/office/drawing/2014/main" id="{00000000-0008-0000-0B00-00008D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44" name="Rectangle 146">
          <a:extLst>
            <a:ext uri="{FF2B5EF4-FFF2-40B4-BE49-F238E27FC236}">
              <a16:creationId xmlns:a16="http://schemas.microsoft.com/office/drawing/2014/main" id="{00000000-0008-0000-0B00-000090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-A53-</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46" name="Rectangle 148">
          <a:extLst>
            <a:ext uri="{FF2B5EF4-FFF2-40B4-BE49-F238E27FC236}">
              <a16:creationId xmlns:a16="http://schemas.microsoft.com/office/drawing/2014/main" id="{00000000-0008-0000-0B00-000092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50" name="Rectangle 152">
          <a:extLst>
            <a:ext uri="{FF2B5EF4-FFF2-40B4-BE49-F238E27FC236}">
              <a16:creationId xmlns:a16="http://schemas.microsoft.com/office/drawing/2014/main" id="{00000000-0008-0000-0B00-000096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51" name="Rectangle 153">
          <a:extLst>
            <a:ext uri="{FF2B5EF4-FFF2-40B4-BE49-F238E27FC236}">
              <a16:creationId xmlns:a16="http://schemas.microsoft.com/office/drawing/2014/main" id="{00000000-0008-0000-0B00-000097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53" name="Rectangle 155">
          <a:extLst>
            <a:ext uri="{FF2B5EF4-FFF2-40B4-BE49-F238E27FC236}">
              <a16:creationId xmlns:a16="http://schemas.microsoft.com/office/drawing/2014/main" id="{00000000-0008-0000-0B00-000099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54" name="Rectangle 156">
          <a:extLst>
            <a:ext uri="{FF2B5EF4-FFF2-40B4-BE49-F238E27FC236}">
              <a16:creationId xmlns:a16="http://schemas.microsoft.com/office/drawing/2014/main" id="{00000000-0008-0000-0B00-00009A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56" name="Rectangle 158">
          <a:extLst>
            <a:ext uri="{FF2B5EF4-FFF2-40B4-BE49-F238E27FC236}">
              <a16:creationId xmlns:a16="http://schemas.microsoft.com/office/drawing/2014/main" id="{00000000-0008-0000-0B00-00009C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58" name="Rectangle 160">
          <a:extLst>
            <a:ext uri="{FF2B5EF4-FFF2-40B4-BE49-F238E27FC236}">
              <a16:creationId xmlns:a16="http://schemas.microsoft.com/office/drawing/2014/main" id="{00000000-0008-0000-0B00-00009E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59" name="Rectangle 161">
          <a:extLst>
            <a:ext uri="{FF2B5EF4-FFF2-40B4-BE49-F238E27FC236}">
              <a16:creationId xmlns:a16="http://schemas.microsoft.com/office/drawing/2014/main" id="{00000000-0008-0000-0B00-00009F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62" name="Rectangle 164">
          <a:extLst>
            <a:ext uri="{FF2B5EF4-FFF2-40B4-BE49-F238E27FC236}">
              <a16:creationId xmlns:a16="http://schemas.microsoft.com/office/drawing/2014/main" id="{00000000-0008-0000-0B00-0000A2000000}"/>
            </a:ext>
          </a:extLst>
        </xdr:cNvPr>
        <xdr:cNvSpPr>
          <a:spLocks noChangeArrowheads="1"/>
        </xdr:cNvSpPr>
      </xdr:nvSpPr>
      <xdr:spPr bwMode="auto">
        <a:xfrm>
          <a:off x="43148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049" name="Rectangle 1">
          <a:extLst>
            <a:ext uri="{FF2B5EF4-FFF2-40B4-BE49-F238E27FC236}">
              <a16:creationId xmlns:a16="http://schemas.microsoft.com/office/drawing/2014/main" id="{00000000-0008-0000-0C00-000001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50" name="Rectangle 2">
          <a:extLst>
            <a:ext uri="{FF2B5EF4-FFF2-40B4-BE49-F238E27FC236}">
              <a16:creationId xmlns:a16="http://schemas.microsoft.com/office/drawing/2014/main" id="{00000000-0008-0000-0C00-000002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51" name="Rectangle 3">
          <a:extLst>
            <a:ext uri="{FF2B5EF4-FFF2-40B4-BE49-F238E27FC236}">
              <a16:creationId xmlns:a16="http://schemas.microsoft.com/office/drawing/2014/main" id="{00000000-0008-0000-0C00-000003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52" name="Rectangle 4">
          <a:extLst>
            <a:ext uri="{FF2B5EF4-FFF2-40B4-BE49-F238E27FC236}">
              <a16:creationId xmlns:a16="http://schemas.microsoft.com/office/drawing/2014/main" id="{00000000-0008-0000-0C00-000004080000}"/>
            </a:ext>
          </a:extLst>
        </xdr:cNvPr>
        <xdr:cNvSpPr>
          <a:spLocks noChangeArrowheads="1"/>
        </xdr:cNvSpPr>
      </xdr:nvSpPr>
      <xdr:spPr bwMode="auto">
        <a:xfrm>
          <a:off x="38195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53" name="Rectangle 5">
          <a:extLst>
            <a:ext uri="{FF2B5EF4-FFF2-40B4-BE49-F238E27FC236}">
              <a16:creationId xmlns:a16="http://schemas.microsoft.com/office/drawing/2014/main" id="{00000000-0008-0000-0C00-000005080000}"/>
            </a:ext>
          </a:extLst>
        </xdr:cNvPr>
        <xdr:cNvSpPr>
          <a:spLocks noChangeArrowheads="1"/>
        </xdr:cNvSpPr>
      </xdr:nvSpPr>
      <xdr:spPr bwMode="auto">
        <a:xfrm>
          <a:off x="38195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54" name="Rectangle 6">
          <a:extLst>
            <a:ext uri="{FF2B5EF4-FFF2-40B4-BE49-F238E27FC236}">
              <a16:creationId xmlns:a16="http://schemas.microsoft.com/office/drawing/2014/main" id="{00000000-0008-0000-0C00-000006080000}"/>
            </a:ext>
          </a:extLst>
        </xdr:cNvPr>
        <xdr:cNvSpPr>
          <a:spLocks noChangeArrowheads="1"/>
        </xdr:cNvSpPr>
      </xdr:nvSpPr>
      <xdr:spPr bwMode="auto">
        <a:xfrm>
          <a:off x="38195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55" name="Rectangle 7">
          <a:extLst>
            <a:ext uri="{FF2B5EF4-FFF2-40B4-BE49-F238E27FC236}">
              <a16:creationId xmlns:a16="http://schemas.microsoft.com/office/drawing/2014/main" id="{00000000-0008-0000-0C00-000007080000}"/>
            </a:ext>
          </a:extLst>
        </xdr:cNvPr>
        <xdr:cNvSpPr>
          <a:spLocks noChangeArrowheads="1"/>
        </xdr:cNvSpPr>
      </xdr:nvSpPr>
      <xdr:spPr bwMode="auto">
        <a:xfrm>
          <a:off x="38195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56" name="Rectangle 8">
          <a:extLst>
            <a:ext uri="{FF2B5EF4-FFF2-40B4-BE49-F238E27FC236}">
              <a16:creationId xmlns:a16="http://schemas.microsoft.com/office/drawing/2014/main" id="{00000000-0008-0000-0C00-000008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57" name="Rectangle 9">
          <a:extLst>
            <a:ext uri="{FF2B5EF4-FFF2-40B4-BE49-F238E27FC236}">
              <a16:creationId xmlns:a16="http://schemas.microsoft.com/office/drawing/2014/main" id="{00000000-0008-0000-0C00-000009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58" name="Rectangle 10">
          <a:extLst>
            <a:ext uri="{FF2B5EF4-FFF2-40B4-BE49-F238E27FC236}">
              <a16:creationId xmlns:a16="http://schemas.microsoft.com/office/drawing/2014/main" id="{00000000-0008-0000-0C00-00000A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59" name="Rectangle 11">
          <a:extLst>
            <a:ext uri="{FF2B5EF4-FFF2-40B4-BE49-F238E27FC236}">
              <a16:creationId xmlns:a16="http://schemas.microsoft.com/office/drawing/2014/main" id="{00000000-0008-0000-0C00-00000B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60" name="Rectangle 12">
          <a:extLst>
            <a:ext uri="{FF2B5EF4-FFF2-40B4-BE49-F238E27FC236}">
              <a16:creationId xmlns:a16="http://schemas.microsoft.com/office/drawing/2014/main" id="{00000000-0008-0000-0C00-00000C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61" name="Rectangle 13">
          <a:extLst>
            <a:ext uri="{FF2B5EF4-FFF2-40B4-BE49-F238E27FC236}">
              <a16:creationId xmlns:a16="http://schemas.microsoft.com/office/drawing/2014/main" id="{00000000-0008-0000-0C00-00000D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62" name="Rectangle 14">
          <a:extLst>
            <a:ext uri="{FF2B5EF4-FFF2-40B4-BE49-F238E27FC236}">
              <a16:creationId xmlns:a16="http://schemas.microsoft.com/office/drawing/2014/main" id="{00000000-0008-0000-0C00-00000E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63" name="Rectangle 15">
          <a:extLst>
            <a:ext uri="{FF2B5EF4-FFF2-40B4-BE49-F238E27FC236}">
              <a16:creationId xmlns:a16="http://schemas.microsoft.com/office/drawing/2014/main" id="{00000000-0008-0000-0C00-00000F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64" name="Rectangle 16">
          <a:extLst>
            <a:ext uri="{FF2B5EF4-FFF2-40B4-BE49-F238E27FC236}">
              <a16:creationId xmlns:a16="http://schemas.microsoft.com/office/drawing/2014/main" id="{00000000-0008-0000-0C00-000010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65" name="Rectangle 17">
          <a:extLst>
            <a:ext uri="{FF2B5EF4-FFF2-40B4-BE49-F238E27FC236}">
              <a16:creationId xmlns:a16="http://schemas.microsoft.com/office/drawing/2014/main" id="{00000000-0008-0000-0C00-000011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66" name="Rectangle 18">
          <a:extLst>
            <a:ext uri="{FF2B5EF4-FFF2-40B4-BE49-F238E27FC236}">
              <a16:creationId xmlns:a16="http://schemas.microsoft.com/office/drawing/2014/main" id="{00000000-0008-0000-0C00-000012080000}"/>
            </a:ext>
          </a:extLst>
        </xdr:cNvPr>
        <xdr:cNvSpPr>
          <a:spLocks noChangeArrowheads="1"/>
        </xdr:cNvSpPr>
      </xdr:nvSpPr>
      <xdr:spPr bwMode="auto">
        <a:xfrm>
          <a:off x="38195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67" name="Rectangle 19">
          <a:extLst>
            <a:ext uri="{FF2B5EF4-FFF2-40B4-BE49-F238E27FC236}">
              <a16:creationId xmlns:a16="http://schemas.microsoft.com/office/drawing/2014/main" id="{00000000-0008-0000-0C00-000013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68" name="Rectangle 20">
          <a:extLst>
            <a:ext uri="{FF2B5EF4-FFF2-40B4-BE49-F238E27FC236}">
              <a16:creationId xmlns:a16="http://schemas.microsoft.com/office/drawing/2014/main" id="{00000000-0008-0000-0C00-000014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69" name="Rectangle 21">
          <a:extLst>
            <a:ext uri="{FF2B5EF4-FFF2-40B4-BE49-F238E27FC236}">
              <a16:creationId xmlns:a16="http://schemas.microsoft.com/office/drawing/2014/main" id="{00000000-0008-0000-0C00-000015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70" name="Rectangle 22">
          <a:extLst>
            <a:ext uri="{FF2B5EF4-FFF2-40B4-BE49-F238E27FC236}">
              <a16:creationId xmlns:a16="http://schemas.microsoft.com/office/drawing/2014/main" id="{00000000-0008-0000-0C00-000016080000}"/>
            </a:ext>
          </a:extLst>
        </xdr:cNvPr>
        <xdr:cNvSpPr>
          <a:spLocks noChangeArrowheads="1"/>
        </xdr:cNvSpPr>
      </xdr:nvSpPr>
      <xdr:spPr bwMode="auto">
        <a:xfrm>
          <a:off x="3819525" y="0"/>
          <a:ext cx="0" cy="0"/>
        </a:xfrm>
        <a:prstGeom prst="rect">
          <a:avLst/>
        </a:prstGeom>
        <a:solidFill>
          <a:srgbClr val="FFFF99"/>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71" name="Rectangle 23">
          <a:extLst>
            <a:ext uri="{FF2B5EF4-FFF2-40B4-BE49-F238E27FC236}">
              <a16:creationId xmlns:a16="http://schemas.microsoft.com/office/drawing/2014/main" id="{00000000-0008-0000-0C00-000017080000}"/>
            </a:ext>
          </a:extLst>
        </xdr:cNvPr>
        <xdr:cNvSpPr>
          <a:spLocks noChangeArrowheads="1"/>
        </xdr:cNvSpPr>
      </xdr:nvSpPr>
      <xdr:spPr bwMode="auto">
        <a:xfrm>
          <a:off x="38195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73" name="Rectangle 25">
          <a:extLst>
            <a:ext uri="{FF2B5EF4-FFF2-40B4-BE49-F238E27FC236}">
              <a16:creationId xmlns:a16="http://schemas.microsoft.com/office/drawing/2014/main" id="{00000000-0008-0000-0C00-000019080000}"/>
            </a:ext>
          </a:extLst>
        </xdr:cNvPr>
        <xdr:cNvSpPr>
          <a:spLocks noChangeArrowheads="1"/>
        </xdr:cNvSpPr>
      </xdr:nvSpPr>
      <xdr:spPr bwMode="auto">
        <a:xfrm>
          <a:off x="3819525"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74" name="Rectangle 26">
          <a:extLst>
            <a:ext uri="{FF2B5EF4-FFF2-40B4-BE49-F238E27FC236}">
              <a16:creationId xmlns:a16="http://schemas.microsoft.com/office/drawing/2014/main" id="{00000000-0008-0000-0C00-00001A080000}"/>
            </a:ext>
          </a:extLst>
        </xdr:cNvPr>
        <xdr:cNvSpPr>
          <a:spLocks noChangeArrowheads="1"/>
        </xdr:cNvSpPr>
      </xdr:nvSpPr>
      <xdr:spPr bwMode="auto">
        <a:xfrm>
          <a:off x="3819525"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76" name="Rectangle 28">
          <a:extLst>
            <a:ext uri="{FF2B5EF4-FFF2-40B4-BE49-F238E27FC236}">
              <a16:creationId xmlns:a16="http://schemas.microsoft.com/office/drawing/2014/main" id="{00000000-0008-0000-0C00-00001C080000}"/>
            </a:ext>
          </a:extLst>
        </xdr:cNvPr>
        <xdr:cNvSpPr>
          <a:spLocks noChangeArrowheads="1"/>
        </xdr:cNvSpPr>
      </xdr:nvSpPr>
      <xdr:spPr bwMode="auto">
        <a:xfrm>
          <a:off x="3819525" y="0"/>
          <a:ext cx="0" cy="0"/>
        </a:xfrm>
        <a:prstGeom prst="rect">
          <a:avLst/>
        </a:prstGeom>
        <a:solidFill>
          <a:srgbClr val="00CC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78" name="Rectangle 30">
          <a:extLst>
            <a:ext uri="{FF2B5EF4-FFF2-40B4-BE49-F238E27FC236}">
              <a16:creationId xmlns:a16="http://schemas.microsoft.com/office/drawing/2014/main" id="{00000000-0008-0000-0C00-00001E080000}"/>
            </a:ext>
          </a:extLst>
        </xdr:cNvPr>
        <xdr:cNvSpPr>
          <a:spLocks noChangeArrowheads="1"/>
        </xdr:cNvSpPr>
      </xdr:nvSpPr>
      <xdr:spPr bwMode="auto">
        <a:xfrm>
          <a:off x="3819525"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2079" name="Line 31">
          <a:extLst>
            <a:ext uri="{FF2B5EF4-FFF2-40B4-BE49-F238E27FC236}">
              <a16:creationId xmlns:a16="http://schemas.microsoft.com/office/drawing/2014/main" id="{00000000-0008-0000-0C00-00001F080000}"/>
            </a:ext>
          </a:extLst>
        </xdr:cNvPr>
        <xdr:cNvSpPr>
          <a:spLocks noChangeShapeType="1"/>
        </xdr:cNvSpPr>
      </xdr:nvSpPr>
      <xdr:spPr bwMode="auto">
        <a:xfrm>
          <a:off x="156210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80" name="Line 32">
          <a:extLst>
            <a:ext uri="{FF2B5EF4-FFF2-40B4-BE49-F238E27FC236}">
              <a16:creationId xmlns:a16="http://schemas.microsoft.com/office/drawing/2014/main" id="{00000000-0008-0000-0C00-000020080000}"/>
            </a:ext>
          </a:extLst>
        </xdr:cNvPr>
        <xdr:cNvSpPr>
          <a:spLocks noChangeShapeType="1"/>
        </xdr:cNvSpPr>
      </xdr:nvSpPr>
      <xdr:spPr bwMode="auto">
        <a:xfrm>
          <a:off x="3819525" y="0"/>
          <a:ext cx="0" cy="0"/>
        </a:xfrm>
        <a:prstGeom prst="line">
          <a:avLst/>
        </a:prstGeom>
        <a:noFill/>
        <a:ln w="9525">
          <a:solidFill>
            <a:srgbClr val="D0D0D0"/>
          </a:solidFill>
          <a:round/>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2081" name="Line 33">
          <a:extLst>
            <a:ext uri="{FF2B5EF4-FFF2-40B4-BE49-F238E27FC236}">
              <a16:creationId xmlns:a16="http://schemas.microsoft.com/office/drawing/2014/main" id="{00000000-0008-0000-0C00-000021080000}"/>
            </a:ext>
          </a:extLst>
        </xdr:cNvPr>
        <xdr:cNvSpPr>
          <a:spLocks noChangeShapeType="1"/>
        </xdr:cNvSpPr>
      </xdr:nvSpPr>
      <xdr:spPr bwMode="auto">
        <a:xfrm>
          <a:off x="156210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83" name="Line 35">
          <a:extLst>
            <a:ext uri="{FF2B5EF4-FFF2-40B4-BE49-F238E27FC236}">
              <a16:creationId xmlns:a16="http://schemas.microsoft.com/office/drawing/2014/main" id="{00000000-0008-0000-0C00-000023080000}"/>
            </a:ext>
          </a:extLst>
        </xdr:cNvPr>
        <xdr:cNvSpPr>
          <a:spLocks noChangeShapeType="1"/>
        </xdr:cNvSpPr>
      </xdr:nvSpPr>
      <xdr:spPr bwMode="auto">
        <a:xfrm>
          <a:off x="381952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067" name="Rectangle 43">
          <a:extLst>
            <a:ext uri="{FF2B5EF4-FFF2-40B4-BE49-F238E27FC236}">
              <a16:creationId xmlns:a16="http://schemas.microsoft.com/office/drawing/2014/main" id="{00000000-0008-0000-0C00-00002B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71" name="Rectangle 47">
          <a:extLst>
            <a:ext uri="{FF2B5EF4-FFF2-40B4-BE49-F238E27FC236}">
              <a16:creationId xmlns:a16="http://schemas.microsoft.com/office/drawing/2014/main" id="{00000000-0008-0000-0C00-00002F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72" name="Rectangle 48">
          <a:extLst>
            <a:ext uri="{FF2B5EF4-FFF2-40B4-BE49-F238E27FC236}">
              <a16:creationId xmlns:a16="http://schemas.microsoft.com/office/drawing/2014/main" id="{00000000-0008-0000-0C00-000030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74" name="Rectangle 50">
          <a:extLst>
            <a:ext uri="{FF2B5EF4-FFF2-40B4-BE49-F238E27FC236}">
              <a16:creationId xmlns:a16="http://schemas.microsoft.com/office/drawing/2014/main" id="{00000000-0008-0000-0C00-000032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75" name="Rectangle 51">
          <a:extLst>
            <a:ext uri="{FF2B5EF4-FFF2-40B4-BE49-F238E27FC236}">
              <a16:creationId xmlns:a16="http://schemas.microsoft.com/office/drawing/2014/main" id="{00000000-0008-0000-0C00-000033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77" name="Rectangle 53">
          <a:extLst>
            <a:ext uri="{FF2B5EF4-FFF2-40B4-BE49-F238E27FC236}">
              <a16:creationId xmlns:a16="http://schemas.microsoft.com/office/drawing/2014/main" id="{00000000-0008-0000-0C00-000035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79" name="Rectangle 55">
          <a:extLst>
            <a:ext uri="{FF2B5EF4-FFF2-40B4-BE49-F238E27FC236}">
              <a16:creationId xmlns:a16="http://schemas.microsoft.com/office/drawing/2014/main" id="{00000000-0008-0000-0C00-000037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80" name="Rectangle 56">
          <a:extLst>
            <a:ext uri="{FF2B5EF4-FFF2-40B4-BE49-F238E27FC236}">
              <a16:creationId xmlns:a16="http://schemas.microsoft.com/office/drawing/2014/main" id="{00000000-0008-0000-0C00-000038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83" name="Rectangle 59">
          <a:extLst>
            <a:ext uri="{FF2B5EF4-FFF2-40B4-BE49-F238E27FC236}">
              <a16:creationId xmlns:a16="http://schemas.microsoft.com/office/drawing/2014/main" id="{00000000-0008-0000-0C00-00003B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106" name="Rectangle 60">
          <a:extLst>
            <a:ext uri="{FF2B5EF4-FFF2-40B4-BE49-F238E27FC236}">
              <a16:creationId xmlns:a16="http://schemas.microsoft.com/office/drawing/2014/main" id="{00000000-0008-0000-0C00-00003A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07" name="Rectangle 61">
          <a:extLst>
            <a:ext uri="{FF2B5EF4-FFF2-40B4-BE49-F238E27FC236}">
              <a16:creationId xmlns:a16="http://schemas.microsoft.com/office/drawing/2014/main" id="{00000000-0008-0000-0C00-00003B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08" name="Rectangle 62">
          <a:extLst>
            <a:ext uri="{FF2B5EF4-FFF2-40B4-BE49-F238E27FC236}">
              <a16:creationId xmlns:a16="http://schemas.microsoft.com/office/drawing/2014/main" id="{00000000-0008-0000-0C00-00003C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09" name="Rectangle 63">
          <a:extLst>
            <a:ext uri="{FF2B5EF4-FFF2-40B4-BE49-F238E27FC236}">
              <a16:creationId xmlns:a16="http://schemas.microsoft.com/office/drawing/2014/main" id="{00000000-0008-0000-0C00-00003D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10" name="Rectangle 64">
          <a:extLst>
            <a:ext uri="{FF2B5EF4-FFF2-40B4-BE49-F238E27FC236}">
              <a16:creationId xmlns:a16="http://schemas.microsoft.com/office/drawing/2014/main" id="{00000000-0008-0000-0C00-00003E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11" name="Rectangle 65">
          <a:extLst>
            <a:ext uri="{FF2B5EF4-FFF2-40B4-BE49-F238E27FC236}">
              <a16:creationId xmlns:a16="http://schemas.microsoft.com/office/drawing/2014/main" id="{00000000-0008-0000-0C00-00003F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12" name="Rectangle 66">
          <a:extLst>
            <a:ext uri="{FF2B5EF4-FFF2-40B4-BE49-F238E27FC236}">
              <a16:creationId xmlns:a16="http://schemas.microsoft.com/office/drawing/2014/main" id="{00000000-0008-0000-0C00-000040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13" name="Rectangle 67">
          <a:extLst>
            <a:ext uri="{FF2B5EF4-FFF2-40B4-BE49-F238E27FC236}">
              <a16:creationId xmlns:a16="http://schemas.microsoft.com/office/drawing/2014/main" id="{00000000-0008-0000-0C00-000041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14" name="Rectangle 68">
          <a:extLst>
            <a:ext uri="{FF2B5EF4-FFF2-40B4-BE49-F238E27FC236}">
              <a16:creationId xmlns:a16="http://schemas.microsoft.com/office/drawing/2014/main" id="{00000000-0008-0000-0C00-000042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15" name="Rectangle 69">
          <a:extLst>
            <a:ext uri="{FF2B5EF4-FFF2-40B4-BE49-F238E27FC236}">
              <a16:creationId xmlns:a16="http://schemas.microsoft.com/office/drawing/2014/main" id="{00000000-0008-0000-0C00-000043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16" name="Rectangle 70">
          <a:extLst>
            <a:ext uri="{FF2B5EF4-FFF2-40B4-BE49-F238E27FC236}">
              <a16:creationId xmlns:a16="http://schemas.microsoft.com/office/drawing/2014/main" id="{00000000-0008-0000-0C00-000044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17" name="Rectangle 71">
          <a:extLst>
            <a:ext uri="{FF2B5EF4-FFF2-40B4-BE49-F238E27FC236}">
              <a16:creationId xmlns:a16="http://schemas.microsoft.com/office/drawing/2014/main" id="{00000000-0008-0000-0C00-000045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18" name="Rectangle 72">
          <a:extLst>
            <a:ext uri="{FF2B5EF4-FFF2-40B4-BE49-F238E27FC236}">
              <a16:creationId xmlns:a16="http://schemas.microsoft.com/office/drawing/2014/main" id="{00000000-0008-0000-0C00-000046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19" name="Rectangle 73">
          <a:extLst>
            <a:ext uri="{FF2B5EF4-FFF2-40B4-BE49-F238E27FC236}">
              <a16:creationId xmlns:a16="http://schemas.microsoft.com/office/drawing/2014/main" id="{00000000-0008-0000-0C00-000047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20" name="Rectangle 74">
          <a:extLst>
            <a:ext uri="{FF2B5EF4-FFF2-40B4-BE49-F238E27FC236}">
              <a16:creationId xmlns:a16="http://schemas.microsoft.com/office/drawing/2014/main" id="{00000000-0008-0000-0C00-000048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21" name="Rectangle 75">
          <a:extLst>
            <a:ext uri="{FF2B5EF4-FFF2-40B4-BE49-F238E27FC236}">
              <a16:creationId xmlns:a16="http://schemas.microsoft.com/office/drawing/2014/main" id="{00000000-0008-0000-0C00-000049080000}"/>
            </a:ext>
          </a:extLst>
        </xdr:cNvPr>
        <xdr:cNvSpPr>
          <a:spLocks noChangeArrowheads="1"/>
        </xdr:cNvSpPr>
      </xdr:nvSpPr>
      <xdr:spPr bwMode="auto">
        <a:xfrm>
          <a:off x="3819525"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22" name="Rectangle 76">
          <a:extLst>
            <a:ext uri="{FF2B5EF4-FFF2-40B4-BE49-F238E27FC236}">
              <a16:creationId xmlns:a16="http://schemas.microsoft.com/office/drawing/2014/main" id="{00000000-0008-0000-0C00-00004A080000}"/>
            </a:ext>
          </a:extLst>
        </xdr:cNvPr>
        <xdr:cNvSpPr>
          <a:spLocks noChangeArrowheads="1"/>
        </xdr:cNvSpPr>
      </xdr:nvSpPr>
      <xdr:spPr bwMode="auto">
        <a:xfrm>
          <a:off x="3819525"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24" name="Rectangle 78">
          <a:extLst>
            <a:ext uri="{FF2B5EF4-FFF2-40B4-BE49-F238E27FC236}">
              <a16:creationId xmlns:a16="http://schemas.microsoft.com/office/drawing/2014/main" id="{00000000-0008-0000-0C00-00004C080000}"/>
            </a:ext>
          </a:extLst>
        </xdr:cNvPr>
        <xdr:cNvSpPr>
          <a:spLocks noChangeArrowheads="1"/>
        </xdr:cNvSpPr>
      </xdr:nvSpPr>
      <xdr:spPr bwMode="auto">
        <a:xfrm>
          <a:off x="3819525" y="0"/>
          <a:ext cx="0" cy="0"/>
        </a:xfrm>
        <a:prstGeom prst="rect">
          <a:avLst/>
        </a:prstGeom>
        <a:solidFill>
          <a:srgbClr val="00CC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25" name="Rectangle 79">
          <a:extLst>
            <a:ext uri="{FF2B5EF4-FFF2-40B4-BE49-F238E27FC236}">
              <a16:creationId xmlns:a16="http://schemas.microsoft.com/office/drawing/2014/main" id="{00000000-0008-0000-0C00-00004D080000}"/>
            </a:ext>
          </a:extLst>
        </xdr:cNvPr>
        <xdr:cNvSpPr>
          <a:spLocks noChangeArrowheads="1"/>
        </xdr:cNvSpPr>
      </xdr:nvSpPr>
      <xdr:spPr bwMode="auto">
        <a:xfrm>
          <a:off x="3819525"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27" name="Rectangle 81">
          <a:extLst>
            <a:ext uri="{FF2B5EF4-FFF2-40B4-BE49-F238E27FC236}">
              <a16:creationId xmlns:a16="http://schemas.microsoft.com/office/drawing/2014/main" id="{00000000-0008-0000-0C00-00004F080000}"/>
            </a:ext>
          </a:extLst>
        </xdr:cNvPr>
        <xdr:cNvSpPr>
          <a:spLocks noChangeArrowheads="1"/>
        </xdr:cNvSpPr>
      </xdr:nvSpPr>
      <xdr:spPr bwMode="auto">
        <a:xfrm>
          <a:off x="3819525"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2128" name="Line 82">
          <a:extLst>
            <a:ext uri="{FF2B5EF4-FFF2-40B4-BE49-F238E27FC236}">
              <a16:creationId xmlns:a16="http://schemas.microsoft.com/office/drawing/2014/main" id="{00000000-0008-0000-0C00-000050080000}"/>
            </a:ext>
          </a:extLst>
        </xdr:cNvPr>
        <xdr:cNvSpPr>
          <a:spLocks noChangeShapeType="1"/>
        </xdr:cNvSpPr>
      </xdr:nvSpPr>
      <xdr:spPr bwMode="auto">
        <a:xfrm>
          <a:off x="1562100" y="0"/>
          <a:ext cx="0" cy="0"/>
        </a:xfrm>
        <a:prstGeom prst="line">
          <a:avLst/>
        </a:prstGeom>
        <a:noFill/>
        <a:ln w="9525">
          <a:solidFill>
            <a:srgbClr val="000000"/>
          </a:solidFill>
          <a:round/>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2129" name="Line 83">
          <a:extLst>
            <a:ext uri="{FF2B5EF4-FFF2-40B4-BE49-F238E27FC236}">
              <a16:creationId xmlns:a16="http://schemas.microsoft.com/office/drawing/2014/main" id="{00000000-0008-0000-0C00-000051080000}"/>
            </a:ext>
          </a:extLst>
        </xdr:cNvPr>
        <xdr:cNvSpPr>
          <a:spLocks noChangeShapeType="1"/>
        </xdr:cNvSpPr>
      </xdr:nvSpPr>
      <xdr:spPr bwMode="auto">
        <a:xfrm>
          <a:off x="156210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30" name="Line 84">
          <a:extLst>
            <a:ext uri="{FF2B5EF4-FFF2-40B4-BE49-F238E27FC236}">
              <a16:creationId xmlns:a16="http://schemas.microsoft.com/office/drawing/2014/main" id="{00000000-0008-0000-0C00-000052080000}"/>
            </a:ext>
          </a:extLst>
        </xdr:cNvPr>
        <xdr:cNvSpPr>
          <a:spLocks noChangeShapeType="1"/>
        </xdr:cNvSpPr>
      </xdr:nvSpPr>
      <xdr:spPr bwMode="auto">
        <a:xfrm>
          <a:off x="381952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31" name="Line 85">
          <a:extLst>
            <a:ext uri="{FF2B5EF4-FFF2-40B4-BE49-F238E27FC236}">
              <a16:creationId xmlns:a16="http://schemas.microsoft.com/office/drawing/2014/main" id="{00000000-0008-0000-0C00-000053080000}"/>
            </a:ext>
          </a:extLst>
        </xdr:cNvPr>
        <xdr:cNvSpPr>
          <a:spLocks noChangeShapeType="1"/>
        </xdr:cNvSpPr>
      </xdr:nvSpPr>
      <xdr:spPr bwMode="auto">
        <a:xfrm>
          <a:off x="381952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33" name="Rectangle 87">
          <a:extLst>
            <a:ext uri="{FF2B5EF4-FFF2-40B4-BE49-F238E27FC236}">
              <a16:creationId xmlns:a16="http://schemas.microsoft.com/office/drawing/2014/main" id="{00000000-0008-0000-0C00-000055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34" name="Rectangle 88">
          <a:extLst>
            <a:ext uri="{FF2B5EF4-FFF2-40B4-BE49-F238E27FC236}">
              <a16:creationId xmlns:a16="http://schemas.microsoft.com/office/drawing/2014/main" id="{00000000-0008-0000-0C00-000056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35" name="Rectangle 89">
          <a:extLst>
            <a:ext uri="{FF2B5EF4-FFF2-40B4-BE49-F238E27FC236}">
              <a16:creationId xmlns:a16="http://schemas.microsoft.com/office/drawing/2014/main" id="{00000000-0008-0000-0C00-000057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36" name="Rectangle 90">
          <a:extLst>
            <a:ext uri="{FF2B5EF4-FFF2-40B4-BE49-F238E27FC236}">
              <a16:creationId xmlns:a16="http://schemas.microsoft.com/office/drawing/2014/main" id="{00000000-0008-0000-0C00-000058080000}"/>
            </a:ext>
          </a:extLst>
        </xdr:cNvPr>
        <xdr:cNvSpPr>
          <a:spLocks noChangeArrowheads="1"/>
        </xdr:cNvSpPr>
      </xdr:nvSpPr>
      <xdr:spPr bwMode="auto">
        <a:xfrm>
          <a:off x="38195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37" name="Rectangle 91">
          <a:extLst>
            <a:ext uri="{FF2B5EF4-FFF2-40B4-BE49-F238E27FC236}">
              <a16:creationId xmlns:a16="http://schemas.microsoft.com/office/drawing/2014/main" id="{00000000-0008-0000-0C00-000059080000}"/>
            </a:ext>
          </a:extLst>
        </xdr:cNvPr>
        <xdr:cNvSpPr>
          <a:spLocks noChangeArrowheads="1"/>
        </xdr:cNvSpPr>
      </xdr:nvSpPr>
      <xdr:spPr bwMode="auto">
        <a:xfrm>
          <a:off x="38195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38" name="Rectangle 92">
          <a:extLst>
            <a:ext uri="{FF2B5EF4-FFF2-40B4-BE49-F238E27FC236}">
              <a16:creationId xmlns:a16="http://schemas.microsoft.com/office/drawing/2014/main" id="{00000000-0008-0000-0C00-00005A080000}"/>
            </a:ext>
          </a:extLst>
        </xdr:cNvPr>
        <xdr:cNvSpPr>
          <a:spLocks noChangeArrowheads="1"/>
        </xdr:cNvSpPr>
      </xdr:nvSpPr>
      <xdr:spPr bwMode="auto">
        <a:xfrm>
          <a:off x="38195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39" name="Rectangle 93">
          <a:extLst>
            <a:ext uri="{FF2B5EF4-FFF2-40B4-BE49-F238E27FC236}">
              <a16:creationId xmlns:a16="http://schemas.microsoft.com/office/drawing/2014/main" id="{00000000-0008-0000-0C00-00005B080000}"/>
            </a:ext>
          </a:extLst>
        </xdr:cNvPr>
        <xdr:cNvSpPr>
          <a:spLocks noChangeArrowheads="1"/>
        </xdr:cNvSpPr>
      </xdr:nvSpPr>
      <xdr:spPr bwMode="auto">
        <a:xfrm>
          <a:off x="38195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40" name="Rectangle 94">
          <a:extLst>
            <a:ext uri="{FF2B5EF4-FFF2-40B4-BE49-F238E27FC236}">
              <a16:creationId xmlns:a16="http://schemas.microsoft.com/office/drawing/2014/main" id="{00000000-0008-0000-0C00-00005C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41" name="Rectangle 95">
          <a:extLst>
            <a:ext uri="{FF2B5EF4-FFF2-40B4-BE49-F238E27FC236}">
              <a16:creationId xmlns:a16="http://schemas.microsoft.com/office/drawing/2014/main" id="{00000000-0008-0000-0C00-00005D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42" name="Rectangle 96">
          <a:extLst>
            <a:ext uri="{FF2B5EF4-FFF2-40B4-BE49-F238E27FC236}">
              <a16:creationId xmlns:a16="http://schemas.microsoft.com/office/drawing/2014/main" id="{00000000-0008-0000-0C00-00005E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43" name="Rectangle 97">
          <a:extLst>
            <a:ext uri="{FF2B5EF4-FFF2-40B4-BE49-F238E27FC236}">
              <a16:creationId xmlns:a16="http://schemas.microsoft.com/office/drawing/2014/main" id="{00000000-0008-0000-0C00-00005F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44" name="Rectangle 98">
          <a:extLst>
            <a:ext uri="{FF2B5EF4-FFF2-40B4-BE49-F238E27FC236}">
              <a16:creationId xmlns:a16="http://schemas.microsoft.com/office/drawing/2014/main" id="{00000000-0008-0000-0C00-000060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45" name="Rectangle 99">
          <a:extLst>
            <a:ext uri="{FF2B5EF4-FFF2-40B4-BE49-F238E27FC236}">
              <a16:creationId xmlns:a16="http://schemas.microsoft.com/office/drawing/2014/main" id="{00000000-0008-0000-0C00-000061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46" name="Rectangle 100">
          <a:extLst>
            <a:ext uri="{FF2B5EF4-FFF2-40B4-BE49-F238E27FC236}">
              <a16:creationId xmlns:a16="http://schemas.microsoft.com/office/drawing/2014/main" id="{00000000-0008-0000-0C00-000062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47" name="Rectangle 101">
          <a:extLst>
            <a:ext uri="{FF2B5EF4-FFF2-40B4-BE49-F238E27FC236}">
              <a16:creationId xmlns:a16="http://schemas.microsoft.com/office/drawing/2014/main" id="{00000000-0008-0000-0C00-000063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48" name="Rectangle 102">
          <a:extLst>
            <a:ext uri="{FF2B5EF4-FFF2-40B4-BE49-F238E27FC236}">
              <a16:creationId xmlns:a16="http://schemas.microsoft.com/office/drawing/2014/main" id="{00000000-0008-0000-0C00-000064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49" name="Rectangle 103">
          <a:extLst>
            <a:ext uri="{FF2B5EF4-FFF2-40B4-BE49-F238E27FC236}">
              <a16:creationId xmlns:a16="http://schemas.microsoft.com/office/drawing/2014/main" id="{00000000-0008-0000-0C00-000065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50" name="Rectangle 104">
          <a:extLst>
            <a:ext uri="{FF2B5EF4-FFF2-40B4-BE49-F238E27FC236}">
              <a16:creationId xmlns:a16="http://schemas.microsoft.com/office/drawing/2014/main" id="{00000000-0008-0000-0C00-000066080000}"/>
            </a:ext>
          </a:extLst>
        </xdr:cNvPr>
        <xdr:cNvSpPr>
          <a:spLocks noChangeArrowheads="1"/>
        </xdr:cNvSpPr>
      </xdr:nvSpPr>
      <xdr:spPr bwMode="auto">
        <a:xfrm>
          <a:off x="38195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51" name="Rectangle 105">
          <a:extLst>
            <a:ext uri="{FF2B5EF4-FFF2-40B4-BE49-F238E27FC236}">
              <a16:creationId xmlns:a16="http://schemas.microsoft.com/office/drawing/2014/main" id="{00000000-0008-0000-0C00-000067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52" name="Rectangle 106">
          <a:extLst>
            <a:ext uri="{FF2B5EF4-FFF2-40B4-BE49-F238E27FC236}">
              <a16:creationId xmlns:a16="http://schemas.microsoft.com/office/drawing/2014/main" id="{00000000-0008-0000-0C00-000068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53" name="Rectangle 107">
          <a:extLst>
            <a:ext uri="{FF2B5EF4-FFF2-40B4-BE49-F238E27FC236}">
              <a16:creationId xmlns:a16="http://schemas.microsoft.com/office/drawing/2014/main" id="{00000000-0008-0000-0C00-000069080000}"/>
            </a:ext>
          </a:extLst>
        </xdr:cNvPr>
        <xdr:cNvSpPr>
          <a:spLocks noChangeArrowheads="1"/>
        </xdr:cNvSpPr>
      </xdr:nvSpPr>
      <xdr:spPr bwMode="auto">
        <a:xfrm>
          <a:off x="3819525"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54" name="Rectangle 108">
          <a:extLst>
            <a:ext uri="{FF2B5EF4-FFF2-40B4-BE49-F238E27FC236}">
              <a16:creationId xmlns:a16="http://schemas.microsoft.com/office/drawing/2014/main" id="{00000000-0008-0000-0C00-00006A080000}"/>
            </a:ext>
          </a:extLst>
        </xdr:cNvPr>
        <xdr:cNvSpPr>
          <a:spLocks noChangeArrowheads="1"/>
        </xdr:cNvSpPr>
      </xdr:nvSpPr>
      <xdr:spPr bwMode="auto">
        <a:xfrm>
          <a:off x="3819525" y="0"/>
          <a:ext cx="0" cy="0"/>
        </a:xfrm>
        <a:prstGeom prst="rect">
          <a:avLst/>
        </a:prstGeom>
        <a:solidFill>
          <a:srgbClr val="FFFF99"/>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55" name="Rectangle 109">
          <a:extLst>
            <a:ext uri="{FF2B5EF4-FFF2-40B4-BE49-F238E27FC236}">
              <a16:creationId xmlns:a16="http://schemas.microsoft.com/office/drawing/2014/main" id="{00000000-0008-0000-0C00-00006B080000}"/>
            </a:ext>
          </a:extLst>
        </xdr:cNvPr>
        <xdr:cNvSpPr>
          <a:spLocks noChangeArrowheads="1"/>
        </xdr:cNvSpPr>
      </xdr:nvSpPr>
      <xdr:spPr bwMode="auto">
        <a:xfrm>
          <a:off x="3819525"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57" name="Rectangle 111">
          <a:extLst>
            <a:ext uri="{FF2B5EF4-FFF2-40B4-BE49-F238E27FC236}">
              <a16:creationId xmlns:a16="http://schemas.microsoft.com/office/drawing/2014/main" id="{00000000-0008-0000-0C00-00006D080000}"/>
            </a:ext>
          </a:extLst>
        </xdr:cNvPr>
        <xdr:cNvSpPr>
          <a:spLocks noChangeArrowheads="1"/>
        </xdr:cNvSpPr>
      </xdr:nvSpPr>
      <xdr:spPr bwMode="auto">
        <a:xfrm>
          <a:off x="3819525"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58" name="Rectangle 112">
          <a:extLst>
            <a:ext uri="{FF2B5EF4-FFF2-40B4-BE49-F238E27FC236}">
              <a16:creationId xmlns:a16="http://schemas.microsoft.com/office/drawing/2014/main" id="{00000000-0008-0000-0C00-00006E080000}"/>
            </a:ext>
          </a:extLst>
        </xdr:cNvPr>
        <xdr:cNvSpPr>
          <a:spLocks noChangeArrowheads="1"/>
        </xdr:cNvSpPr>
      </xdr:nvSpPr>
      <xdr:spPr bwMode="auto">
        <a:xfrm>
          <a:off x="3819525"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60" name="Rectangle 114">
          <a:extLst>
            <a:ext uri="{FF2B5EF4-FFF2-40B4-BE49-F238E27FC236}">
              <a16:creationId xmlns:a16="http://schemas.microsoft.com/office/drawing/2014/main" id="{00000000-0008-0000-0C00-000070080000}"/>
            </a:ext>
          </a:extLst>
        </xdr:cNvPr>
        <xdr:cNvSpPr>
          <a:spLocks noChangeArrowheads="1"/>
        </xdr:cNvSpPr>
      </xdr:nvSpPr>
      <xdr:spPr bwMode="auto">
        <a:xfrm>
          <a:off x="3819525" y="0"/>
          <a:ext cx="0" cy="0"/>
        </a:xfrm>
        <a:prstGeom prst="rect">
          <a:avLst/>
        </a:prstGeom>
        <a:solidFill>
          <a:srgbClr val="00CC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62" name="Rectangle 116">
          <a:extLst>
            <a:ext uri="{FF2B5EF4-FFF2-40B4-BE49-F238E27FC236}">
              <a16:creationId xmlns:a16="http://schemas.microsoft.com/office/drawing/2014/main" id="{00000000-0008-0000-0C00-000072080000}"/>
            </a:ext>
          </a:extLst>
        </xdr:cNvPr>
        <xdr:cNvSpPr>
          <a:spLocks noChangeArrowheads="1"/>
        </xdr:cNvSpPr>
      </xdr:nvSpPr>
      <xdr:spPr bwMode="auto">
        <a:xfrm>
          <a:off x="3819525"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2163" name="Line 117">
          <a:extLst>
            <a:ext uri="{FF2B5EF4-FFF2-40B4-BE49-F238E27FC236}">
              <a16:creationId xmlns:a16="http://schemas.microsoft.com/office/drawing/2014/main" id="{00000000-0008-0000-0C00-000073080000}"/>
            </a:ext>
          </a:extLst>
        </xdr:cNvPr>
        <xdr:cNvSpPr>
          <a:spLocks noChangeShapeType="1"/>
        </xdr:cNvSpPr>
      </xdr:nvSpPr>
      <xdr:spPr bwMode="auto">
        <a:xfrm>
          <a:off x="156210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64" name="Line 118">
          <a:extLst>
            <a:ext uri="{FF2B5EF4-FFF2-40B4-BE49-F238E27FC236}">
              <a16:creationId xmlns:a16="http://schemas.microsoft.com/office/drawing/2014/main" id="{00000000-0008-0000-0C00-000074080000}"/>
            </a:ext>
          </a:extLst>
        </xdr:cNvPr>
        <xdr:cNvSpPr>
          <a:spLocks noChangeShapeType="1"/>
        </xdr:cNvSpPr>
      </xdr:nvSpPr>
      <xdr:spPr bwMode="auto">
        <a:xfrm>
          <a:off x="3819525" y="0"/>
          <a:ext cx="0" cy="0"/>
        </a:xfrm>
        <a:prstGeom prst="line">
          <a:avLst/>
        </a:prstGeom>
        <a:noFill/>
        <a:ln w="9525">
          <a:solidFill>
            <a:srgbClr val="D0D0D0"/>
          </a:solidFill>
          <a:round/>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2165" name="Line 119">
          <a:extLst>
            <a:ext uri="{FF2B5EF4-FFF2-40B4-BE49-F238E27FC236}">
              <a16:creationId xmlns:a16="http://schemas.microsoft.com/office/drawing/2014/main" id="{00000000-0008-0000-0C00-000075080000}"/>
            </a:ext>
          </a:extLst>
        </xdr:cNvPr>
        <xdr:cNvSpPr>
          <a:spLocks noChangeShapeType="1"/>
        </xdr:cNvSpPr>
      </xdr:nvSpPr>
      <xdr:spPr bwMode="auto">
        <a:xfrm>
          <a:off x="156210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67" name="Line 121">
          <a:extLst>
            <a:ext uri="{FF2B5EF4-FFF2-40B4-BE49-F238E27FC236}">
              <a16:creationId xmlns:a16="http://schemas.microsoft.com/office/drawing/2014/main" id="{00000000-0008-0000-0C00-000077080000}"/>
            </a:ext>
          </a:extLst>
        </xdr:cNvPr>
        <xdr:cNvSpPr>
          <a:spLocks noChangeShapeType="1"/>
        </xdr:cNvSpPr>
      </xdr:nvSpPr>
      <xdr:spPr bwMode="auto">
        <a:xfrm>
          <a:off x="381952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153" name="Rectangle 129">
          <a:extLst>
            <a:ext uri="{FF2B5EF4-FFF2-40B4-BE49-F238E27FC236}">
              <a16:creationId xmlns:a16="http://schemas.microsoft.com/office/drawing/2014/main" id="{00000000-0008-0000-0C00-000081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56" name="Rectangle 132">
          <a:extLst>
            <a:ext uri="{FF2B5EF4-FFF2-40B4-BE49-F238E27FC236}">
              <a16:creationId xmlns:a16="http://schemas.microsoft.com/office/drawing/2014/main" id="{00000000-0008-0000-0C00-000084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name on Report A 1, as header for subsequent reports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58" name="Rectangle 134">
          <a:extLst>
            <a:ext uri="{FF2B5EF4-FFF2-40B4-BE49-F238E27FC236}">
              <a16:creationId xmlns:a16="http://schemas.microsoft.com/office/drawing/2014/main" id="{00000000-0008-0000-0C00-000086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period on Report A 1, as header for subsequent reports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59" name="Rectangle 135">
          <a:extLst>
            <a:ext uri="{FF2B5EF4-FFF2-40B4-BE49-F238E27FC236}">
              <a16:creationId xmlns:a16="http://schemas.microsoft.com/office/drawing/2014/main" id="{00000000-0008-0000-0C00-000087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60" name="Rectangle 136">
          <a:extLst>
            <a:ext uri="{FF2B5EF4-FFF2-40B4-BE49-F238E27FC236}">
              <a16:creationId xmlns:a16="http://schemas.microsoft.com/office/drawing/2014/main" id="{00000000-0008-0000-0C00-000088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62" name="Rectangle 138">
          <a:extLst>
            <a:ext uri="{FF2B5EF4-FFF2-40B4-BE49-F238E27FC236}">
              <a16:creationId xmlns:a16="http://schemas.microsoft.com/office/drawing/2014/main" id="{00000000-0008-0000-0C00-00008A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1. Premiums (Capitation &amp; Maternity Revenue)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64" name="Rectangle 140">
          <a:extLst>
            <a:ext uri="{FF2B5EF4-FFF2-40B4-BE49-F238E27FC236}">
              <a16:creationId xmlns:a16="http://schemas.microsoft.com/office/drawing/2014/main" id="{00000000-0008-0000-0C00-00008C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65" name="Rectangle 141">
          <a:extLst>
            <a:ext uri="{FF2B5EF4-FFF2-40B4-BE49-F238E27FC236}">
              <a16:creationId xmlns:a16="http://schemas.microsoft.com/office/drawing/2014/main" id="{00000000-0008-0000-0C00-00008D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 Inpatient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67" name="Rectangle 143">
          <a:extLst>
            <a:ext uri="{FF2B5EF4-FFF2-40B4-BE49-F238E27FC236}">
              <a16:creationId xmlns:a16="http://schemas.microsoft.com/office/drawing/2014/main" id="{00000000-0008-0000-0C00-00008F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70" name="Rectangle 146">
          <a:extLst>
            <a:ext uri="{FF2B5EF4-FFF2-40B4-BE49-F238E27FC236}">
              <a16:creationId xmlns:a16="http://schemas.microsoft.com/office/drawing/2014/main" id="{00000000-0008-0000-0C00-000092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-A53-</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72" name="Rectangle 148">
          <a:extLst>
            <a:ext uri="{FF2B5EF4-FFF2-40B4-BE49-F238E27FC236}">
              <a16:creationId xmlns:a16="http://schemas.microsoft.com/office/drawing/2014/main" id="{00000000-0008-0000-0C00-000094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76" name="Rectangle 152">
          <a:extLst>
            <a:ext uri="{FF2B5EF4-FFF2-40B4-BE49-F238E27FC236}">
              <a16:creationId xmlns:a16="http://schemas.microsoft.com/office/drawing/2014/main" id="{00000000-0008-0000-0C00-000098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77" name="Rectangle 153">
          <a:extLst>
            <a:ext uri="{FF2B5EF4-FFF2-40B4-BE49-F238E27FC236}">
              <a16:creationId xmlns:a16="http://schemas.microsoft.com/office/drawing/2014/main" id="{00000000-0008-0000-0C00-000099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79" name="Rectangle 155">
          <a:extLst>
            <a:ext uri="{FF2B5EF4-FFF2-40B4-BE49-F238E27FC236}">
              <a16:creationId xmlns:a16="http://schemas.microsoft.com/office/drawing/2014/main" id="{00000000-0008-0000-0C00-00009B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80" name="Rectangle 156">
          <a:extLst>
            <a:ext uri="{FF2B5EF4-FFF2-40B4-BE49-F238E27FC236}">
              <a16:creationId xmlns:a16="http://schemas.microsoft.com/office/drawing/2014/main" id="{00000000-0008-0000-0C00-00009C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82" name="Rectangle 158">
          <a:extLst>
            <a:ext uri="{FF2B5EF4-FFF2-40B4-BE49-F238E27FC236}">
              <a16:creationId xmlns:a16="http://schemas.microsoft.com/office/drawing/2014/main" id="{00000000-0008-0000-0C00-00009E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84" name="Rectangle 160">
          <a:extLst>
            <a:ext uri="{FF2B5EF4-FFF2-40B4-BE49-F238E27FC236}">
              <a16:creationId xmlns:a16="http://schemas.microsoft.com/office/drawing/2014/main" id="{00000000-0008-0000-0C00-0000A0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85" name="Rectangle 161">
          <a:extLst>
            <a:ext uri="{FF2B5EF4-FFF2-40B4-BE49-F238E27FC236}">
              <a16:creationId xmlns:a16="http://schemas.microsoft.com/office/drawing/2014/main" id="{00000000-0008-0000-0C00-0000A1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88" name="Rectangle 164">
          <a:extLst>
            <a:ext uri="{FF2B5EF4-FFF2-40B4-BE49-F238E27FC236}">
              <a16:creationId xmlns:a16="http://schemas.microsoft.com/office/drawing/2014/main" id="{00000000-0008-0000-0C00-0000A4040000}"/>
            </a:ext>
          </a:extLst>
        </xdr:cNvPr>
        <xdr:cNvSpPr>
          <a:spLocks noChangeArrowheads="1"/>
        </xdr:cNvSpPr>
      </xdr:nvSpPr>
      <xdr:spPr bwMode="auto">
        <a:xfrm>
          <a:off x="3819525"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0</xdr:row>
      <xdr:rowOff>0</xdr:rowOff>
    </xdr:to>
    <xdr:sp macro="" textlink="">
      <xdr:nvSpPr>
        <xdr:cNvPr id="2" name="Rectangle 1">
          <a:extLst>
            <a:ext uri="{FF2B5EF4-FFF2-40B4-BE49-F238E27FC236}">
              <a16:creationId xmlns:a16="http://schemas.microsoft.com/office/drawing/2014/main" id="{602DEE5F-DB98-4587-A8A4-27CB092388F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 name="Rectangle 2">
          <a:extLst>
            <a:ext uri="{FF2B5EF4-FFF2-40B4-BE49-F238E27FC236}">
              <a16:creationId xmlns:a16="http://schemas.microsoft.com/office/drawing/2014/main" id="{922F3837-C89F-4C55-8449-3E5ABBF97FA1}"/>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 name="Rectangle 3">
          <a:extLst>
            <a:ext uri="{FF2B5EF4-FFF2-40B4-BE49-F238E27FC236}">
              <a16:creationId xmlns:a16="http://schemas.microsoft.com/office/drawing/2014/main" id="{3A493984-2787-4745-86CE-72FBEA768EBF}"/>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 name="Rectangle 4">
          <a:extLst>
            <a:ext uri="{FF2B5EF4-FFF2-40B4-BE49-F238E27FC236}">
              <a16:creationId xmlns:a16="http://schemas.microsoft.com/office/drawing/2014/main" id="{ABA6D5C0-A0E0-4205-8943-1D4695759E7B}"/>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 name="Rectangle 5">
          <a:extLst>
            <a:ext uri="{FF2B5EF4-FFF2-40B4-BE49-F238E27FC236}">
              <a16:creationId xmlns:a16="http://schemas.microsoft.com/office/drawing/2014/main" id="{2FE72E9F-91DC-4EBF-BEB0-BC646B0A1799}"/>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 name="Rectangle 6">
          <a:extLst>
            <a:ext uri="{FF2B5EF4-FFF2-40B4-BE49-F238E27FC236}">
              <a16:creationId xmlns:a16="http://schemas.microsoft.com/office/drawing/2014/main" id="{337B029A-750E-443D-9B43-D235D30E4B64}"/>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 name="Rectangle 7">
          <a:extLst>
            <a:ext uri="{FF2B5EF4-FFF2-40B4-BE49-F238E27FC236}">
              <a16:creationId xmlns:a16="http://schemas.microsoft.com/office/drawing/2014/main" id="{D29BA51C-8BC9-4219-8FA9-65F04BBF9239}"/>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 name="Rectangle 8">
          <a:extLst>
            <a:ext uri="{FF2B5EF4-FFF2-40B4-BE49-F238E27FC236}">
              <a16:creationId xmlns:a16="http://schemas.microsoft.com/office/drawing/2014/main" id="{B5D5E5E2-751E-4BFC-A352-559025E03CB5}"/>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0" name="Rectangle 9">
          <a:extLst>
            <a:ext uri="{FF2B5EF4-FFF2-40B4-BE49-F238E27FC236}">
              <a16:creationId xmlns:a16="http://schemas.microsoft.com/office/drawing/2014/main" id="{2056CBF4-98BA-40DC-8733-5CD19BDC3CF4}"/>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1" name="Rectangle 10">
          <a:extLst>
            <a:ext uri="{FF2B5EF4-FFF2-40B4-BE49-F238E27FC236}">
              <a16:creationId xmlns:a16="http://schemas.microsoft.com/office/drawing/2014/main" id="{0EA2B293-297A-4436-8C43-1895ED8A19B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2" name="Rectangle 11">
          <a:extLst>
            <a:ext uri="{FF2B5EF4-FFF2-40B4-BE49-F238E27FC236}">
              <a16:creationId xmlns:a16="http://schemas.microsoft.com/office/drawing/2014/main" id="{D9CD5619-7DA8-48EA-82F5-54938DD460DE}"/>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3" name="Rectangle 12">
          <a:extLst>
            <a:ext uri="{FF2B5EF4-FFF2-40B4-BE49-F238E27FC236}">
              <a16:creationId xmlns:a16="http://schemas.microsoft.com/office/drawing/2014/main" id="{9A330CCB-ABA6-4BE6-A341-6750225CFF9A}"/>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4" name="Rectangle 13">
          <a:extLst>
            <a:ext uri="{FF2B5EF4-FFF2-40B4-BE49-F238E27FC236}">
              <a16:creationId xmlns:a16="http://schemas.microsoft.com/office/drawing/2014/main" id="{B7350FC0-E264-47E0-A0A8-A795BF0C74C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5" name="Rectangle 14">
          <a:extLst>
            <a:ext uri="{FF2B5EF4-FFF2-40B4-BE49-F238E27FC236}">
              <a16:creationId xmlns:a16="http://schemas.microsoft.com/office/drawing/2014/main" id="{D2AD0C1F-4142-4795-8CA3-5E00E30AF512}"/>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6" name="Rectangle 15">
          <a:extLst>
            <a:ext uri="{FF2B5EF4-FFF2-40B4-BE49-F238E27FC236}">
              <a16:creationId xmlns:a16="http://schemas.microsoft.com/office/drawing/2014/main" id="{B405C792-FC84-4F30-AE66-987971BC436C}"/>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7" name="Rectangle 16">
          <a:extLst>
            <a:ext uri="{FF2B5EF4-FFF2-40B4-BE49-F238E27FC236}">
              <a16:creationId xmlns:a16="http://schemas.microsoft.com/office/drawing/2014/main" id="{7DB227B6-A16F-43D3-AAFB-5056BA725BB7}"/>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8" name="Rectangle 17">
          <a:extLst>
            <a:ext uri="{FF2B5EF4-FFF2-40B4-BE49-F238E27FC236}">
              <a16:creationId xmlns:a16="http://schemas.microsoft.com/office/drawing/2014/main" id="{842D8A4D-4B72-4D1E-B41C-AD815CBE20BA}"/>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9" name="Rectangle 18">
          <a:extLst>
            <a:ext uri="{FF2B5EF4-FFF2-40B4-BE49-F238E27FC236}">
              <a16:creationId xmlns:a16="http://schemas.microsoft.com/office/drawing/2014/main" id="{5315761F-D7F6-4257-B94F-BDB651CD6AA2}"/>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0" name="Rectangle 19">
          <a:extLst>
            <a:ext uri="{FF2B5EF4-FFF2-40B4-BE49-F238E27FC236}">
              <a16:creationId xmlns:a16="http://schemas.microsoft.com/office/drawing/2014/main" id="{4201C781-80BD-437B-90D0-037DD69050FA}"/>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1" name="Rectangle 20">
          <a:extLst>
            <a:ext uri="{FF2B5EF4-FFF2-40B4-BE49-F238E27FC236}">
              <a16:creationId xmlns:a16="http://schemas.microsoft.com/office/drawing/2014/main" id="{03CE19DA-8905-4B34-994A-2FDD65A91A08}"/>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2" name="Rectangle 21">
          <a:extLst>
            <a:ext uri="{FF2B5EF4-FFF2-40B4-BE49-F238E27FC236}">
              <a16:creationId xmlns:a16="http://schemas.microsoft.com/office/drawing/2014/main" id="{3257C2C2-C1F9-4A38-8730-3DAC0578B1E2}"/>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3" name="Rectangle 22">
          <a:extLst>
            <a:ext uri="{FF2B5EF4-FFF2-40B4-BE49-F238E27FC236}">
              <a16:creationId xmlns:a16="http://schemas.microsoft.com/office/drawing/2014/main" id="{EF95E6C1-694F-48DE-92EF-3AC802EDDDB1}"/>
            </a:ext>
          </a:extLst>
        </xdr:cNvPr>
        <xdr:cNvSpPr>
          <a:spLocks noChangeArrowheads="1"/>
        </xdr:cNvSpPr>
      </xdr:nvSpPr>
      <xdr:spPr bwMode="auto">
        <a:xfrm>
          <a:off x="3143250" y="0"/>
          <a:ext cx="0" cy="0"/>
        </a:xfrm>
        <a:prstGeom prst="rect">
          <a:avLst/>
        </a:prstGeom>
        <a:solidFill>
          <a:srgbClr val="FFFF99"/>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4" name="Rectangle 23">
          <a:extLst>
            <a:ext uri="{FF2B5EF4-FFF2-40B4-BE49-F238E27FC236}">
              <a16:creationId xmlns:a16="http://schemas.microsoft.com/office/drawing/2014/main" id="{62BBB26E-5B6E-492C-BF23-FD57843BBC16}"/>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5" name="Rectangle 25">
          <a:extLst>
            <a:ext uri="{FF2B5EF4-FFF2-40B4-BE49-F238E27FC236}">
              <a16:creationId xmlns:a16="http://schemas.microsoft.com/office/drawing/2014/main" id="{38B648F8-E761-4AA7-A406-B2B19B55CAFF}"/>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6" name="Rectangle 26">
          <a:extLst>
            <a:ext uri="{FF2B5EF4-FFF2-40B4-BE49-F238E27FC236}">
              <a16:creationId xmlns:a16="http://schemas.microsoft.com/office/drawing/2014/main" id="{65C84952-D1C1-42D0-92C8-E9DF2E529353}"/>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7" name="Rectangle 28">
          <a:extLst>
            <a:ext uri="{FF2B5EF4-FFF2-40B4-BE49-F238E27FC236}">
              <a16:creationId xmlns:a16="http://schemas.microsoft.com/office/drawing/2014/main" id="{380060E6-2EFB-46AD-8208-E2FBD0512CB5}"/>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8" name="Rectangle 30">
          <a:extLst>
            <a:ext uri="{FF2B5EF4-FFF2-40B4-BE49-F238E27FC236}">
              <a16:creationId xmlns:a16="http://schemas.microsoft.com/office/drawing/2014/main" id="{AB5BAD33-6233-47E0-B419-532CB2439D84}"/>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29" name="Line 31">
          <a:extLst>
            <a:ext uri="{FF2B5EF4-FFF2-40B4-BE49-F238E27FC236}">
              <a16:creationId xmlns:a16="http://schemas.microsoft.com/office/drawing/2014/main" id="{BC671E31-0804-43F7-9042-54F25AF890BD}"/>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0" name="Line 32">
          <a:extLst>
            <a:ext uri="{FF2B5EF4-FFF2-40B4-BE49-F238E27FC236}">
              <a16:creationId xmlns:a16="http://schemas.microsoft.com/office/drawing/2014/main" id="{4BBFE8CE-18A2-4560-AE8C-CA4EF85EE15D}"/>
            </a:ext>
          </a:extLst>
        </xdr:cNvPr>
        <xdr:cNvSpPr>
          <a:spLocks noChangeShapeType="1"/>
        </xdr:cNvSpPr>
      </xdr:nvSpPr>
      <xdr:spPr bwMode="auto">
        <a:xfrm>
          <a:off x="3143250" y="0"/>
          <a:ext cx="0" cy="0"/>
        </a:xfrm>
        <a:prstGeom prst="line">
          <a:avLst/>
        </a:prstGeom>
        <a:noFill/>
        <a:ln w="9525">
          <a:solidFill>
            <a:srgbClr val="D0D0D0"/>
          </a:solidFill>
          <a:round/>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31" name="Line 33">
          <a:extLst>
            <a:ext uri="{FF2B5EF4-FFF2-40B4-BE49-F238E27FC236}">
              <a16:creationId xmlns:a16="http://schemas.microsoft.com/office/drawing/2014/main" id="{3CF7E617-F035-42AC-8295-9D0CEED0DE74}"/>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2" name="Line 35">
          <a:extLst>
            <a:ext uri="{FF2B5EF4-FFF2-40B4-BE49-F238E27FC236}">
              <a16:creationId xmlns:a16="http://schemas.microsoft.com/office/drawing/2014/main" id="{FEC73EF9-A13E-4AE2-9A5E-C89F9B0DC6E4}"/>
            </a:ext>
          </a:extLst>
        </xdr:cNvPr>
        <xdr:cNvSpPr>
          <a:spLocks noChangeShapeType="1"/>
        </xdr:cNvSpPr>
      </xdr:nvSpPr>
      <xdr:spPr bwMode="auto">
        <a:xfrm>
          <a:off x="3143250"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3" name="Rectangle 43">
          <a:extLst>
            <a:ext uri="{FF2B5EF4-FFF2-40B4-BE49-F238E27FC236}">
              <a16:creationId xmlns:a16="http://schemas.microsoft.com/office/drawing/2014/main" id="{2D4CA7DA-2B3B-4981-A981-6567CE80217F}"/>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4" name="Rectangle 47">
          <a:extLst>
            <a:ext uri="{FF2B5EF4-FFF2-40B4-BE49-F238E27FC236}">
              <a16:creationId xmlns:a16="http://schemas.microsoft.com/office/drawing/2014/main" id="{191DA854-D32F-469F-951B-7D5AB9AB0FF9}"/>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5" name="Rectangle 48">
          <a:extLst>
            <a:ext uri="{FF2B5EF4-FFF2-40B4-BE49-F238E27FC236}">
              <a16:creationId xmlns:a16="http://schemas.microsoft.com/office/drawing/2014/main" id="{CD3FF248-3BAF-439F-AB27-EFA06737DB4A}"/>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6" name="Rectangle 50">
          <a:extLst>
            <a:ext uri="{FF2B5EF4-FFF2-40B4-BE49-F238E27FC236}">
              <a16:creationId xmlns:a16="http://schemas.microsoft.com/office/drawing/2014/main" id="{CF82A70C-6280-48AB-90C4-8A87F45EA10C}"/>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7" name="Rectangle 51">
          <a:extLst>
            <a:ext uri="{FF2B5EF4-FFF2-40B4-BE49-F238E27FC236}">
              <a16:creationId xmlns:a16="http://schemas.microsoft.com/office/drawing/2014/main" id="{68217848-5A0C-4128-A327-1953C573882E}"/>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8" name="Rectangle 53">
          <a:extLst>
            <a:ext uri="{FF2B5EF4-FFF2-40B4-BE49-F238E27FC236}">
              <a16:creationId xmlns:a16="http://schemas.microsoft.com/office/drawing/2014/main" id="{F47B31A5-2639-4487-8F68-679ACDD65F26}"/>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9" name="Rectangle 55">
          <a:extLst>
            <a:ext uri="{FF2B5EF4-FFF2-40B4-BE49-F238E27FC236}">
              <a16:creationId xmlns:a16="http://schemas.microsoft.com/office/drawing/2014/main" id="{6B17C73C-9224-4227-B1EC-F18D01B5C346}"/>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40" name="Rectangle 56">
          <a:extLst>
            <a:ext uri="{FF2B5EF4-FFF2-40B4-BE49-F238E27FC236}">
              <a16:creationId xmlns:a16="http://schemas.microsoft.com/office/drawing/2014/main" id="{14A551C7-AFC1-4B8B-861A-C490AB250BFA}"/>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1</xdr:col>
      <xdr:colOff>0</xdr:colOff>
      <xdr:row>0</xdr:row>
      <xdr:rowOff>0</xdr:rowOff>
    </xdr:from>
    <xdr:to>
      <xdr:col>1</xdr:col>
      <xdr:colOff>0</xdr:colOff>
      <xdr:row>0</xdr:row>
      <xdr:rowOff>0</xdr:rowOff>
    </xdr:to>
    <xdr:sp macro="" textlink="">
      <xdr:nvSpPr>
        <xdr:cNvPr id="41" name="Rectangle 59">
          <a:extLst>
            <a:ext uri="{FF2B5EF4-FFF2-40B4-BE49-F238E27FC236}">
              <a16:creationId xmlns:a16="http://schemas.microsoft.com/office/drawing/2014/main" id="{8C056418-20E2-4CA4-9BC0-850417DDC81F}"/>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twoCellAnchor>
    <xdr:from>
      <xdr:col>1</xdr:col>
      <xdr:colOff>0</xdr:colOff>
      <xdr:row>0</xdr:row>
      <xdr:rowOff>0</xdr:rowOff>
    </xdr:from>
    <xdr:to>
      <xdr:col>1</xdr:col>
      <xdr:colOff>0</xdr:colOff>
      <xdr:row>0</xdr:row>
      <xdr:rowOff>0</xdr:rowOff>
    </xdr:to>
    <xdr:sp macro="" textlink="">
      <xdr:nvSpPr>
        <xdr:cNvPr id="42" name="Rectangle 60">
          <a:extLst>
            <a:ext uri="{FF2B5EF4-FFF2-40B4-BE49-F238E27FC236}">
              <a16:creationId xmlns:a16="http://schemas.microsoft.com/office/drawing/2014/main" id="{AE7164B2-8779-4BC1-B96E-55D7BA2DA6D8}"/>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3" name="Rectangle 61">
          <a:extLst>
            <a:ext uri="{FF2B5EF4-FFF2-40B4-BE49-F238E27FC236}">
              <a16:creationId xmlns:a16="http://schemas.microsoft.com/office/drawing/2014/main" id="{75FF7FEE-F685-4372-8ECF-19446CA9A7E8}"/>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4" name="Rectangle 62">
          <a:extLst>
            <a:ext uri="{FF2B5EF4-FFF2-40B4-BE49-F238E27FC236}">
              <a16:creationId xmlns:a16="http://schemas.microsoft.com/office/drawing/2014/main" id="{031F9B14-AA27-4857-8F38-9106A49E635F}"/>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5" name="Rectangle 63">
          <a:extLst>
            <a:ext uri="{FF2B5EF4-FFF2-40B4-BE49-F238E27FC236}">
              <a16:creationId xmlns:a16="http://schemas.microsoft.com/office/drawing/2014/main" id="{2FD4FD1C-8C08-4AF2-9C5A-0D1383DD68FD}"/>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6" name="Rectangle 64">
          <a:extLst>
            <a:ext uri="{FF2B5EF4-FFF2-40B4-BE49-F238E27FC236}">
              <a16:creationId xmlns:a16="http://schemas.microsoft.com/office/drawing/2014/main" id="{87C6439E-79E9-4BED-9A6D-ABCF78A807DE}"/>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7" name="Rectangle 65">
          <a:extLst>
            <a:ext uri="{FF2B5EF4-FFF2-40B4-BE49-F238E27FC236}">
              <a16:creationId xmlns:a16="http://schemas.microsoft.com/office/drawing/2014/main" id="{1D41014C-0705-407B-95D9-84AC6BBB63F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8" name="Rectangle 66">
          <a:extLst>
            <a:ext uri="{FF2B5EF4-FFF2-40B4-BE49-F238E27FC236}">
              <a16:creationId xmlns:a16="http://schemas.microsoft.com/office/drawing/2014/main" id="{C45830DC-416C-4EA1-8068-BD3A66FE951F}"/>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9" name="Rectangle 67">
          <a:extLst>
            <a:ext uri="{FF2B5EF4-FFF2-40B4-BE49-F238E27FC236}">
              <a16:creationId xmlns:a16="http://schemas.microsoft.com/office/drawing/2014/main" id="{57A655FC-B996-4EFF-BC12-FCA3B59BFEAC}"/>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0" name="Rectangle 68">
          <a:extLst>
            <a:ext uri="{FF2B5EF4-FFF2-40B4-BE49-F238E27FC236}">
              <a16:creationId xmlns:a16="http://schemas.microsoft.com/office/drawing/2014/main" id="{19EDB7C2-A531-4DD1-AE63-E23FD0A2662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1" name="Rectangle 69">
          <a:extLst>
            <a:ext uri="{FF2B5EF4-FFF2-40B4-BE49-F238E27FC236}">
              <a16:creationId xmlns:a16="http://schemas.microsoft.com/office/drawing/2014/main" id="{DB2351C1-5A56-4F9E-9487-4759F60C8273}"/>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2" name="Rectangle 70">
          <a:extLst>
            <a:ext uri="{FF2B5EF4-FFF2-40B4-BE49-F238E27FC236}">
              <a16:creationId xmlns:a16="http://schemas.microsoft.com/office/drawing/2014/main" id="{A9FB8CDE-A8B1-4EE0-BA62-0C281CE564ED}"/>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3" name="Rectangle 71">
          <a:extLst>
            <a:ext uri="{FF2B5EF4-FFF2-40B4-BE49-F238E27FC236}">
              <a16:creationId xmlns:a16="http://schemas.microsoft.com/office/drawing/2014/main" id="{CA7523B4-3FC1-4F6B-BA20-8DBDE5540164}"/>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4" name="Rectangle 72">
          <a:extLst>
            <a:ext uri="{FF2B5EF4-FFF2-40B4-BE49-F238E27FC236}">
              <a16:creationId xmlns:a16="http://schemas.microsoft.com/office/drawing/2014/main" id="{CC3CDB21-6097-4808-90ED-ECB61ADAE34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5" name="Rectangle 73">
          <a:extLst>
            <a:ext uri="{FF2B5EF4-FFF2-40B4-BE49-F238E27FC236}">
              <a16:creationId xmlns:a16="http://schemas.microsoft.com/office/drawing/2014/main" id="{87A37424-78CC-4823-95B3-5805DAAA040C}"/>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6" name="Rectangle 74">
          <a:extLst>
            <a:ext uri="{FF2B5EF4-FFF2-40B4-BE49-F238E27FC236}">
              <a16:creationId xmlns:a16="http://schemas.microsoft.com/office/drawing/2014/main" id="{0A0B44AF-EC34-4CEA-8F98-DA1FF4812723}"/>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7" name="Rectangle 75">
          <a:extLst>
            <a:ext uri="{FF2B5EF4-FFF2-40B4-BE49-F238E27FC236}">
              <a16:creationId xmlns:a16="http://schemas.microsoft.com/office/drawing/2014/main" id="{EFF734AF-EDA7-444A-853B-F1D4CBF88B20}"/>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8" name="Rectangle 76">
          <a:extLst>
            <a:ext uri="{FF2B5EF4-FFF2-40B4-BE49-F238E27FC236}">
              <a16:creationId xmlns:a16="http://schemas.microsoft.com/office/drawing/2014/main" id="{E2FB1247-CAC3-4005-8A07-EFC7CBFE87A2}"/>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9" name="Rectangle 78">
          <a:extLst>
            <a:ext uri="{FF2B5EF4-FFF2-40B4-BE49-F238E27FC236}">
              <a16:creationId xmlns:a16="http://schemas.microsoft.com/office/drawing/2014/main" id="{5304D2EF-CA47-425F-BAE5-2BAFD6BD4901}"/>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0" name="Rectangle 79">
          <a:extLst>
            <a:ext uri="{FF2B5EF4-FFF2-40B4-BE49-F238E27FC236}">
              <a16:creationId xmlns:a16="http://schemas.microsoft.com/office/drawing/2014/main" id="{F6253AC7-96CC-481B-9FDD-7453F2D90475}"/>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1" name="Rectangle 81">
          <a:extLst>
            <a:ext uri="{FF2B5EF4-FFF2-40B4-BE49-F238E27FC236}">
              <a16:creationId xmlns:a16="http://schemas.microsoft.com/office/drawing/2014/main" id="{58558558-C66B-437F-B4E8-F03A465D3A34}"/>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62" name="Line 82">
          <a:extLst>
            <a:ext uri="{FF2B5EF4-FFF2-40B4-BE49-F238E27FC236}">
              <a16:creationId xmlns:a16="http://schemas.microsoft.com/office/drawing/2014/main" id="{0F150607-9709-49EB-9C3D-D5B29D53CE92}"/>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63" name="Line 83">
          <a:extLst>
            <a:ext uri="{FF2B5EF4-FFF2-40B4-BE49-F238E27FC236}">
              <a16:creationId xmlns:a16="http://schemas.microsoft.com/office/drawing/2014/main" id="{70CFE9C9-7C50-47CE-AC7C-398364D073AD}"/>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4" name="Line 84">
          <a:extLst>
            <a:ext uri="{FF2B5EF4-FFF2-40B4-BE49-F238E27FC236}">
              <a16:creationId xmlns:a16="http://schemas.microsoft.com/office/drawing/2014/main" id="{24218FBF-691C-4A7B-80FA-E30B5158B7AE}"/>
            </a:ext>
          </a:extLst>
        </xdr:cNvPr>
        <xdr:cNvSpPr>
          <a:spLocks noChangeShapeType="1"/>
        </xdr:cNvSpPr>
      </xdr:nvSpPr>
      <xdr:spPr bwMode="auto">
        <a:xfrm>
          <a:off x="3143250"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5" name="Line 85">
          <a:extLst>
            <a:ext uri="{FF2B5EF4-FFF2-40B4-BE49-F238E27FC236}">
              <a16:creationId xmlns:a16="http://schemas.microsoft.com/office/drawing/2014/main" id="{39453539-6D78-4600-9BBE-E93B87B4D630}"/>
            </a:ext>
          </a:extLst>
        </xdr:cNvPr>
        <xdr:cNvSpPr>
          <a:spLocks noChangeShapeType="1"/>
        </xdr:cNvSpPr>
      </xdr:nvSpPr>
      <xdr:spPr bwMode="auto">
        <a:xfrm>
          <a:off x="3143250"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6" name="Rectangle 87">
          <a:extLst>
            <a:ext uri="{FF2B5EF4-FFF2-40B4-BE49-F238E27FC236}">
              <a16:creationId xmlns:a16="http://schemas.microsoft.com/office/drawing/2014/main" id="{ED28F196-291F-4422-AFB7-847FBCB5DB22}"/>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7" name="Rectangle 88">
          <a:extLst>
            <a:ext uri="{FF2B5EF4-FFF2-40B4-BE49-F238E27FC236}">
              <a16:creationId xmlns:a16="http://schemas.microsoft.com/office/drawing/2014/main" id="{912DDB56-BF16-457C-AAB2-406A64C11FED}"/>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8" name="Rectangle 89">
          <a:extLst>
            <a:ext uri="{FF2B5EF4-FFF2-40B4-BE49-F238E27FC236}">
              <a16:creationId xmlns:a16="http://schemas.microsoft.com/office/drawing/2014/main" id="{9942D4F5-A563-4B4F-A2E5-16519A968DB1}"/>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9" name="Rectangle 90">
          <a:extLst>
            <a:ext uri="{FF2B5EF4-FFF2-40B4-BE49-F238E27FC236}">
              <a16:creationId xmlns:a16="http://schemas.microsoft.com/office/drawing/2014/main" id="{526B6DF1-1737-4F5E-85AA-0B4C40AA1BE3}"/>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0" name="Rectangle 91">
          <a:extLst>
            <a:ext uri="{FF2B5EF4-FFF2-40B4-BE49-F238E27FC236}">
              <a16:creationId xmlns:a16="http://schemas.microsoft.com/office/drawing/2014/main" id="{C5335F56-036A-4155-B810-C4225CB1B9F1}"/>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1" name="Rectangle 92">
          <a:extLst>
            <a:ext uri="{FF2B5EF4-FFF2-40B4-BE49-F238E27FC236}">
              <a16:creationId xmlns:a16="http://schemas.microsoft.com/office/drawing/2014/main" id="{D85CBD59-2D2C-4B88-9F2C-1029E890D993}"/>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2" name="Rectangle 93">
          <a:extLst>
            <a:ext uri="{FF2B5EF4-FFF2-40B4-BE49-F238E27FC236}">
              <a16:creationId xmlns:a16="http://schemas.microsoft.com/office/drawing/2014/main" id="{ADB8501E-A983-4FEC-9DC0-D86B1C5ACFF7}"/>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3" name="Rectangle 94">
          <a:extLst>
            <a:ext uri="{FF2B5EF4-FFF2-40B4-BE49-F238E27FC236}">
              <a16:creationId xmlns:a16="http://schemas.microsoft.com/office/drawing/2014/main" id="{5B04C118-A4C7-499B-BA23-F83416F2D01D}"/>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4" name="Rectangle 95">
          <a:extLst>
            <a:ext uri="{FF2B5EF4-FFF2-40B4-BE49-F238E27FC236}">
              <a16:creationId xmlns:a16="http://schemas.microsoft.com/office/drawing/2014/main" id="{E80DEBF1-C66F-4526-A9D0-9555E07E8CC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5" name="Rectangle 96">
          <a:extLst>
            <a:ext uri="{FF2B5EF4-FFF2-40B4-BE49-F238E27FC236}">
              <a16:creationId xmlns:a16="http://schemas.microsoft.com/office/drawing/2014/main" id="{340DC72A-407E-4E7D-82A6-07F00222A69D}"/>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6" name="Rectangle 97">
          <a:extLst>
            <a:ext uri="{FF2B5EF4-FFF2-40B4-BE49-F238E27FC236}">
              <a16:creationId xmlns:a16="http://schemas.microsoft.com/office/drawing/2014/main" id="{86B1815D-BFE6-4756-93E2-82EA47977A49}"/>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7" name="Rectangle 98">
          <a:extLst>
            <a:ext uri="{FF2B5EF4-FFF2-40B4-BE49-F238E27FC236}">
              <a16:creationId xmlns:a16="http://schemas.microsoft.com/office/drawing/2014/main" id="{26E09C95-7667-4D50-AAD6-9337140CAB7D}"/>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8" name="Rectangle 99">
          <a:extLst>
            <a:ext uri="{FF2B5EF4-FFF2-40B4-BE49-F238E27FC236}">
              <a16:creationId xmlns:a16="http://schemas.microsoft.com/office/drawing/2014/main" id="{99294326-F55D-444F-A294-B5C1748B2222}"/>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9" name="Rectangle 100">
          <a:extLst>
            <a:ext uri="{FF2B5EF4-FFF2-40B4-BE49-F238E27FC236}">
              <a16:creationId xmlns:a16="http://schemas.microsoft.com/office/drawing/2014/main" id="{A150489C-059E-4327-B3D3-C8BF2A999094}"/>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0" name="Rectangle 101">
          <a:extLst>
            <a:ext uri="{FF2B5EF4-FFF2-40B4-BE49-F238E27FC236}">
              <a16:creationId xmlns:a16="http://schemas.microsoft.com/office/drawing/2014/main" id="{6E392F2A-3BAA-4288-A6C8-C745D008CD1D}"/>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1" name="Rectangle 102">
          <a:extLst>
            <a:ext uri="{FF2B5EF4-FFF2-40B4-BE49-F238E27FC236}">
              <a16:creationId xmlns:a16="http://schemas.microsoft.com/office/drawing/2014/main" id="{4FB32662-513F-40E8-BD20-241C2E2A19C1}"/>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2" name="Rectangle 103">
          <a:extLst>
            <a:ext uri="{FF2B5EF4-FFF2-40B4-BE49-F238E27FC236}">
              <a16:creationId xmlns:a16="http://schemas.microsoft.com/office/drawing/2014/main" id="{EAAB221E-D40C-4421-8923-CBEBA22968E5}"/>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3" name="Rectangle 104">
          <a:extLst>
            <a:ext uri="{FF2B5EF4-FFF2-40B4-BE49-F238E27FC236}">
              <a16:creationId xmlns:a16="http://schemas.microsoft.com/office/drawing/2014/main" id="{36527466-CADD-481D-94BE-4E10AD992E1A}"/>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4" name="Rectangle 105">
          <a:extLst>
            <a:ext uri="{FF2B5EF4-FFF2-40B4-BE49-F238E27FC236}">
              <a16:creationId xmlns:a16="http://schemas.microsoft.com/office/drawing/2014/main" id="{C5DBE103-C754-4403-B686-520F71D82DAF}"/>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5" name="Rectangle 106">
          <a:extLst>
            <a:ext uri="{FF2B5EF4-FFF2-40B4-BE49-F238E27FC236}">
              <a16:creationId xmlns:a16="http://schemas.microsoft.com/office/drawing/2014/main" id="{FA5F57CD-F6FF-4D62-94BB-F19501DA1699}"/>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6" name="Rectangle 107">
          <a:extLst>
            <a:ext uri="{FF2B5EF4-FFF2-40B4-BE49-F238E27FC236}">
              <a16:creationId xmlns:a16="http://schemas.microsoft.com/office/drawing/2014/main" id="{FF56215D-126C-4245-A36B-5F2F9CCF78D6}"/>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7" name="Rectangle 108">
          <a:extLst>
            <a:ext uri="{FF2B5EF4-FFF2-40B4-BE49-F238E27FC236}">
              <a16:creationId xmlns:a16="http://schemas.microsoft.com/office/drawing/2014/main" id="{4FC30FAC-7896-4D7B-B5C7-8CDC3D8FB268}"/>
            </a:ext>
          </a:extLst>
        </xdr:cNvPr>
        <xdr:cNvSpPr>
          <a:spLocks noChangeArrowheads="1"/>
        </xdr:cNvSpPr>
      </xdr:nvSpPr>
      <xdr:spPr bwMode="auto">
        <a:xfrm>
          <a:off x="3143250" y="0"/>
          <a:ext cx="0" cy="0"/>
        </a:xfrm>
        <a:prstGeom prst="rect">
          <a:avLst/>
        </a:prstGeom>
        <a:solidFill>
          <a:srgbClr val="FFFF99"/>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8" name="Rectangle 109">
          <a:extLst>
            <a:ext uri="{FF2B5EF4-FFF2-40B4-BE49-F238E27FC236}">
              <a16:creationId xmlns:a16="http://schemas.microsoft.com/office/drawing/2014/main" id="{47DF3257-58E8-467F-8FE3-2810339F998B}"/>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9" name="Rectangle 111">
          <a:extLst>
            <a:ext uri="{FF2B5EF4-FFF2-40B4-BE49-F238E27FC236}">
              <a16:creationId xmlns:a16="http://schemas.microsoft.com/office/drawing/2014/main" id="{FB28D4B8-4C7B-413D-9569-8805C211111E}"/>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0" name="Rectangle 112">
          <a:extLst>
            <a:ext uri="{FF2B5EF4-FFF2-40B4-BE49-F238E27FC236}">
              <a16:creationId xmlns:a16="http://schemas.microsoft.com/office/drawing/2014/main" id="{DA97BC19-95E1-4306-AB91-AE2CCA20B70E}"/>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1" name="Rectangle 114">
          <a:extLst>
            <a:ext uri="{FF2B5EF4-FFF2-40B4-BE49-F238E27FC236}">
              <a16:creationId xmlns:a16="http://schemas.microsoft.com/office/drawing/2014/main" id="{5BF27DB6-E2B2-44F5-88C2-A6925471466E}"/>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2" name="Rectangle 116">
          <a:extLst>
            <a:ext uri="{FF2B5EF4-FFF2-40B4-BE49-F238E27FC236}">
              <a16:creationId xmlns:a16="http://schemas.microsoft.com/office/drawing/2014/main" id="{47B591B7-6E18-49B8-847F-EAA4DF48375B}"/>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93" name="Line 117">
          <a:extLst>
            <a:ext uri="{FF2B5EF4-FFF2-40B4-BE49-F238E27FC236}">
              <a16:creationId xmlns:a16="http://schemas.microsoft.com/office/drawing/2014/main" id="{884B6068-D66F-4A59-84BE-8D40499EDF03}"/>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4" name="Line 118">
          <a:extLst>
            <a:ext uri="{FF2B5EF4-FFF2-40B4-BE49-F238E27FC236}">
              <a16:creationId xmlns:a16="http://schemas.microsoft.com/office/drawing/2014/main" id="{99EA7F3F-9A18-4597-A227-93DDECE552C4}"/>
            </a:ext>
          </a:extLst>
        </xdr:cNvPr>
        <xdr:cNvSpPr>
          <a:spLocks noChangeShapeType="1"/>
        </xdr:cNvSpPr>
      </xdr:nvSpPr>
      <xdr:spPr bwMode="auto">
        <a:xfrm>
          <a:off x="3143250" y="0"/>
          <a:ext cx="0" cy="0"/>
        </a:xfrm>
        <a:prstGeom prst="line">
          <a:avLst/>
        </a:prstGeom>
        <a:noFill/>
        <a:ln w="9525">
          <a:solidFill>
            <a:srgbClr val="D0D0D0"/>
          </a:solidFill>
          <a:round/>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95" name="Line 119">
          <a:extLst>
            <a:ext uri="{FF2B5EF4-FFF2-40B4-BE49-F238E27FC236}">
              <a16:creationId xmlns:a16="http://schemas.microsoft.com/office/drawing/2014/main" id="{3AB01AE6-3FF4-4F7F-9380-EC93F9B45351}"/>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6" name="Line 121">
          <a:extLst>
            <a:ext uri="{FF2B5EF4-FFF2-40B4-BE49-F238E27FC236}">
              <a16:creationId xmlns:a16="http://schemas.microsoft.com/office/drawing/2014/main" id="{3AFF09CD-64B4-4CDD-9E6D-F135D6911D49}"/>
            </a:ext>
          </a:extLst>
        </xdr:cNvPr>
        <xdr:cNvSpPr>
          <a:spLocks noChangeShapeType="1"/>
        </xdr:cNvSpPr>
      </xdr:nvSpPr>
      <xdr:spPr bwMode="auto">
        <a:xfrm>
          <a:off x="3143250"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7" name="Rectangle 129">
          <a:extLst>
            <a:ext uri="{FF2B5EF4-FFF2-40B4-BE49-F238E27FC236}">
              <a16:creationId xmlns:a16="http://schemas.microsoft.com/office/drawing/2014/main" id="{320AE5B6-8213-4ECF-B804-A0F4DE17D105}"/>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1</xdr:col>
      <xdr:colOff>0</xdr:colOff>
      <xdr:row>0</xdr:row>
      <xdr:rowOff>0</xdr:rowOff>
    </xdr:from>
    <xdr:to>
      <xdr:col>1</xdr:col>
      <xdr:colOff>0</xdr:colOff>
      <xdr:row>0</xdr:row>
      <xdr:rowOff>0</xdr:rowOff>
    </xdr:to>
    <xdr:sp macro="" textlink="">
      <xdr:nvSpPr>
        <xdr:cNvPr id="98" name="Rectangle 132">
          <a:extLst>
            <a:ext uri="{FF2B5EF4-FFF2-40B4-BE49-F238E27FC236}">
              <a16:creationId xmlns:a16="http://schemas.microsoft.com/office/drawing/2014/main" id="{F3C256E7-C9CB-435B-BAD8-3307F4F6ED17}"/>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name on Report A 1, as header for subsequent reports</a:t>
          </a:r>
        </a:p>
      </xdr:txBody>
    </xdr:sp>
    <xdr:clientData/>
  </xdr:twoCellAnchor>
  <xdr:twoCellAnchor>
    <xdr:from>
      <xdr:col>1</xdr:col>
      <xdr:colOff>0</xdr:colOff>
      <xdr:row>0</xdr:row>
      <xdr:rowOff>0</xdr:rowOff>
    </xdr:from>
    <xdr:to>
      <xdr:col>1</xdr:col>
      <xdr:colOff>0</xdr:colOff>
      <xdr:row>0</xdr:row>
      <xdr:rowOff>0</xdr:rowOff>
    </xdr:to>
    <xdr:sp macro="" textlink="">
      <xdr:nvSpPr>
        <xdr:cNvPr id="99" name="Rectangle 134">
          <a:extLst>
            <a:ext uri="{FF2B5EF4-FFF2-40B4-BE49-F238E27FC236}">
              <a16:creationId xmlns:a16="http://schemas.microsoft.com/office/drawing/2014/main" id="{761BB395-9291-4D3A-B665-0A8C7B6EC04A}"/>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period on Report A 1, as header for subsequent reports</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0" name="Rectangle 135">
          <a:extLst>
            <a:ext uri="{FF2B5EF4-FFF2-40B4-BE49-F238E27FC236}">
              <a16:creationId xmlns:a16="http://schemas.microsoft.com/office/drawing/2014/main" id="{A56757DE-82C0-498D-8414-FD9E0B80DECD}"/>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1" name="Rectangle 136">
          <a:extLst>
            <a:ext uri="{FF2B5EF4-FFF2-40B4-BE49-F238E27FC236}">
              <a16:creationId xmlns:a16="http://schemas.microsoft.com/office/drawing/2014/main" id="{FDB4F821-25E4-4B7E-AAF0-293C347AA3C9}"/>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2" name="Rectangle 138">
          <a:extLst>
            <a:ext uri="{FF2B5EF4-FFF2-40B4-BE49-F238E27FC236}">
              <a16:creationId xmlns:a16="http://schemas.microsoft.com/office/drawing/2014/main" id="{1905C817-EA4E-4F46-B7F2-C7BDA364C6A2}"/>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1. Premiums (Capitation &amp; Maternity Revenue)</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3" name="Rectangle 140">
          <a:extLst>
            <a:ext uri="{FF2B5EF4-FFF2-40B4-BE49-F238E27FC236}">
              <a16:creationId xmlns:a16="http://schemas.microsoft.com/office/drawing/2014/main" id="{95E98239-3AFD-4C55-AB82-339332D51DCA}"/>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4" name="Rectangle 141">
          <a:extLst>
            <a:ext uri="{FF2B5EF4-FFF2-40B4-BE49-F238E27FC236}">
              <a16:creationId xmlns:a16="http://schemas.microsoft.com/office/drawing/2014/main" id="{57594256-24E3-45D1-AA3C-389668C829F4}"/>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 Inpatient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5" name="Rectangle 143">
          <a:extLst>
            <a:ext uri="{FF2B5EF4-FFF2-40B4-BE49-F238E27FC236}">
              <a16:creationId xmlns:a16="http://schemas.microsoft.com/office/drawing/2014/main" id="{E580CBC7-3B2D-4B20-B0DE-7733C510B035}"/>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6" name="Rectangle 146">
          <a:extLst>
            <a:ext uri="{FF2B5EF4-FFF2-40B4-BE49-F238E27FC236}">
              <a16:creationId xmlns:a16="http://schemas.microsoft.com/office/drawing/2014/main" id="{72ED6048-9E71-4B48-8A5E-DBDA4946E637}"/>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-A53-</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7" name="Rectangle 148">
          <a:extLst>
            <a:ext uri="{FF2B5EF4-FFF2-40B4-BE49-F238E27FC236}">
              <a16:creationId xmlns:a16="http://schemas.microsoft.com/office/drawing/2014/main" id="{A21D5AB9-FDF3-4E8E-83F0-DA97F080B99F}"/>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8" name="Rectangle 152">
          <a:extLst>
            <a:ext uri="{FF2B5EF4-FFF2-40B4-BE49-F238E27FC236}">
              <a16:creationId xmlns:a16="http://schemas.microsoft.com/office/drawing/2014/main" id="{8B769BB5-2654-4C7D-AD23-9CD6216030FA}"/>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9" name="Rectangle 153">
          <a:extLst>
            <a:ext uri="{FF2B5EF4-FFF2-40B4-BE49-F238E27FC236}">
              <a16:creationId xmlns:a16="http://schemas.microsoft.com/office/drawing/2014/main" id="{ABB78E7C-9B7C-426D-B2A0-C1FFE9C639A6}"/>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0" name="Rectangle 155">
          <a:extLst>
            <a:ext uri="{FF2B5EF4-FFF2-40B4-BE49-F238E27FC236}">
              <a16:creationId xmlns:a16="http://schemas.microsoft.com/office/drawing/2014/main" id="{B9CEB81E-1959-48C8-8C80-61349A85D1AD}"/>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1" name="Rectangle 156">
          <a:extLst>
            <a:ext uri="{FF2B5EF4-FFF2-40B4-BE49-F238E27FC236}">
              <a16:creationId xmlns:a16="http://schemas.microsoft.com/office/drawing/2014/main" id="{82B91C56-D50D-4690-BD2F-321E1DD27007}"/>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2" name="Rectangle 158">
          <a:extLst>
            <a:ext uri="{FF2B5EF4-FFF2-40B4-BE49-F238E27FC236}">
              <a16:creationId xmlns:a16="http://schemas.microsoft.com/office/drawing/2014/main" id="{C2BF54CC-DFDB-4938-81F4-769F4B4A68F5}"/>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3" name="Rectangle 160">
          <a:extLst>
            <a:ext uri="{FF2B5EF4-FFF2-40B4-BE49-F238E27FC236}">
              <a16:creationId xmlns:a16="http://schemas.microsoft.com/office/drawing/2014/main" id="{E20DA267-64DC-4E3D-ACDB-CCE1B0FE2FD4}"/>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4" name="Rectangle 161">
          <a:extLst>
            <a:ext uri="{FF2B5EF4-FFF2-40B4-BE49-F238E27FC236}">
              <a16:creationId xmlns:a16="http://schemas.microsoft.com/office/drawing/2014/main" id="{56438CEC-76B4-4211-AF11-D90FE1C69723}"/>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5" name="Rectangle 164">
          <a:extLst>
            <a:ext uri="{FF2B5EF4-FFF2-40B4-BE49-F238E27FC236}">
              <a16:creationId xmlns:a16="http://schemas.microsoft.com/office/drawing/2014/main" id="{50939F49-ED81-4AFF-894F-091FDF6C43ED}"/>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Rectangle 1">
          <a:extLst>
            <a:ext uri="{FF2B5EF4-FFF2-40B4-BE49-F238E27FC236}">
              <a16:creationId xmlns:a16="http://schemas.microsoft.com/office/drawing/2014/main" id="{00000000-0008-0000-0D00-000002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3" name="Rectangle 2">
          <a:extLst>
            <a:ext uri="{FF2B5EF4-FFF2-40B4-BE49-F238E27FC236}">
              <a16:creationId xmlns:a16="http://schemas.microsoft.com/office/drawing/2014/main" id="{00000000-0008-0000-0D00-000003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 name="Rectangle 3">
          <a:extLst>
            <a:ext uri="{FF2B5EF4-FFF2-40B4-BE49-F238E27FC236}">
              <a16:creationId xmlns:a16="http://schemas.microsoft.com/office/drawing/2014/main" id="{00000000-0008-0000-0D00-000004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 name="Rectangle 4">
          <a:extLst>
            <a:ext uri="{FF2B5EF4-FFF2-40B4-BE49-F238E27FC236}">
              <a16:creationId xmlns:a16="http://schemas.microsoft.com/office/drawing/2014/main" id="{00000000-0008-0000-0D00-000005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 name="Rectangle 5">
          <a:extLst>
            <a:ext uri="{FF2B5EF4-FFF2-40B4-BE49-F238E27FC236}">
              <a16:creationId xmlns:a16="http://schemas.microsoft.com/office/drawing/2014/main" id="{00000000-0008-0000-0D00-000006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 name="Rectangle 6">
          <a:extLst>
            <a:ext uri="{FF2B5EF4-FFF2-40B4-BE49-F238E27FC236}">
              <a16:creationId xmlns:a16="http://schemas.microsoft.com/office/drawing/2014/main" id="{00000000-0008-0000-0D00-000007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 name="Rectangle 7">
          <a:extLst>
            <a:ext uri="{FF2B5EF4-FFF2-40B4-BE49-F238E27FC236}">
              <a16:creationId xmlns:a16="http://schemas.microsoft.com/office/drawing/2014/main" id="{00000000-0008-0000-0D00-000008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 name="Rectangle 8">
          <a:extLst>
            <a:ext uri="{FF2B5EF4-FFF2-40B4-BE49-F238E27FC236}">
              <a16:creationId xmlns:a16="http://schemas.microsoft.com/office/drawing/2014/main" id="{00000000-0008-0000-0D00-000009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0" name="Rectangle 9">
          <a:extLst>
            <a:ext uri="{FF2B5EF4-FFF2-40B4-BE49-F238E27FC236}">
              <a16:creationId xmlns:a16="http://schemas.microsoft.com/office/drawing/2014/main" id="{00000000-0008-0000-0D00-00000A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1" name="Rectangle 10">
          <a:extLst>
            <a:ext uri="{FF2B5EF4-FFF2-40B4-BE49-F238E27FC236}">
              <a16:creationId xmlns:a16="http://schemas.microsoft.com/office/drawing/2014/main" id="{00000000-0008-0000-0D00-00000B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2" name="Rectangle 11">
          <a:extLst>
            <a:ext uri="{FF2B5EF4-FFF2-40B4-BE49-F238E27FC236}">
              <a16:creationId xmlns:a16="http://schemas.microsoft.com/office/drawing/2014/main" id="{00000000-0008-0000-0D00-00000C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3" name="Rectangle 12">
          <a:extLst>
            <a:ext uri="{FF2B5EF4-FFF2-40B4-BE49-F238E27FC236}">
              <a16:creationId xmlns:a16="http://schemas.microsoft.com/office/drawing/2014/main" id="{00000000-0008-0000-0D00-00000D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4" name="Rectangle 13">
          <a:extLst>
            <a:ext uri="{FF2B5EF4-FFF2-40B4-BE49-F238E27FC236}">
              <a16:creationId xmlns:a16="http://schemas.microsoft.com/office/drawing/2014/main" id="{00000000-0008-0000-0D00-00000E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5" name="Rectangle 14">
          <a:extLst>
            <a:ext uri="{FF2B5EF4-FFF2-40B4-BE49-F238E27FC236}">
              <a16:creationId xmlns:a16="http://schemas.microsoft.com/office/drawing/2014/main" id="{00000000-0008-0000-0D00-00000F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6" name="Rectangle 15">
          <a:extLst>
            <a:ext uri="{FF2B5EF4-FFF2-40B4-BE49-F238E27FC236}">
              <a16:creationId xmlns:a16="http://schemas.microsoft.com/office/drawing/2014/main" id="{00000000-0008-0000-0D00-000010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7" name="Rectangle 16">
          <a:extLst>
            <a:ext uri="{FF2B5EF4-FFF2-40B4-BE49-F238E27FC236}">
              <a16:creationId xmlns:a16="http://schemas.microsoft.com/office/drawing/2014/main" id="{00000000-0008-0000-0D00-000011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8" name="Rectangle 17">
          <a:extLst>
            <a:ext uri="{FF2B5EF4-FFF2-40B4-BE49-F238E27FC236}">
              <a16:creationId xmlns:a16="http://schemas.microsoft.com/office/drawing/2014/main" id="{00000000-0008-0000-0D00-000012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9" name="Rectangle 18">
          <a:extLst>
            <a:ext uri="{FF2B5EF4-FFF2-40B4-BE49-F238E27FC236}">
              <a16:creationId xmlns:a16="http://schemas.microsoft.com/office/drawing/2014/main" id="{00000000-0008-0000-0D00-000013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 name="Rectangle 19">
          <a:extLst>
            <a:ext uri="{FF2B5EF4-FFF2-40B4-BE49-F238E27FC236}">
              <a16:creationId xmlns:a16="http://schemas.microsoft.com/office/drawing/2014/main" id="{00000000-0008-0000-0D00-000014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 name="Rectangle 20">
          <a:extLst>
            <a:ext uri="{FF2B5EF4-FFF2-40B4-BE49-F238E27FC236}">
              <a16:creationId xmlns:a16="http://schemas.microsoft.com/office/drawing/2014/main" id="{00000000-0008-0000-0D00-000015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2" name="Rectangle 21">
          <a:extLst>
            <a:ext uri="{FF2B5EF4-FFF2-40B4-BE49-F238E27FC236}">
              <a16:creationId xmlns:a16="http://schemas.microsoft.com/office/drawing/2014/main" id="{00000000-0008-0000-0D00-000016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3" name="Rectangle 22">
          <a:extLst>
            <a:ext uri="{FF2B5EF4-FFF2-40B4-BE49-F238E27FC236}">
              <a16:creationId xmlns:a16="http://schemas.microsoft.com/office/drawing/2014/main" id="{00000000-0008-0000-0D00-000017000000}"/>
            </a:ext>
          </a:extLst>
        </xdr:cNvPr>
        <xdr:cNvSpPr>
          <a:spLocks noChangeArrowheads="1"/>
        </xdr:cNvSpPr>
      </xdr:nvSpPr>
      <xdr:spPr bwMode="auto">
        <a:xfrm>
          <a:off x="4324350" y="0"/>
          <a:ext cx="0" cy="0"/>
        </a:xfrm>
        <a:prstGeom prst="rect">
          <a:avLst/>
        </a:prstGeom>
        <a:solidFill>
          <a:srgbClr val="FFFF99"/>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4" name="Rectangle 23">
          <a:extLst>
            <a:ext uri="{FF2B5EF4-FFF2-40B4-BE49-F238E27FC236}">
              <a16:creationId xmlns:a16="http://schemas.microsoft.com/office/drawing/2014/main" id="{00000000-0008-0000-0D00-000018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5" name="Rectangle 25">
          <a:extLst>
            <a:ext uri="{FF2B5EF4-FFF2-40B4-BE49-F238E27FC236}">
              <a16:creationId xmlns:a16="http://schemas.microsoft.com/office/drawing/2014/main" id="{00000000-0008-0000-0D00-000019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6" name="Rectangle 26">
          <a:extLst>
            <a:ext uri="{FF2B5EF4-FFF2-40B4-BE49-F238E27FC236}">
              <a16:creationId xmlns:a16="http://schemas.microsoft.com/office/drawing/2014/main" id="{00000000-0008-0000-0D00-00001A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7" name="Rectangle 28">
          <a:extLst>
            <a:ext uri="{FF2B5EF4-FFF2-40B4-BE49-F238E27FC236}">
              <a16:creationId xmlns:a16="http://schemas.microsoft.com/office/drawing/2014/main" id="{00000000-0008-0000-0D00-00001B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8" name="Rectangle 30">
          <a:extLst>
            <a:ext uri="{FF2B5EF4-FFF2-40B4-BE49-F238E27FC236}">
              <a16:creationId xmlns:a16="http://schemas.microsoft.com/office/drawing/2014/main" id="{00000000-0008-0000-0D00-00001C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29" name="Line 31">
          <a:extLst>
            <a:ext uri="{FF2B5EF4-FFF2-40B4-BE49-F238E27FC236}">
              <a16:creationId xmlns:a16="http://schemas.microsoft.com/office/drawing/2014/main" id="{00000000-0008-0000-0D00-00001D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30" name="Line 32">
          <a:extLst>
            <a:ext uri="{FF2B5EF4-FFF2-40B4-BE49-F238E27FC236}">
              <a16:creationId xmlns:a16="http://schemas.microsoft.com/office/drawing/2014/main" id="{00000000-0008-0000-0D00-00001E000000}"/>
            </a:ext>
          </a:extLst>
        </xdr:cNvPr>
        <xdr:cNvSpPr>
          <a:spLocks noChangeShapeType="1"/>
        </xdr:cNvSpPr>
      </xdr:nvSpPr>
      <xdr:spPr bwMode="auto">
        <a:xfrm>
          <a:off x="4324350" y="0"/>
          <a:ext cx="0" cy="0"/>
        </a:xfrm>
        <a:prstGeom prst="line">
          <a:avLst/>
        </a:prstGeom>
        <a:noFill/>
        <a:ln w="9525">
          <a:solidFill>
            <a:srgbClr val="D0D0D0"/>
          </a:solidFill>
          <a:round/>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31" name="Line 33">
          <a:extLst>
            <a:ext uri="{FF2B5EF4-FFF2-40B4-BE49-F238E27FC236}">
              <a16:creationId xmlns:a16="http://schemas.microsoft.com/office/drawing/2014/main" id="{00000000-0008-0000-0D00-00001F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32" name="Line 35">
          <a:extLst>
            <a:ext uri="{FF2B5EF4-FFF2-40B4-BE49-F238E27FC236}">
              <a16:creationId xmlns:a16="http://schemas.microsoft.com/office/drawing/2014/main" id="{00000000-0008-0000-0D00-000020000000}"/>
            </a:ext>
          </a:extLst>
        </xdr:cNvPr>
        <xdr:cNvSpPr>
          <a:spLocks noChangeShapeType="1"/>
        </xdr:cNvSpPr>
      </xdr:nvSpPr>
      <xdr:spPr bwMode="auto">
        <a:xfrm>
          <a:off x="43243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33" name="Rectangle 43">
          <a:extLst>
            <a:ext uri="{FF2B5EF4-FFF2-40B4-BE49-F238E27FC236}">
              <a16:creationId xmlns:a16="http://schemas.microsoft.com/office/drawing/2014/main" id="{00000000-0008-0000-0D00-000021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2</xdr:col>
      <xdr:colOff>0</xdr:colOff>
      <xdr:row>0</xdr:row>
      <xdr:rowOff>0</xdr:rowOff>
    </xdr:from>
    <xdr:to>
      <xdr:col>2</xdr:col>
      <xdr:colOff>0</xdr:colOff>
      <xdr:row>0</xdr:row>
      <xdr:rowOff>0</xdr:rowOff>
    </xdr:to>
    <xdr:sp macro="" textlink="">
      <xdr:nvSpPr>
        <xdr:cNvPr id="34" name="Rectangle 47">
          <a:extLst>
            <a:ext uri="{FF2B5EF4-FFF2-40B4-BE49-F238E27FC236}">
              <a16:creationId xmlns:a16="http://schemas.microsoft.com/office/drawing/2014/main" id="{00000000-0008-0000-0D00-000022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35" name="Rectangle 48">
          <a:extLst>
            <a:ext uri="{FF2B5EF4-FFF2-40B4-BE49-F238E27FC236}">
              <a16:creationId xmlns:a16="http://schemas.microsoft.com/office/drawing/2014/main" id="{00000000-0008-0000-0D00-000023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2</xdr:col>
      <xdr:colOff>0</xdr:colOff>
      <xdr:row>0</xdr:row>
      <xdr:rowOff>0</xdr:rowOff>
    </xdr:from>
    <xdr:to>
      <xdr:col>2</xdr:col>
      <xdr:colOff>0</xdr:colOff>
      <xdr:row>0</xdr:row>
      <xdr:rowOff>0</xdr:rowOff>
    </xdr:to>
    <xdr:sp macro="" textlink="">
      <xdr:nvSpPr>
        <xdr:cNvPr id="36" name="Rectangle 50">
          <a:extLst>
            <a:ext uri="{FF2B5EF4-FFF2-40B4-BE49-F238E27FC236}">
              <a16:creationId xmlns:a16="http://schemas.microsoft.com/office/drawing/2014/main" id="{00000000-0008-0000-0D00-000024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37" name="Rectangle 51">
          <a:extLst>
            <a:ext uri="{FF2B5EF4-FFF2-40B4-BE49-F238E27FC236}">
              <a16:creationId xmlns:a16="http://schemas.microsoft.com/office/drawing/2014/main" id="{00000000-0008-0000-0D00-000025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38" name="Rectangle 53">
          <a:extLst>
            <a:ext uri="{FF2B5EF4-FFF2-40B4-BE49-F238E27FC236}">
              <a16:creationId xmlns:a16="http://schemas.microsoft.com/office/drawing/2014/main" id="{00000000-0008-0000-0D00-000026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39" name="Rectangle 55">
          <a:extLst>
            <a:ext uri="{FF2B5EF4-FFF2-40B4-BE49-F238E27FC236}">
              <a16:creationId xmlns:a16="http://schemas.microsoft.com/office/drawing/2014/main" id="{00000000-0008-0000-0D00-000027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40" name="Rectangle 56">
          <a:extLst>
            <a:ext uri="{FF2B5EF4-FFF2-40B4-BE49-F238E27FC236}">
              <a16:creationId xmlns:a16="http://schemas.microsoft.com/office/drawing/2014/main" id="{00000000-0008-0000-0D00-000028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2</xdr:col>
      <xdr:colOff>0</xdr:colOff>
      <xdr:row>0</xdr:row>
      <xdr:rowOff>0</xdr:rowOff>
    </xdr:from>
    <xdr:to>
      <xdr:col>2</xdr:col>
      <xdr:colOff>0</xdr:colOff>
      <xdr:row>0</xdr:row>
      <xdr:rowOff>0</xdr:rowOff>
    </xdr:to>
    <xdr:sp macro="" textlink="">
      <xdr:nvSpPr>
        <xdr:cNvPr id="41" name="Rectangle 59">
          <a:extLst>
            <a:ext uri="{FF2B5EF4-FFF2-40B4-BE49-F238E27FC236}">
              <a16:creationId xmlns:a16="http://schemas.microsoft.com/office/drawing/2014/main" id="{00000000-0008-0000-0D00-000029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twoCellAnchor>
    <xdr:from>
      <xdr:col>2</xdr:col>
      <xdr:colOff>0</xdr:colOff>
      <xdr:row>0</xdr:row>
      <xdr:rowOff>0</xdr:rowOff>
    </xdr:from>
    <xdr:to>
      <xdr:col>2</xdr:col>
      <xdr:colOff>0</xdr:colOff>
      <xdr:row>0</xdr:row>
      <xdr:rowOff>0</xdr:rowOff>
    </xdr:to>
    <xdr:sp macro="" textlink="">
      <xdr:nvSpPr>
        <xdr:cNvPr id="42" name="Rectangle 60">
          <a:extLst>
            <a:ext uri="{FF2B5EF4-FFF2-40B4-BE49-F238E27FC236}">
              <a16:creationId xmlns:a16="http://schemas.microsoft.com/office/drawing/2014/main" id="{00000000-0008-0000-0D00-00002A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3" name="Rectangle 61">
          <a:extLst>
            <a:ext uri="{FF2B5EF4-FFF2-40B4-BE49-F238E27FC236}">
              <a16:creationId xmlns:a16="http://schemas.microsoft.com/office/drawing/2014/main" id="{00000000-0008-0000-0D00-00002B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4" name="Rectangle 62">
          <a:extLst>
            <a:ext uri="{FF2B5EF4-FFF2-40B4-BE49-F238E27FC236}">
              <a16:creationId xmlns:a16="http://schemas.microsoft.com/office/drawing/2014/main" id="{00000000-0008-0000-0D00-00002C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5" name="Rectangle 63">
          <a:extLst>
            <a:ext uri="{FF2B5EF4-FFF2-40B4-BE49-F238E27FC236}">
              <a16:creationId xmlns:a16="http://schemas.microsoft.com/office/drawing/2014/main" id="{00000000-0008-0000-0D00-00002D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6" name="Rectangle 64">
          <a:extLst>
            <a:ext uri="{FF2B5EF4-FFF2-40B4-BE49-F238E27FC236}">
              <a16:creationId xmlns:a16="http://schemas.microsoft.com/office/drawing/2014/main" id="{00000000-0008-0000-0D00-00002E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7" name="Rectangle 65">
          <a:extLst>
            <a:ext uri="{FF2B5EF4-FFF2-40B4-BE49-F238E27FC236}">
              <a16:creationId xmlns:a16="http://schemas.microsoft.com/office/drawing/2014/main" id="{00000000-0008-0000-0D00-00002F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8" name="Rectangle 66">
          <a:extLst>
            <a:ext uri="{FF2B5EF4-FFF2-40B4-BE49-F238E27FC236}">
              <a16:creationId xmlns:a16="http://schemas.microsoft.com/office/drawing/2014/main" id="{00000000-0008-0000-0D00-000030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9" name="Rectangle 67">
          <a:extLst>
            <a:ext uri="{FF2B5EF4-FFF2-40B4-BE49-F238E27FC236}">
              <a16:creationId xmlns:a16="http://schemas.microsoft.com/office/drawing/2014/main" id="{00000000-0008-0000-0D00-000031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0" name="Rectangle 68">
          <a:extLst>
            <a:ext uri="{FF2B5EF4-FFF2-40B4-BE49-F238E27FC236}">
              <a16:creationId xmlns:a16="http://schemas.microsoft.com/office/drawing/2014/main" id="{00000000-0008-0000-0D00-000032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1" name="Rectangle 69">
          <a:extLst>
            <a:ext uri="{FF2B5EF4-FFF2-40B4-BE49-F238E27FC236}">
              <a16:creationId xmlns:a16="http://schemas.microsoft.com/office/drawing/2014/main" id="{00000000-0008-0000-0D00-000033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2" name="Rectangle 70">
          <a:extLst>
            <a:ext uri="{FF2B5EF4-FFF2-40B4-BE49-F238E27FC236}">
              <a16:creationId xmlns:a16="http://schemas.microsoft.com/office/drawing/2014/main" id="{00000000-0008-0000-0D00-000034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3" name="Rectangle 71">
          <a:extLst>
            <a:ext uri="{FF2B5EF4-FFF2-40B4-BE49-F238E27FC236}">
              <a16:creationId xmlns:a16="http://schemas.microsoft.com/office/drawing/2014/main" id="{00000000-0008-0000-0D00-000035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4" name="Rectangle 72">
          <a:extLst>
            <a:ext uri="{FF2B5EF4-FFF2-40B4-BE49-F238E27FC236}">
              <a16:creationId xmlns:a16="http://schemas.microsoft.com/office/drawing/2014/main" id="{00000000-0008-0000-0D00-000036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5" name="Rectangle 73">
          <a:extLst>
            <a:ext uri="{FF2B5EF4-FFF2-40B4-BE49-F238E27FC236}">
              <a16:creationId xmlns:a16="http://schemas.microsoft.com/office/drawing/2014/main" id="{00000000-0008-0000-0D00-000037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6" name="Rectangle 74">
          <a:extLst>
            <a:ext uri="{FF2B5EF4-FFF2-40B4-BE49-F238E27FC236}">
              <a16:creationId xmlns:a16="http://schemas.microsoft.com/office/drawing/2014/main" id="{00000000-0008-0000-0D00-000038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7" name="Rectangle 75">
          <a:extLst>
            <a:ext uri="{FF2B5EF4-FFF2-40B4-BE49-F238E27FC236}">
              <a16:creationId xmlns:a16="http://schemas.microsoft.com/office/drawing/2014/main" id="{00000000-0008-0000-0D00-000039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8" name="Rectangle 76">
          <a:extLst>
            <a:ext uri="{FF2B5EF4-FFF2-40B4-BE49-F238E27FC236}">
              <a16:creationId xmlns:a16="http://schemas.microsoft.com/office/drawing/2014/main" id="{00000000-0008-0000-0D00-00003A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9" name="Rectangle 78">
          <a:extLst>
            <a:ext uri="{FF2B5EF4-FFF2-40B4-BE49-F238E27FC236}">
              <a16:creationId xmlns:a16="http://schemas.microsoft.com/office/drawing/2014/main" id="{00000000-0008-0000-0D00-00003B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0" name="Rectangle 79">
          <a:extLst>
            <a:ext uri="{FF2B5EF4-FFF2-40B4-BE49-F238E27FC236}">
              <a16:creationId xmlns:a16="http://schemas.microsoft.com/office/drawing/2014/main" id="{00000000-0008-0000-0D00-00003C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1" name="Rectangle 81">
          <a:extLst>
            <a:ext uri="{FF2B5EF4-FFF2-40B4-BE49-F238E27FC236}">
              <a16:creationId xmlns:a16="http://schemas.microsoft.com/office/drawing/2014/main" id="{00000000-0008-0000-0D00-00003D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62" name="Line 82">
          <a:extLst>
            <a:ext uri="{FF2B5EF4-FFF2-40B4-BE49-F238E27FC236}">
              <a16:creationId xmlns:a16="http://schemas.microsoft.com/office/drawing/2014/main" id="{00000000-0008-0000-0D00-00003E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63" name="Line 83">
          <a:extLst>
            <a:ext uri="{FF2B5EF4-FFF2-40B4-BE49-F238E27FC236}">
              <a16:creationId xmlns:a16="http://schemas.microsoft.com/office/drawing/2014/main" id="{00000000-0008-0000-0D00-00003F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4" name="Line 84">
          <a:extLst>
            <a:ext uri="{FF2B5EF4-FFF2-40B4-BE49-F238E27FC236}">
              <a16:creationId xmlns:a16="http://schemas.microsoft.com/office/drawing/2014/main" id="{00000000-0008-0000-0D00-000040000000}"/>
            </a:ext>
          </a:extLst>
        </xdr:cNvPr>
        <xdr:cNvSpPr>
          <a:spLocks noChangeShapeType="1"/>
        </xdr:cNvSpPr>
      </xdr:nvSpPr>
      <xdr:spPr bwMode="auto">
        <a:xfrm>
          <a:off x="43243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5" name="Line 85">
          <a:extLst>
            <a:ext uri="{FF2B5EF4-FFF2-40B4-BE49-F238E27FC236}">
              <a16:creationId xmlns:a16="http://schemas.microsoft.com/office/drawing/2014/main" id="{00000000-0008-0000-0D00-000041000000}"/>
            </a:ext>
          </a:extLst>
        </xdr:cNvPr>
        <xdr:cNvSpPr>
          <a:spLocks noChangeShapeType="1"/>
        </xdr:cNvSpPr>
      </xdr:nvSpPr>
      <xdr:spPr bwMode="auto">
        <a:xfrm>
          <a:off x="43243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6" name="Rectangle 87">
          <a:extLst>
            <a:ext uri="{FF2B5EF4-FFF2-40B4-BE49-F238E27FC236}">
              <a16:creationId xmlns:a16="http://schemas.microsoft.com/office/drawing/2014/main" id="{00000000-0008-0000-0D00-000042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7" name="Rectangle 88">
          <a:extLst>
            <a:ext uri="{FF2B5EF4-FFF2-40B4-BE49-F238E27FC236}">
              <a16:creationId xmlns:a16="http://schemas.microsoft.com/office/drawing/2014/main" id="{00000000-0008-0000-0D00-000043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8" name="Rectangle 89">
          <a:extLst>
            <a:ext uri="{FF2B5EF4-FFF2-40B4-BE49-F238E27FC236}">
              <a16:creationId xmlns:a16="http://schemas.microsoft.com/office/drawing/2014/main" id="{00000000-0008-0000-0D00-000044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9" name="Rectangle 90">
          <a:extLst>
            <a:ext uri="{FF2B5EF4-FFF2-40B4-BE49-F238E27FC236}">
              <a16:creationId xmlns:a16="http://schemas.microsoft.com/office/drawing/2014/main" id="{00000000-0008-0000-0D00-000045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0" name="Rectangle 91">
          <a:extLst>
            <a:ext uri="{FF2B5EF4-FFF2-40B4-BE49-F238E27FC236}">
              <a16:creationId xmlns:a16="http://schemas.microsoft.com/office/drawing/2014/main" id="{00000000-0008-0000-0D00-000046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1" name="Rectangle 92">
          <a:extLst>
            <a:ext uri="{FF2B5EF4-FFF2-40B4-BE49-F238E27FC236}">
              <a16:creationId xmlns:a16="http://schemas.microsoft.com/office/drawing/2014/main" id="{00000000-0008-0000-0D00-000047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2" name="Rectangle 93">
          <a:extLst>
            <a:ext uri="{FF2B5EF4-FFF2-40B4-BE49-F238E27FC236}">
              <a16:creationId xmlns:a16="http://schemas.microsoft.com/office/drawing/2014/main" id="{00000000-0008-0000-0D00-000048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3" name="Rectangle 94">
          <a:extLst>
            <a:ext uri="{FF2B5EF4-FFF2-40B4-BE49-F238E27FC236}">
              <a16:creationId xmlns:a16="http://schemas.microsoft.com/office/drawing/2014/main" id="{00000000-0008-0000-0D00-000049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4" name="Rectangle 95">
          <a:extLst>
            <a:ext uri="{FF2B5EF4-FFF2-40B4-BE49-F238E27FC236}">
              <a16:creationId xmlns:a16="http://schemas.microsoft.com/office/drawing/2014/main" id="{00000000-0008-0000-0D00-00004A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5" name="Rectangle 96">
          <a:extLst>
            <a:ext uri="{FF2B5EF4-FFF2-40B4-BE49-F238E27FC236}">
              <a16:creationId xmlns:a16="http://schemas.microsoft.com/office/drawing/2014/main" id="{00000000-0008-0000-0D00-00004B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6" name="Rectangle 97">
          <a:extLst>
            <a:ext uri="{FF2B5EF4-FFF2-40B4-BE49-F238E27FC236}">
              <a16:creationId xmlns:a16="http://schemas.microsoft.com/office/drawing/2014/main" id="{00000000-0008-0000-0D00-00004C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7" name="Rectangle 98">
          <a:extLst>
            <a:ext uri="{FF2B5EF4-FFF2-40B4-BE49-F238E27FC236}">
              <a16:creationId xmlns:a16="http://schemas.microsoft.com/office/drawing/2014/main" id="{00000000-0008-0000-0D00-00004D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8" name="Rectangle 99">
          <a:extLst>
            <a:ext uri="{FF2B5EF4-FFF2-40B4-BE49-F238E27FC236}">
              <a16:creationId xmlns:a16="http://schemas.microsoft.com/office/drawing/2014/main" id="{00000000-0008-0000-0D00-00004E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9" name="Rectangle 100">
          <a:extLst>
            <a:ext uri="{FF2B5EF4-FFF2-40B4-BE49-F238E27FC236}">
              <a16:creationId xmlns:a16="http://schemas.microsoft.com/office/drawing/2014/main" id="{00000000-0008-0000-0D00-00004F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0" name="Rectangle 101">
          <a:extLst>
            <a:ext uri="{FF2B5EF4-FFF2-40B4-BE49-F238E27FC236}">
              <a16:creationId xmlns:a16="http://schemas.microsoft.com/office/drawing/2014/main" id="{00000000-0008-0000-0D00-000050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1" name="Rectangle 102">
          <a:extLst>
            <a:ext uri="{FF2B5EF4-FFF2-40B4-BE49-F238E27FC236}">
              <a16:creationId xmlns:a16="http://schemas.microsoft.com/office/drawing/2014/main" id="{00000000-0008-0000-0D00-000051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2" name="Rectangle 103">
          <a:extLst>
            <a:ext uri="{FF2B5EF4-FFF2-40B4-BE49-F238E27FC236}">
              <a16:creationId xmlns:a16="http://schemas.microsoft.com/office/drawing/2014/main" id="{00000000-0008-0000-0D00-000052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3" name="Rectangle 104">
          <a:extLst>
            <a:ext uri="{FF2B5EF4-FFF2-40B4-BE49-F238E27FC236}">
              <a16:creationId xmlns:a16="http://schemas.microsoft.com/office/drawing/2014/main" id="{00000000-0008-0000-0D00-000053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4" name="Rectangle 105">
          <a:extLst>
            <a:ext uri="{FF2B5EF4-FFF2-40B4-BE49-F238E27FC236}">
              <a16:creationId xmlns:a16="http://schemas.microsoft.com/office/drawing/2014/main" id="{00000000-0008-0000-0D00-000054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5" name="Rectangle 106">
          <a:extLst>
            <a:ext uri="{FF2B5EF4-FFF2-40B4-BE49-F238E27FC236}">
              <a16:creationId xmlns:a16="http://schemas.microsoft.com/office/drawing/2014/main" id="{00000000-0008-0000-0D00-000055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6" name="Rectangle 107">
          <a:extLst>
            <a:ext uri="{FF2B5EF4-FFF2-40B4-BE49-F238E27FC236}">
              <a16:creationId xmlns:a16="http://schemas.microsoft.com/office/drawing/2014/main" id="{00000000-0008-0000-0D00-000056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7" name="Rectangle 108">
          <a:extLst>
            <a:ext uri="{FF2B5EF4-FFF2-40B4-BE49-F238E27FC236}">
              <a16:creationId xmlns:a16="http://schemas.microsoft.com/office/drawing/2014/main" id="{00000000-0008-0000-0D00-000057000000}"/>
            </a:ext>
          </a:extLst>
        </xdr:cNvPr>
        <xdr:cNvSpPr>
          <a:spLocks noChangeArrowheads="1"/>
        </xdr:cNvSpPr>
      </xdr:nvSpPr>
      <xdr:spPr bwMode="auto">
        <a:xfrm>
          <a:off x="4324350" y="0"/>
          <a:ext cx="0" cy="0"/>
        </a:xfrm>
        <a:prstGeom prst="rect">
          <a:avLst/>
        </a:prstGeom>
        <a:solidFill>
          <a:srgbClr val="FFFF99"/>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8" name="Rectangle 109">
          <a:extLst>
            <a:ext uri="{FF2B5EF4-FFF2-40B4-BE49-F238E27FC236}">
              <a16:creationId xmlns:a16="http://schemas.microsoft.com/office/drawing/2014/main" id="{00000000-0008-0000-0D00-000058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9" name="Rectangle 111">
          <a:extLst>
            <a:ext uri="{FF2B5EF4-FFF2-40B4-BE49-F238E27FC236}">
              <a16:creationId xmlns:a16="http://schemas.microsoft.com/office/drawing/2014/main" id="{00000000-0008-0000-0D00-000059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0" name="Rectangle 112">
          <a:extLst>
            <a:ext uri="{FF2B5EF4-FFF2-40B4-BE49-F238E27FC236}">
              <a16:creationId xmlns:a16="http://schemas.microsoft.com/office/drawing/2014/main" id="{00000000-0008-0000-0D00-00005A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1" name="Rectangle 114">
          <a:extLst>
            <a:ext uri="{FF2B5EF4-FFF2-40B4-BE49-F238E27FC236}">
              <a16:creationId xmlns:a16="http://schemas.microsoft.com/office/drawing/2014/main" id="{00000000-0008-0000-0D00-00005B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2" name="Rectangle 116">
          <a:extLst>
            <a:ext uri="{FF2B5EF4-FFF2-40B4-BE49-F238E27FC236}">
              <a16:creationId xmlns:a16="http://schemas.microsoft.com/office/drawing/2014/main" id="{00000000-0008-0000-0D00-00005C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93" name="Line 117">
          <a:extLst>
            <a:ext uri="{FF2B5EF4-FFF2-40B4-BE49-F238E27FC236}">
              <a16:creationId xmlns:a16="http://schemas.microsoft.com/office/drawing/2014/main" id="{00000000-0008-0000-0D00-00005D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4" name="Line 118">
          <a:extLst>
            <a:ext uri="{FF2B5EF4-FFF2-40B4-BE49-F238E27FC236}">
              <a16:creationId xmlns:a16="http://schemas.microsoft.com/office/drawing/2014/main" id="{00000000-0008-0000-0D00-00005E000000}"/>
            </a:ext>
          </a:extLst>
        </xdr:cNvPr>
        <xdr:cNvSpPr>
          <a:spLocks noChangeShapeType="1"/>
        </xdr:cNvSpPr>
      </xdr:nvSpPr>
      <xdr:spPr bwMode="auto">
        <a:xfrm>
          <a:off x="4324350" y="0"/>
          <a:ext cx="0" cy="0"/>
        </a:xfrm>
        <a:prstGeom prst="line">
          <a:avLst/>
        </a:prstGeom>
        <a:noFill/>
        <a:ln w="9525">
          <a:solidFill>
            <a:srgbClr val="D0D0D0"/>
          </a:solidFill>
          <a:round/>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95" name="Line 119">
          <a:extLst>
            <a:ext uri="{FF2B5EF4-FFF2-40B4-BE49-F238E27FC236}">
              <a16:creationId xmlns:a16="http://schemas.microsoft.com/office/drawing/2014/main" id="{00000000-0008-0000-0D00-00005F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6" name="Line 121">
          <a:extLst>
            <a:ext uri="{FF2B5EF4-FFF2-40B4-BE49-F238E27FC236}">
              <a16:creationId xmlns:a16="http://schemas.microsoft.com/office/drawing/2014/main" id="{00000000-0008-0000-0D00-000060000000}"/>
            </a:ext>
          </a:extLst>
        </xdr:cNvPr>
        <xdr:cNvSpPr>
          <a:spLocks noChangeShapeType="1"/>
        </xdr:cNvSpPr>
      </xdr:nvSpPr>
      <xdr:spPr bwMode="auto">
        <a:xfrm>
          <a:off x="43243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7" name="Rectangle 129">
          <a:extLst>
            <a:ext uri="{FF2B5EF4-FFF2-40B4-BE49-F238E27FC236}">
              <a16:creationId xmlns:a16="http://schemas.microsoft.com/office/drawing/2014/main" id="{00000000-0008-0000-0D00-000061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2</xdr:col>
      <xdr:colOff>0</xdr:colOff>
      <xdr:row>0</xdr:row>
      <xdr:rowOff>0</xdr:rowOff>
    </xdr:from>
    <xdr:to>
      <xdr:col>2</xdr:col>
      <xdr:colOff>0</xdr:colOff>
      <xdr:row>0</xdr:row>
      <xdr:rowOff>0</xdr:rowOff>
    </xdr:to>
    <xdr:sp macro="" textlink="">
      <xdr:nvSpPr>
        <xdr:cNvPr id="98" name="Rectangle 132">
          <a:extLst>
            <a:ext uri="{FF2B5EF4-FFF2-40B4-BE49-F238E27FC236}">
              <a16:creationId xmlns:a16="http://schemas.microsoft.com/office/drawing/2014/main" id="{00000000-0008-0000-0D00-000062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name on Report A 1, as header for subsequent reports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99" name="Rectangle 134">
          <a:extLst>
            <a:ext uri="{FF2B5EF4-FFF2-40B4-BE49-F238E27FC236}">
              <a16:creationId xmlns:a16="http://schemas.microsoft.com/office/drawing/2014/main" id="{00000000-0008-0000-0D00-000063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period on Report A 1, as header for subsequent reports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0" name="Rectangle 135">
          <a:extLst>
            <a:ext uri="{FF2B5EF4-FFF2-40B4-BE49-F238E27FC236}">
              <a16:creationId xmlns:a16="http://schemas.microsoft.com/office/drawing/2014/main" id="{00000000-0008-0000-0D00-000064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1" name="Rectangle 136">
          <a:extLst>
            <a:ext uri="{FF2B5EF4-FFF2-40B4-BE49-F238E27FC236}">
              <a16:creationId xmlns:a16="http://schemas.microsoft.com/office/drawing/2014/main" id="{00000000-0008-0000-0D00-000065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2" name="Rectangle 138">
          <a:extLst>
            <a:ext uri="{FF2B5EF4-FFF2-40B4-BE49-F238E27FC236}">
              <a16:creationId xmlns:a16="http://schemas.microsoft.com/office/drawing/2014/main" id="{00000000-0008-0000-0D00-000066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1. Premiums (Capitation &amp; Maternity Revenue)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3" name="Rectangle 140">
          <a:extLst>
            <a:ext uri="{FF2B5EF4-FFF2-40B4-BE49-F238E27FC236}">
              <a16:creationId xmlns:a16="http://schemas.microsoft.com/office/drawing/2014/main" id="{00000000-0008-0000-0D00-000067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4" name="Rectangle 141">
          <a:extLst>
            <a:ext uri="{FF2B5EF4-FFF2-40B4-BE49-F238E27FC236}">
              <a16:creationId xmlns:a16="http://schemas.microsoft.com/office/drawing/2014/main" id="{00000000-0008-0000-0D00-000068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 Inpatient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5" name="Rectangle 143">
          <a:extLst>
            <a:ext uri="{FF2B5EF4-FFF2-40B4-BE49-F238E27FC236}">
              <a16:creationId xmlns:a16="http://schemas.microsoft.com/office/drawing/2014/main" id="{00000000-0008-0000-0D00-000069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6" name="Rectangle 146">
          <a:extLst>
            <a:ext uri="{FF2B5EF4-FFF2-40B4-BE49-F238E27FC236}">
              <a16:creationId xmlns:a16="http://schemas.microsoft.com/office/drawing/2014/main" id="{00000000-0008-0000-0D00-00006A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-A53-</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7" name="Rectangle 148">
          <a:extLst>
            <a:ext uri="{FF2B5EF4-FFF2-40B4-BE49-F238E27FC236}">
              <a16:creationId xmlns:a16="http://schemas.microsoft.com/office/drawing/2014/main" id="{00000000-0008-0000-0D00-00006B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8" name="Rectangle 152">
          <a:extLst>
            <a:ext uri="{FF2B5EF4-FFF2-40B4-BE49-F238E27FC236}">
              <a16:creationId xmlns:a16="http://schemas.microsoft.com/office/drawing/2014/main" id="{00000000-0008-0000-0D00-00006C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9" name="Rectangle 153">
          <a:extLst>
            <a:ext uri="{FF2B5EF4-FFF2-40B4-BE49-F238E27FC236}">
              <a16:creationId xmlns:a16="http://schemas.microsoft.com/office/drawing/2014/main" id="{00000000-0008-0000-0D00-00006D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0" name="Rectangle 155">
          <a:extLst>
            <a:ext uri="{FF2B5EF4-FFF2-40B4-BE49-F238E27FC236}">
              <a16:creationId xmlns:a16="http://schemas.microsoft.com/office/drawing/2014/main" id="{00000000-0008-0000-0D00-00006E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1" name="Rectangle 156">
          <a:extLst>
            <a:ext uri="{FF2B5EF4-FFF2-40B4-BE49-F238E27FC236}">
              <a16:creationId xmlns:a16="http://schemas.microsoft.com/office/drawing/2014/main" id="{00000000-0008-0000-0D00-00006F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2" name="Rectangle 158">
          <a:extLst>
            <a:ext uri="{FF2B5EF4-FFF2-40B4-BE49-F238E27FC236}">
              <a16:creationId xmlns:a16="http://schemas.microsoft.com/office/drawing/2014/main" id="{00000000-0008-0000-0D00-000070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3" name="Rectangle 160">
          <a:extLst>
            <a:ext uri="{FF2B5EF4-FFF2-40B4-BE49-F238E27FC236}">
              <a16:creationId xmlns:a16="http://schemas.microsoft.com/office/drawing/2014/main" id="{00000000-0008-0000-0D00-000071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4" name="Rectangle 161">
          <a:extLst>
            <a:ext uri="{FF2B5EF4-FFF2-40B4-BE49-F238E27FC236}">
              <a16:creationId xmlns:a16="http://schemas.microsoft.com/office/drawing/2014/main" id="{00000000-0008-0000-0D00-000072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5" name="Rectangle 164">
          <a:extLst>
            <a:ext uri="{FF2B5EF4-FFF2-40B4-BE49-F238E27FC236}">
              <a16:creationId xmlns:a16="http://schemas.microsoft.com/office/drawing/2014/main" id="{00000000-0008-0000-0D00-000073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0</xdr:row>
      <xdr:rowOff>0</xdr:rowOff>
    </xdr:to>
    <xdr:sp macro="" textlink="">
      <xdr:nvSpPr>
        <xdr:cNvPr id="2" name="Rectangle 1">
          <a:extLst>
            <a:ext uri="{FF2B5EF4-FFF2-40B4-BE49-F238E27FC236}">
              <a16:creationId xmlns:a16="http://schemas.microsoft.com/office/drawing/2014/main" id="{00000000-0008-0000-0E00-000002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 name="Rectangle 2">
          <a:extLst>
            <a:ext uri="{FF2B5EF4-FFF2-40B4-BE49-F238E27FC236}">
              <a16:creationId xmlns:a16="http://schemas.microsoft.com/office/drawing/2014/main" id="{00000000-0008-0000-0E00-000003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 name="Rectangle 3">
          <a:extLst>
            <a:ext uri="{FF2B5EF4-FFF2-40B4-BE49-F238E27FC236}">
              <a16:creationId xmlns:a16="http://schemas.microsoft.com/office/drawing/2014/main" id="{00000000-0008-0000-0E00-000004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 name="Rectangle 4">
          <a:extLst>
            <a:ext uri="{FF2B5EF4-FFF2-40B4-BE49-F238E27FC236}">
              <a16:creationId xmlns:a16="http://schemas.microsoft.com/office/drawing/2014/main" id="{00000000-0008-0000-0E00-000005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 name="Rectangle 5">
          <a:extLst>
            <a:ext uri="{FF2B5EF4-FFF2-40B4-BE49-F238E27FC236}">
              <a16:creationId xmlns:a16="http://schemas.microsoft.com/office/drawing/2014/main" id="{00000000-0008-0000-0E00-000006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 name="Rectangle 6">
          <a:extLst>
            <a:ext uri="{FF2B5EF4-FFF2-40B4-BE49-F238E27FC236}">
              <a16:creationId xmlns:a16="http://schemas.microsoft.com/office/drawing/2014/main" id="{00000000-0008-0000-0E00-000007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 name="Rectangle 7">
          <a:extLst>
            <a:ext uri="{FF2B5EF4-FFF2-40B4-BE49-F238E27FC236}">
              <a16:creationId xmlns:a16="http://schemas.microsoft.com/office/drawing/2014/main" id="{00000000-0008-0000-0E00-000008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 name="Rectangle 8">
          <a:extLst>
            <a:ext uri="{FF2B5EF4-FFF2-40B4-BE49-F238E27FC236}">
              <a16:creationId xmlns:a16="http://schemas.microsoft.com/office/drawing/2014/main" id="{00000000-0008-0000-0E00-000009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0" name="Rectangle 9">
          <a:extLst>
            <a:ext uri="{FF2B5EF4-FFF2-40B4-BE49-F238E27FC236}">
              <a16:creationId xmlns:a16="http://schemas.microsoft.com/office/drawing/2014/main" id="{00000000-0008-0000-0E00-00000A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1" name="Rectangle 10">
          <a:extLst>
            <a:ext uri="{FF2B5EF4-FFF2-40B4-BE49-F238E27FC236}">
              <a16:creationId xmlns:a16="http://schemas.microsoft.com/office/drawing/2014/main" id="{00000000-0008-0000-0E00-00000B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2" name="Rectangle 11">
          <a:extLst>
            <a:ext uri="{FF2B5EF4-FFF2-40B4-BE49-F238E27FC236}">
              <a16:creationId xmlns:a16="http://schemas.microsoft.com/office/drawing/2014/main" id="{00000000-0008-0000-0E00-00000C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3" name="Rectangle 12">
          <a:extLst>
            <a:ext uri="{FF2B5EF4-FFF2-40B4-BE49-F238E27FC236}">
              <a16:creationId xmlns:a16="http://schemas.microsoft.com/office/drawing/2014/main" id="{00000000-0008-0000-0E00-00000D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4" name="Rectangle 13">
          <a:extLst>
            <a:ext uri="{FF2B5EF4-FFF2-40B4-BE49-F238E27FC236}">
              <a16:creationId xmlns:a16="http://schemas.microsoft.com/office/drawing/2014/main" id="{00000000-0008-0000-0E00-00000E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5" name="Rectangle 14">
          <a:extLst>
            <a:ext uri="{FF2B5EF4-FFF2-40B4-BE49-F238E27FC236}">
              <a16:creationId xmlns:a16="http://schemas.microsoft.com/office/drawing/2014/main" id="{00000000-0008-0000-0E00-00000F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6" name="Rectangle 15">
          <a:extLst>
            <a:ext uri="{FF2B5EF4-FFF2-40B4-BE49-F238E27FC236}">
              <a16:creationId xmlns:a16="http://schemas.microsoft.com/office/drawing/2014/main" id="{00000000-0008-0000-0E00-000010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7" name="Rectangle 16">
          <a:extLst>
            <a:ext uri="{FF2B5EF4-FFF2-40B4-BE49-F238E27FC236}">
              <a16:creationId xmlns:a16="http://schemas.microsoft.com/office/drawing/2014/main" id="{00000000-0008-0000-0E00-000011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8" name="Rectangle 17">
          <a:extLst>
            <a:ext uri="{FF2B5EF4-FFF2-40B4-BE49-F238E27FC236}">
              <a16:creationId xmlns:a16="http://schemas.microsoft.com/office/drawing/2014/main" id="{00000000-0008-0000-0E00-000012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9" name="Rectangle 18">
          <a:extLst>
            <a:ext uri="{FF2B5EF4-FFF2-40B4-BE49-F238E27FC236}">
              <a16:creationId xmlns:a16="http://schemas.microsoft.com/office/drawing/2014/main" id="{00000000-0008-0000-0E00-000013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0" name="Rectangle 19">
          <a:extLst>
            <a:ext uri="{FF2B5EF4-FFF2-40B4-BE49-F238E27FC236}">
              <a16:creationId xmlns:a16="http://schemas.microsoft.com/office/drawing/2014/main" id="{00000000-0008-0000-0E00-000014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1" name="Rectangle 20">
          <a:extLst>
            <a:ext uri="{FF2B5EF4-FFF2-40B4-BE49-F238E27FC236}">
              <a16:creationId xmlns:a16="http://schemas.microsoft.com/office/drawing/2014/main" id="{00000000-0008-0000-0E00-000015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2" name="Rectangle 21">
          <a:extLst>
            <a:ext uri="{FF2B5EF4-FFF2-40B4-BE49-F238E27FC236}">
              <a16:creationId xmlns:a16="http://schemas.microsoft.com/office/drawing/2014/main" id="{00000000-0008-0000-0E00-000016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3" name="Rectangle 22">
          <a:extLst>
            <a:ext uri="{FF2B5EF4-FFF2-40B4-BE49-F238E27FC236}">
              <a16:creationId xmlns:a16="http://schemas.microsoft.com/office/drawing/2014/main" id="{00000000-0008-0000-0E00-000017000000}"/>
            </a:ext>
          </a:extLst>
        </xdr:cNvPr>
        <xdr:cNvSpPr>
          <a:spLocks noChangeArrowheads="1"/>
        </xdr:cNvSpPr>
      </xdr:nvSpPr>
      <xdr:spPr bwMode="auto">
        <a:xfrm>
          <a:off x="3143250" y="0"/>
          <a:ext cx="0" cy="0"/>
        </a:xfrm>
        <a:prstGeom prst="rect">
          <a:avLst/>
        </a:prstGeom>
        <a:solidFill>
          <a:srgbClr val="FFFF99"/>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4" name="Rectangle 23">
          <a:extLst>
            <a:ext uri="{FF2B5EF4-FFF2-40B4-BE49-F238E27FC236}">
              <a16:creationId xmlns:a16="http://schemas.microsoft.com/office/drawing/2014/main" id="{00000000-0008-0000-0E00-000018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5" name="Rectangle 25">
          <a:extLst>
            <a:ext uri="{FF2B5EF4-FFF2-40B4-BE49-F238E27FC236}">
              <a16:creationId xmlns:a16="http://schemas.microsoft.com/office/drawing/2014/main" id="{00000000-0008-0000-0E00-000019000000}"/>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6" name="Rectangle 26">
          <a:extLst>
            <a:ext uri="{FF2B5EF4-FFF2-40B4-BE49-F238E27FC236}">
              <a16:creationId xmlns:a16="http://schemas.microsoft.com/office/drawing/2014/main" id="{00000000-0008-0000-0E00-00001A000000}"/>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7" name="Rectangle 28">
          <a:extLst>
            <a:ext uri="{FF2B5EF4-FFF2-40B4-BE49-F238E27FC236}">
              <a16:creationId xmlns:a16="http://schemas.microsoft.com/office/drawing/2014/main" id="{00000000-0008-0000-0E00-00001B000000}"/>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8" name="Rectangle 30">
          <a:extLst>
            <a:ext uri="{FF2B5EF4-FFF2-40B4-BE49-F238E27FC236}">
              <a16:creationId xmlns:a16="http://schemas.microsoft.com/office/drawing/2014/main" id="{00000000-0008-0000-0E00-00001C000000}"/>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29" name="Line 31">
          <a:extLst>
            <a:ext uri="{FF2B5EF4-FFF2-40B4-BE49-F238E27FC236}">
              <a16:creationId xmlns:a16="http://schemas.microsoft.com/office/drawing/2014/main" id="{00000000-0008-0000-0E00-00001D000000}"/>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0" name="Line 32">
          <a:extLst>
            <a:ext uri="{FF2B5EF4-FFF2-40B4-BE49-F238E27FC236}">
              <a16:creationId xmlns:a16="http://schemas.microsoft.com/office/drawing/2014/main" id="{00000000-0008-0000-0E00-00001E000000}"/>
            </a:ext>
          </a:extLst>
        </xdr:cNvPr>
        <xdr:cNvSpPr>
          <a:spLocks noChangeShapeType="1"/>
        </xdr:cNvSpPr>
      </xdr:nvSpPr>
      <xdr:spPr bwMode="auto">
        <a:xfrm>
          <a:off x="3143250" y="0"/>
          <a:ext cx="0" cy="0"/>
        </a:xfrm>
        <a:prstGeom prst="line">
          <a:avLst/>
        </a:prstGeom>
        <a:noFill/>
        <a:ln w="9525">
          <a:solidFill>
            <a:srgbClr val="D0D0D0"/>
          </a:solidFill>
          <a:round/>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31" name="Line 33">
          <a:extLst>
            <a:ext uri="{FF2B5EF4-FFF2-40B4-BE49-F238E27FC236}">
              <a16:creationId xmlns:a16="http://schemas.microsoft.com/office/drawing/2014/main" id="{00000000-0008-0000-0E00-00001F000000}"/>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2" name="Line 35">
          <a:extLst>
            <a:ext uri="{FF2B5EF4-FFF2-40B4-BE49-F238E27FC236}">
              <a16:creationId xmlns:a16="http://schemas.microsoft.com/office/drawing/2014/main" id="{00000000-0008-0000-0E00-000020000000}"/>
            </a:ext>
          </a:extLst>
        </xdr:cNvPr>
        <xdr:cNvSpPr>
          <a:spLocks noChangeShapeType="1"/>
        </xdr:cNvSpPr>
      </xdr:nvSpPr>
      <xdr:spPr bwMode="auto">
        <a:xfrm>
          <a:off x="3143250"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3" name="Rectangle 43">
          <a:extLst>
            <a:ext uri="{FF2B5EF4-FFF2-40B4-BE49-F238E27FC236}">
              <a16:creationId xmlns:a16="http://schemas.microsoft.com/office/drawing/2014/main" id="{00000000-0008-0000-0E00-000021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4" name="Rectangle 47">
          <a:extLst>
            <a:ext uri="{FF2B5EF4-FFF2-40B4-BE49-F238E27FC236}">
              <a16:creationId xmlns:a16="http://schemas.microsoft.com/office/drawing/2014/main" id="{00000000-0008-0000-0E00-000022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5" name="Rectangle 48">
          <a:extLst>
            <a:ext uri="{FF2B5EF4-FFF2-40B4-BE49-F238E27FC236}">
              <a16:creationId xmlns:a16="http://schemas.microsoft.com/office/drawing/2014/main" id="{00000000-0008-0000-0E00-000023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6" name="Rectangle 50">
          <a:extLst>
            <a:ext uri="{FF2B5EF4-FFF2-40B4-BE49-F238E27FC236}">
              <a16:creationId xmlns:a16="http://schemas.microsoft.com/office/drawing/2014/main" id="{00000000-0008-0000-0E00-000024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7" name="Rectangle 51">
          <a:extLst>
            <a:ext uri="{FF2B5EF4-FFF2-40B4-BE49-F238E27FC236}">
              <a16:creationId xmlns:a16="http://schemas.microsoft.com/office/drawing/2014/main" id="{00000000-0008-0000-0E00-000025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8" name="Rectangle 53">
          <a:extLst>
            <a:ext uri="{FF2B5EF4-FFF2-40B4-BE49-F238E27FC236}">
              <a16:creationId xmlns:a16="http://schemas.microsoft.com/office/drawing/2014/main" id="{00000000-0008-0000-0E00-000026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9" name="Rectangle 55">
          <a:extLst>
            <a:ext uri="{FF2B5EF4-FFF2-40B4-BE49-F238E27FC236}">
              <a16:creationId xmlns:a16="http://schemas.microsoft.com/office/drawing/2014/main" id="{00000000-0008-0000-0E00-000027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40" name="Rectangle 56">
          <a:extLst>
            <a:ext uri="{FF2B5EF4-FFF2-40B4-BE49-F238E27FC236}">
              <a16:creationId xmlns:a16="http://schemas.microsoft.com/office/drawing/2014/main" id="{00000000-0008-0000-0E00-000028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1</xdr:col>
      <xdr:colOff>0</xdr:colOff>
      <xdr:row>0</xdr:row>
      <xdr:rowOff>0</xdr:rowOff>
    </xdr:from>
    <xdr:to>
      <xdr:col>1</xdr:col>
      <xdr:colOff>0</xdr:colOff>
      <xdr:row>0</xdr:row>
      <xdr:rowOff>0</xdr:rowOff>
    </xdr:to>
    <xdr:sp macro="" textlink="">
      <xdr:nvSpPr>
        <xdr:cNvPr id="41" name="Rectangle 59">
          <a:extLst>
            <a:ext uri="{FF2B5EF4-FFF2-40B4-BE49-F238E27FC236}">
              <a16:creationId xmlns:a16="http://schemas.microsoft.com/office/drawing/2014/main" id="{00000000-0008-0000-0E00-000029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twoCellAnchor>
    <xdr:from>
      <xdr:col>1</xdr:col>
      <xdr:colOff>0</xdr:colOff>
      <xdr:row>0</xdr:row>
      <xdr:rowOff>0</xdr:rowOff>
    </xdr:from>
    <xdr:to>
      <xdr:col>1</xdr:col>
      <xdr:colOff>0</xdr:colOff>
      <xdr:row>0</xdr:row>
      <xdr:rowOff>0</xdr:rowOff>
    </xdr:to>
    <xdr:sp macro="" textlink="">
      <xdr:nvSpPr>
        <xdr:cNvPr id="42" name="Rectangle 60">
          <a:extLst>
            <a:ext uri="{FF2B5EF4-FFF2-40B4-BE49-F238E27FC236}">
              <a16:creationId xmlns:a16="http://schemas.microsoft.com/office/drawing/2014/main" id="{00000000-0008-0000-0E00-00002A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3" name="Rectangle 61">
          <a:extLst>
            <a:ext uri="{FF2B5EF4-FFF2-40B4-BE49-F238E27FC236}">
              <a16:creationId xmlns:a16="http://schemas.microsoft.com/office/drawing/2014/main" id="{00000000-0008-0000-0E00-00002B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4" name="Rectangle 62">
          <a:extLst>
            <a:ext uri="{FF2B5EF4-FFF2-40B4-BE49-F238E27FC236}">
              <a16:creationId xmlns:a16="http://schemas.microsoft.com/office/drawing/2014/main" id="{00000000-0008-0000-0E00-00002C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5" name="Rectangle 63">
          <a:extLst>
            <a:ext uri="{FF2B5EF4-FFF2-40B4-BE49-F238E27FC236}">
              <a16:creationId xmlns:a16="http://schemas.microsoft.com/office/drawing/2014/main" id="{00000000-0008-0000-0E00-00002D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6" name="Rectangle 64">
          <a:extLst>
            <a:ext uri="{FF2B5EF4-FFF2-40B4-BE49-F238E27FC236}">
              <a16:creationId xmlns:a16="http://schemas.microsoft.com/office/drawing/2014/main" id="{00000000-0008-0000-0E00-00002E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7" name="Rectangle 65">
          <a:extLst>
            <a:ext uri="{FF2B5EF4-FFF2-40B4-BE49-F238E27FC236}">
              <a16:creationId xmlns:a16="http://schemas.microsoft.com/office/drawing/2014/main" id="{00000000-0008-0000-0E00-00002F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8" name="Rectangle 66">
          <a:extLst>
            <a:ext uri="{FF2B5EF4-FFF2-40B4-BE49-F238E27FC236}">
              <a16:creationId xmlns:a16="http://schemas.microsoft.com/office/drawing/2014/main" id="{00000000-0008-0000-0E00-000030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9" name="Rectangle 67">
          <a:extLst>
            <a:ext uri="{FF2B5EF4-FFF2-40B4-BE49-F238E27FC236}">
              <a16:creationId xmlns:a16="http://schemas.microsoft.com/office/drawing/2014/main" id="{00000000-0008-0000-0E00-000031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0" name="Rectangle 68">
          <a:extLst>
            <a:ext uri="{FF2B5EF4-FFF2-40B4-BE49-F238E27FC236}">
              <a16:creationId xmlns:a16="http://schemas.microsoft.com/office/drawing/2014/main" id="{00000000-0008-0000-0E00-000032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1" name="Rectangle 69">
          <a:extLst>
            <a:ext uri="{FF2B5EF4-FFF2-40B4-BE49-F238E27FC236}">
              <a16:creationId xmlns:a16="http://schemas.microsoft.com/office/drawing/2014/main" id="{00000000-0008-0000-0E00-000033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2" name="Rectangle 70">
          <a:extLst>
            <a:ext uri="{FF2B5EF4-FFF2-40B4-BE49-F238E27FC236}">
              <a16:creationId xmlns:a16="http://schemas.microsoft.com/office/drawing/2014/main" id="{00000000-0008-0000-0E00-000034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3" name="Rectangle 71">
          <a:extLst>
            <a:ext uri="{FF2B5EF4-FFF2-40B4-BE49-F238E27FC236}">
              <a16:creationId xmlns:a16="http://schemas.microsoft.com/office/drawing/2014/main" id="{00000000-0008-0000-0E00-000035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4" name="Rectangle 72">
          <a:extLst>
            <a:ext uri="{FF2B5EF4-FFF2-40B4-BE49-F238E27FC236}">
              <a16:creationId xmlns:a16="http://schemas.microsoft.com/office/drawing/2014/main" id="{00000000-0008-0000-0E00-000036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5" name="Rectangle 73">
          <a:extLst>
            <a:ext uri="{FF2B5EF4-FFF2-40B4-BE49-F238E27FC236}">
              <a16:creationId xmlns:a16="http://schemas.microsoft.com/office/drawing/2014/main" id="{00000000-0008-0000-0E00-000037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6" name="Rectangle 74">
          <a:extLst>
            <a:ext uri="{FF2B5EF4-FFF2-40B4-BE49-F238E27FC236}">
              <a16:creationId xmlns:a16="http://schemas.microsoft.com/office/drawing/2014/main" id="{00000000-0008-0000-0E00-000038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7" name="Rectangle 75">
          <a:extLst>
            <a:ext uri="{FF2B5EF4-FFF2-40B4-BE49-F238E27FC236}">
              <a16:creationId xmlns:a16="http://schemas.microsoft.com/office/drawing/2014/main" id="{00000000-0008-0000-0E00-000039000000}"/>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8" name="Rectangle 76">
          <a:extLst>
            <a:ext uri="{FF2B5EF4-FFF2-40B4-BE49-F238E27FC236}">
              <a16:creationId xmlns:a16="http://schemas.microsoft.com/office/drawing/2014/main" id="{00000000-0008-0000-0E00-00003A000000}"/>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9" name="Rectangle 78">
          <a:extLst>
            <a:ext uri="{FF2B5EF4-FFF2-40B4-BE49-F238E27FC236}">
              <a16:creationId xmlns:a16="http://schemas.microsoft.com/office/drawing/2014/main" id="{00000000-0008-0000-0E00-00003B000000}"/>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0" name="Rectangle 79">
          <a:extLst>
            <a:ext uri="{FF2B5EF4-FFF2-40B4-BE49-F238E27FC236}">
              <a16:creationId xmlns:a16="http://schemas.microsoft.com/office/drawing/2014/main" id="{00000000-0008-0000-0E00-00003C000000}"/>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1" name="Rectangle 81">
          <a:extLst>
            <a:ext uri="{FF2B5EF4-FFF2-40B4-BE49-F238E27FC236}">
              <a16:creationId xmlns:a16="http://schemas.microsoft.com/office/drawing/2014/main" id="{00000000-0008-0000-0E00-00003D000000}"/>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62" name="Line 82">
          <a:extLst>
            <a:ext uri="{FF2B5EF4-FFF2-40B4-BE49-F238E27FC236}">
              <a16:creationId xmlns:a16="http://schemas.microsoft.com/office/drawing/2014/main" id="{00000000-0008-0000-0E00-00003E000000}"/>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63" name="Line 83">
          <a:extLst>
            <a:ext uri="{FF2B5EF4-FFF2-40B4-BE49-F238E27FC236}">
              <a16:creationId xmlns:a16="http://schemas.microsoft.com/office/drawing/2014/main" id="{00000000-0008-0000-0E00-00003F000000}"/>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4" name="Line 84">
          <a:extLst>
            <a:ext uri="{FF2B5EF4-FFF2-40B4-BE49-F238E27FC236}">
              <a16:creationId xmlns:a16="http://schemas.microsoft.com/office/drawing/2014/main" id="{00000000-0008-0000-0E00-000040000000}"/>
            </a:ext>
          </a:extLst>
        </xdr:cNvPr>
        <xdr:cNvSpPr>
          <a:spLocks noChangeShapeType="1"/>
        </xdr:cNvSpPr>
      </xdr:nvSpPr>
      <xdr:spPr bwMode="auto">
        <a:xfrm>
          <a:off x="3143250"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5" name="Line 85">
          <a:extLst>
            <a:ext uri="{FF2B5EF4-FFF2-40B4-BE49-F238E27FC236}">
              <a16:creationId xmlns:a16="http://schemas.microsoft.com/office/drawing/2014/main" id="{00000000-0008-0000-0E00-000041000000}"/>
            </a:ext>
          </a:extLst>
        </xdr:cNvPr>
        <xdr:cNvSpPr>
          <a:spLocks noChangeShapeType="1"/>
        </xdr:cNvSpPr>
      </xdr:nvSpPr>
      <xdr:spPr bwMode="auto">
        <a:xfrm>
          <a:off x="3143250"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6" name="Rectangle 87">
          <a:extLst>
            <a:ext uri="{FF2B5EF4-FFF2-40B4-BE49-F238E27FC236}">
              <a16:creationId xmlns:a16="http://schemas.microsoft.com/office/drawing/2014/main" id="{00000000-0008-0000-0E00-000042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7" name="Rectangle 88">
          <a:extLst>
            <a:ext uri="{FF2B5EF4-FFF2-40B4-BE49-F238E27FC236}">
              <a16:creationId xmlns:a16="http://schemas.microsoft.com/office/drawing/2014/main" id="{00000000-0008-0000-0E00-000043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8" name="Rectangle 89">
          <a:extLst>
            <a:ext uri="{FF2B5EF4-FFF2-40B4-BE49-F238E27FC236}">
              <a16:creationId xmlns:a16="http://schemas.microsoft.com/office/drawing/2014/main" id="{00000000-0008-0000-0E00-000044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9" name="Rectangle 90">
          <a:extLst>
            <a:ext uri="{FF2B5EF4-FFF2-40B4-BE49-F238E27FC236}">
              <a16:creationId xmlns:a16="http://schemas.microsoft.com/office/drawing/2014/main" id="{00000000-0008-0000-0E00-000045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0" name="Rectangle 91">
          <a:extLst>
            <a:ext uri="{FF2B5EF4-FFF2-40B4-BE49-F238E27FC236}">
              <a16:creationId xmlns:a16="http://schemas.microsoft.com/office/drawing/2014/main" id="{00000000-0008-0000-0E00-000046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1" name="Rectangle 92">
          <a:extLst>
            <a:ext uri="{FF2B5EF4-FFF2-40B4-BE49-F238E27FC236}">
              <a16:creationId xmlns:a16="http://schemas.microsoft.com/office/drawing/2014/main" id="{00000000-0008-0000-0E00-000047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2" name="Rectangle 93">
          <a:extLst>
            <a:ext uri="{FF2B5EF4-FFF2-40B4-BE49-F238E27FC236}">
              <a16:creationId xmlns:a16="http://schemas.microsoft.com/office/drawing/2014/main" id="{00000000-0008-0000-0E00-000048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3" name="Rectangle 94">
          <a:extLst>
            <a:ext uri="{FF2B5EF4-FFF2-40B4-BE49-F238E27FC236}">
              <a16:creationId xmlns:a16="http://schemas.microsoft.com/office/drawing/2014/main" id="{00000000-0008-0000-0E00-000049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4" name="Rectangle 95">
          <a:extLst>
            <a:ext uri="{FF2B5EF4-FFF2-40B4-BE49-F238E27FC236}">
              <a16:creationId xmlns:a16="http://schemas.microsoft.com/office/drawing/2014/main" id="{00000000-0008-0000-0E00-00004A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5" name="Rectangle 96">
          <a:extLst>
            <a:ext uri="{FF2B5EF4-FFF2-40B4-BE49-F238E27FC236}">
              <a16:creationId xmlns:a16="http://schemas.microsoft.com/office/drawing/2014/main" id="{00000000-0008-0000-0E00-00004B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6" name="Rectangle 97">
          <a:extLst>
            <a:ext uri="{FF2B5EF4-FFF2-40B4-BE49-F238E27FC236}">
              <a16:creationId xmlns:a16="http://schemas.microsoft.com/office/drawing/2014/main" id="{00000000-0008-0000-0E00-00004C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7" name="Rectangle 98">
          <a:extLst>
            <a:ext uri="{FF2B5EF4-FFF2-40B4-BE49-F238E27FC236}">
              <a16:creationId xmlns:a16="http://schemas.microsoft.com/office/drawing/2014/main" id="{00000000-0008-0000-0E00-00004D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8" name="Rectangle 99">
          <a:extLst>
            <a:ext uri="{FF2B5EF4-FFF2-40B4-BE49-F238E27FC236}">
              <a16:creationId xmlns:a16="http://schemas.microsoft.com/office/drawing/2014/main" id="{00000000-0008-0000-0E00-00004E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9" name="Rectangle 100">
          <a:extLst>
            <a:ext uri="{FF2B5EF4-FFF2-40B4-BE49-F238E27FC236}">
              <a16:creationId xmlns:a16="http://schemas.microsoft.com/office/drawing/2014/main" id="{00000000-0008-0000-0E00-00004F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0" name="Rectangle 101">
          <a:extLst>
            <a:ext uri="{FF2B5EF4-FFF2-40B4-BE49-F238E27FC236}">
              <a16:creationId xmlns:a16="http://schemas.microsoft.com/office/drawing/2014/main" id="{00000000-0008-0000-0E00-000050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1" name="Rectangle 102">
          <a:extLst>
            <a:ext uri="{FF2B5EF4-FFF2-40B4-BE49-F238E27FC236}">
              <a16:creationId xmlns:a16="http://schemas.microsoft.com/office/drawing/2014/main" id="{00000000-0008-0000-0E00-000051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2" name="Rectangle 103">
          <a:extLst>
            <a:ext uri="{FF2B5EF4-FFF2-40B4-BE49-F238E27FC236}">
              <a16:creationId xmlns:a16="http://schemas.microsoft.com/office/drawing/2014/main" id="{00000000-0008-0000-0E00-000052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3" name="Rectangle 104">
          <a:extLst>
            <a:ext uri="{FF2B5EF4-FFF2-40B4-BE49-F238E27FC236}">
              <a16:creationId xmlns:a16="http://schemas.microsoft.com/office/drawing/2014/main" id="{00000000-0008-0000-0E00-000053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4" name="Rectangle 105">
          <a:extLst>
            <a:ext uri="{FF2B5EF4-FFF2-40B4-BE49-F238E27FC236}">
              <a16:creationId xmlns:a16="http://schemas.microsoft.com/office/drawing/2014/main" id="{00000000-0008-0000-0E00-000054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5" name="Rectangle 106">
          <a:extLst>
            <a:ext uri="{FF2B5EF4-FFF2-40B4-BE49-F238E27FC236}">
              <a16:creationId xmlns:a16="http://schemas.microsoft.com/office/drawing/2014/main" id="{00000000-0008-0000-0E00-000055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6" name="Rectangle 107">
          <a:extLst>
            <a:ext uri="{FF2B5EF4-FFF2-40B4-BE49-F238E27FC236}">
              <a16:creationId xmlns:a16="http://schemas.microsoft.com/office/drawing/2014/main" id="{00000000-0008-0000-0E00-000056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7" name="Rectangle 108">
          <a:extLst>
            <a:ext uri="{FF2B5EF4-FFF2-40B4-BE49-F238E27FC236}">
              <a16:creationId xmlns:a16="http://schemas.microsoft.com/office/drawing/2014/main" id="{00000000-0008-0000-0E00-000057000000}"/>
            </a:ext>
          </a:extLst>
        </xdr:cNvPr>
        <xdr:cNvSpPr>
          <a:spLocks noChangeArrowheads="1"/>
        </xdr:cNvSpPr>
      </xdr:nvSpPr>
      <xdr:spPr bwMode="auto">
        <a:xfrm>
          <a:off x="3143250" y="0"/>
          <a:ext cx="0" cy="0"/>
        </a:xfrm>
        <a:prstGeom prst="rect">
          <a:avLst/>
        </a:prstGeom>
        <a:solidFill>
          <a:srgbClr val="FFFF99"/>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8" name="Rectangle 109">
          <a:extLst>
            <a:ext uri="{FF2B5EF4-FFF2-40B4-BE49-F238E27FC236}">
              <a16:creationId xmlns:a16="http://schemas.microsoft.com/office/drawing/2014/main" id="{00000000-0008-0000-0E00-000058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9" name="Rectangle 111">
          <a:extLst>
            <a:ext uri="{FF2B5EF4-FFF2-40B4-BE49-F238E27FC236}">
              <a16:creationId xmlns:a16="http://schemas.microsoft.com/office/drawing/2014/main" id="{00000000-0008-0000-0E00-000059000000}"/>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0" name="Rectangle 112">
          <a:extLst>
            <a:ext uri="{FF2B5EF4-FFF2-40B4-BE49-F238E27FC236}">
              <a16:creationId xmlns:a16="http://schemas.microsoft.com/office/drawing/2014/main" id="{00000000-0008-0000-0E00-00005A000000}"/>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1" name="Rectangle 114">
          <a:extLst>
            <a:ext uri="{FF2B5EF4-FFF2-40B4-BE49-F238E27FC236}">
              <a16:creationId xmlns:a16="http://schemas.microsoft.com/office/drawing/2014/main" id="{00000000-0008-0000-0E00-00005B000000}"/>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2" name="Rectangle 116">
          <a:extLst>
            <a:ext uri="{FF2B5EF4-FFF2-40B4-BE49-F238E27FC236}">
              <a16:creationId xmlns:a16="http://schemas.microsoft.com/office/drawing/2014/main" id="{00000000-0008-0000-0E00-00005C000000}"/>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93" name="Line 117">
          <a:extLst>
            <a:ext uri="{FF2B5EF4-FFF2-40B4-BE49-F238E27FC236}">
              <a16:creationId xmlns:a16="http://schemas.microsoft.com/office/drawing/2014/main" id="{00000000-0008-0000-0E00-00005D000000}"/>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4" name="Line 118">
          <a:extLst>
            <a:ext uri="{FF2B5EF4-FFF2-40B4-BE49-F238E27FC236}">
              <a16:creationId xmlns:a16="http://schemas.microsoft.com/office/drawing/2014/main" id="{00000000-0008-0000-0E00-00005E000000}"/>
            </a:ext>
          </a:extLst>
        </xdr:cNvPr>
        <xdr:cNvSpPr>
          <a:spLocks noChangeShapeType="1"/>
        </xdr:cNvSpPr>
      </xdr:nvSpPr>
      <xdr:spPr bwMode="auto">
        <a:xfrm>
          <a:off x="3143250" y="0"/>
          <a:ext cx="0" cy="0"/>
        </a:xfrm>
        <a:prstGeom prst="line">
          <a:avLst/>
        </a:prstGeom>
        <a:noFill/>
        <a:ln w="9525">
          <a:solidFill>
            <a:srgbClr val="D0D0D0"/>
          </a:solidFill>
          <a:round/>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95" name="Line 119">
          <a:extLst>
            <a:ext uri="{FF2B5EF4-FFF2-40B4-BE49-F238E27FC236}">
              <a16:creationId xmlns:a16="http://schemas.microsoft.com/office/drawing/2014/main" id="{00000000-0008-0000-0E00-00005F000000}"/>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6" name="Line 121">
          <a:extLst>
            <a:ext uri="{FF2B5EF4-FFF2-40B4-BE49-F238E27FC236}">
              <a16:creationId xmlns:a16="http://schemas.microsoft.com/office/drawing/2014/main" id="{00000000-0008-0000-0E00-000060000000}"/>
            </a:ext>
          </a:extLst>
        </xdr:cNvPr>
        <xdr:cNvSpPr>
          <a:spLocks noChangeShapeType="1"/>
        </xdr:cNvSpPr>
      </xdr:nvSpPr>
      <xdr:spPr bwMode="auto">
        <a:xfrm>
          <a:off x="3143250"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7" name="Rectangle 129">
          <a:extLst>
            <a:ext uri="{FF2B5EF4-FFF2-40B4-BE49-F238E27FC236}">
              <a16:creationId xmlns:a16="http://schemas.microsoft.com/office/drawing/2014/main" id="{00000000-0008-0000-0E00-000061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1</xdr:col>
      <xdr:colOff>0</xdr:colOff>
      <xdr:row>0</xdr:row>
      <xdr:rowOff>0</xdr:rowOff>
    </xdr:from>
    <xdr:to>
      <xdr:col>1</xdr:col>
      <xdr:colOff>0</xdr:colOff>
      <xdr:row>0</xdr:row>
      <xdr:rowOff>0</xdr:rowOff>
    </xdr:to>
    <xdr:sp macro="" textlink="">
      <xdr:nvSpPr>
        <xdr:cNvPr id="98" name="Rectangle 132">
          <a:extLst>
            <a:ext uri="{FF2B5EF4-FFF2-40B4-BE49-F238E27FC236}">
              <a16:creationId xmlns:a16="http://schemas.microsoft.com/office/drawing/2014/main" id="{00000000-0008-0000-0E00-000062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name on Report A 1, as header for subsequent reports</a:t>
          </a:r>
        </a:p>
      </xdr:txBody>
    </xdr:sp>
    <xdr:clientData/>
  </xdr:twoCellAnchor>
  <xdr:twoCellAnchor>
    <xdr:from>
      <xdr:col>1</xdr:col>
      <xdr:colOff>0</xdr:colOff>
      <xdr:row>0</xdr:row>
      <xdr:rowOff>0</xdr:rowOff>
    </xdr:from>
    <xdr:to>
      <xdr:col>1</xdr:col>
      <xdr:colOff>0</xdr:colOff>
      <xdr:row>0</xdr:row>
      <xdr:rowOff>0</xdr:rowOff>
    </xdr:to>
    <xdr:sp macro="" textlink="">
      <xdr:nvSpPr>
        <xdr:cNvPr id="99" name="Rectangle 134">
          <a:extLst>
            <a:ext uri="{FF2B5EF4-FFF2-40B4-BE49-F238E27FC236}">
              <a16:creationId xmlns:a16="http://schemas.microsoft.com/office/drawing/2014/main" id="{00000000-0008-0000-0E00-000063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period on Report A 1, as header for subsequent reports</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0" name="Rectangle 135">
          <a:extLst>
            <a:ext uri="{FF2B5EF4-FFF2-40B4-BE49-F238E27FC236}">
              <a16:creationId xmlns:a16="http://schemas.microsoft.com/office/drawing/2014/main" id="{00000000-0008-0000-0E00-000064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1" name="Rectangle 136">
          <a:extLst>
            <a:ext uri="{FF2B5EF4-FFF2-40B4-BE49-F238E27FC236}">
              <a16:creationId xmlns:a16="http://schemas.microsoft.com/office/drawing/2014/main" id="{00000000-0008-0000-0E00-000065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2" name="Rectangle 138">
          <a:extLst>
            <a:ext uri="{FF2B5EF4-FFF2-40B4-BE49-F238E27FC236}">
              <a16:creationId xmlns:a16="http://schemas.microsoft.com/office/drawing/2014/main" id="{00000000-0008-0000-0E00-000066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1. Premiums (Capitation &amp; Maternity Revenue)</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3" name="Rectangle 140">
          <a:extLst>
            <a:ext uri="{FF2B5EF4-FFF2-40B4-BE49-F238E27FC236}">
              <a16:creationId xmlns:a16="http://schemas.microsoft.com/office/drawing/2014/main" id="{00000000-0008-0000-0E00-000067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4" name="Rectangle 141">
          <a:extLst>
            <a:ext uri="{FF2B5EF4-FFF2-40B4-BE49-F238E27FC236}">
              <a16:creationId xmlns:a16="http://schemas.microsoft.com/office/drawing/2014/main" id="{00000000-0008-0000-0E00-000068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 Inpatient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5" name="Rectangle 143">
          <a:extLst>
            <a:ext uri="{FF2B5EF4-FFF2-40B4-BE49-F238E27FC236}">
              <a16:creationId xmlns:a16="http://schemas.microsoft.com/office/drawing/2014/main" id="{00000000-0008-0000-0E00-000069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6" name="Rectangle 146">
          <a:extLst>
            <a:ext uri="{FF2B5EF4-FFF2-40B4-BE49-F238E27FC236}">
              <a16:creationId xmlns:a16="http://schemas.microsoft.com/office/drawing/2014/main" id="{00000000-0008-0000-0E00-00006A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-A53-</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7" name="Rectangle 148">
          <a:extLst>
            <a:ext uri="{FF2B5EF4-FFF2-40B4-BE49-F238E27FC236}">
              <a16:creationId xmlns:a16="http://schemas.microsoft.com/office/drawing/2014/main" id="{00000000-0008-0000-0E00-00006B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8" name="Rectangle 152">
          <a:extLst>
            <a:ext uri="{FF2B5EF4-FFF2-40B4-BE49-F238E27FC236}">
              <a16:creationId xmlns:a16="http://schemas.microsoft.com/office/drawing/2014/main" id="{00000000-0008-0000-0E00-00006C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9" name="Rectangle 153">
          <a:extLst>
            <a:ext uri="{FF2B5EF4-FFF2-40B4-BE49-F238E27FC236}">
              <a16:creationId xmlns:a16="http://schemas.microsoft.com/office/drawing/2014/main" id="{00000000-0008-0000-0E00-00006D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0" name="Rectangle 155">
          <a:extLst>
            <a:ext uri="{FF2B5EF4-FFF2-40B4-BE49-F238E27FC236}">
              <a16:creationId xmlns:a16="http://schemas.microsoft.com/office/drawing/2014/main" id="{00000000-0008-0000-0E00-00006E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1" name="Rectangle 156">
          <a:extLst>
            <a:ext uri="{FF2B5EF4-FFF2-40B4-BE49-F238E27FC236}">
              <a16:creationId xmlns:a16="http://schemas.microsoft.com/office/drawing/2014/main" id="{00000000-0008-0000-0E00-00006F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2" name="Rectangle 158">
          <a:extLst>
            <a:ext uri="{FF2B5EF4-FFF2-40B4-BE49-F238E27FC236}">
              <a16:creationId xmlns:a16="http://schemas.microsoft.com/office/drawing/2014/main" id="{00000000-0008-0000-0E00-000070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3" name="Rectangle 160">
          <a:extLst>
            <a:ext uri="{FF2B5EF4-FFF2-40B4-BE49-F238E27FC236}">
              <a16:creationId xmlns:a16="http://schemas.microsoft.com/office/drawing/2014/main" id="{00000000-0008-0000-0E00-000071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4" name="Rectangle 161">
          <a:extLst>
            <a:ext uri="{FF2B5EF4-FFF2-40B4-BE49-F238E27FC236}">
              <a16:creationId xmlns:a16="http://schemas.microsoft.com/office/drawing/2014/main" id="{00000000-0008-0000-0E00-000072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5" name="Rectangle 164">
          <a:extLst>
            <a:ext uri="{FF2B5EF4-FFF2-40B4-BE49-F238E27FC236}">
              <a16:creationId xmlns:a16="http://schemas.microsoft.com/office/drawing/2014/main" id="{00000000-0008-0000-0E00-000073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Rectangle 1">
          <a:extLst>
            <a:ext uri="{FF2B5EF4-FFF2-40B4-BE49-F238E27FC236}">
              <a16:creationId xmlns:a16="http://schemas.microsoft.com/office/drawing/2014/main" id="{00000000-0008-0000-0F00-000002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3" name="Rectangle 2">
          <a:extLst>
            <a:ext uri="{FF2B5EF4-FFF2-40B4-BE49-F238E27FC236}">
              <a16:creationId xmlns:a16="http://schemas.microsoft.com/office/drawing/2014/main" id="{00000000-0008-0000-0F00-000003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 name="Rectangle 3">
          <a:extLst>
            <a:ext uri="{FF2B5EF4-FFF2-40B4-BE49-F238E27FC236}">
              <a16:creationId xmlns:a16="http://schemas.microsoft.com/office/drawing/2014/main" id="{00000000-0008-0000-0F00-000004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 name="Rectangle 4">
          <a:extLst>
            <a:ext uri="{FF2B5EF4-FFF2-40B4-BE49-F238E27FC236}">
              <a16:creationId xmlns:a16="http://schemas.microsoft.com/office/drawing/2014/main" id="{00000000-0008-0000-0F00-000005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 name="Rectangle 5">
          <a:extLst>
            <a:ext uri="{FF2B5EF4-FFF2-40B4-BE49-F238E27FC236}">
              <a16:creationId xmlns:a16="http://schemas.microsoft.com/office/drawing/2014/main" id="{00000000-0008-0000-0F00-000006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 name="Rectangle 6">
          <a:extLst>
            <a:ext uri="{FF2B5EF4-FFF2-40B4-BE49-F238E27FC236}">
              <a16:creationId xmlns:a16="http://schemas.microsoft.com/office/drawing/2014/main" id="{00000000-0008-0000-0F00-000007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 name="Rectangle 7">
          <a:extLst>
            <a:ext uri="{FF2B5EF4-FFF2-40B4-BE49-F238E27FC236}">
              <a16:creationId xmlns:a16="http://schemas.microsoft.com/office/drawing/2014/main" id="{00000000-0008-0000-0F00-000008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 name="Rectangle 8">
          <a:extLst>
            <a:ext uri="{FF2B5EF4-FFF2-40B4-BE49-F238E27FC236}">
              <a16:creationId xmlns:a16="http://schemas.microsoft.com/office/drawing/2014/main" id="{00000000-0008-0000-0F00-000009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0" name="Rectangle 9">
          <a:extLst>
            <a:ext uri="{FF2B5EF4-FFF2-40B4-BE49-F238E27FC236}">
              <a16:creationId xmlns:a16="http://schemas.microsoft.com/office/drawing/2014/main" id="{00000000-0008-0000-0F00-00000A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1" name="Rectangle 10">
          <a:extLst>
            <a:ext uri="{FF2B5EF4-FFF2-40B4-BE49-F238E27FC236}">
              <a16:creationId xmlns:a16="http://schemas.microsoft.com/office/drawing/2014/main" id="{00000000-0008-0000-0F00-00000B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2" name="Rectangle 11">
          <a:extLst>
            <a:ext uri="{FF2B5EF4-FFF2-40B4-BE49-F238E27FC236}">
              <a16:creationId xmlns:a16="http://schemas.microsoft.com/office/drawing/2014/main" id="{00000000-0008-0000-0F00-00000C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3" name="Rectangle 12">
          <a:extLst>
            <a:ext uri="{FF2B5EF4-FFF2-40B4-BE49-F238E27FC236}">
              <a16:creationId xmlns:a16="http://schemas.microsoft.com/office/drawing/2014/main" id="{00000000-0008-0000-0F00-00000D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4" name="Rectangle 13">
          <a:extLst>
            <a:ext uri="{FF2B5EF4-FFF2-40B4-BE49-F238E27FC236}">
              <a16:creationId xmlns:a16="http://schemas.microsoft.com/office/drawing/2014/main" id="{00000000-0008-0000-0F00-00000E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5" name="Rectangle 14">
          <a:extLst>
            <a:ext uri="{FF2B5EF4-FFF2-40B4-BE49-F238E27FC236}">
              <a16:creationId xmlns:a16="http://schemas.microsoft.com/office/drawing/2014/main" id="{00000000-0008-0000-0F00-00000F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6" name="Rectangle 15">
          <a:extLst>
            <a:ext uri="{FF2B5EF4-FFF2-40B4-BE49-F238E27FC236}">
              <a16:creationId xmlns:a16="http://schemas.microsoft.com/office/drawing/2014/main" id="{00000000-0008-0000-0F00-000010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7" name="Rectangle 16">
          <a:extLst>
            <a:ext uri="{FF2B5EF4-FFF2-40B4-BE49-F238E27FC236}">
              <a16:creationId xmlns:a16="http://schemas.microsoft.com/office/drawing/2014/main" id="{00000000-0008-0000-0F00-000011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8" name="Rectangle 17">
          <a:extLst>
            <a:ext uri="{FF2B5EF4-FFF2-40B4-BE49-F238E27FC236}">
              <a16:creationId xmlns:a16="http://schemas.microsoft.com/office/drawing/2014/main" id="{00000000-0008-0000-0F00-000012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19" name="Rectangle 18">
          <a:extLst>
            <a:ext uri="{FF2B5EF4-FFF2-40B4-BE49-F238E27FC236}">
              <a16:creationId xmlns:a16="http://schemas.microsoft.com/office/drawing/2014/main" id="{00000000-0008-0000-0F00-000013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 name="Rectangle 19">
          <a:extLst>
            <a:ext uri="{FF2B5EF4-FFF2-40B4-BE49-F238E27FC236}">
              <a16:creationId xmlns:a16="http://schemas.microsoft.com/office/drawing/2014/main" id="{00000000-0008-0000-0F00-000014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 name="Rectangle 20">
          <a:extLst>
            <a:ext uri="{FF2B5EF4-FFF2-40B4-BE49-F238E27FC236}">
              <a16:creationId xmlns:a16="http://schemas.microsoft.com/office/drawing/2014/main" id="{00000000-0008-0000-0F00-000015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2" name="Rectangle 21">
          <a:extLst>
            <a:ext uri="{FF2B5EF4-FFF2-40B4-BE49-F238E27FC236}">
              <a16:creationId xmlns:a16="http://schemas.microsoft.com/office/drawing/2014/main" id="{00000000-0008-0000-0F00-000016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3" name="Rectangle 22">
          <a:extLst>
            <a:ext uri="{FF2B5EF4-FFF2-40B4-BE49-F238E27FC236}">
              <a16:creationId xmlns:a16="http://schemas.microsoft.com/office/drawing/2014/main" id="{00000000-0008-0000-0F00-000017000000}"/>
            </a:ext>
          </a:extLst>
        </xdr:cNvPr>
        <xdr:cNvSpPr>
          <a:spLocks noChangeArrowheads="1"/>
        </xdr:cNvSpPr>
      </xdr:nvSpPr>
      <xdr:spPr bwMode="auto">
        <a:xfrm>
          <a:off x="4324350" y="0"/>
          <a:ext cx="0" cy="0"/>
        </a:xfrm>
        <a:prstGeom prst="rect">
          <a:avLst/>
        </a:prstGeom>
        <a:solidFill>
          <a:srgbClr val="FFFF99"/>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4" name="Rectangle 23">
          <a:extLst>
            <a:ext uri="{FF2B5EF4-FFF2-40B4-BE49-F238E27FC236}">
              <a16:creationId xmlns:a16="http://schemas.microsoft.com/office/drawing/2014/main" id="{00000000-0008-0000-0F00-000018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5" name="Rectangle 25">
          <a:extLst>
            <a:ext uri="{FF2B5EF4-FFF2-40B4-BE49-F238E27FC236}">
              <a16:creationId xmlns:a16="http://schemas.microsoft.com/office/drawing/2014/main" id="{00000000-0008-0000-0F00-000019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6" name="Rectangle 26">
          <a:extLst>
            <a:ext uri="{FF2B5EF4-FFF2-40B4-BE49-F238E27FC236}">
              <a16:creationId xmlns:a16="http://schemas.microsoft.com/office/drawing/2014/main" id="{00000000-0008-0000-0F00-00001A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7" name="Rectangle 28">
          <a:extLst>
            <a:ext uri="{FF2B5EF4-FFF2-40B4-BE49-F238E27FC236}">
              <a16:creationId xmlns:a16="http://schemas.microsoft.com/office/drawing/2014/main" id="{00000000-0008-0000-0F00-00001B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8" name="Rectangle 30">
          <a:extLst>
            <a:ext uri="{FF2B5EF4-FFF2-40B4-BE49-F238E27FC236}">
              <a16:creationId xmlns:a16="http://schemas.microsoft.com/office/drawing/2014/main" id="{00000000-0008-0000-0F00-00001C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29" name="Line 31">
          <a:extLst>
            <a:ext uri="{FF2B5EF4-FFF2-40B4-BE49-F238E27FC236}">
              <a16:creationId xmlns:a16="http://schemas.microsoft.com/office/drawing/2014/main" id="{00000000-0008-0000-0F00-00001D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30" name="Line 32">
          <a:extLst>
            <a:ext uri="{FF2B5EF4-FFF2-40B4-BE49-F238E27FC236}">
              <a16:creationId xmlns:a16="http://schemas.microsoft.com/office/drawing/2014/main" id="{00000000-0008-0000-0F00-00001E000000}"/>
            </a:ext>
          </a:extLst>
        </xdr:cNvPr>
        <xdr:cNvSpPr>
          <a:spLocks noChangeShapeType="1"/>
        </xdr:cNvSpPr>
      </xdr:nvSpPr>
      <xdr:spPr bwMode="auto">
        <a:xfrm>
          <a:off x="4324350" y="0"/>
          <a:ext cx="0" cy="0"/>
        </a:xfrm>
        <a:prstGeom prst="line">
          <a:avLst/>
        </a:prstGeom>
        <a:noFill/>
        <a:ln w="9525">
          <a:solidFill>
            <a:srgbClr val="D0D0D0"/>
          </a:solidFill>
          <a:round/>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31" name="Line 33">
          <a:extLst>
            <a:ext uri="{FF2B5EF4-FFF2-40B4-BE49-F238E27FC236}">
              <a16:creationId xmlns:a16="http://schemas.microsoft.com/office/drawing/2014/main" id="{00000000-0008-0000-0F00-00001F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32" name="Line 35">
          <a:extLst>
            <a:ext uri="{FF2B5EF4-FFF2-40B4-BE49-F238E27FC236}">
              <a16:creationId xmlns:a16="http://schemas.microsoft.com/office/drawing/2014/main" id="{00000000-0008-0000-0F00-000020000000}"/>
            </a:ext>
          </a:extLst>
        </xdr:cNvPr>
        <xdr:cNvSpPr>
          <a:spLocks noChangeShapeType="1"/>
        </xdr:cNvSpPr>
      </xdr:nvSpPr>
      <xdr:spPr bwMode="auto">
        <a:xfrm>
          <a:off x="43243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33" name="Rectangle 43">
          <a:extLst>
            <a:ext uri="{FF2B5EF4-FFF2-40B4-BE49-F238E27FC236}">
              <a16:creationId xmlns:a16="http://schemas.microsoft.com/office/drawing/2014/main" id="{00000000-0008-0000-0F00-000021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2</xdr:col>
      <xdr:colOff>0</xdr:colOff>
      <xdr:row>0</xdr:row>
      <xdr:rowOff>0</xdr:rowOff>
    </xdr:from>
    <xdr:to>
      <xdr:col>2</xdr:col>
      <xdr:colOff>0</xdr:colOff>
      <xdr:row>0</xdr:row>
      <xdr:rowOff>0</xdr:rowOff>
    </xdr:to>
    <xdr:sp macro="" textlink="">
      <xdr:nvSpPr>
        <xdr:cNvPr id="34" name="Rectangle 47">
          <a:extLst>
            <a:ext uri="{FF2B5EF4-FFF2-40B4-BE49-F238E27FC236}">
              <a16:creationId xmlns:a16="http://schemas.microsoft.com/office/drawing/2014/main" id="{00000000-0008-0000-0F00-000022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35" name="Rectangle 48">
          <a:extLst>
            <a:ext uri="{FF2B5EF4-FFF2-40B4-BE49-F238E27FC236}">
              <a16:creationId xmlns:a16="http://schemas.microsoft.com/office/drawing/2014/main" id="{00000000-0008-0000-0F00-000023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2</xdr:col>
      <xdr:colOff>0</xdr:colOff>
      <xdr:row>0</xdr:row>
      <xdr:rowOff>0</xdr:rowOff>
    </xdr:from>
    <xdr:to>
      <xdr:col>2</xdr:col>
      <xdr:colOff>0</xdr:colOff>
      <xdr:row>0</xdr:row>
      <xdr:rowOff>0</xdr:rowOff>
    </xdr:to>
    <xdr:sp macro="" textlink="">
      <xdr:nvSpPr>
        <xdr:cNvPr id="36" name="Rectangle 50">
          <a:extLst>
            <a:ext uri="{FF2B5EF4-FFF2-40B4-BE49-F238E27FC236}">
              <a16:creationId xmlns:a16="http://schemas.microsoft.com/office/drawing/2014/main" id="{00000000-0008-0000-0F00-000024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37" name="Rectangle 51">
          <a:extLst>
            <a:ext uri="{FF2B5EF4-FFF2-40B4-BE49-F238E27FC236}">
              <a16:creationId xmlns:a16="http://schemas.microsoft.com/office/drawing/2014/main" id="{00000000-0008-0000-0F00-000025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38" name="Rectangle 53">
          <a:extLst>
            <a:ext uri="{FF2B5EF4-FFF2-40B4-BE49-F238E27FC236}">
              <a16:creationId xmlns:a16="http://schemas.microsoft.com/office/drawing/2014/main" id="{00000000-0008-0000-0F00-000026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39" name="Rectangle 55">
          <a:extLst>
            <a:ext uri="{FF2B5EF4-FFF2-40B4-BE49-F238E27FC236}">
              <a16:creationId xmlns:a16="http://schemas.microsoft.com/office/drawing/2014/main" id="{00000000-0008-0000-0F00-000027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40" name="Rectangle 56">
          <a:extLst>
            <a:ext uri="{FF2B5EF4-FFF2-40B4-BE49-F238E27FC236}">
              <a16:creationId xmlns:a16="http://schemas.microsoft.com/office/drawing/2014/main" id="{00000000-0008-0000-0F00-000028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2</xdr:col>
      <xdr:colOff>0</xdr:colOff>
      <xdr:row>0</xdr:row>
      <xdr:rowOff>0</xdr:rowOff>
    </xdr:from>
    <xdr:to>
      <xdr:col>2</xdr:col>
      <xdr:colOff>0</xdr:colOff>
      <xdr:row>0</xdr:row>
      <xdr:rowOff>0</xdr:rowOff>
    </xdr:to>
    <xdr:sp macro="" textlink="">
      <xdr:nvSpPr>
        <xdr:cNvPr id="41" name="Rectangle 59">
          <a:extLst>
            <a:ext uri="{FF2B5EF4-FFF2-40B4-BE49-F238E27FC236}">
              <a16:creationId xmlns:a16="http://schemas.microsoft.com/office/drawing/2014/main" id="{00000000-0008-0000-0F00-000029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twoCellAnchor>
    <xdr:from>
      <xdr:col>2</xdr:col>
      <xdr:colOff>0</xdr:colOff>
      <xdr:row>0</xdr:row>
      <xdr:rowOff>0</xdr:rowOff>
    </xdr:from>
    <xdr:to>
      <xdr:col>2</xdr:col>
      <xdr:colOff>0</xdr:colOff>
      <xdr:row>0</xdr:row>
      <xdr:rowOff>0</xdr:rowOff>
    </xdr:to>
    <xdr:sp macro="" textlink="">
      <xdr:nvSpPr>
        <xdr:cNvPr id="42" name="Rectangle 60">
          <a:extLst>
            <a:ext uri="{FF2B5EF4-FFF2-40B4-BE49-F238E27FC236}">
              <a16:creationId xmlns:a16="http://schemas.microsoft.com/office/drawing/2014/main" id="{00000000-0008-0000-0F00-00002A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3" name="Rectangle 61">
          <a:extLst>
            <a:ext uri="{FF2B5EF4-FFF2-40B4-BE49-F238E27FC236}">
              <a16:creationId xmlns:a16="http://schemas.microsoft.com/office/drawing/2014/main" id="{00000000-0008-0000-0F00-00002B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4" name="Rectangle 62">
          <a:extLst>
            <a:ext uri="{FF2B5EF4-FFF2-40B4-BE49-F238E27FC236}">
              <a16:creationId xmlns:a16="http://schemas.microsoft.com/office/drawing/2014/main" id="{00000000-0008-0000-0F00-00002C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5" name="Rectangle 63">
          <a:extLst>
            <a:ext uri="{FF2B5EF4-FFF2-40B4-BE49-F238E27FC236}">
              <a16:creationId xmlns:a16="http://schemas.microsoft.com/office/drawing/2014/main" id="{00000000-0008-0000-0F00-00002D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6" name="Rectangle 64">
          <a:extLst>
            <a:ext uri="{FF2B5EF4-FFF2-40B4-BE49-F238E27FC236}">
              <a16:creationId xmlns:a16="http://schemas.microsoft.com/office/drawing/2014/main" id="{00000000-0008-0000-0F00-00002E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7" name="Rectangle 65">
          <a:extLst>
            <a:ext uri="{FF2B5EF4-FFF2-40B4-BE49-F238E27FC236}">
              <a16:creationId xmlns:a16="http://schemas.microsoft.com/office/drawing/2014/main" id="{00000000-0008-0000-0F00-00002F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8" name="Rectangle 66">
          <a:extLst>
            <a:ext uri="{FF2B5EF4-FFF2-40B4-BE49-F238E27FC236}">
              <a16:creationId xmlns:a16="http://schemas.microsoft.com/office/drawing/2014/main" id="{00000000-0008-0000-0F00-000030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9" name="Rectangle 67">
          <a:extLst>
            <a:ext uri="{FF2B5EF4-FFF2-40B4-BE49-F238E27FC236}">
              <a16:creationId xmlns:a16="http://schemas.microsoft.com/office/drawing/2014/main" id="{00000000-0008-0000-0F00-000031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0" name="Rectangle 68">
          <a:extLst>
            <a:ext uri="{FF2B5EF4-FFF2-40B4-BE49-F238E27FC236}">
              <a16:creationId xmlns:a16="http://schemas.microsoft.com/office/drawing/2014/main" id="{00000000-0008-0000-0F00-000032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1" name="Rectangle 69">
          <a:extLst>
            <a:ext uri="{FF2B5EF4-FFF2-40B4-BE49-F238E27FC236}">
              <a16:creationId xmlns:a16="http://schemas.microsoft.com/office/drawing/2014/main" id="{00000000-0008-0000-0F00-000033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2" name="Rectangle 70">
          <a:extLst>
            <a:ext uri="{FF2B5EF4-FFF2-40B4-BE49-F238E27FC236}">
              <a16:creationId xmlns:a16="http://schemas.microsoft.com/office/drawing/2014/main" id="{00000000-0008-0000-0F00-000034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3" name="Rectangle 71">
          <a:extLst>
            <a:ext uri="{FF2B5EF4-FFF2-40B4-BE49-F238E27FC236}">
              <a16:creationId xmlns:a16="http://schemas.microsoft.com/office/drawing/2014/main" id="{00000000-0008-0000-0F00-000035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4" name="Rectangle 72">
          <a:extLst>
            <a:ext uri="{FF2B5EF4-FFF2-40B4-BE49-F238E27FC236}">
              <a16:creationId xmlns:a16="http://schemas.microsoft.com/office/drawing/2014/main" id="{00000000-0008-0000-0F00-000036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5" name="Rectangle 73">
          <a:extLst>
            <a:ext uri="{FF2B5EF4-FFF2-40B4-BE49-F238E27FC236}">
              <a16:creationId xmlns:a16="http://schemas.microsoft.com/office/drawing/2014/main" id="{00000000-0008-0000-0F00-000037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6" name="Rectangle 74">
          <a:extLst>
            <a:ext uri="{FF2B5EF4-FFF2-40B4-BE49-F238E27FC236}">
              <a16:creationId xmlns:a16="http://schemas.microsoft.com/office/drawing/2014/main" id="{00000000-0008-0000-0F00-000038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7" name="Rectangle 75">
          <a:extLst>
            <a:ext uri="{FF2B5EF4-FFF2-40B4-BE49-F238E27FC236}">
              <a16:creationId xmlns:a16="http://schemas.microsoft.com/office/drawing/2014/main" id="{00000000-0008-0000-0F00-000039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8" name="Rectangle 76">
          <a:extLst>
            <a:ext uri="{FF2B5EF4-FFF2-40B4-BE49-F238E27FC236}">
              <a16:creationId xmlns:a16="http://schemas.microsoft.com/office/drawing/2014/main" id="{00000000-0008-0000-0F00-00003A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59" name="Rectangle 78">
          <a:extLst>
            <a:ext uri="{FF2B5EF4-FFF2-40B4-BE49-F238E27FC236}">
              <a16:creationId xmlns:a16="http://schemas.microsoft.com/office/drawing/2014/main" id="{00000000-0008-0000-0F00-00003B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0" name="Rectangle 79">
          <a:extLst>
            <a:ext uri="{FF2B5EF4-FFF2-40B4-BE49-F238E27FC236}">
              <a16:creationId xmlns:a16="http://schemas.microsoft.com/office/drawing/2014/main" id="{00000000-0008-0000-0F00-00003C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1" name="Rectangle 81">
          <a:extLst>
            <a:ext uri="{FF2B5EF4-FFF2-40B4-BE49-F238E27FC236}">
              <a16:creationId xmlns:a16="http://schemas.microsoft.com/office/drawing/2014/main" id="{00000000-0008-0000-0F00-00003D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62" name="Line 82">
          <a:extLst>
            <a:ext uri="{FF2B5EF4-FFF2-40B4-BE49-F238E27FC236}">
              <a16:creationId xmlns:a16="http://schemas.microsoft.com/office/drawing/2014/main" id="{00000000-0008-0000-0F00-00003E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63" name="Line 83">
          <a:extLst>
            <a:ext uri="{FF2B5EF4-FFF2-40B4-BE49-F238E27FC236}">
              <a16:creationId xmlns:a16="http://schemas.microsoft.com/office/drawing/2014/main" id="{00000000-0008-0000-0F00-00003F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4" name="Line 84">
          <a:extLst>
            <a:ext uri="{FF2B5EF4-FFF2-40B4-BE49-F238E27FC236}">
              <a16:creationId xmlns:a16="http://schemas.microsoft.com/office/drawing/2014/main" id="{00000000-0008-0000-0F00-000040000000}"/>
            </a:ext>
          </a:extLst>
        </xdr:cNvPr>
        <xdr:cNvSpPr>
          <a:spLocks noChangeShapeType="1"/>
        </xdr:cNvSpPr>
      </xdr:nvSpPr>
      <xdr:spPr bwMode="auto">
        <a:xfrm>
          <a:off x="43243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5" name="Line 85">
          <a:extLst>
            <a:ext uri="{FF2B5EF4-FFF2-40B4-BE49-F238E27FC236}">
              <a16:creationId xmlns:a16="http://schemas.microsoft.com/office/drawing/2014/main" id="{00000000-0008-0000-0F00-000041000000}"/>
            </a:ext>
          </a:extLst>
        </xdr:cNvPr>
        <xdr:cNvSpPr>
          <a:spLocks noChangeShapeType="1"/>
        </xdr:cNvSpPr>
      </xdr:nvSpPr>
      <xdr:spPr bwMode="auto">
        <a:xfrm>
          <a:off x="43243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6" name="Rectangle 87">
          <a:extLst>
            <a:ext uri="{FF2B5EF4-FFF2-40B4-BE49-F238E27FC236}">
              <a16:creationId xmlns:a16="http://schemas.microsoft.com/office/drawing/2014/main" id="{00000000-0008-0000-0F00-000042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7" name="Rectangle 88">
          <a:extLst>
            <a:ext uri="{FF2B5EF4-FFF2-40B4-BE49-F238E27FC236}">
              <a16:creationId xmlns:a16="http://schemas.microsoft.com/office/drawing/2014/main" id="{00000000-0008-0000-0F00-000043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8" name="Rectangle 89">
          <a:extLst>
            <a:ext uri="{FF2B5EF4-FFF2-40B4-BE49-F238E27FC236}">
              <a16:creationId xmlns:a16="http://schemas.microsoft.com/office/drawing/2014/main" id="{00000000-0008-0000-0F00-000044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69" name="Rectangle 90">
          <a:extLst>
            <a:ext uri="{FF2B5EF4-FFF2-40B4-BE49-F238E27FC236}">
              <a16:creationId xmlns:a16="http://schemas.microsoft.com/office/drawing/2014/main" id="{00000000-0008-0000-0F00-000045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0" name="Rectangle 91">
          <a:extLst>
            <a:ext uri="{FF2B5EF4-FFF2-40B4-BE49-F238E27FC236}">
              <a16:creationId xmlns:a16="http://schemas.microsoft.com/office/drawing/2014/main" id="{00000000-0008-0000-0F00-000046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1" name="Rectangle 92">
          <a:extLst>
            <a:ext uri="{FF2B5EF4-FFF2-40B4-BE49-F238E27FC236}">
              <a16:creationId xmlns:a16="http://schemas.microsoft.com/office/drawing/2014/main" id="{00000000-0008-0000-0F00-000047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2" name="Rectangle 93">
          <a:extLst>
            <a:ext uri="{FF2B5EF4-FFF2-40B4-BE49-F238E27FC236}">
              <a16:creationId xmlns:a16="http://schemas.microsoft.com/office/drawing/2014/main" id="{00000000-0008-0000-0F00-000048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3" name="Rectangle 94">
          <a:extLst>
            <a:ext uri="{FF2B5EF4-FFF2-40B4-BE49-F238E27FC236}">
              <a16:creationId xmlns:a16="http://schemas.microsoft.com/office/drawing/2014/main" id="{00000000-0008-0000-0F00-000049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4" name="Rectangle 95">
          <a:extLst>
            <a:ext uri="{FF2B5EF4-FFF2-40B4-BE49-F238E27FC236}">
              <a16:creationId xmlns:a16="http://schemas.microsoft.com/office/drawing/2014/main" id="{00000000-0008-0000-0F00-00004A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5" name="Rectangle 96">
          <a:extLst>
            <a:ext uri="{FF2B5EF4-FFF2-40B4-BE49-F238E27FC236}">
              <a16:creationId xmlns:a16="http://schemas.microsoft.com/office/drawing/2014/main" id="{00000000-0008-0000-0F00-00004B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6" name="Rectangle 97">
          <a:extLst>
            <a:ext uri="{FF2B5EF4-FFF2-40B4-BE49-F238E27FC236}">
              <a16:creationId xmlns:a16="http://schemas.microsoft.com/office/drawing/2014/main" id="{00000000-0008-0000-0F00-00004C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7" name="Rectangle 98">
          <a:extLst>
            <a:ext uri="{FF2B5EF4-FFF2-40B4-BE49-F238E27FC236}">
              <a16:creationId xmlns:a16="http://schemas.microsoft.com/office/drawing/2014/main" id="{00000000-0008-0000-0F00-00004D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8" name="Rectangle 99">
          <a:extLst>
            <a:ext uri="{FF2B5EF4-FFF2-40B4-BE49-F238E27FC236}">
              <a16:creationId xmlns:a16="http://schemas.microsoft.com/office/drawing/2014/main" id="{00000000-0008-0000-0F00-00004E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79" name="Rectangle 100">
          <a:extLst>
            <a:ext uri="{FF2B5EF4-FFF2-40B4-BE49-F238E27FC236}">
              <a16:creationId xmlns:a16="http://schemas.microsoft.com/office/drawing/2014/main" id="{00000000-0008-0000-0F00-00004F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0" name="Rectangle 101">
          <a:extLst>
            <a:ext uri="{FF2B5EF4-FFF2-40B4-BE49-F238E27FC236}">
              <a16:creationId xmlns:a16="http://schemas.microsoft.com/office/drawing/2014/main" id="{00000000-0008-0000-0F00-000050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1" name="Rectangle 102">
          <a:extLst>
            <a:ext uri="{FF2B5EF4-FFF2-40B4-BE49-F238E27FC236}">
              <a16:creationId xmlns:a16="http://schemas.microsoft.com/office/drawing/2014/main" id="{00000000-0008-0000-0F00-000051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2" name="Rectangle 103">
          <a:extLst>
            <a:ext uri="{FF2B5EF4-FFF2-40B4-BE49-F238E27FC236}">
              <a16:creationId xmlns:a16="http://schemas.microsoft.com/office/drawing/2014/main" id="{00000000-0008-0000-0F00-000052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3" name="Rectangle 104">
          <a:extLst>
            <a:ext uri="{FF2B5EF4-FFF2-40B4-BE49-F238E27FC236}">
              <a16:creationId xmlns:a16="http://schemas.microsoft.com/office/drawing/2014/main" id="{00000000-0008-0000-0F00-000053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4" name="Rectangle 105">
          <a:extLst>
            <a:ext uri="{FF2B5EF4-FFF2-40B4-BE49-F238E27FC236}">
              <a16:creationId xmlns:a16="http://schemas.microsoft.com/office/drawing/2014/main" id="{00000000-0008-0000-0F00-000054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5" name="Rectangle 106">
          <a:extLst>
            <a:ext uri="{FF2B5EF4-FFF2-40B4-BE49-F238E27FC236}">
              <a16:creationId xmlns:a16="http://schemas.microsoft.com/office/drawing/2014/main" id="{00000000-0008-0000-0F00-000055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6" name="Rectangle 107">
          <a:extLst>
            <a:ext uri="{FF2B5EF4-FFF2-40B4-BE49-F238E27FC236}">
              <a16:creationId xmlns:a16="http://schemas.microsoft.com/office/drawing/2014/main" id="{00000000-0008-0000-0F00-000056000000}"/>
            </a:ext>
          </a:extLst>
        </xdr:cNvPr>
        <xdr:cNvSpPr>
          <a:spLocks noChangeArrowheads="1"/>
        </xdr:cNvSpPr>
      </xdr:nvSpPr>
      <xdr:spPr bwMode="auto">
        <a:xfrm>
          <a:off x="43243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7" name="Rectangle 108">
          <a:extLst>
            <a:ext uri="{FF2B5EF4-FFF2-40B4-BE49-F238E27FC236}">
              <a16:creationId xmlns:a16="http://schemas.microsoft.com/office/drawing/2014/main" id="{00000000-0008-0000-0F00-000057000000}"/>
            </a:ext>
          </a:extLst>
        </xdr:cNvPr>
        <xdr:cNvSpPr>
          <a:spLocks noChangeArrowheads="1"/>
        </xdr:cNvSpPr>
      </xdr:nvSpPr>
      <xdr:spPr bwMode="auto">
        <a:xfrm>
          <a:off x="4324350" y="0"/>
          <a:ext cx="0" cy="0"/>
        </a:xfrm>
        <a:prstGeom prst="rect">
          <a:avLst/>
        </a:prstGeom>
        <a:solidFill>
          <a:srgbClr val="FFFF99"/>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8" name="Rectangle 109">
          <a:extLst>
            <a:ext uri="{FF2B5EF4-FFF2-40B4-BE49-F238E27FC236}">
              <a16:creationId xmlns:a16="http://schemas.microsoft.com/office/drawing/2014/main" id="{00000000-0008-0000-0F00-000058000000}"/>
            </a:ext>
          </a:extLst>
        </xdr:cNvPr>
        <xdr:cNvSpPr>
          <a:spLocks noChangeArrowheads="1"/>
        </xdr:cNvSpPr>
      </xdr:nvSpPr>
      <xdr:spPr bwMode="auto">
        <a:xfrm>
          <a:off x="43243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89" name="Rectangle 111">
          <a:extLst>
            <a:ext uri="{FF2B5EF4-FFF2-40B4-BE49-F238E27FC236}">
              <a16:creationId xmlns:a16="http://schemas.microsoft.com/office/drawing/2014/main" id="{00000000-0008-0000-0F00-000059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0" name="Rectangle 112">
          <a:extLst>
            <a:ext uri="{FF2B5EF4-FFF2-40B4-BE49-F238E27FC236}">
              <a16:creationId xmlns:a16="http://schemas.microsoft.com/office/drawing/2014/main" id="{00000000-0008-0000-0F00-00005A000000}"/>
            </a:ext>
          </a:extLst>
        </xdr:cNvPr>
        <xdr:cNvSpPr>
          <a:spLocks noChangeArrowheads="1"/>
        </xdr:cNvSpPr>
      </xdr:nvSpPr>
      <xdr:spPr bwMode="auto">
        <a:xfrm>
          <a:off x="43243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1" name="Rectangle 114">
          <a:extLst>
            <a:ext uri="{FF2B5EF4-FFF2-40B4-BE49-F238E27FC236}">
              <a16:creationId xmlns:a16="http://schemas.microsoft.com/office/drawing/2014/main" id="{00000000-0008-0000-0F00-00005B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2" name="Rectangle 116">
          <a:extLst>
            <a:ext uri="{FF2B5EF4-FFF2-40B4-BE49-F238E27FC236}">
              <a16:creationId xmlns:a16="http://schemas.microsoft.com/office/drawing/2014/main" id="{00000000-0008-0000-0F00-00005C000000}"/>
            </a:ext>
          </a:extLst>
        </xdr:cNvPr>
        <xdr:cNvSpPr>
          <a:spLocks noChangeArrowheads="1"/>
        </xdr:cNvSpPr>
      </xdr:nvSpPr>
      <xdr:spPr bwMode="auto">
        <a:xfrm>
          <a:off x="43243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93" name="Line 117">
          <a:extLst>
            <a:ext uri="{FF2B5EF4-FFF2-40B4-BE49-F238E27FC236}">
              <a16:creationId xmlns:a16="http://schemas.microsoft.com/office/drawing/2014/main" id="{00000000-0008-0000-0F00-00005D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4" name="Line 118">
          <a:extLst>
            <a:ext uri="{FF2B5EF4-FFF2-40B4-BE49-F238E27FC236}">
              <a16:creationId xmlns:a16="http://schemas.microsoft.com/office/drawing/2014/main" id="{00000000-0008-0000-0F00-00005E000000}"/>
            </a:ext>
          </a:extLst>
        </xdr:cNvPr>
        <xdr:cNvSpPr>
          <a:spLocks noChangeShapeType="1"/>
        </xdr:cNvSpPr>
      </xdr:nvSpPr>
      <xdr:spPr bwMode="auto">
        <a:xfrm>
          <a:off x="4324350" y="0"/>
          <a:ext cx="0" cy="0"/>
        </a:xfrm>
        <a:prstGeom prst="line">
          <a:avLst/>
        </a:prstGeom>
        <a:noFill/>
        <a:ln w="9525">
          <a:solidFill>
            <a:srgbClr val="D0D0D0"/>
          </a:solidFill>
          <a:round/>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95" name="Line 119">
          <a:extLst>
            <a:ext uri="{FF2B5EF4-FFF2-40B4-BE49-F238E27FC236}">
              <a16:creationId xmlns:a16="http://schemas.microsoft.com/office/drawing/2014/main" id="{00000000-0008-0000-0F00-00005F000000}"/>
            </a:ext>
          </a:extLst>
        </xdr:cNvPr>
        <xdr:cNvSpPr>
          <a:spLocks noChangeShapeType="1"/>
        </xdr:cNvSpPr>
      </xdr:nvSpPr>
      <xdr:spPr bwMode="auto">
        <a:xfrm>
          <a:off x="174307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6" name="Line 121">
          <a:extLst>
            <a:ext uri="{FF2B5EF4-FFF2-40B4-BE49-F238E27FC236}">
              <a16:creationId xmlns:a16="http://schemas.microsoft.com/office/drawing/2014/main" id="{00000000-0008-0000-0F00-000060000000}"/>
            </a:ext>
          </a:extLst>
        </xdr:cNvPr>
        <xdr:cNvSpPr>
          <a:spLocks noChangeShapeType="1"/>
        </xdr:cNvSpPr>
      </xdr:nvSpPr>
      <xdr:spPr bwMode="auto">
        <a:xfrm>
          <a:off x="43243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97" name="Rectangle 129">
          <a:extLst>
            <a:ext uri="{FF2B5EF4-FFF2-40B4-BE49-F238E27FC236}">
              <a16:creationId xmlns:a16="http://schemas.microsoft.com/office/drawing/2014/main" id="{00000000-0008-0000-0F00-000061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2</xdr:col>
      <xdr:colOff>0</xdr:colOff>
      <xdr:row>0</xdr:row>
      <xdr:rowOff>0</xdr:rowOff>
    </xdr:from>
    <xdr:to>
      <xdr:col>2</xdr:col>
      <xdr:colOff>0</xdr:colOff>
      <xdr:row>0</xdr:row>
      <xdr:rowOff>0</xdr:rowOff>
    </xdr:to>
    <xdr:sp macro="" textlink="">
      <xdr:nvSpPr>
        <xdr:cNvPr id="98" name="Rectangle 132">
          <a:extLst>
            <a:ext uri="{FF2B5EF4-FFF2-40B4-BE49-F238E27FC236}">
              <a16:creationId xmlns:a16="http://schemas.microsoft.com/office/drawing/2014/main" id="{00000000-0008-0000-0F00-000062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name on Report A 1, as header for subsequent reports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99" name="Rectangle 134">
          <a:extLst>
            <a:ext uri="{FF2B5EF4-FFF2-40B4-BE49-F238E27FC236}">
              <a16:creationId xmlns:a16="http://schemas.microsoft.com/office/drawing/2014/main" id="{00000000-0008-0000-0F00-000063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period on Report A 1, as header for subsequent reports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0" name="Rectangle 135">
          <a:extLst>
            <a:ext uri="{FF2B5EF4-FFF2-40B4-BE49-F238E27FC236}">
              <a16:creationId xmlns:a16="http://schemas.microsoft.com/office/drawing/2014/main" id="{00000000-0008-0000-0F00-000064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1" name="Rectangle 136">
          <a:extLst>
            <a:ext uri="{FF2B5EF4-FFF2-40B4-BE49-F238E27FC236}">
              <a16:creationId xmlns:a16="http://schemas.microsoft.com/office/drawing/2014/main" id="{00000000-0008-0000-0F00-000065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2" name="Rectangle 138">
          <a:extLst>
            <a:ext uri="{FF2B5EF4-FFF2-40B4-BE49-F238E27FC236}">
              <a16:creationId xmlns:a16="http://schemas.microsoft.com/office/drawing/2014/main" id="{00000000-0008-0000-0F00-000066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1. Premiums (Capitation &amp; Maternity Revenue)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3" name="Rectangle 140">
          <a:extLst>
            <a:ext uri="{FF2B5EF4-FFF2-40B4-BE49-F238E27FC236}">
              <a16:creationId xmlns:a16="http://schemas.microsoft.com/office/drawing/2014/main" id="{00000000-0008-0000-0F00-000067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4" name="Rectangle 141">
          <a:extLst>
            <a:ext uri="{FF2B5EF4-FFF2-40B4-BE49-F238E27FC236}">
              <a16:creationId xmlns:a16="http://schemas.microsoft.com/office/drawing/2014/main" id="{00000000-0008-0000-0F00-000068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 Inpatient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5" name="Rectangle 143">
          <a:extLst>
            <a:ext uri="{FF2B5EF4-FFF2-40B4-BE49-F238E27FC236}">
              <a16:creationId xmlns:a16="http://schemas.microsoft.com/office/drawing/2014/main" id="{00000000-0008-0000-0F00-000069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6" name="Rectangle 146">
          <a:extLst>
            <a:ext uri="{FF2B5EF4-FFF2-40B4-BE49-F238E27FC236}">
              <a16:creationId xmlns:a16="http://schemas.microsoft.com/office/drawing/2014/main" id="{00000000-0008-0000-0F00-00006A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-A53-</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7" name="Rectangle 148">
          <a:extLst>
            <a:ext uri="{FF2B5EF4-FFF2-40B4-BE49-F238E27FC236}">
              <a16:creationId xmlns:a16="http://schemas.microsoft.com/office/drawing/2014/main" id="{00000000-0008-0000-0F00-00006B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8" name="Rectangle 152">
          <a:extLst>
            <a:ext uri="{FF2B5EF4-FFF2-40B4-BE49-F238E27FC236}">
              <a16:creationId xmlns:a16="http://schemas.microsoft.com/office/drawing/2014/main" id="{00000000-0008-0000-0F00-00006C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09" name="Rectangle 153">
          <a:extLst>
            <a:ext uri="{FF2B5EF4-FFF2-40B4-BE49-F238E27FC236}">
              <a16:creationId xmlns:a16="http://schemas.microsoft.com/office/drawing/2014/main" id="{00000000-0008-0000-0F00-00006D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0" name="Rectangle 155">
          <a:extLst>
            <a:ext uri="{FF2B5EF4-FFF2-40B4-BE49-F238E27FC236}">
              <a16:creationId xmlns:a16="http://schemas.microsoft.com/office/drawing/2014/main" id="{00000000-0008-0000-0F00-00006E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1" name="Rectangle 156">
          <a:extLst>
            <a:ext uri="{FF2B5EF4-FFF2-40B4-BE49-F238E27FC236}">
              <a16:creationId xmlns:a16="http://schemas.microsoft.com/office/drawing/2014/main" id="{00000000-0008-0000-0F00-00006F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2" name="Rectangle 158">
          <a:extLst>
            <a:ext uri="{FF2B5EF4-FFF2-40B4-BE49-F238E27FC236}">
              <a16:creationId xmlns:a16="http://schemas.microsoft.com/office/drawing/2014/main" id="{00000000-0008-0000-0F00-000070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3" name="Rectangle 160">
          <a:extLst>
            <a:ext uri="{FF2B5EF4-FFF2-40B4-BE49-F238E27FC236}">
              <a16:creationId xmlns:a16="http://schemas.microsoft.com/office/drawing/2014/main" id="{00000000-0008-0000-0F00-000071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4" name="Rectangle 161">
          <a:extLst>
            <a:ext uri="{FF2B5EF4-FFF2-40B4-BE49-F238E27FC236}">
              <a16:creationId xmlns:a16="http://schemas.microsoft.com/office/drawing/2014/main" id="{00000000-0008-0000-0F00-000072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2</xdr:col>
      <xdr:colOff>0</xdr:colOff>
      <xdr:row>0</xdr:row>
      <xdr:rowOff>0</xdr:rowOff>
    </xdr:from>
    <xdr:to>
      <xdr:col>2</xdr:col>
      <xdr:colOff>0</xdr:colOff>
      <xdr:row>0</xdr:row>
      <xdr:rowOff>0</xdr:rowOff>
    </xdr:to>
    <xdr:sp macro="" textlink="">
      <xdr:nvSpPr>
        <xdr:cNvPr id="115" name="Rectangle 164">
          <a:extLst>
            <a:ext uri="{FF2B5EF4-FFF2-40B4-BE49-F238E27FC236}">
              <a16:creationId xmlns:a16="http://schemas.microsoft.com/office/drawing/2014/main" id="{00000000-0008-0000-0F00-000073000000}"/>
            </a:ext>
          </a:extLst>
        </xdr:cNvPr>
        <xdr:cNvSpPr>
          <a:spLocks noChangeArrowheads="1"/>
        </xdr:cNvSpPr>
      </xdr:nvSpPr>
      <xdr:spPr bwMode="auto">
        <a:xfrm>
          <a:off x="43243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4097" name="Rectangle 1">
          <a:extLst>
            <a:ext uri="{FF2B5EF4-FFF2-40B4-BE49-F238E27FC236}">
              <a16:creationId xmlns:a16="http://schemas.microsoft.com/office/drawing/2014/main" id="{00000000-0008-0000-1400-000001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098" name="Rectangle 2">
          <a:extLst>
            <a:ext uri="{FF2B5EF4-FFF2-40B4-BE49-F238E27FC236}">
              <a16:creationId xmlns:a16="http://schemas.microsoft.com/office/drawing/2014/main" id="{00000000-0008-0000-1400-000002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099" name="Rectangle 3">
          <a:extLst>
            <a:ext uri="{FF2B5EF4-FFF2-40B4-BE49-F238E27FC236}">
              <a16:creationId xmlns:a16="http://schemas.microsoft.com/office/drawing/2014/main" id="{00000000-0008-0000-1400-000003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00" name="Rectangle 4">
          <a:extLst>
            <a:ext uri="{FF2B5EF4-FFF2-40B4-BE49-F238E27FC236}">
              <a16:creationId xmlns:a16="http://schemas.microsoft.com/office/drawing/2014/main" id="{00000000-0008-0000-1400-000004100000}"/>
            </a:ext>
          </a:extLst>
        </xdr:cNvPr>
        <xdr:cNvSpPr>
          <a:spLocks noChangeArrowheads="1"/>
        </xdr:cNvSpPr>
      </xdr:nvSpPr>
      <xdr:spPr bwMode="auto">
        <a:xfrm>
          <a:off x="47815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01" name="Rectangle 5">
          <a:extLst>
            <a:ext uri="{FF2B5EF4-FFF2-40B4-BE49-F238E27FC236}">
              <a16:creationId xmlns:a16="http://schemas.microsoft.com/office/drawing/2014/main" id="{00000000-0008-0000-1400-000005100000}"/>
            </a:ext>
          </a:extLst>
        </xdr:cNvPr>
        <xdr:cNvSpPr>
          <a:spLocks noChangeArrowheads="1"/>
        </xdr:cNvSpPr>
      </xdr:nvSpPr>
      <xdr:spPr bwMode="auto">
        <a:xfrm>
          <a:off x="47815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02" name="Rectangle 6">
          <a:extLst>
            <a:ext uri="{FF2B5EF4-FFF2-40B4-BE49-F238E27FC236}">
              <a16:creationId xmlns:a16="http://schemas.microsoft.com/office/drawing/2014/main" id="{00000000-0008-0000-1400-000006100000}"/>
            </a:ext>
          </a:extLst>
        </xdr:cNvPr>
        <xdr:cNvSpPr>
          <a:spLocks noChangeArrowheads="1"/>
        </xdr:cNvSpPr>
      </xdr:nvSpPr>
      <xdr:spPr bwMode="auto">
        <a:xfrm>
          <a:off x="47815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03" name="Rectangle 7">
          <a:extLst>
            <a:ext uri="{FF2B5EF4-FFF2-40B4-BE49-F238E27FC236}">
              <a16:creationId xmlns:a16="http://schemas.microsoft.com/office/drawing/2014/main" id="{00000000-0008-0000-1400-000007100000}"/>
            </a:ext>
          </a:extLst>
        </xdr:cNvPr>
        <xdr:cNvSpPr>
          <a:spLocks noChangeArrowheads="1"/>
        </xdr:cNvSpPr>
      </xdr:nvSpPr>
      <xdr:spPr bwMode="auto">
        <a:xfrm>
          <a:off x="47815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04" name="Rectangle 8">
          <a:extLst>
            <a:ext uri="{FF2B5EF4-FFF2-40B4-BE49-F238E27FC236}">
              <a16:creationId xmlns:a16="http://schemas.microsoft.com/office/drawing/2014/main" id="{00000000-0008-0000-1400-000008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05" name="Rectangle 9">
          <a:extLst>
            <a:ext uri="{FF2B5EF4-FFF2-40B4-BE49-F238E27FC236}">
              <a16:creationId xmlns:a16="http://schemas.microsoft.com/office/drawing/2014/main" id="{00000000-0008-0000-1400-000009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06" name="Rectangle 10">
          <a:extLst>
            <a:ext uri="{FF2B5EF4-FFF2-40B4-BE49-F238E27FC236}">
              <a16:creationId xmlns:a16="http://schemas.microsoft.com/office/drawing/2014/main" id="{00000000-0008-0000-1400-00000A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07" name="Rectangle 11">
          <a:extLst>
            <a:ext uri="{FF2B5EF4-FFF2-40B4-BE49-F238E27FC236}">
              <a16:creationId xmlns:a16="http://schemas.microsoft.com/office/drawing/2014/main" id="{00000000-0008-0000-1400-00000B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08" name="Rectangle 12">
          <a:extLst>
            <a:ext uri="{FF2B5EF4-FFF2-40B4-BE49-F238E27FC236}">
              <a16:creationId xmlns:a16="http://schemas.microsoft.com/office/drawing/2014/main" id="{00000000-0008-0000-1400-00000C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09" name="Rectangle 13">
          <a:extLst>
            <a:ext uri="{FF2B5EF4-FFF2-40B4-BE49-F238E27FC236}">
              <a16:creationId xmlns:a16="http://schemas.microsoft.com/office/drawing/2014/main" id="{00000000-0008-0000-1400-00000D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10" name="Rectangle 14">
          <a:extLst>
            <a:ext uri="{FF2B5EF4-FFF2-40B4-BE49-F238E27FC236}">
              <a16:creationId xmlns:a16="http://schemas.microsoft.com/office/drawing/2014/main" id="{00000000-0008-0000-1400-00000E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11" name="Rectangle 15">
          <a:extLst>
            <a:ext uri="{FF2B5EF4-FFF2-40B4-BE49-F238E27FC236}">
              <a16:creationId xmlns:a16="http://schemas.microsoft.com/office/drawing/2014/main" id="{00000000-0008-0000-1400-00000F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12" name="Rectangle 16">
          <a:extLst>
            <a:ext uri="{FF2B5EF4-FFF2-40B4-BE49-F238E27FC236}">
              <a16:creationId xmlns:a16="http://schemas.microsoft.com/office/drawing/2014/main" id="{00000000-0008-0000-1400-000010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13" name="Rectangle 17">
          <a:extLst>
            <a:ext uri="{FF2B5EF4-FFF2-40B4-BE49-F238E27FC236}">
              <a16:creationId xmlns:a16="http://schemas.microsoft.com/office/drawing/2014/main" id="{00000000-0008-0000-1400-000011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14" name="Rectangle 18">
          <a:extLst>
            <a:ext uri="{FF2B5EF4-FFF2-40B4-BE49-F238E27FC236}">
              <a16:creationId xmlns:a16="http://schemas.microsoft.com/office/drawing/2014/main" id="{00000000-0008-0000-1400-000012100000}"/>
            </a:ext>
          </a:extLst>
        </xdr:cNvPr>
        <xdr:cNvSpPr>
          <a:spLocks noChangeArrowheads="1"/>
        </xdr:cNvSpPr>
      </xdr:nvSpPr>
      <xdr:spPr bwMode="auto">
        <a:xfrm>
          <a:off x="47815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15" name="Rectangle 19">
          <a:extLst>
            <a:ext uri="{FF2B5EF4-FFF2-40B4-BE49-F238E27FC236}">
              <a16:creationId xmlns:a16="http://schemas.microsoft.com/office/drawing/2014/main" id="{00000000-0008-0000-1400-000013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16" name="Rectangle 20">
          <a:extLst>
            <a:ext uri="{FF2B5EF4-FFF2-40B4-BE49-F238E27FC236}">
              <a16:creationId xmlns:a16="http://schemas.microsoft.com/office/drawing/2014/main" id="{00000000-0008-0000-1400-000014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17" name="Rectangle 21">
          <a:extLst>
            <a:ext uri="{FF2B5EF4-FFF2-40B4-BE49-F238E27FC236}">
              <a16:creationId xmlns:a16="http://schemas.microsoft.com/office/drawing/2014/main" id="{00000000-0008-0000-1400-000015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18" name="Rectangle 22">
          <a:extLst>
            <a:ext uri="{FF2B5EF4-FFF2-40B4-BE49-F238E27FC236}">
              <a16:creationId xmlns:a16="http://schemas.microsoft.com/office/drawing/2014/main" id="{00000000-0008-0000-1400-000016100000}"/>
            </a:ext>
          </a:extLst>
        </xdr:cNvPr>
        <xdr:cNvSpPr>
          <a:spLocks noChangeArrowheads="1"/>
        </xdr:cNvSpPr>
      </xdr:nvSpPr>
      <xdr:spPr bwMode="auto">
        <a:xfrm>
          <a:off x="4781550" y="0"/>
          <a:ext cx="0" cy="0"/>
        </a:xfrm>
        <a:prstGeom prst="rect">
          <a:avLst/>
        </a:prstGeom>
        <a:solidFill>
          <a:srgbClr val="FFFF99"/>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19" name="Rectangle 23">
          <a:extLst>
            <a:ext uri="{FF2B5EF4-FFF2-40B4-BE49-F238E27FC236}">
              <a16:creationId xmlns:a16="http://schemas.microsoft.com/office/drawing/2014/main" id="{00000000-0008-0000-1400-000017100000}"/>
            </a:ext>
          </a:extLst>
        </xdr:cNvPr>
        <xdr:cNvSpPr>
          <a:spLocks noChangeArrowheads="1"/>
        </xdr:cNvSpPr>
      </xdr:nvSpPr>
      <xdr:spPr bwMode="auto">
        <a:xfrm>
          <a:off x="47815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21" name="Rectangle 25">
          <a:extLst>
            <a:ext uri="{FF2B5EF4-FFF2-40B4-BE49-F238E27FC236}">
              <a16:creationId xmlns:a16="http://schemas.microsoft.com/office/drawing/2014/main" id="{00000000-0008-0000-1400-000019100000}"/>
            </a:ext>
          </a:extLst>
        </xdr:cNvPr>
        <xdr:cNvSpPr>
          <a:spLocks noChangeArrowheads="1"/>
        </xdr:cNvSpPr>
      </xdr:nvSpPr>
      <xdr:spPr bwMode="auto">
        <a:xfrm>
          <a:off x="47815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22" name="Rectangle 26">
          <a:extLst>
            <a:ext uri="{FF2B5EF4-FFF2-40B4-BE49-F238E27FC236}">
              <a16:creationId xmlns:a16="http://schemas.microsoft.com/office/drawing/2014/main" id="{00000000-0008-0000-1400-00001A100000}"/>
            </a:ext>
          </a:extLst>
        </xdr:cNvPr>
        <xdr:cNvSpPr>
          <a:spLocks noChangeArrowheads="1"/>
        </xdr:cNvSpPr>
      </xdr:nvSpPr>
      <xdr:spPr bwMode="auto">
        <a:xfrm>
          <a:off x="47815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24" name="Rectangle 28">
          <a:extLst>
            <a:ext uri="{FF2B5EF4-FFF2-40B4-BE49-F238E27FC236}">
              <a16:creationId xmlns:a16="http://schemas.microsoft.com/office/drawing/2014/main" id="{00000000-0008-0000-1400-00001C100000}"/>
            </a:ext>
          </a:extLst>
        </xdr:cNvPr>
        <xdr:cNvSpPr>
          <a:spLocks noChangeArrowheads="1"/>
        </xdr:cNvSpPr>
      </xdr:nvSpPr>
      <xdr:spPr bwMode="auto">
        <a:xfrm>
          <a:off x="4781550" y="0"/>
          <a:ext cx="0" cy="0"/>
        </a:xfrm>
        <a:prstGeom prst="rect">
          <a:avLst/>
        </a:prstGeom>
        <a:solidFill>
          <a:srgbClr val="00CC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26" name="Rectangle 30">
          <a:extLst>
            <a:ext uri="{FF2B5EF4-FFF2-40B4-BE49-F238E27FC236}">
              <a16:creationId xmlns:a16="http://schemas.microsoft.com/office/drawing/2014/main" id="{00000000-0008-0000-1400-00001E100000}"/>
            </a:ext>
          </a:extLst>
        </xdr:cNvPr>
        <xdr:cNvSpPr>
          <a:spLocks noChangeArrowheads="1"/>
        </xdr:cNvSpPr>
      </xdr:nvSpPr>
      <xdr:spPr bwMode="auto">
        <a:xfrm>
          <a:off x="47815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4127" name="Line 31">
          <a:extLst>
            <a:ext uri="{FF2B5EF4-FFF2-40B4-BE49-F238E27FC236}">
              <a16:creationId xmlns:a16="http://schemas.microsoft.com/office/drawing/2014/main" id="{00000000-0008-0000-1400-00001F100000}"/>
            </a:ext>
          </a:extLst>
        </xdr:cNvPr>
        <xdr:cNvSpPr>
          <a:spLocks noChangeShapeType="1"/>
        </xdr:cNvSpPr>
      </xdr:nvSpPr>
      <xdr:spPr bwMode="auto">
        <a:xfrm>
          <a:off x="252412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28" name="Line 32">
          <a:extLst>
            <a:ext uri="{FF2B5EF4-FFF2-40B4-BE49-F238E27FC236}">
              <a16:creationId xmlns:a16="http://schemas.microsoft.com/office/drawing/2014/main" id="{00000000-0008-0000-1400-000020100000}"/>
            </a:ext>
          </a:extLst>
        </xdr:cNvPr>
        <xdr:cNvSpPr>
          <a:spLocks noChangeShapeType="1"/>
        </xdr:cNvSpPr>
      </xdr:nvSpPr>
      <xdr:spPr bwMode="auto">
        <a:xfrm>
          <a:off x="4781550" y="0"/>
          <a:ext cx="0" cy="0"/>
        </a:xfrm>
        <a:prstGeom prst="line">
          <a:avLst/>
        </a:prstGeom>
        <a:noFill/>
        <a:ln w="9525">
          <a:solidFill>
            <a:srgbClr val="D0D0D0"/>
          </a:solidFill>
          <a:round/>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4129" name="Line 33">
          <a:extLst>
            <a:ext uri="{FF2B5EF4-FFF2-40B4-BE49-F238E27FC236}">
              <a16:creationId xmlns:a16="http://schemas.microsoft.com/office/drawing/2014/main" id="{00000000-0008-0000-1400-000021100000}"/>
            </a:ext>
          </a:extLst>
        </xdr:cNvPr>
        <xdr:cNvSpPr>
          <a:spLocks noChangeShapeType="1"/>
        </xdr:cNvSpPr>
      </xdr:nvSpPr>
      <xdr:spPr bwMode="auto">
        <a:xfrm>
          <a:off x="252412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31" name="Line 35">
          <a:extLst>
            <a:ext uri="{FF2B5EF4-FFF2-40B4-BE49-F238E27FC236}">
              <a16:creationId xmlns:a16="http://schemas.microsoft.com/office/drawing/2014/main" id="{00000000-0008-0000-1400-000023100000}"/>
            </a:ext>
          </a:extLst>
        </xdr:cNvPr>
        <xdr:cNvSpPr>
          <a:spLocks noChangeShapeType="1"/>
        </xdr:cNvSpPr>
      </xdr:nvSpPr>
      <xdr:spPr bwMode="auto">
        <a:xfrm>
          <a:off x="47815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091" name="Rectangle 43">
          <a:extLst>
            <a:ext uri="{FF2B5EF4-FFF2-40B4-BE49-F238E27FC236}">
              <a16:creationId xmlns:a16="http://schemas.microsoft.com/office/drawing/2014/main" id="{00000000-0008-0000-1400-00002B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095" name="Rectangle 47">
          <a:extLst>
            <a:ext uri="{FF2B5EF4-FFF2-40B4-BE49-F238E27FC236}">
              <a16:creationId xmlns:a16="http://schemas.microsoft.com/office/drawing/2014/main" id="{00000000-0008-0000-1400-00002F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096" name="Rectangle 48">
          <a:extLst>
            <a:ext uri="{FF2B5EF4-FFF2-40B4-BE49-F238E27FC236}">
              <a16:creationId xmlns:a16="http://schemas.microsoft.com/office/drawing/2014/main" id="{00000000-0008-0000-1400-000030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098" name="Rectangle 50">
          <a:extLst>
            <a:ext uri="{FF2B5EF4-FFF2-40B4-BE49-F238E27FC236}">
              <a16:creationId xmlns:a16="http://schemas.microsoft.com/office/drawing/2014/main" id="{00000000-0008-0000-1400-000032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099" name="Rectangle 51">
          <a:extLst>
            <a:ext uri="{FF2B5EF4-FFF2-40B4-BE49-F238E27FC236}">
              <a16:creationId xmlns:a16="http://schemas.microsoft.com/office/drawing/2014/main" id="{00000000-0008-0000-1400-000033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101" name="Rectangle 53">
          <a:extLst>
            <a:ext uri="{FF2B5EF4-FFF2-40B4-BE49-F238E27FC236}">
              <a16:creationId xmlns:a16="http://schemas.microsoft.com/office/drawing/2014/main" id="{00000000-0008-0000-1400-000035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103" name="Rectangle 55">
          <a:extLst>
            <a:ext uri="{FF2B5EF4-FFF2-40B4-BE49-F238E27FC236}">
              <a16:creationId xmlns:a16="http://schemas.microsoft.com/office/drawing/2014/main" id="{00000000-0008-0000-1400-000037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104" name="Rectangle 56">
          <a:extLst>
            <a:ext uri="{FF2B5EF4-FFF2-40B4-BE49-F238E27FC236}">
              <a16:creationId xmlns:a16="http://schemas.microsoft.com/office/drawing/2014/main" id="{00000000-0008-0000-1400-000038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107" name="Rectangle 59">
          <a:extLst>
            <a:ext uri="{FF2B5EF4-FFF2-40B4-BE49-F238E27FC236}">
              <a16:creationId xmlns:a16="http://schemas.microsoft.com/office/drawing/2014/main" id="{00000000-0008-0000-1400-00003B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twoCellAnchor>
    <xdr:from>
      <xdr:col>2</xdr:col>
      <xdr:colOff>0</xdr:colOff>
      <xdr:row>0</xdr:row>
      <xdr:rowOff>0</xdr:rowOff>
    </xdr:from>
    <xdr:to>
      <xdr:col>2</xdr:col>
      <xdr:colOff>0</xdr:colOff>
      <xdr:row>0</xdr:row>
      <xdr:rowOff>0</xdr:rowOff>
    </xdr:to>
    <xdr:sp macro="" textlink="">
      <xdr:nvSpPr>
        <xdr:cNvPr id="4154" name="Rectangle 60">
          <a:extLst>
            <a:ext uri="{FF2B5EF4-FFF2-40B4-BE49-F238E27FC236}">
              <a16:creationId xmlns:a16="http://schemas.microsoft.com/office/drawing/2014/main" id="{00000000-0008-0000-1400-00003A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55" name="Rectangle 61">
          <a:extLst>
            <a:ext uri="{FF2B5EF4-FFF2-40B4-BE49-F238E27FC236}">
              <a16:creationId xmlns:a16="http://schemas.microsoft.com/office/drawing/2014/main" id="{00000000-0008-0000-1400-00003B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56" name="Rectangle 62">
          <a:extLst>
            <a:ext uri="{FF2B5EF4-FFF2-40B4-BE49-F238E27FC236}">
              <a16:creationId xmlns:a16="http://schemas.microsoft.com/office/drawing/2014/main" id="{00000000-0008-0000-1400-00003C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57" name="Rectangle 63">
          <a:extLst>
            <a:ext uri="{FF2B5EF4-FFF2-40B4-BE49-F238E27FC236}">
              <a16:creationId xmlns:a16="http://schemas.microsoft.com/office/drawing/2014/main" id="{00000000-0008-0000-1400-00003D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58" name="Rectangle 64">
          <a:extLst>
            <a:ext uri="{FF2B5EF4-FFF2-40B4-BE49-F238E27FC236}">
              <a16:creationId xmlns:a16="http://schemas.microsoft.com/office/drawing/2014/main" id="{00000000-0008-0000-1400-00003E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59" name="Rectangle 65">
          <a:extLst>
            <a:ext uri="{FF2B5EF4-FFF2-40B4-BE49-F238E27FC236}">
              <a16:creationId xmlns:a16="http://schemas.microsoft.com/office/drawing/2014/main" id="{00000000-0008-0000-1400-00003F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60" name="Rectangle 66">
          <a:extLst>
            <a:ext uri="{FF2B5EF4-FFF2-40B4-BE49-F238E27FC236}">
              <a16:creationId xmlns:a16="http://schemas.microsoft.com/office/drawing/2014/main" id="{00000000-0008-0000-1400-000040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61" name="Rectangle 67">
          <a:extLst>
            <a:ext uri="{FF2B5EF4-FFF2-40B4-BE49-F238E27FC236}">
              <a16:creationId xmlns:a16="http://schemas.microsoft.com/office/drawing/2014/main" id="{00000000-0008-0000-1400-000041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62" name="Rectangle 68">
          <a:extLst>
            <a:ext uri="{FF2B5EF4-FFF2-40B4-BE49-F238E27FC236}">
              <a16:creationId xmlns:a16="http://schemas.microsoft.com/office/drawing/2014/main" id="{00000000-0008-0000-1400-000042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63" name="Rectangle 69">
          <a:extLst>
            <a:ext uri="{FF2B5EF4-FFF2-40B4-BE49-F238E27FC236}">
              <a16:creationId xmlns:a16="http://schemas.microsoft.com/office/drawing/2014/main" id="{00000000-0008-0000-1400-000043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64" name="Rectangle 70">
          <a:extLst>
            <a:ext uri="{FF2B5EF4-FFF2-40B4-BE49-F238E27FC236}">
              <a16:creationId xmlns:a16="http://schemas.microsoft.com/office/drawing/2014/main" id="{00000000-0008-0000-1400-000044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65" name="Rectangle 71">
          <a:extLst>
            <a:ext uri="{FF2B5EF4-FFF2-40B4-BE49-F238E27FC236}">
              <a16:creationId xmlns:a16="http://schemas.microsoft.com/office/drawing/2014/main" id="{00000000-0008-0000-1400-000045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66" name="Rectangle 72">
          <a:extLst>
            <a:ext uri="{FF2B5EF4-FFF2-40B4-BE49-F238E27FC236}">
              <a16:creationId xmlns:a16="http://schemas.microsoft.com/office/drawing/2014/main" id="{00000000-0008-0000-1400-000046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67" name="Rectangle 73">
          <a:extLst>
            <a:ext uri="{FF2B5EF4-FFF2-40B4-BE49-F238E27FC236}">
              <a16:creationId xmlns:a16="http://schemas.microsoft.com/office/drawing/2014/main" id="{00000000-0008-0000-1400-000047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68" name="Rectangle 74">
          <a:extLst>
            <a:ext uri="{FF2B5EF4-FFF2-40B4-BE49-F238E27FC236}">
              <a16:creationId xmlns:a16="http://schemas.microsoft.com/office/drawing/2014/main" id="{00000000-0008-0000-1400-000048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69" name="Rectangle 75">
          <a:extLst>
            <a:ext uri="{FF2B5EF4-FFF2-40B4-BE49-F238E27FC236}">
              <a16:creationId xmlns:a16="http://schemas.microsoft.com/office/drawing/2014/main" id="{00000000-0008-0000-1400-000049100000}"/>
            </a:ext>
          </a:extLst>
        </xdr:cNvPr>
        <xdr:cNvSpPr>
          <a:spLocks noChangeArrowheads="1"/>
        </xdr:cNvSpPr>
      </xdr:nvSpPr>
      <xdr:spPr bwMode="auto">
        <a:xfrm>
          <a:off x="47815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70" name="Rectangle 76">
          <a:extLst>
            <a:ext uri="{FF2B5EF4-FFF2-40B4-BE49-F238E27FC236}">
              <a16:creationId xmlns:a16="http://schemas.microsoft.com/office/drawing/2014/main" id="{00000000-0008-0000-1400-00004A100000}"/>
            </a:ext>
          </a:extLst>
        </xdr:cNvPr>
        <xdr:cNvSpPr>
          <a:spLocks noChangeArrowheads="1"/>
        </xdr:cNvSpPr>
      </xdr:nvSpPr>
      <xdr:spPr bwMode="auto">
        <a:xfrm>
          <a:off x="47815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72" name="Rectangle 78">
          <a:extLst>
            <a:ext uri="{FF2B5EF4-FFF2-40B4-BE49-F238E27FC236}">
              <a16:creationId xmlns:a16="http://schemas.microsoft.com/office/drawing/2014/main" id="{00000000-0008-0000-1400-00004C100000}"/>
            </a:ext>
          </a:extLst>
        </xdr:cNvPr>
        <xdr:cNvSpPr>
          <a:spLocks noChangeArrowheads="1"/>
        </xdr:cNvSpPr>
      </xdr:nvSpPr>
      <xdr:spPr bwMode="auto">
        <a:xfrm>
          <a:off x="4781550" y="0"/>
          <a:ext cx="0" cy="0"/>
        </a:xfrm>
        <a:prstGeom prst="rect">
          <a:avLst/>
        </a:prstGeom>
        <a:solidFill>
          <a:srgbClr val="00CC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73" name="Rectangle 79">
          <a:extLst>
            <a:ext uri="{FF2B5EF4-FFF2-40B4-BE49-F238E27FC236}">
              <a16:creationId xmlns:a16="http://schemas.microsoft.com/office/drawing/2014/main" id="{00000000-0008-0000-1400-00004D100000}"/>
            </a:ext>
          </a:extLst>
        </xdr:cNvPr>
        <xdr:cNvSpPr>
          <a:spLocks noChangeArrowheads="1"/>
        </xdr:cNvSpPr>
      </xdr:nvSpPr>
      <xdr:spPr bwMode="auto">
        <a:xfrm>
          <a:off x="47815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75" name="Rectangle 81">
          <a:extLst>
            <a:ext uri="{FF2B5EF4-FFF2-40B4-BE49-F238E27FC236}">
              <a16:creationId xmlns:a16="http://schemas.microsoft.com/office/drawing/2014/main" id="{00000000-0008-0000-1400-00004F100000}"/>
            </a:ext>
          </a:extLst>
        </xdr:cNvPr>
        <xdr:cNvSpPr>
          <a:spLocks noChangeArrowheads="1"/>
        </xdr:cNvSpPr>
      </xdr:nvSpPr>
      <xdr:spPr bwMode="auto">
        <a:xfrm>
          <a:off x="47815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4176" name="Line 82">
          <a:extLst>
            <a:ext uri="{FF2B5EF4-FFF2-40B4-BE49-F238E27FC236}">
              <a16:creationId xmlns:a16="http://schemas.microsoft.com/office/drawing/2014/main" id="{00000000-0008-0000-1400-000050100000}"/>
            </a:ext>
          </a:extLst>
        </xdr:cNvPr>
        <xdr:cNvSpPr>
          <a:spLocks noChangeShapeType="1"/>
        </xdr:cNvSpPr>
      </xdr:nvSpPr>
      <xdr:spPr bwMode="auto">
        <a:xfrm>
          <a:off x="2524125" y="0"/>
          <a:ext cx="0" cy="0"/>
        </a:xfrm>
        <a:prstGeom prst="line">
          <a:avLst/>
        </a:prstGeom>
        <a:noFill/>
        <a:ln w="9525">
          <a:solidFill>
            <a:srgbClr val="000000"/>
          </a:solidFill>
          <a:round/>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4177" name="Line 83">
          <a:extLst>
            <a:ext uri="{FF2B5EF4-FFF2-40B4-BE49-F238E27FC236}">
              <a16:creationId xmlns:a16="http://schemas.microsoft.com/office/drawing/2014/main" id="{00000000-0008-0000-1400-000051100000}"/>
            </a:ext>
          </a:extLst>
        </xdr:cNvPr>
        <xdr:cNvSpPr>
          <a:spLocks noChangeShapeType="1"/>
        </xdr:cNvSpPr>
      </xdr:nvSpPr>
      <xdr:spPr bwMode="auto">
        <a:xfrm>
          <a:off x="252412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78" name="Line 84">
          <a:extLst>
            <a:ext uri="{FF2B5EF4-FFF2-40B4-BE49-F238E27FC236}">
              <a16:creationId xmlns:a16="http://schemas.microsoft.com/office/drawing/2014/main" id="{00000000-0008-0000-1400-000052100000}"/>
            </a:ext>
          </a:extLst>
        </xdr:cNvPr>
        <xdr:cNvSpPr>
          <a:spLocks noChangeShapeType="1"/>
        </xdr:cNvSpPr>
      </xdr:nvSpPr>
      <xdr:spPr bwMode="auto">
        <a:xfrm>
          <a:off x="47815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79" name="Line 85">
          <a:extLst>
            <a:ext uri="{FF2B5EF4-FFF2-40B4-BE49-F238E27FC236}">
              <a16:creationId xmlns:a16="http://schemas.microsoft.com/office/drawing/2014/main" id="{00000000-0008-0000-1400-000053100000}"/>
            </a:ext>
          </a:extLst>
        </xdr:cNvPr>
        <xdr:cNvSpPr>
          <a:spLocks noChangeShapeType="1"/>
        </xdr:cNvSpPr>
      </xdr:nvSpPr>
      <xdr:spPr bwMode="auto">
        <a:xfrm>
          <a:off x="47815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81" name="Rectangle 87">
          <a:extLst>
            <a:ext uri="{FF2B5EF4-FFF2-40B4-BE49-F238E27FC236}">
              <a16:creationId xmlns:a16="http://schemas.microsoft.com/office/drawing/2014/main" id="{00000000-0008-0000-1400-000055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82" name="Rectangle 88">
          <a:extLst>
            <a:ext uri="{FF2B5EF4-FFF2-40B4-BE49-F238E27FC236}">
              <a16:creationId xmlns:a16="http://schemas.microsoft.com/office/drawing/2014/main" id="{00000000-0008-0000-1400-000056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83" name="Rectangle 89">
          <a:extLst>
            <a:ext uri="{FF2B5EF4-FFF2-40B4-BE49-F238E27FC236}">
              <a16:creationId xmlns:a16="http://schemas.microsoft.com/office/drawing/2014/main" id="{00000000-0008-0000-1400-000057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84" name="Rectangle 90">
          <a:extLst>
            <a:ext uri="{FF2B5EF4-FFF2-40B4-BE49-F238E27FC236}">
              <a16:creationId xmlns:a16="http://schemas.microsoft.com/office/drawing/2014/main" id="{00000000-0008-0000-1400-000058100000}"/>
            </a:ext>
          </a:extLst>
        </xdr:cNvPr>
        <xdr:cNvSpPr>
          <a:spLocks noChangeArrowheads="1"/>
        </xdr:cNvSpPr>
      </xdr:nvSpPr>
      <xdr:spPr bwMode="auto">
        <a:xfrm>
          <a:off x="47815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85" name="Rectangle 91">
          <a:extLst>
            <a:ext uri="{FF2B5EF4-FFF2-40B4-BE49-F238E27FC236}">
              <a16:creationId xmlns:a16="http://schemas.microsoft.com/office/drawing/2014/main" id="{00000000-0008-0000-1400-000059100000}"/>
            </a:ext>
          </a:extLst>
        </xdr:cNvPr>
        <xdr:cNvSpPr>
          <a:spLocks noChangeArrowheads="1"/>
        </xdr:cNvSpPr>
      </xdr:nvSpPr>
      <xdr:spPr bwMode="auto">
        <a:xfrm>
          <a:off x="47815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86" name="Rectangle 92">
          <a:extLst>
            <a:ext uri="{FF2B5EF4-FFF2-40B4-BE49-F238E27FC236}">
              <a16:creationId xmlns:a16="http://schemas.microsoft.com/office/drawing/2014/main" id="{00000000-0008-0000-1400-00005A100000}"/>
            </a:ext>
          </a:extLst>
        </xdr:cNvPr>
        <xdr:cNvSpPr>
          <a:spLocks noChangeArrowheads="1"/>
        </xdr:cNvSpPr>
      </xdr:nvSpPr>
      <xdr:spPr bwMode="auto">
        <a:xfrm>
          <a:off x="47815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87" name="Rectangle 93">
          <a:extLst>
            <a:ext uri="{FF2B5EF4-FFF2-40B4-BE49-F238E27FC236}">
              <a16:creationId xmlns:a16="http://schemas.microsoft.com/office/drawing/2014/main" id="{00000000-0008-0000-1400-00005B100000}"/>
            </a:ext>
          </a:extLst>
        </xdr:cNvPr>
        <xdr:cNvSpPr>
          <a:spLocks noChangeArrowheads="1"/>
        </xdr:cNvSpPr>
      </xdr:nvSpPr>
      <xdr:spPr bwMode="auto">
        <a:xfrm>
          <a:off x="47815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88" name="Rectangle 94">
          <a:extLst>
            <a:ext uri="{FF2B5EF4-FFF2-40B4-BE49-F238E27FC236}">
              <a16:creationId xmlns:a16="http://schemas.microsoft.com/office/drawing/2014/main" id="{00000000-0008-0000-1400-00005C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89" name="Rectangle 95">
          <a:extLst>
            <a:ext uri="{FF2B5EF4-FFF2-40B4-BE49-F238E27FC236}">
              <a16:creationId xmlns:a16="http://schemas.microsoft.com/office/drawing/2014/main" id="{00000000-0008-0000-1400-00005D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90" name="Rectangle 96">
          <a:extLst>
            <a:ext uri="{FF2B5EF4-FFF2-40B4-BE49-F238E27FC236}">
              <a16:creationId xmlns:a16="http://schemas.microsoft.com/office/drawing/2014/main" id="{00000000-0008-0000-1400-00005E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91" name="Rectangle 97">
          <a:extLst>
            <a:ext uri="{FF2B5EF4-FFF2-40B4-BE49-F238E27FC236}">
              <a16:creationId xmlns:a16="http://schemas.microsoft.com/office/drawing/2014/main" id="{00000000-0008-0000-1400-00005F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92" name="Rectangle 98">
          <a:extLst>
            <a:ext uri="{FF2B5EF4-FFF2-40B4-BE49-F238E27FC236}">
              <a16:creationId xmlns:a16="http://schemas.microsoft.com/office/drawing/2014/main" id="{00000000-0008-0000-1400-000060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93" name="Rectangle 99">
          <a:extLst>
            <a:ext uri="{FF2B5EF4-FFF2-40B4-BE49-F238E27FC236}">
              <a16:creationId xmlns:a16="http://schemas.microsoft.com/office/drawing/2014/main" id="{00000000-0008-0000-1400-000061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94" name="Rectangle 100">
          <a:extLst>
            <a:ext uri="{FF2B5EF4-FFF2-40B4-BE49-F238E27FC236}">
              <a16:creationId xmlns:a16="http://schemas.microsoft.com/office/drawing/2014/main" id="{00000000-0008-0000-1400-000062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95" name="Rectangle 101">
          <a:extLst>
            <a:ext uri="{FF2B5EF4-FFF2-40B4-BE49-F238E27FC236}">
              <a16:creationId xmlns:a16="http://schemas.microsoft.com/office/drawing/2014/main" id="{00000000-0008-0000-1400-000063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96" name="Rectangle 102">
          <a:extLst>
            <a:ext uri="{FF2B5EF4-FFF2-40B4-BE49-F238E27FC236}">
              <a16:creationId xmlns:a16="http://schemas.microsoft.com/office/drawing/2014/main" id="{00000000-0008-0000-1400-000064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97" name="Rectangle 103">
          <a:extLst>
            <a:ext uri="{FF2B5EF4-FFF2-40B4-BE49-F238E27FC236}">
              <a16:creationId xmlns:a16="http://schemas.microsoft.com/office/drawing/2014/main" id="{00000000-0008-0000-1400-000065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98" name="Rectangle 104">
          <a:extLst>
            <a:ext uri="{FF2B5EF4-FFF2-40B4-BE49-F238E27FC236}">
              <a16:creationId xmlns:a16="http://schemas.microsoft.com/office/drawing/2014/main" id="{00000000-0008-0000-1400-000066100000}"/>
            </a:ext>
          </a:extLst>
        </xdr:cNvPr>
        <xdr:cNvSpPr>
          <a:spLocks noChangeArrowheads="1"/>
        </xdr:cNvSpPr>
      </xdr:nvSpPr>
      <xdr:spPr bwMode="auto">
        <a:xfrm>
          <a:off x="47815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199" name="Rectangle 105">
          <a:extLst>
            <a:ext uri="{FF2B5EF4-FFF2-40B4-BE49-F238E27FC236}">
              <a16:creationId xmlns:a16="http://schemas.microsoft.com/office/drawing/2014/main" id="{00000000-0008-0000-1400-000067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200" name="Rectangle 106">
          <a:extLst>
            <a:ext uri="{FF2B5EF4-FFF2-40B4-BE49-F238E27FC236}">
              <a16:creationId xmlns:a16="http://schemas.microsoft.com/office/drawing/2014/main" id="{00000000-0008-0000-1400-000068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201" name="Rectangle 107">
          <a:extLst>
            <a:ext uri="{FF2B5EF4-FFF2-40B4-BE49-F238E27FC236}">
              <a16:creationId xmlns:a16="http://schemas.microsoft.com/office/drawing/2014/main" id="{00000000-0008-0000-1400-000069100000}"/>
            </a:ext>
          </a:extLst>
        </xdr:cNvPr>
        <xdr:cNvSpPr>
          <a:spLocks noChangeArrowheads="1"/>
        </xdr:cNvSpPr>
      </xdr:nvSpPr>
      <xdr:spPr bwMode="auto">
        <a:xfrm>
          <a:off x="4781550" y="0"/>
          <a:ext cx="0" cy="0"/>
        </a:xfrm>
        <a:prstGeom prst="rect">
          <a:avLst/>
        </a:prstGeom>
        <a:solidFill>
          <a:srgbClr val="FFFFCC"/>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202" name="Rectangle 108">
          <a:extLst>
            <a:ext uri="{FF2B5EF4-FFF2-40B4-BE49-F238E27FC236}">
              <a16:creationId xmlns:a16="http://schemas.microsoft.com/office/drawing/2014/main" id="{00000000-0008-0000-1400-00006A100000}"/>
            </a:ext>
          </a:extLst>
        </xdr:cNvPr>
        <xdr:cNvSpPr>
          <a:spLocks noChangeArrowheads="1"/>
        </xdr:cNvSpPr>
      </xdr:nvSpPr>
      <xdr:spPr bwMode="auto">
        <a:xfrm>
          <a:off x="4781550" y="0"/>
          <a:ext cx="0" cy="0"/>
        </a:xfrm>
        <a:prstGeom prst="rect">
          <a:avLst/>
        </a:prstGeom>
        <a:solidFill>
          <a:srgbClr val="FFFF99"/>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203" name="Rectangle 109">
          <a:extLst>
            <a:ext uri="{FF2B5EF4-FFF2-40B4-BE49-F238E27FC236}">
              <a16:creationId xmlns:a16="http://schemas.microsoft.com/office/drawing/2014/main" id="{00000000-0008-0000-1400-00006B100000}"/>
            </a:ext>
          </a:extLst>
        </xdr:cNvPr>
        <xdr:cNvSpPr>
          <a:spLocks noChangeArrowheads="1"/>
        </xdr:cNvSpPr>
      </xdr:nvSpPr>
      <xdr:spPr bwMode="auto">
        <a:xfrm>
          <a:off x="4781550" y="0"/>
          <a:ext cx="0" cy="0"/>
        </a:xfrm>
        <a:prstGeom prst="rect">
          <a:avLst/>
        </a:prstGeom>
        <a:solidFill>
          <a:srgbClr val="00CCFF"/>
        </a:solidFill>
        <a:ln w="0">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205" name="Rectangle 111">
          <a:extLst>
            <a:ext uri="{FF2B5EF4-FFF2-40B4-BE49-F238E27FC236}">
              <a16:creationId xmlns:a16="http://schemas.microsoft.com/office/drawing/2014/main" id="{00000000-0008-0000-1400-00006D100000}"/>
            </a:ext>
          </a:extLst>
        </xdr:cNvPr>
        <xdr:cNvSpPr>
          <a:spLocks noChangeArrowheads="1"/>
        </xdr:cNvSpPr>
      </xdr:nvSpPr>
      <xdr:spPr bwMode="auto">
        <a:xfrm>
          <a:off x="47815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206" name="Rectangle 112">
          <a:extLst>
            <a:ext uri="{FF2B5EF4-FFF2-40B4-BE49-F238E27FC236}">
              <a16:creationId xmlns:a16="http://schemas.microsoft.com/office/drawing/2014/main" id="{00000000-0008-0000-1400-00006E100000}"/>
            </a:ext>
          </a:extLst>
        </xdr:cNvPr>
        <xdr:cNvSpPr>
          <a:spLocks noChangeArrowheads="1"/>
        </xdr:cNvSpPr>
      </xdr:nvSpPr>
      <xdr:spPr bwMode="auto">
        <a:xfrm>
          <a:off x="4781550" y="0"/>
          <a:ext cx="0" cy="0"/>
        </a:xfrm>
        <a:prstGeom prst="rect">
          <a:avLst/>
        </a:prstGeom>
        <a:no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208" name="Rectangle 114">
          <a:extLst>
            <a:ext uri="{FF2B5EF4-FFF2-40B4-BE49-F238E27FC236}">
              <a16:creationId xmlns:a16="http://schemas.microsoft.com/office/drawing/2014/main" id="{00000000-0008-0000-1400-000070100000}"/>
            </a:ext>
          </a:extLst>
        </xdr:cNvPr>
        <xdr:cNvSpPr>
          <a:spLocks noChangeArrowheads="1"/>
        </xdr:cNvSpPr>
      </xdr:nvSpPr>
      <xdr:spPr bwMode="auto">
        <a:xfrm>
          <a:off x="4781550" y="0"/>
          <a:ext cx="0" cy="0"/>
        </a:xfrm>
        <a:prstGeom prst="rect">
          <a:avLst/>
        </a:prstGeom>
        <a:solidFill>
          <a:srgbClr val="00CCFF"/>
        </a:solidFill>
        <a:ln w="9525">
          <a:solidFill>
            <a:srgbClr val="000000"/>
          </a:solidFill>
          <a:miter lim="800000"/>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210" name="Rectangle 116">
          <a:extLst>
            <a:ext uri="{FF2B5EF4-FFF2-40B4-BE49-F238E27FC236}">
              <a16:creationId xmlns:a16="http://schemas.microsoft.com/office/drawing/2014/main" id="{00000000-0008-0000-1400-000072100000}"/>
            </a:ext>
          </a:extLst>
        </xdr:cNvPr>
        <xdr:cNvSpPr>
          <a:spLocks noChangeArrowheads="1"/>
        </xdr:cNvSpPr>
      </xdr:nvSpPr>
      <xdr:spPr bwMode="auto">
        <a:xfrm>
          <a:off x="47815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4211" name="Line 117">
          <a:extLst>
            <a:ext uri="{FF2B5EF4-FFF2-40B4-BE49-F238E27FC236}">
              <a16:creationId xmlns:a16="http://schemas.microsoft.com/office/drawing/2014/main" id="{00000000-0008-0000-1400-000073100000}"/>
            </a:ext>
          </a:extLst>
        </xdr:cNvPr>
        <xdr:cNvSpPr>
          <a:spLocks noChangeShapeType="1"/>
        </xdr:cNvSpPr>
      </xdr:nvSpPr>
      <xdr:spPr bwMode="auto">
        <a:xfrm>
          <a:off x="252412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212" name="Line 118">
          <a:extLst>
            <a:ext uri="{FF2B5EF4-FFF2-40B4-BE49-F238E27FC236}">
              <a16:creationId xmlns:a16="http://schemas.microsoft.com/office/drawing/2014/main" id="{00000000-0008-0000-1400-000074100000}"/>
            </a:ext>
          </a:extLst>
        </xdr:cNvPr>
        <xdr:cNvSpPr>
          <a:spLocks noChangeShapeType="1"/>
        </xdr:cNvSpPr>
      </xdr:nvSpPr>
      <xdr:spPr bwMode="auto">
        <a:xfrm>
          <a:off x="4781550" y="0"/>
          <a:ext cx="0" cy="0"/>
        </a:xfrm>
        <a:prstGeom prst="line">
          <a:avLst/>
        </a:prstGeom>
        <a:noFill/>
        <a:ln w="9525">
          <a:solidFill>
            <a:srgbClr val="D0D0D0"/>
          </a:solidFill>
          <a:round/>
          <a:headEnd/>
          <a:tailEnd/>
        </a:ln>
      </xdr:spPr>
    </xdr:sp>
    <xdr:clientData/>
  </xdr:twoCellAnchor>
  <xdr:twoCellAnchor>
    <xdr:from>
      <xdr:col>1</xdr:col>
      <xdr:colOff>561975</xdr:colOff>
      <xdr:row>0</xdr:row>
      <xdr:rowOff>0</xdr:rowOff>
    </xdr:from>
    <xdr:to>
      <xdr:col>1</xdr:col>
      <xdr:colOff>561975</xdr:colOff>
      <xdr:row>0</xdr:row>
      <xdr:rowOff>0</xdr:rowOff>
    </xdr:to>
    <xdr:sp macro="" textlink="">
      <xdr:nvSpPr>
        <xdr:cNvPr id="4213" name="Line 119">
          <a:extLst>
            <a:ext uri="{FF2B5EF4-FFF2-40B4-BE49-F238E27FC236}">
              <a16:creationId xmlns:a16="http://schemas.microsoft.com/office/drawing/2014/main" id="{00000000-0008-0000-1400-000075100000}"/>
            </a:ext>
          </a:extLst>
        </xdr:cNvPr>
        <xdr:cNvSpPr>
          <a:spLocks noChangeShapeType="1"/>
        </xdr:cNvSpPr>
      </xdr:nvSpPr>
      <xdr:spPr bwMode="auto">
        <a:xfrm>
          <a:off x="2524125"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4215" name="Line 121">
          <a:extLst>
            <a:ext uri="{FF2B5EF4-FFF2-40B4-BE49-F238E27FC236}">
              <a16:creationId xmlns:a16="http://schemas.microsoft.com/office/drawing/2014/main" id="{00000000-0008-0000-1400-000077100000}"/>
            </a:ext>
          </a:extLst>
        </xdr:cNvPr>
        <xdr:cNvSpPr>
          <a:spLocks noChangeShapeType="1"/>
        </xdr:cNvSpPr>
      </xdr:nvSpPr>
      <xdr:spPr bwMode="auto">
        <a:xfrm>
          <a:off x="4781550" y="0"/>
          <a:ext cx="0" cy="0"/>
        </a:xfrm>
        <a:prstGeom prst="line">
          <a:avLst/>
        </a:prstGeom>
        <a:noFill/>
        <a:ln w="9525">
          <a:solidFill>
            <a:srgbClr val="000000"/>
          </a:solidFill>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177" name="Rectangle 129">
          <a:extLst>
            <a:ext uri="{FF2B5EF4-FFF2-40B4-BE49-F238E27FC236}">
              <a16:creationId xmlns:a16="http://schemas.microsoft.com/office/drawing/2014/main" id="{00000000-0008-0000-1400-000081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180" name="Rectangle 132">
          <a:extLst>
            <a:ext uri="{FF2B5EF4-FFF2-40B4-BE49-F238E27FC236}">
              <a16:creationId xmlns:a16="http://schemas.microsoft.com/office/drawing/2014/main" id="{00000000-0008-0000-1400-000084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name on Report A 1, as header for subsequent reports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182" name="Rectangle 134">
          <a:extLst>
            <a:ext uri="{FF2B5EF4-FFF2-40B4-BE49-F238E27FC236}">
              <a16:creationId xmlns:a16="http://schemas.microsoft.com/office/drawing/2014/main" id="{00000000-0008-0000-1400-000086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period on Report A 1, as header for subsequent reports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183" name="Rectangle 135">
          <a:extLst>
            <a:ext uri="{FF2B5EF4-FFF2-40B4-BE49-F238E27FC236}">
              <a16:creationId xmlns:a16="http://schemas.microsoft.com/office/drawing/2014/main" id="{00000000-0008-0000-1400-000087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184" name="Rectangle 136">
          <a:extLst>
            <a:ext uri="{FF2B5EF4-FFF2-40B4-BE49-F238E27FC236}">
              <a16:creationId xmlns:a16="http://schemas.microsoft.com/office/drawing/2014/main" id="{00000000-0008-0000-1400-000088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186" name="Rectangle 138">
          <a:extLst>
            <a:ext uri="{FF2B5EF4-FFF2-40B4-BE49-F238E27FC236}">
              <a16:creationId xmlns:a16="http://schemas.microsoft.com/office/drawing/2014/main" id="{00000000-0008-0000-1400-00008A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1. Premiums (Capitation &amp; Maternity Revenue)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188" name="Rectangle 140">
          <a:extLst>
            <a:ext uri="{FF2B5EF4-FFF2-40B4-BE49-F238E27FC236}">
              <a16:creationId xmlns:a16="http://schemas.microsoft.com/office/drawing/2014/main" id="{00000000-0008-0000-1400-00008C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189" name="Rectangle 141">
          <a:extLst>
            <a:ext uri="{FF2B5EF4-FFF2-40B4-BE49-F238E27FC236}">
              <a16:creationId xmlns:a16="http://schemas.microsoft.com/office/drawing/2014/main" id="{00000000-0008-0000-1400-00008D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 Inpatient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191" name="Rectangle 143">
          <a:extLst>
            <a:ext uri="{FF2B5EF4-FFF2-40B4-BE49-F238E27FC236}">
              <a16:creationId xmlns:a16="http://schemas.microsoft.com/office/drawing/2014/main" id="{00000000-0008-0000-1400-00008F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194" name="Rectangle 146">
          <a:extLst>
            <a:ext uri="{FF2B5EF4-FFF2-40B4-BE49-F238E27FC236}">
              <a16:creationId xmlns:a16="http://schemas.microsoft.com/office/drawing/2014/main" id="{00000000-0008-0000-1400-000092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-A53-</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196" name="Rectangle 148">
          <a:extLst>
            <a:ext uri="{FF2B5EF4-FFF2-40B4-BE49-F238E27FC236}">
              <a16:creationId xmlns:a16="http://schemas.microsoft.com/office/drawing/2014/main" id="{00000000-0008-0000-1400-000094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200" name="Rectangle 152">
          <a:extLst>
            <a:ext uri="{FF2B5EF4-FFF2-40B4-BE49-F238E27FC236}">
              <a16:creationId xmlns:a16="http://schemas.microsoft.com/office/drawing/2014/main" id="{00000000-0008-0000-1400-000098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201" name="Rectangle 153">
          <a:extLst>
            <a:ext uri="{FF2B5EF4-FFF2-40B4-BE49-F238E27FC236}">
              <a16:creationId xmlns:a16="http://schemas.microsoft.com/office/drawing/2014/main" id="{00000000-0008-0000-1400-000099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203" name="Rectangle 155">
          <a:extLst>
            <a:ext uri="{FF2B5EF4-FFF2-40B4-BE49-F238E27FC236}">
              <a16:creationId xmlns:a16="http://schemas.microsoft.com/office/drawing/2014/main" id="{00000000-0008-0000-1400-00009B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204" name="Rectangle 156">
          <a:extLst>
            <a:ext uri="{FF2B5EF4-FFF2-40B4-BE49-F238E27FC236}">
              <a16:creationId xmlns:a16="http://schemas.microsoft.com/office/drawing/2014/main" id="{00000000-0008-0000-1400-00009C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206" name="Rectangle 158">
          <a:extLst>
            <a:ext uri="{FF2B5EF4-FFF2-40B4-BE49-F238E27FC236}">
              <a16:creationId xmlns:a16="http://schemas.microsoft.com/office/drawing/2014/main" id="{00000000-0008-0000-1400-00009E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208" name="Rectangle 160">
          <a:extLst>
            <a:ext uri="{FF2B5EF4-FFF2-40B4-BE49-F238E27FC236}">
              <a16:creationId xmlns:a16="http://schemas.microsoft.com/office/drawing/2014/main" id="{00000000-0008-0000-1400-0000A0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209" name="Rectangle 161">
          <a:extLst>
            <a:ext uri="{FF2B5EF4-FFF2-40B4-BE49-F238E27FC236}">
              <a16:creationId xmlns:a16="http://schemas.microsoft.com/office/drawing/2014/main" id="{00000000-0008-0000-1400-0000A1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2</xdr:col>
      <xdr:colOff>0</xdr:colOff>
      <xdr:row>0</xdr:row>
      <xdr:rowOff>0</xdr:rowOff>
    </xdr:from>
    <xdr:to>
      <xdr:col>2</xdr:col>
      <xdr:colOff>0</xdr:colOff>
      <xdr:row>0</xdr:row>
      <xdr:rowOff>0</xdr:rowOff>
    </xdr:to>
    <xdr:sp macro="" textlink="">
      <xdr:nvSpPr>
        <xdr:cNvPr id="2212" name="Rectangle 164">
          <a:extLst>
            <a:ext uri="{FF2B5EF4-FFF2-40B4-BE49-F238E27FC236}">
              <a16:creationId xmlns:a16="http://schemas.microsoft.com/office/drawing/2014/main" id="{00000000-0008-0000-1400-0000A4080000}"/>
            </a:ext>
          </a:extLst>
        </xdr:cNvPr>
        <xdr:cNvSpPr>
          <a:spLocks noChangeArrowheads="1"/>
        </xdr:cNvSpPr>
      </xdr:nvSpPr>
      <xdr:spPr bwMode="auto">
        <a:xfrm>
          <a:off x="47815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0</xdr:row>
      <xdr:rowOff>0</xdr:rowOff>
    </xdr:to>
    <xdr:sp macro="" textlink="">
      <xdr:nvSpPr>
        <xdr:cNvPr id="2" name="Rectangle 1">
          <a:extLst>
            <a:ext uri="{FF2B5EF4-FFF2-40B4-BE49-F238E27FC236}">
              <a16:creationId xmlns:a16="http://schemas.microsoft.com/office/drawing/2014/main" id="{00000000-0008-0000-1500-000002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 name="Rectangle 2">
          <a:extLst>
            <a:ext uri="{FF2B5EF4-FFF2-40B4-BE49-F238E27FC236}">
              <a16:creationId xmlns:a16="http://schemas.microsoft.com/office/drawing/2014/main" id="{00000000-0008-0000-1500-000003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 name="Rectangle 3">
          <a:extLst>
            <a:ext uri="{FF2B5EF4-FFF2-40B4-BE49-F238E27FC236}">
              <a16:creationId xmlns:a16="http://schemas.microsoft.com/office/drawing/2014/main" id="{00000000-0008-0000-1500-000004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 name="Rectangle 4">
          <a:extLst>
            <a:ext uri="{FF2B5EF4-FFF2-40B4-BE49-F238E27FC236}">
              <a16:creationId xmlns:a16="http://schemas.microsoft.com/office/drawing/2014/main" id="{00000000-0008-0000-1500-000005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 name="Rectangle 5">
          <a:extLst>
            <a:ext uri="{FF2B5EF4-FFF2-40B4-BE49-F238E27FC236}">
              <a16:creationId xmlns:a16="http://schemas.microsoft.com/office/drawing/2014/main" id="{00000000-0008-0000-1500-000006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 name="Rectangle 6">
          <a:extLst>
            <a:ext uri="{FF2B5EF4-FFF2-40B4-BE49-F238E27FC236}">
              <a16:creationId xmlns:a16="http://schemas.microsoft.com/office/drawing/2014/main" id="{00000000-0008-0000-1500-000007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 name="Rectangle 7">
          <a:extLst>
            <a:ext uri="{FF2B5EF4-FFF2-40B4-BE49-F238E27FC236}">
              <a16:creationId xmlns:a16="http://schemas.microsoft.com/office/drawing/2014/main" id="{00000000-0008-0000-1500-000008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 name="Rectangle 8">
          <a:extLst>
            <a:ext uri="{FF2B5EF4-FFF2-40B4-BE49-F238E27FC236}">
              <a16:creationId xmlns:a16="http://schemas.microsoft.com/office/drawing/2014/main" id="{00000000-0008-0000-1500-000009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0" name="Rectangle 9">
          <a:extLst>
            <a:ext uri="{FF2B5EF4-FFF2-40B4-BE49-F238E27FC236}">
              <a16:creationId xmlns:a16="http://schemas.microsoft.com/office/drawing/2014/main" id="{00000000-0008-0000-1500-00000A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1" name="Rectangle 10">
          <a:extLst>
            <a:ext uri="{FF2B5EF4-FFF2-40B4-BE49-F238E27FC236}">
              <a16:creationId xmlns:a16="http://schemas.microsoft.com/office/drawing/2014/main" id="{00000000-0008-0000-1500-00000B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2" name="Rectangle 11">
          <a:extLst>
            <a:ext uri="{FF2B5EF4-FFF2-40B4-BE49-F238E27FC236}">
              <a16:creationId xmlns:a16="http://schemas.microsoft.com/office/drawing/2014/main" id="{00000000-0008-0000-1500-00000C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3" name="Rectangle 12">
          <a:extLst>
            <a:ext uri="{FF2B5EF4-FFF2-40B4-BE49-F238E27FC236}">
              <a16:creationId xmlns:a16="http://schemas.microsoft.com/office/drawing/2014/main" id="{00000000-0008-0000-1500-00000D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4" name="Rectangle 13">
          <a:extLst>
            <a:ext uri="{FF2B5EF4-FFF2-40B4-BE49-F238E27FC236}">
              <a16:creationId xmlns:a16="http://schemas.microsoft.com/office/drawing/2014/main" id="{00000000-0008-0000-1500-00000E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5" name="Rectangle 14">
          <a:extLst>
            <a:ext uri="{FF2B5EF4-FFF2-40B4-BE49-F238E27FC236}">
              <a16:creationId xmlns:a16="http://schemas.microsoft.com/office/drawing/2014/main" id="{00000000-0008-0000-1500-00000F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6" name="Rectangle 15">
          <a:extLst>
            <a:ext uri="{FF2B5EF4-FFF2-40B4-BE49-F238E27FC236}">
              <a16:creationId xmlns:a16="http://schemas.microsoft.com/office/drawing/2014/main" id="{00000000-0008-0000-1500-000010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7" name="Rectangle 16">
          <a:extLst>
            <a:ext uri="{FF2B5EF4-FFF2-40B4-BE49-F238E27FC236}">
              <a16:creationId xmlns:a16="http://schemas.microsoft.com/office/drawing/2014/main" id="{00000000-0008-0000-1500-000011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8" name="Rectangle 17">
          <a:extLst>
            <a:ext uri="{FF2B5EF4-FFF2-40B4-BE49-F238E27FC236}">
              <a16:creationId xmlns:a16="http://schemas.microsoft.com/office/drawing/2014/main" id="{00000000-0008-0000-1500-000012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9" name="Rectangle 18">
          <a:extLst>
            <a:ext uri="{FF2B5EF4-FFF2-40B4-BE49-F238E27FC236}">
              <a16:creationId xmlns:a16="http://schemas.microsoft.com/office/drawing/2014/main" id="{00000000-0008-0000-1500-000013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0" name="Rectangle 19">
          <a:extLst>
            <a:ext uri="{FF2B5EF4-FFF2-40B4-BE49-F238E27FC236}">
              <a16:creationId xmlns:a16="http://schemas.microsoft.com/office/drawing/2014/main" id="{00000000-0008-0000-1500-000014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1" name="Rectangle 20">
          <a:extLst>
            <a:ext uri="{FF2B5EF4-FFF2-40B4-BE49-F238E27FC236}">
              <a16:creationId xmlns:a16="http://schemas.microsoft.com/office/drawing/2014/main" id="{00000000-0008-0000-1500-000015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2" name="Rectangle 21">
          <a:extLst>
            <a:ext uri="{FF2B5EF4-FFF2-40B4-BE49-F238E27FC236}">
              <a16:creationId xmlns:a16="http://schemas.microsoft.com/office/drawing/2014/main" id="{00000000-0008-0000-1500-000016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3" name="Rectangle 22">
          <a:extLst>
            <a:ext uri="{FF2B5EF4-FFF2-40B4-BE49-F238E27FC236}">
              <a16:creationId xmlns:a16="http://schemas.microsoft.com/office/drawing/2014/main" id="{00000000-0008-0000-1500-000017000000}"/>
            </a:ext>
          </a:extLst>
        </xdr:cNvPr>
        <xdr:cNvSpPr>
          <a:spLocks noChangeArrowheads="1"/>
        </xdr:cNvSpPr>
      </xdr:nvSpPr>
      <xdr:spPr bwMode="auto">
        <a:xfrm>
          <a:off x="3143250" y="0"/>
          <a:ext cx="0" cy="0"/>
        </a:xfrm>
        <a:prstGeom prst="rect">
          <a:avLst/>
        </a:prstGeom>
        <a:solidFill>
          <a:srgbClr val="FFFF99"/>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4" name="Rectangle 23">
          <a:extLst>
            <a:ext uri="{FF2B5EF4-FFF2-40B4-BE49-F238E27FC236}">
              <a16:creationId xmlns:a16="http://schemas.microsoft.com/office/drawing/2014/main" id="{00000000-0008-0000-1500-000018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5" name="Rectangle 25">
          <a:extLst>
            <a:ext uri="{FF2B5EF4-FFF2-40B4-BE49-F238E27FC236}">
              <a16:creationId xmlns:a16="http://schemas.microsoft.com/office/drawing/2014/main" id="{00000000-0008-0000-1500-000019000000}"/>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6" name="Rectangle 26">
          <a:extLst>
            <a:ext uri="{FF2B5EF4-FFF2-40B4-BE49-F238E27FC236}">
              <a16:creationId xmlns:a16="http://schemas.microsoft.com/office/drawing/2014/main" id="{00000000-0008-0000-1500-00001A000000}"/>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7" name="Rectangle 28">
          <a:extLst>
            <a:ext uri="{FF2B5EF4-FFF2-40B4-BE49-F238E27FC236}">
              <a16:creationId xmlns:a16="http://schemas.microsoft.com/office/drawing/2014/main" id="{00000000-0008-0000-1500-00001B000000}"/>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28" name="Rectangle 30">
          <a:extLst>
            <a:ext uri="{FF2B5EF4-FFF2-40B4-BE49-F238E27FC236}">
              <a16:creationId xmlns:a16="http://schemas.microsoft.com/office/drawing/2014/main" id="{00000000-0008-0000-1500-00001C000000}"/>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29" name="Line 31">
          <a:extLst>
            <a:ext uri="{FF2B5EF4-FFF2-40B4-BE49-F238E27FC236}">
              <a16:creationId xmlns:a16="http://schemas.microsoft.com/office/drawing/2014/main" id="{00000000-0008-0000-1500-00001D000000}"/>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0" name="Line 32">
          <a:extLst>
            <a:ext uri="{FF2B5EF4-FFF2-40B4-BE49-F238E27FC236}">
              <a16:creationId xmlns:a16="http://schemas.microsoft.com/office/drawing/2014/main" id="{00000000-0008-0000-1500-00001E000000}"/>
            </a:ext>
          </a:extLst>
        </xdr:cNvPr>
        <xdr:cNvSpPr>
          <a:spLocks noChangeShapeType="1"/>
        </xdr:cNvSpPr>
      </xdr:nvSpPr>
      <xdr:spPr bwMode="auto">
        <a:xfrm>
          <a:off x="3143250" y="0"/>
          <a:ext cx="0" cy="0"/>
        </a:xfrm>
        <a:prstGeom prst="line">
          <a:avLst/>
        </a:prstGeom>
        <a:noFill/>
        <a:ln w="9525">
          <a:solidFill>
            <a:srgbClr val="D0D0D0"/>
          </a:solidFill>
          <a:round/>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31" name="Line 33">
          <a:extLst>
            <a:ext uri="{FF2B5EF4-FFF2-40B4-BE49-F238E27FC236}">
              <a16:creationId xmlns:a16="http://schemas.microsoft.com/office/drawing/2014/main" id="{00000000-0008-0000-1500-00001F000000}"/>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2" name="Line 35">
          <a:extLst>
            <a:ext uri="{FF2B5EF4-FFF2-40B4-BE49-F238E27FC236}">
              <a16:creationId xmlns:a16="http://schemas.microsoft.com/office/drawing/2014/main" id="{00000000-0008-0000-1500-000020000000}"/>
            </a:ext>
          </a:extLst>
        </xdr:cNvPr>
        <xdr:cNvSpPr>
          <a:spLocks noChangeShapeType="1"/>
        </xdr:cNvSpPr>
      </xdr:nvSpPr>
      <xdr:spPr bwMode="auto">
        <a:xfrm>
          <a:off x="3143250"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3" name="Rectangle 43">
          <a:extLst>
            <a:ext uri="{FF2B5EF4-FFF2-40B4-BE49-F238E27FC236}">
              <a16:creationId xmlns:a16="http://schemas.microsoft.com/office/drawing/2014/main" id="{00000000-0008-0000-1500-000021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4" name="Rectangle 47">
          <a:extLst>
            <a:ext uri="{FF2B5EF4-FFF2-40B4-BE49-F238E27FC236}">
              <a16:creationId xmlns:a16="http://schemas.microsoft.com/office/drawing/2014/main" id="{00000000-0008-0000-1500-000022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5" name="Rectangle 48">
          <a:extLst>
            <a:ext uri="{FF2B5EF4-FFF2-40B4-BE49-F238E27FC236}">
              <a16:creationId xmlns:a16="http://schemas.microsoft.com/office/drawing/2014/main" id="{00000000-0008-0000-1500-000023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6" name="Rectangle 50">
          <a:extLst>
            <a:ext uri="{FF2B5EF4-FFF2-40B4-BE49-F238E27FC236}">
              <a16:creationId xmlns:a16="http://schemas.microsoft.com/office/drawing/2014/main" id="{00000000-0008-0000-1500-000024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7" name="Rectangle 51">
          <a:extLst>
            <a:ext uri="{FF2B5EF4-FFF2-40B4-BE49-F238E27FC236}">
              <a16:creationId xmlns:a16="http://schemas.microsoft.com/office/drawing/2014/main" id="{00000000-0008-0000-1500-000025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8" name="Rectangle 53">
          <a:extLst>
            <a:ext uri="{FF2B5EF4-FFF2-40B4-BE49-F238E27FC236}">
              <a16:creationId xmlns:a16="http://schemas.microsoft.com/office/drawing/2014/main" id="{00000000-0008-0000-1500-000026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39" name="Rectangle 55">
          <a:extLst>
            <a:ext uri="{FF2B5EF4-FFF2-40B4-BE49-F238E27FC236}">
              <a16:creationId xmlns:a16="http://schemas.microsoft.com/office/drawing/2014/main" id="{00000000-0008-0000-1500-000027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40" name="Rectangle 56">
          <a:extLst>
            <a:ext uri="{FF2B5EF4-FFF2-40B4-BE49-F238E27FC236}">
              <a16:creationId xmlns:a16="http://schemas.microsoft.com/office/drawing/2014/main" id="{00000000-0008-0000-1500-000028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1</xdr:col>
      <xdr:colOff>0</xdr:colOff>
      <xdr:row>0</xdr:row>
      <xdr:rowOff>0</xdr:rowOff>
    </xdr:from>
    <xdr:to>
      <xdr:col>1</xdr:col>
      <xdr:colOff>0</xdr:colOff>
      <xdr:row>0</xdr:row>
      <xdr:rowOff>0</xdr:rowOff>
    </xdr:to>
    <xdr:sp macro="" textlink="">
      <xdr:nvSpPr>
        <xdr:cNvPr id="41" name="Rectangle 59">
          <a:extLst>
            <a:ext uri="{FF2B5EF4-FFF2-40B4-BE49-F238E27FC236}">
              <a16:creationId xmlns:a16="http://schemas.microsoft.com/office/drawing/2014/main" id="{00000000-0008-0000-1500-000029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twoCellAnchor>
    <xdr:from>
      <xdr:col>1</xdr:col>
      <xdr:colOff>0</xdr:colOff>
      <xdr:row>0</xdr:row>
      <xdr:rowOff>0</xdr:rowOff>
    </xdr:from>
    <xdr:to>
      <xdr:col>1</xdr:col>
      <xdr:colOff>0</xdr:colOff>
      <xdr:row>0</xdr:row>
      <xdr:rowOff>0</xdr:rowOff>
    </xdr:to>
    <xdr:sp macro="" textlink="">
      <xdr:nvSpPr>
        <xdr:cNvPr id="42" name="Rectangle 60">
          <a:extLst>
            <a:ext uri="{FF2B5EF4-FFF2-40B4-BE49-F238E27FC236}">
              <a16:creationId xmlns:a16="http://schemas.microsoft.com/office/drawing/2014/main" id="{00000000-0008-0000-1500-00002A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3" name="Rectangle 61">
          <a:extLst>
            <a:ext uri="{FF2B5EF4-FFF2-40B4-BE49-F238E27FC236}">
              <a16:creationId xmlns:a16="http://schemas.microsoft.com/office/drawing/2014/main" id="{00000000-0008-0000-1500-00002B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4" name="Rectangle 62">
          <a:extLst>
            <a:ext uri="{FF2B5EF4-FFF2-40B4-BE49-F238E27FC236}">
              <a16:creationId xmlns:a16="http://schemas.microsoft.com/office/drawing/2014/main" id="{00000000-0008-0000-1500-00002C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5" name="Rectangle 63">
          <a:extLst>
            <a:ext uri="{FF2B5EF4-FFF2-40B4-BE49-F238E27FC236}">
              <a16:creationId xmlns:a16="http://schemas.microsoft.com/office/drawing/2014/main" id="{00000000-0008-0000-1500-00002D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6" name="Rectangle 64">
          <a:extLst>
            <a:ext uri="{FF2B5EF4-FFF2-40B4-BE49-F238E27FC236}">
              <a16:creationId xmlns:a16="http://schemas.microsoft.com/office/drawing/2014/main" id="{00000000-0008-0000-1500-00002E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7" name="Rectangle 65">
          <a:extLst>
            <a:ext uri="{FF2B5EF4-FFF2-40B4-BE49-F238E27FC236}">
              <a16:creationId xmlns:a16="http://schemas.microsoft.com/office/drawing/2014/main" id="{00000000-0008-0000-1500-00002F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8" name="Rectangle 66">
          <a:extLst>
            <a:ext uri="{FF2B5EF4-FFF2-40B4-BE49-F238E27FC236}">
              <a16:creationId xmlns:a16="http://schemas.microsoft.com/office/drawing/2014/main" id="{00000000-0008-0000-1500-000030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49" name="Rectangle 67">
          <a:extLst>
            <a:ext uri="{FF2B5EF4-FFF2-40B4-BE49-F238E27FC236}">
              <a16:creationId xmlns:a16="http://schemas.microsoft.com/office/drawing/2014/main" id="{00000000-0008-0000-1500-000031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0" name="Rectangle 68">
          <a:extLst>
            <a:ext uri="{FF2B5EF4-FFF2-40B4-BE49-F238E27FC236}">
              <a16:creationId xmlns:a16="http://schemas.microsoft.com/office/drawing/2014/main" id="{00000000-0008-0000-1500-000032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1" name="Rectangle 69">
          <a:extLst>
            <a:ext uri="{FF2B5EF4-FFF2-40B4-BE49-F238E27FC236}">
              <a16:creationId xmlns:a16="http://schemas.microsoft.com/office/drawing/2014/main" id="{00000000-0008-0000-1500-000033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2" name="Rectangle 70">
          <a:extLst>
            <a:ext uri="{FF2B5EF4-FFF2-40B4-BE49-F238E27FC236}">
              <a16:creationId xmlns:a16="http://schemas.microsoft.com/office/drawing/2014/main" id="{00000000-0008-0000-1500-000034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3" name="Rectangle 71">
          <a:extLst>
            <a:ext uri="{FF2B5EF4-FFF2-40B4-BE49-F238E27FC236}">
              <a16:creationId xmlns:a16="http://schemas.microsoft.com/office/drawing/2014/main" id="{00000000-0008-0000-1500-000035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4" name="Rectangle 72">
          <a:extLst>
            <a:ext uri="{FF2B5EF4-FFF2-40B4-BE49-F238E27FC236}">
              <a16:creationId xmlns:a16="http://schemas.microsoft.com/office/drawing/2014/main" id="{00000000-0008-0000-1500-000036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5" name="Rectangle 73">
          <a:extLst>
            <a:ext uri="{FF2B5EF4-FFF2-40B4-BE49-F238E27FC236}">
              <a16:creationId xmlns:a16="http://schemas.microsoft.com/office/drawing/2014/main" id="{00000000-0008-0000-1500-000037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6" name="Rectangle 74">
          <a:extLst>
            <a:ext uri="{FF2B5EF4-FFF2-40B4-BE49-F238E27FC236}">
              <a16:creationId xmlns:a16="http://schemas.microsoft.com/office/drawing/2014/main" id="{00000000-0008-0000-1500-000038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7" name="Rectangle 75">
          <a:extLst>
            <a:ext uri="{FF2B5EF4-FFF2-40B4-BE49-F238E27FC236}">
              <a16:creationId xmlns:a16="http://schemas.microsoft.com/office/drawing/2014/main" id="{00000000-0008-0000-1500-000039000000}"/>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8" name="Rectangle 76">
          <a:extLst>
            <a:ext uri="{FF2B5EF4-FFF2-40B4-BE49-F238E27FC236}">
              <a16:creationId xmlns:a16="http://schemas.microsoft.com/office/drawing/2014/main" id="{00000000-0008-0000-1500-00003A000000}"/>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59" name="Rectangle 78">
          <a:extLst>
            <a:ext uri="{FF2B5EF4-FFF2-40B4-BE49-F238E27FC236}">
              <a16:creationId xmlns:a16="http://schemas.microsoft.com/office/drawing/2014/main" id="{00000000-0008-0000-1500-00003B000000}"/>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0" name="Rectangle 79">
          <a:extLst>
            <a:ext uri="{FF2B5EF4-FFF2-40B4-BE49-F238E27FC236}">
              <a16:creationId xmlns:a16="http://schemas.microsoft.com/office/drawing/2014/main" id="{00000000-0008-0000-1500-00003C000000}"/>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1" name="Rectangle 81">
          <a:extLst>
            <a:ext uri="{FF2B5EF4-FFF2-40B4-BE49-F238E27FC236}">
              <a16:creationId xmlns:a16="http://schemas.microsoft.com/office/drawing/2014/main" id="{00000000-0008-0000-1500-00003D000000}"/>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62" name="Line 82">
          <a:extLst>
            <a:ext uri="{FF2B5EF4-FFF2-40B4-BE49-F238E27FC236}">
              <a16:creationId xmlns:a16="http://schemas.microsoft.com/office/drawing/2014/main" id="{00000000-0008-0000-1500-00003E000000}"/>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63" name="Line 83">
          <a:extLst>
            <a:ext uri="{FF2B5EF4-FFF2-40B4-BE49-F238E27FC236}">
              <a16:creationId xmlns:a16="http://schemas.microsoft.com/office/drawing/2014/main" id="{00000000-0008-0000-1500-00003F000000}"/>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4" name="Line 84">
          <a:extLst>
            <a:ext uri="{FF2B5EF4-FFF2-40B4-BE49-F238E27FC236}">
              <a16:creationId xmlns:a16="http://schemas.microsoft.com/office/drawing/2014/main" id="{00000000-0008-0000-1500-000040000000}"/>
            </a:ext>
          </a:extLst>
        </xdr:cNvPr>
        <xdr:cNvSpPr>
          <a:spLocks noChangeShapeType="1"/>
        </xdr:cNvSpPr>
      </xdr:nvSpPr>
      <xdr:spPr bwMode="auto">
        <a:xfrm>
          <a:off x="3143250"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5" name="Line 85">
          <a:extLst>
            <a:ext uri="{FF2B5EF4-FFF2-40B4-BE49-F238E27FC236}">
              <a16:creationId xmlns:a16="http://schemas.microsoft.com/office/drawing/2014/main" id="{00000000-0008-0000-1500-000041000000}"/>
            </a:ext>
          </a:extLst>
        </xdr:cNvPr>
        <xdr:cNvSpPr>
          <a:spLocks noChangeShapeType="1"/>
        </xdr:cNvSpPr>
      </xdr:nvSpPr>
      <xdr:spPr bwMode="auto">
        <a:xfrm>
          <a:off x="3143250"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6" name="Rectangle 87">
          <a:extLst>
            <a:ext uri="{FF2B5EF4-FFF2-40B4-BE49-F238E27FC236}">
              <a16:creationId xmlns:a16="http://schemas.microsoft.com/office/drawing/2014/main" id="{00000000-0008-0000-1500-000042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7" name="Rectangle 88">
          <a:extLst>
            <a:ext uri="{FF2B5EF4-FFF2-40B4-BE49-F238E27FC236}">
              <a16:creationId xmlns:a16="http://schemas.microsoft.com/office/drawing/2014/main" id="{00000000-0008-0000-1500-000043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8" name="Rectangle 89">
          <a:extLst>
            <a:ext uri="{FF2B5EF4-FFF2-40B4-BE49-F238E27FC236}">
              <a16:creationId xmlns:a16="http://schemas.microsoft.com/office/drawing/2014/main" id="{00000000-0008-0000-1500-000044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69" name="Rectangle 90">
          <a:extLst>
            <a:ext uri="{FF2B5EF4-FFF2-40B4-BE49-F238E27FC236}">
              <a16:creationId xmlns:a16="http://schemas.microsoft.com/office/drawing/2014/main" id="{00000000-0008-0000-1500-000045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0" name="Rectangle 91">
          <a:extLst>
            <a:ext uri="{FF2B5EF4-FFF2-40B4-BE49-F238E27FC236}">
              <a16:creationId xmlns:a16="http://schemas.microsoft.com/office/drawing/2014/main" id="{00000000-0008-0000-1500-000046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1" name="Rectangle 92">
          <a:extLst>
            <a:ext uri="{FF2B5EF4-FFF2-40B4-BE49-F238E27FC236}">
              <a16:creationId xmlns:a16="http://schemas.microsoft.com/office/drawing/2014/main" id="{00000000-0008-0000-1500-000047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2" name="Rectangle 93">
          <a:extLst>
            <a:ext uri="{FF2B5EF4-FFF2-40B4-BE49-F238E27FC236}">
              <a16:creationId xmlns:a16="http://schemas.microsoft.com/office/drawing/2014/main" id="{00000000-0008-0000-1500-000048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3" name="Rectangle 94">
          <a:extLst>
            <a:ext uri="{FF2B5EF4-FFF2-40B4-BE49-F238E27FC236}">
              <a16:creationId xmlns:a16="http://schemas.microsoft.com/office/drawing/2014/main" id="{00000000-0008-0000-1500-000049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4" name="Rectangle 95">
          <a:extLst>
            <a:ext uri="{FF2B5EF4-FFF2-40B4-BE49-F238E27FC236}">
              <a16:creationId xmlns:a16="http://schemas.microsoft.com/office/drawing/2014/main" id="{00000000-0008-0000-1500-00004A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5" name="Rectangle 96">
          <a:extLst>
            <a:ext uri="{FF2B5EF4-FFF2-40B4-BE49-F238E27FC236}">
              <a16:creationId xmlns:a16="http://schemas.microsoft.com/office/drawing/2014/main" id="{00000000-0008-0000-1500-00004B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6" name="Rectangle 97">
          <a:extLst>
            <a:ext uri="{FF2B5EF4-FFF2-40B4-BE49-F238E27FC236}">
              <a16:creationId xmlns:a16="http://schemas.microsoft.com/office/drawing/2014/main" id="{00000000-0008-0000-1500-00004C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7" name="Rectangle 98">
          <a:extLst>
            <a:ext uri="{FF2B5EF4-FFF2-40B4-BE49-F238E27FC236}">
              <a16:creationId xmlns:a16="http://schemas.microsoft.com/office/drawing/2014/main" id="{00000000-0008-0000-1500-00004D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8" name="Rectangle 99">
          <a:extLst>
            <a:ext uri="{FF2B5EF4-FFF2-40B4-BE49-F238E27FC236}">
              <a16:creationId xmlns:a16="http://schemas.microsoft.com/office/drawing/2014/main" id="{00000000-0008-0000-1500-00004E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79" name="Rectangle 100">
          <a:extLst>
            <a:ext uri="{FF2B5EF4-FFF2-40B4-BE49-F238E27FC236}">
              <a16:creationId xmlns:a16="http://schemas.microsoft.com/office/drawing/2014/main" id="{00000000-0008-0000-1500-00004F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0" name="Rectangle 101">
          <a:extLst>
            <a:ext uri="{FF2B5EF4-FFF2-40B4-BE49-F238E27FC236}">
              <a16:creationId xmlns:a16="http://schemas.microsoft.com/office/drawing/2014/main" id="{00000000-0008-0000-1500-000050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1" name="Rectangle 102">
          <a:extLst>
            <a:ext uri="{FF2B5EF4-FFF2-40B4-BE49-F238E27FC236}">
              <a16:creationId xmlns:a16="http://schemas.microsoft.com/office/drawing/2014/main" id="{00000000-0008-0000-1500-000051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2" name="Rectangle 103">
          <a:extLst>
            <a:ext uri="{FF2B5EF4-FFF2-40B4-BE49-F238E27FC236}">
              <a16:creationId xmlns:a16="http://schemas.microsoft.com/office/drawing/2014/main" id="{00000000-0008-0000-1500-000052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3" name="Rectangle 104">
          <a:extLst>
            <a:ext uri="{FF2B5EF4-FFF2-40B4-BE49-F238E27FC236}">
              <a16:creationId xmlns:a16="http://schemas.microsoft.com/office/drawing/2014/main" id="{00000000-0008-0000-1500-000053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4" name="Rectangle 105">
          <a:extLst>
            <a:ext uri="{FF2B5EF4-FFF2-40B4-BE49-F238E27FC236}">
              <a16:creationId xmlns:a16="http://schemas.microsoft.com/office/drawing/2014/main" id="{00000000-0008-0000-1500-000054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5" name="Rectangle 106">
          <a:extLst>
            <a:ext uri="{FF2B5EF4-FFF2-40B4-BE49-F238E27FC236}">
              <a16:creationId xmlns:a16="http://schemas.microsoft.com/office/drawing/2014/main" id="{00000000-0008-0000-1500-000055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6" name="Rectangle 107">
          <a:extLst>
            <a:ext uri="{FF2B5EF4-FFF2-40B4-BE49-F238E27FC236}">
              <a16:creationId xmlns:a16="http://schemas.microsoft.com/office/drawing/2014/main" id="{00000000-0008-0000-1500-000056000000}"/>
            </a:ext>
          </a:extLst>
        </xdr:cNvPr>
        <xdr:cNvSpPr>
          <a:spLocks noChangeArrowheads="1"/>
        </xdr:cNvSpPr>
      </xdr:nvSpPr>
      <xdr:spPr bwMode="auto">
        <a:xfrm>
          <a:off x="3143250" y="0"/>
          <a:ext cx="0" cy="0"/>
        </a:xfrm>
        <a:prstGeom prst="rect">
          <a:avLst/>
        </a:prstGeom>
        <a:solidFill>
          <a:srgbClr val="FFFFCC"/>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7" name="Rectangle 108">
          <a:extLst>
            <a:ext uri="{FF2B5EF4-FFF2-40B4-BE49-F238E27FC236}">
              <a16:creationId xmlns:a16="http://schemas.microsoft.com/office/drawing/2014/main" id="{00000000-0008-0000-1500-000057000000}"/>
            </a:ext>
          </a:extLst>
        </xdr:cNvPr>
        <xdr:cNvSpPr>
          <a:spLocks noChangeArrowheads="1"/>
        </xdr:cNvSpPr>
      </xdr:nvSpPr>
      <xdr:spPr bwMode="auto">
        <a:xfrm>
          <a:off x="3143250" y="0"/>
          <a:ext cx="0" cy="0"/>
        </a:xfrm>
        <a:prstGeom prst="rect">
          <a:avLst/>
        </a:prstGeom>
        <a:solidFill>
          <a:srgbClr val="FFFF99"/>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8" name="Rectangle 109">
          <a:extLst>
            <a:ext uri="{FF2B5EF4-FFF2-40B4-BE49-F238E27FC236}">
              <a16:creationId xmlns:a16="http://schemas.microsoft.com/office/drawing/2014/main" id="{00000000-0008-0000-1500-000058000000}"/>
            </a:ext>
          </a:extLst>
        </xdr:cNvPr>
        <xdr:cNvSpPr>
          <a:spLocks noChangeArrowheads="1"/>
        </xdr:cNvSpPr>
      </xdr:nvSpPr>
      <xdr:spPr bwMode="auto">
        <a:xfrm>
          <a:off x="3143250" y="0"/>
          <a:ext cx="0" cy="0"/>
        </a:xfrm>
        <a:prstGeom prst="rect">
          <a:avLst/>
        </a:prstGeom>
        <a:solidFill>
          <a:srgbClr val="00CCFF"/>
        </a:solidFill>
        <a:ln w="0">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89" name="Rectangle 111">
          <a:extLst>
            <a:ext uri="{FF2B5EF4-FFF2-40B4-BE49-F238E27FC236}">
              <a16:creationId xmlns:a16="http://schemas.microsoft.com/office/drawing/2014/main" id="{00000000-0008-0000-1500-000059000000}"/>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0" name="Rectangle 112">
          <a:extLst>
            <a:ext uri="{FF2B5EF4-FFF2-40B4-BE49-F238E27FC236}">
              <a16:creationId xmlns:a16="http://schemas.microsoft.com/office/drawing/2014/main" id="{00000000-0008-0000-1500-00005A000000}"/>
            </a:ext>
          </a:extLst>
        </xdr:cNvPr>
        <xdr:cNvSpPr>
          <a:spLocks noChangeArrowheads="1"/>
        </xdr:cNvSpPr>
      </xdr:nvSpPr>
      <xdr:spPr bwMode="auto">
        <a:xfrm>
          <a:off x="3143250" y="0"/>
          <a:ext cx="0" cy="0"/>
        </a:xfrm>
        <a:prstGeom prst="rect">
          <a:avLst/>
        </a:prstGeom>
        <a:no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1" name="Rectangle 114">
          <a:extLst>
            <a:ext uri="{FF2B5EF4-FFF2-40B4-BE49-F238E27FC236}">
              <a16:creationId xmlns:a16="http://schemas.microsoft.com/office/drawing/2014/main" id="{00000000-0008-0000-1500-00005B000000}"/>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2" name="Rectangle 116">
          <a:extLst>
            <a:ext uri="{FF2B5EF4-FFF2-40B4-BE49-F238E27FC236}">
              <a16:creationId xmlns:a16="http://schemas.microsoft.com/office/drawing/2014/main" id="{00000000-0008-0000-1500-00005C000000}"/>
            </a:ext>
          </a:extLst>
        </xdr:cNvPr>
        <xdr:cNvSpPr>
          <a:spLocks noChangeArrowheads="1"/>
        </xdr:cNvSpPr>
      </xdr:nvSpPr>
      <xdr:spPr bwMode="auto">
        <a:xfrm>
          <a:off x="3143250" y="0"/>
          <a:ext cx="0" cy="0"/>
        </a:xfrm>
        <a:prstGeom prst="rect">
          <a:avLst/>
        </a:prstGeom>
        <a:solidFill>
          <a:srgbClr val="00CCFF"/>
        </a:solidFill>
        <a:ln w="9525">
          <a:solidFill>
            <a:srgbClr val="000000"/>
          </a:solidFill>
          <a:miter lim="800000"/>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93" name="Line 117">
          <a:extLst>
            <a:ext uri="{FF2B5EF4-FFF2-40B4-BE49-F238E27FC236}">
              <a16:creationId xmlns:a16="http://schemas.microsoft.com/office/drawing/2014/main" id="{00000000-0008-0000-1500-00005D000000}"/>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4" name="Line 118">
          <a:extLst>
            <a:ext uri="{FF2B5EF4-FFF2-40B4-BE49-F238E27FC236}">
              <a16:creationId xmlns:a16="http://schemas.microsoft.com/office/drawing/2014/main" id="{00000000-0008-0000-1500-00005E000000}"/>
            </a:ext>
          </a:extLst>
        </xdr:cNvPr>
        <xdr:cNvSpPr>
          <a:spLocks noChangeShapeType="1"/>
        </xdr:cNvSpPr>
      </xdr:nvSpPr>
      <xdr:spPr bwMode="auto">
        <a:xfrm>
          <a:off x="3143250" y="0"/>
          <a:ext cx="0" cy="0"/>
        </a:xfrm>
        <a:prstGeom prst="line">
          <a:avLst/>
        </a:prstGeom>
        <a:noFill/>
        <a:ln w="9525">
          <a:solidFill>
            <a:srgbClr val="D0D0D0"/>
          </a:solidFill>
          <a:round/>
          <a:headEnd/>
          <a:tailEnd/>
        </a:ln>
      </xdr:spPr>
    </xdr:sp>
    <xdr:clientData/>
  </xdr:twoCellAnchor>
  <xdr:twoCellAnchor>
    <xdr:from>
      <xdr:col>0</xdr:col>
      <xdr:colOff>561975</xdr:colOff>
      <xdr:row>0</xdr:row>
      <xdr:rowOff>0</xdr:rowOff>
    </xdr:from>
    <xdr:to>
      <xdr:col>0</xdr:col>
      <xdr:colOff>561975</xdr:colOff>
      <xdr:row>0</xdr:row>
      <xdr:rowOff>0</xdr:rowOff>
    </xdr:to>
    <xdr:sp macro="" textlink="">
      <xdr:nvSpPr>
        <xdr:cNvPr id="95" name="Line 119">
          <a:extLst>
            <a:ext uri="{FF2B5EF4-FFF2-40B4-BE49-F238E27FC236}">
              <a16:creationId xmlns:a16="http://schemas.microsoft.com/office/drawing/2014/main" id="{00000000-0008-0000-1500-00005F000000}"/>
            </a:ext>
          </a:extLst>
        </xdr:cNvPr>
        <xdr:cNvSpPr>
          <a:spLocks noChangeShapeType="1"/>
        </xdr:cNvSpPr>
      </xdr:nvSpPr>
      <xdr:spPr bwMode="auto">
        <a:xfrm>
          <a:off x="561975"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6" name="Line 121">
          <a:extLst>
            <a:ext uri="{FF2B5EF4-FFF2-40B4-BE49-F238E27FC236}">
              <a16:creationId xmlns:a16="http://schemas.microsoft.com/office/drawing/2014/main" id="{00000000-0008-0000-1500-000060000000}"/>
            </a:ext>
          </a:extLst>
        </xdr:cNvPr>
        <xdr:cNvSpPr>
          <a:spLocks noChangeShapeType="1"/>
        </xdr:cNvSpPr>
      </xdr:nvSpPr>
      <xdr:spPr bwMode="auto">
        <a:xfrm>
          <a:off x="3143250" y="0"/>
          <a:ext cx="0" cy="0"/>
        </a:xfrm>
        <a:prstGeom prst="line">
          <a:avLst/>
        </a:prstGeom>
        <a:noFill/>
        <a:ln w="9525">
          <a:solidFill>
            <a:srgbClr val="000000"/>
          </a:solidFill>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97" name="Rectangle 129">
          <a:extLst>
            <a:ext uri="{FF2B5EF4-FFF2-40B4-BE49-F238E27FC236}">
              <a16:creationId xmlns:a16="http://schemas.microsoft.com/office/drawing/2014/main" id="{00000000-0008-0000-1500-000061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1</xdr:col>
      <xdr:colOff>0</xdr:colOff>
      <xdr:row>0</xdr:row>
      <xdr:rowOff>0</xdr:rowOff>
    </xdr:from>
    <xdr:to>
      <xdr:col>1</xdr:col>
      <xdr:colOff>0</xdr:colOff>
      <xdr:row>0</xdr:row>
      <xdr:rowOff>0</xdr:rowOff>
    </xdr:to>
    <xdr:sp macro="" textlink="">
      <xdr:nvSpPr>
        <xdr:cNvPr id="98" name="Rectangle 132">
          <a:extLst>
            <a:ext uri="{FF2B5EF4-FFF2-40B4-BE49-F238E27FC236}">
              <a16:creationId xmlns:a16="http://schemas.microsoft.com/office/drawing/2014/main" id="{00000000-0008-0000-1500-000062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name on Report A 1, as header for subsequent reports</a:t>
          </a:r>
        </a:p>
      </xdr:txBody>
    </xdr:sp>
    <xdr:clientData/>
  </xdr:twoCellAnchor>
  <xdr:twoCellAnchor>
    <xdr:from>
      <xdr:col>1</xdr:col>
      <xdr:colOff>0</xdr:colOff>
      <xdr:row>0</xdr:row>
      <xdr:rowOff>0</xdr:rowOff>
    </xdr:from>
    <xdr:to>
      <xdr:col>1</xdr:col>
      <xdr:colOff>0</xdr:colOff>
      <xdr:row>0</xdr:row>
      <xdr:rowOff>0</xdr:rowOff>
    </xdr:to>
    <xdr:sp macro="" textlink="">
      <xdr:nvSpPr>
        <xdr:cNvPr id="99" name="Rectangle 134">
          <a:extLst>
            <a:ext uri="{FF2B5EF4-FFF2-40B4-BE49-F238E27FC236}">
              <a16:creationId xmlns:a16="http://schemas.microsoft.com/office/drawing/2014/main" id="{00000000-0008-0000-1500-000063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Enter period on Report A 1, as header for subsequent reports</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0" name="Rectangle 135">
          <a:extLst>
            <a:ext uri="{FF2B5EF4-FFF2-40B4-BE49-F238E27FC236}">
              <a16:creationId xmlns:a16="http://schemas.microsoft.com/office/drawing/2014/main" id="{00000000-0008-0000-1500-000064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1" name="Rectangle 136">
          <a:extLst>
            <a:ext uri="{FF2B5EF4-FFF2-40B4-BE49-F238E27FC236}">
              <a16:creationId xmlns:a16="http://schemas.microsoft.com/office/drawing/2014/main" id="{00000000-0008-0000-1500-000065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2" name="Rectangle 138">
          <a:extLst>
            <a:ext uri="{FF2B5EF4-FFF2-40B4-BE49-F238E27FC236}">
              <a16:creationId xmlns:a16="http://schemas.microsoft.com/office/drawing/2014/main" id="{00000000-0008-0000-1500-000066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1. Premiums (Capitation &amp; Maternity Revenue)</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3" name="Rectangle 140">
          <a:extLst>
            <a:ext uri="{FF2B5EF4-FFF2-40B4-BE49-F238E27FC236}">
              <a16:creationId xmlns:a16="http://schemas.microsoft.com/office/drawing/2014/main" id="{00000000-0008-0000-1500-000067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4" name="Rectangle 141">
          <a:extLst>
            <a:ext uri="{FF2B5EF4-FFF2-40B4-BE49-F238E27FC236}">
              <a16:creationId xmlns:a16="http://schemas.microsoft.com/office/drawing/2014/main" id="{00000000-0008-0000-1500-000068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 Inpatient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5" name="Rectangle 143">
          <a:extLst>
            <a:ext uri="{FF2B5EF4-FFF2-40B4-BE49-F238E27FC236}">
              <a16:creationId xmlns:a16="http://schemas.microsoft.com/office/drawing/2014/main" id="{00000000-0008-0000-1500-000069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6" name="Rectangle 146">
          <a:extLst>
            <a:ext uri="{FF2B5EF4-FFF2-40B4-BE49-F238E27FC236}">
              <a16:creationId xmlns:a16="http://schemas.microsoft.com/office/drawing/2014/main" id="{00000000-0008-0000-1500-00006A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-A53-</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7" name="Rectangle 148">
          <a:extLst>
            <a:ext uri="{FF2B5EF4-FFF2-40B4-BE49-F238E27FC236}">
              <a16:creationId xmlns:a16="http://schemas.microsoft.com/office/drawing/2014/main" id="{00000000-0008-0000-1500-00006B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January 1, 2007</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8" name="Rectangle 152">
          <a:extLst>
            <a:ext uri="{FF2B5EF4-FFF2-40B4-BE49-F238E27FC236}">
              <a16:creationId xmlns:a16="http://schemas.microsoft.com/office/drawing/2014/main" id="{00000000-0008-0000-1500-00006C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Corporate</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09" name="Rectangle 153">
          <a:extLst>
            <a:ext uri="{FF2B5EF4-FFF2-40B4-BE49-F238E27FC236}">
              <a16:creationId xmlns:a16="http://schemas.microsoft.com/office/drawing/2014/main" id="{00000000-0008-0000-1500-00006D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Total</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0" name="Rectangle 155">
          <a:extLst>
            <a:ext uri="{FF2B5EF4-FFF2-40B4-BE49-F238E27FC236}">
              <a16:creationId xmlns:a16="http://schemas.microsoft.com/office/drawing/2014/main" id="{00000000-0008-0000-1500-00006E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1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1" name="Rectangle 156">
          <a:extLst>
            <a:ext uri="{FF2B5EF4-FFF2-40B4-BE49-F238E27FC236}">
              <a16:creationId xmlns:a16="http://schemas.microsoft.com/office/drawing/2014/main" id="{00000000-0008-0000-1500-00006F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24. Other Administrative Expenses</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2" name="Rectangle 158">
          <a:extLst>
            <a:ext uri="{FF2B5EF4-FFF2-40B4-BE49-F238E27FC236}">
              <a16:creationId xmlns:a16="http://schemas.microsoft.com/office/drawing/2014/main" id="{00000000-0008-0000-1500-000070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3" name="Rectangle 160">
          <a:extLst>
            <a:ext uri="{FF2B5EF4-FFF2-40B4-BE49-F238E27FC236}">
              <a16:creationId xmlns:a16="http://schemas.microsoft.com/office/drawing/2014/main" id="{00000000-0008-0000-1500-000071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4" name="Rectangle 161">
          <a:extLst>
            <a:ext uri="{FF2B5EF4-FFF2-40B4-BE49-F238E27FC236}">
              <a16:creationId xmlns:a16="http://schemas.microsoft.com/office/drawing/2014/main" id="{00000000-0008-0000-1500-000072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NET WORTH</a:t>
          </a:r>
        </a:p>
      </xdr:txBody>
    </xdr:sp>
    <xdr:clientData/>
  </xdr:twoCellAnchor>
  <xdr:twoCellAnchor>
    <xdr:from>
      <xdr:col>1</xdr:col>
      <xdr:colOff>0</xdr:colOff>
      <xdr:row>0</xdr:row>
      <xdr:rowOff>0</xdr:rowOff>
    </xdr:from>
    <xdr:to>
      <xdr:col>1</xdr:col>
      <xdr:colOff>0</xdr:colOff>
      <xdr:row>0</xdr:row>
      <xdr:rowOff>0</xdr:rowOff>
    </xdr:to>
    <xdr:sp macro="" textlink="">
      <xdr:nvSpPr>
        <xdr:cNvPr id="115" name="Rectangle 164">
          <a:extLst>
            <a:ext uri="{FF2B5EF4-FFF2-40B4-BE49-F238E27FC236}">
              <a16:creationId xmlns:a16="http://schemas.microsoft.com/office/drawing/2014/main" id="{00000000-0008-0000-1500-000073000000}"/>
            </a:ext>
          </a:extLst>
        </xdr:cNvPr>
        <xdr:cNvSpPr>
          <a:spLocks noChangeArrowheads="1"/>
        </xdr:cNvSpPr>
      </xdr:nvSpPr>
      <xdr:spPr bwMode="auto">
        <a:xfrm>
          <a:off x="3143250" y="0"/>
          <a:ext cx="0" cy="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imes New Roman"/>
              <a:cs typeface="Times New Roman"/>
            </a:rPr>
            <a:t>-A54-</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OR0207975\Local%20Settings\Temporary%20Internet%20Files\Content.Outlook\1QZW21YX\OR%20Financial%20Reporting%20Template%20CY14_Protected%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e"/>
      <sheetName val="Overview"/>
      <sheetName val="Report 0. Member Months"/>
      <sheetName val="Report 1"/>
      <sheetName val="Report 1B"/>
      <sheetName val="Report 2"/>
      <sheetName val="Report 3A"/>
      <sheetName val="Report 3B"/>
      <sheetName val="Report 4A"/>
      <sheetName val="Report 4B"/>
      <sheetName val="Report 5"/>
      <sheetName val="Report 6"/>
      <sheetName val="Report 7"/>
      <sheetName val="CCO Scratch Sheet"/>
    </sheetNames>
    <sheetDataSet>
      <sheetData sheetId="0">
        <row r="2">
          <cell r="A2" t="str">
            <v>Cascade Health Alliance, LLC</v>
          </cell>
        </row>
        <row r="3">
          <cell r="A3" t="str">
            <v>Columbia Pacific CCO, LLC</v>
          </cell>
        </row>
        <row r="4">
          <cell r="A4" t="str">
            <v>DCIPA, LLC</v>
          </cell>
        </row>
        <row r="5">
          <cell r="A5" t="str">
            <v>Eastern Oregon Coordinated Care Organization, LLC</v>
          </cell>
        </row>
        <row r="6">
          <cell r="A6" t="str">
            <v>FamilyCare, Inc.</v>
          </cell>
        </row>
        <row r="7">
          <cell r="A7" t="str">
            <v>Health Share of Oregon</v>
          </cell>
        </row>
        <row r="8">
          <cell r="A8" t="str">
            <v>InterCommunity Health Network, Inc.</v>
          </cell>
        </row>
        <row r="9">
          <cell r="A9" t="str">
            <v>Jackson County Coordinated Care Organization, LLC</v>
          </cell>
        </row>
        <row r="10">
          <cell r="A10" t="str">
            <v>Mid-Rogue Independent Physician Association, Inc.</v>
          </cell>
        </row>
        <row r="11">
          <cell r="A11" t="str">
            <v>PacificSource Community Solutions, Inc. (Central)</v>
          </cell>
        </row>
        <row r="12">
          <cell r="A12" t="str">
            <v>PacificSource Community Solutions, Inc. (Gorge)</v>
          </cell>
        </row>
        <row r="13">
          <cell r="A13" t="str">
            <v>PrimaryHealth of Josephine County, LLC</v>
          </cell>
        </row>
        <row r="14">
          <cell r="A14" t="str">
            <v>Trillium Community Health Plans, Inc.</v>
          </cell>
        </row>
        <row r="15">
          <cell r="A15" t="str">
            <v>Western Oregon Advanced Health, DLLC</v>
          </cell>
        </row>
        <row r="16">
          <cell r="A16" t="str">
            <v>Willamette Valley Community Health, Inc.</v>
          </cell>
        </row>
        <row r="17">
          <cell r="A17" t="str">
            <v>Yamhill County Care Organization, Inc.</v>
          </cell>
        </row>
        <row r="18">
          <cell r="A18" t="str">
            <v>-----</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oregon.gov/oha/HPA/ANALYTICS/Pages/All-Payer-All-Claims.aspx" TargetMode="Externa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86"/>
  <sheetViews>
    <sheetView tabSelected="1" topLeftCell="A7" workbookViewId="0">
      <selection activeCell="D28" sqref="D28"/>
    </sheetView>
  </sheetViews>
  <sheetFormatPr defaultRowHeight="12.75" x14ac:dyDescent="0.2"/>
  <cols>
    <col min="1" max="1" width="17.85546875" style="280" customWidth="1"/>
    <col min="2" max="3" width="20.7109375" style="280" customWidth="1"/>
    <col min="4" max="4" width="15.7109375" style="280" customWidth="1"/>
    <col min="5" max="5" width="15" style="280" customWidth="1"/>
    <col min="6" max="6" width="10.140625" style="280" bestFit="1" customWidth="1"/>
    <col min="7" max="7" width="12.140625" style="280" customWidth="1"/>
    <col min="8" max="16384" width="9.140625" style="280"/>
  </cols>
  <sheetData>
    <row r="1" spans="1:6" ht="15.75" x14ac:dyDescent="0.25">
      <c r="A1" s="154" t="s">
        <v>218</v>
      </c>
      <c r="B1" s="704" t="s">
        <v>369</v>
      </c>
      <c r="C1" s="704"/>
      <c r="D1" s="704"/>
      <c r="E1" s="704"/>
      <c r="F1" s="704"/>
    </row>
    <row r="4" spans="1:6" x14ac:dyDescent="0.2">
      <c r="A4" s="154" t="s">
        <v>56</v>
      </c>
    </row>
    <row r="6" spans="1:6" x14ac:dyDescent="0.2">
      <c r="B6" s="155" t="s">
        <v>402</v>
      </c>
      <c r="C6" s="155"/>
      <c r="D6" s="155"/>
      <c r="F6" s="507">
        <v>43830</v>
      </c>
    </row>
    <row r="9" spans="1:6" x14ac:dyDescent="0.2">
      <c r="A9" s="154" t="s">
        <v>55</v>
      </c>
    </row>
    <row r="11" spans="1:6" x14ac:dyDescent="0.2">
      <c r="A11" s="287">
        <v>1</v>
      </c>
      <c r="B11" s="280" t="s">
        <v>201</v>
      </c>
    </row>
    <row r="12" spans="1:6" x14ac:dyDescent="0.2">
      <c r="A12" s="287"/>
      <c r="B12" s="280" t="s">
        <v>200</v>
      </c>
    </row>
    <row r="14" spans="1:6" x14ac:dyDescent="0.2">
      <c r="A14" s="287">
        <v>2</v>
      </c>
      <c r="B14" s="280" t="s">
        <v>280</v>
      </c>
    </row>
    <row r="15" spans="1:6" x14ac:dyDescent="0.2">
      <c r="A15" s="287"/>
      <c r="B15" s="280" t="s">
        <v>54</v>
      </c>
    </row>
    <row r="16" spans="1:6" x14ac:dyDescent="0.2">
      <c r="A16" s="287">
        <v>3</v>
      </c>
      <c r="B16" s="280" t="s">
        <v>292</v>
      </c>
    </row>
    <row r="17" spans="1:7" x14ac:dyDescent="0.2">
      <c r="A17" s="287"/>
      <c r="B17" s="280" t="s">
        <v>215</v>
      </c>
    </row>
    <row r="18" spans="1:7" x14ac:dyDescent="0.2">
      <c r="B18" s="280" t="s">
        <v>216</v>
      </c>
    </row>
    <row r="20" spans="1:7" x14ac:dyDescent="0.2">
      <c r="A20" s="287">
        <v>4</v>
      </c>
      <c r="B20" s="280" t="s">
        <v>281</v>
      </c>
    </row>
    <row r="21" spans="1:7" x14ac:dyDescent="0.2">
      <c r="B21" s="280" t="s">
        <v>217</v>
      </c>
    </row>
    <row r="23" spans="1:7" x14ac:dyDescent="0.2">
      <c r="A23" s="287">
        <v>5</v>
      </c>
      <c r="B23" s="288" t="s">
        <v>73</v>
      </c>
      <c r="C23" s="288"/>
      <c r="D23" s="288"/>
      <c r="E23" s="286"/>
      <c r="F23" s="288"/>
    </row>
    <row r="24" spans="1:7" x14ac:dyDescent="0.2">
      <c r="B24" s="280" t="s">
        <v>54</v>
      </c>
    </row>
    <row r="25" spans="1:7" x14ac:dyDescent="0.2">
      <c r="A25" s="287">
        <v>6</v>
      </c>
      <c r="B25" s="280" t="s">
        <v>676</v>
      </c>
    </row>
    <row r="26" spans="1:7" x14ac:dyDescent="0.2">
      <c r="A26" s="287"/>
    </row>
    <row r="27" spans="1:7" x14ac:dyDescent="0.2">
      <c r="B27" s="280" t="s">
        <v>54</v>
      </c>
    </row>
    <row r="30" spans="1:7" x14ac:dyDescent="0.2">
      <c r="A30" s="154" t="s">
        <v>193</v>
      </c>
    </row>
    <row r="31" spans="1:7" x14ac:dyDescent="0.2">
      <c r="A31" s="154"/>
    </row>
    <row r="32" spans="1:7" ht="15" x14ac:dyDescent="0.35">
      <c r="A32" s="703" t="s">
        <v>206</v>
      </c>
      <c r="B32" s="703"/>
      <c r="C32" s="289" t="s">
        <v>207</v>
      </c>
      <c r="D32" s="289" t="s">
        <v>208</v>
      </c>
      <c r="E32" s="703" t="s">
        <v>360</v>
      </c>
      <c r="F32" s="703"/>
      <c r="G32" s="703"/>
    </row>
    <row r="33" spans="1:5" x14ac:dyDescent="0.2">
      <c r="A33" s="187" t="s">
        <v>194</v>
      </c>
      <c r="C33" s="290" t="str">
        <f>"May 31, "&amp;'Report L1'!$C$7</f>
        <v>May 31, 2019</v>
      </c>
      <c r="D33" s="292"/>
      <c r="E33" s="281" t="s">
        <v>363</v>
      </c>
    </row>
    <row r="34" spans="1:5" x14ac:dyDescent="0.2">
      <c r="A34" s="187" t="s">
        <v>199</v>
      </c>
      <c r="C34" s="290" t="str">
        <f>"May 31, "&amp;'Report L1'!$C$7</f>
        <v>May 31, 2019</v>
      </c>
      <c r="D34" s="292"/>
      <c r="E34" s="281" t="s">
        <v>361</v>
      </c>
    </row>
    <row r="35" spans="1:5" x14ac:dyDescent="0.2">
      <c r="A35" s="291" t="s">
        <v>221</v>
      </c>
      <c r="C35" s="290" t="str">
        <f>"May 31, "&amp;'Report L1'!$C$7</f>
        <v>May 31, 2019</v>
      </c>
      <c r="D35" s="292"/>
      <c r="E35" s="281" t="s">
        <v>362</v>
      </c>
    </row>
    <row r="36" spans="1:5" x14ac:dyDescent="0.2">
      <c r="A36" s="187" t="s">
        <v>346</v>
      </c>
      <c r="C36" s="290" t="str">
        <f>"May 31, "&amp;'Report L1'!$C$7</f>
        <v>May 31, 2019</v>
      </c>
      <c r="D36" s="292"/>
      <c r="E36" s="281" t="s">
        <v>361</v>
      </c>
    </row>
    <row r="37" spans="1:5" x14ac:dyDescent="0.2">
      <c r="A37" s="187" t="s">
        <v>195</v>
      </c>
      <c r="C37" s="290" t="str">
        <f>"August 31, "&amp;'Report L1'!$C$7</f>
        <v>August 31, 2019</v>
      </c>
      <c r="D37" s="292"/>
      <c r="E37" s="281" t="s">
        <v>363</v>
      </c>
    </row>
    <row r="38" spans="1:5" x14ac:dyDescent="0.2">
      <c r="A38" s="187" t="s">
        <v>196</v>
      </c>
      <c r="C38" s="290" t="str">
        <f>"November 30, "&amp;'Report L1'!$C$7</f>
        <v>November 30, 2019</v>
      </c>
      <c r="D38" s="292"/>
      <c r="E38" s="281" t="s">
        <v>363</v>
      </c>
    </row>
    <row r="39" spans="1:5" x14ac:dyDescent="0.2">
      <c r="A39" s="187" t="s">
        <v>197</v>
      </c>
      <c r="C39" s="290" t="str">
        <f>"April 30, "&amp;('Report L1'!$C$7+1)</f>
        <v>April 30, 2020</v>
      </c>
      <c r="D39" s="292"/>
      <c r="E39" s="281" t="s">
        <v>363</v>
      </c>
    </row>
    <row r="40" spans="1:5" x14ac:dyDescent="0.2">
      <c r="A40" s="187" t="s">
        <v>198</v>
      </c>
      <c r="C40" s="290" t="str">
        <f>"April 30, "&amp;('Report L1'!$C$7+1)</f>
        <v>April 30, 2020</v>
      </c>
      <c r="D40" s="292"/>
      <c r="E40" s="281" t="s">
        <v>361</v>
      </c>
    </row>
    <row r="41" spans="1:5" x14ac:dyDescent="0.2">
      <c r="A41" s="187" t="s">
        <v>1264</v>
      </c>
      <c r="C41" s="290" t="str">
        <f>"April 30, "&amp;('Report L1'!$C$7+1)</f>
        <v>April 30, 2020</v>
      </c>
      <c r="D41" s="292"/>
      <c r="E41" s="281" t="s">
        <v>361</v>
      </c>
    </row>
    <row r="42" spans="1:5" x14ac:dyDescent="0.2">
      <c r="A42" s="187" t="s">
        <v>399</v>
      </c>
      <c r="C42" s="290" t="str">
        <f>"June 30, "&amp;('Report L1'!$C$7+1)</f>
        <v>June 30, 2020</v>
      </c>
      <c r="D42" s="292"/>
      <c r="E42" s="281" t="s">
        <v>361</v>
      </c>
    </row>
    <row r="43" spans="1:5" x14ac:dyDescent="0.2">
      <c r="A43" s="187" t="s">
        <v>400</v>
      </c>
      <c r="C43" s="290" t="str">
        <f>"June 30, "&amp;('Report L1'!$C$7+1)</f>
        <v>June 30, 2020</v>
      </c>
      <c r="D43" s="292"/>
      <c r="E43" s="281" t="s">
        <v>361</v>
      </c>
    </row>
    <row r="44" spans="1:5" x14ac:dyDescent="0.2">
      <c r="A44" s="187" t="s">
        <v>213</v>
      </c>
      <c r="C44" s="290" t="str">
        <f>"June 30, "&amp;('Report L1'!$C$7+1)</f>
        <v>June 30, 2020</v>
      </c>
      <c r="D44" s="292"/>
      <c r="E44" s="281" t="s">
        <v>361</v>
      </c>
    </row>
    <row r="45" spans="1:5" x14ac:dyDescent="0.2">
      <c r="A45" s="187" t="s">
        <v>209</v>
      </c>
      <c r="C45" s="290" t="str">
        <f>"June 30, "&amp;('Report L1'!$C$7+1)</f>
        <v>June 30, 2020</v>
      </c>
      <c r="D45" s="292"/>
      <c r="E45" s="281" t="s">
        <v>361</v>
      </c>
    </row>
    <row r="55" spans="1:1" x14ac:dyDescent="0.2">
      <c r="A55" s="280" t="s">
        <v>411</v>
      </c>
    </row>
    <row r="56" spans="1:1" x14ac:dyDescent="0.2">
      <c r="A56" s="280" t="s">
        <v>1265</v>
      </c>
    </row>
    <row r="68" spans="4:6" ht="13.5" thickBot="1" x14ac:dyDescent="0.25">
      <c r="D68" s="330" t="s">
        <v>366</v>
      </c>
    </row>
    <row r="69" spans="4:6" ht="13.5" thickTop="1" x14ac:dyDescent="0.2">
      <c r="D69" s="634" t="s">
        <v>369</v>
      </c>
      <c r="E69" s="639"/>
      <c r="F69" s="640"/>
    </row>
    <row r="70" spans="4:6" x14ac:dyDescent="0.2">
      <c r="D70" s="635" t="s">
        <v>1089</v>
      </c>
      <c r="E70" s="490"/>
      <c r="F70" s="638"/>
    </row>
    <row r="71" spans="4:6" x14ac:dyDescent="0.2">
      <c r="D71" s="636" t="s">
        <v>656</v>
      </c>
      <c r="E71" s="490"/>
      <c r="F71" s="638"/>
    </row>
    <row r="72" spans="4:6" x14ac:dyDescent="0.2">
      <c r="D72" s="636" t="s">
        <v>365</v>
      </c>
      <c r="E72" s="490"/>
      <c r="F72" s="638"/>
    </row>
    <row r="73" spans="4:6" x14ac:dyDescent="0.2">
      <c r="D73" s="635" t="s">
        <v>660</v>
      </c>
      <c r="E73" s="490"/>
      <c r="F73" s="638"/>
    </row>
    <row r="74" spans="4:6" x14ac:dyDescent="0.2">
      <c r="D74" s="636" t="s">
        <v>661</v>
      </c>
      <c r="E74" s="490"/>
      <c r="F74" s="638"/>
    </row>
    <row r="75" spans="4:6" x14ac:dyDescent="0.2">
      <c r="D75" s="636" t="s">
        <v>367</v>
      </c>
      <c r="E75" s="490"/>
      <c r="F75" s="638"/>
    </row>
    <row r="76" spans="4:6" x14ac:dyDescent="0.2">
      <c r="D76" s="636" t="s">
        <v>368</v>
      </c>
      <c r="E76" s="490"/>
      <c r="F76" s="638"/>
    </row>
    <row r="77" spans="4:6" x14ac:dyDescent="0.2">
      <c r="D77" s="635" t="s">
        <v>662</v>
      </c>
      <c r="E77" s="490"/>
      <c r="F77" s="638"/>
    </row>
    <row r="78" spans="4:6" x14ac:dyDescent="0.2">
      <c r="D78" s="635" t="s">
        <v>984</v>
      </c>
      <c r="E78" s="490"/>
      <c r="F78" s="638"/>
    </row>
    <row r="79" spans="4:6" x14ac:dyDescent="0.2">
      <c r="D79" s="635" t="s">
        <v>985</v>
      </c>
      <c r="E79" s="490"/>
      <c r="F79" s="638"/>
    </row>
    <row r="80" spans="4:6" x14ac:dyDescent="0.2">
      <c r="D80" s="636" t="s">
        <v>657</v>
      </c>
      <c r="E80" s="490"/>
      <c r="F80" s="638"/>
    </row>
    <row r="81" spans="4:6" x14ac:dyDescent="0.2">
      <c r="D81" s="636" t="s">
        <v>658</v>
      </c>
      <c r="E81" s="490"/>
      <c r="F81" s="638"/>
    </row>
    <row r="82" spans="4:6" x14ac:dyDescent="0.2">
      <c r="D82" s="636" t="s">
        <v>832</v>
      </c>
      <c r="E82" s="490"/>
      <c r="F82" s="638"/>
    </row>
    <row r="83" spans="4:6" x14ac:dyDescent="0.2">
      <c r="D83" s="636" t="s">
        <v>659</v>
      </c>
      <c r="E83" s="490"/>
      <c r="F83" s="638"/>
    </row>
    <row r="84" spans="4:6" x14ac:dyDescent="0.2">
      <c r="D84" s="636" t="s">
        <v>833</v>
      </c>
      <c r="E84" s="490"/>
      <c r="F84" s="638"/>
    </row>
    <row r="85" spans="4:6" ht="13.5" thickBot="1" x14ac:dyDescent="0.25">
      <c r="D85" s="637"/>
      <c r="E85" s="641"/>
      <c r="F85" s="642"/>
    </row>
    <row r="86" spans="4:6" ht="13.5" thickTop="1" x14ac:dyDescent="0.2"/>
  </sheetData>
  <sheetProtection algorithmName="SHA-512" hashValue="wXjvE5kfXGt+/ZRzo9FRDI8dxWmer682c/mQETgKzr4a5gMcjwgevTi2WwgVPLzSRKj4vM1v5rsIpC7dufIcFg==" saltValue="9yYx3XoP8HL/dzKqvMFoWg==" spinCount="100000" sheet="1" objects="1" scenarios="1"/>
  <sortState ref="D71:D84">
    <sortCondition ref="D71:D84"/>
  </sortState>
  <mergeCells count="3">
    <mergeCell ref="A32:B32"/>
    <mergeCell ref="E32:G32"/>
    <mergeCell ref="B1:F1"/>
  </mergeCells>
  <dataValidations count="2">
    <dataValidation type="date" allowBlank="1" showInputMessage="1" showErrorMessage="1" sqref="D33:D45" xr:uid="{00000000-0002-0000-0000-000001000000}">
      <formula1>$F$6-366</formula1>
      <formula2>$F$6+366</formula2>
    </dataValidation>
    <dataValidation type="list" allowBlank="1" showInputMessage="1" showErrorMessage="1" sqref="B1" xr:uid="{00000000-0002-0000-0000-000000000000}">
      <formula1>$D$69:$D$84</formula1>
    </dataValidation>
  </dataValidations>
  <printOptions horizontalCentered="1"/>
  <pageMargins left="0.25" right="0.25" top="0.5" bottom="0.5" header="0.25" footer="0.25"/>
  <pageSetup scale="92" orientation="portrait" verticalDpi="300" r:id="rId1"/>
  <headerFooter alignWithMargins="0">
    <oddFooter>&amp;L&amp;F&amp;CPage &amp;P of &amp;N&amp;R&amp;A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91"/>
  <sheetViews>
    <sheetView zoomScaleNormal="100" workbookViewId="0">
      <pane xSplit="2" ySplit="7" topLeftCell="C8" activePane="bottomRight" state="frozen"/>
      <selection pane="topRight"/>
      <selection pane="bottomLeft"/>
      <selection pane="bottomRight"/>
    </sheetView>
  </sheetViews>
  <sheetFormatPr defaultRowHeight="12.75" x14ac:dyDescent="0.2"/>
  <cols>
    <col min="1" max="1" width="17.7109375" style="225" customWidth="1"/>
    <col min="2" max="2" width="44.7109375" style="225" customWidth="1"/>
    <col min="3" max="7" width="13.42578125" style="224" bestFit="1" customWidth="1"/>
    <col min="8" max="8" width="11.28515625" style="224" bestFit="1" customWidth="1"/>
    <col min="9" max="9" width="9.28515625" style="224" bestFit="1" customWidth="1"/>
    <col min="10" max="16384" width="9.140625" style="224"/>
  </cols>
  <sheetData>
    <row r="1" spans="1:7" x14ac:dyDescent="0.2">
      <c r="A1" s="126" t="s">
        <v>335</v>
      </c>
      <c r="B1" s="224"/>
    </row>
    <row r="2" spans="1:7" x14ac:dyDescent="0.2">
      <c r="B2" s="226" t="s">
        <v>71</v>
      </c>
    </row>
    <row r="3" spans="1:7" ht="15.75" customHeight="1" x14ac:dyDescent="0.2">
      <c r="A3" s="224"/>
      <c r="B3" s="224"/>
      <c r="D3" s="227"/>
      <c r="E3" s="227"/>
      <c r="F3" s="227"/>
      <c r="G3" s="227"/>
    </row>
    <row r="4" spans="1:7" x14ac:dyDescent="0.2">
      <c r="A4" s="228" t="s">
        <v>0</v>
      </c>
      <c r="B4" s="130" t="str">
        <f>'Report L1'!$C$5</f>
        <v>Select CCO from Dropdown List</v>
      </c>
    </row>
    <row r="5" spans="1:7" x14ac:dyDescent="0.2">
      <c r="A5" s="156" t="s">
        <v>466</v>
      </c>
      <c r="B5" s="131" t="str">
        <f>G7</f>
        <v>12/31/2019</v>
      </c>
      <c r="C5" s="229" t="s">
        <v>18</v>
      </c>
      <c r="D5" s="229" t="s">
        <v>18</v>
      </c>
      <c r="E5" s="229" t="s">
        <v>18</v>
      </c>
      <c r="F5" s="229" t="s">
        <v>18</v>
      </c>
      <c r="G5" s="229" t="s">
        <v>18</v>
      </c>
    </row>
    <row r="6" spans="1:7" s="231" customFormat="1" x14ac:dyDescent="0.2">
      <c r="A6" s="228"/>
      <c r="B6" s="131"/>
      <c r="C6" s="230" t="s">
        <v>46</v>
      </c>
      <c r="D6" s="230" t="s">
        <v>46</v>
      </c>
      <c r="E6" s="230" t="s">
        <v>46</v>
      </c>
      <c r="F6" s="230" t="s">
        <v>46</v>
      </c>
      <c r="G6" s="230" t="s">
        <v>46</v>
      </c>
    </row>
    <row r="7" spans="1:7" x14ac:dyDescent="0.2">
      <c r="A7" s="232"/>
      <c r="B7" s="232"/>
      <c r="C7" s="233">
        <f t="shared" ref="C7:E7" si="0">EOMONTH(D7,-3)</f>
        <v>43465</v>
      </c>
      <c r="D7" s="233">
        <f t="shared" si="0"/>
        <v>43555</v>
      </c>
      <c r="E7" s="233">
        <f t="shared" si="0"/>
        <v>43646</v>
      </c>
      <c r="F7" s="233">
        <f>EOMONTH(G7,-3)</f>
        <v>43738</v>
      </c>
      <c r="G7" s="233" t="str">
        <f>'Report L1'!C9</f>
        <v>12/31/2019</v>
      </c>
    </row>
    <row r="8" spans="1:7" x14ac:dyDescent="0.2">
      <c r="A8" s="728" t="s">
        <v>187</v>
      </c>
      <c r="B8" s="234" t="s">
        <v>70</v>
      </c>
      <c r="C8" s="219">
        <v>0</v>
      </c>
      <c r="D8" s="219">
        <v>0</v>
      </c>
      <c r="E8" s="219">
        <v>0</v>
      </c>
      <c r="F8" s="219">
        <v>0</v>
      </c>
      <c r="G8" s="219">
        <v>0</v>
      </c>
    </row>
    <row r="9" spans="1:7" x14ac:dyDescent="0.2">
      <c r="A9" s="729"/>
      <c r="B9" s="234" t="s">
        <v>1</v>
      </c>
      <c r="C9" s="151">
        <v>0</v>
      </c>
      <c r="D9" s="151">
        <v>0</v>
      </c>
      <c r="E9" s="151">
        <v>0</v>
      </c>
      <c r="F9" s="151">
        <v>0</v>
      </c>
      <c r="G9" s="151">
        <v>0</v>
      </c>
    </row>
    <row r="10" spans="1:7" x14ac:dyDescent="0.2">
      <c r="A10" s="729"/>
      <c r="B10" s="234" t="s">
        <v>306</v>
      </c>
      <c r="C10" s="151">
        <v>0</v>
      </c>
      <c r="D10" s="151">
        <v>0</v>
      </c>
      <c r="E10" s="151">
        <v>0</v>
      </c>
      <c r="F10" s="151">
        <v>0</v>
      </c>
      <c r="G10" s="151">
        <v>0</v>
      </c>
    </row>
    <row r="11" spans="1:7" x14ac:dyDescent="0.2">
      <c r="A11" s="729"/>
      <c r="B11" s="234" t="s">
        <v>2</v>
      </c>
      <c r="C11" s="151">
        <v>0</v>
      </c>
      <c r="D11" s="151">
        <v>0</v>
      </c>
      <c r="E11" s="151">
        <v>0</v>
      </c>
      <c r="F11" s="151">
        <v>0</v>
      </c>
      <c r="G11" s="151">
        <v>0</v>
      </c>
    </row>
    <row r="12" spans="1:7" x14ac:dyDescent="0.2">
      <c r="A12" s="729"/>
      <c r="B12" s="234" t="s">
        <v>3</v>
      </c>
      <c r="C12" s="151">
        <v>0</v>
      </c>
      <c r="D12" s="151">
        <v>0</v>
      </c>
      <c r="E12" s="151">
        <v>0</v>
      </c>
      <c r="F12" s="151">
        <v>0</v>
      </c>
      <c r="G12" s="151">
        <v>0</v>
      </c>
    </row>
    <row r="13" spans="1:7" x14ac:dyDescent="0.2">
      <c r="A13" s="729"/>
      <c r="B13" s="234" t="s">
        <v>4</v>
      </c>
      <c r="C13" s="151">
        <v>0</v>
      </c>
      <c r="D13" s="151">
        <v>0</v>
      </c>
      <c r="E13" s="151">
        <v>0</v>
      </c>
      <c r="F13" s="151">
        <v>0</v>
      </c>
      <c r="G13" s="151">
        <v>0</v>
      </c>
    </row>
    <row r="14" spans="1:7" x14ac:dyDescent="0.2">
      <c r="A14" s="729"/>
      <c r="B14" s="234" t="s">
        <v>5</v>
      </c>
      <c r="C14" s="151">
        <v>0</v>
      </c>
      <c r="D14" s="151">
        <v>0</v>
      </c>
      <c r="E14" s="151">
        <v>0</v>
      </c>
      <c r="F14" s="151">
        <v>0</v>
      </c>
      <c r="G14" s="151">
        <v>0</v>
      </c>
    </row>
    <row r="15" spans="1:7" ht="13.5" thickBot="1" x14ac:dyDescent="0.25">
      <c r="A15" s="730"/>
      <c r="B15" s="235" t="s">
        <v>6</v>
      </c>
      <c r="C15" s="220">
        <v>0</v>
      </c>
      <c r="D15" s="220">
        <v>0</v>
      </c>
      <c r="E15" s="220">
        <v>0</v>
      </c>
      <c r="F15" s="220">
        <v>0</v>
      </c>
      <c r="G15" s="220">
        <v>0</v>
      </c>
    </row>
    <row r="16" spans="1:7" ht="13.5" thickBot="1" x14ac:dyDescent="0.25">
      <c r="A16" s="736" t="s">
        <v>7</v>
      </c>
      <c r="B16" s="737"/>
      <c r="C16" s="236">
        <f>SUM(C8:C15)</f>
        <v>0</v>
      </c>
      <c r="D16" s="236">
        <f>SUM(D8:D15)</f>
        <v>0</v>
      </c>
      <c r="E16" s="236">
        <f>SUM(E8:E15)</f>
        <v>0</v>
      </c>
      <c r="F16" s="236">
        <f>SUM(F8:F15)</f>
        <v>0</v>
      </c>
      <c r="G16" s="236">
        <f>SUM(G8:G15)</f>
        <v>0</v>
      </c>
    </row>
    <row r="17" spans="1:7" x14ac:dyDescent="0.2">
      <c r="A17" s="731" t="s">
        <v>188</v>
      </c>
      <c r="B17" s="237" t="s">
        <v>307</v>
      </c>
      <c r="C17" s="221">
        <v>0</v>
      </c>
      <c r="D17" s="221">
        <v>0</v>
      </c>
      <c r="E17" s="221">
        <v>0</v>
      </c>
      <c r="F17" s="221">
        <v>0</v>
      </c>
      <c r="G17" s="221">
        <v>0</v>
      </c>
    </row>
    <row r="18" spans="1:7" x14ac:dyDescent="0.2">
      <c r="A18" s="729"/>
      <c r="B18" s="238" t="s">
        <v>308</v>
      </c>
      <c r="C18" s="151">
        <v>0</v>
      </c>
      <c r="D18" s="151">
        <v>0</v>
      </c>
      <c r="E18" s="151">
        <v>0</v>
      </c>
      <c r="F18" s="151">
        <v>0</v>
      </c>
      <c r="G18" s="151">
        <v>0</v>
      </c>
    </row>
    <row r="19" spans="1:7" x14ac:dyDescent="0.2">
      <c r="A19" s="729"/>
      <c r="B19" s="238" t="s">
        <v>326</v>
      </c>
      <c r="C19" s="151">
        <v>0</v>
      </c>
      <c r="D19" s="151">
        <v>0</v>
      </c>
      <c r="E19" s="151">
        <v>0</v>
      </c>
      <c r="F19" s="151">
        <v>0</v>
      </c>
      <c r="G19" s="151">
        <v>0</v>
      </c>
    </row>
    <row r="20" spans="1:7" ht="13.5" thickBot="1" x14ac:dyDescent="0.25">
      <c r="A20" s="730"/>
      <c r="B20" s="239" t="s">
        <v>309</v>
      </c>
      <c r="C20" s="222">
        <v>0</v>
      </c>
      <c r="D20" s="222">
        <v>0</v>
      </c>
      <c r="E20" s="222">
        <v>0</v>
      </c>
      <c r="F20" s="222">
        <v>0</v>
      </c>
      <c r="G20" s="222">
        <v>0</v>
      </c>
    </row>
    <row r="21" spans="1:7" ht="13.5" thickBot="1" x14ac:dyDescent="0.25">
      <c r="A21" s="732" t="s">
        <v>310</v>
      </c>
      <c r="B21" s="738"/>
      <c r="C21" s="240">
        <f>SUM(C17:C20)</f>
        <v>0</v>
      </c>
      <c r="D21" s="240">
        <f>SUM(D17:D20)</f>
        <v>0</v>
      </c>
      <c r="E21" s="240">
        <f>SUM(E17:E20)</f>
        <v>0</v>
      </c>
      <c r="F21" s="240">
        <f>SUM(F17:F20)</f>
        <v>0</v>
      </c>
      <c r="G21" s="240">
        <f>SUM(G17:G20)</f>
        <v>0</v>
      </c>
    </row>
    <row r="22" spans="1:7" x14ac:dyDescent="0.2">
      <c r="A22" s="731" t="s">
        <v>189</v>
      </c>
      <c r="B22" s="237" t="s">
        <v>311</v>
      </c>
      <c r="C22" s="151">
        <v>0</v>
      </c>
      <c r="D22" s="151">
        <v>0</v>
      </c>
      <c r="E22" s="151">
        <v>0</v>
      </c>
      <c r="F22" s="151">
        <v>0</v>
      </c>
      <c r="G22" s="151">
        <v>0</v>
      </c>
    </row>
    <row r="23" spans="1:7" x14ac:dyDescent="0.2">
      <c r="A23" s="729"/>
      <c r="B23" s="238" t="s">
        <v>312</v>
      </c>
      <c r="C23" s="151">
        <v>0</v>
      </c>
      <c r="D23" s="151">
        <v>0</v>
      </c>
      <c r="E23" s="151">
        <v>0</v>
      </c>
      <c r="F23" s="151">
        <v>0</v>
      </c>
      <c r="G23" s="151">
        <v>0</v>
      </c>
    </row>
    <row r="24" spans="1:7" x14ac:dyDescent="0.2">
      <c r="A24" s="729"/>
      <c r="B24" s="238" t="s">
        <v>313</v>
      </c>
      <c r="C24" s="151">
        <v>0</v>
      </c>
      <c r="D24" s="151">
        <v>0</v>
      </c>
      <c r="E24" s="151">
        <v>0</v>
      </c>
      <c r="F24" s="151">
        <v>0</v>
      </c>
      <c r="G24" s="151">
        <v>0</v>
      </c>
    </row>
    <row r="25" spans="1:7" x14ac:dyDescent="0.2">
      <c r="A25" s="729"/>
      <c r="B25" s="238" t="s">
        <v>314</v>
      </c>
      <c r="C25" s="151">
        <v>0</v>
      </c>
      <c r="D25" s="151">
        <v>0</v>
      </c>
      <c r="E25" s="151">
        <v>0</v>
      </c>
      <c r="F25" s="151">
        <v>0</v>
      </c>
      <c r="G25" s="151">
        <v>0</v>
      </c>
    </row>
    <row r="26" spans="1:7" ht="13.5" thickBot="1" x14ac:dyDescent="0.25">
      <c r="A26" s="730"/>
      <c r="B26" s="239" t="s">
        <v>315</v>
      </c>
      <c r="C26" s="151">
        <v>0</v>
      </c>
      <c r="D26" s="151">
        <v>0</v>
      </c>
      <c r="E26" s="151">
        <v>0</v>
      </c>
      <c r="F26" s="151">
        <v>0</v>
      </c>
      <c r="G26" s="151">
        <v>0</v>
      </c>
    </row>
    <row r="27" spans="1:7" ht="13.5" thickBot="1" x14ac:dyDescent="0.25">
      <c r="A27" s="732" t="s">
        <v>323</v>
      </c>
      <c r="B27" s="733"/>
      <c r="C27" s="236">
        <f>SUM(C22:C26)</f>
        <v>0</v>
      </c>
      <c r="D27" s="236">
        <f t="shared" ref="D27:F27" si="1">SUM(D22:D26)</f>
        <v>0</v>
      </c>
      <c r="E27" s="236">
        <f t="shared" si="1"/>
        <v>0</v>
      </c>
      <c r="F27" s="236">
        <f t="shared" si="1"/>
        <v>0</v>
      </c>
      <c r="G27" s="236">
        <f>SUM(G22:G26)</f>
        <v>0</v>
      </c>
    </row>
    <row r="28" spans="1:7" ht="13.5" thickBot="1" x14ac:dyDescent="0.25">
      <c r="A28" s="734" t="s">
        <v>316</v>
      </c>
      <c r="B28" s="735"/>
      <c r="C28" s="241">
        <f>C27+C21+C16</f>
        <v>0</v>
      </c>
      <c r="D28" s="241">
        <f>D27+D21+D16</f>
        <v>0</v>
      </c>
      <c r="E28" s="241">
        <f>E27+E21+E16</f>
        <v>0</v>
      </c>
      <c r="F28" s="241">
        <f>F27+F21+F16</f>
        <v>0</v>
      </c>
      <c r="G28" s="242">
        <f>G27+G21+G16</f>
        <v>0</v>
      </c>
    </row>
    <row r="29" spans="1:7" x14ac:dyDescent="0.2">
      <c r="A29" s="243"/>
      <c r="B29" s="243"/>
      <c r="C29" s="244"/>
      <c r="D29" s="244"/>
      <c r="E29" s="244"/>
      <c r="F29" s="244"/>
      <c r="G29" s="244"/>
    </row>
    <row r="30" spans="1:7" x14ac:dyDescent="0.2">
      <c r="A30" s="728" t="s">
        <v>8</v>
      </c>
      <c r="B30" s="238" t="s">
        <v>317</v>
      </c>
      <c r="C30" s="223">
        <v>0</v>
      </c>
      <c r="D30" s="223">
        <v>0</v>
      </c>
      <c r="E30" s="223">
        <v>0</v>
      </c>
      <c r="F30" s="223">
        <v>0</v>
      </c>
      <c r="G30" s="223">
        <v>0</v>
      </c>
    </row>
    <row r="31" spans="1:7" x14ac:dyDescent="0.2">
      <c r="A31" s="729"/>
      <c r="B31" s="238" t="s">
        <v>318</v>
      </c>
      <c r="C31" s="151">
        <v>0</v>
      </c>
      <c r="D31" s="151">
        <v>0</v>
      </c>
      <c r="E31" s="151">
        <v>0</v>
      </c>
      <c r="F31" s="151">
        <v>0</v>
      </c>
      <c r="G31" s="151">
        <v>0</v>
      </c>
    </row>
    <row r="32" spans="1:7" x14ac:dyDescent="0.2">
      <c r="A32" s="729"/>
      <c r="B32" s="238" t="s">
        <v>324</v>
      </c>
      <c r="C32" s="151">
        <v>0</v>
      </c>
      <c r="D32" s="151">
        <v>0</v>
      </c>
      <c r="E32" s="151">
        <v>0</v>
      </c>
      <c r="F32" s="151">
        <v>0</v>
      </c>
      <c r="G32" s="151">
        <v>0</v>
      </c>
    </row>
    <row r="33" spans="1:7" x14ac:dyDescent="0.2">
      <c r="A33" s="729"/>
      <c r="B33" s="238" t="s">
        <v>319</v>
      </c>
      <c r="C33" s="151">
        <v>0</v>
      </c>
      <c r="D33" s="151">
        <v>0</v>
      </c>
      <c r="E33" s="151">
        <v>0</v>
      </c>
      <c r="F33" s="151">
        <v>0</v>
      </c>
      <c r="G33" s="151">
        <v>0</v>
      </c>
    </row>
    <row r="34" spans="1:7" x14ac:dyDescent="0.2">
      <c r="A34" s="729"/>
      <c r="B34" s="238" t="s">
        <v>320</v>
      </c>
      <c r="C34" s="151">
        <v>0</v>
      </c>
      <c r="D34" s="151">
        <v>0</v>
      </c>
      <c r="E34" s="151">
        <v>0</v>
      </c>
      <c r="F34" s="151">
        <v>0</v>
      </c>
      <c r="G34" s="151">
        <v>0</v>
      </c>
    </row>
    <row r="35" spans="1:7" x14ac:dyDescent="0.2">
      <c r="A35" s="729"/>
      <c r="B35" s="238" t="s">
        <v>321</v>
      </c>
      <c r="C35" s="151">
        <v>0</v>
      </c>
      <c r="D35" s="151">
        <v>0</v>
      </c>
      <c r="E35" s="151">
        <v>0</v>
      </c>
      <c r="F35" s="151">
        <v>0</v>
      </c>
      <c r="G35" s="151">
        <v>0</v>
      </c>
    </row>
    <row r="36" spans="1:7" x14ac:dyDescent="0.2">
      <c r="A36" s="729"/>
      <c r="B36" s="238" t="s">
        <v>322</v>
      </c>
      <c r="C36" s="151">
        <v>0</v>
      </c>
      <c r="D36" s="151">
        <v>0</v>
      </c>
      <c r="E36" s="151">
        <v>0</v>
      </c>
      <c r="F36" s="151">
        <v>0</v>
      </c>
      <c r="G36" s="151">
        <v>0</v>
      </c>
    </row>
    <row r="37" spans="1:7" s="325" customFormat="1" x14ac:dyDescent="0.2">
      <c r="A37" s="729"/>
      <c r="B37" s="239" t="s">
        <v>981</v>
      </c>
      <c r="C37" s="151">
        <v>0</v>
      </c>
      <c r="D37" s="151">
        <v>0</v>
      </c>
      <c r="E37" s="151">
        <v>0</v>
      </c>
      <c r="F37" s="151">
        <v>0</v>
      </c>
      <c r="G37" s="151">
        <v>0</v>
      </c>
    </row>
    <row r="38" spans="1:7" ht="13.5" thickBot="1" x14ac:dyDescent="0.25">
      <c r="A38" s="730"/>
      <c r="B38" s="239" t="s">
        <v>982</v>
      </c>
      <c r="C38" s="151">
        <v>0</v>
      </c>
      <c r="D38" s="151">
        <v>0</v>
      </c>
      <c r="E38" s="151">
        <v>0</v>
      </c>
      <c r="F38" s="151">
        <v>0</v>
      </c>
      <c r="G38" s="151">
        <v>0</v>
      </c>
    </row>
    <row r="39" spans="1:7" ht="13.5" thickBot="1" x14ac:dyDescent="0.25">
      <c r="A39" s="732" t="s">
        <v>1068</v>
      </c>
      <c r="B39" s="733"/>
      <c r="C39" s="236">
        <f>SUM(C30:C38)</f>
        <v>0</v>
      </c>
      <c r="D39" s="236">
        <f>SUM(D30:D38)</f>
        <v>0</v>
      </c>
      <c r="E39" s="236">
        <f t="shared" ref="E39:G39" si="2">SUM(E30:E38)</f>
        <v>0</v>
      </c>
      <c r="F39" s="236">
        <f t="shared" si="2"/>
        <v>0</v>
      </c>
      <c r="G39" s="236">
        <f t="shared" si="2"/>
        <v>0</v>
      </c>
    </row>
    <row r="40" spans="1:7" x14ac:dyDescent="0.2">
      <c r="A40" s="731" t="s">
        <v>9</v>
      </c>
      <c r="B40" s="237" t="s">
        <v>1069</v>
      </c>
      <c r="C40" s="221">
        <v>0</v>
      </c>
      <c r="D40" s="221">
        <v>0</v>
      </c>
      <c r="E40" s="221">
        <v>0</v>
      </c>
      <c r="F40" s="221">
        <v>0</v>
      </c>
      <c r="G40" s="221">
        <v>0</v>
      </c>
    </row>
    <row r="41" spans="1:7" x14ac:dyDescent="0.2">
      <c r="A41" s="729"/>
      <c r="B41" s="238" t="s">
        <v>1070</v>
      </c>
      <c r="C41" s="151">
        <v>0</v>
      </c>
      <c r="D41" s="151">
        <v>0</v>
      </c>
      <c r="E41" s="151">
        <v>0</v>
      </c>
      <c r="F41" s="151">
        <v>0</v>
      </c>
      <c r="G41" s="151">
        <v>0</v>
      </c>
    </row>
    <row r="42" spans="1:7" ht="13.5" thickBot="1" x14ac:dyDescent="0.25">
      <c r="A42" s="730"/>
      <c r="B42" s="245" t="s">
        <v>1071</v>
      </c>
      <c r="C42" s="220">
        <v>0</v>
      </c>
      <c r="D42" s="220">
        <v>0</v>
      </c>
      <c r="E42" s="220">
        <v>0</v>
      </c>
      <c r="F42" s="220">
        <v>0</v>
      </c>
      <c r="G42" s="220">
        <v>0</v>
      </c>
    </row>
    <row r="43" spans="1:7" ht="13.5" thickBot="1" x14ac:dyDescent="0.25">
      <c r="A43" s="732" t="s">
        <v>1072</v>
      </c>
      <c r="B43" s="733"/>
      <c r="C43" s="236">
        <f>SUM(C40:C42)</f>
        <v>0</v>
      </c>
      <c r="D43" s="236">
        <f>SUM(D40:D42)</f>
        <v>0</v>
      </c>
      <c r="E43" s="236">
        <f>SUM(E40:E42)</f>
        <v>0</v>
      </c>
      <c r="F43" s="236">
        <f>SUM(F40:F42)</f>
        <v>0</v>
      </c>
      <c r="G43" s="236">
        <f>SUM(G40:G42)</f>
        <v>0</v>
      </c>
    </row>
    <row r="44" spans="1:7" ht="13.5" thickBot="1" x14ac:dyDescent="0.25">
      <c r="A44" s="732" t="s">
        <v>1073</v>
      </c>
      <c r="B44" s="733"/>
      <c r="C44" s="236">
        <f>C43+C39</f>
        <v>0</v>
      </c>
      <c r="D44" s="236">
        <f>D43+D39</f>
        <v>0</v>
      </c>
      <c r="E44" s="236">
        <f>E43+E39</f>
        <v>0</v>
      </c>
      <c r="F44" s="236">
        <f>F43+F39</f>
        <v>0</v>
      </c>
      <c r="G44" s="236">
        <f>G43+G39</f>
        <v>0</v>
      </c>
    </row>
    <row r="45" spans="1:7" x14ac:dyDescent="0.2">
      <c r="A45" s="731" t="s">
        <v>236</v>
      </c>
      <c r="B45" s="237" t="s">
        <v>1074</v>
      </c>
      <c r="C45" s="221">
        <v>0</v>
      </c>
      <c r="D45" s="221">
        <v>0</v>
      </c>
      <c r="E45" s="221">
        <v>0</v>
      </c>
      <c r="F45" s="221">
        <v>0</v>
      </c>
      <c r="G45" s="221">
        <v>0</v>
      </c>
    </row>
    <row r="46" spans="1:7" x14ac:dyDescent="0.2">
      <c r="A46" s="729"/>
      <c r="B46" s="238" t="s">
        <v>1075</v>
      </c>
      <c r="C46" s="221">
        <v>0</v>
      </c>
      <c r="D46" s="221">
        <v>0</v>
      </c>
      <c r="E46" s="221">
        <v>0</v>
      </c>
      <c r="F46" s="221">
        <v>0</v>
      </c>
      <c r="G46" s="221">
        <v>0</v>
      </c>
    </row>
    <row r="47" spans="1:7" x14ac:dyDescent="0.2">
      <c r="A47" s="729"/>
      <c r="B47" s="238" t="s">
        <v>1076</v>
      </c>
      <c r="C47" s="221">
        <v>0</v>
      </c>
      <c r="D47" s="221">
        <v>0</v>
      </c>
      <c r="E47" s="221">
        <v>0</v>
      </c>
      <c r="F47" s="221">
        <v>0</v>
      </c>
      <c r="G47" s="221">
        <v>0</v>
      </c>
    </row>
    <row r="48" spans="1:7" x14ac:dyDescent="0.2">
      <c r="A48" s="729"/>
      <c r="B48" s="238" t="s">
        <v>1077</v>
      </c>
      <c r="C48" s="221">
        <v>0</v>
      </c>
      <c r="D48" s="221">
        <v>0</v>
      </c>
      <c r="E48" s="221">
        <v>0</v>
      </c>
      <c r="F48" s="221">
        <v>0</v>
      </c>
      <c r="G48" s="221">
        <v>0</v>
      </c>
    </row>
    <row r="49" spans="1:7" x14ac:dyDescent="0.2">
      <c r="A49" s="729"/>
      <c r="B49" s="238" t="s">
        <v>1078</v>
      </c>
      <c r="C49" s="221">
        <v>0</v>
      </c>
      <c r="D49" s="221">
        <v>0</v>
      </c>
      <c r="E49" s="221">
        <v>0</v>
      </c>
      <c r="F49" s="221">
        <v>0</v>
      </c>
      <c r="G49" s="221">
        <v>0</v>
      </c>
    </row>
    <row r="50" spans="1:7" x14ac:dyDescent="0.2">
      <c r="A50" s="729"/>
      <c r="B50" s="238" t="s">
        <v>1079</v>
      </c>
      <c r="C50" s="221">
        <v>0</v>
      </c>
      <c r="D50" s="221">
        <v>0</v>
      </c>
      <c r="E50" s="221">
        <v>0</v>
      </c>
      <c r="F50" s="221">
        <v>0</v>
      </c>
      <c r="G50" s="221">
        <v>0</v>
      </c>
    </row>
    <row r="51" spans="1:7" x14ac:dyDescent="0.2">
      <c r="A51" s="729"/>
      <c r="B51" s="238" t="s">
        <v>1080</v>
      </c>
      <c r="C51" s="221">
        <v>0</v>
      </c>
      <c r="D51" s="221">
        <v>0</v>
      </c>
      <c r="E51" s="221">
        <v>0</v>
      </c>
      <c r="F51" s="221">
        <v>0</v>
      </c>
      <c r="G51" s="221">
        <v>0</v>
      </c>
    </row>
    <row r="52" spans="1:7" ht="13.5" thickBot="1" x14ac:dyDescent="0.25">
      <c r="A52" s="730"/>
      <c r="B52" s="245" t="s">
        <v>1081</v>
      </c>
      <c r="C52" s="221">
        <v>0</v>
      </c>
      <c r="D52" s="221">
        <v>0</v>
      </c>
      <c r="E52" s="221">
        <v>0</v>
      </c>
      <c r="F52" s="221">
        <v>0</v>
      </c>
      <c r="G52" s="221">
        <v>0</v>
      </c>
    </row>
    <row r="53" spans="1:7" ht="13.5" thickBot="1" x14ac:dyDescent="0.25">
      <c r="A53" s="732" t="s">
        <v>1082</v>
      </c>
      <c r="B53" s="733"/>
      <c r="C53" s="236">
        <f>SUM(C45:C52)</f>
        <v>0</v>
      </c>
      <c r="D53" s="236">
        <f t="shared" ref="D53:F53" si="3">SUM(D45:D52)</f>
        <v>0</v>
      </c>
      <c r="E53" s="236">
        <f t="shared" si="3"/>
        <v>0</v>
      </c>
      <c r="F53" s="236">
        <f t="shared" si="3"/>
        <v>0</v>
      </c>
      <c r="G53" s="236">
        <f>SUM(G45:G52)</f>
        <v>0</v>
      </c>
    </row>
    <row r="54" spans="1:7" ht="13.5" thickBot="1" x14ac:dyDescent="0.25">
      <c r="A54" s="734" t="s">
        <v>1083</v>
      </c>
      <c r="B54" s="735"/>
      <c r="C54" s="241">
        <f>C53+C44</f>
        <v>0</v>
      </c>
      <c r="D54" s="241">
        <f t="shared" ref="D54:F54" si="4">D53+D44</f>
        <v>0</v>
      </c>
      <c r="E54" s="241">
        <f t="shared" si="4"/>
        <v>0</v>
      </c>
      <c r="F54" s="241">
        <f t="shared" si="4"/>
        <v>0</v>
      </c>
      <c r="G54" s="242">
        <f>G53+G44</f>
        <v>0</v>
      </c>
    </row>
    <row r="55" spans="1:7" x14ac:dyDescent="0.2">
      <c r="D55" s="246"/>
      <c r="E55" s="246"/>
      <c r="F55" s="246"/>
      <c r="G55" s="246"/>
    </row>
    <row r="56" spans="1:7" x14ac:dyDescent="0.2">
      <c r="A56" s="225" t="s">
        <v>69</v>
      </c>
      <c r="C56" s="394" t="str">
        <f>IF(C28-C54=0,"Ok","Diff. $"&amp;ROUND(C28-C54,2))</f>
        <v>Ok</v>
      </c>
      <c r="D56" s="394" t="str">
        <f t="shared" ref="D56:G56" si="5">IF(D28-D54=0,"Ok","Diff. $"&amp;ROUND(D28-D54,2))</f>
        <v>Ok</v>
      </c>
      <c r="E56" s="394" t="str">
        <f t="shared" si="5"/>
        <v>Ok</v>
      </c>
      <c r="F56" s="394" t="str">
        <f t="shared" si="5"/>
        <v>Ok</v>
      </c>
      <c r="G56" s="394" t="str">
        <f t="shared" si="5"/>
        <v>Ok</v>
      </c>
    </row>
    <row r="57" spans="1:7" x14ac:dyDescent="0.2">
      <c r="D57" s="246"/>
      <c r="E57" s="246"/>
      <c r="F57" s="246"/>
      <c r="G57" s="246"/>
    </row>
    <row r="58" spans="1:7" x14ac:dyDescent="0.2">
      <c r="A58" s="460" t="s">
        <v>681</v>
      </c>
      <c r="B58" s="461"/>
      <c r="C58" s="157"/>
      <c r="D58" s="246"/>
      <c r="E58" s="246"/>
      <c r="F58" s="246"/>
      <c r="G58" s="246"/>
    </row>
    <row r="59" spans="1:7" x14ac:dyDescent="0.2">
      <c r="A59" s="14"/>
      <c r="B59" s="15"/>
      <c r="C59" s="16">
        <v>0</v>
      </c>
      <c r="D59" s="16">
        <v>0</v>
      </c>
      <c r="E59" s="16">
        <v>0</v>
      </c>
      <c r="F59" s="16">
        <v>0</v>
      </c>
      <c r="G59" s="16">
        <v>0</v>
      </c>
    </row>
    <row r="60" spans="1:7" x14ac:dyDescent="0.2">
      <c r="A60" s="14"/>
      <c r="B60" s="15"/>
      <c r="C60" s="16">
        <v>0</v>
      </c>
      <c r="D60" s="16">
        <v>0</v>
      </c>
      <c r="E60" s="16">
        <v>0</v>
      </c>
      <c r="F60" s="16">
        <v>0</v>
      </c>
      <c r="G60" s="16">
        <v>0</v>
      </c>
    </row>
    <row r="61" spans="1:7" ht="13.5" thickBot="1" x14ac:dyDescent="0.25">
      <c r="A61" s="14"/>
      <c r="B61" s="15"/>
      <c r="C61" s="16">
        <v>0</v>
      </c>
      <c r="D61" s="16">
        <v>0</v>
      </c>
      <c r="E61" s="16">
        <v>0</v>
      </c>
      <c r="F61" s="16">
        <v>0</v>
      </c>
      <c r="G61" s="16">
        <v>0</v>
      </c>
    </row>
    <row r="62" spans="1:7" s="325" customFormat="1" ht="13.5" thickBot="1" x14ac:dyDescent="0.25">
      <c r="A62" s="739" t="s">
        <v>682</v>
      </c>
      <c r="B62" s="740"/>
      <c r="C62" s="241">
        <f>SUM(C59:C61)</f>
        <v>0</v>
      </c>
      <c r="D62" s="241">
        <f t="shared" ref="D62:G62" si="6">SUM(D59:D61)</f>
        <v>0</v>
      </c>
      <c r="E62" s="241">
        <f t="shared" si="6"/>
        <v>0</v>
      </c>
      <c r="F62" s="241">
        <f t="shared" si="6"/>
        <v>0</v>
      </c>
      <c r="G62" s="241">
        <f t="shared" si="6"/>
        <v>0</v>
      </c>
    </row>
    <row r="63" spans="1:7" s="325" customFormat="1" x14ac:dyDescent="0.2">
      <c r="A63" s="326" t="s">
        <v>69</v>
      </c>
      <c r="B63" s="326"/>
      <c r="C63" s="394" t="str">
        <f>IF(C15-C62=0,"Ok","Diff. $"&amp;ROUND(C15-C62,2))</f>
        <v>Ok</v>
      </c>
      <c r="D63" s="394" t="str">
        <f t="shared" ref="D63:F63" si="7">IF(D15-D62=0,"Ok","Diff. $"&amp;ROUND(D15-D62,2))</f>
        <v>Ok</v>
      </c>
      <c r="E63" s="394" t="str">
        <f t="shared" si="7"/>
        <v>Ok</v>
      </c>
      <c r="F63" s="394" t="str">
        <f t="shared" si="7"/>
        <v>Ok</v>
      </c>
      <c r="G63" s="394" t="str">
        <f>IF(G15-G62=0,"Ok","Diff. $"&amp;ROUND(G15-G62,2))</f>
        <v>Ok</v>
      </c>
    </row>
    <row r="64" spans="1:7" x14ac:dyDescent="0.2">
      <c r="D64" s="246"/>
      <c r="E64" s="246"/>
      <c r="F64" s="246"/>
      <c r="G64" s="246"/>
    </row>
    <row r="65" spans="1:7" x14ac:dyDescent="0.2">
      <c r="A65" s="460" t="s">
        <v>683</v>
      </c>
      <c r="B65" s="461"/>
      <c r="C65" s="157"/>
      <c r="D65" s="246"/>
      <c r="E65" s="246"/>
      <c r="F65" s="246"/>
      <c r="G65" s="246"/>
    </row>
    <row r="66" spans="1:7" x14ac:dyDescent="0.2">
      <c r="A66" s="14"/>
      <c r="B66" s="15"/>
      <c r="C66" s="16">
        <v>0</v>
      </c>
      <c r="D66" s="16">
        <v>0</v>
      </c>
      <c r="E66" s="16">
        <v>0</v>
      </c>
      <c r="F66" s="16">
        <v>0</v>
      </c>
      <c r="G66" s="16">
        <v>0</v>
      </c>
    </row>
    <row r="67" spans="1:7" x14ac:dyDescent="0.2">
      <c r="A67" s="14"/>
      <c r="B67" s="15"/>
      <c r="C67" s="16">
        <v>0</v>
      </c>
      <c r="D67" s="16">
        <v>0</v>
      </c>
      <c r="E67" s="16">
        <v>0</v>
      </c>
      <c r="F67" s="16">
        <v>0</v>
      </c>
      <c r="G67" s="16">
        <v>0</v>
      </c>
    </row>
    <row r="68" spans="1:7" ht="13.5" thickBot="1" x14ac:dyDescent="0.25">
      <c r="A68" s="14"/>
      <c r="B68" s="15"/>
      <c r="C68" s="16">
        <v>0</v>
      </c>
      <c r="D68" s="16">
        <v>0</v>
      </c>
      <c r="E68" s="16">
        <v>0</v>
      </c>
      <c r="F68" s="16">
        <v>0</v>
      </c>
      <c r="G68" s="16">
        <v>0</v>
      </c>
    </row>
    <row r="69" spans="1:7" ht="13.5" thickBot="1" x14ac:dyDescent="0.25">
      <c r="A69" s="739" t="s">
        <v>684</v>
      </c>
      <c r="B69" s="740"/>
      <c r="C69" s="241">
        <f>SUM(C66:C68)</f>
        <v>0</v>
      </c>
      <c r="D69" s="241">
        <f t="shared" ref="D69" si="8">SUM(D66:D68)</f>
        <v>0</v>
      </c>
      <c r="E69" s="241">
        <f t="shared" ref="E69" si="9">SUM(E66:E68)</f>
        <v>0</v>
      </c>
      <c r="F69" s="241">
        <f t="shared" ref="F69" si="10">SUM(F66:F68)</f>
        <v>0</v>
      </c>
      <c r="G69" s="241">
        <f t="shared" ref="G69" si="11">SUM(G66:G68)</f>
        <v>0</v>
      </c>
    </row>
    <row r="70" spans="1:7" x14ac:dyDescent="0.2">
      <c r="A70" s="326" t="s">
        <v>69</v>
      </c>
      <c r="B70" s="326"/>
      <c r="C70" s="394" t="str">
        <f>IF(C20-C69=0,"Ok","Diff. $"&amp;ROUND(C20-C69,2))</f>
        <v>Ok</v>
      </c>
      <c r="D70" s="394" t="str">
        <f t="shared" ref="D70:G70" si="12">IF(D20-D69=0,"Ok","Diff. $"&amp;ROUND(D20-D69,2))</f>
        <v>Ok</v>
      </c>
      <c r="E70" s="394" t="str">
        <f t="shared" si="12"/>
        <v>Ok</v>
      </c>
      <c r="F70" s="394" t="str">
        <f t="shared" si="12"/>
        <v>Ok</v>
      </c>
      <c r="G70" s="394" t="str">
        <f t="shared" si="12"/>
        <v>Ok</v>
      </c>
    </row>
    <row r="72" spans="1:7" x14ac:dyDescent="0.2">
      <c r="A72" s="460" t="s">
        <v>1084</v>
      </c>
      <c r="B72" s="461"/>
      <c r="C72" s="157"/>
      <c r="D72" s="246"/>
      <c r="E72" s="246"/>
      <c r="F72" s="246"/>
      <c r="G72" s="246"/>
    </row>
    <row r="73" spans="1:7" x14ac:dyDescent="0.2">
      <c r="A73" s="14"/>
      <c r="B73" s="15"/>
      <c r="C73" s="16">
        <v>0</v>
      </c>
      <c r="D73" s="16">
        <v>0</v>
      </c>
      <c r="E73" s="16">
        <v>0</v>
      </c>
      <c r="F73" s="16">
        <v>0</v>
      </c>
      <c r="G73" s="16">
        <v>0</v>
      </c>
    </row>
    <row r="74" spans="1:7" x14ac:dyDescent="0.2">
      <c r="A74" s="14"/>
      <c r="B74" s="15"/>
      <c r="C74" s="16">
        <v>0</v>
      </c>
      <c r="D74" s="16">
        <v>0</v>
      </c>
      <c r="E74" s="16">
        <v>0</v>
      </c>
      <c r="F74" s="16">
        <v>0</v>
      </c>
      <c r="G74" s="16">
        <v>0</v>
      </c>
    </row>
    <row r="75" spans="1:7" ht="13.5" thickBot="1" x14ac:dyDescent="0.25">
      <c r="A75" s="14"/>
      <c r="B75" s="15"/>
      <c r="C75" s="16">
        <v>0</v>
      </c>
      <c r="D75" s="16">
        <v>0</v>
      </c>
      <c r="E75" s="16">
        <v>0</v>
      </c>
      <c r="F75" s="16">
        <v>0</v>
      </c>
      <c r="G75" s="16">
        <v>0</v>
      </c>
    </row>
    <row r="76" spans="1:7" ht="13.5" thickBot="1" x14ac:dyDescent="0.25">
      <c r="A76" s="739" t="s">
        <v>1085</v>
      </c>
      <c r="B76" s="740"/>
      <c r="C76" s="241">
        <f>SUM(C73:C75)</f>
        <v>0</v>
      </c>
      <c r="D76" s="241">
        <f t="shared" ref="D76" si="13">SUM(D73:D75)</f>
        <v>0</v>
      </c>
      <c r="E76" s="241">
        <f t="shared" ref="E76" si="14">SUM(E73:E75)</f>
        <v>0</v>
      </c>
      <c r="F76" s="241">
        <f t="shared" ref="F76" si="15">SUM(F73:F75)</f>
        <v>0</v>
      </c>
      <c r="G76" s="241">
        <f t="shared" ref="G76" si="16">SUM(G73:G75)</f>
        <v>0</v>
      </c>
    </row>
    <row r="77" spans="1:7" x14ac:dyDescent="0.2">
      <c r="A77" s="326" t="s">
        <v>69</v>
      </c>
      <c r="B77" s="326"/>
      <c r="C77" s="394" t="str">
        <f>IF(C38-C76=0,"Ok","Diff. $"&amp;ROUND(C38-C76,2))</f>
        <v>Ok</v>
      </c>
      <c r="D77" s="394" t="str">
        <f t="shared" ref="D77:G77" si="17">IF(D38-D76=0,"Ok","Diff. $"&amp;ROUND(D38-D76,2))</f>
        <v>Ok</v>
      </c>
      <c r="E77" s="394" t="str">
        <f t="shared" si="17"/>
        <v>Ok</v>
      </c>
      <c r="F77" s="394" t="str">
        <f t="shared" si="17"/>
        <v>Ok</v>
      </c>
      <c r="G77" s="394" t="str">
        <f t="shared" si="17"/>
        <v>Ok</v>
      </c>
    </row>
    <row r="79" spans="1:7" x14ac:dyDescent="0.2">
      <c r="A79" s="460" t="s">
        <v>1021</v>
      </c>
      <c r="B79" s="461"/>
      <c r="C79" s="157"/>
      <c r="D79" s="246"/>
      <c r="E79" s="246"/>
      <c r="F79" s="246"/>
      <c r="G79" s="246"/>
    </row>
    <row r="80" spans="1:7" x14ac:dyDescent="0.2">
      <c r="A80" s="14"/>
      <c r="B80" s="15"/>
      <c r="C80" s="16">
        <v>0</v>
      </c>
      <c r="D80" s="16">
        <v>0</v>
      </c>
      <c r="E80" s="16">
        <v>0</v>
      </c>
      <c r="F80" s="16">
        <v>0</v>
      </c>
      <c r="G80" s="16">
        <v>0</v>
      </c>
    </row>
    <row r="81" spans="1:7" x14ac:dyDescent="0.2">
      <c r="A81" s="14"/>
      <c r="B81" s="15"/>
      <c r="C81" s="16">
        <v>0</v>
      </c>
      <c r="D81" s="16">
        <v>0</v>
      </c>
      <c r="E81" s="16">
        <v>0</v>
      </c>
      <c r="F81" s="16">
        <v>0</v>
      </c>
      <c r="G81" s="16">
        <v>0</v>
      </c>
    </row>
    <row r="82" spans="1:7" ht="13.5" thickBot="1" x14ac:dyDescent="0.25">
      <c r="A82" s="14"/>
      <c r="B82" s="15"/>
      <c r="C82" s="16">
        <v>0</v>
      </c>
      <c r="D82" s="16">
        <v>0</v>
      </c>
      <c r="E82" s="16">
        <v>0</v>
      </c>
      <c r="F82" s="16">
        <v>0</v>
      </c>
      <c r="G82" s="16">
        <v>0</v>
      </c>
    </row>
    <row r="83" spans="1:7" ht="13.5" thickBot="1" x14ac:dyDescent="0.25">
      <c r="A83" s="739" t="s">
        <v>1022</v>
      </c>
      <c r="B83" s="740"/>
      <c r="C83" s="241">
        <f>SUM(C80:C82)</f>
        <v>0</v>
      </c>
      <c r="D83" s="241">
        <f t="shared" ref="D83" si="18">SUM(D80:D82)</f>
        <v>0</v>
      </c>
      <c r="E83" s="241">
        <f t="shared" ref="E83" si="19">SUM(E80:E82)</f>
        <v>0</v>
      </c>
      <c r="F83" s="241">
        <f t="shared" ref="F83" si="20">SUM(F80:F82)</f>
        <v>0</v>
      </c>
      <c r="G83" s="241">
        <f t="shared" ref="G83" si="21">SUM(G80:G82)</f>
        <v>0</v>
      </c>
    </row>
    <row r="84" spans="1:7" x14ac:dyDescent="0.2">
      <c r="A84" s="326" t="s">
        <v>69</v>
      </c>
      <c r="B84" s="326"/>
      <c r="C84" s="394" t="str">
        <f>IF(C42-C83=0,"Ok","Diff. $"&amp;ROUND(C42-C83,2))</f>
        <v>Ok</v>
      </c>
      <c r="D84" s="394" t="str">
        <f t="shared" ref="D84:G84" si="22">IF(D42-D83=0,"Ok","Diff. $"&amp;ROUND(D42-D83,2))</f>
        <v>Ok</v>
      </c>
      <c r="E84" s="394" t="str">
        <f t="shared" si="22"/>
        <v>Ok</v>
      </c>
      <c r="F84" s="394" t="str">
        <f t="shared" si="22"/>
        <v>Ok</v>
      </c>
      <c r="G84" s="394" t="str">
        <f t="shared" si="22"/>
        <v>Ok</v>
      </c>
    </row>
    <row r="86" spans="1:7" x14ac:dyDescent="0.2">
      <c r="A86" s="460" t="s">
        <v>1086</v>
      </c>
      <c r="B86" s="461"/>
      <c r="C86" s="157"/>
      <c r="D86" s="246"/>
      <c r="E86" s="246"/>
      <c r="F86" s="246"/>
      <c r="G86" s="246"/>
    </row>
    <row r="87" spans="1:7" x14ac:dyDescent="0.2">
      <c r="A87" s="14"/>
      <c r="B87" s="15"/>
      <c r="C87" s="16">
        <v>0</v>
      </c>
      <c r="D87" s="16">
        <v>0</v>
      </c>
      <c r="E87" s="16">
        <v>0</v>
      </c>
      <c r="F87" s="16">
        <v>0</v>
      </c>
      <c r="G87" s="16">
        <v>0</v>
      </c>
    </row>
    <row r="88" spans="1:7" x14ac:dyDescent="0.2">
      <c r="A88" s="14"/>
      <c r="B88" s="15"/>
      <c r="C88" s="16">
        <v>0</v>
      </c>
      <c r="D88" s="16">
        <v>0</v>
      </c>
      <c r="E88" s="16">
        <v>0</v>
      </c>
      <c r="F88" s="16">
        <v>0</v>
      </c>
      <c r="G88" s="16">
        <v>0</v>
      </c>
    </row>
    <row r="89" spans="1:7" ht="13.5" thickBot="1" x14ac:dyDescent="0.25">
      <c r="A89" s="14"/>
      <c r="B89" s="15"/>
      <c r="C89" s="16">
        <v>0</v>
      </c>
      <c r="D89" s="16">
        <v>0</v>
      </c>
      <c r="E89" s="16">
        <v>0</v>
      </c>
      <c r="F89" s="16">
        <v>0</v>
      </c>
      <c r="G89" s="16">
        <v>0</v>
      </c>
    </row>
    <row r="90" spans="1:7" ht="13.5" thickBot="1" x14ac:dyDescent="0.25">
      <c r="A90" s="739" t="s">
        <v>1087</v>
      </c>
      <c r="B90" s="740"/>
      <c r="C90" s="241">
        <f>SUM(C87:C89)</f>
        <v>0</v>
      </c>
      <c r="D90" s="241">
        <f t="shared" ref="D90" si="23">SUM(D87:D89)</f>
        <v>0</v>
      </c>
      <c r="E90" s="241">
        <f t="shared" ref="E90" si="24">SUM(E87:E89)</f>
        <v>0</v>
      </c>
      <c r="F90" s="241">
        <f t="shared" ref="F90" si="25">SUM(F87:F89)</f>
        <v>0</v>
      </c>
      <c r="G90" s="241">
        <f t="shared" ref="G90" si="26">SUM(G87:G89)</f>
        <v>0</v>
      </c>
    </row>
    <row r="91" spans="1:7" x14ac:dyDescent="0.2">
      <c r="A91" s="326" t="s">
        <v>69</v>
      </c>
      <c r="B91" s="326"/>
      <c r="C91" s="394" t="str">
        <f>IF(C52-C90=0,"Ok","Diff. $"&amp;ROUND(C52-C90,2))</f>
        <v>Ok</v>
      </c>
      <c r="D91" s="394" t="str">
        <f t="shared" ref="D91:G91" si="27">IF(D52-D90=0,"Ok","Diff. $"&amp;ROUND(D52-D90,2))</f>
        <v>Ok</v>
      </c>
      <c r="E91" s="394" t="str">
        <f t="shared" si="27"/>
        <v>Ok</v>
      </c>
      <c r="F91" s="394" t="str">
        <f t="shared" si="27"/>
        <v>Ok</v>
      </c>
      <c r="G91" s="394" t="str">
        <f t="shared" si="27"/>
        <v>Ok</v>
      </c>
    </row>
  </sheetData>
  <sheetProtection algorithmName="SHA-512" hashValue="LYPtZl19wqCORAms8xt3nrcqrxqFrHOJW+T6X4cQOmqcxxJi+fpsU9B+T5BA49vi7Lk45vPZJeLbttclhcTNSQ==" saltValue="ZVgGM9qNw9NhWNHClX/RaQ==" spinCount="100000" sheet="1" objects="1" scenarios="1" insertRows="0"/>
  <mergeCells count="20">
    <mergeCell ref="A62:B62"/>
    <mergeCell ref="A69:B69"/>
    <mergeCell ref="A76:B76"/>
    <mergeCell ref="A83:B83"/>
    <mergeCell ref="A90:B90"/>
    <mergeCell ref="A8:A15"/>
    <mergeCell ref="A45:A52"/>
    <mergeCell ref="A53:B53"/>
    <mergeCell ref="A54:B54"/>
    <mergeCell ref="A39:B39"/>
    <mergeCell ref="A40:A42"/>
    <mergeCell ref="A43:B43"/>
    <mergeCell ref="A44:B44"/>
    <mergeCell ref="A28:B28"/>
    <mergeCell ref="A30:A38"/>
    <mergeCell ref="A16:B16"/>
    <mergeCell ref="A17:A20"/>
    <mergeCell ref="A21:B21"/>
    <mergeCell ref="A22:A26"/>
    <mergeCell ref="A27:B27"/>
  </mergeCells>
  <phoneticPr fontId="9" type="noConversion"/>
  <dataValidations count="1">
    <dataValidation type="decimal" allowBlank="1" showInputMessage="1" showErrorMessage="1" sqref="C8:G15 C17:G20 C22:G26 C30:G38 C40:G42 C45:G52 C59:G61 C66:G68 C73:G75 C80:G82 C87:G89" xr:uid="{00000000-0002-0000-0900-000000000000}">
      <formula1>-5000000000</formula1>
      <formula2>5000000000</formula2>
    </dataValidation>
  </dataValidations>
  <printOptions horizontalCentered="1"/>
  <pageMargins left="0.25" right="0.25" top="0.5" bottom="0.5" header="0.25" footer="0.25"/>
  <pageSetup scale="80" fitToHeight="2" orientation="portrait" r:id="rId1"/>
  <headerFooter alignWithMargins="0">
    <oddFooter>&amp;L&amp;F&amp;CPage &amp;P of &amp;N&amp;R&amp;A</oddFooter>
  </headerFooter>
  <rowBreaks count="1" manualBreakCount="1">
    <brk id="55" max="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48"/>
  <sheetViews>
    <sheetView workbookViewId="0">
      <pane xSplit="1" ySplit="7" topLeftCell="B8" activePane="bottomRight" state="frozen"/>
      <selection pane="topRight"/>
      <selection pane="bottomLeft"/>
      <selection pane="bottomRight"/>
    </sheetView>
  </sheetViews>
  <sheetFormatPr defaultRowHeight="12.75" x14ac:dyDescent="0.2"/>
  <cols>
    <col min="1" max="1" width="47.140625" style="127" customWidth="1"/>
    <col min="2" max="2" width="121.7109375" style="132" customWidth="1"/>
    <col min="3" max="16384" width="9.140625" style="127"/>
  </cols>
  <sheetData>
    <row r="1" spans="1:2" s="132" customFormat="1" x14ac:dyDescent="0.2">
      <c r="A1" s="248" t="s">
        <v>1240</v>
      </c>
      <c r="B1" s="148"/>
    </row>
    <row r="2" spans="1:2" s="132" customFormat="1" x14ac:dyDescent="0.2">
      <c r="A2" s="248"/>
      <c r="B2" s="148"/>
    </row>
    <row r="3" spans="1:2" x14ac:dyDescent="0.2">
      <c r="B3" s="127"/>
    </row>
    <row r="4" spans="1:2" s="132" customFormat="1" x14ac:dyDescent="0.2">
      <c r="A4" s="156" t="s">
        <v>0</v>
      </c>
      <c r="B4" s="130" t="str">
        <f>'Report L1'!$C$5</f>
        <v>Select CCO from Dropdown List</v>
      </c>
    </row>
    <row r="5" spans="1:2" s="132" customFormat="1" x14ac:dyDescent="0.2">
      <c r="A5" s="156" t="s">
        <v>282</v>
      </c>
      <c r="B5" s="131" t="str">
        <f>'Report L1'!$C$8&amp;" - "&amp;'Report L1'!$C$9</f>
        <v>1/1/2019 - 12/31/2019</v>
      </c>
    </row>
    <row r="6" spans="1:2" s="132" customFormat="1" x14ac:dyDescent="0.2">
      <c r="A6" s="131"/>
    </row>
    <row r="7" spans="1:2" ht="15" x14ac:dyDescent="0.2">
      <c r="A7" s="398" t="s">
        <v>514</v>
      </c>
      <c r="B7" s="399" t="s">
        <v>515</v>
      </c>
    </row>
    <row r="8" spans="1:2" ht="15" customHeight="1" x14ac:dyDescent="0.2">
      <c r="A8" s="400" t="s">
        <v>516</v>
      </c>
      <c r="B8" s="400" t="s">
        <v>553</v>
      </c>
    </row>
    <row r="9" spans="1:2" ht="15" customHeight="1" x14ac:dyDescent="0.2">
      <c r="A9" s="400" t="s">
        <v>857</v>
      </c>
      <c r="B9" s="400" t="s">
        <v>831</v>
      </c>
    </row>
    <row r="10" spans="1:2" ht="25.5" x14ac:dyDescent="0.2">
      <c r="A10" s="610" t="s">
        <v>974</v>
      </c>
      <c r="B10" s="611" t="s">
        <v>973</v>
      </c>
    </row>
    <row r="11" spans="1:2" ht="38.25" x14ac:dyDescent="0.2">
      <c r="A11" s="400" t="s">
        <v>1216</v>
      </c>
      <c r="B11" s="400" t="s">
        <v>1219</v>
      </c>
    </row>
    <row r="12" spans="1:2" x14ac:dyDescent="0.2">
      <c r="A12" s="611" t="s">
        <v>975</v>
      </c>
      <c r="B12" s="611" t="s">
        <v>977</v>
      </c>
    </row>
    <row r="13" spans="1:2" ht="15" customHeight="1" x14ac:dyDescent="0.2">
      <c r="A13" s="553" t="s">
        <v>976</v>
      </c>
      <c r="B13" s="400" t="s">
        <v>550</v>
      </c>
    </row>
    <row r="14" spans="1:2" ht="15" customHeight="1" x14ac:dyDescent="0.2">
      <c r="A14" s="401"/>
      <c r="B14" s="401"/>
    </row>
    <row r="15" spans="1:2" ht="25.5" x14ac:dyDescent="0.2">
      <c r="A15" s="514" t="s">
        <v>517</v>
      </c>
      <c r="B15" s="400" t="s">
        <v>554</v>
      </c>
    </row>
    <row r="16" spans="1:2" ht="25.5" x14ac:dyDescent="0.2">
      <c r="A16" s="400"/>
      <c r="B16" s="400" t="str">
        <f>"The entire amount of the "&amp;('Report L1'!C7-1)&amp;" Quality Incentive Pool payment must be recorded as revenue no later than the second quarter of this report submission (acknowledging that some CCOs have accrued for a portion of the payment in previous quarters of this or last year)."</f>
        <v>The entire amount of the 2018 Quality Incentive Pool payment must be recorded as revenue no later than the second quarter of this report submission (acknowledging that some CCOs have accrued for a portion of the payment in previous quarters of this or last year).</v>
      </c>
    </row>
    <row r="17" spans="1:2" ht="15" customHeight="1" x14ac:dyDescent="0.2">
      <c r="A17" s="400" t="s">
        <v>518</v>
      </c>
      <c r="B17" s="400" t="s">
        <v>519</v>
      </c>
    </row>
    <row r="18" spans="1:2" ht="15" customHeight="1" x14ac:dyDescent="0.2">
      <c r="A18" s="400" t="s">
        <v>520</v>
      </c>
      <c r="B18" s="400" t="s">
        <v>551</v>
      </c>
    </row>
    <row r="19" spans="1:2" ht="15" customHeight="1" x14ac:dyDescent="0.2">
      <c r="A19" s="401"/>
      <c r="B19" s="401"/>
    </row>
    <row r="20" spans="1:2" ht="15" customHeight="1" x14ac:dyDescent="0.2">
      <c r="A20" s="400" t="s">
        <v>521</v>
      </c>
      <c r="B20" s="401" t="s">
        <v>867</v>
      </c>
    </row>
    <row r="21" spans="1:2" ht="27" customHeight="1" x14ac:dyDescent="0.2">
      <c r="A21" s="400" t="s">
        <v>522</v>
      </c>
      <c r="B21" s="400" t="s">
        <v>555</v>
      </c>
    </row>
    <row r="22" spans="1:2" ht="27" customHeight="1" x14ac:dyDescent="0.2">
      <c r="A22" s="400" t="s">
        <v>523</v>
      </c>
      <c r="B22" s="400" t="s">
        <v>552</v>
      </c>
    </row>
    <row r="23" spans="1:2" ht="25.5" x14ac:dyDescent="0.2">
      <c r="A23" s="400" t="s">
        <v>524</v>
      </c>
      <c r="B23" s="400" t="s">
        <v>556</v>
      </c>
    </row>
    <row r="24" spans="1:2" ht="15" customHeight="1" x14ac:dyDescent="0.2">
      <c r="A24" s="400" t="s">
        <v>525</v>
      </c>
      <c r="B24" s="400" t="s">
        <v>547</v>
      </c>
    </row>
    <row r="25" spans="1:2" ht="25.5" x14ac:dyDescent="0.2">
      <c r="A25" s="400" t="s">
        <v>526</v>
      </c>
      <c r="B25" s="400" t="s">
        <v>548</v>
      </c>
    </row>
    <row r="26" spans="1:2" ht="15" customHeight="1" x14ac:dyDescent="0.2">
      <c r="A26" s="400" t="s">
        <v>385</v>
      </c>
      <c r="B26" s="401" t="s">
        <v>867</v>
      </c>
    </row>
    <row r="27" spans="1:2" ht="15" customHeight="1" x14ac:dyDescent="0.2">
      <c r="A27" s="400" t="s">
        <v>11</v>
      </c>
      <c r="B27" s="400" t="s">
        <v>527</v>
      </c>
    </row>
    <row r="28" spans="1:2" ht="15" customHeight="1" x14ac:dyDescent="0.2">
      <c r="A28" s="400" t="s">
        <v>479</v>
      </c>
      <c r="B28" s="400" t="s">
        <v>531</v>
      </c>
    </row>
    <row r="29" spans="1:2" ht="25.5" x14ac:dyDescent="0.2">
      <c r="A29" s="400" t="s">
        <v>478</v>
      </c>
      <c r="B29" s="400" t="s">
        <v>557</v>
      </c>
    </row>
    <row r="30" spans="1:2" ht="15" customHeight="1" x14ac:dyDescent="0.2">
      <c r="A30" s="400" t="s">
        <v>386</v>
      </c>
      <c r="B30" s="400" t="s">
        <v>528</v>
      </c>
    </row>
    <row r="31" spans="1:2" ht="15" customHeight="1" x14ac:dyDescent="0.2">
      <c r="A31" s="400" t="s">
        <v>387</v>
      </c>
      <c r="B31" s="400" t="s">
        <v>529</v>
      </c>
    </row>
    <row r="32" spans="1:2" ht="15" customHeight="1" x14ac:dyDescent="0.2">
      <c r="A32" s="400" t="s">
        <v>329</v>
      </c>
      <c r="B32" s="401" t="s">
        <v>868</v>
      </c>
    </row>
    <row r="33" spans="1:2" ht="25.5" x14ac:dyDescent="0.2">
      <c r="A33" s="400" t="s">
        <v>506</v>
      </c>
      <c r="B33" s="400" t="s">
        <v>545</v>
      </c>
    </row>
    <row r="34" spans="1:2" ht="25.5" x14ac:dyDescent="0.2">
      <c r="A34" s="400" t="s">
        <v>507</v>
      </c>
      <c r="B34" s="400" t="s">
        <v>532</v>
      </c>
    </row>
    <row r="35" spans="1:2" ht="25.5" x14ac:dyDescent="0.2">
      <c r="A35" s="400" t="s">
        <v>364</v>
      </c>
      <c r="B35" s="400" t="s">
        <v>546</v>
      </c>
    </row>
    <row r="36" spans="1:2" ht="25.5" x14ac:dyDescent="0.2">
      <c r="A36" s="611" t="s">
        <v>918</v>
      </c>
      <c r="B36" s="611" t="s">
        <v>1241</v>
      </c>
    </row>
    <row r="37" spans="1:2" ht="15" customHeight="1" x14ac:dyDescent="0.2">
      <c r="A37" s="400" t="s">
        <v>480</v>
      </c>
      <c r="B37" s="400" t="s">
        <v>530</v>
      </c>
    </row>
    <row r="38" spans="1:2" ht="15" customHeight="1" x14ac:dyDescent="0.2">
      <c r="A38" s="401"/>
      <c r="B38" s="401"/>
    </row>
    <row r="39" spans="1:2" ht="15" customHeight="1" x14ac:dyDescent="0.2">
      <c r="A39" s="611" t="s">
        <v>919</v>
      </c>
      <c r="B39" s="400" t="s">
        <v>1242</v>
      </c>
    </row>
    <row r="40" spans="1:2" ht="15" customHeight="1" x14ac:dyDescent="0.2">
      <c r="A40" s="400" t="s">
        <v>835</v>
      </c>
      <c r="B40" s="402" t="s">
        <v>810</v>
      </c>
    </row>
    <row r="41" spans="1:2" ht="15" customHeight="1" x14ac:dyDescent="0.2">
      <c r="A41" s="400" t="s">
        <v>862</v>
      </c>
      <c r="B41" s="402" t="s">
        <v>549</v>
      </c>
    </row>
    <row r="42" spans="1:2" ht="15" customHeight="1" x14ac:dyDescent="0.2">
      <c r="A42" s="400" t="s">
        <v>836</v>
      </c>
      <c r="B42" s="400" t="s">
        <v>876</v>
      </c>
    </row>
    <row r="43" spans="1:2" ht="15" customHeight="1" x14ac:dyDescent="0.2">
      <c r="A43" s="400" t="s">
        <v>837</v>
      </c>
      <c r="B43" s="400" t="s">
        <v>877</v>
      </c>
    </row>
    <row r="44" spans="1:2" ht="15" customHeight="1" x14ac:dyDescent="0.2">
      <c r="A44" s="400" t="s">
        <v>838</v>
      </c>
      <c r="B44" s="400" t="s">
        <v>875</v>
      </c>
    </row>
    <row r="45" spans="1:2" ht="15" customHeight="1" x14ac:dyDescent="0.2">
      <c r="A45" s="400" t="s">
        <v>970</v>
      </c>
      <c r="B45" s="400" t="s">
        <v>1091</v>
      </c>
    </row>
    <row r="46" spans="1:2" x14ac:dyDescent="0.2">
      <c r="A46" s="401"/>
      <c r="B46" s="401"/>
    </row>
    <row r="47" spans="1:2" x14ac:dyDescent="0.2">
      <c r="A47" s="400" t="s">
        <v>971</v>
      </c>
      <c r="B47" s="400" t="s">
        <v>1244</v>
      </c>
    </row>
    <row r="48" spans="1:2" x14ac:dyDescent="0.2">
      <c r="A48" s="400" t="s">
        <v>972</v>
      </c>
      <c r="B48" s="400" t="s">
        <v>1245</v>
      </c>
    </row>
  </sheetData>
  <sheetProtection algorithmName="SHA-512" hashValue="G8NHzdB9QXybi6NHzFVtDtLaiF5ivaaoaPXA3USUd+h3RdtWv3Gjyt7Ke5Mssb08pUlWIEoRuNsZIDLsjMTVtQ==" saltValue="zDeqjU6QSDjF2ID6dEJI2Q==" spinCount="100000" sheet="1" objects="1" scenarios="1"/>
  <printOptions horizontalCentered="1"/>
  <pageMargins left="0.25" right="0.25" top="0.5" bottom="0.5" header="0.25" footer="0.25"/>
  <pageSetup scale="65" orientation="landscape" r:id="rId1"/>
  <headerFooter alignWithMargins="0">
    <oddFooter>&amp;L&amp;F&amp;CPage &amp;P of &amp;N&amp;R&amp;A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XFD102"/>
  <sheetViews>
    <sheetView zoomScaleNormal="100" workbookViewId="0">
      <pane xSplit="2" ySplit="7" topLeftCell="C8" activePane="bottomRight" state="frozen"/>
      <selection pane="topRight"/>
      <selection pane="bottomLeft"/>
      <selection pane="bottomRight"/>
    </sheetView>
  </sheetViews>
  <sheetFormatPr defaultRowHeight="12.75" x14ac:dyDescent="0.2"/>
  <cols>
    <col min="1" max="1" width="17.7109375" style="127" customWidth="1"/>
    <col min="2" max="2" width="47.7109375" style="127" customWidth="1"/>
    <col min="3" max="7" width="15.7109375" style="127" customWidth="1"/>
    <col min="8" max="16384" width="9.140625" style="127"/>
  </cols>
  <sheetData>
    <row r="1" spans="1:8" x14ac:dyDescent="0.2">
      <c r="A1" s="248" t="s">
        <v>336</v>
      </c>
      <c r="B1" s="148"/>
      <c r="C1" s="148"/>
      <c r="D1" s="148"/>
      <c r="E1" s="148"/>
      <c r="F1" s="148"/>
      <c r="G1" s="148"/>
    </row>
    <row r="2" spans="1:8" x14ac:dyDescent="0.2">
      <c r="A2" s="126"/>
      <c r="B2" s="226" t="s">
        <v>71</v>
      </c>
    </row>
    <row r="4" spans="1:8" x14ac:dyDescent="0.2">
      <c r="A4" s="156" t="s">
        <v>0</v>
      </c>
      <c r="B4" s="130" t="str">
        <f>'Report L1'!$C$5</f>
        <v>Select CCO from Dropdown List</v>
      </c>
      <c r="C4" s="146"/>
      <c r="D4" s="146"/>
      <c r="E4" s="146"/>
      <c r="F4" s="146"/>
      <c r="G4" s="146"/>
    </row>
    <row r="5" spans="1:8" x14ac:dyDescent="0.2">
      <c r="A5" s="156" t="s">
        <v>282</v>
      </c>
      <c r="B5" s="131" t="str">
        <f>'Report L1'!$C$8&amp;" - "&amp;'Report L1'!$C$9</f>
        <v>1/1/2019 - 12/31/2019</v>
      </c>
      <c r="C5" s="229" t="s">
        <v>18</v>
      </c>
      <c r="D5" s="229" t="s">
        <v>18</v>
      </c>
      <c r="E5" s="229" t="s">
        <v>18</v>
      </c>
      <c r="F5" s="229" t="s">
        <v>18</v>
      </c>
      <c r="G5" s="249" t="s">
        <v>18</v>
      </c>
    </row>
    <row r="6" spans="1:8" x14ac:dyDescent="0.2">
      <c r="B6" s="131"/>
      <c r="C6" s="230" t="s">
        <v>46</v>
      </c>
      <c r="D6" s="230" t="s">
        <v>46</v>
      </c>
      <c r="E6" s="230" t="s">
        <v>46</v>
      </c>
      <c r="F6" s="230" t="s">
        <v>46</v>
      </c>
      <c r="G6" s="250" t="s">
        <v>46</v>
      </c>
    </row>
    <row r="7" spans="1:8" x14ac:dyDescent="0.2">
      <c r="A7" s="251"/>
      <c r="B7" s="251"/>
      <c r="C7" s="252" t="str">
        <f>"Q1-"&amp;'Report L1'!$C$7</f>
        <v>Q1-2019</v>
      </c>
      <c r="D7" s="230" t="str">
        <f>"Q2-"&amp;'Report L1'!$C$7</f>
        <v>Q2-2019</v>
      </c>
      <c r="E7" s="230" t="str">
        <f>"Q3-"&amp;'Report L1'!$C$7</f>
        <v>Q3-2019</v>
      </c>
      <c r="F7" s="230" t="str">
        <f>"Q4-"&amp;'Report L1'!$C$7</f>
        <v>Q4-2019</v>
      </c>
      <c r="G7" s="230" t="str">
        <f>"YTD "&amp;'Report L1'!$C$7</f>
        <v>YTD 2019</v>
      </c>
    </row>
    <row r="8" spans="1:8" ht="25.5" x14ac:dyDescent="0.2">
      <c r="A8" s="548"/>
      <c r="B8" s="253" t="s">
        <v>50</v>
      </c>
      <c r="C8" s="273">
        <v>0</v>
      </c>
      <c r="D8" s="273">
        <v>0</v>
      </c>
      <c r="E8" s="273">
        <v>0</v>
      </c>
      <c r="F8" s="273">
        <v>0</v>
      </c>
      <c r="G8" s="254">
        <f>SUM(C8:F8)</f>
        <v>0</v>
      </c>
    </row>
    <row r="9" spans="1:8" x14ac:dyDescent="0.2">
      <c r="A9" s="549"/>
      <c r="B9" s="253" t="s">
        <v>856</v>
      </c>
      <c r="C9" s="274">
        <v>0</v>
      </c>
      <c r="D9" s="274">
        <v>0</v>
      </c>
      <c r="E9" s="274">
        <v>0</v>
      </c>
      <c r="F9" s="274">
        <v>0</v>
      </c>
      <c r="G9" s="255">
        <f t="shared" ref="G9:G54" si="0">SUM(C9:F9)</f>
        <v>0</v>
      </c>
    </row>
    <row r="10" spans="1:8" x14ac:dyDescent="0.2">
      <c r="A10" s="549"/>
      <c r="B10" s="253" t="s">
        <v>978</v>
      </c>
      <c r="C10" s="274">
        <v>0</v>
      </c>
      <c r="D10" s="274">
        <v>0</v>
      </c>
      <c r="E10" s="274">
        <v>0</v>
      </c>
      <c r="F10" s="274">
        <v>0</v>
      </c>
      <c r="G10" s="255">
        <f t="shared" si="0"/>
        <v>0</v>
      </c>
    </row>
    <row r="11" spans="1:8" ht="12.75" customHeight="1" x14ac:dyDescent="0.2">
      <c r="A11" s="549"/>
      <c r="B11" s="253" t="s">
        <v>1217</v>
      </c>
      <c r="C11" s="274">
        <v>0</v>
      </c>
      <c r="D11" s="274">
        <v>0</v>
      </c>
      <c r="E11" s="274">
        <v>0</v>
      </c>
      <c r="F11" s="274">
        <v>0</v>
      </c>
      <c r="G11" s="255">
        <f t="shared" si="0"/>
        <v>0</v>
      </c>
      <c r="H11" s="132"/>
    </row>
    <row r="12" spans="1:8" x14ac:dyDescent="0.2">
      <c r="A12" s="602" t="s">
        <v>10</v>
      </c>
      <c r="B12" s="603" t="s">
        <v>979</v>
      </c>
      <c r="C12" s="274">
        <v>0</v>
      </c>
      <c r="D12" s="274">
        <v>0</v>
      </c>
      <c r="E12" s="274">
        <v>0</v>
      </c>
      <c r="F12" s="274">
        <v>0</v>
      </c>
      <c r="G12" s="328">
        <f t="shared" si="0"/>
        <v>0</v>
      </c>
      <c r="H12" s="132"/>
    </row>
    <row r="13" spans="1:8" ht="12.75" customHeight="1" thickBot="1" x14ac:dyDescent="0.25">
      <c r="A13" s="602"/>
      <c r="B13" s="604" t="s">
        <v>980</v>
      </c>
      <c r="C13" s="318">
        <v>0</v>
      </c>
      <c r="D13" s="274">
        <v>0</v>
      </c>
      <c r="E13" s="274">
        <v>0</v>
      </c>
      <c r="F13" s="274">
        <v>0</v>
      </c>
      <c r="G13" s="328">
        <f t="shared" si="0"/>
        <v>0</v>
      </c>
      <c r="H13" s="132"/>
    </row>
    <row r="14" spans="1:8" ht="13.5" thickBot="1" x14ac:dyDescent="0.25">
      <c r="A14" s="682"/>
      <c r="B14" s="258" t="s">
        <v>51</v>
      </c>
      <c r="C14" s="259">
        <f>+C8-SUM(C9:C13)</f>
        <v>0</v>
      </c>
      <c r="D14" s="259">
        <f>+D8-SUM(D9:D13)</f>
        <v>0</v>
      </c>
      <c r="E14" s="259">
        <f>+E8-SUM(E9:E13)</f>
        <v>0</v>
      </c>
      <c r="F14" s="259">
        <f>+F8-SUM(F9:F13)</f>
        <v>0</v>
      </c>
      <c r="G14" s="259">
        <f>SUM(C14:F14)</f>
        <v>0</v>
      </c>
    </row>
    <row r="15" spans="1:8" x14ac:dyDescent="0.2">
      <c r="A15" s="550"/>
      <c r="B15" s="260" t="s">
        <v>328</v>
      </c>
      <c r="C15" s="274">
        <v>0</v>
      </c>
      <c r="D15" s="274">
        <v>0</v>
      </c>
      <c r="E15" s="274">
        <v>0</v>
      </c>
      <c r="F15" s="274">
        <v>0</v>
      </c>
      <c r="G15" s="255">
        <f t="shared" si="0"/>
        <v>0</v>
      </c>
    </row>
    <row r="16" spans="1:8" x14ac:dyDescent="0.2">
      <c r="A16" s="550"/>
      <c r="B16" s="238" t="s">
        <v>327</v>
      </c>
      <c r="C16" s="275">
        <v>0</v>
      </c>
      <c r="D16" s="275">
        <v>0</v>
      </c>
      <c r="E16" s="275">
        <v>0</v>
      </c>
      <c r="F16" s="275">
        <v>0</v>
      </c>
      <c r="G16" s="261">
        <f t="shared" si="0"/>
        <v>0</v>
      </c>
    </row>
    <row r="17" spans="1:16384" ht="13.5" thickBot="1" x14ac:dyDescent="0.25">
      <c r="A17" s="551"/>
      <c r="B17" s="239" t="s">
        <v>243</v>
      </c>
      <c r="C17" s="275">
        <v>0</v>
      </c>
      <c r="D17" s="275">
        <v>0</v>
      </c>
      <c r="E17" s="275">
        <v>0</v>
      </c>
      <c r="F17" s="275">
        <v>0</v>
      </c>
      <c r="G17" s="261">
        <f t="shared" si="0"/>
        <v>0</v>
      </c>
    </row>
    <row r="18" spans="1:16384" s="264" customFormat="1" ht="13.5" thickBot="1" x14ac:dyDescent="0.25">
      <c r="A18" s="734" t="s">
        <v>52</v>
      </c>
      <c r="B18" s="735"/>
      <c r="C18" s="262">
        <f>SUM(C14:C17)</f>
        <v>0</v>
      </c>
      <c r="D18" s="263">
        <f t="shared" ref="D18:F18" si="1">SUM(D14:D17)</f>
        <v>0</v>
      </c>
      <c r="E18" s="263">
        <f t="shared" si="1"/>
        <v>0</v>
      </c>
      <c r="F18" s="263">
        <f t="shared" si="1"/>
        <v>0</v>
      </c>
      <c r="G18" s="263">
        <f t="shared" si="0"/>
        <v>0</v>
      </c>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127"/>
      <c r="AQ18" s="127"/>
      <c r="AR18" s="127"/>
      <c r="AS18" s="127"/>
      <c r="AT18" s="127"/>
      <c r="AU18" s="127"/>
      <c r="AV18" s="127"/>
      <c r="AW18" s="127"/>
      <c r="AX18" s="127"/>
      <c r="AY18" s="127"/>
      <c r="AZ18" s="127"/>
      <c r="BA18" s="127"/>
      <c r="BB18" s="127"/>
      <c r="BC18" s="127"/>
      <c r="BD18" s="127"/>
      <c r="BE18" s="127"/>
      <c r="BF18" s="127"/>
      <c r="BG18" s="127"/>
      <c r="BH18" s="127"/>
      <c r="BI18" s="127"/>
      <c r="BJ18" s="127"/>
      <c r="BK18" s="127"/>
      <c r="BL18" s="127"/>
      <c r="BM18" s="127"/>
      <c r="BN18" s="127"/>
      <c r="BO18" s="127"/>
      <c r="BP18" s="127"/>
      <c r="BQ18" s="127"/>
      <c r="BR18" s="127"/>
      <c r="BS18" s="127"/>
      <c r="BT18" s="127"/>
      <c r="BU18" s="127"/>
      <c r="BV18" s="127"/>
      <c r="BW18" s="127"/>
      <c r="BX18" s="127"/>
      <c r="BY18" s="127"/>
      <c r="BZ18" s="127"/>
      <c r="CA18" s="127"/>
      <c r="CB18" s="127"/>
      <c r="CC18" s="127"/>
      <c r="CD18" s="127"/>
      <c r="CE18" s="127"/>
      <c r="CF18" s="127"/>
      <c r="CG18" s="127"/>
      <c r="CH18" s="127"/>
      <c r="CI18" s="127"/>
      <c r="CJ18" s="127"/>
      <c r="CK18" s="127"/>
      <c r="CL18" s="127"/>
      <c r="CM18" s="127"/>
      <c r="CN18" s="127"/>
      <c r="CO18" s="127"/>
      <c r="CP18" s="127"/>
      <c r="CQ18" s="127"/>
      <c r="CR18" s="127"/>
      <c r="CS18" s="127"/>
      <c r="CT18" s="127"/>
      <c r="CU18" s="127"/>
      <c r="CV18" s="127"/>
      <c r="CW18" s="127"/>
      <c r="CX18" s="127"/>
      <c r="CY18" s="127"/>
      <c r="CZ18" s="127"/>
      <c r="DA18" s="127"/>
      <c r="DB18" s="127"/>
      <c r="DC18" s="127"/>
      <c r="DD18" s="127"/>
      <c r="DE18" s="127"/>
      <c r="DF18" s="127"/>
      <c r="DG18" s="127"/>
      <c r="DH18" s="127"/>
      <c r="DI18" s="127"/>
      <c r="DJ18" s="127"/>
      <c r="DK18" s="127"/>
      <c r="DL18" s="127"/>
      <c r="DM18" s="127"/>
      <c r="DN18" s="127"/>
      <c r="DO18" s="127"/>
      <c r="DP18" s="127"/>
      <c r="DQ18" s="127"/>
      <c r="DR18" s="127"/>
      <c r="DS18" s="127"/>
      <c r="DT18" s="127"/>
      <c r="DU18" s="127"/>
      <c r="DV18" s="127"/>
      <c r="DW18" s="127"/>
      <c r="DX18" s="127"/>
      <c r="DY18" s="127"/>
      <c r="DZ18" s="127"/>
      <c r="EA18" s="127"/>
      <c r="EB18" s="127"/>
      <c r="EC18" s="127"/>
      <c r="ED18" s="127"/>
      <c r="EE18" s="127"/>
      <c r="EF18" s="127"/>
      <c r="EG18" s="127"/>
      <c r="EH18" s="127"/>
      <c r="EI18" s="127"/>
      <c r="EJ18" s="127"/>
      <c r="EK18" s="127"/>
      <c r="EL18" s="127"/>
      <c r="EM18" s="127"/>
      <c r="EN18" s="127"/>
      <c r="EO18" s="127"/>
      <c r="EP18" s="127"/>
      <c r="EQ18" s="127"/>
      <c r="ER18" s="127"/>
      <c r="ES18" s="127"/>
      <c r="ET18" s="127"/>
      <c r="EU18" s="127"/>
      <c r="EV18" s="127"/>
      <c r="EW18" s="127"/>
      <c r="EX18" s="127"/>
      <c r="EY18" s="127"/>
      <c r="EZ18" s="127"/>
      <c r="FA18" s="127"/>
      <c r="FB18" s="127"/>
      <c r="FC18" s="127"/>
      <c r="FD18" s="127"/>
      <c r="FE18" s="127"/>
      <c r="FF18" s="127"/>
      <c r="FG18" s="127"/>
      <c r="FH18" s="127"/>
      <c r="FI18" s="127"/>
      <c r="FJ18" s="127"/>
      <c r="FK18" s="127"/>
      <c r="FL18" s="127"/>
      <c r="FM18" s="127"/>
      <c r="FN18" s="127"/>
      <c r="FO18" s="127"/>
      <c r="FP18" s="127"/>
      <c r="FQ18" s="127"/>
      <c r="FR18" s="127"/>
      <c r="FS18" s="127"/>
      <c r="FT18" s="127"/>
      <c r="FU18" s="127"/>
      <c r="FV18" s="127"/>
      <c r="FW18" s="127"/>
      <c r="FX18" s="127"/>
      <c r="FY18" s="127"/>
      <c r="FZ18" s="127"/>
      <c r="GA18" s="127"/>
      <c r="GB18" s="127"/>
      <c r="GC18" s="127"/>
      <c r="GD18" s="127"/>
      <c r="GE18" s="127"/>
      <c r="GF18" s="127"/>
      <c r="GG18" s="127"/>
      <c r="GH18" s="127"/>
      <c r="GI18" s="127"/>
      <c r="GJ18" s="127"/>
      <c r="GK18" s="127"/>
      <c r="GL18" s="127"/>
      <c r="GM18" s="127"/>
      <c r="GN18" s="127"/>
      <c r="GO18" s="127"/>
      <c r="GP18" s="127"/>
      <c r="GQ18" s="127"/>
      <c r="GR18" s="127"/>
      <c r="GS18" s="127"/>
      <c r="GT18" s="127"/>
      <c r="GU18" s="127"/>
      <c r="GV18" s="127"/>
      <c r="GW18" s="127"/>
      <c r="GX18" s="127"/>
      <c r="GY18" s="127"/>
      <c r="GZ18" s="127"/>
      <c r="HA18" s="127"/>
      <c r="HB18" s="127"/>
      <c r="HC18" s="127"/>
      <c r="HD18" s="127"/>
      <c r="HE18" s="127"/>
      <c r="HF18" s="127"/>
      <c r="HG18" s="127"/>
      <c r="HH18" s="127"/>
      <c r="HI18" s="127"/>
      <c r="HJ18" s="127"/>
      <c r="HK18" s="127"/>
      <c r="HL18" s="127"/>
      <c r="HM18" s="127"/>
      <c r="HN18" s="127"/>
      <c r="HO18" s="127"/>
      <c r="HP18" s="127"/>
      <c r="HQ18" s="127"/>
      <c r="HR18" s="127"/>
      <c r="HS18" s="127"/>
      <c r="HT18" s="127"/>
      <c r="HU18" s="127"/>
      <c r="HV18" s="127"/>
      <c r="HW18" s="127"/>
      <c r="HX18" s="127"/>
      <c r="HY18" s="127"/>
      <c r="HZ18" s="127"/>
      <c r="IA18" s="127"/>
      <c r="IB18" s="127"/>
      <c r="IC18" s="127"/>
      <c r="ID18" s="127"/>
      <c r="IE18" s="127"/>
      <c r="IF18" s="127"/>
      <c r="IG18" s="127"/>
      <c r="IH18" s="127"/>
      <c r="II18" s="127"/>
      <c r="IJ18" s="127"/>
      <c r="IK18" s="127"/>
      <c r="IL18" s="127"/>
      <c r="IM18" s="127"/>
      <c r="IN18" s="127"/>
      <c r="IO18" s="127"/>
      <c r="IP18" s="127"/>
      <c r="IQ18" s="127"/>
      <c r="IR18" s="127"/>
      <c r="IS18" s="127"/>
      <c r="IT18" s="127"/>
      <c r="IU18" s="127"/>
      <c r="IV18" s="127"/>
      <c r="IW18" s="127"/>
      <c r="IX18" s="127"/>
      <c r="IY18" s="127"/>
      <c r="IZ18" s="127"/>
      <c r="JA18" s="127"/>
      <c r="JB18" s="127"/>
      <c r="JC18" s="127"/>
      <c r="JD18" s="127"/>
      <c r="JE18" s="127"/>
      <c r="JF18" s="127"/>
      <c r="JG18" s="127"/>
      <c r="JH18" s="127"/>
      <c r="JI18" s="127"/>
      <c r="JJ18" s="127"/>
      <c r="JK18" s="127"/>
      <c r="JL18" s="127"/>
      <c r="JM18" s="127"/>
      <c r="JN18" s="127"/>
      <c r="JO18" s="127"/>
      <c r="JP18" s="127"/>
      <c r="JQ18" s="127"/>
      <c r="JR18" s="127"/>
      <c r="JS18" s="127"/>
      <c r="JT18" s="127"/>
      <c r="JU18" s="127"/>
      <c r="JV18" s="127"/>
      <c r="JW18" s="127"/>
      <c r="JX18" s="127"/>
      <c r="JY18" s="127"/>
      <c r="JZ18" s="127"/>
      <c r="KA18" s="127"/>
      <c r="KB18" s="127"/>
      <c r="KC18" s="127"/>
      <c r="KD18" s="127"/>
      <c r="KE18" s="127"/>
      <c r="KF18" s="127"/>
      <c r="KG18" s="127"/>
      <c r="KH18" s="127"/>
      <c r="KI18" s="127"/>
      <c r="KJ18" s="127"/>
      <c r="KK18" s="127"/>
      <c r="KL18" s="127"/>
      <c r="KM18" s="127"/>
      <c r="KN18" s="127"/>
      <c r="KO18" s="127"/>
      <c r="KP18" s="127"/>
      <c r="KQ18" s="127"/>
      <c r="KR18" s="127"/>
      <c r="KS18" s="127"/>
      <c r="KT18" s="127"/>
      <c r="KU18" s="127"/>
      <c r="KV18" s="127"/>
      <c r="KW18" s="127"/>
      <c r="KX18" s="127"/>
      <c r="KY18" s="127"/>
      <c r="KZ18" s="127"/>
      <c r="LA18" s="127"/>
      <c r="LB18" s="127"/>
      <c r="LC18" s="127"/>
      <c r="LD18" s="127"/>
      <c r="LE18" s="127"/>
      <c r="LF18" s="127"/>
      <c r="LG18" s="127"/>
      <c r="LH18" s="127"/>
      <c r="LI18" s="127"/>
      <c r="LJ18" s="127"/>
      <c r="LK18" s="127"/>
      <c r="LL18" s="127"/>
      <c r="LM18" s="127"/>
      <c r="LN18" s="127"/>
      <c r="LO18" s="127"/>
      <c r="LP18" s="127"/>
      <c r="LQ18" s="127"/>
      <c r="LR18" s="127"/>
      <c r="LS18" s="127"/>
      <c r="LT18" s="127"/>
      <c r="LU18" s="127"/>
      <c r="LV18" s="127"/>
      <c r="LW18" s="127"/>
      <c r="LX18" s="127"/>
      <c r="LY18" s="127"/>
      <c r="LZ18" s="127"/>
      <c r="MA18" s="127"/>
      <c r="MB18" s="127"/>
      <c r="MC18" s="127"/>
      <c r="MD18" s="127"/>
      <c r="ME18" s="127"/>
      <c r="MF18" s="127"/>
      <c r="MG18" s="127"/>
      <c r="MH18" s="127"/>
      <c r="MI18" s="127"/>
      <c r="MJ18" s="127"/>
      <c r="MK18" s="127"/>
      <c r="ML18" s="127"/>
      <c r="MM18" s="127"/>
      <c r="MN18" s="127"/>
      <c r="MO18" s="127"/>
      <c r="MP18" s="127"/>
      <c r="MQ18" s="127"/>
      <c r="MR18" s="127"/>
      <c r="MS18" s="127"/>
      <c r="MT18" s="127"/>
      <c r="MU18" s="127"/>
      <c r="MV18" s="127"/>
      <c r="MW18" s="127"/>
      <c r="MX18" s="127"/>
      <c r="MY18" s="127"/>
      <c r="MZ18" s="127"/>
      <c r="NA18" s="127"/>
      <c r="NB18" s="127"/>
      <c r="NC18" s="127"/>
      <c r="ND18" s="127"/>
      <c r="NE18" s="127"/>
      <c r="NF18" s="127"/>
      <c r="NG18" s="127"/>
      <c r="NH18" s="127"/>
      <c r="NI18" s="127"/>
      <c r="NJ18" s="127"/>
      <c r="NK18" s="127"/>
      <c r="NL18" s="127"/>
      <c r="NM18" s="127"/>
      <c r="NN18" s="127"/>
      <c r="NO18" s="127"/>
      <c r="NP18" s="127"/>
      <c r="NQ18" s="127"/>
      <c r="NR18" s="127"/>
      <c r="NS18" s="127"/>
      <c r="NT18" s="127"/>
      <c r="NU18" s="127"/>
      <c r="NV18" s="127"/>
      <c r="NW18" s="127"/>
      <c r="NX18" s="127"/>
      <c r="NY18" s="127"/>
      <c r="NZ18" s="127"/>
      <c r="OA18" s="127"/>
      <c r="OB18" s="127"/>
      <c r="OC18" s="127"/>
      <c r="OD18" s="127"/>
      <c r="OE18" s="127"/>
      <c r="OF18" s="127"/>
      <c r="OG18" s="127"/>
      <c r="OH18" s="127"/>
      <c r="OI18" s="127"/>
      <c r="OJ18" s="127"/>
      <c r="OK18" s="127"/>
      <c r="OL18" s="127"/>
      <c r="OM18" s="127"/>
      <c r="ON18" s="127"/>
      <c r="OO18" s="127"/>
      <c r="OP18" s="127"/>
      <c r="OQ18" s="127"/>
      <c r="OR18" s="127"/>
      <c r="OS18" s="127"/>
      <c r="OT18" s="127"/>
      <c r="OU18" s="127"/>
      <c r="OV18" s="127"/>
      <c r="OW18" s="127"/>
      <c r="OX18" s="127"/>
      <c r="OY18" s="127"/>
      <c r="OZ18" s="127"/>
      <c r="PA18" s="127"/>
      <c r="PB18" s="127"/>
      <c r="PC18" s="127"/>
      <c r="PD18" s="127"/>
      <c r="PE18" s="127"/>
      <c r="PF18" s="127"/>
      <c r="PG18" s="127"/>
      <c r="PH18" s="127"/>
      <c r="PI18" s="127"/>
      <c r="PJ18" s="127"/>
      <c r="PK18" s="127"/>
      <c r="PL18" s="127"/>
      <c r="PM18" s="127"/>
      <c r="PN18" s="127"/>
      <c r="PO18" s="127"/>
      <c r="PP18" s="127"/>
      <c r="PQ18" s="127"/>
      <c r="PR18" s="127"/>
      <c r="PS18" s="127"/>
      <c r="PT18" s="127"/>
      <c r="PU18" s="127"/>
      <c r="PV18" s="127"/>
      <c r="PW18" s="127"/>
      <c r="PX18" s="127"/>
      <c r="PY18" s="127"/>
      <c r="PZ18" s="127"/>
      <c r="QA18" s="127"/>
      <c r="QB18" s="127"/>
      <c r="QC18" s="127"/>
      <c r="QD18" s="127"/>
      <c r="QE18" s="127"/>
      <c r="QF18" s="127"/>
      <c r="QG18" s="127"/>
      <c r="QH18" s="127"/>
      <c r="QI18" s="127"/>
      <c r="QJ18" s="127"/>
      <c r="QK18" s="127"/>
      <c r="QL18" s="127"/>
      <c r="QM18" s="127"/>
      <c r="QN18" s="127"/>
      <c r="QO18" s="127"/>
      <c r="QP18" s="127"/>
      <c r="QQ18" s="127"/>
      <c r="QR18" s="127"/>
      <c r="QS18" s="127"/>
      <c r="QT18" s="127"/>
      <c r="QU18" s="127"/>
      <c r="QV18" s="127"/>
      <c r="QW18" s="127"/>
      <c r="QX18" s="127"/>
      <c r="QY18" s="127"/>
      <c r="QZ18" s="127"/>
      <c r="RA18" s="127"/>
      <c r="RB18" s="127"/>
      <c r="RC18" s="127"/>
      <c r="RD18" s="127"/>
      <c r="RE18" s="127"/>
      <c r="RF18" s="127"/>
      <c r="RG18" s="127"/>
      <c r="RH18" s="127"/>
      <c r="RI18" s="127"/>
      <c r="RJ18" s="127"/>
      <c r="RK18" s="127"/>
      <c r="RL18" s="127"/>
      <c r="RM18" s="127"/>
      <c r="RN18" s="127"/>
      <c r="RO18" s="127"/>
      <c r="RP18" s="127"/>
      <c r="RQ18" s="127"/>
      <c r="RR18" s="127"/>
      <c r="RS18" s="127"/>
      <c r="RT18" s="127"/>
      <c r="RU18" s="127"/>
      <c r="RV18" s="127"/>
      <c r="RW18" s="127"/>
      <c r="RX18" s="127"/>
      <c r="RY18" s="127"/>
      <c r="RZ18" s="127"/>
      <c r="SA18" s="127"/>
      <c r="SB18" s="127"/>
      <c r="SC18" s="127"/>
      <c r="SD18" s="127"/>
      <c r="SE18" s="127"/>
      <c r="SF18" s="127"/>
      <c r="SG18" s="127"/>
      <c r="SH18" s="127"/>
      <c r="SI18" s="127"/>
      <c r="SJ18" s="127"/>
      <c r="SK18" s="127"/>
      <c r="SL18" s="127"/>
      <c r="SM18" s="127"/>
      <c r="SN18" s="127"/>
      <c r="SO18" s="127"/>
      <c r="SP18" s="127"/>
      <c r="SQ18" s="127"/>
      <c r="SR18" s="127"/>
      <c r="SS18" s="127"/>
      <c r="ST18" s="127"/>
      <c r="SU18" s="127"/>
      <c r="SV18" s="127"/>
      <c r="SW18" s="127"/>
      <c r="SX18" s="127"/>
      <c r="SY18" s="127"/>
      <c r="SZ18" s="127"/>
      <c r="TA18" s="127"/>
      <c r="TB18" s="127"/>
      <c r="TC18" s="127"/>
      <c r="TD18" s="127"/>
      <c r="TE18" s="127"/>
      <c r="TF18" s="127"/>
      <c r="TG18" s="127"/>
      <c r="TH18" s="127"/>
      <c r="TI18" s="127"/>
      <c r="TJ18" s="127"/>
      <c r="TK18" s="127"/>
      <c r="TL18" s="127"/>
      <c r="TM18" s="127"/>
      <c r="TN18" s="127"/>
      <c r="TO18" s="127"/>
      <c r="TP18" s="127"/>
      <c r="TQ18" s="127"/>
      <c r="TR18" s="127"/>
      <c r="TS18" s="127"/>
      <c r="TT18" s="127"/>
      <c r="TU18" s="127"/>
      <c r="TV18" s="127"/>
      <c r="TW18" s="127"/>
      <c r="TX18" s="127"/>
      <c r="TY18" s="127"/>
      <c r="TZ18" s="127"/>
      <c r="UA18" s="127"/>
      <c r="UB18" s="127"/>
      <c r="UC18" s="127"/>
      <c r="UD18" s="127"/>
      <c r="UE18" s="127"/>
      <c r="UF18" s="127"/>
      <c r="UG18" s="127"/>
      <c r="UH18" s="127"/>
      <c r="UI18" s="127"/>
      <c r="UJ18" s="127"/>
      <c r="UK18" s="127"/>
      <c r="UL18" s="127"/>
      <c r="UM18" s="127"/>
      <c r="UN18" s="127"/>
      <c r="UO18" s="127"/>
      <c r="UP18" s="127"/>
      <c r="UQ18" s="127"/>
      <c r="UR18" s="127"/>
      <c r="US18" s="127"/>
      <c r="UT18" s="127"/>
      <c r="UU18" s="127"/>
      <c r="UV18" s="127"/>
      <c r="UW18" s="127"/>
      <c r="UX18" s="127"/>
      <c r="UY18" s="127"/>
      <c r="UZ18" s="127"/>
      <c r="VA18" s="127"/>
      <c r="VB18" s="127"/>
      <c r="VC18" s="127"/>
      <c r="VD18" s="127"/>
      <c r="VE18" s="127"/>
      <c r="VF18" s="127"/>
      <c r="VG18" s="127"/>
      <c r="VH18" s="127"/>
      <c r="VI18" s="127"/>
      <c r="VJ18" s="127"/>
      <c r="VK18" s="127"/>
      <c r="VL18" s="127"/>
      <c r="VM18" s="127"/>
      <c r="VN18" s="127"/>
      <c r="VO18" s="127"/>
      <c r="VP18" s="127"/>
      <c r="VQ18" s="127"/>
      <c r="VR18" s="127"/>
      <c r="VS18" s="127"/>
      <c r="VT18" s="127"/>
      <c r="VU18" s="127"/>
      <c r="VV18" s="127"/>
      <c r="VW18" s="127"/>
      <c r="VX18" s="127"/>
      <c r="VY18" s="127"/>
      <c r="VZ18" s="127"/>
      <c r="WA18" s="127"/>
      <c r="WB18" s="127"/>
      <c r="WC18" s="127"/>
      <c r="WD18" s="127"/>
      <c r="WE18" s="127"/>
      <c r="WF18" s="127"/>
      <c r="WG18" s="127"/>
      <c r="WH18" s="127"/>
      <c r="WI18" s="127"/>
      <c r="WJ18" s="127"/>
      <c r="WK18" s="127"/>
      <c r="WL18" s="127"/>
      <c r="WM18" s="127"/>
      <c r="WN18" s="127"/>
      <c r="WO18" s="127"/>
      <c r="WP18" s="127"/>
      <c r="WQ18" s="127"/>
      <c r="WR18" s="127"/>
      <c r="WS18" s="127"/>
      <c r="WT18" s="127"/>
      <c r="WU18" s="127"/>
      <c r="WV18" s="127"/>
      <c r="WW18" s="127"/>
      <c r="WX18" s="127"/>
      <c r="WY18" s="127"/>
      <c r="WZ18" s="127"/>
      <c r="XA18" s="127"/>
      <c r="XB18" s="127"/>
      <c r="XC18" s="127"/>
      <c r="XD18" s="127"/>
      <c r="XE18" s="127"/>
      <c r="XF18" s="127"/>
      <c r="XG18" s="127"/>
      <c r="XH18" s="127"/>
      <c r="XI18" s="127"/>
      <c r="XJ18" s="127"/>
      <c r="XK18" s="127"/>
      <c r="XL18" s="127"/>
      <c r="XM18" s="127"/>
      <c r="XN18" s="127"/>
      <c r="XO18" s="127"/>
      <c r="XP18" s="127"/>
      <c r="XQ18" s="127"/>
      <c r="XR18" s="127"/>
      <c r="XS18" s="127"/>
      <c r="XT18" s="127"/>
      <c r="XU18" s="127"/>
      <c r="XV18" s="127"/>
      <c r="XW18" s="127"/>
      <c r="XX18" s="127"/>
      <c r="XY18" s="127"/>
      <c r="XZ18" s="127"/>
      <c r="YA18" s="127"/>
      <c r="YB18" s="127"/>
      <c r="YC18" s="127"/>
      <c r="YD18" s="127"/>
      <c r="YE18" s="127"/>
      <c r="YF18" s="127"/>
      <c r="YG18" s="127"/>
      <c r="YH18" s="127"/>
      <c r="YI18" s="127"/>
      <c r="YJ18" s="127"/>
      <c r="YK18" s="127"/>
      <c r="YL18" s="127"/>
      <c r="YM18" s="127"/>
      <c r="YN18" s="127"/>
      <c r="YO18" s="127"/>
      <c r="YP18" s="127"/>
      <c r="YQ18" s="127"/>
      <c r="YR18" s="127"/>
      <c r="YS18" s="127"/>
      <c r="YT18" s="127"/>
      <c r="YU18" s="127"/>
      <c r="YV18" s="127"/>
      <c r="YW18" s="127"/>
      <c r="YX18" s="127"/>
      <c r="YY18" s="127"/>
      <c r="YZ18" s="127"/>
      <c r="ZA18" s="127"/>
      <c r="ZB18" s="127"/>
      <c r="ZC18" s="127"/>
      <c r="ZD18" s="127"/>
      <c r="ZE18" s="127"/>
      <c r="ZF18" s="127"/>
      <c r="ZG18" s="127"/>
      <c r="ZH18" s="127"/>
      <c r="ZI18" s="127"/>
      <c r="ZJ18" s="127"/>
      <c r="ZK18" s="127"/>
      <c r="ZL18" s="127"/>
      <c r="ZM18" s="127"/>
      <c r="ZN18" s="127"/>
      <c r="ZO18" s="127"/>
      <c r="ZP18" s="127"/>
      <c r="ZQ18" s="127"/>
      <c r="ZR18" s="127"/>
      <c r="ZS18" s="127"/>
      <c r="ZT18" s="127"/>
      <c r="ZU18" s="127"/>
      <c r="ZV18" s="127"/>
      <c r="ZW18" s="127"/>
      <c r="ZX18" s="127"/>
      <c r="ZY18" s="127"/>
      <c r="ZZ18" s="127"/>
      <c r="AAA18" s="127"/>
      <c r="AAB18" s="127"/>
      <c r="AAC18" s="127"/>
      <c r="AAD18" s="127"/>
      <c r="AAE18" s="127"/>
      <c r="AAF18" s="127"/>
      <c r="AAG18" s="127"/>
      <c r="AAH18" s="127"/>
      <c r="AAI18" s="127"/>
      <c r="AAJ18" s="127"/>
      <c r="AAK18" s="127"/>
      <c r="AAL18" s="127"/>
      <c r="AAM18" s="127"/>
      <c r="AAN18" s="127"/>
      <c r="AAO18" s="127"/>
      <c r="AAP18" s="127"/>
      <c r="AAQ18" s="127"/>
      <c r="AAR18" s="127"/>
      <c r="AAS18" s="127"/>
      <c r="AAT18" s="127"/>
      <c r="AAU18" s="127"/>
      <c r="AAV18" s="127"/>
      <c r="AAW18" s="127"/>
      <c r="AAX18" s="127"/>
      <c r="AAY18" s="127"/>
      <c r="AAZ18" s="127"/>
      <c r="ABA18" s="127"/>
      <c r="ABB18" s="127"/>
      <c r="ABC18" s="127"/>
      <c r="ABD18" s="127"/>
      <c r="ABE18" s="127"/>
      <c r="ABF18" s="127"/>
      <c r="ABG18" s="127"/>
      <c r="ABH18" s="127"/>
      <c r="ABI18" s="127"/>
      <c r="ABJ18" s="127"/>
      <c r="ABK18" s="127"/>
      <c r="ABL18" s="127"/>
      <c r="ABM18" s="127"/>
      <c r="ABN18" s="127"/>
      <c r="ABO18" s="127"/>
      <c r="ABP18" s="127"/>
      <c r="ABQ18" s="127"/>
      <c r="ABR18" s="127"/>
      <c r="ABS18" s="127"/>
      <c r="ABT18" s="127"/>
      <c r="ABU18" s="127"/>
      <c r="ABV18" s="127"/>
      <c r="ABW18" s="127"/>
      <c r="ABX18" s="127"/>
      <c r="ABY18" s="127"/>
      <c r="ABZ18" s="127"/>
      <c r="ACA18" s="127"/>
      <c r="ACB18" s="127"/>
      <c r="ACC18" s="127"/>
      <c r="ACD18" s="127"/>
      <c r="ACE18" s="127"/>
      <c r="ACF18" s="127"/>
      <c r="ACG18" s="127"/>
      <c r="ACH18" s="127"/>
      <c r="ACI18" s="127"/>
      <c r="ACJ18" s="127"/>
      <c r="ACK18" s="127"/>
      <c r="ACL18" s="127"/>
      <c r="ACM18" s="127"/>
      <c r="ACN18" s="127"/>
      <c r="ACO18" s="127"/>
      <c r="ACP18" s="127"/>
      <c r="ACQ18" s="127"/>
      <c r="ACR18" s="127"/>
      <c r="ACS18" s="127"/>
      <c r="ACT18" s="127"/>
      <c r="ACU18" s="127"/>
      <c r="ACV18" s="127"/>
      <c r="ACW18" s="127"/>
      <c r="ACX18" s="127"/>
      <c r="ACY18" s="127"/>
      <c r="ACZ18" s="127"/>
      <c r="ADA18" s="127"/>
      <c r="ADB18" s="127"/>
      <c r="ADC18" s="127"/>
      <c r="ADD18" s="127"/>
      <c r="ADE18" s="127"/>
      <c r="ADF18" s="127"/>
      <c r="ADG18" s="127"/>
      <c r="ADH18" s="127"/>
      <c r="ADI18" s="127"/>
      <c r="ADJ18" s="127"/>
      <c r="ADK18" s="127"/>
      <c r="ADL18" s="127"/>
      <c r="ADM18" s="127"/>
      <c r="ADN18" s="127"/>
      <c r="ADO18" s="127"/>
      <c r="ADP18" s="127"/>
      <c r="ADQ18" s="127"/>
      <c r="ADR18" s="127"/>
      <c r="ADS18" s="127"/>
      <c r="ADT18" s="127"/>
      <c r="ADU18" s="127"/>
      <c r="ADV18" s="127"/>
      <c r="ADW18" s="127"/>
      <c r="ADX18" s="127"/>
      <c r="ADY18" s="127"/>
      <c r="ADZ18" s="127"/>
      <c r="AEA18" s="127"/>
      <c r="AEB18" s="127"/>
      <c r="AEC18" s="127"/>
      <c r="AED18" s="127"/>
      <c r="AEE18" s="127"/>
      <c r="AEF18" s="127"/>
      <c r="AEG18" s="127"/>
      <c r="AEH18" s="127"/>
      <c r="AEI18" s="127"/>
      <c r="AEJ18" s="127"/>
      <c r="AEK18" s="127"/>
      <c r="AEL18" s="127"/>
      <c r="AEM18" s="127"/>
      <c r="AEN18" s="127"/>
      <c r="AEO18" s="127"/>
      <c r="AEP18" s="127"/>
      <c r="AEQ18" s="127"/>
      <c r="AER18" s="127"/>
      <c r="AES18" s="127"/>
      <c r="AET18" s="127"/>
      <c r="AEU18" s="127"/>
      <c r="AEV18" s="127"/>
      <c r="AEW18" s="127"/>
      <c r="AEX18" s="127"/>
      <c r="AEY18" s="127"/>
      <c r="AEZ18" s="127"/>
      <c r="AFA18" s="127"/>
      <c r="AFB18" s="127"/>
      <c r="AFC18" s="127"/>
      <c r="AFD18" s="127"/>
      <c r="AFE18" s="127"/>
      <c r="AFF18" s="127"/>
      <c r="AFG18" s="127"/>
      <c r="AFH18" s="127"/>
      <c r="AFI18" s="127"/>
      <c r="AFJ18" s="127"/>
      <c r="AFK18" s="127"/>
      <c r="AFL18" s="127"/>
      <c r="AFM18" s="127"/>
      <c r="AFN18" s="127"/>
      <c r="AFO18" s="127"/>
      <c r="AFP18" s="127"/>
      <c r="AFQ18" s="127"/>
      <c r="AFR18" s="127"/>
      <c r="AFS18" s="127"/>
      <c r="AFT18" s="127"/>
      <c r="AFU18" s="127"/>
      <c r="AFV18" s="127"/>
      <c r="AFW18" s="127"/>
      <c r="AFX18" s="127"/>
      <c r="AFY18" s="127"/>
      <c r="AFZ18" s="127"/>
      <c r="AGA18" s="127"/>
      <c r="AGB18" s="127"/>
      <c r="AGC18" s="127"/>
      <c r="AGD18" s="127"/>
      <c r="AGE18" s="127"/>
      <c r="AGF18" s="127"/>
      <c r="AGG18" s="127"/>
      <c r="AGH18" s="127"/>
      <c r="AGI18" s="127"/>
      <c r="AGJ18" s="127"/>
      <c r="AGK18" s="127"/>
      <c r="AGL18" s="127"/>
      <c r="AGM18" s="127"/>
      <c r="AGN18" s="127"/>
      <c r="AGO18" s="127"/>
      <c r="AGP18" s="127"/>
      <c r="AGQ18" s="127"/>
      <c r="AGR18" s="127"/>
      <c r="AGS18" s="127"/>
      <c r="AGT18" s="127"/>
      <c r="AGU18" s="127"/>
      <c r="AGV18" s="127"/>
      <c r="AGW18" s="127"/>
      <c r="AGX18" s="127"/>
      <c r="AGY18" s="127"/>
      <c r="AGZ18" s="127"/>
      <c r="AHA18" s="127"/>
      <c r="AHB18" s="127"/>
      <c r="AHC18" s="127"/>
      <c r="AHD18" s="127"/>
      <c r="AHE18" s="127"/>
      <c r="AHF18" s="127"/>
      <c r="AHG18" s="127"/>
      <c r="AHH18" s="127"/>
      <c r="AHI18" s="127"/>
      <c r="AHJ18" s="127"/>
      <c r="AHK18" s="127"/>
      <c r="AHL18" s="127"/>
      <c r="AHM18" s="127"/>
      <c r="AHN18" s="127"/>
      <c r="AHO18" s="127"/>
      <c r="AHP18" s="127"/>
      <c r="AHQ18" s="127"/>
      <c r="AHR18" s="127"/>
      <c r="AHS18" s="127"/>
      <c r="AHT18" s="127"/>
      <c r="AHU18" s="127"/>
      <c r="AHV18" s="127"/>
      <c r="AHW18" s="127"/>
      <c r="AHX18" s="127"/>
      <c r="AHY18" s="127"/>
      <c r="AHZ18" s="127"/>
      <c r="AIA18" s="127"/>
      <c r="AIB18" s="127"/>
      <c r="AIC18" s="127"/>
      <c r="AID18" s="127"/>
      <c r="AIE18" s="127"/>
      <c r="AIF18" s="127"/>
      <c r="AIG18" s="127"/>
      <c r="AIH18" s="127"/>
      <c r="AII18" s="127"/>
      <c r="AIJ18" s="127"/>
      <c r="AIK18" s="127"/>
      <c r="AIL18" s="127"/>
      <c r="AIM18" s="127"/>
      <c r="AIN18" s="127"/>
      <c r="AIO18" s="127"/>
      <c r="AIP18" s="127"/>
      <c r="AIQ18" s="127"/>
      <c r="AIR18" s="127"/>
      <c r="AIS18" s="127"/>
      <c r="AIT18" s="127"/>
      <c r="AIU18" s="127"/>
      <c r="AIV18" s="127"/>
      <c r="AIW18" s="127"/>
      <c r="AIX18" s="127"/>
      <c r="AIY18" s="127"/>
      <c r="AIZ18" s="127"/>
      <c r="AJA18" s="127"/>
      <c r="AJB18" s="127"/>
      <c r="AJC18" s="127"/>
      <c r="AJD18" s="127"/>
      <c r="AJE18" s="127"/>
      <c r="AJF18" s="127"/>
      <c r="AJG18" s="127"/>
      <c r="AJH18" s="127"/>
      <c r="AJI18" s="127"/>
      <c r="AJJ18" s="127"/>
      <c r="AJK18" s="127"/>
      <c r="AJL18" s="127"/>
      <c r="AJM18" s="127"/>
      <c r="AJN18" s="127"/>
      <c r="AJO18" s="127"/>
      <c r="AJP18" s="127"/>
      <c r="AJQ18" s="127"/>
      <c r="AJR18" s="127"/>
      <c r="AJS18" s="127"/>
      <c r="AJT18" s="127"/>
      <c r="AJU18" s="127"/>
      <c r="AJV18" s="127"/>
      <c r="AJW18" s="127"/>
      <c r="AJX18" s="127"/>
      <c r="AJY18" s="127"/>
      <c r="AJZ18" s="127"/>
      <c r="AKA18" s="127"/>
      <c r="AKB18" s="127"/>
      <c r="AKC18" s="127"/>
      <c r="AKD18" s="127"/>
      <c r="AKE18" s="127"/>
      <c r="AKF18" s="127"/>
      <c r="AKG18" s="127"/>
      <c r="AKH18" s="127"/>
      <c r="AKI18" s="127"/>
      <c r="AKJ18" s="127"/>
      <c r="AKK18" s="127"/>
      <c r="AKL18" s="127"/>
      <c r="AKM18" s="127"/>
      <c r="AKN18" s="127"/>
      <c r="AKO18" s="127"/>
      <c r="AKP18" s="127"/>
      <c r="AKQ18" s="127"/>
      <c r="AKR18" s="127"/>
      <c r="AKS18" s="127"/>
      <c r="AKT18" s="127"/>
      <c r="AKU18" s="127"/>
      <c r="AKV18" s="127"/>
      <c r="AKW18" s="127"/>
      <c r="AKX18" s="127"/>
      <c r="AKY18" s="127"/>
      <c r="AKZ18" s="127"/>
      <c r="ALA18" s="127"/>
      <c r="ALB18" s="127"/>
      <c r="ALC18" s="127"/>
      <c r="ALD18" s="127"/>
      <c r="ALE18" s="127"/>
      <c r="ALF18" s="127"/>
      <c r="ALG18" s="127"/>
      <c r="ALH18" s="127"/>
      <c r="ALI18" s="127"/>
      <c r="ALJ18" s="127"/>
      <c r="ALK18" s="127"/>
      <c r="ALL18" s="127"/>
      <c r="ALM18" s="127"/>
      <c r="ALN18" s="127"/>
      <c r="ALO18" s="127"/>
      <c r="ALP18" s="127"/>
      <c r="ALQ18" s="127"/>
      <c r="ALR18" s="127"/>
      <c r="ALS18" s="127"/>
      <c r="ALT18" s="127"/>
      <c r="ALU18" s="127"/>
      <c r="ALV18" s="127"/>
      <c r="ALW18" s="127"/>
      <c r="ALX18" s="127"/>
      <c r="ALY18" s="127"/>
      <c r="ALZ18" s="127"/>
      <c r="AMA18" s="127"/>
      <c r="AMB18" s="127"/>
      <c r="AMC18" s="127"/>
      <c r="AMD18" s="127"/>
      <c r="AME18" s="127"/>
      <c r="AMF18" s="127"/>
      <c r="AMG18" s="127"/>
      <c r="AMH18" s="127"/>
      <c r="AMI18" s="127"/>
      <c r="AMJ18" s="127"/>
      <c r="AMK18" s="127"/>
      <c r="AML18" s="127"/>
      <c r="AMM18" s="127"/>
      <c r="AMN18" s="127"/>
      <c r="AMO18" s="127"/>
      <c r="AMP18" s="127"/>
      <c r="AMQ18" s="127"/>
      <c r="AMR18" s="127"/>
      <c r="AMS18" s="127"/>
      <c r="AMT18" s="127"/>
      <c r="AMU18" s="127"/>
      <c r="AMV18" s="127"/>
      <c r="AMW18" s="127"/>
      <c r="AMX18" s="127"/>
      <c r="AMY18" s="127"/>
      <c r="AMZ18" s="127"/>
      <c r="ANA18" s="127"/>
      <c r="ANB18" s="127"/>
      <c r="ANC18" s="127"/>
      <c r="AND18" s="127"/>
      <c r="ANE18" s="127"/>
      <c r="ANF18" s="127"/>
      <c r="ANG18" s="127"/>
      <c r="ANH18" s="127"/>
      <c r="ANI18" s="127"/>
      <c r="ANJ18" s="127"/>
      <c r="ANK18" s="127"/>
      <c r="ANL18" s="127"/>
      <c r="ANM18" s="127"/>
      <c r="ANN18" s="127"/>
      <c r="ANO18" s="127"/>
      <c r="ANP18" s="127"/>
      <c r="ANQ18" s="127"/>
      <c r="ANR18" s="127"/>
      <c r="ANS18" s="127"/>
      <c r="ANT18" s="127"/>
      <c r="ANU18" s="127"/>
      <c r="ANV18" s="127"/>
      <c r="ANW18" s="127"/>
      <c r="ANX18" s="127"/>
      <c r="ANY18" s="127"/>
      <c r="ANZ18" s="127"/>
      <c r="AOA18" s="127"/>
      <c r="AOB18" s="127"/>
      <c r="AOC18" s="127"/>
      <c r="AOD18" s="127"/>
      <c r="AOE18" s="127"/>
      <c r="AOF18" s="127"/>
      <c r="AOG18" s="127"/>
      <c r="AOH18" s="127"/>
      <c r="AOI18" s="127"/>
      <c r="AOJ18" s="127"/>
      <c r="AOK18" s="127"/>
      <c r="AOL18" s="127"/>
      <c r="AOM18" s="127"/>
      <c r="AON18" s="127"/>
      <c r="AOO18" s="127"/>
      <c r="AOP18" s="127"/>
      <c r="AOQ18" s="127"/>
      <c r="AOR18" s="127"/>
      <c r="AOS18" s="127"/>
      <c r="AOT18" s="127"/>
      <c r="AOU18" s="127"/>
      <c r="AOV18" s="127"/>
      <c r="AOW18" s="127"/>
      <c r="AOX18" s="127"/>
      <c r="AOY18" s="127"/>
      <c r="AOZ18" s="127"/>
      <c r="APA18" s="127"/>
      <c r="APB18" s="127"/>
      <c r="APC18" s="127"/>
      <c r="APD18" s="127"/>
      <c r="APE18" s="127"/>
      <c r="APF18" s="127"/>
      <c r="APG18" s="127"/>
      <c r="APH18" s="127"/>
      <c r="API18" s="127"/>
      <c r="APJ18" s="127"/>
      <c r="APK18" s="127"/>
      <c r="APL18" s="127"/>
      <c r="APM18" s="127"/>
      <c r="APN18" s="127"/>
      <c r="APO18" s="127"/>
      <c r="APP18" s="127"/>
      <c r="APQ18" s="127"/>
      <c r="APR18" s="127"/>
      <c r="APS18" s="127"/>
      <c r="APT18" s="127"/>
      <c r="APU18" s="127"/>
      <c r="APV18" s="127"/>
      <c r="APW18" s="127"/>
      <c r="APX18" s="127"/>
      <c r="APY18" s="127"/>
      <c r="APZ18" s="127"/>
      <c r="AQA18" s="127"/>
      <c r="AQB18" s="127"/>
      <c r="AQC18" s="127"/>
      <c r="AQD18" s="127"/>
      <c r="AQE18" s="127"/>
      <c r="AQF18" s="127"/>
      <c r="AQG18" s="127"/>
      <c r="AQH18" s="127"/>
      <c r="AQI18" s="127"/>
      <c r="AQJ18" s="127"/>
      <c r="AQK18" s="127"/>
      <c r="AQL18" s="127"/>
      <c r="AQM18" s="127"/>
      <c r="AQN18" s="127"/>
      <c r="AQO18" s="127"/>
      <c r="AQP18" s="127"/>
      <c r="AQQ18" s="127"/>
      <c r="AQR18" s="127"/>
      <c r="AQS18" s="127"/>
      <c r="AQT18" s="127"/>
      <c r="AQU18" s="127"/>
      <c r="AQV18" s="127"/>
      <c r="AQW18" s="127"/>
      <c r="AQX18" s="127"/>
      <c r="AQY18" s="127"/>
      <c r="AQZ18" s="127"/>
      <c r="ARA18" s="127"/>
      <c r="ARB18" s="127"/>
      <c r="ARC18" s="127"/>
      <c r="ARD18" s="127"/>
      <c r="ARE18" s="127"/>
      <c r="ARF18" s="127"/>
      <c r="ARG18" s="127"/>
      <c r="ARH18" s="127"/>
      <c r="ARI18" s="127"/>
      <c r="ARJ18" s="127"/>
      <c r="ARK18" s="127"/>
      <c r="ARL18" s="127"/>
      <c r="ARM18" s="127"/>
      <c r="ARN18" s="127"/>
      <c r="ARO18" s="127"/>
      <c r="ARP18" s="127"/>
      <c r="ARQ18" s="127"/>
      <c r="ARR18" s="127"/>
      <c r="ARS18" s="127"/>
      <c r="ART18" s="127"/>
      <c r="ARU18" s="127"/>
      <c r="ARV18" s="127"/>
      <c r="ARW18" s="127"/>
      <c r="ARX18" s="127"/>
      <c r="ARY18" s="127"/>
      <c r="ARZ18" s="127"/>
      <c r="ASA18" s="127"/>
      <c r="ASB18" s="127"/>
      <c r="ASC18" s="127"/>
      <c r="ASD18" s="127"/>
      <c r="ASE18" s="127"/>
      <c r="ASF18" s="127"/>
      <c r="ASG18" s="127"/>
      <c r="ASH18" s="127"/>
      <c r="ASI18" s="127"/>
      <c r="ASJ18" s="127"/>
      <c r="ASK18" s="127"/>
      <c r="ASL18" s="127"/>
      <c r="ASM18" s="127"/>
      <c r="ASN18" s="127"/>
      <c r="ASO18" s="127"/>
      <c r="ASP18" s="127"/>
      <c r="ASQ18" s="127"/>
      <c r="ASR18" s="127"/>
      <c r="ASS18" s="127"/>
      <c r="AST18" s="127"/>
      <c r="ASU18" s="127"/>
      <c r="ASV18" s="127"/>
      <c r="ASW18" s="127"/>
      <c r="ASX18" s="127"/>
      <c r="ASY18" s="127"/>
      <c r="ASZ18" s="127"/>
      <c r="ATA18" s="127"/>
      <c r="ATB18" s="127"/>
      <c r="ATC18" s="127"/>
      <c r="ATD18" s="127"/>
      <c r="ATE18" s="127"/>
      <c r="ATF18" s="127"/>
      <c r="ATG18" s="127"/>
      <c r="ATH18" s="127"/>
      <c r="ATI18" s="127"/>
      <c r="ATJ18" s="127"/>
      <c r="ATK18" s="127"/>
      <c r="ATL18" s="127"/>
      <c r="ATM18" s="127"/>
      <c r="ATN18" s="127"/>
      <c r="ATO18" s="127"/>
      <c r="ATP18" s="127"/>
      <c r="ATQ18" s="127"/>
      <c r="ATR18" s="127"/>
      <c r="ATS18" s="127"/>
      <c r="ATT18" s="127"/>
      <c r="ATU18" s="127"/>
      <c r="ATV18" s="127"/>
      <c r="ATW18" s="127"/>
      <c r="ATX18" s="127"/>
      <c r="ATY18" s="127"/>
      <c r="ATZ18" s="127"/>
      <c r="AUA18" s="127"/>
      <c r="AUB18" s="127"/>
      <c r="AUC18" s="127"/>
      <c r="AUD18" s="127"/>
      <c r="AUE18" s="127"/>
      <c r="AUF18" s="127"/>
      <c r="AUG18" s="127"/>
      <c r="AUH18" s="127"/>
      <c r="AUI18" s="127"/>
      <c r="AUJ18" s="127"/>
      <c r="AUK18" s="127"/>
      <c r="AUL18" s="127"/>
      <c r="AUM18" s="127"/>
      <c r="AUN18" s="127"/>
      <c r="AUO18" s="127"/>
      <c r="AUP18" s="127"/>
      <c r="AUQ18" s="127"/>
      <c r="AUR18" s="127"/>
      <c r="AUS18" s="127"/>
      <c r="AUT18" s="127"/>
      <c r="AUU18" s="127"/>
      <c r="AUV18" s="127"/>
      <c r="AUW18" s="127"/>
      <c r="AUX18" s="127"/>
      <c r="AUY18" s="127"/>
      <c r="AUZ18" s="127"/>
      <c r="AVA18" s="127"/>
      <c r="AVB18" s="127"/>
      <c r="AVC18" s="127"/>
      <c r="AVD18" s="127"/>
      <c r="AVE18" s="127"/>
      <c r="AVF18" s="127"/>
      <c r="AVG18" s="127"/>
      <c r="AVH18" s="127"/>
      <c r="AVI18" s="127"/>
      <c r="AVJ18" s="127"/>
      <c r="AVK18" s="127"/>
      <c r="AVL18" s="127"/>
      <c r="AVM18" s="127"/>
      <c r="AVN18" s="127"/>
      <c r="AVO18" s="127"/>
      <c r="AVP18" s="127"/>
      <c r="AVQ18" s="127"/>
      <c r="AVR18" s="127"/>
      <c r="AVS18" s="127"/>
      <c r="AVT18" s="127"/>
      <c r="AVU18" s="127"/>
      <c r="AVV18" s="127"/>
      <c r="AVW18" s="127"/>
      <c r="AVX18" s="127"/>
      <c r="AVY18" s="127"/>
      <c r="AVZ18" s="127"/>
      <c r="AWA18" s="127"/>
      <c r="AWB18" s="127"/>
      <c r="AWC18" s="127"/>
      <c r="AWD18" s="127"/>
      <c r="AWE18" s="127"/>
      <c r="AWF18" s="127"/>
      <c r="AWG18" s="127"/>
      <c r="AWH18" s="127"/>
      <c r="AWI18" s="127"/>
      <c r="AWJ18" s="127"/>
      <c r="AWK18" s="127"/>
      <c r="AWL18" s="127"/>
      <c r="AWM18" s="127"/>
      <c r="AWN18" s="127"/>
      <c r="AWO18" s="127"/>
      <c r="AWP18" s="127"/>
      <c r="AWQ18" s="127"/>
      <c r="AWR18" s="127"/>
      <c r="AWS18" s="127"/>
      <c r="AWT18" s="127"/>
      <c r="AWU18" s="127"/>
      <c r="AWV18" s="127"/>
      <c r="AWW18" s="127"/>
      <c r="AWX18" s="127"/>
      <c r="AWY18" s="127"/>
      <c r="AWZ18" s="127"/>
      <c r="AXA18" s="127"/>
      <c r="AXB18" s="127"/>
      <c r="AXC18" s="127"/>
      <c r="AXD18" s="127"/>
      <c r="AXE18" s="127"/>
      <c r="AXF18" s="127"/>
      <c r="AXG18" s="127"/>
      <c r="AXH18" s="127"/>
      <c r="AXI18" s="127"/>
      <c r="AXJ18" s="127"/>
      <c r="AXK18" s="127"/>
      <c r="AXL18" s="127"/>
      <c r="AXM18" s="127"/>
      <c r="AXN18" s="127"/>
      <c r="AXO18" s="127"/>
      <c r="AXP18" s="127"/>
      <c r="AXQ18" s="127"/>
      <c r="AXR18" s="127"/>
      <c r="AXS18" s="127"/>
      <c r="AXT18" s="127"/>
      <c r="AXU18" s="127"/>
      <c r="AXV18" s="127"/>
      <c r="AXW18" s="127"/>
      <c r="AXX18" s="127"/>
      <c r="AXY18" s="127"/>
      <c r="AXZ18" s="127"/>
      <c r="AYA18" s="127"/>
      <c r="AYB18" s="127"/>
      <c r="AYC18" s="127"/>
      <c r="AYD18" s="127"/>
      <c r="AYE18" s="127"/>
      <c r="AYF18" s="127"/>
      <c r="AYG18" s="127"/>
      <c r="AYH18" s="127"/>
      <c r="AYI18" s="127"/>
      <c r="AYJ18" s="127"/>
      <c r="AYK18" s="127"/>
      <c r="AYL18" s="127"/>
      <c r="AYM18" s="127"/>
      <c r="AYN18" s="127"/>
      <c r="AYO18" s="127"/>
      <c r="AYP18" s="127"/>
      <c r="AYQ18" s="127"/>
      <c r="AYR18" s="127"/>
      <c r="AYS18" s="127"/>
      <c r="AYT18" s="127"/>
      <c r="AYU18" s="127"/>
      <c r="AYV18" s="127"/>
      <c r="AYW18" s="127"/>
      <c r="AYX18" s="127"/>
      <c r="AYY18" s="127"/>
      <c r="AYZ18" s="127"/>
      <c r="AZA18" s="127"/>
      <c r="AZB18" s="127"/>
      <c r="AZC18" s="127"/>
      <c r="AZD18" s="127"/>
      <c r="AZE18" s="127"/>
      <c r="AZF18" s="127"/>
      <c r="AZG18" s="127"/>
      <c r="AZH18" s="127"/>
      <c r="AZI18" s="127"/>
      <c r="AZJ18" s="127"/>
      <c r="AZK18" s="127"/>
      <c r="AZL18" s="127"/>
      <c r="AZM18" s="127"/>
      <c r="AZN18" s="127"/>
      <c r="AZO18" s="127"/>
      <c r="AZP18" s="127"/>
      <c r="AZQ18" s="127"/>
      <c r="AZR18" s="127"/>
      <c r="AZS18" s="127"/>
      <c r="AZT18" s="127"/>
      <c r="AZU18" s="127"/>
      <c r="AZV18" s="127"/>
      <c r="AZW18" s="127"/>
      <c r="AZX18" s="127"/>
      <c r="AZY18" s="127"/>
      <c r="AZZ18" s="127"/>
      <c r="BAA18" s="127"/>
      <c r="BAB18" s="127"/>
      <c r="BAC18" s="127"/>
      <c r="BAD18" s="127"/>
      <c r="BAE18" s="127"/>
      <c r="BAF18" s="127"/>
      <c r="BAG18" s="127"/>
      <c r="BAH18" s="127"/>
      <c r="BAI18" s="127"/>
      <c r="BAJ18" s="127"/>
      <c r="BAK18" s="127"/>
      <c r="BAL18" s="127"/>
      <c r="BAM18" s="127"/>
      <c r="BAN18" s="127"/>
      <c r="BAO18" s="127"/>
      <c r="BAP18" s="127"/>
      <c r="BAQ18" s="127"/>
      <c r="BAR18" s="127"/>
      <c r="BAS18" s="127"/>
      <c r="BAT18" s="127"/>
      <c r="BAU18" s="127"/>
      <c r="BAV18" s="127"/>
      <c r="BAW18" s="127"/>
      <c r="BAX18" s="127"/>
      <c r="BAY18" s="127"/>
      <c r="BAZ18" s="127"/>
      <c r="BBA18" s="127"/>
      <c r="BBB18" s="127"/>
      <c r="BBC18" s="127"/>
      <c r="BBD18" s="127"/>
      <c r="BBE18" s="127"/>
      <c r="BBF18" s="127"/>
      <c r="BBG18" s="127"/>
      <c r="BBH18" s="127"/>
      <c r="BBI18" s="127"/>
      <c r="BBJ18" s="127"/>
      <c r="BBK18" s="127"/>
      <c r="BBL18" s="127"/>
      <c r="BBM18" s="127"/>
      <c r="BBN18" s="127"/>
      <c r="BBO18" s="127"/>
      <c r="BBP18" s="127"/>
      <c r="BBQ18" s="127"/>
      <c r="BBR18" s="127"/>
      <c r="BBS18" s="127"/>
      <c r="BBT18" s="127"/>
      <c r="BBU18" s="127"/>
      <c r="BBV18" s="127"/>
      <c r="BBW18" s="127"/>
      <c r="BBX18" s="127"/>
      <c r="BBY18" s="127"/>
      <c r="BBZ18" s="127"/>
      <c r="BCA18" s="127"/>
      <c r="BCB18" s="127"/>
      <c r="BCC18" s="127"/>
      <c r="BCD18" s="127"/>
      <c r="BCE18" s="127"/>
      <c r="BCF18" s="127"/>
      <c r="BCG18" s="127"/>
      <c r="BCH18" s="127"/>
      <c r="BCI18" s="127"/>
      <c r="BCJ18" s="127"/>
      <c r="BCK18" s="127"/>
      <c r="BCL18" s="127"/>
      <c r="BCM18" s="127"/>
      <c r="BCN18" s="127"/>
      <c r="BCO18" s="127"/>
      <c r="BCP18" s="127"/>
      <c r="BCQ18" s="127"/>
      <c r="BCR18" s="127"/>
      <c r="BCS18" s="127"/>
      <c r="BCT18" s="127"/>
      <c r="BCU18" s="127"/>
      <c r="BCV18" s="127"/>
      <c r="BCW18" s="127"/>
      <c r="BCX18" s="127"/>
      <c r="BCY18" s="127"/>
      <c r="BCZ18" s="127"/>
      <c r="BDA18" s="127"/>
      <c r="BDB18" s="127"/>
      <c r="BDC18" s="127"/>
      <c r="BDD18" s="127"/>
      <c r="BDE18" s="127"/>
      <c r="BDF18" s="127"/>
      <c r="BDG18" s="127"/>
      <c r="BDH18" s="127"/>
      <c r="BDI18" s="127"/>
      <c r="BDJ18" s="127"/>
      <c r="BDK18" s="127"/>
      <c r="BDL18" s="127"/>
      <c r="BDM18" s="127"/>
      <c r="BDN18" s="127"/>
      <c r="BDO18" s="127"/>
      <c r="BDP18" s="127"/>
      <c r="BDQ18" s="127"/>
      <c r="BDR18" s="127"/>
      <c r="BDS18" s="127"/>
      <c r="BDT18" s="127"/>
      <c r="BDU18" s="127"/>
      <c r="BDV18" s="127"/>
      <c r="BDW18" s="127"/>
      <c r="BDX18" s="127"/>
      <c r="BDY18" s="127"/>
      <c r="BDZ18" s="127"/>
      <c r="BEA18" s="127"/>
      <c r="BEB18" s="127"/>
      <c r="BEC18" s="127"/>
      <c r="BED18" s="127"/>
      <c r="BEE18" s="127"/>
      <c r="BEF18" s="127"/>
      <c r="BEG18" s="127"/>
      <c r="BEH18" s="127"/>
      <c r="BEI18" s="127"/>
      <c r="BEJ18" s="127"/>
      <c r="BEK18" s="127"/>
      <c r="BEL18" s="127"/>
      <c r="BEM18" s="127"/>
      <c r="BEN18" s="127"/>
      <c r="BEO18" s="127"/>
      <c r="BEP18" s="127"/>
      <c r="BEQ18" s="127"/>
      <c r="BER18" s="127"/>
      <c r="BES18" s="127"/>
      <c r="BET18" s="127"/>
      <c r="BEU18" s="127"/>
      <c r="BEV18" s="127"/>
      <c r="BEW18" s="127"/>
      <c r="BEX18" s="127"/>
      <c r="BEY18" s="127"/>
      <c r="BEZ18" s="127"/>
      <c r="BFA18" s="127"/>
      <c r="BFB18" s="127"/>
      <c r="BFC18" s="127"/>
      <c r="BFD18" s="127"/>
      <c r="BFE18" s="127"/>
      <c r="BFF18" s="127"/>
      <c r="BFG18" s="127"/>
      <c r="BFH18" s="127"/>
      <c r="BFI18" s="127"/>
      <c r="BFJ18" s="127"/>
      <c r="BFK18" s="127"/>
      <c r="BFL18" s="127"/>
      <c r="BFM18" s="127"/>
      <c r="BFN18" s="127"/>
      <c r="BFO18" s="127"/>
      <c r="BFP18" s="127"/>
      <c r="BFQ18" s="127"/>
      <c r="BFR18" s="127"/>
      <c r="BFS18" s="127"/>
      <c r="BFT18" s="127"/>
      <c r="BFU18" s="127"/>
      <c r="BFV18" s="127"/>
      <c r="BFW18" s="127"/>
      <c r="BFX18" s="127"/>
      <c r="BFY18" s="127"/>
      <c r="BFZ18" s="127"/>
      <c r="BGA18" s="127"/>
      <c r="BGB18" s="127"/>
      <c r="BGC18" s="127"/>
      <c r="BGD18" s="127"/>
      <c r="BGE18" s="127"/>
      <c r="BGF18" s="127"/>
      <c r="BGG18" s="127"/>
      <c r="BGH18" s="127"/>
      <c r="BGI18" s="127"/>
      <c r="BGJ18" s="127"/>
      <c r="BGK18" s="127"/>
      <c r="BGL18" s="127"/>
      <c r="BGM18" s="127"/>
      <c r="BGN18" s="127"/>
      <c r="BGO18" s="127"/>
      <c r="BGP18" s="127"/>
      <c r="BGQ18" s="127"/>
      <c r="BGR18" s="127"/>
      <c r="BGS18" s="127"/>
      <c r="BGT18" s="127"/>
      <c r="BGU18" s="127"/>
      <c r="BGV18" s="127"/>
      <c r="BGW18" s="127"/>
      <c r="BGX18" s="127"/>
      <c r="BGY18" s="127"/>
      <c r="BGZ18" s="127"/>
      <c r="BHA18" s="127"/>
      <c r="BHB18" s="127"/>
      <c r="BHC18" s="127"/>
      <c r="BHD18" s="127"/>
      <c r="BHE18" s="127"/>
      <c r="BHF18" s="127"/>
      <c r="BHG18" s="127"/>
      <c r="BHH18" s="127"/>
      <c r="BHI18" s="127"/>
      <c r="BHJ18" s="127"/>
      <c r="BHK18" s="127"/>
      <c r="BHL18" s="127"/>
      <c r="BHM18" s="127"/>
      <c r="BHN18" s="127"/>
      <c r="BHO18" s="127"/>
      <c r="BHP18" s="127"/>
      <c r="BHQ18" s="127"/>
      <c r="BHR18" s="127"/>
      <c r="BHS18" s="127"/>
      <c r="BHT18" s="127"/>
      <c r="BHU18" s="127"/>
      <c r="BHV18" s="127"/>
      <c r="BHW18" s="127"/>
      <c r="BHX18" s="127"/>
      <c r="BHY18" s="127"/>
      <c r="BHZ18" s="127"/>
      <c r="BIA18" s="127"/>
      <c r="BIB18" s="127"/>
      <c r="BIC18" s="127"/>
      <c r="BID18" s="127"/>
      <c r="BIE18" s="127"/>
      <c r="BIF18" s="127"/>
      <c r="BIG18" s="127"/>
      <c r="BIH18" s="127"/>
      <c r="BII18" s="127"/>
      <c r="BIJ18" s="127"/>
      <c r="BIK18" s="127"/>
      <c r="BIL18" s="127"/>
      <c r="BIM18" s="127"/>
      <c r="BIN18" s="127"/>
      <c r="BIO18" s="127"/>
      <c r="BIP18" s="127"/>
      <c r="BIQ18" s="127"/>
      <c r="BIR18" s="127"/>
      <c r="BIS18" s="127"/>
      <c r="BIT18" s="127"/>
      <c r="BIU18" s="127"/>
      <c r="BIV18" s="127"/>
      <c r="BIW18" s="127"/>
      <c r="BIX18" s="127"/>
      <c r="BIY18" s="127"/>
      <c r="BIZ18" s="127"/>
      <c r="BJA18" s="127"/>
      <c r="BJB18" s="127"/>
      <c r="BJC18" s="127"/>
      <c r="BJD18" s="127"/>
      <c r="BJE18" s="127"/>
      <c r="BJF18" s="127"/>
      <c r="BJG18" s="127"/>
      <c r="BJH18" s="127"/>
      <c r="BJI18" s="127"/>
      <c r="BJJ18" s="127"/>
      <c r="BJK18" s="127"/>
      <c r="BJL18" s="127"/>
      <c r="BJM18" s="127"/>
      <c r="BJN18" s="127"/>
      <c r="BJO18" s="127"/>
      <c r="BJP18" s="127"/>
      <c r="BJQ18" s="127"/>
      <c r="BJR18" s="127"/>
      <c r="BJS18" s="127"/>
      <c r="BJT18" s="127"/>
      <c r="BJU18" s="127"/>
      <c r="BJV18" s="127"/>
      <c r="BJW18" s="127"/>
      <c r="BJX18" s="127"/>
      <c r="BJY18" s="127"/>
      <c r="BJZ18" s="127"/>
      <c r="BKA18" s="127"/>
      <c r="BKB18" s="127"/>
      <c r="BKC18" s="127"/>
      <c r="BKD18" s="127"/>
      <c r="BKE18" s="127"/>
      <c r="BKF18" s="127"/>
      <c r="BKG18" s="127"/>
      <c r="BKH18" s="127"/>
      <c r="BKI18" s="127"/>
      <c r="BKJ18" s="127"/>
      <c r="BKK18" s="127"/>
      <c r="BKL18" s="127"/>
      <c r="BKM18" s="127"/>
      <c r="BKN18" s="127"/>
      <c r="BKO18" s="127"/>
      <c r="BKP18" s="127"/>
      <c r="BKQ18" s="127"/>
      <c r="BKR18" s="127"/>
      <c r="BKS18" s="127"/>
      <c r="BKT18" s="127"/>
      <c r="BKU18" s="127"/>
      <c r="BKV18" s="127"/>
      <c r="BKW18" s="127"/>
      <c r="BKX18" s="127"/>
      <c r="BKY18" s="127"/>
      <c r="BKZ18" s="127"/>
      <c r="BLA18" s="127"/>
      <c r="BLB18" s="127"/>
      <c r="BLC18" s="127"/>
      <c r="BLD18" s="127"/>
      <c r="BLE18" s="127"/>
      <c r="BLF18" s="127"/>
      <c r="BLG18" s="127"/>
      <c r="BLH18" s="127"/>
      <c r="BLI18" s="127"/>
      <c r="BLJ18" s="127"/>
      <c r="BLK18" s="127"/>
      <c r="BLL18" s="127"/>
      <c r="BLM18" s="127"/>
      <c r="BLN18" s="127"/>
      <c r="BLO18" s="127"/>
      <c r="BLP18" s="127"/>
      <c r="BLQ18" s="127"/>
      <c r="BLR18" s="127"/>
      <c r="BLS18" s="127"/>
      <c r="BLT18" s="127"/>
      <c r="BLU18" s="127"/>
      <c r="BLV18" s="127"/>
      <c r="BLW18" s="127"/>
      <c r="BLX18" s="127"/>
      <c r="BLY18" s="127"/>
      <c r="BLZ18" s="127"/>
      <c r="BMA18" s="127"/>
      <c r="BMB18" s="127"/>
      <c r="BMC18" s="127"/>
      <c r="BMD18" s="127"/>
      <c r="BME18" s="127"/>
      <c r="BMF18" s="127"/>
      <c r="BMG18" s="127"/>
      <c r="BMH18" s="127"/>
      <c r="BMI18" s="127"/>
      <c r="BMJ18" s="127"/>
      <c r="BMK18" s="127"/>
      <c r="BML18" s="127"/>
      <c r="BMM18" s="127"/>
      <c r="BMN18" s="127"/>
      <c r="BMO18" s="127"/>
      <c r="BMP18" s="127"/>
      <c r="BMQ18" s="127"/>
      <c r="BMR18" s="127"/>
      <c r="BMS18" s="127"/>
      <c r="BMT18" s="127"/>
      <c r="BMU18" s="127"/>
      <c r="BMV18" s="127"/>
      <c r="BMW18" s="127"/>
      <c r="BMX18" s="127"/>
      <c r="BMY18" s="127"/>
      <c r="BMZ18" s="127"/>
      <c r="BNA18" s="127"/>
      <c r="BNB18" s="127"/>
      <c r="BNC18" s="127"/>
      <c r="BND18" s="127"/>
      <c r="BNE18" s="127"/>
      <c r="BNF18" s="127"/>
      <c r="BNG18" s="127"/>
      <c r="BNH18" s="127"/>
      <c r="BNI18" s="127"/>
      <c r="BNJ18" s="127"/>
      <c r="BNK18" s="127"/>
      <c r="BNL18" s="127"/>
      <c r="BNM18" s="127"/>
      <c r="BNN18" s="127"/>
      <c r="BNO18" s="127"/>
      <c r="BNP18" s="127"/>
      <c r="BNQ18" s="127"/>
      <c r="BNR18" s="127"/>
      <c r="BNS18" s="127"/>
      <c r="BNT18" s="127"/>
      <c r="BNU18" s="127"/>
      <c r="BNV18" s="127"/>
      <c r="BNW18" s="127"/>
      <c r="BNX18" s="127"/>
      <c r="BNY18" s="127"/>
      <c r="BNZ18" s="127"/>
      <c r="BOA18" s="127"/>
      <c r="BOB18" s="127"/>
      <c r="BOC18" s="127"/>
      <c r="BOD18" s="127"/>
      <c r="BOE18" s="127"/>
      <c r="BOF18" s="127"/>
      <c r="BOG18" s="127"/>
      <c r="BOH18" s="127"/>
      <c r="BOI18" s="127"/>
      <c r="BOJ18" s="127"/>
      <c r="BOK18" s="127"/>
      <c r="BOL18" s="127"/>
      <c r="BOM18" s="127"/>
      <c r="BON18" s="127"/>
      <c r="BOO18" s="127"/>
      <c r="BOP18" s="127"/>
      <c r="BOQ18" s="127"/>
      <c r="BOR18" s="127"/>
      <c r="BOS18" s="127"/>
      <c r="BOT18" s="127"/>
      <c r="BOU18" s="127"/>
      <c r="BOV18" s="127"/>
      <c r="BOW18" s="127"/>
      <c r="BOX18" s="127"/>
      <c r="BOY18" s="127"/>
      <c r="BOZ18" s="127"/>
      <c r="BPA18" s="127"/>
      <c r="BPB18" s="127"/>
      <c r="BPC18" s="127"/>
      <c r="BPD18" s="127"/>
      <c r="BPE18" s="127"/>
      <c r="BPF18" s="127"/>
      <c r="BPG18" s="127"/>
      <c r="BPH18" s="127"/>
      <c r="BPI18" s="127"/>
      <c r="BPJ18" s="127"/>
      <c r="BPK18" s="127"/>
      <c r="BPL18" s="127"/>
      <c r="BPM18" s="127"/>
      <c r="BPN18" s="127"/>
      <c r="BPO18" s="127"/>
      <c r="BPP18" s="127"/>
      <c r="BPQ18" s="127"/>
      <c r="BPR18" s="127"/>
      <c r="BPS18" s="127"/>
      <c r="BPT18" s="127"/>
      <c r="BPU18" s="127"/>
      <c r="BPV18" s="127"/>
      <c r="BPW18" s="127"/>
      <c r="BPX18" s="127"/>
      <c r="BPY18" s="127"/>
      <c r="BPZ18" s="127"/>
      <c r="BQA18" s="127"/>
      <c r="BQB18" s="127"/>
      <c r="BQC18" s="127"/>
      <c r="BQD18" s="127"/>
      <c r="BQE18" s="127"/>
      <c r="BQF18" s="127"/>
      <c r="BQG18" s="127"/>
      <c r="BQH18" s="127"/>
      <c r="BQI18" s="127"/>
      <c r="BQJ18" s="127"/>
      <c r="BQK18" s="127"/>
      <c r="BQL18" s="127"/>
      <c r="BQM18" s="127"/>
      <c r="BQN18" s="127"/>
      <c r="BQO18" s="127"/>
      <c r="BQP18" s="127"/>
      <c r="BQQ18" s="127"/>
      <c r="BQR18" s="127"/>
      <c r="BQS18" s="127"/>
      <c r="BQT18" s="127"/>
      <c r="BQU18" s="127"/>
      <c r="BQV18" s="127"/>
      <c r="BQW18" s="127"/>
      <c r="BQX18" s="127"/>
      <c r="BQY18" s="127"/>
      <c r="BQZ18" s="127"/>
      <c r="BRA18" s="127"/>
      <c r="BRB18" s="127"/>
      <c r="BRC18" s="127"/>
      <c r="BRD18" s="127"/>
      <c r="BRE18" s="127"/>
      <c r="BRF18" s="127"/>
      <c r="BRG18" s="127"/>
      <c r="BRH18" s="127"/>
      <c r="BRI18" s="127"/>
      <c r="BRJ18" s="127"/>
      <c r="BRK18" s="127"/>
      <c r="BRL18" s="127"/>
      <c r="BRM18" s="127"/>
      <c r="BRN18" s="127"/>
      <c r="BRO18" s="127"/>
      <c r="BRP18" s="127"/>
      <c r="BRQ18" s="127"/>
      <c r="BRR18" s="127"/>
      <c r="BRS18" s="127"/>
      <c r="BRT18" s="127"/>
      <c r="BRU18" s="127"/>
      <c r="BRV18" s="127"/>
      <c r="BRW18" s="127"/>
      <c r="BRX18" s="127"/>
      <c r="BRY18" s="127"/>
      <c r="BRZ18" s="127"/>
      <c r="BSA18" s="127"/>
      <c r="BSB18" s="127"/>
      <c r="BSC18" s="127"/>
      <c r="BSD18" s="127"/>
      <c r="BSE18" s="127"/>
      <c r="BSF18" s="127"/>
      <c r="BSG18" s="127"/>
      <c r="BSH18" s="127"/>
      <c r="BSI18" s="127"/>
      <c r="BSJ18" s="127"/>
      <c r="BSK18" s="127"/>
      <c r="BSL18" s="127"/>
      <c r="BSM18" s="127"/>
      <c r="BSN18" s="127"/>
      <c r="BSO18" s="127"/>
      <c r="BSP18" s="127"/>
      <c r="BSQ18" s="127"/>
      <c r="BSR18" s="127"/>
      <c r="BSS18" s="127"/>
      <c r="BST18" s="127"/>
      <c r="BSU18" s="127"/>
      <c r="BSV18" s="127"/>
      <c r="BSW18" s="127"/>
      <c r="BSX18" s="127"/>
      <c r="BSY18" s="127"/>
      <c r="BSZ18" s="127"/>
      <c r="BTA18" s="127"/>
      <c r="BTB18" s="127"/>
      <c r="BTC18" s="127"/>
      <c r="BTD18" s="127"/>
      <c r="BTE18" s="127"/>
      <c r="BTF18" s="127"/>
      <c r="BTG18" s="127"/>
      <c r="BTH18" s="127"/>
      <c r="BTI18" s="127"/>
      <c r="BTJ18" s="127"/>
      <c r="BTK18" s="127"/>
      <c r="BTL18" s="127"/>
      <c r="BTM18" s="127"/>
      <c r="BTN18" s="127"/>
      <c r="BTO18" s="127"/>
      <c r="BTP18" s="127"/>
      <c r="BTQ18" s="127"/>
      <c r="BTR18" s="127"/>
      <c r="BTS18" s="127"/>
      <c r="BTT18" s="127"/>
      <c r="BTU18" s="127"/>
      <c r="BTV18" s="127"/>
      <c r="BTW18" s="127"/>
      <c r="BTX18" s="127"/>
      <c r="BTY18" s="127"/>
      <c r="BTZ18" s="127"/>
      <c r="BUA18" s="127"/>
      <c r="BUB18" s="127"/>
      <c r="BUC18" s="127"/>
      <c r="BUD18" s="127"/>
      <c r="BUE18" s="127"/>
      <c r="BUF18" s="127"/>
      <c r="BUG18" s="127"/>
      <c r="BUH18" s="127"/>
      <c r="BUI18" s="127"/>
      <c r="BUJ18" s="127"/>
      <c r="BUK18" s="127"/>
      <c r="BUL18" s="127"/>
      <c r="BUM18" s="127"/>
      <c r="BUN18" s="127"/>
      <c r="BUO18" s="127"/>
      <c r="BUP18" s="127"/>
      <c r="BUQ18" s="127"/>
      <c r="BUR18" s="127"/>
      <c r="BUS18" s="127"/>
      <c r="BUT18" s="127"/>
      <c r="BUU18" s="127"/>
      <c r="BUV18" s="127"/>
      <c r="BUW18" s="127"/>
      <c r="BUX18" s="127"/>
      <c r="BUY18" s="127"/>
      <c r="BUZ18" s="127"/>
      <c r="BVA18" s="127"/>
      <c r="BVB18" s="127"/>
      <c r="BVC18" s="127"/>
      <c r="BVD18" s="127"/>
      <c r="BVE18" s="127"/>
      <c r="BVF18" s="127"/>
      <c r="BVG18" s="127"/>
      <c r="BVH18" s="127"/>
      <c r="BVI18" s="127"/>
      <c r="BVJ18" s="127"/>
      <c r="BVK18" s="127"/>
      <c r="BVL18" s="127"/>
      <c r="BVM18" s="127"/>
      <c r="BVN18" s="127"/>
      <c r="BVO18" s="127"/>
      <c r="BVP18" s="127"/>
      <c r="BVQ18" s="127"/>
      <c r="BVR18" s="127"/>
      <c r="BVS18" s="127"/>
      <c r="BVT18" s="127"/>
      <c r="BVU18" s="127"/>
      <c r="BVV18" s="127"/>
      <c r="BVW18" s="127"/>
      <c r="BVX18" s="127"/>
      <c r="BVY18" s="127"/>
      <c r="BVZ18" s="127"/>
      <c r="BWA18" s="127"/>
      <c r="BWB18" s="127"/>
      <c r="BWC18" s="127"/>
      <c r="BWD18" s="127"/>
      <c r="BWE18" s="127"/>
      <c r="BWF18" s="127"/>
      <c r="BWG18" s="127"/>
      <c r="BWH18" s="127"/>
      <c r="BWI18" s="127"/>
      <c r="BWJ18" s="127"/>
      <c r="BWK18" s="127"/>
      <c r="BWL18" s="127"/>
      <c r="BWM18" s="127"/>
      <c r="BWN18" s="127"/>
      <c r="BWO18" s="127"/>
      <c r="BWP18" s="127"/>
      <c r="BWQ18" s="127"/>
      <c r="BWR18" s="127"/>
      <c r="BWS18" s="127"/>
      <c r="BWT18" s="127"/>
      <c r="BWU18" s="127"/>
      <c r="BWV18" s="127"/>
      <c r="BWW18" s="127"/>
      <c r="BWX18" s="127"/>
      <c r="BWY18" s="127"/>
      <c r="BWZ18" s="127"/>
      <c r="BXA18" s="127"/>
      <c r="BXB18" s="127"/>
      <c r="BXC18" s="127"/>
      <c r="BXD18" s="127"/>
      <c r="BXE18" s="127"/>
      <c r="BXF18" s="127"/>
      <c r="BXG18" s="127"/>
      <c r="BXH18" s="127"/>
      <c r="BXI18" s="127"/>
      <c r="BXJ18" s="127"/>
      <c r="BXK18" s="127"/>
      <c r="BXL18" s="127"/>
      <c r="BXM18" s="127"/>
      <c r="BXN18" s="127"/>
      <c r="BXO18" s="127"/>
      <c r="BXP18" s="127"/>
      <c r="BXQ18" s="127"/>
      <c r="BXR18" s="127"/>
      <c r="BXS18" s="127"/>
      <c r="BXT18" s="127"/>
      <c r="BXU18" s="127"/>
      <c r="BXV18" s="127"/>
      <c r="BXW18" s="127"/>
      <c r="BXX18" s="127"/>
      <c r="BXY18" s="127"/>
      <c r="BXZ18" s="127"/>
      <c r="BYA18" s="127"/>
      <c r="BYB18" s="127"/>
      <c r="BYC18" s="127"/>
      <c r="BYD18" s="127"/>
      <c r="BYE18" s="127"/>
      <c r="BYF18" s="127"/>
      <c r="BYG18" s="127"/>
      <c r="BYH18" s="127"/>
      <c r="BYI18" s="127"/>
      <c r="BYJ18" s="127"/>
      <c r="BYK18" s="127"/>
      <c r="BYL18" s="127"/>
      <c r="BYM18" s="127"/>
      <c r="BYN18" s="127"/>
      <c r="BYO18" s="127"/>
      <c r="BYP18" s="127"/>
      <c r="BYQ18" s="127"/>
      <c r="BYR18" s="127"/>
      <c r="BYS18" s="127"/>
      <c r="BYT18" s="127"/>
      <c r="BYU18" s="127"/>
      <c r="BYV18" s="127"/>
      <c r="BYW18" s="127"/>
      <c r="BYX18" s="127"/>
      <c r="BYY18" s="127"/>
      <c r="BYZ18" s="127"/>
      <c r="BZA18" s="127"/>
      <c r="BZB18" s="127"/>
      <c r="BZC18" s="127"/>
      <c r="BZD18" s="127"/>
      <c r="BZE18" s="127"/>
      <c r="BZF18" s="127"/>
      <c r="BZG18" s="127"/>
      <c r="BZH18" s="127"/>
      <c r="BZI18" s="127"/>
      <c r="BZJ18" s="127"/>
      <c r="BZK18" s="127"/>
      <c r="BZL18" s="127"/>
      <c r="BZM18" s="127"/>
      <c r="BZN18" s="127"/>
      <c r="BZO18" s="127"/>
      <c r="BZP18" s="127"/>
      <c r="BZQ18" s="127"/>
      <c r="BZR18" s="127"/>
      <c r="BZS18" s="127"/>
      <c r="BZT18" s="127"/>
      <c r="BZU18" s="127"/>
      <c r="BZV18" s="127"/>
      <c r="BZW18" s="127"/>
      <c r="BZX18" s="127"/>
      <c r="BZY18" s="127"/>
      <c r="BZZ18" s="127"/>
      <c r="CAA18" s="127"/>
      <c r="CAB18" s="127"/>
      <c r="CAC18" s="127"/>
      <c r="CAD18" s="127"/>
      <c r="CAE18" s="127"/>
      <c r="CAF18" s="127"/>
      <c r="CAG18" s="127"/>
      <c r="CAH18" s="127"/>
      <c r="CAI18" s="127"/>
      <c r="CAJ18" s="127"/>
      <c r="CAK18" s="127"/>
      <c r="CAL18" s="127"/>
      <c r="CAM18" s="127"/>
      <c r="CAN18" s="127"/>
      <c r="CAO18" s="127"/>
      <c r="CAP18" s="127"/>
      <c r="CAQ18" s="127"/>
      <c r="CAR18" s="127"/>
      <c r="CAS18" s="127"/>
      <c r="CAT18" s="127"/>
      <c r="CAU18" s="127"/>
      <c r="CAV18" s="127"/>
      <c r="CAW18" s="127"/>
      <c r="CAX18" s="127"/>
      <c r="CAY18" s="127"/>
      <c r="CAZ18" s="127"/>
      <c r="CBA18" s="127"/>
      <c r="CBB18" s="127"/>
      <c r="CBC18" s="127"/>
      <c r="CBD18" s="127"/>
      <c r="CBE18" s="127"/>
      <c r="CBF18" s="127"/>
      <c r="CBG18" s="127"/>
      <c r="CBH18" s="127"/>
      <c r="CBI18" s="127"/>
      <c r="CBJ18" s="127"/>
      <c r="CBK18" s="127"/>
      <c r="CBL18" s="127"/>
      <c r="CBM18" s="127"/>
      <c r="CBN18" s="127"/>
      <c r="CBO18" s="127"/>
      <c r="CBP18" s="127"/>
      <c r="CBQ18" s="127"/>
      <c r="CBR18" s="127"/>
      <c r="CBS18" s="127"/>
      <c r="CBT18" s="127"/>
      <c r="CBU18" s="127"/>
      <c r="CBV18" s="127"/>
      <c r="CBW18" s="127"/>
      <c r="CBX18" s="127"/>
      <c r="CBY18" s="127"/>
      <c r="CBZ18" s="127"/>
      <c r="CCA18" s="127"/>
      <c r="CCB18" s="127"/>
      <c r="CCC18" s="127"/>
      <c r="CCD18" s="127"/>
      <c r="CCE18" s="127"/>
      <c r="CCF18" s="127"/>
      <c r="CCG18" s="127"/>
      <c r="CCH18" s="127"/>
      <c r="CCI18" s="127"/>
      <c r="CCJ18" s="127"/>
      <c r="CCK18" s="127"/>
      <c r="CCL18" s="127"/>
      <c r="CCM18" s="127"/>
      <c r="CCN18" s="127"/>
      <c r="CCO18" s="127"/>
      <c r="CCP18" s="127"/>
      <c r="CCQ18" s="127"/>
      <c r="CCR18" s="127"/>
      <c r="CCS18" s="127"/>
      <c r="CCT18" s="127"/>
      <c r="CCU18" s="127"/>
      <c r="CCV18" s="127"/>
      <c r="CCW18" s="127"/>
      <c r="CCX18" s="127"/>
      <c r="CCY18" s="127"/>
      <c r="CCZ18" s="127"/>
      <c r="CDA18" s="127"/>
      <c r="CDB18" s="127"/>
      <c r="CDC18" s="127"/>
      <c r="CDD18" s="127"/>
      <c r="CDE18" s="127"/>
      <c r="CDF18" s="127"/>
      <c r="CDG18" s="127"/>
      <c r="CDH18" s="127"/>
      <c r="CDI18" s="127"/>
      <c r="CDJ18" s="127"/>
      <c r="CDK18" s="127"/>
      <c r="CDL18" s="127"/>
      <c r="CDM18" s="127"/>
      <c r="CDN18" s="127"/>
      <c r="CDO18" s="127"/>
      <c r="CDP18" s="127"/>
      <c r="CDQ18" s="127"/>
      <c r="CDR18" s="127"/>
      <c r="CDS18" s="127"/>
      <c r="CDT18" s="127"/>
      <c r="CDU18" s="127"/>
      <c r="CDV18" s="127"/>
      <c r="CDW18" s="127"/>
      <c r="CDX18" s="127"/>
      <c r="CDY18" s="127"/>
      <c r="CDZ18" s="127"/>
      <c r="CEA18" s="127"/>
      <c r="CEB18" s="127"/>
      <c r="CEC18" s="127"/>
      <c r="CED18" s="127"/>
      <c r="CEE18" s="127"/>
      <c r="CEF18" s="127"/>
      <c r="CEG18" s="127"/>
      <c r="CEH18" s="127"/>
      <c r="CEI18" s="127"/>
      <c r="CEJ18" s="127"/>
      <c r="CEK18" s="127"/>
      <c r="CEL18" s="127"/>
      <c r="CEM18" s="127"/>
      <c r="CEN18" s="127"/>
      <c r="CEO18" s="127"/>
      <c r="CEP18" s="127"/>
      <c r="CEQ18" s="127"/>
      <c r="CER18" s="127"/>
      <c r="CES18" s="127"/>
      <c r="CET18" s="127"/>
      <c r="CEU18" s="127"/>
      <c r="CEV18" s="127"/>
      <c r="CEW18" s="127"/>
      <c r="CEX18" s="127"/>
      <c r="CEY18" s="127"/>
      <c r="CEZ18" s="127"/>
      <c r="CFA18" s="127"/>
      <c r="CFB18" s="127"/>
      <c r="CFC18" s="127"/>
      <c r="CFD18" s="127"/>
      <c r="CFE18" s="127"/>
      <c r="CFF18" s="127"/>
      <c r="CFG18" s="127"/>
      <c r="CFH18" s="127"/>
      <c r="CFI18" s="127"/>
      <c r="CFJ18" s="127"/>
      <c r="CFK18" s="127"/>
      <c r="CFL18" s="127"/>
      <c r="CFM18" s="127"/>
      <c r="CFN18" s="127"/>
      <c r="CFO18" s="127"/>
      <c r="CFP18" s="127"/>
      <c r="CFQ18" s="127"/>
      <c r="CFR18" s="127"/>
      <c r="CFS18" s="127"/>
      <c r="CFT18" s="127"/>
      <c r="CFU18" s="127"/>
      <c r="CFV18" s="127"/>
      <c r="CFW18" s="127"/>
      <c r="CFX18" s="127"/>
      <c r="CFY18" s="127"/>
      <c r="CFZ18" s="127"/>
      <c r="CGA18" s="127"/>
      <c r="CGB18" s="127"/>
      <c r="CGC18" s="127"/>
      <c r="CGD18" s="127"/>
      <c r="CGE18" s="127"/>
      <c r="CGF18" s="127"/>
      <c r="CGG18" s="127"/>
      <c r="CGH18" s="127"/>
      <c r="CGI18" s="127"/>
      <c r="CGJ18" s="127"/>
      <c r="CGK18" s="127"/>
      <c r="CGL18" s="127"/>
      <c r="CGM18" s="127"/>
      <c r="CGN18" s="127"/>
      <c r="CGO18" s="127"/>
      <c r="CGP18" s="127"/>
      <c r="CGQ18" s="127"/>
      <c r="CGR18" s="127"/>
      <c r="CGS18" s="127"/>
      <c r="CGT18" s="127"/>
      <c r="CGU18" s="127"/>
      <c r="CGV18" s="127"/>
      <c r="CGW18" s="127"/>
      <c r="CGX18" s="127"/>
      <c r="CGY18" s="127"/>
      <c r="CGZ18" s="127"/>
      <c r="CHA18" s="127"/>
      <c r="CHB18" s="127"/>
      <c r="CHC18" s="127"/>
      <c r="CHD18" s="127"/>
      <c r="CHE18" s="127"/>
      <c r="CHF18" s="127"/>
      <c r="CHG18" s="127"/>
      <c r="CHH18" s="127"/>
      <c r="CHI18" s="127"/>
      <c r="CHJ18" s="127"/>
      <c r="CHK18" s="127"/>
      <c r="CHL18" s="127"/>
      <c r="CHM18" s="127"/>
      <c r="CHN18" s="127"/>
      <c r="CHO18" s="127"/>
      <c r="CHP18" s="127"/>
      <c r="CHQ18" s="127"/>
      <c r="CHR18" s="127"/>
      <c r="CHS18" s="127"/>
      <c r="CHT18" s="127"/>
      <c r="CHU18" s="127"/>
      <c r="CHV18" s="127"/>
      <c r="CHW18" s="127"/>
      <c r="CHX18" s="127"/>
      <c r="CHY18" s="127"/>
      <c r="CHZ18" s="127"/>
      <c r="CIA18" s="127"/>
      <c r="CIB18" s="127"/>
      <c r="CIC18" s="127"/>
      <c r="CID18" s="127"/>
      <c r="CIE18" s="127"/>
      <c r="CIF18" s="127"/>
      <c r="CIG18" s="127"/>
      <c r="CIH18" s="127"/>
      <c r="CII18" s="127"/>
      <c r="CIJ18" s="127"/>
      <c r="CIK18" s="127"/>
      <c r="CIL18" s="127"/>
      <c r="CIM18" s="127"/>
      <c r="CIN18" s="127"/>
      <c r="CIO18" s="127"/>
      <c r="CIP18" s="127"/>
      <c r="CIQ18" s="127"/>
      <c r="CIR18" s="127"/>
      <c r="CIS18" s="127"/>
      <c r="CIT18" s="127"/>
      <c r="CIU18" s="127"/>
      <c r="CIV18" s="127"/>
      <c r="CIW18" s="127"/>
      <c r="CIX18" s="127"/>
      <c r="CIY18" s="127"/>
      <c r="CIZ18" s="127"/>
      <c r="CJA18" s="127"/>
      <c r="CJB18" s="127"/>
      <c r="CJC18" s="127"/>
      <c r="CJD18" s="127"/>
      <c r="CJE18" s="127"/>
      <c r="CJF18" s="127"/>
      <c r="CJG18" s="127"/>
      <c r="CJH18" s="127"/>
      <c r="CJI18" s="127"/>
      <c r="CJJ18" s="127"/>
      <c r="CJK18" s="127"/>
      <c r="CJL18" s="127"/>
      <c r="CJM18" s="127"/>
      <c r="CJN18" s="127"/>
      <c r="CJO18" s="127"/>
      <c r="CJP18" s="127"/>
      <c r="CJQ18" s="127"/>
      <c r="CJR18" s="127"/>
      <c r="CJS18" s="127"/>
      <c r="CJT18" s="127"/>
      <c r="CJU18" s="127"/>
      <c r="CJV18" s="127"/>
      <c r="CJW18" s="127"/>
      <c r="CJX18" s="127"/>
      <c r="CJY18" s="127"/>
      <c r="CJZ18" s="127"/>
      <c r="CKA18" s="127"/>
      <c r="CKB18" s="127"/>
      <c r="CKC18" s="127"/>
      <c r="CKD18" s="127"/>
      <c r="CKE18" s="127"/>
      <c r="CKF18" s="127"/>
      <c r="CKG18" s="127"/>
      <c r="CKH18" s="127"/>
      <c r="CKI18" s="127"/>
      <c r="CKJ18" s="127"/>
      <c r="CKK18" s="127"/>
      <c r="CKL18" s="127"/>
      <c r="CKM18" s="127"/>
      <c r="CKN18" s="127"/>
      <c r="CKO18" s="127"/>
      <c r="CKP18" s="127"/>
      <c r="CKQ18" s="127"/>
      <c r="CKR18" s="127"/>
      <c r="CKS18" s="127"/>
      <c r="CKT18" s="127"/>
      <c r="CKU18" s="127"/>
      <c r="CKV18" s="127"/>
      <c r="CKW18" s="127"/>
      <c r="CKX18" s="127"/>
      <c r="CKY18" s="127"/>
      <c r="CKZ18" s="127"/>
      <c r="CLA18" s="127"/>
      <c r="CLB18" s="127"/>
      <c r="CLC18" s="127"/>
      <c r="CLD18" s="127"/>
      <c r="CLE18" s="127"/>
      <c r="CLF18" s="127"/>
      <c r="CLG18" s="127"/>
      <c r="CLH18" s="127"/>
      <c r="CLI18" s="127"/>
      <c r="CLJ18" s="127"/>
      <c r="CLK18" s="127"/>
      <c r="CLL18" s="127"/>
      <c r="CLM18" s="127"/>
      <c r="CLN18" s="127"/>
      <c r="CLO18" s="127"/>
      <c r="CLP18" s="127"/>
      <c r="CLQ18" s="127"/>
      <c r="CLR18" s="127"/>
      <c r="CLS18" s="127"/>
      <c r="CLT18" s="127"/>
      <c r="CLU18" s="127"/>
      <c r="CLV18" s="127"/>
      <c r="CLW18" s="127"/>
      <c r="CLX18" s="127"/>
      <c r="CLY18" s="127"/>
      <c r="CLZ18" s="127"/>
      <c r="CMA18" s="127"/>
      <c r="CMB18" s="127"/>
      <c r="CMC18" s="127"/>
      <c r="CMD18" s="127"/>
      <c r="CME18" s="127"/>
      <c r="CMF18" s="127"/>
      <c r="CMG18" s="127"/>
      <c r="CMH18" s="127"/>
      <c r="CMI18" s="127"/>
      <c r="CMJ18" s="127"/>
      <c r="CMK18" s="127"/>
      <c r="CML18" s="127"/>
      <c r="CMM18" s="127"/>
      <c r="CMN18" s="127"/>
      <c r="CMO18" s="127"/>
      <c r="CMP18" s="127"/>
      <c r="CMQ18" s="127"/>
      <c r="CMR18" s="127"/>
      <c r="CMS18" s="127"/>
      <c r="CMT18" s="127"/>
      <c r="CMU18" s="127"/>
      <c r="CMV18" s="127"/>
      <c r="CMW18" s="127"/>
      <c r="CMX18" s="127"/>
      <c r="CMY18" s="127"/>
      <c r="CMZ18" s="127"/>
      <c r="CNA18" s="127"/>
      <c r="CNB18" s="127"/>
      <c r="CNC18" s="127"/>
      <c r="CND18" s="127"/>
      <c r="CNE18" s="127"/>
      <c r="CNF18" s="127"/>
      <c r="CNG18" s="127"/>
      <c r="CNH18" s="127"/>
      <c r="CNI18" s="127"/>
      <c r="CNJ18" s="127"/>
      <c r="CNK18" s="127"/>
      <c r="CNL18" s="127"/>
      <c r="CNM18" s="127"/>
      <c r="CNN18" s="127"/>
      <c r="CNO18" s="127"/>
      <c r="CNP18" s="127"/>
      <c r="CNQ18" s="127"/>
      <c r="CNR18" s="127"/>
      <c r="CNS18" s="127"/>
      <c r="CNT18" s="127"/>
      <c r="CNU18" s="127"/>
      <c r="CNV18" s="127"/>
      <c r="CNW18" s="127"/>
      <c r="CNX18" s="127"/>
      <c r="CNY18" s="127"/>
      <c r="CNZ18" s="127"/>
      <c r="COA18" s="127"/>
      <c r="COB18" s="127"/>
      <c r="COC18" s="127"/>
      <c r="COD18" s="127"/>
      <c r="COE18" s="127"/>
      <c r="COF18" s="127"/>
      <c r="COG18" s="127"/>
      <c r="COH18" s="127"/>
      <c r="COI18" s="127"/>
      <c r="COJ18" s="127"/>
      <c r="COK18" s="127"/>
      <c r="COL18" s="127"/>
      <c r="COM18" s="127"/>
      <c r="CON18" s="127"/>
      <c r="COO18" s="127"/>
      <c r="COP18" s="127"/>
      <c r="COQ18" s="127"/>
      <c r="COR18" s="127"/>
      <c r="COS18" s="127"/>
      <c r="COT18" s="127"/>
      <c r="COU18" s="127"/>
      <c r="COV18" s="127"/>
      <c r="COW18" s="127"/>
      <c r="COX18" s="127"/>
      <c r="COY18" s="127"/>
      <c r="COZ18" s="127"/>
      <c r="CPA18" s="127"/>
      <c r="CPB18" s="127"/>
      <c r="CPC18" s="127"/>
      <c r="CPD18" s="127"/>
      <c r="CPE18" s="127"/>
      <c r="CPF18" s="127"/>
      <c r="CPG18" s="127"/>
      <c r="CPH18" s="127"/>
      <c r="CPI18" s="127"/>
      <c r="CPJ18" s="127"/>
      <c r="CPK18" s="127"/>
      <c r="CPL18" s="127"/>
      <c r="CPM18" s="127"/>
      <c r="CPN18" s="127"/>
      <c r="CPO18" s="127"/>
      <c r="CPP18" s="127"/>
      <c r="CPQ18" s="127"/>
      <c r="CPR18" s="127"/>
      <c r="CPS18" s="127"/>
      <c r="CPT18" s="127"/>
      <c r="CPU18" s="127"/>
      <c r="CPV18" s="127"/>
      <c r="CPW18" s="127"/>
      <c r="CPX18" s="127"/>
      <c r="CPY18" s="127"/>
      <c r="CPZ18" s="127"/>
      <c r="CQA18" s="127"/>
      <c r="CQB18" s="127"/>
      <c r="CQC18" s="127"/>
      <c r="CQD18" s="127"/>
      <c r="CQE18" s="127"/>
      <c r="CQF18" s="127"/>
      <c r="CQG18" s="127"/>
      <c r="CQH18" s="127"/>
      <c r="CQI18" s="127"/>
      <c r="CQJ18" s="127"/>
      <c r="CQK18" s="127"/>
      <c r="CQL18" s="127"/>
      <c r="CQM18" s="127"/>
      <c r="CQN18" s="127"/>
      <c r="CQO18" s="127"/>
      <c r="CQP18" s="127"/>
      <c r="CQQ18" s="127"/>
      <c r="CQR18" s="127"/>
      <c r="CQS18" s="127"/>
      <c r="CQT18" s="127"/>
      <c r="CQU18" s="127"/>
      <c r="CQV18" s="127"/>
      <c r="CQW18" s="127"/>
      <c r="CQX18" s="127"/>
      <c r="CQY18" s="127"/>
      <c r="CQZ18" s="127"/>
      <c r="CRA18" s="127"/>
      <c r="CRB18" s="127"/>
      <c r="CRC18" s="127"/>
      <c r="CRD18" s="127"/>
      <c r="CRE18" s="127"/>
      <c r="CRF18" s="127"/>
      <c r="CRG18" s="127"/>
      <c r="CRH18" s="127"/>
      <c r="CRI18" s="127"/>
      <c r="CRJ18" s="127"/>
      <c r="CRK18" s="127"/>
      <c r="CRL18" s="127"/>
      <c r="CRM18" s="127"/>
      <c r="CRN18" s="127"/>
      <c r="CRO18" s="127"/>
      <c r="CRP18" s="127"/>
      <c r="CRQ18" s="127"/>
      <c r="CRR18" s="127"/>
      <c r="CRS18" s="127"/>
      <c r="CRT18" s="127"/>
      <c r="CRU18" s="127"/>
      <c r="CRV18" s="127"/>
      <c r="CRW18" s="127"/>
      <c r="CRX18" s="127"/>
      <c r="CRY18" s="127"/>
      <c r="CRZ18" s="127"/>
      <c r="CSA18" s="127"/>
      <c r="CSB18" s="127"/>
      <c r="CSC18" s="127"/>
      <c r="CSD18" s="127"/>
      <c r="CSE18" s="127"/>
      <c r="CSF18" s="127"/>
      <c r="CSG18" s="127"/>
      <c r="CSH18" s="127"/>
      <c r="CSI18" s="127"/>
      <c r="CSJ18" s="127"/>
      <c r="CSK18" s="127"/>
      <c r="CSL18" s="127"/>
      <c r="CSM18" s="127"/>
      <c r="CSN18" s="127"/>
      <c r="CSO18" s="127"/>
      <c r="CSP18" s="127"/>
      <c r="CSQ18" s="127"/>
      <c r="CSR18" s="127"/>
      <c r="CSS18" s="127"/>
      <c r="CST18" s="127"/>
      <c r="CSU18" s="127"/>
      <c r="CSV18" s="127"/>
      <c r="CSW18" s="127"/>
      <c r="CSX18" s="127"/>
      <c r="CSY18" s="127"/>
      <c r="CSZ18" s="127"/>
      <c r="CTA18" s="127"/>
      <c r="CTB18" s="127"/>
      <c r="CTC18" s="127"/>
      <c r="CTD18" s="127"/>
      <c r="CTE18" s="127"/>
      <c r="CTF18" s="127"/>
      <c r="CTG18" s="127"/>
      <c r="CTH18" s="127"/>
      <c r="CTI18" s="127"/>
      <c r="CTJ18" s="127"/>
      <c r="CTK18" s="127"/>
      <c r="CTL18" s="127"/>
      <c r="CTM18" s="127"/>
      <c r="CTN18" s="127"/>
      <c r="CTO18" s="127"/>
      <c r="CTP18" s="127"/>
      <c r="CTQ18" s="127"/>
      <c r="CTR18" s="127"/>
      <c r="CTS18" s="127"/>
      <c r="CTT18" s="127"/>
      <c r="CTU18" s="127"/>
      <c r="CTV18" s="127"/>
      <c r="CTW18" s="127"/>
      <c r="CTX18" s="127"/>
      <c r="CTY18" s="127"/>
      <c r="CTZ18" s="127"/>
      <c r="CUA18" s="127"/>
      <c r="CUB18" s="127"/>
      <c r="CUC18" s="127"/>
      <c r="CUD18" s="127"/>
      <c r="CUE18" s="127"/>
      <c r="CUF18" s="127"/>
      <c r="CUG18" s="127"/>
      <c r="CUH18" s="127"/>
      <c r="CUI18" s="127"/>
      <c r="CUJ18" s="127"/>
      <c r="CUK18" s="127"/>
      <c r="CUL18" s="127"/>
      <c r="CUM18" s="127"/>
      <c r="CUN18" s="127"/>
      <c r="CUO18" s="127"/>
      <c r="CUP18" s="127"/>
      <c r="CUQ18" s="127"/>
      <c r="CUR18" s="127"/>
      <c r="CUS18" s="127"/>
      <c r="CUT18" s="127"/>
      <c r="CUU18" s="127"/>
      <c r="CUV18" s="127"/>
      <c r="CUW18" s="127"/>
      <c r="CUX18" s="127"/>
      <c r="CUY18" s="127"/>
      <c r="CUZ18" s="127"/>
      <c r="CVA18" s="127"/>
      <c r="CVB18" s="127"/>
      <c r="CVC18" s="127"/>
      <c r="CVD18" s="127"/>
      <c r="CVE18" s="127"/>
      <c r="CVF18" s="127"/>
      <c r="CVG18" s="127"/>
      <c r="CVH18" s="127"/>
      <c r="CVI18" s="127"/>
      <c r="CVJ18" s="127"/>
      <c r="CVK18" s="127"/>
      <c r="CVL18" s="127"/>
      <c r="CVM18" s="127"/>
      <c r="CVN18" s="127"/>
      <c r="CVO18" s="127"/>
      <c r="CVP18" s="127"/>
      <c r="CVQ18" s="127"/>
      <c r="CVR18" s="127"/>
      <c r="CVS18" s="127"/>
      <c r="CVT18" s="127"/>
      <c r="CVU18" s="127"/>
      <c r="CVV18" s="127"/>
      <c r="CVW18" s="127"/>
      <c r="CVX18" s="127"/>
      <c r="CVY18" s="127"/>
      <c r="CVZ18" s="127"/>
      <c r="CWA18" s="127"/>
      <c r="CWB18" s="127"/>
      <c r="CWC18" s="127"/>
      <c r="CWD18" s="127"/>
      <c r="CWE18" s="127"/>
      <c r="CWF18" s="127"/>
      <c r="CWG18" s="127"/>
      <c r="CWH18" s="127"/>
      <c r="CWI18" s="127"/>
      <c r="CWJ18" s="127"/>
      <c r="CWK18" s="127"/>
      <c r="CWL18" s="127"/>
      <c r="CWM18" s="127"/>
      <c r="CWN18" s="127"/>
      <c r="CWO18" s="127"/>
      <c r="CWP18" s="127"/>
      <c r="CWQ18" s="127"/>
      <c r="CWR18" s="127"/>
      <c r="CWS18" s="127"/>
      <c r="CWT18" s="127"/>
      <c r="CWU18" s="127"/>
      <c r="CWV18" s="127"/>
      <c r="CWW18" s="127"/>
      <c r="CWX18" s="127"/>
      <c r="CWY18" s="127"/>
      <c r="CWZ18" s="127"/>
      <c r="CXA18" s="127"/>
      <c r="CXB18" s="127"/>
      <c r="CXC18" s="127"/>
      <c r="CXD18" s="127"/>
      <c r="CXE18" s="127"/>
      <c r="CXF18" s="127"/>
      <c r="CXG18" s="127"/>
      <c r="CXH18" s="127"/>
      <c r="CXI18" s="127"/>
      <c r="CXJ18" s="127"/>
      <c r="CXK18" s="127"/>
      <c r="CXL18" s="127"/>
      <c r="CXM18" s="127"/>
      <c r="CXN18" s="127"/>
      <c r="CXO18" s="127"/>
      <c r="CXP18" s="127"/>
      <c r="CXQ18" s="127"/>
      <c r="CXR18" s="127"/>
      <c r="CXS18" s="127"/>
      <c r="CXT18" s="127"/>
      <c r="CXU18" s="127"/>
      <c r="CXV18" s="127"/>
      <c r="CXW18" s="127"/>
      <c r="CXX18" s="127"/>
      <c r="CXY18" s="127"/>
      <c r="CXZ18" s="127"/>
      <c r="CYA18" s="127"/>
      <c r="CYB18" s="127"/>
      <c r="CYC18" s="127"/>
      <c r="CYD18" s="127"/>
      <c r="CYE18" s="127"/>
      <c r="CYF18" s="127"/>
      <c r="CYG18" s="127"/>
      <c r="CYH18" s="127"/>
      <c r="CYI18" s="127"/>
      <c r="CYJ18" s="127"/>
      <c r="CYK18" s="127"/>
      <c r="CYL18" s="127"/>
      <c r="CYM18" s="127"/>
      <c r="CYN18" s="127"/>
      <c r="CYO18" s="127"/>
      <c r="CYP18" s="127"/>
      <c r="CYQ18" s="127"/>
      <c r="CYR18" s="127"/>
      <c r="CYS18" s="127"/>
      <c r="CYT18" s="127"/>
      <c r="CYU18" s="127"/>
      <c r="CYV18" s="127"/>
      <c r="CYW18" s="127"/>
      <c r="CYX18" s="127"/>
      <c r="CYY18" s="127"/>
      <c r="CYZ18" s="127"/>
      <c r="CZA18" s="127"/>
      <c r="CZB18" s="127"/>
      <c r="CZC18" s="127"/>
      <c r="CZD18" s="127"/>
      <c r="CZE18" s="127"/>
      <c r="CZF18" s="127"/>
      <c r="CZG18" s="127"/>
      <c r="CZH18" s="127"/>
      <c r="CZI18" s="127"/>
      <c r="CZJ18" s="127"/>
      <c r="CZK18" s="127"/>
      <c r="CZL18" s="127"/>
      <c r="CZM18" s="127"/>
      <c r="CZN18" s="127"/>
      <c r="CZO18" s="127"/>
      <c r="CZP18" s="127"/>
      <c r="CZQ18" s="127"/>
      <c r="CZR18" s="127"/>
      <c r="CZS18" s="127"/>
      <c r="CZT18" s="127"/>
      <c r="CZU18" s="127"/>
      <c r="CZV18" s="127"/>
      <c r="CZW18" s="127"/>
      <c r="CZX18" s="127"/>
      <c r="CZY18" s="127"/>
      <c r="CZZ18" s="127"/>
      <c r="DAA18" s="127"/>
      <c r="DAB18" s="127"/>
      <c r="DAC18" s="127"/>
      <c r="DAD18" s="127"/>
      <c r="DAE18" s="127"/>
      <c r="DAF18" s="127"/>
      <c r="DAG18" s="127"/>
      <c r="DAH18" s="127"/>
      <c r="DAI18" s="127"/>
      <c r="DAJ18" s="127"/>
      <c r="DAK18" s="127"/>
      <c r="DAL18" s="127"/>
      <c r="DAM18" s="127"/>
      <c r="DAN18" s="127"/>
      <c r="DAO18" s="127"/>
      <c r="DAP18" s="127"/>
      <c r="DAQ18" s="127"/>
      <c r="DAR18" s="127"/>
      <c r="DAS18" s="127"/>
      <c r="DAT18" s="127"/>
      <c r="DAU18" s="127"/>
      <c r="DAV18" s="127"/>
      <c r="DAW18" s="127"/>
      <c r="DAX18" s="127"/>
      <c r="DAY18" s="127"/>
      <c r="DAZ18" s="127"/>
      <c r="DBA18" s="127"/>
      <c r="DBB18" s="127"/>
      <c r="DBC18" s="127"/>
      <c r="DBD18" s="127"/>
      <c r="DBE18" s="127"/>
      <c r="DBF18" s="127"/>
      <c r="DBG18" s="127"/>
      <c r="DBH18" s="127"/>
      <c r="DBI18" s="127"/>
      <c r="DBJ18" s="127"/>
      <c r="DBK18" s="127"/>
      <c r="DBL18" s="127"/>
      <c r="DBM18" s="127"/>
      <c r="DBN18" s="127"/>
      <c r="DBO18" s="127"/>
      <c r="DBP18" s="127"/>
      <c r="DBQ18" s="127"/>
      <c r="DBR18" s="127"/>
      <c r="DBS18" s="127"/>
      <c r="DBT18" s="127"/>
      <c r="DBU18" s="127"/>
      <c r="DBV18" s="127"/>
      <c r="DBW18" s="127"/>
      <c r="DBX18" s="127"/>
      <c r="DBY18" s="127"/>
      <c r="DBZ18" s="127"/>
      <c r="DCA18" s="127"/>
      <c r="DCB18" s="127"/>
      <c r="DCC18" s="127"/>
      <c r="DCD18" s="127"/>
      <c r="DCE18" s="127"/>
      <c r="DCF18" s="127"/>
      <c r="DCG18" s="127"/>
      <c r="DCH18" s="127"/>
      <c r="DCI18" s="127"/>
      <c r="DCJ18" s="127"/>
      <c r="DCK18" s="127"/>
      <c r="DCL18" s="127"/>
      <c r="DCM18" s="127"/>
      <c r="DCN18" s="127"/>
      <c r="DCO18" s="127"/>
      <c r="DCP18" s="127"/>
      <c r="DCQ18" s="127"/>
      <c r="DCR18" s="127"/>
      <c r="DCS18" s="127"/>
      <c r="DCT18" s="127"/>
      <c r="DCU18" s="127"/>
      <c r="DCV18" s="127"/>
      <c r="DCW18" s="127"/>
      <c r="DCX18" s="127"/>
      <c r="DCY18" s="127"/>
      <c r="DCZ18" s="127"/>
      <c r="DDA18" s="127"/>
      <c r="DDB18" s="127"/>
      <c r="DDC18" s="127"/>
      <c r="DDD18" s="127"/>
      <c r="DDE18" s="127"/>
      <c r="DDF18" s="127"/>
      <c r="DDG18" s="127"/>
      <c r="DDH18" s="127"/>
      <c r="DDI18" s="127"/>
      <c r="DDJ18" s="127"/>
      <c r="DDK18" s="127"/>
      <c r="DDL18" s="127"/>
      <c r="DDM18" s="127"/>
      <c r="DDN18" s="127"/>
      <c r="DDO18" s="127"/>
      <c r="DDP18" s="127"/>
      <c r="DDQ18" s="127"/>
      <c r="DDR18" s="127"/>
      <c r="DDS18" s="127"/>
      <c r="DDT18" s="127"/>
      <c r="DDU18" s="127"/>
      <c r="DDV18" s="127"/>
      <c r="DDW18" s="127"/>
      <c r="DDX18" s="127"/>
      <c r="DDY18" s="127"/>
      <c r="DDZ18" s="127"/>
      <c r="DEA18" s="127"/>
      <c r="DEB18" s="127"/>
      <c r="DEC18" s="127"/>
      <c r="DED18" s="127"/>
      <c r="DEE18" s="127"/>
      <c r="DEF18" s="127"/>
      <c r="DEG18" s="127"/>
      <c r="DEH18" s="127"/>
      <c r="DEI18" s="127"/>
      <c r="DEJ18" s="127"/>
      <c r="DEK18" s="127"/>
      <c r="DEL18" s="127"/>
      <c r="DEM18" s="127"/>
      <c r="DEN18" s="127"/>
      <c r="DEO18" s="127"/>
      <c r="DEP18" s="127"/>
      <c r="DEQ18" s="127"/>
      <c r="DER18" s="127"/>
      <c r="DES18" s="127"/>
      <c r="DET18" s="127"/>
      <c r="DEU18" s="127"/>
      <c r="DEV18" s="127"/>
      <c r="DEW18" s="127"/>
      <c r="DEX18" s="127"/>
      <c r="DEY18" s="127"/>
      <c r="DEZ18" s="127"/>
      <c r="DFA18" s="127"/>
      <c r="DFB18" s="127"/>
      <c r="DFC18" s="127"/>
      <c r="DFD18" s="127"/>
      <c r="DFE18" s="127"/>
      <c r="DFF18" s="127"/>
      <c r="DFG18" s="127"/>
      <c r="DFH18" s="127"/>
      <c r="DFI18" s="127"/>
      <c r="DFJ18" s="127"/>
      <c r="DFK18" s="127"/>
      <c r="DFL18" s="127"/>
      <c r="DFM18" s="127"/>
      <c r="DFN18" s="127"/>
      <c r="DFO18" s="127"/>
      <c r="DFP18" s="127"/>
      <c r="DFQ18" s="127"/>
      <c r="DFR18" s="127"/>
      <c r="DFS18" s="127"/>
      <c r="DFT18" s="127"/>
      <c r="DFU18" s="127"/>
      <c r="DFV18" s="127"/>
      <c r="DFW18" s="127"/>
      <c r="DFX18" s="127"/>
      <c r="DFY18" s="127"/>
      <c r="DFZ18" s="127"/>
      <c r="DGA18" s="127"/>
      <c r="DGB18" s="127"/>
      <c r="DGC18" s="127"/>
      <c r="DGD18" s="127"/>
      <c r="DGE18" s="127"/>
      <c r="DGF18" s="127"/>
      <c r="DGG18" s="127"/>
      <c r="DGH18" s="127"/>
      <c r="DGI18" s="127"/>
      <c r="DGJ18" s="127"/>
      <c r="DGK18" s="127"/>
      <c r="DGL18" s="127"/>
      <c r="DGM18" s="127"/>
      <c r="DGN18" s="127"/>
      <c r="DGO18" s="127"/>
      <c r="DGP18" s="127"/>
      <c r="DGQ18" s="127"/>
      <c r="DGR18" s="127"/>
      <c r="DGS18" s="127"/>
      <c r="DGT18" s="127"/>
      <c r="DGU18" s="127"/>
      <c r="DGV18" s="127"/>
      <c r="DGW18" s="127"/>
      <c r="DGX18" s="127"/>
      <c r="DGY18" s="127"/>
      <c r="DGZ18" s="127"/>
      <c r="DHA18" s="127"/>
      <c r="DHB18" s="127"/>
      <c r="DHC18" s="127"/>
      <c r="DHD18" s="127"/>
      <c r="DHE18" s="127"/>
      <c r="DHF18" s="127"/>
      <c r="DHG18" s="127"/>
      <c r="DHH18" s="127"/>
      <c r="DHI18" s="127"/>
      <c r="DHJ18" s="127"/>
      <c r="DHK18" s="127"/>
      <c r="DHL18" s="127"/>
      <c r="DHM18" s="127"/>
      <c r="DHN18" s="127"/>
      <c r="DHO18" s="127"/>
      <c r="DHP18" s="127"/>
      <c r="DHQ18" s="127"/>
      <c r="DHR18" s="127"/>
      <c r="DHS18" s="127"/>
      <c r="DHT18" s="127"/>
      <c r="DHU18" s="127"/>
      <c r="DHV18" s="127"/>
      <c r="DHW18" s="127"/>
      <c r="DHX18" s="127"/>
      <c r="DHY18" s="127"/>
      <c r="DHZ18" s="127"/>
      <c r="DIA18" s="127"/>
      <c r="DIB18" s="127"/>
      <c r="DIC18" s="127"/>
      <c r="DID18" s="127"/>
      <c r="DIE18" s="127"/>
      <c r="DIF18" s="127"/>
      <c r="DIG18" s="127"/>
      <c r="DIH18" s="127"/>
      <c r="DII18" s="127"/>
      <c r="DIJ18" s="127"/>
      <c r="DIK18" s="127"/>
      <c r="DIL18" s="127"/>
      <c r="DIM18" s="127"/>
      <c r="DIN18" s="127"/>
      <c r="DIO18" s="127"/>
      <c r="DIP18" s="127"/>
      <c r="DIQ18" s="127"/>
      <c r="DIR18" s="127"/>
      <c r="DIS18" s="127"/>
      <c r="DIT18" s="127"/>
      <c r="DIU18" s="127"/>
      <c r="DIV18" s="127"/>
      <c r="DIW18" s="127"/>
      <c r="DIX18" s="127"/>
      <c r="DIY18" s="127"/>
      <c r="DIZ18" s="127"/>
      <c r="DJA18" s="127"/>
      <c r="DJB18" s="127"/>
      <c r="DJC18" s="127"/>
      <c r="DJD18" s="127"/>
      <c r="DJE18" s="127"/>
      <c r="DJF18" s="127"/>
      <c r="DJG18" s="127"/>
      <c r="DJH18" s="127"/>
      <c r="DJI18" s="127"/>
      <c r="DJJ18" s="127"/>
      <c r="DJK18" s="127"/>
      <c r="DJL18" s="127"/>
      <c r="DJM18" s="127"/>
      <c r="DJN18" s="127"/>
      <c r="DJO18" s="127"/>
      <c r="DJP18" s="127"/>
      <c r="DJQ18" s="127"/>
      <c r="DJR18" s="127"/>
      <c r="DJS18" s="127"/>
      <c r="DJT18" s="127"/>
      <c r="DJU18" s="127"/>
      <c r="DJV18" s="127"/>
      <c r="DJW18" s="127"/>
      <c r="DJX18" s="127"/>
      <c r="DJY18" s="127"/>
      <c r="DJZ18" s="127"/>
      <c r="DKA18" s="127"/>
      <c r="DKB18" s="127"/>
      <c r="DKC18" s="127"/>
      <c r="DKD18" s="127"/>
      <c r="DKE18" s="127"/>
      <c r="DKF18" s="127"/>
      <c r="DKG18" s="127"/>
      <c r="DKH18" s="127"/>
      <c r="DKI18" s="127"/>
      <c r="DKJ18" s="127"/>
      <c r="DKK18" s="127"/>
      <c r="DKL18" s="127"/>
      <c r="DKM18" s="127"/>
      <c r="DKN18" s="127"/>
      <c r="DKO18" s="127"/>
      <c r="DKP18" s="127"/>
      <c r="DKQ18" s="127"/>
      <c r="DKR18" s="127"/>
      <c r="DKS18" s="127"/>
      <c r="DKT18" s="127"/>
      <c r="DKU18" s="127"/>
      <c r="DKV18" s="127"/>
      <c r="DKW18" s="127"/>
      <c r="DKX18" s="127"/>
      <c r="DKY18" s="127"/>
      <c r="DKZ18" s="127"/>
      <c r="DLA18" s="127"/>
      <c r="DLB18" s="127"/>
      <c r="DLC18" s="127"/>
      <c r="DLD18" s="127"/>
      <c r="DLE18" s="127"/>
      <c r="DLF18" s="127"/>
      <c r="DLG18" s="127"/>
      <c r="DLH18" s="127"/>
      <c r="DLI18" s="127"/>
      <c r="DLJ18" s="127"/>
      <c r="DLK18" s="127"/>
      <c r="DLL18" s="127"/>
      <c r="DLM18" s="127"/>
      <c r="DLN18" s="127"/>
      <c r="DLO18" s="127"/>
      <c r="DLP18" s="127"/>
      <c r="DLQ18" s="127"/>
      <c r="DLR18" s="127"/>
      <c r="DLS18" s="127"/>
      <c r="DLT18" s="127"/>
      <c r="DLU18" s="127"/>
      <c r="DLV18" s="127"/>
      <c r="DLW18" s="127"/>
      <c r="DLX18" s="127"/>
      <c r="DLY18" s="127"/>
      <c r="DLZ18" s="127"/>
      <c r="DMA18" s="127"/>
      <c r="DMB18" s="127"/>
      <c r="DMC18" s="127"/>
      <c r="DMD18" s="127"/>
      <c r="DME18" s="127"/>
      <c r="DMF18" s="127"/>
      <c r="DMG18" s="127"/>
      <c r="DMH18" s="127"/>
      <c r="DMI18" s="127"/>
      <c r="DMJ18" s="127"/>
      <c r="DMK18" s="127"/>
      <c r="DML18" s="127"/>
      <c r="DMM18" s="127"/>
      <c r="DMN18" s="127"/>
      <c r="DMO18" s="127"/>
      <c r="DMP18" s="127"/>
      <c r="DMQ18" s="127"/>
      <c r="DMR18" s="127"/>
      <c r="DMS18" s="127"/>
      <c r="DMT18" s="127"/>
      <c r="DMU18" s="127"/>
      <c r="DMV18" s="127"/>
      <c r="DMW18" s="127"/>
      <c r="DMX18" s="127"/>
      <c r="DMY18" s="127"/>
      <c r="DMZ18" s="127"/>
      <c r="DNA18" s="127"/>
      <c r="DNB18" s="127"/>
      <c r="DNC18" s="127"/>
      <c r="DND18" s="127"/>
      <c r="DNE18" s="127"/>
      <c r="DNF18" s="127"/>
      <c r="DNG18" s="127"/>
      <c r="DNH18" s="127"/>
      <c r="DNI18" s="127"/>
      <c r="DNJ18" s="127"/>
      <c r="DNK18" s="127"/>
      <c r="DNL18" s="127"/>
      <c r="DNM18" s="127"/>
      <c r="DNN18" s="127"/>
      <c r="DNO18" s="127"/>
      <c r="DNP18" s="127"/>
      <c r="DNQ18" s="127"/>
      <c r="DNR18" s="127"/>
      <c r="DNS18" s="127"/>
      <c r="DNT18" s="127"/>
      <c r="DNU18" s="127"/>
      <c r="DNV18" s="127"/>
      <c r="DNW18" s="127"/>
      <c r="DNX18" s="127"/>
      <c r="DNY18" s="127"/>
      <c r="DNZ18" s="127"/>
      <c r="DOA18" s="127"/>
      <c r="DOB18" s="127"/>
      <c r="DOC18" s="127"/>
      <c r="DOD18" s="127"/>
      <c r="DOE18" s="127"/>
      <c r="DOF18" s="127"/>
      <c r="DOG18" s="127"/>
      <c r="DOH18" s="127"/>
      <c r="DOI18" s="127"/>
      <c r="DOJ18" s="127"/>
      <c r="DOK18" s="127"/>
      <c r="DOL18" s="127"/>
      <c r="DOM18" s="127"/>
      <c r="DON18" s="127"/>
      <c r="DOO18" s="127"/>
      <c r="DOP18" s="127"/>
      <c r="DOQ18" s="127"/>
      <c r="DOR18" s="127"/>
      <c r="DOS18" s="127"/>
      <c r="DOT18" s="127"/>
      <c r="DOU18" s="127"/>
      <c r="DOV18" s="127"/>
      <c r="DOW18" s="127"/>
      <c r="DOX18" s="127"/>
      <c r="DOY18" s="127"/>
      <c r="DOZ18" s="127"/>
      <c r="DPA18" s="127"/>
      <c r="DPB18" s="127"/>
      <c r="DPC18" s="127"/>
      <c r="DPD18" s="127"/>
      <c r="DPE18" s="127"/>
      <c r="DPF18" s="127"/>
      <c r="DPG18" s="127"/>
      <c r="DPH18" s="127"/>
      <c r="DPI18" s="127"/>
      <c r="DPJ18" s="127"/>
      <c r="DPK18" s="127"/>
      <c r="DPL18" s="127"/>
      <c r="DPM18" s="127"/>
      <c r="DPN18" s="127"/>
      <c r="DPO18" s="127"/>
      <c r="DPP18" s="127"/>
      <c r="DPQ18" s="127"/>
      <c r="DPR18" s="127"/>
      <c r="DPS18" s="127"/>
      <c r="DPT18" s="127"/>
      <c r="DPU18" s="127"/>
      <c r="DPV18" s="127"/>
      <c r="DPW18" s="127"/>
      <c r="DPX18" s="127"/>
      <c r="DPY18" s="127"/>
      <c r="DPZ18" s="127"/>
      <c r="DQA18" s="127"/>
      <c r="DQB18" s="127"/>
      <c r="DQC18" s="127"/>
      <c r="DQD18" s="127"/>
      <c r="DQE18" s="127"/>
      <c r="DQF18" s="127"/>
      <c r="DQG18" s="127"/>
      <c r="DQH18" s="127"/>
      <c r="DQI18" s="127"/>
      <c r="DQJ18" s="127"/>
      <c r="DQK18" s="127"/>
      <c r="DQL18" s="127"/>
      <c r="DQM18" s="127"/>
      <c r="DQN18" s="127"/>
      <c r="DQO18" s="127"/>
      <c r="DQP18" s="127"/>
      <c r="DQQ18" s="127"/>
      <c r="DQR18" s="127"/>
      <c r="DQS18" s="127"/>
      <c r="DQT18" s="127"/>
      <c r="DQU18" s="127"/>
      <c r="DQV18" s="127"/>
      <c r="DQW18" s="127"/>
      <c r="DQX18" s="127"/>
      <c r="DQY18" s="127"/>
      <c r="DQZ18" s="127"/>
      <c r="DRA18" s="127"/>
      <c r="DRB18" s="127"/>
      <c r="DRC18" s="127"/>
      <c r="DRD18" s="127"/>
      <c r="DRE18" s="127"/>
      <c r="DRF18" s="127"/>
      <c r="DRG18" s="127"/>
      <c r="DRH18" s="127"/>
      <c r="DRI18" s="127"/>
      <c r="DRJ18" s="127"/>
      <c r="DRK18" s="127"/>
      <c r="DRL18" s="127"/>
      <c r="DRM18" s="127"/>
      <c r="DRN18" s="127"/>
      <c r="DRO18" s="127"/>
      <c r="DRP18" s="127"/>
      <c r="DRQ18" s="127"/>
      <c r="DRR18" s="127"/>
      <c r="DRS18" s="127"/>
      <c r="DRT18" s="127"/>
      <c r="DRU18" s="127"/>
      <c r="DRV18" s="127"/>
      <c r="DRW18" s="127"/>
      <c r="DRX18" s="127"/>
      <c r="DRY18" s="127"/>
      <c r="DRZ18" s="127"/>
      <c r="DSA18" s="127"/>
      <c r="DSB18" s="127"/>
      <c r="DSC18" s="127"/>
      <c r="DSD18" s="127"/>
      <c r="DSE18" s="127"/>
      <c r="DSF18" s="127"/>
      <c r="DSG18" s="127"/>
      <c r="DSH18" s="127"/>
      <c r="DSI18" s="127"/>
      <c r="DSJ18" s="127"/>
      <c r="DSK18" s="127"/>
      <c r="DSL18" s="127"/>
      <c r="DSM18" s="127"/>
      <c r="DSN18" s="127"/>
      <c r="DSO18" s="127"/>
      <c r="DSP18" s="127"/>
      <c r="DSQ18" s="127"/>
      <c r="DSR18" s="127"/>
      <c r="DSS18" s="127"/>
      <c r="DST18" s="127"/>
      <c r="DSU18" s="127"/>
      <c r="DSV18" s="127"/>
      <c r="DSW18" s="127"/>
      <c r="DSX18" s="127"/>
      <c r="DSY18" s="127"/>
      <c r="DSZ18" s="127"/>
      <c r="DTA18" s="127"/>
      <c r="DTB18" s="127"/>
      <c r="DTC18" s="127"/>
      <c r="DTD18" s="127"/>
      <c r="DTE18" s="127"/>
      <c r="DTF18" s="127"/>
      <c r="DTG18" s="127"/>
      <c r="DTH18" s="127"/>
      <c r="DTI18" s="127"/>
      <c r="DTJ18" s="127"/>
      <c r="DTK18" s="127"/>
      <c r="DTL18" s="127"/>
      <c r="DTM18" s="127"/>
      <c r="DTN18" s="127"/>
      <c r="DTO18" s="127"/>
      <c r="DTP18" s="127"/>
      <c r="DTQ18" s="127"/>
      <c r="DTR18" s="127"/>
      <c r="DTS18" s="127"/>
      <c r="DTT18" s="127"/>
      <c r="DTU18" s="127"/>
      <c r="DTV18" s="127"/>
      <c r="DTW18" s="127"/>
      <c r="DTX18" s="127"/>
      <c r="DTY18" s="127"/>
      <c r="DTZ18" s="127"/>
      <c r="DUA18" s="127"/>
      <c r="DUB18" s="127"/>
      <c r="DUC18" s="127"/>
      <c r="DUD18" s="127"/>
      <c r="DUE18" s="127"/>
      <c r="DUF18" s="127"/>
      <c r="DUG18" s="127"/>
      <c r="DUH18" s="127"/>
      <c r="DUI18" s="127"/>
      <c r="DUJ18" s="127"/>
      <c r="DUK18" s="127"/>
      <c r="DUL18" s="127"/>
      <c r="DUM18" s="127"/>
      <c r="DUN18" s="127"/>
      <c r="DUO18" s="127"/>
      <c r="DUP18" s="127"/>
      <c r="DUQ18" s="127"/>
      <c r="DUR18" s="127"/>
      <c r="DUS18" s="127"/>
      <c r="DUT18" s="127"/>
      <c r="DUU18" s="127"/>
      <c r="DUV18" s="127"/>
      <c r="DUW18" s="127"/>
      <c r="DUX18" s="127"/>
      <c r="DUY18" s="127"/>
      <c r="DUZ18" s="127"/>
      <c r="DVA18" s="127"/>
      <c r="DVB18" s="127"/>
      <c r="DVC18" s="127"/>
      <c r="DVD18" s="127"/>
      <c r="DVE18" s="127"/>
      <c r="DVF18" s="127"/>
      <c r="DVG18" s="127"/>
      <c r="DVH18" s="127"/>
      <c r="DVI18" s="127"/>
      <c r="DVJ18" s="127"/>
      <c r="DVK18" s="127"/>
      <c r="DVL18" s="127"/>
      <c r="DVM18" s="127"/>
      <c r="DVN18" s="127"/>
      <c r="DVO18" s="127"/>
      <c r="DVP18" s="127"/>
      <c r="DVQ18" s="127"/>
      <c r="DVR18" s="127"/>
      <c r="DVS18" s="127"/>
      <c r="DVT18" s="127"/>
      <c r="DVU18" s="127"/>
      <c r="DVV18" s="127"/>
      <c r="DVW18" s="127"/>
      <c r="DVX18" s="127"/>
      <c r="DVY18" s="127"/>
      <c r="DVZ18" s="127"/>
      <c r="DWA18" s="127"/>
      <c r="DWB18" s="127"/>
      <c r="DWC18" s="127"/>
      <c r="DWD18" s="127"/>
      <c r="DWE18" s="127"/>
      <c r="DWF18" s="127"/>
      <c r="DWG18" s="127"/>
      <c r="DWH18" s="127"/>
      <c r="DWI18" s="127"/>
      <c r="DWJ18" s="127"/>
      <c r="DWK18" s="127"/>
      <c r="DWL18" s="127"/>
      <c r="DWM18" s="127"/>
      <c r="DWN18" s="127"/>
      <c r="DWO18" s="127"/>
      <c r="DWP18" s="127"/>
      <c r="DWQ18" s="127"/>
      <c r="DWR18" s="127"/>
      <c r="DWS18" s="127"/>
      <c r="DWT18" s="127"/>
      <c r="DWU18" s="127"/>
      <c r="DWV18" s="127"/>
      <c r="DWW18" s="127"/>
      <c r="DWX18" s="127"/>
      <c r="DWY18" s="127"/>
      <c r="DWZ18" s="127"/>
      <c r="DXA18" s="127"/>
      <c r="DXB18" s="127"/>
      <c r="DXC18" s="127"/>
      <c r="DXD18" s="127"/>
      <c r="DXE18" s="127"/>
      <c r="DXF18" s="127"/>
      <c r="DXG18" s="127"/>
      <c r="DXH18" s="127"/>
      <c r="DXI18" s="127"/>
      <c r="DXJ18" s="127"/>
      <c r="DXK18" s="127"/>
      <c r="DXL18" s="127"/>
      <c r="DXM18" s="127"/>
      <c r="DXN18" s="127"/>
      <c r="DXO18" s="127"/>
      <c r="DXP18" s="127"/>
      <c r="DXQ18" s="127"/>
      <c r="DXR18" s="127"/>
      <c r="DXS18" s="127"/>
      <c r="DXT18" s="127"/>
      <c r="DXU18" s="127"/>
      <c r="DXV18" s="127"/>
      <c r="DXW18" s="127"/>
      <c r="DXX18" s="127"/>
      <c r="DXY18" s="127"/>
      <c r="DXZ18" s="127"/>
      <c r="DYA18" s="127"/>
      <c r="DYB18" s="127"/>
      <c r="DYC18" s="127"/>
      <c r="DYD18" s="127"/>
      <c r="DYE18" s="127"/>
      <c r="DYF18" s="127"/>
      <c r="DYG18" s="127"/>
      <c r="DYH18" s="127"/>
      <c r="DYI18" s="127"/>
      <c r="DYJ18" s="127"/>
      <c r="DYK18" s="127"/>
      <c r="DYL18" s="127"/>
      <c r="DYM18" s="127"/>
      <c r="DYN18" s="127"/>
      <c r="DYO18" s="127"/>
      <c r="DYP18" s="127"/>
      <c r="DYQ18" s="127"/>
      <c r="DYR18" s="127"/>
      <c r="DYS18" s="127"/>
      <c r="DYT18" s="127"/>
      <c r="DYU18" s="127"/>
      <c r="DYV18" s="127"/>
      <c r="DYW18" s="127"/>
      <c r="DYX18" s="127"/>
      <c r="DYY18" s="127"/>
      <c r="DYZ18" s="127"/>
      <c r="DZA18" s="127"/>
      <c r="DZB18" s="127"/>
      <c r="DZC18" s="127"/>
      <c r="DZD18" s="127"/>
      <c r="DZE18" s="127"/>
      <c r="DZF18" s="127"/>
      <c r="DZG18" s="127"/>
      <c r="DZH18" s="127"/>
      <c r="DZI18" s="127"/>
      <c r="DZJ18" s="127"/>
      <c r="DZK18" s="127"/>
      <c r="DZL18" s="127"/>
      <c r="DZM18" s="127"/>
      <c r="DZN18" s="127"/>
      <c r="DZO18" s="127"/>
      <c r="DZP18" s="127"/>
      <c r="DZQ18" s="127"/>
      <c r="DZR18" s="127"/>
      <c r="DZS18" s="127"/>
      <c r="DZT18" s="127"/>
      <c r="DZU18" s="127"/>
      <c r="DZV18" s="127"/>
      <c r="DZW18" s="127"/>
      <c r="DZX18" s="127"/>
      <c r="DZY18" s="127"/>
      <c r="DZZ18" s="127"/>
      <c r="EAA18" s="127"/>
      <c r="EAB18" s="127"/>
      <c r="EAC18" s="127"/>
      <c r="EAD18" s="127"/>
      <c r="EAE18" s="127"/>
      <c r="EAF18" s="127"/>
      <c r="EAG18" s="127"/>
      <c r="EAH18" s="127"/>
      <c r="EAI18" s="127"/>
      <c r="EAJ18" s="127"/>
      <c r="EAK18" s="127"/>
      <c r="EAL18" s="127"/>
      <c r="EAM18" s="127"/>
      <c r="EAN18" s="127"/>
      <c r="EAO18" s="127"/>
      <c r="EAP18" s="127"/>
      <c r="EAQ18" s="127"/>
      <c r="EAR18" s="127"/>
      <c r="EAS18" s="127"/>
      <c r="EAT18" s="127"/>
      <c r="EAU18" s="127"/>
      <c r="EAV18" s="127"/>
      <c r="EAW18" s="127"/>
      <c r="EAX18" s="127"/>
      <c r="EAY18" s="127"/>
      <c r="EAZ18" s="127"/>
      <c r="EBA18" s="127"/>
      <c r="EBB18" s="127"/>
      <c r="EBC18" s="127"/>
      <c r="EBD18" s="127"/>
      <c r="EBE18" s="127"/>
      <c r="EBF18" s="127"/>
      <c r="EBG18" s="127"/>
      <c r="EBH18" s="127"/>
      <c r="EBI18" s="127"/>
      <c r="EBJ18" s="127"/>
      <c r="EBK18" s="127"/>
      <c r="EBL18" s="127"/>
      <c r="EBM18" s="127"/>
      <c r="EBN18" s="127"/>
      <c r="EBO18" s="127"/>
      <c r="EBP18" s="127"/>
      <c r="EBQ18" s="127"/>
      <c r="EBR18" s="127"/>
      <c r="EBS18" s="127"/>
      <c r="EBT18" s="127"/>
      <c r="EBU18" s="127"/>
      <c r="EBV18" s="127"/>
      <c r="EBW18" s="127"/>
      <c r="EBX18" s="127"/>
      <c r="EBY18" s="127"/>
      <c r="EBZ18" s="127"/>
      <c r="ECA18" s="127"/>
      <c r="ECB18" s="127"/>
      <c r="ECC18" s="127"/>
      <c r="ECD18" s="127"/>
      <c r="ECE18" s="127"/>
      <c r="ECF18" s="127"/>
      <c r="ECG18" s="127"/>
      <c r="ECH18" s="127"/>
      <c r="ECI18" s="127"/>
      <c r="ECJ18" s="127"/>
      <c r="ECK18" s="127"/>
      <c r="ECL18" s="127"/>
      <c r="ECM18" s="127"/>
      <c r="ECN18" s="127"/>
      <c r="ECO18" s="127"/>
      <c r="ECP18" s="127"/>
      <c r="ECQ18" s="127"/>
      <c r="ECR18" s="127"/>
      <c r="ECS18" s="127"/>
      <c r="ECT18" s="127"/>
      <c r="ECU18" s="127"/>
      <c r="ECV18" s="127"/>
      <c r="ECW18" s="127"/>
      <c r="ECX18" s="127"/>
      <c r="ECY18" s="127"/>
      <c r="ECZ18" s="127"/>
      <c r="EDA18" s="127"/>
      <c r="EDB18" s="127"/>
      <c r="EDC18" s="127"/>
      <c r="EDD18" s="127"/>
      <c r="EDE18" s="127"/>
      <c r="EDF18" s="127"/>
      <c r="EDG18" s="127"/>
      <c r="EDH18" s="127"/>
      <c r="EDI18" s="127"/>
      <c r="EDJ18" s="127"/>
      <c r="EDK18" s="127"/>
      <c r="EDL18" s="127"/>
      <c r="EDM18" s="127"/>
      <c r="EDN18" s="127"/>
      <c r="EDO18" s="127"/>
      <c r="EDP18" s="127"/>
      <c r="EDQ18" s="127"/>
      <c r="EDR18" s="127"/>
      <c r="EDS18" s="127"/>
      <c r="EDT18" s="127"/>
      <c r="EDU18" s="127"/>
      <c r="EDV18" s="127"/>
      <c r="EDW18" s="127"/>
      <c r="EDX18" s="127"/>
      <c r="EDY18" s="127"/>
      <c r="EDZ18" s="127"/>
      <c r="EEA18" s="127"/>
      <c r="EEB18" s="127"/>
      <c r="EEC18" s="127"/>
      <c r="EED18" s="127"/>
      <c r="EEE18" s="127"/>
      <c r="EEF18" s="127"/>
      <c r="EEG18" s="127"/>
      <c r="EEH18" s="127"/>
      <c r="EEI18" s="127"/>
      <c r="EEJ18" s="127"/>
      <c r="EEK18" s="127"/>
      <c r="EEL18" s="127"/>
      <c r="EEM18" s="127"/>
      <c r="EEN18" s="127"/>
      <c r="EEO18" s="127"/>
      <c r="EEP18" s="127"/>
      <c r="EEQ18" s="127"/>
      <c r="EER18" s="127"/>
      <c r="EES18" s="127"/>
      <c r="EET18" s="127"/>
      <c r="EEU18" s="127"/>
      <c r="EEV18" s="127"/>
      <c r="EEW18" s="127"/>
      <c r="EEX18" s="127"/>
      <c r="EEY18" s="127"/>
      <c r="EEZ18" s="127"/>
      <c r="EFA18" s="127"/>
      <c r="EFB18" s="127"/>
      <c r="EFC18" s="127"/>
      <c r="EFD18" s="127"/>
      <c r="EFE18" s="127"/>
      <c r="EFF18" s="127"/>
      <c r="EFG18" s="127"/>
      <c r="EFH18" s="127"/>
      <c r="EFI18" s="127"/>
      <c r="EFJ18" s="127"/>
      <c r="EFK18" s="127"/>
      <c r="EFL18" s="127"/>
      <c r="EFM18" s="127"/>
      <c r="EFN18" s="127"/>
      <c r="EFO18" s="127"/>
      <c r="EFP18" s="127"/>
      <c r="EFQ18" s="127"/>
      <c r="EFR18" s="127"/>
      <c r="EFS18" s="127"/>
      <c r="EFT18" s="127"/>
      <c r="EFU18" s="127"/>
      <c r="EFV18" s="127"/>
      <c r="EFW18" s="127"/>
      <c r="EFX18" s="127"/>
      <c r="EFY18" s="127"/>
      <c r="EFZ18" s="127"/>
      <c r="EGA18" s="127"/>
      <c r="EGB18" s="127"/>
      <c r="EGC18" s="127"/>
      <c r="EGD18" s="127"/>
      <c r="EGE18" s="127"/>
      <c r="EGF18" s="127"/>
      <c r="EGG18" s="127"/>
      <c r="EGH18" s="127"/>
      <c r="EGI18" s="127"/>
      <c r="EGJ18" s="127"/>
      <c r="EGK18" s="127"/>
      <c r="EGL18" s="127"/>
      <c r="EGM18" s="127"/>
      <c r="EGN18" s="127"/>
      <c r="EGO18" s="127"/>
      <c r="EGP18" s="127"/>
      <c r="EGQ18" s="127"/>
      <c r="EGR18" s="127"/>
      <c r="EGS18" s="127"/>
      <c r="EGT18" s="127"/>
      <c r="EGU18" s="127"/>
      <c r="EGV18" s="127"/>
      <c r="EGW18" s="127"/>
      <c r="EGX18" s="127"/>
      <c r="EGY18" s="127"/>
      <c r="EGZ18" s="127"/>
      <c r="EHA18" s="127"/>
      <c r="EHB18" s="127"/>
      <c r="EHC18" s="127"/>
      <c r="EHD18" s="127"/>
      <c r="EHE18" s="127"/>
      <c r="EHF18" s="127"/>
      <c r="EHG18" s="127"/>
      <c r="EHH18" s="127"/>
      <c r="EHI18" s="127"/>
      <c r="EHJ18" s="127"/>
      <c r="EHK18" s="127"/>
      <c r="EHL18" s="127"/>
      <c r="EHM18" s="127"/>
      <c r="EHN18" s="127"/>
      <c r="EHO18" s="127"/>
      <c r="EHP18" s="127"/>
      <c r="EHQ18" s="127"/>
      <c r="EHR18" s="127"/>
      <c r="EHS18" s="127"/>
      <c r="EHT18" s="127"/>
      <c r="EHU18" s="127"/>
      <c r="EHV18" s="127"/>
      <c r="EHW18" s="127"/>
      <c r="EHX18" s="127"/>
      <c r="EHY18" s="127"/>
      <c r="EHZ18" s="127"/>
      <c r="EIA18" s="127"/>
      <c r="EIB18" s="127"/>
      <c r="EIC18" s="127"/>
      <c r="EID18" s="127"/>
      <c r="EIE18" s="127"/>
      <c r="EIF18" s="127"/>
      <c r="EIG18" s="127"/>
      <c r="EIH18" s="127"/>
      <c r="EII18" s="127"/>
      <c r="EIJ18" s="127"/>
      <c r="EIK18" s="127"/>
      <c r="EIL18" s="127"/>
      <c r="EIM18" s="127"/>
      <c r="EIN18" s="127"/>
      <c r="EIO18" s="127"/>
      <c r="EIP18" s="127"/>
      <c r="EIQ18" s="127"/>
      <c r="EIR18" s="127"/>
      <c r="EIS18" s="127"/>
      <c r="EIT18" s="127"/>
      <c r="EIU18" s="127"/>
      <c r="EIV18" s="127"/>
      <c r="EIW18" s="127"/>
      <c r="EIX18" s="127"/>
      <c r="EIY18" s="127"/>
      <c r="EIZ18" s="127"/>
      <c r="EJA18" s="127"/>
      <c r="EJB18" s="127"/>
      <c r="EJC18" s="127"/>
      <c r="EJD18" s="127"/>
      <c r="EJE18" s="127"/>
      <c r="EJF18" s="127"/>
      <c r="EJG18" s="127"/>
      <c r="EJH18" s="127"/>
      <c r="EJI18" s="127"/>
      <c r="EJJ18" s="127"/>
      <c r="EJK18" s="127"/>
      <c r="EJL18" s="127"/>
      <c r="EJM18" s="127"/>
      <c r="EJN18" s="127"/>
      <c r="EJO18" s="127"/>
      <c r="EJP18" s="127"/>
      <c r="EJQ18" s="127"/>
      <c r="EJR18" s="127"/>
      <c r="EJS18" s="127"/>
      <c r="EJT18" s="127"/>
      <c r="EJU18" s="127"/>
      <c r="EJV18" s="127"/>
      <c r="EJW18" s="127"/>
      <c r="EJX18" s="127"/>
      <c r="EJY18" s="127"/>
      <c r="EJZ18" s="127"/>
      <c r="EKA18" s="127"/>
      <c r="EKB18" s="127"/>
      <c r="EKC18" s="127"/>
      <c r="EKD18" s="127"/>
      <c r="EKE18" s="127"/>
      <c r="EKF18" s="127"/>
      <c r="EKG18" s="127"/>
      <c r="EKH18" s="127"/>
      <c r="EKI18" s="127"/>
      <c r="EKJ18" s="127"/>
      <c r="EKK18" s="127"/>
      <c r="EKL18" s="127"/>
      <c r="EKM18" s="127"/>
      <c r="EKN18" s="127"/>
      <c r="EKO18" s="127"/>
      <c r="EKP18" s="127"/>
      <c r="EKQ18" s="127"/>
      <c r="EKR18" s="127"/>
      <c r="EKS18" s="127"/>
      <c r="EKT18" s="127"/>
      <c r="EKU18" s="127"/>
      <c r="EKV18" s="127"/>
      <c r="EKW18" s="127"/>
      <c r="EKX18" s="127"/>
      <c r="EKY18" s="127"/>
      <c r="EKZ18" s="127"/>
      <c r="ELA18" s="127"/>
      <c r="ELB18" s="127"/>
      <c r="ELC18" s="127"/>
      <c r="ELD18" s="127"/>
      <c r="ELE18" s="127"/>
      <c r="ELF18" s="127"/>
      <c r="ELG18" s="127"/>
      <c r="ELH18" s="127"/>
      <c r="ELI18" s="127"/>
      <c r="ELJ18" s="127"/>
      <c r="ELK18" s="127"/>
      <c r="ELL18" s="127"/>
      <c r="ELM18" s="127"/>
      <c r="ELN18" s="127"/>
      <c r="ELO18" s="127"/>
      <c r="ELP18" s="127"/>
      <c r="ELQ18" s="127"/>
      <c r="ELR18" s="127"/>
      <c r="ELS18" s="127"/>
      <c r="ELT18" s="127"/>
      <c r="ELU18" s="127"/>
      <c r="ELV18" s="127"/>
      <c r="ELW18" s="127"/>
      <c r="ELX18" s="127"/>
      <c r="ELY18" s="127"/>
      <c r="ELZ18" s="127"/>
      <c r="EMA18" s="127"/>
      <c r="EMB18" s="127"/>
      <c r="EMC18" s="127"/>
      <c r="EMD18" s="127"/>
      <c r="EME18" s="127"/>
      <c r="EMF18" s="127"/>
      <c r="EMG18" s="127"/>
      <c r="EMH18" s="127"/>
      <c r="EMI18" s="127"/>
      <c r="EMJ18" s="127"/>
      <c r="EMK18" s="127"/>
      <c r="EML18" s="127"/>
      <c r="EMM18" s="127"/>
      <c r="EMN18" s="127"/>
      <c r="EMO18" s="127"/>
      <c r="EMP18" s="127"/>
      <c r="EMQ18" s="127"/>
      <c r="EMR18" s="127"/>
      <c r="EMS18" s="127"/>
      <c r="EMT18" s="127"/>
      <c r="EMU18" s="127"/>
      <c r="EMV18" s="127"/>
      <c r="EMW18" s="127"/>
      <c r="EMX18" s="127"/>
      <c r="EMY18" s="127"/>
      <c r="EMZ18" s="127"/>
      <c r="ENA18" s="127"/>
      <c r="ENB18" s="127"/>
      <c r="ENC18" s="127"/>
      <c r="END18" s="127"/>
      <c r="ENE18" s="127"/>
      <c r="ENF18" s="127"/>
      <c r="ENG18" s="127"/>
      <c r="ENH18" s="127"/>
      <c r="ENI18" s="127"/>
      <c r="ENJ18" s="127"/>
      <c r="ENK18" s="127"/>
      <c r="ENL18" s="127"/>
      <c r="ENM18" s="127"/>
      <c r="ENN18" s="127"/>
      <c r="ENO18" s="127"/>
      <c r="ENP18" s="127"/>
      <c r="ENQ18" s="127"/>
      <c r="ENR18" s="127"/>
      <c r="ENS18" s="127"/>
      <c r="ENT18" s="127"/>
      <c r="ENU18" s="127"/>
      <c r="ENV18" s="127"/>
      <c r="ENW18" s="127"/>
      <c r="ENX18" s="127"/>
      <c r="ENY18" s="127"/>
      <c r="ENZ18" s="127"/>
      <c r="EOA18" s="127"/>
      <c r="EOB18" s="127"/>
      <c r="EOC18" s="127"/>
      <c r="EOD18" s="127"/>
      <c r="EOE18" s="127"/>
      <c r="EOF18" s="127"/>
      <c r="EOG18" s="127"/>
      <c r="EOH18" s="127"/>
      <c r="EOI18" s="127"/>
      <c r="EOJ18" s="127"/>
      <c r="EOK18" s="127"/>
      <c r="EOL18" s="127"/>
      <c r="EOM18" s="127"/>
      <c r="EON18" s="127"/>
      <c r="EOO18" s="127"/>
      <c r="EOP18" s="127"/>
      <c r="EOQ18" s="127"/>
      <c r="EOR18" s="127"/>
      <c r="EOS18" s="127"/>
      <c r="EOT18" s="127"/>
      <c r="EOU18" s="127"/>
      <c r="EOV18" s="127"/>
      <c r="EOW18" s="127"/>
      <c r="EOX18" s="127"/>
      <c r="EOY18" s="127"/>
      <c r="EOZ18" s="127"/>
      <c r="EPA18" s="127"/>
      <c r="EPB18" s="127"/>
      <c r="EPC18" s="127"/>
      <c r="EPD18" s="127"/>
      <c r="EPE18" s="127"/>
      <c r="EPF18" s="127"/>
      <c r="EPG18" s="127"/>
      <c r="EPH18" s="127"/>
      <c r="EPI18" s="127"/>
      <c r="EPJ18" s="127"/>
      <c r="EPK18" s="127"/>
      <c r="EPL18" s="127"/>
      <c r="EPM18" s="127"/>
      <c r="EPN18" s="127"/>
      <c r="EPO18" s="127"/>
      <c r="EPP18" s="127"/>
      <c r="EPQ18" s="127"/>
      <c r="EPR18" s="127"/>
      <c r="EPS18" s="127"/>
      <c r="EPT18" s="127"/>
      <c r="EPU18" s="127"/>
      <c r="EPV18" s="127"/>
      <c r="EPW18" s="127"/>
      <c r="EPX18" s="127"/>
      <c r="EPY18" s="127"/>
      <c r="EPZ18" s="127"/>
      <c r="EQA18" s="127"/>
      <c r="EQB18" s="127"/>
      <c r="EQC18" s="127"/>
      <c r="EQD18" s="127"/>
      <c r="EQE18" s="127"/>
      <c r="EQF18" s="127"/>
      <c r="EQG18" s="127"/>
      <c r="EQH18" s="127"/>
      <c r="EQI18" s="127"/>
      <c r="EQJ18" s="127"/>
      <c r="EQK18" s="127"/>
      <c r="EQL18" s="127"/>
      <c r="EQM18" s="127"/>
      <c r="EQN18" s="127"/>
      <c r="EQO18" s="127"/>
      <c r="EQP18" s="127"/>
      <c r="EQQ18" s="127"/>
      <c r="EQR18" s="127"/>
      <c r="EQS18" s="127"/>
      <c r="EQT18" s="127"/>
      <c r="EQU18" s="127"/>
      <c r="EQV18" s="127"/>
      <c r="EQW18" s="127"/>
      <c r="EQX18" s="127"/>
      <c r="EQY18" s="127"/>
      <c r="EQZ18" s="127"/>
      <c r="ERA18" s="127"/>
      <c r="ERB18" s="127"/>
      <c r="ERC18" s="127"/>
      <c r="ERD18" s="127"/>
      <c r="ERE18" s="127"/>
      <c r="ERF18" s="127"/>
      <c r="ERG18" s="127"/>
      <c r="ERH18" s="127"/>
      <c r="ERI18" s="127"/>
      <c r="ERJ18" s="127"/>
      <c r="ERK18" s="127"/>
      <c r="ERL18" s="127"/>
      <c r="ERM18" s="127"/>
      <c r="ERN18" s="127"/>
      <c r="ERO18" s="127"/>
      <c r="ERP18" s="127"/>
      <c r="ERQ18" s="127"/>
      <c r="ERR18" s="127"/>
      <c r="ERS18" s="127"/>
      <c r="ERT18" s="127"/>
      <c r="ERU18" s="127"/>
      <c r="ERV18" s="127"/>
      <c r="ERW18" s="127"/>
      <c r="ERX18" s="127"/>
      <c r="ERY18" s="127"/>
      <c r="ERZ18" s="127"/>
      <c r="ESA18" s="127"/>
      <c r="ESB18" s="127"/>
      <c r="ESC18" s="127"/>
      <c r="ESD18" s="127"/>
      <c r="ESE18" s="127"/>
      <c r="ESF18" s="127"/>
      <c r="ESG18" s="127"/>
      <c r="ESH18" s="127"/>
      <c r="ESI18" s="127"/>
      <c r="ESJ18" s="127"/>
      <c r="ESK18" s="127"/>
      <c r="ESL18" s="127"/>
      <c r="ESM18" s="127"/>
      <c r="ESN18" s="127"/>
      <c r="ESO18" s="127"/>
      <c r="ESP18" s="127"/>
      <c r="ESQ18" s="127"/>
      <c r="ESR18" s="127"/>
      <c r="ESS18" s="127"/>
      <c r="EST18" s="127"/>
      <c r="ESU18" s="127"/>
      <c r="ESV18" s="127"/>
      <c r="ESW18" s="127"/>
      <c r="ESX18" s="127"/>
      <c r="ESY18" s="127"/>
      <c r="ESZ18" s="127"/>
      <c r="ETA18" s="127"/>
      <c r="ETB18" s="127"/>
      <c r="ETC18" s="127"/>
      <c r="ETD18" s="127"/>
      <c r="ETE18" s="127"/>
      <c r="ETF18" s="127"/>
      <c r="ETG18" s="127"/>
      <c r="ETH18" s="127"/>
      <c r="ETI18" s="127"/>
      <c r="ETJ18" s="127"/>
      <c r="ETK18" s="127"/>
      <c r="ETL18" s="127"/>
      <c r="ETM18" s="127"/>
      <c r="ETN18" s="127"/>
      <c r="ETO18" s="127"/>
      <c r="ETP18" s="127"/>
      <c r="ETQ18" s="127"/>
      <c r="ETR18" s="127"/>
      <c r="ETS18" s="127"/>
      <c r="ETT18" s="127"/>
      <c r="ETU18" s="127"/>
      <c r="ETV18" s="127"/>
      <c r="ETW18" s="127"/>
      <c r="ETX18" s="127"/>
      <c r="ETY18" s="127"/>
      <c r="ETZ18" s="127"/>
      <c r="EUA18" s="127"/>
      <c r="EUB18" s="127"/>
      <c r="EUC18" s="127"/>
      <c r="EUD18" s="127"/>
      <c r="EUE18" s="127"/>
      <c r="EUF18" s="127"/>
      <c r="EUG18" s="127"/>
      <c r="EUH18" s="127"/>
      <c r="EUI18" s="127"/>
      <c r="EUJ18" s="127"/>
      <c r="EUK18" s="127"/>
      <c r="EUL18" s="127"/>
      <c r="EUM18" s="127"/>
      <c r="EUN18" s="127"/>
      <c r="EUO18" s="127"/>
      <c r="EUP18" s="127"/>
      <c r="EUQ18" s="127"/>
      <c r="EUR18" s="127"/>
      <c r="EUS18" s="127"/>
      <c r="EUT18" s="127"/>
      <c r="EUU18" s="127"/>
      <c r="EUV18" s="127"/>
      <c r="EUW18" s="127"/>
      <c r="EUX18" s="127"/>
      <c r="EUY18" s="127"/>
      <c r="EUZ18" s="127"/>
      <c r="EVA18" s="127"/>
      <c r="EVB18" s="127"/>
      <c r="EVC18" s="127"/>
      <c r="EVD18" s="127"/>
      <c r="EVE18" s="127"/>
      <c r="EVF18" s="127"/>
      <c r="EVG18" s="127"/>
      <c r="EVH18" s="127"/>
      <c r="EVI18" s="127"/>
      <c r="EVJ18" s="127"/>
      <c r="EVK18" s="127"/>
      <c r="EVL18" s="127"/>
      <c r="EVM18" s="127"/>
      <c r="EVN18" s="127"/>
      <c r="EVO18" s="127"/>
      <c r="EVP18" s="127"/>
      <c r="EVQ18" s="127"/>
      <c r="EVR18" s="127"/>
      <c r="EVS18" s="127"/>
      <c r="EVT18" s="127"/>
      <c r="EVU18" s="127"/>
      <c r="EVV18" s="127"/>
      <c r="EVW18" s="127"/>
      <c r="EVX18" s="127"/>
      <c r="EVY18" s="127"/>
      <c r="EVZ18" s="127"/>
      <c r="EWA18" s="127"/>
      <c r="EWB18" s="127"/>
      <c r="EWC18" s="127"/>
      <c r="EWD18" s="127"/>
      <c r="EWE18" s="127"/>
      <c r="EWF18" s="127"/>
      <c r="EWG18" s="127"/>
      <c r="EWH18" s="127"/>
      <c r="EWI18" s="127"/>
      <c r="EWJ18" s="127"/>
      <c r="EWK18" s="127"/>
      <c r="EWL18" s="127"/>
      <c r="EWM18" s="127"/>
      <c r="EWN18" s="127"/>
      <c r="EWO18" s="127"/>
      <c r="EWP18" s="127"/>
      <c r="EWQ18" s="127"/>
      <c r="EWR18" s="127"/>
      <c r="EWS18" s="127"/>
      <c r="EWT18" s="127"/>
      <c r="EWU18" s="127"/>
      <c r="EWV18" s="127"/>
      <c r="EWW18" s="127"/>
      <c r="EWX18" s="127"/>
      <c r="EWY18" s="127"/>
      <c r="EWZ18" s="127"/>
      <c r="EXA18" s="127"/>
      <c r="EXB18" s="127"/>
      <c r="EXC18" s="127"/>
      <c r="EXD18" s="127"/>
      <c r="EXE18" s="127"/>
      <c r="EXF18" s="127"/>
      <c r="EXG18" s="127"/>
      <c r="EXH18" s="127"/>
      <c r="EXI18" s="127"/>
      <c r="EXJ18" s="127"/>
      <c r="EXK18" s="127"/>
      <c r="EXL18" s="127"/>
      <c r="EXM18" s="127"/>
      <c r="EXN18" s="127"/>
      <c r="EXO18" s="127"/>
      <c r="EXP18" s="127"/>
      <c r="EXQ18" s="127"/>
      <c r="EXR18" s="127"/>
      <c r="EXS18" s="127"/>
      <c r="EXT18" s="127"/>
      <c r="EXU18" s="127"/>
      <c r="EXV18" s="127"/>
      <c r="EXW18" s="127"/>
      <c r="EXX18" s="127"/>
      <c r="EXY18" s="127"/>
      <c r="EXZ18" s="127"/>
      <c r="EYA18" s="127"/>
      <c r="EYB18" s="127"/>
      <c r="EYC18" s="127"/>
      <c r="EYD18" s="127"/>
      <c r="EYE18" s="127"/>
      <c r="EYF18" s="127"/>
      <c r="EYG18" s="127"/>
      <c r="EYH18" s="127"/>
      <c r="EYI18" s="127"/>
      <c r="EYJ18" s="127"/>
      <c r="EYK18" s="127"/>
      <c r="EYL18" s="127"/>
      <c r="EYM18" s="127"/>
      <c r="EYN18" s="127"/>
      <c r="EYO18" s="127"/>
      <c r="EYP18" s="127"/>
      <c r="EYQ18" s="127"/>
      <c r="EYR18" s="127"/>
      <c r="EYS18" s="127"/>
      <c r="EYT18" s="127"/>
      <c r="EYU18" s="127"/>
      <c r="EYV18" s="127"/>
      <c r="EYW18" s="127"/>
      <c r="EYX18" s="127"/>
      <c r="EYY18" s="127"/>
      <c r="EYZ18" s="127"/>
      <c r="EZA18" s="127"/>
      <c r="EZB18" s="127"/>
      <c r="EZC18" s="127"/>
      <c r="EZD18" s="127"/>
      <c r="EZE18" s="127"/>
      <c r="EZF18" s="127"/>
      <c r="EZG18" s="127"/>
      <c r="EZH18" s="127"/>
      <c r="EZI18" s="127"/>
      <c r="EZJ18" s="127"/>
      <c r="EZK18" s="127"/>
      <c r="EZL18" s="127"/>
      <c r="EZM18" s="127"/>
      <c r="EZN18" s="127"/>
      <c r="EZO18" s="127"/>
      <c r="EZP18" s="127"/>
      <c r="EZQ18" s="127"/>
      <c r="EZR18" s="127"/>
      <c r="EZS18" s="127"/>
      <c r="EZT18" s="127"/>
      <c r="EZU18" s="127"/>
      <c r="EZV18" s="127"/>
      <c r="EZW18" s="127"/>
      <c r="EZX18" s="127"/>
      <c r="EZY18" s="127"/>
      <c r="EZZ18" s="127"/>
      <c r="FAA18" s="127"/>
      <c r="FAB18" s="127"/>
      <c r="FAC18" s="127"/>
      <c r="FAD18" s="127"/>
      <c r="FAE18" s="127"/>
      <c r="FAF18" s="127"/>
      <c r="FAG18" s="127"/>
      <c r="FAH18" s="127"/>
      <c r="FAI18" s="127"/>
      <c r="FAJ18" s="127"/>
      <c r="FAK18" s="127"/>
      <c r="FAL18" s="127"/>
      <c r="FAM18" s="127"/>
      <c r="FAN18" s="127"/>
      <c r="FAO18" s="127"/>
      <c r="FAP18" s="127"/>
      <c r="FAQ18" s="127"/>
      <c r="FAR18" s="127"/>
      <c r="FAS18" s="127"/>
      <c r="FAT18" s="127"/>
      <c r="FAU18" s="127"/>
      <c r="FAV18" s="127"/>
      <c r="FAW18" s="127"/>
      <c r="FAX18" s="127"/>
      <c r="FAY18" s="127"/>
      <c r="FAZ18" s="127"/>
      <c r="FBA18" s="127"/>
      <c r="FBB18" s="127"/>
      <c r="FBC18" s="127"/>
      <c r="FBD18" s="127"/>
      <c r="FBE18" s="127"/>
      <c r="FBF18" s="127"/>
      <c r="FBG18" s="127"/>
      <c r="FBH18" s="127"/>
      <c r="FBI18" s="127"/>
      <c r="FBJ18" s="127"/>
      <c r="FBK18" s="127"/>
      <c r="FBL18" s="127"/>
      <c r="FBM18" s="127"/>
      <c r="FBN18" s="127"/>
      <c r="FBO18" s="127"/>
      <c r="FBP18" s="127"/>
      <c r="FBQ18" s="127"/>
      <c r="FBR18" s="127"/>
      <c r="FBS18" s="127"/>
      <c r="FBT18" s="127"/>
      <c r="FBU18" s="127"/>
      <c r="FBV18" s="127"/>
      <c r="FBW18" s="127"/>
      <c r="FBX18" s="127"/>
      <c r="FBY18" s="127"/>
      <c r="FBZ18" s="127"/>
      <c r="FCA18" s="127"/>
      <c r="FCB18" s="127"/>
      <c r="FCC18" s="127"/>
      <c r="FCD18" s="127"/>
      <c r="FCE18" s="127"/>
      <c r="FCF18" s="127"/>
      <c r="FCG18" s="127"/>
      <c r="FCH18" s="127"/>
      <c r="FCI18" s="127"/>
      <c r="FCJ18" s="127"/>
      <c r="FCK18" s="127"/>
      <c r="FCL18" s="127"/>
      <c r="FCM18" s="127"/>
      <c r="FCN18" s="127"/>
      <c r="FCO18" s="127"/>
      <c r="FCP18" s="127"/>
      <c r="FCQ18" s="127"/>
      <c r="FCR18" s="127"/>
      <c r="FCS18" s="127"/>
      <c r="FCT18" s="127"/>
      <c r="FCU18" s="127"/>
      <c r="FCV18" s="127"/>
      <c r="FCW18" s="127"/>
      <c r="FCX18" s="127"/>
      <c r="FCY18" s="127"/>
      <c r="FCZ18" s="127"/>
      <c r="FDA18" s="127"/>
      <c r="FDB18" s="127"/>
      <c r="FDC18" s="127"/>
      <c r="FDD18" s="127"/>
      <c r="FDE18" s="127"/>
      <c r="FDF18" s="127"/>
      <c r="FDG18" s="127"/>
      <c r="FDH18" s="127"/>
      <c r="FDI18" s="127"/>
      <c r="FDJ18" s="127"/>
      <c r="FDK18" s="127"/>
      <c r="FDL18" s="127"/>
      <c r="FDM18" s="127"/>
      <c r="FDN18" s="127"/>
      <c r="FDO18" s="127"/>
      <c r="FDP18" s="127"/>
      <c r="FDQ18" s="127"/>
      <c r="FDR18" s="127"/>
      <c r="FDS18" s="127"/>
      <c r="FDT18" s="127"/>
      <c r="FDU18" s="127"/>
      <c r="FDV18" s="127"/>
      <c r="FDW18" s="127"/>
      <c r="FDX18" s="127"/>
      <c r="FDY18" s="127"/>
      <c r="FDZ18" s="127"/>
      <c r="FEA18" s="127"/>
      <c r="FEB18" s="127"/>
      <c r="FEC18" s="127"/>
      <c r="FED18" s="127"/>
      <c r="FEE18" s="127"/>
      <c r="FEF18" s="127"/>
      <c r="FEG18" s="127"/>
      <c r="FEH18" s="127"/>
      <c r="FEI18" s="127"/>
      <c r="FEJ18" s="127"/>
      <c r="FEK18" s="127"/>
      <c r="FEL18" s="127"/>
      <c r="FEM18" s="127"/>
      <c r="FEN18" s="127"/>
      <c r="FEO18" s="127"/>
      <c r="FEP18" s="127"/>
      <c r="FEQ18" s="127"/>
      <c r="FER18" s="127"/>
      <c r="FES18" s="127"/>
      <c r="FET18" s="127"/>
      <c r="FEU18" s="127"/>
      <c r="FEV18" s="127"/>
      <c r="FEW18" s="127"/>
      <c r="FEX18" s="127"/>
      <c r="FEY18" s="127"/>
      <c r="FEZ18" s="127"/>
      <c r="FFA18" s="127"/>
      <c r="FFB18" s="127"/>
      <c r="FFC18" s="127"/>
      <c r="FFD18" s="127"/>
      <c r="FFE18" s="127"/>
      <c r="FFF18" s="127"/>
      <c r="FFG18" s="127"/>
      <c r="FFH18" s="127"/>
      <c r="FFI18" s="127"/>
      <c r="FFJ18" s="127"/>
      <c r="FFK18" s="127"/>
      <c r="FFL18" s="127"/>
      <c r="FFM18" s="127"/>
      <c r="FFN18" s="127"/>
      <c r="FFO18" s="127"/>
      <c r="FFP18" s="127"/>
      <c r="FFQ18" s="127"/>
      <c r="FFR18" s="127"/>
      <c r="FFS18" s="127"/>
      <c r="FFT18" s="127"/>
      <c r="FFU18" s="127"/>
      <c r="FFV18" s="127"/>
      <c r="FFW18" s="127"/>
      <c r="FFX18" s="127"/>
      <c r="FFY18" s="127"/>
      <c r="FFZ18" s="127"/>
      <c r="FGA18" s="127"/>
      <c r="FGB18" s="127"/>
      <c r="FGC18" s="127"/>
      <c r="FGD18" s="127"/>
      <c r="FGE18" s="127"/>
      <c r="FGF18" s="127"/>
      <c r="FGG18" s="127"/>
      <c r="FGH18" s="127"/>
      <c r="FGI18" s="127"/>
      <c r="FGJ18" s="127"/>
      <c r="FGK18" s="127"/>
      <c r="FGL18" s="127"/>
      <c r="FGM18" s="127"/>
      <c r="FGN18" s="127"/>
      <c r="FGO18" s="127"/>
      <c r="FGP18" s="127"/>
      <c r="FGQ18" s="127"/>
      <c r="FGR18" s="127"/>
      <c r="FGS18" s="127"/>
      <c r="FGT18" s="127"/>
      <c r="FGU18" s="127"/>
      <c r="FGV18" s="127"/>
      <c r="FGW18" s="127"/>
      <c r="FGX18" s="127"/>
      <c r="FGY18" s="127"/>
      <c r="FGZ18" s="127"/>
      <c r="FHA18" s="127"/>
      <c r="FHB18" s="127"/>
      <c r="FHC18" s="127"/>
      <c r="FHD18" s="127"/>
      <c r="FHE18" s="127"/>
      <c r="FHF18" s="127"/>
      <c r="FHG18" s="127"/>
      <c r="FHH18" s="127"/>
      <c r="FHI18" s="127"/>
      <c r="FHJ18" s="127"/>
      <c r="FHK18" s="127"/>
      <c r="FHL18" s="127"/>
      <c r="FHM18" s="127"/>
      <c r="FHN18" s="127"/>
      <c r="FHO18" s="127"/>
      <c r="FHP18" s="127"/>
      <c r="FHQ18" s="127"/>
      <c r="FHR18" s="127"/>
      <c r="FHS18" s="127"/>
      <c r="FHT18" s="127"/>
      <c r="FHU18" s="127"/>
      <c r="FHV18" s="127"/>
      <c r="FHW18" s="127"/>
      <c r="FHX18" s="127"/>
      <c r="FHY18" s="127"/>
      <c r="FHZ18" s="127"/>
      <c r="FIA18" s="127"/>
      <c r="FIB18" s="127"/>
      <c r="FIC18" s="127"/>
      <c r="FID18" s="127"/>
      <c r="FIE18" s="127"/>
      <c r="FIF18" s="127"/>
      <c r="FIG18" s="127"/>
      <c r="FIH18" s="127"/>
      <c r="FII18" s="127"/>
      <c r="FIJ18" s="127"/>
      <c r="FIK18" s="127"/>
      <c r="FIL18" s="127"/>
      <c r="FIM18" s="127"/>
      <c r="FIN18" s="127"/>
      <c r="FIO18" s="127"/>
      <c r="FIP18" s="127"/>
      <c r="FIQ18" s="127"/>
      <c r="FIR18" s="127"/>
      <c r="FIS18" s="127"/>
      <c r="FIT18" s="127"/>
      <c r="FIU18" s="127"/>
      <c r="FIV18" s="127"/>
      <c r="FIW18" s="127"/>
      <c r="FIX18" s="127"/>
      <c r="FIY18" s="127"/>
      <c r="FIZ18" s="127"/>
      <c r="FJA18" s="127"/>
      <c r="FJB18" s="127"/>
      <c r="FJC18" s="127"/>
      <c r="FJD18" s="127"/>
      <c r="FJE18" s="127"/>
      <c r="FJF18" s="127"/>
      <c r="FJG18" s="127"/>
      <c r="FJH18" s="127"/>
      <c r="FJI18" s="127"/>
      <c r="FJJ18" s="127"/>
      <c r="FJK18" s="127"/>
      <c r="FJL18" s="127"/>
      <c r="FJM18" s="127"/>
      <c r="FJN18" s="127"/>
      <c r="FJO18" s="127"/>
      <c r="FJP18" s="127"/>
      <c r="FJQ18" s="127"/>
      <c r="FJR18" s="127"/>
      <c r="FJS18" s="127"/>
      <c r="FJT18" s="127"/>
      <c r="FJU18" s="127"/>
      <c r="FJV18" s="127"/>
      <c r="FJW18" s="127"/>
      <c r="FJX18" s="127"/>
      <c r="FJY18" s="127"/>
      <c r="FJZ18" s="127"/>
      <c r="FKA18" s="127"/>
      <c r="FKB18" s="127"/>
      <c r="FKC18" s="127"/>
      <c r="FKD18" s="127"/>
      <c r="FKE18" s="127"/>
      <c r="FKF18" s="127"/>
      <c r="FKG18" s="127"/>
      <c r="FKH18" s="127"/>
      <c r="FKI18" s="127"/>
      <c r="FKJ18" s="127"/>
      <c r="FKK18" s="127"/>
      <c r="FKL18" s="127"/>
      <c r="FKM18" s="127"/>
      <c r="FKN18" s="127"/>
      <c r="FKO18" s="127"/>
      <c r="FKP18" s="127"/>
      <c r="FKQ18" s="127"/>
      <c r="FKR18" s="127"/>
      <c r="FKS18" s="127"/>
      <c r="FKT18" s="127"/>
      <c r="FKU18" s="127"/>
      <c r="FKV18" s="127"/>
      <c r="FKW18" s="127"/>
      <c r="FKX18" s="127"/>
      <c r="FKY18" s="127"/>
      <c r="FKZ18" s="127"/>
      <c r="FLA18" s="127"/>
      <c r="FLB18" s="127"/>
      <c r="FLC18" s="127"/>
      <c r="FLD18" s="127"/>
      <c r="FLE18" s="127"/>
      <c r="FLF18" s="127"/>
      <c r="FLG18" s="127"/>
      <c r="FLH18" s="127"/>
      <c r="FLI18" s="127"/>
      <c r="FLJ18" s="127"/>
      <c r="FLK18" s="127"/>
      <c r="FLL18" s="127"/>
      <c r="FLM18" s="127"/>
      <c r="FLN18" s="127"/>
      <c r="FLO18" s="127"/>
      <c r="FLP18" s="127"/>
      <c r="FLQ18" s="127"/>
      <c r="FLR18" s="127"/>
      <c r="FLS18" s="127"/>
      <c r="FLT18" s="127"/>
      <c r="FLU18" s="127"/>
      <c r="FLV18" s="127"/>
      <c r="FLW18" s="127"/>
      <c r="FLX18" s="127"/>
      <c r="FLY18" s="127"/>
      <c r="FLZ18" s="127"/>
      <c r="FMA18" s="127"/>
      <c r="FMB18" s="127"/>
      <c r="FMC18" s="127"/>
      <c r="FMD18" s="127"/>
      <c r="FME18" s="127"/>
      <c r="FMF18" s="127"/>
      <c r="FMG18" s="127"/>
      <c r="FMH18" s="127"/>
      <c r="FMI18" s="127"/>
      <c r="FMJ18" s="127"/>
      <c r="FMK18" s="127"/>
      <c r="FML18" s="127"/>
      <c r="FMM18" s="127"/>
      <c r="FMN18" s="127"/>
      <c r="FMO18" s="127"/>
      <c r="FMP18" s="127"/>
      <c r="FMQ18" s="127"/>
      <c r="FMR18" s="127"/>
      <c r="FMS18" s="127"/>
      <c r="FMT18" s="127"/>
      <c r="FMU18" s="127"/>
      <c r="FMV18" s="127"/>
      <c r="FMW18" s="127"/>
      <c r="FMX18" s="127"/>
      <c r="FMY18" s="127"/>
      <c r="FMZ18" s="127"/>
      <c r="FNA18" s="127"/>
      <c r="FNB18" s="127"/>
      <c r="FNC18" s="127"/>
      <c r="FND18" s="127"/>
      <c r="FNE18" s="127"/>
      <c r="FNF18" s="127"/>
      <c r="FNG18" s="127"/>
      <c r="FNH18" s="127"/>
      <c r="FNI18" s="127"/>
      <c r="FNJ18" s="127"/>
      <c r="FNK18" s="127"/>
      <c r="FNL18" s="127"/>
      <c r="FNM18" s="127"/>
      <c r="FNN18" s="127"/>
      <c r="FNO18" s="127"/>
      <c r="FNP18" s="127"/>
      <c r="FNQ18" s="127"/>
      <c r="FNR18" s="127"/>
      <c r="FNS18" s="127"/>
      <c r="FNT18" s="127"/>
      <c r="FNU18" s="127"/>
      <c r="FNV18" s="127"/>
      <c r="FNW18" s="127"/>
      <c r="FNX18" s="127"/>
      <c r="FNY18" s="127"/>
      <c r="FNZ18" s="127"/>
      <c r="FOA18" s="127"/>
      <c r="FOB18" s="127"/>
      <c r="FOC18" s="127"/>
      <c r="FOD18" s="127"/>
      <c r="FOE18" s="127"/>
      <c r="FOF18" s="127"/>
      <c r="FOG18" s="127"/>
      <c r="FOH18" s="127"/>
      <c r="FOI18" s="127"/>
      <c r="FOJ18" s="127"/>
      <c r="FOK18" s="127"/>
      <c r="FOL18" s="127"/>
      <c r="FOM18" s="127"/>
      <c r="FON18" s="127"/>
      <c r="FOO18" s="127"/>
      <c r="FOP18" s="127"/>
      <c r="FOQ18" s="127"/>
      <c r="FOR18" s="127"/>
      <c r="FOS18" s="127"/>
      <c r="FOT18" s="127"/>
      <c r="FOU18" s="127"/>
      <c r="FOV18" s="127"/>
      <c r="FOW18" s="127"/>
      <c r="FOX18" s="127"/>
      <c r="FOY18" s="127"/>
      <c r="FOZ18" s="127"/>
      <c r="FPA18" s="127"/>
      <c r="FPB18" s="127"/>
      <c r="FPC18" s="127"/>
      <c r="FPD18" s="127"/>
      <c r="FPE18" s="127"/>
      <c r="FPF18" s="127"/>
      <c r="FPG18" s="127"/>
      <c r="FPH18" s="127"/>
      <c r="FPI18" s="127"/>
      <c r="FPJ18" s="127"/>
      <c r="FPK18" s="127"/>
      <c r="FPL18" s="127"/>
      <c r="FPM18" s="127"/>
      <c r="FPN18" s="127"/>
      <c r="FPO18" s="127"/>
      <c r="FPP18" s="127"/>
      <c r="FPQ18" s="127"/>
      <c r="FPR18" s="127"/>
      <c r="FPS18" s="127"/>
      <c r="FPT18" s="127"/>
      <c r="FPU18" s="127"/>
      <c r="FPV18" s="127"/>
      <c r="FPW18" s="127"/>
      <c r="FPX18" s="127"/>
      <c r="FPY18" s="127"/>
      <c r="FPZ18" s="127"/>
      <c r="FQA18" s="127"/>
      <c r="FQB18" s="127"/>
      <c r="FQC18" s="127"/>
      <c r="FQD18" s="127"/>
      <c r="FQE18" s="127"/>
      <c r="FQF18" s="127"/>
      <c r="FQG18" s="127"/>
      <c r="FQH18" s="127"/>
      <c r="FQI18" s="127"/>
      <c r="FQJ18" s="127"/>
      <c r="FQK18" s="127"/>
      <c r="FQL18" s="127"/>
      <c r="FQM18" s="127"/>
      <c r="FQN18" s="127"/>
      <c r="FQO18" s="127"/>
      <c r="FQP18" s="127"/>
      <c r="FQQ18" s="127"/>
      <c r="FQR18" s="127"/>
      <c r="FQS18" s="127"/>
      <c r="FQT18" s="127"/>
      <c r="FQU18" s="127"/>
      <c r="FQV18" s="127"/>
      <c r="FQW18" s="127"/>
      <c r="FQX18" s="127"/>
      <c r="FQY18" s="127"/>
      <c r="FQZ18" s="127"/>
      <c r="FRA18" s="127"/>
      <c r="FRB18" s="127"/>
      <c r="FRC18" s="127"/>
      <c r="FRD18" s="127"/>
      <c r="FRE18" s="127"/>
      <c r="FRF18" s="127"/>
      <c r="FRG18" s="127"/>
      <c r="FRH18" s="127"/>
      <c r="FRI18" s="127"/>
      <c r="FRJ18" s="127"/>
      <c r="FRK18" s="127"/>
      <c r="FRL18" s="127"/>
      <c r="FRM18" s="127"/>
      <c r="FRN18" s="127"/>
      <c r="FRO18" s="127"/>
      <c r="FRP18" s="127"/>
      <c r="FRQ18" s="127"/>
      <c r="FRR18" s="127"/>
      <c r="FRS18" s="127"/>
      <c r="FRT18" s="127"/>
      <c r="FRU18" s="127"/>
      <c r="FRV18" s="127"/>
      <c r="FRW18" s="127"/>
      <c r="FRX18" s="127"/>
      <c r="FRY18" s="127"/>
      <c r="FRZ18" s="127"/>
      <c r="FSA18" s="127"/>
      <c r="FSB18" s="127"/>
      <c r="FSC18" s="127"/>
      <c r="FSD18" s="127"/>
      <c r="FSE18" s="127"/>
      <c r="FSF18" s="127"/>
      <c r="FSG18" s="127"/>
      <c r="FSH18" s="127"/>
      <c r="FSI18" s="127"/>
      <c r="FSJ18" s="127"/>
      <c r="FSK18" s="127"/>
      <c r="FSL18" s="127"/>
      <c r="FSM18" s="127"/>
      <c r="FSN18" s="127"/>
      <c r="FSO18" s="127"/>
      <c r="FSP18" s="127"/>
      <c r="FSQ18" s="127"/>
      <c r="FSR18" s="127"/>
      <c r="FSS18" s="127"/>
      <c r="FST18" s="127"/>
      <c r="FSU18" s="127"/>
      <c r="FSV18" s="127"/>
      <c r="FSW18" s="127"/>
      <c r="FSX18" s="127"/>
      <c r="FSY18" s="127"/>
      <c r="FSZ18" s="127"/>
      <c r="FTA18" s="127"/>
      <c r="FTB18" s="127"/>
      <c r="FTC18" s="127"/>
      <c r="FTD18" s="127"/>
      <c r="FTE18" s="127"/>
      <c r="FTF18" s="127"/>
      <c r="FTG18" s="127"/>
      <c r="FTH18" s="127"/>
      <c r="FTI18" s="127"/>
      <c r="FTJ18" s="127"/>
      <c r="FTK18" s="127"/>
      <c r="FTL18" s="127"/>
      <c r="FTM18" s="127"/>
      <c r="FTN18" s="127"/>
      <c r="FTO18" s="127"/>
      <c r="FTP18" s="127"/>
      <c r="FTQ18" s="127"/>
      <c r="FTR18" s="127"/>
      <c r="FTS18" s="127"/>
      <c r="FTT18" s="127"/>
      <c r="FTU18" s="127"/>
      <c r="FTV18" s="127"/>
      <c r="FTW18" s="127"/>
      <c r="FTX18" s="127"/>
      <c r="FTY18" s="127"/>
      <c r="FTZ18" s="127"/>
      <c r="FUA18" s="127"/>
      <c r="FUB18" s="127"/>
      <c r="FUC18" s="127"/>
      <c r="FUD18" s="127"/>
      <c r="FUE18" s="127"/>
      <c r="FUF18" s="127"/>
      <c r="FUG18" s="127"/>
      <c r="FUH18" s="127"/>
      <c r="FUI18" s="127"/>
      <c r="FUJ18" s="127"/>
      <c r="FUK18" s="127"/>
      <c r="FUL18" s="127"/>
      <c r="FUM18" s="127"/>
      <c r="FUN18" s="127"/>
      <c r="FUO18" s="127"/>
      <c r="FUP18" s="127"/>
      <c r="FUQ18" s="127"/>
      <c r="FUR18" s="127"/>
      <c r="FUS18" s="127"/>
      <c r="FUT18" s="127"/>
      <c r="FUU18" s="127"/>
      <c r="FUV18" s="127"/>
      <c r="FUW18" s="127"/>
      <c r="FUX18" s="127"/>
      <c r="FUY18" s="127"/>
      <c r="FUZ18" s="127"/>
      <c r="FVA18" s="127"/>
      <c r="FVB18" s="127"/>
      <c r="FVC18" s="127"/>
      <c r="FVD18" s="127"/>
      <c r="FVE18" s="127"/>
      <c r="FVF18" s="127"/>
      <c r="FVG18" s="127"/>
      <c r="FVH18" s="127"/>
      <c r="FVI18" s="127"/>
      <c r="FVJ18" s="127"/>
      <c r="FVK18" s="127"/>
      <c r="FVL18" s="127"/>
      <c r="FVM18" s="127"/>
      <c r="FVN18" s="127"/>
      <c r="FVO18" s="127"/>
      <c r="FVP18" s="127"/>
      <c r="FVQ18" s="127"/>
      <c r="FVR18" s="127"/>
      <c r="FVS18" s="127"/>
      <c r="FVT18" s="127"/>
      <c r="FVU18" s="127"/>
      <c r="FVV18" s="127"/>
      <c r="FVW18" s="127"/>
      <c r="FVX18" s="127"/>
      <c r="FVY18" s="127"/>
      <c r="FVZ18" s="127"/>
      <c r="FWA18" s="127"/>
      <c r="FWB18" s="127"/>
      <c r="FWC18" s="127"/>
      <c r="FWD18" s="127"/>
      <c r="FWE18" s="127"/>
      <c r="FWF18" s="127"/>
      <c r="FWG18" s="127"/>
      <c r="FWH18" s="127"/>
      <c r="FWI18" s="127"/>
      <c r="FWJ18" s="127"/>
      <c r="FWK18" s="127"/>
      <c r="FWL18" s="127"/>
      <c r="FWM18" s="127"/>
      <c r="FWN18" s="127"/>
      <c r="FWO18" s="127"/>
      <c r="FWP18" s="127"/>
      <c r="FWQ18" s="127"/>
      <c r="FWR18" s="127"/>
      <c r="FWS18" s="127"/>
      <c r="FWT18" s="127"/>
      <c r="FWU18" s="127"/>
      <c r="FWV18" s="127"/>
      <c r="FWW18" s="127"/>
      <c r="FWX18" s="127"/>
      <c r="FWY18" s="127"/>
      <c r="FWZ18" s="127"/>
      <c r="FXA18" s="127"/>
      <c r="FXB18" s="127"/>
      <c r="FXC18" s="127"/>
      <c r="FXD18" s="127"/>
      <c r="FXE18" s="127"/>
      <c r="FXF18" s="127"/>
      <c r="FXG18" s="127"/>
      <c r="FXH18" s="127"/>
      <c r="FXI18" s="127"/>
      <c r="FXJ18" s="127"/>
      <c r="FXK18" s="127"/>
      <c r="FXL18" s="127"/>
      <c r="FXM18" s="127"/>
      <c r="FXN18" s="127"/>
      <c r="FXO18" s="127"/>
      <c r="FXP18" s="127"/>
      <c r="FXQ18" s="127"/>
      <c r="FXR18" s="127"/>
      <c r="FXS18" s="127"/>
      <c r="FXT18" s="127"/>
      <c r="FXU18" s="127"/>
      <c r="FXV18" s="127"/>
      <c r="FXW18" s="127"/>
      <c r="FXX18" s="127"/>
      <c r="FXY18" s="127"/>
      <c r="FXZ18" s="127"/>
      <c r="FYA18" s="127"/>
      <c r="FYB18" s="127"/>
      <c r="FYC18" s="127"/>
      <c r="FYD18" s="127"/>
      <c r="FYE18" s="127"/>
      <c r="FYF18" s="127"/>
      <c r="FYG18" s="127"/>
      <c r="FYH18" s="127"/>
      <c r="FYI18" s="127"/>
      <c r="FYJ18" s="127"/>
      <c r="FYK18" s="127"/>
      <c r="FYL18" s="127"/>
      <c r="FYM18" s="127"/>
      <c r="FYN18" s="127"/>
      <c r="FYO18" s="127"/>
      <c r="FYP18" s="127"/>
      <c r="FYQ18" s="127"/>
      <c r="FYR18" s="127"/>
      <c r="FYS18" s="127"/>
      <c r="FYT18" s="127"/>
      <c r="FYU18" s="127"/>
      <c r="FYV18" s="127"/>
      <c r="FYW18" s="127"/>
      <c r="FYX18" s="127"/>
      <c r="FYY18" s="127"/>
      <c r="FYZ18" s="127"/>
      <c r="FZA18" s="127"/>
      <c r="FZB18" s="127"/>
      <c r="FZC18" s="127"/>
      <c r="FZD18" s="127"/>
      <c r="FZE18" s="127"/>
      <c r="FZF18" s="127"/>
      <c r="FZG18" s="127"/>
      <c r="FZH18" s="127"/>
      <c r="FZI18" s="127"/>
      <c r="FZJ18" s="127"/>
      <c r="FZK18" s="127"/>
      <c r="FZL18" s="127"/>
      <c r="FZM18" s="127"/>
      <c r="FZN18" s="127"/>
      <c r="FZO18" s="127"/>
      <c r="FZP18" s="127"/>
      <c r="FZQ18" s="127"/>
      <c r="FZR18" s="127"/>
      <c r="FZS18" s="127"/>
      <c r="FZT18" s="127"/>
      <c r="FZU18" s="127"/>
      <c r="FZV18" s="127"/>
      <c r="FZW18" s="127"/>
      <c r="FZX18" s="127"/>
      <c r="FZY18" s="127"/>
      <c r="FZZ18" s="127"/>
      <c r="GAA18" s="127"/>
      <c r="GAB18" s="127"/>
      <c r="GAC18" s="127"/>
      <c r="GAD18" s="127"/>
      <c r="GAE18" s="127"/>
      <c r="GAF18" s="127"/>
      <c r="GAG18" s="127"/>
      <c r="GAH18" s="127"/>
      <c r="GAI18" s="127"/>
      <c r="GAJ18" s="127"/>
      <c r="GAK18" s="127"/>
      <c r="GAL18" s="127"/>
      <c r="GAM18" s="127"/>
      <c r="GAN18" s="127"/>
      <c r="GAO18" s="127"/>
      <c r="GAP18" s="127"/>
      <c r="GAQ18" s="127"/>
      <c r="GAR18" s="127"/>
      <c r="GAS18" s="127"/>
      <c r="GAT18" s="127"/>
      <c r="GAU18" s="127"/>
      <c r="GAV18" s="127"/>
      <c r="GAW18" s="127"/>
      <c r="GAX18" s="127"/>
      <c r="GAY18" s="127"/>
      <c r="GAZ18" s="127"/>
      <c r="GBA18" s="127"/>
      <c r="GBB18" s="127"/>
      <c r="GBC18" s="127"/>
      <c r="GBD18" s="127"/>
      <c r="GBE18" s="127"/>
      <c r="GBF18" s="127"/>
      <c r="GBG18" s="127"/>
      <c r="GBH18" s="127"/>
      <c r="GBI18" s="127"/>
      <c r="GBJ18" s="127"/>
      <c r="GBK18" s="127"/>
      <c r="GBL18" s="127"/>
      <c r="GBM18" s="127"/>
      <c r="GBN18" s="127"/>
      <c r="GBO18" s="127"/>
      <c r="GBP18" s="127"/>
      <c r="GBQ18" s="127"/>
      <c r="GBR18" s="127"/>
      <c r="GBS18" s="127"/>
      <c r="GBT18" s="127"/>
      <c r="GBU18" s="127"/>
      <c r="GBV18" s="127"/>
      <c r="GBW18" s="127"/>
      <c r="GBX18" s="127"/>
      <c r="GBY18" s="127"/>
      <c r="GBZ18" s="127"/>
      <c r="GCA18" s="127"/>
      <c r="GCB18" s="127"/>
      <c r="GCC18" s="127"/>
      <c r="GCD18" s="127"/>
      <c r="GCE18" s="127"/>
      <c r="GCF18" s="127"/>
      <c r="GCG18" s="127"/>
      <c r="GCH18" s="127"/>
      <c r="GCI18" s="127"/>
      <c r="GCJ18" s="127"/>
      <c r="GCK18" s="127"/>
      <c r="GCL18" s="127"/>
      <c r="GCM18" s="127"/>
      <c r="GCN18" s="127"/>
      <c r="GCO18" s="127"/>
      <c r="GCP18" s="127"/>
      <c r="GCQ18" s="127"/>
      <c r="GCR18" s="127"/>
      <c r="GCS18" s="127"/>
      <c r="GCT18" s="127"/>
      <c r="GCU18" s="127"/>
      <c r="GCV18" s="127"/>
      <c r="GCW18" s="127"/>
      <c r="GCX18" s="127"/>
      <c r="GCY18" s="127"/>
      <c r="GCZ18" s="127"/>
      <c r="GDA18" s="127"/>
      <c r="GDB18" s="127"/>
      <c r="GDC18" s="127"/>
      <c r="GDD18" s="127"/>
      <c r="GDE18" s="127"/>
      <c r="GDF18" s="127"/>
      <c r="GDG18" s="127"/>
      <c r="GDH18" s="127"/>
      <c r="GDI18" s="127"/>
      <c r="GDJ18" s="127"/>
      <c r="GDK18" s="127"/>
      <c r="GDL18" s="127"/>
      <c r="GDM18" s="127"/>
      <c r="GDN18" s="127"/>
      <c r="GDO18" s="127"/>
      <c r="GDP18" s="127"/>
      <c r="GDQ18" s="127"/>
      <c r="GDR18" s="127"/>
      <c r="GDS18" s="127"/>
      <c r="GDT18" s="127"/>
      <c r="GDU18" s="127"/>
      <c r="GDV18" s="127"/>
      <c r="GDW18" s="127"/>
      <c r="GDX18" s="127"/>
      <c r="GDY18" s="127"/>
      <c r="GDZ18" s="127"/>
      <c r="GEA18" s="127"/>
      <c r="GEB18" s="127"/>
      <c r="GEC18" s="127"/>
      <c r="GED18" s="127"/>
      <c r="GEE18" s="127"/>
      <c r="GEF18" s="127"/>
      <c r="GEG18" s="127"/>
      <c r="GEH18" s="127"/>
      <c r="GEI18" s="127"/>
      <c r="GEJ18" s="127"/>
      <c r="GEK18" s="127"/>
      <c r="GEL18" s="127"/>
      <c r="GEM18" s="127"/>
      <c r="GEN18" s="127"/>
      <c r="GEO18" s="127"/>
      <c r="GEP18" s="127"/>
      <c r="GEQ18" s="127"/>
      <c r="GER18" s="127"/>
      <c r="GES18" s="127"/>
      <c r="GET18" s="127"/>
      <c r="GEU18" s="127"/>
      <c r="GEV18" s="127"/>
      <c r="GEW18" s="127"/>
      <c r="GEX18" s="127"/>
      <c r="GEY18" s="127"/>
      <c r="GEZ18" s="127"/>
      <c r="GFA18" s="127"/>
      <c r="GFB18" s="127"/>
      <c r="GFC18" s="127"/>
      <c r="GFD18" s="127"/>
      <c r="GFE18" s="127"/>
      <c r="GFF18" s="127"/>
      <c r="GFG18" s="127"/>
      <c r="GFH18" s="127"/>
      <c r="GFI18" s="127"/>
      <c r="GFJ18" s="127"/>
      <c r="GFK18" s="127"/>
      <c r="GFL18" s="127"/>
      <c r="GFM18" s="127"/>
      <c r="GFN18" s="127"/>
      <c r="GFO18" s="127"/>
      <c r="GFP18" s="127"/>
      <c r="GFQ18" s="127"/>
      <c r="GFR18" s="127"/>
      <c r="GFS18" s="127"/>
      <c r="GFT18" s="127"/>
      <c r="GFU18" s="127"/>
      <c r="GFV18" s="127"/>
      <c r="GFW18" s="127"/>
      <c r="GFX18" s="127"/>
      <c r="GFY18" s="127"/>
      <c r="GFZ18" s="127"/>
      <c r="GGA18" s="127"/>
      <c r="GGB18" s="127"/>
      <c r="GGC18" s="127"/>
      <c r="GGD18" s="127"/>
      <c r="GGE18" s="127"/>
      <c r="GGF18" s="127"/>
      <c r="GGG18" s="127"/>
      <c r="GGH18" s="127"/>
      <c r="GGI18" s="127"/>
      <c r="GGJ18" s="127"/>
      <c r="GGK18" s="127"/>
      <c r="GGL18" s="127"/>
      <c r="GGM18" s="127"/>
      <c r="GGN18" s="127"/>
      <c r="GGO18" s="127"/>
      <c r="GGP18" s="127"/>
      <c r="GGQ18" s="127"/>
      <c r="GGR18" s="127"/>
      <c r="GGS18" s="127"/>
      <c r="GGT18" s="127"/>
      <c r="GGU18" s="127"/>
      <c r="GGV18" s="127"/>
      <c r="GGW18" s="127"/>
      <c r="GGX18" s="127"/>
      <c r="GGY18" s="127"/>
      <c r="GGZ18" s="127"/>
      <c r="GHA18" s="127"/>
      <c r="GHB18" s="127"/>
      <c r="GHC18" s="127"/>
      <c r="GHD18" s="127"/>
      <c r="GHE18" s="127"/>
      <c r="GHF18" s="127"/>
      <c r="GHG18" s="127"/>
      <c r="GHH18" s="127"/>
      <c r="GHI18" s="127"/>
      <c r="GHJ18" s="127"/>
      <c r="GHK18" s="127"/>
      <c r="GHL18" s="127"/>
      <c r="GHM18" s="127"/>
      <c r="GHN18" s="127"/>
      <c r="GHO18" s="127"/>
      <c r="GHP18" s="127"/>
      <c r="GHQ18" s="127"/>
      <c r="GHR18" s="127"/>
      <c r="GHS18" s="127"/>
      <c r="GHT18" s="127"/>
      <c r="GHU18" s="127"/>
      <c r="GHV18" s="127"/>
      <c r="GHW18" s="127"/>
      <c r="GHX18" s="127"/>
      <c r="GHY18" s="127"/>
      <c r="GHZ18" s="127"/>
      <c r="GIA18" s="127"/>
      <c r="GIB18" s="127"/>
      <c r="GIC18" s="127"/>
      <c r="GID18" s="127"/>
      <c r="GIE18" s="127"/>
      <c r="GIF18" s="127"/>
      <c r="GIG18" s="127"/>
      <c r="GIH18" s="127"/>
      <c r="GII18" s="127"/>
      <c r="GIJ18" s="127"/>
      <c r="GIK18" s="127"/>
      <c r="GIL18" s="127"/>
      <c r="GIM18" s="127"/>
      <c r="GIN18" s="127"/>
      <c r="GIO18" s="127"/>
      <c r="GIP18" s="127"/>
      <c r="GIQ18" s="127"/>
      <c r="GIR18" s="127"/>
      <c r="GIS18" s="127"/>
      <c r="GIT18" s="127"/>
      <c r="GIU18" s="127"/>
      <c r="GIV18" s="127"/>
      <c r="GIW18" s="127"/>
      <c r="GIX18" s="127"/>
      <c r="GIY18" s="127"/>
      <c r="GIZ18" s="127"/>
      <c r="GJA18" s="127"/>
      <c r="GJB18" s="127"/>
      <c r="GJC18" s="127"/>
      <c r="GJD18" s="127"/>
      <c r="GJE18" s="127"/>
      <c r="GJF18" s="127"/>
      <c r="GJG18" s="127"/>
      <c r="GJH18" s="127"/>
      <c r="GJI18" s="127"/>
      <c r="GJJ18" s="127"/>
      <c r="GJK18" s="127"/>
      <c r="GJL18" s="127"/>
      <c r="GJM18" s="127"/>
      <c r="GJN18" s="127"/>
      <c r="GJO18" s="127"/>
      <c r="GJP18" s="127"/>
      <c r="GJQ18" s="127"/>
      <c r="GJR18" s="127"/>
      <c r="GJS18" s="127"/>
      <c r="GJT18" s="127"/>
      <c r="GJU18" s="127"/>
      <c r="GJV18" s="127"/>
      <c r="GJW18" s="127"/>
      <c r="GJX18" s="127"/>
      <c r="GJY18" s="127"/>
      <c r="GJZ18" s="127"/>
      <c r="GKA18" s="127"/>
      <c r="GKB18" s="127"/>
      <c r="GKC18" s="127"/>
      <c r="GKD18" s="127"/>
      <c r="GKE18" s="127"/>
      <c r="GKF18" s="127"/>
      <c r="GKG18" s="127"/>
      <c r="GKH18" s="127"/>
      <c r="GKI18" s="127"/>
      <c r="GKJ18" s="127"/>
      <c r="GKK18" s="127"/>
      <c r="GKL18" s="127"/>
      <c r="GKM18" s="127"/>
      <c r="GKN18" s="127"/>
      <c r="GKO18" s="127"/>
      <c r="GKP18" s="127"/>
      <c r="GKQ18" s="127"/>
      <c r="GKR18" s="127"/>
      <c r="GKS18" s="127"/>
      <c r="GKT18" s="127"/>
      <c r="GKU18" s="127"/>
      <c r="GKV18" s="127"/>
      <c r="GKW18" s="127"/>
      <c r="GKX18" s="127"/>
      <c r="GKY18" s="127"/>
      <c r="GKZ18" s="127"/>
      <c r="GLA18" s="127"/>
      <c r="GLB18" s="127"/>
      <c r="GLC18" s="127"/>
      <c r="GLD18" s="127"/>
      <c r="GLE18" s="127"/>
      <c r="GLF18" s="127"/>
      <c r="GLG18" s="127"/>
      <c r="GLH18" s="127"/>
      <c r="GLI18" s="127"/>
      <c r="GLJ18" s="127"/>
      <c r="GLK18" s="127"/>
      <c r="GLL18" s="127"/>
      <c r="GLM18" s="127"/>
      <c r="GLN18" s="127"/>
      <c r="GLO18" s="127"/>
      <c r="GLP18" s="127"/>
      <c r="GLQ18" s="127"/>
      <c r="GLR18" s="127"/>
      <c r="GLS18" s="127"/>
      <c r="GLT18" s="127"/>
      <c r="GLU18" s="127"/>
      <c r="GLV18" s="127"/>
      <c r="GLW18" s="127"/>
      <c r="GLX18" s="127"/>
      <c r="GLY18" s="127"/>
      <c r="GLZ18" s="127"/>
      <c r="GMA18" s="127"/>
      <c r="GMB18" s="127"/>
      <c r="GMC18" s="127"/>
      <c r="GMD18" s="127"/>
      <c r="GME18" s="127"/>
      <c r="GMF18" s="127"/>
      <c r="GMG18" s="127"/>
      <c r="GMH18" s="127"/>
      <c r="GMI18" s="127"/>
      <c r="GMJ18" s="127"/>
      <c r="GMK18" s="127"/>
      <c r="GML18" s="127"/>
      <c r="GMM18" s="127"/>
      <c r="GMN18" s="127"/>
      <c r="GMO18" s="127"/>
      <c r="GMP18" s="127"/>
      <c r="GMQ18" s="127"/>
      <c r="GMR18" s="127"/>
      <c r="GMS18" s="127"/>
      <c r="GMT18" s="127"/>
      <c r="GMU18" s="127"/>
      <c r="GMV18" s="127"/>
      <c r="GMW18" s="127"/>
      <c r="GMX18" s="127"/>
      <c r="GMY18" s="127"/>
      <c r="GMZ18" s="127"/>
      <c r="GNA18" s="127"/>
      <c r="GNB18" s="127"/>
      <c r="GNC18" s="127"/>
      <c r="GND18" s="127"/>
      <c r="GNE18" s="127"/>
      <c r="GNF18" s="127"/>
      <c r="GNG18" s="127"/>
      <c r="GNH18" s="127"/>
      <c r="GNI18" s="127"/>
      <c r="GNJ18" s="127"/>
      <c r="GNK18" s="127"/>
      <c r="GNL18" s="127"/>
      <c r="GNM18" s="127"/>
      <c r="GNN18" s="127"/>
      <c r="GNO18" s="127"/>
      <c r="GNP18" s="127"/>
      <c r="GNQ18" s="127"/>
      <c r="GNR18" s="127"/>
      <c r="GNS18" s="127"/>
      <c r="GNT18" s="127"/>
      <c r="GNU18" s="127"/>
      <c r="GNV18" s="127"/>
      <c r="GNW18" s="127"/>
      <c r="GNX18" s="127"/>
      <c r="GNY18" s="127"/>
      <c r="GNZ18" s="127"/>
      <c r="GOA18" s="127"/>
      <c r="GOB18" s="127"/>
      <c r="GOC18" s="127"/>
      <c r="GOD18" s="127"/>
      <c r="GOE18" s="127"/>
      <c r="GOF18" s="127"/>
      <c r="GOG18" s="127"/>
      <c r="GOH18" s="127"/>
      <c r="GOI18" s="127"/>
      <c r="GOJ18" s="127"/>
      <c r="GOK18" s="127"/>
      <c r="GOL18" s="127"/>
      <c r="GOM18" s="127"/>
      <c r="GON18" s="127"/>
      <c r="GOO18" s="127"/>
      <c r="GOP18" s="127"/>
      <c r="GOQ18" s="127"/>
      <c r="GOR18" s="127"/>
      <c r="GOS18" s="127"/>
      <c r="GOT18" s="127"/>
      <c r="GOU18" s="127"/>
      <c r="GOV18" s="127"/>
      <c r="GOW18" s="127"/>
      <c r="GOX18" s="127"/>
      <c r="GOY18" s="127"/>
      <c r="GOZ18" s="127"/>
      <c r="GPA18" s="127"/>
      <c r="GPB18" s="127"/>
      <c r="GPC18" s="127"/>
      <c r="GPD18" s="127"/>
      <c r="GPE18" s="127"/>
      <c r="GPF18" s="127"/>
      <c r="GPG18" s="127"/>
      <c r="GPH18" s="127"/>
      <c r="GPI18" s="127"/>
      <c r="GPJ18" s="127"/>
      <c r="GPK18" s="127"/>
      <c r="GPL18" s="127"/>
      <c r="GPM18" s="127"/>
      <c r="GPN18" s="127"/>
      <c r="GPO18" s="127"/>
      <c r="GPP18" s="127"/>
      <c r="GPQ18" s="127"/>
      <c r="GPR18" s="127"/>
      <c r="GPS18" s="127"/>
      <c r="GPT18" s="127"/>
      <c r="GPU18" s="127"/>
      <c r="GPV18" s="127"/>
      <c r="GPW18" s="127"/>
      <c r="GPX18" s="127"/>
      <c r="GPY18" s="127"/>
      <c r="GPZ18" s="127"/>
      <c r="GQA18" s="127"/>
      <c r="GQB18" s="127"/>
      <c r="GQC18" s="127"/>
      <c r="GQD18" s="127"/>
      <c r="GQE18" s="127"/>
      <c r="GQF18" s="127"/>
      <c r="GQG18" s="127"/>
      <c r="GQH18" s="127"/>
      <c r="GQI18" s="127"/>
      <c r="GQJ18" s="127"/>
      <c r="GQK18" s="127"/>
      <c r="GQL18" s="127"/>
      <c r="GQM18" s="127"/>
      <c r="GQN18" s="127"/>
      <c r="GQO18" s="127"/>
      <c r="GQP18" s="127"/>
      <c r="GQQ18" s="127"/>
      <c r="GQR18" s="127"/>
      <c r="GQS18" s="127"/>
      <c r="GQT18" s="127"/>
      <c r="GQU18" s="127"/>
      <c r="GQV18" s="127"/>
      <c r="GQW18" s="127"/>
      <c r="GQX18" s="127"/>
      <c r="GQY18" s="127"/>
      <c r="GQZ18" s="127"/>
      <c r="GRA18" s="127"/>
      <c r="GRB18" s="127"/>
      <c r="GRC18" s="127"/>
      <c r="GRD18" s="127"/>
      <c r="GRE18" s="127"/>
      <c r="GRF18" s="127"/>
      <c r="GRG18" s="127"/>
      <c r="GRH18" s="127"/>
      <c r="GRI18" s="127"/>
      <c r="GRJ18" s="127"/>
      <c r="GRK18" s="127"/>
      <c r="GRL18" s="127"/>
      <c r="GRM18" s="127"/>
      <c r="GRN18" s="127"/>
      <c r="GRO18" s="127"/>
      <c r="GRP18" s="127"/>
      <c r="GRQ18" s="127"/>
      <c r="GRR18" s="127"/>
      <c r="GRS18" s="127"/>
      <c r="GRT18" s="127"/>
      <c r="GRU18" s="127"/>
      <c r="GRV18" s="127"/>
      <c r="GRW18" s="127"/>
      <c r="GRX18" s="127"/>
      <c r="GRY18" s="127"/>
      <c r="GRZ18" s="127"/>
      <c r="GSA18" s="127"/>
      <c r="GSB18" s="127"/>
      <c r="GSC18" s="127"/>
      <c r="GSD18" s="127"/>
      <c r="GSE18" s="127"/>
      <c r="GSF18" s="127"/>
      <c r="GSG18" s="127"/>
      <c r="GSH18" s="127"/>
      <c r="GSI18" s="127"/>
      <c r="GSJ18" s="127"/>
      <c r="GSK18" s="127"/>
      <c r="GSL18" s="127"/>
      <c r="GSM18" s="127"/>
      <c r="GSN18" s="127"/>
      <c r="GSO18" s="127"/>
      <c r="GSP18" s="127"/>
      <c r="GSQ18" s="127"/>
      <c r="GSR18" s="127"/>
      <c r="GSS18" s="127"/>
      <c r="GST18" s="127"/>
      <c r="GSU18" s="127"/>
      <c r="GSV18" s="127"/>
      <c r="GSW18" s="127"/>
      <c r="GSX18" s="127"/>
      <c r="GSY18" s="127"/>
      <c r="GSZ18" s="127"/>
      <c r="GTA18" s="127"/>
      <c r="GTB18" s="127"/>
      <c r="GTC18" s="127"/>
      <c r="GTD18" s="127"/>
      <c r="GTE18" s="127"/>
      <c r="GTF18" s="127"/>
      <c r="GTG18" s="127"/>
      <c r="GTH18" s="127"/>
      <c r="GTI18" s="127"/>
      <c r="GTJ18" s="127"/>
      <c r="GTK18" s="127"/>
      <c r="GTL18" s="127"/>
      <c r="GTM18" s="127"/>
      <c r="GTN18" s="127"/>
      <c r="GTO18" s="127"/>
      <c r="GTP18" s="127"/>
      <c r="GTQ18" s="127"/>
      <c r="GTR18" s="127"/>
      <c r="GTS18" s="127"/>
      <c r="GTT18" s="127"/>
      <c r="GTU18" s="127"/>
      <c r="GTV18" s="127"/>
      <c r="GTW18" s="127"/>
      <c r="GTX18" s="127"/>
      <c r="GTY18" s="127"/>
      <c r="GTZ18" s="127"/>
      <c r="GUA18" s="127"/>
      <c r="GUB18" s="127"/>
      <c r="GUC18" s="127"/>
      <c r="GUD18" s="127"/>
      <c r="GUE18" s="127"/>
      <c r="GUF18" s="127"/>
      <c r="GUG18" s="127"/>
      <c r="GUH18" s="127"/>
      <c r="GUI18" s="127"/>
      <c r="GUJ18" s="127"/>
      <c r="GUK18" s="127"/>
      <c r="GUL18" s="127"/>
      <c r="GUM18" s="127"/>
      <c r="GUN18" s="127"/>
      <c r="GUO18" s="127"/>
      <c r="GUP18" s="127"/>
      <c r="GUQ18" s="127"/>
      <c r="GUR18" s="127"/>
      <c r="GUS18" s="127"/>
      <c r="GUT18" s="127"/>
      <c r="GUU18" s="127"/>
      <c r="GUV18" s="127"/>
      <c r="GUW18" s="127"/>
      <c r="GUX18" s="127"/>
      <c r="GUY18" s="127"/>
      <c r="GUZ18" s="127"/>
      <c r="GVA18" s="127"/>
      <c r="GVB18" s="127"/>
      <c r="GVC18" s="127"/>
      <c r="GVD18" s="127"/>
      <c r="GVE18" s="127"/>
      <c r="GVF18" s="127"/>
      <c r="GVG18" s="127"/>
      <c r="GVH18" s="127"/>
      <c r="GVI18" s="127"/>
      <c r="GVJ18" s="127"/>
      <c r="GVK18" s="127"/>
      <c r="GVL18" s="127"/>
      <c r="GVM18" s="127"/>
      <c r="GVN18" s="127"/>
      <c r="GVO18" s="127"/>
      <c r="GVP18" s="127"/>
      <c r="GVQ18" s="127"/>
      <c r="GVR18" s="127"/>
      <c r="GVS18" s="127"/>
      <c r="GVT18" s="127"/>
      <c r="GVU18" s="127"/>
      <c r="GVV18" s="127"/>
      <c r="GVW18" s="127"/>
      <c r="GVX18" s="127"/>
      <c r="GVY18" s="127"/>
      <c r="GVZ18" s="127"/>
      <c r="GWA18" s="127"/>
      <c r="GWB18" s="127"/>
      <c r="GWC18" s="127"/>
      <c r="GWD18" s="127"/>
      <c r="GWE18" s="127"/>
      <c r="GWF18" s="127"/>
      <c r="GWG18" s="127"/>
      <c r="GWH18" s="127"/>
      <c r="GWI18" s="127"/>
      <c r="GWJ18" s="127"/>
      <c r="GWK18" s="127"/>
      <c r="GWL18" s="127"/>
      <c r="GWM18" s="127"/>
      <c r="GWN18" s="127"/>
      <c r="GWO18" s="127"/>
      <c r="GWP18" s="127"/>
      <c r="GWQ18" s="127"/>
      <c r="GWR18" s="127"/>
      <c r="GWS18" s="127"/>
      <c r="GWT18" s="127"/>
      <c r="GWU18" s="127"/>
      <c r="GWV18" s="127"/>
      <c r="GWW18" s="127"/>
      <c r="GWX18" s="127"/>
      <c r="GWY18" s="127"/>
      <c r="GWZ18" s="127"/>
      <c r="GXA18" s="127"/>
      <c r="GXB18" s="127"/>
      <c r="GXC18" s="127"/>
      <c r="GXD18" s="127"/>
      <c r="GXE18" s="127"/>
      <c r="GXF18" s="127"/>
      <c r="GXG18" s="127"/>
      <c r="GXH18" s="127"/>
      <c r="GXI18" s="127"/>
      <c r="GXJ18" s="127"/>
      <c r="GXK18" s="127"/>
      <c r="GXL18" s="127"/>
      <c r="GXM18" s="127"/>
      <c r="GXN18" s="127"/>
      <c r="GXO18" s="127"/>
      <c r="GXP18" s="127"/>
      <c r="GXQ18" s="127"/>
      <c r="GXR18" s="127"/>
      <c r="GXS18" s="127"/>
      <c r="GXT18" s="127"/>
      <c r="GXU18" s="127"/>
      <c r="GXV18" s="127"/>
      <c r="GXW18" s="127"/>
      <c r="GXX18" s="127"/>
      <c r="GXY18" s="127"/>
      <c r="GXZ18" s="127"/>
      <c r="GYA18" s="127"/>
      <c r="GYB18" s="127"/>
      <c r="GYC18" s="127"/>
      <c r="GYD18" s="127"/>
      <c r="GYE18" s="127"/>
      <c r="GYF18" s="127"/>
      <c r="GYG18" s="127"/>
      <c r="GYH18" s="127"/>
      <c r="GYI18" s="127"/>
      <c r="GYJ18" s="127"/>
      <c r="GYK18" s="127"/>
      <c r="GYL18" s="127"/>
      <c r="GYM18" s="127"/>
      <c r="GYN18" s="127"/>
      <c r="GYO18" s="127"/>
      <c r="GYP18" s="127"/>
      <c r="GYQ18" s="127"/>
      <c r="GYR18" s="127"/>
      <c r="GYS18" s="127"/>
      <c r="GYT18" s="127"/>
      <c r="GYU18" s="127"/>
      <c r="GYV18" s="127"/>
      <c r="GYW18" s="127"/>
      <c r="GYX18" s="127"/>
      <c r="GYY18" s="127"/>
      <c r="GYZ18" s="127"/>
      <c r="GZA18" s="127"/>
      <c r="GZB18" s="127"/>
      <c r="GZC18" s="127"/>
      <c r="GZD18" s="127"/>
      <c r="GZE18" s="127"/>
      <c r="GZF18" s="127"/>
      <c r="GZG18" s="127"/>
      <c r="GZH18" s="127"/>
      <c r="GZI18" s="127"/>
      <c r="GZJ18" s="127"/>
      <c r="GZK18" s="127"/>
      <c r="GZL18" s="127"/>
      <c r="GZM18" s="127"/>
      <c r="GZN18" s="127"/>
      <c r="GZO18" s="127"/>
      <c r="GZP18" s="127"/>
      <c r="GZQ18" s="127"/>
      <c r="GZR18" s="127"/>
      <c r="GZS18" s="127"/>
      <c r="GZT18" s="127"/>
      <c r="GZU18" s="127"/>
      <c r="GZV18" s="127"/>
      <c r="GZW18" s="127"/>
      <c r="GZX18" s="127"/>
      <c r="GZY18" s="127"/>
      <c r="GZZ18" s="127"/>
      <c r="HAA18" s="127"/>
      <c r="HAB18" s="127"/>
      <c r="HAC18" s="127"/>
      <c r="HAD18" s="127"/>
      <c r="HAE18" s="127"/>
      <c r="HAF18" s="127"/>
      <c r="HAG18" s="127"/>
      <c r="HAH18" s="127"/>
      <c r="HAI18" s="127"/>
      <c r="HAJ18" s="127"/>
      <c r="HAK18" s="127"/>
      <c r="HAL18" s="127"/>
      <c r="HAM18" s="127"/>
      <c r="HAN18" s="127"/>
      <c r="HAO18" s="127"/>
      <c r="HAP18" s="127"/>
      <c r="HAQ18" s="127"/>
      <c r="HAR18" s="127"/>
      <c r="HAS18" s="127"/>
      <c r="HAT18" s="127"/>
      <c r="HAU18" s="127"/>
      <c r="HAV18" s="127"/>
      <c r="HAW18" s="127"/>
      <c r="HAX18" s="127"/>
      <c r="HAY18" s="127"/>
      <c r="HAZ18" s="127"/>
      <c r="HBA18" s="127"/>
      <c r="HBB18" s="127"/>
      <c r="HBC18" s="127"/>
      <c r="HBD18" s="127"/>
      <c r="HBE18" s="127"/>
      <c r="HBF18" s="127"/>
      <c r="HBG18" s="127"/>
      <c r="HBH18" s="127"/>
      <c r="HBI18" s="127"/>
      <c r="HBJ18" s="127"/>
      <c r="HBK18" s="127"/>
      <c r="HBL18" s="127"/>
      <c r="HBM18" s="127"/>
      <c r="HBN18" s="127"/>
      <c r="HBO18" s="127"/>
      <c r="HBP18" s="127"/>
      <c r="HBQ18" s="127"/>
      <c r="HBR18" s="127"/>
      <c r="HBS18" s="127"/>
      <c r="HBT18" s="127"/>
      <c r="HBU18" s="127"/>
      <c r="HBV18" s="127"/>
      <c r="HBW18" s="127"/>
      <c r="HBX18" s="127"/>
      <c r="HBY18" s="127"/>
      <c r="HBZ18" s="127"/>
      <c r="HCA18" s="127"/>
      <c r="HCB18" s="127"/>
      <c r="HCC18" s="127"/>
      <c r="HCD18" s="127"/>
      <c r="HCE18" s="127"/>
      <c r="HCF18" s="127"/>
      <c r="HCG18" s="127"/>
      <c r="HCH18" s="127"/>
      <c r="HCI18" s="127"/>
      <c r="HCJ18" s="127"/>
      <c r="HCK18" s="127"/>
      <c r="HCL18" s="127"/>
      <c r="HCM18" s="127"/>
      <c r="HCN18" s="127"/>
      <c r="HCO18" s="127"/>
      <c r="HCP18" s="127"/>
      <c r="HCQ18" s="127"/>
      <c r="HCR18" s="127"/>
      <c r="HCS18" s="127"/>
      <c r="HCT18" s="127"/>
      <c r="HCU18" s="127"/>
      <c r="HCV18" s="127"/>
      <c r="HCW18" s="127"/>
      <c r="HCX18" s="127"/>
      <c r="HCY18" s="127"/>
      <c r="HCZ18" s="127"/>
      <c r="HDA18" s="127"/>
      <c r="HDB18" s="127"/>
      <c r="HDC18" s="127"/>
      <c r="HDD18" s="127"/>
      <c r="HDE18" s="127"/>
      <c r="HDF18" s="127"/>
      <c r="HDG18" s="127"/>
      <c r="HDH18" s="127"/>
      <c r="HDI18" s="127"/>
      <c r="HDJ18" s="127"/>
      <c r="HDK18" s="127"/>
      <c r="HDL18" s="127"/>
      <c r="HDM18" s="127"/>
      <c r="HDN18" s="127"/>
      <c r="HDO18" s="127"/>
      <c r="HDP18" s="127"/>
      <c r="HDQ18" s="127"/>
      <c r="HDR18" s="127"/>
      <c r="HDS18" s="127"/>
      <c r="HDT18" s="127"/>
      <c r="HDU18" s="127"/>
      <c r="HDV18" s="127"/>
      <c r="HDW18" s="127"/>
      <c r="HDX18" s="127"/>
      <c r="HDY18" s="127"/>
      <c r="HDZ18" s="127"/>
      <c r="HEA18" s="127"/>
      <c r="HEB18" s="127"/>
      <c r="HEC18" s="127"/>
      <c r="HED18" s="127"/>
      <c r="HEE18" s="127"/>
      <c r="HEF18" s="127"/>
      <c r="HEG18" s="127"/>
      <c r="HEH18" s="127"/>
      <c r="HEI18" s="127"/>
      <c r="HEJ18" s="127"/>
      <c r="HEK18" s="127"/>
      <c r="HEL18" s="127"/>
      <c r="HEM18" s="127"/>
      <c r="HEN18" s="127"/>
      <c r="HEO18" s="127"/>
      <c r="HEP18" s="127"/>
      <c r="HEQ18" s="127"/>
      <c r="HER18" s="127"/>
      <c r="HES18" s="127"/>
      <c r="HET18" s="127"/>
      <c r="HEU18" s="127"/>
      <c r="HEV18" s="127"/>
      <c r="HEW18" s="127"/>
      <c r="HEX18" s="127"/>
      <c r="HEY18" s="127"/>
      <c r="HEZ18" s="127"/>
      <c r="HFA18" s="127"/>
      <c r="HFB18" s="127"/>
      <c r="HFC18" s="127"/>
      <c r="HFD18" s="127"/>
      <c r="HFE18" s="127"/>
      <c r="HFF18" s="127"/>
      <c r="HFG18" s="127"/>
      <c r="HFH18" s="127"/>
      <c r="HFI18" s="127"/>
      <c r="HFJ18" s="127"/>
      <c r="HFK18" s="127"/>
      <c r="HFL18" s="127"/>
      <c r="HFM18" s="127"/>
      <c r="HFN18" s="127"/>
      <c r="HFO18" s="127"/>
      <c r="HFP18" s="127"/>
      <c r="HFQ18" s="127"/>
      <c r="HFR18" s="127"/>
      <c r="HFS18" s="127"/>
      <c r="HFT18" s="127"/>
      <c r="HFU18" s="127"/>
      <c r="HFV18" s="127"/>
      <c r="HFW18" s="127"/>
      <c r="HFX18" s="127"/>
      <c r="HFY18" s="127"/>
      <c r="HFZ18" s="127"/>
      <c r="HGA18" s="127"/>
      <c r="HGB18" s="127"/>
      <c r="HGC18" s="127"/>
      <c r="HGD18" s="127"/>
      <c r="HGE18" s="127"/>
      <c r="HGF18" s="127"/>
      <c r="HGG18" s="127"/>
      <c r="HGH18" s="127"/>
      <c r="HGI18" s="127"/>
      <c r="HGJ18" s="127"/>
      <c r="HGK18" s="127"/>
      <c r="HGL18" s="127"/>
      <c r="HGM18" s="127"/>
      <c r="HGN18" s="127"/>
      <c r="HGO18" s="127"/>
      <c r="HGP18" s="127"/>
      <c r="HGQ18" s="127"/>
      <c r="HGR18" s="127"/>
      <c r="HGS18" s="127"/>
      <c r="HGT18" s="127"/>
      <c r="HGU18" s="127"/>
      <c r="HGV18" s="127"/>
      <c r="HGW18" s="127"/>
      <c r="HGX18" s="127"/>
      <c r="HGY18" s="127"/>
      <c r="HGZ18" s="127"/>
      <c r="HHA18" s="127"/>
      <c r="HHB18" s="127"/>
      <c r="HHC18" s="127"/>
      <c r="HHD18" s="127"/>
      <c r="HHE18" s="127"/>
      <c r="HHF18" s="127"/>
      <c r="HHG18" s="127"/>
      <c r="HHH18" s="127"/>
      <c r="HHI18" s="127"/>
      <c r="HHJ18" s="127"/>
      <c r="HHK18" s="127"/>
      <c r="HHL18" s="127"/>
      <c r="HHM18" s="127"/>
      <c r="HHN18" s="127"/>
      <c r="HHO18" s="127"/>
      <c r="HHP18" s="127"/>
      <c r="HHQ18" s="127"/>
      <c r="HHR18" s="127"/>
      <c r="HHS18" s="127"/>
      <c r="HHT18" s="127"/>
      <c r="HHU18" s="127"/>
      <c r="HHV18" s="127"/>
      <c r="HHW18" s="127"/>
      <c r="HHX18" s="127"/>
      <c r="HHY18" s="127"/>
      <c r="HHZ18" s="127"/>
      <c r="HIA18" s="127"/>
      <c r="HIB18" s="127"/>
      <c r="HIC18" s="127"/>
      <c r="HID18" s="127"/>
      <c r="HIE18" s="127"/>
      <c r="HIF18" s="127"/>
      <c r="HIG18" s="127"/>
      <c r="HIH18" s="127"/>
      <c r="HII18" s="127"/>
      <c r="HIJ18" s="127"/>
      <c r="HIK18" s="127"/>
      <c r="HIL18" s="127"/>
      <c r="HIM18" s="127"/>
      <c r="HIN18" s="127"/>
      <c r="HIO18" s="127"/>
      <c r="HIP18" s="127"/>
      <c r="HIQ18" s="127"/>
      <c r="HIR18" s="127"/>
      <c r="HIS18" s="127"/>
      <c r="HIT18" s="127"/>
      <c r="HIU18" s="127"/>
      <c r="HIV18" s="127"/>
      <c r="HIW18" s="127"/>
      <c r="HIX18" s="127"/>
      <c r="HIY18" s="127"/>
      <c r="HIZ18" s="127"/>
      <c r="HJA18" s="127"/>
      <c r="HJB18" s="127"/>
      <c r="HJC18" s="127"/>
      <c r="HJD18" s="127"/>
      <c r="HJE18" s="127"/>
      <c r="HJF18" s="127"/>
      <c r="HJG18" s="127"/>
      <c r="HJH18" s="127"/>
      <c r="HJI18" s="127"/>
      <c r="HJJ18" s="127"/>
      <c r="HJK18" s="127"/>
      <c r="HJL18" s="127"/>
      <c r="HJM18" s="127"/>
      <c r="HJN18" s="127"/>
      <c r="HJO18" s="127"/>
      <c r="HJP18" s="127"/>
      <c r="HJQ18" s="127"/>
      <c r="HJR18" s="127"/>
      <c r="HJS18" s="127"/>
      <c r="HJT18" s="127"/>
      <c r="HJU18" s="127"/>
      <c r="HJV18" s="127"/>
      <c r="HJW18" s="127"/>
      <c r="HJX18" s="127"/>
      <c r="HJY18" s="127"/>
      <c r="HJZ18" s="127"/>
      <c r="HKA18" s="127"/>
      <c r="HKB18" s="127"/>
      <c r="HKC18" s="127"/>
      <c r="HKD18" s="127"/>
      <c r="HKE18" s="127"/>
      <c r="HKF18" s="127"/>
      <c r="HKG18" s="127"/>
      <c r="HKH18" s="127"/>
      <c r="HKI18" s="127"/>
      <c r="HKJ18" s="127"/>
      <c r="HKK18" s="127"/>
      <c r="HKL18" s="127"/>
      <c r="HKM18" s="127"/>
      <c r="HKN18" s="127"/>
      <c r="HKO18" s="127"/>
      <c r="HKP18" s="127"/>
      <c r="HKQ18" s="127"/>
      <c r="HKR18" s="127"/>
      <c r="HKS18" s="127"/>
      <c r="HKT18" s="127"/>
      <c r="HKU18" s="127"/>
      <c r="HKV18" s="127"/>
      <c r="HKW18" s="127"/>
      <c r="HKX18" s="127"/>
      <c r="HKY18" s="127"/>
      <c r="HKZ18" s="127"/>
      <c r="HLA18" s="127"/>
      <c r="HLB18" s="127"/>
      <c r="HLC18" s="127"/>
      <c r="HLD18" s="127"/>
      <c r="HLE18" s="127"/>
      <c r="HLF18" s="127"/>
      <c r="HLG18" s="127"/>
      <c r="HLH18" s="127"/>
      <c r="HLI18" s="127"/>
      <c r="HLJ18" s="127"/>
      <c r="HLK18" s="127"/>
      <c r="HLL18" s="127"/>
      <c r="HLM18" s="127"/>
      <c r="HLN18" s="127"/>
      <c r="HLO18" s="127"/>
      <c r="HLP18" s="127"/>
      <c r="HLQ18" s="127"/>
      <c r="HLR18" s="127"/>
      <c r="HLS18" s="127"/>
      <c r="HLT18" s="127"/>
      <c r="HLU18" s="127"/>
      <c r="HLV18" s="127"/>
      <c r="HLW18" s="127"/>
      <c r="HLX18" s="127"/>
      <c r="HLY18" s="127"/>
      <c r="HLZ18" s="127"/>
      <c r="HMA18" s="127"/>
      <c r="HMB18" s="127"/>
      <c r="HMC18" s="127"/>
      <c r="HMD18" s="127"/>
      <c r="HME18" s="127"/>
      <c r="HMF18" s="127"/>
      <c r="HMG18" s="127"/>
      <c r="HMH18" s="127"/>
      <c r="HMI18" s="127"/>
      <c r="HMJ18" s="127"/>
      <c r="HMK18" s="127"/>
      <c r="HML18" s="127"/>
      <c r="HMM18" s="127"/>
      <c r="HMN18" s="127"/>
      <c r="HMO18" s="127"/>
      <c r="HMP18" s="127"/>
      <c r="HMQ18" s="127"/>
      <c r="HMR18" s="127"/>
      <c r="HMS18" s="127"/>
      <c r="HMT18" s="127"/>
      <c r="HMU18" s="127"/>
      <c r="HMV18" s="127"/>
      <c r="HMW18" s="127"/>
      <c r="HMX18" s="127"/>
      <c r="HMY18" s="127"/>
      <c r="HMZ18" s="127"/>
      <c r="HNA18" s="127"/>
      <c r="HNB18" s="127"/>
      <c r="HNC18" s="127"/>
      <c r="HND18" s="127"/>
      <c r="HNE18" s="127"/>
      <c r="HNF18" s="127"/>
      <c r="HNG18" s="127"/>
      <c r="HNH18" s="127"/>
      <c r="HNI18" s="127"/>
      <c r="HNJ18" s="127"/>
      <c r="HNK18" s="127"/>
      <c r="HNL18" s="127"/>
      <c r="HNM18" s="127"/>
      <c r="HNN18" s="127"/>
      <c r="HNO18" s="127"/>
      <c r="HNP18" s="127"/>
      <c r="HNQ18" s="127"/>
      <c r="HNR18" s="127"/>
      <c r="HNS18" s="127"/>
      <c r="HNT18" s="127"/>
      <c r="HNU18" s="127"/>
      <c r="HNV18" s="127"/>
      <c r="HNW18" s="127"/>
      <c r="HNX18" s="127"/>
      <c r="HNY18" s="127"/>
      <c r="HNZ18" s="127"/>
      <c r="HOA18" s="127"/>
      <c r="HOB18" s="127"/>
      <c r="HOC18" s="127"/>
      <c r="HOD18" s="127"/>
      <c r="HOE18" s="127"/>
      <c r="HOF18" s="127"/>
      <c r="HOG18" s="127"/>
      <c r="HOH18" s="127"/>
      <c r="HOI18" s="127"/>
      <c r="HOJ18" s="127"/>
      <c r="HOK18" s="127"/>
      <c r="HOL18" s="127"/>
      <c r="HOM18" s="127"/>
      <c r="HON18" s="127"/>
      <c r="HOO18" s="127"/>
      <c r="HOP18" s="127"/>
      <c r="HOQ18" s="127"/>
      <c r="HOR18" s="127"/>
      <c r="HOS18" s="127"/>
      <c r="HOT18" s="127"/>
      <c r="HOU18" s="127"/>
      <c r="HOV18" s="127"/>
      <c r="HOW18" s="127"/>
      <c r="HOX18" s="127"/>
      <c r="HOY18" s="127"/>
      <c r="HOZ18" s="127"/>
      <c r="HPA18" s="127"/>
      <c r="HPB18" s="127"/>
      <c r="HPC18" s="127"/>
      <c r="HPD18" s="127"/>
      <c r="HPE18" s="127"/>
      <c r="HPF18" s="127"/>
      <c r="HPG18" s="127"/>
      <c r="HPH18" s="127"/>
      <c r="HPI18" s="127"/>
      <c r="HPJ18" s="127"/>
      <c r="HPK18" s="127"/>
      <c r="HPL18" s="127"/>
      <c r="HPM18" s="127"/>
      <c r="HPN18" s="127"/>
      <c r="HPO18" s="127"/>
      <c r="HPP18" s="127"/>
      <c r="HPQ18" s="127"/>
      <c r="HPR18" s="127"/>
      <c r="HPS18" s="127"/>
      <c r="HPT18" s="127"/>
      <c r="HPU18" s="127"/>
      <c r="HPV18" s="127"/>
      <c r="HPW18" s="127"/>
      <c r="HPX18" s="127"/>
      <c r="HPY18" s="127"/>
      <c r="HPZ18" s="127"/>
      <c r="HQA18" s="127"/>
      <c r="HQB18" s="127"/>
      <c r="HQC18" s="127"/>
      <c r="HQD18" s="127"/>
      <c r="HQE18" s="127"/>
      <c r="HQF18" s="127"/>
      <c r="HQG18" s="127"/>
      <c r="HQH18" s="127"/>
      <c r="HQI18" s="127"/>
      <c r="HQJ18" s="127"/>
      <c r="HQK18" s="127"/>
      <c r="HQL18" s="127"/>
      <c r="HQM18" s="127"/>
      <c r="HQN18" s="127"/>
      <c r="HQO18" s="127"/>
      <c r="HQP18" s="127"/>
      <c r="HQQ18" s="127"/>
      <c r="HQR18" s="127"/>
      <c r="HQS18" s="127"/>
      <c r="HQT18" s="127"/>
      <c r="HQU18" s="127"/>
      <c r="HQV18" s="127"/>
      <c r="HQW18" s="127"/>
      <c r="HQX18" s="127"/>
      <c r="HQY18" s="127"/>
      <c r="HQZ18" s="127"/>
      <c r="HRA18" s="127"/>
      <c r="HRB18" s="127"/>
      <c r="HRC18" s="127"/>
      <c r="HRD18" s="127"/>
      <c r="HRE18" s="127"/>
      <c r="HRF18" s="127"/>
      <c r="HRG18" s="127"/>
      <c r="HRH18" s="127"/>
      <c r="HRI18" s="127"/>
      <c r="HRJ18" s="127"/>
      <c r="HRK18" s="127"/>
      <c r="HRL18" s="127"/>
      <c r="HRM18" s="127"/>
      <c r="HRN18" s="127"/>
      <c r="HRO18" s="127"/>
      <c r="HRP18" s="127"/>
      <c r="HRQ18" s="127"/>
      <c r="HRR18" s="127"/>
      <c r="HRS18" s="127"/>
      <c r="HRT18" s="127"/>
      <c r="HRU18" s="127"/>
      <c r="HRV18" s="127"/>
      <c r="HRW18" s="127"/>
      <c r="HRX18" s="127"/>
      <c r="HRY18" s="127"/>
      <c r="HRZ18" s="127"/>
      <c r="HSA18" s="127"/>
      <c r="HSB18" s="127"/>
      <c r="HSC18" s="127"/>
      <c r="HSD18" s="127"/>
      <c r="HSE18" s="127"/>
      <c r="HSF18" s="127"/>
      <c r="HSG18" s="127"/>
      <c r="HSH18" s="127"/>
      <c r="HSI18" s="127"/>
      <c r="HSJ18" s="127"/>
      <c r="HSK18" s="127"/>
      <c r="HSL18" s="127"/>
      <c r="HSM18" s="127"/>
      <c r="HSN18" s="127"/>
      <c r="HSO18" s="127"/>
      <c r="HSP18" s="127"/>
      <c r="HSQ18" s="127"/>
      <c r="HSR18" s="127"/>
      <c r="HSS18" s="127"/>
      <c r="HST18" s="127"/>
      <c r="HSU18" s="127"/>
      <c r="HSV18" s="127"/>
      <c r="HSW18" s="127"/>
      <c r="HSX18" s="127"/>
      <c r="HSY18" s="127"/>
      <c r="HSZ18" s="127"/>
      <c r="HTA18" s="127"/>
      <c r="HTB18" s="127"/>
      <c r="HTC18" s="127"/>
      <c r="HTD18" s="127"/>
      <c r="HTE18" s="127"/>
      <c r="HTF18" s="127"/>
      <c r="HTG18" s="127"/>
      <c r="HTH18" s="127"/>
      <c r="HTI18" s="127"/>
      <c r="HTJ18" s="127"/>
      <c r="HTK18" s="127"/>
      <c r="HTL18" s="127"/>
      <c r="HTM18" s="127"/>
      <c r="HTN18" s="127"/>
      <c r="HTO18" s="127"/>
      <c r="HTP18" s="127"/>
      <c r="HTQ18" s="127"/>
      <c r="HTR18" s="127"/>
      <c r="HTS18" s="127"/>
      <c r="HTT18" s="127"/>
      <c r="HTU18" s="127"/>
      <c r="HTV18" s="127"/>
      <c r="HTW18" s="127"/>
      <c r="HTX18" s="127"/>
      <c r="HTY18" s="127"/>
      <c r="HTZ18" s="127"/>
      <c r="HUA18" s="127"/>
      <c r="HUB18" s="127"/>
      <c r="HUC18" s="127"/>
      <c r="HUD18" s="127"/>
      <c r="HUE18" s="127"/>
      <c r="HUF18" s="127"/>
      <c r="HUG18" s="127"/>
      <c r="HUH18" s="127"/>
      <c r="HUI18" s="127"/>
      <c r="HUJ18" s="127"/>
      <c r="HUK18" s="127"/>
      <c r="HUL18" s="127"/>
      <c r="HUM18" s="127"/>
      <c r="HUN18" s="127"/>
      <c r="HUO18" s="127"/>
      <c r="HUP18" s="127"/>
      <c r="HUQ18" s="127"/>
      <c r="HUR18" s="127"/>
      <c r="HUS18" s="127"/>
      <c r="HUT18" s="127"/>
      <c r="HUU18" s="127"/>
      <c r="HUV18" s="127"/>
      <c r="HUW18" s="127"/>
      <c r="HUX18" s="127"/>
      <c r="HUY18" s="127"/>
      <c r="HUZ18" s="127"/>
      <c r="HVA18" s="127"/>
      <c r="HVB18" s="127"/>
      <c r="HVC18" s="127"/>
      <c r="HVD18" s="127"/>
      <c r="HVE18" s="127"/>
      <c r="HVF18" s="127"/>
      <c r="HVG18" s="127"/>
      <c r="HVH18" s="127"/>
      <c r="HVI18" s="127"/>
      <c r="HVJ18" s="127"/>
      <c r="HVK18" s="127"/>
      <c r="HVL18" s="127"/>
      <c r="HVM18" s="127"/>
      <c r="HVN18" s="127"/>
      <c r="HVO18" s="127"/>
      <c r="HVP18" s="127"/>
      <c r="HVQ18" s="127"/>
      <c r="HVR18" s="127"/>
      <c r="HVS18" s="127"/>
      <c r="HVT18" s="127"/>
      <c r="HVU18" s="127"/>
      <c r="HVV18" s="127"/>
      <c r="HVW18" s="127"/>
      <c r="HVX18" s="127"/>
      <c r="HVY18" s="127"/>
      <c r="HVZ18" s="127"/>
      <c r="HWA18" s="127"/>
      <c r="HWB18" s="127"/>
      <c r="HWC18" s="127"/>
      <c r="HWD18" s="127"/>
      <c r="HWE18" s="127"/>
      <c r="HWF18" s="127"/>
      <c r="HWG18" s="127"/>
      <c r="HWH18" s="127"/>
      <c r="HWI18" s="127"/>
      <c r="HWJ18" s="127"/>
      <c r="HWK18" s="127"/>
      <c r="HWL18" s="127"/>
      <c r="HWM18" s="127"/>
      <c r="HWN18" s="127"/>
      <c r="HWO18" s="127"/>
      <c r="HWP18" s="127"/>
      <c r="HWQ18" s="127"/>
      <c r="HWR18" s="127"/>
      <c r="HWS18" s="127"/>
      <c r="HWT18" s="127"/>
      <c r="HWU18" s="127"/>
      <c r="HWV18" s="127"/>
      <c r="HWW18" s="127"/>
      <c r="HWX18" s="127"/>
      <c r="HWY18" s="127"/>
      <c r="HWZ18" s="127"/>
      <c r="HXA18" s="127"/>
      <c r="HXB18" s="127"/>
      <c r="HXC18" s="127"/>
      <c r="HXD18" s="127"/>
      <c r="HXE18" s="127"/>
      <c r="HXF18" s="127"/>
      <c r="HXG18" s="127"/>
      <c r="HXH18" s="127"/>
      <c r="HXI18" s="127"/>
      <c r="HXJ18" s="127"/>
      <c r="HXK18" s="127"/>
      <c r="HXL18" s="127"/>
      <c r="HXM18" s="127"/>
      <c r="HXN18" s="127"/>
      <c r="HXO18" s="127"/>
      <c r="HXP18" s="127"/>
      <c r="HXQ18" s="127"/>
      <c r="HXR18" s="127"/>
      <c r="HXS18" s="127"/>
      <c r="HXT18" s="127"/>
      <c r="HXU18" s="127"/>
      <c r="HXV18" s="127"/>
      <c r="HXW18" s="127"/>
      <c r="HXX18" s="127"/>
      <c r="HXY18" s="127"/>
      <c r="HXZ18" s="127"/>
      <c r="HYA18" s="127"/>
      <c r="HYB18" s="127"/>
      <c r="HYC18" s="127"/>
      <c r="HYD18" s="127"/>
      <c r="HYE18" s="127"/>
      <c r="HYF18" s="127"/>
      <c r="HYG18" s="127"/>
      <c r="HYH18" s="127"/>
      <c r="HYI18" s="127"/>
      <c r="HYJ18" s="127"/>
      <c r="HYK18" s="127"/>
      <c r="HYL18" s="127"/>
      <c r="HYM18" s="127"/>
      <c r="HYN18" s="127"/>
      <c r="HYO18" s="127"/>
      <c r="HYP18" s="127"/>
      <c r="HYQ18" s="127"/>
      <c r="HYR18" s="127"/>
      <c r="HYS18" s="127"/>
      <c r="HYT18" s="127"/>
      <c r="HYU18" s="127"/>
      <c r="HYV18" s="127"/>
      <c r="HYW18" s="127"/>
      <c r="HYX18" s="127"/>
      <c r="HYY18" s="127"/>
      <c r="HYZ18" s="127"/>
      <c r="HZA18" s="127"/>
      <c r="HZB18" s="127"/>
      <c r="HZC18" s="127"/>
      <c r="HZD18" s="127"/>
      <c r="HZE18" s="127"/>
      <c r="HZF18" s="127"/>
      <c r="HZG18" s="127"/>
      <c r="HZH18" s="127"/>
      <c r="HZI18" s="127"/>
      <c r="HZJ18" s="127"/>
      <c r="HZK18" s="127"/>
      <c r="HZL18" s="127"/>
      <c r="HZM18" s="127"/>
      <c r="HZN18" s="127"/>
      <c r="HZO18" s="127"/>
      <c r="HZP18" s="127"/>
      <c r="HZQ18" s="127"/>
      <c r="HZR18" s="127"/>
      <c r="HZS18" s="127"/>
      <c r="HZT18" s="127"/>
      <c r="HZU18" s="127"/>
      <c r="HZV18" s="127"/>
      <c r="HZW18" s="127"/>
      <c r="HZX18" s="127"/>
      <c r="HZY18" s="127"/>
      <c r="HZZ18" s="127"/>
      <c r="IAA18" s="127"/>
      <c r="IAB18" s="127"/>
      <c r="IAC18" s="127"/>
      <c r="IAD18" s="127"/>
      <c r="IAE18" s="127"/>
      <c r="IAF18" s="127"/>
      <c r="IAG18" s="127"/>
      <c r="IAH18" s="127"/>
      <c r="IAI18" s="127"/>
      <c r="IAJ18" s="127"/>
      <c r="IAK18" s="127"/>
      <c r="IAL18" s="127"/>
      <c r="IAM18" s="127"/>
      <c r="IAN18" s="127"/>
      <c r="IAO18" s="127"/>
      <c r="IAP18" s="127"/>
      <c r="IAQ18" s="127"/>
      <c r="IAR18" s="127"/>
      <c r="IAS18" s="127"/>
      <c r="IAT18" s="127"/>
      <c r="IAU18" s="127"/>
      <c r="IAV18" s="127"/>
      <c r="IAW18" s="127"/>
      <c r="IAX18" s="127"/>
      <c r="IAY18" s="127"/>
      <c r="IAZ18" s="127"/>
      <c r="IBA18" s="127"/>
      <c r="IBB18" s="127"/>
      <c r="IBC18" s="127"/>
      <c r="IBD18" s="127"/>
      <c r="IBE18" s="127"/>
      <c r="IBF18" s="127"/>
      <c r="IBG18" s="127"/>
      <c r="IBH18" s="127"/>
      <c r="IBI18" s="127"/>
      <c r="IBJ18" s="127"/>
      <c r="IBK18" s="127"/>
      <c r="IBL18" s="127"/>
      <c r="IBM18" s="127"/>
      <c r="IBN18" s="127"/>
      <c r="IBO18" s="127"/>
      <c r="IBP18" s="127"/>
      <c r="IBQ18" s="127"/>
      <c r="IBR18" s="127"/>
      <c r="IBS18" s="127"/>
      <c r="IBT18" s="127"/>
      <c r="IBU18" s="127"/>
      <c r="IBV18" s="127"/>
      <c r="IBW18" s="127"/>
      <c r="IBX18" s="127"/>
      <c r="IBY18" s="127"/>
      <c r="IBZ18" s="127"/>
      <c r="ICA18" s="127"/>
      <c r="ICB18" s="127"/>
      <c r="ICC18" s="127"/>
      <c r="ICD18" s="127"/>
      <c r="ICE18" s="127"/>
      <c r="ICF18" s="127"/>
      <c r="ICG18" s="127"/>
      <c r="ICH18" s="127"/>
      <c r="ICI18" s="127"/>
      <c r="ICJ18" s="127"/>
      <c r="ICK18" s="127"/>
      <c r="ICL18" s="127"/>
      <c r="ICM18" s="127"/>
      <c r="ICN18" s="127"/>
      <c r="ICO18" s="127"/>
      <c r="ICP18" s="127"/>
      <c r="ICQ18" s="127"/>
      <c r="ICR18" s="127"/>
      <c r="ICS18" s="127"/>
      <c r="ICT18" s="127"/>
      <c r="ICU18" s="127"/>
      <c r="ICV18" s="127"/>
      <c r="ICW18" s="127"/>
      <c r="ICX18" s="127"/>
      <c r="ICY18" s="127"/>
      <c r="ICZ18" s="127"/>
      <c r="IDA18" s="127"/>
      <c r="IDB18" s="127"/>
      <c r="IDC18" s="127"/>
      <c r="IDD18" s="127"/>
      <c r="IDE18" s="127"/>
      <c r="IDF18" s="127"/>
      <c r="IDG18" s="127"/>
      <c r="IDH18" s="127"/>
      <c r="IDI18" s="127"/>
      <c r="IDJ18" s="127"/>
      <c r="IDK18" s="127"/>
      <c r="IDL18" s="127"/>
      <c r="IDM18" s="127"/>
      <c r="IDN18" s="127"/>
      <c r="IDO18" s="127"/>
      <c r="IDP18" s="127"/>
      <c r="IDQ18" s="127"/>
      <c r="IDR18" s="127"/>
      <c r="IDS18" s="127"/>
      <c r="IDT18" s="127"/>
      <c r="IDU18" s="127"/>
      <c r="IDV18" s="127"/>
      <c r="IDW18" s="127"/>
      <c r="IDX18" s="127"/>
      <c r="IDY18" s="127"/>
      <c r="IDZ18" s="127"/>
      <c r="IEA18" s="127"/>
      <c r="IEB18" s="127"/>
      <c r="IEC18" s="127"/>
      <c r="IED18" s="127"/>
      <c r="IEE18" s="127"/>
      <c r="IEF18" s="127"/>
      <c r="IEG18" s="127"/>
      <c r="IEH18" s="127"/>
      <c r="IEI18" s="127"/>
      <c r="IEJ18" s="127"/>
      <c r="IEK18" s="127"/>
      <c r="IEL18" s="127"/>
      <c r="IEM18" s="127"/>
      <c r="IEN18" s="127"/>
      <c r="IEO18" s="127"/>
      <c r="IEP18" s="127"/>
      <c r="IEQ18" s="127"/>
      <c r="IER18" s="127"/>
      <c r="IES18" s="127"/>
      <c r="IET18" s="127"/>
      <c r="IEU18" s="127"/>
      <c r="IEV18" s="127"/>
      <c r="IEW18" s="127"/>
      <c r="IEX18" s="127"/>
      <c r="IEY18" s="127"/>
      <c r="IEZ18" s="127"/>
      <c r="IFA18" s="127"/>
      <c r="IFB18" s="127"/>
      <c r="IFC18" s="127"/>
      <c r="IFD18" s="127"/>
      <c r="IFE18" s="127"/>
      <c r="IFF18" s="127"/>
      <c r="IFG18" s="127"/>
      <c r="IFH18" s="127"/>
      <c r="IFI18" s="127"/>
      <c r="IFJ18" s="127"/>
      <c r="IFK18" s="127"/>
      <c r="IFL18" s="127"/>
      <c r="IFM18" s="127"/>
      <c r="IFN18" s="127"/>
      <c r="IFO18" s="127"/>
      <c r="IFP18" s="127"/>
      <c r="IFQ18" s="127"/>
      <c r="IFR18" s="127"/>
      <c r="IFS18" s="127"/>
      <c r="IFT18" s="127"/>
      <c r="IFU18" s="127"/>
      <c r="IFV18" s="127"/>
      <c r="IFW18" s="127"/>
      <c r="IFX18" s="127"/>
      <c r="IFY18" s="127"/>
      <c r="IFZ18" s="127"/>
      <c r="IGA18" s="127"/>
      <c r="IGB18" s="127"/>
      <c r="IGC18" s="127"/>
      <c r="IGD18" s="127"/>
      <c r="IGE18" s="127"/>
      <c r="IGF18" s="127"/>
      <c r="IGG18" s="127"/>
      <c r="IGH18" s="127"/>
      <c r="IGI18" s="127"/>
      <c r="IGJ18" s="127"/>
      <c r="IGK18" s="127"/>
      <c r="IGL18" s="127"/>
      <c r="IGM18" s="127"/>
      <c r="IGN18" s="127"/>
      <c r="IGO18" s="127"/>
      <c r="IGP18" s="127"/>
      <c r="IGQ18" s="127"/>
      <c r="IGR18" s="127"/>
      <c r="IGS18" s="127"/>
      <c r="IGT18" s="127"/>
      <c r="IGU18" s="127"/>
      <c r="IGV18" s="127"/>
      <c r="IGW18" s="127"/>
      <c r="IGX18" s="127"/>
      <c r="IGY18" s="127"/>
      <c r="IGZ18" s="127"/>
      <c r="IHA18" s="127"/>
      <c r="IHB18" s="127"/>
      <c r="IHC18" s="127"/>
      <c r="IHD18" s="127"/>
      <c r="IHE18" s="127"/>
      <c r="IHF18" s="127"/>
      <c r="IHG18" s="127"/>
      <c r="IHH18" s="127"/>
      <c r="IHI18" s="127"/>
      <c r="IHJ18" s="127"/>
      <c r="IHK18" s="127"/>
      <c r="IHL18" s="127"/>
      <c r="IHM18" s="127"/>
      <c r="IHN18" s="127"/>
      <c r="IHO18" s="127"/>
      <c r="IHP18" s="127"/>
      <c r="IHQ18" s="127"/>
      <c r="IHR18" s="127"/>
      <c r="IHS18" s="127"/>
      <c r="IHT18" s="127"/>
      <c r="IHU18" s="127"/>
      <c r="IHV18" s="127"/>
      <c r="IHW18" s="127"/>
      <c r="IHX18" s="127"/>
      <c r="IHY18" s="127"/>
      <c r="IHZ18" s="127"/>
      <c r="IIA18" s="127"/>
      <c r="IIB18" s="127"/>
      <c r="IIC18" s="127"/>
      <c r="IID18" s="127"/>
      <c r="IIE18" s="127"/>
      <c r="IIF18" s="127"/>
      <c r="IIG18" s="127"/>
      <c r="IIH18" s="127"/>
      <c r="III18" s="127"/>
      <c r="IIJ18" s="127"/>
      <c r="IIK18" s="127"/>
      <c r="IIL18" s="127"/>
      <c r="IIM18" s="127"/>
      <c r="IIN18" s="127"/>
      <c r="IIO18" s="127"/>
      <c r="IIP18" s="127"/>
      <c r="IIQ18" s="127"/>
      <c r="IIR18" s="127"/>
      <c r="IIS18" s="127"/>
      <c r="IIT18" s="127"/>
      <c r="IIU18" s="127"/>
      <c r="IIV18" s="127"/>
      <c r="IIW18" s="127"/>
      <c r="IIX18" s="127"/>
      <c r="IIY18" s="127"/>
      <c r="IIZ18" s="127"/>
      <c r="IJA18" s="127"/>
      <c r="IJB18" s="127"/>
      <c r="IJC18" s="127"/>
      <c r="IJD18" s="127"/>
      <c r="IJE18" s="127"/>
      <c r="IJF18" s="127"/>
      <c r="IJG18" s="127"/>
      <c r="IJH18" s="127"/>
      <c r="IJI18" s="127"/>
      <c r="IJJ18" s="127"/>
      <c r="IJK18" s="127"/>
      <c r="IJL18" s="127"/>
      <c r="IJM18" s="127"/>
      <c r="IJN18" s="127"/>
      <c r="IJO18" s="127"/>
      <c r="IJP18" s="127"/>
      <c r="IJQ18" s="127"/>
      <c r="IJR18" s="127"/>
      <c r="IJS18" s="127"/>
      <c r="IJT18" s="127"/>
      <c r="IJU18" s="127"/>
      <c r="IJV18" s="127"/>
      <c r="IJW18" s="127"/>
      <c r="IJX18" s="127"/>
      <c r="IJY18" s="127"/>
      <c r="IJZ18" s="127"/>
      <c r="IKA18" s="127"/>
      <c r="IKB18" s="127"/>
      <c r="IKC18" s="127"/>
      <c r="IKD18" s="127"/>
      <c r="IKE18" s="127"/>
      <c r="IKF18" s="127"/>
      <c r="IKG18" s="127"/>
      <c r="IKH18" s="127"/>
      <c r="IKI18" s="127"/>
      <c r="IKJ18" s="127"/>
      <c r="IKK18" s="127"/>
      <c r="IKL18" s="127"/>
      <c r="IKM18" s="127"/>
      <c r="IKN18" s="127"/>
      <c r="IKO18" s="127"/>
      <c r="IKP18" s="127"/>
      <c r="IKQ18" s="127"/>
      <c r="IKR18" s="127"/>
      <c r="IKS18" s="127"/>
      <c r="IKT18" s="127"/>
      <c r="IKU18" s="127"/>
      <c r="IKV18" s="127"/>
      <c r="IKW18" s="127"/>
      <c r="IKX18" s="127"/>
      <c r="IKY18" s="127"/>
      <c r="IKZ18" s="127"/>
      <c r="ILA18" s="127"/>
      <c r="ILB18" s="127"/>
      <c r="ILC18" s="127"/>
      <c r="ILD18" s="127"/>
      <c r="ILE18" s="127"/>
      <c r="ILF18" s="127"/>
      <c r="ILG18" s="127"/>
      <c r="ILH18" s="127"/>
      <c r="ILI18" s="127"/>
      <c r="ILJ18" s="127"/>
      <c r="ILK18" s="127"/>
      <c r="ILL18" s="127"/>
      <c r="ILM18" s="127"/>
      <c r="ILN18" s="127"/>
      <c r="ILO18" s="127"/>
      <c r="ILP18" s="127"/>
      <c r="ILQ18" s="127"/>
      <c r="ILR18" s="127"/>
      <c r="ILS18" s="127"/>
      <c r="ILT18" s="127"/>
      <c r="ILU18" s="127"/>
      <c r="ILV18" s="127"/>
      <c r="ILW18" s="127"/>
      <c r="ILX18" s="127"/>
      <c r="ILY18" s="127"/>
      <c r="ILZ18" s="127"/>
      <c r="IMA18" s="127"/>
      <c r="IMB18" s="127"/>
      <c r="IMC18" s="127"/>
      <c r="IMD18" s="127"/>
      <c r="IME18" s="127"/>
      <c r="IMF18" s="127"/>
      <c r="IMG18" s="127"/>
      <c r="IMH18" s="127"/>
      <c r="IMI18" s="127"/>
      <c r="IMJ18" s="127"/>
      <c r="IMK18" s="127"/>
      <c r="IML18" s="127"/>
      <c r="IMM18" s="127"/>
      <c r="IMN18" s="127"/>
      <c r="IMO18" s="127"/>
      <c r="IMP18" s="127"/>
      <c r="IMQ18" s="127"/>
      <c r="IMR18" s="127"/>
      <c r="IMS18" s="127"/>
      <c r="IMT18" s="127"/>
      <c r="IMU18" s="127"/>
      <c r="IMV18" s="127"/>
      <c r="IMW18" s="127"/>
      <c r="IMX18" s="127"/>
      <c r="IMY18" s="127"/>
      <c r="IMZ18" s="127"/>
      <c r="INA18" s="127"/>
      <c r="INB18" s="127"/>
      <c r="INC18" s="127"/>
      <c r="IND18" s="127"/>
      <c r="INE18" s="127"/>
      <c r="INF18" s="127"/>
      <c r="ING18" s="127"/>
      <c r="INH18" s="127"/>
      <c r="INI18" s="127"/>
      <c r="INJ18" s="127"/>
      <c r="INK18" s="127"/>
      <c r="INL18" s="127"/>
      <c r="INM18" s="127"/>
      <c r="INN18" s="127"/>
      <c r="INO18" s="127"/>
      <c r="INP18" s="127"/>
      <c r="INQ18" s="127"/>
      <c r="INR18" s="127"/>
      <c r="INS18" s="127"/>
      <c r="INT18" s="127"/>
      <c r="INU18" s="127"/>
      <c r="INV18" s="127"/>
      <c r="INW18" s="127"/>
      <c r="INX18" s="127"/>
      <c r="INY18" s="127"/>
      <c r="INZ18" s="127"/>
      <c r="IOA18" s="127"/>
      <c r="IOB18" s="127"/>
      <c r="IOC18" s="127"/>
      <c r="IOD18" s="127"/>
      <c r="IOE18" s="127"/>
      <c r="IOF18" s="127"/>
      <c r="IOG18" s="127"/>
      <c r="IOH18" s="127"/>
      <c r="IOI18" s="127"/>
      <c r="IOJ18" s="127"/>
      <c r="IOK18" s="127"/>
      <c r="IOL18" s="127"/>
      <c r="IOM18" s="127"/>
      <c r="ION18" s="127"/>
      <c r="IOO18" s="127"/>
      <c r="IOP18" s="127"/>
      <c r="IOQ18" s="127"/>
      <c r="IOR18" s="127"/>
      <c r="IOS18" s="127"/>
      <c r="IOT18" s="127"/>
      <c r="IOU18" s="127"/>
      <c r="IOV18" s="127"/>
      <c r="IOW18" s="127"/>
      <c r="IOX18" s="127"/>
      <c r="IOY18" s="127"/>
      <c r="IOZ18" s="127"/>
      <c r="IPA18" s="127"/>
      <c r="IPB18" s="127"/>
      <c r="IPC18" s="127"/>
      <c r="IPD18" s="127"/>
      <c r="IPE18" s="127"/>
      <c r="IPF18" s="127"/>
      <c r="IPG18" s="127"/>
      <c r="IPH18" s="127"/>
      <c r="IPI18" s="127"/>
      <c r="IPJ18" s="127"/>
      <c r="IPK18" s="127"/>
      <c r="IPL18" s="127"/>
      <c r="IPM18" s="127"/>
      <c r="IPN18" s="127"/>
      <c r="IPO18" s="127"/>
      <c r="IPP18" s="127"/>
      <c r="IPQ18" s="127"/>
      <c r="IPR18" s="127"/>
      <c r="IPS18" s="127"/>
      <c r="IPT18" s="127"/>
      <c r="IPU18" s="127"/>
      <c r="IPV18" s="127"/>
      <c r="IPW18" s="127"/>
      <c r="IPX18" s="127"/>
      <c r="IPY18" s="127"/>
      <c r="IPZ18" s="127"/>
      <c r="IQA18" s="127"/>
      <c r="IQB18" s="127"/>
      <c r="IQC18" s="127"/>
      <c r="IQD18" s="127"/>
      <c r="IQE18" s="127"/>
      <c r="IQF18" s="127"/>
      <c r="IQG18" s="127"/>
      <c r="IQH18" s="127"/>
      <c r="IQI18" s="127"/>
      <c r="IQJ18" s="127"/>
      <c r="IQK18" s="127"/>
      <c r="IQL18" s="127"/>
      <c r="IQM18" s="127"/>
      <c r="IQN18" s="127"/>
      <c r="IQO18" s="127"/>
      <c r="IQP18" s="127"/>
      <c r="IQQ18" s="127"/>
      <c r="IQR18" s="127"/>
      <c r="IQS18" s="127"/>
      <c r="IQT18" s="127"/>
      <c r="IQU18" s="127"/>
      <c r="IQV18" s="127"/>
      <c r="IQW18" s="127"/>
      <c r="IQX18" s="127"/>
      <c r="IQY18" s="127"/>
      <c r="IQZ18" s="127"/>
      <c r="IRA18" s="127"/>
      <c r="IRB18" s="127"/>
      <c r="IRC18" s="127"/>
      <c r="IRD18" s="127"/>
      <c r="IRE18" s="127"/>
      <c r="IRF18" s="127"/>
      <c r="IRG18" s="127"/>
      <c r="IRH18" s="127"/>
      <c r="IRI18" s="127"/>
      <c r="IRJ18" s="127"/>
      <c r="IRK18" s="127"/>
      <c r="IRL18" s="127"/>
      <c r="IRM18" s="127"/>
      <c r="IRN18" s="127"/>
      <c r="IRO18" s="127"/>
      <c r="IRP18" s="127"/>
      <c r="IRQ18" s="127"/>
      <c r="IRR18" s="127"/>
      <c r="IRS18" s="127"/>
      <c r="IRT18" s="127"/>
      <c r="IRU18" s="127"/>
      <c r="IRV18" s="127"/>
      <c r="IRW18" s="127"/>
      <c r="IRX18" s="127"/>
      <c r="IRY18" s="127"/>
      <c r="IRZ18" s="127"/>
      <c r="ISA18" s="127"/>
      <c r="ISB18" s="127"/>
      <c r="ISC18" s="127"/>
      <c r="ISD18" s="127"/>
      <c r="ISE18" s="127"/>
      <c r="ISF18" s="127"/>
      <c r="ISG18" s="127"/>
      <c r="ISH18" s="127"/>
      <c r="ISI18" s="127"/>
      <c r="ISJ18" s="127"/>
      <c r="ISK18" s="127"/>
      <c r="ISL18" s="127"/>
      <c r="ISM18" s="127"/>
      <c r="ISN18" s="127"/>
      <c r="ISO18" s="127"/>
      <c r="ISP18" s="127"/>
      <c r="ISQ18" s="127"/>
      <c r="ISR18" s="127"/>
      <c r="ISS18" s="127"/>
      <c r="IST18" s="127"/>
      <c r="ISU18" s="127"/>
      <c r="ISV18" s="127"/>
      <c r="ISW18" s="127"/>
      <c r="ISX18" s="127"/>
      <c r="ISY18" s="127"/>
      <c r="ISZ18" s="127"/>
      <c r="ITA18" s="127"/>
      <c r="ITB18" s="127"/>
      <c r="ITC18" s="127"/>
      <c r="ITD18" s="127"/>
      <c r="ITE18" s="127"/>
      <c r="ITF18" s="127"/>
      <c r="ITG18" s="127"/>
      <c r="ITH18" s="127"/>
      <c r="ITI18" s="127"/>
      <c r="ITJ18" s="127"/>
      <c r="ITK18" s="127"/>
      <c r="ITL18" s="127"/>
      <c r="ITM18" s="127"/>
      <c r="ITN18" s="127"/>
      <c r="ITO18" s="127"/>
      <c r="ITP18" s="127"/>
      <c r="ITQ18" s="127"/>
      <c r="ITR18" s="127"/>
      <c r="ITS18" s="127"/>
      <c r="ITT18" s="127"/>
      <c r="ITU18" s="127"/>
      <c r="ITV18" s="127"/>
      <c r="ITW18" s="127"/>
      <c r="ITX18" s="127"/>
      <c r="ITY18" s="127"/>
      <c r="ITZ18" s="127"/>
      <c r="IUA18" s="127"/>
      <c r="IUB18" s="127"/>
      <c r="IUC18" s="127"/>
      <c r="IUD18" s="127"/>
      <c r="IUE18" s="127"/>
      <c r="IUF18" s="127"/>
      <c r="IUG18" s="127"/>
      <c r="IUH18" s="127"/>
      <c r="IUI18" s="127"/>
      <c r="IUJ18" s="127"/>
      <c r="IUK18" s="127"/>
      <c r="IUL18" s="127"/>
      <c r="IUM18" s="127"/>
      <c r="IUN18" s="127"/>
      <c r="IUO18" s="127"/>
      <c r="IUP18" s="127"/>
      <c r="IUQ18" s="127"/>
      <c r="IUR18" s="127"/>
      <c r="IUS18" s="127"/>
      <c r="IUT18" s="127"/>
      <c r="IUU18" s="127"/>
      <c r="IUV18" s="127"/>
      <c r="IUW18" s="127"/>
      <c r="IUX18" s="127"/>
      <c r="IUY18" s="127"/>
      <c r="IUZ18" s="127"/>
      <c r="IVA18" s="127"/>
      <c r="IVB18" s="127"/>
      <c r="IVC18" s="127"/>
      <c r="IVD18" s="127"/>
      <c r="IVE18" s="127"/>
      <c r="IVF18" s="127"/>
      <c r="IVG18" s="127"/>
      <c r="IVH18" s="127"/>
      <c r="IVI18" s="127"/>
      <c r="IVJ18" s="127"/>
      <c r="IVK18" s="127"/>
      <c r="IVL18" s="127"/>
      <c r="IVM18" s="127"/>
      <c r="IVN18" s="127"/>
      <c r="IVO18" s="127"/>
      <c r="IVP18" s="127"/>
      <c r="IVQ18" s="127"/>
      <c r="IVR18" s="127"/>
      <c r="IVS18" s="127"/>
      <c r="IVT18" s="127"/>
      <c r="IVU18" s="127"/>
      <c r="IVV18" s="127"/>
      <c r="IVW18" s="127"/>
      <c r="IVX18" s="127"/>
      <c r="IVY18" s="127"/>
      <c r="IVZ18" s="127"/>
      <c r="IWA18" s="127"/>
      <c r="IWB18" s="127"/>
      <c r="IWC18" s="127"/>
      <c r="IWD18" s="127"/>
      <c r="IWE18" s="127"/>
      <c r="IWF18" s="127"/>
      <c r="IWG18" s="127"/>
      <c r="IWH18" s="127"/>
      <c r="IWI18" s="127"/>
      <c r="IWJ18" s="127"/>
      <c r="IWK18" s="127"/>
      <c r="IWL18" s="127"/>
      <c r="IWM18" s="127"/>
      <c r="IWN18" s="127"/>
      <c r="IWO18" s="127"/>
      <c r="IWP18" s="127"/>
      <c r="IWQ18" s="127"/>
      <c r="IWR18" s="127"/>
      <c r="IWS18" s="127"/>
      <c r="IWT18" s="127"/>
      <c r="IWU18" s="127"/>
      <c r="IWV18" s="127"/>
      <c r="IWW18" s="127"/>
      <c r="IWX18" s="127"/>
      <c r="IWY18" s="127"/>
      <c r="IWZ18" s="127"/>
      <c r="IXA18" s="127"/>
      <c r="IXB18" s="127"/>
      <c r="IXC18" s="127"/>
      <c r="IXD18" s="127"/>
      <c r="IXE18" s="127"/>
      <c r="IXF18" s="127"/>
      <c r="IXG18" s="127"/>
      <c r="IXH18" s="127"/>
      <c r="IXI18" s="127"/>
      <c r="IXJ18" s="127"/>
      <c r="IXK18" s="127"/>
      <c r="IXL18" s="127"/>
      <c r="IXM18" s="127"/>
      <c r="IXN18" s="127"/>
      <c r="IXO18" s="127"/>
      <c r="IXP18" s="127"/>
      <c r="IXQ18" s="127"/>
      <c r="IXR18" s="127"/>
      <c r="IXS18" s="127"/>
      <c r="IXT18" s="127"/>
      <c r="IXU18" s="127"/>
      <c r="IXV18" s="127"/>
      <c r="IXW18" s="127"/>
      <c r="IXX18" s="127"/>
      <c r="IXY18" s="127"/>
      <c r="IXZ18" s="127"/>
      <c r="IYA18" s="127"/>
      <c r="IYB18" s="127"/>
      <c r="IYC18" s="127"/>
      <c r="IYD18" s="127"/>
      <c r="IYE18" s="127"/>
      <c r="IYF18" s="127"/>
      <c r="IYG18" s="127"/>
      <c r="IYH18" s="127"/>
      <c r="IYI18" s="127"/>
      <c r="IYJ18" s="127"/>
      <c r="IYK18" s="127"/>
      <c r="IYL18" s="127"/>
      <c r="IYM18" s="127"/>
      <c r="IYN18" s="127"/>
      <c r="IYO18" s="127"/>
      <c r="IYP18" s="127"/>
      <c r="IYQ18" s="127"/>
      <c r="IYR18" s="127"/>
      <c r="IYS18" s="127"/>
      <c r="IYT18" s="127"/>
      <c r="IYU18" s="127"/>
      <c r="IYV18" s="127"/>
      <c r="IYW18" s="127"/>
      <c r="IYX18" s="127"/>
      <c r="IYY18" s="127"/>
      <c r="IYZ18" s="127"/>
      <c r="IZA18" s="127"/>
      <c r="IZB18" s="127"/>
      <c r="IZC18" s="127"/>
      <c r="IZD18" s="127"/>
      <c r="IZE18" s="127"/>
      <c r="IZF18" s="127"/>
      <c r="IZG18" s="127"/>
      <c r="IZH18" s="127"/>
      <c r="IZI18" s="127"/>
      <c r="IZJ18" s="127"/>
      <c r="IZK18" s="127"/>
      <c r="IZL18" s="127"/>
      <c r="IZM18" s="127"/>
      <c r="IZN18" s="127"/>
      <c r="IZO18" s="127"/>
      <c r="IZP18" s="127"/>
      <c r="IZQ18" s="127"/>
      <c r="IZR18" s="127"/>
      <c r="IZS18" s="127"/>
      <c r="IZT18" s="127"/>
      <c r="IZU18" s="127"/>
      <c r="IZV18" s="127"/>
      <c r="IZW18" s="127"/>
      <c r="IZX18" s="127"/>
      <c r="IZY18" s="127"/>
      <c r="IZZ18" s="127"/>
      <c r="JAA18" s="127"/>
      <c r="JAB18" s="127"/>
      <c r="JAC18" s="127"/>
      <c r="JAD18" s="127"/>
      <c r="JAE18" s="127"/>
      <c r="JAF18" s="127"/>
      <c r="JAG18" s="127"/>
      <c r="JAH18" s="127"/>
      <c r="JAI18" s="127"/>
      <c r="JAJ18" s="127"/>
      <c r="JAK18" s="127"/>
      <c r="JAL18" s="127"/>
      <c r="JAM18" s="127"/>
      <c r="JAN18" s="127"/>
      <c r="JAO18" s="127"/>
      <c r="JAP18" s="127"/>
      <c r="JAQ18" s="127"/>
      <c r="JAR18" s="127"/>
      <c r="JAS18" s="127"/>
      <c r="JAT18" s="127"/>
      <c r="JAU18" s="127"/>
      <c r="JAV18" s="127"/>
      <c r="JAW18" s="127"/>
      <c r="JAX18" s="127"/>
      <c r="JAY18" s="127"/>
      <c r="JAZ18" s="127"/>
      <c r="JBA18" s="127"/>
      <c r="JBB18" s="127"/>
      <c r="JBC18" s="127"/>
      <c r="JBD18" s="127"/>
      <c r="JBE18" s="127"/>
      <c r="JBF18" s="127"/>
      <c r="JBG18" s="127"/>
      <c r="JBH18" s="127"/>
      <c r="JBI18" s="127"/>
      <c r="JBJ18" s="127"/>
      <c r="JBK18" s="127"/>
      <c r="JBL18" s="127"/>
      <c r="JBM18" s="127"/>
      <c r="JBN18" s="127"/>
      <c r="JBO18" s="127"/>
      <c r="JBP18" s="127"/>
      <c r="JBQ18" s="127"/>
      <c r="JBR18" s="127"/>
      <c r="JBS18" s="127"/>
      <c r="JBT18" s="127"/>
      <c r="JBU18" s="127"/>
      <c r="JBV18" s="127"/>
      <c r="JBW18" s="127"/>
      <c r="JBX18" s="127"/>
      <c r="JBY18" s="127"/>
      <c r="JBZ18" s="127"/>
      <c r="JCA18" s="127"/>
      <c r="JCB18" s="127"/>
      <c r="JCC18" s="127"/>
      <c r="JCD18" s="127"/>
      <c r="JCE18" s="127"/>
      <c r="JCF18" s="127"/>
      <c r="JCG18" s="127"/>
      <c r="JCH18" s="127"/>
      <c r="JCI18" s="127"/>
      <c r="JCJ18" s="127"/>
      <c r="JCK18" s="127"/>
      <c r="JCL18" s="127"/>
      <c r="JCM18" s="127"/>
      <c r="JCN18" s="127"/>
      <c r="JCO18" s="127"/>
      <c r="JCP18" s="127"/>
      <c r="JCQ18" s="127"/>
      <c r="JCR18" s="127"/>
      <c r="JCS18" s="127"/>
      <c r="JCT18" s="127"/>
      <c r="JCU18" s="127"/>
      <c r="JCV18" s="127"/>
      <c r="JCW18" s="127"/>
      <c r="JCX18" s="127"/>
      <c r="JCY18" s="127"/>
      <c r="JCZ18" s="127"/>
      <c r="JDA18" s="127"/>
      <c r="JDB18" s="127"/>
      <c r="JDC18" s="127"/>
      <c r="JDD18" s="127"/>
      <c r="JDE18" s="127"/>
      <c r="JDF18" s="127"/>
      <c r="JDG18" s="127"/>
      <c r="JDH18" s="127"/>
      <c r="JDI18" s="127"/>
      <c r="JDJ18" s="127"/>
      <c r="JDK18" s="127"/>
      <c r="JDL18" s="127"/>
      <c r="JDM18" s="127"/>
      <c r="JDN18" s="127"/>
      <c r="JDO18" s="127"/>
      <c r="JDP18" s="127"/>
      <c r="JDQ18" s="127"/>
      <c r="JDR18" s="127"/>
      <c r="JDS18" s="127"/>
      <c r="JDT18" s="127"/>
      <c r="JDU18" s="127"/>
      <c r="JDV18" s="127"/>
      <c r="JDW18" s="127"/>
      <c r="JDX18" s="127"/>
      <c r="JDY18" s="127"/>
      <c r="JDZ18" s="127"/>
      <c r="JEA18" s="127"/>
      <c r="JEB18" s="127"/>
      <c r="JEC18" s="127"/>
      <c r="JED18" s="127"/>
      <c r="JEE18" s="127"/>
      <c r="JEF18" s="127"/>
      <c r="JEG18" s="127"/>
      <c r="JEH18" s="127"/>
      <c r="JEI18" s="127"/>
      <c r="JEJ18" s="127"/>
      <c r="JEK18" s="127"/>
      <c r="JEL18" s="127"/>
      <c r="JEM18" s="127"/>
      <c r="JEN18" s="127"/>
      <c r="JEO18" s="127"/>
      <c r="JEP18" s="127"/>
      <c r="JEQ18" s="127"/>
      <c r="JER18" s="127"/>
      <c r="JES18" s="127"/>
      <c r="JET18" s="127"/>
      <c r="JEU18" s="127"/>
      <c r="JEV18" s="127"/>
      <c r="JEW18" s="127"/>
      <c r="JEX18" s="127"/>
      <c r="JEY18" s="127"/>
      <c r="JEZ18" s="127"/>
      <c r="JFA18" s="127"/>
      <c r="JFB18" s="127"/>
      <c r="JFC18" s="127"/>
      <c r="JFD18" s="127"/>
      <c r="JFE18" s="127"/>
      <c r="JFF18" s="127"/>
      <c r="JFG18" s="127"/>
      <c r="JFH18" s="127"/>
      <c r="JFI18" s="127"/>
      <c r="JFJ18" s="127"/>
      <c r="JFK18" s="127"/>
      <c r="JFL18" s="127"/>
      <c r="JFM18" s="127"/>
      <c r="JFN18" s="127"/>
      <c r="JFO18" s="127"/>
      <c r="JFP18" s="127"/>
      <c r="JFQ18" s="127"/>
      <c r="JFR18" s="127"/>
      <c r="JFS18" s="127"/>
      <c r="JFT18" s="127"/>
      <c r="JFU18" s="127"/>
      <c r="JFV18" s="127"/>
      <c r="JFW18" s="127"/>
      <c r="JFX18" s="127"/>
      <c r="JFY18" s="127"/>
      <c r="JFZ18" s="127"/>
      <c r="JGA18" s="127"/>
      <c r="JGB18" s="127"/>
      <c r="JGC18" s="127"/>
      <c r="JGD18" s="127"/>
      <c r="JGE18" s="127"/>
      <c r="JGF18" s="127"/>
      <c r="JGG18" s="127"/>
      <c r="JGH18" s="127"/>
      <c r="JGI18" s="127"/>
      <c r="JGJ18" s="127"/>
      <c r="JGK18" s="127"/>
      <c r="JGL18" s="127"/>
      <c r="JGM18" s="127"/>
      <c r="JGN18" s="127"/>
      <c r="JGO18" s="127"/>
      <c r="JGP18" s="127"/>
      <c r="JGQ18" s="127"/>
      <c r="JGR18" s="127"/>
      <c r="JGS18" s="127"/>
      <c r="JGT18" s="127"/>
      <c r="JGU18" s="127"/>
      <c r="JGV18" s="127"/>
      <c r="JGW18" s="127"/>
      <c r="JGX18" s="127"/>
      <c r="JGY18" s="127"/>
      <c r="JGZ18" s="127"/>
      <c r="JHA18" s="127"/>
      <c r="JHB18" s="127"/>
      <c r="JHC18" s="127"/>
      <c r="JHD18" s="127"/>
      <c r="JHE18" s="127"/>
      <c r="JHF18" s="127"/>
      <c r="JHG18" s="127"/>
      <c r="JHH18" s="127"/>
      <c r="JHI18" s="127"/>
      <c r="JHJ18" s="127"/>
      <c r="JHK18" s="127"/>
      <c r="JHL18" s="127"/>
      <c r="JHM18" s="127"/>
      <c r="JHN18" s="127"/>
      <c r="JHO18" s="127"/>
      <c r="JHP18" s="127"/>
      <c r="JHQ18" s="127"/>
      <c r="JHR18" s="127"/>
      <c r="JHS18" s="127"/>
      <c r="JHT18" s="127"/>
      <c r="JHU18" s="127"/>
      <c r="JHV18" s="127"/>
      <c r="JHW18" s="127"/>
      <c r="JHX18" s="127"/>
      <c r="JHY18" s="127"/>
      <c r="JHZ18" s="127"/>
      <c r="JIA18" s="127"/>
      <c r="JIB18" s="127"/>
      <c r="JIC18" s="127"/>
      <c r="JID18" s="127"/>
      <c r="JIE18" s="127"/>
      <c r="JIF18" s="127"/>
      <c r="JIG18" s="127"/>
      <c r="JIH18" s="127"/>
      <c r="JII18" s="127"/>
      <c r="JIJ18" s="127"/>
      <c r="JIK18" s="127"/>
      <c r="JIL18" s="127"/>
      <c r="JIM18" s="127"/>
      <c r="JIN18" s="127"/>
      <c r="JIO18" s="127"/>
      <c r="JIP18" s="127"/>
      <c r="JIQ18" s="127"/>
      <c r="JIR18" s="127"/>
      <c r="JIS18" s="127"/>
      <c r="JIT18" s="127"/>
      <c r="JIU18" s="127"/>
      <c r="JIV18" s="127"/>
      <c r="JIW18" s="127"/>
      <c r="JIX18" s="127"/>
      <c r="JIY18" s="127"/>
      <c r="JIZ18" s="127"/>
      <c r="JJA18" s="127"/>
      <c r="JJB18" s="127"/>
      <c r="JJC18" s="127"/>
      <c r="JJD18" s="127"/>
      <c r="JJE18" s="127"/>
      <c r="JJF18" s="127"/>
      <c r="JJG18" s="127"/>
      <c r="JJH18" s="127"/>
      <c r="JJI18" s="127"/>
      <c r="JJJ18" s="127"/>
      <c r="JJK18" s="127"/>
      <c r="JJL18" s="127"/>
      <c r="JJM18" s="127"/>
      <c r="JJN18" s="127"/>
      <c r="JJO18" s="127"/>
      <c r="JJP18" s="127"/>
      <c r="JJQ18" s="127"/>
      <c r="JJR18" s="127"/>
      <c r="JJS18" s="127"/>
      <c r="JJT18" s="127"/>
      <c r="JJU18" s="127"/>
      <c r="JJV18" s="127"/>
      <c r="JJW18" s="127"/>
      <c r="JJX18" s="127"/>
      <c r="JJY18" s="127"/>
      <c r="JJZ18" s="127"/>
      <c r="JKA18" s="127"/>
      <c r="JKB18" s="127"/>
      <c r="JKC18" s="127"/>
      <c r="JKD18" s="127"/>
      <c r="JKE18" s="127"/>
      <c r="JKF18" s="127"/>
      <c r="JKG18" s="127"/>
      <c r="JKH18" s="127"/>
      <c r="JKI18" s="127"/>
      <c r="JKJ18" s="127"/>
      <c r="JKK18" s="127"/>
      <c r="JKL18" s="127"/>
      <c r="JKM18" s="127"/>
      <c r="JKN18" s="127"/>
      <c r="JKO18" s="127"/>
      <c r="JKP18" s="127"/>
      <c r="JKQ18" s="127"/>
      <c r="JKR18" s="127"/>
      <c r="JKS18" s="127"/>
      <c r="JKT18" s="127"/>
      <c r="JKU18" s="127"/>
      <c r="JKV18" s="127"/>
      <c r="JKW18" s="127"/>
      <c r="JKX18" s="127"/>
      <c r="JKY18" s="127"/>
      <c r="JKZ18" s="127"/>
      <c r="JLA18" s="127"/>
      <c r="JLB18" s="127"/>
      <c r="JLC18" s="127"/>
      <c r="JLD18" s="127"/>
      <c r="JLE18" s="127"/>
      <c r="JLF18" s="127"/>
      <c r="JLG18" s="127"/>
      <c r="JLH18" s="127"/>
      <c r="JLI18" s="127"/>
      <c r="JLJ18" s="127"/>
      <c r="JLK18" s="127"/>
      <c r="JLL18" s="127"/>
      <c r="JLM18" s="127"/>
      <c r="JLN18" s="127"/>
      <c r="JLO18" s="127"/>
      <c r="JLP18" s="127"/>
      <c r="JLQ18" s="127"/>
      <c r="JLR18" s="127"/>
      <c r="JLS18" s="127"/>
      <c r="JLT18" s="127"/>
      <c r="JLU18" s="127"/>
      <c r="JLV18" s="127"/>
      <c r="JLW18" s="127"/>
      <c r="JLX18" s="127"/>
      <c r="JLY18" s="127"/>
      <c r="JLZ18" s="127"/>
      <c r="JMA18" s="127"/>
      <c r="JMB18" s="127"/>
      <c r="JMC18" s="127"/>
      <c r="JMD18" s="127"/>
      <c r="JME18" s="127"/>
      <c r="JMF18" s="127"/>
      <c r="JMG18" s="127"/>
      <c r="JMH18" s="127"/>
      <c r="JMI18" s="127"/>
      <c r="JMJ18" s="127"/>
      <c r="JMK18" s="127"/>
      <c r="JML18" s="127"/>
      <c r="JMM18" s="127"/>
      <c r="JMN18" s="127"/>
      <c r="JMO18" s="127"/>
      <c r="JMP18" s="127"/>
      <c r="JMQ18" s="127"/>
      <c r="JMR18" s="127"/>
      <c r="JMS18" s="127"/>
      <c r="JMT18" s="127"/>
      <c r="JMU18" s="127"/>
      <c r="JMV18" s="127"/>
      <c r="JMW18" s="127"/>
      <c r="JMX18" s="127"/>
      <c r="JMY18" s="127"/>
      <c r="JMZ18" s="127"/>
      <c r="JNA18" s="127"/>
      <c r="JNB18" s="127"/>
      <c r="JNC18" s="127"/>
      <c r="JND18" s="127"/>
      <c r="JNE18" s="127"/>
      <c r="JNF18" s="127"/>
      <c r="JNG18" s="127"/>
      <c r="JNH18" s="127"/>
      <c r="JNI18" s="127"/>
      <c r="JNJ18" s="127"/>
      <c r="JNK18" s="127"/>
      <c r="JNL18" s="127"/>
      <c r="JNM18" s="127"/>
      <c r="JNN18" s="127"/>
      <c r="JNO18" s="127"/>
      <c r="JNP18" s="127"/>
      <c r="JNQ18" s="127"/>
      <c r="JNR18" s="127"/>
      <c r="JNS18" s="127"/>
      <c r="JNT18" s="127"/>
      <c r="JNU18" s="127"/>
      <c r="JNV18" s="127"/>
      <c r="JNW18" s="127"/>
      <c r="JNX18" s="127"/>
      <c r="JNY18" s="127"/>
      <c r="JNZ18" s="127"/>
      <c r="JOA18" s="127"/>
      <c r="JOB18" s="127"/>
      <c r="JOC18" s="127"/>
      <c r="JOD18" s="127"/>
      <c r="JOE18" s="127"/>
      <c r="JOF18" s="127"/>
      <c r="JOG18" s="127"/>
      <c r="JOH18" s="127"/>
      <c r="JOI18" s="127"/>
      <c r="JOJ18" s="127"/>
      <c r="JOK18" s="127"/>
      <c r="JOL18" s="127"/>
      <c r="JOM18" s="127"/>
      <c r="JON18" s="127"/>
      <c r="JOO18" s="127"/>
      <c r="JOP18" s="127"/>
      <c r="JOQ18" s="127"/>
      <c r="JOR18" s="127"/>
      <c r="JOS18" s="127"/>
      <c r="JOT18" s="127"/>
      <c r="JOU18" s="127"/>
      <c r="JOV18" s="127"/>
      <c r="JOW18" s="127"/>
      <c r="JOX18" s="127"/>
      <c r="JOY18" s="127"/>
      <c r="JOZ18" s="127"/>
      <c r="JPA18" s="127"/>
      <c r="JPB18" s="127"/>
      <c r="JPC18" s="127"/>
      <c r="JPD18" s="127"/>
      <c r="JPE18" s="127"/>
      <c r="JPF18" s="127"/>
      <c r="JPG18" s="127"/>
      <c r="JPH18" s="127"/>
      <c r="JPI18" s="127"/>
      <c r="JPJ18" s="127"/>
      <c r="JPK18" s="127"/>
      <c r="JPL18" s="127"/>
      <c r="JPM18" s="127"/>
      <c r="JPN18" s="127"/>
      <c r="JPO18" s="127"/>
      <c r="JPP18" s="127"/>
      <c r="JPQ18" s="127"/>
      <c r="JPR18" s="127"/>
      <c r="JPS18" s="127"/>
      <c r="JPT18" s="127"/>
      <c r="JPU18" s="127"/>
      <c r="JPV18" s="127"/>
      <c r="JPW18" s="127"/>
      <c r="JPX18" s="127"/>
      <c r="JPY18" s="127"/>
      <c r="JPZ18" s="127"/>
      <c r="JQA18" s="127"/>
      <c r="JQB18" s="127"/>
      <c r="JQC18" s="127"/>
      <c r="JQD18" s="127"/>
      <c r="JQE18" s="127"/>
      <c r="JQF18" s="127"/>
      <c r="JQG18" s="127"/>
      <c r="JQH18" s="127"/>
      <c r="JQI18" s="127"/>
      <c r="JQJ18" s="127"/>
      <c r="JQK18" s="127"/>
      <c r="JQL18" s="127"/>
      <c r="JQM18" s="127"/>
      <c r="JQN18" s="127"/>
      <c r="JQO18" s="127"/>
      <c r="JQP18" s="127"/>
      <c r="JQQ18" s="127"/>
      <c r="JQR18" s="127"/>
      <c r="JQS18" s="127"/>
      <c r="JQT18" s="127"/>
      <c r="JQU18" s="127"/>
      <c r="JQV18" s="127"/>
      <c r="JQW18" s="127"/>
      <c r="JQX18" s="127"/>
      <c r="JQY18" s="127"/>
      <c r="JQZ18" s="127"/>
      <c r="JRA18" s="127"/>
      <c r="JRB18" s="127"/>
      <c r="JRC18" s="127"/>
      <c r="JRD18" s="127"/>
      <c r="JRE18" s="127"/>
      <c r="JRF18" s="127"/>
      <c r="JRG18" s="127"/>
      <c r="JRH18" s="127"/>
      <c r="JRI18" s="127"/>
      <c r="JRJ18" s="127"/>
      <c r="JRK18" s="127"/>
      <c r="JRL18" s="127"/>
      <c r="JRM18" s="127"/>
      <c r="JRN18" s="127"/>
      <c r="JRO18" s="127"/>
      <c r="JRP18" s="127"/>
      <c r="JRQ18" s="127"/>
      <c r="JRR18" s="127"/>
      <c r="JRS18" s="127"/>
      <c r="JRT18" s="127"/>
      <c r="JRU18" s="127"/>
      <c r="JRV18" s="127"/>
      <c r="JRW18" s="127"/>
      <c r="JRX18" s="127"/>
      <c r="JRY18" s="127"/>
      <c r="JRZ18" s="127"/>
      <c r="JSA18" s="127"/>
      <c r="JSB18" s="127"/>
      <c r="JSC18" s="127"/>
      <c r="JSD18" s="127"/>
      <c r="JSE18" s="127"/>
      <c r="JSF18" s="127"/>
      <c r="JSG18" s="127"/>
      <c r="JSH18" s="127"/>
      <c r="JSI18" s="127"/>
      <c r="JSJ18" s="127"/>
      <c r="JSK18" s="127"/>
      <c r="JSL18" s="127"/>
      <c r="JSM18" s="127"/>
      <c r="JSN18" s="127"/>
      <c r="JSO18" s="127"/>
      <c r="JSP18" s="127"/>
      <c r="JSQ18" s="127"/>
      <c r="JSR18" s="127"/>
      <c r="JSS18" s="127"/>
      <c r="JST18" s="127"/>
      <c r="JSU18" s="127"/>
      <c r="JSV18" s="127"/>
      <c r="JSW18" s="127"/>
      <c r="JSX18" s="127"/>
      <c r="JSY18" s="127"/>
      <c r="JSZ18" s="127"/>
      <c r="JTA18" s="127"/>
      <c r="JTB18" s="127"/>
      <c r="JTC18" s="127"/>
      <c r="JTD18" s="127"/>
      <c r="JTE18" s="127"/>
      <c r="JTF18" s="127"/>
      <c r="JTG18" s="127"/>
      <c r="JTH18" s="127"/>
      <c r="JTI18" s="127"/>
      <c r="JTJ18" s="127"/>
      <c r="JTK18" s="127"/>
      <c r="JTL18" s="127"/>
      <c r="JTM18" s="127"/>
      <c r="JTN18" s="127"/>
      <c r="JTO18" s="127"/>
      <c r="JTP18" s="127"/>
      <c r="JTQ18" s="127"/>
      <c r="JTR18" s="127"/>
      <c r="JTS18" s="127"/>
      <c r="JTT18" s="127"/>
      <c r="JTU18" s="127"/>
      <c r="JTV18" s="127"/>
      <c r="JTW18" s="127"/>
      <c r="JTX18" s="127"/>
      <c r="JTY18" s="127"/>
      <c r="JTZ18" s="127"/>
      <c r="JUA18" s="127"/>
      <c r="JUB18" s="127"/>
      <c r="JUC18" s="127"/>
      <c r="JUD18" s="127"/>
      <c r="JUE18" s="127"/>
      <c r="JUF18" s="127"/>
      <c r="JUG18" s="127"/>
      <c r="JUH18" s="127"/>
      <c r="JUI18" s="127"/>
      <c r="JUJ18" s="127"/>
      <c r="JUK18" s="127"/>
      <c r="JUL18" s="127"/>
      <c r="JUM18" s="127"/>
      <c r="JUN18" s="127"/>
      <c r="JUO18" s="127"/>
      <c r="JUP18" s="127"/>
      <c r="JUQ18" s="127"/>
      <c r="JUR18" s="127"/>
      <c r="JUS18" s="127"/>
      <c r="JUT18" s="127"/>
      <c r="JUU18" s="127"/>
      <c r="JUV18" s="127"/>
      <c r="JUW18" s="127"/>
      <c r="JUX18" s="127"/>
      <c r="JUY18" s="127"/>
      <c r="JUZ18" s="127"/>
      <c r="JVA18" s="127"/>
      <c r="JVB18" s="127"/>
      <c r="JVC18" s="127"/>
      <c r="JVD18" s="127"/>
      <c r="JVE18" s="127"/>
      <c r="JVF18" s="127"/>
      <c r="JVG18" s="127"/>
      <c r="JVH18" s="127"/>
      <c r="JVI18" s="127"/>
      <c r="JVJ18" s="127"/>
      <c r="JVK18" s="127"/>
      <c r="JVL18" s="127"/>
      <c r="JVM18" s="127"/>
      <c r="JVN18" s="127"/>
      <c r="JVO18" s="127"/>
      <c r="JVP18" s="127"/>
      <c r="JVQ18" s="127"/>
      <c r="JVR18" s="127"/>
      <c r="JVS18" s="127"/>
      <c r="JVT18" s="127"/>
      <c r="JVU18" s="127"/>
      <c r="JVV18" s="127"/>
      <c r="JVW18" s="127"/>
      <c r="JVX18" s="127"/>
      <c r="JVY18" s="127"/>
      <c r="JVZ18" s="127"/>
      <c r="JWA18" s="127"/>
      <c r="JWB18" s="127"/>
      <c r="JWC18" s="127"/>
      <c r="JWD18" s="127"/>
      <c r="JWE18" s="127"/>
      <c r="JWF18" s="127"/>
      <c r="JWG18" s="127"/>
      <c r="JWH18" s="127"/>
      <c r="JWI18" s="127"/>
      <c r="JWJ18" s="127"/>
      <c r="JWK18" s="127"/>
      <c r="JWL18" s="127"/>
      <c r="JWM18" s="127"/>
      <c r="JWN18" s="127"/>
      <c r="JWO18" s="127"/>
      <c r="JWP18" s="127"/>
      <c r="JWQ18" s="127"/>
      <c r="JWR18" s="127"/>
      <c r="JWS18" s="127"/>
      <c r="JWT18" s="127"/>
      <c r="JWU18" s="127"/>
      <c r="JWV18" s="127"/>
      <c r="JWW18" s="127"/>
      <c r="JWX18" s="127"/>
      <c r="JWY18" s="127"/>
      <c r="JWZ18" s="127"/>
      <c r="JXA18" s="127"/>
      <c r="JXB18" s="127"/>
      <c r="JXC18" s="127"/>
      <c r="JXD18" s="127"/>
      <c r="JXE18" s="127"/>
      <c r="JXF18" s="127"/>
      <c r="JXG18" s="127"/>
      <c r="JXH18" s="127"/>
      <c r="JXI18" s="127"/>
      <c r="JXJ18" s="127"/>
      <c r="JXK18" s="127"/>
      <c r="JXL18" s="127"/>
      <c r="JXM18" s="127"/>
      <c r="JXN18" s="127"/>
      <c r="JXO18" s="127"/>
      <c r="JXP18" s="127"/>
      <c r="JXQ18" s="127"/>
      <c r="JXR18" s="127"/>
      <c r="JXS18" s="127"/>
      <c r="JXT18" s="127"/>
      <c r="JXU18" s="127"/>
      <c r="JXV18" s="127"/>
      <c r="JXW18" s="127"/>
      <c r="JXX18" s="127"/>
      <c r="JXY18" s="127"/>
      <c r="JXZ18" s="127"/>
      <c r="JYA18" s="127"/>
      <c r="JYB18" s="127"/>
      <c r="JYC18" s="127"/>
      <c r="JYD18" s="127"/>
      <c r="JYE18" s="127"/>
      <c r="JYF18" s="127"/>
      <c r="JYG18" s="127"/>
      <c r="JYH18" s="127"/>
      <c r="JYI18" s="127"/>
      <c r="JYJ18" s="127"/>
      <c r="JYK18" s="127"/>
      <c r="JYL18" s="127"/>
      <c r="JYM18" s="127"/>
      <c r="JYN18" s="127"/>
      <c r="JYO18" s="127"/>
      <c r="JYP18" s="127"/>
      <c r="JYQ18" s="127"/>
      <c r="JYR18" s="127"/>
      <c r="JYS18" s="127"/>
      <c r="JYT18" s="127"/>
      <c r="JYU18" s="127"/>
      <c r="JYV18" s="127"/>
      <c r="JYW18" s="127"/>
      <c r="JYX18" s="127"/>
      <c r="JYY18" s="127"/>
      <c r="JYZ18" s="127"/>
      <c r="JZA18" s="127"/>
      <c r="JZB18" s="127"/>
      <c r="JZC18" s="127"/>
      <c r="JZD18" s="127"/>
      <c r="JZE18" s="127"/>
      <c r="JZF18" s="127"/>
      <c r="JZG18" s="127"/>
      <c r="JZH18" s="127"/>
      <c r="JZI18" s="127"/>
      <c r="JZJ18" s="127"/>
      <c r="JZK18" s="127"/>
      <c r="JZL18" s="127"/>
      <c r="JZM18" s="127"/>
      <c r="JZN18" s="127"/>
      <c r="JZO18" s="127"/>
      <c r="JZP18" s="127"/>
      <c r="JZQ18" s="127"/>
      <c r="JZR18" s="127"/>
      <c r="JZS18" s="127"/>
      <c r="JZT18" s="127"/>
      <c r="JZU18" s="127"/>
      <c r="JZV18" s="127"/>
      <c r="JZW18" s="127"/>
      <c r="JZX18" s="127"/>
      <c r="JZY18" s="127"/>
      <c r="JZZ18" s="127"/>
      <c r="KAA18" s="127"/>
      <c r="KAB18" s="127"/>
      <c r="KAC18" s="127"/>
      <c r="KAD18" s="127"/>
      <c r="KAE18" s="127"/>
      <c r="KAF18" s="127"/>
      <c r="KAG18" s="127"/>
      <c r="KAH18" s="127"/>
      <c r="KAI18" s="127"/>
      <c r="KAJ18" s="127"/>
      <c r="KAK18" s="127"/>
      <c r="KAL18" s="127"/>
      <c r="KAM18" s="127"/>
      <c r="KAN18" s="127"/>
      <c r="KAO18" s="127"/>
      <c r="KAP18" s="127"/>
      <c r="KAQ18" s="127"/>
      <c r="KAR18" s="127"/>
      <c r="KAS18" s="127"/>
      <c r="KAT18" s="127"/>
      <c r="KAU18" s="127"/>
      <c r="KAV18" s="127"/>
      <c r="KAW18" s="127"/>
      <c r="KAX18" s="127"/>
      <c r="KAY18" s="127"/>
      <c r="KAZ18" s="127"/>
      <c r="KBA18" s="127"/>
      <c r="KBB18" s="127"/>
      <c r="KBC18" s="127"/>
      <c r="KBD18" s="127"/>
      <c r="KBE18" s="127"/>
      <c r="KBF18" s="127"/>
      <c r="KBG18" s="127"/>
      <c r="KBH18" s="127"/>
      <c r="KBI18" s="127"/>
      <c r="KBJ18" s="127"/>
      <c r="KBK18" s="127"/>
      <c r="KBL18" s="127"/>
      <c r="KBM18" s="127"/>
      <c r="KBN18" s="127"/>
      <c r="KBO18" s="127"/>
      <c r="KBP18" s="127"/>
      <c r="KBQ18" s="127"/>
      <c r="KBR18" s="127"/>
      <c r="KBS18" s="127"/>
      <c r="KBT18" s="127"/>
      <c r="KBU18" s="127"/>
      <c r="KBV18" s="127"/>
      <c r="KBW18" s="127"/>
      <c r="KBX18" s="127"/>
      <c r="KBY18" s="127"/>
      <c r="KBZ18" s="127"/>
      <c r="KCA18" s="127"/>
      <c r="KCB18" s="127"/>
      <c r="KCC18" s="127"/>
      <c r="KCD18" s="127"/>
      <c r="KCE18" s="127"/>
      <c r="KCF18" s="127"/>
      <c r="KCG18" s="127"/>
      <c r="KCH18" s="127"/>
      <c r="KCI18" s="127"/>
      <c r="KCJ18" s="127"/>
      <c r="KCK18" s="127"/>
      <c r="KCL18" s="127"/>
      <c r="KCM18" s="127"/>
      <c r="KCN18" s="127"/>
      <c r="KCO18" s="127"/>
      <c r="KCP18" s="127"/>
      <c r="KCQ18" s="127"/>
      <c r="KCR18" s="127"/>
      <c r="KCS18" s="127"/>
      <c r="KCT18" s="127"/>
      <c r="KCU18" s="127"/>
      <c r="KCV18" s="127"/>
      <c r="KCW18" s="127"/>
      <c r="KCX18" s="127"/>
      <c r="KCY18" s="127"/>
      <c r="KCZ18" s="127"/>
      <c r="KDA18" s="127"/>
      <c r="KDB18" s="127"/>
      <c r="KDC18" s="127"/>
      <c r="KDD18" s="127"/>
      <c r="KDE18" s="127"/>
      <c r="KDF18" s="127"/>
      <c r="KDG18" s="127"/>
      <c r="KDH18" s="127"/>
      <c r="KDI18" s="127"/>
      <c r="KDJ18" s="127"/>
      <c r="KDK18" s="127"/>
      <c r="KDL18" s="127"/>
      <c r="KDM18" s="127"/>
      <c r="KDN18" s="127"/>
      <c r="KDO18" s="127"/>
      <c r="KDP18" s="127"/>
      <c r="KDQ18" s="127"/>
      <c r="KDR18" s="127"/>
      <c r="KDS18" s="127"/>
      <c r="KDT18" s="127"/>
      <c r="KDU18" s="127"/>
      <c r="KDV18" s="127"/>
      <c r="KDW18" s="127"/>
      <c r="KDX18" s="127"/>
      <c r="KDY18" s="127"/>
      <c r="KDZ18" s="127"/>
      <c r="KEA18" s="127"/>
      <c r="KEB18" s="127"/>
      <c r="KEC18" s="127"/>
      <c r="KED18" s="127"/>
      <c r="KEE18" s="127"/>
      <c r="KEF18" s="127"/>
      <c r="KEG18" s="127"/>
      <c r="KEH18" s="127"/>
      <c r="KEI18" s="127"/>
      <c r="KEJ18" s="127"/>
      <c r="KEK18" s="127"/>
      <c r="KEL18" s="127"/>
      <c r="KEM18" s="127"/>
      <c r="KEN18" s="127"/>
      <c r="KEO18" s="127"/>
      <c r="KEP18" s="127"/>
      <c r="KEQ18" s="127"/>
      <c r="KER18" s="127"/>
      <c r="KES18" s="127"/>
      <c r="KET18" s="127"/>
      <c r="KEU18" s="127"/>
      <c r="KEV18" s="127"/>
      <c r="KEW18" s="127"/>
      <c r="KEX18" s="127"/>
      <c r="KEY18" s="127"/>
      <c r="KEZ18" s="127"/>
      <c r="KFA18" s="127"/>
      <c r="KFB18" s="127"/>
      <c r="KFC18" s="127"/>
      <c r="KFD18" s="127"/>
      <c r="KFE18" s="127"/>
      <c r="KFF18" s="127"/>
      <c r="KFG18" s="127"/>
      <c r="KFH18" s="127"/>
      <c r="KFI18" s="127"/>
      <c r="KFJ18" s="127"/>
      <c r="KFK18" s="127"/>
      <c r="KFL18" s="127"/>
      <c r="KFM18" s="127"/>
      <c r="KFN18" s="127"/>
      <c r="KFO18" s="127"/>
      <c r="KFP18" s="127"/>
      <c r="KFQ18" s="127"/>
      <c r="KFR18" s="127"/>
      <c r="KFS18" s="127"/>
      <c r="KFT18" s="127"/>
      <c r="KFU18" s="127"/>
      <c r="KFV18" s="127"/>
      <c r="KFW18" s="127"/>
      <c r="KFX18" s="127"/>
      <c r="KFY18" s="127"/>
      <c r="KFZ18" s="127"/>
      <c r="KGA18" s="127"/>
      <c r="KGB18" s="127"/>
      <c r="KGC18" s="127"/>
      <c r="KGD18" s="127"/>
      <c r="KGE18" s="127"/>
      <c r="KGF18" s="127"/>
      <c r="KGG18" s="127"/>
      <c r="KGH18" s="127"/>
      <c r="KGI18" s="127"/>
      <c r="KGJ18" s="127"/>
      <c r="KGK18" s="127"/>
      <c r="KGL18" s="127"/>
      <c r="KGM18" s="127"/>
      <c r="KGN18" s="127"/>
      <c r="KGO18" s="127"/>
      <c r="KGP18" s="127"/>
      <c r="KGQ18" s="127"/>
      <c r="KGR18" s="127"/>
      <c r="KGS18" s="127"/>
      <c r="KGT18" s="127"/>
      <c r="KGU18" s="127"/>
      <c r="KGV18" s="127"/>
      <c r="KGW18" s="127"/>
      <c r="KGX18" s="127"/>
      <c r="KGY18" s="127"/>
      <c r="KGZ18" s="127"/>
      <c r="KHA18" s="127"/>
      <c r="KHB18" s="127"/>
      <c r="KHC18" s="127"/>
      <c r="KHD18" s="127"/>
      <c r="KHE18" s="127"/>
      <c r="KHF18" s="127"/>
      <c r="KHG18" s="127"/>
      <c r="KHH18" s="127"/>
      <c r="KHI18" s="127"/>
      <c r="KHJ18" s="127"/>
      <c r="KHK18" s="127"/>
      <c r="KHL18" s="127"/>
      <c r="KHM18" s="127"/>
      <c r="KHN18" s="127"/>
      <c r="KHO18" s="127"/>
      <c r="KHP18" s="127"/>
      <c r="KHQ18" s="127"/>
      <c r="KHR18" s="127"/>
      <c r="KHS18" s="127"/>
      <c r="KHT18" s="127"/>
      <c r="KHU18" s="127"/>
      <c r="KHV18" s="127"/>
      <c r="KHW18" s="127"/>
      <c r="KHX18" s="127"/>
      <c r="KHY18" s="127"/>
      <c r="KHZ18" s="127"/>
      <c r="KIA18" s="127"/>
      <c r="KIB18" s="127"/>
      <c r="KIC18" s="127"/>
      <c r="KID18" s="127"/>
      <c r="KIE18" s="127"/>
      <c r="KIF18" s="127"/>
      <c r="KIG18" s="127"/>
      <c r="KIH18" s="127"/>
      <c r="KII18" s="127"/>
      <c r="KIJ18" s="127"/>
      <c r="KIK18" s="127"/>
      <c r="KIL18" s="127"/>
      <c r="KIM18" s="127"/>
      <c r="KIN18" s="127"/>
      <c r="KIO18" s="127"/>
      <c r="KIP18" s="127"/>
      <c r="KIQ18" s="127"/>
      <c r="KIR18" s="127"/>
      <c r="KIS18" s="127"/>
      <c r="KIT18" s="127"/>
      <c r="KIU18" s="127"/>
      <c r="KIV18" s="127"/>
      <c r="KIW18" s="127"/>
      <c r="KIX18" s="127"/>
      <c r="KIY18" s="127"/>
      <c r="KIZ18" s="127"/>
      <c r="KJA18" s="127"/>
      <c r="KJB18" s="127"/>
      <c r="KJC18" s="127"/>
      <c r="KJD18" s="127"/>
      <c r="KJE18" s="127"/>
      <c r="KJF18" s="127"/>
      <c r="KJG18" s="127"/>
      <c r="KJH18" s="127"/>
      <c r="KJI18" s="127"/>
      <c r="KJJ18" s="127"/>
      <c r="KJK18" s="127"/>
      <c r="KJL18" s="127"/>
      <c r="KJM18" s="127"/>
      <c r="KJN18" s="127"/>
      <c r="KJO18" s="127"/>
      <c r="KJP18" s="127"/>
      <c r="KJQ18" s="127"/>
      <c r="KJR18" s="127"/>
      <c r="KJS18" s="127"/>
      <c r="KJT18" s="127"/>
      <c r="KJU18" s="127"/>
      <c r="KJV18" s="127"/>
      <c r="KJW18" s="127"/>
      <c r="KJX18" s="127"/>
      <c r="KJY18" s="127"/>
      <c r="KJZ18" s="127"/>
      <c r="KKA18" s="127"/>
      <c r="KKB18" s="127"/>
      <c r="KKC18" s="127"/>
      <c r="KKD18" s="127"/>
      <c r="KKE18" s="127"/>
      <c r="KKF18" s="127"/>
      <c r="KKG18" s="127"/>
      <c r="KKH18" s="127"/>
      <c r="KKI18" s="127"/>
      <c r="KKJ18" s="127"/>
      <c r="KKK18" s="127"/>
      <c r="KKL18" s="127"/>
      <c r="KKM18" s="127"/>
      <c r="KKN18" s="127"/>
      <c r="KKO18" s="127"/>
      <c r="KKP18" s="127"/>
      <c r="KKQ18" s="127"/>
      <c r="KKR18" s="127"/>
      <c r="KKS18" s="127"/>
      <c r="KKT18" s="127"/>
      <c r="KKU18" s="127"/>
      <c r="KKV18" s="127"/>
      <c r="KKW18" s="127"/>
      <c r="KKX18" s="127"/>
      <c r="KKY18" s="127"/>
      <c r="KKZ18" s="127"/>
      <c r="KLA18" s="127"/>
      <c r="KLB18" s="127"/>
      <c r="KLC18" s="127"/>
      <c r="KLD18" s="127"/>
      <c r="KLE18" s="127"/>
      <c r="KLF18" s="127"/>
      <c r="KLG18" s="127"/>
      <c r="KLH18" s="127"/>
      <c r="KLI18" s="127"/>
      <c r="KLJ18" s="127"/>
      <c r="KLK18" s="127"/>
      <c r="KLL18" s="127"/>
      <c r="KLM18" s="127"/>
      <c r="KLN18" s="127"/>
      <c r="KLO18" s="127"/>
      <c r="KLP18" s="127"/>
      <c r="KLQ18" s="127"/>
      <c r="KLR18" s="127"/>
      <c r="KLS18" s="127"/>
      <c r="KLT18" s="127"/>
      <c r="KLU18" s="127"/>
      <c r="KLV18" s="127"/>
      <c r="KLW18" s="127"/>
      <c r="KLX18" s="127"/>
      <c r="KLY18" s="127"/>
      <c r="KLZ18" s="127"/>
      <c r="KMA18" s="127"/>
      <c r="KMB18" s="127"/>
      <c r="KMC18" s="127"/>
      <c r="KMD18" s="127"/>
      <c r="KME18" s="127"/>
      <c r="KMF18" s="127"/>
      <c r="KMG18" s="127"/>
      <c r="KMH18" s="127"/>
      <c r="KMI18" s="127"/>
      <c r="KMJ18" s="127"/>
      <c r="KMK18" s="127"/>
      <c r="KML18" s="127"/>
      <c r="KMM18" s="127"/>
      <c r="KMN18" s="127"/>
      <c r="KMO18" s="127"/>
      <c r="KMP18" s="127"/>
      <c r="KMQ18" s="127"/>
      <c r="KMR18" s="127"/>
      <c r="KMS18" s="127"/>
      <c r="KMT18" s="127"/>
      <c r="KMU18" s="127"/>
      <c r="KMV18" s="127"/>
      <c r="KMW18" s="127"/>
      <c r="KMX18" s="127"/>
      <c r="KMY18" s="127"/>
      <c r="KMZ18" s="127"/>
      <c r="KNA18" s="127"/>
      <c r="KNB18" s="127"/>
      <c r="KNC18" s="127"/>
      <c r="KND18" s="127"/>
      <c r="KNE18" s="127"/>
      <c r="KNF18" s="127"/>
      <c r="KNG18" s="127"/>
      <c r="KNH18" s="127"/>
      <c r="KNI18" s="127"/>
      <c r="KNJ18" s="127"/>
      <c r="KNK18" s="127"/>
      <c r="KNL18" s="127"/>
      <c r="KNM18" s="127"/>
      <c r="KNN18" s="127"/>
      <c r="KNO18" s="127"/>
      <c r="KNP18" s="127"/>
      <c r="KNQ18" s="127"/>
      <c r="KNR18" s="127"/>
      <c r="KNS18" s="127"/>
      <c r="KNT18" s="127"/>
      <c r="KNU18" s="127"/>
      <c r="KNV18" s="127"/>
      <c r="KNW18" s="127"/>
      <c r="KNX18" s="127"/>
      <c r="KNY18" s="127"/>
      <c r="KNZ18" s="127"/>
      <c r="KOA18" s="127"/>
      <c r="KOB18" s="127"/>
      <c r="KOC18" s="127"/>
      <c r="KOD18" s="127"/>
      <c r="KOE18" s="127"/>
      <c r="KOF18" s="127"/>
      <c r="KOG18" s="127"/>
      <c r="KOH18" s="127"/>
      <c r="KOI18" s="127"/>
      <c r="KOJ18" s="127"/>
      <c r="KOK18" s="127"/>
      <c r="KOL18" s="127"/>
      <c r="KOM18" s="127"/>
      <c r="KON18" s="127"/>
      <c r="KOO18" s="127"/>
      <c r="KOP18" s="127"/>
      <c r="KOQ18" s="127"/>
      <c r="KOR18" s="127"/>
      <c r="KOS18" s="127"/>
      <c r="KOT18" s="127"/>
      <c r="KOU18" s="127"/>
      <c r="KOV18" s="127"/>
      <c r="KOW18" s="127"/>
      <c r="KOX18" s="127"/>
      <c r="KOY18" s="127"/>
      <c r="KOZ18" s="127"/>
      <c r="KPA18" s="127"/>
      <c r="KPB18" s="127"/>
      <c r="KPC18" s="127"/>
      <c r="KPD18" s="127"/>
      <c r="KPE18" s="127"/>
      <c r="KPF18" s="127"/>
      <c r="KPG18" s="127"/>
      <c r="KPH18" s="127"/>
      <c r="KPI18" s="127"/>
      <c r="KPJ18" s="127"/>
      <c r="KPK18" s="127"/>
      <c r="KPL18" s="127"/>
      <c r="KPM18" s="127"/>
      <c r="KPN18" s="127"/>
      <c r="KPO18" s="127"/>
      <c r="KPP18" s="127"/>
      <c r="KPQ18" s="127"/>
      <c r="KPR18" s="127"/>
      <c r="KPS18" s="127"/>
      <c r="KPT18" s="127"/>
      <c r="KPU18" s="127"/>
      <c r="KPV18" s="127"/>
      <c r="KPW18" s="127"/>
      <c r="KPX18" s="127"/>
      <c r="KPY18" s="127"/>
      <c r="KPZ18" s="127"/>
      <c r="KQA18" s="127"/>
      <c r="KQB18" s="127"/>
      <c r="KQC18" s="127"/>
      <c r="KQD18" s="127"/>
      <c r="KQE18" s="127"/>
      <c r="KQF18" s="127"/>
      <c r="KQG18" s="127"/>
      <c r="KQH18" s="127"/>
      <c r="KQI18" s="127"/>
      <c r="KQJ18" s="127"/>
      <c r="KQK18" s="127"/>
      <c r="KQL18" s="127"/>
      <c r="KQM18" s="127"/>
      <c r="KQN18" s="127"/>
      <c r="KQO18" s="127"/>
      <c r="KQP18" s="127"/>
      <c r="KQQ18" s="127"/>
      <c r="KQR18" s="127"/>
      <c r="KQS18" s="127"/>
      <c r="KQT18" s="127"/>
      <c r="KQU18" s="127"/>
      <c r="KQV18" s="127"/>
      <c r="KQW18" s="127"/>
      <c r="KQX18" s="127"/>
      <c r="KQY18" s="127"/>
      <c r="KQZ18" s="127"/>
      <c r="KRA18" s="127"/>
      <c r="KRB18" s="127"/>
      <c r="KRC18" s="127"/>
      <c r="KRD18" s="127"/>
      <c r="KRE18" s="127"/>
      <c r="KRF18" s="127"/>
      <c r="KRG18" s="127"/>
      <c r="KRH18" s="127"/>
      <c r="KRI18" s="127"/>
      <c r="KRJ18" s="127"/>
      <c r="KRK18" s="127"/>
      <c r="KRL18" s="127"/>
      <c r="KRM18" s="127"/>
      <c r="KRN18" s="127"/>
      <c r="KRO18" s="127"/>
      <c r="KRP18" s="127"/>
      <c r="KRQ18" s="127"/>
      <c r="KRR18" s="127"/>
      <c r="KRS18" s="127"/>
      <c r="KRT18" s="127"/>
      <c r="KRU18" s="127"/>
      <c r="KRV18" s="127"/>
      <c r="KRW18" s="127"/>
      <c r="KRX18" s="127"/>
      <c r="KRY18" s="127"/>
      <c r="KRZ18" s="127"/>
      <c r="KSA18" s="127"/>
      <c r="KSB18" s="127"/>
      <c r="KSC18" s="127"/>
      <c r="KSD18" s="127"/>
      <c r="KSE18" s="127"/>
      <c r="KSF18" s="127"/>
      <c r="KSG18" s="127"/>
      <c r="KSH18" s="127"/>
      <c r="KSI18" s="127"/>
      <c r="KSJ18" s="127"/>
      <c r="KSK18" s="127"/>
      <c r="KSL18" s="127"/>
      <c r="KSM18" s="127"/>
      <c r="KSN18" s="127"/>
      <c r="KSO18" s="127"/>
      <c r="KSP18" s="127"/>
      <c r="KSQ18" s="127"/>
      <c r="KSR18" s="127"/>
      <c r="KSS18" s="127"/>
      <c r="KST18" s="127"/>
      <c r="KSU18" s="127"/>
      <c r="KSV18" s="127"/>
      <c r="KSW18" s="127"/>
      <c r="KSX18" s="127"/>
      <c r="KSY18" s="127"/>
      <c r="KSZ18" s="127"/>
      <c r="KTA18" s="127"/>
      <c r="KTB18" s="127"/>
      <c r="KTC18" s="127"/>
      <c r="KTD18" s="127"/>
      <c r="KTE18" s="127"/>
      <c r="KTF18" s="127"/>
      <c r="KTG18" s="127"/>
      <c r="KTH18" s="127"/>
      <c r="KTI18" s="127"/>
      <c r="KTJ18" s="127"/>
      <c r="KTK18" s="127"/>
      <c r="KTL18" s="127"/>
      <c r="KTM18" s="127"/>
      <c r="KTN18" s="127"/>
      <c r="KTO18" s="127"/>
      <c r="KTP18" s="127"/>
      <c r="KTQ18" s="127"/>
      <c r="KTR18" s="127"/>
      <c r="KTS18" s="127"/>
      <c r="KTT18" s="127"/>
      <c r="KTU18" s="127"/>
      <c r="KTV18" s="127"/>
      <c r="KTW18" s="127"/>
      <c r="KTX18" s="127"/>
      <c r="KTY18" s="127"/>
      <c r="KTZ18" s="127"/>
      <c r="KUA18" s="127"/>
      <c r="KUB18" s="127"/>
      <c r="KUC18" s="127"/>
      <c r="KUD18" s="127"/>
      <c r="KUE18" s="127"/>
      <c r="KUF18" s="127"/>
      <c r="KUG18" s="127"/>
      <c r="KUH18" s="127"/>
      <c r="KUI18" s="127"/>
      <c r="KUJ18" s="127"/>
      <c r="KUK18" s="127"/>
      <c r="KUL18" s="127"/>
      <c r="KUM18" s="127"/>
      <c r="KUN18" s="127"/>
      <c r="KUO18" s="127"/>
      <c r="KUP18" s="127"/>
      <c r="KUQ18" s="127"/>
      <c r="KUR18" s="127"/>
      <c r="KUS18" s="127"/>
      <c r="KUT18" s="127"/>
      <c r="KUU18" s="127"/>
      <c r="KUV18" s="127"/>
      <c r="KUW18" s="127"/>
      <c r="KUX18" s="127"/>
      <c r="KUY18" s="127"/>
      <c r="KUZ18" s="127"/>
      <c r="KVA18" s="127"/>
      <c r="KVB18" s="127"/>
      <c r="KVC18" s="127"/>
      <c r="KVD18" s="127"/>
      <c r="KVE18" s="127"/>
      <c r="KVF18" s="127"/>
      <c r="KVG18" s="127"/>
      <c r="KVH18" s="127"/>
      <c r="KVI18" s="127"/>
      <c r="KVJ18" s="127"/>
      <c r="KVK18" s="127"/>
      <c r="KVL18" s="127"/>
      <c r="KVM18" s="127"/>
      <c r="KVN18" s="127"/>
      <c r="KVO18" s="127"/>
      <c r="KVP18" s="127"/>
      <c r="KVQ18" s="127"/>
      <c r="KVR18" s="127"/>
      <c r="KVS18" s="127"/>
      <c r="KVT18" s="127"/>
      <c r="KVU18" s="127"/>
      <c r="KVV18" s="127"/>
      <c r="KVW18" s="127"/>
      <c r="KVX18" s="127"/>
      <c r="KVY18" s="127"/>
      <c r="KVZ18" s="127"/>
      <c r="KWA18" s="127"/>
      <c r="KWB18" s="127"/>
      <c r="KWC18" s="127"/>
      <c r="KWD18" s="127"/>
      <c r="KWE18" s="127"/>
      <c r="KWF18" s="127"/>
      <c r="KWG18" s="127"/>
      <c r="KWH18" s="127"/>
      <c r="KWI18" s="127"/>
      <c r="KWJ18" s="127"/>
      <c r="KWK18" s="127"/>
      <c r="KWL18" s="127"/>
      <c r="KWM18" s="127"/>
      <c r="KWN18" s="127"/>
      <c r="KWO18" s="127"/>
      <c r="KWP18" s="127"/>
      <c r="KWQ18" s="127"/>
      <c r="KWR18" s="127"/>
      <c r="KWS18" s="127"/>
      <c r="KWT18" s="127"/>
      <c r="KWU18" s="127"/>
      <c r="KWV18" s="127"/>
      <c r="KWW18" s="127"/>
      <c r="KWX18" s="127"/>
      <c r="KWY18" s="127"/>
      <c r="KWZ18" s="127"/>
      <c r="KXA18" s="127"/>
      <c r="KXB18" s="127"/>
      <c r="KXC18" s="127"/>
      <c r="KXD18" s="127"/>
      <c r="KXE18" s="127"/>
      <c r="KXF18" s="127"/>
      <c r="KXG18" s="127"/>
      <c r="KXH18" s="127"/>
      <c r="KXI18" s="127"/>
      <c r="KXJ18" s="127"/>
      <c r="KXK18" s="127"/>
      <c r="KXL18" s="127"/>
      <c r="KXM18" s="127"/>
      <c r="KXN18" s="127"/>
      <c r="KXO18" s="127"/>
      <c r="KXP18" s="127"/>
      <c r="KXQ18" s="127"/>
      <c r="KXR18" s="127"/>
      <c r="KXS18" s="127"/>
      <c r="KXT18" s="127"/>
      <c r="KXU18" s="127"/>
      <c r="KXV18" s="127"/>
      <c r="KXW18" s="127"/>
      <c r="KXX18" s="127"/>
      <c r="KXY18" s="127"/>
      <c r="KXZ18" s="127"/>
      <c r="KYA18" s="127"/>
      <c r="KYB18" s="127"/>
      <c r="KYC18" s="127"/>
      <c r="KYD18" s="127"/>
      <c r="KYE18" s="127"/>
      <c r="KYF18" s="127"/>
      <c r="KYG18" s="127"/>
      <c r="KYH18" s="127"/>
      <c r="KYI18" s="127"/>
      <c r="KYJ18" s="127"/>
      <c r="KYK18" s="127"/>
      <c r="KYL18" s="127"/>
      <c r="KYM18" s="127"/>
      <c r="KYN18" s="127"/>
      <c r="KYO18" s="127"/>
      <c r="KYP18" s="127"/>
      <c r="KYQ18" s="127"/>
      <c r="KYR18" s="127"/>
      <c r="KYS18" s="127"/>
      <c r="KYT18" s="127"/>
      <c r="KYU18" s="127"/>
      <c r="KYV18" s="127"/>
      <c r="KYW18" s="127"/>
      <c r="KYX18" s="127"/>
      <c r="KYY18" s="127"/>
      <c r="KYZ18" s="127"/>
      <c r="KZA18" s="127"/>
      <c r="KZB18" s="127"/>
      <c r="KZC18" s="127"/>
      <c r="KZD18" s="127"/>
      <c r="KZE18" s="127"/>
      <c r="KZF18" s="127"/>
      <c r="KZG18" s="127"/>
      <c r="KZH18" s="127"/>
      <c r="KZI18" s="127"/>
      <c r="KZJ18" s="127"/>
      <c r="KZK18" s="127"/>
      <c r="KZL18" s="127"/>
      <c r="KZM18" s="127"/>
      <c r="KZN18" s="127"/>
      <c r="KZO18" s="127"/>
      <c r="KZP18" s="127"/>
      <c r="KZQ18" s="127"/>
      <c r="KZR18" s="127"/>
      <c r="KZS18" s="127"/>
      <c r="KZT18" s="127"/>
      <c r="KZU18" s="127"/>
      <c r="KZV18" s="127"/>
      <c r="KZW18" s="127"/>
      <c r="KZX18" s="127"/>
      <c r="KZY18" s="127"/>
      <c r="KZZ18" s="127"/>
      <c r="LAA18" s="127"/>
      <c r="LAB18" s="127"/>
      <c r="LAC18" s="127"/>
      <c r="LAD18" s="127"/>
      <c r="LAE18" s="127"/>
      <c r="LAF18" s="127"/>
      <c r="LAG18" s="127"/>
      <c r="LAH18" s="127"/>
      <c r="LAI18" s="127"/>
      <c r="LAJ18" s="127"/>
      <c r="LAK18" s="127"/>
      <c r="LAL18" s="127"/>
      <c r="LAM18" s="127"/>
      <c r="LAN18" s="127"/>
      <c r="LAO18" s="127"/>
      <c r="LAP18" s="127"/>
      <c r="LAQ18" s="127"/>
      <c r="LAR18" s="127"/>
      <c r="LAS18" s="127"/>
      <c r="LAT18" s="127"/>
      <c r="LAU18" s="127"/>
      <c r="LAV18" s="127"/>
      <c r="LAW18" s="127"/>
      <c r="LAX18" s="127"/>
      <c r="LAY18" s="127"/>
      <c r="LAZ18" s="127"/>
      <c r="LBA18" s="127"/>
      <c r="LBB18" s="127"/>
      <c r="LBC18" s="127"/>
      <c r="LBD18" s="127"/>
      <c r="LBE18" s="127"/>
      <c r="LBF18" s="127"/>
      <c r="LBG18" s="127"/>
      <c r="LBH18" s="127"/>
      <c r="LBI18" s="127"/>
      <c r="LBJ18" s="127"/>
      <c r="LBK18" s="127"/>
      <c r="LBL18" s="127"/>
      <c r="LBM18" s="127"/>
      <c r="LBN18" s="127"/>
      <c r="LBO18" s="127"/>
      <c r="LBP18" s="127"/>
      <c r="LBQ18" s="127"/>
      <c r="LBR18" s="127"/>
      <c r="LBS18" s="127"/>
      <c r="LBT18" s="127"/>
      <c r="LBU18" s="127"/>
      <c r="LBV18" s="127"/>
      <c r="LBW18" s="127"/>
      <c r="LBX18" s="127"/>
      <c r="LBY18" s="127"/>
      <c r="LBZ18" s="127"/>
      <c r="LCA18" s="127"/>
      <c r="LCB18" s="127"/>
      <c r="LCC18" s="127"/>
      <c r="LCD18" s="127"/>
      <c r="LCE18" s="127"/>
      <c r="LCF18" s="127"/>
      <c r="LCG18" s="127"/>
      <c r="LCH18" s="127"/>
      <c r="LCI18" s="127"/>
      <c r="LCJ18" s="127"/>
      <c r="LCK18" s="127"/>
      <c r="LCL18" s="127"/>
      <c r="LCM18" s="127"/>
      <c r="LCN18" s="127"/>
      <c r="LCO18" s="127"/>
      <c r="LCP18" s="127"/>
      <c r="LCQ18" s="127"/>
      <c r="LCR18" s="127"/>
      <c r="LCS18" s="127"/>
      <c r="LCT18" s="127"/>
      <c r="LCU18" s="127"/>
      <c r="LCV18" s="127"/>
      <c r="LCW18" s="127"/>
      <c r="LCX18" s="127"/>
      <c r="LCY18" s="127"/>
      <c r="LCZ18" s="127"/>
      <c r="LDA18" s="127"/>
      <c r="LDB18" s="127"/>
      <c r="LDC18" s="127"/>
      <c r="LDD18" s="127"/>
      <c r="LDE18" s="127"/>
      <c r="LDF18" s="127"/>
      <c r="LDG18" s="127"/>
      <c r="LDH18" s="127"/>
      <c r="LDI18" s="127"/>
      <c r="LDJ18" s="127"/>
      <c r="LDK18" s="127"/>
      <c r="LDL18" s="127"/>
      <c r="LDM18" s="127"/>
      <c r="LDN18" s="127"/>
      <c r="LDO18" s="127"/>
      <c r="LDP18" s="127"/>
      <c r="LDQ18" s="127"/>
      <c r="LDR18" s="127"/>
      <c r="LDS18" s="127"/>
      <c r="LDT18" s="127"/>
      <c r="LDU18" s="127"/>
      <c r="LDV18" s="127"/>
      <c r="LDW18" s="127"/>
      <c r="LDX18" s="127"/>
      <c r="LDY18" s="127"/>
      <c r="LDZ18" s="127"/>
      <c r="LEA18" s="127"/>
      <c r="LEB18" s="127"/>
      <c r="LEC18" s="127"/>
      <c r="LED18" s="127"/>
      <c r="LEE18" s="127"/>
      <c r="LEF18" s="127"/>
      <c r="LEG18" s="127"/>
      <c r="LEH18" s="127"/>
      <c r="LEI18" s="127"/>
      <c r="LEJ18" s="127"/>
      <c r="LEK18" s="127"/>
      <c r="LEL18" s="127"/>
      <c r="LEM18" s="127"/>
      <c r="LEN18" s="127"/>
      <c r="LEO18" s="127"/>
      <c r="LEP18" s="127"/>
      <c r="LEQ18" s="127"/>
      <c r="LER18" s="127"/>
      <c r="LES18" s="127"/>
      <c r="LET18" s="127"/>
      <c r="LEU18" s="127"/>
      <c r="LEV18" s="127"/>
      <c r="LEW18" s="127"/>
      <c r="LEX18" s="127"/>
      <c r="LEY18" s="127"/>
      <c r="LEZ18" s="127"/>
      <c r="LFA18" s="127"/>
      <c r="LFB18" s="127"/>
      <c r="LFC18" s="127"/>
      <c r="LFD18" s="127"/>
      <c r="LFE18" s="127"/>
      <c r="LFF18" s="127"/>
      <c r="LFG18" s="127"/>
      <c r="LFH18" s="127"/>
      <c r="LFI18" s="127"/>
      <c r="LFJ18" s="127"/>
      <c r="LFK18" s="127"/>
      <c r="LFL18" s="127"/>
      <c r="LFM18" s="127"/>
      <c r="LFN18" s="127"/>
      <c r="LFO18" s="127"/>
      <c r="LFP18" s="127"/>
      <c r="LFQ18" s="127"/>
      <c r="LFR18" s="127"/>
      <c r="LFS18" s="127"/>
      <c r="LFT18" s="127"/>
      <c r="LFU18" s="127"/>
      <c r="LFV18" s="127"/>
      <c r="LFW18" s="127"/>
      <c r="LFX18" s="127"/>
      <c r="LFY18" s="127"/>
      <c r="LFZ18" s="127"/>
      <c r="LGA18" s="127"/>
      <c r="LGB18" s="127"/>
      <c r="LGC18" s="127"/>
      <c r="LGD18" s="127"/>
      <c r="LGE18" s="127"/>
      <c r="LGF18" s="127"/>
      <c r="LGG18" s="127"/>
      <c r="LGH18" s="127"/>
      <c r="LGI18" s="127"/>
      <c r="LGJ18" s="127"/>
      <c r="LGK18" s="127"/>
      <c r="LGL18" s="127"/>
      <c r="LGM18" s="127"/>
      <c r="LGN18" s="127"/>
      <c r="LGO18" s="127"/>
      <c r="LGP18" s="127"/>
      <c r="LGQ18" s="127"/>
      <c r="LGR18" s="127"/>
      <c r="LGS18" s="127"/>
      <c r="LGT18" s="127"/>
      <c r="LGU18" s="127"/>
      <c r="LGV18" s="127"/>
      <c r="LGW18" s="127"/>
      <c r="LGX18" s="127"/>
      <c r="LGY18" s="127"/>
      <c r="LGZ18" s="127"/>
      <c r="LHA18" s="127"/>
      <c r="LHB18" s="127"/>
      <c r="LHC18" s="127"/>
      <c r="LHD18" s="127"/>
      <c r="LHE18" s="127"/>
      <c r="LHF18" s="127"/>
      <c r="LHG18" s="127"/>
      <c r="LHH18" s="127"/>
      <c r="LHI18" s="127"/>
      <c r="LHJ18" s="127"/>
      <c r="LHK18" s="127"/>
      <c r="LHL18" s="127"/>
      <c r="LHM18" s="127"/>
      <c r="LHN18" s="127"/>
      <c r="LHO18" s="127"/>
      <c r="LHP18" s="127"/>
      <c r="LHQ18" s="127"/>
      <c r="LHR18" s="127"/>
      <c r="LHS18" s="127"/>
      <c r="LHT18" s="127"/>
      <c r="LHU18" s="127"/>
      <c r="LHV18" s="127"/>
      <c r="LHW18" s="127"/>
      <c r="LHX18" s="127"/>
      <c r="LHY18" s="127"/>
      <c r="LHZ18" s="127"/>
      <c r="LIA18" s="127"/>
      <c r="LIB18" s="127"/>
      <c r="LIC18" s="127"/>
      <c r="LID18" s="127"/>
      <c r="LIE18" s="127"/>
      <c r="LIF18" s="127"/>
      <c r="LIG18" s="127"/>
      <c r="LIH18" s="127"/>
      <c r="LII18" s="127"/>
      <c r="LIJ18" s="127"/>
      <c r="LIK18" s="127"/>
      <c r="LIL18" s="127"/>
      <c r="LIM18" s="127"/>
      <c r="LIN18" s="127"/>
      <c r="LIO18" s="127"/>
      <c r="LIP18" s="127"/>
      <c r="LIQ18" s="127"/>
      <c r="LIR18" s="127"/>
      <c r="LIS18" s="127"/>
      <c r="LIT18" s="127"/>
      <c r="LIU18" s="127"/>
      <c r="LIV18" s="127"/>
      <c r="LIW18" s="127"/>
      <c r="LIX18" s="127"/>
      <c r="LIY18" s="127"/>
      <c r="LIZ18" s="127"/>
      <c r="LJA18" s="127"/>
      <c r="LJB18" s="127"/>
      <c r="LJC18" s="127"/>
      <c r="LJD18" s="127"/>
      <c r="LJE18" s="127"/>
      <c r="LJF18" s="127"/>
      <c r="LJG18" s="127"/>
      <c r="LJH18" s="127"/>
      <c r="LJI18" s="127"/>
      <c r="LJJ18" s="127"/>
      <c r="LJK18" s="127"/>
      <c r="LJL18" s="127"/>
      <c r="LJM18" s="127"/>
      <c r="LJN18" s="127"/>
      <c r="LJO18" s="127"/>
      <c r="LJP18" s="127"/>
      <c r="LJQ18" s="127"/>
      <c r="LJR18" s="127"/>
      <c r="LJS18" s="127"/>
      <c r="LJT18" s="127"/>
      <c r="LJU18" s="127"/>
      <c r="LJV18" s="127"/>
      <c r="LJW18" s="127"/>
      <c r="LJX18" s="127"/>
      <c r="LJY18" s="127"/>
      <c r="LJZ18" s="127"/>
      <c r="LKA18" s="127"/>
      <c r="LKB18" s="127"/>
      <c r="LKC18" s="127"/>
      <c r="LKD18" s="127"/>
      <c r="LKE18" s="127"/>
      <c r="LKF18" s="127"/>
      <c r="LKG18" s="127"/>
      <c r="LKH18" s="127"/>
      <c r="LKI18" s="127"/>
      <c r="LKJ18" s="127"/>
      <c r="LKK18" s="127"/>
      <c r="LKL18" s="127"/>
      <c r="LKM18" s="127"/>
      <c r="LKN18" s="127"/>
      <c r="LKO18" s="127"/>
      <c r="LKP18" s="127"/>
      <c r="LKQ18" s="127"/>
      <c r="LKR18" s="127"/>
      <c r="LKS18" s="127"/>
      <c r="LKT18" s="127"/>
      <c r="LKU18" s="127"/>
      <c r="LKV18" s="127"/>
      <c r="LKW18" s="127"/>
      <c r="LKX18" s="127"/>
      <c r="LKY18" s="127"/>
      <c r="LKZ18" s="127"/>
      <c r="LLA18" s="127"/>
      <c r="LLB18" s="127"/>
      <c r="LLC18" s="127"/>
      <c r="LLD18" s="127"/>
      <c r="LLE18" s="127"/>
      <c r="LLF18" s="127"/>
      <c r="LLG18" s="127"/>
      <c r="LLH18" s="127"/>
      <c r="LLI18" s="127"/>
      <c r="LLJ18" s="127"/>
      <c r="LLK18" s="127"/>
      <c r="LLL18" s="127"/>
      <c r="LLM18" s="127"/>
      <c r="LLN18" s="127"/>
      <c r="LLO18" s="127"/>
      <c r="LLP18" s="127"/>
      <c r="LLQ18" s="127"/>
      <c r="LLR18" s="127"/>
      <c r="LLS18" s="127"/>
      <c r="LLT18" s="127"/>
      <c r="LLU18" s="127"/>
      <c r="LLV18" s="127"/>
      <c r="LLW18" s="127"/>
      <c r="LLX18" s="127"/>
      <c r="LLY18" s="127"/>
      <c r="LLZ18" s="127"/>
      <c r="LMA18" s="127"/>
      <c r="LMB18" s="127"/>
      <c r="LMC18" s="127"/>
      <c r="LMD18" s="127"/>
      <c r="LME18" s="127"/>
      <c r="LMF18" s="127"/>
      <c r="LMG18" s="127"/>
      <c r="LMH18" s="127"/>
      <c r="LMI18" s="127"/>
      <c r="LMJ18" s="127"/>
      <c r="LMK18" s="127"/>
      <c r="LML18" s="127"/>
      <c r="LMM18" s="127"/>
      <c r="LMN18" s="127"/>
      <c r="LMO18" s="127"/>
      <c r="LMP18" s="127"/>
      <c r="LMQ18" s="127"/>
      <c r="LMR18" s="127"/>
      <c r="LMS18" s="127"/>
      <c r="LMT18" s="127"/>
      <c r="LMU18" s="127"/>
      <c r="LMV18" s="127"/>
      <c r="LMW18" s="127"/>
      <c r="LMX18" s="127"/>
      <c r="LMY18" s="127"/>
      <c r="LMZ18" s="127"/>
      <c r="LNA18" s="127"/>
      <c r="LNB18" s="127"/>
      <c r="LNC18" s="127"/>
      <c r="LND18" s="127"/>
      <c r="LNE18" s="127"/>
      <c r="LNF18" s="127"/>
      <c r="LNG18" s="127"/>
      <c r="LNH18" s="127"/>
      <c r="LNI18" s="127"/>
      <c r="LNJ18" s="127"/>
      <c r="LNK18" s="127"/>
      <c r="LNL18" s="127"/>
      <c r="LNM18" s="127"/>
      <c r="LNN18" s="127"/>
      <c r="LNO18" s="127"/>
      <c r="LNP18" s="127"/>
      <c r="LNQ18" s="127"/>
      <c r="LNR18" s="127"/>
      <c r="LNS18" s="127"/>
      <c r="LNT18" s="127"/>
      <c r="LNU18" s="127"/>
      <c r="LNV18" s="127"/>
      <c r="LNW18" s="127"/>
      <c r="LNX18" s="127"/>
      <c r="LNY18" s="127"/>
      <c r="LNZ18" s="127"/>
      <c r="LOA18" s="127"/>
      <c r="LOB18" s="127"/>
      <c r="LOC18" s="127"/>
      <c r="LOD18" s="127"/>
      <c r="LOE18" s="127"/>
      <c r="LOF18" s="127"/>
      <c r="LOG18" s="127"/>
      <c r="LOH18" s="127"/>
      <c r="LOI18" s="127"/>
      <c r="LOJ18" s="127"/>
      <c r="LOK18" s="127"/>
      <c r="LOL18" s="127"/>
      <c r="LOM18" s="127"/>
      <c r="LON18" s="127"/>
      <c r="LOO18" s="127"/>
      <c r="LOP18" s="127"/>
      <c r="LOQ18" s="127"/>
      <c r="LOR18" s="127"/>
      <c r="LOS18" s="127"/>
      <c r="LOT18" s="127"/>
      <c r="LOU18" s="127"/>
      <c r="LOV18" s="127"/>
      <c r="LOW18" s="127"/>
      <c r="LOX18" s="127"/>
      <c r="LOY18" s="127"/>
      <c r="LOZ18" s="127"/>
      <c r="LPA18" s="127"/>
      <c r="LPB18" s="127"/>
      <c r="LPC18" s="127"/>
      <c r="LPD18" s="127"/>
      <c r="LPE18" s="127"/>
      <c r="LPF18" s="127"/>
      <c r="LPG18" s="127"/>
      <c r="LPH18" s="127"/>
      <c r="LPI18" s="127"/>
      <c r="LPJ18" s="127"/>
      <c r="LPK18" s="127"/>
      <c r="LPL18" s="127"/>
      <c r="LPM18" s="127"/>
      <c r="LPN18" s="127"/>
      <c r="LPO18" s="127"/>
      <c r="LPP18" s="127"/>
      <c r="LPQ18" s="127"/>
      <c r="LPR18" s="127"/>
      <c r="LPS18" s="127"/>
      <c r="LPT18" s="127"/>
      <c r="LPU18" s="127"/>
      <c r="LPV18" s="127"/>
      <c r="LPW18" s="127"/>
      <c r="LPX18" s="127"/>
      <c r="LPY18" s="127"/>
      <c r="LPZ18" s="127"/>
      <c r="LQA18" s="127"/>
      <c r="LQB18" s="127"/>
      <c r="LQC18" s="127"/>
      <c r="LQD18" s="127"/>
      <c r="LQE18" s="127"/>
      <c r="LQF18" s="127"/>
      <c r="LQG18" s="127"/>
      <c r="LQH18" s="127"/>
      <c r="LQI18" s="127"/>
      <c r="LQJ18" s="127"/>
      <c r="LQK18" s="127"/>
      <c r="LQL18" s="127"/>
      <c r="LQM18" s="127"/>
      <c r="LQN18" s="127"/>
      <c r="LQO18" s="127"/>
      <c r="LQP18" s="127"/>
      <c r="LQQ18" s="127"/>
      <c r="LQR18" s="127"/>
      <c r="LQS18" s="127"/>
      <c r="LQT18" s="127"/>
      <c r="LQU18" s="127"/>
      <c r="LQV18" s="127"/>
      <c r="LQW18" s="127"/>
      <c r="LQX18" s="127"/>
      <c r="LQY18" s="127"/>
      <c r="LQZ18" s="127"/>
      <c r="LRA18" s="127"/>
      <c r="LRB18" s="127"/>
      <c r="LRC18" s="127"/>
      <c r="LRD18" s="127"/>
      <c r="LRE18" s="127"/>
      <c r="LRF18" s="127"/>
      <c r="LRG18" s="127"/>
      <c r="LRH18" s="127"/>
      <c r="LRI18" s="127"/>
      <c r="LRJ18" s="127"/>
      <c r="LRK18" s="127"/>
      <c r="LRL18" s="127"/>
      <c r="LRM18" s="127"/>
      <c r="LRN18" s="127"/>
      <c r="LRO18" s="127"/>
      <c r="LRP18" s="127"/>
      <c r="LRQ18" s="127"/>
      <c r="LRR18" s="127"/>
      <c r="LRS18" s="127"/>
      <c r="LRT18" s="127"/>
      <c r="LRU18" s="127"/>
      <c r="LRV18" s="127"/>
      <c r="LRW18" s="127"/>
      <c r="LRX18" s="127"/>
      <c r="LRY18" s="127"/>
      <c r="LRZ18" s="127"/>
      <c r="LSA18" s="127"/>
      <c r="LSB18" s="127"/>
      <c r="LSC18" s="127"/>
      <c r="LSD18" s="127"/>
      <c r="LSE18" s="127"/>
      <c r="LSF18" s="127"/>
      <c r="LSG18" s="127"/>
      <c r="LSH18" s="127"/>
      <c r="LSI18" s="127"/>
      <c r="LSJ18" s="127"/>
      <c r="LSK18" s="127"/>
      <c r="LSL18" s="127"/>
      <c r="LSM18" s="127"/>
      <c r="LSN18" s="127"/>
      <c r="LSO18" s="127"/>
      <c r="LSP18" s="127"/>
      <c r="LSQ18" s="127"/>
      <c r="LSR18" s="127"/>
      <c r="LSS18" s="127"/>
      <c r="LST18" s="127"/>
      <c r="LSU18" s="127"/>
      <c r="LSV18" s="127"/>
      <c r="LSW18" s="127"/>
      <c r="LSX18" s="127"/>
      <c r="LSY18" s="127"/>
      <c r="LSZ18" s="127"/>
      <c r="LTA18" s="127"/>
      <c r="LTB18" s="127"/>
      <c r="LTC18" s="127"/>
      <c r="LTD18" s="127"/>
      <c r="LTE18" s="127"/>
      <c r="LTF18" s="127"/>
      <c r="LTG18" s="127"/>
      <c r="LTH18" s="127"/>
      <c r="LTI18" s="127"/>
      <c r="LTJ18" s="127"/>
      <c r="LTK18" s="127"/>
      <c r="LTL18" s="127"/>
      <c r="LTM18" s="127"/>
      <c r="LTN18" s="127"/>
      <c r="LTO18" s="127"/>
      <c r="LTP18" s="127"/>
      <c r="LTQ18" s="127"/>
      <c r="LTR18" s="127"/>
      <c r="LTS18" s="127"/>
      <c r="LTT18" s="127"/>
      <c r="LTU18" s="127"/>
      <c r="LTV18" s="127"/>
      <c r="LTW18" s="127"/>
      <c r="LTX18" s="127"/>
      <c r="LTY18" s="127"/>
      <c r="LTZ18" s="127"/>
      <c r="LUA18" s="127"/>
      <c r="LUB18" s="127"/>
      <c r="LUC18" s="127"/>
      <c r="LUD18" s="127"/>
      <c r="LUE18" s="127"/>
      <c r="LUF18" s="127"/>
      <c r="LUG18" s="127"/>
      <c r="LUH18" s="127"/>
      <c r="LUI18" s="127"/>
      <c r="LUJ18" s="127"/>
      <c r="LUK18" s="127"/>
      <c r="LUL18" s="127"/>
      <c r="LUM18" s="127"/>
      <c r="LUN18" s="127"/>
      <c r="LUO18" s="127"/>
      <c r="LUP18" s="127"/>
      <c r="LUQ18" s="127"/>
      <c r="LUR18" s="127"/>
      <c r="LUS18" s="127"/>
      <c r="LUT18" s="127"/>
      <c r="LUU18" s="127"/>
      <c r="LUV18" s="127"/>
      <c r="LUW18" s="127"/>
      <c r="LUX18" s="127"/>
      <c r="LUY18" s="127"/>
      <c r="LUZ18" s="127"/>
      <c r="LVA18" s="127"/>
      <c r="LVB18" s="127"/>
      <c r="LVC18" s="127"/>
      <c r="LVD18" s="127"/>
      <c r="LVE18" s="127"/>
      <c r="LVF18" s="127"/>
      <c r="LVG18" s="127"/>
      <c r="LVH18" s="127"/>
      <c r="LVI18" s="127"/>
      <c r="LVJ18" s="127"/>
      <c r="LVK18" s="127"/>
      <c r="LVL18" s="127"/>
      <c r="LVM18" s="127"/>
      <c r="LVN18" s="127"/>
      <c r="LVO18" s="127"/>
      <c r="LVP18" s="127"/>
      <c r="LVQ18" s="127"/>
      <c r="LVR18" s="127"/>
      <c r="LVS18" s="127"/>
      <c r="LVT18" s="127"/>
      <c r="LVU18" s="127"/>
      <c r="LVV18" s="127"/>
      <c r="LVW18" s="127"/>
      <c r="LVX18" s="127"/>
      <c r="LVY18" s="127"/>
      <c r="LVZ18" s="127"/>
      <c r="LWA18" s="127"/>
      <c r="LWB18" s="127"/>
      <c r="LWC18" s="127"/>
      <c r="LWD18" s="127"/>
      <c r="LWE18" s="127"/>
      <c r="LWF18" s="127"/>
      <c r="LWG18" s="127"/>
      <c r="LWH18" s="127"/>
      <c r="LWI18" s="127"/>
      <c r="LWJ18" s="127"/>
      <c r="LWK18" s="127"/>
      <c r="LWL18" s="127"/>
      <c r="LWM18" s="127"/>
      <c r="LWN18" s="127"/>
      <c r="LWO18" s="127"/>
      <c r="LWP18" s="127"/>
      <c r="LWQ18" s="127"/>
      <c r="LWR18" s="127"/>
      <c r="LWS18" s="127"/>
      <c r="LWT18" s="127"/>
      <c r="LWU18" s="127"/>
      <c r="LWV18" s="127"/>
      <c r="LWW18" s="127"/>
      <c r="LWX18" s="127"/>
      <c r="LWY18" s="127"/>
      <c r="LWZ18" s="127"/>
      <c r="LXA18" s="127"/>
      <c r="LXB18" s="127"/>
      <c r="LXC18" s="127"/>
      <c r="LXD18" s="127"/>
      <c r="LXE18" s="127"/>
      <c r="LXF18" s="127"/>
      <c r="LXG18" s="127"/>
      <c r="LXH18" s="127"/>
      <c r="LXI18" s="127"/>
      <c r="LXJ18" s="127"/>
      <c r="LXK18" s="127"/>
      <c r="LXL18" s="127"/>
      <c r="LXM18" s="127"/>
      <c r="LXN18" s="127"/>
      <c r="LXO18" s="127"/>
      <c r="LXP18" s="127"/>
      <c r="LXQ18" s="127"/>
      <c r="LXR18" s="127"/>
      <c r="LXS18" s="127"/>
      <c r="LXT18" s="127"/>
      <c r="LXU18" s="127"/>
      <c r="LXV18" s="127"/>
      <c r="LXW18" s="127"/>
      <c r="LXX18" s="127"/>
      <c r="LXY18" s="127"/>
      <c r="LXZ18" s="127"/>
      <c r="LYA18" s="127"/>
      <c r="LYB18" s="127"/>
      <c r="LYC18" s="127"/>
      <c r="LYD18" s="127"/>
      <c r="LYE18" s="127"/>
      <c r="LYF18" s="127"/>
      <c r="LYG18" s="127"/>
      <c r="LYH18" s="127"/>
      <c r="LYI18" s="127"/>
      <c r="LYJ18" s="127"/>
      <c r="LYK18" s="127"/>
      <c r="LYL18" s="127"/>
      <c r="LYM18" s="127"/>
      <c r="LYN18" s="127"/>
      <c r="LYO18" s="127"/>
      <c r="LYP18" s="127"/>
      <c r="LYQ18" s="127"/>
      <c r="LYR18" s="127"/>
      <c r="LYS18" s="127"/>
      <c r="LYT18" s="127"/>
      <c r="LYU18" s="127"/>
      <c r="LYV18" s="127"/>
      <c r="LYW18" s="127"/>
      <c r="LYX18" s="127"/>
      <c r="LYY18" s="127"/>
      <c r="LYZ18" s="127"/>
      <c r="LZA18" s="127"/>
      <c r="LZB18" s="127"/>
      <c r="LZC18" s="127"/>
      <c r="LZD18" s="127"/>
      <c r="LZE18" s="127"/>
      <c r="LZF18" s="127"/>
      <c r="LZG18" s="127"/>
      <c r="LZH18" s="127"/>
      <c r="LZI18" s="127"/>
      <c r="LZJ18" s="127"/>
      <c r="LZK18" s="127"/>
      <c r="LZL18" s="127"/>
      <c r="LZM18" s="127"/>
      <c r="LZN18" s="127"/>
      <c r="LZO18" s="127"/>
      <c r="LZP18" s="127"/>
      <c r="LZQ18" s="127"/>
      <c r="LZR18" s="127"/>
      <c r="LZS18" s="127"/>
      <c r="LZT18" s="127"/>
      <c r="LZU18" s="127"/>
      <c r="LZV18" s="127"/>
      <c r="LZW18" s="127"/>
      <c r="LZX18" s="127"/>
      <c r="LZY18" s="127"/>
      <c r="LZZ18" s="127"/>
      <c r="MAA18" s="127"/>
      <c r="MAB18" s="127"/>
      <c r="MAC18" s="127"/>
      <c r="MAD18" s="127"/>
      <c r="MAE18" s="127"/>
      <c r="MAF18" s="127"/>
      <c r="MAG18" s="127"/>
      <c r="MAH18" s="127"/>
      <c r="MAI18" s="127"/>
      <c r="MAJ18" s="127"/>
      <c r="MAK18" s="127"/>
      <c r="MAL18" s="127"/>
      <c r="MAM18" s="127"/>
      <c r="MAN18" s="127"/>
      <c r="MAO18" s="127"/>
      <c r="MAP18" s="127"/>
      <c r="MAQ18" s="127"/>
      <c r="MAR18" s="127"/>
      <c r="MAS18" s="127"/>
      <c r="MAT18" s="127"/>
      <c r="MAU18" s="127"/>
      <c r="MAV18" s="127"/>
      <c r="MAW18" s="127"/>
      <c r="MAX18" s="127"/>
      <c r="MAY18" s="127"/>
      <c r="MAZ18" s="127"/>
      <c r="MBA18" s="127"/>
      <c r="MBB18" s="127"/>
      <c r="MBC18" s="127"/>
      <c r="MBD18" s="127"/>
      <c r="MBE18" s="127"/>
      <c r="MBF18" s="127"/>
      <c r="MBG18" s="127"/>
      <c r="MBH18" s="127"/>
      <c r="MBI18" s="127"/>
      <c r="MBJ18" s="127"/>
      <c r="MBK18" s="127"/>
      <c r="MBL18" s="127"/>
      <c r="MBM18" s="127"/>
      <c r="MBN18" s="127"/>
      <c r="MBO18" s="127"/>
      <c r="MBP18" s="127"/>
      <c r="MBQ18" s="127"/>
      <c r="MBR18" s="127"/>
      <c r="MBS18" s="127"/>
      <c r="MBT18" s="127"/>
      <c r="MBU18" s="127"/>
      <c r="MBV18" s="127"/>
      <c r="MBW18" s="127"/>
      <c r="MBX18" s="127"/>
      <c r="MBY18" s="127"/>
      <c r="MBZ18" s="127"/>
      <c r="MCA18" s="127"/>
      <c r="MCB18" s="127"/>
      <c r="MCC18" s="127"/>
      <c r="MCD18" s="127"/>
      <c r="MCE18" s="127"/>
      <c r="MCF18" s="127"/>
      <c r="MCG18" s="127"/>
      <c r="MCH18" s="127"/>
      <c r="MCI18" s="127"/>
      <c r="MCJ18" s="127"/>
      <c r="MCK18" s="127"/>
      <c r="MCL18" s="127"/>
      <c r="MCM18" s="127"/>
      <c r="MCN18" s="127"/>
      <c r="MCO18" s="127"/>
      <c r="MCP18" s="127"/>
      <c r="MCQ18" s="127"/>
      <c r="MCR18" s="127"/>
      <c r="MCS18" s="127"/>
      <c r="MCT18" s="127"/>
      <c r="MCU18" s="127"/>
      <c r="MCV18" s="127"/>
      <c r="MCW18" s="127"/>
      <c r="MCX18" s="127"/>
      <c r="MCY18" s="127"/>
      <c r="MCZ18" s="127"/>
      <c r="MDA18" s="127"/>
      <c r="MDB18" s="127"/>
      <c r="MDC18" s="127"/>
      <c r="MDD18" s="127"/>
      <c r="MDE18" s="127"/>
      <c r="MDF18" s="127"/>
      <c r="MDG18" s="127"/>
      <c r="MDH18" s="127"/>
      <c r="MDI18" s="127"/>
      <c r="MDJ18" s="127"/>
      <c r="MDK18" s="127"/>
      <c r="MDL18" s="127"/>
      <c r="MDM18" s="127"/>
      <c r="MDN18" s="127"/>
      <c r="MDO18" s="127"/>
      <c r="MDP18" s="127"/>
      <c r="MDQ18" s="127"/>
      <c r="MDR18" s="127"/>
      <c r="MDS18" s="127"/>
      <c r="MDT18" s="127"/>
      <c r="MDU18" s="127"/>
      <c r="MDV18" s="127"/>
      <c r="MDW18" s="127"/>
      <c r="MDX18" s="127"/>
      <c r="MDY18" s="127"/>
      <c r="MDZ18" s="127"/>
      <c r="MEA18" s="127"/>
      <c r="MEB18" s="127"/>
      <c r="MEC18" s="127"/>
      <c r="MED18" s="127"/>
      <c r="MEE18" s="127"/>
      <c r="MEF18" s="127"/>
      <c r="MEG18" s="127"/>
      <c r="MEH18" s="127"/>
      <c r="MEI18" s="127"/>
      <c r="MEJ18" s="127"/>
      <c r="MEK18" s="127"/>
      <c r="MEL18" s="127"/>
      <c r="MEM18" s="127"/>
      <c r="MEN18" s="127"/>
      <c r="MEO18" s="127"/>
      <c r="MEP18" s="127"/>
      <c r="MEQ18" s="127"/>
      <c r="MER18" s="127"/>
      <c r="MES18" s="127"/>
      <c r="MET18" s="127"/>
      <c r="MEU18" s="127"/>
      <c r="MEV18" s="127"/>
      <c r="MEW18" s="127"/>
      <c r="MEX18" s="127"/>
      <c r="MEY18" s="127"/>
      <c r="MEZ18" s="127"/>
      <c r="MFA18" s="127"/>
      <c r="MFB18" s="127"/>
      <c r="MFC18" s="127"/>
      <c r="MFD18" s="127"/>
      <c r="MFE18" s="127"/>
      <c r="MFF18" s="127"/>
      <c r="MFG18" s="127"/>
      <c r="MFH18" s="127"/>
      <c r="MFI18" s="127"/>
      <c r="MFJ18" s="127"/>
      <c r="MFK18" s="127"/>
      <c r="MFL18" s="127"/>
      <c r="MFM18" s="127"/>
      <c r="MFN18" s="127"/>
      <c r="MFO18" s="127"/>
      <c r="MFP18" s="127"/>
      <c r="MFQ18" s="127"/>
      <c r="MFR18" s="127"/>
      <c r="MFS18" s="127"/>
      <c r="MFT18" s="127"/>
      <c r="MFU18" s="127"/>
      <c r="MFV18" s="127"/>
      <c r="MFW18" s="127"/>
      <c r="MFX18" s="127"/>
      <c r="MFY18" s="127"/>
      <c r="MFZ18" s="127"/>
      <c r="MGA18" s="127"/>
      <c r="MGB18" s="127"/>
      <c r="MGC18" s="127"/>
      <c r="MGD18" s="127"/>
      <c r="MGE18" s="127"/>
      <c r="MGF18" s="127"/>
      <c r="MGG18" s="127"/>
      <c r="MGH18" s="127"/>
      <c r="MGI18" s="127"/>
      <c r="MGJ18" s="127"/>
      <c r="MGK18" s="127"/>
      <c r="MGL18" s="127"/>
      <c r="MGM18" s="127"/>
      <c r="MGN18" s="127"/>
      <c r="MGO18" s="127"/>
      <c r="MGP18" s="127"/>
      <c r="MGQ18" s="127"/>
      <c r="MGR18" s="127"/>
      <c r="MGS18" s="127"/>
      <c r="MGT18" s="127"/>
      <c r="MGU18" s="127"/>
      <c r="MGV18" s="127"/>
      <c r="MGW18" s="127"/>
      <c r="MGX18" s="127"/>
      <c r="MGY18" s="127"/>
      <c r="MGZ18" s="127"/>
      <c r="MHA18" s="127"/>
      <c r="MHB18" s="127"/>
      <c r="MHC18" s="127"/>
      <c r="MHD18" s="127"/>
      <c r="MHE18" s="127"/>
      <c r="MHF18" s="127"/>
      <c r="MHG18" s="127"/>
      <c r="MHH18" s="127"/>
      <c r="MHI18" s="127"/>
      <c r="MHJ18" s="127"/>
      <c r="MHK18" s="127"/>
      <c r="MHL18" s="127"/>
      <c r="MHM18" s="127"/>
      <c r="MHN18" s="127"/>
      <c r="MHO18" s="127"/>
      <c r="MHP18" s="127"/>
      <c r="MHQ18" s="127"/>
      <c r="MHR18" s="127"/>
      <c r="MHS18" s="127"/>
      <c r="MHT18" s="127"/>
      <c r="MHU18" s="127"/>
      <c r="MHV18" s="127"/>
      <c r="MHW18" s="127"/>
      <c r="MHX18" s="127"/>
      <c r="MHY18" s="127"/>
      <c r="MHZ18" s="127"/>
      <c r="MIA18" s="127"/>
      <c r="MIB18" s="127"/>
      <c r="MIC18" s="127"/>
      <c r="MID18" s="127"/>
      <c r="MIE18" s="127"/>
      <c r="MIF18" s="127"/>
      <c r="MIG18" s="127"/>
      <c r="MIH18" s="127"/>
      <c r="MII18" s="127"/>
      <c r="MIJ18" s="127"/>
      <c r="MIK18" s="127"/>
      <c r="MIL18" s="127"/>
      <c r="MIM18" s="127"/>
      <c r="MIN18" s="127"/>
      <c r="MIO18" s="127"/>
      <c r="MIP18" s="127"/>
      <c r="MIQ18" s="127"/>
      <c r="MIR18" s="127"/>
      <c r="MIS18" s="127"/>
      <c r="MIT18" s="127"/>
      <c r="MIU18" s="127"/>
      <c r="MIV18" s="127"/>
      <c r="MIW18" s="127"/>
      <c r="MIX18" s="127"/>
      <c r="MIY18" s="127"/>
      <c r="MIZ18" s="127"/>
      <c r="MJA18" s="127"/>
      <c r="MJB18" s="127"/>
      <c r="MJC18" s="127"/>
      <c r="MJD18" s="127"/>
      <c r="MJE18" s="127"/>
      <c r="MJF18" s="127"/>
      <c r="MJG18" s="127"/>
      <c r="MJH18" s="127"/>
      <c r="MJI18" s="127"/>
      <c r="MJJ18" s="127"/>
      <c r="MJK18" s="127"/>
      <c r="MJL18" s="127"/>
      <c r="MJM18" s="127"/>
      <c r="MJN18" s="127"/>
      <c r="MJO18" s="127"/>
      <c r="MJP18" s="127"/>
      <c r="MJQ18" s="127"/>
      <c r="MJR18" s="127"/>
      <c r="MJS18" s="127"/>
      <c r="MJT18" s="127"/>
      <c r="MJU18" s="127"/>
      <c r="MJV18" s="127"/>
      <c r="MJW18" s="127"/>
      <c r="MJX18" s="127"/>
      <c r="MJY18" s="127"/>
      <c r="MJZ18" s="127"/>
      <c r="MKA18" s="127"/>
      <c r="MKB18" s="127"/>
      <c r="MKC18" s="127"/>
      <c r="MKD18" s="127"/>
      <c r="MKE18" s="127"/>
      <c r="MKF18" s="127"/>
      <c r="MKG18" s="127"/>
      <c r="MKH18" s="127"/>
      <c r="MKI18" s="127"/>
      <c r="MKJ18" s="127"/>
      <c r="MKK18" s="127"/>
      <c r="MKL18" s="127"/>
      <c r="MKM18" s="127"/>
      <c r="MKN18" s="127"/>
      <c r="MKO18" s="127"/>
      <c r="MKP18" s="127"/>
      <c r="MKQ18" s="127"/>
      <c r="MKR18" s="127"/>
      <c r="MKS18" s="127"/>
      <c r="MKT18" s="127"/>
      <c r="MKU18" s="127"/>
      <c r="MKV18" s="127"/>
      <c r="MKW18" s="127"/>
      <c r="MKX18" s="127"/>
      <c r="MKY18" s="127"/>
      <c r="MKZ18" s="127"/>
      <c r="MLA18" s="127"/>
      <c r="MLB18" s="127"/>
      <c r="MLC18" s="127"/>
      <c r="MLD18" s="127"/>
      <c r="MLE18" s="127"/>
      <c r="MLF18" s="127"/>
      <c r="MLG18" s="127"/>
      <c r="MLH18" s="127"/>
      <c r="MLI18" s="127"/>
      <c r="MLJ18" s="127"/>
      <c r="MLK18" s="127"/>
      <c r="MLL18" s="127"/>
      <c r="MLM18" s="127"/>
      <c r="MLN18" s="127"/>
      <c r="MLO18" s="127"/>
      <c r="MLP18" s="127"/>
      <c r="MLQ18" s="127"/>
      <c r="MLR18" s="127"/>
      <c r="MLS18" s="127"/>
      <c r="MLT18" s="127"/>
      <c r="MLU18" s="127"/>
      <c r="MLV18" s="127"/>
      <c r="MLW18" s="127"/>
      <c r="MLX18" s="127"/>
      <c r="MLY18" s="127"/>
      <c r="MLZ18" s="127"/>
      <c r="MMA18" s="127"/>
      <c r="MMB18" s="127"/>
      <c r="MMC18" s="127"/>
      <c r="MMD18" s="127"/>
      <c r="MME18" s="127"/>
      <c r="MMF18" s="127"/>
      <c r="MMG18" s="127"/>
      <c r="MMH18" s="127"/>
      <c r="MMI18" s="127"/>
      <c r="MMJ18" s="127"/>
      <c r="MMK18" s="127"/>
      <c r="MML18" s="127"/>
      <c r="MMM18" s="127"/>
      <c r="MMN18" s="127"/>
      <c r="MMO18" s="127"/>
      <c r="MMP18" s="127"/>
      <c r="MMQ18" s="127"/>
      <c r="MMR18" s="127"/>
      <c r="MMS18" s="127"/>
      <c r="MMT18" s="127"/>
      <c r="MMU18" s="127"/>
      <c r="MMV18" s="127"/>
      <c r="MMW18" s="127"/>
      <c r="MMX18" s="127"/>
      <c r="MMY18" s="127"/>
      <c r="MMZ18" s="127"/>
      <c r="MNA18" s="127"/>
      <c r="MNB18" s="127"/>
      <c r="MNC18" s="127"/>
      <c r="MND18" s="127"/>
      <c r="MNE18" s="127"/>
      <c r="MNF18" s="127"/>
      <c r="MNG18" s="127"/>
      <c r="MNH18" s="127"/>
      <c r="MNI18" s="127"/>
      <c r="MNJ18" s="127"/>
      <c r="MNK18" s="127"/>
      <c r="MNL18" s="127"/>
      <c r="MNM18" s="127"/>
      <c r="MNN18" s="127"/>
      <c r="MNO18" s="127"/>
      <c r="MNP18" s="127"/>
      <c r="MNQ18" s="127"/>
      <c r="MNR18" s="127"/>
      <c r="MNS18" s="127"/>
      <c r="MNT18" s="127"/>
      <c r="MNU18" s="127"/>
      <c r="MNV18" s="127"/>
      <c r="MNW18" s="127"/>
      <c r="MNX18" s="127"/>
      <c r="MNY18" s="127"/>
      <c r="MNZ18" s="127"/>
      <c r="MOA18" s="127"/>
      <c r="MOB18" s="127"/>
      <c r="MOC18" s="127"/>
      <c r="MOD18" s="127"/>
      <c r="MOE18" s="127"/>
      <c r="MOF18" s="127"/>
      <c r="MOG18" s="127"/>
      <c r="MOH18" s="127"/>
      <c r="MOI18" s="127"/>
      <c r="MOJ18" s="127"/>
      <c r="MOK18" s="127"/>
      <c r="MOL18" s="127"/>
      <c r="MOM18" s="127"/>
      <c r="MON18" s="127"/>
      <c r="MOO18" s="127"/>
      <c r="MOP18" s="127"/>
      <c r="MOQ18" s="127"/>
      <c r="MOR18" s="127"/>
      <c r="MOS18" s="127"/>
      <c r="MOT18" s="127"/>
      <c r="MOU18" s="127"/>
      <c r="MOV18" s="127"/>
      <c r="MOW18" s="127"/>
      <c r="MOX18" s="127"/>
      <c r="MOY18" s="127"/>
      <c r="MOZ18" s="127"/>
      <c r="MPA18" s="127"/>
      <c r="MPB18" s="127"/>
      <c r="MPC18" s="127"/>
      <c r="MPD18" s="127"/>
      <c r="MPE18" s="127"/>
      <c r="MPF18" s="127"/>
      <c r="MPG18" s="127"/>
      <c r="MPH18" s="127"/>
      <c r="MPI18" s="127"/>
      <c r="MPJ18" s="127"/>
      <c r="MPK18" s="127"/>
      <c r="MPL18" s="127"/>
      <c r="MPM18" s="127"/>
      <c r="MPN18" s="127"/>
      <c r="MPO18" s="127"/>
      <c r="MPP18" s="127"/>
      <c r="MPQ18" s="127"/>
      <c r="MPR18" s="127"/>
      <c r="MPS18" s="127"/>
      <c r="MPT18" s="127"/>
      <c r="MPU18" s="127"/>
      <c r="MPV18" s="127"/>
      <c r="MPW18" s="127"/>
      <c r="MPX18" s="127"/>
      <c r="MPY18" s="127"/>
      <c r="MPZ18" s="127"/>
      <c r="MQA18" s="127"/>
      <c r="MQB18" s="127"/>
      <c r="MQC18" s="127"/>
      <c r="MQD18" s="127"/>
      <c r="MQE18" s="127"/>
      <c r="MQF18" s="127"/>
      <c r="MQG18" s="127"/>
      <c r="MQH18" s="127"/>
      <c r="MQI18" s="127"/>
      <c r="MQJ18" s="127"/>
      <c r="MQK18" s="127"/>
      <c r="MQL18" s="127"/>
      <c r="MQM18" s="127"/>
      <c r="MQN18" s="127"/>
      <c r="MQO18" s="127"/>
      <c r="MQP18" s="127"/>
      <c r="MQQ18" s="127"/>
      <c r="MQR18" s="127"/>
      <c r="MQS18" s="127"/>
      <c r="MQT18" s="127"/>
      <c r="MQU18" s="127"/>
      <c r="MQV18" s="127"/>
      <c r="MQW18" s="127"/>
      <c r="MQX18" s="127"/>
      <c r="MQY18" s="127"/>
      <c r="MQZ18" s="127"/>
      <c r="MRA18" s="127"/>
      <c r="MRB18" s="127"/>
      <c r="MRC18" s="127"/>
      <c r="MRD18" s="127"/>
      <c r="MRE18" s="127"/>
      <c r="MRF18" s="127"/>
      <c r="MRG18" s="127"/>
      <c r="MRH18" s="127"/>
      <c r="MRI18" s="127"/>
      <c r="MRJ18" s="127"/>
      <c r="MRK18" s="127"/>
      <c r="MRL18" s="127"/>
      <c r="MRM18" s="127"/>
      <c r="MRN18" s="127"/>
      <c r="MRO18" s="127"/>
      <c r="MRP18" s="127"/>
      <c r="MRQ18" s="127"/>
      <c r="MRR18" s="127"/>
      <c r="MRS18" s="127"/>
      <c r="MRT18" s="127"/>
      <c r="MRU18" s="127"/>
      <c r="MRV18" s="127"/>
      <c r="MRW18" s="127"/>
      <c r="MRX18" s="127"/>
      <c r="MRY18" s="127"/>
      <c r="MRZ18" s="127"/>
      <c r="MSA18" s="127"/>
      <c r="MSB18" s="127"/>
      <c r="MSC18" s="127"/>
      <c r="MSD18" s="127"/>
      <c r="MSE18" s="127"/>
      <c r="MSF18" s="127"/>
      <c r="MSG18" s="127"/>
      <c r="MSH18" s="127"/>
      <c r="MSI18" s="127"/>
      <c r="MSJ18" s="127"/>
      <c r="MSK18" s="127"/>
      <c r="MSL18" s="127"/>
      <c r="MSM18" s="127"/>
      <c r="MSN18" s="127"/>
      <c r="MSO18" s="127"/>
      <c r="MSP18" s="127"/>
      <c r="MSQ18" s="127"/>
      <c r="MSR18" s="127"/>
      <c r="MSS18" s="127"/>
      <c r="MST18" s="127"/>
      <c r="MSU18" s="127"/>
      <c r="MSV18" s="127"/>
      <c r="MSW18" s="127"/>
      <c r="MSX18" s="127"/>
      <c r="MSY18" s="127"/>
      <c r="MSZ18" s="127"/>
      <c r="MTA18" s="127"/>
      <c r="MTB18" s="127"/>
      <c r="MTC18" s="127"/>
      <c r="MTD18" s="127"/>
      <c r="MTE18" s="127"/>
      <c r="MTF18" s="127"/>
      <c r="MTG18" s="127"/>
      <c r="MTH18" s="127"/>
      <c r="MTI18" s="127"/>
      <c r="MTJ18" s="127"/>
      <c r="MTK18" s="127"/>
      <c r="MTL18" s="127"/>
      <c r="MTM18" s="127"/>
      <c r="MTN18" s="127"/>
      <c r="MTO18" s="127"/>
      <c r="MTP18" s="127"/>
      <c r="MTQ18" s="127"/>
      <c r="MTR18" s="127"/>
      <c r="MTS18" s="127"/>
      <c r="MTT18" s="127"/>
      <c r="MTU18" s="127"/>
      <c r="MTV18" s="127"/>
      <c r="MTW18" s="127"/>
      <c r="MTX18" s="127"/>
      <c r="MTY18" s="127"/>
      <c r="MTZ18" s="127"/>
      <c r="MUA18" s="127"/>
      <c r="MUB18" s="127"/>
      <c r="MUC18" s="127"/>
      <c r="MUD18" s="127"/>
      <c r="MUE18" s="127"/>
      <c r="MUF18" s="127"/>
      <c r="MUG18" s="127"/>
      <c r="MUH18" s="127"/>
      <c r="MUI18" s="127"/>
      <c r="MUJ18" s="127"/>
      <c r="MUK18" s="127"/>
      <c r="MUL18" s="127"/>
      <c r="MUM18" s="127"/>
      <c r="MUN18" s="127"/>
      <c r="MUO18" s="127"/>
      <c r="MUP18" s="127"/>
      <c r="MUQ18" s="127"/>
      <c r="MUR18" s="127"/>
      <c r="MUS18" s="127"/>
      <c r="MUT18" s="127"/>
      <c r="MUU18" s="127"/>
      <c r="MUV18" s="127"/>
      <c r="MUW18" s="127"/>
      <c r="MUX18" s="127"/>
      <c r="MUY18" s="127"/>
      <c r="MUZ18" s="127"/>
      <c r="MVA18" s="127"/>
      <c r="MVB18" s="127"/>
      <c r="MVC18" s="127"/>
      <c r="MVD18" s="127"/>
      <c r="MVE18" s="127"/>
      <c r="MVF18" s="127"/>
      <c r="MVG18" s="127"/>
      <c r="MVH18" s="127"/>
      <c r="MVI18" s="127"/>
      <c r="MVJ18" s="127"/>
      <c r="MVK18" s="127"/>
      <c r="MVL18" s="127"/>
      <c r="MVM18" s="127"/>
      <c r="MVN18" s="127"/>
      <c r="MVO18" s="127"/>
      <c r="MVP18" s="127"/>
      <c r="MVQ18" s="127"/>
      <c r="MVR18" s="127"/>
      <c r="MVS18" s="127"/>
      <c r="MVT18" s="127"/>
      <c r="MVU18" s="127"/>
      <c r="MVV18" s="127"/>
      <c r="MVW18" s="127"/>
      <c r="MVX18" s="127"/>
      <c r="MVY18" s="127"/>
      <c r="MVZ18" s="127"/>
      <c r="MWA18" s="127"/>
      <c r="MWB18" s="127"/>
      <c r="MWC18" s="127"/>
      <c r="MWD18" s="127"/>
      <c r="MWE18" s="127"/>
      <c r="MWF18" s="127"/>
      <c r="MWG18" s="127"/>
      <c r="MWH18" s="127"/>
      <c r="MWI18" s="127"/>
      <c r="MWJ18" s="127"/>
      <c r="MWK18" s="127"/>
      <c r="MWL18" s="127"/>
      <c r="MWM18" s="127"/>
      <c r="MWN18" s="127"/>
      <c r="MWO18" s="127"/>
      <c r="MWP18" s="127"/>
      <c r="MWQ18" s="127"/>
      <c r="MWR18" s="127"/>
      <c r="MWS18" s="127"/>
      <c r="MWT18" s="127"/>
      <c r="MWU18" s="127"/>
      <c r="MWV18" s="127"/>
      <c r="MWW18" s="127"/>
      <c r="MWX18" s="127"/>
      <c r="MWY18" s="127"/>
      <c r="MWZ18" s="127"/>
      <c r="MXA18" s="127"/>
      <c r="MXB18" s="127"/>
      <c r="MXC18" s="127"/>
      <c r="MXD18" s="127"/>
      <c r="MXE18" s="127"/>
      <c r="MXF18" s="127"/>
      <c r="MXG18" s="127"/>
      <c r="MXH18" s="127"/>
      <c r="MXI18" s="127"/>
      <c r="MXJ18" s="127"/>
      <c r="MXK18" s="127"/>
      <c r="MXL18" s="127"/>
      <c r="MXM18" s="127"/>
      <c r="MXN18" s="127"/>
      <c r="MXO18" s="127"/>
      <c r="MXP18" s="127"/>
      <c r="MXQ18" s="127"/>
      <c r="MXR18" s="127"/>
      <c r="MXS18" s="127"/>
      <c r="MXT18" s="127"/>
      <c r="MXU18" s="127"/>
      <c r="MXV18" s="127"/>
      <c r="MXW18" s="127"/>
      <c r="MXX18" s="127"/>
      <c r="MXY18" s="127"/>
      <c r="MXZ18" s="127"/>
      <c r="MYA18" s="127"/>
      <c r="MYB18" s="127"/>
      <c r="MYC18" s="127"/>
      <c r="MYD18" s="127"/>
      <c r="MYE18" s="127"/>
      <c r="MYF18" s="127"/>
      <c r="MYG18" s="127"/>
      <c r="MYH18" s="127"/>
      <c r="MYI18" s="127"/>
      <c r="MYJ18" s="127"/>
      <c r="MYK18" s="127"/>
      <c r="MYL18" s="127"/>
      <c r="MYM18" s="127"/>
      <c r="MYN18" s="127"/>
      <c r="MYO18" s="127"/>
      <c r="MYP18" s="127"/>
      <c r="MYQ18" s="127"/>
      <c r="MYR18" s="127"/>
      <c r="MYS18" s="127"/>
      <c r="MYT18" s="127"/>
      <c r="MYU18" s="127"/>
      <c r="MYV18" s="127"/>
      <c r="MYW18" s="127"/>
      <c r="MYX18" s="127"/>
      <c r="MYY18" s="127"/>
      <c r="MYZ18" s="127"/>
      <c r="MZA18" s="127"/>
      <c r="MZB18" s="127"/>
      <c r="MZC18" s="127"/>
      <c r="MZD18" s="127"/>
      <c r="MZE18" s="127"/>
      <c r="MZF18" s="127"/>
      <c r="MZG18" s="127"/>
      <c r="MZH18" s="127"/>
      <c r="MZI18" s="127"/>
      <c r="MZJ18" s="127"/>
      <c r="MZK18" s="127"/>
      <c r="MZL18" s="127"/>
      <c r="MZM18" s="127"/>
      <c r="MZN18" s="127"/>
      <c r="MZO18" s="127"/>
      <c r="MZP18" s="127"/>
      <c r="MZQ18" s="127"/>
      <c r="MZR18" s="127"/>
      <c r="MZS18" s="127"/>
      <c r="MZT18" s="127"/>
      <c r="MZU18" s="127"/>
      <c r="MZV18" s="127"/>
      <c r="MZW18" s="127"/>
      <c r="MZX18" s="127"/>
      <c r="MZY18" s="127"/>
      <c r="MZZ18" s="127"/>
      <c r="NAA18" s="127"/>
      <c r="NAB18" s="127"/>
      <c r="NAC18" s="127"/>
      <c r="NAD18" s="127"/>
      <c r="NAE18" s="127"/>
      <c r="NAF18" s="127"/>
      <c r="NAG18" s="127"/>
      <c r="NAH18" s="127"/>
      <c r="NAI18" s="127"/>
      <c r="NAJ18" s="127"/>
      <c r="NAK18" s="127"/>
      <c r="NAL18" s="127"/>
      <c r="NAM18" s="127"/>
      <c r="NAN18" s="127"/>
      <c r="NAO18" s="127"/>
      <c r="NAP18" s="127"/>
      <c r="NAQ18" s="127"/>
      <c r="NAR18" s="127"/>
      <c r="NAS18" s="127"/>
      <c r="NAT18" s="127"/>
      <c r="NAU18" s="127"/>
      <c r="NAV18" s="127"/>
      <c r="NAW18" s="127"/>
      <c r="NAX18" s="127"/>
      <c r="NAY18" s="127"/>
      <c r="NAZ18" s="127"/>
      <c r="NBA18" s="127"/>
      <c r="NBB18" s="127"/>
      <c r="NBC18" s="127"/>
      <c r="NBD18" s="127"/>
      <c r="NBE18" s="127"/>
      <c r="NBF18" s="127"/>
      <c r="NBG18" s="127"/>
      <c r="NBH18" s="127"/>
      <c r="NBI18" s="127"/>
      <c r="NBJ18" s="127"/>
      <c r="NBK18" s="127"/>
      <c r="NBL18" s="127"/>
      <c r="NBM18" s="127"/>
      <c r="NBN18" s="127"/>
      <c r="NBO18" s="127"/>
      <c r="NBP18" s="127"/>
      <c r="NBQ18" s="127"/>
      <c r="NBR18" s="127"/>
      <c r="NBS18" s="127"/>
      <c r="NBT18" s="127"/>
      <c r="NBU18" s="127"/>
      <c r="NBV18" s="127"/>
      <c r="NBW18" s="127"/>
      <c r="NBX18" s="127"/>
      <c r="NBY18" s="127"/>
      <c r="NBZ18" s="127"/>
      <c r="NCA18" s="127"/>
      <c r="NCB18" s="127"/>
      <c r="NCC18" s="127"/>
      <c r="NCD18" s="127"/>
      <c r="NCE18" s="127"/>
      <c r="NCF18" s="127"/>
      <c r="NCG18" s="127"/>
      <c r="NCH18" s="127"/>
      <c r="NCI18" s="127"/>
      <c r="NCJ18" s="127"/>
      <c r="NCK18" s="127"/>
      <c r="NCL18" s="127"/>
      <c r="NCM18" s="127"/>
      <c r="NCN18" s="127"/>
      <c r="NCO18" s="127"/>
      <c r="NCP18" s="127"/>
      <c r="NCQ18" s="127"/>
      <c r="NCR18" s="127"/>
      <c r="NCS18" s="127"/>
      <c r="NCT18" s="127"/>
      <c r="NCU18" s="127"/>
      <c r="NCV18" s="127"/>
      <c r="NCW18" s="127"/>
      <c r="NCX18" s="127"/>
      <c r="NCY18" s="127"/>
      <c r="NCZ18" s="127"/>
      <c r="NDA18" s="127"/>
      <c r="NDB18" s="127"/>
      <c r="NDC18" s="127"/>
      <c r="NDD18" s="127"/>
      <c r="NDE18" s="127"/>
      <c r="NDF18" s="127"/>
      <c r="NDG18" s="127"/>
      <c r="NDH18" s="127"/>
      <c r="NDI18" s="127"/>
      <c r="NDJ18" s="127"/>
      <c r="NDK18" s="127"/>
      <c r="NDL18" s="127"/>
      <c r="NDM18" s="127"/>
      <c r="NDN18" s="127"/>
      <c r="NDO18" s="127"/>
      <c r="NDP18" s="127"/>
      <c r="NDQ18" s="127"/>
      <c r="NDR18" s="127"/>
      <c r="NDS18" s="127"/>
      <c r="NDT18" s="127"/>
      <c r="NDU18" s="127"/>
      <c r="NDV18" s="127"/>
      <c r="NDW18" s="127"/>
      <c r="NDX18" s="127"/>
      <c r="NDY18" s="127"/>
      <c r="NDZ18" s="127"/>
      <c r="NEA18" s="127"/>
      <c r="NEB18" s="127"/>
      <c r="NEC18" s="127"/>
      <c r="NED18" s="127"/>
      <c r="NEE18" s="127"/>
      <c r="NEF18" s="127"/>
      <c r="NEG18" s="127"/>
      <c r="NEH18" s="127"/>
      <c r="NEI18" s="127"/>
      <c r="NEJ18" s="127"/>
      <c r="NEK18" s="127"/>
      <c r="NEL18" s="127"/>
      <c r="NEM18" s="127"/>
      <c r="NEN18" s="127"/>
      <c r="NEO18" s="127"/>
      <c r="NEP18" s="127"/>
      <c r="NEQ18" s="127"/>
      <c r="NER18" s="127"/>
      <c r="NES18" s="127"/>
      <c r="NET18" s="127"/>
      <c r="NEU18" s="127"/>
      <c r="NEV18" s="127"/>
      <c r="NEW18" s="127"/>
      <c r="NEX18" s="127"/>
      <c r="NEY18" s="127"/>
      <c r="NEZ18" s="127"/>
      <c r="NFA18" s="127"/>
      <c r="NFB18" s="127"/>
      <c r="NFC18" s="127"/>
      <c r="NFD18" s="127"/>
      <c r="NFE18" s="127"/>
      <c r="NFF18" s="127"/>
      <c r="NFG18" s="127"/>
      <c r="NFH18" s="127"/>
      <c r="NFI18" s="127"/>
      <c r="NFJ18" s="127"/>
      <c r="NFK18" s="127"/>
      <c r="NFL18" s="127"/>
      <c r="NFM18" s="127"/>
      <c r="NFN18" s="127"/>
      <c r="NFO18" s="127"/>
      <c r="NFP18" s="127"/>
      <c r="NFQ18" s="127"/>
      <c r="NFR18" s="127"/>
      <c r="NFS18" s="127"/>
      <c r="NFT18" s="127"/>
      <c r="NFU18" s="127"/>
      <c r="NFV18" s="127"/>
      <c r="NFW18" s="127"/>
      <c r="NFX18" s="127"/>
      <c r="NFY18" s="127"/>
      <c r="NFZ18" s="127"/>
      <c r="NGA18" s="127"/>
      <c r="NGB18" s="127"/>
      <c r="NGC18" s="127"/>
      <c r="NGD18" s="127"/>
      <c r="NGE18" s="127"/>
      <c r="NGF18" s="127"/>
      <c r="NGG18" s="127"/>
      <c r="NGH18" s="127"/>
      <c r="NGI18" s="127"/>
      <c r="NGJ18" s="127"/>
      <c r="NGK18" s="127"/>
      <c r="NGL18" s="127"/>
      <c r="NGM18" s="127"/>
      <c r="NGN18" s="127"/>
      <c r="NGO18" s="127"/>
      <c r="NGP18" s="127"/>
      <c r="NGQ18" s="127"/>
      <c r="NGR18" s="127"/>
      <c r="NGS18" s="127"/>
      <c r="NGT18" s="127"/>
      <c r="NGU18" s="127"/>
      <c r="NGV18" s="127"/>
      <c r="NGW18" s="127"/>
      <c r="NGX18" s="127"/>
      <c r="NGY18" s="127"/>
      <c r="NGZ18" s="127"/>
      <c r="NHA18" s="127"/>
      <c r="NHB18" s="127"/>
      <c r="NHC18" s="127"/>
      <c r="NHD18" s="127"/>
      <c r="NHE18" s="127"/>
      <c r="NHF18" s="127"/>
      <c r="NHG18" s="127"/>
      <c r="NHH18" s="127"/>
      <c r="NHI18" s="127"/>
      <c r="NHJ18" s="127"/>
      <c r="NHK18" s="127"/>
      <c r="NHL18" s="127"/>
      <c r="NHM18" s="127"/>
      <c r="NHN18" s="127"/>
      <c r="NHO18" s="127"/>
      <c r="NHP18" s="127"/>
      <c r="NHQ18" s="127"/>
      <c r="NHR18" s="127"/>
      <c r="NHS18" s="127"/>
      <c r="NHT18" s="127"/>
      <c r="NHU18" s="127"/>
      <c r="NHV18" s="127"/>
      <c r="NHW18" s="127"/>
      <c r="NHX18" s="127"/>
      <c r="NHY18" s="127"/>
      <c r="NHZ18" s="127"/>
      <c r="NIA18" s="127"/>
      <c r="NIB18" s="127"/>
      <c r="NIC18" s="127"/>
      <c r="NID18" s="127"/>
      <c r="NIE18" s="127"/>
      <c r="NIF18" s="127"/>
      <c r="NIG18" s="127"/>
      <c r="NIH18" s="127"/>
      <c r="NII18" s="127"/>
      <c r="NIJ18" s="127"/>
      <c r="NIK18" s="127"/>
      <c r="NIL18" s="127"/>
      <c r="NIM18" s="127"/>
      <c r="NIN18" s="127"/>
      <c r="NIO18" s="127"/>
      <c r="NIP18" s="127"/>
      <c r="NIQ18" s="127"/>
      <c r="NIR18" s="127"/>
      <c r="NIS18" s="127"/>
      <c r="NIT18" s="127"/>
      <c r="NIU18" s="127"/>
      <c r="NIV18" s="127"/>
      <c r="NIW18" s="127"/>
      <c r="NIX18" s="127"/>
      <c r="NIY18" s="127"/>
      <c r="NIZ18" s="127"/>
      <c r="NJA18" s="127"/>
      <c r="NJB18" s="127"/>
      <c r="NJC18" s="127"/>
      <c r="NJD18" s="127"/>
      <c r="NJE18" s="127"/>
      <c r="NJF18" s="127"/>
      <c r="NJG18" s="127"/>
      <c r="NJH18" s="127"/>
      <c r="NJI18" s="127"/>
      <c r="NJJ18" s="127"/>
      <c r="NJK18" s="127"/>
      <c r="NJL18" s="127"/>
      <c r="NJM18" s="127"/>
      <c r="NJN18" s="127"/>
      <c r="NJO18" s="127"/>
      <c r="NJP18" s="127"/>
      <c r="NJQ18" s="127"/>
      <c r="NJR18" s="127"/>
      <c r="NJS18" s="127"/>
      <c r="NJT18" s="127"/>
      <c r="NJU18" s="127"/>
      <c r="NJV18" s="127"/>
      <c r="NJW18" s="127"/>
      <c r="NJX18" s="127"/>
      <c r="NJY18" s="127"/>
      <c r="NJZ18" s="127"/>
      <c r="NKA18" s="127"/>
      <c r="NKB18" s="127"/>
      <c r="NKC18" s="127"/>
      <c r="NKD18" s="127"/>
      <c r="NKE18" s="127"/>
      <c r="NKF18" s="127"/>
      <c r="NKG18" s="127"/>
      <c r="NKH18" s="127"/>
      <c r="NKI18" s="127"/>
      <c r="NKJ18" s="127"/>
      <c r="NKK18" s="127"/>
      <c r="NKL18" s="127"/>
      <c r="NKM18" s="127"/>
      <c r="NKN18" s="127"/>
      <c r="NKO18" s="127"/>
      <c r="NKP18" s="127"/>
      <c r="NKQ18" s="127"/>
      <c r="NKR18" s="127"/>
      <c r="NKS18" s="127"/>
      <c r="NKT18" s="127"/>
      <c r="NKU18" s="127"/>
      <c r="NKV18" s="127"/>
      <c r="NKW18" s="127"/>
      <c r="NKX18" s="127"/>
      <c r="NKY18" s="127"/>
      <c r="NKZ18" s="127"/>
      <c r="NLA18" s="127"/>
      <c r="NLB18" s="127"/>
      <c r="NLC18" s="127"/>
      <c r="NLD18" s="127"/>
      <c r="NLE18" s="127"/>
      <c r="NLF18" s="127"/>
      <c r="NLG18" s="127"/>
      <c r="NLH18" s="127"/>
      <c r="NLI18" s="127"/>
      <c r="NLJ18" s="127"/>
      <c r="NLK18" s="127"/>
      <c r="NLL18" s="127"/>
      <c r="NLM18" s="127"/>
      <c r="NLN18" s="127"/>
      <c r="NLO18" s="127"/>
      <c r="NLP18" s="127"/>
      <c r="NLQ18" s="127"/>
      <c r="NLR18" s="127"/>
      <c r="NLS18" s="127"/>
      <c r="NLT18" s="127"/>
      <c r="NLU18" s="127"/>
      <c r="NLV18" s="127"/>
      <c r="NLW18" s="127"/>
      <c r="NLX18" s="127"/>
      <c r="NLY18" s="127"/>
      <c r="NLZ18" s="127"/>
      <c r="NMA18" s="127"/>
      <c r="NMB18" s="127"/>
      <c r="NMC18" s="127"/>
      <c r="NMD18" s="127"/>
      <c r="NME18" s="127"/>
      <c r="NMF18" s="127"/>
      <c r="NMG18" s="127"/>
      <c r="NMH18" s="127"/>
      <c r="NMI18" s="127"/>
      <c r="NMJ18" s="127"/>
      <c r="NMK18" s="127"/>
      <c r="NML18" s="127"/>
      <c r="NMM18" s="127"/>
      <c r="NMN18" s="127"/>
      <c r="NMO18" s="127"/>
      <c r="NMP18" s="127"/>
      <c r="NMQ18" s="127"/>
      <c r="NMR18" s="127"/>
      <c r="NMS18" s="127"/>
      <c r="NMT18" s="127"/>
      <c r="NMU18" s="127"/>
      <c r="NMV18" s="127"/>
      <c r="NMW18" s="127"/>
      <c r="NMX18" s="127"/>
      <c r="NMY18" s="127"/>
      <c r="NMZ18" s="127"/>
      <c r="NNA18" s="127"/>
      <c r="NNB18" s="127"/>
      <c r="NNC18" s="127"/>
      <c r="NND18" s="127"/>
      <c r="NNE18" s="127"/>
      <c r="NNF18" s="127"/>
      <c r="NNG18" s="127"/>
      <c r="NNH18" s="127"/>
      <c r="NNI18" s="127"/>
      <c r="NNJ18" s="127"/>
      <c r="NNK18" s="127"/>
      <c r="NNL18" s="127"/>
      <c r="NNM18" s="127"/>
      <c r="NNN18" s="127"/>
      <c r="NNO18" s="127"/>
      <c r="NNP18" s="127"/>
      <c r="NNQ18" s="127"/>
      <c r="NNR18" s="127"/>
      <c r="NNS18" s="127"/>
      <c r="NNT18" s="127"/>
      <c r="NNU18" s="127"/>
      <c r="NNV18" s="127"/>
      <c r="NNW18" s="127"/>
      <c r="NNX18" s="127"/>
      <c r="NNY18" s="127"/>
      <c r="NNZ18" s="127"/>
      <c r="NOA18" s="127"/>
      <c r="NOB18" s="127"/>
      <c r="NOC18" s="127"/>
      <c r="NOD18" s="127"/>
      <c r="NOE18" s="127"/>
      <c r="NOF18" s="127"/>
      <c r="NOG18" s="127"/>
      <c r="NOH18" s="127"/>
      <c r="NOI18" s="127"/>
      <c r="NOJ18" s="127"/>
      <c r="NOK18" s="127"/>
      <c r="NOL18" s="127"/>
      <c r="NOM18" s="127"/>
      <c r="NON18" s="127"/>
      <c r="NOO18" s="127"/>
      <c r="NOP18" s="127"/>
      <c r="NOQ18" s="127"/>
      <c r="NOR18" s="127"/>
      <c r="NOS18" s="127"/>
      <c r="NOT18" s="127"/>
      <c r="NOU18" s="127"/>
      <c r="NOV18" s="127"/>
      <c r="NOW18" s="127"/>
      <c r="NOX18" s="127"/>
      <c r="NOY18" s="127"/>
      <c r="NOZ18" s="127"/>
      <c r="NPA18" s="127"/>
      <c r="NPB18" s="127"/>
      <c r="NPC18" s="127"/>
      <c r="NPD18" s="127"/>
      <c r="NPE18" s="127"/>
      <c r="NPF18" s="127"/>
      <c r="NPG18" s="127"/>
      <c r="NPH18" s="127"/>
      <c r="NPI18" s="127"/>
      <c r="NPJ18" s="127"/>
      <c r="NPK18" s="127"/>
      <c r="NPL18" s="127"/>
      <c r="NPM18" s="127"/>
      <c r="NPN18" s="127"/>
      <c r="NPO18" s="127"/>
      <c r="NPP18" s="127"/>
      <c r="NPQ18" s="127"/>
      <c r="NPR18" s="127"/>
      <c r="NPS18" s="127"/>
      <c r="NPT18" s="127"/>
      <c r="NPU18" s="127"/>
      <c r="NPV18" s="127"/>
      <c r="NPW18" s="127"/>
      <c r="NPX18" s="127"/>
      <c r="NPY18" s="127"/>
      <c r="NPZ18" s="127"/>
      <c r="NQA18" s="127"/>
      <c r="NQB18" s="127"/>
      <c r="NQC18" s="127"/>
      <c r="NQD18" s="127"/>
      <c r="NQE18" s="127"/>
      <c r="NQF18" s="127"/>
      <c r="NQG18" s="127"/>
      <c r="NQH18" s="127"/>
      <c r="NQI18" s="127"/>
      <c r="NQJ18" s="127"/>
      <c r="NQK18" s="127"/>
      <c r="NQL18" s="127"/>
      <c r="NQM18" s="127"/>
      <c r="NQN18" s="127"/>
      <c r="NQO18" s="127"/>
      <c r="NQP18" s="127"/>
      <c r="NQQ18" s="127"/>
      <c r="NQR18" s="127"/>
      <c r="NQS18" s="127"/>
      <c r="NQT18" s="127"/>
      <c r="NQU18" s="127"/>
      <c r="NQV18" s="127"/>
      <c r="NQW18" s="127"/>
      <c r="NQX18" s="127"/>
      <c r="NQY18" s="127"/>
      <c r="NQZ18" s="127"/>
      <c r="NRA18" s="127"/>
      <c r="NRB18" s="127"/>
      <c r="NRC18" s="127"/>
      <c r="NRD18" s="127"/>
      <c r="NRE18" s="127"/>
      <c r="NRF18" s="127"/>
      <c r="NRG18" s="127"/>
      <c r="NRH18" s="127"/>
      <c r="NRI18" s="127"/>
      <c r="NRJ18" s="127"/>
      <c r="NRK18" s="127"/>
      <c r="NRL18" s="127"/>
      <c r="NRM18" s="127"/>
      <c r="NRN18" s="127"/>
      <c r="NRO18" s="127"/>
      <c r="NRP18" s="127"/>
      <c r="NRQ18" s="127"/>
      <c r="NRR18" s="127"/>
      <c r="NRS18" s="127"/>
      <c r="NRT18" s="127"/>
      <c r="NRU18" s="127"/>
      <c r="NRV18" s="127"/>
      <c r="NRW18" s="127"/>
      <c r="NRX18" s="127"/>
      <c r="NRY18" s="127"/>
      <c r="NRZ18" s="127"/>
      <c r="NSA18" s="127"/>
      <c r="NSB18" s="127"/>
      <c r="NSC18" s="127"/>
      <c r="NSD18" s="127"/>
      <c r="NSE18" s="127"/>
      <c r="NSF18" s="127"/>
      <c r="NSG18" s="127"/>
      <c r="NSH18" s="127"/>
      <c r="NSI18" s="127"/>
      <c r="NSJ18" s="127"/>
      <c r="NSK18" s="127"/>
      <c r="NSL18" s="127"/>
      <c r="NSM18" s="127"/>
      <c r="NSN18" s="127"/>
      <c r="NSO18" s="127"/>
      <c r="NSP18" s="127"/>
      <c r="NSQ18" s="127"/>
      <c r="NSR18" s="127"/>
      <c r="NSS18" s="127"/>
      <c r="NST18" s="127"/>
      <c r="NSU18" s="127"/>
      <c r="NSV18" s="127"/>
      <c r="NSW18" s="127"/>
      <c r="NSX18" s="127"/>
      <c r="NSY18" s="127"/>
      <c r="NSZ18" s="127"/>
      <c r="NTA18" s="127"/>
      <c r="NTB18" s="127"/>
      <c r="NTC18" s="127"/>
      <c r="NTD18" s="127"/>
      <c r="NTE18" s="127"/>
      <c r="NTF18" s="127"/>
      <c r="NTG18" s="127"/>
      <c r="NTH18" s="127"/>
      <c r="NTI18" s="127"/>
      <c r="NTJ18" s="127"/>
      <c r="NTK18" s="127"/>
      <c r="NTL18" s="127"/>
      <c r="NTM18" s="127"/>
      <c r="NTN18" s="127"/>
      <c r="NTO18" s="127"/>
      <c r="NTP18" s="127"/>
      <c r="NTQ18" s="127"/>
      <c r="NTR18" s="127"/>
      <c r="NTS18" s="127"/>
      <c r="NTT18" s="127"/>
      <c r="NTU18" s="127"/>
      <c r="NTV18" s="127"/>
      <c r="NTW18" s="127"/>
      <c r="NTX18" s="127"/>
      <c r="NTY18" s="127"/>
      <c r="NTZ18" s="127"/>
      <c r="NUA18" s="127"/>
      <c r="NUB18" s="127"/>
      <c r="NUC18" s="127"/>
      <c r="NUD18" s="127"/>
      <c r="NUE18" s="127"/>
      <c r="NUF18" s="127"/>
      <c r="NUG18" s="127"/>
      <c r="NUH18" s="127"/>
      <c r="NUI18" s="127"/>
      <c r="NUJ18" s="127"/>
      <c r="NUK18" s="127"/>
      <c r="NUL18" s="127"/>
      <c r="NUM18" s="127"/>
      <c r="NUN18" s="127"/>
      <c r="NUO18" s="127"/>
      <c r="NUP18" s="127"/>
      <c r="NUQ18" s="127"/>
      <c r="NUR18" s="127"/>
      <c r="NUS18" s="127"/>
      <c r="NUT18" s="127"/>
      <c r="NUU18" s="127"/>
      <c r="NUV18" s="127"/>
      <c r="NUW18" s="127"/>
      <c r="NUX18" s="127"/>
      <c r="NUY18" s="127"/>
      <c r="NUZ18" s="127"/>
      <c r="NVA18" s="127"/>
      <c r="NVB18" s="127"/>
      <c r="NVC18" s="127"/>
      <c r="NVD18" s="127"/>
      <c r="NVE18" s="127"/>
      <c r="NVF18" s="127"/>
      <c r="NVG18" s="127"/>
      <c r="NVH18" s="127"/>
      <c r="NVI18" s="127"/>
      <c r="NVJ18" s="127"/>
      <c r="NVK18" s="127"/>
      <c r="NVL18" s="127"/>
      <c r="NVM18" s="127"/>
      <c r="NVN18" s="127"/>
      <c r="NVO18" s="127"/>
      <c r="NVP18" s="127"/>
      <c r="NVQ18" s="127"/>
      <c r="NVR18" s="127"/>
      <c r="NVS18" s="127"/>
      <c r="NVT18" s="127"/>
      <c r="NVU18" s="127"/>
      <c r="NVV18" s="127"/>
      <c r="NVW18" s="127"/>
      <c r="NVX18" s="127"/>
      <c r="NVY18" s="127"/>
      <c r="NVZ18" s="127"/>
      <c r="NWA18" s="127"/>
      <c r="NWB18" s="127"/>
      <c r="NWC18" s="127"/>
      <c r="NWD18" s="127"/>
      <c r="NWE18" s="127"/>
      <c r="NWF18" s="127"/>
      <c r="NWG18" s="127"/>
      <c r="NWH18" s="127"/>
      <c r="NWI18" s="127"/>
      <c r="NWJ18" s="127"/>
      <c r="NWK18" s="127"/>
      <c r="NWL18" s="127"/>
      <c r="NWM18" s="127"/>
      <c r="NWN18" s="127"/>
      <c r="NWO18" s="127"/>
      <c r="NWP18" s="127"/>
      <c r="NWQ18" s="127"/>
      <c r="NWR18" s="127"/>
      <c r="NWS18" s="127"/>
      <c r="NWT18" s="127"/>
      <c r="NWU18" s="127"/>
      <c r="NWV18" s="127"/>
      <c r="NWW18" s="127"/>
      <c r="NWX18" s="127"/>
      <c r="NWY18" s="127"/>
      <c r="NWZ18" s="127"/>
      <c r="NXA18" s="127"/>
      <c r="NXB18" s="127"/>
      <c r="NXC18" s="127"/>
      <c r="NXD18" s="127"/>
      <c r="NXE18" s="127"/>
      <c r="NXF18" s="127"/>
      <c r="NXG18" s="127"/>
      <c r="NXH18" s="127"/>
      <c r="NXI18" s="127"/>
      <c r="NXJ18" s="127"/>
      <c r="NXK18" s="127"/>
      <c r="NXL18" s="127"/>
      <c r="NXM18" s="127"/>
      <c r="NXN18" s="127"/>
      <c r="NXO18" s="127"/>
      <c r="NXP18" s="127"/>
      <c r="NXQ18" s="127"/>
      <c r="NXR18" s="127"/>
      <c r="NXS18" s="127"/>
      <c r="NXT18" s="127"/>
      <c r="NXU18" s="127"/>
      <c r="NXV18" s="127"/>
      <c r="NXW18" s="127"/>
      <c r="NXX18" s="127"/>
      <c r="NXY18" s="127"/>
      <c r="NXZ18" s="127"/>
      <c r="NYA18" s="127"/>
      <c r="NYB18" s="127"/>
      <c r="NYC18" s="127"/>
      <c r="NYD18" s="127"/>
      <c r="NYE18" s="127"/>
      <c r="NYF18" s="127"/>
      <c r="NYG18" s="127"/>
      <c r="NYH18" s="127"/>
      <c r="NYI18" s="127"/>
      <c r="NYJ18" s="127"/>
      <c r="NYK18" s="127"/>
      <c r="NYL18" s="127"/>
      <c r="NYM18" s="127"/>
      <c r="NYN18" s="127"/>
      <c r="NYO18" s="127"/>
      <c r="NYP18" s="127"/>
      <c r="NYQ18" s="127"/>
      <c r="NYR18" s="127"/>
      <c r="NYS18" s="127"/>
      <c r="NYT18" s="127"/>
      <c r="NYU18" s="127"/>
      <c r="NYV18" s="127"/>
      <c r="NYW18" s="127"/>
      <c r="NYX18" s="127"/>
      <c r="NYY18" s="127"/>
      <c r="NYZ18" s="127"/>
      <c r="NZA18" s="127"/>
      <c r="NZB18" s="127"/>
      <c r="NZC18" s="127"/>
      <c r="NZD18" s="127"/>
      <c r="NZE18" s="127"/>
      <c r="NZF18" s="127"/>
      <c r="NZG18" s="127"/>
      <c r="NZH18" s="127"/>
      <c r="NZI18" s="127"/>
      <c r="NZJ18" s="127"/>
      <c r="NZK18" s="127"/>
      <c r="NZL18" s="127"/>
      <c r="NZM18" s="127"/>
      <c r="NZN18" s="127"/>
      <c r="NZO18" s="127"/>
      <c r="NZP18" s="127"/>
      <c r="NZQ18" s="127"/>
      <c r="NZR18" s="127"/>
      <c r="NZS18" s="127"/>
      <c r="NZT18" s="127"/>
      <c r="NZU18" s="127"/>
      <c r="NZV18" s="127"/>
      <c r="NZW18" s="127"/>
      <c r="NZX18" s="127"/>
      <c r="NZY18" s="127"/>
      <c r="NZZ18" s="127"/>
      <c r="OAA18" s="127"/>
      <c r="OAB18" s="127"/>
      <c r="OAC18" s="127"/>
      <c r="OAD18" s="127"/>
      <c r="OAE18" s="127"/>
      <c r="OAF18" s="127"/>
      <c r="OAG18" s="127"/>
      <c r="OAH18" s="127"/>
      <c r="OAI18" s="127"/>
      <c r="OAJ18" s="127"/>
      <c r="OAK18" s="127"/>
      <c r="OAL18" s="127"/>
      <c r="OAM18" s="127"/>
      <c r="OAN18" s="127"/>
      <c r="OAO18" s="127"/>
      <c r="OAP18" s="127"/>
      <c r="OAQ18" s="127"/>
      <c r="OAR18" s="127"/>
      <c r="OAS18" s="127"/>
      <c r="OAT18" s="127"/>
      <c r="OAU18" s="127"/>
      <c r="OAV18" s="127"/>
      <c r="OAW18" s="127"/>
      <c r="OAX18" s="127"/>
      <c r="OAY18" s="127"/>
      <c r="OAZ18" s="127"/>
      <c r="OBA18" s="127"/>
      <c r="OBB18" s="127"/>
      <c r="OBC18" s="127"/>
      <c r="OBD18" s="127"/>
      <c r="OBE18" s="127"/>
      <c r="OBF18" s="127"/>
      <c r="OBG18" s="127"/>
      <c r="OBH18" s="127"/>
      <c r="OBI18" s="127"/>
      <c r="OBJ18" s="127"/>
      <c r="OBK18" s="127"/>
      <c r="OBL18" s="127"/>
      <c r="OBM18" s="127"/>
      <c r="OBN18" s="127"/>
      <c r="OBO18" s="127"/>
      <c r="OBP18" s="127"/>
      <c r="OBQ18" s="127"/>
      <c r="OBR18" s="127"/>
      <c r="OBS18" s="127"/>
      <c r="OBT18" s="127"/>
      <c r="OBU18" s="127"/>
      <c r="OBV18" s="127"/>
      <c r="OBW18" s="127"/>
      <c r="OBX18" s="127"/>
      <c r="OBY18" s="127"/>
      <c r="OBZ18" s="127"/>
      <c r="OCA18" s="127"/>
      <c r="OCB18" s="127"/>
      <c r="OCC18" s="127"/>
      <c r="OCD18" s="127"/>
      <c r="OCE18" s="127"/>
      <c r="OCF18" s="127"/>
      <c r="OCG18" s="127"/>
      <c r="OCH18" s="127"/>
      <c r="OCI18" s="127"/>
      <c r="OCJ18" s="127"/>
      <c r="OCK18" s="127"/>
      <c r="OCL18" s="127"/>
      <c r="OCM18" s="127"/>
      <c r="OCN18" s="127"/>
      <c r="OCO18" s="127"/>
      <c r="OCP18" s="127"/>
      <c r="OCQ18" s="127"/>
      <c r="OCR18" s="127"/>
      <c r="OCS18" s="127"/>
      <c r="OCT18" s="127"/>
      <c r="OCU18" s="127"/>
      <c r="OCV18" s="127"/>
      <c r="OCW18" s="127"/>
      <c r="OCX18" s="127"/>
      <c r="OCY18" s="127"/>
      <c r="OCZ18" s="127"/>
      <c r="ODA18" s="127"/>
      <c r="ODB18" s="127"/>
      <c r="ODC18" s="127"/>
      <c r="ODD18" s="127"/>
      <c r="ODE18" s="127"/>
      <c r="ODF18" s="127"/>
      <c r="ODG18" s="127"/>
      <c r="ODH18" s="127"/>
      <c r="ODI18" s="127"/>
      <c r="ODJ18" s="127"/>
      <c r="ODK18" s="127"/>
      <c r="ODL18" s="127"/>
      <c r="ODM18" s="127"/>
      <c r="ODN18" s="127"/>
      <c r="ODO18" s="127"/>
      <c r="ODP18" s="127"/>
      <c r="ODQ18" s="127"/>
      <c r="ODR18" s="127"/>
      <c r="ODS18" s="127"/>
      <c r="ODT18" s="127"/>
      <c r="ODU18" s="127"/>
      <c r="ODV18" s="127"/>
      <c r="ODW18" s="127"/>
      <c r="ODX18" s="127"/>
      <c r="ODY18" s="127"/>
      <c r="ODZ18" s="127"/>
      <c r="OEA18" s="127"/>
      <c r="OEB18" s="127"/>
      <c r="OEC18" s="127"/>
      <c r="OED18" s="127"/>
      <c r="OEE18" s="127"/>
      <c r="OEF18" s="127"/>
      <c r="OEG18" s="127"/>
      <c r="OEH18" s="127"/>
      <c r="OEI18" s="127"/>
      <c r="OEJ18" s="127"/>
      <c r="OEK18" s="127"/>
      <c r="OEL18" s="127"/>
      <c r="OEM18" s="127"/>
      <c r="OEN18" s="127"/>
      <c r="OEO18" s="127"/>
      <c r="OEP18" s="127"/>
      <c r="OEQ18" s="127"/>
      <c r="OER18" s="127"/>
      <c r="OES18" s="127"/>
      <c r="OET18" s="127"/>
      <c r="OEU18" s="127"/>
      <c r="OEV18" s="127"/>
      <c r="OEW18" s="127"/>
      <c r="OEX18" s="127"/>
      <c r="OEY18" s="127"/>
      <c r="OEZ18" s="127"/>
      <c r="OFA18" s="127"/>
      <c r="OFB18" s="127"/>
      <c r="OFC18" s="127"/>
      <c r="OFD18" s="127"/>
      <c r="OFE18" s="127"/>
      <c r="OFF18" s="127"/>
      <c r="OFG18" s="127"/>
      <c r="OFH18" s="127"/>
      <c r="OFI18" s="127"/>
      <c r="OFJ18" s="127"/>
      <c r="OFK18" s="127"/>
      <c r="OFL18" s="127"/>
      <c r="OFM18" s="127"/>
      <c r="OFN18" s="127"/>
      <c r="OFO18" s="127"/>
      <c r="OFP18" s="127"/>
      <c r="OFQ18" s="127"/>
      <c r="OFR18" s="127"/>
      <c r="OFS18" s="127"/>
      <c r="OFT18" s="127"/>
      <c r="OFU18" s="127"/>
      <c r="OFV18" s="127"/>
      <c r="OFW18" s="127"/>
      <c r="OFX18" s="127"/>
      <c r="OFY18" s="127"/>
      <c r="OFZ18" s="127"/>
      <c r="OGA18" s="127"/>
      <c r="OGB18" s="127"/>
      <c r="OGC18" s="127"/>
      <c r="OGD18" s="127"/>
      <c r="OGE18" s="127"/>
      <c r="OGF18" s="127"/>
      <c r="OGG18" s="127"/>
      <c r="OGH18" s="127"/>
      <c r="OGI18" s="127"/>
      <c r="OGJ18" s="127"/>
      <c r="OGK18" s="127"/>
      <c r="OGL18" s="127"/>
      <c r="OGM18" s="127"/>
      <c r="OGN18" s="127"/>
      <c r="OGO18" s="127"/>
      <c r="OGP18" s="127"/>
      <c r="OGQ18" s="127"/>
      <c r="OGR18" s="127"/>
      <c r="OGS18" s="127"/>
      <c r="OGT18" s="127"/>
      <c r="OGU18" s="127"/>
      <c r="OGV18" s="127"/>
      <c r="OGW18" s="127"/>
      <c r="OGX18" s="127"/>
      <c r="OGY18" s="127"/>
      <c r="OGZ18" s="127"/>
      <c r="OHA18" s="127"/>
      <c r="OHB18" s="127"/>
      <c r="OHC18" s="127"/>
      <c r="OHD18" s="127"/>
      <c r="OHE18" s="127"/>
      <c r="OHF18" s="127"/>
      <c r="OHG18" s="127"/>
      <c r="OHH18" s="127"/>
      <c r="OHI18" s="127"/>
      <c r="OHJ18" s="127"/>
      <c r="OHK18" s="127"/>
      <c r="OHL18" s="127"/>
      <c r="OHM18" s="127"/>
      <c r="OHN18" s="127"/>
      <c r="OHO18" s="127"/>
      <c r="OHP18" s="127"/>
      <c r="OHQ18" s="127"/>
      <c r="OHR18" s="127"/>
      <c r="OHS18" s="127"/>
      <c r="OHT18" s="127"/>
      <c r="OHU18" s="127"/>
      <c r="OHV18" s="127"/>
      <c r="OHW18" s="127"/>
      <c r="OHX18" s="127"/>
      <c r="OHY18" s="127"/>
      <c r="OHZ18" s="127"/>
      <c r="OIA18" s="127"/>
      <c r="OIB18" s="127"/>
      <c r="OIC18" s="127"/>
      <c r="OID18" s="127"/>
      <c r="OIE18" s="127"/>
      <c r="OIF18" s="127"/>
      <c r="OIG18" s="127"/>
      <c r="OIH18" s="127"/>
      <c r="OII18" s="127"/>
      <c r="OIJ18" s="127"/>
      <c r="OIK18" s="127"/>
      <c r="OIL18" s="127"/>
      <c r="OIM18" s="127"/>
      <c r="OIN18" s="127"/>
      <c r="OIO18" s="127"/>
      <c r="OIP18" s="127"/>
      <c r="OIQ18" s="127"/>
      <c r="OIR18" s="127"/>
      <c r="OIS18" s="127"/>
      <c r="OIT18" s="127"/>
      <c r="OIU18" s="127"/>
      <c r="OIV18" s="127"/>
      <c r="OIW18" s="127"/>
      <c r="OIX18" s="127"/>
      <c r="OIY18" s="127"/>
      <c r="OIZ18" s="127"/>
      <c r="OJA18" s="127"/>
      <c r="OJB18" s="127"/>
      <c r="OJC18" s="127"/>
      <c r="OJD18" s="127"/>
      <c r="OJE18" s="127"/>
      <c r="OJF18" s="127"/>
      <c r="OJG18" s="127"/>
      <c r="OJH18" s="127"/>
      <c r="OJI18" s="127"/>
      <c r="OJJ18" s="127"/>
      <c r="OJK18" s="127"/>
      <c r="OJL18" s="127"/>
      <c r="OJM18" s="127"/>
      <c r="OJN18" s="127"/>
      <c r="OJO18" s="127"/>
      <c r="OJP18" s="127"/>
      <c r="OJQ18" s="127"/>
      <c r="OJR18" s="127"/>
      <c r="OJS18" s="127"/>
      <c r="OJT18" s="127"/>
      <c r="OJU18" s="127"/>
      <c r="OJV18" s="127"/>
      <c r="OJW18" s="127"/>
      <c r="OJX18" s="127"/>
      <c r="OJY18" s="127"/>
      <c r="OJZ18" s="127"/>
      <c r="OKA18" s="127"/>
      <c r="OKB18" s="127"/>
      <c r="OKC18" s="127"/>
      <c r="OKD18" s="127"/>
      <c r="OKE18" s="127"/>
      <c r="OKF18" s="127"/>
      <c r="OKG18" s="127"/>
      <c r="OKH18" s="127"/>
      <c r="OKI18" s="127"/>
      <c r="OKJ18" s="127"/>
      <c r="OKK18" s="127"/>
      <c r="OKL18" s="127"/>
      <c r="OKM18" s="127"/>
      <c r="OKN18" s="127"/>
      <c r="OKO18" s="127"/>
      <c r="OKP18" s="127"/>
      <c r="OKQ18" s="127"/>
      <c r="OKR18" s="127"/>
      <c r="OKS18" s="127"/>
      <c r="OKT18" s="127"/>
      <c r="OKU18" s="127"/>
      <c r="OKV18" s="127"/>
      <c r="OKW18" s="127"/>
      <c r="OKX18" s="127"/>
      <c r="OKY18" s="127"/>
      <c r="OKZ18" s="127"/>
      <c r="OLA18" s="127"/>
      <c r="OLB18" s="127"/>
      <c r="OLC18" s="127"/>
      <c r="OLD18" s="127"/>
      <c r="OLE18" s="127"/>
      <c r="OLF18" s="127"/>
      <c r="OLG18" s="127"/>
      <c r="OLH18" s="127"/>
      <c r="OLI18" s="127"/>
      <c r="OLJ18" s="127"/>
      <c r="OLK18" s="127"/>
      <c r="OLL18" s="127"/>
      <c r="OLM18" s="127"/>
      <c r="OLN18" s="127"/>
      <c r="OLO18" s="127"/>
      <c r="OLP18" s="127"/>
      <c r="OLQ18" s="127"/>
      <c r="OLR18" s="127"/>
      <c r="OLS18" s="127"/>
      <c r="OLT18" s="127"/>
      <c r="OLU18" s="127"/>
      <c r="OLV18" s="127"/>
      <c r="OLW18" s="127"/>
      <c r="OLX18" s="127"/>
      <c r="OLY18" s="127"/>
      <c r="OLZ18" s="127"/>
      <c r="OMA18" s="127"/>
      <c r="OMB18" s="127"/>
      <c r="OMC18" s="127"/>
      <c r="OMD18" s="127"/>
      <c r="OME18" s="127"/>
      <c r="OMF18" s="127"/>
      <c r="OMG18" s="127"/>
      <c r="OMH18" s="127"/>
      <c r="OMI18" s="127"/>
      <c r="OMJ18" s="127"/>
      <c r="OMK18" s="127"/>
      <c r="OML18" s="127"/>
      <c r="OMM18" s="127"/>
      <c r="OMN18" s="127"/>
      <c r="OMO18" s="127"/>
      <c r="OMP18" s="127"/>
      <c r="OMQ18" s="127"/>
      <c r="OMR18" s="127"/>
      <c r="OMS18" s="127"/>
      <c r="OMT18" s="127"/>
      <c r="OMU18" s="127"/>
      <c r="OMV18" s="127"/>
      <c r="OMW18" s="127"/>
      <c r="OMX18" s="127"/>
      <c r="OMY18" s="127"/>
      <c r="OMZ18" s="127"/>
      <c r="ONA18" s="127"/>
      <c r="ONB18" s="127"/>
      <c r="ONC18" s="127"/>
      <c r="OND18" s="127"/>
      <c r="ONE18" s="127"/>
      <c r="ONF18" s="127"/>
      <c r="ONG18" s="127"/>
      <c r="ONH18" s="127"/>
      <c r="ONI18" s="127"/>
      <c r="ONJ18" s="127"/>
      <c r="ONK18" s="127"/>
      <c r="ONL18" s="127"/>
      <c r="ONM18" s="127"/>
      <c r="ONN18" s="127"/>
      <c r="ONO18" s="127"/>
      <c r="ONP18" s="127"/>
      <c r="ONQ18" s="127"/>
      <c r="ONR18" s="127"/>
      <c r="ONS18" s="127"/>
      <c r="ONT18" s="127"/>
      <c r="ONU18" s="127"/>
      <c r="ONV18" s="127"/>
      <c r="ONW18" s="127"/>
      <c r="ONX18" s="127"/>
      <c r="ONY18" s="127"/>
      <c r="ONZ18" s="127"/>
      <c r="OOA18" s="127"/>
      <c r="OOB18" s="127"/>
      <c r="OOC18" s="127"/>
      <c r="OOD18" s="127"/>
      <c r="OOE18" s="127"/>
      <c r="OOF18" s="127"/>
      <c r="OOG18" s="127"/>
      <c r="OOH18" s="127"/>
      <c r="OOI18" s="127"/>
      <c r="OOJ18" s="127"/>
      <c r="OOK18" s="127"/>
      <c r="OOL18" s="127"/>
      <c r="OOM18" s="127"/>
      <c r="OON18" s="127"/>
      <c r="OOO18" s="127"/>
      <c r="OOP18" s="127"/>
      <c r="OOQ18" s="127"/>
      <c r="OOR18" s="127"/>
      <c r="OOS18" s="127"/>
      <c r="OOT18" s="127"/>
      <c r="OOU18" s="127"/>
      <c r="OOV18" s="127"/>
      <c r="OOW18" s="127"/>
      <c r="OOX18" s="127"/>
      <c r="OOY18" s="127"/>
      <c r="OOZ18" s="127"/>
      <c r="OPA18" s="127"/>
      <c r="OPB18" s="127"/>
      <c r="OPC18" s="127"/>
      <c r="OPD18" s="127"/>
      <c r="OPE18" s="127"/>
      <c r="OPF18" s="127"/>
      <c r="OPG18" s="127"/>
      <c r="OPH18" s="127"/>
      <c r="OPI18" s="127"/>
      <c r="OPJ18" s="127"/>
      <c r="OPK18" s="127"/>
      <c r="OPL18" s="127"/>
      <c r="OPM18" s="127"/>
      <c r="OPN18" s="127"/>
      <c r="OPO18" s="127"/>
      <c r="OPP18" s="127"/>
      <c r="OPQ18" s="127"/>
      <c r="OPR18" s="127"/>
      <c r="OPS18" s="127"/>
      <c r="OPT18" s="127"/>
      <c r="OPU18" s="127"/>
      <c r="OPV18" s="127"/>
      <c r="OPW18" s="127"/>
      <c r="OPX18" s="127"/>
      <c r="OPY18" s="127"/>
      <c r="OPZ18" s="127"/>
      <c r="OQA18" s="127"/>
      <c r="OQB18" s="127"/>
      <c r="OQC18" s="127"/>
      <c r="OQD18" s="127"/>
      <c r="OQE18" s="127"/>
      <c r="OQF18" s="127"/>
      <c r="OQG18" s="127"/>
      <c r="OQH18" s="127"/>
      <c r="OQI18" s="127"/>
      <c r="OQJ18" s="127"/>
      <c r="OQK18" s="127"/>
      <c r="OQL18" s="127"/>
      <c r="OQM18" s="127"/>
      <c r="OQN18" s="127"/>
      <c r="OQO18" s="127"/>
      <c r="OQP18" s="127"/>
      <c r="OQQ18" s="127"/>
      <c r="OQR18" s="127"/>
      <c r="OQS18" s="127"/>
      <c r="OQT18" s="127"/>
      <c r="OQU18" s="127"/>
      <c r="OQV18" s="127"/>
      <c r="OQW18" s="127"/>
      <c r="OQX18" s="127"/>
      <c r="OQY18" s="127"/>
      <c r="OQZ18" s="127"/>
      <c r="ORA18" s="127"/>
      <c r="ORB18" s="127"/>
      <c r="ORC18" s="127"/>
      <c r="ORD18" s="127"/>
      <c r="ORE18" s="127"/>
      <c r="ORF18" s="127"/>
      <c r="ORG18" s="127"/>
      <c r="ORH18" s="127"/>
      <c r="ORI18" s="127"/>
      <c r="ORJ18" s="127"/>
      <c r="ORK18" s="127"/>
      <c r="ORL18" s="127"/>
      <c r="ORM18" s="127"/>
      <c r="ORN18" s="127"/>
      <c r="ORO18" s="127"/>
      <c r="ORP18" s="127"/>
      <c r="ORQ18" s="127"/>
      <c r="ORR18" s="127"/>
      <c r="ORS18" s="127"/>
      <c r="ORT18" s="127"/>
      <c r="ORU18" s="127"/>
      <c r="ORV18" s="127"/>
      <c r="ORW18" s="127"/>
      <c r="ORX18" s="127"/>
      <c r="ORY18" s="127"/>
      <c r="ORZ18" s="127"/>
      <c r="OSA18" s="127"/>
      <c r="OSB18" s="127"/>
      <c r="OSC18" s="127"/>
      <c r="OSD18" s="127"/>
      <c r="OSE18" s="127"/>
      <c r="OSF18" s="127"/>
      <c r="OSG18" s="127"/>
      <c r="OSH18" s="127"/>
      <c r="OSI18" s="127"/>
      <c r="OSJ18" s="127"/>
      <c r="OSK18" s="127"/>
      <c r="OSL18" s="127"/>
      <c r="OSM18" s="127"/>
      <c r="OSN18" s="127"/>
      <c r="OSO18" s="127"/>
      <c r="OSP18" s="127"/>
      <c r="OSQ18" s="127"/>
      <c r="OSR18" s="127"/>
      <c r="OSS18" s="127"/>
      <c r="OST18" s="127"/>
      <c r="OSU18" s="127"/>
      <c r="OSV18" s="127"/>
      <c r="OSW18" s="127"/>
      <c r="OSX18" s="127"/>
      <c r="OSY18" s="127"/>
      <c r="OSZ18" s="127"/>
      <c r="OTA18" s="127"/>
      <c r="OTB18" s="127"/>
      <c r="OTC18" s="127"/>
      <c r="OTD18" s="127"/>
      <c r="OTE18" s="127"/>
      <c r="OTF18" s="127"/>
      <c r="OTG18" s="127"/>
      <c r="OTH18" s="127"/>
      <c r="OTI18" s="127"/>
      <c r="OTJ18" s="127"/>
      <c r="OTK18" s="127"/>
      <c r="OTL18" s="127"/>
      <c r="OTM18" s="127"/>
      <c r="OTN18" s="127"/>
      <c r="OTO18" s="127"/>
      <c r="OTP18" s="127"/>
      <c r="OTQ18" s="127"/>
      <c r="OTR18" s="127"/>
      <c r="OTS18" s="127"/>
      <c r="OTT18" s="127"/>
      <c r="OTU18" s="127"/>
      <c r="OTV18" s="127"/>
      <c r="OTW18" s="127"/>
      <c r="OTX18" s="127"/>
      <c r="OTY18" s="127"/>
      <c r="OTZ18" s="127"/>
      <c r="OUA18" s="127"/>
      <c r="OUB18" s="127"/>
      <c r="OUC18" s="127"/>
      <c r="OUD18" s="127"/>
      <c r="OUE18" s="127"/>
      <c r="OUF18" s="127"/>
      <c r="OUG18" s="127"/>
      <c r="OUH18" s="127"/>
      <c r="OUI18" s="127"/>
      <c r="OUJ18" s="127"/>
      <c r="OUK18" s="127"/>
      <c r="OUL18" s="127"/>
      <c r="OUM18" s="127"/>
      <c r="OUN18" s="127"/>
      <c r="OUO18" s="127"/>
      <c r="OUP18" s="127"/>
      <c r="OUQ18" s="127"/>
      <c r="OUR18" s="127"/>
      <c r="OUS18" s="127"/>
      <c r="OUT18" s="127"/>
      <c r="OUU18" s="127"/>
      <c r="OUV18" s="127"/>
      <c r="OUW18" s="127"/>
      <c r="OUX18" s="127"/>
      <c r="OUY18" s="127"/>
      <c r="OUZ18" s="127"/>
      <c r="OVA18" s="127"/>
      <c r="OVB18" s="127"/>
      <c r="OVC18" s="127"/>
      <c r="OVD18" s="127"/>
      <c r="OVE18" s="127"/>
      <c r="OVF18" s="127"/>
      <c r="OVG18" s="127"/>
      <c r="OVH18" s="127"/>
      <c r="OVI18" s="127"/>
      <c r="OVJ18" s="127"/>
      <c r="OVK18" s="127"/>
      <c r="OVL18" s="127"/>
      <c r="OVM18" s="127"/>
      <c r="OVN18" s="127"/>
      <c r="OVO18" s="127"/>
      <c r="OVP18" s="127"/>
      <c r="OVQ18" s="127"/>
      <c r="OVR18" s="127"/>
      <c r="OVS18" s="127"/>
      <c r="OVT18" s="127"/>
      <c r="OVU18" s="127"/>
      <c r="OVV18" s="127"/>
      <c r="OVW18" s="127"/>
      <c r="OVX18" s="127"/>
      <c r="OVY18" s="127"/>
      <c r="OVZ18" s="127"/>
      <c r="OWA18" s="127"/>
      <c r="OWB18" s="127"/>
      <c r="OWC18" s="127"/>
      <c r="OWD18" s="127"/>
      <c r="OWE18" s="127"/>
      <c r="OWF18" s="127"/>
      <c r="OWG18" s="127"/>
      <c r="OWH18" s="127"/>
      <c r="OWI18" s="127"/>
      <c r="OWJ18" s="127"/>
      <c r="OWK18" s="127"/>
      <c r="OWL18" s="127"/>
      <c r="OWM18" s="127"/>
      <c r="OWN18" s="127"/>
      <c r="OWO18" s="127"/>
      <c r="OWP18" s="127"/>
      <c r="OWQ18" s="127"/>
      <c r="OWR18" s="127"/>
      <c r="OWS18" s="127"/>
      <c r="OWT18" s="127"/>
      <c r="OWU18" s="127"/>
      <c r="OWV18" s="127"/>
      <c r="OWW18" s="127"/>
      <c r="OWX18" s="127"/>
      <c r="OWY18" s="127"/>
      <c r="OWZ18" s="127"/>
      <c r="OXA18" s="127"/>
      <c r="OXB18" s="127"/>
      <c r="OXC18" s="127"/>
      <c r="OXD18" s="127"/>
      <c r="OXE18" s="127"/>
      <c r="OXF18" s="127"/>
      <c r="OXG18" s="127"/>
      <c r="OXH18" s="127"/>
      <c r="OXI18" s="127"/>
      <c r="OXJ18" s="127"/>
      <c r="OXK18" s="127"/>
      <c r="OXL18" s="127"/>
      <c r="OXM18" s="127"/>
      <c r="OXN18" s="127"/>
      <c r="OXO18" s="127"/>
      <c r="OXP18" s="127"/>
      <c r="OXQ18" s="127"/>
      <c r="OXR18" s="127"/>
      <c r="OXS18" s="127"/>
      <c r="OXT18" s="127"/>
      <c r="OXU18" s="127"/>
      <c r="OXV18" s="127"/>
      <c r="OXW18" s="127"/>
      <c r="OXX18" s="127"/>
      <c r="OXY18" s="127"/>
      <c r="OXZ18" s="127"/>
      <c r="OYA18" s="127"/>
      <c r="OYB18" s="127"/>
      <c r="OYC18" s="127"/>
      <c r="OYD18" s="127"/>
      <c r="OYE18" s="127"/>
      <c r="OYF18" s="127"/>
      <c r="OYG18" s="127"/>
      <c r="OYH18" s="127"/>
      <c r="OYI18" s="127"/>
      <c r="OYJ18" s="127"/>
      <c r="OYK18" s="127"/>
      <c r="OYL18" s="127"/>
      <c r="OYM18" s="127"/>
      <c r="OYN18" s="127"/>
      <c r="OYO18" s="127"/>
      <c r="OYP18" s="127"/>
      <c r="OYQ18" s="127"/>
      <c r="OYR18" s="127"/>
      <c r="OYS18" s="127"/>
      <c r="OYT18" s="127"/>
      <c r="OYU18" s="127"/>
      <c r="OYV18" s="127"/>
      <c r="OYW18" s="127"/>
      <c r="OYX18" s="127"/>
      <c r="OYY18" s="127"/>
      <c r="OYZ18" s="127"/>
      <c r="OZA18" s="127"/>
      <c r="OZB18" s="127"/>
      <c r="OZC18" s="127"/>
      <c r="OZD18" s="127"/>
      <c r="OZE18" s="127"/>
      <c r="OZF18" s="127"/>
      <c r="OZG18" s="127"/>
      <c r="OZH18" s="127"/>
      <c r="OZI18" s="127"/>
      <c r="OZJ18" s="127"/>
      <c r="OZK18" s="127"/>
      <c r="OZL18" s="127"/>
      <c r="OZM18" s="127"/>
      <c r="OZN18" s="127"/>
      <c r="OZO18" s="127"/>
      <c r="OZP18" s="127"/>
      <c r="OZQ18" s="127"/>
      <c r="OZR18" s="127"/>
      <c r="OZS18" s="127"/>
      <c r="OZT18" s="127"/>
      <c r="OZU18" s="127"/>
      <c r="OZV18" s="127"/>
      <c r="OZW18" s="127"/>
      <c r="OZX18" s="127"/>
      <c r="OZY18" s="127"/>
      <c r="OZZ18" s="127"/>
      <c r="PAA18" s="127"/>
      <c r="PAB18" s="127"/>
      <c r="PAC18" s="127"/>
      <c r="PAD18" s="127"/>
      <c r="PAE18" s="127"/>
      <c r="PAF18" s="127"/>
      <c r="PAG18" s="127"/>
      <c r="PAH18" s="127"/>
      <c r="PAI18" s="127"/>
      <c r="PAJ18" s="127"/>
      <c r="PAK18" s="127"/>
      <c r="PAL18" s="127"/>
      <c r="PAM18" s="127"/>
      <c r="PAN18" s="127"/>
      <c r="PAO18" s="127"/>
      <c r="PAP18" s="127"/>
      <c r="PAQ18" s="127"/>
      <c r="PAR18" s="127"/>
      <c r="PAS18" s="127"/>
      <c r="PAT18" s="127"/>
      <c r="PAU18" s="127"/>
      <c r="PAV18" s="127"/>
      <c r="PAW18" s="127"/>
      <c r="PAX18" s="127"/>
      <c r="PAY18" s="127"/>
      <c r="PAZ18" s="127"/>
      <c r="PBA18" s="127"/>
      <c r="PBB18" s="127"/>
      <c r="PBC18" s="127"/>
      <c r="PBD18" s="127"/>
      <c r="PBE18" s="127"/>
      <c r="PBF18" s="127"/>
      <c r="PBG18" s="127"/>
      <c r="PBH18" s="127"/>
      <c r="PBI18" s="127"/>
      <c r="PBJ18" s="127"/>
      <c r="PBK18" s="127"/>
      <c r="PBL18" s="127"/>
      <c r="PBM18" s="127"/>
      <c r="PBN18" s="127"/>
      <c r="PBO18" s="127"/>
      <c r="PBP18" s="127"/>
      <c r="PBQ18" s="127"/>
      <c r="PBR18" s="127"/>
      <c r="PBS18" s="127"/>
      <c r="PBT18" s="127"/>
      <c r="PBU18" s="127"/>
      <c r="PBV18" s="127"/>
      <c r="PBW18" s="127"/>
      <c r="PBX18" s="127"/>
      <c r="PBY18" s="127"/>
      <c r="PBZ18" s="127"/>
      <c r="PCA18" s="127"/>
      <c r="PCB18" s="127"/>
      <c r="PCC18" s="127"/>
      <c r="PCD18" s="127"/>
      <c r="PCE18" s="127"/>
      <c r="PCF18" s="127"/>
      <c r="PCG18" s="127"/>
      <c r="PCH18" s="127"/>
      <c r="PCI18" s="127"/>
      <c r="PCJ18" s="127"/>
      <c r="PCK18" s="127"/>
      <c r="PCL18" s="127"/>
      <c r="PCM18" s="127"/>
      <c r="PCN18" s="127"/>
      <c r="PCO18" s="127"/>
      <c r="PCP18" s="127"/>
      <c r="PCQ18" s="127"/>
      <c r="PCR18" s="127"/>
      <c r="PCS18" s="127"/>
      <c r="PCT18" s="127"/>
      <c r="PCU18" s="127"/>
      <c r="PCV18" s="127"/>
      <c r="PCW18" s="127"/>
      <c r="PCX18" s="127"/>
      <c r="PCY18" s="127"/>
      <c r="PCZ18" s="127"/>
      <c r="PDA18" s="127"/>
      <c r="PDB18" s="127"/>
      <c r="PDC18" s="127"/>
      <c r="PDD18" s="127"/>
      <c r="PDE18" s="127"/>
      <c r="PDF18" s="127"/>
      <c r="PDG18" s="127"/>
      <c r="PDH18" s="127"/>
      <c r="PDI18" s="127"/>
      <c r="PDJ18" s="127"/>
      <c r="PDK18" s="127"/>
      <c r="PDL18" s="127"/>
      <c r="PDM18" s="127"/>
      <c r="PDN18" s="127"/>
      <c r="PDO18" s="127"/>
      <c r="PDP18" s="127"/>
      <c r="PDQ18" s="127"/>
      <c r="PDR18" s="127"/>
      <c r="PDS18" s="127"/>
      <c r="PDT18" s="127"/>
      <c r="PDU18" s="127"/>
      <c r="PDV18" s="127"/>
      <c r="PDW18" s="127"/>
      <c r="PDX18" s="127"/>
      <c r="PDY18" s="127"/>
      <c r="PDZ18" s="127"/>
      <c r="PEA18" s="127"/>
      <c r="PEB18" s="127"/>
      <c r="PEC18" s="127"/>
      <c r="PED18" s="127"/>
      <c r="PEE18" s="127"/>
      <c r="PEF18" s="127"/>
      <c r="PEG18" s="127"/>
      <c r="PEH18" s="127"/>
      <c r="PEI18" s="127"/>
      <c r="PEJ18" s="127"/>
      <c r="PEK18" s="127"/>
      <c r="PEL18" s="127"/>
      <c r="PEM18" s="127"/>
      <c r="PEN18" s="127"/>
      <c r="PEO18" s="127"/>
      <c r="PEP18" s="127"/>
      <c r="PEQ18" s="127"/>
      <c r="PER18" s="127"/>
      <c r="PES18" s="127"/>
      <c r="PET18" s="127"/>
      <c r="PEU18" s="127"/>
      <c r="PEV18" s="127"/>
      <c r="PEW18" s="127"/>
      <c r="PEX18" s="127"/>
      <c r="PEY18" s="127"/>
      <c r="PEZ18" s="127"/>
      <c r="PFA18" s="127"/>
      <c r="PFB18" s="127"/>
      <c r="PFC18" s="127"/>
      <c r="PFD18" s="127"/>
      <c r="PFE18" s="127"/>
      <c r="PFF18" s="127"/>
      <c r="PFG18" s="127"/>
      <c r="PFH18" s="127"/>
      <c r="PFI18" s="127"/>
      <c r="PFJ18" s="127"/>
      <c r="PFK18" s="127"/>
      <c r="PFL18" s="127"/>
      <c r="PFM18" s="127"/>
      <c r="PFN18" s="127"/>
      <c r="PFO18" s="127"/>
      <c r="PFP18" s="127"/>
      <c r="PFQ18" s="127"/>
      <c r="PFR18" s="127"/>
      <c r="PFS18" s="127"/>
      <c r="PFT18" s="127"/>
      <c r="PFU18" s="127"/>
      <c r="PFV18" s="127"/>
      <c r="PFW18" s="127"/>
      <c r="PFX18" s="127"/>
      <c r="PFY18" s="127"/>
      <c r="PFZ18" s="127"/>
      <c r="PGA18" s="127"/>
      <c r="PGB18" s="127"/>
      <c r="PGC18" s="127"/>
      <c r="PGD18" s="127"/>
      <c r="PGE18" s="127"/>
      <c r="PGF18" s="127"/>
      <c r="PGG18" s="127"/>
      <c r="PGH18" s="127"/>
      <c r="PGI18" s="127"/>
      <c r="PGJ18" s="127"/>
      <c r="PGK18" s="127"/>
      <c r="PGL18" s="127"/>
      <c r="PGM18" s="127"/>
      <c r="PGN18" s="127"/>
      <c r="PGO18" s="127"/>
      <c r="PGP18" s="127"/>
      <c r="PGQ18" s="127"/>
      <c r="PGR18" s="127"/>
      <c r="PGS18" s="127"/>
      <c r="PGT18" s="127"/>
      <c r="PGU18" s="127"/>
      <c r="PGV18" s="127"/>
      <c r="PGW18" s="127"/>
      <c r="PGX18" s="127"/>
      <c r="PGY18" s="127"/>
      <c r="PGZ18" s="127"/>
      <c r="PHA18" s="127"/>
      <c r="PHB18" s="127"/>
      <c r="PHC18" s="127"/>
      <c r="PHD18" s="127"/>
      <c r="PHE18" s="127"/>
      <c r="PHF18" s="127"/>
      <c r="PHG18" s="127"/>
      <c r="PHH18" s="127"/>
      <c r="PHI18" s="127"/>
      <c r="PHJ18" s="127"/>
      <c r="PHK18" s="127"/>
      <c r="PHL18" s="127"/>
      <c r="PHM18" s="127"/>
      <c r="PHN18" s="127"/>
      <c r="PHO18" s="127"/>
      <c r="PHP18" s="127"/>
      <c r="PHQ18" s="127"/>
      <c r="PHR18" s="127"/>
      <c r="PHS18" s="127"/>
      <c r="PHT18" s="127"/>
      <c r="PHU18" s="127"/>
      <c r="PHV18" s="127"/>
      <c r="PHW18" s="127"/>
      <c r="PHX18" s="127"/>
      <c r="PHY18" s="127"/>
      <c r="PHZ18" s="127"/>
      <c r="PIA18" s="127"/>
      <c r="PIB18" s="127"/>
      <c r="PIC18" s="127"/>
      <c r="PID18" s="127"/>
      <c r="PIE18" s="127"/>
      <c r="PIF18" s="127"/>
      <c r="PIG18" s="127"/>
      <c r="PIH18" s="127"/>
      <c r="PII18" s="127"/>
      <c r="PIJ18" s="127"/>
      <c r="PIK18" s="127"/>
      <c r="PIL18" s="127"/>
      <c r="PIM18" s="127"/>
      <c r="PIN18" s="127"/>
      <c r="PIO18" s="127"/>
      <c r="PIP18" s="127"/>
      <c r="PIQ18" s="127"/>
      <c r="PIR18" s="127"/>
      <c r="PIS18" s="127"/>
      <c r="PIT18" s="127"/>
      <c r="PIU18" s="127"/>
      <c r="PIV18" s="127"/>
      <c r="PIW18" s="127"/>
      <c r="PIX18" s="127"/>
      <c r="PIY18" s="127"/>
      <c r="PIZ18" s="127"/>
      <c r="PJA18" s="127"/>
      <c r="PJB18" s="127"/>
      <c r="PJC18" s="127"/>
      <c r="PJD18" s="127"/>
      <c r="PJE18" s="127"/>
      <c r="PJF18" s="127"/>
      <c r="PJG18" s="127"/>
      <c r="PJH18" s="127"/>
      <c r="PJI18" s="127"/>
      <c r="PJJ18" s="127"/>
      <c r="PJK18" s="127"/>
      <c r="PJL18" s="127"/>
      <c r="PJM18" s="127"/>
      <c r="PJN18" s="127"/>
      <c r="PJO18" s="127"/>
      <c r="PJP18" s="127"/>
      <c r="PJQ18" s="127"/>
      <c r="PJR18" s="127"/>
      <c r="PJS18" s="127"/>
      <c r="PJT18" s="127"/>
      <c r="PJU18" s="127"/>
      <c r="PJV18" s="127"/>
      <c r="PJW18" s="127"/>
      <c r="PJX18" s="127"/>
      <c r="PJY18" s="127"/>
      <c r="PJZ18" s="127"/>
      <c r="PKA18" s="127"/>
      <c r="PKB18" s="127"/>
      <c r="PKC18" s="127"/>
      <c r="PKD18" s="127"/>
      <c r="PKE18" s="127"/>
      <c r="PKF18" s="127"/>
      <c r="PKG18" s="127"/>
      <c r="PKH18" s="127"/>
      <c r="PKI18" s="127"/>
      <c r="PKJ18" s="127"/>
      <c r="PKK18" s="127"/>
      <c r="PKL18" s="127"/>
      <c r="PKM18" s="127"/>
      <c r="PKN18" s="127"/>
      <c r="PKO18" s="127"/>
      <c r="PKP18" s="127"/>
      <c r="PKQ18" s="127"/>
      <c r="PKR18" s="127"/>
      <c r="PKS18" s="127"/>
      <c r="PKT18" s="127"/>
      <c r="PKU18" s="127"/>
      <c r="PKV18" s="127"/>
      <c r="PKW18" s="127"/>
      <c r="PKX18" s="127"/>
      <c r="PKY18" s="127"/>
      <c r="PKZ18" s="127"/>
      <c r="PLA18" s="127"/>
      <c r="PLB18" s="127"/>
      <c r="PLC18" s="127"/>
      <c r="PLD18" s="127"/>
      <c r="PLE18" s="127"/>
      <c r="PLF18" s="127"/>
      <c r="PLG18" s="127"/>
      <c r="PLH18" s="127"/>
      <c r="PLI18" s="127"/>
      <c r="PLJ18" s="127"/>
      <c r="PLK18" s="127"/>
      <c r="PLL18" s="127"/>
      <c r="PLM18" s="127"/>
      <c r="PLN18" s="127"/>
      <c r="PLO18" s="127"/>
      <c r="PLP18" s="127"/>
      <c r="PLQ18" s="127"/>
      <c r="PLR18" s="127"/>
      <c r="PLS18" s="127"/>
      <c r="PLT18" s="127"/>
      <c r="PLU18" s="127"/>
      <c r="PLV18" s="127"/>
      <c r="PLW18" s="127"/>
      <c r="PLX18" s="127"/>
      <c r="PLY18" s="127"/>
      <c r="PLZ18" s="127"/>
      <c r="PMA18" s="127"/>
      <c r="PMB18" s="127"/>
      <c r="PMC18" s="127"/>
      <c r="PMD18" s="127"/>
      <c r="PME18" s="127"/>
      <c r="PMF18" s="127"/>
      <c r="PMG18" s="127"/>
      <c r="PMH18" s="127"/>
      <c r="PMI18" s="127"/>
      <c r="PMJ18" s="127"/>
      <c r="PMK18" s="127"/>
      <c r="PML18" s="127"/>
      <c r="PMM18" s="127"/>
      <c r="PMN18" s="127"/>
      <c r="PMO18" s="127"/>
      <c r="PMP18" s="127"/>
      <c r="PMQ18" s="127"/>
      <c r="PMR18" s="127"/>
      <c r="PMS18" s="127"/>
      <c r="PMT18" s="127"/>
      <c r="PMU18" s="127"/>
      <c r="PMV18" s="127"/>
      <c r="PMW18" s="127"/>
      <c r="PMX18" s="127"/>
      <c r="PMY18" s="127"/>
      <c r="PMZ18" s="127"/>
      <c r="PNA18" s="127"/>
      <c r="PNB18" s="127"/>
      <c r="PNC18" s="127"/>
      <c r="PND18" s="127"/>
      <c r="PNE18" s="127"/>
      <c r="PNF18" s="127"/>
      <c r="PNG18" s="127"/>
      <c r="PNH18" s="127"/>
      <c r="PNI18" s="127"/>
      <c r="PNJ18" s="127"/>
      <c r="PNK18" s="127"/>
      <c r="PNL18" s="127"/>
      <c r="PNM18" s="127"/>
      <c r="PNN18" s="127"/>
      <c r="PNO18" s="127"/>
      <c r="PNP18" s="127"/>
      <c r="PNQ18" s="127"/>
      <c r="PNR18" s="127"/>
      <c r="PNS18" s="127"/>
      <c r="PNT18" s="127"/>
      <c r="PNU18" s="127"/>
      <c r="PNV18" s="127"/>
      <c r="PNW18" s="127"/>
      <c r="PNX18" s="127"/>
      <c r="PNY18" s="127"/>
      <c r="PNZ18" s="127"/>
      <c r="POA18" s="127"/>
      <c r="POB18" s="127"/>
      <c r="POC18" s="127"/>
      <c r="POD18" s="127"/>
      <c r="POE18" s="127"/>
      <c r="POF18" s="127"/>
      <c r="POG18" s="127"/>
      <c r="POH18" s="127"/>
      <c r="POI18" s="127"/>
      <c r="POJ18" s="127"/>
      <c r="POK18" s="127"/>
      <c r="POL18" s="127"/>
      <c r="POM18" s="127"/>
      <c r="PON18" s="127"/>
      <c r="POO18" s="127"/>
      <c r="POP18" s="127"/>
      <c r="POQ18" s="127"/>
      <c r="POR18" s="127"/>
      <c r="POS18" s="127"/>
      <c r="POT18" s="127"/>
      <c r="POU18" s="127"/>
      <c r="POV18" s="127"/>
      <c r="POW18" s="127"/>
      <c r="POX18" s="127"/>
      <c r="POY18" s="127"/>
      <c r="POZ18" s="127"/>
      <c r="PPA18" s="127"/>
      <c r="PPB18" s="127"/>
      <c r="PPC18" s="127"/>
      <c r="PPD18" s="127"/>
      <c r="PPE18" s="127"/>
      <c r="PPF18" s="127"/>
      <c r="PPG18" s="127"/>
      <c r="PPH18" s="127"/>
      <c r="PPI18" s="127"/>
      <c r="PPJ18" s="127"/>
      <c r="PPK18" s="127"/>
      <c r="PPL18" s="127"/>
      <c r="PPM18" s="127"/>
      <c r="PPN18" s="127"/>
      <c r="PPO18" s="127"/>
      <c r="PPP18" s="127"/>
      <c r="PPQ18" s="127"/>
      <c r="PPR18" s="127"/>
      <c r="PPS18" s="127"/>
      <c r="PPT18" s="127"/>
      <c r="PPU18" s="127"/>
      <c r="PPV18" s="127"/>
      <c r="PPW18" s="127"/>
      <c r="PPX18" s="127"/>
      <c r="PPY18" s="127"/>
      <c r="PPZ18" s="127"/>
      <c r="PQA18" s="127"/>
      <c r="PQB18" s="127"/>
      <c r="PQC18" s="127"/>
      <c r="PQD18" s="127"/>
      <c r="PQE18" s="127"/>
      <c r="PQF18" s="127"/>
      <c r="PQG18" s="127"/>
      <c r="PQH18" s="127"/>
      <c r="PQI18" s="127"/>
      <c r="PQJ18" s="127"/>
      <c r="PQK18" s="127"/>
      <c r="PQL18" s="127"/>
      <c r="PQM18" s="127"/>
      <c r="PQN18" s="127"/>
      <c r="PQO18" s="127"/>
      <c r="PQP18" s="127"/>
      <c r="PQQ18" s="127"/>
      <c r="PQR18" s="127"/>
      <c r="PQS18" s="127"/>
      <c r="PQT18" s="127"/>
      <c r="PQU18" s="127"/>
      <c r="PQV18" s="127"/>
      <c r="PQW18" s="127"/>
      <c r="PQX18" s="127"/>
      <c r="PQY18" s="127"/>
      <c r="PQZ18" s="127"/>
      <c r="PRA18" s="127"/>
      <c r="PRB18" s="127"/>
      <c r="PRC18" s="127"/>
      <c r="PRD18" s="127"/>
      <c r="PRE18" s="127"/>
      <c r="PRF18" s="127"/>
      <c r="PRG18" s="127"/>
      <c r="PRH18" s="127"/>
      <c r="PRI18" s="127"/>
      <c r="PRJ18" s="127"/>
      <c r="PRK18" s="127"/>
      <c r="PRL18" s="127"/>
      <c r="PRM18" s="127"/>
      <c r="PRN18" s="127"/>
      <c r="PRO18" s="127"/>
      <c r="PRP18" s="127"/>
      <c r="PRQ18" s="127"/>
      <c r="PRR18" s="127"/>
      <c r="PRS18" s="127"/>
      <c r="PRT18" s="127"/>
      <c r="PRU18" s="127"/>
      <c r="PRV18" s="127"/>
      <c r="PRW18" s="127"/>
      <c r="PRX18" s="127"/>
      <c r="PRY18" s="127"/>
      <c r="PRZ18" s="127"/>
      <c r="PSA18" s="127"/>
      <c r="PSB18" s="127"/>
      <c r="PSC18" s="127"/>
      <c r="PSD18" s="127"/>
      <c r="PSE18" s="127"/>
      <c r="PSF18" s="127"/>
      <c r="PSG18" s="127"/>
      <c r="PSH18" s="127"/>
      <c r="PSI18" s="127"/>
      <c r="PSJ18" s="127"/>
      <c r="PSK18" s="127"/>
      <c r="PSL18" s="127"/>
      <c r="PSM18" s="127"/>
      <c r="PSN18" s="127"/>
      <c r="PSO18" s="127"/>
      <c r="PSP18" s="127"/>
      <c r="PSQ18" s="127"/>
      <c r="PSR18" s="127"/>
      <c r="PSS18" s="127"/>
      <c r="PST18" s="127"/>
      <c r="PSU18" s="127"/>
      <c r="PSV18" s="127"/>
      <c r="PSW18" s="127"/>
      <c r="PSX18" s="127"/>
      <c r="PSY18" s="127"/>
      <c r="PSZ18" s="127"/>
      <c r="PTA18" s="127"/>
      <c r="PTB18" s="127"/>
      <c r="PTC18" s="127"/>
      <c r="PTD18" s="127"/>
      <c r="PTE18" s="127"/>
      <c r="PTF18" s="127"/>
      <c r="PTG18" s="127"/>
      <c r="PTH18" s="127"/>
      <c r="PTI18" s="127"/>
      <c r="PTJ18" s="127"/>
      <c r="PTK18" s="127"/>
      <c r="PTL18" s="127"/>
      <c r="PTM18" s="127"/>
      <c r="PTN18" s="127"/>
      <c r="PTO18" s="127"/>
      <c r="PTP18" s="127"/>
      <c r="PTQ18" s="127"/>
      <c r="PTR18" s="127"/>
      <c r="PTS18" s="127"/>
      <c r="PTT18" s="127"/>
      <c r="PTU18" s="127"/>
      <c r="PTV18" s="127"/>
      <c r="PTW18" s="127"/>
      <c r="PTX18" s="127"/>
      <c r="PTY18" s="127"/>
      <c r="PTZ18" s="127"/>
      <c r="PUA18" s="127"/>
      <c r="PUB18" s="127"/>
      <c r="PUC18" s="127"/>
      <c r="PUD18" s="127"/>
      <c r="PUE18" s="127"/>
      <c r="PUF18" s="127"/>
      <c r="PUG18" s="127"/>
      <c r="PUH18" s="127"/>
      <c r="PUI18" s="127"/>
      <c r="PUJ18" s="127"/>
      <c r="PUK18" s="127"/>
      <c r="PUL18" s="127"/>
      <c r="PUM18" s="127"/>
      <c r="PUN18" s="127"/>
      <c r="PUO18" s="127"/>
      <c r="PUP18" s="127"/>
      <c r="PUQ18" s="127"/>
      <c r="PUR18" s="127"/>
      <c r="PUS18" s="127"/>
      <c r="PUT18" s="127"/>
      <c r="PUU18" s="127"/>
      <c r="PUV18" s="127"/>
      <c r="PUW18" s="127"/>
      <c r="PUX18" s="127"/>
      <c r="PUY18" s="127"/>
      <c r="PUZ18" s="127"/>
      <c r="PVA18" s="127"/>
      <c r="PVB18" s="127"/>
      <c r="PVC18" s="127"/>
      <c r="PVD18" s="127"/>
      <c r="PVE18" s="127"/>
      <c r="PVF18" s="127"/>
      <c r="PVG18" s="127"/>
      <c r="PVH18" s="127"/>
      <c r="PVI18" s="127"/>
      <c r="PVJ18" s="127"/>
      <c r="PVK18" s="127"/>
      <c r="PVL18" s="127"/>
      <c r="PVM18" s="127"/>
      <c r="PVN18" s="127"/>
      <c r="PVO18" s="127"/>
      <c r="PVP18" s="127"/>
      <c r="PVQ18" s="127"/>
      <c r="PVR18" s="127"/>
      <c r="PVS18" s="127"/>
      <c r="PVT18" s="127"/>
      <c r="PVU18" s="127"/>
      <c r="PVV18" s="127"/>
      <c r="PVW18" s="127"/>
      <c r="PVX18" s="127"/>
      <c r="PVY18" s="127"/>
      <c r="PVZ18" s="127"/>
      <c r="PWA18" s="127"/>
      <c r="PWB18" s="127"/>
      <c r="PWC18" s="127"/>
      <c r="PWD18" s="127"/>
      <c r="PWE18" s="127"/>
      <c r="PWF18" s="127"/>
      <c r="PWG18" s="127"/>
      <c r="PWH18" s="127"/>
      <c r="PWI18" s="127"/>
      <c r="PWJ18" s="127"/>
      <c r="PWK18" s="127"/>
      <c r="PWL18" s="127"/>
      <c r="PWM18" s="127"/>
      <c r="PWN18" s="127"/>
      <c r="PWO18" s="127"/>
      <c r="PWP18" s="127"/>
      <c r="PWQ18" s="127"/>
      <c r="PWR18" s="127"/>
      <c r="PWS18" s="127"/>
      <c r="PWT18" s="127"/>
      <c r="PWU18" s="127"/>
      <c r="PWV18" s="127"/>
      <c r="PWW18" s="127"/>
      <c r="PWX18" s="127"/>
      <c r="PWY18" s="127"/>
      <c r="PWZ18" s="127"/>
      <c r="PXA18" s="127"/>
      <c r="PXB18" s="127"/>
      <c r="PXC18" s="127"/>
      <c r="PXD18" s="127"/>
      <c r="PXE18" s="127"/>
      <c r="PXF18" s="127"/>
      <c r="PXG18" s="127"/>
      <c r="PXH18" s="127"/>
      <c r="PXI18" s="127"/>
      <c r="PXJ18" s="127"/>
      <c r="PXK18" s="127"/>
      <c r="PXL18" s="127"/>
      <c r="PXM18" s="127"/>
      <c r="PXN18" s="127"/>
      <c r="PXO18" s="127"/>
      <c r="PXP18" s="127"/>
      <c r="PXQ18" s="127"/>
      <c r="PXR18" s="127"/>
      <c r="PXS18" s="127"/>
      <c r="PXT18" s="127"/>
      <c r="PXU18" s="127"/>
      <c r="PXV18" s="127"/>
      <c r="PXW18" s="127"/>
      <c r="PXX18" s="127"/>
      <c r="PXY18" s="127"/>
      <c r="PXZ18" s="127"/>
      <c r="PYA18" s="127"/>
      <c r="PYB18" s="127"/>
      <c r="PYC18" s="127"/>
      <c r="PYD18" s="127"/>
      <c r="PYE18" s="127"/>
      <c r="PYF18" s="127"/>
      <c r="PYG18" s="127"/>
      <c r="PYH18" s="127"/>
      <c r="PYI18" s="127"/>
      <c r="PYJ18" s="127"/>
      <c r="PYK18" s="127"/>
      <c r="PYL18" s="127"/>
      <c r="PYM18" s="127"/>
      <c r="PYN18" s="127"/>
      <c r="PYO18" s="127"/>
      <c r="PYP18" s="127"/>
      <c r="PYQ18" s="127"/>
      <c r="PYR18" s="127"/>
      <c r="PYS18" s="127"/>
      <c r="PYT18" s="127"/>
      <c r="PYU18" s="127"/>
      <c r="PYV18" s="127"/>
      <c r="PYW18" s="127"/>
      <c r="PYX18" s="127"/>
      <c r="PYY18" s="127"/>
      <c r="PYZ18" s="127"/>
      <c r="PZA18" s="127"/>
      <c r="PZB18" s="127"/>
      <c r="PZC18" s="127"/>
      <c r="PZD18" s="127"/>
      <c r="PZE18" s="127"/>
      <c r="PZF18" s="127"/>
      <c r="PZG18" s="127"/>
      <c r="PZH18" s="127"/>
      <c r="PZI18" s="127"/>
      <c r="PZJ18" s="127"/>
      <c r="PZK18" s="127"/>
      <c r="PZL18" s="127"/>
      <c r="PZM18" s="127"/>
      <c r="PZN18" s="127"/>
      <c r="PZO18" s="127"/>
      <c r="PZP18" s="127"/>
      <c r="PZQ18" s="127"/>
      <c r="PZR18" s="127"/>
      <c r="PZS18" s="127"/>
      <c r="PZT18" s="127"/>
      <c r="PZU18" s="127"/>
      <c r="PZV18" s="127"/>
      <c r="PZW18" s="127"/>
      <c r="PZX18" s="127"/>
      <c r="PZY18" s="127"/>
      <c r="PZZ18" s="127"/>
      <c r="QAA18" s="127"/>
      <c r="QAB18" s="127"/>
      <c r="QAC18" s="127"/>
      <c r="QAD18" s="127"/>
      <c r="QAE18" s="127"/>
      <c r="QAF18" s="127"/>
      <c r="QAG18" s="127"/>
      <c r="QAH18" s="127"/>
      <c r="QAI18" s="127"/>
      <c r="QAJ18" s="127"/>
      <c r="QAK18" s="127"/>
      <c r="QAL18" s="127"/>
      <c r="QAM18" s="127"/>
      <c r="QAN18" s="127"/>
      <c r="QAO18" s="127"/>
      <c r="QAP18" s="127"/>
      <c r="QAQ18" s="127"/>
      <c r="QAR18" s="127"/>
      <c r="QAS18" s="127"/>
      <c r="QAT18" s="127"/>
      <c r="QAU18" s="127"/>
      <c r="QAV18" s="127"/>
      <c r="QAW18" s="127"/>
      <c r="QAX18" s="127"/>
      <c r="QAY18" s="127"/>
      <c r="QAZ18" s="127"/>
      <c r="QBA18" s="127"/>
      <c r="QBB18" s="127"/>
      <c r="QBC18" s="127"/>
      <c r="QBD18" s="127"/>
      <c r="QBE18" s="127"/>
      <c r="QBF18" s="127"/>
      <c r="QBG18" s="127"/>
      <c r="QBH18" s="127"/>
      <c r="QBI18" s="127"/>
      <c r="QBJ18" s="127"/>
      <c r="QBK18" s="127"/>
      <c r="QBL18" s="127"/>
      <c r="QBM18" s="127"/>
      <c r="QBN18" s="127"/>
      <c r="QBO18" s="127"/>
      <c r="QBP18" s="127"/>
      <c r="QBQ18" s="127"/>
      <c r="QBR18" s="127"/>
      <c r="QBS18" s="127"/>
      <c r="QBT18" s="127"/>
      <c r="QBU18" s="127"/>
      <c r="QBV18" s="127"/>
      <c r="QBW18" s="127"/>
      <c r="QBX18" s="127"/>
      <c r="QBY18" s="127"/>
      <c r="QBZ18" s="127"/>
      <c r="QCA18" s="127"/>
      <c r="QCB18" s="127"/>
      <c r="QCC18" s="127"/>
      <c r="QCD18" s="127"/>
      <c r="QCE18" s="127"/>
      <c r="QCF18" s="127"/>
      <c r="QCG18" s="127"/>
      <c r="QCH18" s="127"/>
      <c r="QCI18" s="127"/>
      <c r="QCJ18" s="127"/>
      <c r="QCK18" s="127"/>
      <c r="QCL18" s="127"/>
      <c r="QCM18" s="127"/>
      <c r="QCN18" s="127"/>
      <c r="QCO18" s="127"/>
      <c r="QCP18" s="127"/>
      <c r="QCQ18" s="127"/>
      <c r="QCR18" s="127"/>
      <c r="QCS18" s="127"/>
      <c r="QCT18" s="127"/>
      <c r="QCU18" s="127"/>
      <c r="QCV18" s="127"/>
      <c r="QCW18" s="127"/>
      <c r="QCX18" s="127"/>
      <c r="QCY18" s="127"/>
      <c r="QCZ18" s="127"/>
      <c r="QDA18" s="127"/>
      <c r="QDB18" s="127"/>
      <c r="QDC18" s="127"/>
      <c r="QDD18" s="127"/>
      <c r="QDE18" s="127"/>
      <c r="QDF18" s="127"/>
      <c r="QDG18" s="127"/>
      <c r="QDH18" s="127"/>
      <c r="QDI18" s="127"/>
      <c r="QDJ18" s="127"/>
      <c r="QDK18" s="127"/>
      <c r="QDL18" s="127"/>
      <c r="QDM18" s="127"/>
      <c r="QDN18" s="127"/>
      <c r="QDO18" s="127"/>
      <c r="QDP18" s="127"/>
      <c r="QDQ18" s="127"/>
      <c r="QDR18" s="127"/>
      <c r="QDS18" s="127"/>
      <c r="QDT18" s="127"/>
      <c r="QDU18" s="127"/>
      <c r="QDV18" s="127"/>
      <c r="QDW18" s="127"/>
      <c r="QDX18" s="127"/>
      <c r="QDY18" s="127"/>
      <c r="QDZ18" s="127"/>
      <c r="QEA18" s="127"/>
      <c r="QEB18" s="127"/>
      <c r="QEC18" s="127"/>
      <c r="QED18" s="127"/>
      <c r="QEE18" s="127"/>
      <c r="QEF18" s="127"/>
      <c r="QEG18" s="127"/>
      <c r="QEH18" s="127"/>
      <c r="QEI18" s="127"/>
      <c r="QEJ18" s="127"/>
      <c r="QEK18" s="127"/>
      <c r="QEL18" s="127"/>
      <c r="QEM18" s="127"/>
      <c r="QEN18" s="127"/>
      <c r="QEO18" s="127"/>
      <c r="QEP18" s="127"/>
      <c r="QEQ18" s="127"/>
      <c r="QER18" s="127"/>
      <c r="QES18" s="127"/>
      <c r="QET18" s="127"/>
      <c r="QEU18" s="127"/>
      <c r="QEV18" s="127"/>
      <c r="QEW18" s="127"/>
      <c r="QEX18" s="127"/>
      <c r="QEY18" s="127"/>
      <c r="QEZ18" s="127"/>
      <c r="QFA18" s="127"/>
      <c r="QFB18" s="127"/>
      <c r="QFC18" s="127"/>
      <c r="QFD18" s="127"/>
      <c r="QFE18" s="127"/>
      <c r="QFF18" s="127"/>
      <c r="QFG18" s="127"/>
      <c r="QFH18" s="127"/>
      <c r="QFI18" s="127"/>
      <c r="QFJ18" s="127"/>
      <c r="QFK18" s="127"/>
      <c r="QFL18" s="127"/>
      <c r="QFM18" s="127"/>
      <c r="QFN18" s="127"/>
      <c r="QFO18" s="127"/>
      <c r="QFP18" s="127"/>
      <c r="QFQ18" s="127"/>
      <c r="QFR18" s="127"/>
      <c r="QFS18" s="127"/>
      <c r="QFT18" s="127"/>
      <c r="QFU18" s="127"/>
      <c r="QFV18" s="127"/>
      <c r="QFW18" s="127"/>
      <c r="QFX18" s="127"/>
      <c r="QFY18" s="127"/>
      <c r="QFZ18" s="127"/>
      <c r="QGA18" s="127"/>
      <c r="QGB18" s="127"/>
      <c r="QGC18" s="127"/>
      <c r="QGD18" s="127"/>
      <c r="QGE18" s="127"/>
      <c r="QGF18" s="127"/>
      <c r="QGG18" s="127"/>
      <c r="QGH18" s="127"/>
      <c r="QGI18" s="127"/>
      <c r="QGJ18" s="127"/>
      <c r="QGK18" s="127"/>
      <c r="QGL18" s="127"/>
      <c r="QGM18" s="127"/>
      <c r="QGN18" s="127"/>
      <c r="QGO18" s="127"/>
      <c r="QGP18" s="127"/>
      <c r="QGQ18" s="127"/>
      <c r="QGR18" s="127"/>
      <c r="QGS18" s="127"/>
      <c r="QGT18" s="127"/>
      <c r="QGU18" s="127"/>
      <c r="QGV18" s="127"/>
      <c r="QGW18" s="127"/>
      <c r="QGX18" s="127"/>
      <c r="QGY18" s="127"/>
      <c r="QGZ18" s="127"/>
      <c r="QHA18" s="127"/>
      <c r="QHB18" s="127"/>
      <c r="QHC18" s="127"/>
      <c r="QHD18" s="127"/>
      <c r="QHE18" s="127"/>
      <c r="QHF18" s="127"/>
      <c r="QHG18" s="127"/>
      <c r="QHH18" s="127"/>
      <c r="QHI18" s="127"/>
      <c r="QHJ18" s="127"/>
      <c r="QHK18" s="127"/>
      <c r="QHL18" s="127"/>
      <c r="QHM18" s="127"/>
      <c r="QHN18" s="127"/>
      <c r="QHO18" s="127"/>
      <c r="QHP18" s="127"/>
      <c r="QHQ18" s="127"/>
      <c r="QHR18" s="127"/>
      <c r="QHS18" s="127"/>
      <c r="QHT18" s="127"/>
      <c r="QHU18" s="127"/>
      <c r="QHV18" s="127"/>
      <c r="QHW18" s="127"/>
      <c r="QHX18" s="127"/>
      <c r="QHY18" s="127"/>
      <c r="QHZ18" s="127"/>
      <c r="QIA18" s="127"/>
      <c r="QIB18" s="127"/>
      <c r="QIC18" s="127"/>
      <c r="QID18" s="127"/>
      <c r="QIE18" s="127"/>
      <c r="QIF18" s="127"/>
      <c r="QIG18" s="127"/>
      <c r="QIH18" s="127"/>
      <c r="QII18" s="127"/>
      <c r="QIJ18" s="127"/>
      <c r="QIK18" s="127"/>
      <c r="QIL18" s="127"/>
      <c r="QIM18" s="127"/>
      <c r="QIN18" s="127"/>
      <c r="QIO18" s="127"/>
      <c r="QIP18" s="127"/>
      <c r="QIQ18" s="127"/>
      <c r="QIR18" s="127"/>
      <c r="QIS18" s="127"/>
      <c r="QIT18" s="127"/>
      <c r="QIU18" s="127"/>
      <c r="QIV18" s="127"/>
      <c r="QIW18" s="127"/>
      <c r="QIX18" s="127"/>
      <c r="QIY18" s="127"/>
      <c r="QIZ18" s="127"/>
      <c r="QJA18" s="127"/>
      <c r="QJB18" s="127"/>
      <c r="QJC18" s="127"/>
      <c r="QJD18" s="127"/>
      <c r="QJE18" s="127"/>
      <c r="QJF18" s="127"/>
      <c r="QJG18" s="127"/>
      <c r="QJH18" s="127"/>
      <c r="QJI18" s="127"/>
      <c r="QJJ18" s="127"/>
      <c r="QJK18" s="127"/>
      <c r="QJL18" s="127"/>
      <c r="QJM18" s="127"/>
      <c r="QJN18" s="127"/>
      <c r="QJO18" s="127"/>
      <c r="QJP18" s="127"/>
      <c r="QJQ18" s="127"/>
      <c r="QJR18" s="127"/>
      <c r="QJS18" s="127"/>
      <c r="QJT18" s="127"/>
      <c r="QJU18" s="127"/>
      <c r="QJV18" s="127"/>
      <c r="QJW18" s="127"/>
      <c r="QJX18" s="127"/>
      <c r="QJY18" s="127"/>
      <c r="QJZ18" s="127"/>
      <c r="QKA18" s="127"/>
      <c r="QKB18" s="127"/>
      <c r="QKC18" s="127"/>
      <c r="QKD18" s="127"/>
      <c r="QKE18" s="127"/>
      <c r="QKF18" s="127"/>
      <c r="QKG18" s="127"/>
      <c r="QKH18" s="127"/>
      <c r="QKI18" s="127"/>
      <c r="QKJ18" s="127"/>
      <c r="QKK18" s="127"/>
      <c r="QKL18" s="127"/>
      <c r="QKM18" s="127"/>
      <c r="QKN18" s="127"/>
      <c r="QKO18" s="127"/>
      <c r="QKP18" s="127"/>
      <c r="QKQ18" s="127"/>
      <c r="QKR18" s="127"/>
      <c r="QKS18" s="127"/>
      <c r="QKT18" s="127"/>
      <c r="QKU18" s="127"/>
      <c r="QKV18" s="127"/>
      <c r="QKW18" s="127"/>
      <c r="QKX18" s="127"/>
      <c r="QKY18" s="127"/>
      <c r="QKZ18" s="127"/>
      <c r="QLA18" s="127"/>
      <c r="QLB18" s="127"/>
      <c r="QLC18" s="127"/>
      <c r="QLD18" s="127"/>
      <c r="QLE18" s="127"/>
      <c r="QLF18" s="127"/>
      <c r="QLG18" s="127"/>
      <c r="QLH18" s="127"/>
      <c r="QLI18" s="127"/>
      <c r="QLJ18" s="127"/>
      <c r="QLK18" s="127"/>
      <c r="QLL18" s="127"/>
      <c r="QLM18" s="127"/>
      <c r="QLN18" s="127"/>
      <c r="QLO18" s="127"/>
      <c r="QLP18" s="127"/>
      <c r="QLQ18" s="127"/>
      <c r="QLR18" s="127"/>
      <c r="QLS18" s="127"/>
      <c r="QLT18" s="127"/>
      <c r="QLU18" s="127"/>
      <c r="QLV18" s="127"/>
      <c r="QLW18" s="127"/>
      <c r="QLX18" s="127"/>
      <c r="QLY18" s="127"/>
      <c r="QLZ18" s="127"/>
      <c r="QMA18" s="127"/>
      <c r="QMB18" s="127"/>
      <c r="QMC18" s="127"/>
      <c r="QMD18" s="127"/>
      <c r="QME18" s="127"/>
      <c r="QMF18" s="127"/>
      <c r="QMG18" s="127"/>
      <c r="QMH18" s="127"/>
      <c r="QMI18" s="127"/>
      <c r="QMJ18" s="127"/>
      <c r="QMK18" s="127"/>
      <c r="QML18" s="127"/>
      <c r="QMM18" s="127"/>
      <c r="QMN18" s="127"/>
      <c r="QMO18" s="127"/>
      <c r="QMP18" s="127"/>
      <c r="QMQ18" s="127"/>
      <c r="QMR18" s="127"/>
      <c r="QMS18" s="127"/>
      <c r="QMT18" s="127"/>
      <c r="QMU18" s="127"/>
      <c r="QMV18" s="127"/>
      <c r="QMW18" s="127"/>
      <c r="QMX18" s="127"/>
      <c r="QMY18" s="127"/>
      <c r="QMZ18" s="127"/>
      <c r="QNA18" s="127"/>
      <c r="QNB18" s="127"/>
      <c r="QNC18" s="127"/>
      <c r="QND18" s="127"/>
      <c r="QNE18" s="127"/>
      <c r="QNF18" s="127"/>
      <c r="QNG18" s="127"/>
      <c r="QNH18" s="127"/>
      <c r="QNI18" s="127"/>
      <c r="QNJ18" s="127"/>
      <c r="QNK18" s="127"/>
      <c r="QNL18" s="127"/>
      <c r="QNM18" s="127"/>
      <c r="QNN18" s="127"/>
      <c r="QNO18" s="127"/>
      <c r="QNP18" s="127"/>
      <c r="QNQ18" s="127"/>
      <c r="QNR18" s="127"/>
      <c r="QNS18" s="127"/>
      <c r="QNT18" s="127"/>
      <c r="QNU18" s="127"/>
      <c r="QNV18" s="127"/>
      <c r="QNW18" s="127"/>
      <c r="QNX18" s="127"/>
      <c r="QNY18" s="127"/>
      <c r="QNZ18" s="127"/>
      <c r="QOA18" s="127"/>
      <c r="QOB18" s="127"/>
      <c r="QOC18" s="127"/>
      <c r="QOD18" s="127"/>
      <c r="QOE18" s="127"/>
      <c r="QOF18" s="127"/>
      <c r="QOG18" s="127"/>
      <c r="QOH18" s="127"/>
      <c r="QOI18" s="127"/>
      <c r="QOJ18" s="127"/>
      <c r="QOK18" s="127"/>
      <c r="QOL18" s="127"/>
      <c r="QOM18" s="127"/>
      <c r="QON18" s="127"/>
      <c r="QOO18" s="127"/>
      <c r="QOP18" s="127"/>
      <c r="QOQ18" s="127"/>
      <c r="QOR18" s="127"/>
      <c r="QOS18" s="127"/>
      <c r="QOT18" s="127"/>
      <c r="QOU18" s="127"/>
      <c r="QOV18" s="127"/>
      <c r="QOW18" s="127"/>
      <c r="QOX18" s="127"/>
      <c r="QOY18" s="127"/>
      <c r="QOZ18" s="127"/>
      <c r="QPA18" s="127"/>
      <c r="QPB18" s="127"/>
      <c r="QPC18" s="127"/>
      <c r="QPD18" s="127"/>
      <c r="QPE18" s="127"/>
      <c r="QPF18" s="127"/>
      <c r="QPG18" s="127"/>
      <c r="QPH18" s="127"/>
      <c r="QPI18" s="127"/>
      <c r="QPJ18" s="127"/>
      <c r="QPK18" s="127"/>
      <c r="QPL18" s="127"/>
      <c r="QPM18" s="127"/>
      <c r="QPN18" s="127"/>
      <c r="QPO18" s="127"/>
      <c r="QPP18" s="127"/>
      <c r="QPQ18" s="127"/>
      <c r="QPR18" s="127"/>
      <c r="QPS18" s="127"/>
      <c r="QPT18" s="127"/>
      <c r="QPU18" s="127"/>
      <c r="QPV18" s="127"/>
      <c r="QPW18" s="127"/>
      <c r="QPX18" s="127"/>
      <c r="QPY18" s="127"/>
      <c r="QPZ18" s="127"/>
      <c r="QQA18" s="127"/>
      <c r="QQB18" s="127"/>
      <c r="QQC18" s="127"/>
      <c r="QQD18" s="127"/>
      <c r="QQE18" s="127"/>
      <c r="QQF18" s="127"/>
      <c r="QQG18" s="127"/>
      <c r="QQH18" s="127"/>
      <c r="QQI18" s="127"/>
      <c r="QQJ18" s="127"/>
      <c r="QQK18" s="127"/>
      <c r="QQL18" s="127"/>
      <c r="QQM18" s="127"/>
      <c r="QQN18" s="127"/>
      <c r="QQO18" s="127"/>
      <c r="QQP18" s="127"/>
      <c r="QQQ18" s="127"/>
      <c r="QQR18" s="127"/>
      <c r="QQS18" s="127"/>
      <c r="QQT18" s="127"/>
      <c r="QQU18" s="127"/>
      <c r="QQV18" s="127"/>
      <c r="QQW18" s="127"/>
      <c r="QQX18" s="127"/>
      <c r="QQY18" s="127"/>
      <c r="QQZ18" s="127"/>
      <c r="QRA18" s="127"/>
      <c r="QRB18" s="127"/>
      <c r="QRC18" s="127"/>
      <c r="QRD18" s="127"/>
      <c r="QRE18" s="127"/>
      <c r="QRF18" s="127"/>
      <c r="QRG18" s="127"/>
      <c r="QRH18" s="127"/>
      <c r="QRI18" s="127"/>
      <c r="QRJ18" s="127"/>
      <c r="QRK18" s="127"/>
      <c r="QRL18" s="127"/>
      <c r="QRM18" s="127"/>
      <c r="QRN18" s="127"/>
      <c r="QRO18" s="127"/>
      <c r="QRP18" s="127"/>
      <c r="QRQ18" s="127"/>
      <c r="QRR18" s="127"/>
      <c r="QRS18" s="127"/>
      <c r="QRT18" s="127"/>
      <c r="QRU18" s="127"/>
      <c r="QRV18" s="127"/>
      <c r="QRW18" s="127"/>
      <c r="QRX18" s="127"/>
      <c r="QRY18" s="127"/>
      <c r="QRZ18" s="127"/>
      <c r="QSA18" s="127"/>
      <c r="QSB18" s="127"/>
      <c r="QSC18" s="127"/>
      <c r="QSD18" s="127"/>
      <c r="QSE18" s="127"/>
      <c r="QSF18" s="127"/>
      <c r="QSG18" s="127"/>
      <c r="QSH18" s="127"/>
      <c r="QSI18" s="127"/>
      <c r="QSJ18" s="127"/>
      <c r="QSK18" s="127"/>
      <c r="QSL18" s="127"/>
      <c r="QSM18" s="127"/>
      <c r="QSN18" s="127"/>
      <c r="QSO18" s="127"/>
      <c r="QSP18" s="127"/>
      <c r="QSQ18" s="127"/>
      <c r="QSR18" s="127"/>
      <c r="QSS18" s="127"/>
      <c r="QST18" s="127"/>
      <c r="QSU18" s="127"/>
      <c r="QSV18" s="127"/>
      <c r="QSW18" s="127"/>
      <c r="QSX18" s="127"/>
      <c r="QSY18" s="127"/>
      <c r="QSZ18" s="127"/>
      <c r="QTA18" s="127"/>
      <c r="QTB18" s="127"/>
      <c r="QTC18" s="127"/>
      <c r="QTD18" s="127"/>
      <c r="QTE18" s="127"/>
      <c r="QTF18" s="127"/>
      <c r="QTG18" s="127"/>
      <c r="QTH18" s="127"/>
      <c r="QTI18" s="127"/>
      <c r="QTJ18" s="127"/>
      <c r="QTK18" s="127"/>
      <c r="QTL18" s="127"/>
      <c r="QTM18" s="127"/>
      <c r="QTN18" s="127"/>
      <c r="QTO18" s="127"/>
      <c r="QTP18" s="127"/>
      <c r="QTQ18" s="127"/>
      <c r="QTR18" s="127"/>
      <c r="QTS18" s="127"/>
      <c r="QTT18" s="127"/>
      <c r="QTU18" s="127"/>
      <c r="QTV18" s="127"/>
      <c r="QTW18" s="127"/>
      <c r="QTX18" s="127"/>
      <c r="QTY18" s="127"/>
      <c r="QTZ18" s="127"/>
      <c r="QUA18" s="127"/>
      <c r="QUB18" s="127"/>
      <c r="QUC18" s="127"/>
      <c r="QUD18" s="127"/>
      <c r="QUE18" s="127"/>
      <c r="QUF18" s="127"/>
      <c r="QUG18" s="127"/>
      <c r="QUH18" s="127"/>
      <c r="QUI18" s="127"/>
      <c r="QUJ18" s="127"/>
      <c r="QUK18" s="127"/>
      <c r="QUL18" s="127"/>
      <c r="QUM18" s="127"/>
      <c r="QUN18" s="127"/>
      <c r="QUO18" s="127"/>
      <c r="QUP18" s="127"/>
      <c r="QUQ18" s="127"/>
      <c r="QUR18" s="127"/>
      <c r="QUS18" s="127"/>
      <c r="QUT18" s="127"/>
      <c r="QUU18" s="127"/>
      <c r="QUV18" s="127"/>
      <c r="QUW18" s="127"/>
      <c r="QUX18" s="127"/>
      <c r="QUY18" s="127"/>
      <c r="QUZ18" s="127"/>
      <c r="QVA18" s="127"/>
      <c r="QVB18" s="127"/>
      <c r="QVC18" s="127"/>
      <c r="QVD18" s="127"/>
      <c r="QVE18" s="127"/>
      <c r="QVF18" s="127"/>
      <c r="QVG18" s="127"/>
      <c r="QVH18" s="127"/>
      <c r="QVI18" s="127"/>
      <c r="QVJ18" s="127"/>
      <c r="QVK18" s="127"/>
      <c r="QVL18" s="127"/>
      <c r="QVM18" s="127"/>
      <c r="QVN18" s="127"/>
      <c r="QVO18" s="127"/>
      <c r="QVP18" s="127"/>
      <c r="QVQ18" s="127"/>
      <c r="QVR18" s="127"/>
      <c r="QVS18" s="127"/>
      <c r="QVT18" s="127"/>
      <c r="QVU18" s="127"/>
      <c r="QVV18" s="127"/>
      <c r="QVW18" s="127"/>
      <c r="QVX18" s="127"/>
      <c r="QVY18" s="127"/>
      <c r="QVZ18" s="127"/>
      <c r="QWA18" s="127"/>
      <c r="QWB18" s="127"/>
      <c r="QWC18" s="127"/>
      <c r="QWD18" s="127"/>
      <c r="QWE18" s="127"/>
      <c r="QWF18" s="127"/>
      <c r="QWG18" s="127"/>
      <c r="QWH18" s="127"/>
      <c r="QWI18" s="127"/>
      <c r="QWJ18" s="127"/>
      <c r="QWK18" s="127"/>
      <c r="QWL18" s="127"/>
      <c r="QWM18" s="127"/>
      <c r="QWN18" s="127"/>
      <c r="QWO18" s="127"/>
      <c r="QWP18" s="127"/>
      <c r="QWQ18" s="127"/>
      <c r="QWR18" s="127"/>
      <c r="QWS18" s="127"/>
      <c r="QWT18" s="127"/>
      <c r="QWU18" s="127"/>
      <c r="QWV18" s="127"/>
      <c r="QWW18" s="127"/>
      <c r="QWX18" s="127"/>
      <c r="QWY18" s="127"/>
      <c r="QWZ18" s="127"/>
      <c r="QXA18" s="127"/>
      <c r="QXB18" s="127"/>
      <c r="QXC18" s="127"/>
      <c r="QXD18" s="127"/>
      <c r="QXE18" s="127"/>
      <c r="QXF18" s="127"/>
      <c r="QXG18" s="127"/>
      <c r="QXH18" s="127"/>
      <c r="QXI18" s="127"/>
      <c r="QXJ18" s="127"/>
      <c r="QXK18" s="127"/>
      <c r="QXL18" s="127"/>
      <c r="QXM18" s="127"/>
      <c r="QXN18" s="127"/>
      <c r="QXO18" s="127"/>
      <c r="QXP18" s="127"/>
      <c r="QXQ18" s="127"/>
      <c r="QXR18" s="127"/>
      <c r="QXS18" s="127"/>
      <c r="QXT18" s="127"/>
      <c r="QXU18" s="127"/>
      <c r="QXV18" s="127"/>
      <c r="QXW18" s="127"/>
      <c r="QXX18" s="127"/>
      <c r="QXY18" s="127"/>
      <c r="QXZ18" s="127"/>
      <c r="QYA18" s="127"/>
      <c r="QYB18" s="127"/>
      <c r="QYC18" s="127"/>
      <c r="QYD18" s="127"/>
      <c r="QYE18" s="127"/>
      <c r="QYF18" s="127"/>
      <c r="QYG18" s="127"/>
      <c r="QYH18" s="127"/>
      <c r="QYI18" s="127"/>
      <c r="QYJ18" s="127"/>
      <c r="QYK18" s="127"/>
      <c r="QYL18" s="127"/>
      <c r="QYM18" s="127"/>
      <c r="QYN18" s="127"/>
      <c r="QYO18" s="127"/>
      <c r="QYP18" s="127"/>
      <c r="QYQ18" s="127"/>
      <c r="QYR18" s="127"/>
      <c r="QYS18" s="127"/>
      <c r="QYT18" s="127"/>
      <c r="QYU18" s="127"/>
      <c r="QYV18" s="127"/>
      <c r="QYW18" s="127"/>
      <c r="QYX18" s="127"/>
      <c r="QYY18" s="127"/>
      <c r="QYZ18" s="127"/>
      <c r="QZA18" s="127"/>
      <c r="QZB18" s="127"/>
      <c r="QZC18" s="127"/>
      <c r="QZD18" s="127"/>
      <c r="QZE18" s="127"/>
      <c r="QZF18" s="127"/>
      <c r="QZG18" s="127"/>
      <c r="QZH18" s="127"/>
      <c r="QZI18" s="127"/>
      <c r="QZJ18" s="127"/>
      <c r="QZK18" s="127"/>
      <c r="QZL18" s="127"/>
      <c r="QZM18" s="127"/>
      <c r="QZN18" s="127"/>
      <c r="QZO18" s="127"/>
      <c r="QZP18" s="127"/>
      <c r="QZQ18" s="127"/>
      <c r="QZR18" s="127"/>
      <c r="QZS18" s="127"/>
      <c r="QZT18" s="127"/>
      <c r="QZU18" s="127"/>
      <c r="QZV18" s="127"/>
      <c r="QZW18" s="127"/>
      <c r="QZX18" s="127"/>
      <c r="QZY18" s="127"/>
      <c r="QZZ18" s="127"/>
      <c r="RAA18" s="127"/>
      <c r="RAB18" s="127"/>
      <c r="RAC18" s="127"/>
      <c r="RAD18" s="127"/>
      <c r="RAE18" s="127"/>
      <c r="RAF18" s="127"/>
      <c r="RAG18" s="127"/>
      <c r="RAH18" s="127"/>
      <c r="RAI18" s="127"/>
      <c r="RAJ18" s="127"/>
      <c r="RAK18" s="127"/>
      <c r="RAL18" s="127"/>
      <c r="RAM18" s="127"/>
      <c r="RAN18" s="127"/>
      <c r="RAO18" s="127"/>
      <c r="RAP18" s="127"/>
      <c r="RAQ18" s="127"/>
      <c r="RAR18" s="127"/>
      <c r="RAS18" s="127"/>
      <c r="RAT18" s="127"/>
      <c r="RAU18" s="127"/>
      <c r="RAV18" s="127"/>
      <c r="RAW18" s="127"/>
      <c r="RAX18" s="127"/>
      <c r="RAY18" s="127"/>
      <c r="RAZ18" s="127"/>
      <c r="RBA18" s="127"/>
      <c r="RBB18" s="127"/>
      <c r="RBC18" s="127"/>
      <c r="RBD18" s="127"/>
      <c r="RBE18" s="127"/>
      <c r="RBF18" s="127"/>
      <c r="RBG18" s="127"/>
      <c r="RBH18" s="127"/>
      <c r="RBI18" s="127"/>
      <c r="RBJ18" s="127"/>
      <c r="RBK18" s="127"/>
      <c r="RBL18" s="127"/>
      <c r="RBM18" s="127"/>
      <c r="RBN18" s="127"/>
      <c r="RBO18" s="127"/>
      <c r="RBP18" s="127"/>
      <c r="RBQ18" s="127"/>
      <c r="RBR18" s="127"/>
      <c r="RBS18" s="127"/>
      <c r="RBT18" s="127"/>
      <c r="RBU18" s="127"/>
      <c r="RBV18" s="127"/>
      <c r="RBW18" s="127"/>
      <c r="RBX18" s="127"/>
      <c r="RBY18" s="127"/>
      <c r="RBZ18" s="127"/>
      <c r="RCA18" s="127"/>
      <c r="RCB18" s="127"/>
      <c r="RCC18" s="127"/>
      <c r="RCD18" s="127"/>
      <c r="RCE18" s="127"/>
      <c r="RCF18" s="127"/>
      <c r="RCG18" s="127"/>
      <c r="RCH18" s="127"/>
      <c r="RCI18" s="127"/>
      <c r="RCJ18" s="127"/>
      <c r="RCK18" s="127"/>
      <c r="RCL18" s="127"/>
      <c r="RCM18" s="127"/>
      <c r="RCN18" s="127"/>
      <c r="RCO18" s="127"/>
      <c r="RCP18" s="127"/>
      <c r="RCQ18" s="127"/>
      <c r="RCR18" s="127"/>
      <c r="RCS18" s="127"/>
      <c r="RCT18" s="127"/>
      <c r="RCU18" s="127"/>
      <c r="RCV18" s="127"/>
      <c r="RCW18" s="127"/>
      <c r="RCX18" s="127"/>
      <c r="RCY18" s="127"/>
      <c r="RCZ18" s="127"/>
      <c r="RDA18" s="127"/>
      <c r="RDB18" s="127"/>
      <c r="RDC18" s="127"/>
      <c r="RDD18" s="127"/>
      <c r="RDE18" s="127"/>
      <c r="RDF18" s="127"/>
      <c r="RDG18" s="127"/>
      <c r="RDH18" s="127"/>
      <c r="RDI18" s="127"/>
      <c r="RDJ18" s="127"/>
      <c r="RDK18" s="127"/>
      <c r="RDL18" s="127"/>
      <c r="RDM18" s="127"/>
      <c r="RDN18" s="127"/>
      <c r="RDO18" s="127"/>
      <c r="RDP18" s="127"/>
      <c r="RDQ18" s="127"/>
      <c r="RDR18" s="127"/>
      <c r="RDS18" s="127"/>
      <c r="RDT18" s="127"/>
      <c r="RDU18" s="127"/>
      <c r="RDV18" s="127"/>
      <c r="RDW18" s="127"/>
      <c r="RDX18" s="127"/>
      <c r="RDY18" s="127"/>
      <c r="RDZ18" s="127"/>
      <c r="REA18" s="127"/>
      <c r="REB18" s="127"/>
      <c r="REC18" s="127"/>
      <c r="RED18" s="127"/>
      <c r="REE18" s="127"/>
      <c r="REF18" s="127"/>
      <c r="REG18" s="127"/>
      <c r="REH18" s="127"/>
      <c r="REI18" s="127"/>
      <c r="REJ18" s="127"/>
      <c r="REK18" s="127"/>
      <c r="REL18" s="127"/>
      <c r="REM18" s="127"/>
      <c r="REN18" s="127"/>
      <c r="REO18" s="127"/>
      <c r="REP18" s="127"/>
      <c r="REQ18" s="127"/>
      <c r="RER18" s="127"/>
      <c r="RES18" s="127"/>
      <c r="RET18" s="127"/>
      <c r="REU18" s="127"/>
      <c r="REV18" s="127"/>
      <c r="REW18" s="127"/>
      <c r="REX18" s="127"/>
      <c r="REY18" s="127"/>
      <c r="REZ18" s="127"/>
      <c r="RFA18" s="127"/>
      <c r="RFB18" s="127"/>
      <c r="RFC18" s="127"/>
      <c r="RFD18" s="127"/>
      <c r="RFE18" s="127"/>
      <c r="RFF18" s="127"/>
      <c r="RFG18" s="127"/>
      <c r="RFH18" s="127"/>
      <c r="RFI18" s="127"/>
      <c r="RFJ18" s="127"/>
      <c r="RFK18" s="127"/>
      <c r="RFL18" s="127"/>
      <c r="RFM18" s="127"/>
      <c r="RFN18" s="127"/>
      <c r="RFO18" s="127"/>
      <c r="RFP18" s="127"/>
      <c r="RFQ18" s="127"/>
      <c r="RFR18" s="127"/>
      <c r="RFS18" s="127"/>
      <c r="RFT18" s="127"/>
      <c r="RFU18" s="127"/>
      <c r="RFV18" s="127"/>
      <c r="RFW18" s="127"/>
      <c r="RFX18" s="127"/>
      <c r="RFY18" s="127"/>
      <c r="RFZ18" s="127"/>
      <c r="RGA18" s="127"/>
      <c r="RGB18" s="127"/>
      <c r="RGC18" s="127"/>
      <c r="RGD18" s="127"/>
      <c r="RGE18" s="127"/>
      <c r="RGF18" s="127"/>
      <c r="RGG18" s="127"/>
      <c r="RGH18" s="127"/>
      <c r="RGI18" s="127"/>
      <c r="RGJ18" s="127"/>
      <c r="RGK18" s="127"/>
      <c r="RGL18" s="127"/>
      <c r="RGM18" s="127"/>
      <c r="RGN18" s="127"/>
      <c r="RGO18" s="127"/>
      <c r="RGP18" s="127"/>
      <c r="RGQ18" s="127"/>
      <c r="RGR18" s="127"/>
      <c r="RGS18" s="127"/>
      <c r="RGT18" s="127"/>
      <c r="RGU18" s="127"/>
      <c r="RGV18" s="127"/>
      <c r="RGW18" s="127"/>
      <c r="RGX18" s="127"/>
      <c r="RGY18" s="127"/>
      <c r="RGZ18" s="127"/>
      <c r="RHA18" s="127"/>
      <c r="RHB18" s="127"/>
      <c r="RHC18" s="127"/>
      <c r="RHD18" s="127"/>
      <c r="RHE18" s="127"/>
      <c r="RHF18" s="127"/>
      <c r="RHG18" s="127"/>
      <c r="RHH18" s="127"/>
      <c r="RHI18" s="127"/>
      <c r="RHJ18" s="127"/>
      <c r="RHK18" s="127"/>
      <c r="RHL18" s="127"/>
      <c r="RHM18" s="127"/>
      <c r="RHN18" s="127"/>
      <c r="RHO18" s="127"/>
      <c r="RHP18" s="127"/>
      <c r="RHQ18" s="127"/>
      <c r="RHR18" s="127"/>
      <c r="RHS18" s="127"/>
      <c r="RHT18" s="127"/>
      <c r="RHU18" s="127"/>
      <c r="RHV18" s="127"/>
      <c r="RHW18" s="127"/>
      <c r="RHX18" s="127"/>
      <c r="RHY18" s="127"/>
      <c r="RHZ18" s="127"/>
      <c r="RIA18" s="127"/>
      <c r="RIB18" s="127"/>
      <c r="RIC18" s="127"/>
      <c r="RID18" s="127"/>
      <c r="RIE18" s="127"/>
      <c r="RIF18" s="127"/>
      <c r="RIG18" s="127"/>
      <c r="RIH18" s="127"/>
      <c r="RII18" s="127"/>
      <c r="RIJ18" s="127"/>
      <c r="RIK18" s="127"/>
      <c r="RIL18" s="127"/>
      <c r="RIM18" s="127"/>
      <c r="RIN18" s="127"/>
      <c r="RIO18" s="127"/>
      <c r="RIP18" s="127"/>
      <c r="RIQ18" s="127"/>
      <c r="RIR18" s="127"/>
      <c r="RIS18" s="127"/>
      <c r="RIT18" s="127"/>
      <c r="RIU18" s="127"/>
      <c r="RIV18" s="127"/>
      <c r="RIW18" s="127"/>
      <c r="RIX18" s="127"/>
      <c r="RIY18" s="127"/>
      <c r="RIZ18" s="127"/>
      <c r="RJA18" s="127"/>
      <c r="RJB18" s="127"/>
      <c r="RJC18" s="127"/>
      <c r="RJD18" s="127"/>
      <c r="RJE18" s="127"/>
      <c r="RJF18" s="127"/>
      <c r="RJG18" s="127"/>
      <c r="RJH18" s="127"/>
      <c r="RJI18" s="127"/>
      <c r="RJJ18" s="127"/>
      <c r="RJK18" s="127"/>
      <c r="RJL18" s="127"/>
      <c r="RJM18" s="127"/>
      <c r="RJN18" s="127"/>
      <c r="RJO18" s="127"/>
      <c r="RJP18" s="127"/>
      <c r="RJQ18" s="127"/>
      <c r="RJR18" s="127"/>
      <c r="RJS18" s="127"/>
      <c r="RJT18" s="127"/>
      <c r="RJU18" s="127"/>
      <c r="RJV18" s="127"/>
      <c r="RJW18" s="127"/>
      <c r="RJX18" s="127"/>
      <c r="RJY18" s="127"/>
      <c r="RJZ18" s="127"/>
      <c r="RKA18" s="127"/>
      <c r="RKB18" s="127"/>
      <c r="RKC18" s="127"/>
      <c r="RKD18" s="127"/>
      <c r="RKE18" s="127"/>
      <c r="RKF18" s="127"/>
      <c r="RKG18" s="127"/>
      <c r="RKH18" s="127"/>
      <c r="RKI18" s="127"/>
      <c r="RKJ18" s="127"/>
      <c r="RKK18" s="127"/>
      <c r="RKL18" s="127"/>
      <c r="RKM18" s="127"/>
      <c r="RKN18" s="127"/>
      <c r="RKO18" s="127"/>
      <c r="RKP18" s="127"/>
      <c r="RKQ18" s="127"/>
      <c r="RKR18" s="127"/>
      <c r="RKS18" s="127"/>
      <c r="RKT18" s="127"/>
      <c r="RKU18" s="127"/>
      <c r="RKV18" s="127"/>
      <c r="RKW18" s="127"/>
      <c r="RKX18" s="127"/>
      <c r="RKY18" s="127"/>
      <c r="RKZ18" s="127"/>
      <c r="RLA18" s="127"/>
      <c r="RLB18" s="127"/>
      <c r="RLC18" s="127"/>
      <c r="RLD18" s="127"/>
      <c r="RLE18" s="127"/>
      <c r="RLF18" s="127"/>
      <c r="RLG18" s="127"/>
      <c r="RLH18" s="127"/>
      <c r="RLI18" s="127"/>
      <c r="RLJ18" s="127"/>
      <c r="RLK18" s="127"/>
      <c r="RLL18" s="127"/>
      <c r="RLM18" s="127"/>
      <c r="RLN18" s="127"/>
      <c r="RLO18" s="127"/>
      <c r="RLP18" s="127"/>
      <c r="RLQ18" s="127"/>
      <c r="RLR18" s="127"/>
      <c r="RLS18" s="127"/>
      <c r="RLT18" s="127"/>
      <c r="RLU18" s="127"/>
      <c r="RLV18" s="127"/>
      <c r="RLW18" s="127"/>
      <c r="RLX18" s="127"/>
      <c r="RLY18" s="127"/>
      <c r="RLZ18" s="127"/>
      <c r="RMA18" s="127"/>
      <c r="RMB18" s="127"/>
      <c r="RMC18" s="127"/>
      <c r="RMD18" s="127"/>
      <c r="RME18" s="127"/>
      <c r="RMF18" s="127"/>
      <c r="RMG18" s="127"/>
      <c r="RMH18" s="127"/>
      <c r="RMI18" s="127"/>
      <c r="RMJ18" s="127"/>
      <c r="RMK18" s="127"/>
      <c r="RML18" s="127"/>
      <c r="RMM18" s="127"/>
      <c r="RMN18" s="127"/>
      <c r="RMO18" s="127"/>
      <c r="RMP18" s="127"/>
      <c r="RMQ18" s="127"/>
      <c r="RMR18" s="127"/>
      <c r="RMS18" s="127"/>
      <c r="RMT18" s="127"/>
      <c r="RMU18" s="127"/>
      <c r="RMV18" s="127"/>
      <c r="RMW18" s="127"/>
      <c r="RMX18" s="127"/>
      <c r="RMY18" s="127"/>
      <c r="RMZ18" s="127"/>
      <c r="RNA18" s="127"/>
      <c r="RNB18" s="127"/>
      <c r="RNC18" s="127"/>
      <c r="RND18" s="127"/>
      <c r="RNE18" s="127"/>
      <c r="RNF18" s="127"/>
      <c r="RNG18" s="127"/>
      <c r="RNH18" s="127"/>
      <c r="RNI18" s="127"/>
      <c r="RNJ18" s="127"/>
      <c r="RNK18" s="127"/>
      <c r="RNL18" s="127"/>
      <c r="RNM18" s="127"/>
      <c r="RNN18" s="127"/>
      <c r="RNO18" s="127"/>
      <c r="RNP18" s="127"/>
      <c r="RNQ18" s="127"/>
      <c r="RNR18" s="127"/>
      <c r="RNS18" s="127"/>
      <c r="RNT18" s="127"/>
      <c r="RNU18" s="127"/>
      <c r="RNV18" s="127"/>
      <c r="RNW18" s="127"/>
      <c r="RNX18" s="127"/>
      <c r="RNY18" s="127"/>
      <c r="RNZ18" s="127"/>
      <c r="ROA18" s="127"/>
      <c r="ROB18" s="127"/>
      <c r="ROC18" s="127"/>
      <c r="ROD18" s="127"/>
      <c r="ROE18" s="127"/>
      <c r="ROF18" s="127"/>
      <c r="ROG18" s="127"/>
      <c r="ROH18" s="127"/>
      <c r="ROI18" s="127"/>
      <c r="ROJ18" s="127"/>
      <c r="ROK18" s="127"/>
      <c r="ROL18" s="127"/>
      <c r="ROM18" s="127"/>
      <c r="RON18" s="127"/>
      <c r="ROO18" s="127"/>
      <c r="ROP18" s="127"/>
      <c r="ROQ18" s="127"/>
      <c r="ROR18" s="127"/>
      <c r="ROS18" s="127"/>
      <c r="ROT18" s="127"/>
      <c r="ROU18" s="127"/>
      <c r="ROV18" s="127"/>
      <c r="ROW18" s="127"/>
      <c r="ROX18" s="127"/>
      <c r="ROY18" s="127"/>
      <c r="ROZ18" s="127"/>
      <c r="RPA18" s="127"/>
      <c r="RPB18" s="127"/>
      <c r="RPC18" s="127"/>
      <c r="RPD18" s="127"/>
      <c r="RPE18" s="127"/>
      <c r="RPF18" s="127"/>
      <c r="RPG18" s="127"/>
      <c r="RPH18" s="127"/>
      <c r="RPI18" s="127"/>
      <c r="RPJ18" s="127"/>
      <c r="RPK18" s="127"/>
      <c r="RPL18" s="127"/>
      <c r="RPM18" s="127"/>
      <c r="RPN18" s="127"/>
      <c r="RPO18" s="127"/>
      <c r="RPP18" s="127"/>
      <c r="RPQ18" s="127"/>
      <c r="RPR18" s="127"/>
      <c r="RPS18" s="127"/>
      <c r="RPT18" s="127"/>
      <c r="RPU18" s="127"/>
      <c r="RPV18" s="127"/>
      <c r="RPW18" s="127"/>
      <c r="RPX18" s="127"/>
      <c r="RPY18" s="127"/>
      <c r="RPZ18" s="127"/>
      <c r="RQA18" s="127"/>
      <c r="RQB18" s="127"/>
      <c r="RQC18" s="127"/>
      <c r="RQD18" s="127"/>
      <c r="RQE18" s="127"/>
      <c r="RQF18" s="127"/>
      <c r="RQG18" s="127"/>
      <c r="RQH18" s="127"/>
      <c r="RQI18" s="127"/>
      <c r="RQJ18" s="127"/>
      <c r="RQK18" s="127"/>
      <c r="RQL18" s="127"/>
      <c r="RQM18" s="127"/>
      <c r="RQN18" s="127"/>
      <c r="RQO18" s="127"/>
      <c r="RQP18" s="127"/>
      <c r="RQQ18" s="127"/>
      <c r="RQR18" s="127"/>
      <c r="RQS18" s="127"/>
      <c r="RQT18" s="127"/>
      <c r="RQU18" s="127"/>
      <c r="RQV18" s="127"/>
      <c r="RQW18" s="127"/>
      <c r="RQX18" s="127"/>
      <c r="RQY18" s="127"/>
      <c r="RQZ18" s="127"/>
      <c r="RRA18" s="127"/>
      <c r="RRB18" s="127"/>
      <c r="RRC18" s="127"/>
      <c r="RRD18" s="127"/>
      <c r="RRE18" s="127"/>
      <c r="RRF18" s="127"/>
      <c r="RRG18" s="127"/>
      <c r="RRH18" s="127"/>
      <c r="RRI18" s="127"/>
      <c r="RRJ18" s="127"/>
      <c r="RRK18" s="127"/>
      <c r="RRL18" s="127"/>
      <c r="RRM18" s="127"/>
      <c r="RRN18" s="127"/>
      <c r="RRO18" s="127"/>
      <c r="RRP18" s="127"/>
      <c r="RRQ18" s="127"/>
      <c r="RRR18" s="127"/>
      <c r="RRS18" s="127"/>
      <c r="RRT18" s="127"/>
      <c r="RRU18" s="127"/>
      <c r="RRV18" s="127"/>
      <c r="RRW18" s="127"/>
      <c r="RRX18" s="127"/>
      <c r="RRY18" s="127"/>
      <c r="RRZ18" s="127"/>
      <c r="RSA18" s="127"/>
      <c r="RSB18" s="127"/>
      <c r="RSC18" s="127"/>
      <c r="RSD18" s="127"/>
      <c r="RSE18" s="127"/>
      <c r="RSF18" s="127"/>
      <c r="RSG18" s="127"/>
      <c r="RSH18" s="127"/>
      <c r="RSI18" s="127"/>
      <c r="RSJ18" s="127"/>
      <c r="RSK18" s="127"/>
      <c r="RSL18" s="127"/>
      <c r="RSM18" s="127"/>
      <c r="RSN18" s="127"/>
      <c r="RSO18" s="127"/>
      <c r="RSP18" s="127"/>
      <c r="RSQ18" s="127"/>
      <c r="RSR18" s="127"/>
      <c r="RSS18" s="127"/>
      <c r="RST18" s="127"/>
      <c r="RSU18" s="127"/>
      <c r="RSV18" s="127"/>
      <c r="RSW18" s="127"/>
      <c r="RSX18" s="127"/>
      <c r="RSY18" s="127"/>
      <c r="RSZ18" s="127"/>
      <c r="RTA18" s="127"/>
      <c r="RTB18" s="127"/>
      <c r="RTC18" s="127"/>
      <c r="RTD18" s="127"/>
      <c r="RTE18" s="127"/>
      <c r="RTF18" s="127"/>
      <c r="RTG18" s="127"/>
      <c r="RTH18" s="127"/>
      <c r="RTI18" s="127"/>
      <c r="RTJ18" s="127"/>
      <c r="RTK18" s="127"/>
      <c r="RTL18" s="127"/>
      <c r="RTM18" s="127"/>
      <c r="RTN18" s="127"/>
      <c r="RTO18" s="127"/>
      <c r="RTP18" s="127"/>
      <c r="RTQ18" s="127"/>
      <c r="RTR18" s="127"/>
      <c r="RTS18" s="127"/>
      <c r="RTT18" s="127"/>
      <c r="RTU18" s="127"/>
      <c r="RTV18" s="127"/>
      <c r="RTW18" s="127"/>
      <c r="RTX18" s="127"/>
      <c r="RTY18" s="127"/>
      <c r="RTZ18" s="127"/>
      <c r="RUA18" s="127"/>
      <c r="RUB18" s="127"/>
      <c r="RUC18" s="127"/>
      <c r="RUD18" s="127"/>
      <c r="RUE18" s="127"/>
      <c r="RUF18" s="127"/>
      <c r="RUG18" s="127"/>
      <c r="RUH18" s="127"/>
      <c r="RUI18" s="127"/>
      <c r="RUJ18" s="127"/>
      <c r="RUK18" s="127"/>
      <c r="RUL18" s="127"/>
      <c r="RUM18" s="127"/>
      <c r="RUN18" s="127"/>
      <c r="RUO18" s="127"/>
      <c r="RUP18" s="127"/>
      <c r="RUQ18" s="127"/>
      <c r="RUR18" s="127"/>
      <c r="RUS18" s="127"/>
      <c r="RUT18" s="127"/>
      <c r="RUU18" s="127"/>
      <c r="RUV18" s="127"/>
      <c r="RUW18" s="127"/>
      <c r="RUX18" s="127"/>
      <c r="RUY18" s="127"/>
      <c r="RUZ18" s="127"/>
      <c r="RVA18" s="127"/>
      <c r="RVB18" s="127"/>
      <c r="RVC18" s="127"/>
      <c r="RVD18" s="127"/>
      <c r="RVE18" s="127"/>
      <c r="RVF18" s="127"/>
      <c r="RVG18" s="127"/>
      <c r="RVH18" s="127"/>
      <c r="RVI18" s="127"/>
      <c r="RVJ18" s="127"/>
      <c r="RVK18" s="127"/>
      <c r="RVL18" s="127"/>
      <c r="RVM18" s="127"/>
      <c r="RVN18" s="127"/>
      <c r="RVO18" s="127"/>
      <c r="RVP18" s="127"/>
      <c r="RVQ18" s="127"/>
      <c r="RVR18" s="127"/>
      <c r="RVS18" s="127"/>
      <c r="RVT18" s="127"/>
      <c r="RVU18" s="127"/>
      <c r="RVV18" s="127"/>
      <c r="RVW18" s="127"/>
      <c r="RVX18" s="127"/>
      <c r="RVY18" s="127"/>
      <c r="RVZ18" s="127"/>
      <c r="RWA18" s="127"/>
      <c r="RWB18" s="127"/>
      <c r="RWC18" s="127"/>
      <c r="RWD18" s="127"/>
      <c r="RWE18" s="127"/>
      <c r="RWF18" s="127"/>
      <c r="RWG18" s="127"/>
      <c r="RWH18" s="127"/>
      <c r="RWI18" s="127"/>
      <c r="RWJ18" s="127"/>
      <c r="RWK18" s="127"/>
      <c r="RWL18" s="127"/>
      <c r="RWM18" s="127"/>
      <c r="RWN18" s="127"/>
      <c r="RWO18" s="127"/>
      <c r="RWP18" s="127"/>
      <c r="RWQ18" s="127"/>
      <c r="RWR18" s="127"/>
      <c r="RWS18" s="127"/>
      <c r="RWT18" s="127"/>
      <c r="RWU18" s="127"/>
      <c r="RWV18" s="127"/>
      <c r="RWW18" s="127"/>
      <c r="RWX18" s="127"/>
      <c r="RWY18" s="127"/>
      <c r="RWZ18" s="127"/>
      <c r="RXA18" s="127"/>
      <c r="RXB18" s="127"/>
      <c r="RXC18" s="127"/>
      <c r="RXD18" s="127"/>
      <c r="RXE18" s="127"/>
      <c r="RXF18" s="127"/>
      <c r="RXG18" s="127"/>
      <c r="RXH18" s="127"/>
      <c r="RXI18" s="127"/>
      <c r="RXJ18" s="127"/>
      <c r="RXK18" s="127"/>
      <c r="RXL18" s="127"/>
      <c r="RXM18" s="127"/>
      <c r="RXN18" s="127"/>
      <c r="RXO18" s="127"/>
      <c r="RXP18" s="127"/>
      <c r="RXQ18" s="127"/>
      <c r="RXR18" s="127"/>
      <c r="RXS18" s="127"/>
      <c r="RXT18" s="127"/>
      <c r="RXU18" s="127"/>
      <c r="RXV18" s="127"/>
      <c r="RXW18" s="127"/>
      <c r="RXX18" s="127"/>
      <c r="RXY18" s="127"/>
      <c r="RXZ18" s="127"/>
      <c r="RYA18" s="127"/>
      <c r="RYB18" s="127"/>
      <c r="RYC18" s="127"/>
      <c r="RYD18" s="127"/>
      <c r="RYE18" s="127"/>
      <c r="RYF18" s="127"/>
      <c r="RYG18" s="127"/>
      <c r="RYH18" s="127"/>
      <c r="RYI18" s="127"/>
      <c r="RYJ18" s="127"/>
      <c r="RYK18" s="127"/>
      <c r="RYL18" s="127"/>
      <c r="RYM18" s="127"/>
      <c r="RYN18" s="127"/>
      <c r="RYO18" s="127"/>
      <c r="RYP18" s="127"/>
      <c r="RYQ18" s="127"/>
      <c r="RYR18" s="127"/>
      <c r="RYS18" s="127"/>
      <c r="RYT18" s="127"/>
      <c r="RYU18" s="127"/>
      <c r="RYV18" s="127"/>
      <c r="RYW18" s="127"/>
      <c r="RYX18" s="127"/>
      <c r="RYY18" s="127"/>
      <c r="RYZ18" s="127"/>
      <c r="RZA18" s="127"/>
      <c r="RZB18" s="127"/>
      <c r="RZC18" s="127"/>
      <c r="RZD18" s="127"/>
      <c r="RZE18" s="127"/>
      <c r="RZF18" s="127"/>
      <c r="RZG18" s="127"/>
      <c r="RZH18" s="127"/>
      <c r="RZI18" s="127"/>
      <c r="RZJ18" s="127"/>
      <c r="RZK18" s="127"/>
      <c r="RZL18" s="127"/>
      <c r="RZM18" s="127"/>
      <c r="RZN18" s="127"/>
      <c r="RZO18" s="127"/>
      <c r="RZP18" s="127"/>
      <c r="RZQ18" s="127"/>
      <c r="RZR18" s="127"/>
      <c r="RZS18" s="127"/>
      <c r="RZT18" s="127"/>
      <c r="RZU18" s="127"/>
      <c r="RZV18" s="127"/>
      <c r="RZW18" s="127"/>
      <c r="RZX18" s="127"/>
      <c r="RZY18" s="127"/>
      <c r="RZZ18" s="127"/>
      <c r="SAA18" s="127"/>
      <c r="SAB18" s="127"/>
      <c r="SAC18" s="127"/>
      <c r="SAD18" s="127"/>
      <c r="SAE18" s="127"/>
      <c r="SAF18" s="127"/>
      <c r="SAG18" s="127"/>
      <c r="SAH18" s="127"/>
      <c r="SAI18" s="127"/>
      <c r="SAJ18" s="127"/>
      <c r="SAK18" s="127"/>
      <c r="SAL18" s="127"/>
      <c r="SAM18" s="127"/>
      <c r="SAN18" s="127"/>
      <c r="SAO18" s="127"/>
      <c r="SAP18" s="127"/>
      <c r="SAQ18" s="127"/>
      <c r="SAR18" s="127"/>
      <c r="SAS18" s="127"/>
      <c r="SAT18" s="127"/>
      <c r="SAU18" s="127"/>
      <c r="SAV18" s="127"/>
      <c r="SAW18" s="127"/>
      <c r="SAX18" s="127"/>
      <c r="SAY18" s="127"/>
      <c r="SAZ18" s="127"/>
      <c r="SBA18" s="127"/>
      <c r="SBB18" s="127"/>
      <c r="SBC18" s="127"/>
      <c r="SBD18" s="127"/>
      <c r="SBE18" s="127"/>
      <c r="SBF18" s="127"/>
      <c r="SBG18" s="127"/>
      <c r="SBH18" s="127"/>
      <c r="SBI18" s="127"/>
      <c r="SBJ18" s="127"/>
      <c r="SBK18" s="127"/>
      <c r="SBL18" s="127"/>
      <c r="SBM18" s="127"/>
      <c r="SBN18" s="127"/>
      <c r="SBO18" s="127"/>
      <c r="SBP18" s="127"/>
      <c r="SBQ18" s="127"/>
      <c r="SBR18" s="127"/>
      <c r="SBS18" s="127"/>
      <c r="SBT18" s="127"/>
      <c r="SBU18" s="127"/>
      <c r="SBV18" s="127"/>
      <c r="SBW18" s="127"/>
      <c r="SBX18" s="127"/>
      <c r="SBY18" s="127"/>
      <c r="SBZ18" s="127"/>
      <c r="SCA18" s="127"/>
      <c r="SCB18" s="127"/>
      <c r="SCC18" s="127"/>
      <c r="SCD18" s="127"/>
      <c r="SCE18" s="127"/>
      <c r="SCF18" s="127"/>
      <c r="SCG18" s="127"/>
      <c r="SCH18" s="127"/>
      <c r="SCI18" s="127"/>
      <c r="SCJ18" s="127"/>
      <c r="SCK18" s="127"/>
      <c r="SCL18" s="127"/>
      <c r="SCM18" s="127"/>
      <c r="SCN18" s="127"/>
      <c r="SCO18" s="127"/>
      <c r="SCP18" s="127"/>
      <c r="SCQ18" s="127"/>
      <c r="SCR18" s="127"/>
      <c r="SCS18" s="127"/>
      <c r="SCT18" s="127"/>
      <c r="SCU18" s="127"/>
      <c r="SCV18" s="127"/>
      <c r="SCW18" s="127"/>
      <c r="SCX18" s="127"/>
      <c r="SCY18" s="127"/>
      <c r="SCZ18" s="127"/>
      <c r="SDA18" s="127"/>
      <c r="SDB18" s="127"/>
      <c r="SDC18" s="127"/>
      <c r="SDD18" s="127"/>
      <c r="SDE18" s="127"/>
      <c r="SDF18" s="127"/>
      <c r="SDG18" s="127"/>
      <c r="SDH18" s="127"/>
      <c r="SDI18" s="127"/>
      <c r="SDJ18" s="127"/>
      <c r="SDK18" s="127"/>
      <c r="SDL18" s="127"/>
      <c r="SDM18" s="127"/>
      <c r="SDN18" s="127"/>
      <c r="SDO18" s="127"/>
      <c r="SDP18" s="127"/>
      <c r="SDQ18" s="127"/>
      <c r="SDR18" s="127"/>
      <c r="SDS18" s="127"/>
      <c r="SDT18" s="127"/>
      <c r="SDU18" s="127"/>
      <c r="SDV18" s="127"/>
      <c r="SDW18" s="127"/>
      <c r="SDX18" s="127"/>
      <c r="SDY18" s="127"/>
      <c r="SDZ18" s="127"/>
      <c r="SEA18" s="127"/>
      <c r="SEB18" s="127"/>
      <c r="SEC18" s="127"/>
      <c r="SED18" s="127"/>
      <c r="SEE18" s="127"/>
      <c r="SEF18" s="127"/>
      <c r="SEG18" s="127"/>
      <c r="SEH18" s="127"/>
      <c r="SEI18" s="127"/>
      <c r="SEJ18" s="127"/>
      <c r="SEK18" s="127"/>
      <c r="SEL18" s="127"/>
      <c r="SEM18" s="127"/>
      <c r="SEN18" s="127"/>
      <c r="SEO18" s="127"/>
      <c r="SEP18" s="127"/>
      <c r="SEQ18" s="127"/>
      <c r="SER18" s="127"/>
      <c r="SES18" s="127"/>
      <c r="SET18" s="127"/>
      <c r="SEU18" s="127"/>
      <c r="SEV18" s="127"/>
      <c r="SEW18" s="127"/>
      <c r="SEX18" s="127"/>
      <c r="SEY18" s="127"/>
      <c r="SEZ18" s="127"/>
      <c r="SFA18" s="127"/>
      <c r="SFB18" s="127"/>
      <c r="SFC18" s="127"/>
      <c r="SFD18" s="127"/>
      <c r="SFE18" s="127"/>
      <c r="SFF18" s="127"/>
      <c r="SFG18" s="127"/>
      <c r="SFH18" s="127"/>
      <c r="SFI18" s="127"/>
      <c r="SFJ18" s="127"/>
      <c r="SFK18" s="127"/>
      <c r="SFL18" s="127"/>
      <c r="SFM18" s="127"/>
      <c r="SFN18" s="127"/>
      <c r="SFO18" s="127"/>
      <c r="SFP18" s="127"/>
      <c r="SFQ18" s="127"/>
      <c r="SFR18" s="127"/>
      <c r="SFS18" s="127"/>
      <c r="SFT18" s="127"/>
      <c r="SFU18" s="127"/>
      <c r="SFV18" s="127"/>
      <c r="SFW18" s="127"/>
      <c r="SFX18" s="127"/>
      <c r="SFY18" s="127"/>
      <c r="SFZ18" s="127"/>
      <c r="SGA18" s="127"/>
      <c r="SGB18" s="127"/>
      <c r="SGC18" s="127"/>
      <c r="SGD18" s="127"/>
      <c r="SGE18" s="127"/>
      <c r="SGF18" s="127"/>
      <c r="SGG18" s="127"/>
      <c r="SGH18" s="127"/>
      <c r="SGI18" s="127"/>
      <c r="SGJ18" s="127"/>
      <c r="SGK18" s="127"/>
      <c r="SGL18" s="127"/>
      <c r="SGM18" s="127"/>
      <c r="SGN18" s="127"/>
      <c r="SGO18" s="127"/>
      <c r="SGP18" s="127"/>
      <c r="SGQ18" s="127"/>
      <c r="SGR18" s="127"/>
      <c r="SGS18" s="127"/>
      <c r="SGT18" s="127"/>
      <c r="SGU18" s="127"/>
      <c r="SGV18" s="127"/>
      <c r="SGW18" s="127"/>
      <c r="SGX18" s="127"/>
      <c r="SGY18" s="127"/>
      <c r="SGZ18" s="127"/>
      <c r="SHA18" s="127"/>
      <c r="SHB18" s="127"/>
      <c r="SHC18" s="127"/>
      <c r="SHD18" s="127"/>
      <c r="SHE18" s="127"/>
      <c r="SHF18" s="127"/>
      <c r="SHG18" s="127"/>
      <c r="SHH18" s="127"/>
      <c r="SHI18" s="127"/>
      <c r="SHJ18" s="127"/>
      <c r="SHK18" s="127"/>
      <c r="SHL18" s="127"/>
      <c r="SHM18" s="127"/>
      <c r="SHN18" s="127"/>
      <c r="SHO18" s="127"/>
      <c r="SHP18" s="127"/>
      <c r="SHQ18" s="127"/>
      <c r="SHR18" s="127"/>
      <c r="SHS18" s="127"/>
      <c r="SHT18" s="127"/>
      <c r="SHU18" s="127"/>
      <c r="SHV18" s="127"/>
      <c r="SHW18" s="127"/>
      <c r="SHX18" s="127"/>
      <c r="SHY18" s="127"/>
      <c r="SHZ18" s="127"/>
      <c r="SIA18" s="127"/>
      <c r="SIB18" s="127"/>
      <c r="SIC18" s="127"/>
      <c r="SID18" s="127"/>
      <c r="SIE18" s="127"/>
      <c r="SIF18" s="127"/>
      <c r="SIG18" s="127"/>
      <c r="SIH18" s="127"/>
      <c r="SII18" s="127"/>
      <c r="SIJ18" s="127"/>
      <c r="SIK18" s="127"/>
      <c r="SIL18" s="127"/>
      <c r="SIM18" s="127"/>
      <c r="SIN18" s="127"/>
      <c r="SIO18" s="127"/>
      <c r="SIP18" s="127"/>
      <c r="SIQ18" s="127"/>
      <c r="SIR18" s="127"/>
      <c r="SIS18" s="127"/>
      <c r="SIT18" s="127"/>
      <c r="SIU18" s="127"/>
      <c r="SIV18" s="127"/>
      <c r="SIW18" s="127"/>
      <c r="SIX18" s="127"/>
      <c r="SIY18" s="127"/>
      <c r="SIZ18" s="127"/>
      <c r="SJA18" s="127"/>
      <c r="SJB18" s="127"/>
      <c r="SJC18" s="127"/>
      <c r="SJD18" s="127"/>
      <c r="SJE18" s="127"/>
      <c r="SJF18" s="127"/>
      <c r="SJG18" s="127"/>
      <c r="SJH18" s="127"/>
      <c r="SJI18" s="127"/>
      <c r="SJJ18" s="127"/>
      <c r="SJK18" s="127"/>
      <c r="SJL18" s="127"/>
      <c r="SJM18" s="127"/>
      <c r="SJN18" s="127"/>
      <c r="SJO18" s="127"/>
      <c r="SJP18" s="127"/>
      <c r="SJQ18" s="127"/>
      <c r="SJR18" s="127"/>
      <c r="SJS18" s="127"/>
      <c r="SJT18" s="127"/>
      <c r="SJU18" s="127"/>
      <c r="SJV18" s="127"/>
      <c r="SJW18" s="127"/>
      <c r="SJX18" s="127"/>
      <c r="SJY18" s="127"/>
      <c r="SJZ18" s="127"/>
      <c r="SKA18" s="127"/>
      <c r="SKB18" s="127"/>
      <c r="SKC18" s="127"/>
      <c r="SKD18" s="127"/>
      <c r="SKE18" s="127"/>
      <c r="SKF18" s="127"/>
      <c r="SKG18" s="127"/>
      <c r="SKH18" s="127"/>
      <c r="SKI18" s="127"/>
      <c r="SKJ18" s="127"/>
      <c r="SKK18" s="127"/>
      <c r="SKL18" s="127"/>
      <c r="SKM18" s="127"/>
      <c r="SKN18" s="127"/>
      <c r="SKO18" s="127"/>
      <c r="SKP18" s="127"/>
      <c r="SKQ18" s="127"/>
      <c r="SKR18" s="127"/>
      <c r="SKS18" s="127"/>
      <c r="SKT18" s="127"/>
      <c r="SKU18" s="127"/>
      <c r="SKV18" s="127"/>
      <c r="SKW18" s="127"/>
      <c r="SKX18" s="127"/>
      <c r="SKY18" s="127"/>
      <c r="SKZ18" s="127"/>
      <c r="SLA18" s="127"/>
      <c r="SLB18" s="127"/>
      <c r="SLC18" s="127"/>
      <c r="SLD18" s="127"/>
      <c r="SLE18" s="127"/>
      <c r="SLF18" s="127"/>
      <c r="SLG18" s="127"/>
      <c r="SLH18" s="127"/>
      <c r="SLI18" s="127"/>
      <c r="SLJ18" s="127"/>
      <c r="SLK18" s="127"/>
      <c r="SLL18" s="127"/>
      <c r="SLM18" s="127"/>
      <c r="SLN18" s="127"/>
      <c r="SLO18" s="127"/>
      <c r="SLP18" s="127"/>
      <c r="SLQ18" s="127"/>
      <c r="SLR18" s="127"/>
      <c r="SLS18" s="127"/>
      <c r="SLT18" s="127"/>
      <c r="SLU18" s="127"/>
      <c r="SLV18" s="127"/>
      <c r="SLW18" s="127"/>
      <c r="SLX18" s="127"/>
      <c r="SLY18" s="127"/>
      <c r="SLZ18" s="127"/>
      <c r="SMA18" s="127"/>
      <c r="SMB18" s="127"/>
      <c r="SMC18" s="127"/>
      <c r="SMD18" s="127"/>
      <c r="SME18" s="127"/>
      <c r="SMF18" s="127"/>
      <c r="SMG18" s="127"/>
      <c r="SMH18" s="127"/>
      <c r="SMI18" s="127"/>
      <c r="SMJ18" s="127"/>
      <c r="SMK18" s="127"/>
      <c r="SML18" s="127"/>
      <c r="SMM18" s="127"/>
      <c r="SMN18" s="127"/>
      <c r="SMO18" s="127"/>
      <c r="SMP18" s="127"/>
      <c r="SMQ18" s="127"/>
      <c r="SMR18" s="127"/>
      <c r="SMS18" s="127"/>
      <c r="SMT18" s="127"/>
      <c r="SMU18" s="127"/>
      <c r="SMV18" s="127"/>
      <c r="SMW18" s="127"/>
      <c r="SMX18" s="127"/>
      <c r="SMY18" s="127"/>
      <c r="SMZ18" s="127"/>
      <c r="SNA18" s="127"/>
      <c r="SNB18" s="127"/>
      <c r="SNC18" s="127"/>
      <c r="SND18" s="127"/>
      <c r="SNE18" s="127"/>
      <c r="SNF18" s="127"/>
      <c r="SNG18" s="127"/>
      <c r="SNH18" s="127"/>
      <c r="SNI18" s="127"/>
      <c r="SNJ18" s="127"/>
      <c r="SNK18" s="127"/>
      <c r="SNL18" s="127"/>
      <c r="SNM18" s="127"/>
      <c r="SNN18" s="127"/>
      <c r="SNO18" s="127"/>
      <c r="SNP18" s="127"/>
      <c r="SNQ18" s="127"/>
      <c r="SNR18" s="127"/>
      <c r="SNS18" s="127"/>
      <c r="SNT18" s="127"/>
      <c r="SNU18" s="127"/>
      <c r="SNV18" s="127"/>
      <c r="SNW18" s="127"/>
      <c r="SNX18" s="127"/>
      <c r="SNY18" s="127"/>
      <c r="SNZ18" s="127"/>
      <c r="SOA18" s="127"/>
      <c r="SOB18" s="127"/>
      <c r="SOC18" s="127"/>
      <c r="SOD18" s="127"/>
      <c r="SOE18" s="127"/>
      <c r="SOF18" s="127"/>
      <c r="SOG18" s="127"/>
      <c r="SOH18" s="127"/>
      <c r="SOI18" s="127"/>
      <c r="SOJ18" s="127"/>
      <c r="SOK18" s="127"/>
      <c r="SOL18" s="127"/>
      <c r="SOM18" s="127"/>
      <c r="SON18" s="127"/>
      <c r="SOO18" s="127"/>
      <c r="SOP18" s="127"/>
      <c r="SOQ18" s="127"/>
      <c r="SOR18" s="127"/>
      <c r="SOS18" s="127"/>
      <c r="SOT18" s="127"/>
      <c r="SOU18" s="127"/>
      <c r="SOV18" s="127"/>
      <c r="SOW18" s="127"/>
      <c r="SOX18" s="127"/>
      <c r="SOY18" s="127"/>
      <c r="SOZ18" s="127"/>
      <c r="SPA18" s="127"/>
      <c r="SPB18" s="127"/>
      <c r="SPC18" s="127"/>
      <c r="SPD18" s="127"/>
      <c r="SPE18" s="127"/>
      <c r="SPF18" s="127"/>
      <c r="SPG18" s="127"/>
      <c r="SPH18" s="127"/>
      <c r="SPI18" s="127"/>
      <c r="SPJ18" s="127"/>
      <c r="SPK18" s="127"/>
      <c r="SPL18" s="127"/>
      <c r="SPM18" s="127"/>
      <c r="SPN18" s="127"/>
      <c r="SPO18" s="127"/>
      <c r="SPP18" s="127"/>
      <c r="SPQ18" s="127"/>
      <c r="SPR18" s="127"/>
      <c r="SPS18" s="127"/>
      <c r="SPT18" s="127"/>
      <c r="SPU18" s="127"/>
      <c r="SPV18" s="127"/>
      <c r="SPW18" s="127"/>
      <c r="SPX18" s="127"/>
      <c r="SPY18" s="127"/>
      <c r="SPZ18" s="127"/>
      <c r="SQA18" s="127"/>
      <c r="SQB18" s="127"/>
      <c r="SQC18" s="127"/>
      <c r="SQD18" s="127"/>
      <c r="SQE18" s="127"/>
      <c r="SQF18" s="127"/>
      <c r="SQG18" s="127"/>
      <c r="SQH18" s="127"/>
      <c r="SQI18" s="127"/>
      <c r="SQJ18" s="127"/>
      <c r="SQK18" s="127"/>
      <c r="SQL18" s="127"/>
      <c r="SQM18" s="127"/>
      <c r="SQN18" s="127"/>
      <c r="SQO18" s="127"/>
      <c r="SQP18" s="127"/>
      <c r="SQQ18" s="127"/>
      <c r="SQR18" s="127"/>
      <c r="SQS18" s="127"/>
      <c r="SQT18" s="127"/>
      <c r="SQU18" s="127"/>
      <c r="SQV18" s="127"/>
      <c r="SQW18" s="127"/>
      <c r="SQX18" s="127"/>
      <c r="SQY18" s="127"/>
      <c r="SQZ18" s="127"/>
      <c r="SRA18" s="127"/>
      <c r="SRB18" s="127"/>
      <c r="SRC18" s="127"/>
      <c r="SRD18" s="127"/>
      <c r="SRE18" s="127"/>
      <c r="SRF18" s="127"/>
      <c r="SRG18" s="127"/>
      <c r="SRH18" s="127"/>
      <c r="SRI18" s="127"/>
      <c r="SRJ18" s="127"/>
      <c r="SRK18" s="127"/>
      <c r="SRL18" s="127"/>
      <c r="SRM18" s="127"/>
      <c r="SRN18" s="127"/>
      <c r="SRO18" s="127"/>
      <c r="SRP18" s="127"/>
      <c r="SRQ18" s="127"/>
      <c r="SRR18" s="127"/>
      <c r="SRS18" s="127"/>
      <c r="SRT18" s="127"/>
      <c r="SRU18" s="127"/>
      <c r="SRV18" s="127"/>
      <c r="SRW18" s="127"/>
      <c r="SRX18" s="127"/>
      <c r="SRY18" s="127"/>
      <c r="SRZ18" s="127"/>
      <c r="SSA18" s="127"/>
      <c r="SSB18" s="127"/>
      <c r="SSC18" s="127"/>
      <c r="SSD18" s="127"/>
      <c r="SSE18" s="127"/>
      <c r="SSF18" s="127"/>
      <c r="SSG18" s="127"/>
      <c r="SSH18" s="127"/>
      <c r="SSI18" s="127"/>
      <c r="SSJ18" s="127"/>
      <c r="SSK18" s="127"/>
      <c r="SSL18" s="127"/>
      <c r="SSM18" s="127"/>
      <c r="SSN18" s="127"/>
      <c r="SSO18" s="127"/>
      <c r="SSP18" s="127"/>
      <c r="SSQ18" s="127"/>
      <c r="SSR18" s="127"/>
      <c r="SSS18" s="127"/>
      <c r="SST18" s="127"/>
      <c r="SSU18" s="127"/>
      <c r="SSV18" s="127"/>
      <c r="SSW18" s="127"/>
      <c r="SSX18" s="127"/>
      <c r="SSY18" s="127"/>
      <c r="SSZ18" s="127"/>
      <c r="STA18" s="127"/>
      <c r="STB18" s="127"/>
      <c r="STC18" s="127"/>
      <c r="STD18" s="127"/>
      <c r="STE18" s="127"/>
      <c r="STF18" s="127"/>
      <c r="STG18" s="127"/>
      <c r="STH18" s="127"/>
      <c r="STI18" s="127"/>
      <c r="STJ18" s="127"/>
      <c r="STK18" s="127"/>
      <c r="STL18" s="127"/>
      <c r="STM18" s="127"/>
      <c r="STN18" s="127"/>
      <c r="STO18" s="127"/>
      <c r="STP18" s="127"/>
      <c r="STQ18" s="127"/>
      <c r="STR18" s="127"/>
      <c r="STS18" s="127"/>
      <c r="STT18" s="127"/>
      <c r="STU18" s="127"/>
      <c r="STV18" s="127"/>
      <c r="STW18" s="127"/>
      <c r="STX18" s="127"/>
      <c r="STY18" s="127"/>
      <c r="STZ18" s="127"/>
      <c r="SUA18" s="127"/>
      <c r="SUB18" s="127"/>
      <c r="SUC18" s="127"/>
      <c r="SUD18" s="127"/>
      <c r="SUE18" s="127"/>
      <c r="SUF18" s="127"/>
      <c r="SUG18" s="127"/>
      <c r="SUH18" s="127"/>
      <c r="SUI18" s="127"/>
      <c r="SUJ18" s="127"/>
      <c r="SUK18" s="127"/>
      <c r="SUL18" s="127"/>
      <c r="SUM18" s="127"/>
      <c r="SUN18" s="127"/>
      <c r="SUO18" s="127"/>
      <c r="SUP18" s="127"/>
      <c r="SUQ18" s="127"/>
      <c r="SUR18" s="127"/>
      <c r="SUS18" s="127"/>
      <c r="SUT18" s="127"/>
      <c r="SUU18" s="127"/>
      <c r="SUV18" s="127"/>
      <c r="SUW18" s="127"/>
      <c r="SUX18" s="127"/>
      <c r="SUY18" s="127"/>
      <c r="SUZ18" s="127"/>
      <c r="SVA18" s="127"/>
      <c r="SVB18" s="127"/>
      <c r="SVC18" s="127"/>
      <c r="SVD18" s="127"/>
      <c r="SVE18" s="127"/>
      <c r="SVF18" s="127"/>
      <c r="SVG18" s="127"/>
      <c r="SVH18" s="127"/>
      <c r="SVI18" s="127"/>
      <c r="SVJ18" s="127"/>
      <c r="SVK18" s="127"/>
      <c r="SVL18" s="127"/>
      <c r="SVM18" s="127"/>
      <c r="SVN18" s="127"/>
      <c r="SVO18" s="127"/>
      <c r="SVP18" s="127"/>
      <c r="SVQ18" s="127"/>
      <c r="SVR18" s="127"/>
      <c r="SVS18" s="127"/>
      <c r="SVT18" s="127"/>
      <c r="SVU18" s="127"/>
      <c r="SVV18" s="127"/>
      <c r="SVW18" s="127"/>
      <c r="SVX18" s="127"/>
      <c r="SVY18" s="127"/>
      <c r="SVZ18" s="127"/>
      <c r="SWA18" s="127"/>
      <c r="SWB18" s="127"/>
      <c r="SWC18" s="127"/>
      <c r="SWD18" s="127"/>
      <c r="SWE18" s="127"/>
      <c r="SWF18" s="127"/>
      <c r="SWG18" s="127"/>
      <c r="SWH18" s="127"/>
      <c r="SWI18" s="127"/>
      <c r="SWJ18" s="127"/>
      <c r="SWK18" s="127"/>
      <c r="SWL18" s="127"/>
      <c r="SWM18" s="127"/>
      <c r="SWN18" s="127"/>
      <c r="SWO18" s="127"/>
      <c r="SWP18" s="127"/>
      <c r="SWQ18" s="127"/>
      <c r="SWR18" s="127"/>
      <c r="SWS18" s="127"/>
      <c r="SWT18" s="127"/>
      <c r="SWU18" s="127"/>
      <c r="SWV18" s="127"/>
      <c r="SWW18" s="127"/>
      <c r="SWX18" s="127"/>
      <c r="SWY18" s="127"/>
      <c r="SWZ18" s="127"/>
      <c r="SXA18" s="127"/>
      <c r="SXB18" s="127"/>
      <c r="SXC18" s="127"/>
      <c r="SXD18" s="127"/>
      <c r="SXE18" s="127"/>
      <c r="SXF18" s="127"/>
      <c r="SXG18" s="127"/>
      <c r="SXH18" s="127"/>
      <c r="SXI18" s="127"/>
      <c r="SXJ18" s="127"/>
      <c r="SXK18" s="127"/>
      <c r="SXL18" s="127"/>
      <c r="SXM18" s="127"/>
      <c r="SXN18" s="127"/>
      <c r="SXO18" s="127"/>
      <c r="SXP18" s="127"/>
      <c r="SXQ18" s="127"/>
      <c r="SXR18" s="127"/>
      <c r="SXS18" s="127"/>
      <c r="SXT18" s="127"/>
      <c r="SXU18" s="127"/>
      <c r="SXV18" s="127"/>
      <c r="SXW18" s="127"/>
      <c r="SXX18" s="127"/>
      <c r="SXY18" s="127"/>
      <c r="SXZ18" s="127"/>
      <c r="SYA18" s="127"/>
      <c r="SYB18" s="127"/>
      <c r="SYC18" s="127"/>
      <c r="SYD18" s="127"/>
      <c r="SYE18" s="127"/>
      <c r="SYF18" s="127"/>
      <c r="SYG18" s="127"/>
      <c r="SYH18" s="127"/>
      <c r="SYI18" s="127"/>
      <c r="SYJ18" s="127"/>
      <c r="SYK18" s="127"/>
      <c r="SYL18" s="127"/>
      <c r="SYM18" s="127"/>
      <c r="SYN18" s="127"/>
      <c r="SYO18" s="127"/>
      <c r="SYP18" s="127"/>
      <c r="SYQ18" s="127"/>
      <c r="SYR18" s="127"/>
      <c r="SYS18" s="127"/>
      <c r="SYT18" s="127"/>
      <c r="SYU18" s="127"/>
      <c r="SYV18" s="127"/>
      <c r="SYW18" s="127"/>
      <c r="SYX18" s="127"/>
      <c r="SYY18" s="127"/>
      <c r="SYZ18" s="127"/>
      <c r="SZA18" s="127"/>
      <c r="SZB18" s="127"/>
      <c r="SZC18" s="127"/>
      <c r="SZD18" s="127"/>
      <c r="SZE18" s="127"/>
      <c r="SZF18" s="127"/>
      <c r="SZG18" s="127"/>
      <c r="SZH18" s="127"/>
      <c r="SZI18" s="127"/>
      <c r="SZJ18" s="127"/>
      <c r="SZK18" s="127"/>
      <c r="SZL18" s="127"/>
      <c r="SZM18" s="127"/>
      <c r="SZN18" s="127"/>
      <c r="SZO18" s="127"/>
      <c r="SZP18" s="127"/>
      <c r="SZQ18" s="127"/>
      <c r="SZR18" s="127"/>
      <c r="SZS18" s="127"/>
      <c r="SZT18" s="127"/>
      <c r="SZU18" s="127"/>
      <c r="SZV18" s="127"/>
      <c r="SZW18" s="127"/>
      <c r="SZX18" s="127"/>
      <c r="SZY18" s="127"/>
      <c r="SZZ18" s="127"/>
      <c r="TAA18" s="127"/>
      <c r="TAB18" s="127"/>
      <c r="TAC18" s="127"/>
      <c r="TAD18" s="127"/>
      <c r="TAE18" s="127"/>
      <c r="TAF18" s="127"/>
      <c r="TAG18" s="127"/>
      <c r="TAH18" s="127"/>
      <c r="TAI18" s="127"/>
      <c r="TAJ18" s="127"/>
      <c r="TAK18" s="127"/>
      <c r="TAL18" s="127"/>
      <c r="TAM18" s="127"/>
      <c r="TAN18" s="127"/>
      <c r="TAO18" s="127"/>
      <c r="TAP18" s="127"/>
      <c r="TAQ18" s="127"/>
      <c r="TAR18" s="127"/>
      <c r="TAS18" s="127"/>
      <c r="TAT18" s="127"/>
      <c r="TAU18" s="127"/>
      <c r="TAV18" s="127"/>
      <c r="TAW18" s="127"/>
      <c r="TAX18" s="127"/>
      <c r="TAY18" s="127"/>
      <c r="TAZ18" s="127"/>
      <c r="TBA18" s="127"/>
      <c r="TBB18" s="127"/>
      <c r="TBC18" s="127"/>
      <c r="TBD18" s="127"/>
      <c r="TBE18" s="127"/>
      <c r="TBF18" s="127"/>
      <c r="TBG18" s="127"/>
      <c r="TBH18" s="127"/>
      <c r="TBI18" s="127"/>
      <c r="TBJ18" s="127"/>
      <c r="TBK18" s="127"/>
      <c r="TBL18" s="127"/>
      <c r="TBM18" s="127"/>
      <c r="TBN18" s="127"/>
      <c r="TBO18" s="127"/>
      <c r="TBP18" s="127"/>
      <c r="TBQ18" s="127"/>
      <c r="TBR18" s="127"/>
      <c r="TBS18" s="127"/>
      <c r="TBT18" s="127"/>
      <c r="TBU18" s="127"/>
      <c r="TBV18" s="127"/>
      <c r="TBW18" s="127"/>
      <c r="TBX18" s="127"/>
      <c r="TBY18" s="127"/>
      <c r="TBZ18" s="127"/>
      <c r="TCA18" s="127"/>
      <c r="TCB18" s="127"/>
      <c r="TCC18" s="127"/>
      <c r="TCD18" s="127"/>
      <c r="TCE18" s="127"/>
      <c r="TCF18" s="127"/>
      <c r="TCG18" s="127"/>
      <c r="TCH18" s="127"/>
      <c r="TCI18" s="127"/>
      <c r="TCJ18" s="127"/>
      <c r="TCK18" s="127"/>
      <c r="TCL18" s="127"/>
      <c r="TCM18" s="127"/>
      <c r="TCN18" s="127"/>
      <c r="TCO18" s="127"/>
      <c r="TCP18" s="127"/>
      <c r="TCQ18" s="127"/>
      <c r="TCR18" s="127"/>
      <c r="TCS18" s="127"/>
      <c r="TCT18" s="127"/>
      <c r="TCU18" s="127"/>
      <c r="TCV18" s="127"/>
      <c r="TCW18" s="127"/>
      <c r="TCX18" s="127"/>
      <c r="TCY18" s="127"/>
      <c r="TCZ18" s="127"/>
      <c r="TDA18" s="127"/>
      <c r="TDB18" s="127"/>
      <c r="TDC18" s="127"/>
      <c r="TDD18" s="127"/>
      <c r="TDE18" s="127"/>
      <c r="TDF18" s="127"/>
      <c r="TDG18" s="127"/>
      <c r="TDH18" s="127"/>
      <c r="TDI18" s="127"/>
      <c r="TDJ18" s="127"/>
      <c r="TDK18" s="127"/>
      <c r="TDL18" s="127"/>
      <c r="TDM18" s="127"/>
      <c r="TDN18" s="127"/>
      <c r="TDO18" s="127"/>
      <c r="TDP18" s="127"/>
      <c r="TDQ18" s="127"/>
      <c r="TDR18" s="127"/>
      <c r="TDS18" s="127"/>
      <c r="TDT18" s="127"/>
      <c r="TDU18" s="127"/>
      <c r="TDV18" s="127"/>
      <c r="TDW18" s="127"/>
      <c r="TDX18" s="127"/>
      <c r="TDY18" s="127"/>
      <c r="TDZ18" s="127"/>
      <c r="TEA18" s="127"/>
      <c r="TEB18" s="127"/>
      <c r="TEC18" s="127"/>
      <c r="TED18" s="127"/>
      <c r="TEE18" s="127"/>
      <c r="TEF18" s="127"/>
      <c r="TEG18" s="127"/>
      <c r="TEH18" s="127"/>
      <c r="TEI18" s="127"/>
      <c r="TEJ18" s="127"/>
      <c r="TEK18" s="127"/>
      <c r="TEL18" s="127"/>
      <c r="TEM18" s="127"/>
      <c r="TEN18" s="127"/>
      <c r="TEO18" s="127"/>
      <c r="TEP18" s="127"/>
      <c r="TEQ18" s="127"/>
      <c r="TER18" s="127"/>
      <c r="TES18" s="127"/>
      <c r="TET18" s="127"/>
      <c r="TEU18" s="127"/>
      <c r="TEV18" s="127"/>
      <c r="TEW18" s="127"/>
      <c r="TEX18" s="127"/>
      <c r="TEY18" s="127"/>
      <c r="TEZ18" s="127"/>
      <c r="TFA18" s="127"/>
      <c r="TFB18" s="127"/>
      <c r="TFC18" s="127"/>
      <c r="TFD18" s="127"/>
      <c r="TFE18" s="127"/>
      <c r="TFF18" s="127"/>
      <c r="TFG18" s="127"/>
      <c r="TFH18" s="127"/>
      <c r="TFI18" s="127"/>
      <c r="TFJ18" s="127"/>
      <c r="TFK18" s="127"/>
      <c r="TFL18" s="127"/>
      <c r="TFM18" s="127"/>
      <c r="TFN18" s="127"/>
      <c r="TFO18" s="127"/>
      <c r="TFP18" s="127"/>
      <c r="TFQ18" s="127"/>
      <c r="TFR18" s="127"/>
      <c r="TFS18" s="127"/>
      <c r="TFT18" s="127"/>
      <c r="TFU18" s="127"/>
      <c r="TFV18" s="127"/>
      <c r="TFW18" s="127"/>
      <c r="TFX18" s="127"/>
      <c r="TFY18" s="127"/>
      <c r="TFZ18" s="127"/>
      <c r="TGA18" s="127"/>
      <c r="TGB18" s="127"/>
      <c r="TGC18" s="127"/>
      <c r="TGD18" s="127"/>
      <c r="TGE18" s="127"/>
      <c r="TGF18" s="127"/>
      <c r="TGG18" s="127"/>
      <c r="TGH18" s="127"/>
      <c r="TGI18" s="127"/>
      <c r="TGJ18" s="127"/>
      <c r="TGK18" s="127"/>
      <c r="TGL18" s="127"/>
      <c r="TGM18" s="127"/>
      <c r="TGN18" s="127"/>
      <c r="TGO18" s="127"/>
      <c r="TGP18" s="127"/>
      <c r="TGQ18" s="127"/>
      <c r="TGR18" s="127"/>
      <c r="TGS18" s="127"/>
      <c r="TGT18" s="127"/>
      <c r="TGU18" s="127"/>
      <c r="TGV18" s="127"/>
      <c r="TGW18" s="127"/>
      <c r="TGX18" s="127"/>
      <c r="TGY18" s="127"/>
      <c r="TGZ18" s="127"/>
      <c r="THA18" s="127"/>
      <c r="THB18" s="127"/>
      <c r="THC18" s="127"/>
      <c r="THD18" s="127"/>
      <c r="THE18" s="127"/>
      <c r="THF18" s="127"/>
      <c r="THG18" s="127"/>
      <c r="THH18" s="127"/>
      <c r="THI18" s="127"/>
      <c r="THJ18" s="127"/>
      <c r="THK18" s="127"/>
      <c r="THL18" s="127"/>
      <c r="THM18" s="127"/>
      <c r="THN18" s="127"/>
      <c r="THO18" s="127"/>
      <c r="THP18" s="127"/>
      <c r="THQ18" s="127"/>
      <c r="THR18" s="127"/>
      <c r="THS18" s="127"/>
      <c r="THT18" s="127"/>
      <c r="THU18" s="127"/>
      <c r="THV18" s="127"/>
      <c r="THW18" s="127"/>
      <c r="THX18" s="127"/>
      <c r="THY18" s="127"/>
      <c r="THZ18" s="127"/>
      <c r="TIA18" s="127"/>
      <c r="TIB18" s="127"/>
      <c r="TIC18" s="127"/>
      <c r="TID18" s="127"/>
      <c r="TIE18" s="127"/>
      <c r="TIF18" s="127"/>
      <c r="TIG18" s="127"/>
      <c r="TIH18" s="127"/>
      <c r="TII18" s="127"/>
      <c r="TIJ18" s="127"/>
      <c r="TIK18" s="127"/>
      <c r="TIL18" s="127"/>
      <c r="TIM18" s="127"/>
      <c r="TIN18" s="127"/>
      <c r="TIO18" s="127"/>
      <c r="TIP18" s="127"/>
      <c r="TIQ18" s="127"/>
      <c r="TIR18" s="127"/>
      <c r="TIS18" s="127"/>
      <c r="TIT18" s="127"/>
      <c r="TIU18" s="127"/>
      <c r="TIV18" s="127"/>
      <c r="TIW18" s="127"/>
      <c r="TIX18" s="127"/>
      <c r="TIY18" s="127"/>
      <c r="TIZ18" s="127"/>
      <c r="TJA18" s="127"/>
      <c r="TJB18" s="127"/>
      <c r="TJC18" s="127"/>
      <c r="TJD18" s="127"/>
      <c r="TJE18" s="127"/>
      <c r="TJF18" s="127"/>
      <c r="TJG18" s="127"/>
      <c r="TJH18" s="127"/>
      <c r="TJI18" s="127"/>
      <c r="TJJ18" s="127"/>
      <c r="TJK18" s="127"/>
      <c r="TJL18" s="127"/>
      <c r="TJM18" s="127"/>
      <c r="TJN18" s="127"/>
      <c r="TJO18" s="127"/>
      <c r="TJP18" s="127"/>
      <c r="TJQ18" s="127"/>
      <c r="TJR18" s="127"/>
      <c r="TJS18" s="127"/>
      <c r="TJT18" s="127"/>
      <c r="TJU18" s="127"/>
      <c r="TJV18" s="127"/>
      <c r="TJW18" s="127"/>
      <c r="TJX18" s="127"/>
      <c r="TJY18" s="127"/>
      <c r="TJZ18" s="127"/>
      <c r="TKA18" s="127"/>
      <c r="TKB18" s="127"/>
      <c r="TKC18" s="127"/>
      <c r="TKD18" s="127"/>
      <c r="TKE18" s="127"/>
      <c r="TKF18" s="127"/>
      <c r="TKG18" s="127"/>
      <c r="TKH18" s="127"/>
      <c r="TKI18" s="127"/>
      <c r="TKJ18" s="127"/>
      <c r="TKK18" s="127"/>
      <c r="TKL18" s="127"/>
      <c r="TKM18" s="127"/>
      <c r="TKN18" s="127"/>
      <c r="TKO18" s="127"/>
      <c r="TKP18" s="127"/>
      <c r="TKQ18" s="127"/>
      <c r="TKR18" s="127"/>
      <c r="TKS18" s="127"/>
      <c r="TKT18" s="127"/>
      <c r="TKU18" s="127"/>
      <c r="TKV18" s="127"/>
      <c r="TKW18" s="127"/>
      <c r="TKX18" s="127"/>
      <c r="TKY18" s="127"/>
      <c r="TKZ18" s="127"/>
      <c r="TLA18" s="127"/>
      <c r="TLB18" s="127"/>
      <c r="TLC18" s="127"/>
      <c r="TLD18" s="127"/>
      <c r="TLE18" s="127"/>
      <c r="TLF18" s="127"/>
      <c r="TLG18" s="127"/>
      <c r="TLH18" s="127"/>
      <c r="TLI18" s="127"/>
      <c r="TLJ18" s="127"/>
      <c r="TLK18" s="127"/>
      <c r="TLL18" s="127"/>
      <c r="TLM18" s="127"/>
      <c r="TLN18" s="127"/>
      <c r="TLO18" s="127"/>
      <c r="TLP18" s="127"/>
      <c r="TLQ18" s="127"/>
      <c r="TLR18" s="127"/>
      <c r="TLS18" s="127"/>
      <c r="TLT18" s="127"/>
      <c r="TLU18" s="127"/>
      <c r="TLV18" s="127"/>
      <c r="TLW18" s="127"/>
      <c r="TLX18" s="127"/>
      <c r="TLY18" s="127"/>
      <c r="TLZ18" s="127"/>
      <c r="TMA18" s="127"/>
      <c r="TMB18" s="127"/>
      <c r="TMC18" s="127"/>
      <c r="TMD18" s="127"/>
      <c r="TME18" s="127"/>
      <c r="TMF18" s="127"/>
      <c r="TMG18" s="127"/>
      <c r="TMH18" s="127"/>
      <c r="TMI18" s="127"/>
      <c r="TMJ18" s="127"/>
      <c r="TMK18" s="127"/>
      <c r="TML18" s="127"/>
      <c r="TMM18" s="127"/>
      <c r="TMN18" s="127"/>
      <c r="TMO18" s="127"/>
      <c r="TMP18" s="127"/>
      <c r="TMQ18" s="127"/>
      <c r="TMR18" s="127"/>
      <c r="TMS18" s="127"/>
      <c r="TMT18" s="127"/>
      <c r="TMU18" s="127"/>
      <c r="TMV18" s="127"/>
      <c r="TMW18" s="127"/>
      <c r="TMX18" s="127"/>
      <c r="TMY18" s="127"/>
      <c r="TMZ18" s="127"/>
      <c r="TNA18" s="127"/>
      <c r="TNB18" s="127"/>
      <c r="TNC18" s="127"/>
      <c r="TND18" s="127"/>
      <c r="TNE18" s="127"/>
      <c r="TNF18" s="127"/>
      <c r="TNG18" s="127"/>
      <c r="TNH18" s="127"/>
      <c r="TNI18" s="127"/>
      <c r="TNJ18" s="127"/>
      <c r="TNK18" s="127"/>
      <c r="TNL18" s="127"/>
      <c r="TNM18" s="127"/>
      <c r="TNN18" s="127"/>
      <c r="TNO18" s="127"/>
      <c r="TNP18" s="127"/>
      <c r="TNQ18" s="127"/>
      <c r="TNR18" s="127"/>
      <c r="TNS18" s="127"/>
      <c r="TNT18" s="127"/>
      <c r="TNU18" s="127"/>
      <c r="TNV18" s="127"/>
      <c r="TNW18" s="127"/>
      <c r="TNX18" s="127"/>
      <c r="TNY18" s="127"/>
      <c r="TNZ18" s="127"/>
      <c r="TOA18" s="127"/>
      <c r="TOB18" s="127"/>
      <c r="TOC18" s="127"/>
      <c r="TOD18" s="127"/>
      <c r="TOE18" s="127"/>
      <c r="TOF18" s="127"/>
      <c r="TOG18" s="127"/>
      <c r="TOH18" s="127"/>
      <c r="TOI18" s="127"/>
      <c r="TOJ18" s="127"/>
      <c r="TOK18" s="127"/>
      <c r="TOL18" s="127"/>
      <c r="TOM18" s="127"/>
      <c r="TON18" s="127"/>
      <c r="TOO18" s="127"/>
      <c r="TOP18" s="127"/>
      <c r="TOQ18" s="127"/>
      <c r="TOR18" s="127"/>
      <c r="TOS18" s="127"/>
      <c r="TOT18" s="127"/>
      <c r="TOU18" s="127"/>
      <c r="TOV18" s="127"/>
      <c r="TOW18" s="127"/>
      <c r="TOX18" s="127"/>
      <c r="TOY18" s="127"/>
      <c r="TOZ18" s="127"/>
      <c r="TPA18" s="127"/>
      <c r="TPB18" s="127"/>
      <c r="TPC18" s="127"/>
      <c r="TPD18" s="127"/>
      <c r="TPE18" s="127"/>
      <c r="TPF18" s="127"/>
      <c r="TPG18" s="127"/>
      <c r="TPH18" s="127"/>
      <c r="TPI18" s="127"/>
      <c r="TPJ18" s="127"/>
      <c r="TPK18" s="127"/>
      <c r="TPL18" s="127"/>
      <c r="TPM18" s="127"/>
      <c r="TPN18" s="127"/>
      <c r="TPO18" s="127"/>
      <c r="TPP18" s="127"/>
      <c r="TPQ18" s="127"/>
      <c r="TPR18" s="127"/>
      <c r="TPS18" s="127"/>
      <c r="TPT18" s="127"/>
      <c r="TPU18" s="127"/>
      <c r="TPV18" s="127"/>
      <c r="TPW18" s="127"/>
      <c r="TPX18" s="127"/>
      <c r="TPY18" s="127"/>
      <c r="TPZ18" s="127"/>
      <c r="TQA18" s="127"/>
      <c r="TQB18" s="127"/>
      <c r="TQC18" s="127"/>
      <c r="TQD18" s="127"/>
      <c r="TQE18" s="127"/>
      <c r="TQF18" s="127"/>
      <c r="TQG18" s="127"/>
      <c r="TQH18" s="127"/>
      <c r="TQI18" s="127"/>
      <c r="TQJ18" s="127"/>
      <c r="TQK18" s="127"/>
      <c r="TQL18" s="127"/>
      <c r="TQM18" s="127"/>
      <c r="TQN18" s="127"/>
      <c r="TQO18" s="127"/>
      <c r="TQP18" s="127"/>
      <c r="TQQ18" s="127"/>
      <c r="TQR18" s="127"/>
      <c r="TQS18" s="127"/>
      <c r="TQT18" s="127"/>
      <c r="TQU18" s="127"/>
      <c r="TQV18" s="127"/>
      <c r="TQW18" s="127"/>
      <c r="TQX18" s="127"/>
      <c r="TQY18" s="127"/>
      <c r="TQZ18" s="127"/>
      <c r="TRA18" s="127"/>
      <c r="TRB18" s="127"/>
      <c r="TRC18" s="127"/>
      <c r="TRD18" s="127"/>
      <c r="TRE18" s="127"/>
      <c r="TRF18" s="127"/>
      <c r="TRG18" s="127"/>
      <c r="TRH18" s="127"/>
      <c r="TRI18" s="127"/>
      <c r="TRJ18" s="127"/>
      <c r="TRK18" s="127"/>
      <c r="TRL18" s="127"/>
      <c r="TRM18" s="127"/>
      <c r="TRN18" s="127"/>
      <c r="TRO18" s="127"/>
      <c r="TRP18" s="127"/>
      <c r="TRQ18" s="127"/>
      <c r="TRR18" s="127"/>
      <c r="TRS18" s="127"/>
      <c r="TRT18" s="127"/>
      <c r="TRU18" s="127"/>
      <c r="TRV18" s="127"/>
      <c r="TRW18" s="127"/>
      <c r="TRX18" s="127"/>
      <c r="TRY18" s="127"/>
      <c r="TRZ18" s="127"/>
      <c r="TSA18" s="127"/>
      <c r="TSB18" s="127"/>
      <c r="TSC18" s="127"/>
      <c r="TSD18" s="127"/>
      <c r="TSE18" s="127"/>
      <c r="TSF18" s="127"/>
      <c r="TSG18" s="127"/>
      <c r="TSH18" s="127"/>
      <c r="TSI18" s="127"/>
      <c r="TSJ18" s="127"/>
      <c r="TSK18" s="127"/>
      <c r="TSL18" s="127"/>
      <c r="TSM18" s="127"/>
      <c r="TSN18" s="127"/>
      <c r="TSO18" s="127"/>
      <c r="TSP18" s="127"/>
      <c r="TSQ18" s="127"/>
      <c r="TSR18" s="127"/>
      <c r="TSS18" s="127"/>
      <c r="TST18" s="127"/>
      <c r="TSU18" s="127"/>
      <c r="TSV18" s="127"/>
      <c r="TSW18" s="127"/>
      <c r="TSX18" s="127"/>
      <c r="TSY18" s="127"/>
      <c r="TSZ18" s="127"/>
      <c r="TTA18" s="127"/>
      <c r="TTB18" s="127"/>
      <c r="TTC18" s="127"/>
      <c r="TTD18" s="127"/>
      <c r="TTE18" s="127"/>
      <c r="TTF18" s="127"/>
      <c r="TTG18" s="127"/>
      <c r="TTH18" s="127"/>
      <c r="TTI18" s="127"/>
      <c r="TTJ18" s="127"/>
      <c r="TTK18" s="127"/>
      <c r="TTL18" s="127"/>
      <c r="TTM18" s="127"/>
      <c r="TTN18" s="127"/>
      <c r="TTO18" s="127"/>
      <c r="TTP18" s="127"/>
      <c r="TTQ18" s="127"/>
      <c r="TTR18" s="127"/>
      <c r="TTS18" s="127"/>
      <c r="TTT18" s="127"/>
      <c r="TTU18" s="127"/>
      <c r="TTV18" s="127"/>
      <c r="TTW18" s="127"/>
      <c r="TTX18" s="127"/>
      <c r="TTY18" s="127"/>
      <c r="TTZ18" s="127"/>
      <c r="TUA18" s="127"/>
      <c r="TUB18" s="127"/>
      <c r="TUC18" s="127"/>
      <c r="TUD18" s="127"/>
      <c r="TUE18" s="127"/>
      <c r="TUF18" s="127"/>
      <c r="TUG18" s="127"/>
      <c r="TUH18" s="127"/>
      <c r="TUI18" s="127"/>
      <c r="TUJ18" s="127"/>
      <c r="TUK18" s="127"/>
      <c r="TUL18" s="127"/>
      <c r="TUM18" s="127"/>
      <c r="TUN18" s="127"/>
      <c r="TUO18" s="127"/>
      <c r="TUP18" s="127"/>
      <c r="TUQ18" s="127"/>
      <c r="TUR18" s="127"/>
      <c r="TUS18" s="127"/>
      <c r="TUT18" s="127"/>
      <c r="TUU18" s="127"/>
      <c r="TUV18" s="127"/>
      <c r="TUW18" s="127"/>
      <c r="TUX18" s="127"/>
      <c r="TUY18" s="127"/>
      <c r="TUZ18" s="127"/>
      <c r="TVA18" s="127"/>
      <c r="TVB18" s="127"/>
      <c r="TVC18" s="127"/>
      <c r="TVD18" s="127"/>
      <c r="TVE18" s="127"/>
      <c r="TVF18" s="127"/>
      <c r="TVG18" s="127"/>
      <c r="TVH18" s="127"/>
      <c r="TVI18" s="127"/>
      <c r="TVJ18" s="127"/>
      <c r="TVK18" s="127"/>
      <c r="TVL18" s="127"/>
      <c r="TVM18" s="127"/>
      <c r="TVN18" s="127"/>
      <c r="TVO18" s="127"/>
      <c r="TVP18" s="127"/>
      <c r="TVQ18" s="127"/>
      <c r="TVR18" s="127"/>
      <c r="TVS18" s="127"/>
      <c r="TVT18" s="127"/>
      <c r="TVU18" s="127"/>
      <c r="TVV18" s="127"/>
      <c r="TVW18" s="127"/>
      <c r="TVX18" s="127"/>
      <c r="TVY18" s="127"/>
      <c r="TVZ18" s="127"/>
      <c r="TWA18" s="127"/>
      <c r="TWB18" s="127"/>
      <c r="TWC18" s="127"/>
      <c r="TWD18" s="127"/>
      <c r="TWE18" s="127"/>
      <c r="TWF18" s="127"/>
      <c r="TWG18" s="127"/>
      <c r="TWH18" s="127"/>
      <c r="TWI18" s="127"/>
      <c r="TWJ18" s="127"/>
      <c r="TWK18" s="127"/>
      <c r="TWL18" s="127"/>
      <c r="TWM18" s="127"/>
      <c r="TWN18" s="127"/>
      <c r="TWO18" s="127"/>
      <c r="TWP18" s="127"/>
      <c r="TWQ18" s="127"/>
      <c r="TWR18" s="127"/>
      <c r="TWS18" s="127"/>
      <c r="TWT18" s="127"/>
      <c r="TWU18" s="127"/>
      <c r="TWV18" s="127"/>
      <c r="TWW18" s="127"/>
      <c r="TWX18" s="127"/>
      <c r="TWY18" s="127"/>
      <c r="TWZ18" s="127"/>
      <c r="TXA18" s="127"/>
      <c r="TXB18" s="127"/>
      <c r="TXC18" s="127"/>
      <c r="TXD18" s="127"/>
      <c r="TXE18" s="127"/>
      <c r="TXF18" s="127"/>
      <c r="TXG18" s="127"/>
      <c r="TXH18" s="127"/>
      <c r="TXI18" s="127"/>
      <c r="TXJ18" s="127"/>
      <c r="TXK18" s="127"/>
      <c r="TXL18" s="127"/>
      <c r="TXM18" s="127"/>
      <c r="TXN18" s="127"/>
      <c r="TXO18" s="127"/>
      <c r="TXP18" s="127"/>
      <c r="TXQ18" s="127"/>
      <c r="TXR18" s="127"/>
      <c r="TXS18" s="127"/>
      <c r="TXT18" s="127"/>
      <c r="TXU18" s="127"/>
      <c r="TXV18" s="127"/>
      <c r="TXW18" s="127"/>
      <c r="TXX18" s="127"/>
      <c r="TXY18" s="127"/>
      <c r="TXZ18" s="127"/>
      <c r="TYA18" s="127"/>
      <c r="TYB18" s="127"/>
      <c r="TYC18" s="127"/>
      <c r="TYD18" s="127"/>
      <c r="TYE18" s="127"/>
      <c r="TYF18" s="127"/>
      <c r="TYG18" s="127"/>
      <c r="TYH18" s="127"/>
      <c r="TYI18" s="127"/>
      <c r="TYJ18" s="127"/>
      <c r="TYK18" s="127"/>
      <c r="TYL18" s="127"/>
      <c r="TYM18" s="127"/>
      <c r="TYN18" s="127"/>
      <c r="TYO18" s="127"/>
      <c r="TYP18" s="127"/>
      <c r="TYQ18" s="127"/>
      <c r="TYR18" s="127"/>
      <c r="TYS18" s="127"/>
      <c r="TYT18" s="127"/>
      <c r="TYU18" s="127"/>
      <c r="TYV18" s="127"/>
      <c r="TYW18" s="127"/>
      <c r="TYX18" s="127"/>
      <c r="TYY18" s="127"/>
      <c r="TYZ18" s="127"/>
      <c r="TZA18" s="127"/>
      <c r="TZB18" s="127"/>
      <c r="TZC18" s="127"/>
      <c r="TZD18" s="127"/>
      <c r="TZE18" s="127"/>
      <c r="TZF18" s="127"/>
      <c r="TZG18" s="127"/>
      <c r="TZH18" s="127"/>
      <c r="TZI18" s="127"/>
      <c r="TZJ18" s="127"/>
      <c r="TZK18" s="127"/>
      <c r="TZL18" s="127"/>
      <c r="TZM18" s="127"/>
      <c r="TZN18" s="127"/>
      <c r="TZO18" s="127"/>
      <c r="TZP18" s="127"/>
      <c r="TZQ18" s="127"/>
      <c r="TZR18" s="127"/>
      <c r="TZS18" s="127"/>
      <c r="TZT18" s="127"/>
      <c r="TZU18" s="127"/>
      <c r="TZV18" s="127"/>
      <c r="TZW18" s="127"/>
      <c r="TZX18" s="127"/>
      <c r="TZY18" s="127"/>
      <c r="TZZ18" s="127"/>
      <c r="UAA18" s="127"/>
      <c r="UAB18" s="127"/>
      <c r="UAC18" s="127"/>
      <c r="UAD18" s="127"/>
      <c r="UAE18" s="127"/>
      <c r="UAF18" s="127"/>
      <c r="UAG18" s="127"/>
      <c r="UAH18" s="127"/>
      <c r="UAI18" s="127"/>
      <c r="UAJ18" s="127"/>
      <c r="UAK18" s="127"/>
      <c r="UAL18" s="127"/>
      <c r="UAM18" s="127"/>
      <c r="UAN18" s="127"/>
      <c r="UAO18" s="127"/>
      <c r="UAP18" s="127"/>
      <c r="UAQ18" s="127"/>
      <c r="UAR18" s="127"/>
      <c r="UAS18" s="127"/>
      <c r="UAT18" s="127"/>
      <c r="UAU18" s="127"/>
      <c r="UAV18" s="127"/>
      <c r="UAW18" s="127"/>
      <c r="UAX18" s="127"/>
      <c r="UAY18" s="127"/>
      <c r="UAZ18" s="127"/>
      <c r="UBA18" s="127"/>
      <c r="UBB18" s="127"/>
      <c r="UBC18" s="127"/>
      <c r="UBD18" s="127"/>
      <c r="UBE18" s="127"/>
      <c r="UBF18" s="127"/>
      <c r="UBG18" s="127"/>
      <c r="UBH18" s="127"/>
      <c r="UBI18" s="127"/>
      <c r="UBJ18" s="127"/>
      <c r="UBK18" s="127"/>
      <c r="UBL18" s="127"/>
      <c r="UBM18" s="127"/>
      <c r="UBN18" s="127"/>
      <c r="UBO18" s="127"/>
      <c r="UBP18" s="127"/>
      <c r="UBQ18" s="127"/>
      <c r="UBR18" s="127"/>
      <c r="UBS18" s="127"/>
      <c r="UBT18" s="127"/>
      <c r="UBU18" s="127"/>
      <c r="UBV18" s="127"/>
      <c r="UBW18" s="127"/>
      <c r="UBX18" s="127"/>
      <c r="UBY18" s="127"/>
      <c r="UBZ18" s="127"/>
      <c r="UCA18" s="127"/>
      <c r="UCB18" s="127"/>
      <c r="UCC18" s="127"/>
      <c r="UCD18" s="127"/>
      <c r="UCE18" s="127"/>
      <c r="UCF18" s="127"/>
      <c r="UCG18" s="127"/>
      <c r="UCH18" s="127"/>
      <c r="UCI18" s="127"/>
      <c r="UCJ18" s="127"/>
      <c r="UCK18" s="127"/>
      <c r="UCL18" s="127"/>
      <c r="UCM18" s="127"/>
      <c r="UCN18" s="127"/>
      <c r="UCO18" s="127"/>
      <c r="UCP18" s="127"/>
      <c r="UCQ18" s="127"/>
      <c r="UCR18" s="127"/>
      <c r="UCS18" s="127"/>
      <c r="UCT18" s="127"/>
      <c r="UCU18" s="127"/>
      <c r="UCV18" s="127"/>
      <c r="UCW18" s="127"/>
      <c r="UCX18" s="127"/>
      <c r="UCY18" s="127"/>
      <c r="UCZ18" s="127"/>
      <c r="UDA18" s="127"/>
      <c r="UDB18" s="127"/>
      <c r="UDC18" s="127"/>
      <c r="UDD18" s="127"/>
      <c r="UDE18" s="127"/>
      <c r="UDF18" s="127"/>
      <c r="UDG18" s="127"/>
      <c r="UDH18" s="127"/>
      <c r="UDI18" s="127"/>
      <c r="UDJ18" s="127"/>
      <c r="UDK18" s="127"/>
      <c r="UDL18" s="127"/>
      <c r="UDM18" s="127"/>
      <c r="UDN18" s="127"/>
      <c r="UDO18" s="127"/>
      <c r="UDP18" s="127"/>
      <c r="UDQ18" s="127"/>
      <c r="UDR18" s="127"/>
      <c r="UDS18" s="127"/>
      <c r="UDT18" s="127"/>
      <c r="UDU18" s="127"/>
      <c r="UDV18" s="127"/>
      <c r="UDW18" s="127"/>
      <c r="UDX18" s="127"/>
      <c r="UDY18" s="127"/>
      <c r="UDZ18" s="127"/>
      <c r="UEA18" s="127"/>
      <c r="UEB18" s="127"/>
      <c r="UEC18" s="127"/>
      <c r="UED18" s="127"/>
      <c r="UEE18" s="127"/>
      <c r="UEF18" s="127"/>
      <c r="UEG18" s="127"/>
      <c r="UEH18" s="127"/>
      <c r="UEI18" s="127"/>
      <c r="UEJ18" s="127"/>
      <c r="UEK18" s="127"/>
      <c r="UEL18" s="127"/>
      <c r="UEM18" s="127"/>
      <c r="UEN18" s="127"/>
      <c r="UEO18" s="127"/>
      <c r="UEP18" s="127"/>
      <c r="UEQ18" s="127"/>
      <c r="UER18" s="127"/>
      <c r="UES18" s="127"/>
      <c r="UET18" s="127"/>
      <c r="UEU18" s="127"/>
      <c r="UEV18" s="127"/>
      <c r="UEW18" s="127"/>
      <c r="UEX18" s="127"/>
      <c r="UEY18" s="127"/>
      <c r="UEZ18" s="127"/>
      <c r="UFA18" s="127"/>
      <c r="UFB18" s="127"/>
      <c r="UFC18" s="127"/>
      <c r="UFD18" s="127"/>
      <c r="UFE18" s="127"/>
      <c r="UFF18" s="127"/>
      <c r="UFG18" s="127"/>
      <c r="UFH18" s="127"/>
      <c r="UFI18" s="127"/>
      <c r="UFJ18" s="127"/>
      <c r="UFK18" s="127"/>
      <c r="UFL18" s="127"/>
      <c r="UFM18" s="127"/>
      <c r="UFN18" s="127"/>
      <c r="UFO18" s="127"/>
      <c r="UFP18" s="127"/>
      <c r="UFQ18" s="127"/>
      <c r="UFR18" s="127"/>
      <c r="UFS18" s="127"/>
      <c r="UFT18" s="127"/>
      <c r="UFU18" s="127"/>
      <c r="UFV18" s="127"/>
      <c r="UFW18" s="127"/>
      <c r="UFX18" s="127"/>
      <c r="UFY18" s="127"/>
      <c r="UFZ18" s="127"/>
      <c r="UGA18" s="127"/>
      <c r="UGB18" s="127"/>
      <c r="UGC18" s="127"/>
      <c r="UGD18" s="127"/>
      <c r="UGE18" s="127"/>
      <c r="UGF18" s="127"/>
      <c r="UGG18" s="127"/>
      <c r="UGH18" s="127"/>
      <c r="UGI18" s="127"/>
      <c r="UGJ18" s="127"/>
      <c r="UGK18" s="127"/>
      <c r="UGL18" s="127"/>
      <c r="UGM18" s="127"/>
      <c r="UGN18" s="127"/>
      <c r="UGO18" s="127"/>
      <c r="UGP18" s="127"/>
      <c r="UGQ18" s="127"/>
      <c r="UGR18" s="127"/>
      <c r="UGS18" s="127"/>
      <c r="UGT18" s="127"/>
      <c r="UGU18" s="127"/>
      <c r="UGV18" s="127"/>
      <c r="UGW18" s="127"/>
      <c r="UGX18" s="127"/>
      <c r="UGY18" s="127"/>
      <c r="UGZ18" s="127"/>
      <c r="UHA18" s="127"/>
      <c r="UHB18" s="127"/>
      <c r="UHC18" s="127"/>
      <c r="UHD18" s="127"/>
      <c r="UHE18" s="127"/>
      <c r="UHF18" s="127"/>
      <c r="UHG18" s="127"/>
      <c r="UHH18" s="127"/>
      <c r="UHI18" s="127"/>
      <c r="UHJ18" s="127"/>
      <c r="UHK18" s="127"/>
      <c r="UHL18" s="127"/>
      <c r="UHM18" s="127"/>
      <c r="UHN18" s="127"/>
      <c r="UHO18" s="127"/>
      <c r="UHP18" s="127"/>
      <c r="UHQ18" s="127"/>
      <c r="UHR18" s="127"/>
      <c r="UHS18" s="127"/>
      <c r="UHT18" s="127"/>
      <c r="UHU18" s="127"/>
      <c r="UHV18" s="127"/>
      <c r="UHW18" s="127"/>
      <c r="UHX18" s="127"/>
      <c r="UHY18" s="127"/>
      <c r="UHZ18" s="127"/>
      <c r="UIA18" s="127"/>
      <c r="UIB18" s="127"/>
      <c r="UIC18" s="127"/>
      <c r="UID18" s="127"/>
      <c r="UIE18" s="127"/>
      <c r="UIF18" s="127"/>
      <c r="UIG18" s="127"/>
      <c r="UIH18" s="127"/>
      <c r="UII18" s="127"/>
      <c r="UIJ18" s="127"/>
      <c r="UIK18" s="127"/>
      <c r="UIL18" s="127"/>
      <c r="UIM18" s="127"/>
      <c r="UIN18" s="127"/>
      <c r="UIO18" s="127"/>
      <c r="UIP18" s="127"/>
      <c r="UIQ18" s="127"/>
      <c r="UIR18" s="127"/>
      <c r="UIS18" s="127"/>
      <c r="UIT18" s="127"/>
      <c r="UIU18" s="127"/>
      <c r="UIV18" s="127"/>
      <c r="UIW18" s="127"/>
      <c r="UIX18" s="127"/>
      <c r="UIY18" s="127"/>
      <c r="UIZ18" s="127"/>
      <c r="UJA18" s="127"/>
      <c r="UJB18" s="127"/>
      <c r="UJC18" s="127"/>
      <c r="UJD18" s="127"/>
      <c r="UJE18" s="127"/>
      <c r="UJF18" s="127"/>
      <c r="UJG18" s="127"/>
      <c r="UJH18" s="127"/>
      <c r="UJI18" s="127"/>
      <c r="UJJ18" s="127"/>
      <c r="UJK18" s="127"/>
      <c r="UJL18" s="127"/>
      <c r="UJM18" s="127"/>
      <c r="UJN18" s="127"/>
      <c r="UJO18" s="127"/>
      <c r="UJP18" s="127"/>
      <c r="UJQ18" s="127"/>
      <c r="UJR18" s="127"/>
      <c r="UJS18" s="127"/>
      <c r="UJT18" s="127"/>
      <c r="UJU18" s="127"/>
      <c r="UJV18" s="127"/>
      <c r="UJW18" s="127"/>
      <c r="UJX18" s="127"/>
      <c r="UJY18" s="127"/>
      <c r="UJZ18" s="127"/>
      <c r="UKA18" s="127"/>
      <c r="UKB18" s="127"/>
      <c r="UKC18" s="127"/>
      <c r="UKD18" s="127"/>
      <c r="UKE18" s="127"/>
      <c r="UKF18" s="127"/>
      <c r="UKG18" s="127"/>
      <c r="UKH18" s="127"/>
      <c r="UKI18" s="127"/>
      <c r="UKJ18" s="127"/>
      <c r="UKK18" s="127"/>
      <c r="UKL18" s="127"/>
      <c r="UKM18" s="127"/>
      <c r="UKN18" s="127"/>
      <c r="UKO18" s="127"/>
      <c r="UKP18" s="127"/>
      <c r="UKQ18" s="127"/>
      <c r="UKR18" s="127"/>
      <c r="UKS18" s="127"/>
      <c r="UKT18" s="127"/>
      <c r="UKU18" s="127"/>
      <c r="UKV18" s="127"/>
      <c r="UKW18" s="127"/>
      <c r="UKX18" s="127"/>
      <c r="UKY18" s="127"/>
      <c r="UKZ18" s="127"/>
      <c r="ULA18" s="127"/>
      <c r="ULB18" s="127"/>
      <c r="ULC18" s="127"/>
      <c r="ULD18" s="127"/>
      <c r="ULE18" s="127"/>
      <c r="ULF18" s="127"/>
      <c r="ULG18" s="127"/>
      <c r="ULH18" s="127"/>
      <c r="ULI18" s="127"/>
      <c r="ULJ18" s="127"/>
      <c r="ULK18" s="127"/>
      <c r="ULL18" s="127"/>
      <c r="ULM18" s="127"/>
      <c r="ULN18" s="127"/>
      <c r="ULO18" s="127"/>
      <c r="ULP18" s="127"/>
      <c r="ULQ18" s="127"/>
      <c r="ULR18" s="127"/>
      <c r="ULS18" s="127"/>
      <c r="ULT18" s="127"/>
      <c r="ULU18" s="127"/>
      <c r="ULV18" s="127"/>
      <c r="ULW18" s="127"/>
      <c r="ULX18" s="127"/>
      <c r="ULY18" s="127"/>
      <c r="ULZ18" s="127"/>
      <c r="UMA18" s="127"/>
      <c r="UMB18" s="127"/>
      <c r="UMC18" s="127"/>
      <c r="UMD18" s="127"/>
      <c r="UME18" s="127"/>
      <c r="UMF18" s="127"/>
      <c r="UMG18" s="127"/>
      <c r="UMH18" s="127"/>
      <c r="UMI18" s="127"/>
      <c r="UMJ18" s="127"/>
      <c r="UMK18" s="127"/>
      <c r="UML18" s="127"/>
      <c r="UMM18" s="127"/>
      <c r="UMN18" s="127"/>
      <c r="UMO18" s="127"/>
      <c r="UMP18" s="127"/>
      <c r="UMQ18" s="127"/>
      <c r="UMR18" s="127"/>
      <c r="UMS18" s="127"/>
      <c r="UMT18" s="127"/>
      <c r="UMU18" s="127"/>
      <c r="UMV18" s="127"/>
      <c r="UMW18" s="127"/>
      <c r="UMX18" s="127"/>
      <c r="UMY18" s="127"/>
      <c r="UMZ18" s="127"/>
      <c r="UNA18" s="127"/>
      <c r="UNB18" s="127"/>
      <c r="UNC18" s="127"/>
      <c r="UND18" s="127"/>
      <c r="UNE18" s="127"/>
      <c r="UNF18" s="127"/>
      <c r="UNG18" s="127"/>
      <c r="UNH18" s="127"/>
      <c r="UNI18" s="127"/>
      <c r="UNJ18" s="127"/>
      <c r="UNK18" s="127"/>
      <c r="UNL18" s="127"/>
      <c r="UNM18" s="127"/>
      <c r="UNN18" s="127"/>
      <c r="UNO18" s="127"/>
      <c r="UNP18" s="127"/>
      <c r="UNQ18" s="127"/>
      <c r="UNR18" s="127"/>
      <c r="UNS18" s="127"/>
      <c r="UNT18" s="127"/>
      <c r="UNU18" s="127"/>
      <c r="UNV18" s="127"/>
      <c r="UNW18" s="127"/>
      <c r="UNX18" s="127"/>
      <c r="UNY18" s="127"/>
      <c r="UNZ18" s="127"/>
      <c r="UOA18" s="127"/>
      <c r="UOB18" s="127"/>
      <c r="UOC18" s="127"/>
      <c r="UOD18" s="127"/>
      <c r="UOE18" s="127"/>
      <c r="UOF18" s="127"/>
      <c r="UOG18" s="127"/>
      <c r="UOH18" s="127"/>
      <c r="UOI18" s="127"/>
      <c r="UOJ18" s="127"/>
      <c r="UOK18" s="127"/>
      <c r="UOL18" s="127"/>
      <c r="UOM18" s="127"/>
      <c r="UON18" s="127"/>
      <c r="UOO18" s="127"/>
      <c r="UOP18" s="127"/>
      <c r="UOQ18" s="127"/>
      <c r="UOR18" s="127"/>
      <c r="UOS18" s="127"/>
      <c r="UOT18" s="127"/>
      <c r="UOU18" s="127"/>
      <c r="UOV18" s="127"/>
      <c r="UOW18" s="127"/>
      <c r="UOX18" s="127"/>
      <c r="UOY18" s="127"/>
      <c r="UOZ18" s="127"/>
      <c r="UPA18" s="127"/>
      <c r="UPB18" s="127"/>
      <c r="UPC18" s="127"/>
      <c r="UPD18" s="127"/>
      <c r="UPE18" s="127"/>
      <c r="UPF18" s="127"/>
      <c r="UPG18" s="127"/>
      <c r="UPH18" s="127"/>
      <c r="UPI18" s="127"/>
      <c r="UPJ18" s="127"/>
      <c r="UPK18" s="127"/>
      <c r="UPL18" s="127"/>
      <c r="UPM18" s="127"/>
      <c r="UPN18" s="127"/>
      <c r="UPO18" s="127"/>
      <c r="UPP18" s="127"/>
      <c r="UPQ18" s="127"/>
      <c r="UPR18" s="127"/>
      <c r="UPS18" s="127"/>
      <c r="UPT18" s="127"/>
      <c r="UPU18" s="127"/>
      <c r="UPV18" s="127"/>
      <c r="UPW18" s="127"/>
      <c r="UPX18" s="127"/>
      <c r="UPY18" s="127"/>
      <c r="UPZ18" s="127"/>
      <c r="UQA18" s="127"/>
      <c r="UQB18" s="127"/>
      <c r="UQC18" s="127"/>
      <c r="UQD18" s="127"/>
      <c r="UQE18" s="127"/>
      <c r="UQF18" s="127"/>
      <c r="UQG18" s="127"/>
      <c r="UQH18" s="127"/>
      <c r="UQI18" s="127"/>
      <c r="UQJ18" s="127"/>
      <c r="UQK18" s="127"/>
      <c r="UQL18" s="127"/>
      <c r="UQM18" s="127"/>
      <c r="UQN18" s="127"/>
      <c r="UQO18" s="127"/>
      <c r="UQP18" s="127"/>
      <c r="UQQ18" s="127"/>
      <c r="UQR18" s="127"/>
      <c r="UQS18" s="127"/>
      <c r="UQT18" s="127"/>
      <c r="UQU18" s="127"/>
      <c r="UQV18" s="127"/>
      <c r="UQW18" s="127"/>
      <c r="UQX18" s="127"/>
      <c r="UQY18" s="127"/>
      <c r="UQZ18" s="127"/>
      <c r="URA18" s="127"/>
      <c r="URB18" s="127"/>
      <c r="URC18" s="127"/>
      <c r="URD18" s="127"/>
      <c r="URE18" s="127"/>
      <c r="URF18" s="127"/>
      <c r="URG18" s="127"/>
      <c r="URH18" s="127"/>
      <c r="URI18" s="127"/>
      <c r="URJ18" s="127"/>
      <c r="URK18" s="127"/>
      <c r="URL18" s="127"/>
      <c r="URM18" s="127"/>
      <c r="URN18" s="127"/>
      <c r="URO18" s="127"/>
      <c r="URP18" s="127"/>
      <c r="URQ18" s="127"/>
      <c r="URR18" s="127"/>
      <c r="URS18" s="127"/>
      <c r="URT18" s="127"/>
      <c r="URU18" s="127"/>
      <c r="URV18" s="127"/>
      <c r="URW18" s="127"/>
      <c r="URX18" s="127"/>
      <c r="URY18" s="127"/>
      <c r="URZ18" s="127"/>
      <c r="USA18" s="127"/>
      <c r="USB18" s="127"/>
      <c r="USC18" s="127"/>
      <c r="USD18" s="127"/>
      <c r="USE18" s="127"/>
      <c r="USF18" s="127"/>
      <c r="USG18" s="127"/>
      <c r="USH18" s="127"/>
      <c r="USI18" s="127"/>
      <c r="USJ18" s="127"/>
      <c r="USK18" s="127"/>
      <c r="USL18" s="127"/>
      <c r="USM18" s="127"/>
      <c r="USN18" s="127"/>
      <c r="USO18" s="127"/>
      <c r="USP18" s="127"/>
      <c r="USQ18" s="127"/>
      <c r="USR18" s="127"/>
      <c r="USS18" s="127"/>
      <c r="UST18" s="127"/>
      <c r="USU18" s="127"/>
      <c r="USV18" s="127"/>
      <c r="USW18" s="127"/>
      <c r="USX18" s="127"/>
      <c r="USY18" s="127"/>
      <c r="USZ18" s="127"/>
      <c r="UTA18" s="127"/>
      <c r="UTB18" s="127"/>
      <c r="UTC18" s="127"/>
      <c r="UTD18" s="127"/>
      <c r="UTE18" s="127"/>
      <c r="UTF18" s="127"/>
      <c r="UTG18" s="127"/>
      <c r="UTH18" s="127"/>
      <c r="UTI18" s="127"/>
      <c r="UTJ18" s="127"/>
      <c r="UTK18" s="127"/>
      <c r="UTL18" s="127"/>
      <c r="UTM18" s="127"/>
      <c r="UTN18" s="127"/>
      <c r="UTO18" s="127"/>
      <c r="UTP18" s="127"/>
      <c r="UTQ18" s="127"/>
      <c r="UTR18" s="127"/>
      <c r="UTS18" s="127"/>
      <c r="UTT18" s="127"/>
      <c r="UTU18" s="127"/>
      <c r="UTV18" s="127"/>
      <c r="UTW18" s="127"/>
      <c r="UTX18" s="127"/>
      <c r="UTY18" s="127"/>
      <c r="UTZ18" s="127"/>
      <c r="UUA18" s="127"/>
      <c r="UUB18" s="127"/>
      <c r="UUC18" s="127"/>
      <c r="UUD18" s="127"/>
      <c r="UUE18" s="127"/>
      <c r="UUF18" s="127"/>
      <c r="UUG18" s="127"/>
      <c r="UUH18" s="127"/>
      <c r="UUI18" s="127"/>
      <c r="UUJ18" s="127"/>
      <c r="UUK18" s="127"/>
      <c r="UUL18" s="127"/>
      <c r="UUM18" s="127"/>
      <c r="UUN18" s="127"/>
      <c r="UUO18" s="127"/>
      <c r="UUP18" s="127"/>
      <c r="UUQ18" s="127"/>
      <c r="UUR18" s="127"/>
      <c r="UUS18" s="127"/>
      <c r="UUT18" s="127"/>
      <c r="UUU18" s="127"/>
      <c r="UUV18" s="127"/>
      <c r="UUW18" s="127"/>
      <c r="UUX18" s="127"/>
      <c r="UUY18" s="127"/>
      <c r="UUZ18" s="127"/>
      <c r="UVA18" s="127"/>
      <c r="UVB18" s="127"/>
      <c r="UVC18" s="127"/>
      <c r="UVD18" s="127"/>
      <c r="UVE18" s="127"/>
      <c r="UVF18" s="127"/>
      <c r="UVG18" s="127"/>
      <c r="UVH18" s="127"/>
      <c r="UVI18" s="127"/>
      <c r="UVJ18" s="127"/>
      <c r="UVK18" s="127"/>
      <c r="UVL18" s="127"/>
      <c r="UVM18" s="127"/>
      <c r="UVN18" s="127"/>
      <c r="UVO18" s="127"/>
      <c r="UVP18" s="127"/>
      <c r="UVQ18" s="127"/>
      <c r="UVR18" s="127"/>
      <c r="UVS18" s="127"/>
      <c r="UVT18" s="127"/>
      <c r="UVU18" s="127"/>
      <c r="UVV18" s="127"/>
      <c r="UVW18" s="127"/>
      <c r="UVX18" s="127"/>
      <c r="UVY18" s="127"/>
      <c r="UVZ18" s="127"/>
      <c r="UWA18" s="127"/>
      <c r="UWB18" s="127"/>
      <c r="UWC18" s="127"/>
      <c r="UWD18" s="127"/>
      <c r="UWE18" s="127"/>
      <c r="UWF18" s="127"/>
      <c r="UWG18" s="127"/>
      <c r="UWH18" s="127"/>
      <c r="UWI18" s="127"/>
      <c r="UWJ18" s="127"/>
      <c r="UWK18" s="127"/>
      <c r="UWL18" s="127"/>
      <c r="UWM18" s="127"/>
      <c r="UWN18" s="127"/>
      <c r="UWO18" s="127"/>
      <c r="UWP18" s="127"/>
      <c r="UWQ18" s="127"/>
      <c r="UWR18" s="127"/>
      <c r="UWS18" s="127"/>
      <c r="UWT18" s="127"/>
      <c r="UWU18" s="127"/>
      <c r="UWV18" s="127"/>
      <c r="UWW18" s="127"/>
      <c r="UWX18" s="127"/>
      <c r="UWY18" s="127"/>
      <c r="UWZ18" s="127"/>
      <c r="UXA18" s="127"/>
      <c r="UXB18" s="127"/>
      <c r="UXC18" s="127"/>
      <c r="UXD18" s="127"/>
      <c r="UXE18" s="127"/>
      <c r="UXF18" s="127"/>
      <c r="UXG18" s="127"/>
      <c r="UXH18" s="127"/>
      <c r="UXI18" s="127"/>
      <c r="UXJ18" s="127"/>
      <c r="UXK18" s="127"/>
      <c r="UXL18" s="127"/>
      <c r="UXM18" s="127"/>
      <c r="UXN18" s="127"/>
      <c r="UXO18" s="127"/>
      <c r="UXP18" s="127"/>
      <c r="UXQ18" s="127"/>
      <c r="UXR18" s="127"/>
      <c r="UXS18" s="127"/>
      <c r="UXT18" s="127"/>
      <c r="UXU18" s="127"/>
      <c r="UXV18" s="127"/>
      <c r="UXW18" s="127"/>
      <c r="UXX18" s="127"/>
      <c r="UXY18" s="127"/>
      <c r="UXZ18" s="127"/>
      <c r="UYA18" s="127"/>
      <c r="UYB18" s="127"/>
      <c r="UYC18" s="127"/>
      <c r="UYD18" s="127"/>
      <c r="UYE18" s="127"/>
      <c r="UYF18" s="127"/>
      <c r="UYG18" s="127"/>
      <c r="UYH18" s="127"/>
      <c r="UYI18" s="127"/>
      <c r="UYJ18" s="127"/>
      <c r="UYK18" s="127"/>
      <c r="UYL18" s="127"/>
      <c r="UYM18" s="127"/>
      <c r="UYN18" s="127"/>
      <c r="UYO18" s="127"/>
      <c r="UYP18" s="127"/>
      <c r="UYQ18" s="127"/>
      <c r="UYR18" s="127"/>
      <c r="UYS18" s="127"/>
      <c r="UYT18" s="127"/>
      <c r="UYU18" s="127"/>
      <c r="UYV18" s="127"/>
      <c r="UYW18" s="127"/>
      <c r="UYX18" s="127"/>
      <c r="UYY18" s="127"/>
      <c r="UYZ18" s="127"/>
      <c r="UZA18" s="127"/>
      <c r="UZB18" s="127"/>
      <c r="UZC18" s="127"/>
      <c r="UZD18" s="127"/>
      <c r="UZE18" s="127"/>
      <c r="UZF18" s="127"/>
      <c r="UZG18" s="127"/>
      <c r="UZH18" s="127"/>
      <c r="UZI18" s="127"/>
      <c r="UZJ18" s="127"/>
      <c r="UZK18" s="127"/>
      <c r="UZL18" s="127"/>
      <c r="UZM18" s="127"/>
      <c r="UZN18" s="127"/>
      <c r="UZO18" s="127"/>
      <c r="UZP18" s="127"/>
      <c r="UZQ18" s="127"/>
      <c r="UZR18" s="127"/>
      <c r="UZS18" s="127"/>
      <c r="UZT18" s="127"/>
      <c r="UZU18" s="127"/>
      <c r="UZV18" s="127"/>
      <c r="UZW18" s="127"/>
      <c r="UZX18" s="127"/>
      <c r="UZY18" s="127"/>
      <c r="UZZ18" s="127"/>
      <c r="VAA18" s="127"/>
      <c r="VAB18" s="127"/>
      <c r="VAC18" s="127"/>
      <c r="VAD18" s="127"/>
      <c r="VAE18" s="127"/>
      <c r="VAF18" s="127"/>
      <c r="VAG18" s="127"/>
      <c r="VAH18" s="127"/>
      <c r="VAI18" s="127"/>
      <c r="VAJ18" s="127"/>
      <c r="VAK18" s="127"/>
      <c r="VAL18" s="127"/>
      <c r="VAM18" s="127"/>
      <c r="VAN18" s="127"/>
      <c r="VAO18" s="127"/>
      <c r="VAP18" s="127"/>
      <c r="VAQ18" s="127"/>
      <c r="VAR18" s="127"/>
      <c r="VAS18" s="127"/>
      <c r="VAT18" s="127"/>
      <c r="VAU18" s="127"/>
      <c r="VAV18" s="127"/>
      <c r="VAW18" s="127"/>
      <c r="VAX18" s="127"/>
      <c r="VAY18" s="127"/>
      <c r="VAZ18" s="127"/>
      <c r="VBA18" s="127"/>
      <c r="VBB18" s="127"/>
      <c r="VBC18" s="127"/>
      <c r="VBD18" s="127"/>
      <c r="VBE18" s="127"/>
      <c r="VBF18" s="127"/>
      <c r="VBG18" s="127"/>
      <c r="VBH18" s="127"/>
      <c r="VBI18" s="127"/>
      <c r="VBJ18" s="127"/>
      <c r="VBK18" s="127"/>
      <c r="VBL18" s="127"/>
      <c r="VBM18" s="127"/>
      <c r="VBN18" s="127"/>
      <c r="VBO18" s="127"/>
      <c r="VBP18" s="127"/>
      <c r="VBQ18" s="127"/>
      <c r="VBR18" s="127"/>
      <c r="VBS18" s="127"/>
      <c r="VBT18" s="127"/>
      <c r="VBU18" s="127"/>
      <c r="VBV18" s="127"/>
      <c r="VBW18" s="127"/>
      <c r="VBX18" s="127"/>
      <c r="VBY18" s="127"/>
      <c r="VBZ18" s="127"/>
      <c r="VCA18" s="127"/>
      <c r="VCB18" s="127"/>
      <c r="VCC18" s="127"/>
      <c r="VCD18" s="127"/>
      <c r="VCE18" s="127"/>
      <c r="VCF18" s="127"/>
      <c r="VCG18" s="127"/>
      <c r="VCH18" s="127"/>
      <c r="VCI18" s="127"/>
      <c r="VCJ18" s="127"/>
      <c r="VCK18" s="127"/>
      <c r="VCL18" s="127"/>
      <c r="VCM18" s="127"/>
      <c r="VCN18" s="127"/>
      <c r="VCO18" s="127"/>
      <c r="VCP18" s="127"/>
      <c r="VCQ18" s="127"/>
      <c r="VCR18" s="127"/>
      <c r="VCS18" s="127"/>
      <c r="VCT18" s="127"/>
      <c r="VCU18" s="127"/>
      <c r="VCV18" s="127"/>
      <c r="VCW18" s="127"/>
      <c r="VCX18" s="127"/>
      <c r="VCY18" s="127"/>
      <c r="VCZ18" s="127"/>
      <c r="VDA18" s="127"/>
      <c r="VDB18" s="127"/>
      <c r="VDC18" s="127"/>
      <c r="VDD18" s="127"/>
      <c r="VDE18" s="127"/>
      <c r="VDF18" s="127"/>
      <c r="VDG18" s="127"/>
      <c r="VDH18" s="127"/>
      <c r="VDI18" s="127"/>
      <c r="VDJ18" s="127"/>
      <c r="VDK18" s="127"/>
      <c r="VDL18" s="127"/>
      <c r="VDM18" s="127"/>
      <c r="VDN18" s="127"/>
      <c r="VDO18" s="127"/>
      <c r="VDP18" s="127"/>
      <c r="VDQ18" s="127"/>
      <c r="VDR18" s="127"/>
      <c r="VDS18" s="127"/>
      <c r="VDT18" s="127"/>
      <c r="VDU18" s="127"/>
      <c r="VDV18" s="127"/>
      <c r="VDW18" s="127"/>
      <c r="VDX18" s="127"/>
      <c r="VDY18" s="127"/>
      <c r="VDZ18" s="127"/>
      <c r="VEA18" s="127"/>
      <c r="VEB18" s="127"/>
      <c r="VEC18" s="127"/>
      <c r="VED18" s="127"/>
      <c r="VEE18" s="127"/>
      <c r="VEF18" s="127"/>
      <c r="VEG18" s="127"/>
      <c r="VEH18" s="127"/>
      <c r="VEI18" s="127"/>
      <c r="VEJ18" s="127"/>
      <c r="VEK18" s="127"/>
      <c r="VEL18" s="127"/>
      <c r="VEM18" s="127"/>
      <c r="VEN18" s="127"/>
      <c r="VEO18" s="127"/>
      <c r="VEP18" s="127"/>
      <c r="VEQ18" s="127"/>
      <c r="VER18" s="127"/>
      <c r="VES18" s="127"/>
      <c r="VET18" s="127"/>
      <c r="VEU18" s="127"/>
      <c r="VEV18" s="127"/>
      <c r="VEW18" s="127"/>
      <c r="VEX18" s="127"/>
      <c r="VEY18" s="127"/>
      <c r="VEZ18" s="127"/>
      <c r="VFA18" s="127"/>
      <c r="VFB18" s="127"/>
      <c r="VFC18" s="127"/>
      <c r="VFD18" s="127"/>
      <c r="VFE18" s="127"/>
      <c r="VFF18" s="127"/>
      <c r="VFG18" s="127"/>
      <c r="VFH18" s="127"/>
      <c r="VFI18" s="127"/>
      <c r="VFJ18" s="127"/>
      <c r="VFK18" s="127"/>
      <c r="VFL18" s="127"/>
      <c r="VFM18" s="127"/>
      <c r="VFN18" s="127"/>
      <c r="VFO18" s="127"/>
      <c r="VFP18" s="127"/>
      <c r="VFQ18" s="127"/>
      <c r="VFR18" s="127"/>
      <c r="VFS18" s="127"/>
      <c r="VFT18" s="127"/>
      <c r="VFU18" s="127"/>
      <c r="VFV18" s="127"/>
      <c r="VFW18" s="127"/>
      <c r="VFX18" s="127"/>
      <c r="VFY18" s="127"/>
      <c r="VFZ18" s="127"/>
      <c r="VGA18" s="127"/>
      <c r="VGB18" s="127"/>
      <c r="VGC18" s="127"/>
      <c r="VGD18" s="127"/>
      <c r="VGE18" s="127"/>
      <c r="VGF18" s="127"/>
      <c r="VGG18" s="127"/>
      <c r="VGH18" s="127"/>
      <c r="VGI18" s="127"/>
      <c r="VGJ18" s="127"/>
      <c r="VGK18" s="127"/>
      <c r="VGL18" s="127"/>
      <c r="VGM18" s="127"/>
      <c r="VGN18" s="127"/>
      <c r="VGO18" s="127"/>
      <c r="VGP18" s="127"/>
      <c r="VGQ18" s="127"/>
      <c r="VGR18" s="127"/>
      <c r="VGS18" s="127"/>
      <c r="VGT18" s="127"/>
      <c r="VGU18" s="127"/>
      <c r="VGV18" s="127"/>
      <c r="VGW18" s="127"/>
      <c r="VGX18" s="127"/>
      <c r="VGY18" s="127"/>
      <c r="VGZ18" s="127"/>
      <c r="VHA18" s="127"/>
      <c r="VHB18" s="127"/>
      <c r="VHC18" s="127"/>
      <c r="VHD18" s="127"/>
      <c r="VHE18" s="127"/>
      <c r="VHF18" s="127"/>
      <c r="VHG18" s="127"/>
      <c r="VHH18" s="127"/>
      <c r="VHI18" s="127"/>
      <c r="VHJ18" s="127"/>
      <c r="VHK18" s="127"/>
      <c r="VHL18" s="127"/>
      <c r="VHM18" s="127"/>
      <c r="VHN18" s="127"/>
      <c r="VHO18" s="127"/>
      <c r="VHP18" s="127"/>
      <c r="VHQ18" s="127"/>
      <c r="VHR18" s="127"/>
      <c r="VHS18" s="127"/>
      <c r="VHT18" s="127"/>
      <c r="VHU18" s="127"/>
      <c r="VHV18" s="127"/>
      <c r="VHW18" s="127"/>
      <c r="VHX18" s="127"/>
      <c r="VHY18" s="127"/>
      <c r="VHZ18" s="127"/>
      <c r="VIA18" s="127"/>
      <c r="VIB18" s="127"/>
      <c r="VIC18" s="127"/>
      <c r="VID18" s="127"/>
      <c r="VIE18" s="127"/>
      <c r="VIF18" s="127"/>
      <c r="VIG18" s="127"/>
      <c r="VIH18" s="127"/>
      <c r="VII18" s="127"/>
      <c r="VIJ18" s="127"/>
      <c r="VIK18" s="127"/>
      <c r="VIL18" s="127"/>
      <c r="VIM18" s="127"/>
      <c r="VIN18" s="127"/>
      <c r="VIO18" s="127"/>
      <c r="VIP18" s="127"/>
      <c r="VIQ18" s="127"/>
      <c r="VIR18" s="127"/>
      <c r="VIS18" s="127"/>
      <c r="VIT18" s="127"/>
      <c r="VIU18" s="127"/>
      <c r="VIV18" s="127"/>
      <c r="VIW18" s="127"/>
      <c r="VIX18" s="127"/>
      <c r="VIY18" s="127"/>
      <c r="VIZ18" s="127"/>
      <c r="VJA18" s="127"/>
      <c r="VJB18" s="127"/>
      <c r="VJC18" s="127"/>
      <c r="VJD18" s="127"/>
      <c r="VJE18" s="127"/>
      <c r="VJF18" s="127"/>
      <c r="VJG18" s="127"/>
      <c r="VJH18" s="127"/>
      <c r="VJI18" s="127"/>
      <c r="VJJ18" s="127"/>
      <c r="VJK18" s="127"/>
      <c r="VJL18" s="127"/>
      <c r="VJM18" s="127"/>
      <c r="VJN18" s="127"/>
      <c r="VJO18" s="127"/>
      <c r="VJP18" s="127"/>
      <c r="VJQ18" s="127"/>
      <c r="VJR18" s="127"/>
      <c r="VJS18" s="127"/>
      <c r="VJT18" s="127"/>
      <c r="VJU18" s="127"/>
      <c r="VJV18" s="127"/>
      <c r="VJW18" s="127"/>
      <c r="VJX18" s="127"/>
      <c r="VJY18" s="127"/>
      <c r="VJZ18" s="127"/>
      <c r="VKA18" s="127"/>
      <c r="VKB18" s="127"/>
      <c r="VKC18" s="127"/>
      <c r="VKD18" s="127"/>
      <c r="VKE18" s="127"/>
      <c r="VKF18" s="127"/>
      <c r="VKG18" s="127"/>
      <c r="VKH18" s="127"/>
      <c r="VKI18" s="127"/>
      <c r="VKJ18" s="127"/>
      <c r="VKK18" s="127"/>
      <c r="VKL18" s="127"/>
      <c r="VKM18" s="127"/>
      <c r="VKN18" s="127"/>
      <c r="VKO18" s="127"/>
      <c r="VKP18" s="127"/>
      <c r="VKQ18" s="127"/>
      <c r="VKR18" s="127"/>
      <c r="VKS18" s="127"/>
      <c r="VKT18" s="127"/>
      <c r="VKU18" s="127"/>
      <c r="VKV18" s="127"/>
      <c r="VKW18" s="127"/>
      <c r="VKX18" s="127"/>
      <c r="VKY18" s="127"/>
      <c r="VKZ18" s="127"/>
      <c r="VLA18" s="127"/>
      <c r="VLB18" s="127"/>
      <c r="VLC18" s="127"/>
      <c r="VLD18" s="127"/>
      <c r="VLE18" s="127"/>
      <c r="VLF18" s="127"/>
      <c r="VLG18" s="127"/>
      <c r="VLH18" s="127"/>
      <c r="VLI18" s="127"/>
      <c r="VLJ18" s="127"/>
      <c r="VLK18" s="127"/>
      <c r="VLL18" s="127"/>
      <c r="VLM18" s="127"/>
      <c r="VLN18" s="127"/>
      <c r="VLO18" s="127"/>
      <c r="VLP18" s="127"/>
      <c r="VLQ18" s="127"/>
      <c r="VLR18" s="127"/>
      <c r="VLS18" s="127"/>
      <c r="VLT18" s="127"/>
      <c r="VLU18" s="127"/>
      <c r="VLV18" s="127"/>
      <c r="VLW18" s="127"/>
      <c r="VLX18" s="127"/>
      <c r="VLY18" s="127"/>
      <c r="VLZ18" s="127"/>
      <c r="VMA18" s="127"/>
      <c r="VMB18" s="127"/>
      <c r="VMC18" s="127"/>
      <c r="VMD18" s="127"/>
      <c r="VME18" s="127"/>
      <c r="VMF18" s="127"/>
      <c r="VMG18" s="127"/>
      <c r="VMH18" s="127"/>
      <c r="VMI18" s="127"/>
      <c r="VMJ18" s="127"/>
      <c r="VMK18" s="127"/>
      <c r="VML18" s="127"/>
      <c r="VMM18" s="127"/>
      <c r="VMN18" s="127"/>
      <c r="VMO18" s="127"/>
      <c r="VMP18" s="127"/>
      <c r="VMQ18" s="127"/>
      <c r="VMR18" s="127"/>
      <c r="VMS18" s="127"/>
      <c r="VMT18" s="127"/>
      <c r="VMU18" s="127"/>
      <c r="VMV18" s="127"/>
      <c r="VMW18" s="127"/>
      <c r="VMX18" s="127"/>
      <c r="VMY18" s="127"/>
      <c r="VMZ18" s="127"/>
      <c r="VNA18" s="127"/>
      <c r="VNB18" s="127"/>
      <c r="VNC18" s="127"/>
      <c r="VND18" s="127"/>
      <c r="VNE18" s="127"/>
      <c r="VNF18" s="127"/>
      <c r="VNG18" s="127"/>
      <c r="VNH18" s="127"/>
      <c r="VNI18" s="127"/>
      <c r="VNJ18" s="127"/>
      <c r="VNK18" s="127"/>
      <c r="VNL18" s="127"/>
      <c r="VNM18" s="127"/>
      <c r="VNN18" s="127"/>
      <c r="VNO18" s="127"/>
      <c r="VNP18" s="127"/>
      <c r="VNQ18" s="127"/>
      <c r="VNR18" s="127"/>
      <c r="VNS18" s="127"/>
      <c r="VNT18" s="127"/>
      <c r="VNU18" s="127"/>
      <c r="VNV18" s="127"/>
      <c r="VNW18" s="127"/>
      <c r="VNX18" s="127"/>
      <c r="VNY18" s="127"/>
      <c r="VNZ18" s="127"/>
      <c r="VOA18" s="127"/>
      <c r="VOB18" s="127"/>
      <c r="VOC18" s="127"/>
      <c r="VOD18" s="127"/>
      <c r="VOE18" s="127"/>
      <c r="VOF18" s="127"/>
      <c r="VOG18" s="127"/>
      <c r="VOH18" s="127"/>
      <c r="VOI18" s="127"/>
      <c r="VOJ18" s="127"/>
      <c r="VOK18" s="127"/>
      <c r="VOL18" s="127"/>
      <c r="VOM18" s="127"/>
      <c r="VON18" s="127"/>
      <c r="VOO18" s="127"/>
      <c r="VOP18" s="127"/>
      <c r="VOQ18" s="127"/>
      <c r="VOR18" s="127"/>
      <c r="VOS18" s="127"/>
      <c r="VOT18" s="127"/>
      <c r="VOU18" s="127"/>
      <c r="VOV18" s="127"/>
      <c r="VOW18" s="127"/>
      <c r="VOX18" s="127"/>
      <c r="VOY18" s="127"/>
      <c r="VOZ18" s="127"/>
      <c r="VPA18" s="127"/>
      <c r="VPB18" s="127"/>
      <c r="VPC18" s="127"/>
      <c r="VPD18" s="127"/>
      <c r="VPE18" s="127"/>
      <c r="VPF18" s="127"/>
      <c r="VPG18" s="127"/>
      <c r="VPH18" s="127"/>
      <c r="VPI18" s="127"/>
      <c r="VPJ18" s="127"/>
      <c r="VPK18" s="127"/>
      <c r="VPL18" s="127"/>
      <c r="VPM18" s="127"/>
      <c r="VPN18" s="127"/>
      <c r="VPO18" s="127"/>
      <c r="VPP18" s="127"/>
      <c r="VPQ18" s="127"/>
      <c r="VPR18" s="127"/>
      <c r="VPS18" s="127"/>
      <c r="VPT18" s="127"/>
      <c r="VPU18" s="127"/>
      <c r="VPV18" s="127"/>
      <c r="VPW18" s="127"/>
      <c r="VPX18" s="127"/>
      <c r="VPY18" s="127"/>
      <c r="VPZ18" s="127"/>
      <c r="VQA18" s="127"/>
      <c r="VQB18" s="127"/>
      <c r="VQC18" s="127"/>
      <c r="VQD18" s="127"/>
      <c r="VQE18" s="127"/>
      <c r="VQF18" s="127"/>
      <c r="VQG18" s="127"/>
      <c r="VQH18" s="127"/>
      <c r="VQI18" s="127"/>
      <c r="VQJ18" s="127"/>
      <c r="VQK18" s="127"/>
      <c r="VQL18" s="127"/>
      <c r="VQM18" s="127"/>
      <c r="VQN18" s="127"/>
      <c r="VQO18" s="127"/>
      <c r="VQP18" s="127"/>
      <c r="VQQ18" s="127"/>
      <c r="VQR18" s="127"/>
      <c r="VQS18" s="127"/>
      <c r="VQT18" s="127"/>
      <c r="VQU18" s="127"/>
      <c r="VQV18" s="127"/>
      <c r="VQW18" s="127"/>
      <c r="VQX18" s="127"/>
      <c r="VQY18" s="127"/>
      <c r="VQZ18" s="127"/>
      <c r="VRA18" s="127"/>
      <c r="VRB18" s="127"/>
      <c r="VRC18" s="127"/>
      <c r="VRD18" s="127"/>
      <c r="VRE18" s="127"/>
      <c r="VRF18" s="127"/>
      <c r="VRG18" s="127"/>
      <c r="VRH18" s="127"/>
      <c r="VRI18" s="127"/>
      <c r="VRJ18" s="127"/>
      <c r="VRK18" s="127"/>
      <c r="VRL18" s="127"/>
      <c r="VRM18" s="127"/>
      <c r="VRN18" s="127"/>
      <c r="VRO18" s="127"/>
      <c r="VRP18" s="127"/>
      <c r="VRQ18" s="127"/>
      <c r="VRR18" s="127"/>
      <c r="VRS18" s="127"/>
      <c r="VRT18" s="127"/>
      <c r="VRU18" s="127"/>
      <c r="VRV18" s="127"/>
      <c r="VRW18" s="127"/>
      <c r="VRX18" s="127"/>
      <c r="VRY18" s="127"/>
      <c r="VRZ18" s="127"/>
      <c r="VSA18" s="127"/>
      <c r="VSB18" s="127"/>
      <c r="VSC18" s="127"/>
      <c r="VSD18" s="127"/>
      <c r="VSE18" s="127"/>
      <c r="VSF18" s="127"/>
      <c r="VSG18" s="127"/>
      <c r="VSH18" s="127"/>
      <c r="VSI18" s="127"/>
      <c r="VSJ18" s="127"/>
      <c r="VSK18" s="127"/>
      <c r="VSL18" s="127"/>
      <c r="VSM18" s="127"/>
      <c r="VSN18" s="127"/>
      <c r="VSO18" s="127"/>
      <c r="VSP18" s="127"/>
      <c r="VSQ18" s="127"/>
      <c r="VSR18" s="127"/>
      <c r="VSS18" s="127"/>
      <c r="VST18" s="127"/>
      <c r="VSU18" s="127"/>
      <c r="VSV18" s="127"/>
      <c r="VSW18" s="127"/>
      <c r="VSX18" s="127"/>
      <c r="VSY18" s="127"/>
      <c r="VSZ18" s="127"/>
      <c r="VTA18" s="127"/>
      <c r="VTB18" s="127"/>
      <c r="VTC18" s="127"/>
      <c r="VTD18" s="127"/>
      <c r="VTE18" s="127"/>
      <c r="VTF18" s="127"/>
      <c r="VTG18" s="127"/>
      <c r="VTH18" s="127"/>
      <c r="VTI18" s="127"/>
      <c r="VTJ18" s="127"/>
      <c r="VTK18" s="127"/>
      <c r="VTL18" s="127"/>
      <c r="VTM18" s="127"/>
      <c r="VTN18" s="127"/>
      <c r="VTO18" s="127"/>
      <c r="VTP18" s="127"/>
      <c r="VTQ18" s="127"/>
      <c r="VTR18" s="127"/>
      <c r="VTS18" s="127"/>
      <c r="VTT18" s="127"/>
      <c r="VTU18" s="127"/>
      <c r="VTV18" s="127"/>
      <c r="VTW18" s="127"/>
      <c r="VTX18" s="127"/>
      <c r="VTY18" s="127"/>
      <c r="VTZ18" s="127"/>
      <c r="VUA18" s="127"/>
      <c r="VUB18" s="127"/>
      <c r="VUC18" s="127"/>
      <c r="VUD18" s="127"/>
      <c r="VUE18" s="127"/>
      <c r="VUF18" s="127"/>
      <c r="VUG18" s="127"/>
      <c r="VUH18" s="127"/>
      <c r="VUI18" s="127"/>
      <c r="VUJ18" s="127"/>
      <c r="VUK18" s="127"/>
      <c r="VUL18" s="127"/>
      <c r="VUM18" s="127"/>
      <c r="VUN18" s="127"/>
      <c r="VUO18" s="127"/>
      <c r="VUP18" s="127"/>
      <c r="VUQ18" s="127"/>
      <c r="VUR18" s="127"/>
      <c r="VUS18" s="127"/>
      <c r="VUT18" s="127"/>
      <c r="VUU18" s="127"/>
      <c r="VUV18" s="127"/>
      <c r="VUW18" s="127"/>
      <c r="VUX18" s="127"/>
      <c r="VUY18" s="127"/>
      <c r="VUZ18" s="127"/>
      <c r="VVA18" s="127"/>
      <c r="VVB18" s="127"/>
      <c r="VVC18" s="127"/>
      <c r="VVD18" s="127"/>
      <c r="VVE18" s="127"/>
      <c r="VVF18" s="127"/>
      <c r="VVG18" s="127"/>
      <c r="VVH18" s="127"/>
      <c r="VVI18" s="127"/>
      <c r="VVJ18" s="127"/>
      <c r="VVK18" s="127"/>
      <c r="VVL18" s="127"/>
      <c r="VVM18" s="127"/>
      <c r="VVN18" s="127"/>
      <c r="VVO18" s="127"/>
      <c r="VVP18" s="127"/>
      <c r="VVQ18" s="127"/>
      <c r="VVR18" s="127"/>
      <c r="VVS18" s="127"/>
      <c r="VVT18" s="127"/>
      <c r="VVU18" s="127"/>
      <c r="VVV18" s="127"/>
      <c r="VVW18" s="127"/>
      <c r="VVX18" s="127"/>
      <c r="VVY18" s="127"/>
      <c r="VVZ18" s="127"/>
      <c r="VWA18" s="127"/>
      <c r="VWB18" s="127"/>
      <c r="VWC18" s="127"/>
      <c r="VWD18" s="127"/>
      <c r="VWE18" s="127"/>
      <c r="VWF18" s="127"/>
      <c r="VWG18" s="127"/>
      <c r="VWH18" s="127"/>
      <c r="VWI18" s="127"/>
      <c r="VWJ18" s="127"/>
      <c r="VWK18" s="127"/>
      <c r="VWL18" s="127"/>
      <c r="VWM18" s="127"/>
      <c r="VWN18" s="127"/>
      <c r="VWO18" s="127"/>
      <c r="VWP18" s="127"/>
      <c r="VWQ18" s="127"/>
      <c r="VWR18" s="127"/>
      <c r="VWS18" s="127"/>
      <c r="VWT18" s="127"/>
      <c r="VWU18" s="127"/>
      <c r="VWV18" s="127"/>
      <c r="VWW18" s="127"/>
      <c r="VWX18" s="127"/>
      <c r="VWY18" s="127"/>
      <c r="VWZ18" s="127"/>
      <c r="VXA18" s="127"/>
      <c r="VXB18" s="127"/>
      <c r="VXC18" s="127"/>
      <c r="VXD18" s="127"/>
      <c r="VXE18" s="127"/>
      <c r="VXF18" s="127"/>
      <c r="VXG18" s="127"/>
      <c r="VXH18" s="127"/>
      <c r="VXI18" s="127"/>
      <c r="VXJ18" s="127"/>
      <c r="VXK18" s="127"/>
      <c r="VXL18" s="127"/>
      <c r="VXM18" s="127"/>
      <c r="VXN18" s="127"/>
      <c r="VXO18" s="127"/>
      <c r="VXP18" s="127"/>
      <c r="VXQ18" s="127"/>
      <c r="VXR18" s="127"/>
      <c r="VXS18" s="127"/>
      <c r="VXT18" s="127"/>
      <c r="VXU18" s="127"/>
      <c r="VXV18" s="127"/>
      <c r="VXW18" s="127"/>
      <c r="VXX18" s="127"/>
      <c r="VXY18" s="127"/>
      <c r="VXZ18" s="127"/>
      <c r="VYA18" s="127"/>
      <c r="VYB18" s="127"/>
      <c r="VYC18" s="127"/>
      <c r="VYD18" s="127"/>
      <c r="VYE18" s="127"/>
      <c r="VYF18" s="127"/>
      <c r="VYG18" s="127"/>
      <c r="VYH18" s="127"/>
      <c r="VYI18" s="127"/>
      <c r="VYJ18" s="127"/>
      <c r="VYK18" s="127"/>
      <c r="VYL18" s="127"/>
      <c r="VYM18" s="127"/>
      <c r="VYN18" s="127"/>
      <c r="VYO18" s="127"/>
      <c r="VYP18" s="127"/>
      <c r="VYQ18" s="127"/>
      <c r="VYR18" s="127"/>
      <c r="VYS18" s="127"/>
      <c r="VYT18" s="127"/>
      <c r="VYU18" s="127"/>
      <c r="VYV18" s="127"/>
      <c r="VYW18" s="127"/>
      <c r="VYX18" s="127"/>
      <c r="VYY18" s="127"/>
      <c r="VYZ18" s="127"/>
      <c r="VZA18" s="127"/>
      <c r="VZB18" s="127"/>
      <c r="VZC18" s="127"/>
      <c r="VZD18" s="127"/>
      <c r="VZE18" s="127"/>
      <c r="VZF18" s="127"/>
      <c r="VZG18" s="127"/>
      <c r="VZH18" s="127"/>
      <c r="VZI18" s="127"/>
      <c r="VZJ18" s="127"/>
      <c r="VZK18" s="127"/>
      <c r="VZL18" s="127"/>
      <c r="VZM18" s="127"/>
      <c r="VZN18" s="127"/>
      <c r="VZO18" s="127"/>
      <c r="VZP18" s="127"/>
      <c r="VZQ18" s="127"/>
      <c r="VZR18" s="127"/>
      <c r="VZS18" s="127"/>
      <c r="VZT18" s="127"/>
      <c r="VZU18" s="127"/>
      <c r="VZV18" s="127"/>
      <c r="VZW18" s="127"/>
      <c r="VZX18" s="127"/>
      <c r="VZY18" s="127"/>
      <c r="VZZ18" s="127"/>
      <c r="WAA18" s="127"/>
      <c r="WAB18" s="127"/>
      <c r="WAC18" s="127"/>
      <c r="WAD18" s="127"/>
      <c r="WAE18" s="127"/>
      <c r="WAF18" s="127"/>
      <c r="WAG18" s="127"/>
      <c r="WAH18" s="127"/>
      <c r="WAI18" s="127"/>
      <c r="WAJ18" s="127"/>
      <c r="WAK18" s="127"/>
      <c r="WAL18" s="127"/>
      <c r="WAM18" s="127"/>
      <c r="WAN18" s="127"/>
      <c r="WAO18" s="127"/>
      <c r="WAP18" s="127"/>
      <c r="WAQ18" s="127"/>
      <c r="WAR18" s="127"/>
      <c r="WAS18" s="127"/>
      <c r="WAT18" s="127"/>
      <c r="WAU18" s="127"/>
      <c r="WAV18" s="127"/>
      <c r="WAW18" s="127"/>
      <c r="WAX18" s="127"/>
      <c r="WAY18" s="127"/>
      <c r="WAZ18" s="127"/>
      <c r="WBA18" s="127"/>
      <c r="WBB18" s="127"/>
      <c r="WBC18" s="127"/>
      <c r="WBD18" s="127"/>
      <c r="WBE18" s="127"/>
      <c r="WBF18" s="127"/>
      <c r="WBG18" s="127"/>
      <c r="WBH18" s="127"/>
      <c r="WBI18" s="127"/>
      <c r="WBJ18" s="127"/>
      <c r="WBK18" s="127"/>
      <c r="WBL18" s="127"/>
      <c r="WBM18" s="127"/>
      <c r="WBN18" s="127"/>
      <c r="WBO18" s="127"/>
      <c r="WBP18" s="127"/>
      <c r="WBQ18" s="127"/>
      <c r="WBR18" s="127"/>
      <c r="WBS18" s="127"/>
      <c r="WBT18" s="127"/>
      <c r="WBU18" s="127"/>
      <c r="WBV18" s="127"/>
      <c r="WBW18" s="127"/>
      <c r="WBX18" s="127"/>
      <c r="WBY18" s="127"/>
      <c r="WBZ18" s="127"/>
      <c r="WCA18" s="127"/>
      <c r="WCB18" s="127"/>
      <c r="WCC18" s="127"/>
      <c r="WCD18" s="127"/>
      <c r="WCE18" s="127"/>
      <c r="WCF18" s="127"/>
      <c r="WCG18" s="127"/>
      <c r="WCH18" s="127"/>
      <c r="WCI18" s="127"/>
      <c r="WCJ18" s="127"/>
      <c r="WCK18" s="127"/>
      <c r="WCL18" s="127"/>
      <c r="WCM18" s="127"/>
      <c r="WCN18" s="127"/>
      <c r="WCO18" s="127"/>
      <c r="WCP18" s="127"/>
      <c r="WCQ18" s="127"/>
      <c r="WCR18" s="127"/>
      <c r="WCS18" s="127"/>
      <c r="WCT18" s="127"/>
      <c r="WCU18" s="127"/>
      <c r="WCV18" s="127"/>
      <c r="WCW18" s="127"/>
      <c r="WCX18" s="127"/>
      <c r="WCY18" s="127"/>
      <c r="WCZ18" s="127"/>
      <c r="WDA18" s="127"/>
      <c r="WDB18" s="127"/>
      <c r="WDC18" s="127"/>
      <c r="WDD18" s="127"/>
      <c r="WDE18" s="127"/>
      <c r="WDF18" s="127"/>
      <c r="WDG18" s="127"/>
      <c r="WDH18" s="127"/>
      <c r="WDI18" s="127"/>
      <c r="WDJ18" s="127"/>
      <c r="WDK18" s="127"/>
      <c r="WDL18" s="127"/>
      <c r="WDM18" s="127"/>
      <c r="WDN18" s="127"/>
      <c r="WDO18" s="127"/>
      <c r="WDP18" s="127"/>
      <c r="WDQ18" s="127"/>
      <c r="WDR18" s="127"/>
      <c r="WDS18" s="127"/>
      <c r="WDT18" s="127"/>
      <c r="WDU18" s="127"/>
      <c r="WDV18" s="127"/>
      <c r="WDW18" s="127"/>
      <c r="WDX18" s="127"/>
      <c r="WDY18" s="127"/>
      <c r="WDZ18" s="127"/>
      <c r="WEA18" s="127"/>
      <c r="WEB18" s="127"/>
      <c r="WEC18" s="127"/>
      <c r="WED18" s="127"/>
      <c r="WEE18" s="127"/>
      <c r="WEF18" s="127"/>
      <c r="WEG18" s="127"/>
      <c r="WEH18" s="127"/>
      <c r="WEI18" s="127"/>
      <c r="WEJ18" s="127"/>
      <c r="WEK18" s="127"/>
      <c r="WEL18" s="127"/>
      <c r="WEM18" s="127"/>
      <c r="WEN18" s="127"/>
      <c r="WEO18" s="127"/>
      <c r="WEP18" s="127"/>
      <c r="WEQ18" s="127"/>
      <c r="WER18" s="127"/>
      <c r="WES18" s="127"/>
      <c r="WET18" s="127"/>
      <c r="WEU18" s="127"/>
      <c r="WEV18" s="127"/>
      <c r="WEW18" s="127"/>
      <c r="WEX18" s="127"/>
      <c r="WEY18" s="127"/>
      <c r="WEZ18" s="127"/>
      <c r="WFA18" s="127"/>
      <c r="WFB18" s="127"/>
      <c r="WFC18" s="127"/>
      <c r="WFD18" s="127"/>
      <c r="WFE18" s="127"/>
      <c r="WFF18" s="127"/>
      <c r="WFG18" s="127"/>
      <c r="WFH18" s="127"/>
      <c r="WFI18" s="127"/>
      <c r="WFJ18" s="127"/>
      <c r="WFK18" s="127"/>
      <c r="WFL18" s="127"/>
      <c r="WFM18" s="127"/>
      <c r="WFN18" s="127"/>
      <c r="WFO18" s="127"/>
      <c r="WFP18" s="127"/>
      <c r="WFQ18" s="127"/>
      <c r="WFR18" s="127"/>
      <c r="WFS18" s="127"/>
      <c r="WFT18" s="127"/>
      <c r="WFU18" s="127"/>
      <c r="WFV18" s="127"/>
      <c r="WFW18" s="127"/>
      <c r="WFX18" s="127"/>
      <c r="WFY18" s="127"/>
      <c r="WFZ18" s="127"/>
      <c r="WGA18" s="127"/>
      <c r="WGB18" s="127"/>
      <c r="WGC18" s="127"/>
      <c r="WGD18" s="127"/>
      <c r="WGE18" s="127"/>
      <c r="WGF18" s="127"/>
      <c r="WGG18" s="127"/>
      <c r="WGH18" s="127"/>
      <c r="WGI18" s="127"/>
      <c r="WGJ18" s="127"/>
      <c r="WGK18" s="127"/>
      <c r="WGL18" s="127"/>
      <c r="WGM18" s="127"/>
      <c r="WGN18" s="127"/>
      <c r="WGO18" s="127"/>
      <c r="WGP18" s="127"/>
      <c r="WGQ18" s="127"/>
      <c r="WGR18" s="127"/>
      <c r="WGS18" s="127"/>
      <c r="WGT18" s="127"/>
      <c r="WGU18" s="127"/>
      <c r="WGV18" s="127"/>
      <c r="WGW18" s="127"/>
      <c r="WGX18" s="127"/>
      <c r="WGY18" s="127"/>
      <c r="WGZ18" s="127"/>
      <c r="WHA18" s="127"/>
      <c r="WHB18" s="127"/>
      <c r="WHC18" s="127"/>
      <c r="WHD18" s="127"/>
      <c r="WHE18" s="127"/>
      <c r="WHF18" s="127"/>
      <c r="WHG18" s="127"/>
      <c r="WHH18" s="127"/>
      <c r="WHI18" s="127"/>
      <c r="WHJ18" s="127"/>
      <c r="WHK18" s="127"/>
      <c r="WHL18" s="127"/>
      <c r="WHM18" s="127"/>
      <c r="WHN18" s="127"/>
      <c r="WHO18" s="127"/>
      <c r="WHP18" s="127"/>
      <c r="WHQ18" s="127"/>
      <c r="WHR18" s="127"/>
      <c r="WHS18" s="127"/>
      <c r="WHT18" s="127"/>
      <c r="WHU18" s="127"/>
      <c r="WHV18" s="127"/>
      <c r="WHW18" s="127"/>
      <c r="WHX18" s="127"/>
      <c r="WHY18" s="127"/>
      <c r="WHZ18" s="127"/>
      <c r="WIA18" s="127"/>
      <c r="WIB18" s="127"/>
      <c r="WIC18" s="127"/>
      <c r="WID18" s="127"/>
      <c r="WIE18" s="127"/>
      <c r="WIF18" s="127"/>
      <c r="WIG18" s="127"/>
      <c r="WIH18" s="127"/>
      <c r="WII18" s="127"/>
      <c r="WIJ18" s="127"/>
      <c r="WIK18" s="127"/>
      <c r="WIL18" s="127"/>
      <c r="WIM18" s="127"/>
      <c r="WIN18" s="127"/>
      <c r="WIO18" s="127"/>
      <c r="WIP18" s="127"/>
      <c r="WIQ18" s="127"/>
      <c r="WIR18" s="127"/>
      <c r="WIS18" s="127"/>
      <c r="WIT18" s="127"/>
      <c r="WIU18" s="127"/>
      <c r="WIV18" s="127"/>
      <c r="WIW18" s="127"/>
      <c r="WIX18" s="127"/>
      <c r="WIY18" s="127"/>
      <c r="WIZ18" s="127"/>
      <c r="WJA18" s="127"/>
      <c r="WJB18" s="127"/>
      <c r="WJC18" s="127"/>
      <c r="WJD18" s="127"/>
      <c r="WJE18" s="127"/>
      <c r="WJF18" s="127"/>
      <c r="WJG18" s="127"/>
      <c r="WJH18" s="127"/>
      <c r="WJI18" s="127"/>
      <c r="WJJ18" s="127"/>
      <c r="WJK18" s="127"/>
      <c r="WJL18" s="127"/>
      <c r="WJM18" s="127"/>
      <c r="WJN18" s="127"/>
      <c r="WJO18" s="127"/>
      <c r="WJP18" s="127"/>
      <c r="WJQ18" s="127"/>
      <c r="WJR18" s="127"/>
      <c r="WJS18" s="127"/>
      <c r="WJT18" s="127"/>
      <c r="WJU18" s="127"/>
      <c r="WJV18" s="127"/>
      <c r="WJW18" s="127"/>
      <c r="WJX18" s="127"/>
      <c r="WJY18" s="127"/>
      <c r="WJZ18" s="127"/>
      <c r="WKA18" s="127"/>
      <c r="WKB18" s="127"/>
      <c r="WKC18" s="127"/>
      <c r="WKD18" s="127"/>
      <c r="WKE18" s="127"/>
      <c r="WKF18" s="127"/>
      <c r="WKG18" s="127"/>
      <c r="WKH18" s="127"/>
      <c r="WKI18" s="127"/>
      <c r="WKJ18" s="127"/>
      <c r="WKK18" s="127"/>
      <c r="WKL18" s="127"/>
      <c r="WKM18" s="127"/>
      <c r="WKN18" s="127"/>
      <c r="WKO18" s="127"/>
      <c r="WKP18" s="127"/>
      <c r="WKQ18" s="127"/>
      <c r="WKR18" s="127"/>
      <c r="WKS18" s="127"/>
      <c r="WKT18" s="127"/>
      <c r="WKU18" s="127"/>
      <c r="WKV18" s="127"/>
      <c r="WKW18" s="127"/>
      <c r="WKX18" s="127"/>
      <c r="WKY18" s="127"/>
      <c r="WKZ18" s="127"/>
      <c r="WLA18" s="127"/>
      <c r="WLB18" s="127"/>
      <c r="WLC18" s="127"/>
      <c r="WLD18" s="127"/>
      <c r="WLE18" s="127"/>
      <c r="WLF18" s="127"/>
      <c r="WLG18" s="127"/>
      <c r="WLH18" s="127"/>
      <c r="WLI18" s="127"/>
      <c r="WLJ18" s="127"/>
      <c r="WLK18" s="127"/>
      <c r="WLL18" s="127"/>
      <c r="WLM18" s="127"/>
      <c r="WLN18" s="127"/>
      <c r="WLO18" s="127"/>
      <c r="WLP18" s="127"/>
      <c r="WLQ18" s="127"/>
      <c r="WLR18" s="127"/>
      <c r="WLS18" s="127"/>
      <c r="WLT18" s="127"/>
      <c r="WLU18" s="127"/>
      <c r="WLV18" s="127"/>
      <c r="WLW18" s="127"/>
      <c r="WLX18" s="127"/>
      <c r="WLY18" s="127"/>
      <c r="WLZ18" s="127"/>
      <c r="WMA18" s="127"/>
      <c r="WMB18" s="127"/>
      <c r="WMC18" s="127"/>
      <c r="WMD18" s="127"/>
      <c r="WME18" s="127"/>
      <c r="WMF18" s="127"/>
      <c r="WMG18" s="127"/>
      <c r="WMH18" s="127"/>
      <c r="WMI18" s="127"/>
      <c r="WMJ18" s="127"/>
      <c r="WMK18" s="127"/>
      <c r="WML18" s="127"/>
      <c r="WMM18" s="127"/>
      <c r="WMN18" s="127"/>
      <c r="WMO18" s="127"/>
      <c r="WMP18" s="127"/>
      <c r="WMQ18" s="127"/>
      <c r="WMR18" s="127"/>
      <c r="WMS18" s="127"/>
      <c r="WMT18" s="127"/>
      <c r="WMU18" s="127"/>
      <c r="WMV18" s="127"/>
      <c r="WMW18" s="127"/>
      <c r="WMX18" s="127"/>
      <c r="WMY18" s="127"/>
      <c r="WMZ18" s="127"/>
      <c r="WNA18" s="127"/>
      <c r="WNB18" s="127"/>
      <c r="WNC18" s="127"/>
      <c r="WND18" s="127"/>
      <c r="WNE18" s="127"/>
      <c r="WNF18" s="127"/>
      <c r="WNG18" s="127"/>
      <c r="WNH18" s="127"/>
      <c r="WNI18" s="127"/>
      <c r="WNJ18" s="127"/>
      <c r="WNK18" s="127"/>
      <c r="WNL18" s="127"/>
      <c r="WNM18" s="127"/>
      <c r="WNN18" s="127"/>
      <c r="WNO18" s="127"/>
      <c r="WNP18" s="127"/>
      <c r="WNQ18" s="127"/>
      <c r="WNR18" s="127"/>
      <c r="WNS18" s="127"/>
      <c r="WNT18" s="127"/>
      <c r="WNU18" s="127"/>
      <c r="WNV18" s="127"/>
      <c r="WNW18" s="127"/>
      <c r="WNX18" s="127"/>
      <c r="WNY18" s="127"/>
      <c r="WNZ18" s="127"/>
      <c r="WOA18" s="127"/>
      <c r="WOB18" s="127"/>
      <c r="WOC18" s="127"/>
      <c r="WOD18" s="127"/>
      <c r="WOE18" s="127"/>
      <c r="WOF18" s="127"/>
      <c r="WOG18" s="127"/>
      <c r="WOH18" s="127"/>
      <c r="WOI18" s="127"/>
      <c r="WOJ18" s="127"/>
      <c r="WOK18" s="127"/>
      <c r="WOL18" s="127"/>
      <c r="WOM18" s="127"/>
      <c r="WON18" s="127"/>
      <c r="WOO18" s="127"/>
      <c r="WOP18" s="127"/>
      <c r="WOQ18" s="127"/>
      <c r="WOR18" s="127"/>
      <c r="WOS18" s="127"/>
      <c r="WOT18" s="127"/>
      <c r="WOU18" s="127"/>
      <c r="WOV18" s="127"/>
      <c r="WOW18" s="127"/>
      <c r="WOX18" s="127"/>
      <c r="WOY18" s="127"/>
      <c r="WOZ18" s="127"/>
      <c r="WPA18" s="127"/>
      <c r="WPB18" s="127"/>
      <c r="WPC18" s="127"/>
      <c r="WPD18" s="127"/>
      <c r="WPE18" s="127"/>
      <c r="WPF18" s="127"/>
      <c r="WPG18" s="127"/>
      <c r="WPH18" s="127"/>
      <c r="WPI18" s="127"/>
      <c r="WPJ18" s="127"/>
      <c r="WPK18" s="127"/>
      <c r="WPL18" s="127"/>
      <c r="WPM18" s="127"/>
      <c r="WPN18" s="127"/>
      <c r="WPO18" s="127"/>
      <c r="WPP18" s="127"/>
      <c r="WPQ18" s="127"/>
      <c r="WPR18" s="127"/>
      <c r="WPS18" s="127"/>
      <c r="WPT18" s="127"/>
      <c r="WPU18" s="127"/>
      <c r="WPV18" s="127"/>
      <c r="WPW18" s="127"/>
      <c r="WPX18" s="127"/>
      <c r="WPY18" s="127"/>
      <c r="WPZ18" s="127"/>
      <c r="WQA18" s="127"/>
      <c r="WQB18" s="127"/>
      <c r="WQC18" s="127"/>
      <c r="WQD18" s="127"/>
      <c r="WQE18" s="127"/>
      <c r="WQF18" s="127"/>
      <c r="WQG18" s="127"/>
      <c r="WQH18" s="127"/>
      <c r="WQI18" s="127"/>
      <c r="WQJ18" s="127"/>
      <c r="WQK18" s="127"/>
      <c r="WQL18" s="127"/>
      <c r="WQM18" s="127"/>
      <c r="WQN18" s="127"/>
      <c r="WQO18" s="127"/>
      <c r="WQP18" s="127"/>
      <c r="WQQ18" s="127"/>
      <c r="WQR18" s="127"/>
      <c r="WQS18" s="127"/>
      <c r="WQT18" s="127"/>
      <c r="WQU18" s="127"/>
      <c r="WQV18" s="127"/>
      <c r="WQW18" s="127"/>
      <c r="WQX18" s="127"/>
      <c r="WQY18" s="127"/>
      <c r="WQZ18" s="127"/>
      <c r="WRA18" s="127"/>
      <c r="WRB18" s="127"/>
      <c r="WRC18" s="127"/>
      <c r="WRD18" s="127"/>
      <c r="WRE18" s="127"/>
      <c r="WRF18" s="127"/>
      <c r="WRG18" s="127"/>
      <c r="WRH18" s="127"/>
      <c r="WRI18" s="127"/>
      <c r="WRJ18" s="127"/>
      <c r="WRK18" s="127"/>
      <c r="WRL18" s="127"/>
      <c r="WRM18" s="127"/>
      <c r="WRN18" s="127"/>
      <c r="WRO18" s="127"/>
      <c r="WRP18" s="127"/>
      <c r="WRQ18" s="127"/>
      <c r="WRR18" s="127"/>
      <c r="WRS18" s="127"/>
      <c r="WRT18" s="127"/>
      <c r="WRU18" s="127"/>
      <c r="WRV18" s="127"/>
      <c r="WRW18" s="127"/>
      <c r="WRX18" s="127"/>
      <c r="WRY18" s="127"/>
      <c r="WRZ18" s="127"/>
      <c r="WSA18" s="127"/>
      <c r="WSB18" s="127"/>
      <c r="WSC18" s="127"/>
      <c r="WSD18" s="127"/>
      <c r="WSE18" s="127"/>
      <c r="WSF18" s="127"/>
      <c r="WSG18" s="127"/>
      <c r="WSH18" s="127"/>
      <c r="WSI18" s="127"/>
      <c r="WSJ18" s="127"/>
      <c r="WSK18" s="127"/>
      <c r="WSL18" s="127"/>
      <c r="WSM18" s="127"/>
      <c r="WSN18" s="127"/>
      <c r="WSO18" s="127"/>
      <c r="WSP18" s="127"/>
      <c r="WSQ18" s="127"/>
      <c r="WSR18" s="127"/>
      <c r="WSS18" s="127"/>
      <c r="WST18" s="127"/>
      <c r="WSU18" s="127"/>
      <c r="WSV18" s="127"/>
      <c r="WSW18" s="127"/>
      <c r="WSX18" s="127"/>
      <c r="WSY18" s="127"/>
      <c r="WSZ18" s="127"/>
      <c r="WTA18" s="127"/>
      <c r="WTB18" s="127"/>
      <c r="WTC18" s="127"/>
      <c r="WTD18" s="127"/>
      <c r="WTE18" s="127"/>
      <c r="WTF18" s="127"/>
      <c r="WTG18" s="127"/>
      <c r="WTH18" s="127"/>
      <c r="WTI18" s="127"/>
      <c r="WTJ18" s="127"/>
      <c r="WTK18" s="127"/>
      <c r="WTL18" s="127"/>
      <c r="WTM18" s="127"/>
      <c r="WTN18" s="127"/>
      <c r="WTO18" s="127"/>
      <c r="WTP18" s="127"/>
      <c r="WTQ18" s="127"/>
      <c r="WTR18" s="127"/>
      <c r="WTS18" s="127"/>
      <c r="WTT18" s="127"/>
      <c r="WTU18" s="127"/>
      <c r="WTV18" s="127"/>
      <c r="WTW18" s="127"/>
      <c r="WTX18" s="127"/>
      <c r="WTY18" s="127"/>
      <c r="WTZ18" s="127"/>
      <c r="WUA18" s="127"/>
      <c r="WUB18" s="127"/>
      <c r="WUC18" s="127"/>
      <c r="WUD18" s="127"/>
      <c r="WUE18" s="127"/>
      <c r="WUF18" s="127"/>
      <c r="WUG18" s="127"/>
      <c r="WUH18" s="127"/>
      <c r="WUI18" s="127"/>
      <c r="WUJ18" s="127"/>
      <c r="WUK18" s="127"/>
      <c r="WUL18" s="127"/>
      <c r="WUM18" s="127"/>
      <c r="WUN18" s="127"/>
      <c r="WUO18" s="127"/>
      <c r="WUP18" s="127"/>
      <c r="WUQ18" s="127"/>
      <c r="WUR18" s="127"/>
      <c r="WUS18" s="127"/>
      <c r="WUT18" s="127"/>
      <c r="WUU18" s="127"/>
      <c r="WUV18" s="127"/>
      <c r="WUW18" s="127"/>
      <c r="WUX18" s="127"/>
      <c r="WUY18" s="127"/>
      <c r="WUZ18" s="127"/>
      <c r="WVA18" s="127"/>
      <c r="WVB18" s="127"/>
      <c r="WVC18" s="127"/>
      <c r="WVD18" s="127"/>
      <c r="WVE18" s="127"/>
      <c r="WVF18" s="127"/>
      <c r="WVG18" s="127"/>
      <c r="WVH18" s="127"/>
      <c r="WVI18" s="127"/>
      <c r="WVJ18" s="127"/>
      <c r="WVK18" s="127"/>
      <c r="WVL18" s="127"/>
      <c r="WVM18" s="127"/>
      <c r="WVN18" s="127"/>
      <c r="WVO18" s="127"/>
      <c r="WVP18" s="127"/>
      <c r="WVQ18" s="127"/>
      <c r="WVR18" s="127"/>
      <c r="WVS18" s="127"/>
      <c r="WVT18" s="127"/>
      <c r="WVU18" s="127"/>
      <c r="WVV18" s="127"/>
      <c r="WVW18" s="127"/>
      <c r="WVX18" s="127"/>
      <c r="WVY18" s="127"/>
      <c r="WVZ18" s="127"/>
      <c r="WWA18" s="127"/>
      <c r="WWB18" s="127"/>
      <c r="WWC18" s="127"/>
      <c r="WWD18" s="127"/>
      <c r="WWE18" s="127"/>
      <c r="WWF18" s="127"/>
      <c r="WWG18" s="127"/>
      <c r="WWH18" s="127"/>
      <c r="WWI18" s="127"/>
      <c r="WWJ18" s="127"/>
      <c r="WWK18" s="127"/>
      <c r="WWL18" s="127"/>
      <c r="WWM18" s="127"/>
      <c r="WWN18" s="127"/>
      <c r="WWO18" s="127"/>
      <c r="WWP18" s="127"/>
      <c r="WWQ18" s="127"/>
      <c r="WWR18" s="127"/>
      <c r="WWS18" s="127"/>
      <c r="WWT18" s="127"/>
      <c r="WWU18" s="127"/>
      <c r="WWV18" s="127"/>
      <c r="WWW18" s="127"/>
      <c r="WWX18" s="127"/>
      <c r="WWY18" s="127"/>
      <c r="WWZ18" s="127"/>
      <c r="WXA18" s="127"/>
      <c r="WXB18" s="127"/>
      <c r="WXC18" s="127"/>
      <c r="WXD18" s="127"/>
      <c r="WXE18" s="127"/>
      <c r="WXF18" s="127"/>
      <c r="WXG18" s="127"/>
      <c r="WXH18" s="127"/>
      <c r="WXI18" s="127"/>
      <c r="WXJ18" s="127"/>
      <c r="WXK18" s="127"/>
      <c r="WXL18" s="127"/>
      <c r="WXM18" s="127"/>
      <c r="WXN18" s="127"/>
      <c r="WXO18" s="127"/>
      <c r="WXP18" s="127"/>
      <c r="WXQ18" s="127"/>
      <c r="WXR18" s="127"/>
      <c r="WXS18" s="127"/>
      <c r="WXT18" s="127"/>
      <c r="WXU18" s="127"/>
      <c r="WXV18" s="127"/>
      <c r="WXW18" s="127"/>
      <c r="WXX18" s="127"/>
      <c r="WXY18" s="127"/>
      <c r="WXZ18" s="127"/>
      <c r="WYA18" s="127"/>
      <c r="WYB18" s="127"/>
      <c r="WYC18" s="127"/>
      <c r="WYD18" s="127"/>
      <c r="WYE18" s="127"/>
      <c r="WYF18" s="127"/>
      <c r="WYG18" s="127"/>
      <c r="WYH18" s="127"/>
      <c r="WYI18" s="127"/>
      <c r="WYJ18" s="127"/>
      <c r="WYK18" s="127"/>
      <c r="WYL18" s="127"/>
      <c r="WYM18" s="127"/>
      <c r="WYN18" s="127"/>
      <c r="WYO18" s="127"/>
      <c r="WYP18" s="127"/>
      <c r="WYQ18" s="127"/>
      <c r="WYR18" s="127"/>
      <c r="WYS18" s="127"/>
      <c r="WYT18" s="127"/>
      <c r="WYU18" s="127"/>
      <c r="WYV18" s="127"/>
      <c r="WYW18" s="127"/>
      <c r="WYX18" s="127"/>
      <c r="WYY18" s="127"/>
      <c r="WYZ18" s="127"/>
      <c r="WZA18" s="127"/>
      <c r="WZB18" s="127"/>
      <c r="WZC18" s="127"/>
      <c r="WZD18" s="127"/>
      <c r="WZE18" s="127"/>
      <c r="WZF18" s="127"/>
      <c r="WZG18" s="127"/>
      <c r="WZH18" s="127"/>
      <c r="WZI18" s="127"/>
      <c r="WZJ18" s="127"/>
      <c r="WZK18" s="127"/>
      <c r="WZL18" s="127"/>
      <c r="WZM18" s="127"/>
      <c r="WZN18" s="127"/>
      <c r="WZO18" s="127"/>
      <c r="WZP18" s="127"/>
      <c r="WZQ18" s="127"/>
      <c r="WZR18" s="127"/>
      <c r="WZS18" s="127"/>
      <c r="WZT18" s="127"/>
      <c r="WZU18" s="127"/>
      <c r="WZV18" s="127"/>
      <c r="WZW18" s="127"/>
      <c r="WZX18" s="127"/>
      <c r="WZY18" s="127"/>
      <c r="WZZ18" s="127"/>
      <c r="XAA18" s="127"/>
      <c r="XAB18" s="127"/>
      <c r="XAC18" s="127"/>
      <c r="XAD18" s="127"/>
      <c r="XAE18" s="127"/>
      <c r="XAF18" s="127"/>
      <c r="XAG18" s="127"/>
      <c r="XAH18" s="127"/>
      <c r="XAI18" s="127"/>
      <c r="XAJ18" s="127"/>
      <c r="XAK18" s="127"/>
      <c r="XAL18" s="127"/>
      <c r="XAM18" s="127"/>
      <c r="XAN18" s="127"/>
      <c r="XAO18" s="127"/>
      <c r="XAP18" s="127"/>
      <c r="XAQ18" s="127"/>
      <c r="XAR18" s="127"/>
      <c r="XAS18" s="127"/>
      <c r="XAT18" s="127"/>
      <c r="XAU18" s="127"/>
      <c r="XAV18" s="127"/>
      <c r="XAW18" s="127"/>
      <c r="XAX18" s="127"/>
      <c r="XAY18" s="127"/>
      <c r="XAZ18" s="127"/>
      <c r="XBA18" s="127"/>
      <c r="XBB18" s="127"/>
      <c r="XBC18" s="127"/>
      <c r="XBD18" s="127"/>
      <c r="XBE18" s="127"/>
      <c r="XBF18" s="127"/>
      <c r="XBG18" s="127"/>
      <c r="XBH18" s="127"/>
      <c r="XBI18" s="127"/>
      <c r="XBJ18" s="127"/>
      <c r="XBK18" s="127"/>
      <c r="XBL18" s="127"/>
      <c r="XBM18" s="127"/>
      <c r="XBN18" s="127"/>
      <c r="XBO18" s="127"/>
      <c r="XBP18" s="127"/>
      <c r="XBQ18" s="127"/>
      <c r="XBR18" s="127"/>
      <c r="XBS18" s="127"/>
      <c r="XBT18" s="127"/>
      <c r="XBU18" s="127"/>
      <c r="XBV18" s="127"/>
      <c r="XBW18" s="127"/>
      <c r="XBX18" s="127"/>
      <c r="XBY18" s="127"/>
      <c r="XBZ18" s="127"/>
      <c r="XCA18" s="127"/>
      <c r="XCB18" s="127"/>
      <c r="XCC18" s="127"/>
      <c r="XCD18" s="127"/>
      <c r="XCE18" s="127"/>
      <c r="XCF18" s="127"/>
      <c r="XCG18" s="127"/>
      <c r="XCH18" s="127"/>
      <c r="XCI18" s="127"/>
      <c r="XCJ18" s="127"/>
      <c r="XCK18" s="127"/>
      <c r="XCL18" s="127"/>
      <c r="XCM18" s="127"/>
      <c r="XCN18" s="127"/>
      <c r="XCO18" s="127"/>
      <c r="XCP18" s="127"/>
      <c r="XCQ18" s="127"/>
      <c r="XCR18" s="127"/>
      <c r="XCS18" s="127"/>
      <c r="XCT18" s="127"/>
      <c r="XCU18" s="127"/>
      <c r="XCV18" s="127"/>
      <c r="XCW18" s="127"/>
      <c r="XCX18" s="127"/>
      <c r="XCY18" s="127"/>
      <c r="XCZ18" s="127"/>
      <c r="XDA18" s="127"/>
      <c r="XDB18" s="127"/>
      <c r="XDC18" s="127"/>
      <c r="XDD18" s="127"/>
      <c r="XDE18" s="127"/>
      <c r="XDF18" s="127"/>
      <c r="XDG18" s="127"/>
      <c r="XDH18" s="127"/>
      <c r="XDI18" s="127"/>
      <c r="XDJ18" s="127"/>
      <c r="XDK18" s="127"/>
      <c r="XDL18" s="127"/>
      <c r="XDM18" s="127"/>
      <c r="XDN18" s="127"/>
      <c r="XDO18" s="127"/>
      <c r="XDP18" s="127"/>
      <c r="XDQ18" s="127"/>
      <c r="XDR18" s="127"/>
      <c r="XDS18" s="127"/>
      <c r="XDT18" s="127"/>
      <c r="XDU18" s="127"/>
      <c r="XDV18" s="127"/>
      <c r="XDW18" s="127"/>
      <c r="XDX18" s="127"/>
      <c r="XDY18" s="127"/>
      <c r="XDZ18" s="127"/>
      <c r="XEA18" s="127"/>
      <c r="XEB18" s="127"/>
      <c r="XEC18" s="127"/>
      <c r="XED18" s="127"/>
      <c r="XEE18" s="127"/>
      <c r="XEF18" s="127"/>
      <c r="XEG18" s="127"/>
      <c r="XEH18" s="127"/>
      <c r="XEI18" s="127"/>
      <c r="XEJ18" s="127"/>
      <c r="XEK18" s="127"/>
      <c r="XEL18" s="127"/>
      <c r="XEM18" s="127"/>
      <c r="XEN18" s="127"/>
      <c r="XEO18" s="127"/>
      <c r="XEP18" s="127"/>
      <c r="XEQ18" s="127"/>
      <c r="XER18" s="127"/>
      <c r="XES18" s="127"/>
      <c r="XET18" s="127"/>
      <c r="XEU18" s="127"/>
      <c r="XEV18" s="127"/>
      <c r="XEW18" s="127"/>
      <c r="XEX18" s="127"/>
      <c r="XEY18" s="127"/>
      <c r="XEZ18" s="127"/>
      <c r="XFA18" s="127"/>
      <c r="XFB18" s="127"/>
      <c r="XFC18" s="127"/>
      <c r="XFD18" s="127"/>
    </row>
    <row r="19" spans="1:16384" ht="12.75" customHeight="1" x14ac:dyDescent="0.2">
      <c r="A19" s="544"/>
      <c r="B19" s="238" t="str">
        <f>'Report L6 OHP'!B19</f>
        <v>7. Hospital Services</v>
      </c>
      <c r="C19" s="276">
        <v>0</v>
      </c>
      <c r="D19" s="276">
        <v>0</v>
      </c>
      <c r="E19" s="276">
        <v>0</v>
      </c>
      <c r="F19" s="276">
        <v>0</v>
      </c>
      <c r="G19" s="266">
        <f t="shared" si="0"/>
        <v>0</v>
      </c>
    </row>
    <row r="20" spans="1:16384" x14ac:dyDescent="0.2">
      <c r="A20" s="545"/>
      <c r="B20" s="327" t="str">
        <f>'Report L6 OHP'!B20</f>
        <v xml:space="preserve">  a. Inpatient</v>
      </c>
      <c r="C20" s="276">
        <v>0</v>
      </c>
      <c r="D20" s="276">
        <v>0</v>
      </c>
      <c r="E20" s="276">
        <v>0</v>
      </c>
      <c r="F20" s="276">
        <v>0</v>
      </c>
      <c r="G20" s="255">
        <f t="shared" si="0"/>
        <v>0</v>
      </c>
    </row>
    <row r="21" spans="1:16384" x14ac:dyDescent="0.2">
      <c r="A21" s="545"/>
      <c r="B21" s="327" t="str">
        <f>'Report L6 OHP'!B21</f>
        <v xml:space="preserve">  b. Outpatient</v>
      </c>
      <c r="C21" s="276">
        <v>0</v>
      </c>
      <c r="D21" s="276">
        <v>0</v>
      </c>
      <c r="E21" s="276">
        <v>0</v>
      </c>
      <c r="F21" s="276">
        <v>0</v>
      </c>
      <c r="G21" s="255">
        <f t="shared" si="0"/>
        <v>0</v>
      </c>
    </row>
    <row r="22" spans="1:16384" x14ac:dyDescent="0.2">
      <c r="A22" s="546" t="s">
        <v>137</v>
      </c>
      <c r="B22" s="327" t="str">
        <f>'Report L6 OHP'!B22</f>
        <v xml:space="preserve">  c. Emergency Room</v>
      </c>
      <c r="C22" s="276">
        <v>0</v>
      </c>
      <c r="D22" s="276">
        <v>0</v>
      </c>
      <c r="E22" s="276">
        <v>0</v>
      </c>
      <c r="F22" s="276">
        <v>0</v>
      </c>
      <c r="G22" s="255">
        <f t="shared" si="0"/>
        <v>0</v>
      </c>
    </row>
    <row r="23" spans="1:16384" x14ac:dyDescent="0.2">
      <c r="A23" s="546" t="s">
        <v>136</v>
      </c>
      <c r="B23" s="327" t="str">
        <f>'Report L6 OHP'!B23</f>
        <v>8. Physician/Profession Services</v>
      </c>
      <c r="C23" s="276">
        <v>0</v>
      </c>
      <c r="D23" s="276">
        <v>0</v>
      </c>
      <c r="E23" s="276">
        <v>0</v>
      </c>
      <c r="F23" s="276">
        <v>0</v>
      </c>
      <c r="G23" s="255">
        <f t="shared" si="0"/>
        <v>0</v>
      </c>
    </row>
    <row r="24" spans="1:16384" x14ac:dyDescent="0.2">
      <c r="A24" s="546" t="s">
        <v>17</v>
      </c>
      <c r="B24" s="327" t="str">
        <f>'Report L6 OHP'!B24</f>
        <v>9. Substance Abuse Disorder</v>
      </c>
      <c r="C24" s="276">
        <v>0</v>
      </c>
      <c r="D24" s="276">
        <v>0</v>
      </c>
      <c r="E24" s="276">
        <v>0</v>
      </c>
      <c r="F24" s="276">
        <v>0</v>
      </c>
      <c r="G24" s="255">
        <f t="shared" si="0"/>
        <v>0</v>
      </c>
    </row>
    <row r="25" spans="1:16384" x14ac:dyDescent="0.2">
      <c r="A25" s="545"/>
      <c r="B25" s="327" t="str">
        <f>'Report L6 OHP'!B25</f>
        <v>10. Mental Health</v>
      </c>
      <c r="C25" s="276">
        <v>0</v>
      </c>
      <c r="D25" s="276">
        <v>0</v>
      </c>
      <c r="E25" s="276">
        <v>0</v>
      </c>
      <c r="F25" s="276">
        <v>0</v>
      </c>
      <c r="G25" s="255">
        <f t="shared" si="0"/>
        <v>0</v>
      </c>
    </row>
    <row r="26" spans="1:16384" x14ac:dyDescent="0.2">
      <c r="A26" s="545"/>
      <c r="B26" s="327" t="str">
        <f>'Report L6 OHP'!B26</f>
        <v xml:space="preserve">  a. Inpatient</v>
      </c>
      <c r="C26" s="276">
        <v>0</v>
      </c>
      <c r="D26" s="276">
        <v>0</v>
      </c>
      <c r="E26" s="276">
        <v>0</v>
      </c>
      <c r="F26" s="276">
        <v>0</v>
      </c>
      <c r="G26" s="255">
        <f t="shared" si="0"/>
        <v>0</v>
      </c>
    </row>
    <row r="27" spans="1:16384" x14ac:dyDescent="0.2">
      <c r="A27" s="545"/>
      <c r="B27" s="327" t="str">
        <f>'Report L6 OHP'!B27</f>
        <v xml:space="preserve">  b. Residential</v>
      </c>
      <c r="C27" s="276">
        <v>0</v>
      </c>
      <c r="D27" s="276">
        <v>0</v>
      </c>
      <c r="E27" s="276">
        <v>0</v>
      </c>
      <c r="F27" s="276">
        <v>0</v>
      </c>
      <c r="G27" s="328">
        <f>SUM(C27:F27)</f>
        <v>0</v>
      </c>
    </row>
    <row r="28" spans="1:16384" x14ac:dyDescent="0.2">
      <c r="A28" s="545"/>
      <c r="B28" s="327" t="str">
        <f>'Report L6 OHP'!B28</f>
        <v xml:space="preserve">  c. Other Non-Inpatient</v>
      </c>
      <c r="C28" s="276">
        <v>0</v>
      </c>
      <c r="D28" s="276">
        <v>0</v>
      </c>
      <c r="E28" s="276">
        <v>0</v>
      </c>
      <c r="F28" s="276">
        <v>0</v>
      </c>
      <c r="G28" s="328">
        <f>SUM(C28:F28)</f>
        <v>0</v>
      </c>
    </row>
    <row r="29" spans="1:16384" x14ac:dyDescent="0.2">
      <c r="A29" s="545"/>
      <c r="B29" s="327" t="str">
        <f>'Report L6 OHP'!B29</f>
        <v>11. Dental</v>
      </c>
      <c r="C29" s="276">
        <v>0</v>
      </c>
      <c r="D29" s="276">
        <v>0</v>
      </c>
      <c r="E29" s="276">
        <v>0</v>
      </c>
      <c r="F29" s="276">
        <v>0</v>
      </c>
      <c r="G29" s="255">
        <f>SUM(C29:F29)</f>
        <v>0</v>
      </c>
    </row>
    <row r="30" spans="1:16384" x14ac:dyDescent="0.2">
      <c r="A30" s="545"/>
      <c r="B30" s="327" t="str">
        <f>'Report L6 OHP'!B30</f>
        <v>12. Prescription Drugs</v>
      </c>
      <c r="C30" s="276">
        <v>0</v>
      </c>
      <c r="D30" s="276">
        <v>0</v>
      </c>
      <c r="E30" s="276">
        <v>0</v>
      </c>
      <c r="F30" s="276">
        <v>0</v>
      </c>
      <c r="G30" s="255">
        <f t="shared" ref="G30:G33" si="2">SUM(C30:F30)</f>
        <v>0</v>
      </c>
    </row>
    <row r="31" spans="1:16384" x14ac:dyDescent="0.2">
      <c r="A31" s="545"/>
      <c r="B31" s="327" t="str">
        <f>'Report L6 OHP'!B31</f>
        <v>13. Transportation</v>
      </c>
      <c r="C31" s="276">
        <v>0</v>
      </c>
      <c r="D31" s="276">
        <v>0</v>
      </c>
      <c r="E31" s="276">
        <v>0</v>
      </c>
      <c r="F31" s="276">
        <v>0</v>
      </c>
      <c r="G31" s="255">
        <f t="shared" si="2"/>
        <v>0</v>
      </c>
    </row>
    <row r="32" spans="1:16384" x14ac:dyDescent="0.2">
      <c r="A32" s="545"/>
      <c r="B32" s="327" t="str">
        <f>'Report L6 OHP'!B32</f>
        <v xml:space="preserve">  a. Emergency Medical Transportation</v>
      </c>
      <c r="C32" s="276">
        <v>0</v>
      </c>
      <c r="D32" s="276">
        <v>0</v>
      </c>
      <c r="E32" s="276">
        <v>0</v>
      </c>
      <c r="F32" s="276">
        <v>0</v>
      </c>
      <c r="G32" s="255">
        <f t="shared" si="2"/>
        <v>0</v>
      </c>
    </row>
    <row r="33" spans="1:16384" x14ac:dyDescent="0.2">
      <c r="A33" s="545"/>
      <c r="B33" s="327" t="str">
        <f>'Report L6 OHP'!B33</f>
        <v xml:space="preserve">  b. Non-emergency Medical Transportation (NEMT) </v>
      </c>
      <c r="C33" s="276">
        <v>0</v>
      </c>
      <c r="D33" s="276">
        <v>0</v>
      </c>
      <c r="E33" s="276">
        <v>0</v>
      </c>
      <c r="F33" s="276">
        <v>0</v>
      </c>
      <c r="G33" s="255">
        <f t="shared" si="2"/>
        <v>0</v>
      </c>
    </row>
    <row r="34" spans="1:16384" x14ac:dyDescent="0.2">
      <c r="A34" s="545"/>
      <c r="B34" s="327" t="str">
        <f>'Report L6 OHP'!B34</f>
        <v>14. DME &amp; Supplies</v>
      </c>
      <c r="C34" s="276">
        <v>0</v>
      </c>
      <c r="D34" s="276">
        <v>0</v>
      </c>
      <c r="E34" s="276">
        <v>0</v>
      </c>
      <c r="F34" s="276">
        <v>0</v>
      </c>
      <c r="G34" s="328">
        <f t="shared" ref="G34" si="3">SUM(C34:F34)</f>
        <v>0</v>
      </c>
    </row>
    <row r="35" spans="1:16384" x14ac:dyDescent="0.2">
      <c r="A35" s="545"/>
      <c r="B35" s="327" t="str">
        <f>'Report L6 OHP'!B35</f>
        <v>15. Health-Related Services (Non-benefit)</v>
      </c>
      <c r="C35" s="276">
        <v>0</v>
      </c>
      <c r="D35" s="276">
        <v>0</v>
      </c>
      <c r="E35" s="276">
        <v>0</v>
      </c>
      <c r="F35" s="276">
        <v>0</v>
      </c>
      <c r="G35" s="255">
        <f t="shared" si="0"/>
        <v>0</v>
      </c>
    </row>
    <row r="36" spans="1:16384" ht="13.5" thickBot="1" x14ac:dyDescent="0.25">
      <c r="A36" s="547"/>
      <c r="B36" s="327" t="str">
        <f>'Report L6 OHP'!B36</f>
        <v>16. Other Member Service Expenses</v>
      </c>
      <c r="C36" s="276">
        <v>0</v>
      </c>
      <c r="D36" s="276">
        <v>0</v>
      </c>
      <c r="E36" s="276">
        <v>0</v>
      </c>
      <c r="F36" s="276">
        <v>0</v>
      </c>
      <c r="G36" s="261">
        <f t="shared" si="0"/>
        <v>0</v>
      </c>
    </row>
    <row r="37" spans="1:16384" s="264" customFormat="1" ht="13.5" thickBot="1" x14ac:dyDescent="0.25">
      <c r="A37" s="741" t="s">
        <v>481</v>
      </c>
      <c r="B37" s="742"/>
      <c r="C37" s="263">
        <f>SUM(C19:C36)</f>
        <v>0</v>
      </c>
      <c r="D37" s="263">
        <f>SUM(D19:D36)</f>
        <v>0</v>
      </c>
      <c r="E37" s="263">
        <f>SUM(E19:E36)</f>
        <v>0</v>
      </c>
      <c r="F37" s="263">
        <f>SUM(F19:F36)</f>
        <v>0</v>
      </c>
      <c r="G37" s="263">
        <f t="shared" si="0"/>
        <v>0</v>
      </c>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27"/>
      <c r="AP37" s="127"/>
      <c r="AQ37" s="127"/>
      <c r="AR37" s="127"/>
      <c r="AS37" s="127"/>
      <c r="AT37" s="127"/>
      <c r="AU37" s="127"/>
      <c r="AV37" s="127"/>
      <c r="AW37" s="127"/>
      <c r="AX37" s="127"/>
      <c r="AY37" s="127"/>
      <c r="AZ37" s="127"/>
      <c r="BA37" s="127"/>
      <c r="BB37" s="127"/>
      <c r="BC37" s="127"/>
      <c r="BD37" s="127"/>
      <c r="BE37" s="127"/>
      <c r="BF37" s="127"/>
      <c r="BG37" s="127"/>
      <c r="BH37" s="127"/>
      <c r="BI37" s="127"/>
      <c r="BJ37" s="127"/>
      <c r="BK37" s="127"/>
      <c r="BL37" s="127"/>
      <c r="BM37" s="127"/>
      <c r="BN37" s="127"/>
      <c r="BO37" s="127"/>
      <c r="BP37" s="127"/>
      <c r="BQ37" s="127"/>
      <c r="BR37" s="127"/>
      <c r="BS37" s="127"/>
      <c r="BT37" s="127"/>
      <c r="BU37" s="127"/>
      <c r="BV37" s="127"/>
      <c r="BW37" s="127"/>
      <c r="BX37" s="127"/>
      <c r="BY37" s="127"/>
      <c r="BZ37" s="127"/>
      <c r="CA37" s="127"/>
      <c r="CB37" s="127"/>
      <c r="CC37" s="127"/>
      <c r="CD37" s="127"/>
      <c r="CE37" s="127"/>
      <c r="CF37" s="127"/>
      <c r="CG37" s="127"/>
      <c r="CH37" s="127"/>
      <c r="CI37" s="127"/>
      <c r="CJ37" s="127"/>
      <c r="CK37" s="127"/>
      <c r="CL37" s="127"/>
      <c r="CM37" s="127"/>
      <c r="CN37" s="127"/>
      <c r="CO37" s="127"/>
      <c r="CP37" s="127"/>
      <c r="CQ37" s="127"/>
      <c r="CR37" s="127"/>
      <c r="CS37" s="127"/>
      <c r="CT37" s="127"/>
      <c r="CU37" s="127"/>
      <c r="CV37" s="127"/>
      <c r="CW37" s="127"/>
      <c r="CX37" s="127"/>
      <c r="CY37" s="127"/>
      <c r="CZ37" s="127"/>
      <c r="DA37" s="127"/>
      <c r="DB37" s="127"/>
      <c r="DC37" s="127"/>
      <c r="DD37" s="127"/>
      <c r="DE37" s="127"/>
      <c r="DF37" s="127"/>
      <c r="DG37" s="127"/>
      <c r="DH37" s="127"/>
      <c r="DI37" s="127"/>
      <c r="DJ37" s="127"/>
      <c r="DK37" s="127"/>
      <c r="DL37" s="127"/>
      <c r="DM37" s="127"/>
      <c r="DN37" s="127"/>
      <c r="DO37" s="127"/>
      <c r="DP37" s="127"/>
      <c r="DQ37" s="127"/>
      <c r="DR37" s="127"/>
      <c r="DS37" s="127"/>
      <c r="DT37" s="127"/>
      <c r="DU37" s="127"/>
      <c r="DV37" s="127"/>
      <c r="DW37" s="127"/>
      <c r="DX37" s="127"/>
      <c r="DY37" s="127"/>
      <c r="DZ37" s="127"/>
      <c r="EA37" s="127"/>
      <c r="EB37" s="127"/>
      <c r="EC37" s="127"/>
      <c r="ED37" s="127"/>
      <c r="EE37" s="127"/>
      <c r="EF37" s="127"/>
      <c r="EG37" s="127"/>
      <c r="EH37" s="127"/>
      <c r="EI37" s="127"/>
      <c r="EJ37" s="127"/>
      <c r="EK37" s="127"/>
      <c r="EL37" s="127"/>
      <c r="EM37" s="127"/>
      <c r="EN37" s="127"/>
      <c r="EO37" s="127"/>
      <c r="EP37" s="127"/>
      <c r="EQ37" s="127"/>
      <c r="ER37" s="127"/>
      <c r="ES37" s="127"/>
      <c r="ET37" s="127"/>
      <c r="EU37" s="127"/>
      <c r="EV37" s="127"/>
      <c r="EW37" s="127"/>
      <c r="EX37" s="127"/>
      <c r="EY37" s="127"/>
      <c r="EZ37" s="127"/>
      <c r="FA37" s="127"/>
      <c r="FB37" s="127"/>
      <c r="FC37" s="127"/>
      <c r="FD37" s="127"/>
      <c r="FE37" s="127"/>
      <c r="FF37" s="127"/>
      <c r="FG37" s="127"/>
      <c r="FH37" s="127"/>
      <c r="FI37" s="127"/>
      <c r="FJ37" s="127"/>
      <c r="FK37" s="127"/>
      <c r="FL37" s="127"/>
      <c r="FM37" s="127"/>
      <c r="FN37" s="127"/>
      <c r="FO37" s="127"/>
      <c r="FP37" s="127"/>
      <c r="FQ37" s="127"/>
      <c r="FR37" s="127"/>
      <c r="FS37" s="127"/>
      <c r="FT37" s="127"/>
      <c r="FU37" s="127"/>
      <c r="FV37" s="127"/>
      <c r="FW37" s="127"/>
      <c r="FX37" s="127"/>
      <c r="FY37" s="127"/>
      <c r="FZ37" s="127"/>
      <c r="GA37" s="127"/>
      <c r="GB37" s="127"/>
      <c r="GC37" s="127"/>
      <c r="GD37" s="127"/>
      <c r="GE37" s="127"/>
      <c r="GF37" s="127"/>
      <c r="GG37" s="127"/>
      <c r="GH37" s="127"/>
      <c r="GI37" s="127"/>
      <c r="GJ37" s="127"/>
      <c r="GK37" s="127"/>
      <c r="GL37" s="127"/>
      <c r="GM37" s="127"/>
      <c r="GN37" s="127"/>
      <c r="GO37" s="127"/>
      <c r="GP37" s="127"/>
      <c r="GQ37" s="127"/>
      <c r="GR37" s="127"/>
      <c r="GS37" s="127"/>
      <c r="GT37" s="127"/>
      <c r="GU37" s="127"/>
      <c r="GV37" s="127"/>
      <c r="GW37" s="127"/>
      <c r="GX37" s="127"/>
      <c r="GY37" s="127"/>
      <c r="GZ37" s="127"/>
      <c r="HA37" s="127"/>
      <c r="HB37" s="127"/>
      <c r="HC37" s="127"/>
      <c r="HD37" s="127"/>
      <c r="HE37" s="127"/>
      <c r="HF37" s="127"/>
      <c r="HG37" s="127"/>
      <c r="HH37" s="127"/>
      <c r="HI37" s="127"/>
      <c r="HJ37" s="127"/>
      <c r="HK37" s="127"/>
      <c r="HL37" s="127"/>
      <c r="HM37" s="127"/>
      <c r="HN37" s="127"/>
      <c r="HO37" s="127"/>
      <c r="HP37" s="127"/>
      <c r="HQ37" s="127"/>
      <c r="HR37" s="127"/>
      <c r="HS37" s="127"/>
      <c r="HT37" s="127"/>
      <c r="HU37" s="127"/>
      <c r="HV37" s="127"/>
      <c r="HW37" s="127"/>
      <c r="HX37" s="127"/>
      <c r="HY37" s="127"/>
      <c r="HZ37" s="127"/>
      <c r="IA37" s="127"/>
      <c r="IB37" s="127"/>
      <c r="IC37" s="127"/>
      <c r="ID37" s="127"/>
      <c r="IE37" s="127"/>
      <c r="IF37" s="127"/>
      <c r="IG37" s="127"/>
      <c r="IH37" s="127"/>
      <c r="II37" s="127"/>
      <c r="IJ37" s="127"/>
      <c r="IK37" s="127"/>
      <c r="IL37" s="127"/>
      <c r="IM37" s="127"/>
      <c r="IN37" s="127"/>
      <c r="IO37" s="127"/>
      <c r="IP37" s="127"/>
      <c r="IQ37" s="127"/>
      <c r="IR37" s="127"/>
      <c r="IS37" s="127"/>
      <c r="IT37" s="127"/>
      <c r="IU37" s="127"/>
      <c r="IV37" s="127"/>
      <c r="IW37" s="127"/>
      <c r="IX37" s="127"/>
      <c r="IY37" s="127"/>
      <c r="IZ37" s="127"/>
      <c r="JA37" s="127"/>
      <c r="JB37" s="127"/>
      <c r="JC37" s="127"/>
      <c r="JD37" s="127"/>
      <c r="JE37" s="127"/>
      <c r="JF37" s="127"/>
      <c r="JG37" s="127"/>
      <c r="JH37" s="127"/>
      <c r="JI37" s="127"/>
      <c r="JJ37" s="127"/>
      <c r="JK37" s="127"/>
      <c r="JL37" s="127"/>
      <c r="JM37" s="127"/>
      <c r="JN37" s="127"/>
      <c r="JO37" s="127"/>
      <c r="JP37" s="127"/>
      <c r="JQ37" s="127"/>
      <c r="JR37" s="127"/>
      <c r="JS37" s="127"/>
      <c r="JT37" s="127"/>
      <c r="JU37" s="127"/>
      <c r="JV37" s="127"/>
      <c r="JW37" s="127"/>
      <c r="JX37" s="127"/>
      <c r="JY37" s="127"/>
      <c r="JZ37" s="127"/>
      <c r="KA37" s="127"/>
      <c r="KB37" s="127"/>
      <c r="KC37" s="127"/>
      <c r="KD37" s="127"/>
      <c r="KE37" s="127"/>
      <c r="KF37" s="127"/>
      <c r="KG37" s="127"/>
      <c r="KH37" s="127"/>
      <c r="KI37" s="127"/>
      <c r="KJ37" s="127"/>
      <c r="KK37" s="127"/>
      <c r="KL37" s="127"/>
      <c r="KM37" s="127"/>
      <c r="KN37" s="127"/>
      <c r="KO37" s="127"/>
      <c r="KP37" s="127"/>
      <c r="KQ37" s="127"/>
      <c r="KR37" s="127"/>
      <c r="KS37" s="127"/>
      <c r="KT37" s="127"/>
      <c r="KU37" s="127"/>
      <c r="KV37" s="127"/>
      <c r="KW37" s="127"/>
      <c r="KX37" s="127"/>
      <c r="KY37" s="127"/>
      <c r="KZ37" s="127"/>
      <c r="LA37" s="127"/>
      <c r="LB37" s="127"/>
      <c r="LC37" s="127"/>
      <c r="LD37" s="127"/>
      <c r="LE37" s="127"/>
      <c r="LF37" s="127"/>
      <c r="LG37" s="127"/>
      <c r="LH37" s="127"/>
      <c r="LI37" s="127"/>
      <c r="LJ37" s="127"/>
      <c r="LK37" s="127"/>
      <c r="LL37" s="127"/>
      <c r="LM37" s="127"/>
      <c r="LN37" s="127"/>
      <c r="LO37" s="127"/>
      <c r="LP37" s="127"/>
      <c r="LQ37" s="127"/>
      <c r="LR37" s="127"/>
      <c r="LS37" s="127"/>
      <c r="LT37" s="127"/>
      <c r="LU37" s="127"/>
      <c r="LV37" s="127"/>
      <c r="LW37" s="127"/>
      <c r="LX37" s="127"/>
      <c r="LY37" s="127"/>
      <c r="LZ37" s="127"/>
      <c r="MA37" s="127"/>
      <c r="MB37" s="127"/>
      <c r="MC37" s="127"/>
      <c r="MD37" s="127"/>
      <c r="ME37" s="127"/>
      <c r="MF37" s="127"/>
      <c r="MG37" s="127"/>
      <c r="MH37" s="127"/>
      <c r="MI37" s="127"/>
      <c r="MJ37" s="127"/>
      <c r="MK37" s="127"/>
      <c r="ML37" s="127"/>
      <c r="MM37" s="127"/>
      <c r="MN37" s="127"/>
      <c r="MO37" s="127"/>
      <c r="MP37" s="127"/>
      <c r="MQ37" s="127"/>
      <c r="MR37" s="127"/>
      <c r="MS37" s="127"/>
      <c r="MT37" s="127"/>
      <c r="MU37" s="127"/>
      <c r="MV37" s="127"/>
      <c r="MW37" s="127"/>
      <c r="MX37" s="127"/>
      <c r="MY37" s="127"/>
      <c r="MZ37" s="127"/>
      <c r="NA37" s="127"/>
      <c r="NB37" s="127"/>
      <c r="NC37" s="127"/>
      <c r="ND37" s="127"/>
      <c r="NE37" s="127"/>
      <c r="NF37" s="127"/>
      <c r="NG37" s="127"/>
      <c r="NH37" s="127"/>
      <c r="NI37" s="127"/>
      <c r="NJ37" s="127"/>
      <c r="NK37" s="127"/>
      <c r="NL37" s="127"/>
      <c r="NM37" s="127"/>
      <c r="NN37" s="127"/>
      <c r="NO37" s="127"/>
      <c r="NP37" s="127"/>
      <c r="NQ37" s="127"/>
      <c r="NR37" s="127"/>
      <c r="NS37" s="127"/>
      <c r="NT37" s="127"/>
      <c r="NU37" s="127"/>
      <c r="NV37" s="127"/>
      <c r="NW37" s="127"/>
      <c r="NX37" s="127"/>
      <c r="NY37" s="127"/>
      <c r="NZ37" s="127"/>
      <c r="OA37" s="127"/>
      <c r="OB37" s="127"/>
      <c r="OC37" s="127"/>
      <c r="OD37" s="127"/>
      <c r="OE37" s="127"/>
      <c r="OF37" s="127"/>
      <c r="OG37" s="127"/>
      <c r="OH37" s="127"/>
      <c r="OI37" s="127"/>
      <c r="OJ37" s="127"/>
      <c r="OK37" s="127"/>
      <c r="OL37" s="127"/>
      <c r="OM37" s="127"/>
      <c r="ON37" s="127"/>
      <c r="OO37" s="127"/>
      <c r="OP37" s="127"/>
      <c r="OQ37" s="127"/>
      <c r="OR37" s="127"/>
      <c r="OS37" s="127"/>
      <c r="OT37" s="127"/>
      <c r="OU37" s="127"/>
      <c r="OV37" s="127"/>
      <c r="OW37" s="127"/>
      <c r="OX37" s="127"/>
      <c r="OY37" s="127"/>
      <c r="OZ37" s="127"/>
      <c r="PA37" s="127"/>
      <c r="PB37" s="127"/>
      <c r="PC37" s="127"/>
      <c r="PD37" s="127"/>
      <c r="PE37" s="127"/>
      <c r="PF37" s="127"/>
      <c r="PG37" s="127"/>
      <c r="PH37" s="127"/>
      <c r="PI37" s="127"/>
      <c r="PJ37" s="127"/>
      <c r="PK37" s="127"/>
      <c r="PL37" s="127"/>
      <c r="PM37" s="127"/>
      <c r="PN37" s="127"/>
      <c r="PO37" s="127"/>
      <c r="PP37" s="127"/>
      <c r="PQ37" s="127"/>
      <c r="PR37" s="127"/>
      <c r="PS37" s="127"/>
      <c r="PT37" s="127"/>
      <c r="PU37" s="127"/>
      <c r="PV37" s="127"/>
      <c r="PW37" s="127"/>
      <c r="PX37" s="127"/>
      <c r="PY37" s="127"/>
      <c r="PZ37" s="127"/>
      <c r="QA37" s="127"/>
      <c r="QB37" s="127"/>
      <c r="QC37" s="127"/>
      <c r="QD37" s="127"/>
      <c r="QE37" s="127"/>
      <c r="QF37" s="127"/>
      <c r="QG37" s="127"/>
      <c r="QH37" s="127"/>
      <c r="QI37" s="127"/>
      <c r="QJ37" s="127"/>
      <c r="QK37" s="127"/>
      <c r="QL37" s="127"/>
      <c r="QM37" s="127"/>
      <c r="QN37" s="127"/>
      <c r="QO37" s="127"/>
      <c r="QP37" s="127"/>
      <c r="QQ37" s="127"/>
      <c r="QR37" s="127"/>
      <c r="QS37" s="127"/>
      <c r="QT37" s="127"/>
      <c r="QU37" s="127"/>
      <c r="QV37" s="127"/>
      <c r="QW37" s="127"/>
      <c r="QX37" s="127"/>
      <c r="QY37" s="127"/>
      <c r="QZ37" s="127"/>
      <c r="RA37" s="127"/>
      <c r="RB37" s="127"/>
      <c r="RC37" s="127"/>
      <c r="RD37" s="127"/>
      <c r="RE37" s="127"/>
      <c r="RF37" s="127"/>
      <c r="RG37" s="127"/>
      <c r="RH37" s="127"/>
      <c r="RI37" s="127"/>
      <c r="RJ37" s="127"/>
      <c r="RK37" s="127"/>
      <c r="RL37" s="127"/>
      <c r="RM37" s="127"/>
      <c r="RN37" s="127"/>
      <c r="RO37" s="127"/>
      <c r="RP37" s="127"/>
      <c r="RQ37" s="127"/>
      <c r="RR37" s="127"/>
      <c r="RS37" s="127"/>
      <c r="RT37" s="127"/>
      <c r="RU37" s="127"/>
      <c r="RV37" s="127"/>
      <c r="RW37" s="127"/>
      <c r="RX37" s="127"/>
      <c r="RY37" s="127"/>
      <c r="RZ37" s="127"/>
      <c r="SA37" s="127"/>
      <c r="SB37" s="127"/>
      <c r="SC37" s="127"/>
      <c r="SD37" s="127"/>
      <c r="SE37" s="127"/>
      <c r="SF37" s="127"/>
      <c r="SG37" s="127"/>
      <c r="SH37" s="127"/>
      <c r="SI37" s="127"/>
      <c r="SJ37" s="127"/>
      <c r="SK37" s="127"/>
      <c r="SL37" s="127"/>
      <c r="SM37" s="127"/>
      <c r="SN37" s="127"/>
      <c r="SO37" s="127"/>
      <c r="SP37" s="127"/>
      <c r="SQ37" s="127"/>
      <c r="SR37" s="127"/>
      <c r="SS37" s="127"/>
      <c r="ST37" s="127"/>
      <c r="SU37" s="127"/>
      <c r="SV37" s="127"/>
      <c r="SW37" s="127"/>
      <c r="SX37" s="127"/>
      <c r="SY37" s="127"/>
      <c r="SZ37" s="127"/>
      <c r="TA37" s="127"/>
      <c r="TB37" s="127"/>
      <c r="TC37" s="127"/>
      <c r="TD37" s="127"/>
      <c r="TE37" s="127"/>
      <c r="TF37" s="127"/>
      <c r="TG37" s="127"/>
      <c r="TH37" s="127"/>
      <c r="TI37" s="127"/>
      <c r="TJ37" s="127"/>
      <c r="TK37" s="127"/>
      <c r="TL37" s="127"/>
      <c r="TM37" s="127"/>
      <c r="TN37" s="127"/>
      <c r="TO37" s="127"/>
      <c r="TP37" s="127"/>
      <c r="TQ37" s="127"/>
      <c r="TR37" s="127"/>
      <c r="TS37" s="127"/>
      <c r="TT37" s="127"/>
      <c r="TU37" s="127"/>
      <c r="TV37" s="127"/>
      <c r="TW37" s="127"/>
      <c r="TX37" s="127"/>
      <c r="TY37" s="127"/>
      <c r="TZ37" s="127"/>
      <c r="UA37" s="127"/>
      <c r="UB37" s="127"/>
      <c r="UC37" s="127"/>
      <c r="UD37" s="127"/>
      <c r="UE37" s="127"/>
      <c r="UF37" s="127"/>
      <c r="UG37" s="127"/>
      <c r="UH37" s="127"/>
      <c r="UI37" s="127"/>
      <c r="UJ37" s="127"/>
      <c r="UK37" s="127"/>
      <c r="UL37" s="127"/>
      <c r="UM37" s="127"/>
      <c r="UN37" s="127"/>
      <c r="UO37" s="127"/>
      <c r="UP37" s="127"/>
      <c r="UQ37" s="127"/>
      <c r="UR37" s="127"/>
      <c r="US37" s="127"/>
      <c r="UT37" s="127"/>
      <c r="UU37" s="127"/>
      <c r="UV37" s="127"/>
      <c r="UW37" s="127"/>
      <c r="UX37" s="127"/>
      <c r="UY37" s="127"/>
      <c r="UZ37" s="127"/>
      <c r="VA37" s="127"/>
      <c r="VB37" s="127"/>
      <c r="VC37" s="127"/>
      <c r="VD37" s="127"/>
      <c r="VE37" s="127"/>
      <c r="VF37" s="127"/>
      <c r="VG37" s="127"/>
      <c r="VH37" s="127"/>
      <c r="VI37" s="127"/>
      <c r="VJ37" s="127"/>
      <c r="VK37" s="127"/>
      <c r="VL37" s="127"/>
      <c r="VM37" s="127"/>
      <c r="VN37" s="127"/>
      <c r="VO37" s="127"/>
      <c r="VP37" s="127"/>
      <c r="VQ37" s="127"/>
      <c r="VR37" s="127"/>
      <c r="VS37" s="127"/>
      <c r="VT37" s="127"/>
      <c r="VU37" s="127"/>
      <c r="VV37" s="127"/>
      <c r="VW37" s="127"/>
      <c r="VX37" s="127"/>
      <c r="VY37" s="127"/>
      <c r="VZ37" s="127"/>
      <c r="WA37" s="127"/>
      <c r="WB37" s="127"/>
      <c r="WC37" s="127"/>
      <c r="WD37" s="127"/>
      <c r="WE37" s="127"/>
      <c r="WF37" s="127"/>
      <c r="WG37" s="127"/>
      <c r="WH37" s="127"/>
      <c r="WI37" s="127"/>
      <c r="WJ37" s="127"/>
      <c r="WK37" s="127"/>
      <c r="WL37" s="127"/>
      <c r="WM37" s="127"/>
      <c r="WN37" s="127"/>
      <c r="WO37" s="127"/>
      <c r="WP37" s="127"/>
      <c r="WQ37" s="127"/>
      <c r="WR37" s="127"/>
      <c r="WS37" s="127"/>
      <c r="WT37" s="127"/>
      <c r="WU37" s="127"/>
      <c r="WV37" s="127"/>
      <c r="WW37" s="127"/>
      <c r="WX37" s="127"/>
      <c r="WY37" s="127"/>
      <c r="WZ37" s="127"/>
      <c r="XA37" s="127"/>
      <c r="XB37" s="127"/>
      <c r="XC37" s="127"/>
      <c r="XD37" s="127"/>
      <c r="XE37" s="127"/>
      <c r="XF37" s="127"/>
      <c r="XG37" s="127"/>
      <c r="XH37" s="127"/>
      <c r="XI37" s="127"/>
      <c r="XJ37" s="127"/>
      <c r="XK37" s="127"/>
      <c r="XL37" s="127"/>
      <c r="XM37" s="127"/>
      <c r="XN37" s="127"/>
      <c r="XO37" s="127"/>
      <c r="XP37" s="127"/>
      <c r="XQ37" s="127"/>
      <c r="XR37" s="127"/>
      <c r="XS37" s="127"/>
      <c r="XT37" s="127"/>
      <c r="XU37" s="127"/>
      <c r="XV37" s="127"/>
      <c r="XW37" s="127"/>
      <c r="XX37" s="127"/>
      <c r="XY37" s="127"/>
      <c r="XZ37" s="127"/>
      <c r="YA37" s="127"/>
      <c r="YB37" s="127"/>
      <c r="YC37" s="127"/>
      <c r="YD37" s="127"/>
      <c r="YE37" s="127"/>
      <c r="YF37" s="127"/>
      <c r="YG37" s="127"/>
      <c r="YH37" s="127"/>
      <c r="YI37" s="127"/>
      <c r="YJ37" s="127"/>
      <c r="YK37" s="127"/>
      <c r="YL37" s="127"/>
      <c r="YM37" s="127"/>
      <c r="YN37" s="127"/>
      <c r="YO37" s="127"/>
      <c r="YP37" s="127"/>
      <c r="YQ37" s="127"/>
      <c r="YR37" s="127"/>
      <c r="YS37" s="127"/>
      <c r="YT37" s="127"/>
      <c r="YU37" s="127"/>
      <c r="YV37" s="127"/>
      <c r="YW37" s="127"/>
      <c r="YX37" s="127"/>
      <c r="YY37" s="127"/>
      <c r="YZ37" s="127"/>
      <c r="ZA37" s="127"/>
      <c r="ZB37" s="127"/>
      <c r="ZC37" s="127"/>
      <c r="ZD37" s="127"/>
      <c r="ZE37" s="127"/>
      <c r="ZF37" s="127"/>
      <c r="ZG37" s="127"/>
      <c r="ZH37" s="127"/>
      <c r="ZI37" s="127"/>
      <c r="ZJ37" s="127"/>
      <c r="ZK37" s="127"/>
      <c r="ZL37" s="127"/>
      <c r="ZM37" s="127"/>
      <c r="ZN37" s="127"/>
      <c r="ZO37" s="127"/>
      <c r="ZP37" s="127"/>
      <c r="ZQ37" s="127"/>
      <c r="ZR37" s="127"/>
      <c r="ZS37" s="127"/>
      <c r="ZT37" s="127"/>
      <c r="ZU37" s="127"/>
      <c r="ZV37" s="127"/>
      <c r="ZW37" s="127"/>
      <c r="ZX37" s="127"/>
      <c r="ZY37" s="127"/>
      <c r="ZZ37" s="127"/>
      <c r="AAA37" s="127"/>
      <c r="AAB37" s="127"/>
      <c r="AAC37" s="127"/>
      <c r="AAD37" s="127"/>
      <c r="AAE37" s="127"/>
      <c r="AAF37" s="127"/>
      <c r="AAG37" s="127"/>
      <c r="AAH37" s="127"/>
      <c r="AAI37" s="127"/>
      <c r="AAJ37" s="127"/>
      <c r="AAK37" s="127"/>
      <c r="AAL37" s="127"/>
      <c r="AAM37" s="127"/>
      <c r="AAN37" s="127"/>
      <c r="AAO37" s="127"/>
      <c r="AAP37" s="127"/>
      <c r="AAQ37" s="127"/>
      <c r="AAR37" s="127"/>
      <c r="AAS37" s="127"/>
      <c r="AAT37" s="127"/>
      <c r="AAU37" s="127"/>
      <c r="AAV37" s="127"/>
      <c r="AAW37" s="127"/>
      <c r="AAX37" s="127"/>
      <c r="AAY37" s="127"/>
      <c r="AAZ37" s="127"/>
      <c r="ABA37" s="127"/>
      <c r="ABB37" s="127"/>
      <c r="ABC37" s="127"/>
      <c r="ABD37" s="127"/>
      <c r="ABE37" s="127"/>
      <c r="ABF37" s="127"/>
      <c r="ABG37" s="127"/>
      <c r="ABH37" s="127"/>
      <c r="ABI37" s="127"/>
      <c r="ABJ37" s="127"/>
      <c r="ABK37" s="127"/>
      <c r="ABL37" s="127"/>
      <c r="ABM37" s="127"/>
      <c r="ABN37" s="127"/>
      <c r="ABO37" s="127"/>
      <c r="ABP37" s="127"/>
      <c r="ABQ37" s="127"/>
      <c r="ABR37" s="127"/>
      <c r="ABS37" s="127"/>
      <c r="ABT37" s="127"/>
      <c r="ABU37" s="127"/>
      <c r="ABV37" s="127"/>
      <c r="ABW37" s="127"/>
      <c r="ABX37" s="127"/>
      <c r="ABY37" s="127"/>
      <c r="ABZ37" s="127"/>
      <c r="ACA37" s="127"/>
      <c r="ACB37" s="127"/>
      <c r="ACC37" s="127"/>
      <c r="ACD37" s="127"/>
      <c r="ACE37" s="127"/>
      <c r="ACF37" s="127"/>
      <c r="ACG37" s="127"/>
      <c r="ACH37" s="127"/>
      <c r="ACI37" s="127"/>
      <c r="ACJ37" s="127"/>
      <c r="ACK37" s="127"/>
      <c r="ACL37" s="127"/>
      <c r="ACM37" s="127"/>
      <c r="ACN37" s="127"/>
      <c r="ACO37" s="127"/>
      <c r="ACP37" s="127"/>
      <c r="ACQ37" s="127"/>
      <c r="ACR37" s="127"/>
      <c r="ACS37" s="127"/>
      <c r="ACT37" s="127"/>
      <c r="ACU37" s="127"/>
      <c r="ACV37" s="127"/>
      <c r="ACW37" s="127"/>
      <c r="ACX37" s="127"/>
      <c r="ACY37" s="127"/>
      <c r="ACZ37" s="127"/>
      <c r="ADA37" s="127"/>
      <c r="ADB37" s="127"/>
      <c r="ADC37" s="127"/>
      <c r="ADD37" s="127"/>
      <c r="ADE37" s="127"/>
      <c r="ADF37" s="127"/>
      <c r="ADG37" s="127"/>
      <c r="ADH37" s="127"/>
      <c r="ADI37" s="127"/>
      <c r="ADJ37" s="127"/>
      <c r="ADK37" s="127"/>
      <c r="ADL37" s="127"/>
      <c r="ADM37" s="127"/>
      <c r="ADN37" s="127"/>
      <c r="ADO37" s="127"/>
      <c r="ADP37" s="127"/>
      <c r="ADQ37" s="127"/>
      <c r="ADR37" s="127"/>
      <c r="ADS37" s="127"/>
      <c r="ADT37" s="127"/>
      <c r="ADU37" s="127"/>
      <c r="ADV37" s="127"/>
      <c r="ADW37" s="127"/>
      <c r="ADX37" s="127"/>
      <c r="ADY37" s="127"/>
      <c r="ADZ37" s="127"/>
      <c r="AEA37" s="127"/>
      <c r="AEB37" s="127"/>
      <c r="AEC37" s="127"/>
      <c r="AED37" s="127"/>
      <c r="AEE37" s="127"/>
      <c r="AEF37" s="127"/>
      <c r="AEG37" s="127"/>
      <c r="AEH37" s="127"/>
      <c r="AEI37" s="127"/>
      <c r="AEJ37" s="127"/>
      <c r="AEK37" s="127"/>
      <c r="AEL37" s="127"/>
      <c r="AEM37" s="127"/>
      <c r="AEN37" s="127"/>
      <c r="AEO37" s="127"/>
      <c r="AEP37" s="127"/>
      <c r="AEQ37" s="127"/>
      <c r="AER37" s="127"/>
      <c r="AES37" s="127"/>
      <c r="AET37" s="127"/>
      <c r="AEU37" s="127"/>
      <c r="AEV37" s="127"/>
      <c r="AEW37" s="127"/>
      <c r="AEX37" s="127"/>
      <c r="AEY37" s="127"/>
      <c r="AEZ37" s="127"/>
      <c r="AFA37" s="127"/>
      <c r="AFB37" s="127"/>
      <c r="AFC37" s="127"/>
      <c r="AFD37" s="127"/>
      <c r="AFE37" s="127"/>
      <c r="AFF37" s="127"/>
      <c r="AFG37" s="127"/>
      <c r="AFH37" s="127"/>
      <c r="AFI37" s="127"/>
      <c r="AFJ37" s="127"/>
      <c r="AFK37" s="127"/>
      <c r="AFL37" s="127"/>
      <c r="AFM37" s="127"/>
      <c r="AFN37" s="127"/>
      <c r="AFO37" s="127"/>
      <c r="AFP37" s="127"/>
      <c r="AFQ37" s="127"/>
      <c r="AFR37" s="127"/>
      <c r="AFS37" s="127"/>
      <c r="AFT37" s="127"/>
      <c r="AFU37" s="127"/>
      <c r="AFV37" s="127"/>
      <c r="AFW37" s="127"/>
      <c r="AFX37" s="127"/>
      <c r="AFY37" s="127"/>
      <c r="AFZ37" s="127"/>
      <c r="AGA37" s="127"/>
      <c r="AGB37" s="127"/>
      <c r="AGC37" s="127"/>
      <c r="AGD37" s="127"/>
      <c r="AGE37" s="127"/>
      <c r="AGF37" s="127"/>
      <c r="AGG37" s="127"/>
      <c r="AGH37" s="127"/>
      <c r="AGI37" s="127"/>
      <c r="AGJ37" s="127"/>
      <c r="AGK37" s="127"/>
      <c r="AGL37" s="127"/>
      <c r="AGM37" s="127"/>
      <c r="AGN37" s="127"/>
      <c r="AGO37" s="127"/>
      <c r="AGP37" s="127"/>
      <c r="AGQ37" s="127"/>
      <c r="AGR37" s="127"/>
      <c r="AGS37" s="127"/>
      <c r="AGT37" s="127"/>
      <c r="AGU37" s="127"/>
      <c r="AGV37" s="127"/>
      <c r="AGW37" s="127"/>
      <c r="AGX37" s="127"/>
      <c r="AGY37" s="127"/>
      <c r="AGZ37" s="127"/>
      <c r="AHA37" s="127"/>
      <c r="AHB37" s="127"/>
      <c r="AHC37" s="127"/>
      <c r="AHD37" s="127"/>
      <c r="AHE37" s="127"/>
      <c r="AHF37" s="127"/>
      <c r="AHG37" s="127"/>
      <c r="AHH37" s="127"/>
      <c r="AHI37" s="127"/>
      <c r="AHJ37" s="127"/>
      <c r="AHK37" s="127"/>
      <c r="AHL37" s="127"/>
      <c r="AHM37" s="127"/>
      <c r="AHN37" s="127"/>
      <c r="AHO37" s="127"/>
      <c r="AHP37" s="127"/>
      <c r="AHQ37" s="127"/>
      <c r="AHR37" s="127"/>
      <c r="AHS37" s="127"/>
      <c r="AHT37" s="127"/>
      <c r="AHU37" s="127"/>
      <c r="AHV37" s="127"/>
      <c r="AHW37" s="127"/>
      <c r="AHX37" s="127"/>
      <c r="AHY37" s="127"/>
      <c r="AHZ37" s="127"/>
      <c r="AIA37" s="127"/>
      <c r="AIB37" s="127"/>
      <c r="AIC37" s="127"/>
      <c r="AID37" s="127"/>
      <c r="AIE37" s="127"/>
      <c r="AIF37" s="127"/>
      <c r="AIG37" s="127"/>
      <c r="AIH37" s="127"/>
      <c r="AII37" s="127"/>
      <c r="AIJ37" s="127"/>
      <c r="AIK37" s="127"/>
      <c r="AIL37" s="127"/>
      <c r="AIM37" s="127"/>
      <c r="AIN37" s="127"/>
      <c r="AIO37" s="127"/>
      <c r="AIP37" s="127"/>
      <c r="AIQ37" s="127"/>
      <c r="AIR37" s="127"/>
      <c r="AIS37" s="127"/>
      <c r="AIT37" s="127"/>
      <c r="AIU37" s="127"/>
      <c r="AIV37" s="127"/>
      <c r="AIW37" s="127"/>
      <c r="AIX37" s="127"/>
      <c r="AIY37" s="127"/>
      <c r="AIZ37" s="127"/>
      <c r="AJA37" s="127"/>
      <c r="AJB37" s="127"/>
      <c r="AJC37" s="127"/>
      <c r="AJD37" s="127"/>
      <c r="AJE37" s="127"/>
      <c r="AJF37" s="127"/>
      <c r="AJG37" s="127"/>
      <c r="AJH37" s="127"/>
      <c r="AJI37" s="127"/>
      <c r="AJJ37" s="127"/>
      <c r="AJK37" s="127"/>
      <c r="AJL37" s="127"/>
      <c r="AJM37" s="127"/>
      <c r="AJN37" s="127"/>
      <c r="AJO37" s="127"/>
      <c r="AJP37" s="127"/>
      <c r="AJQ37" s="127"/>
      <c r="AJR37" s="127"/>
      <c r="AJS37" s="127"/>
      <c r="AJT37" s="127"/>
      <c r="AJU37" s="127"/>
      <c r="AJV37" s="127"/>
      <c r="AJW37" s="127"/>
      <c r="AJX37" s="127"/>
      <c r="AJY37" s="127"/>
      <c r="AJZ37" s="127"/>
      <c r="AKA37" s="127"/>
      <c r="AKB37" s="127"/>
      <c r="AKC37" s="127"/>
      <c r="AKD37" s="127"/>
      <c r="AKE37" s="127"/>
      <c r="AKF37" s="127"/>
      <c r="AKG37" s="127"/>
      <c r="AKH37" s="127"/>
      <c r="AKI37" s="127"/>
      <c r="AKJ37" s="127"/>
      <c r="AKK37" s="127"/>
      <c r="AKL37" s="127"/>
      <c r="AKM37" s="127"/>
      <c r="AKN37" s="127"/>
      <c r="AKO37" s="127"/>
      <c r="AKP37" s="127"/>
      <c r="AKQ37" s="127"/>
      <c r="AKR37" s="127"/>
      <c r="AKS37" s="127"/>
      <c r="AKT37" s="127"/>
      <c r="AKU37" s="127"/>
      <c r="AKV37" s="127"/>
      <c r="AKW37" s="127"/>
      <c r="AKX37" s="127"/>
      <c r="AKY37" s="127"/>
      <c r="AKZ37" s="127"/>
      <c r="ALA37" s="127"/>
      <c r="ALB37" s="127"/>
      <c r="ALC37" s="127"/>
      <c r="ALD37" s="127"/>
      <c r="ALE37" s="127"/>
      <c r="ALF37" s="127"/>
      <c r="ALG37" s="127"/>
      <c r="ALH37" s="127"/>
      <c r="ALI37" s="127"/>
      <c r="ALJ37" s="127"/>
      <c r="ALK37" s="127"/>
      <c r="ALL37" s="127"/>
      <c r="ALM37" s="127"/>
      <c r="ALN37" s="127"/>
      <c r="ALO37" s="127"/>
      <c r="ALP37" s="127"/>
      <c r="ALQ37" s="127"/>
      <c r="ALR37" s="127"/>
      <c r="ALS37" s="127"/>
      <c r="ALT37" s="127"/>
      <c r="ALU37" s="127"/>
      <c r="ALV37" s="127"/>
      <c r="ALW37" s="127"/>
      <c r="ALX37" s="127"/>
      <c r="ALY37" s="127"/>
      <c r="ALZ37" s="127"/>
      <c r="AMA37" s="127"/>
      <c r="AMB37" s="127"/>
      <c r="AMC37" s="127"/>
      <c r="AMD37" s="127"/>
      <c r="AME37" s="127"/>
      <c r="AMF37" s="127"/>
      <c r="AMG37" s="127"/>
      <c r="AMH37" s="127"/>
      <c r="AMI37" s="127"/>
      <c r="AMJ37" s="127"/>
      <c r="AMK37" s="127"/>
      <c r="AML37" s="127"/>
      <c r="AMM37" s="127"/>
      <c r="AMN37" s="127"/>
      <c r="AMO37" s="127"/>
      <c r="AMP37" s="127"/>
      <c r="AMQ37" s="127"/>
      <c r="AMR37" s="127"/>
      <c r="AMS37" s="127"/>
      <c r="AMT37" s="127"/>
      <c r="AMU37" s="127"/>
      <c r="AMV37" s="127"/>
      <c r="AMW37" s="127"/>
      <c r="AMX37" s="127"/>
      <c r="AMY37" s="127"/>
      <c r="AMZ37" s="127"/>
      <c r="ANA37" s="127"/>
      <c r="ANB37" s="127"/>
      <c r="ANC37" s="127"/>
      <c r="AND37" s="127"/>
      <c r="ANE37" s="127"/>
      <c r="ANF37" s="127"/>
      <c r="ANG37" s="127"/>
      <c r="ANH37" s="127"/>
      <c r="ANI37" s="127"/>
      <c r="ANJ37" s="127"/>
      <c r="ANK37" s="127"/>
      <c r="ANL37" s="127"/>
      <c r="ANM37" s="127"/>
      <c r="ANN37" s="127"/>
      <c r="ANO37" s="127"/>
      <c r="ANP37" s="127"/>
      <c r="ANQ37" s="127"/>
      <c r="ANR37" s="127"/>
      <c r="ANS37" s="127"/>
      <c r="ANT37" s="127"/>
      <c r="ANU37" s="127"/>
      <c r="ANV37" s="127"/>
      <c r="ANW37" s="127"/>
      <c r="ANX37" s="127"/>
      <c r="ANY37" s="127"/>
      <c r="ANZ37" s="127"/>
      <c r="AOA37" s="127"/>
      <c r="AOB37" s="127"/>
      <c r="AOC37" s="127"/>
      <c r="AOD37" s="127"/>
      <c r="AOE37" s="127"/>
      <c r="AOF37" s="127"/>
      <c r="AOG37" s="127"/>
      <c r="AOH37" s="127"/>
      <c r="AOI37" s="127"/>
      <c r="AOJ37" s="127"/>
      <c r="AOK37" s="127"/>
      <c r="AOL37" s="127"/>
      <c r="AOM37" s="127"/>
      <c r="AON37" s="127"/>
      <c r="AOO37" s="127"/>
      <c r="AOP37" s="127"/>
      <c r="AOQ37" s="127"/>
      <c r="AOR37" s="127"/>
      <c r="AOS37" s="127"/>
      <c r="AOT37" s="127"/>
      <c r="AOU37" s="127"/>
      <c r="AOV37" s="127"/>
      <c r="AOW37" s="127"/>
      <c r="AOX37" s="127"/>
      <c r="AOY37" s="127"/>
      <c r="AOZ37" s="127"/>
      <c r="APA37" s="127"/>
      <c r="APB37" s="127"/>
      <c r="APC37" s="127"/>
      <c r="APD37" s="127"/>
      <c r="APE37" s="127"/>
      <c r="APF37" s="127"/>
      <c r="APG37" s="127"/>
      <c r="APH37" s="127"/>
      <c r="API37" s="127"/>
      <c r="APJ37" s="127"/>
      <c r="APK37" s="127"/>
      <c r="APL37" s="127"/>
      <c r="APM37" s="127"/>
      <c r="APN37" s="127"/>
      <c r="APO37" s="127"/>
      <c r="APP37" s="127"/>
      <c r="APQ37" s="127"/>
      <c r="APR37" s="127"/>
      <c r="APS37" s="127"/>
      <c r="APT37" s="127"/>
      <c r="APU37" s="127"/>
      <c r="APV37" s="127"/>
      <c r="APW37" s="127"/>
      <c r="APX37" s="127"/>
      <c r="APY37" s="127"/>
      <c r="APZ37" s="127"/>
      <c r="AQA37" s="127"/>
      <c r="AQB37" s="127"/>
      <c r="AQC37" s="127"/>
      <c r="AQD37" s="127"/>
      <c r="AQE37" s="127"/>
      <c r="AQF37" s="127"/>
      <c r="AQG37" s="127"/>
      <c r="AQH37" s="127"/>
      <c r="AQI37" s="127"/>
      <c r="AQJ37" s="127"/>
      <c r="AQK37" s="127"/>
      <c r="AQL37" s="127"/>
      <c r="AQM37" s="127"/>
      <c r="AQN37" s="127"/>
      <c r="AQO37" s="127"/>
      <c r="AQP37" s="127"/>
      <c r="AQQ37" s="127"/>
      <c r="AQR37" s="127"/>
      <c r="AQS37" s="127"/>
      <c r="AQT37" s="127"/>
      <c r="AQU37" s="127"/>
      <c r="AQV37" s="127"/>
      <c r="AQW37" s="127"/>
      <c r="AQX37" s="127"/>
      <c r="AQY37" s="127"/>
      <c r="AQZ37" s="127"/>
      <c r="ARA37" s="127"/>
      <c r="ARB37" s="127"/>
      <c r="ARC37" s="127"/>
      <c r="ARD37" s="127"/>
      <c r="ARE37" s="127"/>
      <c r="ARF37" s="127"/>
      <c r="ARG37" s="127"/>
      <c r="ARH37" s="127"/>
      <c r="ARI37" s="127"/>
      <c r="ARJ37" s="127"/>
      <c r="ARK37" s="127"/>
      <c r="ARL37" s="127"/>
      <c r="ARM37" s="127"/>
      <c r="ARN37" s="127"/>
      <c r="ARO37" s="127"/>
      <c r="ARP37" s="127"/>
      <c r="ARQ37" s="127"/>
      <c r="ARR37" s="127"/>
      <c r="ARS37" s="127"/>
      <c r="ART37" s="127"/>
      <c r="ARU37" s="127"/>
      <c r="ARV37" s="127"/>
      <c r="ARW37" s="127"/>
      <c r="ARX37" s="127"/>
      <c r="ARY37" s="127"/>
      <c r="ARZ37" s="127"/>
      <c r="ASA37" s="127"/>
      <c r="ASB37" s="127"/>
      <c r="ASC37" s="127"/>
      <c r="ASD37" s="127"/>
      <c r="ASE37" s="127"/>
      <c r="ASF37" s="127"/>
      <c r="ASG37" s="127"/>
      <c r="ASH37" s="127"/>
      <c r="ASI37" s="127"/>
      <c r="ASJ37" s="127"/>
      <c r="ASK37" s="127"/>
      <c r="ASL37" s="127"/>
      <c r="ASM37" s="127"/>
      <c r="ASN37" s="127"/>
      <c r="ASO37" s="127"/>
      <c r="ASP37" s="127"/>
      <c r="ASQ37" s="127"/>
      <c r="ASR37" s="127"/>
      <c r="ASS37" s="127"/>
      <c r="AST37" s="127"/>
      <c r="ASU37" s="127"/>
      <c r="ASV37" s="127"/>
      <c r="ASW37" s="127"/>
      <c r="ASX37" s="127"/>
      <c r="ASY37" s="127"/>
      <c r="ASZ37" s="127"/>
      <c r="ATA37" s="127"/>
      <c r="ATB37" s="127"/>
      <c r="ATC37" s="127"/>
      <c r="ATD37" s="127"/>
      <c r="ATE37" s="127"/>
      <c r="ATF37" s="127"/>
      <c r="ATG37" s="127"/>
      <c r="ATH37" s="127"/>
      <c r="ATI37" s="127"/>
      <c r="ATJ37" s="127"/>
      <c r="ATK37" s="127"/>
      <c r="ATL37" s="127"/>
      <c r="ATM37" s="127"/>
      <c r="ATN37" s="127"/>
      <c r="ATO37" s="127"/>
      <c r="ATP37" s="127"/>
      <c r="ATQ37" s="127"/>
      <c r="ATR37" s="127"/>
      <c r="ATS37" s="127"/>
      <c r="ATT37" s="127"/>
      <c r="ATU37" s="127"/>
      <c r="ATV37" s="127"/>
      <c r="ATW37" s="127"/>
      <c r="ATX37" s="127"/>
      <c r="ATY37" s="127"/>
      <c r="ATZ37" s="127"/>
      <c r="AUA37" s="127"/>
      <c r="AUB37" s="127"/>
      <c r="AUC37" s="127"/>
      <c r="AUD37" s="127"/>
      <c r="AUE37" s="127"/>
      <c r="AUF37" s="127"/>
      <c r="AUG37" s="127"/>
      <c r="AUH37" s="127"/>
      <c r="AUI37" s="127"/>
      <c r="AUJ37" s="127"/>
      <c r="AUK37" s="127"/>
      <c r="AUL37" s="127"/>
      <c r="AUM37" s="127"/>
      <c r="AUN37" s="127"/>
      <c r="AUO37" s="127"/>
      <c r="AUP37" s="127"/>
      <c r="AUQ37" s="127"/>
      <c r="AUR37" s="127"/>
      <c r="AUS37" s="127"/>
      <c r="AUT37" s="127"/>
      <c r="AUU37" s="127"/>
      <c r="AUV37" s="127"/>
      <c r="AUW37" s="127"/>
      <c r="AUX37" s="127"/>
      <c r="AUY37" s="127"/>
      <c r="AUZ37" s="127"/>
      <c r="AVA37" s="127"/>
      <c r="AVB37" s="127"/>
      <c r="AVC37" s="127"/>
      <c r="AVD37" s="127"/>
      <c r="AVE37" s="127"/>
      <c r="AVF37" s="127"/>
      <c r="AVG37" s="127"/>
      <c r="AVH37" s="127"/>
      <c r="AVI37" s="127"/>
      <c r="AVJ37" s="127"/>
      <c r="AVK37" s="127"/>
      <c r="AVL37" s="127"/>
      <c r="AVM37" s="127"/>
      <c r="AVN37" s="127"/>
      <c r="AVO37" s="127"/>
      <c r="AVP37" s="127"/>
      <c r="AVQ37" s="127"/>
      <c r="AVR37" s="127"/>
      <c r="AVS37" s="127"/>
      <c r="AVT37" s="127"/>
      <c r="AVU37" s="127"/>
      <c r="AVV37" s="127"/>
      <c r="AVW37" s="127"/>
      <c r="AVX37" s="127"/>
      <c r="AVY37" s="127"/>
      <c r="AVZ37" s="127"/>
      <c r="AWA37" s="127"/>
      <c r="AWB37" s="127"/>
      <c r="AWC37" s="127"/>
      <c r="AWD37" s="127"/>
      <c r="AWE37" s="127"/>
      <c r="AWF37" s="127"/>
      <c r="AWG37" s="127"/>
      <c r="AWH37" s="127"/>
      <c r="AWI37" s="127"/>
      <c r="AWJ37" s="127"/>
      <c r="AWK37" s="127"/>
      <c r="AWL37" s="127"/>
      <c r="AWM37" s="127"/>
      <c r="AWN37" s="127"/>
      <c r="AWO37" s="127"/>
      <c r="AWP37" s="127"/>
      <c r="AWQ37" s="127"/>
      <c r="AWR37" s="127"/>
      <c r="AWS37" s="127"/>
      <c r="AWT37" s="127"/>
      <c r="AWU37" s="127"/>
      <c r="AWV37" s="127"/>
      <c r="AWW37" s="127"/>
      <c r="AWX37" s="127"/>
      <c r="AWY37" s="127"/>
      <c r="AWZ37" s="127"/>
      <c r="AXA37" s="127"/>
      <c r="AXB37" s="127"/>
      <c r="AXC37" s="127"/>
      <c r="AXD37" s="127"/>
      <c r="AXE37" s="127"/>
      <c r="AXF37" s="127"/>
      <c r="AXG37" s="127"/>
      <c r="AXH37" s="127"/>
      <c r="AXI37" s="127"/>
      <c r="AXJ37" s="127"/>
      <c r="AXK37" s="127"/>
      <c r="AXL37" s="127"/>
      <c r="AXM37" s="127"/>
      <c r="AXN37" s="127"/>
      <c r="AXO37" s="127"/>
      <c r="AXP37" s="127"/>
      <c r="AXQ37" s="127"/>
      <c r="AXR37" s="127"/>
      <c r="AXS37" s="127"/>
      <c r="AXT37" s="127"/>
      <c r="AXU37" s="127"/>
      <c r="AXV37" s="127"/>
      <c r="AXW37" s="127"/>
      <c r="AXX37" s="127"/>
      <c r="AXY37" s="127"/>
      <c r="AXZ37" s="127"/>
      <c r="AYA37" s="127"/>
      <c r="AYB37" s="127"/>
      <c r="AYC37" s="127"/>
      <c r="AYD37" s="127"/>
      <c r="AYE37" s="127"/>
      <c r="AYF37" s="127"/>
      <c r="AYG37" s="127"/>
      <c r="AYH37" s="127"/>
      <c r="AYI37" s="127"/>
      <c r="AYJ37" s="127"/>
      <c r="AYK37" s="127"/>
      <c r="AYL37" s="127"/>
      <c r="AYM37" s="127"/>
      <c r="AYN37" s="127"/>
      <c r="AYO37" s="127"/>
      <c r="AYP37" s="127"/>
      <c r="AYQ37" s="127"/>
      <c r="AYR37" s="127"/>
      <c r="AYS37" s="127"/>
      <c r="AYT37" s="127"/>
      <c r="AYU37" s="127"/>
      <c r="AYV37" s="127"/>
      <c r="AYW37" s="127"/>
      <c r="AYX37" s="127"/>
      <c r="AYY37" s="127"/>
      <c r="AYZ37" s="127"/>
      <c r="AZA37" s="127"/>
      <c r="AZB37" s="127"/>
      <c r="AZC37" s="127"/>
      <c r="AZD37" s="127"/>
      <c r="AZE37" s="127"/>
      <c r="AZF37" s="127"/>
      <c r="AZG37" s="127"/>
      <c r="AZH37" s="127"/>
      <c r="AZI37" s="127"/>
      <c r="AZJ37" s="127"/>
      <c r="AZK37" s="127"/>
      <c r="AZL37" s="127"/>
      <c r="AZM37" s="127"/>
      <c r="AZN37" s="127"/>
      <c r="AZO37" s="127"/>
      <c r="AZP37" s="127"/>
      <c r="AZQ37" s="127"/>
      <c r="AZR37" s="127"/>
      <c r="AZS37" s="127"/>
      <c r="AZT37" s="127"/>
      <c r="AZU37" s="127"/>
      <c r="AZV37" s="127"/>
      <c r="AZW37" s="127"/>
      <c r="AZX37" s="127"/>
      <c r="AZY37" s="127"/>
      <c r="AZZ37" s="127"/>
      <c r="BAA37" s="127"/>
      <c r="BAB37" s="127"/>
      <c r="BAC37" s="127"/>
      <c r="BAD37" s="127"/>
      <c r="BAE37" s="127"/>
      <c r="BAF37" s="127"/>
      <c r="BAG37" s="127"/>
      <c r="BAH37" s="127"/>
      <c r="BAI37" s="127"/>
      <c r="BAJ37" s="127"/>
      <c r="BAK37" s="127"/>
      <c r="BAL37" s="127"/>
      <c r="BAM37" s="127"/>
      <c r="BAN37" s="127"/>
      <c r="BAO37" s="127"/>
      <c r="BAP37" s="127"/>
      <c r="BAQ37" s="127"/>
      <c r="BAR37" s="127"/>
      <c r="BAS37" s="127"/>
      <c r="BAT37" s="127"/>
      <c r="BAU37" s="127"/>
      <c r="BAV37" s="127"/>
      <c r="BAW37" s="127"/>
      <c r="BAX37" s="127"/>
      <c r="BAY37" s="127"/>
      <c r="BAZ37" s="127"/>
      <c r="BBA37" s="127"/>
      <c r="BBB37" s="127"/>
      <c r="BBC37" s="127"/>
      <c r="BBD37" s="127"/>
      <c r="BBE37" s="127"/>
      <c r="BBF37" s="127"/>
      <c r="BBG37" s="127"/>
      <c r="BBH37" s="127"/>
      <c r="BBI37" s="127"/>
      <c r="BBJ37" s="127"/>
      <c r="BBK37" s="127"/>
      <c r="BBL37" s="127"/>
      <c r="BBM37" s="127"/>
      <c r="BBN37" s="127"/>
      <c r="BBO37" s="127"/>
      <c r="BBP37" s="127"/>
      <c r="BBQ37" s="127"/>
      <c r="BBR37" s="127"/>
      <c r="BBS37" s="127"/>
      <c r="BBT37" s="127"/>
      <c r="BBU37" s="127"/>
      <c r="BBV37" s="127"/>
      <c r="BBW37" s="127"/>
      <c r="BBX37" s="127"/>
      <c r="BBY37" s="127"/>
      <c r="BBZ37" s="127"/>
      <c r="BCA37" s="127"/>
      <c r="BCB37" s="127"/>
      <c r="BCC37" s="127"/>
      <c r="BCD37" s="127"/>
      <c r="BCE37" s="127"/>
      <c r="BCF37" s="127"/>
      <c r="BCG37" s="127"/>
      <c r="BCH37" s="127"/>
      <c r="BCI37" s="127"/>
      <c r="BCJ37" s="127"/>
      <c r="BCK37" s="127"/>
      <c r="BCL37" s="127"/>
      <c r="BCM37" s="127"/>
      <c r="BCN37" s="127"/>
      <c r="BCO37" s="127"/>
      <c r="BCP37" s="127"/>
      <c r="BCQ37" s="127"/>
      <c r="BCR37" s="127"/>
      <c r="BCS37" s="127"/>
      <c r="BCT37" s="127"/>
      <c r="BCU37" s="127"/>
      <c r="BCV37" s="127"/>
      <c r="BCW37" s="127"/>
      <c r="BCX37" s="127"/>
      <c r="BCY37" s="127"/>
      <c r="BCZ37" s="127"/>
      <c r="BDA37" s="127"/>
      <c r="BDB37" s="127"/>
      <c r="BDC37" s="127"/>
      <c r="BDD37" s="127"/>
      <c r="BDE37" s="127"/>
      <c r="BDF37" s="127"/>
      <c r="BDG37" s="127"/>
      <c r="BDH37" s="127"/>
      <c r="BDI37" s="127"/>
      <c r="BDJ37" s="127"/>
      <c r="BDK37" s="127"/>
      <c r="BDL37" s="127"/>
      <c r="BDM37" s="127"/>
      <c r="BDN37" s="127"/>
      <c r="BDO37" s="127"/>
      <c r="BDP37" s="127"/>
      <c r="BDQ37" s="127"/>
      <c r="BDR37" s="127"/>
      <c r="BDS37" s="127"/>
      <c r="BDT37" s="127"/>
      <c r="BDU37" s="127"/>
      <c r="BDV37" s="127"/>
      <c r="BDW37" s="127"/>
      <c r="BDX37" s="127"/>
      <c r="BDY37" s="127"/>
      <c r="BDZ37" s="127"/>
      <c r="BEA37" s="127"/>
      <c r="BEB37" s="127"/>
      <c r="BEC37" s="127"/>
      <c r="BED37" s="127"/>
      <c r="BEE37" s="127"/>
      <c r="BEF37" s="127"/>
      <c r="BEG37" s="127"/>
      <c r="BEH37" s="127"/>
      <c r="BEI37" s="127"/>
      <c r="BEJ37" s="127"/>
      <c r="BEK37" s="127"/>
      <c r="BEL37" s="127"/>
      <c r="BEM37" s="127"/>
      <c r="BEN37" s="127"/>
      <c r="BEO37" s="127"/>
      <c r="BEP37" s="127"/>
      <c r="BEQ37" s="127"/>
      <c r="BER37" s="127"/>
      <c r="BES37" s="127"/>
      <c r="BET37" s="127"/>
      <c r="BEU37" s="127"/>
      <c r="BEV37" s="127"/>
      <c r="BEW37" s="127"/>
      <c r="BEX37" s="127"/>
      <c r="BEY37" s="127"/>
      <c r="BEZ37" s="127"/>
      <c r="BFA37" s="127"/>
      <c r="BFB37" s="127"/>
      <c r="BFC37" s="127"/>
      <c r="BFD37" s="127"/>
      <c r="BFE37" s="127"/>
      <c r="BFF37" s="127"/>
      <c r="BFG37" s="127"/>
      <c r="BFH37" s="127"/>
      <c r="BFI37" s="127"/>
      <c r="BFJ37" s="127"/>
      <c r="BFK37" s="127"/>
      <c r="BFL37" s="127"/>
      <c r="BFM37" s="127"/>
      <c r="BFN37" s="127"/>
      <c r="BFO37" s="127"/>
      <c r="BFP37" s="127"/>
      <c r="BFQ37" s="127"/>
      <c r="BFR37" s="127"/>
      <c r="BFS37" s="127"/>
      <c r="BFT37" s="127"/>
      <c r="BFU37" s="127"/>
      <c r="BFV37" s="127"/>
      <c r="BFW37" s="127"/>
      <c r="BFX37" s="127"/>
      <c r="BFY37" s="127"/>
      <c r="BFZ37" s="127"/>
      <c r="BGA37" s="127"/>
      <c r="BGB37" s="127"/>
      <c r="BGC37" s="127"/>
      <c r="BGD37" s="127"/>
      <c r="BGE37" s="127"/>
      <c r="BGF37" s="127"/>
      <c r="BGG37" s="127"/>
      <c r="BGH37" s="127"/>
      <c r="BGI37" s="127"/>
      <c r="BGJ37" s="127"/>
      <c r="BGK37" s="127"/>
      <c r="BGL37" s="127"/>
      <c r="BGM37" s="127"/>
      <c r="BGN37" s="127"/>
      <c r="BGO37" s="127"/>
      <c r="BGP37" s="127"/>
      <c r="BGQ37" s="127"/>
      <c r="BGR37" s="127"/>
      <c r="BGS37" s="127"/>
      <c r="BGT37" s="127"/>
      <c r="BGU37" s="127"/>
      <c r="BGV37" s="127"/>
      <c r="BGW37" s="127"/>
      <c r="BGX37" s="127"/>
      <c r="BGY37" s="127"/>
      <c r="BGZ37" s="127"/>
      <c r="BHA37" s="127"/>
      <c r="BHB37" s="127"/>
      <c r="BHC37" s="127"/>
      <c r="BHD37" s="127"/>
      <c r="BHE37" s="127"/>
      <c r="BHF37" s="127"/>
      <c r="BHG37" s="127"/>
      <c r="BHH37" s="127"/>
      <c r="BHI37" s="127"/>
      <c r="BHJ37" s="127"/>
      <c r="BHK37" s="127"/>
      <c r="BHL37" s="127"/>
      <c r="BHM37" s="127"/>
      <c r="BHN37" s="127"/>
      <c r="BHO37" s="127"/>
      <c r="BHP37" s="127"/>
      <c r="BHQ37" s="127"/>
      <c r="BHR37" s="127"/>
      <c r="BHS37" s="127"/>
      <c r="BHT37" s="127"/>
      <c r="BHU37" s="127"/>
      <c r="BHV37" s="127"/>
      <c r="BHW37" s="127"/>
      <c r="BHX37" s="127"/>
      <c r="BHY37" s="127"/>
      <c r="BHZ37" s="127"/>
      <c r="BIA37" s="127"/>
      <c r="BIB37" s="127"/>
      <c r="BIC37" s="127"/>
      <c r="BID37" s="127"/>
      <c r="BIE37" s="127"/>
      <c r="BIF37" s="127"/>
      <c r="BIG37" s="127"/>
      <c r="BIH37" s="127"/>
      <c r="BII37" s="127"/>
      <c r="BIJ37" s="127"/>
      <c r="BIK37" s="127"/>
      <c r="BIL37" s="127"/>
      <c r="BIM37" s="127"/>
      <c r="BIN37" s="127"/>
      <c r="BIO37" s="127"/>
      <c r="BIP37" s="127"/>
      <c r="BIQ37" s="127"/>
      <c r="BIR37" s="127"/>
      <c r="BIS37" s="127"/>
      <c r="BIT37" s="127"/>
      <c r="BIU37" s="127"/>
      <c r="BIV37" s="127"/>
      <c r="BIW37" s="127"/>
      <c r="BIX37" s="127"/>
      <c r="BIY37" s="127"/>
      <c r="BIZ37" s="127"/>
      <c r="BJA37" s="127"/>
      <c r="BJB37" s="127"/>
      <c r="BJC37" s="127"/>
      <c r="BJD37" s="127"/>
      <c r="BJE37" s="127"/>
      <c r="BJF37" s="127"/>
      <c r="BJG37" s="127"/>
      <c r="BJH37" s="127"/>
      <c r="BJI37" s="127"/>
      <c r="BJJ37" s="127"/>
      <c r="BJK37" s="127"/>
      <c r="BJL37" s="127"/>
      <c r="BJM37" s="127"/>
      <c r="BJN37" s="127"/>
      <c r="BJO37" s="127"/>
      <c r="BJP37" s="127"/>
      <c r="BJQ37" s="127"/>
      <c r="BJR37" s="127"/>
      <c r="BJS37" s="127"/>
      <c r="BJT37" s="127"/>
      <c r="BJU37" s="127"/>
      <c r="BJV37" s="127"/>
      <c r="BJW37" s="127"/>
      <c r="BJX37" s="127"/>
      <c r="BJY37" s="127"/>
      <c r="BJZ37" s="127"/>
      <c r="BKA37" s="127"/>
      <c r="BKB37" s="127"/>
      <c r="BKC37" s="127"/>
      <c r="BKD37" s="127"/>
      <c r="BKE37" s="127"/>
      <c r="BKF37" s="127"/>
      <c r="BKG37" s="127"/>
      <c r="BKH37" s="127"/>
      <c r="BKI37" s="127"/>
      <c r="BKJ37" s="127"/>
      <c r="BKK37" s="127"/>
      <c r="BKL37" s="127"/>
      <c r="BKM37" s="127"/>
      <c r="BKN37" s="127"/>
      <c r="BKO37" s="127"/>
      <c r="BKP37" s="127"/>
      <c r="BKQ37" s="127"/>
      <c r="BKR37" s="127"/>
      <c r="BKS37" s="127"/>
      <c r="BKT37" s="127"/>
      <c r="BKU37" s="127"/>
      <c r="BKV37" s="127"/>
      <c r="BKW37" s="127"/>
      <c r="BKX37" s="127"/>
      <c r="BKY37" s="127"/>
      <c r="BKZ37" s="127"/>
      <c r="BLA37" s="127"/>
      <c r="BLB37" s="127"/>
      <c r="BLC37" s="127"/>
      <c r="BLD37" s="127"/>
      <c r="BLE37" s="127"/>
      <c r="BLF37" s="127"/>
      <c r="BLG37" s="127"/>
      <c r="BLH37" s="127"/>
      <c r="BLI37" s="127"/>
      <c r="BLJ37" s="127"/>
      <c r="BLK37" s="127"/>
      <c r="BLL37" s="127"/>
      <c r="BLM37" s="127"/>
      <c r="BLN37" s="127"/>
      <c r="BLO37" s="127"/>
      <c r="BLP37" s="127"/>
      <c r="BLQ37" s="127"/>
      <c r="BLR37" s="127"/>
      <c r="BLS37" s="127"/>
      <c r="BLT37" s="127"/>
      <c r="BLU37" s="127"/>
      <c r="BLV37" s="127"/>
      <c r="BLW37" s="127"/>
      <c r="BLX37" s="127"/>
      <c r="BLY37" s="127"/>
      <c r="BLZ37" s="127"/>
      <c r="BMA37" s="127"/>
      <c r="BMB37" s="127"/>
      <c r="BMC37" s="127"/>
      <c r="BMD37" s="127"/>
      <c r="BME37" s="127"/>
      <c r="BMF37" s="127"/>
      <c r="BMG37" s="127"/>
      <c r="BMH37" s="127"/>
      <c r="BMI37" s="127"/>
      <c r="BMJ37" s="127"/>
      <c r="BMK37" s="127"/>
      <c r="BML37" s="127"/>
      <c r="BMM37" s="127"/>
      <c r="BMN37" s="127"/>
      <c r="BMO37" s="127"/>
      <c r="BMP37" s="127"/>
      <c r="BMQ37" s="127"/>
      <c r="BMR37" s="127"/>
      <c r="BMS37" s="127"/>
      <c r="BMT37" s="127"/>
      <c r="BMU37" s="127"/>
      <c r="BMV37" s="127"/>
      <c r="BMW37" s="127"/>
      <c r="BMX37" s="127"/>
      <c r="BMY37" s="127"/>
      <c r="BMZ37" s="127"/>
      <c r="BNA37" s="127"/>
      <c r="BNB37" s="127"/>
      <c r="BNC37" s="127"/>
      <c r="BND37" s="127"/>
      <c r="BNE37" s="127"/>
      <c r="BNF37" s="127"/>
      <c r="BNG37" s="127"/>
      <c r="BNH37" s="127"/>
      <c r="BNI37" s="127"/>
      <c r="BNJ37" s="127"/>
      <c r="BNK37" s="127"/>
      <c r="BNL37" s="127"/>
      <c r="BNM37" s="127"/>
      <c r="BNN37" s="127"/>
      <c r="BNO37" s="127"/>
      <c r="BNP37" s="127"/>
      <c r="BNQ37" s="127"/>
      <c r="BNR37" s="127"/>
      <c r="BNS37" s="127"/>
      <c r="BNT37" s="127"/>
      <c r="BNU37" s="127"/>
      <c r="BNV37" s="127"/>
      <c r="BNW37" s="127"/>
      <c r="BNX37" s="127"/>
      <c r="BNY37" s="127"/>
      <c r="BNZ37" s="127"/>
      <c r="BOA37" s="127"/>
      <c r="BOB37" s="127"/>
      <c r="BOC37" s="127"/>
      <c r="BOD37" s="127"/>
      <c r="BOE37" s="127"/>
      <c r="BOF37" s="127"/>
      <c r="BOG37" s="127"/>
      <c r="BOH37" s="127"/>
      <c r="BOI37" s="127"/>
      <c r="BOJ37" s="127"/>
      <c r="BOK37" s="127"/>
      <c r="BOL37" s="127"/>
      <c r="BOM37" s="127"/>
      <c r="BON37" s="127"/>
      <c r="BOO37" s="127"/>
      <c r="BOP37" s="127"/>
      <c r="BOQ37" s="127"/>
      <c r="BOR37" s="127"/>
      <c r="BOS37" s="127"/>
      <c r="BOT37" s="127"/>
      <c r="BOU37" s="127"/>
      <c r="BOV37" s="127"/>
      <c r="BOW37" s="127"/>
      <c r="BOX37" s="127"/>
      <c r="BOY37" s="127"/>
      <c r="BOZ37" s="127"/>
      <c r="BPA37" s="127"/>
      <c r="BPB37" s="127"/>
      <c r="BPC37" s="127"/>
      <c r="BPD37" s="127"/>
      <c r="BPE37" s="127"/>
      <c r="BPF37" s="127"/>
      <c r="BPG37" s="127"/>
      <c r="BPH37" s="127"/>
      <c r="BPI37" s="127"/>
      <c r="BPJ37" s="127"/>
      <c r="BPK37" s="127"/>
      <c r="BPL37" s="127"/>
      <c r="BPM37" s="127"/>
      <c r="BPN37" s="127"/>
      <c r="BPO37" s="127"/>
      <c r="BPP37" s="127"/>
      <c r="BPQ37" s="127"/>
      <c r="BPR37" s="127"/>
      <c r="BPS37" s="127"/>
      <c r="BPT37" s="127"/>
      <c r="BPU37" s="127"/>
      <c r="BPV37" s="127"/>
      <c r="BPW37" s="127"/>
      <c r="BPX37" s="127"/>
      <c r="BPY37" s="127"/>
      <c r="BPZ37" s="127"/>
      <c r="BQA37" s="127"/>
      <c r="BQB37" s="127"/>
      <c r="BQC37" s="127"/>
      <c r="BQD37" s="127"/>
      <c r="BQE37" s="127"/>
      <c r="BQF37" s="127"/>
      <c r="BQG37" s="127"/>
      <c r="BQH37" s="127"/>
      <c r="BQI37" s="127"/>
      <c r="BQJ37" s="127"/>
      <c r="BQK37" s="127"/>
      <c r="BQL37" s="127"/>
      <c r="BQM37" s="127"/>
      <c r="BQN37" s="127"/>
      <c r="BQO37" s="127"/>
      <c r="BQP37" s="127"/>
      <c r="BQQ37" s="127"/>
      <c r="BQR37" s="127"/>
      <c r="BQS37" s="127"/>
      <c r="BQT37" s="127"/>
      <c r="BQU37" s="127"/>
      <c r="BQV37" s="127"/>
      <c r="BQW37" s="127"/>
      <c r="BQX37" s="127"/>
      <c r="BQY37" s="127"/>
      <c r="BQZ37" s="127"/>
      <c r="BRA37" s="127"/>
      <c r="BRB37" s="127"/>
      <c r="BRC37" s="127"/>
      <c r="BRD37" s="127"/>
      <c r="BRE37" s="127"/>
      <c r="BRF37" s="127"/>
      <c r="BRG37" s="127"/>
      <c r="BRH37" s="127"/>
      <c r="BRI37" s="127"/>
      <c r="BRJ37" s="127"/>
      <c r="BRK37" s="127"/>
      <c r="BRL37" s="127"/>
      <c r="BRM37" s="127"/>
      <c r="BRN37" s="127"/>
      <c r="BRO37" s="127"/>
      <c r="BRP37" s="127"/>
      <c r="BRQ37" s="127"/>
      <c r="BRR37" s="127"/>
      <c r="BRS37" s="127"/>
      <c r="BRT37" s="127"/>
      <c r="BRU37" s="127"/>
      <c r="BRV37" s="127"/>
      <c r="BRW37" s="127"/>
      <c r="BRX37" s="127"/>
      <c r="BRY37" s="127"/>
      <c r="BRZ37" s="127"/>
      <c r="BSA37" s="127"/>
      <c r="BSB37" s="127"/>
      <c r="BSC37" s="127"/>
      <c r="BSD37" s="127"/>
      <c r="BSE37" s="127"/>
      <c r="BSF37" s="127"/>
      <c r="BSG37" s="127"/>
      <c r="BSH37" s="127"/>
      <c r="BSI37" s="127"/>
      <c r="BSJ37" s="127"/>
      <c r="BSK37" s="127"/>
      <c r="BSL37" s="127"/>
      <c r="BSM37" s="127"/>
      <c r="BSN37" s="127"/>
      <c r="BSO37" s="127"/>
      <c r="BSP37" s="127"/>
      <c r="BSQ37" s="127"/>
      <c r="BSR37" s="127"/>
      <c r="BSS37" s="127"/>
      <c r="BST37" s="127"/>
      <c r="BSU37" s="127"/>
      <c r="BSV37" s="127"/>
      <c r="BSW37" s="127"/>
      <c r="BSX37" s="127"/>
      <c r="BSY37" s="127"/>
      <c r="BSZ37" s="127"/>
      <c r="BTA37" s="127"/>
      <c r="BTB37" s="127"/>
      <c r="BTC37" s="127"/>
      <c r="BTD37" s="127"/>
      <c r="BTE37" s="127"/>
      <c r="BTF37" s="127"/>
      <c r="BTG37" s="127"/>
      <c r="BTH37" s="127"/>
      <c r="BTI37" s="127"/>
      <c r="BTJ37" s="127"/>
      <c r="BTK37" s="127"/>
      <c r="BTL37" s="127"/>
      <c r="BTM37" s="127"/>
      <c r="BTN37" s="127"/>
      <c r="BTO37" s="127"/>
      <c r="BTP37" s="127"/>
      <c r="BTQ37" s="127"/>
      <c r="BTR37" s="127"/>
      <c r="BTS37" s="127"/>
      <c r="BTT37" s="127"/>
      <c r="BTU37" s="127"/>
      <c r="BTV37" s="127"/>
      <c r="BTW37" s="127"/>
      <c r="BTX37" s="127"/>
      <c r="BTY37" s="127"/>
      <c r="BTZ37" s="127"/>
      <c r="BUA37" s="127"/>
      <c r="BUB37" s="127"/>
      <c r="BUC37" s="127"/>
      <c r="BUD37" s="127"/>
      <c r="BUE37" s="127"/>
      <c r="BUF37" s="127"/>
      <c r="BUG37" s="127"/>
      <c r="BUH37" s="127"/>
      <c r="BUI37" s="127"/>
      <c r="BUJ37" s="127"/>
      <c r="BUK37" s="127"/>
      <c r="BUL37" s="127"/>
      <c r="BUM37" s="127"/>
      <c r="BUN37" s="127"/>
      <c r="BUO37" s="127"/>
      <c r="BUP37" s="127"/>
      <c r="BUQ37" s="127"/>
      <c r="BUR37" s="127"/>
      <c r="BUS37" s="127"/>
      <c r="BUT37" s="127"/>
      <c r="BUU37" s="127"/>
      <c r="BUV37" s="127"/>
      <c r="BUW37" s="127"/>
      <c r="BUX37" s="127"/>
      <c r="BUY37" s="127"/>
      <c r="BUZ37" s="127"/>
      <c r="BVA37" s="127"/>
      <c r="BVB37" s="127"/>
      <c r="BVC37" s="127"/>
      <c r="BVD37" s="127"/>
      <c r="BVE37" s="127"/>
      <c r="BVF37" s="127"/>
      <c r="BVG37" s="127"/>
      <c r="BVH37" s="127"/>
      <c r="BVI37" s="127"/>
      <c r="BVJ37" s="127"/>
      <c r="BVK37" s="127"/>
      <c r="BVL37" s="127"/>
      <c r="BVM37" s="127"/>
      <c r="BVN37" s="127"/>
      <c r="BVO37" s="127"/>
      <c r="BVP37" s="127"/>
      <c r="BVQ37" s="127"/>
      <c r="BVR37" s="127"/>
      <c r="BVS37" s="127"/>
      <c r="BVT37" s="127"/>
      <c r="BVU37" s="127"/>
      <c r="BVV37" s="127"/>
      <c r="BVW37" s="127"/>
      <c r="BVX37" s="127"/>
      <c r="BVY37" s="127"/>
      <c r="BVZ37" s="127"/>
      <c r="BWA37" s="127"/>
      <c r="BWB37" s="127"/>
      <c r="BWC37" s="127"/>
      <c r="BWD37" s="127"/>
      <c r="BWE37" s="127"/>
      <c r="BWF37" s="127"/>
      <c r="BWG37" s="127"/>
      <c r="BWH37" s="127"/>
      <c r="BWI37" s="127"/>
      <c r="BWJ37" s="127"/>
      <c r="BWK37" s="127"/>
      <c r="BWL37" s="127"/>
      <c r="BWM37" s="127"/>
      <c r="BWN37" s="127"/>
      <c r="BWO37" s="127"/>
      <c r="BWP37" s="127"/>
      <c r="BWQ37" s="127"/>
      <c r="BWR37" s="127"/>
      <c r="BWS37" s="127"/>
      <c r="BWT37" s="127"/>
      <c r="BWU37" s="127"/>
      <c r="BWV37" s="127"/>
      <c r="BWW37" s="127"/>
      <c r="BWX37" s="127"/>
      <c r="BWY37" s="127"/>
      <c r="BWZ37" s="127"/>
      <c r="BXA37" s="127"/>
      <c r="BXB37" s="127"/>
      <c r="BXC37" s="127"/>
      <c r="BXD37" s="127"/>
      <c r="BXE37" s="127"/>
      <c r="BXF37" s="127"/>
      <c r="BXG37" s="127"/>
      <c r="BXH37" s="127"/>
      <c r="BXI37" s="127"/>
      <c r="BXJ37" s="127"/>
      <c r="BXK37" s="127"/>
      <c r="BXL37" s="127"/>
      <c r="BXM37" s="127"/>
      <c r="BXN37" s="127"/>
      <c r="BXO37" s="127"/>
      <c r="BXP37" s="127"/>
      <c r="BXQ37" s="127"/>
      <c r="BXR37" s="127"/>
      <c r="BXS37" s="127"/>
      <c r="BXT37" s="127"/>
      <c r="BXU37" s="127"/>
      <c r="BXV37" s="127"/>
      <c r="BXW37" s="127"/>
      <c r="BXX37" s="127"/>
      <c r="BXY37" s="127"/>
      <c r="BXZ37" s="127"/>
      <c r="BYA37" s="127"/>
      <c r="BYB37" s="127"/>
      <c r="BYC37" s="127"/>
      <c r="BYD37" s="127"/>
      <c r="BYE37" s="127"/>
      <c r="BYF37" s="127"/>
      <c r="BYG37" s="127"/>
      <c r="BYH37" s="127"/>
      <c r="BYI37" s="127"/>
      <c r="BYJ37" s="127"/>
      <c r="BYK37" s="127"/>
      <c r="BYL37" s="127"/>
      <c r="BYM37" s="127"/>
      <c r="BYN37" s="127"/>
      <c r="BYO37" s="127"/>
      <c r="BYP37" s="127"/>
      <c r="BYQ37" s="127"/>
      <c r="BYR37" s="127"/>
      <c r="BYS37" s="127"/>
      <c r="BYT37" s="127"/>
      <c r="BYU37" s="127"/>
      <c r="BYV37" s="127"/>
      <c r="BYW37" s="127"/>
      <c r="BYX37" s="127"/>
      <c r="BYY37" s="127"/>
      <c r="BYZ37" s="127"/>
      <c r="BZA37" s="127"/>
      <c r="BZB37" s="127"/>
      <c r="BZC37" s="127"/>
      <c r="BZD37" s="127"/>
      <c r="BZE37" s="127"/>
      <c r="BZF37" s="127"/>
      <c r="BZG37" s="127"/>
      <c r="BZH37" s="127"/>
      <c r="BZI37" s="127"/>
      <c r="BZJ37" s="127"/>
      <c r="BZK37" s="127"/>
      <c r="BZL37" s="127"/>
      <c r="BZM37" s="127"/>
      <c r="BZN37" s="127"/>
      <c r="BZO37" s="127"/>
      <c r="BZP37" s="127"/>
      <c r="BZQ37" s="127"/>
      <c r="BZR37" s="127"/>
      <c r="BZS37" s="127"/>
      <c r="BZT37" s="127"/>
      <c r="BZU37" s="127"/>
      <c r="BZV37" s="127"/>
      <c r="BZW37" s="127"/>
      <c r="BZX37" s="127"/>
      <c r="BZY37" s="127"/>
      <c r="BZZ37" s="127"/>
      <c r="CAA37" s="127"/>
      <c r="CAB37" s="127"/>
      <c r="CAC37" s="127"/>
      <c r="CAD37" s="127"/>
      <c r="CAE37" s="127"/>
      <c r="CAF37" s="127"/>
      <c r="CAG37" s="127"/>
      <c r="CAH37" s="127"/>
      <c r="CAI37" s="127"/>
      <c r="CAJ37" s="127"/>
      <c r="CAK37" s="127"/>
      <c r="CAL37" s="127"/>
      <c r="CAM37" s="127"/>
      <c r="CAN37" s="127"/>
      <c r="CAO37" s="127"/>
      <c r="CAP37" s="127"/>
      <c r="CAQ37" s="127"/>
      <c r="CAR37" s="127"/>
      <c r="CAS37" s="127"/>
      <c r="CAT37" s="127"/>
      <c r="CAU37" s="127"/>
      <c r="CAV37" s="127"/>
      <c r="CAW37" s="127"/>
      <c r="CAX37" s="127"/>
      <c r="CAY37" s="127"/>
      <c r="CAZ37" s="127"/>
      <c r="CBA37" s="127"/>
      <c r="CBB37" s="127"/>
      <c r="CBC37" s="127"/>
      <c r="CBD37" s="127"/>
      <c r="CBE37" s="127"/>
      <c r="CBF37" s="127"/>
      <c r="CBG37" s="127"/>
      <c r="CBH37" s="127"/>
      <c r="CBI37" s="127"/>
      <c r="CBJ37" s="127"/>
      <c r="CBK37" s="127"/>
      <c r="CBL37" s="127"/>
      <c r="CBM37" s="127"/>
      <c r="CBN37" s="127"/>
      <c r="CBO37" s="127"/>
      <c r="CBP37" s="127"/>
      <c r="CBQ37" s="127"/>
      <c r="CBR37" s="127"/>
      <c r="CBS37" s="127"/>
      <c r="CBT37" s="127"/>
      <c r="CBU37" s="127"/>
      <c r="CBV37" s="127"/>
      <c r="CBW37" s="127"/>
      <c r="CBX37" s="127"/>
      <c r="CBY37" s="127"/>
      <c r="CBZ37" s="127"/>
      <c r="CCA37" s="127"/>
      <c r="CCB37" s="127"/>
      <c r="CCC37" s="127"/>
      <c r="CCD37" s="127"/>
      <c r="CCE37" s="127"/>
      <c r="CCF37" s="127"/>
      <c r="CCG37" s="127"/>
      <c r="CCH37" s="127"/>
      <c r="CCI37" s="127"/>
      <c r="CCJ37" s="127"/>
      <c r="CCK37" s="127"/>
      <c r="CCL37" s="127"/>
      <c r="CCM37" s="127"/>
      <c r="CCN37" s="127"/>
      <c r="CCO37" s="127"/>
      <c r="CCP37" s="127"/>
      <c r="CCQ37" s="127"/>
      <c r="CCR37" s="127"/>
      <c r="CCS37" s="127"/>
      <c r="CCT37" s="127"/>
      <c r="CCU37" s="127"/>
      <c r="CCV37" s="127"/>
      <c r="CCW37" s="127"/>
      <c r="CCX37" s="127"/>
      <c r="CCY37" s="127"/>
      <c r="CCZ37" s="127"/>
      <c r="CDA37" s="127"/>
      <c r="CDB37" s="127"/>
      <c r="CDC37" s="127"/>
      <c r="CDD37" s="127"/>
      <c r="CDE37" s="127"/>
      <c r="CDF37" s="127"/>
      <c r="CDG37" s="127"/>
      <c r="CDH37" s="127"/>
      <c r="CDI37" s="127"/>
      <c r="CDJ37" s="127"/>
      <c r="CDK37" s="127"/>
      <c r="CDL37" s="127"/>
      <c r="CDM37" s="127"/>
      <c r="CDN37" s="127"/>
      <c r="CDO37" s="127"/>
      <c r="CDP37" s="127"/>
      <c r="CDQ37" s="127"/>
      <c r="CDR37" s="127"/>
      <c r="CDS37" s="127"/>
      <c r="CDT37" s="127"/>
      <c r="CDU37" s="127"/>
      <c r="CDV37" s="127"/>
      <c r="CDW37" s="127"/>
      <c r="CDX37" s="127"/>
      <c r="CDY37" s="127"/>
      <c r="CDZ37" s="127"/>
      <c r="CEA37" s="127"/>
      <c r="CEB37" s="127"/>
      <c r="CEC37" s="127"/>
      <c r="CED37" s="127"/>
      <c r="CEE37" s="127"/>
      <c r="CEF37" s="127"/>
      <c r="CEG37" s="127"/>
      <c r="CEH37" s="127"/>
      <c r="CEI37" s="127"/>
      <c r="CEJ37" s="127"/>
      <c r="CEK37" s="127"/>
      <c r="CEL37" s="127"/>
      <c r="CEM37" s="127"/>
      <c r="CEN37" s="127"/>
      <c r="CEO37" s="127"/>
      <c r="CEP37" s="127"/>
      <c r="CEQ37" s="127"/>
      <c r="CER37" s="127"/>
      <c r="CES37" s="127"/>
      <c r="CET37" s="127"/>
      <c r="CEU37" s="127"/>
      <c r="CEV37" s="127"/>
      <c r="CEW37" s="127"/>
      <c r="CEX37" s="127"/>
      <c r="CEY37" s="127"/>
      <c r="CEZ37" s="127"/>
      <c r="CFA37" s="127"/>
      <c r="CFB37" s="127"/>
      <c r="CFC37" s="127"/>
      <c r="CFD37" s="127"/>
      <c r="CFE37" s="127"/>
      <c r="CFF37" s="127"/>
      <c r="CFG37" s="127"/>
      <c r="CFH37" s="127"/>
      <c r="CFI37" s="127"/>
      <c r="CFJ37" s="127"/>
      <c r="CFK37" s="127"/>
      <c r="CFL37" s="127"/>
      <c r="CFM37" s="127"/>
      <c r="CFN37" s="127"/>
      <c r="CFO37" s="127"/>
      <c r="CFP37" s="127"/>
      <c r="CFQ37" s="127"/>
      <c r="CFR37" s="127"/>
      <c r="CFS37" s="127"/>
      <c r="CFT37" s="127"/>
      <c r="CFU37" s="127"/>
      <c r="CFV37" s="127"/>
      <c r="CFW37" s="127"/>
      <c r="CFX37" s="127"/>
      <c r="CFY37" s="127"/>
      <c r="CFZ37" s="127"/>
      <c r="CGA37" s="127"/>
      <c r="CGB37" s="127"/>
      <c r="CGC37" s="127"/>
      <c r="CGD37" s="127"/>
      <c r="CGE37" s="127"/>
      <c r="CGF37" s="127"/>
      <c r="CGG37" s="127"/>
      <c r="CGH37" s="127"/>
      <c r="CGI37" s="127"/>
      <c r="CGJ37" s="127"/>
      <c r="CGK37" s="127"/>
      <c r="CGL37" s="127"/>
      <c r="CGM37" s="127"/>
      <c r="CGN37" s="127"/>
      <c r="CGO37" s="127"/>
      <c r="CGP37" s="127"/>
      <c r="CGQ37" s="127"/>
      <c r="CGR37" s="127"/>
      <c r="CGS37" s="127"/>
      <c r="CGT37" s="127"/>
      <c r="CGU37" s="127"/>
      <c r="CGV37" s="127"/>
      <c r="CGW37" s="127"/>
      <c r="CGX37" s="127"/>
      <c r="CGY37" s="127"/>
      <c r="CGZ37" s="127"/>
      <c r="CHA37" s="127"/>
      <c r="CHB37" s="127"/>
      <c r="CHC37" s="127"/>
      <c r="CHD37" s="127"/>
      <c r="CHE37" s="127"/>
      <c r="CHF37" s="127"/>
      <c r="CHG37" s="127"/>
      <c r="CHH37" s="127"/>
      <c r="CHI37" s="127"/>
      <c r="CHJ37" s="127"/>
      <c r="CHK37" s="127"/>
      <c r="CHL37" s="127"/>
      <c r="CHM37" s="127"/>
      <c r="CHN37" s="127"/>
      <c r="CHO37" s="127"/>
      <c r="CHP37" s="127"/>
      <c r="CHQ37" s="127"/>
      <c r="CHR37" s="127"/>
      <c r="CHS37" s="127"/>
      <c r="CHT37" s="127"/>
      <c r="CHU37" s="127"/>
      <c r="CHV37" s="127"/>
      <c r="CHW37" s="127"/>
      <c r="CHX37" s="127"/>
      <c r="CHY37" s="127"/>
      <c r="CHZ37" s="127"/>
      <c r="CIA37" s="127"/>
      <c r="CIB37" s="127"/>
      <c r="CIC37" s="127"/>
      <c r="CID37" s="127"/>
      <c r="CIE37" s="127"/>
      <c r="CIF37" s="127"/>
      <c r="CIG37" s="127"/>
      <c r="CIH37" s="127"/>
      <c r="CII37" s="127"/>
      <c r="CIJ37" s="127"/>
      <c r="CIK37" s="127"/>
      <c r="CIL37" s="127"/>
      <c r="CIM37" s="127"/>
      <c r="CIN37" s="127"/>
      <c r="CIO37" s="127"/>
      <c r="CIP37" s="127"/>
      <c r="CIQ37" s="127"/>
      <c r="CIR37" s="127"/>
      <c r="CIS37" s="127"/>
      <c r="CIT37" s="127"/>
      <c r="CIU37" s="127"/>
      <c r="CIV37" s="127"/>
      <c r="CIW37" s="127"/>
      <c r="CIX37" s="127"/>
      <c r="CIY37" s="127"/>
      <c r="CIZ37" s="127"/>
      <c r="CJA37" s="127"/>
      <c r="CJB37" s="127"/>
      <c r="CJC37" s="127"/>
      <c r="CJD37" s="127"/>
      <c r="CJE37" s="127"/>
      <c r="CJF37" s="127"/>
      <c r="CJG37" s="127"/>
      <c r="CJH37" s="127"/>
      <c r="CJI37" s="127"/>
      <c r="CJJ37" s="127"/>
      <c r="CJK37" s="127"/>
      <c r="CJL37" s="127"/>
      <c r="CJM37" s="127"/>
      <c r="CJN37" s="127"/>
      <c r="CJO37" s="127"/>
      <c r="CJP37" s="127"/>
      <c r="CJQ37" s="127"/>
      <c r="CJR37" s="127"/>
      <c r="CJS37" s="127"/>
      <c r="CJT37" s="127"/>
      <c r="CJU37" s="127"/>
      <c r="CJV37" s="127"/>
      <c r="CJW37" s="127"/>
      <c r="CJX37" s="127"/>
      <c r="CJY37" s="127"/>
      <c r="CJZ37" s="127"/>
      <c r="CKA37" s="127"/>
      <c r="CKB37" s="127"/>
      <c r="CKC37" s="127"/>
      <c r="CKD37" s="127"/>
      <c r="CKE37" s="127"/>
      <c r="CKF37" s="127"/>
      <c r="CKG37" s="127"/>
      <c r="CKH37" s="127"/>
      <c r="CKI37" s="127"/>
      <c r="CKJ37" s="127"/>
      <c r="CKK37" s="127"/>
      <c r="CKL37" s="127"/>
      <c r="CKM37" s="127"/>
      <c r="CKN37" s="127"/>
      <c r="CKO37" s="127"/>
      <c r="CKP37" s="127"/>
      <c r="CKQ37" s="127"/>
      <c r="CKR37" s="127"/>
      <c r="CKS37" s="127"/>
      <c r="CKT37" s="127"/>
      <c r="CKU37" s="127"/>
      <c r="CKV37" s="127"/>
      <c r="CKW37" s="127"/>
      <c r="CKX37" s="127"/>
      <c r="CKY37" s="127"/>
      <c r="CKZ37" s="127"/>
      <c r="CLA37" s="127"/>
      <c r="CLB37" s="127"/>
      <c r="CLC37" s="127"/>
      <c r="CLD37" s="127"/>
      <c r="CLE37" s="127"/>
      <c r="CLF37" s="127"/>
      <c r="CLG37" s="127"/>
      <c r="CLH37" s="127"/>
      <c r="CLI37" s="127"/>
      <c r="CLJ37" s="127"/>
      <c r="CLK37" s="127"/>
      <c r="CLL37" s="127"/>
      <c r="CLM37" s="127"/>
      <c r="CLN37" s="127"/>
      <c r="CLO37" s="127"/>
      <c r="CLP37" s="127"/>
      <c r="CLQ37" s="127"/>
      <c r="CLR37" s="127"/>
      <c r="CLS37" s="127"/>
      <c r="CLT37" s="127"/>
      <c r="CLU37" s="127"/>
      <c r="CLV37" s="127"/>
      <c r="CLW37" s="127"/>
      <c r="CLX37" s="127"/>
      <c r="CLY37" s="127"/>
      <c r="CLZ37" s="127"/>
      <c r="CMA37" s="127"/>
      <c r="CMB37" s="127"/>
      <c r="CMC37" s="127"/>
      <c r="CMD37" s="127"/>
      <c r="CME37" s="127"/>
      <c r="CMF37" s="127"/>
      <c r="CMG37" s="127"/>
      <c r="CMH37" s="127"/>
      <c r="CMI37" s="127"/>
      <c r="CMJ37" s="127"/>
      <c r="CMK37" s="127"/>
      <c r="CML37" s="127"/>
      <c r="CMM37" s="127"/>
      <c r="CMN37" s="127"/>
      <c r="CMO37" s="127"/>
      <c r="CMP37" s="127"/>
      <c r="CMQ37" s="127"/>
      <c r="CMR37" s="127"/>
      <c r="CMS37" s="127"/>
      <c r="CMT37" s="127"/>
      <c r="CMU37" s="127"/>
      <c r="CMV37" s="127"/>
      <c r="CMW37" s="127"/>
      <c r="CMX37" s="127"/>
      <c r="CMY37" s="127"/>
      <c r="CMZ37" s="127"/>
      <c r="CNA37" s="127"/>
      <c r="CNB37" s="127"/>
      <c r="CNC37" s="127"/>
      <c r="CND37" s="127"/>
      <c r="CNE37" s="127"/>
      <c r="CNF37" s="127"/>
      <c r="CNG37" s="127"/>
      <c r="CNH37" s="127"/>
      <c r="CNI37" s="127"/>
      <c r="CNJ37" s="127"/>
      <c r="CNK37" s="127"/>
      <c r="CNL37" s="127"/>
      <c r="CNM37" s="127"/>
      <c r="CNN37" s="127"/>
      <c r="CNO37" s="127"/>
      <c r="CNP37" s="127"/>
      <c r="CNQ37" s="127"/>
      <c r="CNR37" s="127"/>
      <c r="CNS37" s="127"/>
      <c r="CNT37" s="127"/>
      <c r="CNU37" s="127"/>
      <c r="CNV37" s="127"/>
      <c r="CNW37" s="127"/>
      <c r="CNX37" s="127"/>
      <c r="CNY37" s="127"/>
      <c r="CNZ37" s="127"/>
      <c r="COA37" s="127"/>
      <c r="COB37" s="127"/>
      <c r="COC37" s="127"/>
      <c r="COD37" s="127"/>
      <c r="COE37" s="127"/>
      <c r="COF37" s="127"/>
      <c r="COG37" s="127"/>
      <c r="COH37" s="127"/>
      <c r="COI37" s="127"/>
      <c r="COJ37" s="127"/>
      <c r="COK37" s="127"/>
      <c r="COL37" s="127"/>
      <c r="COM37" s="127"/>
      <c r="CON37" s="127"/>
      <c r="COO37" s="127"/>
      <c r="COP37" s="127"/>
      <c r="COQ37" s="127"/>
      <c r="COR37" s="127"/>
      <c r="COS37" s="127"/>
      <c r="COT37" s="127"/>
      <c r="COU37" s="127"/>
      <c r="COV37" s="127"/>
      <c r="COW37" s="127"/>
      <c r="COX37" s="127"/>
      <c r="COY37" s="127"/>
      <c r="COZ37" s="127"/>
      <c r="CPA37" s="127"/>
      <c r="CPB37" s="127"/>
      <c r="CPC37" s="127"/>
      <c r="CPD37" s="127"/>
      <c r="CPE37" s="127"/>
      <c r="CPF37" s="127"/>
      <c r="CPG37" s="127"/>
      <c r="CPH37" s="127"/>
      <c r="CPI37" s="127"/>
      <c r="CPJ37" s="127"/>
      <c r="CPK37" s="127"/>
      <c r="CPL37" s="127"/>
      <c r="CPM37" s="127"/>
      <c r="CPN37" s="127"/>
      <c r="CPO37" s="127"/>
      <c r="CPP37" s="127"/>
      <c r="CPQ37" s="127"/>
      <c r="CPR37" s="127"/>
      <c r="CPS37" s="127"/>
      <c r="CPT37" s="127"/>
      <c r="CPU37" s="127"/>
      <c r="CPV37" s="127"/>
      <c r="CPW37" s="127"/>
      <c r="CPX37" s="127"/>
      <c r="CPY37" s="127"/>
      <c r="CPZ37" s="127"/>
      <c r="CQA37" s="127"/>
      <c r="CQB37" s="127"/>
      <c r="CQC37" s="127"/>
      <c r="CQD37" s="127"/>
      <c r="CQE37" s="127"/>
      <c r="CQF37" s="127"/>
      <c r="CQG37" s="127"/>
      <c r="CQH37" s="127"/>
      <c r="CQI37" s="127"/>
      <c r="CQJ37" s="127"/>
      <c r="CQK37" s="127"/>
      <c r="CQL37" s="127"/>
      <c r="CQM37" s="127"/>
      <c r="CQN37" s="127"/>
      <c r="CQO37" s="127"/>
      <c r="CQP37" s="127"/>
      <c r="CQQ37" s="127"/>
      <c r="CQR37" s="127"/>
      <c r="CQS37" s="127"/>
      <c r="CQT37" s="127"/>
      <c r="CQU37" s="127"/>
      <c r="CQV37" s="127"/>
      <c r="CQW37" s="127"/>
      <c r="CQX37" s="127"/>
      <c r="CQY37" s="127"/>
      <c r="CQZ37" s="127"/>
      <c r="CRA37" s="127"/>
      <c r="CRB37" s="127"/>
      <c r="CRC37" s="127"/>
      <c r="CRD37" s="127"/>
      <c r="CRE37" s="127"/>
      <c r="CRF37" s="127"/>
      <c r="CRG37" s="127"/>
      <c r="CRH37" s="127"/>
      <c r="CRI37" s="127"/>
      <c r="CRJ37" s="127"/>
      <c r="CRK37" s="127"/>
      <c r="CRL37" s="127"/>
      <c r="CRM37" s="127"/>
      <c r="CRN37" s="127"/>
      <c r="CRO37" s="127"/>
      <c r="CRP37" s="127"/>
      <c r="CRQ37" s="127"/>
      <c r="CRR37" s="127"/>
      <c r="CRS37" s="127"/>
      <c r="CRT37" s="127"/>
      <c r="CRU37" s="127"/>
      <c r="CRV37" s="127"/>
      <c r="CRW37" s="127"/>
      <c r="CRX37" s="127"/>
      <c r="CRY37" s="127"/>
      <c r="CRZ37" s="127"/>
      <c r="CSA37" s="127"/>
      <c r="CSB37" s="127"/>
      <c r="CSC37" s="127"/>
      <c r="CSD37" s="127"/>
      <c r="CSE37" s="127"/>
      <c r="CSF37" s="127"/>
      <c r="CSG37" s="127"/>
      <c r="CSH37" s="127"/>
      <c r="CSI37" s="127"/>
      <c r="CSJ37" s="127"/>
      <c r="CSK37" s="127"/>
      <c r="CSL37" s="127"/>
      <c r="CSM37" s="127"/>
      <c r="CSN37" s="127"/>
      <c r="CSO37" s="127"/>
      <c r="CSP37" s="127"/>
      <c r="CSQ37" s="127"/>
      <c r="CSR37" s="127"/>
      <c r="CSS37" s="127"/>
      <c r="CST37" s="127"/>
      <c r="CSU37" s="127"/>
      <c r="CSV37" s="127"/>
      <c r="CSW37" s="127"/>
      <c r="CSX37" s="127"/>
      <c r="CSY37" s="127"/>
      <c r="CSZ37" s="127"/>
      <c r="CTA37" s="127"/>
      <c r="CTB37" s="127"/>
      <c r="CTC37" s="127"/>
      <c r="CTD37" s="127"/>
      <c r="CTE37" s="127"/>
      <c r="CTF37" s="127"/>
      <c r="CTG37" s="127"/>
      <c r="CTH37" s="127"/>
      <c r="CTI37" s="127"/>
      <c r="CTJ37" s="127"/>
      <c r="CTK37" s="127"/>
      <c r="CTL37" s="127"/>
      <c r="CTM37" s="127"/>
      <c r="CTN37" s="127"/>
      <c r="CTO37" s="127"/>
      <c r="CTP37" s="127"/>
      <c r="CTQ37" s="127"/>
      <c r="CTR37" s="127"/>
      <c r="CTS37" s="127"/>
      <c r="CTT37" s="127"/>
      <c r="CTU37" s="127"/>
      <c r="CTV37" s="127"/>
      <c r="CTW37" s="127"/>
      <c r="CTX37" s="127"/>
      <c r="CTY37" s="127"/>
      <c r="CTZ37" s="127"/>
      <c r="CUA37" s="127"/>
      <c r="CUB37" s="127"/>
      <c r="CUC37" s="127"/>
      <c r="CUD37" s="127"/>
      <c r="CUE37" s="127"/>
      <c r="CUF37" s="127"/>
      <c r="CUG37" s="127"/>
      <c r="CUH37" s="127"/>
      <c r="CUI37" s="127"/>
      <c r="CUJ37" s="127"/>
      <c r="CUK37" s="127"/>
      <c r="CUL37" s="127"/>
      <c r="CUM37" s="127"/>
      <c r="CUN37" s="127"/>
      <c r="CUO37" s="127"/>
      <c r="CUP37" s="127"/>
      <c r="CUQ37" s="127"/>
      <c r="CUR37" s="127"/>
      <c r="CUS37" s="127"/>
      <c r="CUT37" s="127"/>
      <c r="CUU37" s="127"/>
      <c r="CUV37" s="127"/>
      <c r="CUW37" s="127"/>
      <c r="CUX37" s="127"/>
      <c r="CUY37" s="127"/>
      <c r="CUZ37" s="127"/>
      <c r="CVA37" s="127"/>
      <c r="CVB37" s="127"/>
      <c r="CVC37" s="127"/>
      <c r="CVD37" s="127"/>
      <c r="CVE37" s="127"/>
      <c r="CVF37" s="127"/>
      <c r="CVG37" s="127"/>
      <c r="CVH37" s="127"/>
      <c r="CVI37" s="127"/>
      <c r="CVJ37" s="127"/>
      <c r="CVK37" s="127"/>
      <c r="CVL37" s="127"/>
      <c r="CVM37" s="127"/>
      <c r="CVN37" s="127"/>
      <c r="CVO37" s="127"/>
      <c r="CVP37" s="127"/>
      <c r="CVQ37" s="127"/>
      <c r="CVR37" s="127"/>
      <c r="CVS37" s="127"/>
      <c r="CVT37" s="127"/>
      <c r="CVU37" s="127"/>
      <c r="CVV37" s="127"/>
      <c r="CVW37" s="127"/>
      <c r="CVX37" s="127"/>
      <c r="CVY37" s="127"/>
      <c r="CVZ37" s="127"/>
      <c r="CWA37" s="127"/>
      <c r="CWB37" s="127"/>
      <c r="CWC37" s="127"/>
      <c r="CWD37" s="127"/>
      <c r="CWE37" s="127"/>
      <c r="CWF37" s="127"/>
      <c r="CWG37" s="127"/>
      <c r="CWH37" s="127"/>
      <c r="CWI37" s="127"/>
      <c r="CWJ37" s="127"/>
      <c r="CWK37" s="127"/>
      <c r="CWL37" s="127"/>
      <c r="CWM37" s="127"/>
      <c r="CWN37" s="127"/>
      <c r="CWO37" s="127"/>
      <c r="CWP37" s="127"/>
      <c r="CWQ37" s="127"/>
      <c r="CWR37" s="127"/>
      <c r="CWS37" s="127"/>
      <c r="CWT37" s="127"/>
      <c r="CWU37" s="127"/>
      <c r="CWV37" s="127"/>
      <c r="CWW37" s="127"/>
      <c r="CWX37" s="127"/>
      <c r="CWY37" s="127"/>
      <c r="CWZ37" s="127"/>
      <c r="CXA37" s="127"/>
      <c r="CXB37" s="127"/>
      <c r="CXC37" s="127"/>
      <c r="CXD37" s="127"/>
      <c r="CXE37" s="127"/>
      <c r="CXF37" s="127"/>
      <c r="CXG37" s="127"/>
      <c r="CXH37" s="127"/>
      <c r="CXI37" s="127"/>
      <c r="CXJ37" s="127"/>
      <c r="CXK37" s="127"/>
      <c r="CXL37" s="127"/>
      <c r="CXM37" s="127"/>
      <c r="CXN37" s="127"/>
      <c r="CXO37" s="127"/>
      <c r="CXP37" s="127"/>
      <c r="CXQ37" s="127"/>
      <c r="CXR37" s="127"/>
      <c r="CXS37" s="127"/>
      <c r="CXT37" s="127"/>
      <c r="CXU37" s="127"/>
      <c r="CXV37" s="127"/>
      <c r="CXW37" s="127"/>
      <c r="CXX37" s="127"/>
      <c r="CXY37" s="127"/>
      <c r="CXZ37" s="127"/>
      <c r="CYA37" s="127"/>
      <c r="CYB37" s="127"/>
      <c r="CYC37" s="127"/>
      <c r="CYD37" s="127"/>
      <c r="CYE37" s="127"/>
      <c r="CYF37" s="127"/>
      <c r="CYG37" s="127"/>
      <c r="CYH37" s="127"/>
      <c r="CYI37" s="127"/>
      <c r="CYJ37" s="127"/>
      <c r="CYK37" s="127"/>
      <c r="CYL37" s="127"/>
      <c r="CYM37" s="127"/>
      <c r="CYN37" s="127"/>
      <c r="CYO37" s="127"/>
      <c r="CYP37" s="127"/>
      <c r="CYQ37" s="127"/>
      <c r="CYR37" s="127"/>
      <c r="CYS37" s="127"/>
      <c r="CYT37" s="127"/>
      <c r="CYU37" s="127"/>
      <c r="CYV37" s="127"/>
      <c r="CYW37" s="127"/>
      <c r="CYX37" s="127"/>
      <c r="CYY37" s="127"/>
      <c r="CYZ37" s="127"/>
      <c r="CZA37" s="127"/>
      <c r="CZB37" s="127"/>
      <c r="CZC37" s="127"/>
      <c r="CZD37" s="127"/>
      <c r="CZE37" s="127"/>
      <c r="CZF37" s="127"/>
      <c r="CZG37" s="127"/>
      <c r="CZH37" s="127"/>
      <c r="CZI37" s="127"/>
      <c r="CZJ37" s="127"/>
      <c r="CZK37" s="127"/>
      <c r="CZL37" s="127"/>
      <c r="CZM37" s="127"/>
      <c r="CZN37" s="127"/>
      <c r="CZO37" s="127"/>
      <c r="CZP37" s="127"/>
      <c r="CZQ37" s="127"/>
      <c r="CZR37" s="127"/>
      <c r="CZS37" s="127"/>
      <c r="CZT37" s="127"/>
      <c r="CZU37" s="127"/>
      <c r="CZV37" s="127"/>
      <c r="CZW37" s="127"/>
      <c r="CZX37" s="127"/>
      <c r="CZY37" s="127"/>
      <c r="CZZ37" s="127"/>
      <c r="DAA37" s="127"/>
      <c r="DAB37" s="127"/>
      <c r="DAC37" s="127"/>
      <c r="DAD37" s="127"/>
      <c r="DAE37" s="127"/>
      <c r="DAF37" s="127"/>
      <c r="DAG37" s="127"/>
      <c r="DAH37" s="127"/>
      <c r="DAI37" s="127"/>
      <c r="DAJ37" s="127"/>
      <c r="DAK37" s="127"/>
      <c r="DAL37" s="127"/>
      <c r="DAM37" s="127"/>
      <c r="DAN37" s="127"/>
      <c r="DAO37" s="127"/>
      <c r="DAP37" s="127"/>
      <c r="DAQ37" s="127"/>
      <c r="DAR37" s="127"/>
      <c r="DAS37" s="127"/>
      <c r="DAT37" s="127"/>
      <c r="DAU37" s="127"/>
      <c r="DAV37" s="127"/>
      <c r="DAW37" s="127"/>
      <c r="DAX37" s="127"/>
      <c r="DAY37" s="127"/>
      <c r="DAZ37" s="127"/>
      <c r="DBA37" s="127"/>
      <c r="DBB37" s="127"/>
      <c r="DBC37" s="127"/>
      <c r="DBD37" s="127"/>
      <c r="DBE37" s="127"/>
      <c r="DBF37" s="127"/>
      <c r="DBG37" s="127"/>
      <c r="DBH37" s="127"/>
      <c r="DBI37" s="127"/>
      <c r="DBJ37" s="127"/>
      <c r="DBK37" s="127"/>
      <c r="DBL37" s="127"/>
      <c r="DBM37" s="127"/>
      <c r="DBN37" s="127"/>
      <c r="DBO37" s="127"/>
      <c r="DBP37" s="127"/>
      <c r="DBQ37" s="127"/>
      <c r="DBR37" s="127"/>
      <c r="DBS37" s="127"/>
      <c r="DBT37" s="127"/>
      <c r="DBU37" s="127"/>
      <c r="DBV37" s="127"/>
      <c r="DBW37" s="127"/>
      <c r="DBX37" s="127"/>
      <c r="DBY37" s="127"/>
      <c r="DBZ37" s="127"/>
      <c r="DCA37" s="127"/>
      <c r="DCB37" s="127"/>
      <c r="DCC37" s="127"/>
      <c r="DCD37" s="127"/>
      <c r="DCE37" s="127"/>
      <c r="DCF37" s="127"/>
      <c r="DCG37" s="127"/>
      <c r="DCH37" s="127"/>
      <c r="DCI37" s="127"/>
      <c r="DCJ37" s="127"/>
      <c r="DCK37" s="127"/>
      <c r="DCL37" s="127"/>
      <c r="DCM37" s="127"/>
      <c r="DCN37" s="127"/>
      <c r="DCO37" s="127"/>
      <c r="DCP37" s="127"/>
      <c r="DCQ37" s="127"/>
      <c r="DCR37" s="127"/>
      <c r="DCS37" s="127"/>
      <c r="DCT37" s="127"/>
      <c r="DCU37" s="127"/>
      <c r="DCV37" s="127"/>
      <c r="DCW37" s="127"/>
      <c r="DCX37" s="127"/>
      <c r="DCY37" s="127"/>
      <c r="DCZ37" s="127"/>
      <c r="DDA37" s="127"/>
      <c r="DDB37" s="127"/>
      <c r="DDC37" s="127"/>
      <c r="DDD37" s="127"/>
      <c r="DDE37" s="127"/>
      <c r="DDF37" s="127"/>
      <c r="DDG37" s="127"/>
      <c r="DDH37" s="127"/>
      <c r="DDI37" s="127"/>
      <c r="DDJ37" s="127"/>
      <c r="DDK37" s="127"/>
      <c r="DDL37" s="127"/>
      <c r="DDM37" s="127"/>
      <c r="DDN37" s="127"/>
      <c r="DDO37" s="127"/>
      <c r="DDP37" s="127"/>
      <c r="DDQ37" s="127"/>
      <c r="DDR37" s="127"/>
      <c r="DDS37" s="127"/>
      <c r="DDT37" s="127"/>
      <c r="DDU37" s="127"/>
      <c r="DDV37" s="127"/>
      <c r="DDW37" s="127"/>
      <c r="DDX37" s="127"/>
      <c r="DDY37" s="127"/>
      <c r="DDZ37" s="127"/>
      <c r="DEA37" s="127"/>
      <c r="DEB37" s="127"/>
      <c r="DEC37" s="127"/>
      <c r="DED37" s="127"/>
      <c r="DEE37" s="127"/>
      <c r="DEF37" s="127"/>
      <c r="DEG37" s="127"/>
      <c r="DEH37" s="127"/>
      <c r="DEI37" s="127"/>
      <c r="DEJ37" s="127"/>
      <c r="DEK37" s="127"/>
      <c r="DEL37" s="127"/>
      <c r="DEM37" s="127"/>
      <c r="DEN37" s="127"/>
      <c r="DEO37" s="127"/>
      <c r="DEP37" s="127"/>
      <c r="DEQ37" s="127"/>
      <c r="DER37" s="127"/>
      <c r="DES37" s="127"/>
      <c r="DET37" s="127"/>
      <c r="DEU37" s="127"/>
      <c r="DEV37" s="127"/>
      <c r="DEW37" s="127"/>
      <c r="DEX37" s="127"/>
      <c r="DEY37" s="127"/>
      <c r="DEZ37" s="127"/>
      <c r="DFA37" s="127"/>
      <c r="DFB37" s="127"/>
      <c r="DFC37" s="127"/>
      <c r="DFD37" s="127"/>
      <c r="DFE37" s="127"/>
      <c r="DFF37" s="127"/>
      <c r="DFG37" s="127"/>
      <c r="DFH37" s="127"/>
      <c r="DFI37" s="127"/>
      <c r="DFJ37" s="127"/>
      <c r="DFK37" s="127"/>
      <c r="DFL37" s="127"/>
      <c r="DFM37" s="127"/>
      <c r="DFN37" s="127"/>
      <c r="DFO37" s="127"/>
      <c r="DFP37" s="127"/>
      <c r="DFQ37" s="127"/>
      <c r="DFR37" s="127"/>
      <c r="DFS37" s="127"/>
      <c r="DFT37" s="127"/>
      <c r="DFU37" s="127"/>
      <c r="DFV37" s="127"/>
      <c r="DFW37" s="127"/>
      <c r="DFX37" s="127"/>
      <c r="DFY37" s="127"/>
      <c r="DFZ37" s="127"/>
      <c r="DGA37" s="127"/>
      <c r="DGB37" s="127"/>
      <c r="DGC37" s="127"/>
      <c r="DGD37" s="127"/>
      <c r="DGE37" s="127"/>
      <c r="DGF37" s="127"/>
      <c r="DGG37" s="127"/>
      <c r="DGH37" s="127"/>
      <c r="DGI37" s="127"/>
      <c r="DGJ37" s="127"/>
      <c r="DGK37" s="127"/>
      <c r="DGL37" s="127"/>
      <c r="DGM37" s="127"/>
      <c r="DGN37" s="127"/>
      <c r="DGO37" s="127"/>
      <c r="DGP37" s="127"/>
      <c r="DGQ37" s="127"/>
      <c r="DGR37" s="127"/>
      <c r="DGS37" s="127"/>
      <c r="DGT37" s="127"/>
      <c r="DGU37" s="127"/>
      <c r="DGV37" s="127"/>
      <c r="DGW37" s="127"/>
      <c r="DGX37" s="127"/>
      <c r="DGY37" s="127"/>
      <c r="DGZ37" s="127"/>
      <c r="DHA37" s="127"/>
      <c r="DHB37" s="127"/>
      <c r="DHC37" s="127"/>
      <c r="DHD37" s="127"/>
      <c r="DHE37" s="127"/>
      <c r="DHF37" s="127"/>
      <c r="DHG37" s="127"/>
      <c r="DHH37" s="127"/>
      <c r="DHI37" s="127"/>
      <c r="DHJ37" s="127"/>
      <c r="DHK37" s="127"/>
      <c r="DHL37" s="127"/>
      <c r="DHM37" s="127"/>
      <c r="DHN37" s="127"/>
      <c r="DHO37" s="127"/>
      <c r="DHP37" s="127"/>
      <c r="DHQ37" s="127"/>
      <c r="DHR37" s="127"/>
      <c r="DHS37" s="127"/>
      <c r="DHT37" s="127"/>
      <c r="DHU37" s="127"/>
      <c r="DHV37" s="127"/>
      <c r="DHW37" s="127"/>
      <c r="DHX37" s="127"/>
      <c r="DHY37" s="127"/>
      <c r="DHZ37" s="127"/>
      <c r="DIA37" s="127"/>
      <c r="DIB37" s="127"/>
      <c r="DIC37" s="127"/>
      <c r="DID37" s="127"/>
      <c r="DIE37" s="127"/>
      <c r="DIF37" s="127"/>
      <c r="DIG37" s="127"/>
      <c r="DIH37" s="127"/>
      <c r="DII37" s="127"/>
      <c r="DIJ37" s="127"/>
      <c r="DIK37" s="127"/>
      <c r="DIL37" s="127"/>
      <c r="DIM37" s="127"/>
      <c r="DIN37" s="127"/>
      <c r="DIO37" s="127"/>
      <c r="DIP37" s="127"/>
      <c r="DIQ37" s="127"/>
      <c r="DIR37" s="127"/>
      <c r="DIS37" s="127"/>
      <c r="DIT37" s="127"/>
      <c r="DIU37" s="127"/>
      <c r="DIV37" s="127"/>
      <c r="DIW37" s="127"/>
      <c r="DIX37" s="127"/>
      <c r="DIY37" s="127"/>
      <c r="DIZ37" s="127"/>
      <c r="DJA37" s="127"/>
      <c r="DJB37" s="127"/>
      <c r="DJC37" s="127"/>
      <c r="DJD37" s="127"/>
      <c r="DJE37" s="127"/>
      <c r="DJF37" s="127"/>
      <c r="DJG37" s="127"/>
      <c r="DJH37" s="127"/>
      <c r="DJI37" s="127"/>
      <c r="DJJ37" s="127"/>
      <c r="DJK37" s="127"/>
      <c r="DJL37" s="127"/>
      <c r="DJM37" s="127"/>
      <c r="DJN37" s="127"/>
      <c r="DJO37" s="127"/>
      <c r="DJP37" s="127"/>
      <c r="DJQ37" s="127"/>
      <c r="DJR37" s="127"/>
      <c r="DJS37" s="127"/>
      <c r="DJT37" s="127"/>
      <c r="DJU37" s="127"/>
      <c r="DJV37" s="127"/>
      <c r="DJW37" s="127"/>
      <c r="DJX37" s="127"/>
      <c r="DJY37" s="127"/>
      <c r="DJZ37" s="127"/>
      <c r="DKA37" s="127"/>
      <c r="DKB37" s="127"/>
      <c r="DKC37" s="127"/>
      <c r="DKD37" s="127"/>
      <c r="DKE37" s="127"/>
      <c r="DKF37" s="127"/>
      <c r="DKG37" s="127"/>
      <c r="DKH37" s="127"/>
      <c r="DKI37" s="127"/>
      <c r="DKJ37" s="127"/>
      <c r="DKK37" s="127"/>
      <c r="DKL37" s="127"/>
      <c r="DKM37" s="127"/>
      <c r="DKN37" s="127"/>
      <c r="DKO37" s="127"/>
      <c r="DKP37" s="127"/>
      <c r="DKQ37" s="127"/>
      <c r="DKR37" s="127"/>
      <c r="DKS37" s="127"/>
      <c r="DKT37" s="127"/>
      <c r="DKU37" s="127"/>
      <c r="DKV37" s="127"/>
      <c r="DKW37" s="127"/>
      <c r="DKX37" s="127"/>
      <c r="DKY37" s="127"/>
      <c r="DKZ37" s="127"/>
      <c r="DLA37" s="127"/>
      <c r="DLB37" s="127"/>
      <c r="DLC37" s="127"/>
      <c r="DLD37" s="127"/>
      <c r="DLE37" s="127"/>
      <c r="DLF37" s="127"/>
      <c r="DLG37" s="127"/>
      <c r="DLH37" s="127"/>
      <c r="DLI37" s="127"/>
      <c r="DLJ37" s="127"/>
      <c r="DLK37" s="127"/>
      <c r="DLL37" s="127"/>
      <c r="DLM37" s="127"/>
      <c r="DLN37" s="127"/>
      <c r="DLO37" s="127"/>
      <c r="DLP37" s="127"/>
      <c r="DLQ37" s="127"/>
      <c r="DLR37" s="127"/>
      <c r="DLS37" s="127"/>
      <c r="DLT37" s="127"/>
      <c r="DLU37" s="127"/>
      <c r="DLV37" s="127"/>
      <c r="DLW37" s="127"/>
      <c r="DLX37" s="127"/>
      <c r="DLY37" s="127"/>
      <c r="DLZ37" s="127"/>
      <c r="DMA37" s="127"/>
      <c r="DMB37" s="127"/>
      <c r="DMC37" s="127"/>
      <c r="DMD37" s="127"/>
      <c r="DME37" s="127"/>
      <c r="DMF37" s="127"/>
      <c r="DMG37" s="127"/>
      <c r="DMH37" s="127"/>
      <c r="DMI37" s="127"/>
      <c r="DMJ37" s="127"/>
      <c r="DMK37" s="127"/>
      <c r="DML37" s="127"/>
      <c r="DMM37" s="127"/>
      <c r="DMN37" s="127"/>
      <c r="DMO37" s="127"/>
      <c r="DMP37" s="127"/>
      <c r="DMQ37" s="127"/>
      <c r="DMR37" s="127"/>
      <c r="DMS37" s="127"/>
      <c r="DMT37" s="127"/>
      <c r="DMU37" s="127"/>
      <c r="DMV37" s="127"/>
      <c r="DMW37" s="127"/>
      <c r="DMX37" s="127"/>
      <c r="DMY37" s="127"/>
      <c r="DMZ37" s="127"/>
      <c r="DNA37" s="127"/>
      <c r="DNB37" s="127"/>
      <c r="DNC37" s="127"/>
      <c r="DND37" s="127"/>
      <c r="DNE37" s="127"/>
      <c r="DNF37" s="127"/>
      <c r="DNG37" s="127"/>
      <c r="DNH37" s="127"/>
      <c r="DNI37" s="127"/>
      <c r="DNJ37" s="127"/>
      <c r="DNK37" s="127"/>
      <c r="DNL37" s="127"/>
      <c r="DNM37" s="127"/>
      <c r="DNN37" s="127"/>
      <c r="DNO37" s="127"/>
      <c r="DNP37" s="127"/>
      <c r="DNQ37" s="127"/>
      <c r="DNR37" s="127"/>
      <c r="DNS37" s="127"/>
      <c r="DNT37" s="127"/>
      <c r="DNU37" s="127"/>
      <c r="DNV37" s="127"/>
      <c r="DNW37" s="127"/>
      <c r="DNX37" s="127"/>
      <c r="DNY37" s="127"/>
      <c r="DNZ37" s="127"/>
      <c r="DOA37" s="127"/>
      <c r="DOB37" s="127"/>
      <c r="DOC37" s="127"/>
      <c r="DOD37" s="127"/>
      <c r="DOE37" s="127"/>
      <c r="DOF37" s="127"/>
      <c r="DOG37" s="127"/>
      <c r="DOH37" s="127"/>
      <c r="DOI37" s="127"/>
      <c r="DOJ37" s="127"/>
      <c r="DOK37" s="127"/>
      <c r="DOL37" s="127"/>
      <c r="DOM37" s="127"/>
      <c r="DON37" s="127"/>
      <c r="DOO37" s="127"/>
      <c r="DOP37" s="127"/>
      <c r="DOQ37" s="127"/>
      <c r="DOR37" s="127"/>
      <c r="DOS37" s="127"/>
      <c r="DOT37" s="127"/>
      <c r="DOU37" s="127"/>
      <c r="DOV37" s="127"/>
      <c r="DOW37" s="127"/>
      <c r="DOX37" s="127"/>
      <c r="DOY37" s="127"/>
      <c r="DOZ37" s="127"/>
      <c r="DPA37" s="127"/>
      <c r="DPB37" s="127"/>
      <c r="DPC37" s="127"/>
      <c r="DPD37" s="127"/>
      <c r="DPE37" s="127"/>
      <c r="DPF37" s="127"/>
      <c r="DPG37" s="127"/>
      <c r="DPH37" s="127"/>
      <c r="DPI37" s="127"/>
      <c r="DPJ37" s="127"/>
      <c r="DPK37" s="127"/>
      <c r="DPL37" s="127"/>
      <c r="DPM37" s="127"/>
      <c r="DPN37" s="127"/>
      <c r="DPO37" s="127"/>
      <c r="DPP37" s="127"/>
      <c r="DPQ37" s="127"/>
      <c r="DPR37" s="127"/>
      <c r="DPS37" s="127"/>
      <c r="DPT37" s="127"/>
      <c r="DPU37" s="127"/>
      <c r="DPV37" s="127"/>
      <c r="DPW37" s="127"/>
      <c r="DPX37" s="127"/>
      <c r="DPY37" s="127"/>
      <c r="DPZ37" s="127"/>
      <c r="DQA37" s="127"/>
      <c r="DQB37" s="127"/>
      <c r="DQC37" s="127"/>
      <c r="DQD37" s="127"/>
      <c r="DQE37" s="127"/>
      <c r="DQF37" s="127"/>
      <c r="DQG37" s="127"/>
      <c r="DQH37" s="127"/>
      <c r="DQI37" s="127"/>
      <c r="DQJ37" s="127"/>
      <c r="DQK37" s="127"/>
      <c r="DQL37" s="127"/>
      <c r="DQM37" s="127"/>
      <c r="DQN37" s="127"/>
      <c r="DQO37" s="127"/>
      <c r="DQP37" s="127"/>
      <c r="DQQ37" s="127"/>
      <c r="DQR37" s="127"/>
      <c r="DQS37" s="127"/>
      <c r="DQT37" s="127"/>
      <c r="DQU37" s="127"/>
      <c r="DQV37" s="127"/>
      <c r="DQW37" s="127"/>
      <c r="DQX37" s="127"/>
      <c r="DQY37" s="127"/>
      <c r="DQZ37" s="127"/>
      <c r="DRA37" s="127"/>
      <c r="DRB37" s="127"/>
      <c r="DRC37" s="127"/>
      <c r="DRD37" s="127"/>
      <c r="DRE37" s="127"/>
      <c r="DRF37" s="127"/>
      <c r="DRG37" s="127"/>
      <c r="DRH37" s="127"/>
      <c r="DRI37" s="127"/>
      <c r="DRJ37" s="127"/>
      <c r="DRK37" s="127"/>
      <c r="DRL37" s="127"/>
      <c r="DRM37" s="127"/>
      <c r="DRN37" s="127"/>
      <c r="DRO37" s="127"/>
      <c r="DRP37" s="127"/>
      <c r="DRQ37" s="127"/>
      <c r="DRR37" s="127"/>
      <c r="DRS37" s="127"/>
      <c r="DRT37" s="127"/>
      <c r="DRU37" s="127"/>
      <c r="DRV37" s="127"/>
      <c r="DRW37" s="127"/>
      <c r="DRX37" s="127"/>
      <c r="DRY37" s="127"/>
      <c r="DRZ37" s="127"/>
      <c r="DSA37" s="127"/>
      <c r="DSB37" s="127"/>
      <c r="DSC37" s="127"/>
      <c r="DSD37" s="127"/>
      <c r="DSE37" s="127"/>
      <c r="DSF37" s="127"/>
      <c r="DSG37" s="127"/>
      <c r="DSH37" s="127"/>
      <c r="DSI37" s="127"/>
      <c r="DSJ37" s="127"/>
      <c r="DSK37" s="127"/>
      <c r="DSL37" s="127"/>
      <c r="DSM37" s="127"/>
      <c r="DSN37" s="127"/>
      <c r="DSO37" s="127"/>
      <c r="DSP37" s="127"/>
      <c r="DSQ37" s="127"/>
      <c r="DSR37" s="127"/>
      <c r="DSS37" s="127"/>
      <c r="DST37" s="127"/>
      <c r="DSU37" s="127"/>
      <c r="DSV37" s="127"/>
      <c r="DSW37" s="127"/>
      <c r="DSX37" s="127"/>
      <c r="DSY37" s="127"/>
      <c r="DSZ37" s="127"/>
      <c r="DTA37" s="127"/>
      <c r="DTB37" s="127"/>
      <c r="DTC37" s="127"/>
      <c r="DTD37" s="127"/>
      <c r="DTE37" s="127"/>
      <c r="DTF37" s="127"/>
      <c r="DTG37" s="127"/>
      <c r="DTH37" s="127"/>
      <c r="DTI37" s="127"/>
      <c r="DTJ37" s="127"/>
      <c r="DTK37" s="127"/>
      <c r="DTL37" s="127"/>
      <c r="DTM37" s="127"/>
      <c r="DTN37" s="127"/>
      <c r="DTO37" s="127"/>
      <c r="DTP37" s="127"/>
      <c r="DTQ37" s="127"/>
      <c r="DTR37" s="127"/>
      <c r="DTS37" s="127"/>
      <c r="DTT37" s="127"/>
      <c r="DTU37" s="127"/>
      <c r="DTV37" s="127"/>
      <c r="DTW37" s="127"/>
      <c r="DTX37" s="127"/>
      <c r="DTY37" s="127"/>
      <c r="DTZ37" s="127"/>
      <c r="DUA37" s="127"/>
      <c r="DUB37" s="127"/>
      <c r="DUC37" s="127"/>
      <c r="DUD37" s="127"/>
      <c r="DUE37" s="127"/>
      <c r="DUF37" s="127"/>
      <c r="DUG37" s="127"/>
      <c r="DUH37" s="127"/>
      <c r="DUI37" s="127"/>
      <c r="DUJ37" s="127"/>
      <c r="DUK37" s="127"/>
      <c r="DUL37" s="127"/>
      <c r="DUM37" s="127"/>
      <c r="DUN37" s="127"/>
      <c r="DUO37" s="127"/>
      <c r="DUP37" s="127"/>
      <c r="DUQ37" s="127"/>
      <c r="DUR37" s="127"/>
      <c r="DUS37" s="127"/>
      <c r="DUT37" s="127"/>
      <c r="DUU37" s="127"/>
      <c r="DUV37" s="127"/>
      <c r="DUW37" s="127"/>
      <c r="DUX37" s="127"/>
      <c r="DUY37" s="127"/>
      <c r="DUZ37" s="127"/>
      <c r="DVA37" s="127"/>
      <c r="DVB37" s="127"/>
      <c r="DVC37" s="127"/>
      <c r="DVD37" s="127"/>
      <c r="DVE37" s="127"/>
      <c r="DVF37" s="127"/>
      <c r="DVG37" s="127"/>
      <c r="DVH37" s="127"/>
      <c r="DVI37" s="127"/>
      <c r="DVJ37" s="127"/>
      <c r="DVK37" s="127"/>
      <c r="DVL37" s="127"/>
      <c r="DVM37" s="127"/>
      <c r="DVN37" s="127"/>
      <c r="DVO37" s="127"/>
      <c r="DVP37" s="127"/>
      <c r="DVQ37" s="127"/>
      <c r="DVR37" s="127"/>
      <c r="DVS37" s="127"/>
      <c r="DVT37" s="127"/>
      <c r="DVU37" s="127"/>
      <c r="DVV37" s="127"/>
      <c r="DVW37" s="127"/>
      <c r="DVX37" s="127"/>
      <c r="DVY37" s="127"/>
      <c r="DVZ37" s="127"/>
      <c r="DWA37" s="127"/>
      <c r="DWB37" s="127"/>
      <c r="DWC37" s="127"/>
      <c r="DWD37" s="127"/>
      <c r="DWE37" s="127"/>
      <c r="DWF37" s="127"/>
      <c r="DWG37" s="127"/>
      <c r="DWH37" s="127"/>
      <c r="DWI37" s="127"/>
      <c r="DWJ37" s="127"/>
      <c r="DWK37" s="127"/>
      <c r="DWL37" s="127"/>
      <c r="DWM37" s="127"/>
      <c r="DWN37" s="127"/>
      <c r="DWO37" s="127"/>
      <c r="DWP37" s="127"/>
      <c r="DWQ37" s="127"/>
      <c r="DWR37" s="127"/>
      <c r="DWS37" s="127"/>
      <c r="DWT37" s="127"/>
      <c r="DWU37" s="127"/>
      <c r="DWV37" s="127"/>
      <c r="DWW37" s="127"/>
      <c r="DWX37" s="127"/>
      <c r="DWY37" s="127"/>
      <c r="DWZ37" s="127"/>
      <c r="DXA37" s="127"/>
      <c r="DXB37" s="127"/>
      <c r="DXC37" s="127"/>
      <c r="DXD37" s="127"/>
      <c r="DXE37" s="127"/>
      <c r="DXF37" s="127"/>
      <c r="DXG37" s="127"/>
      <c r="DXH37" s="127"/>
      <c r="DXI37" s="127"/>
      <c r="DXJ37" s="127"/>
      <c r="DXK37" s="127"/>
      <c r="DXL37" s="127"/>
      <c r="DXM37" s="127"/>
      <c r="DXN37" s="127"/>
      <c r="DXO37" s="127"/>
      <c r="DXP37" s="127"/>
      <c r="DXQ37" s="127"/>
      <c r="DXR37" s="127"/>
      <c r="DXS37" s="127"/>
      <c r="DXT37" s="127"/>
      <c r="DXU37" s="127"/>
      <c r="DXV37" s="127"/>
      <c r="DXW37" s="127"/>
      <c r="DXX37" s="127"/>
      <c r="DXY37" s="127"/>
      <c r="DXZ37" s="127"/>
      <c r="DYA37" s="127"/>
      <c r="DYB37" s="127"/>
      <c r="DYC37" s="127"/>
      <c r="DYD37" s="127"/>
      <c r="DYE37" s="127"/>
      <c r="DYF37" s="127"/>
      <c r="DYG37" s="127"/>
      <c r="DYH37" s="127"/>
      <c r="DYI37" s="127"/>
      <c r="DYJ37" s="127"/>
      <c r="DYK37" s="127"/>
      <c r="DYL37" s="127"/>
      <c r="DYM37" s="127"/>
      <c r="DYN37" s="127"/>
      <c r="DYO37" s="127"/>
      <c r="DYP37" s="127"/>
      <c r="DYQ37" s="127"/>
      <c r="DYR37" s="127"/>
      <c r="DYS37" s="127"/>
      <c r="DYT37" s="127"/>
      <c r="DYU37" s="127"/>
      <c r="DYV37" s="127"/>
      <c r="DYW37" s="127"/>
      <c r="DYX37" s="127"/>
      <c r="DYY37" s="127"/>
      <c r="DYZ37" s="127"/>
      <c r="DZA37" s="127"/>
      <c r="DZB37" s="127"/>
      <c r="DZC37" s="127"/>
      <c r="DZD37" s="127"/>
      <c r="DZE37" s="127"/>
      <c r="DZF37" s="127"/>
      <c r="DZG37" s="127"/>
      <c r="DZH37" s="127"/>
      <c r="DZI37" s="127"/>
      <c r="DZJ37" s="127"/>
      <c r="DZK37" s="127"/>
      <c r="DZL37" s="127"/>
      <c r="DZM37" s="127"/>
      <c r="DZN37" s="127"/>
      <c r="DZO37" s="127"/>
      <c r="DZP37" s="127"/>
      <c r="DZQ37" s="127"/>
      <c r="DZR37" s="127"/>
      <c r="DZS37" s="127"/>
      <c r="DZT37" s="127"/>
      <c r="DZU37" s="127"/>
      <c r="DZV37" s="127"/>
      <c r="DZW37" s="127"/>
      <c r="DZX37" s="127"/>
      <c r="DZY37" s="127"/>
      <c r="DZZ37" s="127"/>
      <c r="EAA37" s="127"/>
      <c r="EAB37" s="127"/>
      <c r="EAC37" s="127"/>
      <c r="EAD37" s="127"/>
      <c r="EAE37" s="127"/>
      <c r="EAF37" s="127"/>
      <c r="EAG37" s="127"/>
      <c r="EAH37" s="127"/>
      <c r="EAI37" s="127"/>
      <c r="EAJ37" s="127"/>
      <c r="EAK37" s="127"/>
      <c r="EAL37" s="127"/>
      <c r="EAM37" s="127"/>
      <c r="EAN37" s="127"/>
      <c r="EAO37" s="127"/>
      <c r="EAP37" s="127"/>
      <c r="EAQ37" s="127"/>
      <c r="EAR37" s="127"/>
      <c r="EAS37" s="127"/>
      <c r="EAT37" s="127"/>
      <c r="EAU37" s="127"/>
      <c r="EAV37" s="127"/>
      <c r="EAW37" s="127"/>
      <c r="EAX37" s="127"/>
      <c r="EAY37" s="127"/>
      <c r="EAZ37" s="127"/>
      <c r="EBA37" s="127"/>
      <c r="EBB37" s="127"/>
      <c r="EBC37" s="127"/>
      <c r="EBD37" s="127"/>
      <c r="EBE37" s="127"/>
      <c r="EBF37" s="127"/>
      <c r="EBG37" s="127"/>
      <c r="EBH37" s="127"/>
      <c r="EBI37" s="127"/>
      <c r="EBJ37" s="127"/>
      <c r="EBK37" s="127"/>
      <c r="EBL37" s="127"/>
      <c r="EBM37" s="127"/>
      <c r="EBN37" s="127"/>
      <c r="EBO37" s="127"/>
      <c r="EBP37" s="127"/>
      <c r="EBQ37" s="127"/>
      <c r="EBR37" s="127"/>
      <c r="EBS37" s="127"/>
      <c r="EBT37" s="127"/>
      <c r="EBU37" s="127"/>
      <c r="EBV37" s="127"/>
      <c r="EBW37" s="127"/>
      <c r="EBX37" s="127"/>
      <c r="EBY37" s="127"/>
      <c r="EBZ37" s="127"/>
      <c r="ECA37" s="127"/>
      <c r="ECB37" s="127"/>
      <c r="ECC37" s="127"/>
      <c r="ECD37" s="127"/>
      <c r="ECE37" s="127"/>
      <c r="ECF37" s="127"/>
      <c r="ECG37" s="127"/>
      <c r="ECH37" s="127"/>
      <c r="ECI37" s="127"/>
      <c r="ECJ37" s="127"/>
      <c r="ECK37" s="127"/>
      <c r="ECL37" s="127"/>
      <c r="ECM37" s="127"/>
      <c r="ECN37" s="127"/>
      <c r="ECO37" s="127"/>
      <c r="ECP37" s="127"/>
      <c r="ECQ37" s="127"/>
      <c r="ECR37" s="127"/>
      <c r="ECS37" s="127"/>
      <c r="ECT37" s="127"/>
      <c r="ECU37" s="127"/>
      <c r="ECV37" s="127"/>
      <c r="ECW37" s="127"/>
      <c r="ECX37" s="127"/>
      <c r="ECY37" s="127"/>
      <c r="ECZ37" s="127"/>
      <c r="EDA37" s="127"/>
      <c r="EDB37" s="127"/>
      <c r="EDC37" s="127"/>
      <c r="EDD37" s="127"/>
      <c r="EDE37" s="127"/>
      <c r="EDF37" s="127"/>
      <c r="EDG37" s="127"/>
      <c r="EDH37" s="127"/>
      <c r="EDI37" s="127"/>
      <c r="EDJ37" s="127"/>
      <c r="EDK37" s="127"/>
      <c r="EDL37" s="127"/>
      <c r="EDM37" s="127"/>
      <c r="EDN37" s="127"/>
      <c r="EDO37" s="127"/>
      <c r="EDP37" s="127"/>
      <c r="EDQ37" s="127"/>
      <c r="EDR37" s="127"/>
      <c r="EDS37" s="127"/>
      <c r="EDT37" s="127"/>
      <c r="EDU37" s="127"/>
      <c r="EDV37" s="127"/>
      <c r="EDW37" s="127"/>
      <c r="EDX37" s="127"/>
      <c r="EDY37" s="127"/>
      <c r="EDZ37" s="127"/>
      <c r="EEA37" s="127"/>
      <c r="EEB37" s="127"/>
      <c r="EEC37" s="127"/>
      <c r="EED37" s="127"/>
      <c r="EEE37" s="127"/>
      <c r="EEF37" s="127"/>
      <c r="EEG37" s="127"/>
      <c r="EEH37" s="127"/>
      <c r="EEI37" s="127"/>
      <c r="EEJ37" s="127"/>
      <c r="EEK37" s="127"/>
      <c r="EEL37" s="127"/>
      <c r="EEM37" s="127"/>
      <c r="EEN37" s="127"/>
      <c r="EEO37" s="127"/>
      <c r="EEP37" s="127"/>
      <c r="EEQ37" s="127"/>
      <c r="EER37" s="127"/>
      <c r="EES37" s="127"/>
      <c r="EET37" s="127"/>
      <c r="EEU37" s="127"/>
      <c r="EEV37" s="127"/>
      <c r="EEW37" s="127"/>
      <c r="EEX37" s="127"/>
      <c r="EEY37" s="127"/>
      <c r="EEZ37" s="127"/>
      <c r="EFA37" s="127"/>
      <c r="EFB37" s="127"/>
      <c r="EFC37" s="127"/>
      <c r="EFD37" s="127"/>
      <c r="EFE37" s="127"/>
      <c r="EFF37" s="127"/>
      <c r="EFG37" s="127"/>
      <c r="EFH37" s="127"/>
      <c r="EFI37" s="127"/>
      <c r="EFJ37" s="127"/>
      <c r="EFK37" s="127"/>
      <c r="EFL37" s="127"/>
      <c r="EFM37" s="127"/>
      <c r="EFN37" s="127"/>
      <c r="EFO37" s="127"/>
      <c r="EFP37" s="127"/>
      <c r="EFQ37" s="127"/>
      <c r="EFR37" s="127"/>
      <c r="EFS37" s="127"/>
      <c r="EFT37" s="127"/>
      <c r="EFU37" s="127"/>
      <c r="EFV37" s="127"/>
      <c r="EFW37" s="127"/>
      <c r="EFX37" s="127"/>
      <c r="EFY37" s="127"/>
      <c r="EFZ37" s="127"/>
      <c r="EGA37" s="127"/>
      <c r="EGB37" s="127"/>
      <c r="EGC37" s="127"/>
      <c r="EGD37" s="127"/>
      <c r="EGE37" s="127"/>
      <c r="EGF37" s="127"/>
      <c r="EGG37" s="127"/>
      <c r="EGH37" s="127"/>
      <c r="EGI37" s="127"/>
      <c r="EGJ37" s="127"/>
      <c r="EGK37" s="127"/>
      <c r="EGL37" s="127"/>
      <c r="EGM37" s="127"/>
      <c r="EGN37" s="127"/>
      <c r="EGO37" s="127"/>
      <c r="EGP37" s="127"/>
      <c r="EGQ37" s="127"/>
      <c r="EGR37" s="127"/>
      <c r="EGS37" s="127"/>
      <c r="EGT37" s="127"/>
      <c r="EGU37" s="127"/>
      <c r="EGV37" s="127"/>
      <c r="EGW37" s="127"/>
      <c r="EGX37" s="127"/>
      <c r="EGY37" s="127"/>
      <c r="EGZ37" s="127"/>
      <c r="EHA37" s="127"/>
      <c r="EHB37" s="127"/>
      <c r="EHC37" s="127"/>
      <c r="EHD37" s="127"/>
      <c r="EHE37" s="127"/>
      <c r="EHF37" s="127"/>
      <c r="EHG37" s="127"/>
      <c r="EHH37" s="127"/>
      <c r="EHI37" s="127"/>
      <c r="EHJ37" s="127"/>
      <c r="EHK37" s="127"/>
      <c r="EHL37" s="127"/>
      <c r="EHM37" s="127"/>
      <c r="EHN37" s="127"/>
      <c r="EHO37" s="127"/>
      <c r="EHP37" s="127"/>
      <c r="EHQ37" s="127"/>
      <c r="EHR37" s="127"/>
      <c r="EHS37" s="127"/>
      <c r="EHT37" s="127"/>
      <c r="EHU37" s="127"/>
      <c r="EHV37" s="127"/>
      <c r="EHW37" s="127"/>
      <c r="EHX37" s="127"/>
      <c r="EHY37" s="127"/>
      <c r="EHZ37" s="127"/>
      <c r="EIA37" s="127"/>
      <c r="EIB37" s="127"/>
      <c r="EIC37" s="127"/>
      <c r="EID37" s="127"/>
      <c r="EIE37" s="127"/>
      <c r="EIF37" s="127"/>
      <c r="EIG37" s="127"/>
      <c r="EIH37" s="127"/>
      <c r="EII37" s="127"/>
      <c r="EIJ37" s="127"/>
      <c r="EIK37" s="127"/>
      <c r="EIL37" s="127"/>
      <c r="EIM37" s="127"/>
      <c r="EIN37" s="127"/>
      <c r="EIO37" s="127"/>
      <c r="EIP37" s="127"/>
      <c r="EIQ37" s="127"/>
      <c r="EIR37" s="127"/>
      <c r="EIS37" s="127"/>
      <c r="EIT37" s="127"/>
      <c r="EIU37" s="127"/>
      <c r="EIV37" s="127"/>
      <c r="EIW37" s="127"/>
      <c r="EIX37" s="127"/>
      <c r="EIY37" s="127"/>
      <c r="EIZ37" s="127"/>
      <c r="EJA37" s="127"/>
      <c r="EJB37" s="127"/>
      <c r="EJC37" s="127"/>
      <c r="EJD37" s="127"/>
      <c r="EJE37" s="127"/>
      <c r="EJF37" s="127"/>
      <c r="EJG37" s="127"/>
      <c r="EJH37" s="127"/>
      <c r="EJI37" s="127"/>
      <c r="EJJ37" s="127"/>
      <c r="EJK37" s="127"/>
      <c r="EJL37" s="127"/>
      <c r="EJM37" s="127"/>
      <c r="EJN37" s="127"/>
      <c r="EJO37" s="127"/>
      <c r="EJP37" s="127"/>
      <c r="EJQ37" s="127"/>
      <c r="EJR37" s="127"/>
      <c r="EJS37" s="127"/>
      <c r="EJT37" s="127"/>
      <c r="EJU37" s="127"/>
      <c r="EJV37" s="127"/>
      <c r="EJW37" s="127"/>
      <c r="EJX37" s="127"/>
      <c r="EJY37" s="127"/>
      <c r="EJZ37" s="127"/>
      <c r="EKA37" s="127"/>
      <c r="EKB37" s="127"/>
      <c r="EKC37" s="127"/>
      <c r="EKD37" s="127"/>
      <c r="EKE37" s="127"/>
      <c r="EKF37" s="127"/>
      <c r="EKG37" s="127"/>
      <c r="EKH37" s="127"/>
      <c r="EKI37" s="127"/>
      <c r="EKJ37" s="127"/>
      <c r="EKK37" s="127"/>
      <c r="EKL37" s="127"/>
      <c r="EKM37" s="127"/>
      <c r="EKN37" s="127"/>
      <c r="EKO37" s="127"/>
      <c r="EKP37" s="127"/>
      <c r="EKQ37" s="127"/>
      <c r="EKR37" s="127"/>
      <c r="EKS37" s="127"/>
      <c r="EKT37" s="127"/>
      <c r="EKU37" s="127"/>
      <c r="EKV37" s="127"/>
      <c r="EKW37" s="127"/>
      <c r="EKX37" s="127"/>
      <c r="EKY37" s="127"/>
      <c r="EKZ37" s="127"/>
      <c r="ELA37" s="127"/>
      <c r="ELB37" s="127"/>
      <c r="ELC37" s="127"/>
      <c r="ELD37" s="127"/>
      <c r="ELE37" s="127"/>
      <c r="ELF37" s="127"/>
      <c r="ELG37" s="127"/>
      <c r="ELH37" s="127"/>
      <c r="ELI37" s="127"/>
      <c r="ELJ37" s="127"/>
      <c r="ELK37" s="127"/>
      <c r="ELL37" s="127"/>
      <c r="ELM37" s="127"/>
      <c r="ELN37" s="127"/>
      <c r="ELO37" s="127"/>
      <c r="ELP37" s="127"/>
      <c r="ELQ37" s="127"/>
      <c r="ELR37" s="127"/>
      <c r="ELS37" s="127"/>
      <c r="ELT37" s="127"/>
      <c r="ELU37" s="127"/>
      <c r="ELV37" s="127"/>
      <c r="ELW37" s="127"/>
      <c r="ELX37" s="127"/>
      <c r="ELY37" s="127"/>
      <c r="ELZ37" s="127"/>
      <c r="EMA37" s="127"/>
      <c r="EMB37" s="127"/>
      <c r="EMC37" s="127"/>
      <c r="EMD37" s="127"/>
      <c r="EME37" s="127"/>
      <c r="EMF37" s="127"/>
      <c r="EMG37" s="127"/>
      <c r="EMH37" s="127"/>
      <c r="EMI37" s="127"/>
      <c r="EMJ37" s="127"/>
      <c r="EMK37" s="127"/>
      <c r="EML37" s="127"/>
      <c r="EMM37" s="127"/>
      <c r="EMN37" s="127"/>
      <c r="EMO37" s="127"/>
      <c r="EMP37" s="127"/>
      <c r="EMQ37" s="127"/>
      <c r="EMR37" s="127"/>
      <c r="EMS37" s="127"/>
      <c r="EMT37" s="127"/>
      <c r="EMU37" s="127"/>
      <c r="EMV37" s="127"/>
      <c r="EMW37" s="127"/>
      <c r="EMX37" s="127"/>
      <c r="EMY37" s="127"/>
      <c r="EMZ37" s="127"/>
      <c r="ENA37" s="127"/>
      <c r="ENB37" s="127"/>
      <c r="ENC37" s="127"/>
      <c r="END37" s="127"/>
      <c r="ENE37" s="127"/>
      <c r="ENF37" s="127"/>
      <c r="ENG37" s="127"/>
      <c r="ENH37" s="127"/>
      <c r="ENI37" s="127"/>
      <c r="ENJ37" s="127"/>
      <c r="ENK37" s="127"/>
      <c r="ENL37" s="127"/>
      <c r="ENM37" s="127"/>
      <c r="ENN37" s="127"/>
      <c r="ENO37" s="127"/>
      <c r="ENP37" s="127"/>
      <c r="ENQ37" s="127"/>
      <c r="ENR37" s="127"/>
      <c r="ENS37" s="127"/>
      <c r="ENT37" s="127"/>
      <c r="ENU37" s="127"/>
      <c r="ENV37" s="127"/>
      <c r="ENW37" s="127"/>
      <c r="ENX37" s="127"/>
      <c r="ENY37" s="127"/>
      <c r="ENZ37" s="127"/>
      <c r="EOA37" s="127"/>
      <c r="EOB37" s="127"/>
      <c r="EOC37" s="127"/>
      <c r="EOD37" s="127"/>
      <c r="EOE37" s="127"/>
      <c r="EOF37" s="127"/>
      <c r="EOG37" s="127"/>
      <c r="EOH37" s="127"/>
      <c r="EOI37" s="127"/>
      <c r="EOJ37" s="127"/>
      <c r="EOK37" s="127"/>
      <c r="EOL37" s="127"/>
      <c r="EOM37" s="127"/>
      <c r="EON37" s="127"/>
      <c r="EOO37" s="127"/>
      <c r="EOP37" s="127"/>
      <c r="EOQ37" s="127"/>
      <c r="EOR37" s="127"/>
      <c r="EOS37" s="127"/>
      <c r="EOT37" s="127"/>
      <c r="EOU37" s="127"/>
      <c r="EOV37" s="127"/>
      <c r="EOW37" s="127"/>
      <c r="EOX37" s="127"/>
      <c r="EOY37" s="127"/>
      <c r="EOZ37" s="127"/>
      <c r="EPA37" s="127"/>
      <c r="EPB37" s="127"/>
      <c r="EPC37" s="127"/>
      <c r="EPD37" s="127"/>
      <c r="EPE37" s="127"/>
      <c r="EPF37" s="127"/>
      <c r="EPG37" s="127"/>
      <c r="EPH37" s="127"/>
      <c r="EPI37" s="127"/>
      <c r="EPJ37" s="127"/>
      <c r="EPK37" s="127"/>
      <c r="EPL37" s="127"/>
      <c r="EPM37" s="127"/>
      <c r="EPN37" s="127"/>
      <c r="EPO37" s="127"/>
      <c r="EPP37" s="127"/>
      <c r="EPQ37" s="127"/>
      <c r="EPR37" s="127"/>
      <c r="EPS37" s="127"/>
      <c r="EPT37" s="127"/>
      <c r="EPU37" s="127"/>
      <c r="EPV37" s="127"/>
      <c r="EPW37" s="127"/>
      <c r="EPX37" s="127"/>
      <c r="EPY37" s="127"/>
      <c r="EPZ37" s="127"/>
      <c r="EQA37" s="127"/>
      <c r="EQB37" s="127"/>
      <c r="EQC37" s="127"/>
      <c r="EQD37" s="127"/>
      <c r="EQE37" s="127"/>
      <c r="EQF37" s="127"/>
      <c r="EQG37" s="127"/>
      <c r="EQH37" s="127"/>
      <c r="EQI37" s="127"/>
      <c r="EQJ37" s="127"/>
      <c r="EQK37" s="127"/>
      <c r="EQL37" s="127"/>
      <c r="EQM37" s="127"/>
      <c r="EQN37" s="127"/>
      <c r="EQO37" s="127"/>
      <c r="EQP37" s="127"/>
      <c r="EQQ37" s="127"/>
      <c r="EQR37" s="127"/>
      <c r="EQS37" s="127"/>
      <c r="EQT37" s="127"/>
      <c r="EQU37" s="127"/>
      <c r="EQV37" s="127"/>
      <c r="EQW37" s="127"/>
      <c r="EQX37" s="127"/>
      <c r="EQY37" s="127"/>
      <c r="EQZ37" s="127"/>
      <c r="ERA37" s="127"/>
      <c r="ERB37" s="127"/>
      <c r="ERC37" s="127"/>
      <c r="ERD37" s="127"/>
      <c r="ERE37" s="127"/>
      <c r="ERF37" s="127"/>
      <c r="ERG37" s="127"/>
      <c r="ERH37" s="127"/>
      <c r="ERI37" s="127"/>
      <c r="ERJ37" s="127"/>
      <c r="ERK37" s="127"/>
      <c r="ERL37" s="127"/>
      <c r="ERM37" s="127"/>
      <c r="ERN37" s="127"/>
      <c r="ERO37" s="127"/>
      <c r="ERP37" s="127"/>
      <c r="ERQ37" s="127"/>
      <c r="ERR37" s="127"/>
      <c r="ERS37" s="127"/>
      <c r="ERT37" s="127"/>
      <c r="ERU37" s="127"/>
      <c r="ERV37" s="127"/>
      <c r="ERW37" s="127"/>
      <c r="ERX37" s="127"/>
      <c r="ERY37" s="127"/>
      <c r="ERZ37" s="127"/>
      <c r="ESA37" s="127"/>
      <c r="ESB37" s="127"/>
      <c r="ESC37" s="127"/>
      <c r="ESD37" s="127"/>
      <c r="ESE37" s="127"/>
      <c r="ESF37" s="127"/>
      <c r="ESG37" s="127"/>
      <c r="ESH37" s="127"/>
      <c r="ESI37" s="127"/>
      <c r="ESJ37" s="127"/>
      <c r="ESK37" s="127"/>
      <c r="ESL37" s="127"/>
      <c r="ESM37" s="127"/>
      <c r="ESN37" s="127"/>
      <c r="ESO37" s="127"/>
      <c r="ESP37" s="127"/>
      <c r="ESQ37" s="127"/>
      <c r="ESR37" s="127"/>
      <c r="ESS37" s="127"/>
      <c r="EST37" s="127"/>
      <c r="ESU37" s="127"/>
      <c r="ESV37" s="127"/>
      <c r="ESW37" s="127"/>
      <c r="ESX37" s="127"/>
      <c r="ESY37" s="127"/>
      <c r="ESZ37" s="127"/>
      <c r="ETA37" s="127"/>
      <c r="ETB37" s="127"/>
      <c r="ETC37" s="127"/>
      <c r="ETD37" s="127"/>
      <c r="ETE37" s="127"/>
      <c r="ETF37" s="127"/>
      <c r="ETG37" s="127"/>
      <c r="ETH37" s="127"/>
      <c r="ETI37" s="127"/>
      <c r="ETJ37" s="127"/>
      <c r="ETK37" s="127"/>
      <c r="ETL37" s="127"/>
      <c r="ETM37" s="127"/>
      <c r="ETN37" s="127"/>
      <c r="ETO37" s="127"/>
      <c r="ETP37" s="127"/>
      <c r="ETQ37" s="127"/>
      <c r="ETR37" s="127"/>
      <c r="ETS37" s="127"/>
      <c r="ETT37" s="127"/>
      <c r="ETU37" s="127"/>
      <c r="ETV37" s="127"/>
      <c r="ETW37" s="127"/>
      <c r="ETX37" s="127"/>
      <c r="ETY37" s="127"/>
      <c r="ETZ37" s="127"/>
      <c r="EUA37" s="127"/>
      <c r="EUB37" s="127"/>
      <c r="EUC37" s="127"/>
      <c r="EUD37" s="127"/>
      <c r="EUE37" s="127"/>
      <c r="EUF37" s="127"/>
      <c r="EUG37" s="127"/>
      <c r="EUH37" s="127"/>
      <c r="EUI37" s="127"/>
      <c r="EUJ37" s="127"/>
      <c r="EUK37" s="127"/>
      <c r="EUL37" s="127"/>
      <c r="EUM37" s="127"/>
      <c r="EUN37" s="127"/>
      <c r="EUO37" s="127"/>
      <c r="EUP37" s="127"/>
      <c r="EUQ37" s="127"/>
      <c r="EUR37" s="127"/>
      <c r="EUS37" s="127"/>
      <c r="EUT37" s="127"/>
      <c r="EUU37" s="127"/>
      <c r="EUV37" s="127"/>
      <c r="EUW37" s="127"/>
      <c r="EUX37" s="127"/>
      <c r="EUY37" s="127"/>
      <c r="EUZ37" s="127"/>
      <c r="EVA37" s="127"/>
      <c r="EVB37" s="127"/>
      <c r="EVC37" s="127"/>
      <c r="EVD37" s="127"/>
      <c r="EVE37" s="127"/>
      <c r="EVF37" s="127"/>
      <c r="EVG37" s="127"/>
      <c r="EVH37" s="127"/>
      <c r="EVI37" s="127"/>
      <c r="EVJ37" s="127"/>
      <c r="EVK37" s="127"/>
      <c r="EVL37" s="127"/>
      <c r="EVM37" s="127"/>
      <c r="EVN37" s="127"/>
      <c r="EVO37" s="127"/>
      <c r="EVP37" s="127"/>
      <c r="EVQ37" s="127"/>
      <c r="EVR37" s="127"/>
      <c r="EVS37" s="127"/>
      <c r="EVT37" s="127"/>
      <c r="EVU37" s="127"/>
      <c r="EVV37" s="127"/>
      <c r="EVW37" s="127"/>
      <c r="EVX37" s="127"/>
      <c r="EVY37" s="127"/>
      <c r="EVZ37" s="127"/>
      <c r="EWA37" s="127"/>
      <c r="EWB37" s="127"/>
      <c r="EWC37" s="127"/>
      <c r="EWD37" s="127"/>
      <c r="EWE37" s="127"/>
      <c r="EWF37" s="127"/>
      <c r="EWG37" s="127"/>
      <c r="EWH37" s="127"/>
      <c r="EWI37" s="127"/>
      <c r="EWJ37" s="127"/>
      <c r="EWK37" s="127"/>
      <c r="EWL37" s="127"/>
      <c r="EWM37" s="127"/>
      <c r="EWN37" s="127"/>
      <c r="EWO37" s="127"/>
      <c r="EWP37" s="127"/>
      <c r="EWQ37" s="127"/>
      <c r="EWR37" s="127"/>
      <c r="EWS37" s="127"/>
      <c r="EWT37" s="127"/>
      <c r="EWU37" s="127"/>
      <c r="EWV37" s="127"/>
      <c r="EWW37" s="127"/>
      <c r="EWX37" s="127"/>
      <c r="EWY37" s="127"/>
      <c r="EWZ37" s="127"/>
      <c r="EXA37" s="127"/>
      <c r="EXB37" s="127"/>
      <c r="EXC37" s="127"/>
      <c r="EXD37" s="127"/>
      <c r="EXE37" s="127"/>
      <c r="EXF37" s="127"/>
      <c r="EXG37" s="127"/>
      <c r="EXH37" s="127"/>
      <c r="EXI37" s="127"/>
      <c r="EXJ37" s="127"/>
      <c r="EXK37" s="127"/>
      <c r="EXL37" s="127"/>
      <c r="EXM37" s="127"/>
      <c r="EXN37" s="127"/>
      <c r="EXO37" s="127"/>
      <c r="EXP37" s="127"/>
      <c r="EXQ37" s="127"/>
      <c r="EXR37" s="127"/>
      <c r="EXS37" s="127"/>
      <c r="EXT37" s="127"/>
      <c r="EXU37" s="127"/>
      <c r="EXV37" s="127"/>
      <c r="EXW37" s="127"/>
      <c r="EXX37" s="127"/>
      <c r="EXY37" s="127"/>
      <c r="EXZ37" s="127"/>
      <c r="EYA37" s="127"/>
      <c r="EYB37" s="127"/>
      <c r="EYC37" s="127"/>
      <c r="EYD37" s="127"/>
      <c r="EYE37" s="127"/>
      <c r="EYF37" s="127"/>
      <c r="EYG37" s="127"/>
      <c r="EYH37" s="127"/>
      <c r="EYI37" s="127"/>
      <c r="EYJ37" s="127"/>
      <c r="EYK37" s="127"/>
      <c r="EYL37" s="127"/>
      <c r="EYM37" s="127"/>
      <c r="EYN37" s="127"/>
      <c r="EYO37" s="127"/>
      <c r="EYP37" s="127"/>
      <c r="EYQ37" s="127"/>
      <c r="EYR37" s="127"/>
      <c r="EYS37" s="127"/>
      <c r="EYT37" s="127"/>
      <c r="EYU37" s="127"/>
      <c r="EYV37" s="127"/>
      <c r="EYW37" s="127"/>
      <c r="EYX37" s="127"/>
      <c r="EYY37" s="127"/>
      <c r="EYZ37" s="127"/>
      <c r="EZA37" s="127"/>
      <c r="EZB37" s="127"/>
      <c r="EZC37" s="127"/>
      <c r="EZD37" s="127"/>
      <c r="EZE37" s="127"/>
      <c r="EZF37" s="127"/>
      <c r="EZG37" s="127"/>
      <c r="EZH37" s="127"/>
      <c r="EZI37" s="127"/>
      <c r="EZJ37" s="127"/>
      <c r="EZK37" s="127"/>
      <c r="EZL37" s="127"/>
      <c r="EZM37" s="127"/>
      <c r="EZN37" s="127"/>
      <c r="EZO37" s="127"/>
      <c r="EZP37" s="127"/>
      <c r="EZQ37" s="127"/>
      <c r="EZR37" s="127"/>
      <c r="EZS37" s="127"/>
      <c r="EZT37" s="127"/>
      <c r="EZU37" s="127"/>
      <c r="EZV37" s="127"/>
      <c r="EZW37" s="127"/>
      <c r="EZX37" s="127"/>
      <c r="EZY37" s="127"/>
      <c r="EZZ37" s="127"/>
      <c r="FAA37" s="127"/>
      <c r="FAB37" s="127"/>
      <c r="FAC37" s="127"/>
      <c r="FAD37" s="127"/>
      <c r="FAE37" s="127"/>
      <c r="FAF37" s="127"/>
      <c r="FAG37" s="127"/>
      <c r="FAH37" s="127"/>
      <c r="FAI37" s="127"/>
      <c r="FAJ37" s="127"/>
      <c r="FAK37" s="127"/>
      <c r="FAL37" s="127"/>
      <c r="FAM37" s="127"/>
      <c r="FAN37" s="127"/>
      <c r="FAO37" s="127"/>
      <c r="FAP37" s="127"/>
      <c r="FAQ37" s="127"/>
      <c r="FAR37" s="127"/>
      <c r="FAS37" s="127"/>
      <c r="FAT37" s="127"/>
      <c r="FAU37" s="127"/>
      <c r="FAV37" s="127"/>
      <c r="FAW37" s="127"/>
      <c r="FAX37" s="127"/>
      <c r="FAY37" s="127"/>
      <c r="FAZ37" s="127"/>
      <c r="FBA37" s="127"/>
      <c r="FBB37" s="127"/>
      <c r="FBC37" s="127"/>
      <c r="FBD37" s="127"/>
      <c r="FBE37" s="127"/>
      <c r="FBF37" s="127"/>
      <c r="FBG37" s="127"/>
      <c r="FBH37" s="127"/>
      <c r="FBI37" s="127"/>
      <c r="FBJ37" s="127"/>
      <c r="FBK37" s="127"/>
      <c r="FBL37" s="127"/>
      <c r="FBM37" s="127"/>
      <c r="FBN37" s="127"/>
      <c r="FBO37" s="127"/>
      <c r="FBP37" s="127"/>
      <c r="FBQ37" s="127"/>
      <c r="FBR37" s="127"/>
      <c r="FBS37" s="127"/>
      <c r="FBT37" s="127"/>
      <c r="FBU37" s="127"/>
      <c r="FBV37" s="127"/>
      <c r="FBW37" s="127"/>
      <c r="FBX37" s="127"/>
      <c r="FBY37" s="127"/>
      <c r="FBZ37" s="127"/>
      <c r="FCA37" s="127"/>
      <c r="FCB37" s="127"/>
      <c r="FCC37" s="127"/>
      <c r="FCD37" s="127"/>
      <c r="FCE37" s="127"/>
      <c r="FCF37" s="127"/>
      <c r="FCG37" s="127"/>
      <c r="FCH37" s="127"/>
      <c r="FCI37" s="127"/>
      <c r="FCJ37" s="127"/>
      <c r="FCK37" s="127"/>
      <c r="FCL37" s="127"/>
      <c r="FCM37" s="127"/>
      <c r="FCN37" s="127"/>
      <c r="FCO37" s="127"/>
      <c r="FCP37" s="127"/>
      <c r="FCQ37" s="127"/>
      <c r="FCR37" s="127"/>
      <c r="FCS37" s="127"/>
      <c r="FCT37" s="127"/>
      <c r="FCU37" s="127"/>
      <c r="FCV37" s="127"/>
      <c r="FCW37" s="127"/>
      <c r="FCX37" s="127"/>
      <c r="FCY37" s="127"/>
      <c r="FCZ37" s="127"/>
      <c r="FDA37" s="127"/>
      <c r="FDB37" s="127"/>
      <c r="FDC37" s="127"/>
      <c r="FDD37" s="127"/>
      <c r="FDE37" s="127"/>
      <c r="FDF37" s="127"/>
      <c r="FDG37" s="127"/>
      <c r="FDH37" s="127"/>
      <c r="FDI37" s="127"/>
      <c r="FDJ37" s="127"/>
      <c r="FDK37" s="127"/>
      <c r="FDL37" s="127"/>
      <c r="FDM37" s="127"/>
      <c r="FDN37" s="127"/>
      <c r="FDO37" s="127"/>
      <c r="FDP37" s="127"/>
      <c r="FDQ37" s="127"/>
      <c r="FDR37" s="127"/>
      <c r="FDS37" s="127"/>
      <c r="FDT37" s="127"/>
      <c r="FDU37" s="127"/>
      <c r="FDV37" s="127"/>
      <c r="FDW37" s="127"/>
      <c r="FDX37" s="127"/>
      <c r="FDY37" s="127"/>
      <c r="FDZ37" s="127"/>
      <c r="FEA37" s="127"/>
      <c r="FEB37" s="127"/>
      <c r="FEC37" s="127"/>
      <c r="FED37" s="127"/>
      <c r="FEE37" s="127"/>
      <c r="FEF37" s="127"/>
      <c r="FEG37" s="127"/>
      <c r="FEH37" s="127"/>
      <c r="FEI37" s="127"/>
      <c r="FEJ37" s="127"/>
      <c r="FEK37" s="127"/>
      <c r="FEL37" s="127"/>
      <c r="FEM37" s="127"/>
      <c r="FEN37" s="127"/>
      <c r="FEO37" s="127"/>
      <c r="FEP37" s="127"/>
      <c r="FEQ37" s="127"/>
      <c r="FER37" s="127"/>
      <c r="FES37" s="127"/>
      <c r="FET37" s="127"/>
      <c r="FEU37" s="127"/>
      <c r="FEV37" s="127"/>
      <c r="FEW37" s="127"/>
      <c r="FEX37" s="127"/>
      <c r="FEY37" s="127"/>
      <c r="FEZ37" s="127"/>
      <c r="FFA37" s="127"/>
      <c r="FFB37" s="127"/>
      <c r="FFC37" s="127"/>
      <c r="FFD37" s="127"/>
      <c r="FFE37" s="127"/>
      <c r="FFF37" s="127"/>
      <c r="FFG37" s="127"/>
      <c r="FFH37" s="127"/>
      <c r="FFI37" s="127"/>
      <c r="FFJ37" s="127"/>
      <c r="FFK37" s="127"/>
      <c r="FFL37" s="127"/>
      <c r="FFM37" s="127"/>
      <c r="FFN37" s="127"/>
      <c r="FFO37" s="127"/>
      <c r="FFP37" s="127"/>
      <c r="FFQ37" s="127"/>
      <c r="FFR37" s="127"/>
      <c r="FFS37" s="127"/>
      <c r="FFT37" s="127"/>
      <c r="FFU37" s="127"/>
      <c r="FFV37" s="127"/>
      <c r="FFW37" s="127"/>
      <c r="FFX37" s="127"/>
      <c r="FFY37" s="127"/>
      <c r="FFZ37" s="127"/>
      <c r="FGA37" s="127"/>
      <c r="FGB37" s="127"/>
      <c r="FGC37" s="127"/>
      <c r="FGD37" s="127"/>
      <c r="FGE37" s="127"/>
      <c r="FGF37" s="127"/>
      <c r="FGG37" s="127"/>
      <c r="FGH37" s="127"/>
      <c r="FGI37" s="127"/>
      <c r="FGJ37" s="127"/>
      <c r="FGK37" s="127"/>
      <c r="FGL37" s="127"/>
      <c r="FGM37" s="127"/>
      <c r="FGN37" s="127"/>
      <c r="FGO37" s="127"/>
      <c r="FGP37" s="127"/>
      <c r="FGQ37" s="127"/>
      <c r="FGR37" s="127"/>
      <c r="FGS37" s="127"/>
      <c r="FGT37" s="127"/>
      <c r="FGU37" s="127"/>
      <c r="FGV37" s="127"/>
      <c r="FGW37" s="127"/>
      <c r="FGX37" s="127"/>
      <c r="FGY37" s="127"/>
      <c r="FGZ37" s="127"/>
      <c r="FHA37" s="127"/>
      <c r="FHB37" s="127"/>
      <c r="FHC37" s="127"/>
      <c r="FHD37" s="127"/>
      <c r="FHE37" s="127"/>
      <c r="FHF37" s="127"/>
      <c r="FHG37" s="127"/>
      <c r="FHH37" s="127"/>
      <c r="FHI37" s="127"/>
      <c r="FHJ37" s="127"/>
      <c r="FHK37" s="127"/>
      <c r="FHL37" s="127"/>
      <c r="FHM37" s="127"/>
      <c r="FHN37" s="127"/>
      <c r="FHO37" s="127"/>
      <c r="FHP37" s="127"/>
      <c r="FHQ37" s="127"/>
      <c r="FHR37" s="127"/>
      <c r="FHS37" s="127"/>
      <c r="FHT37" s="127"/>
      <c r="FHU37" s="127"/>
      <c r="FHV37" s="127"/>
      <c r="FHW37" s="127"/>
      <c r="FHX37" s="127"/>
      <c r="FHY37" s="127"/>
      <c r="FHZ37" s="127"/>
      <c r="FIA37" s="127"/>
      <c r="FIB37" s="127"/>
      <c r="FIC37" s="127"/>
      <c r="FID37" s="127"/>
      <c r="FIE37" s="127"/>
      <c r="FIF37" s="127"/>
      <c r="FIG37" s="127"/>
      <c r="FIH37" s="127"/>
      <c r="FII37" s="127"/>
      <c r="FIJ37" s="127"/>
      <c r="FIK37" s="127"/>
      <c r="FIL37" s="127"/>
      <c r="FIM37" s="127"/>
      <c r="FIN37" s="127"/>
      <c r="FIO37" s="127"/>
      <c r="FIP37" s="127"/>
      <c r="FIQ37" s="127"/>
      <c r="FIR37" s="127"/>
      <c r="FIS37" s="127"/>
      <c r="FIT37" s="127"/>
      <c r="FIU37" s="127"/>
      <c r="FIV37" s="127"/>
      <c r="FIW37" s="127"/>
      <c r="FIX37" s="127"/>
      <c r="FIY37" s="127"/>
      <c r="FIZ37" s="127"/>
      <c r="FJA37" s="127"/>
      <c r="FJB37" s="127"/>
      <c r="FJC37" s="127"/>
      <c r="FJD37" s="127"/>
      <c r="FJE37" s="127"/>
      <c r="FJF37" s="127"/>
      <c r="FJG37" s="127"/>
      <c r="FJH37" s="127"/>
      <c r="FJI37" s="127"/>
      <c r="FJJ37" s="127"/>
      <c r="FJK37" s="127"/>
      <c r="FJL37" s="127"/>
      <c r="FJM37" s="127"/>
      <c r="FJN37" s="127"/>
      <c r="FJO37" s="127"/>
      <c r="FJP37" s="127"/>
      <c r="FJQ37" s="127"/>
      <c r="FJR37" s="127"/>
      <c r="FJS37" s="127"/>
      <c r="FJT37" s="127"/>
      <c r="FJU37" s="127"/>
      <c r="FJV37" s="127"/>
      <c r="FJW37" s="127"/>
      <c r="FJX37" s="127"/>
      <c r="FJY37" s="127"/>
      <c r="FJZ37" s="127"/>
      <c r="FKA37" s="127"/>
      <c r="FKB37" s="127"/>
      <c r="FKC37" s="127"/>
      <c r="FKD37" s="127"/>
      <c r="FKE37" s="127"/>
      <c r="FKF37" s="127"/>
      <c r="FKG37" s="127"/>
      <c r="FKH37" s="127"/>
      <c r="FKI37" s="127"/>
      <c r="FKJ37" s="127"/>
      <c r="FKK37" s="127"/>
      <c r="FKL37" s="127"/>
      <c r="FKM37" s="127"/>
      <c r="FKN37" s="127"/>
      <c r="FKO37" s="127"/>
      <c r="FKP37" s="127"/>
      <c r="FKQ37" s="127"/>
      <c r="FKR37" s="127"/>
      <c r="FKS37" s="127"/>
      <c r="FKT37" s="127"/>
      <c r="FKU37" s="127"/>
      <c r="FKV37" s="127"/>
      <c r="FKW37" s="127"/>
      <c r="FKX37" s="127"/>
      <c r="FKY37" s="127"/>
      <c r="FKZ37" s="127"/>
      <c r="FLA37" s="127"/>
      <c r="FLB37" s="127"/>
      <c r="FLC37" s="127"/>
      <c r="FLD37" s="127"/>
      <c r="FLE37" s="127"/>
      <c r="FLF37" s="127"/>
      <c r="FLG37" s="127"/>
      <c r="FLH37" s="127"/>
      <c r="FLI37" s="127"/>
      <c r="FLJ37" s="127"/>
      <c r="FLK37" s="127"/>
      <c r="FLL37" s="127"/>
      <c r="FLM37" s="127"/>
      <c r="FLN37" s="127"/>
      <c r="FLO37" s="127"/>
      <c r="FLP37" s="127"/>
      <c r="FLQ37" s="127"/>
      <c r="FLR37" s="127"/>
      <c r="FLS37" s="127"/>
      <c r="FLT37" s="127"/>
      <c r="FLU37" s="127"/>
      <c r="FLV37" s="127"/>
      <c r="FLW37" s="127"/>
      <c r="FLX37" s="127"/>
      <c r="FLY37" s="127"/>
      <c r="FLZ37" s="127"/>
      <c r="FMA37" s="127"/>
      <c r="FMB37" s="127"/>
      <c r="FMC37" s="127"/>
      <c r="FMD37" s="127"/>
      <c r="FME37" s="127"/>
      <c r="FMF37" s="127"/>
      <c r="FMG37" s="127"/>
      <c r="FMH37" s="127"/>
      <c r="FMI37" s="127"/>
      <c r="FMJ37" s="127"/>
      <c r="FMK37" s="127"/>
      <c r="FML37" s="127"/>
      <c r="FMM37" s="127"/>
      <c r="FMN37" s="127"/>
      <c r="FMO37" s="127"/>
      <c r="FMP37" s="127"/>
      <c r="FMQ37" s="127"/>
      <c r="FMR37" s="127"/>
      <c r="FMS37" s="127"/>
      <c r="FMT37" s="127"/>
      <c r="FMU37" s="127"/>
      <c r="FMV37" s="127"/>
      <c r="FMW37" s="127"/>
      <c r="FMX37" s="127"/>
      <c r="FMY37" s="127"/>
      <c r="FMZ37" s="127"/>
      <c r="FNA37" s="127"/>
      <c r="FNB37" s="127"/>
      <c r="FNC37" s="127"/>
      <c r="FND37" s="127"/>
      <c r="FNE37" s="127"/>
      <c r="FNF37" s="127"/>
      <c r="FNG37" s="127"/>
      <c r="FNH37" s="127"/>
      <c r="FNI37" s="127"/>
      <c r="FNJ37" s="127"/>
      <c r="FNK37" s="127"/>
      <c r="FNL37" s="127"/>
      <c r="FNM37" s="127"/>
      <c r="FNN37" s="127"/>
      <c r="FNO37" s="127"/>
      <c r="FNP37" s="127"/>
      <c r="FNQ37" s="127"/>
      <c r="FNR37" s="127"/>
      <c r="FNS37" s="127"/>
      <c r="FNT37" s="127"/>
      <c r="FNU37" s="127"/>
      <c r="FNV37" s="127"/>
      <c r="FNW37" s="127"/>
      <c r="FNX37" s="127"/>
      <c r="FNY37" s="127"/>
      <c r="FNZ37" s="127"/>
      <c r="FOA37" s="127"/>
      <c r="FOB37" s="127"/>
      <c r="FOC37" s="127"/>
      <c r="FOD37" s="127"/>
      <c r="FOE37" s="127"/>
      <c r="FOF37" s="127"/>
      <c r="FOG37" s="127"/>
      <c r="FOH37" s="127"/>
      <c r="FOI37" s="127"/>
      <c r="FOJ37" s="127"/>
      <c r="FOK37" s="127"/>
      <c r="FOL37" s="127"/>
      <c r="FOM37" s="127"/>
      <c r="FON37" s="127"/>
      <c r="FOO37" s="127"/>
      <c r="FOP37" s="127"/>
      <c r="FOQ37" s="127"/>
      <c r="FOR37" s="127"/>
      <c r="FOS37" s="127"/>
      <c r="FOT37" s="127"/>
      <c r="FOU37" s="127"/>
      <c r="FOV37" s="127"/>
      <c r="FOW37" s="127"/>
      <c r="FOX37" s="127"/>
      <c r="FOY37" s="127"/>
      <c r="FOZ37" s="127"/>
      <c r="FPA37" s="127"/>
      <c r="FPB37" s="127"/>
      <c r="FPC37" s="127"/>
      <c r="FPD37" s="127"/>
      <c r="FPE37" s="127"/>
      <c r="FPF37" s="127"/>
      <c r="FPG37" s="127"/>
      <c r="FPH37" s="127"/>
      <c r="FPI37" s="127"/>
      <c r="FPJ37" s="127"/>
      <c r="FPK37" s="127"/>
      <c r="FPL37" s="127"/>
      <c r="FPM37" s="127"/>
      <c r="FPN37" s="127"/>
      <c r="FPO37" s="127"/>
      <c r="FPP37" s="127"/>
      <c r="FPQ37" s="127"/>
      <c r="FPR37" s="127"/>
      <c r="FPS37" s="127"/>
      <c r="FPT37" s="127"/>
      <c r="FPU37" s="127"/>
      <c r="FPV37" s="127"/>
      <c r="FPW37" s="127"/>
      <c r="FPX37" s="127"/>
      <c r="FPY37" s="127"/>
      <c r="FPZ37" s="127"/>
      <c r="FQA37" s="127"/>
      <c r="FQB37" s="127"/>
      <c r="FQC37" s="127"/>
      <c r="FQD37" s="127"/>
      <c r="FQE37" s="127"/>
      <c r="FQF37" s="127"/>
      <c r="FQG37" s="127"/>
      <c r="FQH37" s="127"/>
      <c r="FQI37" s="127"/>
      <c r="FQJ37" s="127"/>
      <c r="FQK37" s="127"/>
      <c r="FQL37" s="127"/>
      <c r="FQM37" s="127"/>
      <c r="FQN37" s="127"/>
      <c r="FQO37" s="127"/>
      <c r="FQP37" s="127"/>
      <c r="FQQ37" s="127"/>
      <c r="FQR37" s="127"/>
      <c r="FQS37" s="127"/>
      <c r="FQT37" s="127"/>
      <c r="FQU37" s="127"/>
      <c r="FQV37" s="127"/>
      <c r="FQW37" s="127"/>
      <c r="FQX37" s="127"/>
      <c r="FQY37" s="127"/>
      <c r="FQZ37" s="127"/>
      <c r="FRA37" s="127"/>
      <c r="FRB37" s="127"/>
      <c r="FRC37" s="127"/>
      <c r="FRD37" s="127"/>
      <c r="FRE37" s="127"/>
      <c r="FRF37" s="127"/>
      <c r="FRG37" s="127"/>
      <c r="FRH37" s="127"/>
      <c r="FRI37" s="127"/>
      <c r="FRJ37" s="127"/>
      <c r="FRK37" s="127"/>
      <c r="FRL37" s="127"/>
      <c r="FRM37" s="127"/>
      <c r="FRN37" s="127"/>
      <c r="FRO37" s="127"/>
      <c r="FRP37" s="127"/>
      <c r="FRQ37" s="127"/>
      <c r="FRR37" s="127"/>
      <c r="FRS37" s="127"/>
      <c r="FRT37" s="127"/>
      <c r="FRU37" s="127"/>
      <c r="FRV37" s="127"/>
      <c r="FRW37" s="127"/>
      <c r="FRX37" s="127"/>
      <c r="FRY37" s="127"/>
      <c r="FRZ37" s="127"/>
      <c r="FSA37" s="127"/>
      <c r="FSB37" s="127"/>
      <c r="FSC37" s="127"/>
      <c r="FSD37" s="127"/>
      <c r="FSE37" s="127"/>
      <c r="FSF37" s="127"/>
      <c r="FSG37" s="127"/>
      <c r="FSH37" s="127"/>
      <c r="FSI37" s="127"/>
      <c r="FSJ37" s="127"/>
      <c r="FSK37" s="127"/>
      <c r="FSL37" s="127"/>
      <c r="FSM37" s="127"/>
      <c r="FSN37" s="127"/>
      <c r="FSO37" s="127"/>
      <c r="FSP37" s="127"/>
      <c r="FSQ37" s="127"/>
      <c r="FSR37" s="127"/>
      <c r="FSS37" s="127"/>
      <c r="FST37" s="127"/>
      <c r="FSU37" s="127"/>
      <c r="FSV37" s="127"/>
      <c r="FSW37" s="127"/>
      <c r="FSX37" s="127"/>
      <c r="FSY37" s="127"/>
      <c r="FSZ37" s="127"/>
      <c r="FTA37" s="127"/>
      <c r="FTB37" s="127"/>
      <c r="FTC37" s="127"/>
      <c r="FTD37" s="127"/>
      <c r="FTE37" s="127"/>
      <c r="FTF37" s="127"/>
      <c r="FTG37" s="127"/>
      <c r="FTH37" s="127"/>
      <c r="FTI37" s="127"/>
      <c r="FTJ37" s="127"/>
      <c r="FTK37" s="127"/>
      <c r="FTL37" s="127"/>
      <c r="FTM37" s="127"/>
      <c r="FTN37" s="127"/>
      <c r="FTO37" s="127"/>
      <c r="FTP37" s="127"/>
      <c r="FTQ37" s="127"/>
      <c r="FTR37" s="127"/>
      <c r="FTS37" s="127"/>
      <c r="FTT37" s="127"/>
      <c r="FTU37" s="127"/>
      <c r="FTV37" s="127"/>
      <c r="FTW37" s="127"/>
      <c r="FTX37" s="127"/>
      <c r="FTY37" s="127"/>
      <c r="FTZ37" s="127"/>
      <c r="FUA37" s="127"/>
      <c r="FUB37" s="127"/>
      <c r="FUC37" s="127"/>
      <c r="FUD37" s="127"/>
      <c r="FUE37" s="127"/>
      <c r="FUF37" s="127"/>
      <c r="FUG37" s="127"/>
      <c r="FUH37" s="127"/>
      <c r="FUI37" s="127"/>
      <c r="FUJ37" s="127"/>
      <c r="FUK37" s="127"/>
      <c r="FUL37" s="127"/>
      <c r="FUM37" s="127"/>
      <c r="FUN37" s="127"/>
      <c r="FUO37" s="127"/>
      <c r="FUP37" s="127"/>
      <c r="FUQ37" s="127"/>
      <c r="FUR37" s="127"/>
      <c r="FUS37" s="127"/>
      <c r="FUT37" s="127"/>
      <c r="FUU37" s="127"/>
      <c r="FUV37" s="127"/>
      <c r="FUW37" s="127"/>
      <c r="FUX37" s="127"/>
      <c r="FUY37" s="127"/>
      <c r="FUZ37" s="127"/>
      <c r="FVA37" s="127"/>
      <c r="FVB37" s="127"/>
      <c r="FVC37" s="127"/>
      <c r="FVD37" s="127"/>
      <c r="FVE37" s="127"/>
      <c r="FVF37" s="127"/>
      <c r="FVG37" s="127"/>
      <c r="FVH37" s="127"/>
      <c r="FVI37" s="127"/>
      <c r="FVJ37" s="127"/>
      <c r="FVK37" s="127"/>
      <c r="FVL37" s="127"/>
      <c r="FVM37" s="127"/>
      <c r="FVN37" s="127"/>
      <c r="FVO37" s="127"/>
      <c r="FVP37" s="127"/>
      <c r="FVQ37" s="127"/>
      <c r="FVR37" s="127"/>
      <c r="FVS37" s="127"/>
      <c r="FVT37" s="127"/>
      <c r="FVU37" s="127"/>
      <c r="FVV37" s="127"/>
      <c r="FVW37" s="127"/>
      <c r="FVX37" s="127"/>
      <c r="FVY37" s="127"/>
      <c r="FVZ37" s="127"/>
      <c r="FWA37" s="127"/>
      <c r="FWB37" s="127"/>
      <c r="FWC37" s="127"/>
      <c r="FWD37" s="127"/>
      <c r="FWE37" s="127"/>
      <c r="FWF37" s="127"/>
      <c r="FWG37" s="127"/>
      <c r="FWH37" s="127"/>
      <c r="FWI37" s="127"/>
      <c r="FWJ37" s="127"/>
      <c r="FWK37" s="127"/>
      <c r="FWL37" s="127"/>
      <c r="FWM37" s="127"/>
      <c r="FWN37" s="127"/>
      <c r="FWO37" s="127"/>
      <c r="FWP37" s="127"/>
      <c r="FWQ37" s="127"/>
      <c r="FWR37" s="127"/>
      <c r="FWS37" s="127"/>
      <c r="FWT37" s="127"/>
      <c r="FWU37" s="127"/>
      <c r="FWV37" s="127"/>
      <c r="FWW37" s="127"/>
      <c r="FWX37" s="127"/>
      <c r="FWY37" s="127"/>
      <c r="FWZ37" s="127"/>
      <c r="FXA37" s="127"/>
      <c r="FXB37" s="127"/>
      <c r="FXC37" s="127"/>
      <c r="FXD37" s="127"/>
      <c r="FXE37" s="127"/>
      <c r="FXF37" s="127"/>
      <c r="FXG37" s="127"/>
      <c r="FXH37" s="127"/>
      <c r="FXI37" s="127"/>
      <c r="FXJ37" s="127"/>
      <c r="FXK37" s="127"/>
      <c r="FXL37" s="127"/>
      <c r="FXM37" s="127"/>
      <c r="FXN37" s="127"/>
      <c r="FXO37" s="127"/>
      <c r="FXP37" s="127"/>
      <c r="FXQ37" s="127"/>
      <c r="FXR37" s="127"/>
      <c r="FXS37" s="127"/>
      <c r="FXT37" s="127"/>
      <c r="FXU37" s="127"/>
      <c r="FXV37" s="127"/>
      <c r="FXW37" s="127"/>
      <c r="FXX37" s="127"/>
      <c r="FXY37" s="127"/>
      <c r="FXZ37" s="127"/>
      <c r="FYA37" s="127"/>
      <c r="FYB37" s="127"/>
      <c r="FYC37" s="127"/>
      <c r="FYD37" s="127"/>
      <c r="FYE37" s="127"/>
      <c r="FYF37" s="127"/>
      <c r="FYG37" s="127"/>
      <c r="FYH37" s="127"/>
      <c r="FYI37" s="127"/>
      <c r="FYJ37" s="127"/>
      <c r="FYK37" s="127"/>
      <c r="FYL37" s="127"/>
      <c r="FYM37" s="127"/>
      <c r="FYN37" s="127"/>
      <c r="FYO37" s="127"/>
      <c r="FYP37" s="127"/>
      <c r="FYQ37" s="127"/>
      <c r="FYR37" s="127"/>
      <c r="FYS37" s="127"/>
      <c r="FYT37" s="127"/>
      <c r="FYU37" s="127"/>
      <c r="FYV37" s="127"/>
      <c r="FYW37" s="127"/>
      <c r="FYX37" s="127"/>
      <c r="FYY37" s="127"/>
      <c r="FYZ37" s="127"/>
      <c r="FZA37" s="127"/>
      <c r="FZB37" s="127"/>
      <c r="FZC37" s="127"/>
      <c r="FZD37" s="127"/>
      <c r="FZE37" s="127"/>
      <c r="FZF37" s="127"/>
      <c r="FZG37" s="127"/>
      <c r="FZH37" s="127"/>
      <c r="FZI37" s="127"/>
      <c r="FZJ37" s="127"/>
      <c r="FZK37" s="127"/>
      <c r="FZL37" s="127"/>
      <c r="FZM37" s="127"/>
      <c r="FZN37" s="127"/>
      <c r="FZO37" s="127"/>
      <c r="FZP37" s="127"/>
      <c r="FZQ37" s="127"/>
      <c r="FZR37" s="127"/>
      <c r="FZS37" s="127"/>
      <c r="FZT37" s="127"/>
      <c r="FZU37" s="127"/>
      <c r="FZV37" s="127"/>
      <c r="FZW37" s="127"/>
      <c r="FZX37" s="127"/>
      <c r="FZY37" s="127"/>
      <c r="FZZ37" s="127"/>
      <c r="GAA37" s="127"/>
      <c r="GAB37" s="127"/>
      <c r="GAC37" s="127"/>
      <c r="GAD37" s="127"/>
      <c r="GAE37" s="127"/>
      <c r="GAF37" s="127"/>
      <c r="GAG37" s="127"/>
      <c r="GAH37" s="127"/>
      <c r="GAI37" s="127"/>
      <c r="GAJ37" s="127"/>
      <c r="GAK37" s="127"/>
      <c r="GAL37" s="127"/>
      <c r="GAM37" s="127"/>
      <c r="GAN37" s="127"/>
      <c r="GAO37" s="127"/>
      <c r="GAP37" s="127"/>
      <c r="GAQ37" s="127"/>
      <c r="GAR37" s="127"/>
      <c r="GAS37" s="127"/>
      <c r="GAT37" s="127"/>
      <c r="GAU37" s="127"/>
      <c r="GAV37" s="127"/>
      <c r="GAW37" s="127"/>
      <c r="GAX37" s="127"/>
      <c r="GAY37" s="127"/>
      <c r="GAZ37" s="127"/>
      <c r="GBA37" s="127"/>
      <c r="GBB37" s="127"/>
      <c r="GBC37" s="127"/>
      <c r="GBD37" s="127"/>
      <c r="GBE37" s="127"/>
      <c r="GBF37" s="127"/>
      <c r="GBG37" s="127"/>
      <c r="GBH37" s="127"/>
      <c r="GBI37" s="127"/>
      <c r="GBJ37" s="127"/>
      <c r="GBK37" s="127"/>
      <c r="GBL37" s="127"/>
      <c r="GBM37" s="127"/>
      <c r="GBN37" s="127"/>
      <c r="GBO37" s="127"/>
      <c r="GBP37" s="127"/>
      <c r="GBQ37" s="127"/>
      <c r="GBR37" s="127"/>
      <c r="GBS37" s="127"/>
      <c r="GBT37" s="127"/>
      <c r="GBU37" s="127"/>
      <c r="GBV37" s="127"/>
      <c r="GBW37" s="127"/>
      <c r="GBX37" s="127"/>
      <c r="GBY37" s="127"/>
      <c r="GBZ37" s="127"/>
      <c r="GCA37" s="127"/>
      <c r="GCB37" s="127"/>
      <c r="GCC37" s="127"/>
      <c r="GCD37" s="127"/>
      <c r="GCE37" s="127"/>
      <c r="GCF37" s="127"/>
      <c r="GCG37" s="127"/>
      <c r="GCH37" s="127"/>
      <c r="GCI37" s="127"/>
      <c r="GCJ37" s="127"/>
      <c r="GCK37" s="127"/>
      <c r="GCL37" s="127"/>
      <c r="GCM37" s="127"/>
      <c r="GCN37" s="127"/>
      <c r="GCO37" s="127"/>
      <c r="GCP37" s="127"/>
      <c r="GCQ37" s="127"/>
      <c r="GCR37" s="127"/>
      <c r="GCS37" s="127"/>
      <c r="GCT37" s="127"/>
      <c r="GCU37" s="127"/>
      <c r="GCV37" s="127"/>
      <c r="GCW37" s="127"/>
      <c r="GCX37" s="127"/>
      <c r="GCY37" s="127"/>
      <c r="GCZ37" s="127"/>
      <c r="GDA37" s="127"/>
      <c r="GDB37" s="127"/>
      <c r="GDC37" s="127"/>
      <c r="GDD37" s="127"/>
      <c r="GDE37" s="127"/>
      <c r="GDF37" s="127"/>
      <c r="GDG37" s="127"/>
      <c r="GDH37" s="127"/>
      <c r="GDI37" s="127"/>
      <c r="GDJ37" s="127"/>
      <c r="GDK37" s="127"/>
      <c r="GDL37" s="127"/>
      <c r="GDM37" s="127"/>
      <c r="GDN37" s="127"/>
      <c r="GDO37" s="127"/>
      <c r="GDP37" s="127"/>
      <c r="GDQ37" s="127"/>
      <c r="GDR37" s="127"/>
      <c r="GDS37" s="127"/>
      <c r="GDT37" s="127"/>
      <c r="GDU37" s="127"/>
      <c r="GDV37" s="127"/>
      <c r="GDW37" s="127"/>
      <c r="GDX37" s="127"/>
      <c r="GDY37" s="127"/>
      <c r="GDZ37" s="127"/>
      <c r="GEA37" s="127"/>
      <c r="GEB37" s="127"/>
      <c r="GEC37" s="127"/>
      <c r="GED37" s="127"/>
      <c r="GEE37" s="127"/>
      <c r="GEF37" s="127"/>
      <c r="GEG37" s="127"/>
      <c r="GEH37" s="127"/>
      <c r="GEI37" s="127"/>
      <c r="GEJ37" s="127"/>
      <c r="GEK37" s="127"/>
      <c r="GEL37" s="127"/>
      <c r="GEM37" s="127"/>
      <c r="GEN37" s="127"/>
      <c r="GEO37" s="127"/>
      <c r="GEP37" s="127"/>
      <c r="GEQ37" s="127"/>
      <c r="GER37" s="127"/>
      <c r="GES37" s="127"/>
      <c r="GET37" s="127"/>
      <c r="GEU37" s="127"/>
      <c r="GEV37" s="127"/>
      <c r="GEW37" s="127"/>
      <c r="GEX37" s="127"/>
      <c r="GEY37" s="127"/>
      <c r="GEZ37" s="127"/>
      <c r="GFA37" s="127"/>
      <c r="GFB37" s="127"/>
      <c r="GFC37" s="127"/>
      <c r="GFD37" s="127"/>
      <c r="GFE37" s="127"/>
      <c r="GFF37" s="127"/>
      <c r="GFG37" s="127"/>
      <c r="GFH37" s="127"/>
      <c r="GFI37" s="127"/>
      <c r="GFJ37" s="127"/>
      <c r="GFK37" s="127"/>
      <c r="GFL37" s="127"/>
      <c r="GFM37" s="127"/>
      <c r="GFN37" s="127"/>
      <c r="GFO37" s="127"/>
      <c r="GFP37" s="127"/>
      <c r="GFQ37" s="127"/>
      <c r="GFR37" s="127"/>
      <c r="GFS37" s="127"/>
      <c r="GFT37" s="127"/>
      <c r="GFU37" s="127"/>
      <c r="GFV37" s="127"/>
      <c r="GFW37" s="127"/>
      <c r="GFX37" s="127"/>
      <c r="GFY37" s="127"/>
      <c r="GFZ37" s="127"/>
      <c r="GGA37" s="127"/>
      <c r="GGB37" s="127"/>
      <c r="GGC37" s="127"/>
      <c r="GGD37" s="127"/>
      <c r="GGE37" s="127"/>
      <c r="GGF37" s="127"/>
      <c r="GGG37" s="127"/>
      <c r="GGH37" s="127"/>
      <c r="GGI37" s="127"/>
      <c r="GGJ37" s="127"/>
      <c r="GGK37" s="127"/>
      <c r="GGL37" s="127"/>
      <c r="GGM37" s="127"/>
      <c r="GGN37" s="127"/>
      <c r="GGO37" s="127"/>
      <c r="GGP37" s="127"/>
      <c r="GGQ37" s="127"/>
      <c r="GGR37" s="127"/>
      <c r="GGS37" s="127"/>
      <c r="GGT37" s="127"/>
      <c r="GGU37" s="127"/>
      <c r="GGV37" s="127"/>
      <c r="GGW37" s="127"/>
      <c r="GGX37" s="127"/>
      <c r="GGY37" s="127"/>
      <c r="GGZ37" s="127"/>
      <c r="GHA37" s="127"/>
      <c r="GHB37" s="127"/>
      <c r="GHC37" s="127"/>
      <c r="GHD37" s="127"/>
      <c r="GHE37" s="127"/>
      <c r="GHF37" s="127"/>
      <c r="GHG37" s="127"/>
      <c r="GHH37" s="127"/>
      <c r="GHI37" s="127"/>
      <c r="GHJ37" s="127"/>
      <c r="GHK37" s="127"/>
      <c r="GHL37" s="127"/>
      <c r="GHM37" s="127"/>
      <c r="GHN37" s="127"/>
      <c r="GHO37" s="127"/>
      <c r="GHP37" s="127"/>
      <c r="GHQ37" s="127"/>
      <c r="GHR37" s="127"/>
      <c r="GHS37" s="127"/>
      <c r="GHT37" s="127"/>
      <c r="GHU37" s="127"/>
      <c r="GHV37" s="127"/>
      <c r="GHW37" s="127"/>
      <c r="GHX37" s="127"/>
      <c r="GHY37" s="127"/>
      <c r="GHZ37" s="127"/>
      <c r="GIA37" s="127"/>
      <c r="GIB37" s="127"/>
      <c r="GIC37" s="127"/>
      <c r="GID37" s="127"/>
      <c r="GIE37" s="127"/>
      <c r="GIF37" s="127"/>
      <c r="GIG37" s="127"/>
      <c r="GIH37" s="127"/>
      <c r="GII37" s="127"/>
      <c r="GIJ37" s="127"/>
      <c r="GIK37" s="127"/>
      <c r="GIL37" s="127"/>
      <c r="GIM37" s="127"/>
      <c r="GIN37" s="127"/>
      <c r="GIO37" s="127"/>
      <c r="GIP37" s="127"/>
      <c r="GIQ37" s="127"/>
      <c r="GIR37" s="127"/>
      <c r="GIS37" s="127"/>
      <c r="GIT37" s="127"/>
      <c r="GIU37" s="127"/>
      <c r="GIV37" s="127"/>
      <c r="GIW37" s="127"/>
      <c r="GIX37" s="127"/>
      <c r="GIY37" s="127"/>
      <c r="GIZ37" s="127"/>
      <c r="GJA37" s="127"/>
      <c r="GJB37" s="127"/>
      <c r="GJC37" s="127"/>
      <c r="GJD37" s="127"/>
      <c r="GJE37" s="127"/>
      <c r="GJF37" s="127"/>
      <c r="GJG37" s="127"/>
      <c r="GJH37" s="127"/>
      <c r="GJI37" s="127"/>
      <c r="GJJ37" s="127"/>
      <c r="GJK37" s="127"/>
      <c r="GJL37" s="127"/>
      <c r="GJM37" s="127"/>
      <c r="GJN37" s="127"/>
      <c r="GJO37" s="127"/>
      <c r="GJP37" s="127"/>
      <c r="GJQ37" s="127"/>
      <c r="GJR37" s="127"/>
      <c r="GJS37" s="127"/>
      <c r="GJT37" s="127"/>
      <c r="GJU37" s="127"/>
      <c r="GJV37" s="127"/>
      <c r="GJW37" s="127"/>
      <c r="GJX37" s="127"/>
      <c r="GJY37" s="127"/>
      <c r="GJZ37" s="127"/>
      <c r="GKA37" s="127"/>
      <c r="GKB37" s="127"/>
      <c r="GKC37" s="127"/>
      <c r="GKD37" s="127"/>
      <c r="GKE37" s="127"/>
      <c r="GKF37" s="127"/>
      <c r="GKG37" s="127"/>
      <c r="GKH37" s="127"/>
      <c r="GKI37" s="127"/>
      <c r="GKJ37" s="127"/>
      <c r="GKK37" s="127"/>
      <c r="GKL37" s="127"/>
      <c r="GKM37" s="127"/>
      <c r="GKN37" s="127"/>
      <c r="GKO37" s="127"/>
      <c r="GKP37" s="127"/>
      <c r="GKQ37" s="127"/>
      <c r="GKR37" s="127"/>
      <c r="GKS37" s="127"/>
      <c r="GKT37" s="127"/>
      <c r="GKU37" s="127"/>
      <c r="GKV37" s="127"/>
      <c r="GKW37" s="127"/>
      <c r="GKX37" s="127"/>
      <c r="GKY37" s="127"/>
      <c r="GKZ37" s="127"/>
      <c r="GLA37" s="127"/>
      <c r="GLB37" s="127"/>
      <c r="GLC37" s="127"/>
      <c r="GLD37" s="127"/>
      <c r="GLE37" s="127"/>
      <c r="GLF37" s="127"/>
      <c r="GLG37" s="127"/>
      <c r="GLH37" s="127"/>
      <c r="GLI37" s="127"/>
      <c r="GLJ37" s="127"/>
      <c r="GLK37" s="127"/>
      <c r="GLL37" s="127"/>
      <c r="GLM37" s="127"/>
      <c r="GLN37" s="127"/>
      <c r="GLO37" s="127"/>
      <c r="GLP37" s="127"/>
      <c r="GLQ37" s="127"/>
      <c r="GLR37" s="127"/>
      <c r="GLS37" s="127"/>
      <c r="GLT37" s="127"/>
      <c r="GLU37" s="127"/>
      <c r="GLV37" s="127"/>
      <c r="GLW37" s="127"/>
      <c r="GLX37" s="127"/>
      <c r="GLY37" s="127"/>
      <c r="GLZ37" s="127"/>
      <c r="GMA37" s="127"/>
      <c r="GMB37" s="127"/>
      <c r="GMC37" s="127"/>
      <c r="GMD37" s="127"/>
      <c r="GME37" s="127"/>
      <c r="GMF37" s="127"/>
      <c r="GMG37" s="127"/>
      <c r="GMH37" s="127"/>
      <c r="GMI37" s="127"/>
      <c r="GMJ37" s="127"/>
      <c r="GMK37" s="127"/>
      <c r="GML37" s="127"/>
      <c r="GMM37" s="127"/>
      <c r="GMN37" s="127"/>
      <c r="GMO37" s="127"/>
      <c r="GMP37" s="127"/>
      <c r="GMQ37" s="127"/>
      <c r="GMR37" s="127"/>
      <c r="GMS37" s="127"/>
      <c r="GMT37" s="127"/>
      <c r="GMU37" s="127"/>
      <c r="GMV37" s="127"/>
      <c r="GMW37" s="127"/>
      <c r="GMX37" s="127"/>
      <c r="GMY37" s="127"/>
      <c r="GMZ37" s="127"/>
      <c r="GNA37" s="127"/>
      <c r="GNB37" s="127"/>
      <c r="GNC37" s="127"/>
      <c r="GND37" s="127"/>
      <c r="GNE37" s="127"/>
      <c r="GNF37" s="127"/>
      <c r="GNG37" s="127"/>
      <c r="GNH37" s="127"/>
      <c r="GNI37" s="127"/>
      <c r="GNJ37" s="127"/>
      <c r="GNK37" s="127"/>
      <c r="GNL37" s="127"/>
      <c r="GNM37" s="127"/>
      <c r="GNN37" s="127"/>
      <c r="GNO37" s="127"/>
      <c r="GNP37" s="127"/>
      <c r="GNQ37" s="127"/>
      <c r="GNR37" s="127"/>
      <c r="GNS37" s="127"/>
      <c r="GNT37" s="127"/>
      <c r="GNU37" s="127"/>
      <c r="GNV37" s="127"/>
      <c r="GNW37" s="127"/>
      <c r="GNX37" s="127"/>
      <c r="GNY37" s="127"/>
      <c r="GNZ37" s="127"/>
      <c r="GOA37" s="127"/>
      <c r="GOB37" s="127"/>
      <c r="GOC37" s="127"/>
      <c r="GOD37" s="127"/>
      <c r="GOE37" s="127"/>
      <c r="GOF37" s="127"/>
      <c r="GOG37" s="127"/>
      <c r="GOH37" s="127"/>
      <c r="GOI37" s="127"/>
      <c r="GOJ37" s="127"/>
      <c r="GOK37" s="127"/>
      <c r="GOL37" s="127"/>
      <c r="GOM37" s="127"/>
      <c r="GON37" s="127"/>
      <c r="GOO37" s="127"/>
      <c r="GOP37" s="127"/>
      <c r="GOQ37" s="127"/>
      <c r="GOR37" s="127"/>
      <c r="GOS37" s="127"/>
      <c r="GOT37" s="127"/>
      <c r="GOU37" s="127"/>
      <c r="GOV37" s="127"/>
      <c r="GOW37" s="127"/>
      <c r="GOX37" s="127"/>
      <c r="GOY37" s="127"/>
      <c r="GOZ37" s="127"/>
      <c r="GPA37" s="127"/>
      <c r="GPB37" s="127"/>
      <c r="GPC37" s="127"/>
      <c r="GPD37" s="127"/>
      <c r="GPE37" s="127"/>
      <c r="GPF37" s="127"/>
      <c r="GPG37" s="127"/>
      <c r="GPH37" s="127"/>
      <c r="GPI37" s="127"/>
      <c r="GPJ37" s="127"/>
      <c r="GPK37" s="127"/>
      <c r="GPL37" s="127"/>
      <c r="GPM37" s="127"/>
      <c r="GPN37" s="127"/>
      <c r="GPO37" s="127"/>
      <c r="GPP37" s="127"/>
      <c r="GPQ37" s="127"/>
      <c r="GPR37" s="127"/>
      <c r="GPS37" s="127"/>
      <c r="GPT37" s="127"/>
      <c r="GPU37" s="127"/>
      <c r="GPV37" s="127"/>
      <c r="GPW37" s="127"/>
      <c r="GPX37" s="127"/>
      <c r="GPY37" s="127"/>
      <c r="GPZ37" s="127"/>
      <c r="GQA37" s="127"/>
      <c r="GQB37" s="127"/>
      <c r="GQC37" s="127"/>
      <c r="GQD37" s="127"/>
      <c r="GQE37" s="127"/>
      <c r="GQF37" s="127"/>
      <c r="GQG37" s="127"/>
      <c r="GQH37" s="127"/>
      <c r="GQI37" s="127"/>
      <c r="GQJ37" s="127"/>
      <c r="GQK37" s="127"/>
      <c r="GQL37" s="127"/>
      <c r="GQM37" s="127"/>
      <c r="GQN37" s="127"/>
      <c r="GQO37" s="127"/>
      <c r="GQP37" s="127"/>
      <c r="GQQ37" s="127"/>
      <c r="GQR37" s="127"/>
      <c r="GQS37" s="127"/>
      <c r="GQT37" s="127"/>
      <c r="GQU37" s="127"/>
      <c r="GQV37" s="127"/>
      <c r="GQW37" s="127"/>
      <c r="GQX37" s="127"/>
      <c r="GQY37" s="127"/>
      <c r="GQZ37" s="127"/>
      <c r="GRA37" s="127"/>
      <c r="GRB37" s="127"/>
      <c r="GRC37" s="127"/>
      <c r="GRD37" s="127"/>
      <c r="GRE37" s="127"/>
      <c r="GRF37" s="127"/>
      <c r="GRG37" s="127"/>
      <c r="GRH37" s="127"/>
      <c r="GRI37" s="127"/>
      <c r="GRJ37" s="127"/>
      <c r="GRK37" s="127"/>
      <c r="GRL37" s="127"/>
      <c r="GRM37" s="127"/>
      <c r="GRN37" s="127"/>
      <c r="GRO37" s="127"/>
      <c r="GRP37" s="127"/>
      <c r="GRQ37" s="127"/>
      <c r="GRR37" s="127"/>
      <c r="GRS37" s="127"/>
      <c r="GRT37" s="127"/>
      <c r="GRU37" s="127"/>
      <c r="GRV37" s="127"/>
      <c r="GRW37" s="127"/>
      <c r="GRX37" s="127"/>
      <c r="GRY37" s="127"/>
      <c r="GRZ37" s="127"/>
      <c r="GSA37" s="127"/>
      <c r="GSB37" s="127"/>
      <c r="GSC37" s="127"/>
      <c r="GSD37" s="127"/>
      <c r="GSE37" s="127"/>
      <c r="GSF37" s="127"/>
      <c r="GSG37" s="127"/>
      <c r="GSH37" s="127"/>
      <c r="GSI37" s="127"/>
      <c r="GSJ37" s="127"/>
      <c r="GSK37" s="127"/>
      <c r="GSL37" s="127"/>
      <c r="GSM37" s="127"/>
      <c r="GSN37" s="127"/>
      <c r="GSO37" s="127"/>
      <c r="GSP37" s="127"/>
      <c r="GSQ37" s="127"/>
      <c r="GSR37" s="127"/>
      <c r="GSS37" s="127"/>
      <c r="GST37" s="127"/>
      <c r="GSU37" s="127"/>
      <c r="GSV37" s="127"/>
      <c r="GSW37" s="127"/>
      <c r="GSX37" s="127"/>
      <c r="GSY37" s="127"/>
      <c r="GSZ37" s="127"/>
      <c r="GTA37" s="127"/>
      <c r="GTB37" s="127"/>
      <c r="GTC37" s="127"/>
      <c r="GTD37" s="127"/>
      <c r="GTE37" s="127"/>
      <c r="GTF37" s="127"/>
      <c r="GTG37" s="127"/>
      <c r="GTH37" s="127"/>
      <c r="GTI37" s="127"/>
      <c r="GTJ37" s="127"/>
      <c r="GTK37" s="127"/>
      <c r="GTL37" s="127"/>
      <c r="GTM37" s="127"/>
      <c r="GTN37" s="127"/>
      <c r="GTO37" s="127"/>
      <c r="GTP37" s="127"/>
      <c r="GTQ37" s="127"/>
      <c r="GTR37" s="127"/>
      <c r="GTS37" s="127"/>
      <c r="GTT37" s="127"/>
      <c r="GTU37" s="127"/>
      <c r="GTV37" s="127"/>
      <c r="GTW37" s="127"/>
      <c r="GTX37" s="127"/>
      <c r="GTY37" s="127"/>
      <c r="GTZ37" s="127"/>
      <c r="GUA37" s="127"/>
      <c r="GUB37" s="127"/>
      <c r="GUC37" s="127"/>
      <c r="GUD37" s="127"/>
      <c r="GUE37" s="127"/>
      <c r="GUF37" s="127"/>
      <c r="GUG37" s="127"/>
      <c r="GUH37" s="127"/>
      <c r="GUI37" s="127"/>
      <c r="GUJ37" s="127"/>
      <c r="GUK37" s="127"/>
      <c r="GUL37" s="127"/>
      <c r="GUM37" s="127"/>
      <c r="GUN37" s="127"/>
      <c r="GUO37" s="127"/>
      <c r="GUP37" s="127"/>
      <c r="GUQ37" s="127"/>
      <c r="GUR37" s="127"/>
      <c r="GUS37" s="127"/>
      <c r="GUT37" s="127"/>
      <c r="GUU37" s="127"/>
      <c r="GUV37" s="127"/>
      <c r="GUW37" s="127"/>
      <c r="GUX37" s="127"/>
      <c r="GUY37" s="127"/>
      <c r="GUZ37" s="127"/>
      <c r="GVA37" s="127"/>
      <c r="GVB37" s="127"/>
      <c r="GVC37" s="127"/>
      <c r="GVD37" s="127"/>
      <c r="GVE37" s="127"/>
      <c r="GVF37" s="127"/>
      <c r="GVG37" s="127"/>
      <c r="GVH37" s="127"/>
      <c r="GVI37" s="127"/>
      <c r="GVJ37" s="127"/>
      <c r="GVK37" s="127"/>
      <c r="GVL37" s="127"/>
      <c r="GVM37" s="127"/>
      <c r="GVN37" s="127"/>
      <c r="GVO37" s="127"/>
      <c r="GVP37" s="127"/>
      <c r="GVQ37" s="127"/>
      <c r="GVR37" s="127"/>
      <c r="GVS37" s="127"/>
      <c r="GVT37" s="127"/>
      <c r="GVU37" s="127"/>
      <c r="GVV37" s="127"/>
      <c r="GVW37" s="127"/>
      <c r="GVX37" s="127"/>
      <c r="GVY37" s="127"/>
      <c r="GVZ37" s="127"/>
      <c r="GWA37" s="127"/>
      <c r="GWB37" s="127"/>
      <c r="GWC37" s="127"/>
      <c r="GWD37" s="127"/>
      <c r="GWE37" s="127"/>
      <c r="GWF37" s="127"/>
      <c r="GWG37" s="127"/>
      <c r="GWH37" s="127"/>
      <c r="GWI37" s="127"/>
      <c r="GWJ37" s="127"/>
      <c r="GWK37" s="127"/>
      <c r="GWL37" s="127"/>
      <c r="GWM37" s="127"/>
      <c r="GWN37" s="127"/>
      <c r="GWO37" s="127"/>
      <c r="GWP37" s="127"/>
      <c r="GWQ37" s="127"/>
      <c r="GWR37" s="127"/>
      <c r="GWS37" s="127"/>
      <c r="GWT37" s="127"/>
      <c r="GWU37" s="127"/>
      <c r="GWV37" s="127"/>
      <c r="GWW37" s="127"/>
      <c r="GWX37" s="127"/>
      <c r="GWY37" s="127"/>
      <c r="GWZ37" s="127"/>
      <c r="GXA37" s="127"/>
      <c r="GXB37" s="127"/>
      <c r="GXC37" s="127"/>
      <c r="GXD37" s="127"/>
      <c r="GXE37" s="127"/>
      <c r="GXF37" s="127"/>
      <c r="GXG37" s="127"/>
      <c r="GXH37" s="127"/>
      <c r="GXI37" s="127"/>
      <c r="GXJ37" s="127"/>
      <c r="GXK37" s="127"/>
      <c r="GXL37" s="127"/>
      <c r="GXM37" s="127"/>
      <c r="GXN37" s="127"/>
      <c r="GXO37" s="127"/>
      <c r="GXP37" s="127"/>
      <c r="GXQ37" s="127"/>
      <c r="GXR37" s="127"/>
      <c r="GXS37" s="127"/>
      <c r="GXT37" s="127"/>
      <c r="GXU37" s="127"/>
      <c r="GXV37" s="127"/>
      <c r="GXW37" s="127"/>
      <c r="GXX37" s="127"/>
      <c r="GXY37" s="127"/>
      <c r="GXZ37" s="127"/>
      <c r="GYA37" s="127"/>
      <c r="GYB37" s="127"/>
      <c r="GYC37" s="127"/>
      <c r="GYD37" s="127"/>
      <c r="GYE37" s="127"/>
      <c r="GYF37" s="127"/>
      <c r="GYG37" s="127"/>
      <c r="GYH37" s="127"/>
      <c r="GYI37" s="127"/>
      <c r="GYJ37" s="127"/>
      <c r="GYK37" s="127"/>
      <c r="GYL37" s="127"/>
      <c r="GYM37" s="127"/>
      <c r="GYN37" s="127"/>
      <c r="GYO37" s="127"/>
      <c r="GYP37" s="127"/>
      <c r="GYQ37" s="127"/>
      <c r="GYR37" s="127"/>
      <c r="GYS37" s="127"/>
      <c r="GYT37" s="127"/>
      <c r="GYU37" s="127"/>
      <c r="GYV37" s="127"/>
      <c r="GYW37" s="127"/>
      <c r="GYX37" s="127"/>
      <c r="GYY37" s="127"/>
      <c r="GYZ37" s="127"/>
      <c r="GZA37" s="127"/>
      <c r="GZB37" s="127"/>
      <c r="GZC37" s="127"/>
      <c r="GZD37" s="127"/>
      <c r="GZE37" s="127"/>
      <c r="GZF37" s="127"/>
      <c r="GZG37" s="127"/>
      <c r="GZH37" s="127"/>
      <c r="GZI37" s="127"/>
      <c r="GZJ37" s="127"/>
      <c r="GZK37" s="127"/>
      <c r="GZL37" s="127"/>
      <c r="GZM37" s="127"/>
      <c r="GZN37" s="127"/>
      <c r="GZO37" s="127"/>
      <c r="GZP37" s="127"/>
      <c r="GZQ37" s="127"/>
      <c r="GZR37" s="127"/>
      <c r="GZS37" s="127"/>
      <c r="GZT37" s="127"/>
      <c r="GZU37" s="127"/>
      <c r="GZV37" s="127"/>
      <c r="GZW37" s="127"/>
      <c r="GZX37" s="127"/>
      <c r="GZY37" s="127"/>
      <c r="GZZ37" s="127"/>
      <c r="HAA37" s="127"/>
      <c r="HAB37" s="127"/>
      <c r="HAC37" s="127"/>
      <c r="HAD37" s="127"/>
      <c r="HAE37" s="127"/>
      <c r="HAF37" s="127"/>
      <c r="HAG37" s="127"/>
      <c r="HAH37" s="127"/>
      <c r="HAI37" s="127"/>
      <c r="HAJ37" s="127"/>
      <c r="HAK37" s="127"/>
      <c r="HAL37" s="127"/>
      <c r="HAM37" s="127"/>
      <c r="HAN37" s="127"/>
      <c r="HAO37" s="127"/>
      <c r="HAP37" s="127"/>
      <c r="HAQ37" s="127"/>
      <c r="HAR37" s="127"/>
      <c r="HAS37" s="127"/>
      <c r="HAT37" s="127"/>
      <c r="HAU37" s="127"/>
      <c r="HAV37" s="127"/>
      <c r="HAW37" s="127"/>
      <c r="HAX37" s="127"/>
      <c r="HAY37" s="127"/>
      <c r="HAZ37" s="127"/>
      <c r="HBA37" s="127"/>
      <c r="HBB37" s="127"/>
      <c r="HBC37" s="127"/>
      <c r="HBD37" s="127"/>
      <c r="HBE37" s="127"/>
      <c r="HBF37" s="127"/>
      <c r="HBG37" s="127"/>
      <c r="HBH37" s="127"/>
      <c r="HBI37" s="127"/>
      <c r="HBJ37" s="127"/>
      <c r="HBK37" s="127"/>
      <c r="HBL37" s="127"/>
      <c r="HBM37" s="127"/>
      <c r="HBN37" s="127"/>
      <c r="HBO37" s="127"/>
      <c r="HBP37" s="127"/>
      <c r="HBQ37" s="127"/>
      <c r="HBR37" s="127"/>
      <c r="HBS37" s="127"/>
      <c r="HBT37" s="127"/>
      <c r="HBU37" s="127"/>
      <c r="HBV37" s="127"/>
      <c r="HBW37" s="127"/>
      <c r="HBX37" s="127"/>
      <c r="HBY37" s="127"/>
      <c r="HBZ37" s="127"/>
      <c r="HCA37" s="127"/>
      <c r="HCB37" s="127"/>
      <c r="HCC37" s="127"/>
      <c r="HCD37" s="127"/>
      <c r="HCE37" s="127"/>
      <c r="HCF37" s="127"/>
      <c r="HCG37" s="127"/>
      <c r="HCH37" s="127"/>
      <c r="HCI37" s="127"/>
      <c r="HCJ37" s="127"/>
      <c r="HCK37" s="127"/>
      <c r="HCL37" s="127"/>
      <c r="HCM37" s="127"/>
      <c r="HCN37" s="127"/>
      <c r="HCO37" s="127"/>
      <c r="HCP37" s="127"/>
      <c r="HCQ37" s="127"/>
      <c r="HCR37" s="127"/>
      <c r="HCS37" s="127"/>
      <c r="HCT37" s="127"/>
      <c r="HCU37" s="127"/>
      <c r="HCV37" s="127"/>
      <c r="HCW37" s="127"/>
      <c r="HCX37" s="127"/>
      <c r="HCY37" s="127"/>
      <c r="HCZ37" s="127"/>
      <c r="HDA37" s="127"/>
      <c r="HDB37" s="127"/>
      <c r="HDC37" s="127"/>
      <c r="HDD37" s="127"/>
      <c r="HDE37" s="127"/>
      <c r="HDF37" s="127"/>
      <c r="HDG37" s="127"/>
      <c r="HDH37" s="127"/>
      <c r="HDI37" s="127"/>
      <c r="HDJ37" s="127"/>
      <c r="HDK37" s="127"/>
      <c r="HDL37" s="127"/>
      <c r="HDM37" s="127"/>
      <c r="HDN37" s="127"/>
      <c r="HDO37" s="127"/>
      <c r="HDP37" s="127"/>
      <c r="HDQ37" s="127"/>
      <c r="HDR37" s="127"/>
      <c r="HDS37" s="127"/>
      <c r="HDT37" s="127"/>
      <c r="HDU37" s="127"/>
      <c r="HDV37" s="127"/>
      <c r="HDW37" s="127"/>
      <c r="HDX37" s="127"/>
      <c r="HDY37" s="127"/>
      <c r="HDZ37" s="127"/>
      <c r="HEA37" s="127"/>
      <c r="HEB37" s="127"/>
      <c r="HEC37" s="127"/>
      <c r="HED37" s="127"/>
      <c r="HEE37" s="127"/>
      <c r="HEF37" s="127"/>
      <c r="HEG37" s="127"/>
      <c r="HEH37" s="127"/>
      <c r="HEI37" s="127"/>
      <c r="HEJ37" s="127"/>
      <c r="HEK37" s="127"/>
      <c r="HEL37" s="127"/>
      <c r="HEM37" s="127"/>
      <c r="HEN37" s="127"/>
      <c r="HEO37" s="127"/>
      <c r="HEP37" s="127"/>
      <c r="HEQ37" s="127"/>
      <c r="HER37" s="127"/>
      <c r="HES37" s="127"/>
      <c r="HET37" s="127"/>
      <c r="HEU37" s="127"/>
      <c r="HEV37" s="127"/>
      <c r="HEW37" s="127"/>
      <c r="HEX37" s="127"/>
      <c r="HEY37" s="127"/>
      <c r="HEZ37" s="127"/>
      <c r="HFA37" s="127"/>
      <c r="HFB37" s="127"/>
      <c r="HFC37" s="127"/>
      <c r="HFD37" s="127"/>
      <c r="HFE37" s="127"/>
      <c r="HFF37" s="127"/>
      <c r="HFG37" s="127"/>
      <c r="HFH37" s="127"/>
      <c r="HFI37" s="127"/>
      <c r="HFJ37" s="127"/>
      <c r="HFK37" s="127"/>
      <c r="HFL37" s="127"/>
      <c r="HFM37" s="127"/>
      <c r="HFN37" s="127"/>
      <c r="HFO37" s="127"/>
      <c r="HFP37" s="127"/>
      <c r="HFQ37" s="127"/>
      <c r="HFR37" s="127"/>
      <c r="HFS37" s="127"/>
      <c r="HFT37" s="127"/>
      <c r="HFU37" s="127"/>
      <c r="HFV37" s="127"/>
      <c r="HFW37" s="127"/>
      <c r="HFX37" s="127"/>
      <c r="HFY37" s="127"/>
      <c r="HFZ37" s="127"/>
      <c r="HGA37" s="127"/>
      <c r="HGB37" s="127"/>
      <c r="HGC37" s="127"/>
      <c r="HGD37" s="127"/>
      <c r="HGE37" s="127"/>
      <c r="HGF37" s="127"/>
      <c r="HGG37" s="127"/>
      <c r="HGH37" s="127"/>
      <c r="HGI37" s="127"/>
      <c r="HGJ37" s="127"/>
      <c r="HGK37" s="127"/>
      <c r="HGL37" s="127"/>
      <c r="HGM37" s="127"/>
      <c r="HGN37" s="127"/>
      <c r="HGO37" s="127"/>
      <c r="HGP37" s="127"/>
      <c r="HGQ37" s="127"/>
      <c r="HGR37" s="127"/>
      <c r="HGS37" s="127"/>
      <c r="HGT37" s="127"/>
      <c r="HGU37" s="127"/>
      <c r="HGV37" s="127"/>
      <c r="HGW37" s="127"/>
      <c r="HGX37" s="127"/>
      <c r="HGY37" s="127"/>
      <c r="HGZ37" s="127"/>
      <c r="HHA37" s="127"/>
      <c r="HHB37" s="127"/>
      <c r="HHC37" s="127"/>
      <c r="HHD37" s="127"/>
      <c r="HHE37" s="127"/>
      <c r="HHF37" s="127"/>
      <c r="HHG37" s="127"/>
      <c r="HHH37" s="127"/>
      <c r="HHI37" s="127"/>
      <c r="HHJ37" s="127"/>
      <c r="HHK37" s="127"/>
      <c r="HHL37" s="127"/>
      <c r="HHM37" s="127"/>
      <c r="HHN37" s="127"/>
      <c r="HHO37" s="127"/>
      <c r="HHP37" s="127"/>
      <c r="HHQ37" s="127"/>
      <c r="HHR37" s="127"/>
      <c r="HHS37" s="127"/>
      <c r="HHT37" s="127"/>
      <c r="HHU37" s="127"/>
      <c r="HHV37" s="127"/>
      <c r="HHW37" s="127"/>
      <c r="HHX37" s="127"/>
      <c r="HHY37" s="127"/>
      <c r="HHZ37" s="127"/>
      <c r="HIA37" s="127"/>
      <c r="HIB37" s="127"/>
      <c r="HIC37" s="127"/>
      <c r="HID37" s="127"/>
      <c r="HIE37" s="127"/>
      <c r="HIF37" s="127"/>
      <c r="HIG37" s="127"/>
      <c r="HIH37" s="127"/>
      <c r="HII37" s="127"/>
      <c r="HIJ37" s="127"/>
      <c r="HIK37" s="127"/>
      <c r="HIL37" s="127"/>
      <c r="HIM37" s="127"/>
      <c r="HIN37" s="127"/>
      <c r="HIO37" s="127"/>
      <c r="HIP37" s="127"/>
      <c r="HIQ37" s="127"/>
      <c r="HIR37" s="127"/>
      <c r="HIS37" s="127"/>
      <c r="HIT37" s="127"/>
      <c r="HIU37" s="127"/>
      <c r="HIV37" s="127"/>
      <c r="HIW37" s="127"/>
      <c r="HIX37" s="127"/>
      <c r="HIY37" s="127"/>
      <c r="HIZ37" s="127"/>
      <c r="HJA37" s="127"/>
      <c r="HJB37" s="127"/>
      <c r="HJC37" s="127"/>
      <c r="HJD37" s="127"/>
      <c r="HJE37" s="127"/>
      <c r="HJF37" s="127"/>
      <c r="HJG37" s="127"/>
      <c r="HJH37" s="127"/>
      <c r="HJI37" s="127"/>
      <c r="HJJ37" s="127"/>
      <c r="HJK37" s="127"/>
      <c r="HJL37" s="127"/>
      <c r="HJM37" s="127"/>
      <c r="HJN37" s="127"/>
      <c r="HJO37" s="127"/>
      <c r="HJP37" s="127"/>
      <c r="HJQ37" s="127"/>
      <c r="HJR37" s="127"/>
      <c r="HJS37" s="127"/>
      <c r="HJT37" s="127"/>
      <c r="HJU37" s="127"/>
      <c r="HJV37" s="127"/>
      <c r="HJW37" s="127"/>
      <c r="HJX37" s="127"/>
      <c r="HJY37" s="127"/>
      <c r="HJZ37" s="127"/>
      <c r="HKA37" s="127"/>
      <c r="HKB37" s="127"/>
      <c r="HKC37" s="127"/>
      <c r="HKD37" s="127"/>
      <c r="HKE37" s="127"/>
      <c r="HKF37" s="127"/>
      <c r="HKG37" s="127"/>
      <c r="HKH37" s="127"/>
      <c r="HKI37" s="127"/>
      <c r="HKJ37" s="127"/>
      <c r="HKK37" s="127"/>
      <c r="HKL37" s="127"/>
      <c r="HKM37" s="127"/>
      <c r="HKN37" s="127"/>
      <c r="HKO37" s="127"/>
      <c r="HKP37" s="127"/>
      <c r="HKQ37" s="127"/>
      <c r="HKR37" s="127"/>
      <c r="HKS37" s="127"/>
      <c r="HKT37" s="127"/>
      <c r="HKU37" s="127"/>
      <c r="HKV37" s="127"/>
      <c r="HKW37" s="127"/>
      <c r="HKX37" s="127"/>
      <c r="HKY37" s="127"/>
      <c r="HKZ37" s="127"/>
      <c r="HLA37" s="127"/>
      <c r="HLB37" s="127"/>
      <c r="HLC37" s="127"/>
      <c r="HLD37" s="127"/>
      <c r="HLE37" s="127"/>
      <c r="HLF37" s="127"/>
      <c r="HLG37" s="127"/>
      <c r="HLH37" s="127"/>
      <c r="HLI37" s="127"/>
      <c r="HLJ37" s="127"/>
      <c r="HLK37" s="127"/>
      <c r="HLL37" s="127"/>
      <c r="HLM37" s="127"/>
      <c r="HLN37" s="127"/>
      <c r="HLO37" s="127"/>
      <c r="HLP37" s="127"/>
      <c r="HLQ37" s="127"/>
      <c r="HLR37" s="127"/>
      <c r="HLS37" s="127"/>
      <c r="HLT37" s="127"/>
      <c r="HLU37" s="127"/>
      <c r="HLV37" s="127"/>
      <c r="HLW37" s="127"/>
      <c r="HLX37" s="127"/>
      <c r="HLY37" s="127"/>
      <c r="HLZ37" s="127"/>
      <c r="HMA37" s="127"/>
      <c r="HMB37" s="127"/>
      <c r="HMC37" s="127"/>
      <c r="HMD37" s="127"/>
      <c r="HME37" s="127"/>
      <c r="HMF37" s="127"/>
      <c r="HMG37" s="127"/>
      <c r="HMH37" s="127"/>
      <c r="HMI37" s="127"/>
      <c r="HMJ37" s="127"/>
      <c r="HMK37" s="127"/>
      <c r="HML37" s="127"/>
      <c r="HMM37" s="127"/>
      <c r="HMN37" s="127"/>
      <c r="HMO37" s="127"/>
      <c r="HMP37" s="127"/>
      <c r="HMQ37" s="127"/>
      <c r="HMR37" s="127"/>
      <c r="HMS37" s="127"/>
      <c r="HMT37" s="127"/>
      <c r="HMU37" s="127"/>
      <c r="HMV37" s="127"/>
      <c r="HMW37" s="127"/>
      <c r="HMX37" s="127"/>
      <c r="HMY37" s="127"/>
      <c r="HMZ37" s="127"/>
      <c r="HNA37" s="127"/>
      <c r="HNB37" s="127"/>
      <c r="HNC37" s="127"/>
      <c r="HND37" s="127"/>
      <c r="HNE37" s="127"/>
      <c r="HNF37" s="127"/>
      <c r="HNG37" s="127"/>
      <c r="HNH37" s="127"/>
      <c r="HNI37" s="127"/>
      <c r="HNJ37" s="127"/>
      <c r="HNK37" s="127"/>
      <c r="HNL37" s="127"/>
      <c r="HNM37" s="127"/>
      <c r="HNN37" s="127"/>
      <c r="HNO37" s="127"/>
      <c r="HNP37" s="127"/>
      <c r="HNQ37" s="127"/>
      <c r="HNR37" s="127"/>
      <c r="HNS37" s="127"/>
      <c r="HNT37" s="127"/>
      <c r="HNU37" s="127"/>
      <c r="HNV37" s="127"/>
      <c r="HNW37" s="127"/>
      <c r="HNX37" s="127"/>
      <c r="HNY37" s="127"/>
      <c r="HNZ37" s="127"/>
      <c r="HOA37" s="127"/>
      <c r="HOB37" s="127"/>
      <c r="HOC37" s="127"/>
      <c r="HOD37" s="127"/>
      <c r="HOE37" s="127"/>
      <c r="HOF37" s="127"/>
      <c r="HOG37" s="127"/>
      <c r="HOH37" s="127"/>
      <c r="HOI37" s="127"/>
      <c r="HOJ37" s="127"/>
      <c r="HOK37" s="127"/>
      <c r="HOL37" s="127"/>
      <c r="HOM37" s="127"/>
      <c r="HON37" s="127"/>
      <c r="HOO37" s="127"/>
      <c r="HOP37" s="127"/>
      <c r="HOQ37" s="127"/>
      <c r="HOR37" s="127"/>
      <c r="HOS37" s="127"/>
      <c r="HOT37" s="127"/>
      <c r="HOU37" s="127"/>
      <c r="HOV37" s="127"/>
      <c r="HOW37" s="127"/>
      <c r="HOX37" s="127"/>
      <c r="HOY37" s="127"/>
      <c r="HOZ37" s="127"/>
      <c r="HPA37" s="127"/>
      <c r="HPB37" s="127"/>
      <c r="HPC37" s="127"/>
      <c r="HPD37" s="127"/>
      <c r="HPE37" s="127"/>
      <c r="HPF37" s="127"/>
      <c r="HPG37" s="127"/>
      <c r="HPH37" s="127"/>
      <c r="HPI37" s="127"/>
      <c r="HPJ37" s="127"/>
      <c r="HPK37" s="127"/>
      <c r="HPL37" s="127"/>
      <c r="HPM37" s="127"/>
      <c r="HPN37" s="127"/>
      <c r="HPO37" s="127"/>
      <c r="HPP37" s="127"/>
      <c r="HPQ37" s="127"/>
      <c r="HPR37" s="127"/>
      <c r="HPS37" s="127"/>
      <c r="HPT37" s="127"/>
      <c r="HPU37" s="127"/>
      <c r="HPV37" s="127"/>
      <c r="HPW37" s="127"/>
      <c r="HPX37" s="127"/>
      <c r="HPY37" s="127"/>
      <c r="HPZ37" s="127"/>
      <c r="HQA37" s="127"/>
      <c r="HQB37" s="127"/>
      <c r="HQC37" s="127"/>
      <c r="HQD37" s="127"/>
      <c r="HQE37" s="127"/>
      <c r="HQF37" s="127"/>
      <c r="HQG37" s="127"/>
      <c r="HQH37" s="127"/>
      <c r="HQI37" s="127"/>
      <c r="HQJ37" s="127"/>
      <c r="HQK37" s="127"/>
      <c r="HQL37" s="127"/>
      <c r="HQM37" s="127"/>
      <c r="HQN37" s="127"/>
      <c r="HQO37" s="127"/>
      <c r="HQP37" s="127"/>
      <c r="HQQ37" s="127"/>
      <c r="HQR37" s="127"/>
      <c r="HQS37" s="127"/>
      <c r="HQT37" s="127"/>
      <c r="HQU37" s="127"/>
      <c r="HQV37" s="127"/>
      <c r="HQW37" s="127"/>
      <c r="HQX37" s="127"/>
      <c r="HQY37" s="127"/>
      <c r="HQZ37" s="127"/>
      <c r="HRA37" s="127"/>
      <c r="HRB37" s="127"/>
      <c r="HRC37" s="127"/>
      <c r="HRD37" s="127"/>
      <c r="HRE37" s="127"/>
      <c r="HRF37" s="127"/>
      <c r="HRG37" s="127"/>
      <c r="HRH37" s="127"/>
      <c r="HRI37" s="127"/>
      <c r="HRJ37" s="127"/>
      <c r="HRK37" s="127"/>
      <c r="HRL37" s="127"/>
      <c r="HRM37" s="127"/>
      <c r="HRN37" s="127"/>
      <c r="HRO37" s="127"/>
      <c r="HRP37" s="127"/>
      <c r="HRQ37" s="127"/>
      <c r="HRR37" s="127"/>
      <c r="HRS37" s="127"/>
      <c r="HRT37" s="127"/>
      <c r="HRU37" s="127"/>
      <c r="HRV37" s="127"/>
      <c r="HRW37" s="127"/>
      <c r="HRX37" s="127"/>
      <c r="HRY37" s="127"/>
      <c r="HRZ37" s="127"/>
      <c r="HSA37" s="127"/>
      <c r="HSB37" s="127"/>
      <c r="HSC37" s="127"/>
      <c r="HSD37" s="127"/>
      <c r="HSE37" s="127"/>
      <c r="HSF37" s="127"/>
      <c r="HSG37" s="127"/>
      <c r="HSH37" s="127"/>
      <c r="HSI37" s="127"/>
      <c r="HSJ37" s="127"/>
      <c r="HSK37" s="127"/>
      <c r="HSL37" s="127"/>
      <c r="HSM37" s="127"/>
      <c r="HSN37" s="127"/>
      <c r="HSO37" s="127"/>
      <c r="HSP37" s="127"/>
      <c r="HSQ37" s="127"/>
      <c r="HSR37" s="127"/>
      <c r="HSS37" s="127"/>
      <c r="HST37" s="127"/>
      <c r="HSU37" s="127"/>
      <c r="HSV37" s="127"/>
      <c r="HSW37" s="127"/>
      <c r="HSX37" s="127"/>
      <c r="HSY37" s="127"/>
      <c r="HSZ37" s="127"/>
      <c r="HTA37" s="127"/>
      <c r="HTB37" s="127"/>
      <c r="HTC37" s="127"/>
      <c r="HTD37" s="127"/>
      <c r="HTE37" s="127"/>
      <c r="HTF37" s="127"/>
      <c r="HTG37" s="127"/>
      <c r="HTH37" s="127"/>
      <c r="HTI37" s="127"/>
      <c r="HTJ37" s="127"/>
      <c r="HTK37" s="127"/>
      <c r="HTL37" s="127"/>
      <c r="HTM37" s="127"/>
      <c r="HTN37" s="127"/>
      <c r="HTO37" s="127"/>
      <c r="HTP37" s="127"/>
      <c r="HTQ37" s="127"/>
      <c r="HTR37" s="127"/>
      <c r="HTS37" s="127"/>
      <c r="HTT37" s="127"/>
      <c r="HTU37" s="127"/>
      <c r="HTV37" s="127"/>
      <c r="HTW37" s="127"/>
      <c r="HTX37" s="127"/>
      <c r="HTY37" s="127"/>
      <c r="HTZ37" s="127"/>
      <c r="HUA37" s="127"/>
      <c r="HUB37" s="127"/>
      <c r="HUC37" s="127"/>
      <c r="HUD37" s="127"/>
      <c r="HUE37" s="127"/>
      <c r="HUF37" s="127"/>
      <c r="HUG37" s="127"/>
      <c r="HUH37" s="127"/>
      <c r="HUI37" s="127"/>
      <c r="HUJ37" s="127"/>
      <c r="HUK37" s="127"/>
      <c r="HUL37" s="127"/>
      <c r="HUM37" s="127"/>
      <c r="HUN37" s="127"/>
      <c r="HUO37" s="127"/>
      <c r="HUP37" s="127"/>
      <c r="HUQ37" s="127"/>
      <c r="HUR37" s="127"/>
      <c r="HUS37" s="127"/>
      <c r="HUT37" s="127"/>
      <c r="HUU37" s="127"/>
      <c r="HUV37" s="127"/>
      <c r="HUW37" s="127"/>
      <c r="HUX37" s="127"/>
      <c r="HUY37" s="127"/>
      <c r="HUZ37" s="127"/>
      <c r="HVA37" s="127"/>
      <c r="HVB37" s="127"/>
      <c r="HVC37" s="127"/>
      <c r="HVD37" s="127"/>
      <c r="HVE37" s="127"/>
      <c r="HVF37" s="127"/>
      <c r="HVG37" s="127"/>
      <c r="HVH37" s="127"/>
      <c r="HVI37" s="127"/>
      <c r="HVJ37" s="127"/>
      <c r="HVK37" s="127"/>
      <c r="HVL37" s="127"/>
      <c r="HVM37" s="127"/>
      <c r="HVN37" s="127"/>
      <c r="HVO37" s="127"/>
      <c r="HVP37" s="127"/>
      <c r="HVQ37" s="127"/>
      <c r="HVR37" s="127"/>
      <c r="HVS37" s="127"/>
      <c r="HVT37" s="127"/>
      <c r="HVU37" s="127"/>
      <c r="HVV37" s="127"/>
      <c r="HVW37" s="127"/>
      <c r="HVX37" s="127"/>
      <c r="HVY37" s="127"/>
      <c r="HVZ37" s="127"/>
      <c r="HWA37" s="127"/>
      <c r="HWB37" s="127"/>
      <c r="HWC37" s="127"/>
      <c r="HWD37" s="127"/>
      <c r="HWE37" s="127"/>
      <c r="HWF37" s="127"/>
      <c r="HWG37" s="127"/>
      <c r="HWH37" s="127"/>
      <c r="HWI37" s="127"/>
      <c r="HWJ37" s="127"/>
      <c r="HWK37" s="127"/>
      <c r="HWL37" s="127"/>
      <c r="HWM37" s="127"/>
      <c r="HWN37" s="127"/>
      <c r="HWO37" s="127"/>
      <c r="HWP37" s="127"/>
      <c r="HWQ37" s="127"/>
      <c r="HWR37" s="127"/>
      <c r="HWS37" s="127"/>
      <c r="HWT37" s="127"/>
      <c r="HWU37" s="127"/>
      <c r="HWV37" s="127"/>
      <c r="HWW37" s="127"/>
      <c r="HWX37" s="127"/>
      <c r="HWY37" s="127"/>
      <c r="HWZ37" s="127"/>
      <c r="HXA37" s="127"/>
      <c r="HXB37" s="127"/>
      <c r="HXC37" s="127"/>
      <c r="HXD37" s="127"/>
      <c r="HXE37" s="127"/>
      <c r="HXF37" s="127"/>
      <c r="HXG37" s="127"/>
      <c r="HXH37" s="127"/>
      <c r="HXI37" s="127"/>
      <c r="HXJ37" s="127"/>
      <c r="HXK37" s="127"/>
      <c r="HXL37" s="127"/>
      <c r="HXM37" s="127"/>
      <c r="HXN37" s="127"/>
      <c r="HXO37" s="127"/>
      <c r="HXP37" s="127"/>
      <c r="HXQ37" s="127"/>
      <c r="HXR37" s="127"/>
      <c r="HXS37" s="127"/>
      <c r="HXT37" s="127"/>
      <c r="HXU37" s="127"/>
      <c r="HXV37" s="127"/>
      <c r="HXW37" s="127"/>
      <c r="HXX37" s="127"/>
      <c r="HXY37" s="127"/>
      <c r="HXZ37" s="127"/>
      <c r="HYA37" s="127"/>
      <c r="HYB37" s="127"/>
      <c r="HYC37" s="127"/>
      <c r="HYD37" s="127"/>
      <c r="HYE37" s="127"/>
      <c r="HYF37" s="127"/>
      <c r="HYG37" s="127"/>
      <c r="HYH37" s="127"/>
      <c r="HYI37" s="127"/>
      <c r="HYJ37" s="127"/>
      <c r="HYK37" s="127"/>
      <c r="HYL37" s="127"/>
      <c r="HYM37" s="127"/>
      <c r="HYN37" s="127"/>
      <c r="HYO37" s="127"/>
      <c r="HYP37" s="127"/>
      <c r="HYQ37" s="127"/>
      <c r="HYR37" s="127"/>
      <c r="HYS37" s="127"/>
      <c r="HYT37" s="127"/>
      <c r="HYU37" s="127"/>
      <c r="HYV37" s="127"/>
      <c r="HYW37" s="127"/>
      <c r="HYX37" s="127"/>
      <c r="HYY37" s="127"/>
      <c r="HYZ37" s="127"/>
      <c r="HZA37" s="127"/>
      <c r="HZB37" s="127"/>
      <c r="HZC37" s="127"/>
      <c r="HZD37" s="127"/>
      <c r="HZE37" s="127"/>
      <c r="HZF37" s="127"/>
      <c r="HZG37" s="127"/>
      <c r="HZH37" s="127"/>
      <c r="HZI37" s="127"/>
      <c r="HZJ37" s="127"/>
      <c r="HZK37" s="127"/>
      <c r="HZL37" s="127"/>
      <c r="HZM37" s="127"/>
      <c r="HZN37" s="127"/>
      <c r="HZO37" s="127"/>
      <c r="HZP37" s="127"/>
      <c r="HZQ37" s="127"/>
      <c r="HZR37" s="127"/>
      <c r="HZS37" s="127"/>
      <c r="HZT37" s="127"/>
      <c r="HZU37" s="127"/>
      <c r="HZV37" s="127"/>
      <c r="HZW37" s="127"/>
      <c r="HZX37" s="127"/>
      <c r="HZY37" s="127"/>
      <c r="HZZ37" s="127"/>
      <c r="IAA37" s="127"/>
      <c r="IAB37" s="127"/>
      <c r="IAC37" s="127"/>
      <c r="IAD37" s="127"/>
      <c r="IAE37" s="127"/>
      <c r="IAF37" s="127"/>
      <c r="IAG37" s="127"/>
      <c r="IAH37" s="127"/>
      <c r="IAI37" s="127"/>
      <c r="IAJ37" s="127"/>
      <c r="IAK37" s="127"/>
      <c r="IAL37" s="127"/>
      <c r="IAM37" s="127"/>
      <c r="IAN37" s="127"/>
      <c r="IAO37" s="127"/>
      <c r="IAP37" s="127"/>
      <c r="IAQ37" s="127"/>
      <c r="IAR37" s="127"/>
      <c r="IAS37" s="127"/>
      <c r="IAT37" s="127"/>
      <c r="IAU37" s="127"/>
      <c r="IAV37" s="127"/>
      <c r="IAW37" s="127"/>
      <c r="IAX37" s="127"/>
      <c r="IAY37" s="127"/>
      <c r="IAZ37" s="127"/>
      <c r="IBA37" s="127"/>
      <c r="IBB37" s="127"/>
      <c r="IBC37" s="127"/>
      <c r="IBD37" s="127"/>
      <c r="IBE37" s="127"/>
      <c r="IBF37" s="127"/>
      <c r="IBG37" s="127"/>
      <c r="IBH37" s="127"/>
      <c r="IBI37" s="127"/>
      <c r="IBJ37" s="127"/>
      <c r="IBK37" s="127"/>
      <c r="IBL37" s="127"/>
      <c r="IBM37" s="127"/>
      <c r="IBN37" s="127"/>
      <c r="IBO37" s="127"/>
      <c r="IBP37" s="127"/>
      <c r="IBQ37" s="127"/>
      <c r="IBR37" s="127"/>
      <c r="IBS37" s="127"/>
      <c r="IBT37" s="127"/>
      <c r="IBU37" s="127"/>
      <c r="IBV37" s="127"/>
      <c r="IBW37" s="127"/>
      <c r="IBX37" s="127"/>
      <c r="IBY37" s="127"/>
      <c r="IBZ37" s="127"/>
      <c r="ICA37" s="127"/>
      <c r="ICB37" s="127"/>
      <c r="ICC37" s="127"/>
      <c r="ICD37" s="127"/>
      <c r="ICE37" s="127"/>
      <c r="ICF37" s="127"/>
      <c r="ICG37" s="127"/>
      <c r="ICH37" s="127"/>
      <c r="ICI37" s="127"/>
      <c r="ICJ37" s="127"/>
      <c r="ICK37" s="127"/>
      <c r="ICL37" s="127"/>
      <c r="ICM37" s="127"/>
      <c r="ICN37" s="127"/>
      <c r="ICO37" s="127"/>
      <c r="ICP37" s="127"/>
      <c r="ICQ37" s="127"/>
      <c r="ICR37" s="127"/>
      <c r="ICS37" s="127"/>
      <c r="ICT37" s="127"/>
      <c r="ICU37" s="127"/>
      <c r="ICV37" s="127"/>
      <c r="ICW37" s="127"/>
      <c r="ICX37" s="127"/>
      <c r="ICY37" s="127"/>
      <c r="ICZ37" s="127"/>
      <c r="IDA37" s="127"/>
      <c r="IDB37" s="127"/>
      <c r="IDC37" s="127"/>
      <c r="IDD37" s="127"/>
      <c r="IDE37" s="127"/>
      <c r="IDF37" s="127"/>
      <c r="IDG37" s="127"/>
      <c r="IDH37" s="127"/>
      <c r="IDI37" s="127"/>
      <c r="IDJ37" s="127"/>
      <c r="IDK37" s="127"/>
      <c r="IDL37" s="127"/>
      <c r="IDM37" s="127"/>
      <c r="IDN37" s="127"/>
      <c r="IDO37" s="127"/>
      <c r="IDP37" s="127"/>
      <c r="IDQ37" s="127"/>
      <c r="IDR37" s="127"/>
      <c r="IDS37" s="127"/>
      <c r="IDT37" s="127"/>
      <c r="IDU37" s="127"/>
      <c r="IDV37" s="127"/>
      <c r="IDW37" s="127"/>
      <c r="IDX37" s="127"/>
      <c r="IDY37" s="127"/>
      <c r="IDZ37" s="127"/>
      <c r="IEA37" s="127"/>
      <c r="IEB37" s="127"/>
      <c r="IEC37" s="127"/>
      <c r="IED37" s="127"/>
      <c r="IEE37" s="127"/>
      <c r="IEF37" s="127"/>
      <c r="IEG37" s="127"/>
      <c r="IEH37" s="127"/>
      <c r="IEI37" s="127"/>
      <c r="IEJ37" s="127"/>
      <c r="IEK37" s="127"/>
      <c r="IEL37" s="127"/>
      <c r="IEM37" s="127"/>
      <c r="IEN37" s="127"/>
      <c r="IEO37" s="127"/>
      <c r="IEP37" s="127"/>
      <c r="IEQ37" s="127"/>
      <c r="IER37" s="127"/>
      <c r="IES37" s="127"/>
      <c r="IET37" s="127"/>
      <c r="IEU37" s="127"/>
      <c r="IEV37" s="127"/>
      <c r="IEW37" s="127"/>
      <c r="IEX37" s="127"/>
      <c r="IEY37" s="127"/>
      <c r="IEZ37" s="127"/>
      <c r="IFA37" s="127"/>
      <c r="IFB37" s="127"/>
      <c r="IFC37" s="127"/>
      <c r="IFD37" s="127"/>
      <c r="IFE37" s="127"/>
      <c r="IFF37" s="127"/>
      <c r="IFG37" s="127"/>
      <c r="IFH37" s="127"/>
      <c r="IFI37" s="127"/>
      <c r="IFJ37" s="127"/>
      <c r="IFK37" s="127"/>
      <c r="IFL37" s="127"/>
      <c r="IFM37" s="127"/>
      <c r="IFN37" s="127"/>
      <c r="IFO37" s="127"/>
      <c r="IFP37" s="127"/>
      <c r="IFQ37" s="127"/>
      <c r="IFR37" s="127"/>
      <c r="IFS37" s="127"/>
      <c r="IFT37" s="127"/>
      <c r="IFU37" s="127"/>
      <c r="IFV37" s="127"/>
      <c r="IFW37" s="127"/>
      <c r="IFX37" s="127"/>
      <c r="IFY37" s="127"/>
      <c r="IFZ37" s="127"/>
      <c r="IGA37" s="127"/>
      <c r="IGB37" s="127"/>
      <c r="IGC37" s="127"/>
      <c r="IGD37" s="127"/>
      <c r="IGE37" s="127"/>
      <c r="IGF37" s="127"/>
      <c r="IGG37" s="127"/>
      <c r="IGH37" s="127"/>
      <c r="IGI37" s="127"/>
      <c r="IGJ37" s="127"/>
      <c r="IGK37" s="127"/>
      <c r="IGL37" s="127"/>
      <c r="IGM37" s="127"/>
      <c r="IGN37" s="127"/>
      <c r="IGO37" s="127"/>
      <c r="IGP37" s="127"/>
      <c r="IGQ37" s="127"/>
      <c r="IGR37" s="127"/>
      <c r="IGS37" s="127"/>
      <c r="IGT37" s="127"/>
      <c r="IGU37" s="127"/>
      <c r="IGV37" s="127"/>
      <c r="IGW37" s="127"/>
      <c r="IGX37" s="127"/>
      <c r="IGY37" s="127"/>
      <c r="IGZ37" s="127"/>
      <c r="IHA37" s="127"/>
      <c r="IHB37" s="127"/>
      <c r="IHC37" s="127"/>
      <c r="IHD37" s="127"/>
      <c r="IHE37" s="127"/>
      <c r="IHF37" s="127"/>
      <c r="IHG37" s="127"/>
      <c r="IHH37" s="127"/>
      <c r="IHI37" s="127"/>
      <c r="IHJ37" s="127"/>
      <c r="IHK37" s="127"/>
      <c r="IHL37" s="127"/>
      <c r="IHM37" s="127"/>
      <c r="IHN37" s="127"/>
      <c r="IHO37" s="127"/>
      <c r="IHP37" s="127"/>
      <c r="IHQ37" s="127"/>
      <c r="IHR37" s="127"/>
      <c r="IHS37" s="127"/>
      <c r="IHT37" s="127"/>
      <c r="IHU37" s="127"/>
      <c r="IHV37" s="127"/>
      <c r="IHW37" s="127"/>
      <c r="IHX37" s="127"/>
      <c r="IHY37" s="127"/>
      <c r="IHZ37" s="127"/>
      <c r="IIA37" s="127"/>
      <c r="IIB37" s="127"/>
      <c r="IIC37" s="127"/>
      <c r="IID37" s="127"/>
      <c r="IIE37" s="127"/>
      <c r="IIF37" s="127"/>
      <c r="IIG37" s="127"/>
      <c r="IIH37" s="127"/>
      <c r="III37" s="127"/>
      <c r="IIJ37" s="127"/>
      <c r="IIK37" s="127"/>
      <c r="IIL37" s="127"/>
      <c r="IIM37" s="127"/>
      <c r="IIN37" s="127"/>
      <c r="IIO37" s="127"/>
      <c r="IIP37" s="127"/>
      <c r="IIQ37" s="127"/>
      <c r="IIR37" s="127"/>
      <c r="IIS37" s="127"/>
      <c r="IIT37" s="127"/>
      <c r="IIU37" s="127"/>
      <c r="IIV37" s="127"/>
      <c r="IIW37" s="127"/>
      <c r="IIX37" s="127"/>
      <c r="IIY37" s="127"/>
      <c r="IIZ37" s="127"/>
      <c r="IJA37" s="127"/>
      <c r="IJB37" s="127"/>
      <c r="IJC37" s="127"/>
      <c r="IJD37" s="127"/>
      <c r="IJE37" s="127"/>
      <c r="IJF37" s="127"/>
      <c r="IJG37" s="127"/>
      <c r="IJH37" s="127"/>
      <c r="IJI37" s="127"/>
      <c r="IJJ37" s="127"/>
      <c r="IJK37" s="127"/>
      <c r="IJL37" s="127"/>
      <c r="IJM37" s="127"/>
      <c r="IJN37" s="127"/>
      <c r="IJO37" s="127"/>
      <c r="IJP37" s="127"/>
      <c r="IJQ37" s="127"/>
      <c r="IJR37" s="127"/>
      <c r="IJS37" s="127"/>
      <c r="IJT37" s="127"/>
      <c r="IJU37" s="127"/>
      <c r="IJV37" s="127"/>
      <c r="IJW37" s="127"/>
      <c r="IJX37" s="127"/>
      <c r="IJY37" s="127"/>
      <c r="IJZ37" s="127"/>
      <c r="IKA37" s="127"/>
      <c r="IKB37" s="127"/>
      <c r="IKC37" s="127"/>
      <c r="IKD37" s="127"/>
      <c r="IKE37" s="127"/>
      <c r="IKF37" s="127"/>
      <c r="IKG37" s="127"/>
      <c r="IKH37" s="127"/>
      <c r="IKI37" s="127"/>
      <c r="IKJ37" s="127"/>
      <c r="IKK37" s="127"/>
      <c r="IKL37" s="127"/>
      <c r="IKM37" s="127"/>
      <c r="IKN37" s="127"/>
      <c r="IKO37" s="127"/>
      <c r="IKP37" s="127"/>
      <c r="IKQ37" s="127"/>
      <c r="IKR37" s="127"/>
      <c r="IKS37" s="127"/>
      <c r="IKT37" s="127"/>
      <c r="IKU37" s="127"/>
      <c r="IKV37" s="127"/>
      <c r="IKW37" s="127"/>
      <c r="IKX37" s="127"/>
      <c r="IKY37" s="127"/>
      <c r="IKZ37" s="127"/>
      <c r="ILA37" s="127"/>
      <c r="ILB37" s="127"/>
      <c r="ILC37" s="127"/>
      <c r="ILD37" s="127"/>
      <c r="ILE37" s="127"/>
      <c r="ILF37" s="127"/>
      <c r="ILG37" s="127"/>
      <c r="ILH37" s="127"/>
      <c r="ILI37" s="127"/>
      <c r="ILJ37" s="127"/>
      <c r="ILK37" s="127"/>
      <c r="ILL37" s="127"/>
      <c r="ILM37" s="127"/>
      <c r="ILN37" s="127"/>
      <c r="ILO37" s="127"/>
      <c r="ILP37" s="127"/>
      <c r="ILQ37" s="127"/>
      <c r="ILR37" s="127"/>
      <c r="ILS37" s="127"/>
      <c r="ILT37" s="127"/>
      <c r="ILU37" s="127"/>
      <c r="ILV37" s="127"/>
      <c r="ILW37" s="127"/>
      <c r="ILX37" s="127"/>
      <c r="ILY37" s="127"/>
      <c r="ILZ37" s="127"/>
      <c r="IMA37" s="127"/>
      <c r="IMB37" s="127"/>
      <c r="IMC37" s="127"/>
      <c r="IMD37" s="127"/>
      <c r="IME37" s="127"/>
      <c r="IMF37" s="127"/>
      <c r="IMG37" s="127"/>
      <c r="IMH37" s="127"/>
      <c r="IMI37" s="127"/>
      <c r="IMJ37" s="127"/>
      <c r="IMK37" s="127"/>
      <c r="IML37" s="127"/>
      <c r="IMM37" s="127"/>
      <c r="IMN37" s="127"/>
      <c r="IMO37" s="127"/>
      <c r="IMP37" s="127"/>
      <c r="IMQ37" s="127"/>
      <c r="IMR37" s="127"/>
      <c r="IMS37" s="127"/>
      <c r="IMT37" s="127"/>
      <c r="IMU37" s="127"/>
      <c r="IMV37" s="127"/>
      <c r="IMW37" s="127"/>
      <c r="IMX37" s="127"/>
      <c r="IMY37" s="127"/>
      <c r="IMZ37" s="127"/>
      <c r="INA37" s="127"/>
      <c r="INB37" s="127"/>
      <c r="INC37" s="127"/>
      <c r="IND37" s="127"/>
      <c r="INE37" s="127"/>
      <c r="INF37" s="127"/>
      <c r="ING37" s="127"/>
      <c r="INH37" s="127"/>
      <c r="INI37" s="127"/>
      <c r="INJ37" s="127"/>
      <c r="INK37" s="127"/>
      <c r="INL37" s="127"/>
      <c r="INM37" s="127"/>
      <c r="INN37" s="127"/>
      <c r="INO37" s="127"/>
      <c r="INP37" s="127"/>
      <c r="INQ37" s="127"/>
      <c r="INR37" s="127"/>
      <c r="INS37" s="127"/>
      <c r="INT37" s="127"/>
      <c r="INU37" s="127"/>
      <c r="INV37" s="127"/>
      <c r="INW37" s="127"/>
      <c r="INX37" s="127"/>
      <c r="INY37" s="127"/>
      <c r="INZ37" s="127"/>
      <c r="IOA37" s="127"/>
      <c r="IOB37" s="127"/>
      <c r="IOC37" s="127"/>
      <c r="IOD37" s="127"/>
      <c r="IOE37" s="127"/>
      <c r="IOF37" s="127"/>
      <c r="IOG37" s="127"/>
      <c r="IOH37" s="127"/>
      <c r="IOI37" s="127"/>
      <c r="IOJ37" s="127"/>
      <c r="IOK37" s="127"/>
      <c r="IOL37" s="127"/>
      <c r="IOM37" s="127"/>
      <c r="ION37" s="127"/>
      <c r="IOO37" s="127"/>
      <c r="IOP37" s="127"/>
      <c r="IOQ37" s="127"/>
      <c r="IOR37" s="127"/>
      <c r="IOS37" s="127"/>
      <c r="IOT37" s="127"/>
      <c r="IOU37" s="127"/>
      <c r="IOV37" s="127"/>
      <c r="IOW37" s="127"/>
      <c r="IOX37" s="127"/>
      <c r="IOY37" s="127"/>
      <c r="IOZ37" s="127"/>
      <c r="IPA37" s="127"/>
      <c r="IPB37" s="127"/>
      <c r="IPC37" s="127"/>
      <c r="IPD37" s="127"/>
      <c r="IPE37" s="127"/>
      <c r="IPF37" s="127"/>
      <c r="IPG37" s="127"/>
      <c r="IPH37" s="127"/>
      <c r="IPI37" s="127"/>
      <c r="IPJ37" s="127"/>
      <c r="IPK37" s="127"/>
      <c r="IPL37" s="127"/>
      <c r="IPM37" s="127"/>
      <c r="IPN37" s="127"/>
      <c r="IPO37" s="127"/>
      <c r="IPP37" s="127"/>
      <c r="IPQ37" s="127"/>
      <c r="IPR37" s="127"/>
      <c r="IPS37" s="127"/>
      <c r="IPT37" s="127"/>
      <c r="IPU37" s="127"/>
      <c r="IPV37" s="127"/>
      <c r="IPW37" s="127"/>
      <c r="IPX37" s="127"/>
      <c r="IPY37" s="127"/>
      <c r="IPZ37" s="127"/>
      <c r="IQA37" s="127"/>
      <c r="IQB37" s="127"/>
      <c r="IQC37" s="127"/>
      <c r="IQD37" s="127"/>
      <c r="IQE37" s="127"/>
      <c r="IQF37" s="127"/>
      <c r="IQG37" s="127"/>
      <c r="IQH37" s="127"/>
      <c r="IQI37" s="127"/>
      <c r="IQJ37" s="127"/>
      <c r="IQK37" s="127"/>
      <c r="IQL37" s="127"/>
      <c r="IQM37" s="127"/>
      <c r="IQN37" s="127"/>
      <c r="IQO37" s="127"/>
      <c r="IQP37" s="127"/>
      <c r="IQQ37" s="127"/>
      <c r="IQR37" s="127"/>
      <c r="IQS37" s="127"/>
      <c r="IQT37" s="127"/>
      <c r="IQU37" s="127"/>
      <c r="IQV37" s="127"/>
      <c r="IQW37" s="127"/>
      <c r="IQX37" s="127"/>
      <c r="IQY37" s="127"/>
      <c r="IQZ37" s="127"/>
      <c r="IRA37" s="127"/>
      <c r="IRB37" s="127"/>
      <c r="IRC37" s="127"/>
      <c r="IRD37" s="127"/>
      <c r="IRE37" s="127"/>
      <c r="IRF37" s="127"/>
      <c r="IRG37" s="127"/>
      <c r="IRH37" s="127"/>
      <c r="IRI37" s="127"/>
      <c r="IRJ37" s="127"/>
      <c r="IRK37" s="127"/>
      <c r="IRL37" s="127"/>
      <c r="IRM37" s="127"/>
      <c r="IRN37" s="127"/>
      <c r="IRO37" s="127"/>
      <c r="IRP37" s="127"/>
      <c r="IRQ37" s="127"/>
      <c r="IRR37" s="127"/>
      <c r="IRS37" s="127"/>
      <c r="IRT37" s="127"/>
      <c r="IRU37" s="127"/>
      <c r="IRV37" s="127"/>
      <c r="IRW37" s="127"/>
      <c r="IRX37" s="127"/>
      <c r="IRY37" s="127"/>
      <c r="IRZ37" s="127"/>
      <c r="ISA37" s="127"/>
      <c r="ISB37" s="127"/>
      <c r="ISC37" s="127"/>
      <c r="ISD37" s="127"/>
      <c r="ISE37" s="127"/>
      <c r="ISF37" s="127"/>
      <c r="ISG37" s="127"/>
      <c r="ISH37" s="127"/>
      <c r="ISI37" s="127"/>
      <c r="ISJ37" s="127"/>
      <c r="ISK37" s="127"/>
      <c r="ISL37" s="127"/>
      <c r="ISM37" s="127"/>
      <c r="ISN37" s="127"/>
      <c r="ISO37" s="127"/>
      <c r="ISP37" s="127"/>
      <c r="ISQ37" s="127"/>
      <c r="ISR37" s="127"/>
      <c r="ISS37" s="127"/>
      <c r="IST37" s="127"/>
      <c r="ISU37" s="127"/>
      <c r="ISV37" s="127"/>
      <c r="ISW37" s="127"/>
      <c r="ISX37" s="127"/>
      <c r="ISY37" s="127"/>
      <c r="ISZ37" s="127"/>
      <c r="ITA37" s="127"/>
      <c r="ITB37" s="127"/>
      <c r="ITC37" s="127"/>
      <c r="ITD37" s="127"/>
      <c r="ITE37" s="127"/>
      <c r="ITF37" s="127"/>
      <c r="ITG37" s="127"/>
      <c r="ITH37" s="127"/>
      <c r="ITI37" s="127"/>
      <c r="ITJ37" s="127"/>
      <c r="ITK37" s="127"/>
      <c r="ITL37" s="127"/>
      <c r="ITM37" s="127"/>
      <c r="ITN37" s="127"/>
      <c r="ITO37" s="127"/>
      <c r="ITP37" s="127"/>
      <c r="ITQ37" s="127"/>
      <c r="ITR37" s="127"/>
      <c r="ITS37" s="127"/>
      <c r="ITT37" s="127"/>
      <c r="ITU37" s="127"/>
      <c r="ITV37" s="127"/>
      <c r="ITW37" s="127"/>
      <c r="ITX37" s="127"/>
      <c r="ITY37" s="127"/>
      <c r="ITZ37" s="127"/>
      <c r="IUA37" s="127"/>
      <c r="IUB37" s="127"/>
      <c r="IUC37" s="127"/>
      <c r="IUD37" s="127"/>
      <c r="IUE37" s="127"/>
      <c r="IUF37" s="127"/>
      <c r="IUG37" s="127"/>
      <c r="IUH37" s="127"/>
      <c r="IUI37" s="127"/>
      <c r="IUJ37" s="127"/>
      <c r="IUK37" s="127"/>
      <c r="IUL37" s="127"/>
      <c r="IUM37" s="127"/>
      <c r="IUN37" s="127"/>
      <c r="IUO37" s="127"/>
      <c r="IUP37" s="127"/>
      <c r="IUQ37" s="127"/>
      <c r="IUR37" s="127"/>
      <c r="IUS37" s="127"/>
      <c r="IUT37" s="127"/>
      <c r="IUU37" s="127"/>
      <c r="IUV37" s="127"/>
      <c r="IUW37" s="127"/>
      <c r="IUX37" s="127"/>
      <c r="IUY37" s="127"/>
      <c r="IUZ37" s="127"/>
      <c r="IVA37" s="127"/>
      <c r="IVB37" s="127"/>
      <c r="IVC37" s="127"/>
      <c r="IVD37" s="127"/>
      <c r="IVE37" s="127"/>
      <c r="IVF37" s="127"/>
      <c r="IVG37" s="127"/>
      <c r="IVH37" s="127"/>
      <c r="IVI37" s="127"/>
      <c r="IVJ37" s="127"/>
      <c r="IVK37" s="127"/>
      <c r="IVL37" s="127"/>
      <c r="IVM37" s="127"/>
      <c r="IVN37" s="127"/>
      <c r="IVO37" s="127"/>
      <c r="IVP37" s="127"/>
      <c r="IVQ37" s="127"/>
      <c r="IVR37" s="127"/>
      <c r="IVS37" s="127"/>
      <c r="IVT37" s="127"/>
      <c r="IVU37" s="127"/>
      <c r="IVV37" s="127"/>
      <c r="IVW37" s="127"/>
      <c r="IVX37" s="127"/>
      <c r="IVY37" s="127"/>
      <c r="IVZ37" s="127"/>
      <c r="IWA37" s="127"/>
      <c r="IWB37" s="127"/>
      <c r="IWC37" s="127"/>
      <c r="IWD37" s="127"/>
      <c r="IWE37" s="127"/>
      <c r="IWF37" s="127"/>
      <c r="IWG37" s="127"/>
      <c r="IWH37" s="127"/>
      <c r="IWI37" s="127"/>
      <c r="IWJ37" s="127"/>
      <c r="IWK37" s="127"/>
      <c r="IWL37" s="127"/>
      <c r="IWM37" s="127"/>
      <c r="IWN37" s="127"/>
      <c r="IWO37" s="127"/>
      <c r="IWP37" s="127"/>
      <c r="IWQ37" s="127"/>
      <c r="IWR37" s="127"/>
      <c r="IWS37" s="127"/>
      <c r="IWT37" s="127"/>
      <c r="IWU37" s="127"/>
      <c r="IWV37" s="127"/>
      <c r="IWW37" s="127"/>
      <c r="IWX37" s="127"/>
      <c r="IWY37" s="127"/>
      <c r="IWZ37" s="127"/>
      <c r="IXA37" s="127"/>
      <c r="IXB37" s="127"/>
      <c r="IXC37" s="127"/>
      <c r="IXD37" s="127"/>
      <c r="IXE37" s="127"/>
      <c r="IXF37" s="127"/>
      <c r="IXG37" s="127"/>
      <c r="IXH37" s="127"/>
      <c r="IXI37" s="127"/>
      <c r="IXJ37" s="127"/>
      <c r="IXK37" s="127"/>
      <c r="IXL37" s="127"/>
      <c r="IXM37" s="127"/>
      <c r="IXN37" s="127"/>
      <c r="IXO37" s="127"/>
      <c r="IXP37" s="127"/>
      <c r="IXQ37" s="127"/>
      <c r="IXR37" s="127"/>
      <c r="IXS37" s="127"/>
      <c r="IXT37" s="127"/>
      <c r="IXU37" s="127"/>
      <c r="IXV37" s="127"/>
      <c r="IXW37" s="127"/>
      <c r="IXX37" s="127"/>
      <c r="IXY37" s="127"/>
      <c r="IXZ37" s="127"/>
      <c r="IYA37" s="127"/>
      <c r="IYB37" s="127"/>
      <c r="IYC37" s="127"/>
      <c r="IYD37" s="127"/>
      <c r="IYE37" s="127"/>
      <c r="IYF37" s="127"/>
      <c r="IYG37" s="127"/>
      <c r="IYH37" s="127"/>
      <c r="IYI37" s="127"/>
      <c r="IYJ37" s="127"/>
      <c r="IYK37" s="127"/>
      <c r="IYL37" s="127"/>
      <c r="IYM37" s="127"/>
      <c r="IYN37" s="127"/>
      <c r="IYO37" s="127"/>
      <c r="IYP37" s="127"/>
      <c r="IYQ37" s="127"/>
      <c r="IYR37" s="127"/>
      <c r="IYS37" s="127"/>
      <c r="IYT37" s="127"/>
      <c r="IYU37" s="127"/>
      <c r="IYV37" s="127"/>
      <c r="IYW37" s="127"/>
      <c r="IYX37" s="127"/>
      <c r="IYY37" s="127"/>
      <c r="IYZ37" s="127"/>
      <c r="IZA37" s="127"/>
      <c r="IZB37" s="127"/>
      <c r="IZC37" s="127"/>
      <c r="IZD37" s="127"/>
      <c r="IZE37" s="127"/>
      <c r="IZF37" s="127"/>
      <c r="IZG37" s="127"/>
      <c r="IZH37" s="127"/>
      <c r="IZI37" s="127"/>
      <c r="IZJ37" s="127"/>
      <c r="IZK37" s="127"/>
      <c r="IZL37" s="127"/>
      <c r="IZM37" s="127"/>
      <c r="IZN37" s="127"/>
      <c r="IZO37" s="127"/>
      <c r="IZP37" s="127"/>
      <c r="IZQ37" s="127"/>
      <c r="IZR37" s="127"/>
      <c r="IZS37" s="127"/>
      <c r="IZT37" s="127"/>
      <c r="IZU37" s="127"/>
      <c r="IZV37" s="127"/>
      <c r="IZW37" s="127"/>
      <c r="IZX37" s="127"/>
      <c r="IZY37" s="127"/>
      <c r="IZZ37" s="127"/>
      <c r="JAA37" s="127"/>
      <c r="JAB37" s="127"/>
      <c r="JAC37" s="127"/>
      <c r="JAD37" s="127"/>
      <c r="JAE37" s="127"/>
      <c r="JAF37" s="127"/>
      <c r="JAG37" s="127"/>
      <c r="JAH37" s="127"/>
      <c r="JAI37" s="127"/>
      <c r="JAJ37" s="127"/>
      <c r="JAK37" s="127"/>
      <c r="JAL37" s="127"/>
      <c r="JAM37" s="127"/>
      <c r="JAN37" s="127"/>
      <c r="JAO37" s="127"/>
      <c r="JAP37" s="127"/>
      <c r="JAQ37" s="127"/>
      <c r="JAR37" s="127"/>
      <c r="JAS37" s="127"/>
      <c r="JAT37" s="127"/>
      <c r="JAU37" s="127"/>
      <c r="JAV37" s="127"/>
      <c r="JAW37" s="127"/>
      <c r="JAX37" s="127"/>
      <c r="JAY37" s="127"/>
      <c r="JAZ37" s="127"/>
      <c r="JBA37" s="127"/>
      <c r="JBB37" s="127"/>
      <c r="JBC37" s="127"/>
      <c r="JBD37" s="127"/>
      <c r="JBE37" s="127"/>
      <c r="JBF37" s="127"/>
      <c r="JBG37" s="127"/>
      <c r="JBH37" s="127"/>
      <c r="JBI37" s="127"/>
      <c r="JBJ37" s="127"/>
      <c r="JBK37" s="127"/>
      <c r="JBL37" s="127"/>
      <c r="JBM37" s="127"/>
      <c r="JBN37" s="127"/>
      <c r="JBO37" s="127"/>
      <c r="JBP37" s="127"/>
      <c r="JBQ37" s="127"/>
      <c r="JBR37" s="127"/>
      <c r="JBS37" s="127"/>
      <c r="JBT37" s="127"/>
      <c r="JBU37" s="127"/>
      <c r="JBV37" s="127"/>
      <c r="JBW37" s="127"/>
      <c r="JBX37" s="127"/>
      <c r="JBY37" s="127"/>
      <c r="JBZ37" s="127"/>
      <c r="JCA37" s="127"/>
      <c r="JCB37" s="127"/>
      <c r="JCC37" s="127"/>
      <c r="JCD37" s="127"/>
      <c r="JCE37" s="127"/>
      <c r="JCF37" s="127"/>
      <c r="JCG37" s="127"/>
      <c r="JCH37" s="127"/>
      <c r="JCI37" s="127"/>
      <c r="JCJ37" s="127"/>
      <c r="JCK37" s="127"/>
      <c r="JCL37" s="127"/>
      <c r="JCM37" s="127"/>
      <c r="JCN37" s="127"/>
      <c r="JCO37" s="127"/>
      <c r="JCP37" s="127"/>
      <c r="JCQ37" s="127"/>
      <c r="JCR37" s="127"/>
      <c r="JCS37" s="127"/>
      <c r="JCT37" s="127"/>
      <c r="JCU37" s="127"/>
      <c r="JCV37" s="127"/>
      <c r="JCW37" s="127"/>
      <c r="JCX37" s="127"/>
      <c r="JCY37" s="127"/>
      <c r="JCZ37" s="127"/>
      <c r="JDA37" s="127"/>
      <c r="JDB37" s="127"/>
      <c r="JDC37" s="127"/>
      <c r="JDD37" s="127"/>
      <c r="JDE37" s="127"/>
      <c r="JDF37" s="127"/>
      <c r="JDG37" s="127"/>
      <c r="JDH37" s="127"/>
      <c r="JDI37" s="127"/>
      <c r="JDJ37" s="127"/>
      <c r="JDK37" s="127"/>
      <c r="JDL37" s="127"/>
      <c r="JDM37" s="127"/>
      <c r="JDN37" s="127"/>
      <c r="JDO37" s="127"/>
      <c r="JDP37" s="127"/>
      <c r="JDQ37" s="127"/>
      <c r="JDR37" s="127"/>
      <c r="JDS37" s="127"/>
      <c r="JDT37" s="127"/>
      <c r="JDU37" s="127"/>
      <c r="JDV37" s="127"/>
      <c r="JDW37" s="127"/>
      <c r="JDX37" s="127"/>
      <c r="JDY37" s="127"/>
      <c r="JDZ37" s="127"/>
      <c r="JEA37" s="127"/>
      <c r="JEB37" s="127"/>
      <c r="JEC37" s="127"/>
      <c r="JED37" s="127"/>
      <c r="JEE37" s="127"/>
      <c r="JEF37" s="127"/>
      <c r="JEG37" s="127"/>
      <c r="JEH37" s="127"/>
      <c r="JEI37" s="127"/>
      <c r="JEJ37" s="127"/>
      <c r="JEK37" s="127"/>
      <c r="JEL37" s="127"/>
      <c r="JEM37" s="127"/>
      <c r="JEN37" s="127"/>
      <c r="JEO37" s="127"/>
      <c r="JEP37" s="127"/>
      <c r="JEQ37" s="127"/>
      <c r="JER37" s="127"/>
      <c r="JES37" s="127"/>
      <c r="JET37" s="127"/>
      <c r="JEU37" s="127"/>
      <c r="JEV37" s="127"/>
      <c r="JEW37" s="127"/>
      <c r="JEX37" s="127"/>
      <c r="JEY37" s="127"/>
      <c r="JEZ37" s="127"/>
      <c r="JFA37" s="127"/>
      <c r="JFB37" s="127"/>
      <c r="JFC37" s="127"/>
      <c r="JFD37" s="127"/>
      <c r="JFE37" s="127"/>
      <c r="JFF37" s="127"/>
      <c r="JFG37" s="127"/>
      <c r="JFH37" s="127"/>
      <c r="JFI37" s="127"/>
      <c r="JFJ37" s="127"/>
      <c r="JFK37" s="127"/>
      <c r="JFL37" s="127"/>
      <c r="JFM37" s="127"/>
      <c r="JFN37" s="127"/>
      <c r="JFO37" s="127"/>
      <c r="JFP37" s="127"/>
      <c r="JFQ37" s="127"/>
      <c r="JFR37" s="127"/>
      <c r="JFS37" s="127"/>
      <c r="JFT37" s="127"/>
      <c r="JFU37" s="127"/>
      <c r="JFV37" s="127"/>
      <c r="JFW37" s="127"/>
      <c r="JFX37" s="127"/>
      <c r="JFY37" s="127"/>
      <c r="JFZ37" s="127"/>
      <c r="JGA37" s="127"/>
      <c r="JGB37" s="127"/>
      <c r="JGC37" s="127"/>
      <c r="JGD37" s="127"/>
      <c r="JGE37" s="127"/>
      <c r="JGF37" s="127"/>
      <c r="JGG37" s="127"/>
      <c r="JGH37" s="127"/>
      <c r="JGI37" s="127"/>
      <c r="JGJ37" s="127"/>
      <c r="JGK37" s="127"/>
      <c r="JGL37" s="127"/>
      <c r="JGM37" s="127"/>
      <c r="JGN37" s="127"/>
      <c r="JGO37" s="127"/>
      <c r="JGP37" s="127"/>
      <c r="JGQ37" s="127"/>
      <c r="JGR37" s="127"/>
      <c r="JGS37" s="127"/>
      <c r="JGT37" s="127"/>
      <c r="JGU37" s="127"/>
      <c r="JGV37" s="127"/>
      <c r="JGW37" s="127"/>
      <c r="JGX37" s="127"/>
      <c r="JGY37" s="127"/>
      <c r="JGZ37" s="127"/>
      <c r="JHA37" s="127"/>
      <c r="JHB37" s="127"/>
      <c r="JHC37" s="127"/>
      <c r="JHD37" s="127"/>
      <c r="JHE37" s="127"/>
      <c r="JHF37" s="127"/>
      <c r="JHG37" s="127"/>
      <c r="JHH37" s="127"/>
      <c r="JHI37" s="127"/>
      <c r="JHJ37" s="127"/>
      <c r="JHK37" s="127"/>
      <c r="JHL37" s="127"/>
      <c r="JHM37" s="127"/>
      <c r="JHN37" s="127"/>
      <c r="JHO37" s="127"/>
      <c r="JHP37" s="127"/>
      <c r="JHQ37" s="127"/>
      <c r="JHR37" s="127"/>
      <c r="JHS37" s="127"/>
      <c r="JHT37" s="127"/>
      <c r="JHU37" s="127"/>
      <c r="JHV37" s="127"/>
      <c r="JHW37" s="127"/>
      <c r="JHX37" s="127"/>
      <c r="JHY37" s="127"/>
      <c r="JHZ37" s="127"/>
      <c r="JIA37" s="127"/>
      <c r="JIB37" s="127"/>
      <c r="JIC37" s="127"/>
      <c r="JID37" s="127"/>
      <c r="JIE37" s="127"/>
      <c r="JIF37" s="127"/>
      <c r="JIG37" s="127"/>
      <c r="JIH37" s="127"/>
      <c r="JII37" s="127"/>
      <c r="JIJ37" s="127"/>
      <c r="JIK37" s="127"/>
      <c r="JIL37" s="127"/>
      <c r="JIM37" s="127"/>
      <c r="JIN37" s="127"/>
      <c r="JIO37" s="127"/>
      <c r="JIP37" s="127"/>
      <c r="JIQ37" s="127"/>
      <c r="JIR37" s="127"/>
      <c r="JIS37" s="127"/>
      <c r="JIT37" s="127"/>
      <c r="JIU37" s="127"/>
      <c r="JIV37" s="127"/>
      <c r="JIW37" s="127"/>
      <c r="JIX37" s="127"/>
      <c r="JIY37" s="127"/>
      <c r="JIZ37" s="127"/>
      <c r="JJA37" s="127"/>
      <c r="JJB37" s="127"/>
      <c r="JJC37" s="127"/>
      <c r="JJD37" s="127"/>
      <c r="JJE37" s="127"/>
      <c r="JJF37" s="127"/>
      <c r="JJG37" s="127"/>
      <c r="JJH37" s="127"/>
      <c r="JJI37" s="127"/>
      <c r="JJJ37" s="127"/>
      <c r="JJK37" s="127"/>
      <c r="JJL37" s="127"/>
      <c r="JJM37" s="127"/>
      <c r="JJN37" s="127"/>
      <c r="JJO37" s="127"/>
      <c r="JJP37" s="127"/>
      <c r="JJQ37" s="127"/>
      <c r="JJR37" s="127"/>
      <c r="JJS37" s="127"/>
      <c r="JJT37" s="127"/>
      <c r="JJU37" s="127"/>
      <c r="JJV37" s="127"/>
      <c r="JJW37" s="127"/>
      <c r="JJX37" s="127"/>
      <c r="JJY37" s="127"/>
      <c r="JJZ37" s="127"/>
      <c r="JKA37" s="127"/>
      <c r="JKB37" s="127"/>
      <c r="JKC37" s="127"/>
      <c r="JKD37" s="127"/>
      <c r="JKE37" s="127"/>
      <c r="JKF37" s="127"/>
      <c r="JKG37" s="127"/>
      <c r="JKH37" s="127"/>
      <c r="JKI37" s="127"/>
      <c r="JKJ37" s="127"/>
      <c r="JKK37" s="127"/>
      <c r="JKL37" s="127"/>
      <c r="JKM37" s="127"/>
      <c r="JKN37" s="127"/>
      <c r="JKO37" s="127"/>
      <c r="JKP37" s="127"/>
      <c r="JKQ37" s="127"/>
      <c r="JKR37" s="127"/>
      <c r="JKS37" s="127"/>
      <c r="JKT37" s="127"/>
      <c r="JKU37" s="127"/>
      <c r="JKV37" s="127"/>
      <c r="JKW37" s="127"/>
      <c r="JKX37" s="127"/>
      <c r="JKY37" s="127"/>
      <c r="JKZ37" s="127"/>
      <c r="JLA37" s="127"/>
      <c r="JLB37" s="127"/>
      <c r="JLC37" s="127"/>
      <c r="JLD37" s="127"/>
      <c r="JLE37" s="127"/>
      <c r="JLF37" s="127"/>
      <c r="JLG37" s="127"/>
      <c r="JLH37" s="127"/>
      <c r="JLI37" s="127"/>
      <c r="JLJ37" s="127"/>
      <c r="JLK37" s="127"/>
      <c r="JLL37" s="127"/>
      <c r="JLM37" s="127"/>
      <c r="JLN37" s="127"/>
      <c r="JLO37" s="127"/>
      <c r="JLP37" s="127"/>
      <c r="JLQ37" s="127"/>
      <c r="JLR37" s="127"/>
      <c r="JLS37" s="127"/>
      <c r="JLT37" s="127"/>
      <c r="JLU37" s="127"/>
      <c r="JLV37" s="127"/>
      <c r="JLW37" s="127"/>
      <c r="JLX37" s="127"/>
      <c r="JLY37" s="127"/>
      <c r="JLZ37" s="127"/>
      <c r="JMA37" s="127"/>
      <c r="JMB37" s="127"/>
      <c r="JMC37" s="127"/>
      <c r="JMD37" s="127"/>
      <c r="JME37" s="127"/>
      <c r="JMF37" s="127"/>
      <c r="JMG37" s="127"/>
      <c r="JMH37" s="127"/>
      <c r="JMI37" s="127"/>
      <c r="JMJ37" s="127"/>
      <c r="JMK37" s="127"/>
      <c r="JML37" s="127"/>
      <c r="JMM37" s="127"/>
      <c r="JMN37" s="127"/>
      <c r="JMO37" s="127"/>
      <c r="JMP37" s="127"/>
      <c r="JMQ37" s="127"/>
      <c r="JMR37" s="127"/>
      <c r="JMS37" s="127"/>
      <c r="JMT37" s="127"/>
      <c r="JMU37" s="127"/>
      <c r="JMV37" s="127"/>
      <c r="JMW37" s="127"/>
      <c r="JMX37" s="127"/>
      <c r="JMY37" s="127"/>
      <c r="JMZ37" s="127"/>
      <c r="JNA37" s="127"/>
      <c r="JNB37" s="127"/>
      <c r="JNC37" s="127"/>
      <c r="JND37" s="127"/>
      <c r="JNE37" s="127"/>
      <c r="JNF37" s="127"/>
      <c r="JNG37" s="127"/>
      <c r="JNH37" s="127"/>
      <c r="JNI37" s="127"/>
      <c r="JNJ37" s="127"/>
      <c r="JNK37" s="127"/>
      <c r="JNL37" s="127"/>
      <c r="JNM37" s="127"/>
      <c r="JNN37" s="127"/>
      <c r="JNO37" s="127"/>
      <c r="JNP37" s="127"/>
      <c r="JNQ37" s="127"/>
      <c r="JNR37" s="127"/>
      <c r="JNS37" s="127"/>
      <c r="JNT37" s="127"/>
      <c r="JNU37" s="127"/>
      <c r="JNV37" s="127"/>
      <c r="JNW37" s="127"/>
      <c r="JNX37" s="127"/>
      <c r="JNY37" s="127"/>
      <c r="JNZ37" s="127"/>
      <c r="JOA37" s="127"/>
      <c r="JOB37" s="127"/>
      <c r="JOC37" s="127"/>
      <c r="JOD37" s="127"/>
      <c r="JOE37" s="127"/>
      <c r="JOF37" s="127"/>
      <c r="JOG37" s="127"/>
      <c r="JOH37" s="127"/>
      <c r="JOI37" s="127"/>
      <c r="JOJ37" s="127"/>
      <c r="JOK37" s="127"/>
      <c r="JOL37" s="127"/>
      <c r="JOM37" s="127"/>
      <c r="JON37" s="127"/>
      <c r="JOO37" s="127"/>
      <c r="JOP37" s="127"/>
      <c r="JOQ37" s="127"/>
      <c r="JOR37" s="127"/>
      <c r="JOS37" s="127"/>
      <c r="JOT37" s="127"/>
      <c r="JOU37" s="127"/>
      <c r="JOV37" s="127"/>
      <c r="JOW37" s="127"/>
      <c r="JOX37" s="127"/>
      <c r="JOY37" s="127"/>
      <c r="JOZ37" s="127"/>
      <c r="JPA37" s="127"/>
      <c r="JPB37" s="127"/>
      <c r="JPC37" s="127"/>
      <c r="JPD37" s="127"/>
      <c r="JPE37" s="127"/>
      <c r="JPF37" s="127"/>
      <c r="JPG37" s="127"/>
      <c r="JPH37" s="127"/>
      <c r="JPI37" s="127"/>
      <c r="JPJ37" s="127"/>
      <c r="JPK37" s="127"/>
      <c r="JPL37" s="127"/>
      <c r="JPM37" s="127"/>
      <c r="JPN37" s="127"/>
      <c r="JPO37" s="127"/>
      <c r="JPP37" s="127"/>
      <c r="JPQ37" s="127"/>
      <c r="JPR37" s="127"/>
      <c r="JPS37" s="127"/>
      <c r="JPT37" s="127"/>
      <c r="JPU37" s="127"/>
      <c r="JPV37" s="127"/>
      <c r="JPW37" s="127"/>
      <c r="JPX37" s="127"/>
      <c r="JPY37" s="127"/>
      <c r="JPZ37" s="127"/>
      <c r="JQA37" s="127"/>
      <c r="JQB37" s="127"/>
      <c r="JQC37" s="127"/>
      <c r="JQD37" s="127"/>
      <c r="JQE37" s="127"/>
      <c r="JQF37" s="127"/>
      <c r="JQG37" s="127"/>
      <c r="JQH37" s="127"/>
      <c r="JQI37" s="127"/>
      <c r="JQJ37" s="127"/>
      <c r="JQK37" s="127"/>
      <c r="JQL37" s="127"/>
      <c r="JQM37" s="127"/>
      <c r="JQN37" s="127"/>
      <c r="JQO37" s="127"/>
      <c r="JQP37" s="127"/>
      <c r="JQQ37" s="127"/>
      <c r="JQR37" s="127"/>
      <c r="JQS37" s="127"/>
      <c r="JQT37" s="127"/>
      <c r="JQU37" s="127"/>
      <c r="JQV37" s="127"/>
      <c r="JQW37" s="127"/>
      <c r="JQX37" s="127"/>
      <c r="JQY37" s="127"/>
      <c r="JQZ37" s="127"/>
      <c r="JRA37" s="127"/>
      <c r="JRB37" s="127"/>
      <c r="JRC37" s="127"/>
      <c r="JRD37" s="127"/>
      <c r="JRE37" s="127"/>
      <c r="JRF37" s="127"/>
      <c r="JRG37" s="127"/>
      <c r="JRH37" s="127"/>
      <c r="JRI37" s="127"/>
      <c r="JRJ37" s="127"/>
      <c r="JRK37" s="127"/>
      <c r="JRL37" s="127"/>
      <c r="JRM37" s="127"/>
      <c r="JRN37" s="127"/>
      <c r="JRO37" s="127"/>
      <c r="JRP37" s="127"/>
      <c r="JRQ37" s="127"/>
      <c r="JRR37" s="127"/>
      <c r="JRS37" s="127"/>
      <c r="JRT37" s="127"/>
      <c r="JRU37" s="127"/>
      <c r="JRV37" s="127"/>
      <c r="JRW37" s="127"/>
      <c r="JRX37" s="127"/>
      <c r="JRY37" s="127"/>
      <c r="JRZ37" s="127"/>
      <c r="JSA37" s="127"/>
      <c r="JSB37" s="127"/>
      <c r="JSC37" s="127"/>
      <c r="JSD37" s="127"/>
      <c r="JSE37" s="127"/>
      <c r="JSF37" s="127"/>
      <c r="JSG37" s="127"/>
      <c r="JSH37" s="127"/>
      <c r="JSI37" s="127"/>
      <c r="JSJ37" s="127"/>
      <c r="JSK37" s="127"/>
      <c r="JSL37" s="127"/>
      <c r="JSM37" s="127"/>
      <c r="JSN37" s="127"/>
      <c r="JSO37" s="127"/>
      <c r="JSP37" s="127"/>
      <c r="JSQ37" s="127"/>
      <c r="JSR37" s="127"/>
      <c r="JSS37" s="127"/>
      <c r="JST37" s="127"/>
      <c r="JSU37" s="127"/>
      <c r="JSV37" s="127"/>
      <c r="JSW37" s="127"/>
      <c r="JSX37" s="127"/>
      <c r="JSY37" s="127"/>
      <c r="JSZ37" s="127"/>
      <c r="JTA37" s="127"/>
      <c r="JTB37" s="127"/>
      <c r="JTC37" s="127"/>
      <c r="JTD37" s="127"/>
      <c r="JTE37" s="127"/>
      <c r="JTF37" s="127"/>
      <c r="JTG37" s="127"/>
      <c r="JTH37" s="127"/>
      <c r="JTI37" s="127"/>
      <c r="JTJ37" s="127"/>
      <c r="JTK37" s="127"/>
      <c r="JTL37" s="127"/>
      <c r="JTM37" s="127"/>
      <c r="JTN37" s="127"/>
      <c r="JTO37" s="127"/>
      <c r="JTP37" s="127"/>
      <c r="JTQ37" s="127"/>
      <c r="JTR37" s="127"/>
      <c r="JTS37" s="127"/>
      <c r="JTT37" s="127"/>
      <c r="JTU37" s="127"/>
      <c r="JTV37" s="127"/>
      <c r="JTW37" s="127"/>
      <c r="JTX37" s="127"/>
      <c r="JTY37" s="127"/>
      <c r="JTZ37" s="127"/>
      <c r="JUA37" s="127"/>
      <c r="JUB37" s="127"/>
      <c r="JUC37" s="127"/>
      <c r="JUD37" s="127"/>
      <c r="JUE37" s="127"/>
      <c r="JUF37" s="127"/>
      <c r="JUG37" s="127"/>
      <c r="JUH37" s="127"/>
      <c r="JUI37" s="127"/>
      <c r="JUJ37" s="127"/>
      <c r="JUK37" s="127"/>
      <c r="JUL37" s="127"/>
      <c r="JUM37" s="127"/>
      <c r="JUN37" s="127"/>
      <c r="JUO37" s="127"/>
      <c r="JUP37" s="127"/>
      <c r="JUQ37" s="127"/>
      <c r="JUR37" s="127"/>
      <c r="JUS37" s="127"/>
      <c r="JUT37" s="127"/>
      <c r="JUU37" s="127"/>
      <c r="JUV37" s="127"/>
      <c r="JUW37" s="127"/>
      <c r="JUX37" s="127"/>
      <c r="JUY37" s="127"/>
      <c r="JUZ37" s="127"/>
      <c r="JVA37" s="127"/>
      <c r="JVB37" s="127"/>
      <c r="JVC37" s="127"/>
      <c r="JVD37" s="127"/>
      <c r="JVE37" s="127"/>
      <c r="JVF37" s="127"/>
      <c r="JVG37" s="127"/>
      <c r="JVH37" s="127"/>
      <c r="JVI37" s="127"/>
      <c r="JVJ37" s="127"/>
      <c r="JVK37" s="127"/>
      <c r="JVL37" s="127"/>
      <c r="JVM37" s="127"/>
      <c r="JVN37" s="127"/>
      <c r="JVO37" s="127"/>
      <c r="JVP37" s="127"/>
      <c r="JVQ37" s="127"/>
      <c r="JVR37" s="127"/>
      <c r="JVS37" s="127"/>
      <c r="JVT37" s="127"/>
      <c r="JVU37" s="127"/>
      <c r="JVV37" s="127"/>
      <c r="JVW37" s="127"/>
      <c r="JVX37" s="127"/>
      <c r="JVY37" s="127"/>
      <c r="JVZ37" s="127"/>
      <c r="JWA37" s="127"/>
      <c r="JWB37" s="127"/>
      <c r="JWC37" s="127"/>
      <c r="JWD37" s="127"/>
      <c r="JWE37" s="127"/>
      <c r="JWF37" s="127"/>
      <c r="JWG37" s="127"/>
      <c r="JWH37" s="127"/>
      <c r="JWI37" s="127"/>
      <c r="JWJ37" s="127"/>
      <c r="JWK37" s="127"/>
      <c r="JWL37" s="127"/>
      <c r="JWM37" s="127"/>
      <c r="JWN37" s="127"/>
      <c r="JWO37" s="127"/>
      <c r="JWP37" s="127"/>
      <c r="JWQ37" s="127"/>
      <c r="JWR37" s="127"/>
      <c r="JWS37" s="127"/>
      <c r="JWT37" s="127"/>
      <c r="JWU37" s="127"/>
      <c r="JWV37" s="127"/>
      <c r="JWW37" s="127"/>
      <c r="JWX37" s="127"/>
      <c r="JWY37" s="127"/>
      <c r="JWZ37" s="127"/>
      <c r="JXA37" s="127"/>
      <c r="JXB37" s="127"/>
      <c r="JXC37" s="127"/>
      <c r="JXD37" s="127"/>
      <c r="JXE37" s="127"/>
      <c r="JXF37" s="127"/>
      <c r="JXG37" s="127"/>
      <c r="JXH37" s="127"/>
      <c r="JXI37" s="127"/>
      <c r="JXJ37" s="127"/>
      <c r="JXK37" s="127"/>
      <c r="JXL37" s="127"/>
      <c r="JXM37" s="127"/>
      <c r="JXN37" s="127"/>
      <c r="JXO37" s="127"/>
      <c r="JXP37" s="127"/>
      <c r="JXQ37" s="127"/>
      <c r="JXR37" s="127"/>
      <c r="JXS37" s="127"/>
      <c r="JXT37" s="127"/>
      <c r="JXU37" s="127"/>
      <c r="JXV37" s="127"/>
      <c r="JXW37" s="127"/>
      <c r="JXX37" s="127"/>
      <c r="JXY37" s="127"/>
      <c r="JXZ37" s="127"/>
      <c r="JYA37" s="127"/>
      <c r="JYB37" s="127"/>
      <c r="JYC37" s="127"/>
      <c r="JYD37" s="127"/>
      <c r="JYE37" s="127"/>
      <c r="JYF37" s="127"/>
      <c r="JYG37" s="127"/>
      <c r="JYH37" s="127"/>
      <c r="JYI37" s="127"/>
      <c r="JYJ37" s="127"/>
      <c r="JYK37" s="127"/>
      <c r="JYL37" s="127"/>
      <c r="JYM37" s="127"/>
      <c r="JYN37" s="127"/>
      <c r="JYO37" s="127"/>
      <c r="JYP37" s="127"/>
      <c r="JYQ37" s="127"/>
      <c r="JYR37" s="127"/>
      <c r="JYS37" s="127"/>
      <c r="JYT37" s="127"/>
      <c r="JYU37" s="127"/>
      <c r="JYV37" s="127"/>
      <c r="JYW37" s="127"/>
      <c r="JYX37" s="127"/>
      <c r="JYY37" s="127"/>
      <c r="JYZ37" s="127"/>
      <c r="JZA37" s="127"/>
      <c r="JZB37" s="127"/>
      <c r="JZC37" s="127"/>
      <c r="JZD37" s="127"/>
      <c r="JZE37" s="127"/>
      <c r="JZF37" s="127"/>
      <c r="JZG37" s="127"/>
      <c r="JZH37" s="127"/>
      <c r="JZI37" s="127"/>
      <c r="JZJ37" s="127"/>
      <c r="JZK37" s="127"/>
      <c r="JZL37" s="127"/>
      <c r="JZM37" s="127"/>
      <c r="JZN37" s="127"/>
      <c r="JZO37" s="127"/>
      <c r="JZP37" s="127"/>
      <c r="JZQ37" s="127"/>
      <c r="JZR37" s="127"/>
      <c r="JZS37" s="127"/>
      <c r="JZT37" s="127"/>
      <c r="JZU37" s="127"/>
      <c r="JZV37" s="127"/>
      <c r="JZW37" s="127"/>
      <c r="JZX37" s="127"/>
      <c r="JZY37" s="127"/>
      <c r="JZZ37" s="127"/>
      <c r="KAA37" s="127"/>
      <c r="KAB37" s="127"/>
      <c r="KAC37" s="127"/>
      <c r="KAD37" s="127"/>
      <c r="KAE37" s="127"/>
      <c r="KAF37" s="127"/>
      <c r="KAG37" s="127"/>
      <c r="KAH37" s="127"/>
      <c r="KAI37" s="127"/>
      <c r="KAJ37" s="127"/>
      <c r="KAK37" s="127"/>
      <c r="KAL37" s="127"/>
      <c r="KAM37" s="127"/>
      <c r="KAN37" s="127"/>
      <c r="KAO37" s="127"/>
      <c r="KAP37" s="127"/>
      <c r="KAQ37" s="127"/>
      <c r="KAR37" s="127"/>
      <c r="KAS37" s="127"/>
      <c r="KAT37" s="127"/>
      <c r="KAU37" s="127"/>
      <c r="KAV37" s="127"/>
      <c r="KAW37" s="127"/>
      <c r="KAX37" s="127"/>
      <c r="KAY37" s="127"/>
      <c r="KAZ37" s="127"/>
      <c r="KBA37" s="127"/>
      <c r="KBB37" s="127"/>
      <c r="KBC37" s="127"/>
      <c r="KBD37" s="127"/>
      <c r="KBE37" s="127"/>
      <c r="KBF37" s="127"/>
      <c r="KBG37" s="127"/>
      <c r="KBH37" s="127"/>
      <c r="KBI37" s="127"/>
      <c r="KBJ37" s="127"/>
      <c r="KBK37" s="127"/>
      <c r="KBL37" s="127"/>
      <c r="KBM37" s="127"/>
      <c r="KBN37" s="127"/>
      <c r="KBO37" s="127"/>
      <c r="KBP37" s="127"/>
      <c r="KBQ37" s="127"/>
      <c r="KBR37" s="127"/>
      <c r="KBS37" s="127"/>
      <c r="KBT37" s="127"/>
      <c r="KBU37" s="127"/>
      <c r="KBV37" s="127"/>
      <c r="KBW37" s="127"/>
      <c r="KBX37" s="127"/>
      <c r="KBY37" s="127"/>
      <c r="KBZ37" s="127"/>
      <c r="KCA37" s="127"/>
      <c r="KCB37" s="127"/>
      <c r="KCC37" s="127"/>
      <c r="KCD37" s="127"/>
      <c r="KCE37" s="127"/>
      <c r="KCF37" s="127"/>
      <c r="KCG37" s="127"/>
      <c r="KCH37" s="127"/>
      <c r="KCI37" s="127"/>
      <c r="KCJ37" s="127"/>
      <c r="KCK37" s="127"/>
      <c r="KCL37" s="127"/>
      <c r="KCM37" s="127"/>
      <c r="KCN37" s="127"/>
      <c r="KCO37" s="127"/>
      <c r="KCP37" s="127"/>
      <c r="KCQ37" s="127"/>
      <c r="KCR37" s="127"/>
      <c r="KCS37" s="127"/>
      <c r="KCT37" s="127"/>
      <c r="KCU37" s="127"/>
      <c r="KCV37" s="127"/>
      <c r="KCW37" s="127"/>
      <c r="KCX37" s="127"/>
      <c r="KCY37" s="127"/>
      <c r="KCZ37" s="127"/>
      <c r="KDA37" s="127"/>
      <c r="KDB37" s="127"/>
      <c r="KDC37" s="127"/>
      <c r="KDD37" s="127"/>
      <c r="KDE37" s="127"/>
      <c r="KDF37" s="127"/>
      <c r="KDG37" s="127"/>
      <c r="KDH37" s="127"/>
      <c r="KDI37" s="127"/>
      <c r="KDJ37" s="127"/>
      <c r="KDK37" s="127"/>
      <c r="KDL37" s="127"/>
      <c r="KDM37" s="127"/>
      <c r="KDN37" s="127"/>
      <c r="KDO37" s="127"/>
      <c r="KDP37" s="127"/>
      <c r="KDQ37" s="127"/>
      <c r="KDR37" s="127"/>
      <c r="KDS37" s="127"/>
      <c r="KDT37" s="127"/>
      <c r="KDU37" s="127"/>
      <c r="KDV37" s="127"/>
      <c r="KDW37" s="127"/>
      <c r="KDX37" s="127"/>
      <c r="KDY37" s="127"/>
      <c r="KDZ37" s="127"/>
      <c r="KEA37" s="127"/>
      <c r="KEB37" s="127"/>
      <c r="KEC37" s="127"/>
      <c r="KED37" s="127"/>
      <c r="KEE37" s="127"/>
      <c r="KEF37" s="127"/>
      <c r="KEG37" s="127"/>
      <c r="KEH37" s="127"/>
      <c r="KEI37" s="127"/>
      <c r="KEJ37" s="127"/>
      <c r="KEK37" s="127"/>
      <c r="KEL37" s="127"/>
      <c r="KEM37" s="127"/>
      <c r="KEN37" s="127"/>
      <c r="KEO37" s="127"/>
      <c r="KEP37" s="127"/>
      <c r="KEQ37" s="127"/>
      <c r="KER37" s="127"/>
      <c r="KES37" s="127"/>
      <c r="KET37" s="127"/>
      <c r="KEU37" s="127"/>
      <c r="KEV37" s="127"/>
      <c r="KEW37" s="127"/>
      <c r="KEX37" s="127"/>
      <c r="KEY37" s="127"/>
      <c r="KEZ37" s="127"/>
      <c r="KFA37" s="127"/>
      <c r="KFB37" s="127"/>
      <c r="KFC37" s="127"/>
      <c r="KFD37" s="127"/>
      <c r="KFE37" s="127"/>
      <c r="KFF37" s="127"/>
      <c r="KFG37" s="127"/>
      <c r="KFH37" s="127"/>
      <c r="KFI37" s="127"/>
      <c r="KFJ37" s="127"/>
      <c r="KFK37" s="127"/>
      <c r="KFL37" s="127"/>
      <c r="KFM37" s="127"/>
      <c r="KFN37" s="127"/>
      <c r="KFO37" s="127"/>
      <c r="KFP37" s="127"/>
      <c r="KFQ37" s="127"/>
      <c r="KFR37" s="127"/>
      <c r="KFS37" s="127"/>
      <c r="KFT37" s="127"/>
      <c r="KFU37" s="127"/>
      <c r="KFV37" s="127"/>
      <c r="KFW37" s="127"/>
      <c r="KFX37" s="127"/>
      <c r="KFY37" s="127"/>
      <c r="KFZ37" s="127"/>
      <c r="KGA37" s="127"/>
      <c r="KGB37" s="127"/>
      <c r="KGC37" s="127"/>
      <c r="KGD37" s="127"/>
      <c r="KGE37" s="127"/>
      <c r="KGF37" s="127"/>
      <c r="KGG37" s="127"/>
      <c r="KGH37" s="127"/>
      <c r="KGI37" s="127"/>
      <c r="KGJ37" s="127"/>
      <c r="KGK37" s="127"/>
      <c r="KGL37" s="127"/>
      <c r="KGM37" s="127"/>
      <c r="KGN37" s="127"/>
      <c r="KGO37" s="127"/>
      <c r="KGP37" s="127"/>
      <c r="KGQ37" s="127"/>
      <c r="KGR37" s="127"/>
      <c r="KGS37" s="127"/>
      <c r="KGT37" s="127"/>
      <c r="KGU37" s="127"/>
      <c r="KGV37" s="127"/>
      <c r="KGW37" s="127"/>
      <c r="KGX37" s="127"/>
      <c r="KGY37" s="127"/>
      <c r="KGZ37" s="127"/>
      <c r="KHA37" s="127"/>
      <c r="KHB37" s="127"/>
      <c r="KHC37" s="127"/>
      <c r="KHD37" s="127"/>
      <c r="KHE37" s="127"/>
      <c r="KHF37" s="127"/>
      <c r="KHG37" s="127"/>
      <c r="KHH37" s="127"/>
      <c r="KHI37" s="127"/>
      <c r="KHJ37" s="127"/>
      <c r="KHK37" s="127"/>
      <c r="KHL37" s="127"/>
      <c r="KHM37" s="127"/>
      <c r="KHN37" s="127"/>
      <c r="KHO37" s="127"/>
      <c r="KHP37" s="127"/>
      <c r="KHQ37" s="127"/>
      <c r="KHR37" s="127"/>
      <c r="KHS37" s="127"/>
      <c r="KHT37" s="127"/>
      <c r="KHU37" s="127"/>
      <c r="KHV37" s="127"/>
      <c r="KHW37" s="127"/>
      <c r="KHX37" s="127"/>
      <c r="KHY37" s="127"/>
      <c r="KHZ37" s="127"/>
      <c r="KIA37" s="127"/>
      <c r="KIB37" s="127"/>
      <c r="KIC37" s="127"/>
      <c r="KID37" s="127"/>
      <c r="KIE37" s="127"/>
      <c r="KIF37" s="127"/>
      <c r="KIG37" s="127"/>
      <c r="KIH37" s="127"/>
      <c r="KII37" s="127"/>
      <c r="KIJ37" s="127"/>
      <c r="KIK37" s="127"/>
      <c r="KIL37" s="127"/>
      <c r="KIM37" s="127"/>
      <c r="KIN37" s="127"/>
      <c r="KIO37" s="127"/>
      <c r="KIP37" s="127"/>
      <c r="KIQ37" s="127"/>
      <c r="KIR37" s="127"/>
      <c r="KIS37" s="127"/>
      <c r="KIT37" s="127"/>
      <c r="KIU37" s="127"/>
      <c r="KIV37" s="127"/>
      <c r="KIW37" s="127"/>
      <c r="KIX37" s="127"/>
      <c r="KIY37" s="127"/>
      <c r="KIZ37" s="127"/>
      <c r="KJA37" s="127"/>
      <c r="KJB37" s="127"/>
      <c r="KJC37" s="127"/>
      <c r="KJD37" s="127"/>
      <c r="KJE37" s="127"/>
      <c r="KJF37" s="127"/>
      <c r="KJG37" s="127"/>
      <c r="KJH37" s="127"/>
      <c r="KJI37" s="127"/>
      <c r="KJJ37" s="127"/>
      <c r="KJK37" s="127"/>
      <c r="KJL37" s="127"/>
      <c r="KJM37" s="127"/>
      <c r="KJN37" s="127"/>
      <c r="KJO37" s="127"/>
      <c r="KJP37" s="127"/>
      <c r="KJQ37" s="127"/>
      <c r="KJR37" s="127"/>
      <c r="KJS37" s="127"/>
      <c r="KJT37" s="127"/>
      <c r="KJU37" s="127"/>
      <c r="KJV37" s="127"/>
      <c r="KJW37" s="127"/>
      <c r="KJX37" s="127"/>
      <c r="KJY37" s="127"/>
      <c r="KJZ37" s="127"/>
      <c r="KKA37" s="127"/>
      <c r="KKB37" s="127"/>
      <c r="KKC37" s="127"/>
      <c r="KKD37" s="127"/>
      <c r="KKE37" s="127"/>
      <c r="KKF37" s="127"/>
      <c r="KKG37" s="127"/>
      <c r="KKH37" s="127"/>
      <c r="KKI37" s="127"/>
      <c r="KKJ37" s="127"/>
      <c r="KKK37" s="127"/>
      <c r="KKL37" s="127"/>
      <c r="KKM37" s="127"/>
      <c r="KKN37" s="127"/>
      <c r="KKO37" s="127"/>
      <c r="KKP37" s="127"/>
      <c r="KKQ37" s="127"/>
      <c r="KKR37" s="127"/>
      <c r="KKS37" s="127"/>
      <c r="KKT37" s="127"/>
      <c r="KKU37" s="127"/>
      <c r="KKV37" s="127"/>
      <c r="KKW37" s="127"/>
      <c r="KKX37" s="127"/>
      <c r="KKY37" s="127"/>
      <c r="KKZ37" s="127"/>
      <c r="KLA37" s="127"/>
      <c r="KLB37" s="127"/>
      <c r="KLC37" s="127"/>
      <c r="KLD37" s="127"/>
      <c r="KLE37" s="127"/>
      <c r="KLF37" s="127"/>
      <c r="KLG37" s="127"/>
      <c r="KLH37" s="127"/>
      <c r="KLI37" s="127"/>
      <c r="KLJ37" s="127"/>
      <c r="KLK37" s="127"/>
      <c r="KLL37" s="127"/>
      <c r="KLM37" s="127"/>
      <c r="KLN37" s="127"/>
      <c r="KLO37" s="127"/>
      <c r="KLP37" s="127"/>
      <c r="KLQ37" s="127"/>
      <c r="KLR37" s="127"/>
      <c r="KLS37" s="127"/>
      <c r="KLT37" s="127"/>
      <c r="KLU37" s="127"/>
      <c r="KLV37" s="127"/>
      <c r="KLW37" s="127"/>
      <c r="KLX37" s="127"/>
      <c r="KLY37" s="127"/>
      <c r="KLZ37" s="127"/>
      <c r="KMA37" s="127"/>
      <c r="KMB37" s="127"/>
      <c r="KMC37" s="127"/>
      <c r="KMD37" s="127"/>
      <c r="KME37" s="127"/>
      <c r="KMF37" s="127"/>
      <c r="KMG37" s="127"/>
      <c r="KMH37" s="127"/>
      <c r="KMI37" s="127"/>
      <c r="KMJ37" s="127"/>
      <c r="KMK37" s="127"/>
      <c r="KML37" s="127"/>
      <c r="KMM37" s="127"/>
      <c r="KMN37" s="127"/>
      <c r="KMO37" s="127"/>
      <c r="KMP37" s="127"/>
      <c r="KMQ37" s="127"/>
      <c r="KMR37" s="127"/>
      <c r="KMS37" s="127"/>
      <c r="KMT37" s="127"/>
      <c r="KMU37" s="127"/>
      <c r="KMV37" s="127"/>
      <c r="KMW37" s="127"/>
      <c r="KMX37" s="127"/>
      <c r="KMY37" s="127"/>
      <c r="KMZ37" s="127"/>
      <c r="KNA37" s="127"/>
      <c r="KNB37" s="127"/>
      <c r="KNC37" s="127"/>
      <c r="KND37" s="127"/>
      <c r="KNE37" s="127"/>
      <c r="KNF37" s="127"/>
      <c r="KNG37" s="127"/>
      <c r="KNH37" s="127"/>
      <c r="KNI37" s="127"/>
      <c r="KNJ37" s="127"/>
      <c r="KNK37" s="127"/>
      <c r="KNL37" s="127"/>
      <c r="KNM37" s="127"/>
      <c r="KNN37" s="127"/>
      <c r="KNO37" s="127"/>
      <c r="KNP37" s="127"/>
      <c r="KNQ37" s="127"/>
      <c r="KNR37" s="127"/>
      <c r="KNS37" s="127"/>
      <c r="KNT37" s="127"/>
      <c r="KNU37" s="127"/>
      <c r="KNV37" s="127"/>
      <c r="KNW37" s="127"/>
      <c r="KNX37" s="127"/>
      <c r="KNY37" s="127"/>
      <c r="KNZ37" s="127"/>
      <c r="KOA37" s="127"/>
      <c r="KOB37" s="127"/>
      <c r="KOC37" s="127"/>
      <c r="KOD37" s="127"/>
      <c r="KOE37" s="127"/>
      <c r="KOF37" s="127"/>
      <c r="KOG37" s="127"/>
      <c r="KOH37" s="127"/>
      <c r="KOI37" s="127"/>
      <c r="KOJ37" s="127"/>
      <c r="KOK37" s="127"/>
      <c r="KOL37" s="127"/>
      <c r="KOM37" s="127"/>
      <c r="KON37" s="127"/>
      <c r="KOO37" s="127"/>
      <c r="KOP37" s="127"/>
      <c r="KOQ37" s="127"/>
      <c r="KOR37" s="127"/>
      <c r="KOS37" s="127"/>
      <c r="KOT37" s="127"/>
      <c r="KOU37" s="127"/>
      <c r="KOV37" s="127"/>
      <c r="KOW37" s="127"/>
      <c r="KOX37" s="127"/>
      <c r="KOY37" s="127"/>
      <c r="KOZ37" s="127"/>
      <c r="KPA37" s="127"/>
      <c r="KPB37" s="127"/>
      <c r="KPC37" s="127"/>
      <c r="KPD37" s="127"/>
      <c r="KPE37" s="127"/>
      <c r="KPF37" s="127"/>
      <c r="KPG37" s="127"/>
      <c r="KPH37" s="127"/>
      <c r="KPI37" s="127"/>
      <c r="KPJ37" s="127"/>
      <c r="KPK37" s="127"/>
      <c r="KPL37" s="127"/>
      <c r="KPM37" s="127"/>
      <c r="KPN37" s="127"/>
      <c r="KPO37" s="127"/>
      <c r="KPP37" s="127"/>
      <c r="KPQ37" s="127"/>
      <c r="KPR37" s="127"/>
      <c r="KPS37" s="127"/>
      <c r="KPT37" s="127"/>
      <c r="KPU37" s="127"/>
      <c r="KPV37" s="127"/>
      <c r="KPW37" s="127"/>
      <c r="KPX37" s="127"/>
      <c r="KPY37" s="127"/>
      <c r="KPZ37" s="127"/>
      <c r="KQA37" s="127"/>
      <c r="KQB37" s="127"/>
      <c r="KQC37" s="127"/>
      <c r="KQD37" s="127"/>
      <c r="KQE37" s="127"/>
      <c r="KQF37" s="127"/>
      <c r="KQG37" s="127"/>
      <c r="KQH37" s="127"/>
      <c r="KQI37" s="127"/>
      <c r="KQJ37" s="127"/>
      <c r="KQK37" s="127"/>
      <c r="KQL37" s="127"/>
      <c r="KQM37" s="127"/>
      <c r="KQN37" s="127"/>
      <c r="KQO37" s="127"/>
      <c r="KQP37" s="127"/>
      <c r="KQQ37" s="127"/>
      <c r="KQR37" s="127"/>
      <c r="KQS37" s="127"/>
      <c r="KQT37" s="127"/>
      <c r="KQU37" s="127"/>
      <c r="KQV37" s="127"/>
      <c r="KQW37" s="127"/>
      <c r="KQX37" s="127"/>
      <c r="KQY37" s="127"/>
      <c r="KQZ37" s="127"/>
      <c r="KRA37" s="127"/>
      <c r="KRB37" s="127"/>
      <c r="KRC37" s="127"/>
      <c r="KRD37" s="127"/>
      <c r="KRE37" s="127"/>
      <c r="KRF37" s="127"/>
      <c r="KRG37" s="127"/>
      <c r="KRH37" s="127"/>
      <c r="KRI37" s="127"/>
      <c r="KRJ37" s="127"/>
      <c r="KRK37" s="127"/>
      <c r="KRL37" s="127"/>
      <c r="KRM37" s="127"/>
      <c r="KRN37" s="127"/>
      <c r="KRO37" s="127"/>
      <c r="KRP37" s="127"/>
      <c r="KRQ37" s="127"/>
      <c r="KRR37" s="127"/>
      <c r="KRS37" s="127"/>
      <c r="KRT37" s="127"/>
      <c r="KRU37" s="127"/>
      <c r="KRV37" s="127"/>
      <c r="KRW37" s="127"/>
      <c r="KRX37" s="127"/>
      <c r="KRY37" s="127"/>
      <c r="KRZ37" s="127"/>
      <c r="KSA37" s="127"/>
      <c r="KSB37" s="127"/>
      <c r="KSC37" s="127"/>
      <c r="KSD37" s="127"/>
      <c r="KSE37" s="127"/>
      <c r="KSF37" s="127"/>
      <c r="KSG37" s="127"/>
      <c r="KSH37" s="127"/>
      <c r="KSI37" s="127"/>
      <c r="KSJ37" s="127"/>
      <c r="KSK37" s="127"/>
      <c r="KSL37" s="127"/>
      <c r="KSM37" s="127"/>
      <c r="KSN37" s="127"/>
      <c r="KSO37" s="127"/>
      <c r="KSP37" s="127"/>
      <c r="KSQ37" s="127"/>
      <c r="KSR37" s="127"/>
      <c r="KSS37" s="127"/>
      <c r="KST37" s="127"/>
      <c r="KSU37" s="127"/>
      <c r="KSV37" s="127"/>
      <c r="KSW37" s="127"/>
      <c r="KSX37" s="127"/>
      <c r="KSY37" s="127"/>
      <c r="KSZ37" s="127"/>
      <c r="KTA37" s="127"/>
      <c r="KTB37" s="127"/>
      <c r="KTC37" s="127"/>
      <c r="KTD37" s="127"/>
      <c r="KTE37" s="127"/>
      <c r="KTF37" s="127"/>
      <c r="KTG37" s="127"/>
      <c r="KTH37" s="127"/>
      <c r="KTI37" s="127"/>
      <c r="KTJ37" s="127"/>
      <c r="KTK37" s="127"/>
      <c r="KTL37" s="127"/>
      <c r="KTM37" s="127"/>
      <c r="KTN37" s="127"/>
      <c r="KTO37" s="127"/>
      <c r="KTP37" s="127"/>
      <c r="KTQ37" s="127"/>
      <c r="KTR37" s="127"/>
      <c r="KTS37" s="127"/>
      <c r="KTT37" s="127"/>
      <c r="KTU37" s="127"/>
      <c r="KTV37" s="127"/>
      <c r="KTW37" s="127"/>
      <c r="KTX37" s="127"/>
      <c r="KTY37" s="127"/>
      <c r="KTZ37" s="127"/>
      <c r="KUA37" s="127"/>
      <c r="KUB37" s="127"/>
      <c r="KUC37" s="127"/>
      <c r="KUD37" s="127"/>
      <c r="KUE37" s="127"/>
      <c r="KUF37" s="127"/>
      <c r="KUG37" s="127"/>
      <c r="KUH37" s="127"/>
      <c r="KUI37" s="127"/>
      <c r="KUJ37" s="127"/>
      <c r="KUK37" s="127"/>
      <c r="KUL37" s="127"/>
      <c r="KUM37" s="127"/>
      <c r="KUN37" s="127"/>
      <c r="KUO37" s="127"/>
      <c r="KUP37" s="127"/>
      <c r="KUQ37" s="127"/>
      <c r="KUR37" s="127"/>
      <c r="KUS37" s="127"/>
      <c r="KUT37" s="127"/>
      <c r="KUU37" s="127"/>
      <c r="KUV37" s="127"/>
      <c r="KUW37" s="127"/>
      <c r="KUX37" s="127"/>
      <c r="KUY37" s="127"/>
      <c r="KUZ37" s="127"/>
      <c r="KVA37" s="127"/>
      <c r="KVB37" s="127"/>
      <c r="KVC37" s="127"/>
      <c r="KVD37" s="127"/>
      <c r="KVE37" s="127"/>
      <c r="KVF37" s="127"/>
      <c r="KVG37" s="127"/>
      <c r="KVH37" s="127"/>
      <c r="KVI37" s="127"/>
      <c r="KVJ37" s="127"/>
      <c r="KVK37" s="127"/>
      <c r="KVL37" s="127"/>
      <c r="KVM37" s="127"/>
      <c r="KVN37" s="127"/>
      <c r="KVO37" s="127"/>
      <c r="KVP37" s="127"/>
      <c r="KVQ37" s="127"/>
      <c r="KVR37" s="127"/>
      <c r="KVS37" s="127"/>
      <c r="KVT37" s="127"/>
      <c r="KVU37" s="127"/>
      <c r="KVV37" s="127"/>
      <c r="KVW37" s="127"/>
      <c r="KVX37" s="127"/>
      <c r="KVY37" s="127"/>
      <c r="KVZ37" s="127"/>
      <c r="KWA37" s="127"/>
      <c r="KWB37" s="127"/>
      <c r="KWC37" s="127"/>
      <c r="KWD37" s="127"/>
      <c r="KWE37" s="127"/>
      <c r="KWF37" s="127"/>
      <c r="KWG37" s="127"/>
      <c r="KWH37" s="127"/>
      <c r="KWI37" s="127"/>
      <c r="KWJ37" s="127"/>
      <c r="KWK37" s="127"/>
      <c r="KWL37" s="127"/>
      <c r="KWM37" s="127"/>
      <c r="KWN37" s="127"/>
      <c r="KWO37" s="127"/>
      <c r="KWP37" s="127"/>
      <c r="KWQ37" s="127"/>
      <c r="KWR37" s="127"/>
      <c r="KWS37" s="127"/>
      <c r="KWT37" s="127"/>
      <c r="KWU37" s="127"/>
      <c r="KWV37" s="127"/>
      <c r="KWW37" s="127"/>
      <c r="KWX37" s="127"/>
      <c r="KWY37" s="127"/>
      <c r="KWZ37" s="127"/>
      <c r="KXA37" s="127"/>
      <c r="KXB37" s="127"/>
      <c r="KXC37" s="127"/>
      <c r="KXD37" s="127"/>
      <c r="KXE37" s="127"/>
      <c r="KXF37" s="127"/>
      <c r="KXG37" s="127"/>
      <c r="KXH37" s="127"/>
      <c r="KXI37" s="127"/>
      <c r="KXJ37" s="127"/>
      <c r="KXK37" s="127"/>
      <c r="KXL37" s="127"/>
      <c r="KXM37" s="127"/>
      <c r="KXN37" s="127"/>
      <c r="KXO37" s="127"/>
      <c r="KXP37" s="127"/>
      <c r="KXQ37" s="127"/>
      <c r="KXR37" s="127"/>
      <c r="KXS37" s="127"/>
      <c r="KXT37" s="127"/>
      <c r="KXU37" s="127"/>
      <c r="KXV37" s="127"/>
      <c r="KXW37" s="127"/>
      <c r="KXX37" s="127"/>
      <c r="KXY37" s="127"/>
      <c r="KXZ37" s="127"/>
      <c r="KYA37" s="127"/>
      <c r="KYB37" s="127"/>
      <c r="KYC37" s="127"/>
      <c r="KYD37" s="127"/>
      <c r="KYE37" s="127"/>
      <c r="KYF37" s="127"/>
      <c r="KYG37" s="127"/>
      <c r="KYH37" s="127"/>
      <c r="KYI37" s="127"/>
      <c r="KYJ37" s="127"/>
      <c r="KYK37" s="127"/>
      <c r="KYL37" s="127"/>
      <c r="KYM37" s="127"/>
      <c r="KYN37" s="127"/>
      <c r="KYO37" s="127"/>
      <c r="KYP37" s="127"/>
      <c r="KYQ37" s="127"/>
      <c r="KYR37" s="127"/>
      <c r="KYS37" s="127"/>
      <c r="KYT37" s="127"/>
      <c r="KYU37" s="127"/>
      <c r="KYV37" s="127"/>
      <c r="KYW37" s="127"/>
      <c r="KYX37" s="127"/>
      <c r="KYY37" s="127"/>
      <c r="KYZ37" s="127"/>
      <c r="KZA37" s="127"/>
      <c r="KZB37" s="127"/>
      <c r="KZC37" s="127"/>
      <c r="KZD37" s="127"/>
      <c r="KZE37" s="127"/>
      <c r="KZF37" s="127"/>
      <c r="KZG37" s="127"/>
      <c r="KZH37" s="127"/>
      <c r="KZI37" s="127"/>
      <c r="KZJ37" s="127"/>
      <c r="KZK37" s="127"/>
      <c r="KZL37" s="127"/>
      <c r="KZM37" s="127"/>
      <c r="KZN37" s="127"/>
      <c r="KZO37" s="127"/>
      <c r="KZP37" s="127"/>
      <c r="KZQ37" s="127"/>
      <c r="KZR37" s="127"/>
      <c r="KZS37" s="127"/>
      <c r="KZT37" s="127"/>
      <c r="KZU37" s="127"/>
      <c r="KZV37" s="127"/>
      <c r="KZW37" s="127"/>
      <c r="KZX37" s="127"/>
      <c r="KZY37" s="127"/>
      <c r="KZZ37" s="127"/>
      <c r="LAA37" s="127"/>
      <c r="LAB37" s="127"/>
      <c r="LAC37" s="127"/>
      <c r="LAD37" s="127"/>
      <c r="LAE37" s="127"/>
      <c r="LAF37" s="127"/>
      <c r="LAG37" s="127"/>
      <c r="LAH37" s="127"/>
      <c r="LAI37" s="127"/>
      <c r="LAJ37" s="127"/>
      <c r="LAK37" s="127"/>
      <c r="LAL37" s="127"/>
      <c r="LAM37" s="127"/>
      <c r="LAN37" s="127"/>
      <c r="LAO37" s="127"/>
      <c r="LAP37" s="127"/>
      <c r="LAQ37" s="127"/>
      <c r="LAR37" s="127"/>
      <c r="LAS37" s="127"/>
      <c r="LAT37" s="127"/>
      <c r="LAU37" s="127"/>
      <c r="LAV37" s="127"/>
      <c r="LAW37" s="127"/>
      <c r="LAX37" s="127"/>
      <c r="LAY37" s="127"/>
      <c r="LAZ37" s="127"/>
      <c r="LBA37" s="127"/>
      <c r="LBB37" s="127"/>
      <c r="LBC37" s="127"/>
      <c r="LBD37" s="127"/>
      <c r="LBE37" s="127"/>
      <c r="LBF37" s="127"/>
      <c r="LBG37" s="127"/>
      <c r="LBH37" s="127"/>
      <c r="LBI37" s="127"/>
      <c r="LBJ37" s="127"/>
      <c r="LBK37" s="127"/>
      <c r="LBL37" s="127"/>
      <c r="LBM37" s="127"/>
      <c r="LBN37" s="127"/>
      <c r="LBO37" s="127"/>
      <c r="LBP37" s="127"/>
      <c r="LBQ37" s="127"/>
      <c r="LBR37" s="127"/>
      <c r="LBS37" s="127"/>
      <c r="LBT37" s="127"/>
      <c r="LBU37" s="127"/>
      <c r="LBV37" s="127"/>
      <c r="LBW37" s="127"/>
      <c r="LBX37" s="127"/>
      <c r="LBY37" s="127"/>
      <c r="LBZ37" s="127"/>
      <c r="LCA37" s="127"/>
      <c r="LCB37" s="127"/>
      <c r="LCC37" s="127"/>
      <c r="LCD37" s="127"/>
      <c r="LCE37" s="127"/>
      <c r="LCF37" s="127"/>
      <c r="LCG37" s="127"/>
      <c r="LCH37" s="127"/>
      <c r="LCI37" s="127"/>
      <c r="LCJ37" s="127"/>
      <c r="LCK37" s="127"/>
      <c r="LCL37" s="127"/>
      <c r="LCM37" s="127"/>
      <c r="LCN37" s="127"/>
      <c r="LCO37" s="127"/>
      <c r="LCP37" s="127"/>
      <c r="LCQ37" s="127"/>
      <c r="LCR37" s="127"/>
      <c r="LCS37" s="127"/>
      <c r="LCT37" s="127"/>
      <c r="LCU37" s="127"/>
      <c r="LCV37" s="127"/>
      <c r="LCW37" s="127"/>
      <c r="LCX37" s="127"/>
      <c r="LCY37" s="127"/>
      <c r="LCZ37" s="127"/>
      <c r="LDA37" s="127"/>
      <c r="LDB37" s="127"/>
      <c r="LDC37" s="127"/>
      <c r="LDD37" s="127"/>
      <c r="LDE37" s="127"/>
      <c r="LDF37" s="127"/>
      <c r="LDG37" s="127"/>
      <c r="LDH37" s="127"/>
      <c r="LDI37" s="127"/>
      <c r="LDJ37" s="127"/>
      <c r="LDK37" s="127"/>
      <c r="LDL37" s="127"/>
      <c r="LDM37" s="127"/>
      <c r="LDN37" s="127"/>
      <c r="LDO37" s="127"/>
      <c r="LDP37" s="127"/>
      <c r="LDQ37" s="127"/>
      <c r="LDR37" s="127"/>
      <c r="LDS37" s="127"/>
      <c r="LDT37" s="127"/>
      <c r="LDU37" s="127"/>
      <c r="LDV37" s="127"/>
      <c r="LDW37" s="127"/>
      <c r="LDX37" s="127"/>
      <c r="LDY37" s="127"/>
      <c r="LDZ37" s="127"/>
      <c r="LEA37" s="127"/>
      <c r="LEB37" s="127"/>
      <c r="LEC37" s="127"/>
      <c r="LED37" s="127"/>
      <c r="LEE37" s="127"/>
      <c r="LEF37" s="127"/>
      <c r="LEG37" s="127"/>
      <c r="LEH37" s="127"/>
      <c r="LEI37" s="127"/>
      <c r="LEJ37" s="127"/>
      <c r="LEK37" s="127"/>
      <c r="LEL37" s="127"/>
      <c r="LEM37" s="127"/>
      <c r="LEN37" s="127"/>
      <c r="LEO37" s="127"/>
      <c r="LEP37" s="127"/>
      <c r="LEQ37" s="127"/>
      <c r="LER37" s="127"/>
      <c r="LES37" s="127"/>
      <c r="LET37" s="127"/>
      <c r="LEU37" s="127"/>
      <c r="LEV37" s="127"/>
      <c r="LEW37" s="127"/>
      <c r="LEX37" s="127"/>
      <c r="LEY37" s="127"/>
      <c r="LEZ37" s="127"/>
      <c r="LFA37" s="127"/>
      <c r="LFB37" s="127"/>
      <c r="LFC37" s="127"/>
      <c r="LFD37" s="127"/>
      <c r="LFE37" s="127"/>
      <c r="LFF37" s="127"/>
      <c r="LFG37" s="127"/>
      <c r="LFH37" s="127"/>
      <c r="LFI37" s="127"/>
      <c r="LFJ37" s="127"/>
      <c r="LFK37" s="127"/>
      <c r="LFL37" s="127"/>
      <c r="LFM37" s="127"/>
      <c r="LFN37" s="127"/>
      <c r="LFO37" s="127"/>
      <c r="LFP37" s="127"/>
      <c r="LFQ37" s="127"/>
      <c r="LFR37" s="127"/>
      <c r="LFS37" s="127"/>
      <c r="LFT37" s="127"/>
      <c r="LFU37" s="127"/>
      <c r="LFV37" s="127"/>
      <c r="LFW37" s="127"/>
      <c r="LFX37" s="127"/>
      <c r="LFY37" s="127"/>
      <c r="LFZ37" s="127"/>
      <c r="LGA37" s="127"/>
      <c r="LGB37" s="127"/>
      <c r="LGC37" s="127"/>
      <c r="LGD37" s="127"/>
      <c r="LGE37" s="127"/>
      <c r="LGF37" s="127"/>
      <c r="LGG37" s="127"/>
      <c r="LGH37" s="127"/>
      <c r="LGI37" s="127"/>
      <c r="LGJ37" s="127"/>
      <c r="LGK37" s="127"/>
      <c r="LGL37" s="127"/>
      <c r="LGM37" s="127"/>
      <c r="LGN37" s="127"/>
      <c r="LGO37" s="127"/>
      <c r="LGP37" s="127"/>
      <c r="LGQ37" s="127"/>
      <c r="LGR37" s="127"/>
      <c r="LGS37" s="127"/>
      <c r="LGT37" s="127"/>
      <c r="LGU37" s="127"/>
      <c r="LGV37" s="127"/>
      <c r="LGW37" s="127"/>
      <c r="LGX37" s="127"/>
      <c r="LGY37" s="127"/>
      <c r="LGZ37" s="127"/>
      <c r="LHA37" s="127"/>
      <c r="LHB37" s="127"/>
      <c r="LHC37" s="127"/>
      <c r="LHD37" s="127"/>
      <c r="LHE37" s="127"/>
      <c r="LHF37" s="127"/>
      <c r="LHG37" s="127"/>
      <c r="LHH37" s="127"/>
      <c r="LHI37" s="127"/>
      <c r="LHJ37" s="127"/>
      <c r="LHK37" s="127"/>
      <c r="LHL37" s="127"/>
      <c r="LHM37" s="127"/>
      <c r="LHN37" s="127"/>
      <c r="LHO37" s="127"/>
      <c r="LHP37" s="127"/>
      <c r="LHQ37" s="127"/>
      <c r="LHR37" s="127"/>
      <c r="LHS37" s="127"/>
      <c r="LHT37" s="127"/>
      <c r="LHU37" s="127"/>
      <c r="LHV37" s="127"/>
      <c r="LHW37" s="127"/>
      <c r="LHX37" s="127"/>
      <c r="LHY37" s="127"/>
      <c r="LHZ37" s="127"/>
      <c r="LIA37" s="127"/>
      <c r="LIB37" s="127"/>
      <c r="LIC37" s="127"/>
      <c r="LID37" s="127"/>
      <c r="LIE37" s="127"/>
      <c r="LIF37" s="127"/>
      <c r="LIG37" s="127"/>
      <c r="LIH37" s="127"/>
      <c r="LII37" s="127"/>
      <c r="LIJ37" s="127"/>
      <c r="LIK37" s="127"/>
      <c r="LIL37" s="127"/>
      <c r="LIM37" s="127"/>
      <c r="LIN37" s="127"/>
      <c r="LIO37" s="127"/>
      <c r="LIP37" s="127"/>
      <c r="LIQ37" s="127"/>
      <c r="LIR37" s="127"/>
      <c r="LIS37" s="127"/>
      <c r="LIT37" s="127"/>
      <c r="LIU37" s="127"/>
      <c r="LIV37" s="127"/>
      <c r="LIW37" s="127"/>
      <c r="LIX37" s="127"/>
      <c r="LIY37" s="127"/>
      <c r="LIZ37" s="127"/>
      <c r="LJA37" s="127"/>
      <c r="LJB37" s="127"/>
      <c r="LJC37" s="127"/>
      <c r="LJD37" s="127"/>
      <c r="LJE37" s="127"/>
      <c r="LJF37" s="127"/>
      <c r="LJG37" s="127"/>
      <c r="LJH37" s="127"/>
      <c r="LJI37" s="127"/>
      <c r="LJJ37" s="127"/>
      <c r="LJK37" s="127"/>
      <c r="LJL37" s="127"/>
      <c r="LJM37" s="127"/>
      <c r="LJN37" s="127"/>
      <c r="LJO37" s="127"/>
      <c r="LJP37" s="127"/>
      <c r="LJQ37" s="127"/>
      <c r="LJR37" s="127"/>
      <c r="LJS37" s="127"/>
      <c r="LJT37" s="127"/>
      <c r="LJU37" s="127"/>
      <c r="LJV37" s="127"/>
      <c r="LJW37" s="127"/>
      <c r="LJX37" s="127"/>
      <c r="LJY37" s="127"/>
      <c r="LJZ37" s="127"/>
      <c r="LKA37" s="127"/>
      <c r="LKB37" s="127"/>
      <c r="LKC37" s="127"/>
      <c r="LKD37" s="127"/>
      <c r="LKE37" s="127"/>
      <c r="LKF37" s="127"/>
      <c r="LKG37" s="127"/>
      <c r="LKH37" s="127"/>
      <c r="LKI37" s="127"/>
      <c r="LKJ37" s="127"/>
      <c r="LKK37" s="127"/>
      <c r="LKL37" s="127"/>
      <c r="LKM37" s="127"/>
      <c r="LKN37" s="127"/>
      <c r="LKO37" s="127"/>
      <c r="LKP37" s="127"/>
      <c r="LKQ37" s="127"/>
      <c r="LKR37" s="127"/>
      <c r="LKS37" s="127"/>
      <c r="LKT37" s="127"/>
      <c r="LKU37" s="127"/>
      <c r="LKV37" s="127"/>
      <c r="LKW37" s="127"/>
      <c r="LKX37" s="127"/>
      <c r="LKY37" s="127"/>
      <c r="LKZ37" s="127"/>
      <c r="LLA37" s="127"/>
      <c r="LLB37" s="127"/>
      <c r="LLC37" s="127"/>
      <c r="LLD37" s="127"/>
      <c r="LLE37" s="127"/>
      <c r="LLF37" s="127"/>
      <c r="LLG37" s="127"/>
      <c r="LLH37" s="127"/>
      <c r="LLI37" s="127"/>
      <c r="LLJ37" s="127"/>
      <c r="LLK37" s="127"/>
      <c r="LLL37" s="127"/>
      <c r="LLM37" s="127"/>
      <c r="LLN37" s="127"/>
      <c r="LLO37" s="127"/>
      <c r="LLP37" s="127"/>
      <c r="LLQ37" s="127"/>
      <c r="LLR37" s="127"/>
      <c r="LLS37" s="127"/>
      <c r="LLT37" s="127"/>
      <c r="LLU37" s="127"/>
      <c r="LLV37" s="127"/>
      <c r="LLW37" s="127"/>
      <c r="LLX37" s="127"/>
      <c r="LLY37" s="127"/>
      <c r="LLZ37" s="127"/>
      <c r="LMA37" s="127"/>
      <c r="LMB37" s="127"/>
      <c r="LMC37" s="127"/>
      <c r="LMD37" s="127"/>
      <c r="LME37" s="127"/>
      <c r="LMF37" s="127"/>
      <c r="LMG37" s="127"/>
      <c r="LMH37" s="127"/>
      <c r="LMI37" s="127"/>
      <c r="LMJ37" s="127"/>
      <c r="LMK37" s="127"/>
      <c r="LML37" s="127"/>
      <c r="LMM37" s="127"/>
      <c r="LMN37" s="127"/>
      <c r="LMO37" s="127"/>
      <c r="LMP37" s="127"/>
      <c r="LMQ37" s="127"/>
      <c r="LMR37" s="127"/>
      <c r="LMS37" s="127"/>
      <c r="LMT37" s="127"/>
      <c r="LMU37" s="127"/>
      <c r="LMV37" s="127"/>
      <c r="LMW37" s="127"/>
      <c r="LMX37" s="127"/>
      <c r="LMY37" s="127"/>
      <c r="LMZ37" s="127"/>
      <c r="LNA37" s="127"/>
      <c r="LNB37" s="127"/>
      <c r="LNC37" s="127"/>
      <c r="LND37" s="127"/>
      <c r="LNE37" s="127"/>
      <c r="LNF37" s="127"/>
      <c r="LNG37" s="127"/>
      <c r="LNH37" s="127"/>
      <c r="LNI37" s="127"/>
      <c r="LNJ37" s="127"/>
      <c r="LNK37" s="127"/>
      <c r="LNL37" s="127"/>
      <c r="LNM37" s="127"/>
      <c r="LNN37" s="127"/>
      <c r="LNO37" s="127"/>
      <c r="LNP37" s="127"/>
      <c r="LNQ37" s="127"/>
      <c r="LNR37" s="127"/>
      <c r="LNS37" s="127"/>
      <c r="LNT37" s="127"/>
      <c r="LNU37" s="127"/>
      <c r="LNV37" s="127"/>
      <c r="LNW37" s="127"/>
      <c r="LNX37" s="127"/>
      <c r="LNY37" s="127"/>
      <c r="LNZ37" s="127"/>
      <c r="LOA37" s="127"/>
      <c r="LOB37" s="127"/>
      <c r="LOC37" s="127"/>
      <c r="LOD37" s="127"/>
      <c r="LOE37" s="127"/>
      <c r="LOF37" s="127"/>
      <c r="LOG37" s="127"/>
      <c r="LOH37" s="127"/>
      <c r="LOI37" s="127"/>
      <c r="LOJ37" s="127"/>
      <c r="LOK37" s="127"/>
      <c r="LOL37" s="127"/>
      <c r="LOM37" s="127"/>
      <c r="LON37" s="127"/>
      <c r="LOO37" s="127"/>
      <c r="LOP37" s="127"/>
      <c r="LOQ37" s="127"/>
      <c r="LOR37" s="127"/>
      <c r="LOS37" s="127"/>
      <c r="LOT37" s="127"/>
      <c r="LOU37" s="127"/>
      <c r="LOV37" s="127"/>
      <c r="LOW37" s="127"/>
      <c r="LOX37" s="127"/>
      <c r="LOY37" s="127"/>
      <c r="LOZ37" s="127"/>
      <c r="LPA37" s="127"/>
      <c r="LPB37" s="127"/>
      <c r="LPC37" s="127"/>
      <c r="LPD37" s="127"/>
      <c r="LPE37" s="127"/>
      <c r="LPF37" s="127"/>
      <c r="LPG37" s="127"/>
      <c r="LPH37" s="127"/>
      <c r="LPI37" s="127"/>
      <c r="LPJ37" s="127"/>
      <c r="LPK37" s="127"/>
      <c r="LPL37" s="127"/>
      <c r="LPM37" s="127"/>
      <c r="LPN37" s="127"/>
      <c r="LPO37" s="127"/>
      <c r="LPP37" s="127"/>
      <c r="LPQ37" s="127"/>
      <c r="LPR37" s="127"/>
      <c r="LPS37" s="127"/>
      <c r="LPT37" s="127"/>
      <c r="LPU37" s="127"/>
      <c r="LPV37" s="127"/>
      <c r="LPW37" s="127"/>
      <c r="LPX37" s="127"/>
      <c r="LPY37" s="127"/>
      <c r="LPZ37" s="127"/>
      <c r="LQA37" s="127"/>
      <c r="LQB37" s="127"/>
      <c r="LQC37" s="127"/>
      <c r="LQD37" s="127"/>
      <c r="LQE37" s="127"/>
      <c r="LQF37" s="127"/>
      <c r="LQG37" s="127"/>
      <c r="LQH37" s="127"/>
      <c r="LQI37" s="127"/>
      <c r="LQJ37" s="127"/>
      <c r="LQK37" s="127"/>
      <c r="LQL37" s="127"/>
      <c r="LQM37" s="127"/>
      <c r="LQN37" s="127"/>
      <c r="LQO37" s="127"/>
      <c r="LQP37" s="127"/>
      <c r="LQQ37" s="127"/>
      <c r="LQR37" s="127"/>
      <c r="LQS37" s="127"/>
      <c r="LQT37" s="127"/>
      <c r="LQU37" s="127"/>
      <c r="LQV37" s="127"/>
      <c r="LQW37" s="127"/>
      <c r="LQX37" s="127"/>
      <c r="LQY37" s="127"/>
      <c r="LQZ37" s="127"/>
      <c r="LRA37" s="127"/>
      <c r="LRB37" s="127"/>
      <c r="LRC37" s="127"/>
      <c r="LRD37" s="127"/>
      <c r="LRE37" s="127"/>
      <c r="LRF37" s="127"/>
      <c r="LRG37" s="127"/>
      <c r="LRH37" s="127"/>
      <c r="LRI37" s="127"/>
      <c r="LRJ37" s="127"/>
      <c r="LRK37" s="127"/>
      <c r="LRL37" s="127"/>
      <c r="LRM37" s="127"/>
      <c r="LRN37" s="127"/>
      <c r="LRO37" s="127"/>
      <c r="LRP37" s="127"/>
      <c r="LRQ37" s="127"/>
      <c r="LRR37" s="127"/>
      <c r="LRS37" s="127"/>
      <c r="LRT37" s="127"/>
      <c r="LRU37" s="127"/>
      <c r="LRV37" s="127"/>
      <c r="LRW37" s="127"/>
      <c r="LRX37" s="127"/>
      <c r="LRY37" s="127"/>
      <c r="LRZ37" s="127"/>
      <c r="LSA37" s="127"/>
      <c r="LSB37" s="127"/>
      <c r="LSC37" s="127"/>
      <c r="LSD37" s="127"/>
      <c r="LSE37" s="127"/>
      <c r="LSF37" s="127"/>
      <c r="LSG37" s="127"/>
      <c r="LSH37" s="127"/>
      <c r="LSI37" s="127"/>
      <c r="LSJ37" s="127"/>
      <c r="LSK37" s="127"/>
      <c r="LSL37" s="127"/>
      <c r="LSM37" s="127"/>
      <c r="LSN37" s="127"/>
      <c r="LSO37" s="127"/>
      <c r="LSP37" s="127"/>
      <c r="LSQ37" s="127"/>
      <c r="LSR37" s="127"/>
      <c r="LSS37" s="127"/>
      <c r="LST37" s="127"/>
      <c r="LSU37" s="127"/>
      <c r="LSV37" s="127"/>
      <c r="LSW37" s="127"/>
      <c r="LSX37" s="127"/>
      <c r="LSY37" s="127"/>
      <c r="LSZ37" s="127"/>
      <c r="LTA37" s="127"/>
      <c r="LTB37" s="127"/>
      <c r="LTC37" s="127"/>
      <c r="LTD37" s="127"/>
      <c r="LTE37" s="127"/>
      <c r="LTF37" s="127"/>
      <c r="LTG37" s="127"/>
      <c r="LTH37" s="127"/>
      <c r="LTI37" s="127"/>
      <c r="LTJ37" s="127"/>
      <c r="LTK37" s="127"/>
      <c r="LTL37" s="127"/>
      <c r="LTM37" s="127"/>
      <c r="LTN37" s="127"/>
      <c r="LTO37" s="127"/>
      <c r="LTP37" s="127"/>
      <c r="LTQ37" s="127"/>
      <c r="LTR37" s="127"/>
      <c r="LTS37" s="127"/>
      <c r="LTT37" s="127"/>
      <c r="LTU37" s="127"/>
      <c r="LTV37" s="127"/>
      <c r="LTW37" s="127"/>
      <c r="LTX37" s="127"/>
      <c r="LTY37" s="127"/>
      <c r="LTZ37" s="127"/>
      <c r="LUA37" s="127"/>
      <c r="LUB37" s="127"/>
      <c r="LUC37" s="127"/>
      <c r="LUD37" s="127"/>
      <c r="LUE37" s="127"/>
      <c r="LUF37" s="127"/>
      <c r="LUG37" s="127"/>
      <c r="LUH37" s="127"/>
      <c r="LUI37" s="127"/>
      <c r="LUJ37" s="127"/>
      <c r="LUK37" s="127"/>
      <c r="LUL37" s="127"/>
      <c r="LUM37" s="127"/>
      <c r="LUN37" s="127"/>
      <c r="LUO37" s="127"/>
      <c r="LUP37" s="127"/>
      <c r="LUQ37" s="127"/>
      <c r="LUR37" s="127"/>
      <c r="LUS37" s="127"/>
      <c r="LUT37" s="127"/>
      <c r="LUU37" s="127"/>
      <c r="LUV37" s="127"/>
      <c r="LUW37" s="127"/>
      <c r="LUX37" s="127"/>
      <c r="LUY37" s="127"/>
      <c r="LUZ37" s="127"/>
      <c r="LVA37" s="127"/>
      <c r="LVB37" s="127"/>
      <c r="LVC37" s="127"/>
      <c r="LVD37" s="127"/>
      <c r="LVE37" s="127"/>
      <c r="LVF37" s="127"/>
      <c r="LVG37" s="127"/>
      <c r="LVH37" s="127"/>
      <c r="LVI37" s="127"/>
      <c r="LVJ37" s="127"/>
      <c r="LVK37" s="127"/>
      <c r="LVL37" s="127"/>
      <c r="LVM37" s="127"/>
      <c r="LVN37" s="127"/>
      <c r="LVO37" s="127"/>
      <c r="LVP37" s="127"/>
      <c r="LVQ37" s="127"/>
      <c r="LVR37" s="127"/>
      <c r="LVS37" s="127"/>
      <c r="LVT37" s="127"/>
      <c r="LVU37" s="127"/>
      <c r="LVV37" s="127"/>
      <c r="LVW37" s="127"/>
      <c r="LVX37" s="127"/>
      <c r="LVY37" s="127"/>
      <c r="LVZ37" s="127"/>
      <c r="LWA37" s="127"/>
      <c r="LWB37" s="127"/>
      <c r="LWC37" s="127"/>
      <c r="LWD37" s="127"/>
      <c r="LWE37" s="127"/>
      <c r="LWF37" s="127"/>
      <c r="LWG37" s="127"/>
      <c r="LWH37" s="127"/>
      <c r="LWI37" s="127"/>
      <c r="LWJ37" s="127"/>
      <c r="LWK37" s="127"/>
      <c r="LWL37" s="127"/>
      <c r="LWM37" s="127"/>
      <c r="LWN37" s="127"/>
      <c r="LWO37" s="127"/>
      <c r="LWP37" s="127"/>
      <c r="LWQ37" s="127"/>
      <c r="LWR37" s="127"/>
      <c r="LWS37" s="127"/>
      <c r="LWT37" s="127"/>
      <c r="LWU37" s="127"/>
      <c r="LWV37" s="127"/>
      <c r="LWW37" s="127"/>
      <c r="LWX37" s="127"/>
      <c r="LWY37" s="127"/>
      <c r="LWZ37" s="127"/>
      <c r="LXA37" s="127"/>
      <c r="LXB37" s="127"/>
      <c r="LXC37" s="127"/>
      <c r="LXD37" s="127"/>
      <c r="LXE37" s="127"/>
      <c r="LXF37" s="127"/>
      <c r="LXG37" s="127"/>
      <c r="LXH37" s="127"/>
      <c r="LXI37" s="127"/>
      <c r="LXJ37" s="127"/>
      <c r="LXK37" s="127"/>
      <c r="LXL37" s="127"/>
      <c r="LXM37" s="127"/>
      <c r="LXN37" s="127"/>
      <c r="LXO37" s="127"/>
      <c r="LXP37" s="127"/>
      <c r="LXQ37" s="127"/>
      <c r="LXR37" s="127"/>
      <c r="LXS37" s="127"/>
      <c r="LXT37" s="127"/>
      <c r="LXU37" s="127"/>
      <c r="LXV37" s="127"/>
      <c r="LXW37" s="127"/>
      <c r="LXX37" s="127"/>
      <c r="LXY37" s="127"/>
      <c r="LXZ37" s="127"/>
      <c r="LYA37" s="127"/>
      <c r="LYB37" s="127"/>
      <c r="LYC37" s="127"/>
      <c r="LYD37" s="127"/>
      <c r="LYE37" s="127"/>
      <c r="LYF37" s="127"/>
      <c r="LYG37" s="127"/>
      <c r="LYH37" s="127"/>
      <c r="LYI37" s="127"/>
      <c r="LYJ37" s="127"/>
      <c r="LYK37" s="127"/>
      <c r="LYL37" s="127"/>
      <c r="LYM37" s="127"/>
      <c r="LYN37" s="127"/>
      <c r="LYO37" s="127"/>
      <c r="LYP37" s="127"/>
      <c r="LYQ37" s="127"/>
      <c r="LYR37" s="127"/>
      <c r="LYS37" s="127"/>
      <c r="LYT37" s="127"/>
      <c r="LYU37" s="127"/>
      <c r="LYV37" s="127"/>
      <c r="LYW37" s="127"/>
      <c r="LYX37" s="127"/>
      <c r="LYY37" s="127"/>
      <c r="LYZ37" s="127"/>
      <c r="LZA37" s="127"/>
      <c r="LZB37" s="127"/>
      <c r="LZC37" s="127"/>
      <c r="LZD37" s="127"/>
      <c r="LZE37" s="127"/>
      <c r="LZF37" s="127"/>
      <c r="LZG37" s="127"/>
      <c r="LZH37" s="127"/>
      <c r="LZI37" s="127"/>
      <c r="LZJ37" s="127"/>
      <c r="LZK37" s="127"/>
      <c r="LZL37" s="127"/>
      <c r="LZM37" s="127"/>
      <c r="LZN37" s="127"/>
      <c r="LZO37" s="127"/>
      <c r="LZP37" s="127"/>
      <c r="LZQ37" s="127"/>
      <c r="LZR37" s="127"/>
      <c r="LZS37" s="127"/>
      <c r="LZT37" s="127"/>
      <c r="LZU37" s="127"/>
      <c r="LZV37" s="127"/>
      <c r="LZW37" s="127"/>
      <c r="LZX37" s="127"/>
      <c r="LZY37" s="127"/>
      <c r="LZZ37" s="127"/>
      <c r="MAA37" s="127"/>
      <c r="MAB37" s="127"/>
      <c r="MAC37" s="127"/>
      <c r="MAD37" s="127"/>
      <c r="MAE37" s="127"/>
      <c r="MAF37" s="127"/>
      <c r="MAG37" s="127"/>
      <c r="MAH37" s="127"/>
      <c r="MAI37" s="127"/>
      <c r="MAJ37" s="127"/>
      <c r="MAK37" s="127"/>
      <c r="MAL37" s="127"/>
      <c r="MAM37" s="127"/>
      <c r="MAN37" s="127"/>
      <c r="MAO37" s="127"/>
      <c r="MAP37" s="127"/>
      <c r="MAQ37" s="127"/>
      <c r="MAR37" s="127"/>
      <c r="MAS37" s="127"/>
      <c r="MAT37" s="127"/>
      <c r="MAU37" s="127"/>
      <c r="MAV37" s="127"/>
      <c r="MAW37" s="127"/>
      <c r="MAX37" s="127"/>
      <c r="MAY37" s="127"/>
      <c r="MAZ37" s="127"/>
      <c r="MBA37" s="127"/>
      <c r="MBB37" s="127"/>
      <c r="MBC37" s="127"/>
      <c r="MBD37" s="127"/>
      <c r="MBE37" s="127"/>
      <c r="MBF37" s="127"/>
      <c r="MBG37" s="127"/>
      <c r="MBH37" s="127"/>
      <c r="MBI37" s="127"/>
      <c r="MBJ37" s="127"/>
      <c r="MBK37" s="127"/>
      <c r="MBL37" s="127"/>
      <c r="MBM37" s="127"/>
      <c r="MBN37" s="127"/>
      <c r="MBO37" s="127"/>
      <c r="MBP37" s="127"/>
      <c r="MBQ37" s="127"/>
      <c r="MBR37" s="127"/>
      <c r="MBS37" s="127"/>
      <c r="MBT37" s="127"/>
      <c r="MBU37" s="127"/>
      <c r="MBV37" s="127"/>
      <c r="MBW37" s="127"/>
      <c r="MBX37" s="127"/>
      <c r="MBY37" s="127"/>
      <c r="MBZ37" s="127"/>
      <c r="MCA37" s="127"/>
      <c r="MCB37" s="127"/>
      <c r="MCC37" s="127"/>
      <c r="MCD37" s="127"/>
      <c r="MCE37" s="127"/>
      <c r="MCF37" s="127"/>
      <c r="MCG37" s="127"/>
      <c r="MCH37" s="127"/>
      <c r="MCI37" s="127"/>
      <c r="MCJ37" s="127"/>
      <c r="MCK37" s="127"/>
      <c r="MCL37" s="127"/>
      <c r="MCM37" s="127"/>
      <c r="MCN37" s="127"/>
      <c r="MCO37" s="127"/>
      <c r="MCP37" s="127"/>
      <c r="MCQ37" s="127"/>
      <c r="MCR37" s="127"/>
      <c r="MCS37" s="127"/>
      <c r="MCT37" s="127"/>
      <c r="MCU37" s="127"/>
      <c r="MCV37" s="127"/>
      <c r="MCW37" s="127"/>
      <c r="MCX37" s="127"/>
      <c r="MCY37" s="127"/>
      <c r="MCZ37" s="127"/>
      <c r="MDA37" s="127"/>
      <c r="MDB37" s="127"/>
      <c r="MDC37" s="127"/>
      <c r="MDD37" s="127"/>
      <c r="MDE37" s="127"/>
      <c r="MDF37" s="127"/>
      <c r="MDG37" s="127"/>
      <c r="MDH37" s="127"/>
      <c r="MDI37" s="127"/>
      <c r="MDJ37" s="127"/>
      <c r="MDK37" s="127"/>
      <c r="MDL37" s="127"/>
      <c r="MDM37" s="127"/>
      <c r="MDN37" s="127"/>
      <c r="MDO37" s="127"/>
      <c r="MDP37" s="127"/>
      <c r="MDQ37" s="127"/>
      <c r="MDR37" s="127"/>
      <c r="MDS37" s="127"/>
      <c r="MDT37" s="127"/>
      <c r="MDU37" s="127"/>
      <c r="MDV37" s="127"/>
      <c r="MDW37" s="127"/>
      <c r="MDX37" s="127"/>
      <c r="MDY37" s="127"/>
      <c r="MDZ37" s="127"/>
      <c r="MEA37" s="127"/>
      <c r="MEB37" s="127"/>
      <c r="MEC37" s="127"/>
      <c r="MED37" s="127"/>
      <c r="MEE37" s="127"/>
      <c r="MEF37" s="127"/>
      <c r="MEG37" s="127"/>
      <c r="MEH37" s="127"/>
      <c r="MEI37" s="127"/>
      <c r="MEJ37" s="127"/>
      <c r="MEK37" s="127"/>
      <c r="MEL37" s="127"/>
      <c r="MEM37" s="127"/>
      <c r="MEN37" s="127"/>
      <c r="MEO37" s="127"/>
      <c r="MEP37" s="127"/>
      <c r="MEQ37" s="127"/>
      <c r="MER37" s="127"/>
      <c r="MES37" s="127"/>
      <c r="MET37" s="127"/>
      <c r="MEU37" s="127"/>
      <c r="MEV37" s="127"/>
      <c r="MEW37" s="127"/>
      <c r="MEX37" s="127"/>
      <c r="MEY37" s="127"/>
      <c r="MEZ37" s="127"/>
      <c r="MFA37" s="127"/>
      <c r="MFB37" s="127"/>
      <c r="MFC37" s="127"/>
      <c r="MFD37" s="127"/>
      <c r="MFE37" s="127"/>
      <c r="MFF37" s="127"/>
      <c r="MFG37" s="127"/>
      <c r="MFH37" s="127"/>
      <c r="MFI37" s="127"/>
      <c r="MFJ37" s="127"/>
      <c r="MFK37" s="127"/>
      <c r="MFL37" s="127"/>
      <c r="MFM37" s="127"/>
      <c r="MFN37" s="127"/>
      <c r="MFO37" s="127"/>
      <c r="MFP37" s="127"/>
      <c r="MFQ37" s="127"/>
      <c r="MFR37" s="127"/>
      <c r="MFS37" s="127"/>
      <c r="MFT37" s="127"/>
      <c r="MFU37" s="127"/>
      <c r="MFV37" s="127"/>
      <c r="MFW37" s="127"/>
      <c r="MFX37" s="127"/>
      <c r="MFY37" s="127"/>
      <c r="MFZ37" s="127"/>
      <c r="MGA37" s="127"/>
      <c r="MGB37" s="127"/>
      <c r="MGC37" s="127"/>
      <c r="MGD37" s="127"/>
      <c r="MGE37" s="127"/>
      <c r="MGF37" s="127"/>
      <c r="MGG37" s="127"/>
      <c r="MGH37" s="127"/>
      <c r="MGI37" s="127"/>
      <c r="MGJ37" s="127"/>
      <c r="MGK37" s="127"/>
      <c r="MGL37" s="127"/>
      <c r="MGM37" s="127"/>
      <c r="MGN37" s="127"/>
      <c r="MGO37" s="127"/>
      <c r="MGP37" s="127"/>
      <c r="MGQ37" s="127"/>
      <c r="MGR37" s="127"/>
      <c r="MGS37" s="127"/>
      <c r="MGT37" s="127"/>
      <c r="MGU37" s="127"/>
      <c r="MGV37" s="127"/>
      <c r="MGW37" s="127"/>
      <c r="MGX37" s="127"/>
      <c r="MGY37" s="127"/>
      <c r="MGZ37" s="127"/>
      <c r="MHA37" s="127"/>
      <c r="MHB37" s="127"/>
      <c r="MHC37" s="127"/>
      <c r="MHD37" s="127"/>
      <c r="MHE37" s="127"/>
      <c r="MHF37" s="127"/>
      <c r="MHG37" s="127"/>
      <c r="MHH37" s="127"/>
      <c r="MHI37" s="127"/>
      <c r="MHJ37" s="127"/>
      <c r="MHK37" s="127"/>
      <c r="MHL37" s="127"/>
      <c r="MHM37" s="127"/>
      <c r="MHN37" s="127"/>
      <c r="MHO37" s="127"/>
      <c r="MHP37" s="127"/>
      <c r="MHQ37" s="127"/>
      <c r="MHR37" s="127"/>
      <c r="MHS37" s="127"/>
      <c r="MHT37" s="127"/>
      <c r="MHU37" s="127"/>
      <c r="MHV37" s="127"/>
      <c r="MHW37" s="127"/>
      <c r="MHX37" s="127"/>
      <c r="MHY37" s="127"/>
      <c r="MHZ37" s="127"/>
      <c r="MIA37" s="127"/>
      <c r="MIB37" s="127"/>
      <c r="MIC37" s="127"/>
      <c r="MID37" s="127"/>
      <c r="MIE37" s="127"/>
      <c r="MIF37" s="127"/>
      <c r="MIG37" s="127"/>
      <c r="MIH37" s="127"/>
      <c r="MII37" s="127"/>
      <c r="MIJ37" s="127"/>
      <c r="MIK37" s="127"/>
      <c r="MIL37" s="127"/>
      <c r="MIM37" s="127"/>
      <c r="MIN37" s="127"/>
      <c r="MIO37" s="127"/>
      <c r="MIP37" s="127"/>
      <c r="MIQ37" s="127"/>
      <c r="MIR37" s="127"/>
      <c r="MIS37" s="127"/>
      <c r="MIT37" s="127"/>
      <c r="MIU37" s="127"/>
      <c r="MIV37" s="127"/>
      <c r="MIW37" s="127"/>
      <c r="MIX37" s="127"/>
      <c r="MIY37" s="127"/>
      <c r="MIZ37" s="127"/>
      <c r="MJA37" s="127"/>
      <c r="MJB37" s="127"/>
      <c r="MJC37" s="127"/>
      <c r="MJD37" s="127"/>
      <c r="MJE37" s="127"/>
      <c r="MJF37" s="127"/>
      <c r="MJG37" s="127"/>
      <c r="MJH37" s="127"/>
      <c r="MJI37" s="127"/>
      <c r="MJJ37" s="127"/>
      <c r="MJK37" s="127"/>
      <c r="MJL37" s="127"/>
      <c r="MJM37" s="127"/>
      <c r="MJN37" s="127"/>
      <c r="MJO37" s="127"/>
      <c r="MJP37" s="127"/>
      <c r="MJQ37" s="127"/>
      <c r="MJR37" s="127"/>
      <c r="MJS37" s="127"/>
      <c r="MJT37" s="127"/>
      <c r="MJU37" s="127"/>
      <c r="MJV37" s="127"/>
      <c r="MJW37" s="127"/>
      <c r="MJX37" s="127"/>
      <c r="MJY37" s="127"/>
      <c r="MJZ37" s="127"/>
      <c r="MKA37" s="127"/>
      <c r="MKB37" s="127"/>
      <c r="MKC37" s="127"/>
      <c r="MKD37" s="127"/>
      <c r="MKE37" s="127"/>
      <c r="MKF37" s="127"/>
      <c r="MKG37" s="127"/>
      <c r="MKH37" s="127"/>
      <c r="MKI37" s="127"/>
      <c r="MKJ37" s="127"/>
      <c r="MKK37" s="127"/>
      <c r="MKL37" s="127"/>
      <c r="MKM37" s="127"/>
      <c r="MKN37" s="127"/>
      <c r="MKO37" s="127"/>
      <c r="MKP37" s="127"/>
      <c r="MKQ37" s="127"/>
      <c r="MKR37" s="127"/>
      <c r="MKS37" s="127"/>
      <c r="MKT37" s="127"/>
      <c r="MKU37" s="127"/>
      <c r="MKV37" s="127"/>
      <c r="MKW37" s="127"/>
      <c r="MKX37" s="127"/>
      <c r="MKY37" s="127"/>
      <c r="MKZ37" s="127"/>
      <c r="MLA37" s="127"/>
      <c r="MLB37" s="127"/>
      <c r="MLC37" s="127"/>
      <c r="MLD37" s="127"/>
      <c r="MLE37" s="127"/>
      <c r="MLF37" s="127"/>
      <c r="MLG37" s="127"/>
      <c r="MLH37" s="127"/>
      <c r="MLI37" s="127"/>
      <c r="MLJ37" s="127"/>
      <c r="MLK37" s="127"/>
      <c r="MLL37" s="127"/>
      <c r="MLM37" s="127"/>
      <c r="MLN37" s="127"/>
      <c r="MLO37" s="127"/>
      <c r="MLP37" s="127"/>
      <c r="MLQ37" s="127"/>
      <c r="MLR37" s="127"/>
      <c r="MLS37" s="127"/>
      <c r="MLT37" s="127"/>
      <c r="MLU37" s="127"/>
      <c r="MLV37" s="127"/>
      <c r="MLW37" s="127"/>
      <c r="MLX37" s="127"/>
      <c r="MLY37" s="127"/>
      <c r="MLZ37" s="127"/>
      <c r="MMA37" s="127"/>
      <c r="MMB37" s="127"/>
      <c r="MMC37" s="127"/>
      <c r="MMD37" s="127"/>
      <c r="MME37" s="127"/>
      <c r="MMF37" s="127"/>
      <c r="MMG37" s="127"/>
      <c r="MMH37" s="127"/>
      <c r="MMI37" s="127"/>
      <c r="MMJ37" s="127"/>
      <c r="MMK37" s="127"/>
      <c r="MML37" s="127"/>
      <c r="MMM37" s="127"/>
      <c r="MMN37" s="127"/>
      <c r="MMO37" s="127"/>
      <c r="MMP37" s="127"/>
      <c r="MMQ37" s="127"/>
      <c r="MMR37" s="127"/>
      <c r="MMS37" s="127"/>
      <c r="MMT37" s="127"/>
      <c r="MMU37" s="127"/>
      <c r="MMV37" s="127"/>
      <c r="MMW37" s="127"/>
      <c r="MMX37" s="127"/>
      <c r="MMY37" s="127"/>
      <c r="MMZ37" s="127"/>
      <c r="MNA37" s="127"/>
      <c r="MNB37" s="127"/>
      <c r="MNC37" s="127"/>
      <c r="MND37" s="127"/>
      <c r="MNE37" s="127"/>
      <c r="MNF37" s="127"/>
      <c r="MNG37" s="127"/>
      <c r="MNH37" s="127"/>
      <c r="MNI37" s="127"/>
      <c r="MNJ37" s="127"/>
      <c r="MNK37" s="127"/>
      <c r="MNL37" s="127"/>
      <c r="MNM37" s="127"/>
      <c r="MNN37" s="127"/>
      <c r="MNO37" s="127"/>
      <c r="MNP37" s="127"/>
      <c r="MNQ37" s="127"/>
      <c r="MNR37" s="127"/>
      <c r="MNS37" s="127"/>
      <c r="MNT37" s="127"/>
      <c r="MNU37" s="127"/>
      <c r="MNV37" s="127"/>
      <c r="MNW37" s="127"/>
      <c r="MNX37" s="127"/>
      <c r="MNY37" s="127"/>
      <c r="MNZ37" s="127"/>
      <c r="MOA37" s="127"/>
      <c r="MOB37" s="127"/>
      <c r="MOC37" s="127"/>
      <c r="MOD37" s="127"/>
      <c r="MOE37" s="127"/>
      <c r="MOF37" s="127"/>
      <c r="MOG37" s="127"/>
      <c r="MOH37" s="127"/>
      <c r="MOI37" s="127"/>
      <c r="MOJ37" s="127"/>
      <c r="MOK37" s="127"/>
      <c r="MOL37" s="127"/>
      <c r="MOM37" s="127"/>
      <c r="MON37" s="127"/>
      <c r="MOO37" s="127"/>
      <c r="MOP37" s="127"/>
      <c r="MOQ37" s="127"/>
      <c r="MOR37" s="127"/>
      <c r="MOS37" s="127"/>
      <c r="MOT37" s="127"/>
      <c r="MOU37" s="127"/>
      <c r="MOV37" s="127"/>
      <c r="MOW37" s="127"/>
      <c r="MOX37" s="127"/>
      <c r="MOY37" s="127"/>
      <c r="MOZ37" s="127"/>
      <c r="MPA37" s="127"/>
      <c r="MPB37" s="127"/>
      <c r="MPC37" s="127"/>
      <c r="MPD37" s="127"/>
      <c r="MPE37" s="127"/>
      <c r="MPF37" s="127"/>
      <c r="MPG37" s="127"/>
      <c r="MPH37" s="127"/>
      <c r="MPI37" s="127"/>
      <c r="MPJ37" s="127"/>
      <c r="MPK37" s="127"/>
      <c r="MPL37" s="127"/>
      <c r="MPM37" s="127"/>
      <c r="MPN37" s="127"/>
      <c r="MPO37" s="127"/>
      <c r="MPP37" s="127"/>
      <c r="MPQ37" s="127"/>
      <c r="MPR37" s="127"/>
      <c r="MPS37" s="127"/>
      <c r="MPT37" s="127"/>
      <c r="MPU37" s="127"/>
      <c r="MPV37" s="127"/>
      <c r="MPW37" s="127"/>
      <c r="MPX37" s="127"/>
      <c r="MPY37" s="127"/>
      <c r="MPZ37" s="127"/>
      <c r="MQA37" s="127"/>
      <c r="MQB37" s="127"/>
      <c r="MQC37" s="127"/>
      <c r="MQD37" s="127"/>
      <c r="MQE37" s="127"/>
      <c r="MQF37" s="127"/>
      <c r="MQG37" s="127"/>
      <c r="MQH37" s="127"/>
      <c r="MQI37" s="127"/>
      <c r="MQJ37" s="127"/>
      <c r="MQK37" s="127"/>
      <c r="MQL37" s="127"/>
      <c r="MQM37" s="127"/>
      <c r="MQN37" s="127"/>
      <c r="MQO37" s="127"/>
      <c r="MQP37" s="127"/>
      <c r="MQQ37" s="127"/>
      <c r="MQR37" s="127"/>
      <c r="MQS37" s="127"/>
      <c r="MQT37" s="127"/>
      <c r="MQU37" s="127"/>
      <c r="MQV37" s="127"/>
      <c r="MQW37" s="127"/>
      <c r="MQX37" s="127"/>
      <c r="MQY37" s="127"/>
      <c r="MQZ37" s="127"/>
      <c r="MRA37" s="127"/>
      <c r="MRB37" s="127"/>
      <c r="MRC37" s="127"/>
      <c r="MRD37" s="127"/>
      <c r="MRE37" s="127"/>
      <c r="MRF37" s="127"/>
      <c r="MRG37" s="127"/>
      <c r="MRH37" s="127"/>
      <c r="MRI37" s="127"/>
      <c r="MRJ37" s="127"/>
      <c r="MRK37" s="127"/>
      <c r="MRL37" s="127"/>
      <c r="MRM37" s="127"/>
      <c r="MRN37" s="127"/>
      <c r="MRO37" s="127"/>
      <c r="MRP37" s="127"/>
      <c r="MRQ37" s="127"/>
      <c r="MRR37" s="127"/>
      <c r="MRS37" s="127"/>
      <c r="MRT37" s="127"/>
      <c r="MRU37" s="127"/>
      <c r="MRV37" s="127"/>
      <c r="MRW37" s="127"/>
      <c r="MRX37" s="127"/>
      <c r="MRY37" s="127"/>
      <c r="MRZ37" s="127"/>
      <c r="MSA37" s="127"/>
      <c r="MSB37" s="127"/>
      <c r="MSC37" s="127"/>
      <c r="MSD37" s="127"/>
      <c r="MSE37" s="127"/>
      <c r="MSF37" s="127"/>
      <c r="MSG37" s="127"/>
      <c r="MSH37" s="127"/>
      <c r="MSI37" s="127"/>
      <c r="MSJ37" s="127"/>
      <c r="MSK37" s="127"/>
      <c r="MSL37" s="127"/>
      <c r="MSM37" s="127"/>
      <c r="MSN37" s="127"/>
      <c r="MSO37" s="127"/>
      <c r="MSP37" s="127"/>
      <c r="MSQ37" s="127"/>
      <c r="MSR37" s="127"/>
      <c r="MSS37" s="127"/>
      <c r="MST37" s="127"/>
      <c r="MSU37" s="127"/>
      <c r="MSV37" s="127"/>
      <c r="MSW37" s="127"/>
      <c r="MSX37" s="127"/>
      <c r="MSY37" s="127"/>
      <c r="MSZ37" s="127"/>
      <c r="MTA37" s="127"/>
      <c r="MTB37" s="127"/>
      <c r="MTC37" s="127"/>
      <c r="MTD37" s="127"/>
      <c r="MTE37" s="127"/>
      <c r="MTF37" s="127"/>
      <c r="MTG37" s="127"/>
      <c r="MTH37" s="127"/>
      <c r="MTI37" s="127"/>
      <c r="MTJ37" s="127"/>
      <c r="MTK37" s="127"/>
      <c r="MTL37" s="127"/>
      <c r="MTM37" s="127"/>
      <c r="MTN37" s="127"/>
      <c r="MTO37" s="127"/>
      <c r="MTP37" s="127"/>
      <c r="MTQ37" s="127"/>
      <c r="MTR37" s="127"/>
      <c r="MTS37" s="127"/>
      <c r="MTT37" s="127"/>
      <c r="MTU37" s="127"/>
      <c r="MTV37" s="127"/>
      <c r="MTW37" s="127"/>
      <c r="MTX37" s="127"/>
      <c r="MTY37" s="127"/>
      <c r="MTZ37" s="127"/>
      <c r="MUA37" s="127"/>
      <c r="MUB37" s="127"/>
      <c r="MUC37" s="127"/>
      <c r="MUD37" s="127"/>
      <c r="MUE37" s="127"/>
      <c r="MUF37" s="127"/>
      <c r="MUG37" s="127"/>
      <c r="MUH37" s="127"/>
      <c r="MUI37" s="127"/>
      <c r="MUJ37" s="127"/>
      <c r="MUK37" s="127"/>
      <c r="MUL37" s="127"/>
      <c r="MUM37" s="127"/>
      <c r="MUN37" s="127"/>
      <c r="MUO37" s="127"/>
      <c r="MUP37" s="127"/>
      <c r="MUQ37" s="127"/>
      <c r="MUR37" s="127"/>
      <c r="MUS37" s="127"/>
      <c r="MUT37" s="127"/>
      <c r="MUU37" s="127"/>
      <c r="MUV37" s="127"/>
      <c r="MUW37" s="127"/>
      <c r="MUX37" s="127"/>
      <c r="MUY37" s="127"/>
      <c r="MUZ37" s="127"/>
      <c r="MVA37" s="127"/>
      <c r="MVB37" s="127"/>
      <c r="MVC37" s="127"/>
      <c r="MVD37" s="127"/>
      <c r="MVE37" s="127"/>
      <c r="MVF37" s="127"/>
      <c r="MVG37" s="127"/>
      <c r="MVH37" s="127"/>
      <c r="MVI37" s="127"/>
      <c r="MVJ37" s="127"/>
      <c r="MVK37" s="127"/>
      <c r="MVL37" s="127"/>
      <c r="MVM37" s="127"/>
      <c r="MVN37" s="127"/>
      <c r="MVO37" s="127"/>
      <c r="MVP37" s="127"/>
      <c r="MVQ37" s="127"/>
      <c r="MVR37" s="127"/>
      <c r="MVS37" s="127"/>
      <c r="MVT37" s="127"/>
      <c r="MVU37" s="127"/>
      <c r="MVV37" s="127"/>
      <c r="MVW37" s="127"/>
      <c r="MVX37" s="127"/>
      <c r="MVY37" s="127"/>
      <c r="MVZ37" s="127"/>
      <c r="MWA37" s="127"/>
      <c r="MWB37" s="127"/>
      <c r="MWC37" s="127"/>
      <c r="MWD37" s="127"/>
      <c r="MWE37" s="127"/>
      <c r="MWF37" s="127"/>
      <c r="MWG37" s="127"/>
      <c r="MWH37" s="127"/>
      <c r="MWI37" s="127"/>
      <c r="MWJ37" s="127"/>
      <c r="MWK37" s="127"/>
      <c r="MWL37" s="127"/>
      <c r="MWM37" s="127"/>
      <c r="MWN37" s="127"/>
      <c r="MWO37" s="127"/>
      <c r="MWP37" s="127"/>
      <c r="MWQ37" s="127"/>
      <c r="MWR37" s="127"/>
      <c r="MWS37" s="127"/>
      <c r="MWT37" s="127"/>
      <c r="MWU37" s="127"/>
      <c r="MWV37" s="127"/>
      <c r="MWW37" s="127"/>
      <c r="MWX37" s="127"/>
      <c r="MWY37" s="127"/>
      <c r="MWZ37" s="127"/>
      <c r="MXA37" s="127"/>
      <c r="MXB37" s="127"/>
      <c r="MXC37" s="127"/>
      <c r="MXD37" s="127"/>
      <c r="MXE37" s="127"/>
      <c r="MXF37" s="127"/>
      <c r="MXG37" s="127"/>
      <c r="MXH37" s="127"/>
      <c r="MXI37" s="127"/>
      <c r="MXJ37" s="127"/>
      <c r="MXK37" s="127"/>
      <c r="MXL37" s="127"/>
      <c r="MXM37" s="127"/>
      <c r="MXN37" s="127"/>
      <c r="MXO37" s="127"/>
      <c r="MXP37" s="127"/>
      <c r="MXQ37" s="127"/>
      <c r="MXR37" s="127"/>
      <c r="MXS37" s="127"/>
      <c r="MXT37" s="127"/>
      <c r="MXU37" s="127"/>
      <c r="MXV37" s="127"/>
      <c r="MXW37" s="127"/>
      <c r="MXX37" s="127"/>
      <c r="MXY37" s="127"/>
      <c r="MXZ37" s="127"/>
      <c r="MYA37" s="127"/>
      <c r="MYB37" s="127"/>
      <c r="MYC37" s="127"/>
      <c r="MYD37" s="127"/>
      <c r="MYE37" s="127"/>
      <c r="MYF37" s="127"/>
      <c r="MYG37" s="127"/>
      <c r="MYH37" s="127"/>
      <c r="MYI37" s="127"/>
      <c r="MYJ37" s="127"/>
      <c r="MYK37" s="127"/>
      <c r="MYL37" s="127"/>
      <c r="MYM37" s="127"/>
      <c r="MYN37" s="127"/>
      <c r="MYO37" s="127"/>
      <c r="MYP37" s="127"/>
      <c r="MYQ37" s="127"/>
      <c r="MYR37" s="127"/>
      <c r="MYS37" s="127"/>
      <c r="MYT37" s="127"/>
      <c r="MYU37" s="127"/>
      <c r="MYV37" s="127"/>
      <c r="MYW37" s="127"/>
      <c r="MYX37" s="127"/>
      <c r="MYY37" s="127"/>
      <c r="MYZ37" s="127"/>
      <c r="MZA37" s="127"/>
      <c r="MZB37" s="127"/>
      <c r="MZC37" s="127"/>
      <c r="MZD37" s="127"/>
      <c r="MZE37" s="127"/>
      <c r="MZF37" s="127"/>
      <c r="MZG37" s="127"/>
      <c r="MZH37" s="127"/>
      <c r="MZI37" s="127"/>
      <c r="MZJ37" s="127"/>
      <c r="MZK37" s="127"/>
      <c r="MZL37" s="127"/>
      <c r="MZM37" s="127"/>
      <c r="MZN37" s="127"/>
      <c r="MZO37" s="127"/>
      <c r="MZP37" s="127"/>
      <c r="MZQ37" s="127"/>
      <c r="MZR37" s="127"/>
      <c r="MZS37" s="127"/>
      <c r="MZT37" s="127"/>
      <c r="MZU37" s="127"/>
      <c r="MZV37" s="127"/>
      <c r="MZW37" s="127"/>
      <c r="MZX37" s="127"/>
      <c r="MZY37" s="127"/>
      <c r="MZZ37" s="127"/>
      <c r="NAA37" s="127"/>
      <c r="NAB37" s="127"/>
      <c r="NAC37" s="127"/>
      <c r="NAD37" s="127"/>
      <c r="NAE37" s="127"/>
      <c r="NAF37" s="127"/>
      <c r="NAG37" s="127"/>
      <c r="NAH37" s="127"/>
      <c r="NAI37" s="127"/>
      <c r="NAJ37" s="127"/>
      <c r="NAK37" s="127"/>
      <c r="NAL37" s="127"/>
      <c r="NAM37" s="127"/>
      <c r="NAN37" s="127"/>
      <c r="NAO37" s="127"/>
      <c r="NAP37" s="127"/>
      <c r="NAQ37" s="127"/>
      <c r="NAR37" s="127"/>
      <c r="NAS37" s="127"/>
      <c r="NAT37" s="127"/>
      <c r="NAU37" s="127"/>
      <c r="NAV37" s="127"/>
      <c r="NAW37" s="127"/>
      <c r="NAX37" s="127"/>
      <c r="NAY37" s="127"/>
      <c r="NAZ37" s="127"/>
      <c r="NBA37" s="127"/>
      <c r="NBB37" s="127"/>
      <c r="NBC37" s="127"/>
      <c r="NBD37" s="127"/>
      <c r="NBE37" s="127"/>
      <c r="NBF37" s="127"/>
      <c r="NBG37" s="127"/>
      <c r="NBH37" s="127"/>
      <c r="NBI37" s="127"/>
      <c r="NBJ37" s="127"/>
      <c r="NBK37" s="127"/>
      <c r="NBL37" s="127"/>
      <c r="NBM37" s="127"/>
      <c r="NBN37" s="127"/>
      <c r="NBO37" s="127"/>
      <c r="NBP37" s="127"/>
      <c r="NBQ37" s="127"/>
      <c r="NBR37" s="127"/>
      <c r="NBS37" s="127"/>
      <c r="NBT37" s="127"/>
      <c r="NBU37" s="127"/>
      <c r="NBV37" s="127"/>
      <c r="NBW37" s="127"/>
      <c r="NBX37" s="127"/>
      <c r="NBY37" s="127"/>
      <c r="NBZ37" s="127"/>
      <c r="NCA37" s="127"/>
      <c r="NCB37" s="127"/>
      <c r="NCC37" s="127"/>
      <c r="NCD37" s="127"/>
      <c r="NCE37" s="127"/>
      <c r="NCF37" s="127"/>
      <c r="NCG37" s="127"/>
      <c r="NCH37" s="127"/>
      <c r="NCI37" s="127"/>
      <c r="NCJ37" s="127"/>
      <c r="NCK37" s="127"/>
      <c r="NCL37" s="127"/>
      <c r="NCM37" s="127"/>
      <c r="NCN37" s="127"/>
      <c r="NCO37" s="127"/>
      <c r="NCP37" s="127"/>
      <c r="NCQ37" s="127"/>
      <c r="NCR37" s="127"/>
      <c r="NCS37" s="127"/>
      <c r="NCT37" s="127"/>
      <c r="NCU37" s="127"/>
      <c r="NCV37" s="127"/>
      <c r="NCW37" s="127"/>
      <c r="NCX37" s="127"/>
      <c r="NCY37" s="127"/>
      <c r="NCZ37" s="127"/>
      <c r="NDA37" s="127"/>
      <c r="NDB37" s="127"/>
      <c r="NDC37" s="127"/>
      <c r="NDD37" s="127"/>
      <c r="NDE37" s="127"/>
      <c r="NDF37" s="127"/>
      <c r="NDG37" s="127"/>
      <c r="NDH37" s="127"/>
      <c r="NDI37" s="127"/>
      <c r="NDJ37" s="127"/>
      <c r="NDK37" s="127"/>
      <c r="NDL37" s="127"/>
      <c r="NDM37" s="127"/>
      <c r="NDN37" s="127"/>
      <c r="NDO37" s="127"/>
      <c r="NDP37" s="127"/>
      <c r="NDQ37" s="127"/>
      <c r="NDR37" s="127"/>
      <c r="NDS37" s="127"/>
      <c r="NDT37" s="127"/>
      <c r="NDU37" s="127"/>
      <c r="NDV37" s="127"/>
      <c r="NDW37" s="127"/>
      <c r="NDX37" s="127"/>
      <c r="NDY37" s="127"/>
      <c r="NDZ37" s="127"/>
      <c r="NEA37" s="127"/>
      <c r="NEB37" s="127"/>
      <c r="NEC37" s="127"/>
      <c r="NED37" s="127"/>
      <c r="NEE37" s="127"/>
      <c r="NEF37" s="127"/>
      <c r="NEG37" s="127"/>
      <c r="NEH37" s="127"/>
      <c r="NEI37" s="127"/>
      <c r="NEJ37" s="127"/>
      <c r="NEK37" s="127"/>
      <c r="NEL37" s="127"/>
      <c r="NEM37" s="127"/>
      <c r="NEN37" s="127"/>
      <c r="NEO37" s="127"/>
      <c r="NEP37" s="127"/>
      <c r="NEQ37" s="127"/>
      <c r="NER37" s="127"/>
      <c r="NES37" s="127"/>
      <c r="NET37" s="127"/>
      <c r="NEU37" s="127"/>
      <c r="NEV37" s="127"/>
      <c r="NEW37" s="127"/>
      <c r="NEX37" s="127"/>
      <c r="NEY37" s="127"/>
      <c r="NEZ37" s="127"/>
      <c r="NFA37" s="127"/>
      <c r="NFB37" s="127"/>
      <c r="NFC37" s="127"/>
      <c r="NFD37" s="127"/>
      <c r="NFE37" s="127"/>
      <c r="NFF37" s="127"/>
      <c r="NFG37" s="127"/>
      <c r="NFH37" s="127"/>
      <c r="NFI37" s="127"/>
      <c r="NFJ37" s="127"/>
      <c r="NFK37" s="127"/>
      <c r="NFL37" s="127"/>
      <c r="NFM37" s="127"/>
      <c r="NFN37" s="127"/>
      <c r="NFO37" s="127"/>
      <c r="NFP37" s="127"/>
      <c r="NFQ37" s="127"/>
      <c r="NFR37" s="127"/>
      <c r="NFS37" s="127"/>
      <c r="NFT37" s="127"/>
      <c r="NFU37" s="127"/>
      <c r="NFV37" s="127"/>
      <c r="NFW37" s="127"/>
      <c r="NFX37" s="127"/>
      <c r="NFY37" s="127"/>
      <c r="NFZ37" s="127"/>
      <c r="NGA37" s="127"/>
      <c r="NGB37" s="127"/>
      <c r="NGC37" s="127"/>
      <c r="NGD37" s="127"/>
      <c r="NGE37" s="127"/>
      <c r="NGF37" s="127"/>
      <c r="NGG37" s="127"/>
      <c r="NGH37" s="127"/>
      <c r="NGI37" s="127"/>
      <c r="NGJ37" s="127"/>
      <c r="NGK37" s="127"/>
      <c r="NGL37" s="127"/>
      <c r="NGM37" s="127"/>
      <c r="NGN37" s="127"/>
      <c r="NGO37" s="127"/>
      <c r="NGP37" s="127"/>
      <c r="NGQ37" s="127"/>
      <c r="NGR37" s="127"/>
      <c r="NGS37" s="127"/>
      <c r="NGT37" s="127"/>
      <c r="NGU37" s="127"/>
      <c r="NGV37" s="127"/>
      <c r="NGW37" s="127"/>
      <c r="NGX37" s="127"/>
      <c r="NGY37" s="127"/>
      <c r="NGZ37" s="127"/>
      <c r="NHA37" s="127"/>
      <c r="NHB37" s="127"/>
      <c r="NHC37" s="127"/>
      <c r="NHD37" s="127"/>
      <c r="NHE37" s="127"/>
      <c r="NHF37" s="127"/>
      <c r="NHG37" s="127"/>
      <c r="NHH37" s="127"/>
      <c r="NHI37" s="127"/>
      <c r="NHJ37" s="127"/>
      <c r="NHK37" s="127"/>
      <c r="NHL37" s="127"/>
      <c r="NHM37" s="127"/>
      <c r="NHN37" s="127"/>
      <c r="NHO37" s="127"/>
      <c r="NHP37" s="127"/>
      <c r="NHQ37" s="127"/>
      <c r="NHR37" s="127"/>
      <c r="NHS37" s="127"/>
      <c r="NHT37" s="127"/>
      <c r="NHU37" s="127"/>
      <c r="NHV37" s="127"/>
      <c r="NHW37" s="127"/>
      <c r="NHX37" s="127"/>
      <c r="NHY37" s="127"/>
      <c r="NHZ37" s="127"/>
      <c r="NIA37" s="127"/>
      <c r="NIB37" s="127"/>
      <c r="NIC37" s="127"/>
      <c r="NID37" s="127"/>
      <c r="NIE37" s="127"/>
      <c r="NIF37" s="127"/>
      <c r="NIG37" s="127"/>
      <c r="NIH37" s="127"/>
      <c r="NII37" s="127"/>
      <c r="NIJ37" s="127"/>
      <c r="NIK37" s="127"/>
      <c r="NIL37" s="127"/>
      <c r="NIM37" s="127"/>
      <c r="NIN37" s="127"/>
      <c r="NIO37" s="127"/>
      <c r="NIP37" s="127"/>
      <c r="NIQ37" s="127"/>
      <c r="NIR37" s="127"/>
      <c r="NIS37" s="127"/>
      <c r="NIT37" s="127"/>
      <c r="NIU37" s="127"/>
      <c r="NIV37" s="127"/>
      <c r="NIW37" s="127"/>
      <c r="NIX37" s="127"/>
      <c r="NIY37" s="127"/>
      <c r="NIZ37" s="127"/>
      <c r="NJA37" s="127"/>
      <c r="NJB37" s="127"/>
      <c r="NJC37" s="127"/>
      <c r="NJD37" s="127"/>
      <c r="NJE37" s="127"/>
      <c r="NJF37" s="127"/>
      <c r="NJG37" s="127"/>
      <c r="NJH37" s="127"/>
      <c r="NJI37" s="127"/>
      <c r="NJJ37" s="127"/>
      <c r="NJK37" s="127"/>
      <c r="NJL37" s="127"/>
      <c r="NJM37" s="127"/>
      <c r="NJN37" s="127"/>
      <c r="NJO37" s="127"/>
      <c r="NJP37" s="127"/>
      <c r="NJQ37" s="127"/>
      <c r="NJR37" s="127"/>
      <c r="NJS37" s="127"/>
      <c r="NJT37" s="127"/>
      <c r="NJU37" s="127"/>
      <c r="NJV37" s="127"/>
      <c r="NJW37" s="127"/>
      <c r="NJX37" s="127"/>
      <c r="NJY37" s="127"/>
      <c r="NJZ37" s="127"/>
      <c r="NKA37" s="127"/>
      <c r="NKB37" s="127"/>
      <c r="NKC37" s="127"/>
      <c r="NKD37" s="127"/>
      <c r="NKE37" s="127"/>
      <c r="NKF37" s="127"/>
      <c r="NKG37" s="127"/>
      <c r="NKH37" s="127"/>
      <c r="NKI37" s="127"/>
      <c r="NKJ37" s="127"/>
      <c r="NKK37" s="127"/>
      <c r="NKL37" s="127"/>
      <c r="NKM37" s="127"/>
      <c r="NKN37" s="127"/>
      <c r="NKO37" s="127"/>
      <c r="NKP37" s="127"/>
      <c r="NKQ37" s="127"/>
      <c r="NKR37" s="127"/>
      <c r="NKS37" s="127"/>
      <c r="NKT37" s="127"/>
      <c r="NKU37" s="127"/>
      <c r="NKV37" s="127"/>
      <c r="NKW37" s="127"/>
      <c r="NKX37" s="127"/>
      <c r="NKY37" s="127"/>
      <c r="NKZ37" s="127"/>
      <c r="NLA37" s="127"/>
      <c r="NLB37" s="127"/>
      <c r="NLC37" s="127"/>
      <c r="NLD37" s="127"/>
      <c r="NLE37" s="127"/>
      <c r="NLF37" s="127"/>
      <c r="NLG37" s="127"/>
      <c r="NLH37" s="127"/>
      <c r="NLI37" s="127"/>
      <c r="NLJ37" s="127"/>
      <c r="NLK37" s="127"/>
      <c r="NLL37" s="127"/>
      <c r="NLM37" s="127"/>
      <c r="NLN37" s="127"/>
      <c r="NLO37" s="127"/>
      <c r="NLP37" s="127"/>
      <c r="NLQ37" s="127"/>
      <c r="NLR37" s="127"/>
      <c r="NLS37" s="127"/>
      <c r="NLT37" s="127"/>
      <c r="NLU37" s="127"/>
      <c r="NLV37" s="127"/>
      <c r="NLW37" s="127"/>
      <c r="NLX37" s="127"/>
      <c r="NLY37" s="127"/>
      <c r="NLZ37" s="127"/>
      <c r="NMA37" s="127"/>
      <c r="NMB37" s="127"/>
      <c r="NMC37" s="127"/>
      <c r="NMD37" s="127"/>
      <c r="NME37" s="127"/>
      <c r="NMF37" s="127"/>
      <c r="NMG37" s="127"/>
      <c r="NMH37" s="127"/>
      <c r="NMI37" s="127"/>
      <c r="NMJ37" s="127"/>
      <c r="NMK37" s="127"/>
      <c r="NML37" s="127"/>
      <c r="NMM37" s="127"/>
      <c r="NMN37" s="127"/>
      <c r="NMO37" s="127"/>
      <c r="NMP37" s="127"/>
      <c r="NMQ37" s="127"/>
      <c r="NMR37" s="127"/>
      <c r="NMS37" s="127"/>
      <c r="NMT37" s="127"/>
      <c r="NMU37" s="127"/>
      <c r="NMV37" s="127"/>
      <c r="NMW37" s="127"/>
      <c r="NMX37" s="127"/>
      <c r="NMY37" s="127"/>
      <c r="NMZ37" s="127"/>
      <c r="NNA37" s="127"/>
      <c r="NNB37" s="127"/>
      <c r="NNC37" s="127"/>
      <c r="NND37" s="127"/>
      <c r="NNE37" s="127"/>
      <c r="NNF37" s="127"/>
      <c r="NNG37" s="127"/>
      <c r="NNH37" s="127"/>
      <c r="NNI37" s="127"/>
      <c r="NNJ37" s="127"/>
      <c r="NNK37" s="127"/>
      <c r="NNL37" s="127"/>
      <c r="NNM37" s="127"/>
      <c r="NNN37" s="127"/>
      <c r="NNO37" s="127"/>
      <c r="NNP37" s="127"/>
      <c r="NNQ37" s="127"/>
      <c r="NNR37" s="127"/>
      <c r="NNS37" s="127"/>
      <c r="NNT37" s="127"/>
      <c r="NNU37" s="127"/>
      <c r="NNV37" s="127"/>
      <c r="NNW37" s="127"/>
      <c r="NNX37" s="127"/>
      <c r="NNY37" s="127"/>
      <c r="NNZ37" s="127"/>
      <c r="NOA37" s="127"/>
      <c r="NOB37" s="127"/>
      <c r="NOC37" s="127"/>
      <c r="NOD37" s="127"/>
      <c r="NOE37" s="127"/>
      <c r="NOF37" s="127"/>
      <c r="NOG37" s="127"/>
      <c r="NOH37" s="127"/>
      <c r="NOI37" s="127"/>
      <c r="NOJ37" s="127"/>
      <c r="NOK37" s="127"/>
      <c r="NOL37" s="127"/>
      <c r="NOM37" s="127"/>
      <c r="NON37" s="127"/>
      <c r="NOO37" s="127"/>
      <c r="NOP37" s="127"/>
      <c r="NOQ37" s="127"/>
      <c r="NOR37" s="127"/>
      <c r="NOS37" s="127"/>
      <c r="NOT37" s="127"/>
      <c r="NOU37" s="127"/>
      <c r="NOV37" s="127"/>
      <c r="NOW37" s="127"/>
      <c r="NOX37" s="127"/>
      <c r="NOY37" s="127"/>
      <c r="NOZ37" s="127"/>
      <c r="NPA37" s="127"/>
      <c r="NPB37" s="127"/>
      <c r="NPC37" s="127"/>
      <c r="NPD37" s="127"/>
      <c r="NPE37" s="127"/>
      <c r="NPF37" s="127"/>
      <c r="NPG37" s="127"/>
      <c r="NPH37" s="127"/>
      <c r="NPI37" s="127"/>
      <c r="NPJ37" s="127"/>
      <c r="NPK37" s="127"/>
      <c r="NPL37" s="127"/>
      <c r="NPM37" s="127"/>
      <c r="NPN37" s="127"/>
      <c r="NPO37" s="127"/>
      <c r="NPP37" s="127"/>
      <c r="NPQ37" s="127"/>
      <c r="NPR37" s="127"/>
      <c r="NPS37" s="127"/>
      <c r="NPT37" s="127"/>
      <c r="NPU37" s="127"/>
      <c r="NPV37" s="127"/>
      <c r="NPW37" s="127"/>
      <c r="NPX37" s="127"/>
      <c r="NPY37" s="127"/>
      <c r="NPZ37" s="127"/>
      <c r="NQA37" s="127"/>
      <c r="NQB37" s="127"/>
      <c r="NQC37" s="127"/>
      <c r="NQD37" s="127"/>
      <c r="NQE37" s="127"/>
      <c r="NQF37" s="127"/>
      <c r="NQG37" s="127"/>
      <c r="NQH37" s="127"/>
      <c r="NQI37" s="127"/>
      <c r="NQJ37" s="127"/>
      <c r="NQK37" s="127"/>
      <c r="NQL37" s="127"/>
      <c r="NQM37" s="127"/>
      <c r="NQN37" s="127"/>
      <c r="NQO37" s="127"/>
      <c r="NQP37" s="127"/>
      <c r="NQQ37" s="127"/>
      <c r="NQR37" s="127"/>
      <c r="NQS37" s="127"/>
      <c r="NQT37" s="127"/>
      <c r="NQU37" s="127"/>
      <c r="NQV37" s="127"/>
      <c r="NQW37" s="127"/>
      <c r="NQX37" s="127"/>
      <c r="NQY37" s="127"/>
      <c r="NQZ37" s="127"/>
      <c r="NRA37" s="127"/>
      <c r="NRB37" s="127"/>
      <c r="NRC37" s="127"/>
      <c r="NRD37" s="127"/>
      <c r="NRE37" s="127"/>
      <c r="NRF37" s="127"/>
      <c r="NRG37" s="127"/>
      <c r="NRH37" s="127"/>
      <c r="NRI37" s="127"/>
      <c r="NRJ37" s="127"/>
      <c r="NRK37" s="127"/>
      <c r="NRL37" s="127"/>
      <c r="NRM37" s="127"/>
      <c r="NRN37" s="127"/>
      <c r="NRO37" s="127"/>
      <c r="NRP37" s="127"/>
      <c r="NRQ37" s="127"/>
      <c r="NRR37" s="127"/>
      <c r="NRS37" s="127"/>
      <c r="NRT37" s="127"/>
      <c r="NRU37" s="127"/>
      <c r="NRV37" s="127"/>
      <c r="NRW37" s="127"/>
      <c r="NRX37" s="127"/>
      <c r="NRY37" s="127"/>
      <c r="NRZ37" s="127"/>
      <c r="NSA37" s="127"/>
      <c r="NSB37" s="127"/>
      <c r="NSC37" s="127"/>
      <c r="NSD37" s="127"/>
      <c r="NSE37" s="127"/>
      <c r="NSF37" s="127"/>
      <c r="NSG37" s="127"/>
      <c r="NSH37" s="127"/>
      <c r="NSI37" s="127"/>
      <c r="NSJ37" s="127"/>
      <c r="NSK37" s="127"/>
      <c r="NSL37" s="127"/>
      <c r="NSM37" s="127"/>
      <c r="NSN37" s="127"/>
      <c r="NSO37" s="127"/>
      <c r="NSP37" s="127"/>
      <c r="NSQ37" s="127"/>
      <c r="NSR37" s="127"/>
      <c r="NSS37" s="127"/>
      <c r="NST37" s="127"/>
      <c r="NSU37" s="127"/>
      <c r="NSV37" s="127"/>
      <c r="NSW37" s="127"/>
      <c r="NSX37" s="127"/>
      <c r="NSY37" s="127"/>
      <c r="NSZ37" s="127"/>
      <c r="NTA37" s="127"/>
      <c r="NTB37" s="127"/>
      <c r="NTC37" s="127"/>
      <c r="NTD37" s="127"/>
      <c r="NTE37" s="127"/>
      <c r="NTF37" s="127"/>
      <c r="NTG37" s="127"/>
      <c r="NTH37" s="127"/>
      <c r="NTI37" s="127"/>
      <c r="NTJ37" s="127"/>
      <c r="NTK37" s="127"/>
      <c r="NTL37" s="127"/>
      <c r="NTM37" s="127"/>
      <c r="NTN37" s="127"/>
      <c r="NTO37" s="127"/>
      <c r="NTP37" s="127"/>
      <c r="NTQ37" s="127"/>
      <c r="NTR37" s="127"/>
      <c r="NTS37" s="127"/>
      <c r="NTT37" s="127"/>
      <c r="NTU37" s="127"/>
      <c r="NTV37" s="127"/>
      <c r="NTW37" s="127"/>
      <c r="NTX37" s="127"/>
      <c r="NTY37" s="127"/>
      <c r="NTZ37" s="127"/>
      <c r="NUA37" s="127"/>
      <c r="NUB37" s="127"/>
      <c r="NUC37" s="127"/>
      <c r="NUD37" s="127"/>
      <c r="NUE37" s="127"/>
      <c r="NUF37" s="127"/>
      <c r="NUG37" s="127"/>
      <c r="NUH37" s="127"/>
      <c r="NUI37" s="127"/>
      <c r="NUJ37" s="127"/>
      <c r="NUK37" s="127"/>
      <c r="NUL37" s="127"/>
      <c r="NUM37" s="127"/>
      <c r="NUN37" s="127"/>
      <c r="NUO37" s="127"/>
      <c r="NUP37" s="127"/>
      <c r="NUQ37" s="127"/>
      <c r="NUR37" s="127"/>
      <c r="NUS37" s="127"/>
      <c r="NUT37" s="127"/>
      <c r="NUU37" s="127"/>
      <c r="NUV37" s="127"/>
      <c r="NUW37" s="127"/>
      <c r="NUX37" s="127"/>
      <c r="NUY37" s="127"/>
      <c r="NUZ37" s="127"/>
      <c r="NVA37" s="127"/>
      <c r="NVB37" s="127"/>
      <c r="NVC37" s="127"/>
      <c r="NVD37" s="127"/>
      <c r="NVE37" s="127"/>
      <c r="NVF37" s="127"/>
      <c r="NVG37" s="127"/>
      <c r="NVH37" s="127"/>
      <c r="NVI37" s="127"/>
      <c r="NVJ37" s="127"/>
      <c r="NVK37" s="127"/>
      <c r="NVL37" s="127"/>
      <c r="NVM37" s="127"/>
      <c r="NVN37" s="127"/>
      <c r="NVO37" s="127"/>
      <c r="NVP37" s="127"/>
      <c r="NVQ37" s="127"/>
      <c r="NVR37" s="127"/>
      <c r="NVS37" s="127"/>
      <c r="NVT37" s="127"/>
      <c r="NVU37" s="127"/>
      <c r="NVV37" s="127"/>
      <c r="NVW37" s="127"/>
      <c r="NVX37" s="127"/>
      <c r="NVY37" s="127"/>
      <c r="NVZ37" s="127"/>
      <c r="NWA37" s="127"/>
      <c r="NWB37" s="127"/>
      <c r="NWC37" s="127"/>
      <c r="NWD37" s="127"/>
      <c r="NWE37" s="127"/>
      <c r="NWF37" s="127"/>
      <c r="NWG37" s="127"/>
      <c r="NWH37" s="127"/>
      <c r="NWI37" s="127"/>
      <c r="NWJ37" s="127"/>
      <c r="NWK37" s="127"/>
      <c r="NWL37" s="127"/>
      <c r="NWM37" s="127"/>
      <c r="NWN37" s="127"/>
      <c r="NWO37" s="127"/>
      <c r="NWP37" s="127"/>
      <c r="NWQ37" s="127"/>
      <c r="NWR37" s="127"/>
      <c r="NWS37" s="127"/>
      <c r="NWT37" s="127"/>
      <c r="NWU37" s="127"/>
      <c r="NWV37" s="127"/>
      <c r="NWW37" s="127"/>
      <c r="NWX37" s="127"/>
      <c r="NWY37" s="127"/>
      <c r="NWZ37" s="127"/>
      <c r="NXA37" s="127"/>
      <c r="NXB37" s="127"/>
      <c r="NXC37" s="127"/>
      <c r="NXD37" s="127"/>
      <c r="NXE37" s="127"/>
      <c r="NXF37" s="127"/>
      <c r="NXG37" s="127"/>
      <c r="NXH37" s="127"/>
      <c r="NXI37" s="127"/>
      <c r="NXJ37" s="127"/>
      <c r="NXK37" s="127"/>
      <c r="NXL37" s="127"/>
      <c r="NXM37" s="127"/>
      <c r="NXN37" s="127"/>
      <c r="NXO37" s="127"/>
      <c r="NXP37" s="127"/>
      <c r="NXQ37" s="127"/>
      <c r="NXR37" s="127"/>
      <c r="NXS37" s="127"/>
      <c r="NXT37" s="127"/>
      <c r="NXU37" s="127"/>
      <c r="NXV37" s="127"/>
      <c r="NXW37" s="127"/>
      <c r="NXX37" s="127"/>
      <c r="NXY37" s="127"/>
      <c r="NXZ37" s="127"/>
      <c r="NYA37" s="127"/>
      <c r="NYB37" s="127"/>
      <c r="NYC37" s="127"/>
      <c r="NYD37" s="127"/>
      <c r="NYE37" s="127"/>
      <c r="NYF37" s="127"/>
      <c r="NYG37" s="127"/>
      <c r="NYH37" s="127"/>
      <c r="NYI37" s="127"/>
      <c r="NYJ37" s="127"/>
      <c r="NYK37" s="127"/>
      <c r="NYL37" s="127"/>
      <c r="NYM37" s="127"/>
      <c r="NYN37" s="127"/>
      <c r="NYO37" s="127"/>
      <c r="NYP37" s="127"/>
      <c r="NYQ37" s="127"/>
      <c r="NYR37" s="127"/>
      <c r="NYS37" s="127"/>
      <c r="NYT37" s="127"/>
      <c r="NYU37" s="127"/>
      <c r="NYV37" s="127"/>
      <c r="NYW37" s="127"/>
      <c r="NYX37" s="127"/>
      <c r="NYY37" s="127"/>
      <c r="NYZ37" s="127"/>
      <c r="NZA37" s="127"/>
      <c r="NZB37" s="127"/>
      <c r="NZC37" s="127"/>
      <c r="NZD37" s="127"/>
      <c r="NZE37" s="127"/>
      <c r="NZF37" s="127"/>
      <c r="NZG37" s="127"/>
      <c r="NZH37" s="127"/>
      <c r="NZI37" s="127"/>
      <c r="NZJ37" s="127"/>
      <c r="NZK37" s="127"/>
      <c r="NZL37" s="127"/>
      <c r="NZM37" s="127"/>
      <c r="NZN37" s="127"/>
      <c r="NZO37" s="127"/>
      <c r="NZP37" s="127"/>
      <c r="NZQ37" s="127"/>
      <c r="NZR37" s="127"/>
      <c r="NZS37" s="127"/>
      <c r="NZT37" s="127"/>
      <c r="NZU37" s="127"/>
      <c r="NZV37" s="127"/>
      <c r="NZW37" s="127"/>
      <c r="NZX37" s="127"/>
      <c r="NZY37" s="127"/>
      <c r="NZZ37" s="127"/>
      <c r="OAA37" s="127"/>
      <c r="OAB37" s="127"/>
      <c r="OAC37" s="127"/>
      <c r="OAD37" s="127"/>
      <c r="OAE37" s="127"/>
      <c r="OAF37" s="127"/>
      <c r="OAG37" s="127"/>
      <c r="OAH37" s="127"/>
      <c r="OAI37" s="127"/>
      <c r="OAJ37" s="127"/>
      <c r="OAK37" s="127"/>
      <c r="OAL37" s="127"/>
      <c r="OAM37" s="127"/>
      <c r="OAN37" s="127"/>
      <c r="OAO37" s="127"/>
      <c r="OAP37" s="127"/>
      <c r="OAQ37" s="127"/>
      <c r="OAR37" s="127"/>
      <c r="OAS37" s="127"/>
      <c r="OAT37" s="127"/>
      <c r="OAU37" s="127"/>
      <c r="OAV37" s="127"/>
      <c r="OAW37" s="127"/>
      <c r="OAX37" s="127"/>
      <c r="OAY37" s="127"/>
      <c r="OAZ37" s="127"/>
      <c r="OBA37" s="127"/>
      <c r="OBB37" s="127"/>
      <c r="OBC37" s="127"/>
      <c r="OBD37" s="127"/>
      <c r="OBE37" s="127"/>
      <c r="OBF37" s="127"/>
      <c r="OBG37" s="127"/>
      <c r="OBH37" s="127"/>
      <c r="OBI37" s="127"/>
      <c r="OBJ37" s="127"/>
      <c r="OBK37" s="127"/>
      <c r="OBL37" s="127"/>
      <c r="OBM37" s="127"/>
      <c r="OBN37" s="127"/>
      <c r="OBO37" s="127"/>
      <c r="OBP37" s="127"/>
      <c r="OBQ37" s="127"/>
      <c r="OBR37" s="127"/>
      <c r="OBS37" s="127"/>
      <c r="OBT37" s="127"/>
      <c r="OBU37" s="127"/>
      <c r="OBV37" s="127"/>
      <c r="OBW37" s="127"/>
      <c r="OBX37" s="127"/>
      <c r="OBY37" s="127"/>
      <c r="OBZ37" s="127"/>
      <c r="OCA37" s="127"/>
      <c r="OCB37" s="127"/>
      <c r="OCC37" s="127"/>
      <c r="OCD37" s="127"/>
      <c r="OCE37" s="127"/>
      <c r="OCF37" s="127"/>
      <c r="OCG37" s="127"/>
      <c r="OCH37" s="127"/>
      <c r="OCI37" s="127"/>
      <c r="OCJ37" s="127"/>
      <c r="OCK37" s="127"/>
      <c r="OCL37" s="127"/>
      <c r="OCM37" s="127"/>
      <c r="OCN37" s="127"/>
      <c r="OCO37" s="127"/>
      <c r="OCP37" s="127"/>
      <c r="OCQ37" s="127"/>
      <c r="OCR37" s="127"/>
      <c r="OCS37" s="127"/>
      <c r="OCT37" s="127"/>
      <c r="OCU37" s="127"/>
      <c r="OCV37" s="127"/>
      <c r="OCW37" s="127"/>
      <c r="OCX37" s="127"/>
      <c r="OCY37" s="127"/>
      <c r="OCZ37" s="127"/>
      <c r="ODA37" s="127"/>
      <c r="ODB37" s="127"/>
      <c r="ODC37" s="127"/>
      <c r="ODD37" s="127"/>
      <c r="ODE37" s="127"/>
      <c r="ODF37" s="127"/>
      <c r="ODG37" s="127"/>
      <c r="ODH37" s="127"/>
      <c r="ODI37" s="127"/>
      <c r="ODJ37" s="127"/>
      <c r="ODK37" s="127"/>
      <c r="ODL37" s="127"/>
      <c r="ODM37" s="127"/>
      <c r="ODN37" s="127"/>
      <c r="ODO37" s="127"/>
      <c r="ODP37" s="127"/>
      <c r="ODQ37" s="127"/>
      <c r="ODR37" s="127"/>
      <c r="ODS37" s="127"/>
      <c r="ODT37" s="127"/>
      <c r="ODU37" s="127"/>
      <c r="ODV37" s="127"/>
      <c r="ODW37" s="127"/>
      <c r="ODX37" s="127"/>
      <c r="ODY37" s="127"/>
      <c r="ODZ37" s="127"/>
      <c r="OEA37" s="127"/>
      <c r="OEB37" s="127"/>
      <c r="OEC37" s="127"/>
      <c r="OED37" s="127"/>
      <c r="OEE37" s="127"/>
      <c r="OEF37" s="127"/>
      <c r="OEG37" s="127"/>
      <c r="OEH37" s="127"/>
      <c r="OEI37" s="127"/>
      <c r="OEJ37" s="127"/>
      <c r="OEK37" s="127"/>
      <c r="OEL37" s="127"/>
      <c r="OEM37" s="127"/>
      <c r="OEN37" s="127"/>
      <c r="OEO37" s="127"/>
      <c r="OEP37" s="127"/>
      <c r="OEQ37" s="127"/>
      <c r="OER37" s="127"/>
      <c r="OES37" s="127"/>
      <c r="OET37" s="127"/>
      <c r="OEU37" s="127"/>
      <c r="OEV37" s="127"/>
      <c r="OEW37" s="127"/>
      <c r="OEX37" s="127"/>
      <c r="OEY37" s="127"/>
      <c r="OEZ37" s="127"/>
      <c r="OFA37" s="127"/>
      <c r="OFB37" s="127"/>
      <c r="OFC37" s="127"/>
      <c r="OFD37" s="127"/>
      <c r="OFE37" s="127"/>
      <c r="OFF37" s="127"/>
      <c r="OFG37" s="127"/>
      <c r="OFH37" s="127"/>
      <c r="OFI37" s="127"/>
      <c r="OFJ37" s="127"/>
      <c r="OFK37" s="127"/>
      <c r="OFL37" s="127"/>
      <c r="OFM37" s="127"/>
      <c r="OFN37" s="127"/>
      <c r="OFO37" s="127"/>
      <c r="OFP37" s="127"/>
      <c r="OFQ37" s="127"/>
      <c r="OFR37" s="127"/>
      <c r="OFS37" s="127"/>
      <c r="OFT37" s="127"/>
      <c r="OFU37" s="127"/>
      <c r="OFV37" s="127"/>
      <c r="OFW37" s="127"/>
      <c r="OFX37" s="127"/>
      <c r="OFY37" s="127"/>
      <c r="OFZ37" s="127"/>
      <c r="OGA37" s="127"/>
      <c r="OGB37" s="127"/>
      <c r="OGC37" s="127"/>
      <c r="OGD37" s="127"/>
      <c r="OGE37" s="127"/>
      <c r="OGF37" s="127"/>
      <c r="OGG37" s="127"/>
      <c r="OGH37" s="127"/>
      <c r="OGI37" s="127"/>
      <c r="OGJ37" s="127"/>
      <c r="OGK37" s="127"/>
      <c r="OGL37" s="127"/>
      <c r="OGM37" s="127"/>
      <c r="OGN37" s="127"/>
      <c r="OGO37" s="127"/>
      <c r="OGP37" s="127"/>
      <c r="OGQ37" s="127"/>
      <c r="OGR37" s="127"/>
      <c r="OGS37" s="127"/>
      <c r="OGT37" s="127"/>
      <c r="OGU37" s="127"/>
      <c r="OGV37" s="127"/>
      <c r="OGW37" s="127"/>
      <c r="OGX37" s="127"/>
      <c r="OGY37" s="127"/>
      <c r="OGZ37" s="127"/>
      <c r="OHA37" s="127"/>
      <c r="OHB37" s="127"/>
      <c r="OHC37" s="127"/>
      <c r="OHD37" s="127"/>
      <c r="OHE37" s="127"/>
      <c r="OHF37" s="127"/>
      <c r="OHG37" s="127"/>
      <c r="OHH37" s="127"/>
      <c r="OHI37" s="127"/>
      <c r="OHJ37" s="127"/>
      <c r="OHK37" s="127"/>
      <c r="OHL37" s="127"/>
      <c r="OHM37" s="127"/>
      <c r="OHN37" s="127"/>
      <c r="OHO37" s="127"/>
      <c r="OHP37" s="127"/>
      <c r="OHQ37" s="127"/>
      <c r="OHR37" s="127"/>
      <c r="OHS37" s="127"/>
      <c r="OHT37" s="127"/>
      <c r="OHU37" s="127"/>
      <c r="OHV37" s="127"/>
      <c r="OHW37" s="127"/>
      <c r="OHX37" s="127"/>
      <c r="OHY37" s="127"/>
      <c r="OHZ37" s="127"/>
      <c r="OIA37" s="127"/>
      <c r="OIB37" s="127"/>
      <c r="OIC37" s="127"/>
      <c r="OID37" s="127"/>
      <c r="OIE37" s="127"/>
      <c r="OIF37" s="127"/>
      <c r="OIG37" s="127"/>
      <c r="OIH37" s="127"/>
      <c r="OII37" s="127"/>
      <c r="OIJ37" s="127"/>
      <c r="OIK37" s="127"/>
      <c r="OIL37" s="127"/>
      <c r="OIM37" s="127"/>
      <c r="OIN37" s="127"/>
      <c r="OIO37" s="127"/>
      <c r="OIP37" s="127"/>
      <c r="OIQ37" s="127"/>
      <c r="OIR37" s="127"/>
      <c r="OIS37" s="127"/>
      <c r="OIT37" s="127"/>
      <c r="OIU37" s="127"/>
      <c r="OIV37" s="127"/>
      <c r="OIW37" s="127"/>
      <c r="OIX37" s="127"/>
      <c r="OIY37" s="127"/>
      <c r="OIZ37" s="127"/>
      <c r="OJA37" s="127"/>
      <c r="OJB37" s="127"/>
      <c r="OJC37" s="127"/>
      <c r="OJD37" s="127"/>
      <c r="OJE37" s="127"/>
      <c r="OJF37" s="127"/>
      <c r="OJG37" s="127"/>
      <c r="OJH37" s="127"/>
      <c r="OJI37" s="127"/>
      <c r="OJJ37" s="127"/>
      <c r="OJK37" s="127"/>
      <c r="OJL37" s="127"/>
      <c r="OJM37" s="127"/>
      <c r="OJN37" s="127"/>
      <c r="OJO37" s="127"/>
      <c r="OJP37" s="127"/>
      <c r="OJQ37" s="127"/>
      <c r="OJR37" s="127"/>
      <c r="OJS37" s="127"/>
      <c r="OJT37" s="127"/>
      <c r="OJU37" s="127"/>
      <c r="OJV37" s="127"/>
      <c r="OJW37" s="127"/>
      <c r="OJX37" s="127"/>
      <c r="OJY37" s="127"/>
      <c r="OJZ37" s="127"/>
      <c r="OKA37" s="127"/>
      <c r="OKB37" s="127"/>
      <c r="OKC37" s="127"/>
      <c r="OKD37" s="127"/>
      <c r="OKE37" s="127"/>
      <c r="OKF37" s="127"/>
      <c r="OKG37" s="127"/>
      <c r="OKH37" s="127"/>
      <c r="OKI37" s="127"/>
      <c r="OKJ37" s="127"/>
      <c r="OKK37" s="127"/>
      <c r="OKL37" s="127"/>
      <c r="OKM37" s="127"/>
      <c r="OKN37" s="127"/>
      <c r="OKO37" s="127"/>
      <c r="OKP37" s="127"/>
      <c r="OKQ37" s="127"/>
      <c r="OKR37" s="127"/>
      <c r="OKS37" s="127"/>
      <c r="OKT37" s="127"/>
      <c r="OKU37" s="127"/>
      <c r="OKV37" s="127"/>
      <c r="OKW37" s="127"/>
      <c r="OKX37" s="127"/>
      <c r="OKY37" s="127"/>
      <c r="OKZ37" s="127"/>
      <c r="OLA37" s="127"/>
      <c r="OLB37" s="127"/>
      <c r="OLC37" s="127"/>
      <c r="OLD37" s="127"/>
      <c r="OLE37" s="127"/>
      <c r="OLF37" s="127"/>
      <c r="OLG37" s="127"/>
      <c r="OLH37" s="127"/>
      <c r="OLI37" s="127"/>
      <c r="OLJ37" s="127"/>
      <c r="OLK37" s="127"/>
      <c r="OLL37" s="127"/>
      <c r="OLM37" s="127"/>
      <c r="OLN37" s="127"/>
      <c r="OLO37" s="127"/>
      <c r="OLP37" s="127"/>
      <c r="OLQ37" s="127"/>
      <c r="OLR37" s="127"/>
      <c r="OLS37" s="127"/>
      <c r="OLT37" s="127"/>
      <c r="OLU37" s="127"/>
      <c r="OLV37" s="127"/>
      <c r="OLW37" s="127"/>
      <c r="OLX37" s="127"/>
      <c r="OLY37" s="127"/>
      <c r="OLZ37" s="127"/>
      <c r="OMA37" s="127"/>
      <c r="OMB37" s="127"/>
      <c r="OMC37" s="127"/>
      <c r="OMD37" s="127"/>
      <c r="OME37" s="127"/>
      <c r="OMF37" s="127"/>
      <c r="OMG37" s="127"/>
      <c r="OMH37" s="127"/>
      <c r="OMI37" s="127"/>
      <c r="OMJ37" s="127"/>
      <c r="OMK37" s="127"/>
      <c r="OML37" s="127"/>
      <c r="OMM37" s="127"/>
      <c r="OMN37" s="127"/>
      <c r="OMO37" s="127"/>
      <c r="OMP37" s="127"/>
      <c r="OMQ37" s="127"/>
      <c r="OMR37" s="127"/>
      <c r="OMS37" s="127"/>
      <c r="OMT37" s="127"/>
      <c r="OMU37" s="127"/>
      <c r="OMV37" s="127"/>
      <c r="OMW37" s="127"/>
      <c r="OMX37" s="127"/>
      <c r="OMY37" s="127"/>
      <c r="OMZ37" s="127"/>
      <c r="ONA37" s="127"/>
      <c r="ONB37" s="127"/>
      <c r="ONC37" s="127"/>
      <c r="OND37" s="127"/>
      <c r="ONE37" s="127"/>
      <c r="ONF37" s="127"/>
      <c r="ONG37" s="127"/>
      <c r="ONH37" s="127"/>
      <c r="ONI37" s="127"/>
      <c r="ONJ37" s="127"/>
      <c r="ONK37" s="127"/>
      <c r="ONL37" s="127"/>
      <c r="ONM37" s="127"/>
      <c r="ONN37" s="127"/>
      <c r="ONO37" s="127"/>
      <c r="ONP37" s="127"/>
      <c r="ONQ37" s="127"/>
      <c r="ONR37" s="127"/>
      <c r="ONS37" s="127"/>
      <c r="ONT37" s="127"/>
      <c r="ONU37" s="127"/>
      <c r="ONV37" s="127"/>
      <c r="ONW37" s="127"/>
      <c r="ONX37" s="127"/>
      <c r="ONY37" s="127"/>
      <c r="ONZ37" s="127"/>
      <c r="OOA37" s="127"/>
      <c r="OOB37" s="127"/>
      <c r="OOC37" s="127"/>
      <c r="OOD37" s="127"/>
      <c r="OOE37" s="127"/>
      <c r="OOF37" s="127"/>
      <c r="OOG37" s="127"/>
      <c r="OOH37" s="127"/>
      <c r="OOI37" s="127"/>
      <c r="OOJ37" s="127"/>
      <c r="OOK37" s="127"/>
      <c r="OOL37" s="127"/>
      <c r="OOM37" s="127"/>
      <c r="OON37" s="127"/>
      <c r="OOO37" s="127"/>
      <c r="OOP37" s="127"/>
      <c r="OOQ37" s="127"/>
      <c r="OOR37" s="127"/>
      <c r="OOS37" s="127"/>
      <c r="OOT37" s="127"/>
      <c r="OOU37" s="127"/>
      <c r="OOV37" s="127"/>
      <c r="OOW37" s="127"/>
      <c r="OOX37" s="127"/>
      <c r="OOY37" s="127"/>
      <c r="OOZ37" s="127"/>
      <c r="OPA37" s="127"/>
      <c r="OPB37" s="127"/>
      <c r="OPC37" s="127"/>
      <c r="OPD37" s="127"/>
      <c r="OPE37" s="127"/>
      <c r="OPF37" s="127"/>
      <c r="OPG37" s="127"/>
      <c r="OPH37" s="127"/>
      <c r="OPI37" s="127"/>
      <c r="OPJ37" s="127"/>
      <c r="OPK37" s="127"/>
      <c r="OPL37" s="127"/>
      <c r="OPM37" s="127"/>
      <c r="OPN37" s="127"/>
      <c r="OPO37" s="127"/>
      <c r="OPP37" s="127"/>
      <c r="OPQ37" s="127"/>
      <c r="OPR37" s="127"/>
      <c r="OPS37" s="127"/>
      <c r="OPT37" s="127"/>
      <c r="OPU37" s="127"/>
      <c r="OPV37" s="127"/>
      <c r="OPW37" s="127"/>
      <c r="OPX37" s="127"/>
      <c r="OPY37" s="127"/>
      <c r="OPZ37" s="127"/>
      <c r="OQA37" s="127"/>
      <c r="OQB37" s="127"/>
      <c r="OQC37" s="127"/>
      <c r="OQD37" s="127"/>
      <c r="OQE37" s="127"/>
      <c r="OQF37" s="127"/>
      <c r="OQG37" s="127"/>
      <c r="OQH37" s="127"/>
      <c r="OQI37" s="127"/>
      <c r="OQJ37" s="127"/>
      <c r="OQK37" s="127"/>
      <c r="OQL37" s="127"/>
      <c r="OQM37" s="127"/>
      <c r="OQN37" s="127"/>
      <c r="OQO37" s="127"/>
      <c r="OQP37" s="127"/>
      <c r="OQQ37" s="127"/>
      <c r="OQR37" s="127"/>
      <c r="OQS37" s="127"/>
      <c r="OQT37" s="127"/>
      <c r="OQU37" s="127"/>
      <c r="OQV37" s="127"/>
      <c r="OQW37" s="127"/>
      <c r="OQX37" s="127"/>
      <c r="OQY37" s="127"/>
      <c r="OQZ37" s="127"/>
      <c r="ORA37" s="127"/>
      <c r="ORB37" s="127"/>
      <c r="ORC37" s="127"/>
      <c r="ORD37" s="127"/>
      <c r="ORE37" s="127"/>
      <c r="ORF37" s="127"/>
      <c r="ORG37" s="127"/>
      <c r="ORH37" s="127"/>
      <c r="ORI37" s="127"/>
      <c r="ORJ37" s="127"/>
      <c r="ORK37" s="127"/>
      <c r="ORL37" s="127"/>
      <c r="ORM37" s="127"/>
      <c r="ORN37" s="127"/>
      <c r="ORO37" s="127"/>
      <c r="ORP37" s="127"/>
      <c r="ORQ37" s="127"/>
      <c r="ORR37" s="127"/>
      <c r="ORS37" s="127"/>
      <c r="ORT37" s="127"/>
      <c r="ORU37" s="127"/>
      <c r="ORV37" s="127"/>
      <c r="ORW37" s="127"/>
      <c r="ORX37" s="127"/>
      <c r="ORY37" s="127"/>
      <c r="ORZ37" s="127"/>
      <c r="OSA37" s="127"/>
      <c r="OSB37" s="127"/>
      <c r="OSC37" s="127"/>
      <c r="OSD37" s="127"/>
      <c r="OSE37" s="127"/>
      <c r="OSF37" s="127"/>
      <c r="OSG37" s="127"/>
      <c r="OSH37" s="127"/>
      <c r="OSI37" s="127"/>
      <c r="OSJ37" s="127"/>
      <c r="OSK37" s="127"/>
      <c r="OSL37" s="127"/>
      <c r="OSM37" s="127"/>
      <c r="OSN37" s="127"/>
      <c r="OSO37" s="127"/>
      <c r="OSP37" s="127"/>
      <c r="OSQ37" s="127"/>
      <c r="OSR37" s="127"/>
      <c r="OSS37" s="127"/>
      <c r="OST37" s="127"/>
      <c r="OSU37" s="127"/>
      <c r="OSV37" s="127"/>
      <c r="OSW37" s="127"/>
      <c r="OSX37" s="127"/>
      <c r="OSY37" s="127"/>
      <c r="OSZ37" s="127"/>
      <c r="OTA37" s="127"/>
      <c r="OTB37" s="127"/>
      <c r="OTC37" s="127"/>
      <c r="OTD37" s="127"/>
      <c r="OTE37" s="127"/>
      <c r="OTF37" s="127"/>
      <c r="OTG37" s="127"/>
      <c r="OTH37" s="127"/>
      <c r="OTI37" s="127"/>
      <c r="OTJ37" s="127"/>
      <c r="OTK37" s="127"/>
      <c r="OTL37" s="127"/>
      <c r="OTM37" s="127"/>
      <c r="OTN37" s="127"/>
      <c r="OTO37" s="127"/>
      <c r="OTP37" s="127"/>
      <c r="OTQ37" s="127"/>
      <c r="OTR37" s="127"/>
      <c r="OTS37" s="127"/>
      <c r="OTT37" s="127"/>
      <c r="OTU37" s="127"/>
      <c r="OTV37" s="127"/>
      <c r="OTW37" s="127"/>
      <c r="OTX37" s="127"/>
      <c r="OTY37" s="127"/>
      <c r="OTZ37" s="127"/>
      <c r="OUA37" s="127"/>
      <c r="OUB37" s="127"/>
      <c r="OUC37" s="127"/>
      <c r="OUD37" s="127"/>
      <c r="OUE37" s="127"/>
      <c r="OUF37" s="127"/>
      <c r="OUG37" s="127"/>
      <c r="OUH37" s="127"/>
      <c r="OUI37" s="127"/>
      <c r="OUJ37" s="127"/>
      <c r="OUK37" s="127"/>
      <c r="OUL37" s="127"/>
      <c r="OUM37" s="127"/>
      <c r="OUN37" s="127"/>
      <c r="OUO37" s="127"/>
      <c r="OUP37" s="127"/>
      <c r="OUQ37" s="127"/>
      <c r="OUR37" s="127"/>
      <c r="OUS37" s="127"/>
      <c r="OUT37" s="127"/>
      <c r="OUU37" s="127"/>
      <c r="OUV37" s="127"/>
      <c r="OUW37" s="127"/>
      <c r="OUX37" s="127"/>
      <c r="OUY37" s="127"/>
      <c r="OUZ37" s="127"/>
      <c r="OVA37" s="127"/>
      <c r="OVB37" s="127"/>
      <c r="OVC37" s="127"/>
      <c r="OVD37" s="127"/>
      <c r="OVE37" s="127"/>
      <c r="OVF37" s="127"/>
      <c r="OVG37" s="127"/>
      <c r="OVH37" s="127"/>
      <c r="OVI37" s="127"/>
      <c r="OVJ37" s="127"/>
      <c r="OVK37" s="127"/>
      <c r="OVL37" s="127"/>
      <c r="OVM37" s="127"/>
      <c r="OVN37" s="127"/>
      <c r="OVO37" s="127"/>
      <c r="OVP37" s="127"/>
      <c r="OVQ37" s="127"/>
      <c r="OVR37" s="127"/>
      <c r="OVS37" s="127"/>
      <c r="OVT37" s="127"/>
      <c r="OVU37" s="127"/>
      <c r="OVV37" s="127"/>
      <c r="OVW37" s="127"/>
      <c r="OVX37" s="127"/>
      <c r="OVY37" s="127"/>
      <c r="OVZ37" s="127"/>
      <c r="OWA37" s="127"/>
      <c r="OWB37" s="127"/>
      <c r="OWC37" s="127"/>
      <c r="OWD37" s="127"/>
      <c r="OWE37" s="127"/>
      <c r="OWF37" s="127"/>
      <c r="OWG37" s="127"/>
      <c r="OWH37" s="127"/>
      <c r="OWI37" s="127"/>
      <c r="OWJ37" s="127"/>
      <c r="OWK37" s="127"/>
      <c r="OWL37" s="127"/>
      <c r="OWM37" s="127"/>
      <c r="OWN37" s="127"/>
      <c r="OWO37" s="127"/>
      <c r="OWP37" s="127"/>
      <c r="OWQ37" s="127"/>
      <c r="OWR37" s="127"/>
      <c r="OWS37" s="127"/>
      <c r="OWT37" s="127"/>
      <c r="OWU37" s="127"/>
      <c r="OWV37" s="127"/>
      <c r="OWW37" s="127"/>
      <c r="OWX37" s="127"/>
      <c r="OWY37" s="127"/>
      <c r="OWZ37" s="127"/>
      <c r="OXA37" s="127"/>
      <c r="OXB37" s="127"/>
      <c r="OXC37" s="127"/>
      <c r="OXD37" s="127"/>
      <c r="OXE37" s="127"/>
      <c r="OXF37" s="127"/>
      <c r="OXG37" s="127"/>
      <c r="OXH37" s="127"/>
      <c r="OXI37" s="127"/>
      <c r="OXJ37" s="127"/>
      <c r="OXK37" s="127"/>
      <c r="OXL37" s="127"/>
      <c r="OXM37" s="127"/>
      <c r="OXN37" s="127"/>
      <c r="OXO37" s="127"/>
      <c r="OXP37" s="127"/>
      <c r="OXQ37" s="127"/>
      <c r="OXR37" s="127"/>
      <c r="OXS37" s="127"/>
      <c r="OXT37" s="127"/>
      <c r="OXU37" s="127"/>
      <c r="OXV37" s="127"/>
      <c r="OXW37" s="127"/>
      <c r="OXX37" s="127"/>
      <c r="OXY37" s="127"/>
      <c r="OXZ37" s="127"/>
      <c r="OYA37" s="127"/>
      <c r="OYB37" s="127"/>
      <c r="OYC37" s="127"/>
      <c r="OYD37" s="127"/>
      <c r="OYE37" s="127"/>
      <c r="OYF37" s="127"/>
      <c r="OYG37" s="127"/>
      <c r="OYH37" s="127"/>
      <c r="OYI37" s="127"/>
      <c r="OYJ37" s="127"/>
      <c r="OYK37" s="127"/>
      <c r="OYL37" s="127"/>
      <c r="OYM37" s="127"/>
      <c r="OYN37" s="127"/>
      <c r="OYO37" s="127"/>
      <c r="OYP37" s="127"/>
      <c r="OYQ37" s="127"/>
      <c r="OYR37" s="127"/>
      <c r="OYS37" s="127"/>
      <c r="OYT37" s="127"/>
      <c r="OYU37" s="127"/>
      <c r="OYV37" s="127"/>
      <c r="OYW37" s="127"/>
      <c r="OYX37" s="127"/>
      <c r="OYY37" s="127"/>
      <c r="OYZ37" s="127"/>
      <c r="OZA37" s="127"/>
      <c r="OZB37" s="127"/>
      <c r="OZC37" s="127"/>
      <c r="OZD37" s="127"/>
      <c r="OZE37" s="127"/>
      <c r="OZF37" s="127"/>
      <c r="OZG37" s="127"/>
      <c r="OZH37" s="127"/>
      <c r="OZI37" s="127"/>
      <c r="OZJ37" s="127"/>
      <c r="OZK37" s="127"/>
      <c r="OZL37" s="127"/>
      <c r="OZM37" s="127"/>
      <c r="OZN37" s="127"/>
      <c r="OZO37" s="127"/>
      <c r="OZP37" s="127"/>
      <c r="OZQ37" s="127"/>
      <c r="OZR37" s="127"/>
      <c r="OZS37" s="127"/>
      <c r="OZT37" s="127"/>
      <c r="OZU37" s="127"/>
      <c r="OZV37" s="127"/>
      <c r="OZW37" s="127"/>
      <c r="OZX37" s="127"/>
      <c r="OZY37" s="127"/>
      <c r="OZZ37" s="127"/>
      <c r="PAA37" s="127"/>
      <c r="PAB37" s="127"/>
      <c r="PAC37" s="127"/>
      <c r="PAD37" s="127"/>
      <c r="PAE37" s="127"/>
      <c r="PAF37" s="127"/>
      <c r="PAG37" s="127"/>
      <c r="PAH37" s="127"/>
      <c r="PAI37" s="127"/>
      <c r="PAJ37" s="127"/>
      <c r="PAK37" s="127"/>
      <c r="PAL37" s="127"/>
      <c r="PAM37" s="127"/>
      <c r="PAN37" s="127"/>
      <c r="PAO37" s="127"/>
      <c r="PAP37" s="127"/>
      <c r="PAQ37" s="127"/>
      <c r="PAR37" s="127"/>
      <c r="PAS37" s="127"/>
      <c r="PAT37" s="127"/>
      <c r="PAU37" s="127"/>
      <c r="PAV37" s="127"/>
      <c r="PAW37" s="127"/>
      <c r="PAX37" s="127"/>
      <c r="PAY37" s="127"/>
      <c r="PAZ37" s="127"/>
      <c r="PBA37" s="127"/>
      <c r="PBB37" s="127"/>
      <c r="PBC37" s="127"/>
      <c r="PBD37" s="127"/>
      <c r="PBE37" s="127"/>
      <c r="PBF37" s="127"/>
      <c r="PBG37" s="127"/>
      <c r="PBH37" s="127"/>
      <c r="PBI37" s="127"/>
      <c r="PBJ37" s="127"/>
      <c r="PBK37" s="127"/>
      <c r="PBL37" s="127"/>
      <c r="PBM37" s="127"/>
      <c r="PBN37" s="127"/>
      <c r="PBO37" s="127"/>
      <c r="PBP37" s="127"/>
      <c r="PBQ37" s="127"/>
      <c r="PBR37" s="127"/>
      <c r="PBS37" s="127"/>
      <c r="PBT37" s="127"/>
      <c r="PBU37" s="127"/>
      <c r="PBV37" s="127"/>
      <c r="PBW37" s="127"/>
      <c r="PBX37" s="127"/>
      <c r="PBY37" s="127"/>
      <c r="PBZ37" s="127"/>
      <c r="PCA37" s="127"/>
      <c r="PCB37" s="127"/>
      <c r="PCC37" s="127"/>
      <c r="PCD37" s="127"/>
      <c r="PCE37" s="127"/>
      <c r="PCF37" s="127"/>
      <c r="PCG37" s="127"/>
      <c r="PCH37" s="127"/>
      <c r="PCI37" s="127"/>
      <c r="PCJ37" s="127"/>
      <c r="PCK37" s="127"/>
      <c r="PCL37" s="127"/>
      <c r="PCM37" s="127"/>
      <c r="PCN37" s="127"/>
      <c r="PCO37" s="127"/>
      <c r="PCP37" s="127"/>
      <c r="PCQ37" s="127"/>
      <c r="PCR37" s="127"/>
      <c r="PCS37" s="127"/>
      <c r="PCT37" s="127"/>
      <c r="PCU37" s="127"/>
      <c r="PCV37" s="127"/>
      <c r="PCW37" s="127"/>
      <c r="PCX37" s="127"/>
      <c r="PCY37" s="127"/>
      <c r="PCZ37" s="127"/>
      <c r="PDA37" s="127"/>
      <c r="PDB37" s="127"/>
      <c r="PDC37" s="127"/>
      <c r="PDD37" s="127"/>
      <c r="PDE37" s="127"/>
      <c r="PDF37" s="127"/>
      <c r="PDG37" s="127"/>
      <c r="PDH37" s="127"/>
      <c r="PDI37" s="127"/>
      <c r="PDJ37" s="127"/>
      <c r="PDK37" s="127"/>
      <c r="PDL37" s="127"/>
      <c r="PDM37" s="127"/>
      <c r="PDN37" s="127"/>
      <c r="PDO37" s="127"/>
      <c r="PDP37" s="127"/>
      <c r="PDQ37" s="127"/>
      <c r="PDR37" s="127"/>
      <c r="PDS37" s="127"/>
      <c r="PDT37" s="127"/>
      <c r="PDU37" s="127"/>
      <c r="PDV37" s="127"/>
      <c r="PDW37" s="127"/>
      <c r="PDX37" s="127"/>
      <c r="PDY37" s="127"/>
      <c r="PDZ37" s="127"/>
      <c r="PEA37" s="127"/>
      <c r="PEB37" s="127"/>
      <c r="PEC37" s="127"/>
      <c r="PED37" s="127"/>
      <c r="PEE37" s="127"/>
      <c r="PEF37" s="127"/>
      <c r="PEG37" s="127"/>
      <c r="PEH37" s="127"/>
      <c r="PEI37" s="127"/>
      <c r="PEJ37" s="127"/>
      <c r="PEK37" s="127"/>
      <c r="PEL37" s="127"/>
      <c r="PEM37" s="127"/>
      <c r="PEN37" s="127"/>
      <c r="PEO37" s="127"/>
      <c r="PEP37" s="127"/>
      <c r="PEQ37" s="127"/>
      <c r="PER37" s="127"/>
      <c r="PES37" s="127"/>
      <c r="PET37" s="127"/>
      <c r="PEU37" s="127"/>
      <c r="PEV37" s="127"/>
      <c r="PEW37" s="127"/>
      <c r="PEX37" s="127"/>
      <c r="PEY37" s="127"/>
      <c r="PEZ37" s="127"/>
      <c r="PFA37" s="127"/>
      <c r="PFB37" s="127"/>
      <c r="PFC37" s="127"/>
      <c r="PFD37" s="127"/>
      <c r="PFE37" s="127"/>
      <c r="PFF37" s="127"/>
      <c r="PFG37" s="127"/>
      <c r="PFH37" s="127"/>
      <c r="PFI37" s="127"/>
      <c r="PFJ37" s="127"/>
      <c r="PFK37" s="127"/>
      <c r="PFL37" s="127"/>
      <c r="PFM37" s="127"/>
      <c r="PFN37" s="127"/>
      <c r="PFO37" s="127"/>
      <c r="PFP37" s="127"/>
      <c r="PFQ37" s="127"/>
      <c r="PFR37" s="127"/>
      <c r="PFS37" s="127"/>
      <c r="PFT37" s="127"/>
      <c r="PFU37" s="127"/>
      <c r="PFV37" s="127"/>
      <c r="PFW37" s="127"/>
      <c r="PFX37" s="127"/>
      <c r="PFY37" s="127"/>
      <c r="PFZ37" s="127"/>
      <c r="PGA37" s="127"/>
      <c r="PGB37" s="127"/>
      <c r="PGC37" s="127"/>
      <c r="PGD37" s="127"/>
      <c r="PGE37" s="127"/>
      <c r="PGF37" s="127"/>
      <c r="PGG37" s="127"/>
      <c r="PGH37" s="127"/>
      <c r="PGI37" s="127"/>
      <c r="PGJ37" s="127"/>
      <c r="PGK37" s="127"/>
      <c r="PGL37" s="127"/>
      <c r="PGM37" s="127"/>
      <c r="PGN37" s="127"/>
      <c r="PGO37" s="127"/>
      <c r="PGP37" s="127"/>
      <c r="PGQ37" s="127"/>
      <c r="PGR37" s="127"/>
      <c r="PGS37" s="127"/>
      <c r="PGT37" s="127"/>
      <c r="PGU37" s="127"/>
      <c r="PGV37" s="127"/>
      <c r="PGW37" s="127"/>
      <c r="PGX37" s="127"/>
      <c r="PGY37" s="127"/>
      <c r="PGZ37" s="127"/>
      <c r="PHA37" s="127"/>
      <c r="PHB37" s="127"/>
      <c r="PHC37" s="127"/>
      <c r="PHD37" s="127"/>
      <c r="PHE37" s="127"/>
      <c r="PHF37" s="127"/>
      <c r="PHG37" s="127"/>
      <c r="PHH37" s="127"/>
      <c r="PHI37" s="127"/>
      <c r="PHJ37" s="127"/>
      <c r="PHK37" s="127"/>
      <c r="PHL37" s="127"/>
      <c r="PHM37" s="127"/>
      <c r="PHN37" s="127"/>
      <c r="PHO37" s="127"/>
      <c r="PHP37" s="127"/>
      <c r="PHQ37" s="127"/>
      <c r="PHR37" s="127"/>
      <c r="PHS37" s="127"/>
      <c r="PHT37" s="127"/>
      <c r="PHU37" s="127"/>
      <c r="PHV37" s="127"/>
      <c r="PHW37" s="127"/>
      <c r="PHX37" s="127"/>
      <c r="PHY37" s="127"/>
      <c r="PHZ37" s="127"/>
      <c r="PIA37" s="127"/>
      <c r="PIB37" s="127"/>
      <c r="PIC37" s="127"/>
      <c r="PID37" s="127"/>
      <c r="PIE37" s="127"/>
      <c r="PIF37" s="127"/>
      <c r="PIG37" s="127"/>
      <c r="PIH37" s="127"/>
      <c r="PII37" s="127"/>
      <c r="PIJ37" s="127"/>
      <c r="PIK37" s="127"/>
      <c r="PIL37" s="127"/>
      <c r="PIM37" s="127"/>
      <c r="PIN37" s="127"/>
      <c r="PIO37" s="127"/>
      <c r="PIP37" s="127"/>
      <c r="PIQ37" s="127"/>
      <c r="PIR37" s="127"/>
      <c r="PIS37" s="127"/>
      <c r="PIT37" s="127"/>
      <c r="PIU37" s="127"/>
      <c r="PIV37" s="127"/>
      <c r="PIW37" s="127"/>
      <c r="PIX37" s="127"/>
      <c r="PIY37" s="127"/>
      <c r="PIZ37" s="127"/>
      <c r="PJA37" s="127"/>
      <c r="PJB37" s="127"/>
      <c r="PJC37" s="127"/>
      <c r="PJD37" s="127"/>
      <c r="PJE37" s="127"/>
      <c r="PJF37" s="127"/>
      <c r="PJG37" s="127"/>
      <c r="PJH37" s="127"/>
      <c r="PJI37" s="127"/>
      <c r="PJJ37" s="127"/>
      <c r="PJK37" s="127"/>
      <c r="PJL37" s="127"/>
      <c r="PJM37" s="127"/>
      <c r="PJN37" s="127"/>
      <c r="PJO37" s="127"/>
      <c r="PJP37" s="127"/>
      <c r="PJQ37" s="127"/>
      <c r="PJR37" s="127"/>
      <c r="PJS37" s="127"/>
      <c r="PJT37" s="127"/>
      <c r="PJU37" s="127"/>
      <c r="PJV37" s="127"/>
      <c r="PJW37" s="127"/>
      <c r="PJX37" s="127"/>
      <c r="PJY37" s="127"/>
      <c r="PJZ37" s="127"/>
      <c r="PKA37" s="127"/>
      <c r="PKB37" s="127"/>
      <c r="PKC37" s="127"/>
      <c r="PKD37" s="127"/>
      <c r="PKE37" s="127"/>
      <c r="PKF37" s="127"/>
      <c r="PKG37" s="127"/>
      <c r="PKH37" s="127"/>
      <c r="PKI37" s="127"/>
      <c r="PKJ37" s="127"/>
      <c r="PKK37" s="127"/>
      <c r="PKL37" s="127"/>
      <c r="PKM37" s="127"/>
      <c r="PKN37" s="127"/>
      <c r="PKO37" s="127"/>
      <c r="PKP37" s="127"/>
      <c r="PKQ37" s="127"/>
      <c r="PKR37" s="127"/>
      <c r="PKS37" s="127"/>
      <c r="PKT37" s="127"/>
      <c r="PKU37" s="127"/>
      <c r="PKV37" s="127"/>
      <c r="PKW37" s="127"/>
      <c r="PKX37" s="127"/>
      <c r="PKY37" s="127"/>
      <c r="PKZ37" s="127"/>
      <c r="PLA37" s="127"/>
      <c r="PLB37" s="127"/>
      <c r="PLC37" s="127"/>
      <c r="PLD37" s="127"/>
      <c r="PLE37" s="127"/>
      <c r="PLF37" s="127"/>
      <c r="PLG37" s="127"/>
      <c r="PLH37" s="127"/>
      <c r="PLI37" s="127"/>
      <c r="PLJ37" s="127"/>
      <c r="PLK37" s="127"/>
      <c r="PLL37" s="127"/>
      <c r="PLM37" s="127"/>
      <c r="PLN37" s="127"/>
      <c r="PLO37" s="127"/>
      <c r="PLP37" s="127"/>
      <c r="PLQ37" s="127"/>
      <c r="PLR37" s="127"/>
      <c r="PLS37" s="127"/>
      <c r="PLT37" s="127"/>
      <c r="PLU37" s="127"/>
      <c r="PLV37" s="127"/>
      <c r="PLW37" s="127"/>
      <c r="PLX37" s="127"/>
      <c r="PLY37" s="127"/>
      <c r="PLZ37" s="127"/>
      <c r="PMA37" s="127"/>
      <c r="PMB37" s="127"/>
      <c r="PMC37" s="127"/>
      <c r="PMD37" s="127"/>
      <c r="PME37" s="127"/>
      <c r="PMF37" s="127"/>
      <c r="PMG37" s="127"/>
      <c r="PMH37" s="127"/>
      <c r="PMI37" s="127"/>
      <c r="PMJ37" s="127"/>
      <c r="PMK37" s="127"/>
      <c r="PML37" s="127"/>
      <c r="PMM37" s="127"/>
      <c r="PMN37" s="127"/>
      <c r="PMO37" s="127"/>
      <c r="PMP37" s="127"/>
      <c r="PMQ37" s="127"/>
      <c r="PMR37" s="127"/>
      <c r="PMS37" s="127"/>
      <c r="PMT37" s="127"/>
      <c r="PMU37" s="127"/>
      <c r="PMV37" s="127"/>
      <c r="PMW37" s="127"/>
      <c r="PMX37" s="127"/>
      <c r="PMY37" s="127"/>
      <c r="PMZ37" s="127"/>
      <c r="PNA37" s="127"/>
      <c r="PNB37" s="127"/>
      <c r="PNC37" s="127"/>
      <c r="PND37" s="127"/>
      <c r="PNE37" s="127"/>
      <c r="PNF37" s="127"/>
      <c r="PNG37" s="127"/>
      <c r="PNH37" s="127"/>
      <c r="PNI37" s="127"/>
      <c r="PNJ37" s="127"/>
      <c r="PNK37" s="127"/>
      <c r="PNL37" s="127"/>
      <c r="PNM37" s="127"/>
      <c r="PNN37" s="127"/>
      <c r="PNO37" s="127"/>
      <c r="PNP37" s="127"/>
      <c r="PNQ37" s="127"/>
      <c r="PNR37" s="127"/>
      <c r="PNS37" s="127"/>
      <c r="PNT37" s="127"/>
      <c r="PNU37" s="127"/>
      <c r="PNV37" s="127"/>
      <c r="PNW37" s="127"/>
      <c r="PNX37" s="127"/>
      <c r="PNY37" s="127"/>
      <c r="PNZ37" s="127"/>
      <c r="POA37" s="127"/>
      <c r="POB37" s="127"/>
      <c r="POC37" s="127"/>
      <c r="POD37" s="127"/>
      <c r="POE37" s="127"/>
      <c r="POF37" s="127"/>
      <c r="POG37" s="127"/>
      <c r="POH37" s="127"/>
      <c r="POI37" s="127"/>
      <c r="POJ37" s="127"/>
      <c r="POK37" s="127"/>
      <c r="POL37" s="127"/>
      <c r="POM37" s="127"/>
      <c r="PON37" s="127"/>
      <c r="POO37" s="127"/>
      <c r="POP37" s="127"/>
      <c r="POQ37" s="127"/>
      <c r="POR37" s="127"/>
      <c r="POS37" s="127"/>
      <c r="POT37" s="127"/>
      <c r="POU37" s="127"/>
      <c r="POV37" s="127"/>
      <c r="POW37" s="127"/>
      <c r="POX37" s="127"/>
      <c r="POY37" s="127"/>
      <c r="POZ37" s="127"/>
      <c r="PPA37" s="127"/>
      <c r="PPB37" s="127"/>
      <c r="PPC37" s="127"/>
      <c r="PPD37" s="127"/>
      <c r="PPE37" s="127"/>
      <c r="PPF37" s="127"/>
      <c r="PPG37" s="127"/>
      <c r="PPH37" s="127"/>
      <c r="PPI37" s="127"/>
      <c r="PPJ37" s="127"/>
      <c r="PPK37" s="127"/>
      <c r="PPL37" s="127"/>
      <c r="PPM37" s="127"/>
      <c r="PPN37" s="127"/>
      <c r="PPO37" s="127"/>
      <c r="PPP37" s="127"/>
      <c r="PPQ37" s="127"/>
      <c r="PPR37" s="127"/>
      <c r="PPS37" s="127"/>
      <c r="PPT37" s="127"/>
      <c r="PPU37" s="127"/>
      <c r="PPV37" s="127"/>
      <c r="PPW37" s="127"/>
      <c r="PPX37" s="127"/>
      <c r="PPY37" s="127"/>
      <c r="PPZ37" s="127"/>
      <c r="PQA37" s="127"/>
      <c r="PQB37" s="127"/>
      <c r="PQC37" s="127"/>
      <c r="PQD37" s="127"/>
      <c r="PQE37" s="127"/>
      <c r="PQF37" s="127"/>
      <c r="PQG37" s="127"/>
      <c r="PQH37" s="127"/>
      <c r="PQI37" s="127"/>
      <c r="PQJ37" s="127"/>
      <c r="PQK37" s="127"/>
      <c r="PQL37" s="127"/>
      <c r="PQM37" s="127"/>
      <c r="PQN37" s="127"/>
      <c r="PQO37" s="127"/>
      <c r="PQP37" s="127"/>
      <c r="PQQ37" s="127"/>
      <c r="PQR37" s="127"/>
      <c r="PQS37" s="127"/>
      <c r="PQT37" s="127"/>
      <c r="PQU37" s="127"/>
      <c r="PQV37" s="127"/>
      <c r="PQW37" s="127"/>
      <c r="PQX37" s="127"/>
      <c r="PQY37" s="127"/>
      <c r="PQZ37" s="127"/>
      <c r="PRA37" s="127"/>
      <c r="PRB37" s="127"/>
      <c r="PRC37" s="127"/>
      <c r="PRD37" s="127"/>
      <c r="PRE37" s="127"/>
      <c r="PRF37" s="127"/>
      <c r="PRG37" s="127"/>
      <c r="PRH37" s="127"/>
      <c r="PRI37" s="127"/>
      <c r="PRJ37" s="127"/>
      <c r="PRK37" s="127"/>
      <c r="PRL37" s="127"/>
      <c r="PRM37" s="127"/>
      <c r="PRN37" s="127"/>
      <c r="PRO37" s="127"/>
      <c r="PRP37" s="127"/>
      <c r="PRQ37" s="127"/>
      <c r="PRR37" s="127"/>
      <c r="PRS37" s="127"/>
      <c r="PRT37" s="127"/>
      <c r="PRU37" s="127"/>
      <c r="PRV37" s="127"/>
      <c r="PRW37" s="127"/>
      <c r="PRX37" s="127"/>
      <c r="PRY37" s="127"/>
      <c r="PRZ37" s="127"/>
      <c r="PSA37" s="127"/>
      <c r="PSB37" s="127"/>
      <c r="PSC37" s="127"/>
      <c r="PSD37" s="127"/>
      <c r="PSE37" s="127"/>
      <c r="PSF37" s="127"/>
      <c r="PSG37" s="127"/>
      <c r="PSH37" s="127"/>
      <c r="PSI37" s="127"/>
      <c r="PSJ37" s="127"/>
      <c r="PSK37" s="127"/>
      <c r="PSL37" s="127"/>
      <c r="PSM37" s="127"/>
      <c r="PSN37" s="127"/>
      <c r="PSO37" s="127"/>
      <c r="PSP37" s="127"/>
      <c r="PSQ37" s="127"/>
      <c r="PSR37" s="127"/>
      <c r="PSS37" s="127"/>
      <c r="PST37" s="127"/>
      <c r="PSU37" s="127"/>
      <c r="PSV37" s="127"/>
      <c r="PSW37" s="127"/>
      <c r="PSX37" s="127"/>
      <c r="PSY37" s="127"/>
      <c r="PSZ37" s="127"/>
      <c r="PTA37" s="127"/>
      <c r="PTB37" s="127"/>
      <c r="PTC37" s="127"/>
      <c r="PTD37" s="127"/>
      <c r="PTE37" s="127"/>
      <c r="PTF37" s="127"/>
      <c r="PTG37" s="127"/>
      <c r="PTH37" s="127"/>
      <c r="PTI37" s="127"/>
      <c r="PTJ37" s="127"/>
      <c r="PTK37" s="127"/>
      <c r="PTL37" s="127"/>
      <c r="PTM37" s="127"/>
      <c r="PTN37" s="127"/>
      <c r="PTO37" s="127"/>
      <c r="PTP37" s="127"/>
      <c r="PTQ37" s="127"/>
      <c r="PTR37" s="127"/>
      <c r="PTS37" s="127"/>
      <c r="PTT37" s="127"/>
      <c r="PTU37" s="127"/>
      <c r="PTV37" s="127"/>
      <c r="PTW37" s="127"/>
      <c r="PTX37" s="127"/>
      <c r="PTY37" s="127"/>
      <c r="PTZ37" s="127"/>
      <c r="PUA37" s="127"/>
      <c r="PUB37" s="127"/>
      <c r="PUC37" s="127"/>
      <c r="PUD37" s="127"/>
      <c r="PUE37" s="127"/>
      <c r="PUF37" s="127"/>
      <c r="PUG37" s="127"/>
      <c r="PUH37" s="127"/>
      <c r="PUI37" s="127"/>
      <c r="PUJ37" s="127"/>
      <c r="PUK37" s="127"/>
      <c r="PUL37" s="127"/>
      <c r="PUM37" s="127"/>
      <c r="PUN37" s="127"/>
      <c r="PUO37" s="127"/>
      <c r="PUP37" s="127"/>
      <c r="PUQ37" s="127"/>
      <c r="PUR37" s="127"/>
      <c r="PUS37" s="127"/>
      <c r="PUT37" s="127"/>
      <c r="PUU37" s="127"/>
      <c r="PUV37" s="127"/>
      <c r="PUW37" s="127"/>
      <c r="PUX37" s="127"/>
      <c r="PUY37" s="127"/>
      <c r="PUZ37" s="127"/>
      <c r="PVA37" s="127"/>
      <c r="PVB37" s="127"/>
      <c r="PVC37" s="127"/>
      <c r="PVD37" s="127"/>
      <c r="PVE37" s="127"/>
      <c r="PVF37" s="127"/>
      <c r="PVG37" s="127"/>
      <c r="PVH37" s="127"/>
      <c r="PVI37" s="127"/>
      <c r="PVJ37" s="127"/>
      <c r="PVK37" s="127"/>
      <c r="PVL37" s="127"/>
      <c r="PVM37" s="127"/>
      <c r="PVN37" s="127"/>
      <c r="PVO37" s="127"/>
      <c r="PVP37" s="127"/>
      <c r="PVQ37" s="127"/>
      <c r="PVR37" s="127"/>
      <c r="PVS37" s="127"/>
      <c r="PVT37" s="127"/>
      <c r="PVU37" s="127"/>
      <c r="PVV37" s="127"/>
      <c r="PVW37" s="127"/>
      <c r="PVX37" s="127"/>
      <c r="PVY37" s="127"/>
      <c r="PVZ37" s="127"/>
      <c r="PWA37" s="127"/>
      <c r="PWB37" s="127"/>
      <c r="PWC37" s="127"/>
      <c r="PWD37" s="127"/>
      <c r="PWE37" s="127"/>
      <c r="PWF37" s="127"/>
      <c r="PWG37" s="127"/>
      <c r="PWH37" s="127"/>
      <c r="PWI37" s="127"/>
      <c r="PWJ37" s="127"/>
      <c r="PWK37" s="127"/>
      <c r="PWL37" s="127"/>
      <c r="PWM37" s="127"/>
      <c r="PWN37" s="127"/>
      <c r="PWO37" s="127"/>
      <c r="PWP37" s="127"/>
      <c r="PWQ37" s="127"/>
      <c r="PWR37" s="127"/>
      <c r="PWS37" s="127"/>
      <c r="PWT37" s="127"/>
      <c r="PWU37" s="127"/>
      <c r="PWV37" s="127"/>
      <c r="PWW37" s="127"/>
      <c r="PWX37" s="127"/>
      <c r="PWY37" s="127"/>
      <c r="PWZ37" s="127"/>
      <c r="PXA37" s="127"/>
      <c r="PXB37" s="127"/>
      <c r="PXC37" s="127"/>
      <c r="PXD37" s="127"/>
      <c r="PXE37" s="127"/>
      <c r="PXF37" s="127"/>
      <c r="PXG37" s="127"/>
      <c r="PXH37" s="127"/>
      <c r="PXI37" s="127"/>
      <c r="PXJ37" s="127"/>
      <c r="PXK37" s="127"/>
      <c r="PXL37" s="127"/>
      <c r="PXM37" s="127"/>
      <c r="PXN37" s="127"/>
      <c r="PXO37" s="127"/>
      <c r="PXP37" s="127"/>
      <c r="PXQ37" s="127"/>
      <c r="PXR37" s="127"/>
      <c r="PXS37" s="127"/>
      <c r="PXT37" s="127"/>
      <c r="PXU37" s="127"/>
      <c r="PXV37" s="127"/>
      <c r="PXW37" s="127"/>
      <c r="PXX37" s="127"/>
      <c r="PXY37" s="127"/>
      <c r="PXZ37" s="127"/>
      <c r="PYA37" s="127"/>
      <c r="PYB37" s="127"/>
      <c r="PYC37" s="127"/>
      <c r="PYD37" s="127"/>
      <c r="PYE37" s="127"/>
      <c r="PYF37" s="127"/>
      <c r="PYG37" s="127"/>
      <c r="PYH37" s="127"/>
      <c r="PYI37" s="127"/>
      <c r="PYJ37" s="127"/>
      <c r="PYK37" s="127"/>
      <c r="PYL37" s="127"/>
      <c r="PYM37" s="127"/>
      <c r="PYN37" s="127"/>
      <c r="PYO37" s="127"/>
      <c r="PYP37" s="127"/>
      <c r="PYQ37" s="127"/>
      <c r="PYR37" s="127"/>
      <c r="PYS37" s="127"/>
      <c r="PYT37" s="127"/>
      <c r="PYU37" s="127"/>
      <c r="PYV37" s="127"/>
      <c r="PYW37" s="127"/>
      <c r="PYX37" s="127"/>
      <c r="PYY37" s="127"/>
      <c r="PYZ37" s="127"/>
      <c r="PZA37" s="127"/>
      <c r="PZB37" s="127"/>
      <c r="PZC37" s="127"/>
      <c r="PZD37" s="127"/>
      <c r="PZE37" s="127"/>
      <c r="PZF37" s="127"/>
      <c r="PZG37" s="127"/>
      <c r="PZH37" s="127"/>
      <c r="PZI37" s="127"/>
      <c r="PZJ37" s="127"/>
      <c r="PZK37" s="127"/>
      <c r="PZL37" s="127"/>
      <c r="PZM37" s="127"/>
      <c r="PZN37" s="127"/>
      <c r="PZO37" s="127"/>
      <c r="PZP37" s="127"/>
      <c r="PZQ37" s="127"/>
      <c r="PZR37" s="127"/>
      <c r="PZS37" s="127"/>
      <c r="PZT37" s="127"/>
      <c r="PZU37" s="127"/>
      <c r="PZV37" s="127"/>
      <c r="PZW37" s="127"/>
      <c r="PZX37" s="127"/>
      <c r="PZY37" s="127"/>
      <c r="PZZ37" s="127"/>
      <c r="QAA37" s="127"/>
      <c r="QAB37" s="127"/>
      <c r="QAC37" s="127"/>
      <c r="QAD37" s="127"/>
      <c r="QAE37" s="127"/>
      <c r="QAF37" s="127"/>
      <c r="QAG37" s="127"/>
      <c r="QAH37" s="127"/>
      <c r="QAI37" s="127"/>
      <c r="QAJ37" s="127"/>
      <c r="QAK37" s="127"/>
      <c r="QAL37" s="127"/>
      <c r="QAM37" s="127"/>
      <c r="QAN37" s="127"/>
      <c r="QAO37" s="127"/>
      <c r="QAP37" s="127"/>
      <c r="QAQ37" s="127"/>
      <c r="QAR37" s="127"/>
      <c r="QAS37" s="127"/>
      <c r="QAT37" s="127"/>
      <c r="QAU37" s="127"/>
      <c r="QAV37" s="127"/>
      <c r="QAW37" s="127"/>
      <c r="QAX37" s="127"/>
      <c r="QAY37" s="127"/>
      <c r="QAZ37" s="127"/>
      <c r="QBA37" s="127"/>
      <c r="QBB37" s="127"/>
      <c r="QBC37" s="127"/>
      <c r="QBD37" s="127"/>
      <c r="QBE37" s="127"/>
      <c r="QBF37" s="127"/>
      <c r="QBG37" s="127"/>
      <c r="QBH37" s="127"/>
      <c r="QBI37" s="127"/>
      <c r="QBJ37" s="127"/>
      <c r="QBK37" s="127"/>
      <c r="QBL37" s="127"/>
      <c r="QBM37" s="127"/>
      <c r="QBN37" s="127"/>
      <c r="QBO37" s="127"/>
      <c r="QBP37" s="127"/>
      <c r="QBQ37" s="127"/>
      <c r="QBR37" s="127"/>
      <c r="QBS37" s="127"/>
      <c r="QBT37" s="127"/>
      <c r="QBU37" s="127"/>
      <c r="QBV37" s="127"/>
      <c r="QBW37" s="127"/>
      <c r="QBX37" s="127"/>
      <c r="QBY37" s="127"/>
      <c r="QBZ37" s="127"/>
      <c r="QCA37" s="127"/>
      <c r="QCB37" s="127"/>
      <c r="QCC37" s="127"/>
      <c r="QCD37" s="127"/>
      <c r="QCE37" s="127"/>
      <c r="QCF37" s="127"/>
      <c r="QCG37" s="127"/>
      <c r="QCH37" s="127"/>
      <c r="QCI37" s="127"/>
      <c r="QCJ37" s="127"/>
      <c r="QCK37" s="127"/>
      <c r="QCL37" s="127"/>
      <c r="QCM37" s="127"/>
      <c r="QCN37" s="127"/>
      <c r="QCO37" s="127"/>
      <c r="QCP37" s="127"/>
      <c r="QCQ37" s="127"/>
      <c r="QCR37" s="127"/>
      <c r="QCS37" s="127"/>
      <c r="QCT37" s="127"/>
      <c r="QCU37" s="127"/>
      <c r="QCV37" s="127"/>
      <c r="QCW37" s="127"/>
      <c r="QCX37" s="127"/>
      <c r="QCY37" s="127"/>
      <c r="QCZ37" s="127"/>
      <c r="QDA37" s="127"/>
      <c r="QDB37" s="127"/>
      <c r="QDC37" s="127"/>
      <c r="QDD37" s="127"/>
      <c r="QDE37" s="127"/>
      <c r="QDF37" s="127"/>
      <c r="QDG37" s="127"/>
      <c r="QDH37" s="127"/>
      <c r="QDI37" s="127"/>
      <c r="QDJ37" s="127"/>
      <c r="QDK37" s="127"/>
      <c r="QDL37" s="127"/>
      <c r="QDM37" s="127"/>
      <c r="QDN37" s="127"/>
      <c r="QDO37" s="127"/>
      <c r="QDP37" s="127"/>
      <c r="QDQ37" s="127"/>
      <c r="QDR37" s="127"/>
      <c r="QDS37" s="127"/>
      <c r="QDT37" s="127"/>
      <c r="QDU37" s="127"/>
      <c r="QDV37" s="127"/>
      <c r="QDW37" s="127"/>
      <c r="QDX37" s="127"/>
      <c r="QDY37" s="127"/>
      <c r="QDZ37" s="127"/>
      <c r="QEA37" s="127"/>
      <c r="QEB37" s="127"/>
      <c r="QEC37" s="127"/>
      <c r="QED37" s="127"/>
      <c r="QEE37" s="127"/>
      <c r="QEF37" s="127"/>
      <c r="QEG37" s="127"/>
      <c r="QEH37" s="127"/>
      <c r="QEI37" s="127"/>
      <c r="QEJ37" s="127"/>
      <c r="QEK37" s="127"/>
      <c r="QEL37" s="127"/>
      <c r="QEM37" s="127"/>
      <c r="QEN37" s="127"/>
      <c r="QEO37" s="127"/>
      <c r="QEP37" s="127"/>
      <c r="QEQ37" s="127"/>
      <c r="QER37" s="127"/>
      <c r="QES37" s="127"/>
      <c r="QET37" s="127"/>
      <c r="QEU37" s="127"/>
      <c r="QEV37" s="127"/>
      <c r="QEW37" s="127"/>
      <c r="QEX37" s="127"/>
      <c r="QEY37" s="127"/>
      <c r="QEZ37" s="127"/>
      <c r="QFA37" s="127"/>
      <c r="QFB37" s="127"/>
      <c r="QFC37" s="127"/>
      <c r="QFD37" s="127"/>
      <c r="QFE37" s="127"/>
      <c r="QFF37" s="127"/>
      <c r="QFG37" s="127"/>
      <c r="QFH37" s="127"/>
      <c r="QFI37" s="127"/>
      <c r="QFJ37" s="127"/>
      <c r="QFK37" s="127"/>
      <c r="QFL37" s="127"/>
      <c r="QFM37" s="127"/>
      <c r="QFN37" s="127"/>
      <c r="QFO37" s="127"/>
      <c r="QFP37" s="127"/>
      <c r="QFQ37" s="127"/>
      <c r="QFR37" s="127"/>
      <c r="QFS37" s="127"/>
      <c r="QFT37" s="127"/>
      <c r="QFU37" s="127"/>
      <c r="QFV37" s="127"/>
      <c r="QFW37" s="127"/>
      <c r="QFX37" s="127"/>
      <c r="QFY37" s="127"/>
      <c r="QFZ37" s="127"/>
      <c r="QGA37" s="127"/>
      <c r="QGB37" s="127"/>
      <c r="QGC37" s="127"/>
      <c r="QGD37" s="127"/>
      <c r="QGE37" s="127"/>
      <c r="QGF37" s="127"/>
      <c r="QGG37" s="127"/>
      <c r="QGH37" s="127"/>
      <c r="QGI37" s="127"/>
      <c r="QGJ37" s="127"/>
      <c r="QGK37" s="127"/>
      <c r="QGL37" s="127"/>
      <c r="QGM37" s="127"/>
      <c r="QGN37" s="127"/>
      <c r="QGO37" s="127"/>
      <c r="QGP37" s="127"/>
      <c r="QGQ37" s="127"/>
      <c r="QGR37" s="127"/>
      <c r="QGS37" s="127"/>
      <c r="QGT37" s="127"/>
      <c r="QGU37" s="127"/>
      <c r="QGV37" s="127"/>
      <c r="QGW37" s="127"/>
      <c r="QGX37" s="127"/>
      <c r="QGY37" s="127"/>
      <c r="QGZ37" s="127"/>
      <c r="QHA37" s="127"/>
      <c r="QHB37" s="127"/>
      <c r="QHC37" s="127"/>
      <c r="QHD37" s="127"/>
      <c r="QHE37" s="127"/>
      <c r="QHF37" s="127"/>
      <c r="QHG37" s="127"/>
      <c r="QHH37" s="127"/>
      <c r="QHI37" s="127"/>
      <c r="QHJ37" s="127"/>
      <c r="QHK37" s="127"/>
      <c r="QHL37" s="127"/>
      <c r="QHM37" s="127"/>
      <c r="QHN37" s="127"/>
      <c r="QHO37" s="127"/>
      <c r="QHP37" s="127"/>
      <c r="QHQ37" s="127"/>
      <c r="QHR37" s="127"/>
      <c r="QHS37" s="127"/>
      <c r="QHT37" s="127"/>
      <c r="QHU37" s="127"/>
      <c r="QHV37" s="127"/>
      <c r="QHW37" s="127"/>
      <c r="QHX37" s="127"/>
      <c r="QHY37" s="127"/>
      <c r="QHZ37" s="127"/>
      <c r="QIA37" s="127"/>
      <c r="QIB37" s="127"/>
      <c r="QIC37" s="127"/>
      <c r="QID37" s="127"/>
      <c r="QIE37" s="127"/>
      <c r="QIF37" s="127"/>
      <c r="QIG37" s="127"/>
      <c r="QIH37" s="127"/>
      <c r="QII37" s="127"/>
      <c r="QIJ37" s="127"/>
      <c r="QIK37" s="127"/>
      <c r="QIL37" s="127"/>
      <c r="QIM37" s="127"/>
      <c r="QIN37" s="127"/>
      <c r="QIO37" s="127"/>
      <c r="QIP37" s="127"/>
      <c r="QIQ37" s="127"/>
      <c r="QIR37" s="127"/>
      <c r="QIS37" s="127"/>
      <c r="QIT37" s="127"/>
      <c r="QIU37" s="127"/>
      <c r="QIV37" s="127"/>
      <c r="QIW37" s="127"/>
      <c r="QIX37" s="127"/>
      <c r="QIY37" s="127"/>
      <c r="QIZ37" s="127"/>
      <c r="QJA37" s="127"/>
      <c r="QJB37" s="127"/>
      <c r="QJC37" s="127"/>
      <c r="QJD37" s="127"/>
      <c r="QJE37" s="127"/>
      <c r="QJF37" s="127"/>
      <c r="QJG37" s="127"/>
      <c r="QJH37" s="127"/>
      <c r="QJI37" s="127"/>
      <c r="QJJ37" s="127"/>
      <c r="QJK37" s="127"/>
      <c r="QJL37" s="127"/>
      <c r="QJM37" s="127"/>
      <c r="QJN37" s="127"/>
      <c r="QJO37" s="127"/>
      <c r="QJP37" s="127"/>
      <c r="QJQ37" s="127"/>
      <c r="QJR37" s="127"/>
      <c r="QJS37" s="127"/>
      <c r="QJT37" s="127"/>
      <c r="QJU37" s="127"/>
      <c r="QJV37" s="127"/>
      <c r="QJW37" s="127"/>
      <c r="QJX37" s="127"/>
      <c r="QJY37" s="127"/>
      <c r="QJZ37" s="127"/>
      <c r="QKA37" s="127"/>
      <c r="QKB37" s="127"/>
      <c r="QKC37" s="127"/>
      <c r="QKD37" s="127"/>
      <c r="QKE37" s="127"/>
      <c r="QKF37" s="127"/>
      <c r="QKG37" s="127"/>
      <c r="QKH37" s="127"/>
      <c r="QKI37" s="127"/>
      <c r="QKJ37" s="127"/>
      <c r="QKK37" s="127"/>
      <c r="QKL37" s="127"/>
      <c r="QKM37" s="127"/>
      <c r="QKN37" s="127"/>
      <c r="QKO37" s="127"/>
      <c r="QKP37" s="127"/>
      <c r="QKQ37" s="127"/>
      <c r="QKR37" s="127"/>
      <c r="QKS37" s="127"/>
      <c r="QKT37" s="127"/>
      <c r="QKU37" s="127"/>
      <c r="QKV37" s="127"/>
      <c r="QKW37" s="127"/>
      <c r="QKX37" s="127"/>
      <c r="QKY37" s="127"/>
      <c r="QKZ37" s="127"/>
      <c r="QLA37" s="127"/>
      <c r="QLB37" s="127"/>
      <c r="QLC37" s="127"/>
      <c r="QLD37" s="127"/>
      <c r="QLE37" s="127"/>
      <c r="QLF37" s="127"/>
      <c r="QLG37" s="127"/>
      <c r="QLH37" s="127"/>
      <c r="QLI37" s="127"/>
      <c r="QLJ37" s="127"/>
      <c r="QLK37" s="127"/>
      <c r="QLL37" s="127"/>
      <c r="QLM37" s="127"/>
      <c r="QLN37" s="127"/>
      <c r="QLO37" s="127"/>
      <c r="QLP37" s="127"/>
      <c r="QLQ37" s="127"/>
      <c r="QLR37" s="127"/>
      <c r="QLS37" s="127"/>
      <c r="QLT37" s="127"/>
      <c r="QLU37" s="127"/>
      <c r="QLV37" s="127"/>
      <c r="QLW37" s="127"/>
      <c r="QLX37" s="127"/>
      <c r="QLY37" s="127"/>
      <c r="QLZ37" s="127"/>
      <c r="QMA37" s="127"/>
      <c r="QMB37" s="127"/>
      <c r="QMC37" s="127"/>
      <c r="QMD37" s="127"/>
      <c r="QME37" s="127"/>
      <c r="QMF37" s="127"/>
      <c r="QMG37" s="127"/>
      <c r="QMH37" s="127"/>
      <c r="QMI37" s="127"/>
      <c r="QMJ37" s="127"/>
      <c r="QMK37" s="127"/>
      <c r="QML37" s="127"/>
      <c r="QMM37" s="127"/>
      <c r="QMN37" s="127"/>
      <c r="QMO37" s="127"/>
      <c r="QMP37" s="127"/>
      <c r="QMQ37" s="127"/>
      <c r="QMR37" s="127"/>
      <c r="QMS37" s="127"/>
      <c r="QMT37" s="127"/>
      <c r="QMU37" s="127"/>
      <c r="QMV37" s="127"/>
      <c r="QMW37" s="127"/>
      <c r="QMX37" s="127"/>
      <c r="QMY37" s="127"/>
      <c r="QMZ37" s="127"/>
      <c r="QNA37" s="127"/>
      <c r="QNB37" s="127"/>
      <c r="QNC37" s="127"/>
      <c r="QND37" s="127"/>
      <c r="QNE37" s="127"/>
      <c r="QNF37" s="127"/>
      <c r="QNG37" s="127"/>
      <c r="QNH37" s="127"/>
      <c r="QNI37" s="127"/>
      <c r="QNJ37" s="127"/>
      <c r="QNK37" s="127"/>
      <c r="QNL37" s="127"/>
      <c r="QNM37" s="127"/>
      <c r="QNN37" s="127"/>
      <c r="QNO37" s="127"/>
      <c r="QNP37" s="127"/>
      <c r="QNQ37" s="127"/>
      <c r="QNR37" s="127"/>
      <c r="QNS37" s="127"/>
      <c r="QNT37" s="127"/>
      <c r="QNU37" s="127"/>
      <c r="QNV37" s="127"/>
      <c r="QNW37" s="127"/>
      <c r="QNX37" s="127"/>
      <c r="QNY37" s="127"/>
      <c r="QNZ37" s="127"/>
      <c r="QOA37" s="127"/>
      <c r="QOB37" s="127"/>
      <c r="QOC37" s="127"/>
      <c r="QOD37" s="127"/>
      <c r="QOE37" s="127"/>
      <c r="QOF37" s="127"/>
      <c r="QOG37" s="127"/>
      <c r="QOH37" s="127"/>
      <c r="QOI37" s="127"/>
      <c r="QOJ37" s="127"/>
      <c r="QOK37" s="127"/>
      <c r="QOL37" s="127"/>
      <c r="QOM37" s="127"/>
      <c r="QON37" s="127"/>
      <c r="QOO37" s="127"/>
      <c r="QOP37" s="127"/>
      <c r="QOQ37" s="127"/>
      <c r="QOR37" s="127"/>
      <c r="QOS37" s="127"/>
      <c r="QOT37" s="127"/>
      <c r="QOU37" s="127"/>
      <c r="QOV37" s="127"/>
      <c r="QOW37" s="127"/>
      <c r="QOX37" s="127"/>
      <c r="QOY37" s="127"/>
      <c r="QOZ37" s="127"/>
      <c r="QPA37" s="127"/>
      <c r="QPB37" s="127"/>
      <c r="QPC37" s="127"/>
      <c r="QPD37" s="127"/>
      <c r="QPE37" s="127"/>
      <c r="QPF37" s="127"/>
      <c r="QPG37" s="127"/>
      <c r="QPH37" s="127"/>
      <c r="QPI37" s="127"/>
      <c r="QPJ37" s="127"/>
      <c r="QPK37" s="127"/>
      <c r="QPL37" s="127"/>
      <c r="QPM37" s="127"/>
      <c r="QPN37" s="127"/>
      <c r="QPO37" s="127"/>
      <c r="QPP37" s="127"/>
      <c r="QPQ37" s="127"/>
      <c r="QPR37" s="127"/>
      <c r="QPS37" s="127"/>
      <c r="QPT37" s="127"/>
      <c r="QPU37" s="127"/>
      <c r="QPV37" s="127"/>
      <c r="QPW37" s="127"/>
      <c r="QPX37" s="127"/>
      <c r="QPY37" s="127"/>
      <c r="QPZ37" s="127"/>
      <c r="QQA37" s="127"/>
      <c r="QQB37" s="127"/>
      <c r="QQC37" s="127"/>
      <c r="QQD37" s="127"/>
      <c r="QQE37" s="127"/>
      <c r="QQF37" s="127"/>
      <c r="QQG37" s="127"/>
      <c r="QQH37" s="127"/>
      <c r="QQI37" s="127"/>
      <c r="QQJ37" s="127"/>
      <c r="QQK37" s="127"/>
      <c r="QQL37" s="127"/>
      <c r="QQM37" s="127"/>
      <c r="QQN37" s="127"/>
      <c r="QQO37" s="127"/>
      <c r="QQP37" s="127"/>
      <c r="QQQ37" s="127"/>
      <c r="QQR37" s="127"/>
      <c r="QQS37" s="127"/>
      <c r="QQT37" s="127"/>
      <c r="QQU37" s="127"/>
      <c r="QQV37" s="127"/>
      <c r="QQW37" s="127"/>
      <c r="QQX37" s="127"/>
      <c r="QQY37" s="127"/>
      <c r="QQZ37" s="127"/>
      <c r="QRA37" s="127"/>
      <c r="QRB37" s="127"/>
      <c r="QRC37" s="127"/>
      <c r="QRD37" s="127"/>
      <c r="QRE37" s="127"/>
      <c r="QRF37" s="127"/>
      <c r="QRG37" s="127"/>
      <c r="QRH37" s="127"/>
      <c r="QRI37" s="127"/>
      <c r="QRJ37" s="127"/>
      <c r="QRK37" s="127"/>
      <c r="QRL37" s="127"/>
      <c r="QRM37" s="127"/>
      <c r="QRN37" s="127"/>
      <c r="QRO37" s="127"/>
      <c r="QRP37" s="127"/>
      <c r="QRQ37" s="127"/>
      <c r="QRR37" s="127"/>
      <c r="QRS37" s="127"/>
      <c r="QRT37" s="127"/>
      <c r="QRU37" s="127"/>
      <c r="QRV37" s="127"/>
      <c r="QRW37" s="127"/>
      <c r="QRX37" s="127"/>
      <c r="QRY37" s="127"/>
      <c r="QRZ37" s="127"/>
      <c r="QSA37" s="127"/>
      <c r="QSB37" s="127"/>
      <c r="QSC37" s="127"/>
      <c r="QSD37" s="127"/>
      <c r="QSE37" s="127"/>
      <c r="QSF37" s="127"/>
      <c r="QSG37" s="127"/>
      <c r="QSH37" s="127"/>
      <c r="QSI37" s="127"/>
      <c r="QSJ37" s="127"/>
      <c r="QSK37" s="127"/>
      <c r="QSL37" s="127"/>
      <c r="QSM37" s="127"/>
      <c r="QSN37" s="127"/>
      <c r="QSO37" s="127"/>
      <c r="QSP37" s="127"/>
      <c r="QSQ37" s="127"/>
      <c r="QSR37" s="127"/>
      <c r="QSS37" s="127"/>
      <c r="QST37" s="127"/>
      <c r="QSU37" s="127"/>
      <c r="QSV37" s="127"/>
      <c r="QSW37" s="127"/>
      <c r="QSX37" s="127"/>
      <c r="QSY37" s="127"/>
      <c r="QSZ37" s="127"/>
      <c r="QTA37" s="127"/>
      <c r="QTB37" s="127"/>
      <c r="QTC37" s="127"/>
      <c r="QTD37" s="127"/>
      <c r="QTE37" s="127"/>
      <c r="QTF37" s="127"/>
      <c r="QTG37" s="127"/>
      <c r="QTH37" s="127"/>
      <c r="QTI37" s="127"/>
      <c r="QTJ37" s="127"/>
      <c r="QTK37" s="127"/>
      <c r="QTL37" s="127"/>
      <c r="QTM37" s="127"/>
      <c r="QTN37" s="127"/>
      <c r="QTO37" s="127"/>
      <c r="QTP37" s="127"/>
      <c r="QTQ37" s="127"/>
      <c r="QTR37" s="127"/>
      <c r="QTS37" s="127"/>
      <c r="QTT37" s="127"/>
      <c r="QTU37" s="127"/>
      <c r="QTV37" s="127"/>
      <c r="QTW37" s="127"/>
      <c r="QTX37" s="127"/>
      <c r="QTY37" s="127"/>
      <c r="QTZ37" s="127"/>
      <c r="QUA37" s="127"/>
      <c r="QUB37" s="127"/>
      <c r="QUC37" s="127"/>
      <c r="QUD37" s="127"/>
      <c r="QUE37" s="127"/>
      <c r="QUF37" s="127"/>
      <c r="QUG37" s="127"/>
      <c r="QUH37" s="127"/>
      <c r="QUI37" s="127"/>
      <c r="QUJ37" s="127"/>
      <c r="QUK37" s="127"/>
      <c r="QUL37" s="127"/>
      <c r="QUM37" s="127"/>
      <c r="QUN37" s="127"/>
      <c r="QUO37" s="127"/>
      <c r="QUP37" s="127"/>
      <c r="QUQ37" s="127"/>
      <c r="QUR37" s="127"/>
      <c r="QUS37" s="127"/>
      <c r="QUT37" s="127"/>
      <c r="QUU37" s="127"/>
      <c r="QUV37" s="127"/>
      <c r="QUW37" s="127"/>
      <c r="QUX37" s="127"/>
      <c r="QUY37" s="127"/>
      <c r="QUZ37" s="127"/>
      <c r="QVA37" s="127"/>
      <c r="QVB37" s="127"/>
      <c r="QVC37" s="127"/>
      <c r="QVD37" s="127"/>
      <c r="QVE37" s="127"/>
      <c r="QVF37" s="127"/>
      <c r="QVG37" s="127"/>
      <c r="QVH37" s="127"/>
      <c r="QVI37" s="127"/>
      <c r="QVJ37" s="127"/>
      <c r="QVK37" s="127"/>
      <c r="QVL37" s="127"/>
      <c r="QVM37" s="127"/>
      <c r="QVN37" s="127"/>
      <c r="QVO37" s="127"/>
      <c r="QVP37" s="127"/>
      <c r="QVQ37" s="127"/>
      <c r="QVR37" s="127"/>
      <c r="QVS37" s="127"/>
      <c r="QVT37" s="127"/>
      <c r="QVU37" s="127"/>
      <c r="QVV37" s="127"/>
      <c r="QVW37" s="127"/>
      <c r="QVX37" s="127"/>
      <c r="QVY37" s="127"/>
      <c r="QVZ37" s="127"/>
      <c r="QWA37" s="127"/>
      <c r="QWB37" s="127"/>
      <c r="QWC37" s="127"/>
      <c r="QWD37" s="127"/>
      <c r="QWE37" s="127"/>
      <c r="QWF37" s="127"/>
      <c r="QWG37" s="127"/>
      <c r="QWH37" s="127"/>
      <c r="QWI37" s="127"/>
      <c r="QWJ37" s="127"/>
      <c r="QWK37" s="127"/>
      <c r="QWL37" s="127"/>
      <c r="QWM37" s="127"/>
      <c r="QWN37" s="127"/>
      <c r="QWO37" s="127"/>
      <c r="QWP37" s="127"/>
      <c r="QWQ37" s="127"/>
      <c r="QWR37" s="127"/>
      <c r="QWS37" s="127"/>
      <c r="QWT37" s="127"/>
      <c r="QWU37" s="127"/>
      <c r="QWV37" s="127"/>
      <c r="QWW37" s="127"/>
      <c r="QWX37" s="127"/>
      <c r="QWY37" s="127"/>
      <c r="QWZ37" s="127"/>
      <c r="QXA37" s="127"/>
      <c r="QXB37" s="127"/>
      <c r="QXC37" s="127"/>
      <c r="QXD37" s="127"/>
      <c r="QXE37" s="127"/>
      <c r="QXF37" s="127"/>
      <c r="QXG37" s="127"/>
      <c r="QXH37" s="127"/>
      <c r="QXI37" s="127"/>
      <c r="QXJ37" s="127"/>
      <c r="QXK37" s="127"/>
      <c r="QXL37" s="127"/>
      <c r="QXM37" s="127"/>
      <c r="QXN37" s="127"/>
      <c r="QXO37" s="127"/>
      <c r="QXP37" s="127"/>
      <c r="QXQ37" s="127"/>
      <c r="QXR37" s="127"/>
      <c r="QXS37" s="127"/>
      <c r="QXT37" s="127"/>
      <c r="QXU37" s="127"/>
      <c r="QXV37" s="127"/>
      <c r="QXW37" s="127"/>
      <c r="QXX37" s="127"/>
      <c r="QXY37" s="127"/>
      <c r="QXZ37" s="127"/>
      <c r="QYA37" s="127"/>
      <c r="QYB37" s="127"/>
      <c r="QYC37" s="127"/>
      <c r="QYD37" s="127"/>
      <c r="QYE37" s="127"/>
      <c r="QYF37" s="127"/>
      <c r="QYG37" s="127"/>
      <c r="QYH37" s="127"/>
      <c r="QYI37" s="127"/>
      <c r="QYJ37" s="127"/>
      <c r="QYK37" s="127"/>
      <c r="QYL37" s="127"/>
      <c r="QYM37" s="127"/>
      <c r="QYN37" s="127"/>
      <c r="QYO37" s="127"/>
      <c r="QYP37" s="127"/>
      <c r="QYQ37" s="127"/>
      <c r="QYR37" s="127"/>
      <c r="QYS37" s="127"/>
      <c r="QYT37" s="127"/>
      <c r="QYU37" s="127"/>
      <c r="QYV37" s="127"/>
      <c r="QYW37" s="127"/>
      <c r="QYX37" s="127"/>
      <c r="QYY37" s="127"/>
      <c r="QYZ37" s="127"/>
      <c r="QZA37" s="127"/>
      <c r="QZB37" s="127"/>
      <c r="QZC37" s="127"/>
      <c r="QZD37" s="127"/>
      <c r="QZE37" s="127"/>
      <c r="QZF37" s="127"/>
      <c r="QZG37" s="127"/>
      <c r="QZH37" s="127"/>
      <c r="QZI37" s="127"/>
      <c r="QZJ37" s="127"/>
      <c r="QZK37" s="127"/>
      <c r="QZL37" s="127"/>
      <c r="QZM37" s="127"/>
      <c r="QZN37" s="127"/>
      <c r="QZO37" s="127"/>
      <c r="QZP37" s="127"/>
      <c r="QZQ37" s="127"/>
      <c r="QZR37" s="127"/>
      <c r="QZS37" s="127"/>
      <c r="QZT37" s="127"/>
      <c r="QZU37" s="127"/>
      <c r="QZV37" s="127"/>
      <c r="QZW37" s="127"/>
      <c r="QZX37" s="127"/>
      <c r="QZY37" s="127"/>
      <c r="QZZ37" s="127"/>
      <c r="RAA37" s="127"/>
      <c r="RAB37" s="127"/>
      <c r="RAC37" s="127"/>
      <c r="RAD37" s="127"/>
      <c r="RAE37" s="127"/>
      <c r="RAF37" s="127"/>
      <c r="RAG37" s="127"/>
      <c r="RAH37" s="127"/>
      <c r="RAI37" s="127"/>
      <c r="RAJ37" s="127"/>
      <c r="RAK37" s="127"/>
      <c r="RAL37" s="127"/>
      <c r="RAM37" s="127"/>
      <c r="RAN37" s="127"/>
      <c r="RAO37" s="127"/>
      <c r="RAP37" s="127"/>
      <c r="RAQ37" s="127"/>
      <c r="RAR37" s="127"/>
      <c r="RAS37" s="127"/>
      <c r="RAT37" s="127"/>
      <c r="RAU37" s="127"/>
      <c r="RAV37" s="127"/>
      <c r="RAW37" s="127"/>
      <c r="RAX37" s="127"/>
      <c r="RAY37" s="127"/>
      <c r="RAZ37" s="127"/>
      <c r="RBA37" s="127"/>
      <c r="RBB37" s="127"/>
      <c r="RBC37" s="127"/>
      <c r="RBD37" s="127"/>
      <c r="RBE37" s="127"/>
      <c r="RBF37" s="127"/>
      <c r="RBG37" s="127"/>
      <c r="RBH37" s="127"/>
      <c r="RBI37" s="127"/>
      <c r="RBJ37" s="127"/>
      <c r="RBK37" s="127"/>
      <c r="RBL37" s="127"/>
      <c r="RBM37" s="127"/>
      <c r="RBN37" s="127"/>
      <c r="RBO37" s="127"/>
      <c r="RBP37" s="127"/>
      <c r="RBQ37" s="127"/>
      <c r="RBR37" s="127"/>
      <c r="RBS37" s="127"/>
      <c r="RBT37" s="127"/>
      <c r="RBU37" s="127"/>
      <c r="RBV37" s="127"/>
      <c r="RBW37" s="127"/>
      <c r="RBX37" s="127"/>
      <c r="RBY37" s="127"/>
      <c r="RBZ37" s="127"/>
      <c r="RCA37" s="127"/>
      <c r="RCB37" s="127"/>
      <c r="RCC37" s="127"/>
      <c r="RCD37" s="127"/>
      <c r="RCE37" s="127"/>
      <c r="RCF37" s="127"/>
      <c r="RCG37" s="127"/>
      <c r="RCH37" s="127"/>
      <c r="RCI37" s="127"/>
      <c r="RCJ37" s="127"/>
      <c r="RCK37" s="127"/>
      <c r="RCL37" s="127"/>
      <c r="RCM37" s="127"/>
      <c r="RCN37" s="127"/>
      <c r="RCO37" s="127"/>
      <c r="RCP37" s="127"/>
      <c r="RCQ37" s="127"/>
      <c r="RCR37" s="127"/>
      <c r="RCS37" s="127"/>
      <c r="RCT37" s="127"/>
      <c r="RCU37" s="127"/>
      <c r="RCV37" s="127"/>
      <c r="RCW37" s="127"/>
      <c r="RCX37" s="127"/>
      <c r="RCY37" s="127"/>
      <c r="RCZ37" s="127"/>
      <c r="RDA37" s="127"/>
      <c r="RDB37" s="127"/>
      <c r="RDC37" s="127"/>
      <c r="RDD37" s="127"/>
      <c r="RDE37" s="127"/>
      <c r="RDF37" s="127"/>
      <c r="RDG37" s="127"/>
      <c r="RDH37" s="127"/>
      <c r="RDI37" s="127"/>
      <c r="RDJ37" s="127"/>
      <c r="RDK37" s="127"/>
      <c r="RDL37" s="127"/>
      <c r="RDM37" s="127"/>
      <c r="RDN37" s="127"/>
      <c r="RDO37" s="127"/>
      <c r="RDP37" s="127"/>
      <c r="RDQ37" s="127"/>
      <c r="RDR37" s="127"/>
      <c r="RDS37" s="127"/>
      <c r="RDT37" s="127"/>
      <c r="RDU37" s="127"/>
      <c r="RDV37" s="127"/>
      <c r="RDW37" s="127"/>
      <c r="RDX37" s="127"/>
      <c r="RDY37" s="127"/>
      <c r="RDZ37" s="127"/>
      <c r="REA37" s="127"/>
      <c r="REB37" s="127"/>
      <c r="REC37" s="127"/>
      <c r="RED37" s="127"/>
      <c r="REE37" s="127"/>
      <c r="REF37" s="127"/>
      <c r="REG37" s="127"/>
      <c r="REH37" s="127"/>
      <c r="REI37" s="127"/>
      <c r="REJ37" s="127"/>
      <c r="REK37" s="127"/>
      <c r="REL37" s="127"/>
      <c r="REM37" s="127"/>
      <c r="REN37" s="127"/>
      <c r="REO37" s="127"/>
      <c r="REP37" s="127"/>
      <c r="REQ37" s="127"/>
      <c r="RER37" s="127"/>
      <c r="RES37" s="127"/>
      <c r="RET37" s="127"/>
      <c r="REU37" s="127"/>
      <c r="REV37" s="127"/>
      <c r="REW37" s="127"/>
      <c r="REX37" s="127"/>
      <c r="REY37" s="127"/>
      <c r="REZ37" s="127"/>
      <c r="RFA37" s="127"/>
      <c r="RFB37" s="127"/>
      <c r="RFC37" s="127"/>
      <c r="RFD37" s="127"/>
      <c r="RFE37" s="127"/>
      <c r="RFF37" s="127"/>
      <c r="RFG37" s="127"/>
      <c r="RFH37" s="127"/>
      <c r="RFI37" s="127"/>
      <c r="RFJ37" s="127"/>
      <c r="RFK37" s="127"/>
      <c r="RFL37" s="127"/>
      <c r="RFM37" s="127"/>
      <c r="RFN37" s="127"/>
      <c r="RFO37" s="127"/>
      <c r="RFP37" s="127"/>
      <c r="RFQ37" s="127"/>
      <c r="RFR37" s="127"/>
      <c r="RFS37" s="127"/>
      <c r="RFT37" s="127"/>
      <c r="RFU37" s="127"/>
      <c r="RFV37" s="127"/>
      <c r="RFW37" s="127"/>
      <c r="RFX37" s="127"/>
      <c r="RFY37" s="127"/>
      <c r="RFZ37" s="127"/>
      <c r="RGA37" s="127"/>
      <c r="RGB37" s="127"/>
      <c r="RGC37" s="127"/>
      <c r="RGD37" s="127"/>
      <c r="RGE37" s="127"/>
      <c r="RGF37" s="127"/>
      <c r="RGG37" s="127"/>
      <c r="RGH37" s="127"/>
      <c r="RGI37" s="127"/>
      <c r="RGJ37" s="127"/>
      <c r="RGK37" s="127"/>
      <c r="RGL37" s="127"/>
      <c r="RGM37" s="127"/>
      <c r="RGN37" s="127"/>
      <c r="RGO37" s="127"/>
      <c r="RGP37" s="127"/>
      <c r="RGQ37" s="127"/>
      <c r="RGR37" s="127"/>
      <c r="RGS37" s="127"/>
      <c r="RGT37" s="127"/>
      <c r="RGU37" s="127"/>
      <c r="RGV37" s="127"/>
      <c r="RGW37" s="127"/>
      <c r="RGX37" s="127"/>
      <c r="RGY37" s="127"/>
      <c r="RGZ37" s="127"/>
      <c r="RHA37" s="127"/>
      <c r="RHB37" s="127"/>
      <c r="RHC37" s="127"/>
      <c r="RHD37" s="127"/>
      <c r="RHE37" s="127"/>
      <c r="RHF37" s="127"/>
      <c r="RHG37" s="127"/>
      <c r="RHH37" s="127"/>
      <c r="RHI37" s="127"/>
      <c r="RHJ37" s="127"/>
      <c r="RHK37" s="127"/>
      <c r="RHL37" s="127"/>
      <c r="RHM37" s="127"/>
      <c r="RHN37" s="127"/>
      <c r="RHO37" s="127"/>
      <c r="RHP37" s="127"/>
      <c r="RHQ37" s="127"/>
      <c r="RHR37" s="127"/>
      <c r="RHS37" s="127"/>
      <c r="RHT37" s="127"/>
      <c r="RHU37" s="127"/>
      <c r="RHV37" s="127"/>
      <c r="RHW37" s="127"/>
      <c r="RHX37" s="127"/>
      <c r="RHY37" s="127"/>
      <c r="RHZ37" s="127"/>
      <c r="RIA37" s="127"/>
      <c r="RIB37" s="127"/>
      <c r="RIC37" s="127"/>
      <c r="RID37" s="127"/>
      <c r="RIE37" s="127"/>
      <c r="RIF37" s="127"/>
      <c r="RIG37" s="127"/>
      <c r="RIH37" s="127"/>
      <c r="RII37" s="127"/>
      <c r="RIJ37" s="127"/>
      <c r="RIK37" s="127"/>
      <c r="RIL37" s="127"/>
      <c r="RIM37" s="127"/>
      <c r="RIN37" s="127"/>
      <c r="RIO37" s="127"/>
      <c r="RIP37" s="127"/>
      <c r="RIQ37" s="127"/>
      <c r="RIR37" s="127"/>
      <c r="RIS37" s="127"/>
      <c r="RIT37" s="127"/>
      <c r="RIU37" s="127"/>
      <c r="RIV37" s="127"/>
      <c r="RIW37" s="127"/>
      <c r="RIX37" s="127"/>
      <c r="RIY37" s="127"/>
      <c r="RIZ37" s="127"/>
      <c r="RJA37" s="127"/>
      <c r="RJB37" s="127"/>
      <c r="RJC37" s="127"/>
      <c r="RJD37" s="127"/>
      <c r="RJE37" s="127"/>
      <c r="RJF37" s="127"/>
      <c r="RJG37" s="127"/>
      <c r="RJH37" s="127"/>
      <c r="RJI37" s="127"/>
      <c r="RJJ37" s="127"/>
      <c r="RJK37" s="127"/>
      <c r="RJL37" s="127"/>
      <c r="RJM37" s="127"/>
      <c r="RJN37" s="127"/>
      <c r="RJO37" s="127"/>
      <c r="RJP37" s="127"/>
      <c r="RJQ37" s="127"/>
      <c r="RJR37" s="127"/>
      <c r="RJS37" s="127"/>
      <c r="RJT37" s="127"/>
      <c r="RJU37" s="127"/>
      <c r="RJV37" s="127"/>
      <c r="RJW37" s="127"/>
      <c r="RJX37" s="127"/>
      <c r="RJY37" s="127"/>
      <c r="RJZ37" s="127"/>
      <c r="RKA37" s="127"/>
      <c r="RKB37" s="127"/>
      <c r="RKC37" s="127"/>
      <c r="RKD37" s="127"/>
      <c r="RKE37" s="127"/>
      <c r="RKF37" s="127"/>
      <c r="RKG37" s="127"/>
      <c r="RKH37" s="127"/>
      <c r="RKI37" s="127"/>
      <c r="RKJ37" s="127"/>
      <c r="RKK37" s="127"/>
      <c r="RKL37" s="127"/>
      <c r="RKM37" s="127"/>
      <c r="RKN37" s="127"/>
      <c r="RKO37" s="127"/>
      <c r="RKP37" s="127"/>
      <c r="RKQ37" s="127"/>
      <c r="RKR37" s="127"/>
      <c r="RKS37" s="127"/>
      <c r="RKT37" s="127"/>
      <c r="RKU37" s="127"/>
      <c r="RKV37" s="127"/>
      <c r="RKW37" s="127"/>
      <c r="RKX37" s="127"/>
      <c r="RKY37" s="127"/>
      <c r="RKZ37" s="127"/>
      <c r="RLA37" s="127"/>
      <c r="RLB37" s="127"/>
      <c r="RLC37" s="127"/>
      <c r="RLD37" s="127"/>
      <c r="RLE37" s="127"/>
      <c r="RLF37" s="127"/>
      <c r="RLG37" s="127"/>
      <c r="RLH37" s="127"/>
      <c r="RLI37" s="127"/>
      <c r="RLJ37" s="127"/>
      <c r="RLK37" s="127"/>
      <c r="RLL37" s="127"/>
      <c r="RLM37" s="127"/>
      <c r="RLN37" s="127"/>
      <c r="RLO37" s="127"/>
      <c r="RLP37" s="127"/>
      <c r="RLQ37" s="127"/>
      <c r="RLR37" s="127"/>
      <c r="RLS37" s="127"/>
      <c r="RLT37" s="127"/>
      <c r="RLU37" s="127"/>
      <c r="RLV37" s="127"/>
      <c r="RLW37" s="127"/>
      <c r="RLX37" s="127"/>
      <c r="RLY37" s="127"/>
      <c r="RLZ37" s="127"/>
      <c r="RMA37" s="127"/>
      <c r="RMB37" s="127"/>
      <c r="RMC37" s="127"/>
      <c r="RMD37" s="127"/>
      <c r="RME37" s="127"/>
      <c r="RMF37" s="127"/>
      <c r="RMG37" s="127"/>
      <c r="RMH37" s="127"/>
      <c r="RMI37" s="127"/>
      <c r="RMJ37" s="127"/>
      <c r="RMK37" s="127"/>
      <c r="RML37" s="127"/>
      <c r="RMM37" s="127"/>
      <c r="RMN37" s="127"/>
      <c r="RMO37" s="127"/>
      <c r="RMP37" s="127"/>
      <c r="RMQ37" s="127"/>
      <c r="RMR37" s="127"/>
      <c r="RMS37" s="127"/>
      <c r="RMT37" s="127"/>
      <c r="RMU37" s="127"/>
      <c r="RMV37" s="127"/>
      <c r="RMW37" s="127"/>
      <c r="RMX37" s="127"/>
      <c r="RMY37" s="127"/>
      <c r="RMZ37" s="127"/>
      <c r="RNA37" s="127"/>
      <c r="RNB37" s="127"/>
      <c r="RNC37" s="127"/>
      <c r="RND37" s="127"/>
      <c r="RNE37" s="127"/>
      <c r="RNF37" s="127"/>
      <c r="RNG37" s="127"/>
      <c r="RNH37" s="127"/>
      <c r="RNI37" s="127"/>
      <c r="RNJ37" s="127"/>
      <c r="RNK37" s="127"/>
      <c r="RNL37" s="127"/>
      <c r="RNM37" s="127"/>
      <c r="RNN37" s="127"/>
      <c r="RNO37" s="127"/>
      <c r="RNP37" s="127"/>
      <c r="RNQ37" s="127"/>
      <c r="RNR37" s="127"/>
      <c r="RNS37" s="127"/>
      <c r="RNT37" s="127"/>
      <c r="RNU37" s="127"/>
      <c r="RNV37" s="127"/>
      <c r="RNW37" s="127"/>
      <c r="RNX37" s="127"/>
      <c r="RNY37" s="127"/>
      <c r="RNZ37" s="127"/>
      <c r="ROA37" s="127"/>
      <c r="ROB37" s="127"/>
      <c r="ROC37" s="127"/>
      <c r="ROD37" s="127"/>
      <c r="ROE37" s="127"/>
      <c r="ROF37" s="127"/>
      <c r="ROG37" s="127"/>
      <c r="ROH37" s="127"/>
      <c r="ROI37" s="127"/>
      <c r="ROJ37" s="127"/>
      <c r="ROK37" s="127"/>
      <c r="ROL37" s="127"/>
      <c r="ROM37" s="127"/>
      <c r="RON37" s="127"/>
      <c r="ROO37" s="127"/>
      <c r="ROP37" s="127"/>
      <c r="ROQ37" s="127"/>
      <c r="ROR37" s="127"/>
      <c r="ROS37" s="127"/>
      <c r="ROT37" s="127"/>
      <c r="ROU37" s="127"/>
      <c r="ROV37" s="127"/>
      <c r="ROW37" s="127"/>
      <c r="ROX37" s="127"/>
      <c r="ROY37" s="127"/>
      <c r="ROZ37" s="127"/>
      <c r="RPA37" s="127"/>
      <c r="RPB37" s="127"/>
      <c r="RPC37" s="127"/>
      <c r="RPD37" s="127"/>
      <c r="RPE37" s="127"/>
      <c r="RPF37" s="127"/>
      <c r="RPG37" s="127"/>
      <c r="RPH37" s="127"/>
      <c r="RPI37" s="127"/>
      <c r="RPJ37" s="127"/>
      <c r="RPK37" s="127"/>
      <c r="RPL37" s="127"/>
      <c r="RPM37" s="127"/>
      <c r="RPN37" s="127"/>
      <c r="RPO37" s="127"/>
      <c r="RPP37" s="127"/>
      <c r="RPQ37" s="127"/>
      <c r="RPR37" s="127"/>
      <c r="RPS37" s="127"/>
      <c r="RPT37" s="127"/>
      <c r="RPU37" s="127"/>
      <c r="RPV37" s="127"/>
      <c r="RPW37" s="127"/>
      <c r="RPX37" s="127"/>
      <c r="RPY37" s="127"/>
      <c r="RPZ37" s="127"/>
      <c r="RQA37" s="127"/>
      <c r="RQB37" s="127"/>
      <c r="RQC37" s="127"/>
      <c r="RQD37" s="127"/>
      <c r="RQE37" s="127"/>
      <c r="RQF37" s="127"/>
      <c r="RQG37" s="127"/>
      <c r="RQH37" s="127"/>
      <c r="RQI37" s="127"/>
      <c r="RQJ37" s="127"/>
      <c r="RQK37" s="127"/>
      <c r="RQL37" s="127"/>
      <c r="RQM37" s="127"/>
      <c r="RQN37" s="127"/>
      <c r="RQO37" s="127"/>
      <c r="RQP37" s="127"/>
      <c r="RQQ37" s="127"/>
      <c r="RQR37" s="127"/>
      <c r="RQS37" s="127"/>
      <c r="RQT37" s="127"/>
      <c r="RQU37" s="127"/>
      <c r="RQV37" s="127"/>
      <c r="RQW37" s="127"/>
      <c r="RQX37" s="127"/>
      <c r="RQY37" s="127"/>
      <c r="RQZ37" s="127"/>
      <c r="RRA37" s="127"/>
      <c r="RRB37" s="127"/>
      <c r="RRC37" s="127"/>
      <c r="RRD37" s="127"/>
      <c r="RRE37" s="127"/>
      <c r="RRF37" s="127"/>
      <c r="RRG37" s="127"/>
      <c r="RRH37" s="127"/>
      <c r="RRI37" s="127"/>
      <c r="RRJ37" s="127"/>
      <c r="RRK37" s="127"/>
      <c r="RRL37" s="127"/>
      <c r="RRM37" s="127"/>
      <c r="RRN37" s="127"/>
      <c r="RRO37" s="127"/>
      <c r="RRP37" s="127"/>
      <c r="RRQ37" s="127"/>
      <c r="RRR37" s="127"/>
      <c r="RRS37" s="127"/>
      <c r="RRT37" s="127"/>
      <c r="RRU37" s="127"/>
      <c r="RRV37" s="127"/>
      <c r="RRW37" s="127"/>
      <c r="RRX37" s="127"/>
      <c r="RRY37" s="127"/>
      <c r="RRZ37" s="127"/>
      <c r="RSA37" s="127"/>
      <c r="RSB37" s="127"/>
      <c r="RSC37" s="127"/>
      <c r="RSD37" s="127"/>
      <c r="RSE37" s="127"/>
      <c r="RSF37" s="127"/>
      <c r="RSG37" s="127"/>
      <c r="RSH37" s="127"/>
      <c r="RSI37" s="127"/>
      <c r="RSJ37" s="127"/>
      <c r="RSK37" s="127"/>
      <c r="RSL37" s="127"/>
      <c r="RSM37" s="127"/>
      <c r="RSN37" s="127"/>
      <c r="RSO37" s="127"/>
      <c r="RSP37" s="127"/>
      <c r="RSQ37" s="127"/>
      <c r="RSR37" s="127"/>
      <c r="RSS37" s="127"/>
      <c r="RST37" s="127"/>
      <c r="RSU37" s="127"/>
      <c r="RSV37" s="127"/>
      <c r="RSW37" s="127"/>
      <c r="RSX37" s="127"/>
      <c r="RSY37" s="127"/>
      <c r="RSZ37" s="127"/>
      <c r="RTA37" s="127"/>
      <c r="RTB37" s="127"/>
      <c r="RTC37" s="127"/>
      <c r="RTD37" s="127"/>
      <c r="RTE37" s="127"/>
      <c r="RTF37" s="127"/>
      <c r="RTG37" s="127"/>
      <c r="RTH37" s="127"/>
      <c r="RTI37" s="127"/>
      <c r="RTJ37" s="127"/>
      <c r="RTK37" s="127"/>
      <c r="RTL37" s="127"/>
      <c r="RTM37" s="127"/>
      <c r="RTN37" s="127"/>
      <c r="RTO37" s="127"/>
      <c r="RTP37" s="127"/>
      <c r="RTQ37" s="127"/>
      <c r="RTR37" s="127"/>
      <c r="RTS37" s="127"/>
      <c r="RTT37" s="127"/>
      <c r="RTU37" s="127"/>
      <c r="RTV37" s="127"/>
      <c r="RTW37" s="127"/>
      <c r="RTX37" s="127"/>
      <c r="RTY37" s="127"/>
      <c r="RTZ37" s="127"/>
      <c r="RUA37" s="127"/>
      <c r="RUB37" s="127"/>
      <c r="RUC37" s="127"/>
      <c r="RUD37" s="127"/>
      <c r="RUE37" s="127"/>
      <c r="RUF37" s="127"/>
      <c r="RUG37" s="127"/>
      <c r="RUH37" s="127"/>
      <c r="RUI37" s="127"/>
      <c r="RUJ37" s="127"/>
      <c r="RUK37" s="127"/>
      <c r="RUL37" s="127"/>
      <c r="RUM37" s="127"/>
      <c r="RUN37" s="127"/>
      <c r="RUO37" s="127"/>
      <c r="RUP37" s="127"/>
      <c r="RUQ37" s="127"/>
      <c r="RUR37" s="127"/>
      <c r="RUS37" s="127"/>
      <c r="RUT37" s="127"/>
      <c r="RUU37" s="127"/>
      <c r="RUV37" s="127"/>
      <c r="RUW37" s="127"/>
      <c r="RUX37" s="127"/>
      <c r="RUY37" s="127"/>
      <c r="RUZ37" s="127"/>
      <c r="RVA37" s="127"/>
      <c r="RVB37" s="127"/>
      <c r="RVC37" s="127"/>
      <c r="RVD37" s="127"/>
      <c r="RVE37" s="127"/>
      <c r="RVF37" s="127"/>
      <c r="RVG37" s="127"/>
      <c r="RVH37" s="127"/>
      <c r="RVI37" s="127"/>
      <c r="RVJ37" s="127"/>
      <c r="RVK37" s="127"/>
      <c r="RVL37" s="127"/>
      <c r="RVM37" s="127"/>
      <c r="RVN37" s="127"/>
      <c r="RVO37" s="127"/>
      <c r="RVP37" s="127"/>
      <c r="RVQ37" s="127"/>
      <c r="RVR37" s="127"/>
      <c r="RVS37" s="127"/>
      <c r="RVT37" s="127"/>
      <c r="RVU37" s="127"/>
      <c r="RVV37" s="127"/>
      <c r="RVW37" s="127"/>
      <c r="RVX37" s="127"/>
      <c r="RVY37" s="127"/>
      <c r="RVZ37" s="127"/>
      <c r="RWA37" s="127"/>
      <c r="RWB37" s="127"/>
      <c r="RWC37" s="127"/>
      <c r="RWD37" s="127"/>
      <c r="RWE37" s="127"/>
      <c r="RWF37" s="127"/>
      <c r="RWG37" s="127"/>
      <c r="RWH37" s="127"/>
      <c r="RWI37" s="127"/>
      <c r="RWJ37" s="127"/>
      <c r="RWK37" s="127"/>
      <c r="RWL37" s="127"/>
      <c r="RWM37" s="127"/>
      <c r="RWN37" s="127"/>
      <c r="RWO37" s="127"/>
      <c r="RWP37" s="127"/>
      <c r="RWQ37" s="127"/>
      <c r="RWR37" s="127"/>
      <c r="RWS37" s="127"/>
      <c r="RWT37" s="127"/>
      <c r="RWU37" s="127"/>
      <c r="RWV37" s="127"/>
      <c r="RWW37" s="127"/>
      <c r="RWX37" s="127"/>
      <c r="RWY37" s="127"/>
      <c r="RWZ37" s="127"/>
      <c r="RXA37" s="127"/>
      <c r="RXB37" s="127"/>
      <c r="RXC37" s="127"/>
      <c r="RXD37" s="127"/>
      <c r="RXE37" s="127"/>
      <c r="RXF37" s="127"/>
      <c r="RXG37" s="127"/>
      <c r="RXH37" s="127"/>
      <c r="RXI37" s="127"/>
      <c r="RXJ37" s="127"/>
      <c r="RXK37" s="127"/>
      <c r="RXL37" s="127"/>
      <c r="RXM37" s="127"/>
      <c r="RXN37" s="127"/>
      <c r="RXO37" s="127"/>
      <c r="RXP37" s="127"/>
      <c r="RXQ37" s="127"/>
      <c r="RXR37" s="127"/>
      <c r="RXS37" s="127"/>
      <c r="RXT37" s="127"/>
      <c r="RXU37" s="127"/>
      <c r="RXV37" s="127"/>
      <c r="RXW37" s="127"/>
      <c r="RXX37" s="127"/>
      <c r="RXY37" s="127"/>
      <c r="RXZ37" s="127"/>
      <c r="RYA37" s="127"/>
      <c r="RYB37" s="127"/>
      <c r="RYC37" s="127"/>
      <c r="RYD37" s="127"/>
      <c r="RYE37" s="127"/>
      <c r="RYF37" s="127"/>
      <c r="RYG37" s="127"/>
      <c r="RYH37" s="127"/>
      <c r="RYI37" s="127"/>
      <c r="RYJ37" s="127"/>
      <c r="RYK37" s="127"/>
      <c r="RYL37" s="127"/>
      <c r="RYM37" s="127"/>
      <c r="RYN37" s="127"/>
      <c r="RYO37" s="127"/>
      <c r="RYP37" s="127"/>
      <c r="RYQ37" s="127"/>
      <c r="RYR37" s="127"/>
      <c r="RYS37" s="127"/>
      <c r="RYT37" s="127"/>
      <c r="RYU37" s="127"/>
      <c r="RYV37" s="127"/>
      <c r="RYW37" s="127"/>
      <c r="RYX37" s="127"/>
      <c r="RYY37" s="127"/>
      <c r="RYZ37" s="127"/>
      <c r="RZA37" s="127"/>
      <c r="RZB37" s="127"/>
      <c r="RZC37" s="127"/>
      <c r="RZD37" s="127"/>
      <c r="RZE37" s="127"/>
      <c r="RZF37" s="127"/>
      <c r="RZG37" s="127"/>
      <c r="RZH37" s="127"/>
      <c r="RZI37" s="127"/>
      <c r="RZJ37" s="127"/>
      <c r="RZK37" s="127"/>
      <c r="RZL37" s="127"/>
      <c r="RZM37" s="127"/>
      <c r="RZN37" s="127"/>
      <c r="RZO37" s="127"/>
      <c r="RZP37" s="127"/>
      <c r="RZQ37" s="127"/>
      <c r="RZR37" s="127"/>
      <c r="RZS37" s="127"/>
      <c r="RZT37" s="127"/>
      <c r="RZU37" s="127"/>
      <c r="RZV37" s="127"/>
      <c r="RZW37" s="127"/>
      <c r="RZX37" s="127"/>
      <c r="RZY37" s="127"/>
      <c r="RZZ37" s="127"/>
      <c r="SAA37" s="127"/>
      <c r="SAB37" s="127"/>
      <c r="SAC37" s="127"/>
      <c r="SAD37" s="127"/>
      <c r="SAE37" s="127"/>
      <c r="SAF37" s="127"/>
      <c r="SAG37" s="127"/>
      <c r="SAH37" s="127"/>
      <c r="SAI37" s="127"/>
      <c r="SAJ37" s="127"/>
      <c r="SAK37" s="127"/>
      <c r="SAL37" s="127"/>
      <c r="SAM37" s="127"/>
      <c r="SAN37" s="127"/>
      <c r="SAO37" s="127"/>
      <c r="SAP37" s="127"/>
      <c r="SAQ37" s="127"/>
      <c r="SAR37" s="127"/>
      <c r="SAS37" s="127"/>
      <c r="SAT37" s="127"/>
      <c r="SAU37" s="127"/>
      <c r="SAV37" s="127"/>
      <c r="SAW37" s="127"/>
      <c r="SAX37" s="127"/>
      <c r="SAY37" s="127"/>
      <c r="SAZ37" s="127"/>
      <c r="SBA37" s="127"/>
      <c r="SBB37" s="127"/>
      <c r="SBC37" s="127"/>
      <c r="SBD37" s="127"/>
      <c r="SBE37" s="127"/>
      <c r="SBF37" s="127"/>
      <c r="SBG37" s="127"/>
      <c r="SBH37" s="127"/>
      <c r="SBI37" s="127"/>
      <c r="SBJ37" s="127"/>
      <c r="SBK37" s="127"/>
      <c r="SBL37" s="127"/>
      <c r="SBM37" s="127"/>
      <c r="SBN37" s="127"/>
      <c r="SBO37" s="127"/>
      <c r="SBP37" s="127"/>
      <c r="SBQ37" s="127"/>
      <c r="SBR37" s="127"/>
      <c r="SBS37" s="127"/>
      <c r="SBT37" s="127"/>
      <c r="SBU37" s="127"/>
      <c r="SBV37" s="127"/>
      <c r="SBW37" s="127"/>
      <c r="SBX37" s="127"/>
      <c r="SBY37" s="127"/>
      <c r="SBZ37" s="127"/>
      <c r="SCA37" s="127"/>
      <c r="SCB37" s="127"/>
      <c r="SCC37" s="127"/>
      <c r="SCD37" s="127"/>
      <c r="SCE37" s="127"/>
      <c r="SCF37" s="127"/>
      <c r="SCG37" s="127"/>
      <c r="SCH37" s="127"/>
      <c r="SCI37" s="127"/>
      <c r="SCJ37" s="127"/>
      <c r="SCK37" s="127"/>
      <c r="SCL37" s="127"/>
      <c r="SCM37" s="127"/>
      <c r="SCN37" s="127"/>
      <c r="SCO37" s="127"/>
      <c r="SCP37" s="127"/>
      <c r="SCQ37" s="127"/>
      <c r="SCR37" s="127"/>
      <c r="SCS37" s="127"/>
      <c r="SCT37" s="127"/>
      <c r="SCU37" s="127"/>
      <c r="SCV37" s="127"/>
      <c r="SCW37" s="127"/>
      <c r="SCX37" s="127"/>
      <c r="SCY37" s="127"/>
      <c r="SCZ37" s="127"/>
      <c r="SDA37" s="127"/>
      <c r="SDB37" s="127"/>
      <c r="SDC37" s="127"/>
      <c r="SDD37" s="127"/>
      <c r="SDE37" s="127"/>
      <c r="SDF37" s="127"/>
      <c r="SDG37" s="127"/>
      <c r="SDH37" s="127"/>
      <c r="SDI37" s="127"/>
      <c r="SDJ37" s="127"/>
      <c r="SDK37" s="127"/>
      <c r="SDL37" s="127"/>
      <c r="SDM37" s="127"/>
      <c r="SDN37" s="127"/>
      <c r="SDO37" s="127"/>
      <c r="SDP37" s="127"/>
      <c r="SDQ37" s="127"/>
      <c r="SDR37" s="127"/>
      <c r="SDS37" s="127"/>
      <c r="SDT37" s="127"/>
      <c r="SDU37" s="127"/>
      <c r="SDV37" s="127"/>
      <c r="SDW37" s="127"/>
      <c r="SDX37" s="127"/>
      <c r="SDY37" s="127"/>
      <c r="SDZ37" s="127"/>
      <c r="SEA37" s="127"/>
      <c r="SEB37" s="127"/>
      <c r="SEC37" s="127"/>
      <c r="SED37" s="127"/>
      <c r="SEE37" s="127"/>
      <c r="SEF37" s="127"/>
      <c r="SEG37" s="127"/>
      <c r="SEH37" s="127"/>
      <c r="SEI37" s="127"/>
      <c r="SEJ37" s="127"/>
      <c r="SEK37" s="127"/>
      <c r="SEL37" s="127"/>
      <c r="SEM37" s="127"/>
      <c r="SEN37" s="127"/>
      <c r="SEO37" s="127"/>
      <c r="SEP37" s="127"/>
      <c r="SEQ37" s="127"/>
      <c r="SER37" s="127"/>
      <c r="SES37" s="127"/>
      <c r="SET37" s="127"/>
      <c r="SEU37" s="127"/>
      <c r="SEV37" s="127"/>
      <c r="SEW37" s="127"/>
      <c r="SEX37" s="127"/>
      <c r="SEY37" s="127"/>
      <c r="SEZ37" s="127"/>
      <c r="SFA37" s="127"/>
      <c r="SFB37" s="127"/>
      <c r="SFC37" s="127"/>
      <c r="SFD37" s="127"/>
      <c r="SFE37" s="127"/>
      <c r="SFF37" s="127"/>
      <c r="SFG37" s="127"/>
      <c r="SFH37" s="127"/>
      <c r="SFI37" s="127"/>
      <c r="SFJ37" s="127"/>
      <c r="SFK37" s="127"/>
      <c r="SFL37" s="127"/>
      <c r="SFM37" s="127"/>
      <c r="SFN37" s="127"/>
      <c r="SFO37" s="127"/>
      <c r="SFP37" s="127"/>
      <c r="SFQ37" s="127"/>
      <c r="SFR37" s="127"/>
      <c r="SFS37" s="127"/>
      <c r="SFT37" s="127"/>
      <c r="SFU37" s="127"/>
      <c r="SFV37" s="127"/>
      <c r="SFW37" s="127"/>
      <c r="SFX37" s="127"/>
      <c r="SFY37" s="127"/>
      <c r="SFZ37" s="127"/>
      <c r="SGA37" s="127"/>
      <c r="SGB37" s="127"/>
      <c r="SGC37" s="127"/>
      <c r="SGD37" s="127"/>
      <c r="SGE37" s="127"/>
      <c r="SGF37" s="127"/>
      <c r="SGG37" s="127"/>
      <c r="SGH37" s="127"/>
      <c r="SGI37" s="127"/>
      <c r="SGJ37" s="127"/>
      <c r="SGK37" s="127"/>
      <c r="SGL37" s="127"/>
      <c r="SGM37" s="127"/>
      <c r="SGN37" s="127"/>
      <c r="SGO37" s="127"/>
      <c r="SGP37" s="127"/>
      <c r="SGQ37" s="127"/>
      <c r="SGR37" s="127"/>
      <c r="SGS37" s="127"/>
      <c r="SGT37" s="127"/>
      <c r="SGU37" s="127"/>
      <c r="SGV37" s="127"/>
      <c r="SGW37" s="127"/>
      <c r="SGX37" s="127"/>
      <c r="SGY37" s="127"/>
      <c r="SGZ37" s="127"/>
      <c r="SHA37" s="127"/>
      <c r="SHB37" s="127"/>
      <c r="SHC37" s="127"/>
      <c r="SHD37" s="127"/>
      <c r="SHE37" s="127"/>
      <c r="SHF37" s="127"/>
      <c r="SHG37" s="127"/>
      <c r="SHH37" s="127"/>
      <c r="SHI37" s="127"/>
      <c r="SHJ37" s="127"/>
      <c r="SHK37" s="127"/>
      <c r="SHL37" s="127"/>
      <c r="SHM37" s="127"/>
      <c r="SHN37" s="127"/>
      <c r="SHO37" s="127"/>
      <c r="SHP37" s="127"/>
      <c r="SHQ37" s="127"/>
      <c r="SHR37" s="127"/>
      <c r="SHS37" s="127"/>
      <c r="SHT37" s="127"/>
      <c r="SHU37" s="127"/>
      <c r="SHV37" s="127"/>
      <c r="SHW37" s="127"/>
      <c r="SHX37" s="127"/>
      <c r="SHY37" s="127"/>
      <c r="SHZ37" s="127"/>
      <c r="SIA37" s="127"/>
      <c r="SIB37" s="127"/>
      <c r="SIC37" s="127"/>
      <c r="SID37" s="127"/>
      <c r="SIE37" s="127"/>
      <c r="SIF37" s="127"/>
      <c r="SIG37" s="127"/>
      <c r="SIH37" s="127"/>
      <c r="SII37" s="127"/>
      <c r="SIJ37" s="127"/>
      <c r="SIK37" s="127"/>
      <c r="SIL37" s="127"/>
      <c r="SIM37" s="127"/>
      <c r="SIN37" s="127"/>
      <c r="SIO37" s="127"/>
      <c r="SIP37" s="127"/>
      <c r="SIQ37" s="127"/>
      <c r="SIR37" s="127"/>
      <c r="SIS37" s="127"/>
      <c r="SIT37" s="127"/>
      <c r="SIU37" s="127"/>
      <c r="SIV37" s="127"/>
      <c r="SIW37" s="127"/>
      <c r="SIX37" s="127"/>
      <c r="SIY37" s="127"/>
      <c r="SIZ37" s="127"/>
      <c r="SJA37" s="127"/>
      <c r="SJB37" s="127"/>
      <c r="SJC37" s="127"/>
      <c r="SJD37" s="127"/>
      <c r="SJE37" s="127"/>
      <c r="SJF37" s="127"/>
      <c r="SJG37" s="127"/>
      <c r="SJH37" s="127"/>
      <c r="SJI37" s="127"/>
      <c r="SJJ37" s="127"/>
      <c r="SJK37" s="127"/>
      <c r="SJL37" s="127"/>
      <c r="SJM37" s="127"/>
      <c r="SJN37" s="127"/>
      <c r="SJO37" s="127"/>
      <c r="SJP37" s="127"/>
      <c r="SJQ37" s="127"/>
      <c r="SJR37" s="127"/>
      <c r="SJS37" s="127"/>
      <c r="SJT37" s="127"/>
      <c r="SJU37" s="127"/>
      <c r="SJV37" s="127"/>
      <c r="SJW37" s="127"/>
      <c r="SJX37" s="127"/>
      <c r="SJY37" s="127"/>
      <c r="SJZ37" s="127"/>
      <c r="SKA37" s="127"/>
      <c r="SKB37" s="127"/>
      <c r="SKC37" s="127"/>
      <c r="SKD37" s="127"/>
      <c r="SKE37" s="127"/>
      <c r="SKF37" s="127"/>
      <c r="SKG37" s="127"/>
      <c r="SKH37" s="127"/>
      <c r="SKI37" s="127"/>
      <c r="SKJ37" s="127"/>
      <c r="SKK37" s="127"/>
      <c r="SKL37" s="127"/>
      <c r="SKM37" s="127"/>
      <c r="SKN37" s="127"/>
      <c r="SKO37" s="127"/>
      <c r="SKP37" s="127"/>
      <c r="SKQ37" s="127"/>
      <c r="SKR37" s="127"/>
      <c r="SKS37" s="127"/>
      <c r="SKT37" s="127"/>
      <c r="SKU37" s="127"/>
      <c r="SKV37" s="127"/>
      <c r="SKW37" s="127"/>
      <c r="SKX37" s="127"/>
      <c r="SKY37" s="127"/>
      <c r="SKZ37" s="127"/>
      <c r="SLA37" s="127"/>
      <c r="SLB37" s="127"/>
      <c r="SLC37" s="127"/>
      <c r="SLD37" s="127"/>
      <c r="SLE37" s="127"/>
      <c r="SLF37" s="127"/>
      <c r="SLG37" s="127"/>
      <c r="SLH37" s="127"/>
      <c r="SLI37" s="127"/>
      <c r="SLJ37" s="127"/>
      <c r="SLK37" s="127"/>
      <c r="SLL37" s="127"/>
      <c r="SLM37" s="127"/>
      <c r="SLN37" s="127"/>
      <c r="SLO37" s="127"/>
      <c r="SLP37" s="127"/>
      <c r="SLQ37" s="127"/>
      <c r="SLR37" s="127"/>
      <c r="SLS37" s="127"/>
      <c r="SLT37" s="127"/>
      <c r="SLU37" s="127"/>
      <c r="SLV37" s="127"/>
      <c r="SLW37" s="127"/>
      <c r="SLX37" s="127"/>
      <c r="SLY37" s="127"/>
      <c r="SLZ37" s="127"/>
      <c r="SMA37" s="127"/>
      <c r="SMB37" s="127"/>
      <c r="SMC37" s="127"/>
      <c r="SMD37" s="127"/>
      <c r="SME37" s="127"/>
      <c r="SMF37" s="127"/>
      <c r="SMG37" s="127"/>
      <c r="SMH37" s="127"/>
      <c r="SMI37" s="127"/>
      <c r="SMJ37" s="127"/>
      <c r="SMK37" s="127"/>
      <c r="SML37" s="127"/>
      <c r="SMM37" s="127"/>
      <c r="SMN37" s="127"/>
      <c r="SMO37" s="127"/>
      <c r="SMP37" s="127"/>
      <c r="SMQ37" s="127"/>
      <c r="SMR37" s="127"/>
      <c r="SMS37" s="127"/>
      <c r="SMT37" s="127"/>
      <c r="SMU37" s="127"/>
      <c r="SMV37" s="127"/>
      <c r="SMW37" s="127"/>
      <c r="SMX37" s="127"/>
      <c r="SMY37" s="127"/>
      <c r="SMZ37" s="127"/>
      <c r="SNA37" s="127"/>
      <c r="SNB37" s="127"/>
      <c r="SNC37" s="127"/>
      <c r="SND37" s="127"/>
      <c r="SNE37" s="127"/>
      <c r="SNF37" s="127"/>
      <c r="SNG37" s="127"/>
      <c r="SNH37" s="127"/>
      <c r="SNI37" s="127"/>
      <c r="SNJ37" s="127"/>
      <c r="SNK37" s="127"/>
      <c r="SNL37" s="127"/>
      <c r="SNM37" s="127"/>
      <c r="SNN37" s="127"/>
      <c r="SNO37" s="127"/>
      <c r="SNP37" s="127"/>
      <c r="SNQ37" s="127"/>
      <c r="SNR37" s="127"/>
      <c r="SNS37" s="127"/>
      <c r="SNT37" s="127"/>
      <c r="SNU37" s="127"/>
      <c r="SNV37" s="127"/>
      <c r="SNW37" s="127"/>
      <c r="SNX37" s="127"/>
      <c r="SNY37" s="127"/>
      <c r="SNZ37" s="127"/>
      <c r="SOA37" s="127"/>
      <c r="SOB37" s="127"/>
      <c r="SOC37" s="127"/>
      <c r="SOD37" s="127"/>
      <c r="SOE37" s="127"/>
      <c r="SOF37" s="127"/>
      <c r="SOG37" s="127"/>
      <c r="SOH37" s="127"/>
      <c r="SOI37" s="127"/>
      <c r="SOJ37" s="127"/>
      <c r="SOK37" s="127"/>
      <c r="SOL37" s="127"/>
      <c r="SOM37" s="127"/>
      <c r="SON37" s="127"/>
      <c r="SOO37" s="127"/>
      <c r="SOP37" s="127"/>
      <c r="SOQ37" s="127"/>
      <c r="SOR37" s="127"/>
      <c r="SOS37" s="127"/>
      <c r="SOT37" s="127"/>
      <c r="SOU37" s="127"/>
      <c r="SOV37" s="127"/>
      <c r="SOW37" s="127"/>
      <c r="SOX37" s="127"/>
      <c r="SOY37" s="127"/>
      <c r="SOZ37" s="127"/>
      <c r="SPA37" s="127"/>
      <c r="SPB37" s="127"/>
      <c r="SPC37" s="127"/>
      <c r="SPD37" s="127"/>
      <c r="SPE37" s="127"/>
      <c r="SPF37" s="127"/>
      <c r="SPG37" s="127"/>
      <c r="SPH37" s="127"/>
      <c r="SPI37" s="127"/>
      <c r="SPJ37" s="127"/>
      <c r="SPK37" s="127"/>
      <c r="SPL37" s="127"/>
      <c r="SPM37" s="127"/>
      <c r="SPN37" s="127"/>
      <c r="SPO37" s="127"/>
      <c r="SPP37" s="127"/>
      <c r="SPQ37" s="127"/>
      <c r="SPR37" s="127"/>
      <c r="SPS37" s="127"/>
      <c r="SPT37" s="127"/>
      <c r="SPU37" s="127"/>
      <c r="SPV37" s="127"/>
      <c r="SPW37" s="127"/>
      <c r="SPX37" s="127"/>
      <c r="SPY37" s="127"/>
      <c r="SPZ37" s="127"/>
      <c r="SQA37" s="127"/>
      <c r="SQB37" s="127"/>
      <c r="SQC37" s="127"/>
      <c r="SQD37" s="127"/>
      <c r="SQE37" s="127"/>
      <c r="SQF37" s="127"/>
      <c r="SQG37" s="127"/>
      <c r="SQH37" s="127"/>
      <c r="SQI37" s="127"/>
      <c r="SQJ37" s="127"/>
      <c r="SQK37" s="127"/>
      <c r="SQL37" s="127"/>
      <c r="SQM37" s="127"/>
      <c r="SQN37" s="127"/>
      <c r="SQO37" s="127"/>
      <c r="SQP37" s="127"/>
      <c r="SQQ37" s="127"/>
      <c r="SQR37" s="127"/>
      <c r="SQS37" s="127"/>
      <c r="SQT37" s="127"/>
      <c r="SQU37" s="127"/>
      <c r="SQV37" s="127"/>
      <c r="SQW37" s="127"/>
      <c r="SQX37" s="127"/>
      <c r="SQY37" s="127"/>
      <c r="SQZ37" s="127"/>
      <c r="SRA37" s="127"/>
      <c r="SRB37" s="127"/>
      <c r="SRC37" s="127"/>
      <c r="SRD37" s="127"/>
      <c r="SRE37" s="127"/>
      <c r="SRF37" s="127"/>
      <c r="SRG37" s="127"/>
      <c r="SRH37" s="127"/>
      <c r="SRI37" s="127"/>
      <c r="SRJ37" s="127"/>
      <c r="SRK37" s="127"/>
      <c r="SRL37" s="127"/>
      <c r="SRM37" s="127"/>
      <c r="SRN37" s="127"/>
      <c r="SRO37" s="127"/>
      <c r="SRP37" s="127"/>
      <c r="SRQ37" s="127"/>
      <c r="SRR37" s="127"/>
      <c r="SRS37" s="127"/>
      <c r="SRT37" s="127"/>
      <c r="SRU37" s="127"/>
      <c r="SRV37" s="127"/>
      <c r="SRW37" s="127"/>
      <c r="SRX37" s="127"/>
      <c r="SRY37" s="127"/>
      <c r="SRZ37" s="127"/>
      <c r="SSA37" s="127"/>
      <c r="SSB37" s="127"/>
      <c r="SSC37" s="127"/>
      <c r="SSD37" s="127"/>
      <c r="SSE37" s="127"/>
      <c r="SSF37" s="127"/>
      <c r="SSG37" s="127"/>
      <c r="SSH37" s="127"/>
      <c r="SSI37" s="127"/>
      <c r="SSJ37" s="127"/>
      <c r="SSK37" s="127"/>
      <c r="SSL37" s="127"/>
      <c r="SSM37" s="127"/>
      <c r="SSN37" s="127"/>
      <c r="SSO37" s="127"/>
      <c r="SSP37" s="127"/>
      <c r="SSQ37" s="127"/>
      <c r="SSR37" s="127"/>
      <c r="SSS37" s="127"/>
      <c r="SST37" s="127"/>
      <c r="SSU37" s="127"/>
      <c r="SSV37" s="127"/>
      <c r="SSW37" s="127"/>
      <c r="SSX37" s="127"/>
      <c r="SSY37" s="127"/>
      <c r="SSZ37" s="127"/>
      <c r="STA37" s="127"/>
      <c r="STB37" s="127"/>
      <c r="STC37" s="127"/>
      <c r="STD37" s="127"/>
      <c r="STE37" s="127"/>
      <c r="STF37" s="127"/>
      <c r="STG37" s="127"/>
      <c r="STH37" s="127"/>
      <c r="STI37" s="127"/>
      <c r="STJ37" s="127"/>
      <c r="STK37" s="127"/>
      <c r="STL37" s="127"/>
      <c r="STM37" s="127"/>
      <c r="STN37" s="127"/>
      <c r="STO37" s="127"/>
      <c r="STP37" s="127"/>
      <c r="STQ37" s="127"/>
      <c r="STR37" s="127"/>
      <c r="STS37" s="127"/>
      <c r="STT37" s="127"/>
      <c r="STU37" s="127"/>
      <c r="STV37" s="127"/>
      <c r="STW37" s="127"/>
      <c r="STX37" s="127"/>
      <c r="STY37" s="127"/>
      <c r="STZ37" s="127"/>
      <c r="SUA37" s="127"/>
      <c r="SUB37" s="127"/>
      <c r="SUC37" s="127"/>
      <c r="SUD37" s="127"/>
      <c r="SUE37" s="127"/>
      <c r="SUF37" s="127"/>
      <c r="SUG37" s="127"/>
      <c r="SUH37" s="127"/>
      <c r="SUI37" s="127"/>
      <c r="SUJ37" s="127"/>
      <c r="SUK37" s="127"/>
      <c r="SUL37" s="127"/>
      <c r="SUM37" s="127"/>
      <c r="SUN37" s="127"/>
      <c r="SUO37" s="127"/>
      <c r="SUP37" s="127"/>
      <c r="SUQ37" s="127"/>
      <c r="SUR37" s="127"/>
      <c r="SUS37" s="127"/>
      <c r="SUT37" s="127"/>
      <c r="SUU37" s="127"/>
      <c r="SUV37" s="127"/>
      <c r="SUW37" s="127"/>
      <c r="SUX37" s="127"/>
      <c r="SUY37" s="127"/>
      <c r="SUZ37" s="127"/>
      <c r="SVA37" s="127"/>
      <c r="SVB37" s="127"/>
      <c r="SVC37" s="127"/>
      <c r="SVD37" s="127"/>
      <c r="SVE37" s="127"/>
      <c r="SVF37" s="127"/>
      <c r="SVG37" s="127"/>
      <c r="SVH37" s="127"/>
      <c r="SVI37" s="127"/>
      <c r="SVJ37" s="127"/>
      <c r="SVK37" s="127"/>
      <c r="SVL37" s="127"/>
      <c r="SVM37" s="127"/>
      <c r="SVN37" s="127"/>
      <c r="SVO37" s="127"/>
      <c r="SVP37" s="127"/>
      <c r="SVQ37" s="127"/>
      <c r="SVR37" s="127"/>
      <c r="SVS37" s="127"/>
      <c r="SVT37" s="127"/>
      <c r="SVU37" s="127"/>
      <c r="SVV37" s="127"/>
      <c r="SVW37" s="127"/>
      <c r="SVX37" s="127"/>
      <c r="SVY37" s="127"/>
      <c r="SVZ37" s="127"/>
      <c r="SWA37" s="127"/>
      <c r="SWB37" s="127"/>
      <c r="SWC37" s="127"/>
      <c r="SWD37" s="127"/>
      <c r="SWE37" s="127"/>
      <c r="SWF37" s="127"/>
      <c r="SWG37" s="127"/>
      <c r="SWH37" s="127"/>
      <c r="SWI37" s="127"/>
      <c r="SWJ37" s="127"/>
      <c r="SWK37" s="127"/>
      <c r="SWL37" s="127"/>
      <c r="SWM37" s="127"/>
      <c r="SWN37" s="127"/>
      <c r="SWO37" s="127"/>
      <c r="SWP37" s="127"/>
      <c r="SWQ37" s="127"/>
      <c r="SWR37" s="127"/>
      <c r="SWS37" s="127"/>
      <c r="SWT37" s="127"/>
      <c r="SWU37" s="127"/>
      <c r="SWV37" s="127"/>
      <c r="SWW37" s="127"/>
      <c r="SWX37" s="127"/>
      <c r="SWY37" s="127"/>
      <c r="SWZ37" s="127"/>
      <c r="SXA37" s="127"/>
      <c r="SXB37" s="127"/>
      <c r="SXC37" s="127"/>
      <c r="SXD37" s="127"/>
      <c r="SXE37" s="127"/>
      <c r="SXF37" s="127"/>
      <c r="SXG37" s="127"/>
      <c r="SXH37" s="127"/>
      <c r="SXI37" s="127"/>
      <c r="SXJ37" s="127"/>
      <c r="SXK37" s="127"/>
      <c r="SXL37" s="127"/>
      <c r="SXM37" s="127"/>
      <c r="SXN37" s="127"/>
      <c r="SXO37" s="127"/>
      <c r="SXP37" s="127"/>
      <c r="SXQ37" s="127"/>
      <c r="SXR37" s="127"/>
      <c r="SXS37" s="127"/>
      <c r="SXT37" s="127"/>
      <c r="SXU37" s="127"/>
      <c r="SXV37" s="127"/>
      <c r="SXW37" s="127"/>
      <c r="SXX37" s="127"/>
      <c r="SXY37" s="127"/>
      <c r="SXZ37" s="127"/>
      <c r="SYA37" s="127"/>
      <c r="SYB37" s="127"/>
      <c r="SYC37" s="127"/>
      <c r="SYD37" s="127"/>
      <c r="SYE37" s="127"/>
      <c r="SYF37" s="127"/>
      <c r="SYG37" s="127"/>
      <c r="SYH37" s="127"/>
      <c r="SYI37" s="127"/>
      <c r="SYJ37" s="127"/>
      <c r="SYK37" s="127"/>
      <c r="SYL37" s="127"/>
      <c r="SYM37" s="127"/>
      <c r="SYN37" s="127"/>
      <c r="SYO37" s="127"/>
      <c r="SYP37" s="127"/>
      <c r="SYQ37" s="127"/>
      <c r="SYR37" s="127"/>
      <c r="SYS37" s="127"/>
      <c r="SYT37" s="127"/>
      <c r="SYU37" s="127"/>
      <c r="SYV37" s="127"/>
      <c r="SYW37" s="127"/>
      <c r="SYX37" s="127"/>
      <c r="SYY37" s="127"/>
      <c r="SYZ37" s="127"/>
      <c r="SZA37" s="127"/>
      <c r="SZB37" s="127"/>
      <c r="SZC37" s="127"/>
      <c r="SZD37" s="127"/>
      <c r="SZE37" s="127"/>
      <c r="SZF37" s="127"/>
      <c r="SZG37" s="127"/>
      <c r="SZH37" s="127"/>
      <c r="SZI37" s="127"/>
      <c r="SZJ37" s="127"/>
      <c r="SZK37" s="127"/>
      <c r="SZL37" s="127"/>
      <c r="SZM37" s="127"/>
      <c r="SZN37" s="127"/>
      <c r="SZO37" s="127"/>
      <c r="SZP37" s="127"/>
      <c r="SZQ37" s="127"/>
      <c r="SZR37" s="127"/>
      <c r="SZS37" s="127"/>
      <c r="SZT37" s="127"/>
      <c r="SZU37" s="127"/>
      <c r="SZV37" s="127"/>
      <c r="SZW37" s="127"/>
      <c r="SZX37" s="127"/>
      <c r="SZY37" s="127"/>
      <c r="SZZ37" s="127"/>
      <c r="TAA37" s="127"/>
      <c r="TAB37" s="127"/>
      <c r="TAC37" s="127"/>
      <c r="TAD37" s="127"/>
      <c r="TAE37" s="127"/>
      <c r="TAF37" s="127"/>
      <c r="TAG37" s="127"/>
      <c r="TAH37" s="127"/>
      <c r="TAI37" s="127"/>
      <c r="TAJ37" s="127"/>
      <c r="TAK37" s="127"/>
      <c r="TAL37" s="127"/>
      <c r="TAM37" s="127"/>
      <c r="TAN37" s="127"/>
      <c r="TAO37" s="127"/>
      <c r="TAP37" s="127"/>
      <c r="TAQ37" s="127"/>
      <c r="TAR37" s="127"/>
      <c r="TAS37" s="127"/>
      <c r="TAT37" s="127"/>
      <c r="TAU37" s="127"/>
      <c r="TAV37" s="127"/>
      <c r="TAW37" s="127"/>
      <c r="TAX37" s="127"/>
      <c r="TAY37" s="127"/>
      <c r="TAZ37" s="127"/>
      <c r="TBA37" s="127"/>
      <c r="TBB37" s="127"/>
      <c r="TBC37" s="127"/>
      <c r="TBD37" s="127"/>
      <c r="TBE37" s="127"/>
      <c r="TBF37" s="127"/>
      <c r="TBG37" s="127"/>
      <c r="TBH37" s="127"/>
      <c r="TBI37" s="127"/>
      <c r="TBJ37" s="127"/>
      <c r="TBK37" s="127"/>
      <c r="TBL37" s="127"/>
      <c r="TBM37" s="127"/>
      <c r="TBN37" s="127"/>
      <c r="TBO37" s="127"/>
      <c r="TBP37" s="127"/>
      <c r="TBQ37" s="127"/>
      <c r="TBR37" s="127"/>
      <c r="TBS37" s="127"/>
      <c r="TBT37" s="127"/>
      <c r="TBU37" s="127"/>
      <c r="TBV37" s="127"/>
      <c r="TBW37" s="127"/>
      <c r="TBX37" s="127"/>
      <c r="TBY37" s="127"/>
      <c r="TBZ37" s="127"/>
      <c r="TCA37" s="127"/>
      <c r="TCB37" s="127"/>
      <c r="TCC37" s="127"/>
      <c r="TCD37" s="127"/>
      <c r="TCE37" s="127"/>
      <c r="TCF37" s="127"/>
      <c r="TCG37" s="127"/>
      <c r="TCH37" s="127"/>
      <c r="TCI37" s="127"/>
      <c r="TCJ37" s="127"/>
      <c r="TCK37" s="127"/>
      <c r="TCL37" s="127"/>
      <c r="TCM37" s="127"/>
      <c r="TCN37" s="127"/>
      <c r="TCO37" s="127"/>
      <c r="TCP37" s="127"/>
      <c r="TCQ37" s="127"/>
      <c r="TCR37" s="127"/>
      <c r="TCS37" s="127"/>
      <c r="TCT37" s="127"/>
      <c r="TCU37" s="127"/>
      <c r="TCV37" s="127"/>
      <c r="TCW37" s="127"/>
      <c r="TCX37" s="127"/>
      <c r="TCY37" s="127"/>
      <c r="TCZ37" s="127"/>
      <c r="TDA37" s="127"/>
      <c r="TDB37" s="127"/>
      <c r="TDC37" s="127"/>
      <c r="TDD37" s="127"/>
      <c r="TDE37" s="127"/>
      <c r="TDF37" s="127"/>
      <c r="TDG37" s="127"/>
      <c r="TDH37" s="127"/>
      <c r="TDI37" s="127"/>
      <c r="TDJ37" s="127"/>
      <c r="TDK37" s="127"/>
      <c r="TDL37" s="127"/>
      <c r="TDM37" s="127"/>
      <c r="TDN37" s="127"/>
      <c r="TDO37" s="127"/>
      <c r="TDP37" s="127"/>
      <c r="TDQ37" s="127"/>
      <c r="TDR37" s="127"/>
      <c r="TDS37" s="127"/>
      <c r="TDT37" s="127"/>
      <c r="TDU37" s="127"/>
      <c r="TDV37" s="127"/>
      <c r="TDW37" s="127"/>
      <c r="TDX37" s="127"/>
      <c r="TDY37" s="127"/>
      <c r="TDZ37" s="127"/>
      <c r="TEA37" s="127"/>
      <c r="TEB37" s="127"/>
      <c r="TEC37" s="127"/>
      <c r="TED37" s="127"/>
      <c r="TEE37" s="127"/>
      <c r="TEF37" s="127"/>
      <c r="TEG37" s="127"/>
      <c r="TEH37" s="127"/>
      <c r="TEI37" s="127"/>
      <c r="TEJ37" s="127"/>
      <c r="TEK37" s="127"/>
      <c r="TEL37" s="127"/>
      <c r="TEM37" s="127"/>
      <c r="TEN37" s="127"/>
      <c r="TEO37" s="127"/>
      <c r="TEP37" s="127"/>
      <c r="TEQ37" s="127"/>
      <c r="TER37" s="127"/>
      <c r="TES37" s="127"/>
      <c r="TET37" s="127"/>
      <c r="TEU37" s="127"/>
      <c r="TEV37" s="127"/>
      <c r="TEW37" s="127"/>
      <c r="TEX37" s="127"/>
      <c r="TEY37" s="127"/>
      <c r="TEZ37" s="127"/>
      <c r="TFA37" s="127"/>
      <c r="TFB37" s="127"/>
      <c r="TFC37" s="127"/>
      <c r="TFD37" s="127"/>
      <c r="TFE37" s="127"/>
      <c r="TFF37" s="127"/>
      <c r="TFG37" s="127"/>
      <c r="TFH37" s="127"/>
      <c r="TFI37" s="127"/>
      <c r="TFJ37" s="127"/>
      <c r="TFK37" s="127"/>
      <c r="TFL37" s="127"/>
      <c r="TFM37" s="127"/>
      <c r="TFN37" s="127"/>
      <c r="TFO37" s="127"/>
      <c r="TFP37" s="127"/>
      <c r="TFQ37" s="127"/>
      <c r="TFR37" s="127"/>
      <c r="TFS37" s="127"/>
      <c r="TFT37" s="127"/>
      <c r="TFU37" s="127"/>
      <c r="TFV37" s="127"/>
      <c r="TFW37" s="127"/>
      <c r="TFX37" s="127"/>
      <c r="TFY37" s="127"/>
      <c r="TFZ37" s="127"/>
      <c r="TGA37" s="127"/>
      <c r="TGB37" s="127"/>
      <c r="TGC37" s="127"/>
      <c r="TGD37" s="127"/>
      <c r="TGE37" s="127"/>
      <c r="TGF37" s="127"/>
      <c r="TGG37" s="127"/>
      <c r="TGH37" s="127"/>
      <c r="TGI37" s="127"/>
      <c r="TGJ37" s="127"/>
      <c r="TGK37" s="127"/>
      <c r="TGL37" s="127"/>
      <c r="TGM37" s="127"/>
      <c r="TGN37" s="127"/>
      <c r="TGO37" s="127"/>
      <c r="TGP37" s="127"/>
      <c r="TGQ37" s="127"/>
      <c r="TGR37" s="127"/>
      <c r="TGS37" s="127"/>
      <c r="TGT37" s="127"/>
      <c r="TGU37" s="127"/>
      <c r="TGV37" s="127"/>
      <c r="TGW37" s="127"/>
      <c r="TGX37" s="127"/>
      <c r="TGY37" s="127"/>
      <c r="TGZ37" s="127"/>
      <c r="THA37" s="127"/>
      <c r="THB37" s="127"/>
      <c r="THC37" s="127"/>
      <c r="THD37" s="127"/>
      <c r="THE37" s="127"/>
      <c r="THF37" s="127"/>
      <c r="THG37" s="127"/>
      <c r="THH37" s="127"/>
      <c r="THI37" s="127"/>
      <c r="THJ37" s="127"/>
      <c r="THK37" s="127"/>
      <c r="THL37" s="127"/>
      <c r="THM37" s="127"/>
      <c r="THN37" s="127"/>
      <c r="THO37" s="127"/>
      <c r="THP37" s="127"/>
      <c r="THQ37" s="127"/>
      <c r="THR37" s="127"/>
      <c r="THS37" s="127"/>
      <c r="THT37" s="127"/>
      <c r="THU37" s="127"/>
      <c r="THV37" s="127"/>
      <c r="THW37" s="127"/>
      <c r="THX37" s="127"/>
      <c r="THY37" s="127"/>
      <c r="THZ37" s="127"/>
      <c r="TIA37" s="127"/>
      <c r="TIB37" s="127"/>
      <c r="TIC37" s="127"/>
      <c r="TID37" s="127"/>
      <c r="TIE37" s="127"/>
      <c r="TIF37" s="127"/>
      <c r="TIG37" s="127"/>
      <c r="TIH37" s="127"/>
      <c r="TII37" s="127"/>
      <c r="TIJ37" s="127"/>
      <c r="TIK37" s="127"/>
      <c r="TIL37" s="127"/>
      <c r="TIM37" s="127"/>
      <c r="TIN37" s="127"/>
      <c r="TIO37" s="127"/>
      <c r="TIP37" s="127"/>
      <c r="TIQ37" s="127"/>
      <c r="TIR37" s="127"/>
      <c r="TIS37" s="127"/>
      <c r="TIT37" s="127"/>
      <c r="TIU37" s="127"/>
      <c r="TIV37" s="127"/>
      <c r="TIW37" s="127"/>
      <c r="TIX37" s="127"/>
      <c r="TIY37" s="127"/>
      <c r="TIZ37" s="127"/>
      <c r="TJA37" s="127"/>
      <c r="TJB37" s="127"/>
      <c r="TJC37" s="127"/>
      <c r="TJD37" s="127"/>
      <c r="TJE37" s="127"/>
      <c r="TJF37" s="127"/>
      <c r="TJG37" s="127"/>
      <c r="TJH37" s="127"/>
      <c r="TJI37" s="127"/>
      <c r="TJJ37" s="127"/>
      <c r="TJK37" s="127"/>
      <c r="TJL37" s="127"/>
      <c r="TJM37" s="127"/>
      <c r="TJN37" s="127"/>
      <c r="TJO37" s="127"/>
      <c r="TJP37" s="127"/>
      <c r="TJQ37" s="127"/>
      <c r="TJR37" s="127"/>
      <c r="TJS37" s="127"/>
      <c r="TJT37" s="127"/>
      <c r="TJU37" s="127"/>
      <c r="TJV37" s="127"/>
      <c r="TJW37" s="127"/>
      <c r="TJX37" s="127"/>
      <c r="TJY37" s="127"/>
      <c r="TJZ37" s="127"/>
      <c r="TKA37" s="127"/>
      <c r="TKB37" s="127"/>
      <c r="TKC37" s="127"/>
      <c r="TKD37" s="127"/>
      <c r="TKE37" s="127"/>
      <c r="TKF37" s="127"/>
      <c r="TKG37" s="127"/>
      <c r="TKH37" s="127"/>
      <c r="TKI37" s="127"/>
      <c r="TKJ37" s="127"/>
      <c r="TKK37" s="127"/>
      <c r="TKL37" s="127"/>
      <c r="TKM37" s="127"/>
      <c r="TKN37" s="127"/>
      <c r="TKO37" s="127"/>
      <c r="TKP37" s="127"/>
      <c r="TKQ37" s="127"/>
      <c r="TKR37" s="127"/>
      <c r="TKS37" s="127"/>
      <c r="TKT37" s="127"/>
      <c r="TKU37" s="127"/>
      <c r="TKV37" s="127"/>
      <c r="TKW37" s="127"/>
      <c r="TKX37" s="127"/>
      <c r="TKY37" s="127"/>
      <c r="TKZ37" s="127"/>
      <c r="TLA37" s="127"/>
      <c r="TLB37" s="127"/>
      <c r="TLC37" s="127"/>
      <c r="TLD37" s="127"/>
      <c r="TLE37" s="127"/>
      <c r="TLF37" s="127"/>
      <c r="TLG37" s="127"/>
      <c r="TLH37" s="127"/>
      <c r="TLI37" s="127"/>
      <c r="TLJ37" s="127"/>
      <c r="TLK37" s="127"/>
      <c r="TLL37" s="127"/>
      <c r="TLM37" s="127"/>
      <c r="TLN37" s="127"/>
      <c r="TLO37" s="127"/>
      <c r="TLP37" s="127"/>
      <c r="TLQ37" s="127"/>
      <c r="TLR37" s="127"/>
      <c r="TLS37" s="127"/>
      <c r="TLT37" s="127"/>
      <c r="TLU37" s="127"/>
      <c r="TLV37" s="127"/>
      <c r="TLW37" s="127"/>
      <c r="TLX37" s="127"/>
      <c r="TLY37" s="127"/>
      <c r="TLZ37" s="127"/>
      <c r="TMA37" s="127"/>
      <c r="TMB37" s="127"/>
      <c r="TMC37" s="127"/>
      <c r="TMD37" s="127"/>
      <c r="TME37" s="127"/>
      <c r="TMF37" s="127"/>
      <c r="TMG37" s="127"/>
      <c r="TMH37" s="127"/>
      <c r="TMI37" s="127"/>
      <c r="TMJ37" s="127"/>
      <c r="TMK37" s="127"/>
      <c r="TML37" s="127"/>
      <c r="TMM37" s="127"/>
      <c r="TMN37" s="127"/>
      <c r="TMO37" s="127"/>
      <c r="TMP37" s="127"/>
      <c r="TMQ37" s="127"/>
      <c r="TMR37" s="127"/>
      <c r="TMS37" s="127"/>
      <c r="TMT37" s="127"/>
      <c r="TMU37" s="127"/>
      <c r="TMV37" s="127"/>
      <c r="TMW37" s="127"/>
      <c r="TMX37" s="127"/>
      <c r="TMY37" s="127"/>
      <c r="TMZ37" s="127"/>
      <c r="TNA37" s="127"/>
      <c r="TNB37" s="127"/>
      <c r="TNC37" s="127"/>
      <c r="TND37" s="127"/>
      <c r="TNE37" s="127"/>
      <c r="TNF37" s="127"/>
      <c r="TNG37" s="127"/>
      <c r="TNH37" s="127"/>
      <c r="TNI37" s="127"/>
      <c r="TNJ37" s="127"/>
      <c r="TNK37" s="127"/>
      <c r="TNL37" s="127"/>
      <c r="TNM37" s="127"/>
      <c r="TNN37" s="127"/>
      <c r="TNO37" s="127"/>
      <c r="TNP37" s="127"/>
      <c r="TNQ37" s="127"/>
      <c r="TNR37" s="127"/>
      <c r="TNS37" s="127"/>
      <c r="TNT37" s="127"/>
      <c r="TNU37" s="127"/>
      <c r="TNV37" s="127"/>
      <c r="TNW37" s="127"/>
      <c r="TNX37" s="127"/>
      <c r="TNY37" s="127"/>
      <c r="TNZ37" s="127"/>
      <c r="TOA37" s="127"/>
      <c r="TOB37" s="127"/>
      <c r="TOC37" s="127"/>
      <c r="TOD37" s="127"/>
      <c r="TOE37" s="127"/>
      <c r="TOF37" s="127"/>
      <c r="TOG37" s="127"/>
      <c r="TOH37" s="127"/>
      <c r="TOI37" s="127"/>
      <c r="TOJ37" s="127"/>
      <c r="TOK37" s="127"/>
      <c r="TOL37" s="127"/>
      <c r="TOM37" s="127"/>
      <c r="TON37" s="127"/>
      <c r="TOO37" s="127"/>
      <c r="TOP37" s="127"/>
      <c r="TOQ37" s="127"/>
      <c r="TOR37" s="127"/>
      <c r="TOS37" s="127"/>
      <c r="TOT37" s="127"/>
      <c r="TOU37" s="127"/>
      <c r="TOV37" s="127"/>
      <c r="TOW37" s="127"/>
      <c r="TOX37" s="127"/>
      <c r="TOY37" s="127"/>
      <c r="TOZ37" s="127"/>
      <c r="TPA37" s="127"/>
      <c r="TPB37" s="127"/>
      <c r="TPC37" s="127"/>
      <c r="TPD37" s="127"/>
      <c r="TPE37" s="127"/>
      <c r="TPF37" s="127"/>
      <c r="TPG37" s="127"/>
      <c r="TPH37" s="127"/>
      <c r="TPI37" s="127"/>
      <c r="TPJ37" s="127"/>
      <c r="TPK37" s="127"/>
      <c r="TPL37" s="127"/>
      <c r="TPM37" s="127"/>
      <c r="TPN37" s="127"/>
      <c r="TPO37" s="127"/>
      <c r="TPP37" s="127"/>
      <c r="TPQ37" s="127"/>
      <c r="TPR37" s="127"/>
      <c r="TPS37" s="127"/>
      <c r="TPT37" s="127"/>
      <c r="TPU37" s="127"/>
      <c r="TPV37" s="127"/>
      <c r="TPW37" s="127"/>
      <c r="TPX37" s="127"/>
      <c r="TPY37" s="127"/>
      <c r="TPZ37" s="127"/>
      <c r="TQA37" s="127"/>
      <c r="TQB37" s="127"/>
      <c r="TQC37" s="127"/>
      <c r="TQD37" s="127"/>
      <c r="TQE37" s="127"/>
      <c r="TQF37" s="127"/>
      <c r="TQG37" s="127"/>
      <c r="TQH37" s="127"/>
      <c r="TQI37" s="127"/>
      <c r="TQJ37" s="127"/>
      <c r="TQK37" s="127"/>
      <c r="TQL37" s="127"/>
      <c r="TQM37" s="127"/>
      <c r="TQN37" s="127"/>
      <c r="TQO37" s="127"/>
      <c r="TQP37" s="127"/>
      <c r="TQQ37" s="127"/>
      <c r="TQR37" s="127"/>
      <c r="TQS37" s="127"/>
      <c r="TQT37" s="127"/>
      <c r="TQU37" s="127"/>
      <c r="TQV37" s="127"/>
      <c r="TQW37" s="127"/>
      <c r="TQX37" s="127"/>
      <c r="TQY37" s="127"/>
      <c r="TQZ37" s="127"/>
      <c r="TRA37" s="127"/>
      <c r="TRB37" s="127"/>
      <c r="TRC37" s="127"/>
      <c r="TRD37" s="127"/>
      <c r="TRE37" s="127"/>
      <c r="TRF37" s="127"/>
      <c r="TRG37" s="127"/>
      <c r="TRH37" s="127"/>
      <c r="TRI37" s="127"/>
      <c r="TRJ37" s="127"/>
      <c r="TRK37" s="127"/>
      <c r="TRL37" s="127"/>
      <c r="TRM37" s="127"/>
      <c r="TRN37" s="127"/>
      <c r="TRO37" s="127"/>
      <c r="TRP37" s="127"/>
      <c r="TRQ37" s="127"/>
      <c r="TRR37" s="127"/>
      <c r="TRS37" s="127"/>
      <c r="TRT37" s="127"/>
      <c r="TRU37" s="127"/>
      <c r="TRV37" s="127"/>
      <c r="TRW37" s="127"/>
      <c r="TRX37" s="127"/>
      <c r="TRY37" s="127"/>
      <c r="TRZ37" s="127"/>
      <c r="TSA37" s="127"/>
      <c r="TSB37" s="127"/>
      <c r="TSC37" s="127"/>
      <c r="TSD37" s="127"/>
      <c r="TSE37" s="127"/>
      <c r="TSF37" s="127"/>
      <c r="TSG37" s="127"/>
      <c r="TSH37" s="127"/>
      <c r="TSI37" s="127"/>
      <c r="TSJ37" s="127"/>
      <c r="TSK37" s="127"/>
      <c r="TSL37" s="127"/>
      <c r="TSM37" s="127"/>
      <c r="TSN37" s="127"/>
      <c r="TSO37" s="127"/>
      <c r="TSP37" s="127"/>
      <c r="TSQ37" s="127"/>
      <c r="TSR37" s="127"/>
      <c r="TSS37" s="127"/>
      <c r="TST37" s="127"/>
      <c r="TSU37" s="127"/>
      <c r="TSV37" s="127"/>
      <c r="TSW37" s="127"/>
      <c r="TSX37" s="127"/>
      <c r="TSY37" s="127"/>
      <c r="TSZ37" s="127"/>
      <c r="TTA37" s="127"/>
      <c r="TTB37" s="127"/>
      <c r="TTC37" s="127"/>
      <c r="TTD37" s="127"/>
      <c r="TTE37" s="127"/>
      <c r="TTF37" s="127"/>
      <c r="TTG37" s="127"/>
      <c r="TTH37" s="127"/>
      <c r="TTI37" s="127"/>
      <c r="TTJ37" s="127"/>
      <c r="TTK37" s="127"/>
      <c r="TTL37" s="127"/>
      <c r="TTM37" s="127"/>
      <c r="TTN37" s="127"/>
      <c r="TTO37" s="127"/>
      <c r="TTP37" s="127"/>
      <c r="TTQ37" s="127"/>
      <c r="TTR37" s="127"/>
      <c r="TTS37" s="127"/>
      <c r="TTT37" s="127"/>
      <c r="TTU37" s="127"/>
      <c r="TTV37" s="127"/>
      <c r="TTW37" s="127"/>
      <c r="TTX37" s="127"/>
      <c r="TTY37" s="127"/>
      <c r="TTZ37" s="127"/>
      <c r="TUA37" s="127"/>
      <c r="TUB37" s="127"/>
      <c r="TUC37" s="127"/>
      <c r="TUD37" s="127"/>
      <c r="TUE37" s="127"/>
      <c r="TUF37" s="127"/>
      <c r="TUG37" s="127"/>
      <c r="TUH37" s="127"/>
      <c r="TUI37" s="127"/>
      <c r="TUJ37" s="127"/>
      <c r="TUK37" s="127"/>
      <c r="TUL37" s="127"/>
      <c r="TUM37" s="127"/>
      <c r="TUN37" s="127"/>
      <c r="TUO37" s="127"/>
      <c r="TUP37" s="127"/>
      <c r="TUQ37" s="127"/>
      <c r="TUR37" s="127"/>
      <c r="TUS37" s="127"/>
      <c r="TUT37" s="127"/>
      <c r="TUU37" s="127"/>
      <c r="TUV37" s="127"/>
      <c r="TUW37" s="127"/>
      <c r="TUX37" s="127"/>
      <c r="TUY37" s="127"/>
      <c r="TUZ37" s="127"/>
      <c r="TVA37" s="127"/>
      <c r="TVB37" s="127"/>
      <c r="TVC37" s="127"/>
      <c r="TVD37" s="127"/>
      <c r="TVE37" s="127"/>
      <c r="TVF37" s="127"/>
      <c r="TVG37" s="127"/>
      <c r="TVH37" s="127"/>
      <c r="TVI37" s="127"/>
      <c r="TVJ37" s="127"/>
      <c r="TVK37" s="127"/>
      <c r="TVL37" s="127"/>
      <c r="TVM37" s="127"/>
      <c r="TVN37" s="127"/>
      <c r="TVO37" s="127"/>
      <c r="TVP37" s="127"/>
      <c r="TVQ37" s="127"/>
      <c r="TVR37" s="127"/>
      <c r="TVS37" s="127"/>
      <c r="TVT37" s="127"/>
      <c r="TVU37" s="127"/>
      <c r="TVV37" s="127"/>
      <c r="TVW37" s="127"/>
      <c r="TVX37" s="127"/>
      <c r="TVY37" s="127"/>
      <c r="TVZ37" s="127"/>
      <c r="TWA37" s="127"/>
      <c r="TWB37" s="127"/>
      <c r="TWC37" s="127"/>
      <c r="TWD37" s="127"/>
      <c r="TWE37" s="127"/>
      <c r="TWF37" s="127"/>
      <c r="TWG37" s="127"/>
      <c r="TWH37" s="127"/>
      <c r="TWI37" s="127"/>
      <c r="TWJ37" s="127"/>
      <c r="TWK37" s="127"/>
      <c r="TWL37" s="127"/>
      <c r="TWM37" s="127"/>
      <c r="TWN37" s="127"/>
      <c r="TWO37" s="127"/>
      <c r="TWP37" s="127"/>
      <c r="TWQ37" s="127"/>
      <c r="TWR37" s="127"/>
      <c r="TWS37" s="127"/>
      <c r="TWT37" s="127"/>
      <c r="TWU37" s="127"/>
      <c r="TWV37" s="127"/>
      <c r="TWW37" s="127"/>
      <c r="TWX37" s="127"/>
      <c r="TWY37" s="127"/>
      <c r="TWZ37" s="127"/>
      <c r="TXA37" s="127"/>
      <c r="TXB37" s="127"/>
      <c r="TXC37" s="127"/>
      <c r="TXD37" s="127"/>
      <c r="TXE37" s="127"/>
      <c r="TXF37" s="127"/>
      <c r="TXG37" s="127"/>
      <c r="TXH37" s="127"/>
      <c r="TXI37" s="127"/>
      <c r="TXJ37" s="127"/>
      <c r="TXK37" s="127"/>
      <c r="TXL37" s="127"/>
      <c r="TXM37" s="127"/>
      <c r="TXN37" s="127"/>
      <c r="TXO37" s="127"/>
      <c r="TXP37" s="127"/>
      <c r="TXQ37" s="127"/>
      <c r="TXR37" s="127"/>
      <c r="TXS37" s="127"/>
      <c r="TXT37" s="127"/>
      <c r="TXU37" s="127"/>
      <c r="TXV37" s="127"/>
      <c r="TXW37" s="127"/>
      <c r="TXX37" s="127"/>
      <c r="TXY37" s="127"/>
      <c r="TXZ37" s="127"/>
      <c r="TYA37" s="127"/>
      <c r="TYB37" s="127"/>
      <c r="TYC37" s="127"/>
      <c r="TYD37" s="127"/>
      <c r="TYE37" s="127"/>
      <c r="TYF37" s="127"/>
      <c r="TYG37" s="127"/>
      <c r="TYH37" s="127"/>
      <c r="TYI37" s="127"/>
      <c r="TYJ37" s="127"/>
      <c r="TYK37" s="127"/>
      <c r="TYL37" s="127"/>
      <c r="TYM37" s="127"/>
      <c r="TYN37" s="127"/>
      <c r="TYO37" s="127"/>
      <c r="TYP37" s="127"/>
      <c r="TYQ37" s="127"/>
      <c r="TYR37" s="127"/>
      <c r="TYS37" s="127"/>
      <c r="TYT37" s="127"/>
      <c r="TYU37" s="127"/>
      <c r="TYV37" s="127"/>
      <c r="TYW37" s="127"/>
      <c r="TYX37" s="127"/>
      <c r="TYY37" s="127"/>
      <c r="TYZ37" s="127"/>
      <c r="TZA37" s="127"/>
      <c r="TZB37" s="127"/>
      <c r="TZC37" s="127"/>
      <c r="TZD37" s="127"/>
      <c r="TZE37" s="127"/>
      <c r="TZF37" s="127"/>
      <c r="TZG37" s="127"/>
      <c r="TZH37" s="127"/>
      <c r="TZI37" s="127"/>
      <c r="TZJ37" s="127"/>
      <c r="TZK37" s="127"/>
      <c r="TZL37" s="127"/>
      <c r="TZM37" s="127"/>
      <c r="TZN37" s="127"/>
      <c r="TZO37" s="127"/>
      <c r="TZP37" s="127"/>
      <c r="TZQ37" s="127"/>
      <c r="TZR37" s="127"/>
      <c r="TZS37" s="127"/>
      <c r="TZT37" s="127"/>
      <c r="TZU37" s="127"/>
      <c r="TZV37" s="127"/>
      <c r="TZW37" s="127"/>
      <c r="TZX37" s="127"/>
      <c r="TZY37" s="127"/>
      <c r="TZZ37" s="127"/>
      <c r="UAA37" s="127"/>
      <c r="UAB37" s="127"/>
      <c r="UAC37" s="127"/>
      <c r="UAD37" s="127"/>
      <c r="UAE37" s="127"/>
      <c r="UAF37" s="127"/>
      <c r="UAG37" s="127"/>
      <c r="UAH37" s="127"/>
      <c r="UAI37" s="127"/>
      <c r="UAJ37" s="127"/>
      <c r="UAK37" s="127"/>
      <c r="UAL37" s="127"/>
      <c r="UAM37" s="127"/>
      <c r="UAN37" s="127"/>
      <c r="UAO37" s="127"/>
      <c r="UAP37" s="127"/>
      <c r="UAQ37" s="127"/>
      <c r="UAR37" s="127"/>
      <c r="UAS37" s="127"/>
      <c r="UAT37" s="127"/>
      <c r="UAU37" s="127"/>
      <c r="UAV37" s="127"/>
      <c r="UAW37" s="127"/>
      <c r="UAX37" s="127"/>
      <c r="UAY37" s="127"/>
      <c r="UAZ37" s="127"/>
      <c r="UBA37" s="127"/>
      <c r="UBB37" s="127"/>
      <c r="UBC37" s="127"/>
      <c r="UBD37" s="127"/>
      <c r="UBE37" s="127"/>
      <c r="UBF37" s="127"/>
      <c r="UBG37" s="127"/>
      <c r="UBH37" s="127"/>
      <c r="UBI37" s="127"/>
      <c r="UBJ37" s="127"/>
      <c r="UBK37" s="127"/>
      <c r="UBL37" s="127"/>
      <c r="UBM37" s="127"/>
      <c r="UBN37" s="127"/>
      <c r="UBO37" s="127"/>
      <c r="UBP37" s="127"/>
      <c r="UBQ37" s="127"/>
      <c r="UBR37" s="127"/>
      <c r="UBS37" s="127"/>
      <c r="UBT37" s="127"/>
      <c r="UBU37" s="127"/>
      <c r="UBV37" s="127"/>
      <c r="UBW37" s="127"/>
      <c r="UBX37" s="127"/>
      <c r="UBY37" s="127"/>
      <c r="UBZ37" s="127"/>
      <c r="UCA37" s="127"/>
      <c r="UCB37" s="127"/>
      <c r="UCC37" s="127"/>
      <c r="UCD37" s="127"/>
      <c r="UCE37" s="127"/>
      <c r="UCF37" s="127"/>
      <c r="UCG37" s="127"/>
      <c r="UCH37" s="127"/>
      <c r="UCI37" s="127"/>
      <c r="UCJ37" s="127"/>
      <c r="UCK37" s="127"/>
      <c r="UCL37" s="127"/>
      <c r="UCM37" s="127"/>
      <c r="UCN37" s="127"/>
      <c r="UCO37" s="127"/>
      <c r="UCP37" s="127"/>
      <c r="UCQ37" s="127"/>
      <c r="UCR37" s="127"/>
      <c r="UCS37" s="127"/>
      <c r="UCT37" s="127"/>
      <c r="UCU37" s="127"/>
      <c r="UCV37" s="127"/>
      <c r="UCW37" s="127"/>
      <c r="UCX37" s="127"/>
      <c r="UCY37" s="127"/>
      <c r="UCZ37" s="127"/>
      <c r="UDA37" s="127"/>
      <c r="UDB37" s="127"/>
      <c r="UDC37" s="127"/>
      <c r="UDD37" s="127"/>
      <c r="UDE37" s="127"/>
      <c r="UDF37" s="127"/>
      <c r="UDG37" s="127"/>
      <c r="UDH37" s="127"/>
      <c r="UDI37" s="127"/>
      <c r="UDJ37" s="127"/>
      <c r="UDK37" s="127"/>
      <c r="UDL37" s="127"/>
      <c r="UDM37" s="127"/>
      <c r="UDN37" s="127"/>
      <c r="UDO37" s="127"/>
      <c r="UDP37" s="127"/>
      <c r="UDQ37" s="127"/>
      <c r="UDR37" s="127"/>
      <c r="UDS37" s="127"/>
      <c r="UDT37" s="127"/>
      <c r="UDU37" s="127"/>
      <c r="UDV37" s="127"/>
      <c r="UDW37" s="127"/>
      <c r="UDX37" s="127"/>
      <c r="UDY37" s="127"/>
      <c r="UDZ37" s="127"/>
      <c r="UEA37" s="127"/>
      <c r="UEB37" s="127"/>
      <c r="UEC37" s="127"/>
      <c r="UED37" s="127"/>
      <c r="UEE37" s="127"/>
      <c r="UEF37" s="127"/>
      <c r="UEG37" s="127"/>
      <c r="UEH37" s="127"/>
      <c r="UEI37" s="127"/>
      <c r="UEJ37" s="127"/>
      <c r="UEK37" s="127"/>
      <c r="UEL37" s="127"/>
      <c r="UEM37" s="127"/>
      <c r="UEN37" s="127"/>
      <c r="UEO37" s="127"/>
      <c r="UEP37" s="127"/>
      <c r="UEQ37" s="127"/>
      <c r="UER37" s="127"/>
      <c r="UES37" s="127"/>
      <c r="UET37" s="127"/>
      <c r="UEU37" s="127"/>
      <c r="UEV37" s="127"/>
      <c r="UEW37" s="127"/>
      <c r="UEX37" s="127"/>
      <c r="UEY37" s="127"/>
      <c r="UEZ37" s="127"/>
      <c r="UFA37" s="127"/>
      <c r="UFB37" s="127"/>
      <c r="UFC37" s="127"/>
      <c r="UFD37" s="127"/>
      <c r="UFE37" s="127"/>
      <c r="UFF37" s="127"/>
      <c r="UFG37" s="127"/>
      <c r="UFH37" s="127"/>
      <c r="UFI37" s="127"/>
      <c r="UFJ37" s="127"/>
      <c r="UFK37" s="127"/>
      <c r="UFL37" s="127"/>
      <c r="UFM37" s="127"/>
      <c r="UFN37" s="127"/>
      <c r="UFO37" s="127"/>
      <c r="UFP37" s="127"/>
      <c r="UFQ37" s="127"/>
      <c r="UFR37" s="127"/>
      <c r="UFS37" s="127"/>
      <c r="UFT37" s="127"/>
      <c r="UFU37" s="127"/>
      <c r="UFV37" s="127"/>
      <c r="UFW37" s="127"/>
      <c r="UFX37" s="127"/>
      <c r="UFY37" s="127"/>
      <c r="UFZ37" s="127"/>
      <c r="UGA37" s="127"/>
      <c r="UGB37" s="127"/>
      <c r="UGC37" s="127"/>
      <c r="UGD37" s="127"/>
      <c r="UGE37" s="127"/>
      <c r="UGF37" s="127"/>
      <c r="UGG37" s="127"/>
      <c r="UGH37" s="127"/>
      <c r="UGI37" s="127"/>
      <c r="UGJ37" s="127"/>
      <c r="UGK37" s="127"/>
      <c r="UGL37" s="127"/>
      <c r="UGM37" s="127"/>
      <c r="UGN37" s="127"/>
      <c r="UGO37" s="127"/>
      <c r="UGP37" s="127"/>
      <c r="UGQ37" s="127"/>
      <c r="UGR37" s="127"/>
      <c r="UGS37" s="127"/>
      <c r="UGT37" s="127"/>
      <c r="UGU37" s="127"/>
      <c r="UGV37" s="127"/>
      <c r="UGW37" s="127"/>
      <c r="UGX37" s="127"/>
      <c r="UGY37" s="127"/>
      <c r="UGZ37" s="127"/>
      <c r="UHA37" s="127"/>
      <c r="UHB37" s="127"/>
      <c r="UHC37" s="127"/>
      <c r="UHD37" s="127"/>
      <c r="UHE37" s="127"/>
      <c r="UHF37" s="127"/>
      <c r="UHG37" s="127"/>
      <c r="UHH37" s="127"/>
      <c r="UHI37" s="127"/>
      <c r="UHJ37" s="127"/>
      <c r="UHK37" s="127"/>
      <c r="UHL37" s="127"/>
      <c r="UHM37" s="127"/>
      <c r="UHN37" s="127"/>
      <c r="UHO37" s="127"/>
      <c r="UHP37" s="127"/>
      <c r="UHQ37" s="127"/>
      <c r="UHR37" s="127"/>
      <c r="UHS37" s="127"/>
      <c r="UHT37" s="127"/>
      <c r="UHU37" s="127"/>
      <c r="UHV37" s="127"/>
      <c r="UHW37" s="127"/>
      <c r="UHX37" s="127"/>
      <c r="UHY37" s="127"/>
      <c r="UHZ37" s="127"/>
      <c r="UIA37" s="127"/>
      <c r="UIB37" s="127"/>
      <c r="UIC37" s="127"/>
      <c r="UID37" s="127"/>
      <c r="UIE37" s="127"/>
      <c r="UIF37" s="127"/>
      <c r="UIG37" s="127"/>
      <c r="UIH37" s="127"/>
      <c r="UII37" s="127"/>
      <c r="UIJ37" s="127"/>
      <c r="UIK37" s="127"/>
      <c r="UIL37" s="127"/>
      <c r="UIM37" s="127"/>
      <c r="UIN37" s="127"/>
      <c r="UIO37" s="127"/>
      <c r="UIP37" s="127"/>
      <c r="UIQ37" s="127"/>
      <c r="UIR37" s="127"/>
      <c r="UIS37" s="127"/>
      <c r="UIT37" s="127"/>
      <c r="UIU37" s="127"/>
      <c r="UIV37" s="127"/>
      <c r="UIW37" s="127"/>
      <c r="UIX37" s="127"/>
      <c r="UIY37" s="127"/>
      <c r="UIZ37" s="127"/>
      <c r="UJA37" s="127"/>
      <c r="UJB37" s="127"/>
      <c r="UJC37" s="127"/>
      <c r="UJD37" s="127"/>
      <c r="UJE37" s="127"/>
      <c r="UJF37" s="127"/>
      <c r="UJG37" s="127"/>
      <c r="UJH37" s="127"/>
      <c r="UJI37" s="127"/>
      <c r="UJJ37" s="127"/>
      <c r="UJK37" s="127"/>
      <c r="UJL37" s="127"/>
      <c r="UJM37" s="127"/>
      <c r="UJN37" s="127"/>
      <c r="UJO37" s="127"/>
      <c r="UJP37" s="127"/>
      <c r="UJQ37" s="127"/>
      <c r="UJR37" s="127"/>
      <c r="UJS37" s="127"/>
      <c r="UJT37" s="127"/>
      <c r="UJU37" s="127"/>
      <c r="UJV37" s="127"/>
      <c r="UJW37" s="127"/>
      <c r="UJX37" s="127"/>
      <c r="UJY37" s="127"/>
      <c r="UJZ37" s="127"/>
      <c r="UKA37" s="127"/>
      <c r="UKB37" s="127"/>
      <c r="UKC37" s="127"/>
      <c r="UKD37" s="127"/>
      <c r="UKE37" s="127"/>
      <c r="UKF37" s="127"/>
      <c r="UKG37" s="127"/>
      <c r="UKH37" s="127"/>
      <c r="UKI37" s="127"/>
      <c r="UKJ37" s="127"/>
      <c r="UKK37" s="127"/>
      <c r="UKL37" s="127"/>
      <c r="UKM37" s="127"/>
      <c r="UKN37" s="127"/>
      <c r="UKO37" s="127"/>
      <c r="UKP37" s="127"/>
      <c r="UKQ37" s="127"/>
      <c r="UKR37" s="127"/>
      <c r="UKS37" s="127"/>
      <c r="UKT37" s="127"/>
      <c r="UKU37" s="127"/>
      <c r="UKV37" s="127"/>
      <c r="UKW37" s="127"/>
      <c r="UKX37" s="127"/>
      <c r="UKY37" s="127"/>
      <c r="UKZ37" s="127"/>
      <c r="ULA37" s="127"/>
      <c r="ULB37" s="127"/>
      <c r="ULC37" s="127"/>
      <c r="ULD37" s="127"/>
      <c r="ULE37" s="127"/>
      <c r="ULF37" s="127"/>
      <c r="ULG37" s="127"/>
      <c r="ULH37" s="127"/>
      <c r="ULI37" s="127"/>
      <c r="ULJ37" s="127"/>
      <c r="ULK37" s="127"/>
      <c r="ULL37" s="127"/>
      <c r="ULM37" s="127"/>
      <c r="ULN37" s="127"/>
      <c r="ULO37" s="127"/>
      <c r="ULP37" s="127"/>
      <c r="ULQ37" s="127"/>
      <c r="ULR37" s="127"/>
      <c r="ULS37" s="127"/>
      <c r="ULT37" s="127"/>
      <c r="ULU37" s="127"/>
      <c r="ULV37" s="127"/>
      <c r="ULW37" s="127"/>
      <c r="ULX37" s="127"/>
      <c r="ULY37" s="127"/>
      <c r="ULZ37" s="127"/>
      <c r="UMA37" s="127"/>
      <c r="UMB37" s="127"/>
      <c r="UMC37" s="127"/>
      <c r="UMD37" s="127"/>
      <c r="UME37" s="127"/>
      <c r="UMF37" s="127"/>
      <c r="UMG37" s="127"/>
      <c r="UMH37" s="127"/>
      <c r="UMI37" s="127"/>
      <c r="UMJ37" s="127"/>
      <c r="UMK37" s="127"/>
      <c r="UML37" s="127"/>
      <c r="UMM37" s="127"/>
      <c r="UMN37" s="127"/>
      <c r="UMO37" s="127"/>
      <c r="UMP37" s="127"/>
      <c r="UMQ37" s="127"/>
      <c r="UMR37" s="127"/>
      <c r="UMS37" s="127"/>
      <c r="UMT37" s="127"/>
      <c r="UMU37" s="127"/>
      <c r="UMV37" s="127"/>
      <c r="UMW37" s="127"/>
      <c r="UMX37" s="127"/>
      <c r="UMY37" s="127"/>
      <c r="UMZ37" s="127"/>
      <c r="UNA37" s="127"/>
      <c r="UNB37" s="127"/>
      <c r="UNC37" s="127"/>
      <c r="UND37" s="127"/>
      <c r="UNE37" s="127"/>
      <c r="UNF37" s="127"/>
      <c r="UNG37" s="127"/>
      <c r="UNH37" s="127"/>
      <c r="UNI37" s="127"/>
      <c r="UNJ37" s="127"/>
      <c r="UNK37" s="127"/>
      <c r="UNL37" s="127"/>
      <c r="UNM37" s="127"/>
      <c r="UNN37" s="127"/>
      <c r="UNO37" s="127"/>
      <c r="UNP37" s="127"/>
      <c r="UNQ37" s="127"/>
      <c r="UNR37" s="127"/>
      <c r="UNS37" s="127"/>
      <c r="UNT37" s="127"/>
      <c r="UNU37" s="127"/>
      <c r="UNV37" s="127"/>
      <c r="UNW37" s="127"/>
      <c r="UNX37" s="127"/>
      <c r="UNY37" s="127"/>
      <c r="UNZ37" s="127"/>
      <c r="UOA37" s="127"/>
      <c r="UOB37" s="127"/>
      <c r="UOC37" s="127"/>
      <c r="UOD37" s="127"/>
      <c r="UOE37" s="127"/>
      <c r="UOF37" s="127"/>
      <c r="UOG37" s="127"/>
      <c r="UOH37" s="127"/>
      <c r="UOI37" s="127"/>
      <c r="UOJ37" s="127"/>
      <c r="UOK37" s="127"/>
      <c r="UOL37" s="127"/>
      <c r="UOM37" s="127"/>
      <c r="UON37" s="127"/>
      <c r="UOO37" s="127"/>
      <c r="UOP37" s="127"/>
      <c r="UOQ37" s="127"/>
      <c r="UOR37" s="127"/>
      <c r="UOS37" s="127"/>
      <c r="UOT37" s="127"/>
      <c r="UOU37" s="127"/>
      <c r="UOV37" s="127"/>
      <c r="UOW37" s="127"/>
      <c r="UOX37" s="127"/>
      <c r="UOY37" s="127"/>
      <c r="UOZ37" s="127"/>
      <c r="UPA37" s="127"/>
      <c r="UPB37" s="127"/>
      <c r="UPC37" s="127"/>
      <c r="UPD37" s="127"/>
      <c r="UPE37" s="127"/>
      <c r="UPF37" s="127"/>
      <c r="UPG37" s="127"/>
      <c r="UPH37" s="127"/>
      <c r="UPI37" s="127"/>
      <c r="UPJ37" s="127"/>
      <c r="UPK37" s="127"/>
      <c r="UPL37" s="127"/>
      <c r="UPM37" s="127"/>
      <c r="UPN37" s="127"/>
      <c r="UPO37" s="127"/>
      <c r="UPP37" s="127"/>
      <c r="UPQ37" s="127"/>
      <c r="UPR37" s="127"/>
      <c r="UPS37" s="127"/>
      <c r="UPT37" s="127"/>
      <c r="UPU37" s="127"/>
      <c r="UPV37" s="127"/>
      <c r="UPW37" s="127"/>
      <c r="UPX37" s="127"/>
      <c r="UPY37" s="127"/>
      <c r="UPZ37" s="127"/>
      <c r="UQA37" s="127"/>
      <c r="UQB37" s="127"/>
      <c r="UQC37" s="127"/>
      <c r="UQD37" s="127"/>
      <c r="UQE37" s="127"/>
      <c r="UQF37" s="127"/>
      <c r="UQG37" s="127"/>
      <c r="UQH37" s="127"/>
      <c r="UQI37" s="127"/>
      <c r="UQJ37" s="127"/>
      <c r="UQK37" s="127"/>
      <c r="UQL37" s="127"/>
      <c r="UQM37" s="127"/>
      <c r="UQN37" s="127"/>
      <c r="UQO37" s="127"/>
      <c r="UQP37" s="127"/>
      <c r="UQQ37" s="127"/>
      <c r="UQR37" s="127"/>
      <c r="UQS37" s="127"/>
      <c r="UQT37" s="127"/>
      <c r="UQU37" s="127"/>
      <c r="UQV37" s="127"/>
      <c r="UQW37" s="127"/>
      <c r="UQX37" s="127"/>
      <c r="UQY37" s="127"/>
      <c r="UQZ37" s="127"/>
      <c r="URA37" s="127"/>
      <c r="URB37" s="127"/>
      <c r="URC37" s="127"/>
      <c r="URD37" s="127"/>
      <c r="URE37" s="127"/>
      <c r="URF37" s="127"/>
      <c r="URG37" s="127"/>
      <c r="URH37" s="127"/>
      <c r="URI37" s="127"/>
      <c r="URJ37" s="127"/>
      <c r="URK37" s="127"/>
      <c r="URL37" s="127"/>
      <c r="URM37" s="127"/>
      <c r="URN37" s="127"/>
      <c r="URO37" s="127"/>
      <c r="URP37" s="127"/>
      <c r="URQ37" s="127"/>
      <c r="URR37" s="127"/>
      <c r="URS37" s="127"/>
      <c r="URT37" s="127"/>
      <c r="URU37" s="127"/>
      <c r="URV37" s="127"/>
      <c r="URW37" s="127"/>
      <c r="URX37" s="127"/>
      <c r="URY37" s="127"/>
      <c r="URZ37" s="127"/>
      <c r="USA37" s="127"/>
      <c r="USB37" s="127"/>
      <c r="USC37" s="127"/>
      <c r="USD37" s="127"/>
      <c r="USE37" s="127"/>
      <c r="USF37" s="127"/>
      <c r="USG37" s="127"/>
      <c r="USH37" s="127"/>
      <c r="USI37" s="127"/>
      <c r="USJ37" s="127"/>
      <c r="USK37" s="127"/>
      <c r="USL37" s="127"/>
      <c r="USM37" s="127"/>
      <c r="USN37" s="127"/>
      <c r="USO37" s="127"/>
      <c r="USP37" s="127"/>
      <c r="USQ37" s="127"/>
      <c r="USR37" s="127"/>
      <c r="USS37" s="127"/>
      <c r="UST37" s="127"/>
      <c r="USU37" s="127"/>
      <c r="USV37" s="127"/>
      <c r="USW37" s="127"/>
      <c r="USX37" s="127"/>
      <c r="USY37" s="127"/>
      <c r="USZ37" s="127"/>
      <c r="UTA37" s="127"/>
      <c r="UTB37" s="127"/>
      <c r="UTC37" s="127"/>
      <c r="UTD37" s="127"/>
      <c r="UTE37" s="127"/>
      <c r="UTF37" s="127"/>
      <c r="UTG37" s="127"/>
      <c r="UTH37" s="127"/>
      <c r="UTI37" s="127"/>
      <c r="UTJ37" s="127"/>
      <c r="UTK37" s="127"/>
      <c r="UTL37" s="127"/>
      <c r="UTM37" s="127"/>
      <c r="UTN37" s="127"/>
      <c r="UTO37" s="127"/>
      <c r="UTP37" s="127"/>
      <c r="UTQ37" s="127"/>
      <c r="UTR37" s="127"/>
      <c r="UTS37" s="127"/>
      <c r="UTT37" s="127"/>
      <c r="UTU37" s="127"/>
      <c r="UTV37" s="127"/>
      <c r="UTW37" s="127"/>
      <c r="UTX37" s="127"/>
      <c r="UTY37" s="127"/>
      <c r="UTZ37" s="127"/>
      <c r="UUA37" s="127"/>
      <c r="UUB37" s="127"/>
      <c r="UUC37" s="127"/>
      <c r="UUD37" s="127"/>
      <c r="UUE37" s="127"/>
      <c r="UUF37" s="127"/>
      <c r="UUG37" s="127"/>
      <c r="UUH37" s="127"/>
      <c r="UUI37" s="127"/>
      <c r="UUJ37" s="127"/>
      <c r="UUK37" s="127"/>
      <c r="UUL37" s="127"/>
      <c r="UUM37" s="127"/>
      <c r="UUN37" s="127"/>
      <c r="UUO37" s="127"/>
      <c r="UUP37" s="127"/>
      <c r="UUQ37" s="127"/>
      <c r="UUR37" s="127"/>
      <c r="UUS37" s="127"/>
      <c r="UUT37" s="127"/>
      <c r="UUU37" s="127"/>
      <c r="UUV37" s="127"/>
      <c r="UUW37" s="127"/>
      <c r="UUX37" s="127"/>
      <c r="UUY37" s="127"/>
      <c r="UUZ37" s="127"/>
      <c r="UVA37" s="127"/>
      <c r="UVB37" s="127"/>
      <c r="UVC37" s="127"/>
      <c r="UVD37" s="127"/>
      <c r="UVE37" s="127"/>
      <c r="UVF37" s="127"/>
      <c r="UVG37" s="127"/>
      <c r="UVH37" s="127"/>
      <c r="UVI37" s="127"/>
      <c r="UVJ37" s="127"/>
      <c r="UVK37" s="127"/>
      <c r="UVL37" s="127"/>
      <c r="UVM37" s="127"/>
      <c r="UVN37" s="127"/>
      <c r="UVO37" s="127"/>
      <c r="UVP37" s="127"/>
      <c r="UVQ37" s="127"/>
      <c r="UVR37" s="127"/>
      <c r="UVS37" s="127"/>
      <c r="UVT37" s="127"/>
      <c r="UVU37" s="127"/>
      <c r="UVV37" s="127"/>
      <c r="UVW37" s="127"/>
      <c r="UVX37" s="127"/>
      <c r="UVY37" s="127"/>
      <c r="UVZ37" s="127"/>
      <c r="UWA37" s="127"/>
      <c r="UWB37" s="127"/>
      <c r="UWC37" s="127"/>
      <c r="UWD37" s="127"/>
      <c r="UWE37" s="127"/>
      <c r="UWF37" s="127"/>
      <c r="UWG37" s="127"/>
      <c r="UWH37" s="127"/>
      <c r="UWI37" s="127"/>
      <c r="UWJ37" s="127"/>
      <c r="UWK37" s="127"/>
      <c r="UWL37" s="127"/>
      <c r="UWM37" s="127"/>
      <c r="UWN37" s="127"/>
      <c r="UWO37" s="127"/>
      <c r="UWP37" s="127"/>
      <c r="UWQ37" s="127"/>
      <c r="UWR37" s="127"/>
      <c r="UWS37" s="127"/>
      <c r="UWT37" s="127"/>
      <c r="UWU37" s="127"/>
      <c r="UWV37" s="127"/>
      <c r="UWW37" s="127"/>
      <c r="UWX37" s="127"/>
      <c r="UWY37" s="127"/>
      <c r="UWZ37" s="127"/>
      <c r="UXA37" s="127"/>
      <c r="UXB37" s="127"/>
      <c r="UXC37" s="127"/>
      <c r="UXD37" s="127"/>
      <c r="UXE37" s="127"/>
      <c r="UXF37" s="127"/>
      <c r="UXG37" s="127"/>
      <c r="UXH37" s="127"/>
      <c r="UXI37" s="127"/>
      <c r="UXJ37" s="127"/>
      <c r="UXK37" s="127"/>
      <c r="UXL37" s="127"/>
      <c r="UXM37" s="127"/>
      <c r="UXN37" s="127"/>
      <c r="UXO37" s="127"/>
      <c r="UXP37" s="127"/>
      <c r="UXQ37" s="127"/>
      <c r="UXR37" s="127"/>
      <c r="UXS37" s="127"/>
      <c r="UXT37" s="127"/>
      <c r="UXU37" s="127"/>
      <c r="UXV37" s="127"/>
      <c r="UXW37" s="127"/>
      <c r="UXX37" s="127"/>
      <c r="UXY37" s="127"/>
      <c r="UXZ37" s="127"/>
      <c r="UYA37" s="127"/>
      <c r="UYB37" s="127"/>
      <c r="UYC37" s="127"/>
      <c r="UYD37" s="127"/>
      <c r="UYE37" s="127"/>
      <c r="UYF37" s="127"/>
      <c r="UYG37" s="127"/>
      <c r="UYH37" s="127"/>
      <c r="UYI37" s="127"/>
      <c r="UYJ37" s="127"/>
      <c r="UYK37" s="127"/>
      <c r="UYL37" s="127"/>
      <c r="UYM37" s="127"/>
      <c r="UYN37" s="127"/>
      <c r="UYO37" s="127"/>
      <c r="UYP37" s="127"/>
      <c r="UYQ37" s="127"/>
      <c r="UYR37" s="127"/>
      <c r="UYS37" s="127"/>
      <c r="UYT37" s="127"/>
      <c r="UYU37" s="127"/>
      <c r="UYV37" s="127"/>
      <c r="UYW37" s="127"/>
      <c r="UYX37" s="127"/>
      <c r="UYY37" s="127"/>
      <c r="UYZ37" s="127"/>
      <c r="UZA37" s="127"/>
      <c r="UZB37" s="127"/>
      <c r="UZC37" s="127"/>
      <c r="UZD37" s="127"/>
      <c r="UZE37" s="127"/>
      <c r="UZF37" s="127"/>
      <c r="UZG37" s="127"/>
      <c r="UZH37" s="127"/>
      <c r="UZI37" s="127"/>
      <c r="UZJ37" s="127"/>
      <c r="UZK37" s="127"/>
      <c r="UZL37" s="127"/>
      <c r="UZM37" s="127"/>
      <c r="UZN37" s="127"/>
      <c r="UZO37" s="127"/>
      <c r="UZP37" s="127"/>
      <c r="UZQ37" s="127"/>
      <c r="UZR37" s="127"/>
      <c r="UZS37" s="127"/>
      <c r="UZT37" s="127"/>
      <c r="UZU37" s="127"/>
      <c r="UZV37" s="127"/>
      <c r="UZW37" s="127"/>
      <c r="UZX37" s="127"/>
      <c r="UZY37" s="127"/>
      <c r="UZZ37" s="127"/>
      <c r="VAA37" s="127"/>
      <c r="VAB37" s="127"/>
      <c r="VAC37" s="127"/>
      <c r="VAD37" s="127"/>
      <c r="VAE37" s="127"/>
      <c r="VAF37" s="127"/>
      <c r="VAG37" s="127"/>
      <c r="VAH37" s="127"/>
      <c r="VAI37" s="127"/>
      <c r="VAJ37" s="127"/>
      <c r="VAK37" s="127"/>
      <c r="VAL37" s="127"/>
      <c r="VAM37" s="127"/>
      <c r="VAN37" s="127"/>
      <c r="VAO37" s="127"/>
      <c r="VAP37" s="127"/>
      <c r="VAQ37" s="127"/>
      <c r="VAR37" s="127"/>
      <c r="VAS37" s="127"/>
      <c r="VAT37" s="127"/>
      <c r="VAU37" s="127"/>
      <c r="VAV37" s="127"/>
      <c r="VAW37" s="127"/>
      <c r="VAX37" s="127"/>
      <c r="VAY37" s="127"/>
      <c r="VAZ37" s="127"/>
      <c r="VBA37" s="127"/>
      <c r="VBB37" s="127"/>
      <c r="VBC37" s="127"/>
      <c r="VBD37" s="127"/>
      <c r="VBE37" s="127"/>
      <c r="VBF37" s="127"/>
      <c r="VBG37" s="127"/>
      <c r="VBH37" s="127"/>
      <c r="VBI37" s="127"/>
      <c r="VBJ37" s="127"/>
      <c r="VBK37" s="127"/>
      <c r="VBL37" s="127"/>
      <c r="VBM37" s="127"/>
      <c r="VBN37" s="127"/>
      <c r="VBO37" s="127"/>
      <c r="VBP37" s="127"/>
      <c r="VBQ37" s="127"/>
      <c r="VBR37" s="127"/>
      <c r="VBS37" s="127"/>
      <c r="VBT37" s="127"/>
      <c r="VBU37" s="127"/>
      <c r="VBV37" s="127"/>
      <c r="VBW37" s="127"/>
      <c r="VBX37" s="127"/>
      <c r="VBY37" s="127"/>
      <c r="VBZ37" s="127"/>
      <c r="VCA37" s="127"/>
      <c r="VCB37" s="127"/>
      <c r="VCC37" s="127"/>
      <c r="VCD37" s="127"/>
      <c r="VCE37" s="127"/>
      <c r="VCF37" s="127"/>
      <c r="VCG37" s="127"/>
      <c r="VCH37" s="127"/>
      <c r="VCI37" s="127"/>
      <c r="VCJ37" s="127"/>
      <c r="VCK37" s="127"/>
      <c r="VCL37" s="127"/>
      <c r="VCM37" s="127"/>
      <c r="VCN37" s="127"/>
      <c r="VCO37" s="127"/>
      <c r="VCP37" s="127"/>
      <c r="VCQ37" s="127"/>
      <c r="VCR37" s="127"/>
      <c r="VCS37" s="127"/>
      <c r="VCT37" s="127"/>
      <c r="VCU37" s="127"/>
      <c r="VCV37" s="127"/>
      <c r="VCW37" s="127"/>
      <c r="VCX37" s="127"/>
      <c r="VCY37" s="127"/>
      <c r="VCZ37" s="127"/>
      <c r="VDA37" s="127"/>
      <c r="VDB37" s="127"/>
      <c r="VDC37" s="127"/>
      <c r="VDD37" s="127"/>
      <c r="VDE37" s="127"/>
      <c r="VDF37" s="127"/>
      <c r="VDG37" s="127"/>
      <c r="VDH37" s="127"/>
      <c r="VDI37" s="127"/>
      <c r="VDJ37" s="127"/>
      <c r="VDK37" s="127"/>
      <c r="VDL37" s="127"/>
      <c r="VDM37" s="127"/>
      <c r="VDN37" s="127"/>
      <c r="VDO37" s="127"/>
      <c r="VDP37" s="127"/>
      <c r="VDQ37" s="127"/>
      <c r="VDR37" s="127"/>
      <c r="VDS37" s="127"/>
      <c r="VDT37" s="127"/>
      <c r="VDU37" s="127"/>
      <c r="VDV37" s="127"/>
      <c r="VDW37" s="127"/>
      <c r="VDX37" s="127"/>
      <c r="VDY37" s="127"/>
      <c r="VDZ37" s="127"/>
      <c r="VEA37" s="127"/>
      <c r="VEB37" s="127"/>
      <c r="VEC37" s="127"/>
      <c r="VED37" s="127"/>
      <c r="VEE37" s="127"/>
      <c r="VEF37" s="127"/>
      <c r="VEG37" s="127"/>
      <c r="VEH37" s="127"/>
      <c r="VEI37" s="127"/>
      <c r="VEJ37" s="127"/>
      <c r="VEK37" s="127"/>
      <c r="VEL37" s="127"/>
      <c r="VEM37" s="127"/>
      <c r="VEN37" s="127"/>
      <c r="VEO37" s="127"/>
      <c r="VEP37" s="127"/>
      <c r="VEQ37" s="127"/>
      <c r="VER37" s="127"/>
      <c r="VES37" s="127"/>
      <c r="VET37" s="127"/>
      <c r="VEU37" s="127"/>
      <c r="VEV37" s="127"/>
      <c r="VEW37" s="127"/>
      <c r="VEX37" s="127"/>
      <c r="VEY37" s="127"/>
      <c r="VEZ37" s="127"/>
      <c r="VFA37" s="127"/>
      <c r="VFB37" s="127"/>
      <c r="VFC37" s="127"/>
      <c r="VFD37" s="127"/>
      <c r="VFE37" s="127"/>
      <c r="VFF37" s="127"/>
      <c r="VFG37" s="127"/>
      <c r="VFH37" s="127"/>
      <c r="VFI37" s="127"/>
      <c r="VFJ37" s="127"/>
      <c r="VFK37" s="127"/>
      <c r="VFL37" s="127"/>
      <c r="VFM37" s="127"/>
      <c r="VFN37" s="127"/>
      <c r="VFO37" s="127"/>
      <c r="VFP37" s="127"/>
      <c r="VFQ37" s="127"/>
      <c r="VFR37" s="127"/>
      <c r="VFS37" s="127"/>
      <c r="VFT37" s="127"/>
      <c r="VFU37" s="127"/>
      <c r="VFV37" s="127"/>
      <c r="VFW37" s="127"/>
      <c r="VFX37" s="127"/>
      <c r="VFY37" s="127"/>
      <c r="VFZ37" s="127"/>
      <c r="VGA37" s="127"/>
      <c r="VGB37" s="127"/>
      <c r="VGC37" s="127"/>
      <c r="VGD37" s="127"/>
      <c r="VGE37" s="127"/>
      <c r="VGF37" s="127"/>
      <c r="VGG37" s="127"/>
      <c r="VGH37" s="127"/>
      <c r="VGI37" s="127"/>
      <c r="VGJ37" s="127"/>
      <c r="VGK37" s="127"/>
      <c r="VGL37" s="127"/>
      <c r="VGM37" s="127"/>
      <c r="VGN37" s="127"/>
      <c r="VGO37" s="127"/>
      <c r="VGP37" s="127"/>
      <c r="VGQ37" s="127"/>
      <c r="VGR37" s="127"/>
      <c r="VGS37" s="127"/>
      <c r="VGT37" s="127"/>
      <c r="VGU37" s="127"/>
      <c r="VGV37" s="127"/>
      <c r="VGW37" s="127"/>
      <c r="VGX37" s="127"/>
      <c r="VGY37" s="127"/>
      <c r="VGZ37" s="127"/>
      <c r="VHA37" s="127"/>
      <c r="VHB37" s="127"/>
      <c r="VHC37" s="127"/>
      <c r="VHD37" s="127"/>
      <c r="VHE37" s="127"/>
      <c r="VHF37" s="127"/>
      <c r="VHG37" s="127"/>
      <c r="VHH37" s="127"/>
      <c r="VHI37" s="127"/>
      <c r="VHJ37" s="127"/>
      <c r="VHK37" s="127"/>
      <c r="VHL37" s="127"/>
      <c r="VHM37" s="127"/>
      <c r="VHN37" s="127"/>
      <c r="VHO37" s="127"/>
      <c r="VHP37" s="127"/>
      <c r="VHQ37" s="127"/>
      <c r="VHR37" s="127"/>
      <c r="VHS37" s="127"/>
      <c r="VHT37" s="127"/>
      <c r="VHU37" s="127"/>
      <c r="VHV37" s="127"/>
      <c r="VHW37" s="127"/>
      <c r="VHX37" s="127"/>
      <c r="VHY37" s="127"/>
      <c r="VHZ37" s="127"/>
      <c r="VIA37" s="127"/>
      <c r="VIB37" s="127"/>
      <c r="VIC37" s="127"/>
      <c r="VID37" s="127"/>
      <c r="VIE37" s="127"/>
      <c r="VIF37" s="127"/>
      <c r="VIG37" s="127"/>
      <c r="VIH37" s="127"/>
      <c r="VII37" s="127"/>
      <c r="VIJ37" s="127"/>
      <c r="VIK37" s="127"/>
      <c r="VIL37" s="127"/>
      <c r="VIM37" s="127"/>
      <c r="VIN37" s="127"/>
      <c r="VIO37" s="127"/>
      <c r="VIP37" s="127"/>
      <c r="VIQ37" s="127"/>
      <c r="VIR37" s="127"/>
      <c r="VIS37" s="127"/>
      <c r="VIT37" s="127"/>
      <c r="VIU37" s="127"/>
      <c r="VIV37" s="127"/>
      <c r="VIW37" s="127"/>
      <c r="VIX37" s="127"/>
      <c r="VIY37" s="127"/>
      <c r="VIZ37" s="127"/>
      <c r="VJA37" s="127"/>
      <c r="VJB37" s="127"/>
      <c r="VJC37" s="127"/>
      <c r="VJD37" s="127"/>
      <c r="VJE37" s="127"/>
      <c r="VJF37" s="127"/>
      <c r="VJG37" s="127"/>
      <c r="VJH37" s="127"/>
      <c r="VJI37" s="127"/>
      <c r="VJJ37" s="127"/>
      <c r="VJK37" s="127"/>
      <c r="VJL37" s="127"/>
      <c r="VJM37" s="127"/>
      <c r="VJN37" s="127"/>
      <c r="VJO37" s="127"/>
      <c r="VJP37" s="127"/>
      <c r="VJQ37" s="127"/>
      <c r="VJR37" s="127"/>
      <c r="VJS37" s="127"/>
      <c r="VJT37" s="127"/>
      <c r="VJU37" s="127"/>
      <c r="VJV37" s="127"/>
      <c r="VJW37" s="127"/>
      <c r="VJX37" s="127"/>
      <c r="VJY37" s="127"/>
      <c r="VJZ37" s="127"/>
      <c r="VKA37" s="127"/>
      <c r="VKB37" s="127"/>
      <c r="VKC37" s="127"/>
      <c r="VKD37" s="127"/>
      <c r="VKE37" s="127"/>
      <c r="VKF37" s="127"/>
      <c r="VKG37" s="127"/>
      <c r="VKH37" s="127"/>
      <c r="VKI37" s="127"/>
      <c r="VKJ37" s="127"/>
      <c r="VKK37" s="127"/>
      <c r="VKL37" s="127"/>
      <c r="VKM37" s="127"/>
      <c r="VKN37" s="127"/>
      <c r="VKO37" s="127"/>
      <c r="VKP37" s="127"/>
      <c r="VKQ37" s="127"/>
      <c r="VKR37" s="127"/>
      <c r="VKS37" s="127"/>
      <c r="VKT37" s="127"/>
      <c r="VKU37" s="127"/>
      <c r="VKV37" s="127"/>
      <c r="VKW37" s="127"/>
      <c r="VKX37" s="127"/>
      <c r="VKY37" s="127"/>
      <c r="VKZ37" s="127"/>
      <c r="VLA37" s="127"/>
      <c r="VLB37" s="127"/>
      <c r="VLC37" s="127"/>
      <c r="VLD37" s="127"/>
      <c r="VLE37" s="127"/>
      <c r="VLF37" s="127"/>
      <c r="VLG37" s="127"/>
      <c r="VLH37" s="127"/>
      <c r="VLI37" s="127"/>
      <c r="VLJ37" s="127"/>
      <c r="VLK37" s="127"/>
      <c r="VLL37" s="127"/>
      <c r="VLM37" s="127"/>
      <c r="VLN37" s="127"/>
      <c r="VLO37" s="127"/>
      <c r="VLP37" s="127"/>
      <c r="VLQ37" s="127"/>
      <c r="VLR37" s="127"/>
      <c r="VLS37" s="127"/>
      <c r="VLT37" s="127"/>
      <c r="VLU37" s="127"/>
      <c r="VLV37" s="127"/>
      <c r="VLW37" s="127"/>
      <c r="VLX37" s="127"/>
      <c r="VLY37" s="127"/>
      <c r="VLZ37" s="127"/>
      <c r="VMA37" s="127"/>
      <c r="VMB37" s="127"/>
      <c r="VMC37" s="127"/>
      <c r="VMD37" s="127"/>
      <c r="VME37" s="127"/>
      <c r="VMF37" s="127"/>
      <c r="VMG37" s="127"/>
      <c r="VMH37" s="127"/>
      <c r="VMI37" s="127"/>
      <c r="VMJ37" s="127"/>
      <c r="VMK37" s="127"/>
      <c r="VML37" s="127"/>
      <c r="VMM37" s="127"/>
      <c r="VMN37" s="127"/>
      <c r="VMO37" s="127"/>
      <c r="VMP37" s="127"/>
      <c r="VMQ37" s="127"/>
      <c r="VMR37" s="127"/>
      <c r="VMS37" s="127"/>
      <c r="VMT37" s="127"/>
      <c r="VMU37" s="127"/>
      <c r="VMV37" s="127"/>
      <c r="VMW37" s="127"/>
      <c r="VMX37" s="127"/>
      <c r="VMY37" s="127"/>
      <c r="VMZ37" s="127"/>
      <c r="VNA37" s="127"/>
      <c r="VNB37" s="127"/>
      <c r="VNC37" s="127"/>
      <c r="VND37" s="127"/>
      <c r="VNE37" s="127"/>
      <c r="VNF37" s="127"/>
      <c r="VNG37" s="127"/>
      <c r="VNH37" s="127"/>
      <c r="VNI37" s="127"/>
      <c r="VNJ37" s="127"/>
      <c r="VNK37" s="127"/>
      <c r="VNL37" s="127"/>
      <c r="VNM37" s="127"/>
      <c r="VNN37" s="127"/>
      <c r="VNO37" s="127"/>
      <c r="VNP37" s="127"/>
      <c r="VNQ37" s="127"/>
      <c r="VNR37" s="127"/>
      <c r="VNS37" s="127"/>
      <c r="VNT37" s="127"/>
      <c r="VNU37" s="127"/>
      <c r="VNV37" s="127"/>
      <c r="VNW37" s="127"/>
      <c r="VNX37" s="127"/>
      <c r="VNY37" s="127"/>
      <c r="VNZ37" s="127"/>
      <c r="VOA37" s="127"/>
      <c r="VOB37" s="127"/>
      <c r="VOC37" s="127"/>
      <c r="VOD37" s="127"/>
      <c r="VOE37" s="127"/>
      <c r="VOF37" s="127"/>
      <c r="VOG37" s="127"/>
      <c r="VOH37" s="127"/>
      <c r="VOI37" s="127"/>
      <c r="VOJ37" s="127"/>
      <c r="VOK37" s="127"/>
      <c r="VOL37" s="127"/>
      <c r="VOM37" s="127"/>
      <c r="VON37" s="127"/>
      <c r="VOO37" s="127"/>
      <c r="VOP37" s="127"/>
      <c r="VOQ37" s="127"/>
      <c r="VOR37" s="127"/>
      <c r="VOS37" s="127"/>
      <c r="VOT37" s="127"/>
      <c r="VOU37" s="127"/>
      <c r="VOV37" s="127"/>
      <c r="VOW37" s="127"/>
      <c r="VOX37" s="127"/>
      <c r="VOY37" s="127"/>
      <c r="VOZ37" s="127"/>
      <c r="VPA37" s="127"/>
      <c r="VPB37" s="127"/>
      <c r="VPC37" s="127"/>
      <c r="VPD37" s="127"/>
      <c r="VPE37" s="127"/>
      <c r="VPF37" s="127"/>
      <c r="VPG37" s="127"/>
      <c r="VPH37" s="127"/>
      <c r="VPI37" s="127"/>
      <c r="VPJ37" s="127"/>
      <c r="VPK37" s="127"/>
      <c r="VPL37" s="127"/>
      <c r="VPM37" s="127"/>
      <c r="VPN37" s="127"/>
      <c r="VPO37" s="127"/>
      <c r="VPP37" s="127"/>
      <c r="VPQ37" s="127"/>
      <c r="VPR37" s="127"/>
      <c r="VPS37" s="127"/>
      <c r="VPT37" s="127"/>
      <c r="VPU37" s="127"/>
      <c r="VPV37" s="127"/>
      <c r="VPW37" s="127"/>
      <c r="VPX37" s="127"/>
      <c r="VPY37" s="127"/>
      <c r="VPZ37" s="127"/>
      <c r="VQA37" s="127"/>
      <c r="VQB37" s="127"/>
      <c r="VQC37" s="127"/>
      <c r="VQD37" s="127"/>
      <c r="VQE37" s="127"/>
      <c r="VQF37" s="127"/>
      <c r="VQG37" s="127"/>
      <c r="VQH37" s="127"/>
      <c r="VQI37" s="127"/>
      <c r="VQJ37" s="127"/>
      <c r="VQK37" s="127"/>
      <c r="VQL37" s="127"/>
      <c r="VQM37" s="127"/>
      <c r="VQN37" s="127"/>
      <c r="VQO37" s="127"/>
      <c r="VQP37" s="127"/>
      <c r="VQQ37" s="127"/>
      <c r="VQR37" s="127"/>
      <c r="VQS37" s="127"/>
      <c r="VQT37" s="127"/>
      <c r="VQU37" s="127"/>
      <c r="VQV37" s="127"/>
      <c r="VQW37" s="127"/>
      <c r="VQX37" s="127"/>
      <c r="VQY37" s="127"/>
      <c r="VQZ37" s="127"/>
      <c r="VRA37" s="127"/>
      <c r="VRB37" s="127"/>
      <c r="VRC37" s="127"/>
      <c r="VRD37" s="127"/>
      <c r="VRE37" s="127"/>
      <c r="VRF37" s="127"/>
      <c r="VRG37" s="127"/>
      <c r="VRH37" s="127"/>
      <c r="VRI37" s="127"/>
      <c r="VRJ37" s="127"/>
      <c r="VRK37" s="127"/>
      <c r="VRL37" s="127"/>
      <c r="VRM37" s="127"/>
      <c r="VRN37" s="127"/>
      <c r="VRO37" s="127"/>
      <c r="VRP37" s="127"/>
      <c r="VRQ37" s="127"/>
      <c r="VRR37" s="127"/>
      <c r="VRS37" s="127"/>
      <c r="VRT37" s="127"/>
      <c r="VRU37" s="127"/>
      <c r="VRV37" s="127"/>
      <c r="VRW37" s="127"/>
      <c r="VRX37" s="127"/>
      <c r="VRY37" s="127"/>
      <c r="VRZ37" s="127"/>
      <c r="VSA37" s="127"/>
      <c r="VSB37" s="127"/>
      <c r="VSC37" s="127"/>
      <c r="VSD37" s="127"/>
      <c r="VSE37" s="127"/>
      <c r="VSF37" s="127"/>
      <c r="VSG37" s="127"/>
      <c r="VSH37" s="127"/>
      <c r="VSI37" s="127"/>
      <c r="VSJ37" s="127"/>
      <c r="VSK37" s="127"/>
      <c r="VSL37" s="127"/>
      <c r="VSM37" s="127"/>
      <c r="VSN37" s="127"/>
      <c r="VSO37" s="127"/>
      <c r="VSP37" s="127"/>
      <c r="VSQ37" s="127"/>
      <c r="VSR37" s="127"/>
      <c r="VSS37" s="127"/>
      <c r="VST37" s="127"/>
      <c r="VSU37" s="127"/>
      <c r="VSV37" s="127"/>
      <c r="VSW37" s="127"/>
      <c r="VSX37" s="127"/>
      <c r="VSY37" s="127"/>
      <c r="VSZ37" s="127"/>
      <c r="VTA37" s="127"/>
      <c r="VTB37" s="127"/>
      <c r="VTC37" s="127"/>
      <c r="VTD37" s="127"/>
      <c r="VTE37" s="127"/>
      <c r="VTF37" s="127"/>
      <c r="VTG37" s="127"/>
      <c r="VTH37" s="127"/>
      <c r="VTI37" s="127"/>
      <c r="VTJ37" s="127"/>
      <c r="VTK37" s="127"/>
      <c r="VTL37" s="127"/>
      <c r="VTM37" s="127"/>
      <c r="VTN37" s="127"/>
      <c r="VTO37" s="127"/>
      <c r="VTP37" s="127"/>
      <c r="VTQ37" s="127"/>
      <c r="VTR37" s="127"/>
      <c r="VTS37" s="127"/>
      <c r="VTT37" s="127"/>
      <c r="VTU37" s="127"/>
      <c r="VTV37" s="127"/>
      <c r="VTW37" s="127"/>
      <c r="VTX37" s="127"/>
      <c r="VTY37" s="127"/>
      <c r="VTZ37" s="127"/>
      <c r="VUA37" s="127"/>
      <c r="VUB37" s="127"/>
      <c r="VUC37" s="127"/>
      <c r="VUD37" s="127"/>
      <c r="VUE37" s="127"/>
      <c r="VUF37" s="127"/>
      <c r="VUG37" s="127"/>
      <c r="VUH37" s="127"/>
      <c r="VUI37" s="127"/>
      <c r="VUJ37" s="127"/>
      <c r="VUK37" s="127"/>
      <c r="VUL37" s="127"/>
      <c r="VUM37" s="127"/>
      <c r="VUN37" s="127"/>
      <c r="VUO37" s="127"/>
      <c r="VUP37" s="127"/>
      <c r="VUQ37" s="127"/>
      <c r="VUR37" s="127"/>
      <c r="VUS37" s="127"/>
      <c r="VUT37" s="127"/>
      <c r="VUU37" s="127"/>
      <c r="VUV37" s="127"/>
      <c r="VUW37" s="127"/>
      <c r="VUX37" s="127"/>
      <c r="VUY37" s="127"/>
      <c r="VUZ37" s="127"/>
      <c r="VVA37" s="127"/>
      <c r="VVB37" s="127"/>
      <c r="VVC37" s="127"/>
      <c r="VVD37" s="127"/>
      <c r="VVE37" s="127"/>
      <c r="VVF37" s="127"/>
      <c r="VVG37" s="127"/>
      <c r="VVH37" s="127"/>
      <c r="VVI37" s="127"/>
      <c r="VVJ37" s="127"/>
      <c r="VVK37" s="127"/>
      <c r="VVL37" s="127"/>
      <c r="VVM37" s="127"/>
      <c r="VVN37" s="127"/>
      <c r="VVO37" s="127"/>
      <c r="VVP37" s="127"/>
      <c r="VVQ37" s="127"/>
      <c r="VVR37" s="127"/>
      <c r="VVS37" s="127"/>
      <c r="VVT37" s="127"/>
      <c r="VVU37" s="127"/>
      <c r="VVV37" s="127"/>
      <c r="VVW37" s="127"/>
      <c r="VVX37" s="127"/>
      <c r="VVY37" s="127"/>
      <c r="VVZ37" s="127"/>
      <c r="VWA37" s="127"/>
      <c r="VWB37" s="127"/>
      <c r="VWC37" s="127"/>
      <c r="VWD37" s="127"/>
      <c r="VWE37" s="127"/>
      <c r="VWF37" s="127"/>
      <c r="VWG37" s="127"/>
      <c r="VWH37" s="127"/>
      <c r="VWI37" s="127"/>
      <c r="VWJ37" s="127"/>
      <c r="VWK37" s="127"/>
      <c r="VWL37" s="127"/>
      <c r="VWM37" s="127"/>
      <c r="VWN37" s="127"/>
      <c r="VWO37" s="127"/>
      <c r="VWP37" s="127"/>
      <c r="VWQ37" s="127"/>
      <c r="VWR37" s="127"/>
      <c r="VWS37" s="127"/>
      <c r="VWT37" s="127"/>
      <c r="VWU37" s="127"/>
      <c r="VWV37" s="127"/>
      <c r="VWW37" s="127"/>
      <c r="VWX37" s="127"/>
      <c r="VWY37" s="127"/>
      <c r="VWZ37" s="127"/>
      <c r="VXA37" s="127"/>
      <c r="VXB37" s="127"/>
      <c r="VXC37" s="127"/>
      <c r="VXD37" s="127"/>
      <c r="VXE37" s="127"/>
      <c r="VXF37" s="127"/>
      <c r="VXG37" s="127"/>
      <c r="VXH37" s="127"/>
      <c r="VXI37" s="127"/>
      <c r="VXJ37" s="127"/>
      <c r="VXK37" s="127"/>
      <c r="VXL37" s="127"/>
      <c r="VXM37" s="127"/>
      <c r="VXN37" s="127"/>
      <c r="VXO37" s="127"/>
      <c r="VXP37" s="127"/>
      <c r="VXQ37" s="127"/>
      <c r="VXR37" s="127"/>
      <c r="VXS37" s="127"/>
      <c r="VXT37" s="127"/>
      <c r="VXU37" s="127"/>
      <c r="VXV37" s="127"/>
      <c r="VXW37" s="127"/>
      <c r="VXX37" s="127"/>
      <c r="VXY37" s="127"/>
      <c r="VXZ37" s="127"/>
      <c r="VYA37" s="127"/>
      <c r="VYB37" s="127"/>
      <c r="VYC37" s="127"/>
      <c r="VYD37" s="127"/>
      <c r="VYE37" s="127"/>
      <c r="VYF37" s="127"/>
      <c r="VYG37" s="127"/>
      <c r="VYH37" s="127"/>
      <c r="VYI37" s="127"/>
      <c r="VYJ37" s="127"/>
      <c r="VYK37" s="127"/>
      <c r="VYL37" s="127"/>
      <c r="VYM37" s="127"/>
      <c r="VYN37" s="127"/>
      <c r="VYO37" s="127"/>
      <c r="VYP37" s="127"/>
      <c r="VYQ37" s="127"/>
      <c r="VYR37" s="127"/>
      <c r="VYS37" s="127"/>
      <c r="VYT37" s="127"/>
      <c r="VYU37" s="127"/>
      <c r="VYV37" s="127"/>
      <c r="VYW37" s="127"/>
      <c r="VYX37" s="127"/>
      <c r="VYY37" s="127"/>
      <c r="VYZ37" s="127"/>
      <c r="VZA37" s="127"/>
      <c r="VZB37" s="127"/>
      <c r="VZC37" s="127"/>
      <c r="VZD37" s="127"/>
      <c r="VZE37" s="127"/>
      <c r="VZF37" s="127"/>
      <c r="VZG37" s="127"/>
      <c r="VZH37" s="127"/>
      <c r="VZI37" s="127"/>
      <c r="VZJ37" s="127"/>
      <c r="VZK37" s="127"/>
      <c r="VZL37" s="127"/>
      <c r="VZM37" s="127"/>
      <c r="VZN37" s="127"/>
      <c r="VZO37" s="127"/>
      <c r="VZP37" s="127"/>
      <c r="VZQ37" s="127"/>
      <c r="VZR37" s="127"/>
      <c r="VZS37" s="127"/>
      <c r="VZT37" s="127"/>
      <c r="VZU37" s="127"/>
      <c r="VZV37" s="127"/>
      <c r="VZW37" s="127"/>
      <c r="VZX37" s="127"/>
      <c r="VZY37" s="127"/>
      <c r="VZZ37" s="127"/>
      <c r="WAA37" s="127"/>
      <c r="WAB37" s="127"/>
      <c r="WAC37" s="127"/>
      <c r="WAD37" s="127"/>
      <c r="WAE37" s="127"/>
      <c r="WAF37" s="127"/>
      <c r="WAG37" s="127"/>
      <c r="WAH37" s="127"/>
      <c r="WAI37" s="127"/>
      <c r="WAJ37" s="127"/>
      <c r="WAK37" s="127"/>
      <c r="WAL37" s="127"/>
      <c r="WAM37" s="127"/>
      <c r="WAN37" s="127"/>
      <c r="WAO37" s="127"/>
      <c r="WAP37" s="127"/>
      <c r="WAQ37" s="127"/>
      <c r="WAR37" s="127"/>
      <c r="WAS37" s="127"/>
      <c r="WAT37" s="127"/>
      <c r="WAU37" s="127"/>
      <c r="WAV37" s="127"/>
      <c r="WAW37" s="127"/>
      <c r="WAX37" s="127"/>
      <c r="WAY37" s="127"/>
      <c r="WAZ37" s="127"/>
      <c r="WBA37" s="127"/>
      <c r="WBB37" s="127"/>
      <c r="WBC37" s="127"/>
      <c r="WBD37" s="127"/>
      <c r="WBE37" s="127"/>
      <c r="WBF37" s="127"/>
      <c r="WBG37" s="127"/>
      <c r="WBH37" s="127"/>
      <c r="WBI37" s="127"/>
      <c r="WBJ37" s="127"/>
      <c r="WBK37" s="127"/>
      <c r="WBL37" s="127"/>
      <c r="WBM37" s="127"/>
      <c r="WBN37" s="127"/>
      <c r="WBO37" s="127"/>
      <c r="WBP37" s="127"/>
      <c r="WBQ37" s="127"/>
      <c r="WBR37" s="127"/>
      <c r="WBS37" s="127"/>
      <c r="WBT37" s="127"/>
      <c r="WBU37" s="127"/>
      <c r="WBV37" s="127"/>
      <c r="WBW37" s="127"/>
      <c r="WBX37" s="127"/>
      <c r="WBY37" s="127"/>
      <c r="WBZ37" s="127"/>
      <c r="WCA37" s="127"/>
      <c r="WCB37" s="127"/>
      <c r="WCC37" s="127"/>
      <c r="WCD37" s="127"/>
      <c r="WCE37" s="127"/>
      <c r="WCF37" s="127"/>
      <c r="WCG37" s="127"/>
      <c r="WCH37" s="127"/>
      <c r="WCI37" s="127"/>
      <c r="WCJ37" s="127"/>
      <c r="WCK37" s="127"/>
      <c r="WCL37" s="127"/>
      <c r="WCM37" s="127"/>
      <c r="WCN37" s="127"/>
      <c r="WCO37" s="127"/>
      <c r="WCP37" s="127"/>
      <c r="WCQ37" s="127"/>
      <c r="WCR37" s="127"/>
      <c r="WCS37" s="127"/>
      <c r="WCT37" s="127"/>
      <c r="WCU37" s="127"/>
      <c r="WCV37" s="127"/>
      <c r="WCW37" s="127"/>
      <c r="WCX37" s="127"/>
      <c r="WCY37" s="127"/>
      <c r="WCZ37" s="127"/>
      <c r="WDA37" s="127"/>
      <c r="WDB37" s="127"/>
      <c r="WDC37" s="127"/>
      <c r="WDD37" s="127"/>
      <c r="WDE37" s="127"/>
      <c r="WDF37" s="127"/>
      <c r="WDG37" s="127"/>
      <c r="WDH37" s="127"/>
      <c r="WDI37" s="127"/>
      <c r="WDJ37" s="127"/>
      <c r="WDK37" s="127"/>
      <c r="WDL37" s="127"/>
      <c r="WDM37" s="127"/>
      <c r="WDN37" s="127"/>
      <c r="WDO37" s="127"/>
      <c r="WDP37" s="127"/>
      <c r="WDQ37" s="127"/>
      <c r="WDR37" s="127"/>
      <c r="WDS37" s="127"/>
      <c r="WDT37" s="127"/>
      <c r="WDU37" s="127"/>
      <c r="WDV37" s="127"/>
      <c r="WDW37" s="127"/>
      <c r="WDX37" s="127"/>
      <c r="WDY37" s="127"/>
      <c r="WDZ37" s="127"/>
      <c r="WEA37" s="127"/>
      <c r="WEB37" s="127"/>
      <c r="WEC37" s="127"/>
      <c r="WED37" s="127"/>
      <c r="WEE37" s="127"/>
      <c r="WEF37" s="127"/>
      <c r="WEG37" s="127"/>
      <c r="WEH37" s="127"/>
      <c r="WEI37" s="127"/>
      <c r="WEJ37" s="127"/>
      <c r="WEK37" s="127"/>
      <c r="WEL37" s="127"/>
      <c r="WEM37" s="127"/>
      <c r="WEN37" s="127"/>
      <c r="WEO37" s="127"/>
      <c r="WEP37" s="127"/>
      <c r="WEQ37" s="127"/>
      <c r="WER37" s="127"/>
      <c r="WES37" s="127"/>
      <c r="WET37" s="127"/>
      <c r="WEU37" s="127"/>
      <c r="WEV37" s="127"/>
      <c r="WEW37" s="127"/>
      <c r="WEX37" s="127"/>
      <c r="WEY37" s="127"/>
      <c r="WEZ37" s="127"/>
      <c r="WFA37" s="127"/>
      <c r="WFB37" s="127"/>
      <c r="WFC37" s="127"/>
      <c r="WFD37" s="127"/>
      <c r="WFE37" s="127"/>
      <c r="WFF37" s="127"/>
      <c r="WFG37" s="127"/>
      <c r="WFH37" s="127"/>
      <c r="WFI37" s="127"/>
      <c r="WFJ37" s="127"/>
      <c r="WFK37" s="127"/>
      <c r="WFL37" s="127"/>
      <c r="WFM37" s="127"/>
      <c r="WFN37" s="127"/>
      <c r="WFO37" s="127"/>
      <c r="WFP37" s="127"/>
      <c r="WFQ37" s="127"/>
      <c r="WFR37" s="127"/>
      <c r="WFS37" s="127"/>
      <c r="WFT37" s="127"/>
      <c r="WFU37" s="127"/>
      <c r="WFV37" s="127"/>
      <c r="WFW37" s="127"/>
      <c r="WFX37" s="127"/>
      <c r="WFY37" s="127"/>
      <c r="WFZ37" s="127"/>
      <c r="WGA37" s="127"/>
      <c r="WGB37" s="127"/>
      <c r="WGC37" s="127"/>
      <c r="WGD37" s="127"/>
      <c r="WGE37" s="127"/>
      <c r="WGF37" s="127"/>
      <c r="WGG37" s="127"/>
      <c r="WGH37" s="127"/>
      <c r="WGI37" s="127"/>
      <c r="WGJ37" s="127"/>
      <c r="WGK37" s="127"/>
      <c r="WGL37" s="127"/>
      <c r="WGM37" s="127"/>
      <c r="WGN37" s="127"/>
      <c r="WGO37" s="127"/>
      <c r="WGP37" s="127"/>
      <c r="WGQ37" s="127"/>
      <c r="WGR37" s="127"/>
      <c r="WGS37" s="127"/>
      <c r="WGT37" s="127"/>
      <c r="WGU37" s="127"/>
      <c r="WGV37" s="127"/>
      <c r="WGW37" s="127"/>
      <c r="WGX37" s="127"/>
      <c r="WGY37" s="127"/>
      <c r="WGZ37" s="127"/>
      <c r="WHA37" s="127"/>
      <c r="WHB37" s="127"/>
      <c r="WHC37" s="127"/>
      <c r="WHD37" s="127"/>
      <c r="WHE37" s="127"/>
      <c r="WHF37" s="127"/>
      <c r="WHG37" s="127"/>
      <c r="WHH37" s="127"/>
      <c r="WHI37" s="127"/>
      <c r="WHJ37" s="127"/>
      <c r="WHK37" s="127"/>
      <c r="WHL37" s="127"/>
      <c r="WHM37" s="127"/>
      <c r="WHN37" s="127"/>
      <c r="WHO37" s="127"/>
      <c r="WHP37" s="127"/>
      <c r="WHQ37" s="127"/>
      <c r="WHR37" s="127"/>
      <c r="WHS37" s="127"/>
      <c r="WHT37" s="127"/>
      <c r="WHU37" s="127"/>
      <c r="WHV37" s="127"/>
      <c r="WHW37" s="127"/>
      <c r="WHX37" s="127"/>
      <c r="WHY37" s="127"/>
      <c r="WHZ37" s="127"/>
      <c r="WIA37" s="127"/>
      <c r="WIB37" s="127"/>
      <c r="WIC37" s="127"/>
      <c r="WID37" s="127"/>
      <c r="WIE37" s="127"/>
      <c r="WIF37" s="127"/>
      <c r="WIG37" s="127"/>
      <c r="WIH37" s="127"/>
      <c r="WII37" s="127"/>
      <c r="WIJ37" s="127"/>
      <c r="WIK37" s="127"/>
      <c r="WIL37" s="127"/>
      <c r="WIM37" s="127"/>
      <c r="WIN37" s="127"/>
      <c r="WIO37" s="127"/>
      <c r="WIP37" s="127"/>
      <c r="WIQ37" s="127"/>
      <c r="WIR37" s="127"/>
      <c r="WIS37" s="127"/>
      <c r="WIT37" s="127"/>
      <c r="WIU37" s="127"/>
      <c r="WIV37" s="127"/>
      <c r="WIW37" s="127"/>
      <c r="WIX37" s="127"/>
      <c r="WIY37" s="127"/>
      <c r="WIZ37" s="127"/>
      <c r="WJA37" s="127"/>
      <c r="WJB37" s="127"/>
      <c r="WJC37" s="127"/>
      <c r="WJD37" s="127"/>
      <c r="WJE37" s="127"/>
      <c r="WJF37" s="127"/>
      <c r="WJG37" s="127"/>
      <c r="WJH37" s="127"/>
      <c r="WJI37" s="127"/>
      <c r="WJJ37" s="127"/>
      <c r="WJK37" s="127"/>
      <c r="WJL37" s="127"/>
      <c r="WJM37" s="127"/>
      <c r="WJN37" s="127"/>
      <c r="WJO37" s="127"/>
      <c r="WJP37" s="127"/>
      <c r="WJQ37" s="127"/>
      <c r="WJR37" s="127"/>
      <c r="WJS37" s="127"/>
      <c r="WJT37" s="127"/>
      <c r="WJU37" s="127"/>
      <c r="WJV37" s="127"/>
      <c r="WJW37" s="127"/>
      <c r="WJX37" s="127"/>
      <c r="WJY37" s="127"/>
      <c r="WJZ37" s="127"/>
      <c r="WKA37" s="127"/>
      <c r="WKB37" s="127"/>
      <c r="WKC37" s="127"/>
      <c r="WKD37" s="127"/>
      <c r="WKE37" s="127"/>
      <c r="WKF37" s="127"/>
      <c r="WKG37" s="127"/>
      <c r="WKH37" s="127"/>
      <c r="WKI37" s="127"/>
      <c r="WKJ37" s="127"/>
      <c r="WKK37" s="127"/>
      <c r="WKL37" s="127"/>
      <c r="WKM37" s="127"/>
      <c r="WKN37" s="127"/>
      <c r="WKO37" s="127"/>
      <c r="WKP37" s="127"/>
      <c r="WKQ37" s="127"/>
      <c r="WKR37" s="127"/>
      <c r="WKS37" s="127"/>
      <c r="WKT37" s="127"/>
      <c r="WKU37" s="127"/>
      <c r="WKV37" s="127"/>
      <c r="WKW37" s="127"/>
      <c r="WKX37" s="127"/>
      <c r="WKY37" s="127"/>
      <c r="WKZ37" s="127"/>
      <c r="WLA37" s="127"/>
      <c r="WLB37" s="127"/>
      <c r="WLC37" s="127"/>
      <c r="WLD37" s="127"/>
      <c r="WLE37" s="127"/>
      <c r="WLF37" s="127"/>
      <c r="WLG37" s="127"/>
      <c r="WLH37" s="127"/>
      <c r="WLI37" s="127"/>
      <c r="WLJ37" s="127"/>
      <c r="WLK37" s="127"/>
      <c r="WLL37" s="127"/>
      <c r="WLM37" s="127"/>
      <c r="WLN37" s="127"/>
      <c r="WLO37" s="127"/>
      <c r="WLP37" s="127"/>
      <c r="WLQ37" s="127"/>
      <c r="WLR37" s="127"/>
      <c r="WLS37" s="127"/>
      <c r="WLT37" s="127"/>
      <c r="WLU37" s="127"/>
      <c r="WLV37" s="127"/>
      <c r="WLW37" s="127"/>
      <c r="WLX37" s="127"/>
      <c r="WLY37" s="127"/>
      <c r="WLZ37" s="127"/>
      <c r="WMA37" s="127"/>
      <c r="WMB37" s="127"/>
      <c r="WMC37" s="127"/>
      <c r="WMD37" s="127"/>
      <c r="WME37" s="127"/>
      <c r="WMF37" s="127"/>
      <c r="WMG37" s="127"/>
      <c r="WMH37" s="127"/>
      <c r="WMI37" s="127"/>
      <c r="WMJ37" s="127"/>
      <c r="WMK37" s="127"/>
      <c r="WML37" s="127"/>
      <c r="WMM37" s="127"/>
      <c r="WMN37" s="127"/>
      <c r="WMO37" s="127"/>
      <c r="WMP37" s="127"/>
      <c r="WMQ37" s="127"/>
      <c r="WMR37" s="127"/>
      <c r="WMS37" s="127"/>
      <c r="WMT37" s="127"/>
      <c r="WMU37" s="127"/>
      <c r="WMV37" s="127"/>
      <c r="WMW37" s="127"/>
      <c r="WMX37" s="127"/>
      <c r="WMY37" s="127"/>
      <c r="WMZ37" s="127"/>
      <c r="WNA37" s="127"/>
      <c r="WNB37" s="127"/>
      <c r="WNC37" s="127"/>
      <c r="WND37" s="127"/>
      <c r="WNE37" s="127"/>
      <c r="WNF37" s="127"/>
      <c r="WNG37" s="127"/>
      <c r="WNH37" s="127"/>
      <c r="WNI37" s="127"/>
      <c r="WNJ37" s="127"/>
      <c r="WNK37" s="127"/>
      <c r="WNL37" s="127"/>
      <c r="WNM37" s="127"/>
      <c r="WNN37" s="127"/>
      <c r="WNO37" s="127"/>
      <c r="WNP37" s="127"/>
      <c r="WNQ37" s="127"/>
      <c r="WNR37" s="127"/>
      <c r="WNS37" s="127"/>
      <c r="WNT37" s="127"/>
      <c r="WNU37" s="127"/>
      <c r="WNV37" s="127"/>
      <c r="WNW37" s="127"/>
      <c r="WNX37" s="127"/>
      <c r="WNY37" s="127"/>
      <c r="WNZ37" s="127"/>
      <c r="WOA37" s="127"/>
      <c r="WOB37" s="127"/>
      <c r="WOC37" s="127"/>
      <c r="WOD37" s="127"/>
      <c r="WOE37" s="127"/>
      <c r="WOF37" s="127"/>
      <c r="WOG37" s="127"/>
      <c r="WOH37" s="127"/>
      <c r="WOI37" s="127"/>
      <c r="WOJ37" s="127"/>
      <c r="WOK37" s="127"/>
      <c r="WOL37" s="127"/>
      <c r="WOM37" s="127"/>
      <c r="WON37" s="127"/>
      <c r="WOO37" s="127"/>
      <c r="WOP37" s="127"/>
      <c r="WOQ37" s="127"/>
      <c r="WOR37" s="127"/>
      <c r="WOS37" s="127"/>
      <c r="WOT37" s="127"/>
      <c r="WOU37" s="127"/>
      <c r="WOV37" s="127"/>
      <c r="WOW37" s="127"/>
      <c r="WOX37" s="127"/>
      <c r="WOY37" s="127"/>
      <c r="WOZ37" s="127"/>
      <c r="WPA37" s="127"/>
      <c r="WPB37" s="127"/>
      <c r="WPC37" s="127"/>
      <c r="WPD37" s="127"/>
      <c r="WPE37" s="127"/>
      <c r="WPF37" s="127"/>
      <c r="WPG37" s="127"/>
      <c r="WPH37" s="127"/>
      <c r="WPI37" s="127"/>
      <c r="WPJ37" s="127"/>
      <c r="WPK37" s="127"/>
      <c r="WPL37" s="127"/>
      <c r="WPM37" s="127"/>
      <c r="WPN37" s="127"/>
      <c r="WPO37" s="127"/>
      <c r="WPP37" s="127"/>
      <c r="WPQ37" s="127"/>
      <c r="WPR37" s="127"/>
      <c r="WPS37" s="127"/>
      <c r="WPT37" s="127"/>
      <c r="WPU37" s="127"/>
      <c r="WPV37" s="127"/>
      <c r="WPW37" s="127"/>
      <c r="WPX37" s="127"/>
      <c r="WPY37" s="127"/>
      <c r="WPZ37" s="127"/>
      <c r="WQA37" s="127"/>
      <c r="WQB37" s="127"/>
      <c r="WQC37" s="127"/>
      <c r="WQD37" s="127"/>
      <c r="WQE37" s="127"/>
      <c r="WQF37" s="127"/>
      <c r="WQG37" s="127"/>
      <c r="WQH37" s="127"/>
      <c r="WQI37" s="127"/>
      <c r="WQJ37" s="127"/>
      <c r="WQK37" s="127"/>
      <c r="WQL37" s="127"/>
      <c r="WQM37" s="127"/>
      <c r="WQN37" s="127"/>
      <c r="WQO37" s="127"/>
      <c r="WQP37" s="127"/>
      <c r="WQQ37" s="127"/>
      <c r="WQR37" s="127"/>
      <c r="WQS37" s="127"/>
      <c r="WQT37" s="127"/>
      <c r="WQU37" s="127"/>
      <c r="WQV37" s="127"/>
      <c r="WQW37" s="127"/>
      <c r="WQX37" s="127"/>
      <c r="WQY37" s="127"/>
      <c r="WQZ37" s="127"/>
      <c r="WRA37" s="127"/>
      <c r="WRB37" s="127"/>
      <c r="WRC37" s="127"/>
      <c r="WRD37" s="127"/>
      <c r="WRE37" s="127"/>
      <c r="WRF37" s="127"/>
      <c r="WRG37" s="127"/>
      <c r="WRH37" s="127"/>
      <c r="WRI37" s="127"/>
      <c r="WRJ37" s="127"/>
      <c r="WRK37" s="127"/>
      <c r="WRL37" s="127"/>
      <c r="WRM37" s="127"/>
      <c r="WRN37" s="127"/>
      <c r="WRO37" s="127"/>
      <c r="WRP37" s="127"/>
      <c r="WRQ37" s="127"/>
      <c r="WRR37" s="127"/>
      <c r="WRS37" s="127"/>
      <c r="WRT37" s="127"/>
      <c r="WRU37" s="127"/>
      <c r="WRV37" s="127"/>
      <c r="WRW37" s="127"/>
      <c r="WRX37" s="127"/>
      <c r="WRY37" s="127"/>
      <c r="WRZ37" s="127"/>
      <c r="WSA37" s="127"/>
      <c r="WSB37" s="127"/>
      <c r="WSC37" s="127"/>
      <c r="WSD37" s="127"/>
      <c r="WSE37" s="127"/>
      <c r="WSF37" s="127"/>
      <c r="WSG37" s="127"/>
      <c r="WSH37" s="127"/>
      <c r="WSI37" s="127"/>
      <c r="WSJ37" s="127"/>
      <c r="WSK37" s="127"/>
      <c r="WSL37" s="127"/>
      <c r="WSM37" s="127"/>
      <c r="WSN37" s="127"/>
      <c r="WSO37" s="127"/>
      <c r="WSP37" s="127"/>
      <c r="WSQ37" s="127"/>
      <c r="WSR37" s="127"/>
      <c r="WSS37" s="127"/>
      <c r="WST37" s="127"/>
      <c r="WSU37" s="127"/>
      <c r="WSV37" s="127"/>
      <c r="WSW37" s="127"/>
      <c r="WSX37" s="127"/>
      <c r="WSY37" s="127"/>
      <c r="WSZ37" s="127"/>
      <c r="WTA37" s="127"/>
      <c r="WTB37" s="127"/>
      <c r="WTC37" s="127"/>
      <c r="WTD37" s="127"/>
      <c r="WTE37" s="127"/>
      <c r="WTF37" s="127"/>
      <c r="WTG37" s="127"/>
      <c r="WTH37" s="127"/>
      <c r="WTI37" s="127"/>
      <c r="WTJ37" s="127"/>
      <c r="WTK37" s="127"/>
      <c r="WTL37" s="127"/>
      <c r="WTM37" s="127"/>
      <c r="WTN37" s="127"/>
      <c r="WTO37" s="127"/>
      <c r="WTP37" s="127"/>
      <c r="WTQ37" s="127"/>
      <c r="WTR37" s="127"/>
      <c r="WTS37" s="127"/>
      <c r="WTT37" s="127"/>
      <c r="WTU37" s="127"/>
      <c r="WTV37" s="127"/>
      <c r="WTW37" s="127"/>
      <c r="WTX37" s="127"/>
      <c r="WTY37" s="127"/>
      <c r="WTZ37" s="127"/>
      <c r="WUA37" s="127"/>
      <c r="WUB37" s="127"/>
      <c r="WUC37" s="127"/>
      <c r="WUD37" s="127"/>
      <c r="WUE37" s="127"/>
      <c r="WUF37" s="127"/>
      <c r="WUG37" s="127"/>
      <c r="WUH37" s="127"/>
      <c r="WUI37" s="127"/>
      <c r="WUJ37" s="127"/>
      <c r="WUK37" s="127"/>
      <c r="WUL37" s="127"/>
      <c r="WUM37" s="127"/>
      <c r="WUN37" s="127"/>
      <c r="WUO37" s="127"/>
      <c r="WUP37" s="127"/>
      <c r="WUQ37" s="127"/>
      <c r="WUR37" s="127"/>
      <c r="WUS37" s="127"/>
      <c r="WUT37" s="127"/>
      <c r="WUU37" s="127"/>
      <c r="WUV37" s="127"/>
      <c r="WUW37" s="127"/>
      <c r="WUX37" s="127"/>
      <c r="WUY37" s="127"/>
      <c r="WUZ37" s="127"/>
      <c r="WVA37" s="127"/>
      <c r="WVB37" s="127"/>
      <c r="WVC37" s="127"/>
      <c r="WVD37" s="127"/>
      <c r="WVE37" s="127"/>
      <c r="WVF37" s="127"/>
      <c r="WVG37" s="127"/>
      <c r="WVH37" s="127"/>
      <c r="WVI37" s="127"/>
      <c r="WVJ37" s="127"/>
      <c r="WVK37" s="127"/>
      <c r="WVL37" s="127"/>
      <c r="WVM37" s="127"/>
      <c r="WVN37" s="127"/>
      <c r="WVO37" s="127"/>
      <c r="WVP37" s="127"/>
      <c r="WVQ37" s="127"/>
      <c r="WVR37" s="127"/>
      <c r="WVS37" s="127"/>
      <c r="WVT37" s="127"/>
      <c r="WVU37" s="127"/>
      <c r="WVV37" s="127"/>
      <c r="WVW37" s="127"/>
      <c r="WVX37" s="127"/>
      <c r="WVY37" s="127"/>
      <c r="WVZ37" s="127"/>
      <c r="WWA37" s="127"/>
      <c r="WWB37" s="127"/>
      <c r="WWC37" s="127"/>
      <c r="WWD37" s="127"/>
      <c r="WWE37" s="127"/>
      <c r="WWF37" s="127"/>
      <c r="WWG37" s="127"/>
      <c r="WWH37" s="127"/>
      <c r="WWI37" s="127"/>
      <c r="WWJ37" s="127"/>
      <c r="WWK37" s="127"/>
      <c r="WWL37" s="127"/>
      <c r="WWM37" s="127"/>
      <c r="WWN37" s="127"/>
      <c r="WWO37" s="127"/>
      <c r="WWP37" s="127"/>
      <c r="WWQ37" s="127"/>
      <c r="WWR37" s="127"/>
      <c r="WWS37" s="127"/>
      <c r="WWT37" s="127"/>
      <c r="WWU37" s="127"/>
      <c r="WWV37" s="127"/>
      <c r="WWW37" s="127"/>
      <c r="WWX37" s="127"/>
      <c r="WWY37" s="127"/>
      <c r="WWZ37" s="127"/>
      <c r="WXA37" s="127"/>
      <c r="WXB37" s="127"/>
      <c r="WXC37" s="127"/>
      <c r="WXD37" s="127"/>
      <c r="WXE37" s="127"/>
      <c r="WXF37" s="127"/>
      <c r="WXG37" s="127"/>
      <c r="WXH37" s="127"/>
      <c r="WXI37" s="127"/>
      <c r="WXJ37" s="127"/>
      <c r="WXK37" s="127"/>
      <c r="WXL37" s="127"/>
      <c r="WXM37" s="127"/>
      <c r="WXN37" s="127"/>
      <c r="WXO37" s="127"/>
      <c r="WXP37" s="127"/>
      <c r="WXQ37" s="127"/>
      <c r="WXR37" s="127"/>
      <c r="WXS37" s="127"/>
      <c r="WXT37" s="127"/>
      <c r="WXU37" s="127"/>
      <c r="WXV37" s="127"/>
      <c r="WXW37" s="127"/>
      <c r="WXX37" s="127"/>
      <c r="WXY37" s="127"/>
      <c r="WXZ37" s="127"/>
      <c r="WYA37" s="127"/>
      <c r="WYB37" s="127"/>
      <c r="WYC37" s="127"/>
      <c r="WYD37" s="127"/>
      <c r="WYE37" s="127"/>
      <c r="WYF37" s="127"/>
      <c r="WYG37" s="127"/>
      <c r="WYH37" s="127"/>
      <c r="WYI37" s="127"/>
      <c r="WYJ37" s="127"/>
      <c r="WYK37" s="127"/>
      <c r="WYL37" s="127"/>
      <c r="WYM37" s="127"/>
      <c r="WYN37" s="127"/>
      <c r="WYO37" s="127"/>
      <c r="WYP37" s="127"/>
      <c r="WYQ37" s="127"/>
      <c r="WYR37" s="127"/>
      <c r="WYS37" s="127"/>
      <c r="WYT37" s="127"/>
      <c r="WYU37" s="127"/>
      <c r="WYV37" s="127"/>
      <c r="WYW37" s="127"/>
      <c r="WYX37" s="127"/>
      <c r="WYY37" s="127"/>
      <c r="WYZ37" s="127"/>
      <c r="WZA37" s="127"/>
      <c r="WZB37" s="127"/>
      <c r="WZC37" s="127"/>
      <c r="WZD37" s="127"/>
      <c r="WZE37" s="127"/>
      <c r="WZF37" s="127"/>
      <c r="WZG37" s="127"/>
      <c r="WZH37" s="127"/>
      <c r="WZI37" s="127"/>
      <c r="WZJ37" s="127"/>
      <c r="WZK37" s="127"/>
      <c r="WZL37" s="127"/>
      <c r="WZM37" s="127"/>
      <c r="WZN37" s="127"/>
      <c r="WZO37" s="127"/>
      <c r="WZP37" s="127"/>
      <c r="WZQ37" s="127"/>
      <c r="WZR37" s="127"/>
      <c r="WZS37" s="127"/>
      <c r="WZT37" s="127"/>
      <c r="WZU37" s="127"/>
      <c r="WZV37" s="127"/>
      <c r="WZW37" s="127"/>
      <c r="WZX37" s="127"/>
      <c r="WZY37" s="127"/>
      <c r="WZZ37" s="127"/>
      <c r="XAA37" s="127"/>
      <c r="XAB37" s="127"/>
      <c r="XAC37" s="127"/>
      <c r="XAD37" s="127"/>
      <c r="XAE37" s="127"/>
      <c r="XAF37" s="127"/>
      <c r="XAG37" s="127"/>
      <c r="XAH37" s="127"/>
      <c r="XAI37" s="127"/>
      <c r="XAJ37" s="127"/>
      <c r="XAK37" s="127"/>
      <c r="XAL37" s="127"/>
      <c r="XAM37" s="127"/>
      <c r="XAN37" s="127"/>
      <c r="XAO37" s="127"/>
      <c r="XAP37" s="127"/>
      <c r="XAQ37" s="127"/>
      <c r="XAR37" s="127"/>
      <c r="XAS37" s="127"/>
      <c r="XAT37" s="127"/>
      <c r="XAU37" s="127"/>
      <c r="XAV37" s="127"/>
      <c r="XAW37" s="127"/>
      <c r="XAX37" s="127"/>
      <c r="XAY37" s="127"/>
      <c r="XAZ37" s="127"/>
      <c r="XBA37" s="127"/>
      <c r="XBB37" s="127"/>
      <c r="XBC37" s="127"/>
      <c r="XBD37" s="127"/>
      <c r="XBE37" s="127"/>
      <c r="XBF37" s="127"/>
      <c r="XBG37" s="127"/>
      <c r="XBH37" s="127"/>
      <c r="XBI37" s="127"/>
      <c r="XBJ37" s="127"/>
      <c r="XBK37" s="127"/>
      <c r="XBL37" s="127"/>
      <c r="XBM37" s="127"/>
      <c r="XBN37" s="127"/>
      <c r="XBO37" s="127"/>
      <c r="XBP37" s="127"/>
      <c r="XBQ37" s="127"/>
      <c r="XBR37" s="127"/>
      <c r="XBS37" s="127"/>
      <c r="XBT37" s="127"/>
      <c r="XBU37" s="127"/>
      <c r="XBV37" s="127"/>
      <c r="XBW37" s="127"/>
      <c r="XBX37" s="127"/>
      <c r="XBY37" s="127"/>
      <c r="XBZ37" s="127"/>
      <c r="XCA37" s="127"/>
      <c r="XCB37" s="127"/>
      <c r="XCC37" s="127"/>
      <c r="XCD37" s="127"/>
      <c r="XCE37" s="127"/>
      <c r="XCF37" s="127"/>
      <c r="XCG37" s="127"/>
      <c r="XCH37" s="127"/>
      <c r="XCI37" s="127"/>
      <c r="XCJ37" s="127"/>
      <c r="XCK37" s="127"/>
      <c r="XCL37" s="127"/>
      <c r="XCM37" s="127"/>
      <c r="XCN37" s="127"/>
      <c r="XCO37" s="127"/>
      <c r="XCP37" s="127"/>
      <c r="XCQ37" s="127"/>
      <c r="XCR37" s="127"/>
      <c r="XCS37" s="127"/>
      <c r="XCT37" s="127"/>
      <c r="XCU37" s="127"/>
      <c r="XCV37" s="127"/>
      <c r="XCW37" s="127"/>
      <c r="XCX37" s="127"/>
      <c r="XCY37" s="127"/>
      <c r="XCZ37" s="127"/>
      <c r="XDA37" s="127"/>
      <c r="XDB37" s="127"/>
      <c r="XDC37" s="127"/>
      <c r="XDD37" s="127"/>
      <c r="XDE37" s="127"/>
      <c r="XDF37" s="127"/>
      <c r="XDG37" s="127"/>
      <c r="XDH37" s="127"/>
      <c r="XDI37" s="127"/>
      <c r="XDJ37" s="127"/>
      <c r="XDK37" s="127"/>
      <c r="XDL37" s="127"/>
      <c r="XDM37" s="127"/>
      <c r="XDN37" s="127"/>
      <c r="XDO37" s="127"/>
      <c r="XDP37" s="127"/>
      <c r="XDQ37" s="127"/>
      <c r="XDR37" s="127"/>
      <c r="XDS37" s="127"/>
      <c r="XDT37" s="127"/>
      <c r="XDU37" s="127"/>
      <c r="XDV37" s="127"/>
      <c r="XDW37" s="127"/>
      <c r="XDX37" s="127"/>
      <c r="XDY37" s="127"/>
      <c r="XDZ37" s="127"/>
      <c r="XEA37" s="127"/>
      <c r="XEB37" s="127"/>
      <c r="XEC37" s="127"/>
      <c r="XED37" s="127"/>
      <c r="XEE37" s="127"/>
      <c r="XEF37" s="127"/>
      <c r="XEG37" s="127"/>
      <c r="XEH37" s="127"/>
      <c r="XEI37" s="127"/>
      <c r="XEJ37" s="127"/>
      <c r="XEK37" s="127"/>
      <c r="XEL37" s="127"/>
      <c r="XEM37" s="127"/>
      <c r="XEN37" s="127"/>
      <c r="XEO37" s="127"/>
      <c r="XEP37" s="127"/>
      <c r="XEQ37" s="127"/>
      <c r="XER37" s="127"/>
      <c r="XES37" s="127"/>
      <c r="XET37" s="127"/>
      <c r="XEU37" s="127"/>
      <c r="XEV37" s="127"/>
      <c r="XEW37" s="127"/>
      <c r="XEX37" s="127"/>
      <c r="XEY37" s="127"/>
      <c r="XEZ37" s="127"/>
      <c r="XFA37" s="127"/>
      <c r="XFB37" s="127"/>
      <c r="XFC37" s="127"/>
      <c r="XFD37" s="127"/>
    </row>
    <row r="38" spans="1:16384" x14ac:dyDescent="0.2">
      <c r="A38" s="743" t="s">
        <v>834</v>
      </c>
      <c r="B38" s="237" t="s">
        <v>919</v>
      </c>
      <c r="C38" s="276">
        <v>0</v>
      </c>
      <c r="D38" s="276">
        <v>0</v>
      </c>
      <c r="E38" s="276">
        <v>0</v>
      </c>
      <c r="F38" s="276">
        <v>0</v>
      </c>
      <c r="G38" s="266">
        <f t="shared" si="0"/>
        <v>0</v>
      </c>
    </row>
    <row r="39" spans="1:16384" x14ac:dyDescent="0.2">
      <c r="A39" s="745"/>
      <c r="B39" s="327" t="s">
        <v>835</v>
      </c>
      <c r="C39" s="276">
        <v>0</v>
      </c>
      <c r="D39" s="276">
        <v>0</v>
      </c>
      <c r="E39" s="276">
        <v>0</v>
      </c>
      <c r="F39" s="276">
        <v>0</v>
      </c>
      <c r="G39" s="266">
        <f t="shared" si="0"/>
        <v>0</v>
      </c>
    </row>
    <row r="40" spans="1:16384" x14ac:dyDescent="0.2">
      <c r="A40" s="745"/>
      <c r="B40" s="327" t="s">
        <v>858</v>
      </c>
      <c r="C40" s="276">
        <v>0</v>
      </c>
      <c r="D40" s="276">
        <v>0</v>
      </c>
      <c r="E40" s="276">
        <v>0</v>
      </c>
      <c r="F40" s="276">
        <v>0</v>
      </c>
      <c r="G40" s="266">
        <f t="shared" ref="G40" si="4">SUM(C40:F40)</f>
        <v>0</v>
      </c>
    </row>
    <row r="41" spans="1:16384" x14ac:dyDescent="0.2">
      <c r="A41" s="745"/>
      <c r="B41" s="327" t="s">
        <v>872</v>
      </c>
      <c r="C41" s="276">
        <v>0</v>
      </c>
      <c r="D41" s="276">
        <v>0</v>
      </c>
      <c r="E41" s="276">
        <v>0</v>
      </c>
      <c r="F41" s="276">
        <v>0</v>
      </c>
      <c r="G41" s="266">
        <f t="shared" ref="G41" si="5">SUM(C41:F41)</f>
        <v>0</v>
      </c>
    </row>
    <row r="42" spans="1:16384" x14ac:dyDescent="0.2">
      <c r="A42" s="745"/>
      <c r="B42" s="238" t="s">
        <v>873</v>
      </c>
      <c r="C42" s="274">
        <v>0</v>
      </c>
      <c r="D42" s="274">
        <v>0</v>
      </c>
      <c r="E42" s="274">
        <v>0</v>
      </c>
      <c r="F42" s="274">
        <v>0</v>
      </c>
      <c r="G42" s="255">
        <f t="shared" si="0"/>
        <v>0</v>
      </c>
    </row>
    <row r="43" spans="1:16384" x14ac:dyDescent="0.2">
      <c r="A43" s="745"/>
      <c r="B43" s="327" t="s">
        <v>874</v>
      </c>
      <c r="C43" s="274">
        <v>0</v>
      </c>
      <c r="D43" s="274">
        <v>0</v>
      </c>
      <c r="E43" s="274">
        <v>0</v>
      </c>
      <c r="F43" s="274">
        <v>0</v>
      </c>
      <c r="G43" s="328">
        <f t="shared" si="0"/>
        <v>0</v>
      </c>
    </row>
    <row r="44" spans="1:16384" ht="13.5" thickBot="1" x14ac:dyDescent="0.25">
      <c r="A44" s="744"/>
      <c r="B44" s="327" t="s">
        <v>970</v>
      </c>
      <c r="C44" s="605">
        <v>0</v>
      </c>
      <c r="D44" s="605">
        <v>0</v>
      </c>
      <c r="E44" s="605">
        <v>0</v>
      </c>
      <c r="F44" s="605">
        <v>0</v>
      </c>
      <c r="G44" s="328">
        <f t="shared" si="0"/>
        <v>0</v>
      </c>
    </row>
    <row r="45" spans="1:16384" s="264" customFormat="1" ht="13.5" thickBot="1" x14ac:dyDescent="0.25">
      <c r="A45" s="741" t="s">
        <v>998</v>
      </c>
      <c r="B45" s="742"/>
      <c r="C45" s="263">
        <f>SUM(C38:C44)</f>
        <v>0</v>
      </c>
      <c r="D45" s="263">
        <f>SUM(D38:D44)</f>
        <v>0</v>
      </c>
      <c r="E45" s="263">
        <f>SUM(E38:E44)</f>
        <v>0</v>
      </c>
      <c r="F45" s="263">
        <f>SUM(F38:F44)</f>
        <v>0</v>
      </c>
      <c r="G45" s="263">
        <f>SUM(C45:F45)</f>
        <v>0</v>
      </c>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27"/>
      <c r="BK45" s="127"/>
      <c r="BL45" s="127"/>
      <c r="BM45" s="127"/>
      <c r="BN45" s="127"/>
      <c r="BO45" s="127"/>
      <c r="BP45" s="127"/>
      <c r="BQ45" s="127"/>
      <c r="BR45" s="127"/>
      <c r="BS45" s="127"/>
      <c r="BT45" s="127"/>
      <c r="BU45" s="127"/>
      <c r="BV45" s="127"/>
      <c r="BW45" s="127"/>
      <c r="BX45" s="127"/>
      <c r="BY45" s="127"/>
      <c r="BZ45" s="127"/>
      <c r="CA45" s="127"/>
      <c r="CB45" s="127"/>
      <c r="CC45" s="127"/>
      <c r="CD45" s="127"/>
      <c r="CE45" s="127"/>
      <c r="CF45" s="127"/>
      <c r="CG45" s="127"/>
      <c r="CH45" s="127"/>
      <c r="CI45" s="127"/>
      <c r="CJ45" s="127"/>
      <c r="CK45" s="127"/>
      <c r="CL45" s="127"/>
      <c r="CM45" s="127"/>
      <c r="CN45" s="127"/>
      <c r="CO45" s="127"/>
      <c r="CP45" s="127"/>
      <c r="CQ45" s="127"/>
      <c r="CR45" s="127"/>
      <c r="CS45" s="127"/>
      <c r="CT45" s="127"/>
      <c r="CU45" s="127"/>
      <c r="CV45" s="127"/>
      <c r="CW45" s="127"/>
      <c r="CX45" s="127"/>
      <c r="CY45" s="127"/>
      <c r="CZ45" s="127"/>
      <c r="DA45" s="127"/>
      <c r="DB45" s="127"/>
      <c r="DC45" s="127"/>
      <c r="DD45" s="127"/>
      <c r="DE45" s="127"/>
      <c r="DF45" s="127"/>
      <c r="DG45" s="127"/>
      <c r="DH45" s="127"/>
      <c r="DI45" s="127"/>
      <c r="DJ45" s="127"/>
      <c r="DK45" s="127"/>
      <c r="DL45" s="127"/>
      <c r="DM45" s="127"/>
      <c r="DN45" s="127"/>
      <c r="DO45" s="127"/>
      <c r="DP45" s="127"/>
      <c r="DQ45" s="127"/>
      <c r="DR45" s="127"/>
      <c r="DS45" s="127"/>
      <c r="DT45" s="127"/>
      <c r="DU45" s="127"/>
      <c r="DV45" s="127"/>
      <c r="DW45" s="127"/>
      <c r="DX45" s="127"/>
      <c r="DY45" s="127"/>
      <c r="DZ45" s="127"/>
      <c r="EA45" s="127"/>
      <c r="EB45" s="127"/>
      <c r="EC45" s="127"/>
      <c r="ED45" s="127"/>
      <c r="EE45" s="127"/>
      <c r="EF45" s="127"/>
      <c r="EG45" s="127"/>
      <c r="EH45" s="127"/>
      <c r="EI45" s="127"/>
      <c r="EJ45" s="127"/>
      <c r="EK45" s="127"/>
      <c r="EL45" s="127"/>
      <c r="EM45" s="127"/>
      <c r="EN45" s="127"/>
      <c r="EO45" s="127"/>
      <c r="EP45" s="127"/>
      <c r="EQ45" s="127"/>
      <c r="ER45" s="127"/>
      <c r="ES45" s="127"/>
      <c r="ET45" s="127"/>
      <c r="EU45" s="127"/>
      <c r="EV45" s="127"/>
      <c r="EW45" s="127"/>
      <c r="EX45" s="127"/>
      <c r="EY45" s="127"/>
      <c r="EZ45" s="127"/>
      <c r="FA45" s="127"/>
      <c r="FB45" s="127"/>
      <c r="FC45" s="127"/>
      <c r="FD45" s="127"/>
      <c r="FE45" s="127"/>
      <c r="FF45" s="127"/>
      <c r="FG45" s="127"/>
      <c r="FH45" s="127"/>
      <c r="FI45" s="127"/>
      <c r="FJ45" s="127"/>
      <c r="FK45" s="127"/>
      <c r="FL45" s="127"/>
      <c r="FM45" s="127"/>
      <c r="FN45" s="127"/>
      <c r="FO45" s="127"/>
      <c r="FP45" s="127"/>
      <c r="FQ45" s="127"/>
      <c r="FR45" s="127"/>
      <c r="FS45" s="127"/>
      <c r="FT45" s="127"/>
      <c r="FU45" s="127"/>
      <c r="FV45" s="127"/>
      <c r="FW45" s="127"/>
      <c r="FX45" s="127"/>
      <c r="FY45" s="127"/>
      <c r="FZ45" s="127"/>
      <c r="GA45" s="127"/>
      <c r="GB45" s="127"/>
      <c r="GC45" s="127"/>
      <c r="GD45" s="127"/>
      <c r="GE45" s="127"/>
      <c r="GF45" s="127"/>
      <c r="GG45" s="127"/>
      <c r="GH45" s="127"/>
      <c r="GI45" s="127"/>
      <c r="GJ45" s="127"/>
      <c r="GK45" s="127"/>
      <c r="GL45" s="127"/>
      <c r="GM45" s="127"/>
      <c r="GN45" s="127"/>
      <c r="GO45" s="127"/>
      <c r="GP45" s="127"/>
      <c r="GQ45" s="127"/>
      <c r="GR45" s="127"/>
      <c r="GS45" s="127"/>
      <c r="GT45" s="127"/>
      <c r="GU45" s="127"/>
      <c r="GV45" s="127"/>
      <c r="GW45" s="127"/>
      <c r="GX45" s="127"/>
      <c r="GY45" s="127"/>
      <c r="GZ45" s="127"/>
      <c r="HA45" s="127"/>
      <c r="HB45" s="127"/>
      <c r="HC45" s="127"/>
      <c r="HD45" s="127"/>
      <c r="HE45" s="127"/>
      <c r="HF45" s="127"/>
      <c r="HG45" s="127"/>
      <c r="HH45" s="127"/>
      <c r="HI45" s="127"/>
      <c r="HJ45" s="127"/>
      <c r="HK45" s="127"/>
      <c r="HL45" s="127"/>
      <c r="HM45" s="127"/>
      <c r="HN45" s="127"/>
      <c r="HO45" s="127"/>
      <c r="HP45" s="127"/>
      <c r="HQ45" s="127"/>
      <c r="HR45" s="127"/>
      <c r="HS45" s="127"/>
      <c r="HT45" s="127"/>
      <c r="HU45" s="127"/>
      <c r="HV45" s="127"/>
      <c r="HW45" s="127"/>
      <c r="HX45" s="127"/>
      <c r="HY45" s="127"/>
      <c r="HZ45" s="127"/>
      <c r="IA45" s="127"/>
      <c r="IB45" s="127"/>
      <c r="IC45" s="127"/>
      <c r="ID45" s="127"/>
      <c r="IE45" s="127"/>
      <c r="IF45" s="127"/>
      <c r="IG45" s="127"/>
      <c r="IH45" s="127"/>
      <c r="II45" s="127"/>
      <c r="IJ45" s="127"/>
      <c r="IK45" s="127"/>
      <c r="IL45" s="127"/>
      <c r="IM45" s="127"/>
      <c r="IN45" s="127"/>
      <c r="IO45" s="127"/>
      <c r="IP45" s="127"/>
      <c r="IQ45" s="127"/>
      <c r="IR45" s="127"/>
      <c r="IS45" s="127"/>
      <c r="IT45" s="127"/>
      <c r="IU45" s="127"/>
      <c r="IV45" s="127"/>
      <c r="IW45" s="127"/>
      <c r="IX45" s="127"/>
      <c r="IY45" s="127"/>
      <c r="IZ45" s="127"/>
      <c r="JA45" s="127"/>
      <c r="JB45" s="127"/>
      <c r="JC45" s="127"/>
      <c r="JD45" s="127"/>
      <c r="JE45" s="127"/>
      <c r="JF45" s="127"/>
      <c r="JG45" s="127"/>
      <c r="JH45" s="127"/>
      <c r="JI45" s="127"/>
      <c r="JJ45" s="127"/>
      <c r="JK45" s="127"/>
      <c r="JL45" s="127"/>
      <c r="JM45" s="127"/>
      <c r="JN45" s="127"/>
      <c r="JO45" s="127"/>
      <c r="JP45" s="127"/>
      <c r="JQ45" s="127"/>
      <c r="JR45" s="127"/>
      <c r="JS45" s="127"/>
      <c r="JT45" s="127"/>
      <c r="JU45" s="127"/>
      <c r="JV45" s="127"/>
      <c r="JW45" s="127"/>
      <c r="JX45" s="127"/>
      <c r="JY45" s="127"/>
      <c r="JZ45" s="127"/>
      <c r="KA45" s="127"/>
      <c r="KB45" s="127"/>
      <c r="KC45" s="127"/>
      <c r="KD45" s="127"/>
      <c r="KE45" s="127"/>
      <c r="KF45" s="127"/>
      <c r="KG45" s="127"/>
      <c r="KH45" s="127"/>
      <c r="KI45" s="127"/>
      <c r="KJ45" s="127"/>
      <c r="KK45" s="127"/>
      <c r="KL45" s="127"/>
      <c r="KM45" s="127"/>
      <c r="KN45" s="127"/>
      <c r="KO45" s="127"/>
      <c r="KP45" s="127"/>
      <c r="KQ45" s="127"/>
      <c r="KR45" s="127"/>
      <c r="KS45" s="127"/>
      <c r="KT45" s="127"/>
      <c r="KU45" s="127"/>
      <c r="KV45" s="127"/>
      <c r="KW45" s="127"/>
      <c r="KX45" s="127"/>
      <c r="KY45" s="127"/>
      <c r="KZ45" s="127"/>
      <c r="LA45" s="127"/>
      <c r="LB45" s="127"/>
      <c r="LC45" s="127"/>
      <c r="LD45" s="127"/>
      <c r="LE45" s="127"/>
      <c r="LF45" s="127"/>
      <c r="LG45" s="127"/>
      <c r="LH45" s="127"/>
      <c r="LI45" s="127"/>
      <c r="LJ45" s="127"/>
      <c r="LK45" s="127"/>
      <c r="LL45" s="127"/>
      <c r="LM45" s="127"/>
      <c r="LN45" s="127"/>
      <c r="LO45" s="127"/>
      <c r="LP45" s="127"/>
      <c r="LQ45" s="127"/>
      <c r="LR45" s="127"/>
      <c r="LS45" s="127"/>
      <c r="LT45" s="127"/>
      <c r="LU45" s="127"/>
      <c r="LV45" s="127"/>
      <c r="LW45" s="127"/>
      <c r="LX45" s="127"/>
      <c r="LY45" s="127"/>
      <c r="LZ45" s="127"/>
      <c r="MA45" s="127"/>
      <c r="MB45" s="127"/>
      <c r="MC45" s="127"/>
      <c r="MD45" s="127"/>
      <c r="ME45" s="127"/>
      <c r="MF45" s="127"/>
      <c r="MG45" s="127"/>
      <c r="MH45" s="127"/>
      <c r="MI45" s="127"/>
      <c r="MJ45" s="127"/>
      <c r="MK45" s="127"/>
      <c r="ML45" s="127"/>
      <c r="MM45" s="127"/>
      <c r="MN45" s="127"/>
      <c r="MO45" s="127"/>
      <c r="MP45" s="127"/>
      <c r="MQ45" s="127"/>
      <c r="MR45" s="127"/>
      <c r="MS45" s="127"/>
      <c r="MT45" s="127"/>
      <c r="MU45" s="127"/>
      <c r="MV45" s="127"/>
      <c r="MW45" s="127"/>
      <c r="MX45" s="127"/>
      <c r="MY45" s="127"/>
      <c r="MZ45" s="127"/>
      <c r="NA45" s="127"/>
      <c r="NB45" s="127"/>
      <c r="NC45" s="127"/>
      <c r="ND45" s="127"/>
      <c r="NE45" s="127"/>
      <c r="NF45" s="127"/>
      <c r="NG45" s="127"/>
      <c r="NH45" s="127"/>
      <c r="NI45" s="127"/>
      <c r="NJ45" s="127"/>
      <c r="NK45" s="127"/>
      <c r="NL45" s="127"/>
      <c r="NM45" s="127"/>
      <c r="NN45" s="127"/>
      <c r="NO45" s="127"/>
      <c r="NP45" s="127"/>
      <c r="NQ45" s="127"/>
      <c r="NR45" s="127"/>
      <c r="NS45" s="127"/>
      <c r="NT45" s="127"/>
      <c r="NU45" s="127"/>
      <c r="NV45" s="127"/>
      <c r="NW45" s="127"/>
      <c r="NX45" s="127"/>
      <c r="NY45" s="127"/>
      <c r="NZ45" s="127"/>
      <c r="OA45" s="127"/>
      <c r="OB45" s="127"/>
      <c r="OC45" s="127"/>
      <c r="OD45" s="127"/>
      <c r="OE45" s="127"/>
      <c r="OF45" s="127"/>
      <c r="OG45" s="127"/>
      <c r="OH45" s="127"/>
      <c r="OI45" s="127"/>
      <c r="OJ45" s="127"/>
      <c r="OK45" s="127"/>
      <c r="OL45" s="127"/>
      <c r="OM45" s="127"/>
      <c r="ON45" s="127"/>
      <c r="OO45" s="127"/>
      <c r="OP45" s="127"/>
      <c r="OQ45" s="127"/>
      <c r="OR45" s="127"/>
      <c r="OS45" s="127"/>
      <c r="OT45" s="127"/>
      <c r="OU45" s="127"/>
      <c r="OV45" s="127"/>
      <c r="OW45" s="127"/>
      <c r="OX45" s="127"/>
      <c r="OY45" s="127"/>
      <c r="OZ45" s="127"/>
      <c r="PA45" s="127"/>
      <c r="PB45" s="127"/>
      <c r="PC45" s="127"/>
      <c r="PD45" s="127"/>
      <c r="PE45" s="127"/>
      <c r="PF45" s="127"/>
      <c r="PG45" s="127"/>
      <c r="PH45" s="127"/>
      <c r="PI45" s="127"/>
      <c r="PJ45" s="127"/>
      <c r="PK45" s="127"/>
      <c r="PL45" s="127"/>
      <c r="PM45" s="127"/>
      <c r="PN45" s="127"/>
      <c r="PO45" s="127"/>
      <c r="PP45" s="127"/>
      <c r="PQ45" s="127"/>
      <c r="PR45" s="127"/>
      <c r="PS45" s="127"/>
      <c r="PT45" s="127"/>
      <c r="PU45" s="127"/>
      <c r="PV45" s="127"/>
      <c r="PW45" s="127"/>
      <c r="PX45" s="127"/>
      <c r="PY45" s="127"/>
      <c r="PZ45" s="127"/>
      <c r="QA45" s="127"/>
      <c r="QB45" s="127"/>
      <c r="QC45" s="127"/>
      <c r="QD45" s="127"/>
      <c r="QE45" s="127"/>
      <c r="QF45" s="127"/>
      <c r="QG45" s="127"/>
      <c r="QH45" s="127"/>
      <c r="QI45" s="127"/>
      <c r="QJ45" s="127"/>
      <c r="QK45" s="127"/>
      <c r="QL45" s="127"/>
      <c r="QM45" s="127"/>
      <c r="QN45" s="127"/>
      <c r="QO45" s="127"/>
      <c r="QP45" s="127"/>
      <c r="QQ45" s="127"/>
      <c r="QR45" s="127"/>
      <c r="QS45" s="127"/>
      <c r="QT45" s="127"/>
      <c r="QU45" s="127"/>
      <c r="QV45" s="127"/>
      <c r="QW45" s="127"/>
      <c r="QX45" s="127"/>
      <c r="QY45" s="127"/>
      <c r="QZ45" s="127"/>
      <c r="RA45" s="127"/>
      <c r="RB45" s="127"/>
      <c r="RC45" s="127"/>
      <c r="RD45" s="127"/>
      <c r="RE45" s="127"/>
      <c r="RF45" s="127"/>
      <c r="RG45" s="127"/>
      <c r="RH45" s="127"/>
      <c r="RI45" s="127"/>
      <c r="RJ45" s="127"/>
      <c r="RK45" s="127"/>
      <c r="RL45" s="127"/>
      <c r="RM45" s="127"/>
      <c r="RN45" s="127"/>
      <c r="RO45" s="127"/>
      <c r="RP45" s="127"/>
      <c r="RQ45" s="127"/>
      <c r="RR45" s="127"/>
      <c r="RS45" s="127"/>
      <c r="RT45" s="127"/>
      <c r="RU45" s="127"/>
      <c r="RV45" s="127"/>
      <c r="RW45" s="127"/>
      <c r="RX45" s="127"/>
      <c r="RY45" s="127"/>
      <c r="RZ45" s="127"/>
      <c r="SA45" s="127"/>
      <c r="SB45" s="127"/>
      <c r="SC45" s="127"/>
      <c r="SD45" s="127"/>
      <c r="SE45" s="127"/>
      <c r="SF45" s="127"/>
      <c r="SG45" s="127"/>
      <c r="SH45" s="127"/>
      <c r="SI45" s="127"/>
      <c r="SJ45" s="127"/>
      <c r="SK45" s="127"/>
      <c r="SL45" s="127"/>
      <c r="SM45" s="127"/>
      <c r="SN45" s="127"/>
      <c r="SO45" s="127"/>
      <c r="SP45" s="127"/>
      <c r="SQ45" s="127"/>
      <c r="SR45" s="127"/>
      <c r="SS45" s="127"/>
      <c r="ST45" s="127"/>
      <c r="SU45" s="127"/>
      <c r="SV45" s="127"/>
      <c r="SW45" s="127"/>
      <c r="SX45" s="127"/>
      <c r="SY45" s="127"/>
      <c r="SZ45" s="127"/>
      <c r="TA45" s="127"/>
      <c r="TB45" s="127"/>
      <c r="TC45" s="127"/>
      <c r="TD45" s="127"/>
      <c r="TE45" s="127"/>
      <c r="TF45" s="127"/>
      <c r="TG45" s="127"/>
      <c r="TH45" s="127"/>
      <c r="TI45" s="127"/>
      <c r="TJ45" s="127"/>
      <c r="TK45" s="127"/>
      <c r="TL45" s="127"/>
      <c r="TM45" s="127"/>
      <c r="TN45" s="127"/>
      <c r="TO45" s="127"/>
      <c r="TP45" s="127"/>
      <c r="TQ45" s="127"/>
      <c r="TR45" s="127"/>
      <c r="TS45" s="127"/>
      <c r="TT45" s="127"/>
      <c r="TU45" s="127"/>
      <c r="TV45" s="127"/>
      <c r="TW45" s="127"/>
      <c r="TX45" s="127"/>
      <c r="TY45" s="127"/>
      <c r="TZ45" s="127"/>
      <c r="UA45" s="127"/>
      <c r="UB45" s="127"/>
      <c r="UC45" s="127"/>
      <c r="UD45" s="127"/>
      <c r="UE45" s="127"/>
      <c r="UF45" s="127"/>
      <c r="UG45" s="127"/>
      <c r="UH45" s="127"/>
      <c r="UI45" s="127"/>
      <c r="UJ45" s="127"/>
      <c r="UK45" s="127"/>
      <c r="UL45" s="127"/>
      <c r="UM45" s="127"/>
      <c r="UN45" s="127"/>
      <c r="UO45" s="127"/>
      <c r="UP45" s="127"/>
      <c r="UQ45" s="127"/>
      <c r="UR45" s="127"/>
      <c r="US45" s="127"/>
      <c r="UT45" s="127"/>
      <c r="UU45" s="127"/>
      <c r="UV45" s="127"/>
      <c r="UW45" s="127"/>
      <c r="UX45" s="127"/>
      <c r="UY45" s="127"/>
      <c r="UZ45" s="127"/>
      <c r="VA45" s="127"/>
      <c r="VB45" s="127"/>
      <c r="VC45" s="127"/>
      <c r="VD45" s="127"/>
      <c r="VE45" s="127"/>
      <c r="VF45" s="127"/>
      <c r="VG45" s="127"/>
      <c r="VH45" s="127"/>
      <c r="VI45" s="127"/>
      <c r="VJ45" s="127"/>
      <c r="VK45" s="127"/>
      <c r="VL45" s="127"/>
      <c r="VM45" s="127"/>
      <c r="VN45" s="127"/>
      <c r="VO45" s="127"/>
      <c r="VP45" s="127"/>
      <c r="VQ45" s="127"/>
      <c r="VR45" s="127"/>
      <c r="VS45" s="127"/>
      <c r="VT45" s="127"/>
      <c r="VU45" s="127"/>
      <c r="VV45" s="127"/>
      <c r="VW45" s="127"/>
      <c r="VX45" s="127"/>
      <c r="VY45" s="127"/>
      <c r="VZ45" s="127"/>
      <c r="WA45" s="127"/>
      <c r="WB45" s="127"/>
      <c r="WC45" s="127"/>
      <c r="WD45" s="127"/>
      <c r="WE45" s="127"/>
      <c r="WF45" s="127"/>
      <c r="WG45" s="127"/>
      <c r="WH45" s="127"/>
      <c r="WI45" s="127"/>
      <c r="WJ45" s="127"/>
      <c r="WK45" s="127"/>
      <c r="WL45" s="127"/>
      <c r="WM45" s="127"/>
      <c r="WN45" s="127"/>
      <c r="WO45" s="127"/>
      <c r="WP45" s="127"/>
      <c r="WQ45" s="127"/>
      <c r="WR45" s="127"/>
      <c r="WS45" s="127"/>
      <c r="WT45" s="127"/>
      <c r="WU45" s="127"/>
      <c r="WV45" s="127"/>
      <c r="WW45" s="127"/>
      <c r="WX45" s="127"/>
      <c r="WY45" s="127"/>
      <c r="WZ45" s="127"/>
      <c r="XA45" s="127"/>
      <c r="XB45" s="127"/>
      <c r="XC45" s="127"/>
      <c r="XD45" s="127"/>
      <c r="XE45" s="127"/>
      <c r="XF45" s="127"/>
      <c r="XG45" s="127"/>
      <c r="XH45" s="127"/>
      <c r="XI45" s="127"/>
      <c r="XJ45" s="127"/>
      <c r="XK45" s="127"/>
      <c r="XL45" s="127"/>
      <c r="XM45" s="127"/>
      <c r="XN45" s="127"/>
      <c r="XO45" s="127"/>
      <c r="XP45" s="127"/>
      <c r="XQ45" s="127"/>
      <c r="XR45" s="127"/>
      <c r="XS45" s="127"/>
      <c r="XT45" s="127"/>
      <c r="XU45" s="127"/>
      <c r="XV45" s="127"/>
      <c r="XW45" s="127"/>
      <c r="XX45" s="127"/>
      <c r="XY45" s="127"/>
      <c r="XZ45" s="127"/>
      <c r="YA45" s="127"/>
      <c r="YB45" s="127"/>
      <c r="YC45" s="127"/>
      <c r="YD45" s="127"/>
      <c r="YE45" s="127"/>
      <c r="YF45" s="127"/>
      <c r="YG45" s="127"/>
      <c r="YH45" s="127"/>
      <c r="YI45" s="127"/>
      <c r="YJ45" s="127"/>
      <c r="YK45" s="127"/>
      <c r="YL45" s="127"/>
      <c r="YM45" s="127"/>
      <c r="YN45" s="127"/>
      <c r="YO45" s="127"/>
      <c r="YP45" s="127"/>
      <c r="YQ45" s="127"/>
      <c r="YR45" s="127"/>
      <c r="YS45" s="127"/>
      <c r="YT45" s="127"/>
      <c r="YU45" s="127"/>
      <c r="YV45" s="127"/>
      <c r="YW45" s="127"/>
      <c r="YX45" s="127"/>
      <c r="YY45" s="127"/>
      <c r="YZ45" s="127"/>
      <c r="ZA45" s="127"/>
      <c r="ZB45" s="127"/>
      <c r="ZC45" s="127"/>
      <c r="ZD45" s="127"/>
      <c r="ZE45" s="127"/>
      <c r="ZF45" s="127"/>
      <c r="ZG45" s="127"/>
      <c r="ZH45" s="127"/>
      <c r="ZI45" s="127"/>
      <c r="ZJ45" s="127"/>
      <c r="ZK45" s="127"/>
      <c r="ZL45" s="127"/>
      <c r="ZM45" s="127"/>
      <c r="ZN45" s="127"/>
      <c r="ZO45" s="127"/>
      <c r="ZP45" s="127"/>
      <c r="ZQ45" s="127"/>
      <c r="ZR45" s="127"/>
      <c r="ZS45" s="127"/>
      <c r="ZT45" s="127"/>
      <c r="ZU45" s="127"/>
      <c r="ZV45" s="127"/>
      <c r="ZW45" s="127"/>
      <c r="ZX45" s="127"/>
      <c r="ZY45" s="127"/>
      <c r="ZZ45" s="127"/>
      <c r="AAA45" s="127"/>
      <c r="AAB45" s="127"/>
      <c r="AAC45" s="127"/>
      <c r="AAD45" s="127"/>
      <c r="AAE45" s="127"/>
      <c r="AAF45" s="127"/>
      <c r="AAG45" s="127"/>
      <c r="AAH45" s="127"/>
      <c r="AAI45" s="127"/>
      <c r="AAJ45" s="127"/>
      <c r="AAK45" s="127"/>
      <c r="AAL45" s="127"/>
      <c r="AAM45" s="127"/>
      <c r="AAN45" s="127"/>
      <c r="AAO45" s="127"/>
      <c r="AAP45" s="127"/>
      <c r="AAQ45" s="127"/>
      <c r="AAR45" s="127"/>
      <c r="AAS45" s="127"/>
      <c r="AAT45" s="127"/>
      <c r="AAU45" s="127"/>
      <c r="AAV45" s="127"/>
      <c r="AAW45" s="127"/>
      <c r="AAX45" s="127"/>
      <c r="AAY45" s="127"/>
      <c r="AAZ45" s="127"/>
      <c r="ABA45" s="127"/>
      <c r="ABB45" s="127"/>
      <c r="ABC45" s="127"/>
      <c r="ABD45" s="127"/>
      <c r="ABE45" s="127"/>
      <c r="ABF45" s="127"/>
      <c r="ABG45" s="127"/>
      <c r="ABH45" s="127"/>
      <c r="ABI45" s="127"/>
      <c r="ABJ45" s="127"/>
      <c r="ABK45" s="127"/>
      <c r="ABL45" s="127"/>
      <c r="ABM45" s="127"/>
      <c r="ABN45" s="127"/>
      <c r="ABO45" s="127"/>
      <c r="ABP45" s="127"/>
      <c r="ABQ45" s="127"/>
      <c r="ABR45" s="127"/>
      <c r="ABS45" s="127"/>
      <c r="ABT45" s="127"/>
      <c r="ABU45" s="127"/>
      <c r="ABV45" s="127"/>
      <c r="ABW45" s="127"/>
      <c r="ABX45" s="127"/>
      <c r="ABY45" s="127"/>
      <c r="ABZ45" s="127"/>
      <c r="ACA45" s="127"/>
      <c r="ACB45" s="127"/>
      <c r="ACC45" s="127"/>
      <c r="ACD45" s="127"/>
      <c r="ACE45" s="127"/>
      <c r="ACF45" s="127"/>
      <c r="ACG45" s="127"/>
      <c r="ACH45" s="127"/>
      <c r="ACI45" s="127"/>
      <c r="ACJ45" s="127"/>
      <c r="ACK45" s="127"/>
      <c r="ACL45" s="127"/>
      <c r="ACM45" s="127"/>
      <c r="ACN45" s="127"/>
      <c r="ACO45" s="127"/>
      <c r="ACP45" s="127"/>
      <c r="ACQ45" s="127"/>
      <c r="ACR45" s="127"/>
      <c r="ACS45" s="127"/>
      <c r="ACT45" s="127"/>
      <c r="ACU45" s="127"/>
      <c r="ACV45" s="127"/>
      <c r="ACW45" s="127"/>
      <c r="ACX45" s="127"/>
      <c r="ACY45" s="127"/>
      <c r="ACZ45" s="127"/>
      <c r="ADA45" s="127"/>
      <c r="ADB45" s="127"/>
      <c r="ADC45" s="127"/>
      <c r="ADD45" s="127"/>
      <c r="ADE45" s="127"/>
      <c r="ADF45" s="127"/>
      <c r="ADG45" s="127"/>
      <c r="ADH45" s="127"/>
      <c r="ADI45" s="127"/>
      <c r="ADJ45" s="127"/>
      <c r="ADK45" s="127"/>
      <c r="ADL45" s="127"/>
      <c r="ADM45" s="127"/>
      <c r="ADN45" s="127"/>
      <c r="ADO45" s="127"/>
      <c r="ADP45" s="127"/>
      <c r="ADQ45" s="127"/>
      <c r="ADR45" s="127"/>
      <c r="ADS45" s="127"/>
      <c r="ADT45" s="127"/>
      <c r="ADU45" s="127"/>
      <c r="ADV45" s="127"/>
      <c r="ADW45" s="127"/>
      <c r="ADX45" s="127"/>
      <c r="ADY45" s="127"/>
      <c r="ADZ45" s="127"/>
      <c r="AEA45" s="127"/>
      <c r="AEB45" s="127"/>
      <c r="AEC45" s="127"/>
      <c r="AED45" s="127"/>
      <c r="AEE45" s="127"/>
      <c r="AEF45" s="127"/>
      <c r="AEG45" s="127"/>
      <c r="AEH45" s="127"/>
      <c r="AEI45" s="127"/>
      <c r="AEJ45" s="127"/>
      <c r="AEK45" s="127"/>
      <c r="AEL45" s="127"/>
      <c r="AEM45" s="127"/>
      <c r="AEN45" s="127"/>
      <c r="AEO45" s="127"/>
      <c r="AEP45" s="127"/>
      <c r="AEQ45" s="127"/>
      <c r="AER45" s="127"/>
      <c r="AES45" s="127"/>
      <c r="AET45" s="127"/>
      <c r="AEU45" s="127"/>
      <c r="AEV45" s="127"/>
      <c r="AEW45" s="127"/>
      <c r="AEX45" s="127"/>
      <c r="AEY45" s="127"/>
      <c r="AEZ45" s="127"/>
      <c r="AFA45" s="127"/>
      <c r="AFB45" s="127"/>
      <c r="AFC45" s="127"/>
      <c r="AFD45" s="127"/>
      <c r="AFE45" s="127"/>
      <c r="AFF45" s="127"/>
      <c r="AFG45" s="127"/>
      <c r="AFH45" s="127"/>
      <c r="AFI45" s="127"/>
      <c r="AFJ45" s="127"/>
      <c r="AFK45" s="127"/>
      <c r="AFL45" s="127"/>
      <c r="AFM45" s="127"/>
      <c r="AFN45" s="127"/>
      <c r="AFO45" s="127"/>
      <c r="AFP45" s="127"/>
      <c r="AFQ45" s="127"/>
      <c r="AFR45" s="127"/>
      <c r="AFS45" s="127"/>
      <c r="AFT45" s="127"/>
      <c r="AFU45" s="127"/>
      <c r="AFV45" s="127"/>
      <c r="AFW45" s="127"/>
      <c r="AFX45" s="127"/>
      <c r="AFY45" s="127"/>
      <c r="AFZ45" s="127"/>
      <c r="AGA45" s="127"/>
      <c r="AGB45" s="127"/>
      <c r="AGC45" s="127"/>
      <c r="AGD45" s="127"/>
      <c r="AGE45" s="127"/>
      <c r="AGF45" s="127"/>
      <c r="AGG45" s="127"/>
      <c r="AGH45" s="127"/>
      <c r="AGI45" s="127"/>
      <c r="AGJ45" s="127"/>
      <c r="AGK45" s="127"/>
      <c r="AGL45" s="127"/>
      <c r="AGM45" s="127"/>
      <c r="AGN45" s="127"/>
      <c r="AGO45" s="127"/>
      <c r="AGP45" s="127"/>
      <c r="AGQ45" s="127"/>
      <c r="AGR45" s="127"/>
      <c r="AGS45" s="127"/>
      <c r="AGT45" s="127"/>
      <c r="AGU45" s="127"/>
      <c r="AGV45" s="127"/>
      <c r="AGW45" s="127"/>
      <c r="AGX45" s="127"/>
      <c r="AGY45" s="127"/>
      <c r="AGZ45" s="127"/>
      <c r="AHA45" s="127"/>
      <c r="AHB45" s="127"/>
      <c r="AHC45" s="127"/>
      <c r="AHD45" s="127"/>
      <c r="AHE45" s="127"/>
      <c r="AHF45" s="127"/>
      <c r="AHG45" s="127"/>
      <c r="AHH45" s="127"/>
      <c r="AHI45" s="127"/>
      <c r="AHJ45" s="127"/>
      <c r="AHK45" s="127"/>
      <c r="AHL45" s="127"/>
      <c r="AHM45" s="127"/>
      <c r="AHN45" s="127"/>
      <c r="AHO45" s="127"/>
      <c r="AHP45" s="127"/>
      <c r="AHQ45" s="127"/>
      <c r="AHR45" s="127"/>
      <c r="AHS45" s="127"/>
      <c r="AHT45" s="127"/>
      <c r="AHU45" s="127"/>
      <c r="AHV45" s="127"/>
      <c r="AHW45" s="127"/>
      <c r="AHX45" s="127"/>
      <c r="AHY45" s="127"/>
      <c r="AHZ45" s="127"/>
      <c r="AIA45" s="127"/>
      <c r="AIB45" s="127"/>
      <c r="AIC45" s="127"/>
      <c r="AID45" s="127"/>
      <c r="AIE45" s="127"/>
      <c r="AIF45" s="127"/>
      <c r="AIG45" s="127"/>
      <c r="AIH45" s="127"/>
      <c r="AII45" s="127"/>
      <c r="AIJ45" s="127"/>
      <c r="AIK45" s="127"/>
      <c r="AIL45" s="127"/>
      <c r="AIM45" s="127"/>
      <c r="AIN45" s="127"/>
      <c r="AIO45" s="127"/>
      <c r="AIP45" s="127"/>
      <c r="AIQ45" s="127"/>
      <c r="AIR45" s="127"/>
      <c r="AIS45" s="127"/>
      <c r="AIT45" s="127"/>
      <c r="AIU45" s="127"/>
      <c r="AIV45" s="127"/>
      <c r="AIW45" s="127"/>
      <c r="AIX45" s="127"/>
      <c r="AIY45" s="127"/>
      <c r="AIZ45" s="127"/>
      <c r="AJA45" s="127"/>
      <c r="AJB45" s="127"/>
      <c r="AJC45" s="127"/>
      <c r="AJD45" s="127"/>
      <c r="AJE45" s="127"/>
      <c r="AJF45" s="127"/>
      <c r="AJG45" s="127"/>
      <c r="AJH45" s="127"/>
      <c r="AJI45" s="127"/>
      <c r="AJJ45" s="127"/>
      <c r="AJK45" s="127"/>
      <c r="AJL45" s="127"/>
      <c r="AJM45" s="127"/>
      <c r="AJN45" s="127"/>
      <c r="AJO45" s="127"/>
      <c r="AJP45" s="127"/>
      <c r="AJQ45" s="127"/>
      <c r="AJR45" s="127"/>
      <c r="AJS45" s="127"/>
      <c r="AJT45" s="127"/>
      <c r="AJU45" s="127"/>
      <c r="AJV45" s="127"/>
      <c r="AJW45" s="127"/>
      <c r="AJX45" s="127"/>
      <c r="AJY45" s="127"/>
      <c r="AJZ45" s="127"/>
      <c r="AKA45" s="127"/>
      <c r="AKB45" s="127"/>
      <c r="AKC45" s="127"/>
      <c r="AKD45" s="127"/>
      <c r="AKE45" s="127"/>
      <c r="AKF45" s="127"/>
      <c r="AKG45" s="127"/>
      <c r="AKH45" s="127"/>
      <c r="AKI45" s="127"/>
      <c r="AKJ45" s="127"/>
      <c r="AKK45" s="127"/>
      <c r="AKL45" s="127"/>
      <c r="AKM45" s="127"/>
      <c r="AKN45" s="127"/>
      <c r="AKO45" s="127"/>
      <c r="AKP45" s="127"/>
      <c r="AKQ45" s="127"/>
      <c r="AKR45" s="127"/>
      <c r="AKS45" s="127"/>
      <c r="AKT45" s="127"/>
      <c r="AKU45" s="127"/>
      <c r="AKV45" s="127"/>
      <c r="AKW45" s="127"/>
      <c r="AKX45" s="127"/>
      <c r="AKY45" s="127"/>
      <c r="AKZ45" s="127"/>
      <c r="ALA45" s="127"/>
      <c r="ALB45" s="127"/>
      <c r="ALC45" s="127"/>
      <c r="ALD45" s="127"/>
      <c r="ALE45" s="127"/>
      <c r="ALF45" s="127"/>
      <c r="ALG45" s="127"/>
      <c r="ALH45" s="127"/>
      <c r="ALI45" s="127"/>
      <c r="ALJ45" s="127"/>
      <c r="ALK45" s="127"/>
      <c r="ALL45" s="127"/>
      <c r="ALM45" s="127"/>
      <c r="ALN45" s="127"/>
      <c r="ALO45" s="127"/>
      <c r="ALP45" s="127"/>
      <c r="ALQ45" s="127"/>
      <c r="ALR45" s="127"/>
      <c r="ALS45" s="127"/>
      <c r="ALT45" s="127"/>
      <c r="ALU45" s="127"/>
      <c r="ALV45" s="127"/>
      <c r="ALW45" s="127"/>
      <c r="ALX45" s="127"/>
      <c r="ALY45" s="127"/>
      <c r="ALZ45" s="127"/>
      <c r="AMA45" s="127"/>
      <c r="AMB45" s="127"/>
      <c r="AMC45" s="127"/>
      <c r="AMD45" s="127"/>
      <c r="AME45" s="127"/>
      <c r="AMF45" s="127"/>
      <c r="AMG45" s="127"/>
      <c r="AMH45" s="127"/>
      <c r="AMI45" s="127"/>
      <c r="AMJ45" s="127"/>
      <c r="AMK45" s="127"/>
      <c r="AML45" s="127"/>
      <c r="AMM45" s="127"/>
      <c r="AMN45" s="127"/>
      <c r="AMO45" s="127"/>
      <c r="AMP45" s="127"/>
      <c r="AMQ45" s="127"/>
      <c r="AMR45" s="127"/>
      <c r="AMS45" s="127"/>
      <c r="AMT45" s="127"/>
      <c r="AMU45" s="127"/>
      <c r="AMV45" s="127"/>
      <c r="AMW45" s="127"/>
      <c r="AMX45" s="127"/>
      <c r="AMY45" s="127"/>
      <c r="AMZ45" s="127"/>
      <c r="ANA45" s="127"/>
      <c r="ANB45" s="127"/>
      <c r="ANC45" s="127"/>
      <c r="AND45" s="127"/>
      <c r="ANE45" s="127"/>
      <c r="ANF45" s="127"/>
      <c r="ANG45" s="127"/>
      <c r="ANH45" s="127"/>
      <c r="ANI45" s="127"/>
      <c r="ANJ45" s="127"/>
      <c r="ANK45" s="127"/>
      <c r="ANL45" s="127"/>
      <c r="ANM45" s="127"/>
      <c r="ANN45" s="127"/>
      <c r="ANO45" s="127"/>
      <c r="ANP45" s="127"/>
      <c r="ANQ45" s="127"/>
      <c r="ANR45" s="127"/>
      <c r="ANS45" s="127"/>
      <c r="ANT45" s="127"/>
      <c r="ANU45" s="127"/>
      <c r="ANV45" s="127"/>
      <c r="ANW45" s="127"/>
      <c r="ANX45" s="127"/>
      <c r="ANY45" s="127"/>
      <c r="ANZ45" s="127"/>
      <c r="AOA45" s="127"/>
      <c r="AOB45" s="127"/>
      <c r="AOC45" s="127"/>
      <c r="AOD45" s="127"/>
      <c r="AOE45" s="127"/>
      <c r="AOF45" s="127"/>
      <c r="AOG45" s="127"/>
      <c r="AOH45" s="127"/>
      <c r="AOI45" s="127"/>
      <c r="AOJ45" s="127"/>
      <c r="AOK45" s="127"/>
      <c r="AOL45" s="127"/>
      <c r="AOM45" s="127"/>
      <c r="AON45" s="127"/>
      <c r="AOO45" s="127"/>
      <c r="AOP45" s="127"/>
      <c r="AOQ45" s="127"/>
      <c r="AOR45" s="127"/>
      <c r="AOS45" s="127"/>
      <c r="AOT45" s="127"/>
      <c r="AOU45" s="127"/>
      <c r="AOV45" s="127"/>
      <c r="AOW45" s="127"/>
      <c r="AOX45" s="127"/>
      <c r="AOY45" s="127"/>
      <c r="AOZ45" s="127"/>
      <c r="APA45" s="127"/>
      <c r="APB45" s="127"/>
      <c r="APC45" s="127"/>
      <c r="APD45" s="127"/>
      <c r="APE45" s="127"/>
      <c r="APF45" s="127"/>
      <c r="APG45" s="127"/>
      <c r="APH45" s="127"/>
      <c r="API45" s="127"/>
      <c r="APJ45" s="127"/>
      <c r="APK45" s="127"/>
      <c r="APL45" s="127"/>
      <c r="APM45" s="127"/>
      <c r="APN45" s="127"/>
      <c r="APO45" s="127"/>
      <c r="APP45" s="127"/>
      <c r="APQ45" s="127"/>
      <c r="APR45" s="127"/>
      <c r="APS45" s="127"/>
      <c r="APT45" s="127"/>
      <c r="APU45" s="127"/>
      <c r="APV45" s="127"/>
      <c r="APW45" s="127"/>
      <c r="APX45" s="127"/>
      <c r="APY45" s="127"/>
      <c r="APZ45" s="127"/>
      <c r="AQA45" s="127"/>
      <c r="AQB45" s="127"/>
      <c r="AQC45" s="127"/>
      <c r="AQD45" s="127"/>
      <c r="AQE45" s="127"/>
      <c r="AQF45" s="127"/>
      <c r="AQG45" s="127"/>
      <c r="AQH45" s="127"/>
      <c r="AQI45" s="127"/>
      <c r="AQJ45" s="127"/>
      <c r="AQK45" s="127"/>
      <c r="AQL45" s="127"/>
      <c r="AQM45" s="127"/>
      <c r="AQN45" s="127"/>
      <c r="AQO45" s="127"/>
      <c r="AQP45" s="127"/>
      <c r="AQQ45" s="127"/>
      <c r="AQR45" s="127"/>
      <c r="AQS45" s="127"/>
      <c r="AQT45" s="127"/>
      <c r="AQU45" s="127"/>
      <c r="AQV45" s="127"/>
      <c r="AQW45" s="127"/>
      <c r="AQX45" s="127"/>
      <c r="AQY45" s="127"/>
      <c r="AQZ45" s="127"/>
      <c r="ARA45" s="127"/>
      <c r="ARB45" s="127"/>
      <c r="ARC45" s="127"/>
      <c r="ARD45" s="127"/>
      <c r="ARE45" s="127"/>
      <c r="ARF45" s="127"/>
      <c r="ARG45" s="127"/>
      <c r="ARH45" s="127"/>
      <c r="ARI45" s="127"/>
      <c r="ARJ45" s="127"/>
      <c r="ARK45" s="127"/>
      <c r="ARL45" s="127"/>
      <c r="ARM45" s="127"/>
      <c r="ARN45" s="127"/>
      <c r="ARO45" s="127"/>
      <c r="ARP45" s="127"/>
      <c r="ARQ45" s="127"/>
      <c r="ARR45" s="127"/>
      <c r="ARS45" s="127"/>
      <c r="ART45" s="127"/>
      <c r="ARU45" s="127"/>
      <c r="ARV45" s="127"/>
      <c r="ARW45" s="127"/>
      <c r="ARX45" s="127"/>
      <c r="ARY45" s="127"/>
      <c r="ARZ45" s="127"/>
      <c r="ASA45" s="127"/>
      <c r="ASB45" s="127"/>
      <c r="ASC45" s="127"/>
      <c r="ASD45" s="127"/>
      <c r="ASE45" s="127"/>
      <c r="ASF45" s="127"/>
      <c r="ASG45" s="127"/>
      <c r="ASH45" s="127"/>
      <c r="ASI45" s="127"/>
      <c r="ASJ45" s="127"/>
      <c r="ASK45" s="127"/>
      <c r="ASL45" s="127"/>
      <c r="ASM45" s="127"/>
      <c r="ASN45" s="127"/>
      <c r="ASO45" s="127"/>
      <c r="ASP45" s="127"/>
      <c r="ASQ45" s="127"/>
      <c r="ASR45" s="127"/>
      <c r="ASS45" s="127"/>
      <c r="AST45" s="127"/>
      <c r="ASU45" s="127"/>
      <c r="ASV45" s="127"/>
      <c r="ASW45" s="127"/>
      <c r="ASX45" s="127"/>
      <c r="ASY45" s="127"/>
      <c r="ASZ45" s="127"/>
      <c r="ATA45" s="127"/>
      <c r="ATB45" s="127"/>
      <c r="ATC45" s="127"/>
      <c r="ATD45" s="127"/>
      <c r="ATE45" s="127"/>
      <c r="ATF45" s="127"/>
      <c r="ATG45" s="127"/>
      <c r="ATH45" s="127"/>
      <c r="ATI45" s="127"/>
      <c r="ATJ45" s="127"/>
      <c r="ATK45" s="127"/>
      <c r="ATL45" s="127"/>
      <c r="ATM45" s="127"/>
      <c r="ATN45" s="127"/>
      <c r="ATO45" s="127"/>
      <c r="ATP45" s="127"/>
      <c r="ATQ45" s="127"/>
      <c r="ATR45" s="127"/>
      <c r="ATS45" s="127"/>
      <c r="ATT45" s="127"/>
      <c r="ATU45" s="127"/>
      <c r="ATV45" s="127"/>
      <c r="ATW45" s="127"/>
      <c r="ATX45" s="127"/>
      <c r="ATY45" s="127"/>
      <c r="ATZ45" s="127"/>
      <c r="AUA45" s="127"/>
      <c r="AUB45" s="127"/>
      <c r="AUC45" s="127"/>
      <c r="AUD45" s="127"/>
      <c r="AUE45" s="127"/>
      <c r="AUF45" s="127"/>
      <c r="AUG45" s="127"/>
      <c r="AUH45" s="127"/>
      <c r="AUI45" s="127"/>
      <c r="AUJ45" s="127"/>
      <c r="AUK45" s="127"/>
      <c r="AUL45" s="127"/>
      <c r="AUM45" s="127"/>
      <c r="AUN45" s="127"/>
      <c r="AUO45" s="127"/>
      <c r="AUP45" s="127"/>
      <c r="AUQ45" s="127"/>
      <c r="AUR45" s="127"/>
      <c r="AUS45" s="127"/>
      <c r="AUT45" s="127"/>
      <c r="AUU45" s="127"/>
      <c r="AUV45" s="127"/>
      <c r="AUW45" s="127"/>
      <c r="AUX45" s="127"/>
      <c r="AUY45" s="127"/>
      <c r="AUZ45" s="127"/>
      <c r="AVA45" s="127"/>
      <c r="AVB45" s="127"/>
      <c r="AVC45" s="127"/>
      <c r="AVD45" s="127"/>
      <c r="AVE45" s="127"/>
      <c r="AVF45" s="127"/>
      <c r="AVG45" s="127"/>
      <c r="AVH45" s="127"/>
      <c r="AVI45" s="127"/>
      <c r="AVJ45" s="127"/>
      <c r="AVK45" s="127"/>
      <c r="AVL45" s="127"/>
      <c r="AVM45" s="127"/>
      <c r="AVN45" s="127"/>
      <c r="AVO45" s="127"/>
      <c r="AVP45" s="127"/>
      <c r="AVQ45" s="127"/>
      <c r="AVR45" s="127"/>
      <c r="AVS45" s="127"/>
      <c r="AVT45" s="127"/>
      <c r="AVU45" s="127"/>
      <c r="AVV45" s="127"/>
      <c r="AVW45" s="127"/>
      <c r="AVX45" s="127"/>
      <c r="AVY45" s="127"/>
      <c r="AVZ45" s="127"/>
      <c r="AWA45" s="127"/>
      <c r="AWB45" s="127"/>
      <c r="AWC45" s="127"/>
      <c r="AWD45" s="127"/>
      <c r="AWE45" s="127"/>
      <c r="AWF45" s="127"/>
      <c r="AWG45" s="127"/>
      <c r="AWH45" s="127"/>
      <c r="AWI45" s="127"/>
      <c r="AWJ45" s="127"/>
      <c r="AWK45" s="127"/>
      <c r="AWL45" s="127"/>
      <c r="AWM45" s="127"/>
      <c r="AWN45" s="127"/>
      <c r="AWO45" s="127"/>
      <c r="AWP45" s="127"/>
      <c r="AWQ45" s="127"/>
      <c r="AWR45" s="127"/>
      <c r="AWS45" s="127"/>
      <c r="AWT45" s="127"/>
      <c r="AWU45" s="127"/>
      <c r="AWV45" s="127"/>
      <c r="AWW45" s="127"/>
      <c r="AWX45" s="127"/>
      <c r="AWY45" s="127"/>
      <c r="AWZ45" s="127"/>
      <c r="AXA45" s="127"/>
      <c r="AXB45" s="127"/>
      <c r="AXC45" s="127"/>
      <c r="AXD45" s="127"/>
      <c r="AXE45" s="127"/>
      <c r="AXF45" s="127"/>
      <c r="AXG45" s="127"/>
      <c r="AXH45" s="127"/>
      <c r="AXI45" s="127"/>
      <c r="AXJ45" s="127"/>
      <c r="AXK45" s="127"/>
      <c r="AXL45" s="127"/>
      <c r="AXM45" s="127"/>
      <c r="AXN45" s="127"/>
      <c r="AXO45" s="127"/>
      <c r="AXP45" s="127"/>
      <c r="AXQ45" s="127"/>
      <c r="AXR45" s="127"/>
      <c r="AXS45" s="127"/>
      <c r="AXT45" s="127"/>
      <c r="AXU45" s="127"/>
      <c r="AXV45" s="127"/>
      <c r="AXW45" s="127"/>
      <c r="AXX45" s="127"/>
      <c r="AXY45" s="127"/>
      <c r="AXZ45" s="127"/>
      <c r="AYA45" s="127"/>
      <c r="AYB45" s="127"/>
      <c r="AYC45" s="127"/>
      <c r="AYD45" s="127"/>
      <c r="AYE45" s="127"/>
      <c r="AYF45" s="127"/>
      <c r="AYG45" s="127"/>
      <c r="AYH45" s="127"/>
      <c r="AYI45" s="127"/>
      <c r="AYJ45" s="127"/>
      <c r="AYK45" s="127"/>
      <c r="AYL45" s="127"/>
      <c r="AYM45" s="127"/>
      <c r="AYN45" s="127"/>
      <c r="AYO45" s="127"/>
      <c r="AYP45" s="127"/>
      <c r="AYQ45" s="127"/>
      <c r="AYR45" s="127"/>
      <c r="AYS45" s="127"/>
      <c r="AYT45" s="127"/>
      <c r="AYU45" s="127"/>
      <c r="AYV45" s="127"/>
      <c r="AYW45" s="127"/>
      <c r="AYX45" s="127"/>
      <c r="AYY45" s="127"/>
      <c r="AYZ45" s="127"/>
      <c r="AZA45" s="127"/>
      <c r="AZB45" s="127"/>
      <c r="AZC45" s="127"/>
      <c r="AZD45" s="127"/>
      <c r="AZE45" s="127"/>
      <c r="AZF45" s="127"/>
      <c r="AZG45" s="127"/>
      <c r="AZH45" s="127"/>
      <c r="AZI45" s="127"/>
      <c r="AZJ45" s="127"/>
      <c r="AZK45" s="127"/>
      <c r="AZL45" s="127"/>
      <c r="AZM45" s="127"/>
      <c r="AZN45" s="127"/>
      <c r="AZO45" s="127"/>
      <c r="AZP45" s="127"/>
      <c r="AZQ45" s="127"/>
      <c r="AZR45" s="127"/>
      <c r="AZS45" s="127"/>
      <c r="AZT45" s="127"/>
      <c r="AZU45" s="127"/>
      <c r="AZV45" s="127"/>
      <c r="AZW45" s="127"/>
      <c r="AZX45" s="127"/>
      <c r="AZY45" s="127"/>
      <c r="AZZ45" s="127"/>
      <c r="BAA45" s="127"/>
      <c r="BAB45" s="127"/>
      <c r="BAC45" s="127"/>
      <c r="BAD45" s="127"/>
      <c r="BAE45" s="127"/>
      <c r="BAF45" s="127"/>
      <c r="BAG45" s="127"/>
      <c r="BAH45" s="127"/>
      <c r="BAI45" s="127"/>
      <c r="BAJ45" s="127"/>
      <c r="BAK45" s="127"/>
      <c r="BAL45" s="127"/>
      <c r="BAM45" s="127"/>
      <c r="BAN45" s="127"/>
      <c r="BAO45" s="127"/>
      <c r="BAP45" s="127"/>
      <c r="BAQ45" s="127"/>
      <c r="BAR45" s="127"/>
      <c r="BAS45" s="127"/>
      <c r="BAT45" s="127"/>
      <c r="BAU45" s="127"/>
      <c r="BAV45" s="127"/>
      <c r="BAW45" s="127"/>
      <c r="BAX45" s="127"/>
      <c r="BAY45" s="127"/>
      <c r="BAZ45" s="127"/>
      <c r="BBA45" s="127"/>
      <c r="BBB45" s="127"/>
      <c r="BBC45" s="127"/>
      <c r="BBD45" s="127"/>
      <c r="BBE45" s="127"/>
      <c r="BBF45" s="127"/>
      <c r="BBG45" s="127"/>
      <c r="BBH45" s="127"/>
      <c r="BBI45" s="127"/>
      <c r="BBJ45" s="127"/>
      <c r="BBK45" s="127"/>
      <c r="BBL45" s="127"/>
      <c r="BBM45" s="127"/>
      <c r="BBN45" s="127"/>
      <c r="BBO45" s="127"/>
      <c r="BBP45" s="127"/>
      <c r="BBQ45" s="127"/>
      <c r="BBR45" s="127"/>
      <c r="BBS45" s="127"/>
      <c r="BBT45" s="127"/>
      <c r="BBU45" s="127"/>
      <c r="BBV45" s="127"/>
      <c r="BBW45" s="127"/>
      <c r="BBX45" s="127"/>
      <c r="BBY45" s="127"/>
      <c r="BBZ45" s="127"/>
      <c r="BCA45" s="127"/>
      <c r="BCB45" s="127"/>
      <c r="BCC45" s="127"/>
      <c r="BCD45" s="127"/>
      <c r="BCE45" s="127"/>
      <c r="BCF45" s="127"/>
      <c r="BCG45" s="127"/>
      <c r="BCH45" s="127"/>
      <c r="BCI45" s="127"/>
      <c r="BCJ45" s="127"/>
      <c r="BCK45" s="127"/>
      <c r="BCL45" s="127"/>
      <c r="BCM45" s="127"/>
      <c r="BCN45" s="127"/>
      <c r="BCO45" s="127"/>
      <c r="BCP45" s="127"/>
      <c r="BCQ45" s="127"/>
      <c r="BCR45" s="127"/>
      <c r="BCS45" s="127"/>
      <c r="BCT45" s="127"/>
      <c r="BCU45" s="127"/>
      <c r="BCV45" s="127"/>
      <c r="BCW45" s="127"/>
      <c r="BCX45" s="127"/>
      <c r="BCY45" s="127"/>
      <c r="BCZ45" s="127"/>
      <c r="BDA45" s="127"/>
      <c r="BDB45" s="127"/>
      <c r="BDC45" s="127"/>
      <c r="BDD45" s="127"/>
      <c r="BDE45" s="127"/>
      <c r="BDF45" s="127"/>
      <c r="BDG45" s="127"/>
      <c r="BDH45" s="127"/>
      <c r="BDI45" s="127"/>
      <c r="BDJ45" s="127"/>
      <c r="BDK45" s="127"/>
      <c r="BDL45" s="127"/>
      <c r="BDM45" s="127"/>
      <c r="BDN45" s="127"/>
      <c r="BDO45" s="127"/>
      <c r="BDP45" s="127"/>
      <c r="BDQ45" s="127"/>
      <c r="BDR45" s="127"/>
      <c r="BDS45" s="127"/>
      <c r="BDT45" s="127"/>
      <c r="BDU45" s="127"/>
      <c r="BDV45" s="127"/>
      <c r="BDW45" s="127"/>
      <c r="BDX45" s="127"/>
      <c r="BDY45" s="127"/>
      <c r="BDZ45" s="127"/>
      <c r="BEA45" s="127"/>
      <c r="BEB45" s="127"/>
      <c r="BEC45" s="127"/>
      <c r="BED45" s="127"/>
      <c r="BEE45" s="127"/>
      <c r="BEF45" s="127"/>
      <c r="BEG45" s="127"/>
      <c r="BEH45" s="127"/>
      <c r="BEI45" s="127"/>
      <c r="BEJ45" s="127"/>
      <c r="BEK45" s="127"/>
      <c r="BEL45" s="127"/>
      <c r="BEM45" s="127"/>
      <c r="BEN45" s="127"/>
      <c r="BEO45" s="127"/>
      <c r="BEP45" s="127"/>
      <c r="BEQ45" s="127"/>
      <c r="BER45" s="127"/>
      <c r="BES45" s="127"/>
      <c r="BET45" s="127"/>
      <c r="BEU45" s="127"/>
      <c r="BEV45" s="127"/>
      <c r="BEW45" s="127"/>
      <c r="BEX45" s="127"/>
      <c r="BEY45" s="127"/>
      <c r="BEZ45" s="127"/>
      <c r="BFA45" s="127"/>
      <c r="BFB45" s="127"/>
      <c r="BFC45" s="127"/>
      <c r="BFD45" s="127"/>
      <c r="BFE45" s="127"/>
      <c r="BFF45" s="127"/>
      <c r="BFG45" s="127"/>
      <c r="BFH45" s="127"/>
      <c r="BFI45" s="127"/>
      <c r="BFJ45" s="127"/>
      <c r="BFK45" s="127"/>
      <c r="BFL45" s="127"/>
      <c r="BFM45" s="127"/>
      <c r="BFN45" s="127"/>
      <c r="BFO45" s="127"/>
      <c r="BFP45" s="127"/>
      <c r="BFQ45" s="127"/>
      <c r="BFR45" s="127"/>
      <c r="BFS45" s="127"/>
      <c r="BFT45" s="127"/>
      <c r="BFU45" s="127"/>
      <c r="BFV45" s="127"/>
      <c r="BFW45" s="127"/>
      <c r="BFX45" s="127"/>
      <c r="BFY45" s="127"/>
      <c r="BFZ45" s="127"/>
      <c r="BGA45" s="127"/>
      <c r="BGB45" s="127"/>
      <c r="BGC45" s="127"/>
      <c r="BGD45" s="127"/>
      <c r="BGE45" s="127"/>
      <c r="BGF45" s="127"/>
      <c r="BGG45" s="127"/>
      <c r="BGH45" s="127"/>
      <c r="BGI45" s="127"/>
      <c r="BGJ45" s="127"/>
      <c r="BGK45" s="127"/>
      <c r="BGL45" s="127"/>
      <c r="BGM45" s="127"/>
      <c r="BGN45" s="127"/>
      <c r="BGO45" s="127"/>
      <c r="BGP45" s="127"/>
      <c r="BGQ45" s="127"/>
      <c r="BGR45" s="127"/>
      <c r="BGS45" s="127"/>
      <c r="BGT45" s="127"/>
      <c r="BGU45" s="127"/>
      <c r="BGV45" s="127"/>
      <c r="BGW45" s="127"/>
      <c r="BGX45" s="127"/>
      <c r="BGY45" s="127"/>
      <c r="BGZ45" s="127"/>
      <c r="BHA45" s="127"/>
      <c r="BHB45" s="127"/>
      <c r="BHC45" s="127"/>
      <c r="BHD45" s="127"/>
      <c r="BHE45" s="127"/>
      <c r="BHF45" s="127"/>
      <c r="BHG45" s="127"/>
      <c r="BHH45" s="127"/>
      <c r="BHI45" s="127"/>
      <c r="BHJ45" s="127"/>
      <c r="BHK45" s="127"/>
      <c r="BHL45" s="127"/>
      <c r="BHM45" s="127"/>
      <c r="BHN45" s="127"/>
      <c r="BHO45" s="127"/>
      <c r="BHP45" s="127"/>
      <c r="BHQ45" s="127"/>
      <c r="BHR45" s="127"/>
      <c r="BHS45" s="127"/>
      <c r="BHT45" s="127"/>
      <c r="BHU45" s="127"/>
      <c r="BHV45" s="127"/>
      <c r="BHW45" s="127"/>
      <c r="BHX45" s="127"/>
      <c r="BHY45" s="127"/>
      <c r="BHZ45" s="127"/>
      <c r="BIA45" s="127"/>
      <c r="BIB45" s="127"/>
      <c r="BIC45" s="127"/>
      <c r="BID45" s="127"/>
      <c r="BIE45" s="127"/>
      <c r="BIF45" s="127"/>
      <c r="BIG45" s="127"/>
      <c r="BIH45" s="127"/>
      <c r="BII45" s="127"/>
      <c r="BIJ45" s="127"/>
      <c r="BIK45" s="127"/>
      <c r="BIL45" s="127"/>
      <c r="BIM45" s="127"/>
      <c r="BIN45" s="127"/>
      <c r="BIO45" s="127"/>
      <c r="BIP45" s="127"/>
      <c r="BIQ45" s="127"/>
      <c r="BIR45" s="127"/>
      <c r="BIS45" s="127"/>
      <c r="BIT45" s="127"/>
      <c r="BIU45" s="127"/>
      <c r="BIV45" s="127"/>
      <c r="BIW45" s="127"/>
      <c r="BIX45" s="127"/>
      <c r="BIY45" s="127"/>
      <c r="BIZ45" s="127"/>
      <c r="BJA45" s="127"/>
      <c r="BJB45" s="127"/>
      <c r="BJC45" s="127"/>
      <c r="BJD45" s="127"/>
      <c r="BJE45" s="127"/>
      <c r="BJF45" s="127"/>
      <c r="BJG45" s="127"/>
      <c r="BJH45" s="127"/>
      <c r="BJI45" s="127"/>
      <c r="BJJ45" s="127"/>
      <c r="BJK45" s="127"/>
      <c r="BJL45" s="127"/>
      <c r="BJM45" s="127"/>
      <c r="BJN45" s="127"/>
      <c r="BJO45" s="127"/>
      <c r="BJP45" s="127"/>
      <c r="BJQ45" s="127"/>
      <c r="BJR45" s="127"/>
      <c r="BJS45" s="127"/>
      <c r="BJT45" s="127"/>
      <c r="BJU45" s="127"/>
      <c r="BJV45" s="127"/>
      <c r="BJW45" s="127"/>
      <c r="BJX45" s="127"/>
      <c r="BJY45" s="127"/>
      <c r="BJZ45" s="127"/>
      <c r="BKA45" s="127"/>
      <c r="BKB45" s="127"/>
      <c r="BKC45" s="127"/>
      <c r="BKD45" s="127"/>
      <c r="BKE45" s="127"/>
      <c r="BKF45" s="127"/>
      <c r="BKG45" s="127"/>
      <c r="BKH45" s="127"/>
      <c r="BKI45" s="127"/>
      <c r="BKJ45" s="127"/>
      <c r="BKK45" s="127"/>
      <c r="BKL45" s="127"/>
      <c r="BKM45" s="127"/>
      <c r="BKN45" s="127"/>
      <c r="BKO45" s="127"/>
      <c r="BKP45" s="127"/>
      <c r="BKQ45" s="127"/>
      <c r="BKR45" s="127"/>
      <c r="BKS45" s="127"/>
      <c r="BKT45" s="127"/>
      <c r="BKU45" s="127"/>
      <c r="BKV45" s="127"/>
      <c r="BKW45" s="127"/>
      <c r="BKX45" s="127"/>
      <c r="BKY45" s="127"/>
      <c r="BKZ45" s="127"/>
      <c r="BLA45" s="127"/>
      <c r="BLB45" s="127"/>
      <c r="BLC45" s="127"/>
      <c r="BLD45" s="127"/>
      <c r="BLE45" s="127"/>
      <c r="BLF45" s="127"/>
      <c r="BLG45" s="127"/>
      <c r="BLH45" s="127"/>
      <c r="BLI45" s="127"/>
      <c r="BLJ45" s="127"/>
      <c r="BLK45" s="127"/>
      <c r="BLL45" s="127"/>
      <c r="BLM45" s="127"/>
      <c r="BLN45" s="127"/>
      <c r="BLO45" s="127"/>
      <c r="BLP45" s="127"/>
      <c r="BLQ45" s="127"/>
      <c r="BLR45" s="127"/>
      <c r="BLS45" s="127"/>
      <c r="BLT45" s="127"/>
      <c r="BLU45" s="127"/>
      <c r="BLV45" s="127"/>
      <c r="BLW45" s="127"/>
      <c r="BLX45" s="127"/>
      <c r="BLY45" s="127"/>
      <c r="BLZ45" s="127"/>
      <c r="BMA45" s="127"/>
      <c r="BMB45" s="127"/>
      <c r="BMC45" s="127"/>
      <c r="BMD45" s="127"/>
      <c r="BME45" s="127"/>
      <c r="BMF45" s="127"/>
      <c r="BMG45" s="127"/>
      <c r="BMH45" s="127"/>
      <c r="BMI45" s="127"/>
      <c r="BMJ45" s="127"/>
      <c r="BMK45" s="127"/>
      <c r="BML45" s="127"/>
      <c r="BMM45" s="127"/>
      <c r="BMN45" s="127"/>
      <c r="BMO45" s="127"/>
      <c r="BMP45" s="127"/>
      <c r="BMQ45" s="127"/>
      <c r="BMR45" s="127"/>
      <c r="BMS45" s="127"/>
      <c r="BMT45" s="127"/>
      <c r="BMU45" s="127"/>
      <c r="BMV45" s="127"/>
      <c r="BMW45" s="127"/>
      <c r="BMX45" s="127"/>
      <c r="BMY45" s="127"/>
      <c r="BMZ45" s="127"/>
      <c r="BNA45" s="127"/>
      <c r="BNB45" s="127"/>
      <c r="BNC45" s="127"/>
      <c r="BND45" s="127"/>
      <c r="BNE45" s="127"/>
      <c r="BNF45" s="127"/>
      <c r="BNG45" s="127"/>
      <c r="BNH45" s="127"/>
      <c r="BNI45" s="127"/>
      <c r="BNJ45" s="127"/>
      <c r="BNK45" s="127"/>
      <c r="BNL45" s="127"/>
      <c r="BNM45" s="127"/>
      <c r="BNN45" s="127"/>
      <c r="BNO45" s="127"/>
      <c r="BNP45" s="127"/>
      <c r="BNQ45" s="127"/>
      <c r="BNR45" s="127"/>
      <c r="BNS45" s="127"/>
      <c r="BNT45" s="127"/>
      <c r="BNU45" s="127"/>
      <c r="BNV45" s="127"/>
      <c r="BNW45" s="127"/>
      <c r="BNX45" s="127"/>
      <c r="BNY45" s="127"/>
      <c r="BNZ45" s="127"/>
      <c r="BOA45" s="127"/>
      <c r="BOB45" s="127"/>
      <c r="BOC45" s="127"/>
      <c r="BOD45" s="127"/>
      <c r="BOE45" s="127"/>
      <c r="BOF45" s="127"/>
      <c r="BOG45" s="127"/>
      <c r="BOH45" s="127"/>
      <c r="BOI45" s="127"/>
      <c r="BOJ45" s="127"/>
      <c r="BOK45" s="127"/>
      <c r="BOL45" s="127"/>
      <c r="BOM45" s="127"/>
      <c r="BON45" s="127"/>
      <c r="BOO45" s="127"/>
      <c r="BOP45" s="127"/>
      <c r="BOQ45" s="127"/>
      <c r="BOR45" s="127"/>
      <c r="BOS45" s="127"/>
      <c r="BOT45" s="127"/>
      <c r="BOU45" s="127"/>
      <c r="BOV45" s="127"/>
      <c r="BOW45" s="127"/>
      <c r="BOX45" s="127"/>
      <c r="BOY45" s="127"/>
      <c r="BOZ45" s="127"/>
      <c r="BPA45" s="127"/>
      <c r="BPB45" s="127"/>
      <c r="BPC45" s="127"/>
      <c r="BPD45" s="127"/>
      <c r="BPE45" s="127"/>
      <c r="BPF45" s="127"/>
      <c r="BPG45" s="127"/>
      <c r="BPH45" s="127"/>
      <c r="BPI45" s="127"/>
      <c r="BPJ45" s="127"/>
      <c r="BPK45" s="127"/>
      <c r="BPL45" s="127"/>
      <c r="BPM45" s="127"/>
      <c r="BPN45" s="127"/>
      <c r="BPO45" s="127"/>
      <c r="BPP45" s="127"/>
      <c r="BPQ45" s="127"/>
      <c r="BPR45" s="127"/>
      <c r="BPS45" s="127"/>
      <c r="BPT45" s="127"/>
      <c r="BPU45" s="127"/>
      <c r="BPV45" s="127"/>
      <c r="BPW45" s="127"/>
      <c r="BPX45" s="127"/>
      <c r="BPY45" s="127"/>
      <c r="BPZ45" s="127"/>
      <c r="BQA45" s="127"/>
      <c r="BQB45" s="127"/>
      <c r="BQC45" s="127"/>
      <c r="BQD45" s="127"/>
      <c r="BQE45" s="127"/>
      <c r="BQF45" s="127"/>
      <c r="BQG45" s="127"/>
      <c r="BQH45" s="127"/>
      <c r="BQI45" s="127"/>
      <c r="BQJ45" s="127"/>
      <c r="BQK45" s="127"/>
      <c r="BQL45" s="127"/>
      <c r="BQM45" s="127"/>
      <c r="BQN45" s="127"/>
      <c r="BQO45" s="127"/>
      <c r="BQP45" s="127"/>
      <c r="BQQ45" s="127"/>
      <c r="BQR45" s="127"/>
      <c r="BQS45" s="127"/>
      <c r="BQT45" s="127"/>
      <c r="BQU45" s="127"/>
      <c r="BQV45" s="127"/>
      <c r="BQW45" s="127"/>
      <c r="BQX45" s="127"/>
      <c r="BQY45" s="127"/>
      <c r="BQZ45" s="127"/>
      <c r="BRA45" s="127"/>
      <c r="BRB45" s="127"/>
      <c r="BRC45" s="127"/>
      <c r="BRD45" s="127"/>
      <c r="BRE45" s="127"/>
      <c r="BRF45" s="127"/>
      <c r="BRG45" s="127"/>
      <c r="BRH45" s="127"/>
      <c r="BRI45" s="127"/>
      <c r="BRJ45" s="127"/>
      <c r="BRK45" s="127"/>
      <c r="BRL45" s="127"/>
      <c r="BRM45" s="127"/>
      <c r="BRN45" s="127"/>
      <c r="BRO45" s="127"/>
      <c r="BRP45" s="127"/>
      <c r="BRQ45" s="127"/>
      <c r="BRR45" s="127"/>
      <c r="BRS45" s="127"/>
      <c r="BRT45" s="127"/>
      <c r="BRU45" s="127"/>
      <c r="BRV45" s="127"/>
      <c r="BRW45" s="127"/>
      <c r="BRX45" s="127"/>
      <c r="BRY45" s="127"/>
      <c r="BRZ45" s="127"/>
      <c r="BSA45" s="127"/>
      <c r="BSB45" s="127"/>
      <c r="BSC45" s="127"/>
      <c r="BSD45" s="127"/>
      <c r="BSE45" s="127"/>
      <c r="BSF45" s="127"/>
      <c r="BSG45" s="127"/>
      <c r="BSH45" s="127"/>
      <c r="BSI45" s="127"/>
      <c r="BSJ45" s="127"/>
      <c r="BSK45" s="127"/>
      <c r="BSL45" s="127"/>
      <c r="BSM45" s="127"/>
      <c r="BSN45" s="127"/>
      <c r="BSO45" s="127"/>
      <c r="BSP45" s="127"/>
      <c r="BSQ45" s="127"/>
      <c r="BSR45" s="127"/>
      <c r="BSS45" s="127"/>
      <c r="BST45" s="127"/>
      <c r="BSU45" s="127"/>
      <c r="BSV45" s="127"/>
      <c r="BSW45" s="127"/>
      <c r="BSX45" s="127"/>
      <c r="BSY45" s="127"/>
      <c r="BSZ45" s="127"/>
      <c r="BTA45" s="127"/>
      <c r="BTB45" s="127"/>
      <c r="BTC45" s="127"/>
      <c r="BTD45" s="127"/>
      <c r="BTE45" s="127"/>
      <c r="BTF45" s="127"/>
      <c r="BTG45" s="127"/>
      <c r="BTH45" s="127"/>
      <c r="BTI45" s="127"/>
      <c r="BTJ45" s="127"/>
      <c r="BTK45" s="127"/>
      <c r="BTL45" s="127"/>
      <c r="BTM45" s="127"/>
      <c r="BTN45" s="127"/>
      <c r="BTO45" s="127"/>
      <c r="BTP45" s="127"/>
      <c r="BTQ45" s="127"/>
      <c r="BTR45" s="127"/>
      <c r="BTS45" s="127"/>
      <c r="BTT45" s="127"/>
      <c r="BTU45" s="127"/>
      <c r="BTV45" s="127"/>
      <c r="BTW45" s="127"/>
      <c r="BTX45" s="127"/>
      <c r="BTY45" s="127"/>
      <c r="BTZ45" s="127"/>
      <c r="BUA45" s="127"/>
      <c r="BUB45" s="127"/>
      <c r="BUC45" s="127"/>
      <c r="BUD45" s="127"/>
      <c r="BUE45" s="127"/>
      <c r="BUF45" s="127"/>
      <c r="BUG45" s="127"/>
      <c r="BUH45" s="127"/>
      <c r="BUI45" s="127"/>
      <c r="BUJ45" s="127"/>
      <c r="BUK45" s="127"/>
      <c r="BUL45" s="127"/>
      <c r="BUM45" s="127"/>
      <c r="BUN45" s="127"/>
      <c r="BUO45" s="127"/>
      <c r="BUP45" s="127"/>
      <c r="BUQ45" s="127"/>
      <c r="BUR45" s="127"/>
      <c r="BUS45" s="127"/>
      <c r="BUT45" s="127"/>
      <c r="BUU45" s="127"/>
      <c r="BUV45" s="127"/>
      <c r="BUW45" s="127"/>
      <c r="BUX45" s="127"/>
      <c r="BUY45" s="127"/>
      <c r="BUZ45" s="127"/>
      <c r="BVA45" s="127"/>
      <c r="BVB45" s="127"/>
      <c r="BVC45" s="127"/>
      <c r="BVD45" s="127"/>
      <c r="BVE45" s="127"/>
      <c r="BVF45" s="127"/>
      <c r="BVG45" s="127"/>
      <c r="BVH45" s="127"/>
      <c r="BVI45" s="127"/>
      <c r="BVJ45" s="127"/>
      <c r="BVK45" s="127"/>
      <c r="BVL45" s="127"/>
      <c r="BVM45" s="127"/>
      <c r="BVN45" s="127"/>
      <c r="BVO45" s="127"/>
      <c r="BVP45" s="127"/>
      <c r="BVQ45" s="127"/>
      <c r="BVR45" s="127"/>
      <c r="BVS45" s="127"/>
      <c r="BVT45" s="127"/>
      <c r="BVU45" s="127"/>
      <c r="BVV45" s="127"/>
      <c r="BVW45" s="127"/>
      <c r="BVX45" s="127"/>
      <c r="BVY45" s="127"/>
      <c r="BVZ45" s="127"/>
      <c r="BWA45" s="127"/>
      <c r="BWB45" s="127"/>
      <c r="BWC45" s="127"/>
      <c r="BWD45" s="127"/>
      <c r="BWE45" s="127"/>
      <c r="BWF45" s="127"/>
      <c r="BWG45" s="127"/>
      <c r="BWH45" s="127"/>
      <c r="BWI45" s="127"/>
      <c r="BWJ45" s="127"/>
      <c r="BWK45" s="127"/>
      <c r="BWL45" s="127"/>
      <c r="BWM45" s="127"/>
      <c r="BWN45" s="127"/>
      <c r="BWO45" s="127"/>
      <c r="BWP45" s="127"/>
      <c r="BWQ45" s="127"/>
      <c r="BWR45" s="127"/>
      <c r="BWS45" s="127"/>
      <c r="BWT45" s="127"/>
      <c r="BWU45" s="127"/>
      <c r="BWV45" s="127"/>
      <c r="BWW45" s="127"/>
      <c r="BWX45" s="127"/>
      <c r="BWY45" s="127"/>
      <c r="BWZ45" s="127"/>
      <c r="BXA45" s="127"/>
      <c r="BXB45" s="127"/>
      <c r="BXC45" s="127"/>
      <c r="BXD45" s="127"/>
      <c r="BXE45" s="127"/>
      <c r="BXF45" s="127"/>
      <c r="BXG45" s="127"/>
      <c r="BXH45" s="127"/>
      <c r="BXI45" s="127"/>
      <c r="BXJ45" s="127"/>
      <c r="BXK45" s="127"/>
      <c r="BXL45" s="127"/>
      <c r="BXM45" s="127"/>
      <c r="BXN45" s="127"/>
      <c r="BXO45" s="127"/>
      <c r="BXP45" s="127"/>
      <c r="BXQ45" s="127"/>
      <c r="BXR45" s="127"/>
      <c r="BXS45" s="127"/>
      <c r="BXT45" s="127"/>
      <c r="BXU45" s="127"/>
      <c r="BXV45" s="127"/>
      <c r="BXW45" s="127"/>
      <c r="BXX45" s="127"/>
      <c r="BXY45" s="127"/>
      <c r="BXZ45" s="127"/>
      <c r="BYA45" s="127"/>
      <c r="BYB45" s="127"/>
      <c r="BYC45" s="127"/>
      <c r="BYD45" s="127"/>
      <c r="BYE45" s="127"/>
      <c r="BYF45" s="127"/>
      <c r="BYG45" s="127"/>
      <c r="BYH45" s="127"/>
      <c r="BYI45" s="127"/>
      <c r="BYJ45" s="127"/>
      <c r="BYK45" s="127"/>
      <c r="BYL45" s="127"/>
      <c r="BYM45" s="127"/>
      <c r="BYN45" s="127"/>
      <c r="BYO45" s="127"/>
      <c r="BYP45" s="127"/>
      <c r="BYQ45" s="127"/>
      <c r="BYR45" s="127"/>
      <c r="BYS45" s="127"/>
      <c r="BYT45" s="127"/>
      <c r="BYU45" s="127"/>
      <c r="BYV45" s="127"/>
      <c r="BYW45" s="127"/>
      <c r="BYX45" s="127"/>
      <c r="BYY45" s="127"/>
      <c r="BYZ45" s="127"/>
      <c r="BZA45" s="127"/>
      <c r="BZB45" s="127"/>
      <c r="BZC45" s="127"/>
      <c r="BZD45" s="127"/>
      <c r="BZE45" s="127"/>
      <c r="BZF45" s="127"/>
      <c r="BZG45" s="127"/>
      <c r="BZH45" s="127"/>
      <c r="BZI45" s="127"/>
      <c r="BZJ45" s="127"/>
      <c r="BZK45" s="127"/>
      <c r="BZL45" s="127"/>
      <c r="BZM45" s="127"/>
      <c r="BZN45" s="127"/>
      <c r="BZO45" s="127"/>
      <c r="BZP45" s="127"/>
      <c r="BZQ45" s="127"/>
      <c r="BZR45" s="127"/>
      <c r="BZS45" s="127"/>
      <c r="BZT45" s="127"/>
      <c r="BZU45" s="127"/>
      <c r="BZV45" s="127"/>
      <c r="BZW45" s="127"/>
      <c r="BZX45" s="127"/>
      <c r="BZY45" s="127"/>
      <c r="BZZ45" s="127"/>
      <c r="CAA45" s="127"/>
      <c r="CAB45" s="127"/>
      <c r="CAC45" s="127"/>
      <c r="CAD45" s="127"/>
      <c r="CAE45" s="127"/>
      <c r="CAF45" s="127"/>
      <c r="CAG45" s="127"/>
      <c r="CAH45" s="127"/>
      <c r="CAI45" s="127"/>
      <c r="CAJ45" s="127"/>
      <c r="CAK45" s="127"/>
      <c r="CAL45" s="127"/>
      <c r="CAM45" s="127"/>
      <c r="CAN45" s="127"/>
      <c r="CAO45" s="127"/>
      <c r="CAP45" s="127"/>
      <c r="CAQ45" s="127"/>
      <c r="CAR45" s="127"/>
      <c r="CAS45" s="127"/>
      <c r="CAT45" s="127"/>
      <c r="CAU45" s="127"/>
      <c r="CAV45" s="127"/>
      <c r="CAW45" s="127"/>
      <c r="CAX45" s="127"/>
      <c r="CAY45" s="127"/>
      <c r="CAZ45" s="127"/>
      <c r="CBA45" s="127"/>
      <c r="CBB45" s="127"/>
      <c r="CBC45" s="127"/>
      <c r="CBD45" s="127"/>
      <c r="CBE45" s="127"/>
      <c r="CBF45" s="127"/>
      <c r="CBG45" s="127"/>
      <c r="CBH45" s="127"/>
      <c r="CBI45" s="127"/>
      <c r="CBJ45" s="127"/>
      <c r="CBK45" s="127"/>
      <c r="CBL45" s="127"/>
      <c r="CBM45" s="127"/>
      <c r="CBN45" s="127"/>
      <c r="CBO45" s="127"/>
      <c r="CBP45" s="127"/>
      <c r="CBQ45" s="127"/>
      <c r="CBR45" s="127"/>
      <c r="CBS45" s="127"/>
      <c r="CBT45" s="127"/>
      <c r="CBU45" s="127"/>
      <c r="CBV45" s="127"/>
      <c r="CBW45" s="127"/>
      <c r="CBX45" s="127"/>
      <c r="CBY45" s="127"/>
      <c r="CBZ45" s="127"/>
      <c r="CCA45" s="127"/>
      <c r="CCB45" s="127"/>
      <c r="CCC45" s="127"/>
      <c r="CCD45" s="127"/>
      <c r="CCE45" s="127"/>
      <c r="CCF45" s="127"/>
      <c r="CCG45" s="127"/>
      <c r="CCH45" s="127"/>
      <c r="CCI45" s="127"/>
      <c r="CCJ45" s="127"/>
      <c r="CCK45" s="127"/>
      <c r="CCL45" s="127"/>
      <c r="CCM45" s="127"/>
      <c r="CCN45" s="127"/>
      <c r="CCO45" s="127"/>
      <c r="CCP45" s="127"/>
      <c r="CCQ45" s="127"/>
      <c r="CCR45" s="127"/>
      <c r="CCS45" s="127"/>
      <c r="CCT45" s="127"/>
      <c r="CCU45" s="127"/>
      <c r="CCV45" s="127"/>
      <c r="CCW45" s="127"/>
      <c r="CCX45" s="127"/>
      <c r="CCY45" s="127"/>
      <c r="CCZ45" s="127"/>
      <c r="CDA45" s="127"/>
      <c r="CDB45" s="127"/>
      <c r="CDC45" s="127"/>
      <c r="CDD45" s="127"/>
      <c r="CDE45" s="127"/>
      <c r="CDF45" s="127"/>
      <c r="CDG45" s="127"/>
      <c r="CDH45" s="127"/>
      <c r="CDI45" s="127"/>
      <c r="CDJ45" s="127"/>
      <c r="CDK45" s="127"/>
      <c r="CDL45" s="127"/>
      <c r="CDM45" s="127"/>
      <c r="CDN45" s="127"/>
      <c r="CDO45" s="127"/>
      <c r="CDP45" s="127"/>
      <c r="CDQ45" s="127"/>
      <c r="CDR45" s="127"/>
      <c r="CDS45" s="127"/>
      <c r="CDT45" s="127"/>
      <c r="CDU45" s="127"/>
      <c r="CDV45" s="127"/>
      <c r="CDW45" s="127"/>
      <c r="CDX45" s="127"/>
      <c r="CDY45" s="127"/>
      <c r="CDZ45" s="127"/>
      <c r="CEA45" s="127"/>
      <c r="CEB45" s="127"/>
      <c r="CEC45" s="127"/>
      <c r="CED45" s="127"/>
      <c r="CEE45" s="127"/>
      <c r="CEF45" s="127"/>
      <c r="CEG45" s="127"/>
      <c r="CEH45" s="127"/>
      <c r="CEI45" s="127"/>
      <c r="CEJ45" s="127"/>
      <c r="CEK45" s="127"/>
      <c r="CEL45" s="127"/>
      <c r="CEM45" s="127"/>
      <c r="CEN45" s="127"/>
      <c r="CEO45" s="127"/>
      <c r="CEP45" s="127"/>
      <c r="CEQ45" s="127"/>
      <c r="CER45" s="127"/>
      <c r="CES45" s="127"/>
      <c r="CET45" s="127"/>
      <c r="CEU45" s="127"/>
      <c r="CEV45" s="127"/>
      <c r="CEW45" s="127"/>
      <c r="CEX45" s="127"/>
      <c r="CEY45" s="127"/>
      <c r="CEZ45" s="127"/>
      <c r="CFA45" s="127"/>
      <c r="CFB45" s="127"/>
      <c r="CFC45" s="127"/>
      <c r="CFD45" s="127"/>
      <c r="CFE45" s="127"/>
      <c r="CFF45" s="127"/>
      <c r="CFG45" s="127"/>
      <c r="CFH45" s="127"/>
      <c r="CFI45" s="127"/>
      <c r="CFJ45" s="127"/>
      <c r="CFK45" s="127"/>
      <c r="CFL45" s="127"/>
      <c r="CFM45" s="127"/>
      <c r="CFN45" s="127"/>
      <c r="CFO45" s="127"/>
      <c r="CFP45" s="127"/>
      <c r="CFQ45" s="127"/>
      <c r="CFR45" s="127"/>
      <c r="CFS45" s="127"/>
      <c r="CFT45" s="127"/>
      <c r="CFU45" s="127"/>
      <c r="CFV45" s="127"/>
      <c r="CFW45" s="127"/>
      <c r="CFX45" s="127"/>
      <c r="CFY45" s="127"/>
      <c r="CFZ45" s="127"/>
      <c r="CGA45" s="127"/>
      <c r="CGB45" s="127"/>
      <c r="CGC45" s="127"/>
      <c r="CGD45" s="127"/>
      <c r="CGE45" s="127"/>
      <c r="CGF45" s="127"/>
      <c r="CGG45" s="127"/>
      <c r="CGH45" s="127"/>
      <c r="CGI45" s="127"/>
      <c r="CGJ45" s="127"/>
      <c r="CGK45" s="127"/>
      <c r="CGL45" s="127"/>
      <c r="CGM45" s="127"/>
      <c r="CGN45" s="127"/>
      <c r="CGO45" s="127"/>
      <c r="CGP45" s="127"/>
      <c r="CGQ45" s="127"/>
      <c r="CGR45" s="127"/>
      <c r="CGS45" s="127"/>
      <c r="CGT45" s="127"/>
      <c r="CGU45" s="127"/>
      <c r="CGV45" s="127"/>
      <c r="CGW45" s="127"/>
      <c r="CGX45" s="127"/>
      <c r="CGY45" s="127"/>
      <c r="CGZ45" s="127"/>
      <c r="CHA45" s="127"/>
      <c r="CHB45" s="127"/>
      <c r="CHC45" s="127"/>
      <c r="CHD45" s="127"/>
      <c r="CHE45" s="127"/>
      <c r="CHF45" s="127"/>
      <c r="CHG45" s="127"/>
      <c r="CHH45" s="127"/>
      <c r="CHI45" s="127"/>
      <c r="CHJ45" s="127"/>
      <c r="CHK45" s="127"/>
      <c r="CHL45" s="127"/>
      <c r="CHM45" s="127"/>
      <c r="CHN45" s="127"/>
      <c r="CHO45" s="127"/>
      <c r="CHP45" s="127"/>
      <c r="CHQ45" s="127"/>
      <c r="CHR45" s="127"/>
      <c r="CHS45" s="127"/>
      <c r="CHT45" s="127"/>
      <c r="CHU45" s="127"/>
      <c r="CHV45" s="127"/>
      <c r="CHW45" s="127"/>
      <c r="CHX45" s="127"/>
      <c r="CHY45" s="127"/>
      <c r="CHZ45" s="127"/>
      <c r="CIA45" s="127"/>
      <c r="CIB45" s="127"/>
      <c r="CIC45" s="127"/>
      <c r="CID45" s="127"/>
      <c r="CIE45" s="127"/>
      <c r="CIF45" s="127"/>
      <c r="CIG45" s="127"/>
      <c r="CIH45" s="127"/>
      <c r="CII45" s="127"/>
      <c r="CIJ45" s="127"/>
      <c r="CIK45" s="127"/>
      <c r="CIL45" s="127"/>
      <c r="CIM45" s="127"/>
      <c r="CIN45" s="127"/>
      <c r="CIO45" s="127"/>
      <c r="CIP45" s="127"/>
      <c r="CIQ45" s="127"/>
      <c r="CIR45" s="127"/>
      <c r="CIS45" s="127"/>
      <c r="CIT45" s="127"/>
      <c r="CIU45" s="127"/>
      <c r="CIV45" s="127"/>
      <c r="CIW45" s="127"/>
      <c r="CIX45" s="127"/>
      <c r="CIY45" s="127"/>
      <c r="CIZ45" s="127"/>
      <c r="CJA45" s="127"/>
      <c r="CJB45" s="127"/>
      <c r="CJC45" s="127"/>
      <c r="CJD45" s="127"/>
      <c r="CJE45" s="127"/>
      <c r="CJF45" s="127"/>
      <c r="CJG45" s="127"/>
      <c r="CJH45" s="127"/>
      <c r="CJI45" s="127"/>
      <c r="CJJ45" s="127"/>
      <c r="CJK45" s="127"/>
      <c r="CJL45" s="127"/>
      <c r="CJM45" s="127"/>
      <c r="CJN45" s="127"/>
      <c r="CJO45" s="127"/>
      <c r="CJP45" s="127"/>
      <c r="CJQ45" s="127"/>
      <c r="CJR45" s="127"/>
      <c r="CJS45" s="127"/>
      <c r="CJT45" s="127"/>
      <c r="CJU45" s="127"/>
      <c r="CJV45" s="127"/>
      <c r="CJW45" s="127"/>
      <c r="CJX45" s="127"/>
      <c r="CJY45" s="127"/>
      <c r="CJZ45" s="127"/>
      <c r="CKA45" s="127"/>
      <c r="CKB45" s="127"/>
      <c r="CKC45" s="127"/>
      <c r="CKD45" s="127"/>
      <c r="CKE45" s="127"/>
      <c r="CKF45" s="127"/>
      <c r="CKG45" s="127"/>
      <c r="CKH45" s="127"/>
      <c r="CKI45" s="127"/>
      <c r="CKJ45" s="127"/>
      <c r="CKK45" s="127"/>
      <c r="CKL45" s="127"/>
      <c r="CKM45" s="127"/>
      <c r="CKN45" s="127"/>
      <c r="CKO45" s="127"/>
      <c r="CKP45" s="127"/>
      <c r="CKQ45" s="127"/>
      <c r="CKR45" s="127"/>
      <c r="CKS45" s="127"/>
      <c r="CKT45" s="127"/>
      <c r="CKU45" s="127"/>
      <c r="CKV45" s="127"/>
      <c r="CKW45" s="127"/>
      <c r="CKX45" s="127"/>
      <c r="CKY45" s="127"/>
      <c r="CKZ45" s="127"/>
      <c r="CLA45" s="127"/>
      <c r="CLB45" s="127"/>
      <c r="CLC45" s="127"/>
      <c r="CLD45" s="127"/>
      <c r="CLE45" s="127"/>
      <c r="CLF45" s="127"/>
      <c r="CLG45" s="127"/>
      <c r="CLH45" s="127"/>
      <c r="CLI45" s="127"/>
      <c r="CLJ45" s="127"/>
      <c r="CLK45" s="127"/>
      <c r="CLL45" s="127"/>
      <c r="CLM45" s="127"/>
      <c r="CLN45" s="127"/>
      <c r="CLO45" s="127"/>
      <c r="CLP45" s="127"/>
      <c r="CLQ45" s="127"/>
      <c r="CLR45" s="127"/>
      <c r="CLS45" s="127"/>
      <c r="CLT45" s="127"/>
      <c r="CLU45" s="127"/>
      <c r="CLV45" s="127"/>
      <c r="CLW45" s="127"/>
      <c r="CLX45" s="127"/>
      <c r="CLY45" s="127"/>
      <c r="CLZ45" s="127"/>
      <c r="CMA45" s="127"/>
      <c r="CMB45" s="127"/>
      <c r="CMC45" s="127"/>
      <c r="CMD45" s="127"/>
      <c r="CME45" s="127"/>
      <c r="CMF45" s="127"/>
      <c r="CMG45" s="127"/>
      <c r="CMH45" s="127"/>
      <c r="CMI45" s="127"/>
      <c r="CMJ45" s="127"/>
      <c r="CMK45" s="127"/>
      <c r="CML45" s="127"/>
      <c r="CMM45" s="127"/>
      <c r="CMN45" s="127"/>
      <c r="CMO45" s="127"/>
      <c r="CMP45" s="127"/>
      <c r="CMQ45" s="127"/>
      <c r="CMR45" s="127"/>
      <c r="CMS45" s="127"/>
      <c r="CMT45" s="127"/>
      <c r="CMU45" s="127"/>
      <c r="CMV45" s="127"/>
      <c r="CMW45" s="127"/>
      <c r="CMX45" s="127"/>
      <c r="CMY45" s="127"/>
      <c r="CMZ45" s="127"/>
      <c r="CNA45" s="127"/>
      <c r="CNB45" s="127"/>
      <c r="CNC45" s="127"/>
      <c r="CND45" s="127"/>
      <c r="CNE45" s="127"/>
      <c r="CNF45" s="127"/>
      <c r="CNG45" s="127"/>
      <c r="CNH45" s="127"/>
      <c r="CNI45" s="127"/>
      <c r="CNJ45" s="127"/>
      <c r="CNK45" s="127"/>
      <c r="CNL45" s="127"/>
      <c r="CNM45" s="127"/>
      <c r="CNN45" s="127"/>
      <c r="CNO45" s="127"/>
      <c r="CNP45" s="127"/>
      <c r="CNQ45" s="127"/>
      <c r="CNR45" s="127"/>
      <c r="CNS45" s="127"/>
      <c r="CNT45" s="127"/>
      <c r="CNU45" s="127"/>
      <c r="CNV45" s="127"/>
      <c r="CNW45" s="127"/>
      <c r="CNX45" s="127"/>
      <c r="CNY45" s="127"/>
      <c r="CNZ45" s="127"/>
      <c r="COA45" s="127"/>
      <c r="COB45" s="127"/>
      <c r="COC45" s="127"/>
      <c r="COD45" s="127"/>
      <c r="COE45" s="127"/>
      <c r="COF45" s="127"/>
      <c r="COG45" s="127"/>
      <c r="COH45" s="127"/>
      <c r="COI45" s="127"/>
      <c r="COJ45" s="127"/>
      <c r="COK45" s="127"/>
      <c r="COL45" s="127"/>
      <c r="COM45" s="127"/>
      <c r="CON45" s="127"/>
      <c r="COO45" s="127"/>
      <c r="COP45" s="127"/>
      <c r="COQ45" s="127"/>
      <c r="COR45" s="127"/>
      <c r="COS45" s="127"/>
      <c r="COT45" s="127"/>
      <c r="COU45" s="127"/>
      <c r="COV45" s="127"/>
      <c r="COW45" s="127"/>
      <c r="COX45" s="127"/>
      <c r="COY45" s="127"/>
      <c r="COZ45" s="127"/>
      <c r="CPA45" s="127"/>
      <c r="CPB45" s="127"/>
      <c r="CPC45" s="127"/>
      <c r="CPD45" s="127"/>
      <c r="CPE45" s="127"/>
      <c r="CPF45" s="127"/>
      <c r="CPG45" s="127"/>
      <c r="CPH45" s="127"/>
      <c r="CPI45" s="127"/>
      <c r="CPJ45" s="127"/>
      <c r="CPK45" s="127"/>
      <c r="CPL45" s="127"/>
      <c r="CPM45" s="127"/>
      <c r="CPN45" s="127"/>
      <c r="CPO45" s="127"/>
      <c r="CPP45" s="127"/>
      <c r="CPQ45" s="127"/>
      <c r="CPR45" s="127"/>
      <c r="CPS45" s="127"/>
      <c r="CPT45" s="127"/>
      <c r="CPU45" s="127"/>
      <c r="CPV45" s="127"/>
      <c r="CPW45" s="127"/>
      <c r="CPX45" s="127"/>
      <c r="CPY45" s="127"/>
      <c r="CPZ45" s="127"/>
      <c r="CQA45" s="127"/>
      <c r="CQB45" s="127"/>
      <c r="CQC45" s="127"/>
      <c r="CQD45" s="127"/>
      <c r="CQE45" s="127"/>
      <c r="CQF45" s="127"/>
      <c r="CQG45" s="127"/>
      <c r="CQH45" s="127"/>
      <c r="CQI45" s="127"/>
      <c r="CQJ45" s="127"/>
      <c r="CQK45" s="127"/>
      <c r="CQL45" s="127"/>
      <c r="CQM45" s="127"/>
      <c r="CQN45" s="127"/>
      <c r="CQO45" s="127"/>
      <c r="CQP45" s="127"/>
      <c r="CQQ45" s="127"/>
      <c r="CQR45" s="127"/>
      <c r="CQS45" s="127"/>
      <c r="CQT45" s="127"/>
      <c r="CQU45" s="127"/>
      <c r="CQV45" s="127"/>
      <c r="CQW45" s="127"/>
      <c r="CQX45" s="127"/>
      <c r="CQY45" s="127"/>
      <c r="CQZ45" s="127"/>
      <c r="CRA45" s="127"/>
      <c r="CRB45" s="127"/>
      <c r="CRC45" s="127"/>
      <c r="CRD45" s="127"/>
      <c r="CRE45" s="127"/>
      <c r="CRF45" s="127"/>
      <c r="CRG45" s="127"/>
      <c r="CRH45" s="127"/>
      <c r="CRI45" s="127"/>
      <c r="CRJ45" s="127"/>
      <c r="CRK45" s="127"/>
      <c r="CRL45" s="127"/>
      <c r="CRM45" s="127"/>
      <c r="CRN45" s="127"/>
      <c r="CRO45" s="127"/>
      <c r="CRP45" s="127"/>
      <c r="CRQ45" s="127"/>
      <c r="CRR45" s="127"/>
      <c r="CRS45" s="127"/>
      <c r="CRT45" s="127"/>
      <c r="CRU45" s="127"/>
      <c r="CRV45" s="127"/>
      <c r="CRW45" s="127"/>
      <c r="CRX45" s="127"/>
      <c r="CRY45" s="127"/>
      <c r="CRZ45" s="127"/>
      <c r="CSA45" s="127"/>
      <c r="CSB45" s="127"/>
      <c r="CSC45" s="127"/>
      <c r="CSD45" s="127"/>
      <c r="CSE45" s="127"/>
      <c r="CSF45" s="127"/>
      <c r="CSG45" s="127"/>
      <c r="CSH45" s="127"/>
      <c r="CSI45" s="127"/>
      <c r="CSJ45" s="127"/>
      <c r="CSK45" s="127"/>
      <c r="CSL45" s="127"/>
      <c r="CSM45" s="127"/>
      <c r="CSN45" s="127"/>
      <c r="CSO45" s="127"/>
      <c r="CSP45" s="127"/>
      <c r="CSQ45" s="127"/>
      <c r="CSR45" s="127"/>
      <c r="CSS45" s="127"/>
      <c r="CST45" s="127"/>
      <c r="CSU45" s="127"/>
      <c r="CSV45" s="127"/>
      <c r="CSW45" s="127"/>
      <c r="CSX45" s="127"/>
      <c r="CSY45" s="127"/>
      <c r="CSZ45" s="127"/>
      <c r="CTA45" s="127"/>
      <c r="CTB45" s="127"/>
      <c r="CTC45" s="127"/>
      <c r="CTD45" s="127"/>
      <c r="CTE45" s="127"/>
      <c r="CTF45" s="127"/>
      <c r="CTG45" s="127"/>
      <c r="CTH45" s="127"/>
      <c r="CTI45" s="127"/>
      <c r="CTJ45" s="127"/>
      <c r="CTK45" s="127"/>
      <c r="CTL45" s="127"/>
      <c r="CTM45" s="127"/>
      <c r="CTN45" s="127"/>
      <c r="CTO45" s="127"/>
      <c r="CTP45" s="127"/>
      <c r="CTQ45" s="127"/>
      <c r="CTR45" s="127"/>
      <c r="CTS45" s="127"/>
      <c r="CTT45" s="127"/>
      <c r="CTU45" s="127"/>
      <c r="CTV45" s="127"/>
      <c r="CTW45" s="127"/>
      <c r="CTX45" s="127"/>
      <c r="CTY45" s="127"/>
      <c r="CTZ45" s="127"/>
      <c r="CUA45" s="127"/>
      <c r="CUB45" s="127"/>
      <c r="CUC45" s="127"/>
      <c r="CUD45" s="127"/>
      <c r="CUE45" s="127"/>
      <c r="CUF45" s="127"/>
      <c r="CUG45" s="127"/>
      <c r="CUH45" s="127"/>
      <c r="CUI45" s="127"/>
      <c r="CUJ45" s="127"/>
      <c r="CUK45" s="127"/>
      <c r="CUL45" s="127"/>
      <c r="CUM45" s="127"/>
      <c r="CUN45" s="127"/>
      <c r="CUO45" s="127"/>
      <c r="CUP45" s="127"/>
      <c r="CUQ45" s="127"/>
      <c r="CUR45" s="127"/>
      <c r="CUS45" s="127"/>
      <c r="CUT45" s="127"/>
      <c r="CUU45" s="127"/>
      <c r="CUV45" s="127"/>
      <c r="CUW45" s="127"/>
      <c r="CUX45" s="127"/>
      <c r="CUY45" s="127"/>
      <c r="CUZ45" s="127"/>
      <c r="CVA45" s="127"/>
      <c r="CVB45" s="127"/>
      <c r="CVC45" s="127"/>
      <c r="CVD45" s="127"/>
      <c r="CVE45" s="127"/>
      <c r="CVF45" s="127"/>
      <c r="CVG45" s="127"/>
      <c r="CVH45" s="127"/>
      <c r="CVI45" s="127"/>
      <c r="CVJ45" s="127"/>
      <c r="CVK45" s="127"/>
      <c r="CVL45" s="127"/>
      <c r="CVM45" s="127"/>
      <c r="CVN45" s="127"/>
      <c r="CVO45" s="127"/>
      <c r="CVP45" s="127"/>
      <c r="CVQ45" s="127"/>
      <c r="CVR45" s="127"/>
      <c r="CVS45" s="127"/>
      <c r="CVT45" s="127"/>
      <c r="CVU45" s="127"/>
      <c r="CVV45" s="127"/>
      <c r="CVW45" s="127"/>
      <c r="CVX45" s="127"/>
      <c r="CVY45" s="127"/>
      <c r="CVZ45" s="127"/>
      <c r="CWA45" s="127"/>
      <c r="CWB45" s="127"/>
      <c r="CWC45" s="127"/>
      <c r="CWD45" s="127"/>
      <c r="CWE45" s="127"/>
      <c r="CWF45" s="127"/>
      <c r="CWG45" s="127"/>
      <c r="CWH45" s="127"/>
      <c r="CWI45" s="127"/>
      <c r="CWJ45" s="127"/>
      <c r="CWK45" s="127"/>
      <c r="CWL45" s="127"/>
      <c r="CWM45" s="127"/>
      <c r="CWN45" s="127"/>
      <c r="CWO45" s="127"/>
      <c r="CWP45" s="127"/>
      <c r="CWQ45" s="127"/>
      <c r="CWR45" s="127"/>
      <c r="CWS45" s="127"/>
      <c r="CWT45" s="127"/>
      <c r="CWU45" s="127"/>
      <c r="CWV45" s="127"/>
      <c r="CWW45" s="127"/>
      <c r="CWX45" s="127"/>
      <c r="CWY45" s="127"/>
      <c r="CWZ45" s="127"/>
      <c r="CXA45" s="127"/>
      <c r="CXB45" s="127"/>
      <c r="CXC45" s="127"/>
      <c r="CXD45" s="127"/>
      <c r="CXE45" s="127"/>
      <c r="CXF45" s="127"/>
      <c r="CXG45" s="127"/>
      <c r="CXH45" s="127"/>
      <c r="CXI45" s="127"/>
      <c r="CXJ45" s="127"/>
      <c r="CXK45" s="127"/>
      <c r="CXL45" s="127"/>
      <c r="CXM45" s="127"/>
      <c r="CXN45" s="127"/>
      <c r="CXO45" s="127"/>
      <c r="CXP45" s="127"/>
      <c r="CXQ45" s="127"/>
      <c r="CXR45" s="127"/>
      <c r="CXS45" s="127"/>
      <c r="CXT45" s="127"/>
      <c r="CXU45" s="127"/>
      <c r="CXV45" s="127"/>
      <c r="CXW45" s="127"/>
      <c r="CXX45" s="127"/>
      <c r="CXY45" s="127"/>
      <c r="CXZ45" s="127"/>
      <c r="CYA45" s="127"/>
      <c r="CYB45" s="127"/>
      <c r="CYC45" s="127"/>
      <c r="CYD45" s="127"/>
      <c r="CYE45" s="127"/>
      <c r="CYF45" s="127"/>
      <c r="CYG45" s="127"/>
      <c r="CYH45" s="127"/>
      <c r="CYI45" s="127"/>
      <c r="CYJ45" s="127"/>
      <c r="CYK45" s="127"/>
      <c r="CYL45" s="127"/>
      <c r="CYM45" s="127"/>
      <c r="CYN45" s="127"/>
      <c r="CYO45" s="127"/>
      <c r="CYP45" s="127"/>
      <c r="CYQ45" s="127"/>
      <c r="CYR45" s="127"/>
      <c r="CYS45" s="127"/>
      <c r="CYT45" s="127"/>
      <c r="CYU45" s="127"/>
      <c r="CYV45" s="127"/>
      <c r="CYW45" s="127"/>
      <c r="CYX45" s="127"/>
      <c r="CYY45" s="127"/>
      <c r="CYZ45" s="127"/>
      <c r="CZA45" s="127"/>
      <c r="CZB45" s="127"/>
      <c r="CZC45" s="127"/>
      <c r="CZD45" s="127"/>
      <c r="CZE45" s="127"/>
      <c r="CZF45" s="127"/>
      <c r="CZG45" s="127"/>
      <c r="CZH45" s="127"/>
      <c r="CZI45" s="127"/>
      <c r="CZJ45" s="127"/>
      <c r="CZK45" s="127"/>
      <c r="CZL45" s="127"/>
      <c r="CZM45" s="127"/>
      <c r="CZN45" s="127"/>
      <c r="CZO45" s="127"/>
      <c r="CZP45" s="127"/>
      <c r="CZQ45" s="127"/>
      <c r="CZR45" s="127"/>
      <c r="CZS45" s="127"/>
      <c r="CZT45" s="127"/>
      <c r="CZU45" s="127"/>
      <c r="CZV45" s="127"/>
      <c r="CZW45" s="127"/>
      <c r="CZX45" s="127"/>
      <c r="CZY45" s="127"/>
      <c r="CZZ45" s="127"/>
      <c r="DAA45" s="127"/>
      <c r="DAB45" s="127"/>
      <c r="DAC45" s="127"/>
      <c r="DAD45" s="127"/>
      <c r="DAE45" s="127"/>
      <c r="DAF45" s="127"/>
      <c r="DAG45" s="127"/>
      <c r="DAH45" s="127"/>
      <c r="DAI45" s="127"/>
      <c r="DAJ45" s="127"/>
      <c r="DAK45" s="127"/>
      <c r="DAL45" s="127"/>
      <c r="DAM45" s="127"/>
      <c r="DAN45" s="127"/>
      <c r="DAO45" s="127"/>
      <c r="DAP45" s="127"/>
      <c r="DAQ45" s="127"/>
      <c r="DAR45" s="127"/>
      <c r="DAS45" s="127"/>
      <c r="DAT45" s="127"/>
      <c r="DAU45" s="127"/>
      <c r="DAV45" s="127"/>
      <c r="DAW45" s="127"/>
      <c r="DAX45" s="127"/>
      <c r="DAY45" s="127"/>
      <c r="DAZ45" s="127"/>
      <c r="DBA45" s="127"/>
      <c r="DBB45" s="127"/>
      <c r="DBC45" s="127"/>
      <c r="DBD45" s="127"/>
      <c r="DBE45" s="127"/>
      <c r="DBF45" s="127"/>
      <c r="DBG45" s="127"/>
      <c r="DBH45" s="127"/>
      <c r="DBI45" s="127"/>
      <c r="DBJ45" s="127"/>
      <c r="DBK45" s="127"/>
      <c r="DBL45" s="127"/>
      <c r="DBM45" s="127"/>
      <c r="DBN45" s="127"/>
      <c r="DBO45" s="127"/>
      <c r="DBP45" s="127"/>
      <c r="DBQ45" s="127"/>
      <c r="DBR45" s="127"/>
      <c r="DBS45" s="127"/>
      <c r="DBT45" s="127"/>
      <c r="DBU45" s="127"/>
      <c r="DBV45" s="127"/>
      <c r="DBW45" s="127"/>
      <c r="DBX45" s="127"/>
      <c r="DBY45" s="127"/>
      <c r="DBZ45" s="127"/>
      <c r="DCA45" s="127"/>
      <c r="DCB45" s="127"/>
      <c r="DCC45" s="127"/>
      <c r="DCD45" s="127"/>
      <c r="DCE45" s="127"/>
      <c r="DCF45" s="127"/>
      <c r="DCG45" s="127"/>
      <c r="DCH45" s="127"/>
      <c r="DCI45" s="127"/>
      <c r="DCJ45" s="127"/>
      <c r="DCK45" s="127"/>
      <c r="DCL45" s="127"/>
      <c r="DCM45" s="127"/>
      <c r="DCN45" s="127"/>
      <c r="DCO45" s="127"/>
      <c r="DCP45" s="127"/>
      <c r="DCQ45" s="127"/>
      <c r="DCR45" s="127"/>
      <c r="DCS45" s="127"/>
      <c r="DCT45" s="127"/>
      <c r="DCU45" s="127"/>
      <c r="DCV45" s="127"/>
      <c r="DCW45" s="127"/>
      <c r="DCX45" s="127"/>
      <c r="DCY45" s="127"/>
      <c r="DCZ45" s="127"/>
      <c r="DDA45" s="127"/>
      <c r="DDB45" s="127"/>
      <c r="DDC45" s="127"/>
      <c r="DDD45" s="127"/>
      <c r="DDE45" s="127"/>
      <c r="DDF45" s="127"/>
      <c r="DDG45" s="127"/>
      <c r="DDH45" s="127"/>
      <c r="DDI45" s="127"/>
      <c r="DDJ45" s="127"/>
      <c r="DDK45" s="127"/>
      <c r="DDL45" s="127"/>
      <c r="DDM45" s="127"/>
      <c r="DDN45" s="127"/>
      <c r="DDO45" s="127"/>
      <c r="DDP45" s="127"/>
      <c r="DDQ45" s="127"/>
      <c r="DDR45" s="127"/>
      <c r="DDS45" s="127"/>
      <c r="DDT45" s="127"/>
      <c r="DDU45" s="127"/>
      <c r="DDV45" s="127"/>
      <c r="DDW45" s="127"/>
      <c r="DDX45" s="127"/>
      <c r="DDY45" s="127"/>
      <c r="DDZ45" s="127"/>
      <c r="DEA45" s="127"/>
      <c r="DEB45" s="127"/>
      <c r="DEC45" s="127"/>
      <c r="DED45" s="127"/>
      <c r="DEE45" s="127"/>
      <c r="DEF45" s="127"/>
      <c r="DEG45" s="127"/>
      <c r="DEH45" s="127"/>
      <c r="DEI45" s="127"/>
      <c r="DEJ45" s="127"/>
      <c r="DEK45" s="127"/>
      <c r="DEL45" s="127"/>
      <c r="DEM45" s="127"/>
      <c r="DEN45" s="127"/>
      <c r="DEO45" s="127"/>
      <c r="DEP45" s="127"/>
      <c r="DEQ45" s="127"/>
      <c r="DER45" s="127"/>
      <c r="DES45" s="127"/>
      <c r="DET45" s="127"/>
      <c r="DEU45" s="127"/>
      <c r="DEV45" s="127"/>
      <c r="DEW45" s="127"/>
      <c r="DEX45" s="127"/>
      <c r="DEY45" s="127"/>
      <c r="DEZ45" s="127"/>
      <c r="DFA45" s="127"/>
      <c r="DFB45" s="127"/>
      <c r="DFC45" s="127"/>
      <c r="DFD45" s="127"/>
      <c r="DFE45" s="127"/>
      <c r="DFF45" s="127"/>
      <c r="DFG45" s="127"/>
      <c r="DFH45" s="127"/>
      <c r="DFI45" s="127"/>
      <c r="DFJ45" s="127"/>
      <c r="DFK45" s="127"/>
      <c r="DFL45" s="127"/>
      <c r="DFM45" s="127"/>
      <c r="DFN45" s="127"/>
      <c r="DFO45" s="127"/>
      <c r="DFP45" s="127"/>
      <c r="DFQ45" s="127"/>
      <c r="DFR45" s="127"/>
      <c r="DFS45" s="127"/>
      <c r="DFT45" s="127"/>
      <c r="DFU45" s="127"/>
      <c r="DFV45" s="127"/>
      <c r="DFW45" s="127"/>
      <c r="DFX45" s="127"/>
      <c r="DFY45" s="127"/>
      <c r="DFZ45" s="127"/>
      <c r="DGA45" s="127"/>
      <c r="DGB45" s="127"/>
      <c r="DGC45" s="127"/>
      <c r="DGD45" s="127"/>
      <c r="DGE45" s="127"/>
      <c r="DGF45" s="127"/>
      <c r="DGG45" s="127"/>
      <c r="DGH45" s="127"/>
      <c r="DGI45" s="127"/>
      <c r="DGJ45" s="127"/>
      <c r="DGK45" s="127"/>
      <c r="DGL45" s="127"/>
      <c r="DGM45" s="127"/>
      <c r="DGN45" s="127"/>
      <c r="DGO45" s="127"/>
      <c r="DGP45" s="127"/>
      <c r="DGQ45" s="127"/>
      <c r="DGR45" s="127"/>
      <c r="DGS45" s="127"/>
      <c r="DGT45" s="127"/>
      <c r="DGU45" s="127"/>
      <c r="DGV45" s="127"/>
      <c r="DGW45" s="127"/>
      <c r="DGX45" s="127"/>
      <c r="DGY45" s="127"/>
      <c r="DGZ45" s="127"/>
      <c r="DHA45" s="127"/>
      <c r="DHB45" s="127"/>
      <c r="DHC45" s="127"/>
      <c r="DHD45" s="127"/>
      <c r="DHE45" s="127"/>
      <c r="DHF45" s="127"/>
      <c r="DHG45" s="127"/>
      <c r="DHH45" s="127"/>
      <c r="DHI45" s="127"/>
      <c r="DHJ45" s="127"/>
      <c r="DHK45" s="127"/>
      <c r="DHL45" s="127"/>
      <c r="DHM45" s="127"/>
      <c r="DHN45" s="127"/>
      <c r="DHO45" s="127"/>
      <c r="DHP45" s="127"/>
      <c r="DHQ45" s="127"/>
      <c r="DHR45" s="127"/>
      <c r="DHS45" s="127"/>
      <c r="DHT45" s="127"/>
      <c r="DHU45" s="127"/>
      <c r="DHV45" s="127"/>
      <c r="DHW45" s="127"/>
      <c r="DHX45" s="127"/>
      <c r="DHY45" s="127"/>
      <c r="DHZ45" s="127"/>
      <c r="DIA45" s="127"/>
      <c r="DIB45" s="127"/>
      <c r="DIC45" s="127"/>
      <c r="DID45" s="127"/>
      <c r="DIE45" s="127"/>
      <c r="DIF45" s="127"/>
      <c r="DIG45" s="127"/>
      <c r="DIH45" s="127"/>
      <c r="DII45" s="127"/>
      <c r="DIJ45" s="127"/>
      <c r="DIK45" s="127"/>
      <c r="DIL45" s="127"/>
      <c r="DIM45" s="127"/>
      <c r="DIN45" s="127"/>
      <c r="DIO45" s="127"/>
      <c r="DIP45" s="127"/>
      <c r="DIQ45" s="127"/>
      <c r="DIR45" s="127"/>
      <c r="DIS45" s="127"/>
      <c r="DIT45" s="127"/>
      <c r="DIU45" s="127"/>
      <c r="DIV45" s="127"/>
      <c r="DIW45" s="127"/>
      <c r="DIX45" s="127"/>
      <c r="DIY45" s="127"/>
      <c r="DIZ45" s="127"/>
      <c r="DJA45" s="127"/>
      <c r="DJB45" s="127"/>
      <c r="DJC45" s="127"/>
      <c r="DJD45" s="127"/>
      <c r="DJE45" s="127"/>
      <c r="DJF45" s="127"/>
      <c r="DJG45" s="127"/>
      <c r="DJH45" s="127"/>
      <c r="DJI45" s="127"/>
      <c r="DJJ45" s="127"/>
      <c r="DJK45" s="127"/>
      <c r="DJL45" s="127"/>
      <c r="DJM45" s="127"/>
      <c r="DJN45" s="127"/>
      <c r="DJO45" s="127"/>
      <c r="DJP45" s="127"/>
      <c r="DJQ45" s="127"/>
      <c r="DJR45" s="127"/>
      <c r="DJS45" s="127"/>
      <c r="DJT45" s="127"/>
      <c r="DJU45" s="127"/>
      <c r="DJV45" s="127"/>
      <c r="DJW45" s="127"/>
      <c r="DJX45" s="127"/>
      <c r="DJY45" s="127"/>
      <c r="DJZ45" s="127"/>
      <c r="DKA45" s="127"/>
      <c r="DKB45" s="127"/>
      <c r="DKC45" s="127"/>
      <c r="DKD45" s="127"/>
      <c r="DKE45" s="127"/>
      <c r="DKF45" s="127"/>
      <c r="DKG45" s="127"/>
      <c r="DKH45" s="127"/>
      <c r="DKI45" s="127"/>
      <c r="DKJ45" s="127"/>
      <c r="DKK45" s="127"/>
      <c r="DKL45" s="127"/>
      <c r="DKM45" s="127"/>
      <c r="DKN45" s="127"/>
      <c r="DKO45" s="127"/>
      <c r="DKP45" s="127"/>
      <c r="DKQ45" s="127"/>
      <c r="DKR45" s="127"/>
      <c r="DKS45" s="127"/>
      <c r="DKT45" s="127"/>
      <c r="DKU45" s="127"/>
      <c r="DKV45" s="127"/>
      <c r="DKW45" s="127"/>
      <c r="DKX45" s="127"/>
      <c r="DKY45" s="127"/>
      <c r="DKZ45" s="127"/>
      <c r="DLA45" s="127"/>
      <c r="DLB45" s="127"/>
      <c r="DLC45" s="127"/>
      <c r="DLD45" s="127"/>
      <c r="DLE45" s="127"/>
      <c r="DLF45" s="127"/>
      <c r="DLG45" s="127"/>
      <c r="DLH45" s="127"/>
      <c r="DLI45" s="127"/>
      <c r="DLJ45" s="127"/>
      <c r="DLK45" s="127"/>
      <c r="DLL45" s="127"/>
      <c r="DLM45" s="127"/>
      <c r="DLN45" s="127"/>
      <c r="DLO45" s="127"/>
      <c r="DLP45" s="127"/>
      <c r="DLQ45" s="127"/>
      <c r="DLR45" s="127"/>
      <c r="DLS45" s="127"/>
      <c r="DLT45" s="127"/>
      <c r="DLU45" s="127"/>
      <c r="DLV45" s="127"/>
      <c r="DLW45" s="127"/>
      <c r="DLX45" s="127"/>
      <c r="DLY45" s="127"/>
      <c r="DLZ45" s="127"/>
      <c r="DMA45" s="127"/>
      <c r="DMB45" s="127"/>
      <c r="DMC45" s="127"/>
      <c r="DMD45" s="127"/>
      <c r="DME45" s="127"/>
      <c r="DMF45" s="127"/>
      <c r="DMG45" s="127"/>
      <c r="DMH45" s="127"/>
      <c r="DMI45" s="127"/>
      <c r="DMJ45" s="127"/>
      <c r="DMK45" s="127"/>
      <c r="DML45" s="127"/>
      <c r="DMM45" s="127"/>
      <c r="DMN45" s="127"/>
      <c r="DMO45" s="127"/>
      <c r="DMP45" s="127"/>
      <c r="DMQ45" s="127"/>
      <c r="DMR45" s="127"/>
      <c r="DMS45" s="127"/>
      <c r="DMT45" s="127"/>
      <c r="DMU45" s="127"/>
      <c r="DMV45" s="127"/>
      <c r="DMW45" s="127"/>
      <c r="DMX45" s="127"/>
      <c r="DMY45" s="127"/>
      <c r="DMZ45" s="127"/>
      <c r="DNA45" s="127"/>
      <c r="DNB45" s="127"/>
      <c r="DNC45" s="127"/>
      <c r="DND45" s="127"/>
      <c r="DNE45" s="127"/>
      <c r="DNF45" s="127"/>
      <c r="DNG45" s="127"/>
      <c r="DNH45" s="127"/>
      <c r="DNI45" s="127"/>
      <c r="DNJ45" s="127"/>
      <c r="DNK45" s="127"/>
      <c r="DNL45" s="127"/>
      <c r="DNM45" s="127"/>
      <c r="DNN45" s="127"/>
      <c r="DNO45" s="127"/>
      <c r="DNP45" s="127"/>
      <c r="DNQ45" s="127"/>
      <c r="DNR45" s="127"/>
      <c r="DNS45" s="127"/>
      <c r="DNT45" s="127"/>
      <c r="DNU45" s="127"/>
      <c r="DNV45" s="127"/>
      <c r="DNW45" s="127"/>
      <c r="DNX45" s="127"/>
      <c r="DNY45" s="127"/>
      <c r="DNZ45" s="127"/>
      <c r="DOA45" s="127"/>
      <c r="DOB45" s="127"/>
      <c r="DOC45" s="127"/>
      <c r="DOD45" s="127"/>
      <c r="DOE45" s="127"/>
      <c r="DOF45" s="127"/>
      <c r="DOG45" s="127"/>
      <c r="DOH45" s="127"/>
      <c r="DOI45" s="127"/>
      <c r="DOJ45" s="127"/>
      <c r="DOK45" s="127"/>
      <c r="DOL45" s="127"/>
      <c r="DOM45" s="127"/>
      <c r="DON45" s="127"/>
      <c r="DOO45" s="127"/>
      <c r="DOP45" s="127"/>
      <c r="DOQ45" s="127"/>
      <c r="DOR45" s="127"/>
      <c r="DOS45" s="127"/>
      <c r="DOT45" s="127"/>
      <c r="DOU45" s="127"/>
      <c r="DOV45" s="127"/>
      <c r="DOW45" s="127"/>
      <c r="DOX45" s="127"/>
      <c r="DOY45" s="127"/>
      <c r="DOZ45" s="127"/>
      <c r="DPA45" s="127"/>
      <c r="DPB45" s="127"/>
      <c r="DPC45" s="127"/>
      <c r="DPD45" s="127"/>
      <c r="DPE45" s="127"/>
      <c r="DPF45" s="127"/>
      <c r="DPG45" s="127"/>
      <c r="DPH45" s="127"/>
      <c r="DPI45" s="127"/>
      <c r="DPJ45" s="127"/>
      <c r="DPK45" s="127"/>
      <c r="DPL45" s="127"/>
      <c r="DPM45" s="127"/>
      <c r="DPN45" s="127"/>
      <c r="DPO45" s="127"/>
      <c r="DPP45" s="127"/>
      <c r="DPQ45" s="127"/>
      <c r="DPR45" s="127"/>
      <c r="DPS45" s="127"/>
      <c r="DPT45" s="127"/>
      <c r="DPU45" s="127"/>
      <c r="DPV45" s="127"/>
      <c r="DPW45" s="127"/>
      <c r="DPX45" s="127"/>
      <c r="DPY45" s="127"/>
      <c r="DPZ45" s="127"/>
      <c r="DQA45" s="127"/>
      <c r="DQB45" s="127"/>
      <c r="DQC45" s="127"/>
      <c r="DQD45" s="127"/>
      <c r="DQE45" s="127"/>
      <c r="DQF45" s="127"/>
      <c r="DQG45" s="127"/>
      <c r="DQH45" s="127"/>
      <c r="DQI45" s="127"/>
      <c r="DQJ45" s="127"/>
      <c r="DQK45" s="127"/>
      <c r="DQL45" s="127"/>
      <c r="DQM45" s="127"/>
      <c r="DQN45" s="127"/>
      <c r="DQO45" s="127"/>
      <c r="DQP45" s="127"/>
      <c r="DQQ45" s="127"/>
      <c r="DQR45" s="127"/>
      <c r="DQS45" s="127"/>
      <c r="DQT45" s="127"/>
      <c r="DQU45" s="127"/>
      <c r="DQV45" s="127"/>
      <c r="DQW45" s="127"/>
      <c r="DQX45" s="127"/>
      <c r="DQY45" s="127"/>
      <c r="DQZ45" s="127"/>
      <c r="DRA45" s="127"/>
      <c r="DRB45" s="127"/>
      <c r="DRC45" s="127"/>
      <c r="DRD45" s="127"/>
      <c r="DRE45" s="127"/>
      <c r="DRF45" s="127"/>
      <c r="DRG45" s="127"/>
      <c r="DRH45" s="127"/>
      <c r="DRI45" s="127"/>
      <c r="DRJ45" s="127"/>
      <c r="DRK45" s="127"/>
      <c r="DRL45" s="127"/>
      <c r="DRM45" s="127"/>
      <c r="DRN45" s="127"/>
      <c r="DRO45" s="127"/>
      <c r="DRP45" s="127"/>
      <c r="DRQ45" s="127"/>
      <c r="DRR45" s="127"/>
      <c r="DRS45" s="127"/>
      <c r="DRT45" s="127"/>
      <c r="DRU45" s="127"/>
      <c r="DRV45" s="127"/>
      <c r="DRW45" s="127"/>
      <c r="DRX45" s="127"/>
      <c r="DRY45" s="127"/>
      <c r="DRZ45" s="127"/>
      <c r="DSA45" s="127"/>
      <c r="DSB45" s="127"/>
      <c r="DSC45" s="127"/>
      <c r="DSD45" s="127"/>
      <c r="DSE45" s="127"/>
      <c r="DSF45" s="127"/>
      <c r="DSG45" s="127"/>
      <c r="DSH45" s="127"/>
      <c r="DSI45" s="127"/>
      <c r="DSJ45" s="127"/>
      <c r="DSK45" s="127"/>
      <c r="DSL45" s="127"/>
      <c r="DSM45" s="127"/>
      <c r="DSN45" s="127"/>
      <c r="DSO45" s="127"/>
      <c r="DSP45" s="127"/>
      <c r="DSQ45" s="127"/>
      <c r="DSR45" s="127"/>
      <c r="DSS45" s="127"/>
      <c r="DST45" s="127"/>
      <c r="DSU45" s="127"/>
      <c r="DSV45" s="127"/>
      <c r="DSW45" s="127"/>
      <c r="DSX45" s="127"/>
      <c r="DSY45" s="127"/>
      <c r="DSZ45" s="127"/>
      <c r="DTA45" s="127"/>
      <c r="DTB45" s="127"/>
      <c r="DTC45" s="127"/>
      <c r="DTD45" s="127"/>
      <c r="DTE45" s="127"/>
      <c r="DTF45" s="127"/>
      <c r="DTG45" s="127"/>
      <c r="DTH45" s="127"/>
      <c r="DTI45" s="127"/>
      <c r="DTJ45" s="127"/>
      <c r="DTK45" s="127"/>
      <c r="DTL45" s="127"/>
      <c r="DTM45" s="127"/>
      <c r="DTN45" s="127"/>
      <c r="DTO45" s="127"/>
      <c r="DTP45" s="127"/>
      <c r="DTQ45" s="127"/>
      <c r="DTR45" s="127"/>
      <c r="DTS45" s="127"/>
      <c r="DTT45" s="127"/>
      <c r="DTU45" s="127"/>
      <c r="DTV45" s="127"/>
      <c r="DTW45" s="127"/>
      <c r="DTX45" s="127"/>
      <c r="DTY45" s="127"/>
      <c r="DTZ45" s="127"/>
      <c r="DUA45" s="127"/>
      <c r="DUB45" s="127"/>
      <c r="DUC45" s="127"/>
      <c r="DUD45" s="127"/>
      <c r="DUE45" s="127"/>
      <c r="DUF45" s="127"/>
      <c r="DUG45" s="127"/>
      <c r="DUH45" s="127"/>
      <c r="DUI45" s="127"/>
      <c r="DUJ45" s="127"/>
      <c r="DUK45" s="127"/>
      <c r="DUL45" s="127"/>
      <c r="DUM45" s="127"/>
      <c r="DUN45" s="127"/>
      <c r="DUO45" s="127"/>
      <c r="DUP45" s="127"/>
      <c r="DUQ45" s="127"/>
      <c r="DUR45" s="127"/>
      <c r="DUS45" s="127"/>
      <c r="DUT45" s="127"/>
      <c r="DUU45" s="127"/>
      <c r="DUV45" s="127"/>
      <c r="DUW45" s="127"/>
      <c r="DUX45" s="127"/>
      <c r="DUY45" s="127"/>
      <c r="DUZ45" s="127"/>
      <c r="DVA45" s="127"/>
      <c r="DVB45" s="127"/>
      <c r="DVC45" s="127"/>
      <c r="DVD45" s="127"/>
      <c r="DVE45" s="127"/>
      <c r="DVF45" s="127"/>
      <c r="DVG45" s="127"/>
      <c r="DVH45" s="127"/>
      <c r="DVI45" s="127"/>
      <c r="DVJ45" s="127"/>
      <c r="DVK45" s="127"/>
      <c r="DVL45" s="127"/>
      <c r="DVM45" s="127"/>
      <c r="DVN45" s="127"/>
      <c r="DVO45" s="127"/>
      <c r="DVP45" s="127"/>
      <c r="DVQ45" s="127"/>
      <c r="DVR45" s="127"/>
      <c r="DVS45" s="127"/>
      <c r="DVT45" s="127"/>
      <c r="DVU45" s="127"/>
      <c r="DVV45" s="127"/>
      <c r="DVW45" s="127"/>
      <c r="DVX45" s="127"/>
      <c r="DVY45" s="127"/>
      <c r="DVZ45" s="127"/>
      <c r="DWA45" s="127"/>
      <c r="DWB45" s="127"/>
      <c r="DWC45" s="127"/>
      <c r="DWD45" s="127"/>
      <c r="DWE45" s="127"/>
      <c r="DWF45" s="127"/>
      <c r="DWG45" s="127"/>
      <c r="DWH45" s="127"/>
      <c r="DWI45" s="127"/>
      <c r="DWJ45" s="127"/>
      <c r="DWK45" s="127"/>
      <c r="DWL45" s="127"/>
      <c r="DWM45" s="127"/>
      <c r="DWN45" s="127"/>
      <c r="DWO45" s="127"/>
      <c r="DWP45" s="127"/>
      <c r="DWQ45" s="127"/>
      <c r="DWR45" s="127"/>
      <c r="DWS45" s="127"/>
      <c r="DWT45" s="127"/>
      <c r="DWU45" s="127"/>
      <c r="DWV45" s="127"/>
      <c r="DWW45" s="127"/>
      <c r="DWX45" s="127"/>
      <c r="DWY45" s="127"/>
      <c r="DWZ45" s="127"/>
      <c r="DXA45" s="127"/>
      <c r="DXB45" s="127"/>
      <c r="DXC45" s="127"/>
      <c r="DXD45" s="127"/>
      <c r="DXE45" s="127"/>
      <c r="DXF45" s="127"/>
      <c r="DXG45" s="127"/>
      <c r="DXH45" s="127"/>
      <c r="DXI45" s="127"/>
      <c r="DXJ45" s="127"/>
      <c r="DXK45" s="127"/>
      <c r="DXL45" s="127"/>
      <c r="DXM45" s="127"/>
      <c r="DXN45" s="127"/>
      <c r="DXO45" s="127"/>
      <c r="DXP45" s="127"/>
      <c r="DXQ45" s="127"/>
      <c r="DXR45" s="127"/>
      <c r="DXS45" s="127"/>
      <c r="DXT45" s="127"/>
      <c r="DXU45" s="127"/>
      <c r="DXV45" s="127"/>
      <c r="DXW45" s="127"/>
      <c r="DXX45" s="127"/>
      <c r="DXY45" s="127"/>
      <c r="DXZ45" s="127"/>
      <c r="DYA45" s="127"/>
      <c r="DYB45" s="127"/>
      <c r="DYC45" s="127"/>
      <c r="DYD45" s="127"/>
      <c r="DYE45" s="127"/>
      <c r="DYF45" s="127"/>
      <c r="DYG45" s="127"/>
      <c r="DYH45" s="127"/>
      <c r="DYI45" s="127"/>
      <c r="DYJ45" s="127"/>
      <c r="DYK45" s="127"/>
      <c r="DYL45" s="127"/>
      <c r="DYM45" s="127"/>
      <c r="DYN45" s="127"/>
      <c r="DYO45" s="127"/>
      <c r="DYP45" s="127"/>
      <c r="DYQ45" s="127"/>
      <c r="DYR45" s="127"/>
      <c r="DYS45" s="127"/>
      <c r="DYT45" s="127"/>
      <c r="DYU45" s="127"/>
      <c r="DYV45" s="127"/>
      <c r="DYW45" s="127"/>
      <c r="DYX45" s="127"/>
      <c r="DYY45" s="127"/>
      <c r="DYZ45" s="127"/>
      <c r="DZA45" s="127"/>
      <c r="DZB45" s="127"/>
      <c r="DZC45" s="127"/>
      <c r="DZD45" s="127"/>
      <c r="DZE45" s="127"/>
      <c r="DZF45" s="127"/>
      <c r="DZG45" s="127"/>
      <c r="DZH45" s="127"/>
      <c r="DZI45" s="127"/>
      <c r="DZJ45" s="127"/>
      <c r="DZK45" s="127"/>
      <c r="DZL45" s="127"/>
      <c r="DZM45" s="127"/>
      <c r="DZN45" s="127"/>
      <c r="DZO45" s="127"/>
      <c r="DZP45" s="127"/>
      <c r="DZQ45" s="127"/>
      <c r="DZR45" s="127"/>
      <c r="DZS45" s="127"/>
      <c r="DZT45" s="127"/>
      <c r="DZU45" s="127"/>
      <c r="DZV45" s="127"/>
      <c r="DZW45" s="127"/>
      <c r="DZX45" s="127"/>
      <c r="DZY45" s="127"/>
      <c r="DZZ45" s="127"/>
      <c r="EAA45" s="127"/>
      <c r="EAB45" s="127"/>
      <c r="EAC45" s="127"/>
      <c r="EAD45" s="127"/>
      <c r="EAE45" s="127"/>
      <c r="EAF45" s="127"/>
      <c r="EAG45" s="127"/>
      <c r="EAH45" s="127"/>
      <c r="EAI45" s="127"/>
      <c r="EAJ45" s="127"/>
      <c r="EAK45" s="127"/>
      <c r="EAL45" s="127"/>
      <c r="EAM45" s="127"/>
      <c r="EAN45" s="127"/>
      <c r="EAO45" s="127"/>
      <c r="EAP45" s="127"/>
      <c r="EAQ45" s="127"/>
      <c r="EAR45" s="127"/>
      <c r="EAS45" s="127"/>
      <c r="EAT45" s="127"/>
      <c r="EAU45" s="127"/>
      <c r="EAV45" s="127"/>
      <c r="EAW45" s="127"/>
      <c r="EAX45" s="127"/>
      <c r="EAY45" s="127"/>
      <c r="EAZ45" s="127"/>
      <c r="EBA45" s="127"/>
      <c r="EBB45" s="127"/>
      <c r="EBC45" s="127"/>
      <c r="EBD45" s="127"/>
      <c r="EBE45" s="127"/>
      <c r="EBF45" s="127"/>
      <c r="EBG45" s="127"/>
      <c r="EBH45" s="127"/>
      <c r="EBI45" s="127"/>
      <c r="EBJ45" s="127"/>
      <c r="EBK45" s="127"/>
      <c r="EBL45" s="127"/>
      <c r="EBM45" s="127"/>
      <c r="EBN45" s="127"/>
      <c r="EBO45" s="127"/>
      <c r="EBP45" s="127"/>
      <c r="EBQ45" s="127"/>
      <c r="EBR45" s="127"/>
      <c r="EBS45" s="127"/>
      <c r="EBT45" s="127"/>
      <c r="EBU45" s="127"/>
      <c r="EBV45" s="127"/>
      <c r="EBW45" s="127"/>
      <c r="EBX45" s="127"/>
      <c r="EBY45" s="127"/>
      <c r="EBZ45" s="127"/>
      <c r="ECA45" s="127"/>
      <c r="ECB45" s="127"/>
      <c r="ECC45" s="127"/>
      <c r="ECD45" s="127"/>
      <c r="ECE45" s="127"/>
      <c r="ECF45" s="127"/>
      <c r="ECG45" s="127"/>
      <c r="ECH45" s="127"/>
      <c r="ECI45" s="127"/>
      <c r="ECJ45" s="127"/>
      <c r="ECK45" s="127"/>
      <c r="ECL45" s="127"/>
      <c r="ECM45" s="127"/>
      <c r="ECN45" s="127"/>
      <c r="ECO45" s="127"/>
      <c r="ECP45" s="127"/>
      <c r="ECQ45" s="127"/>
      <c r="ECR45" s="127"/>
      <c r="ECS45" s="127"/>
      <c r="ECT45" s="127"/>
      <c r="ECU45" s="127"/>
      <c r="ECV45" s="127"/>
      <c r="ECW45" s="127"/>
      <c r="ECX45" s="127"/>
      <c r="ECY45" s="127"/>
      <c r="ECZ45" s="127"/>
      <c r="EDA45" s="127"/>
      <c r="EDB45" s="127"/>
      <c r="EDC45" s="127"/>
      <c r="EDD45" s="127"/>
      <c r="EDE45" s="127"/>
      <c r="EDF45" s="127"/>
      <c r="EDG45" s="127"/>
      <c r="EDH45" s="127"/>
      <c r="EDI45" s="127"/>
      <c r="EDJ45" s="127"/>
      <c r="EDK45" s="127"/>
      <c r="EDL45" s="127"/>
      <c r="EDM45" s="127"/>
      <c r="EDN45" s="127"/>
      <c r="EDO45" s="127"/>
      <c r="EDP45" s="127"/>
      <c r="EDQ45" s="127"/>
      <c r="EDR45" s="127"/>
      <c r="EDS45" s="127"/>
      <c r="EDT45" s="127"/>
      <c r="EDU45" s="127"/>
      <c r="EDV45" s="127"/>
      <c r="EDW45" s="127"/>
      <c r="EDX45" s="127"/>
      <c r="EDY45" s="127"/>
      <c r="EDZ45" s="127"/>
      <c r="EEA45" s="127"/>
      <c r="EEB45" s="127"/>
      <c r="EEC45" s="127"/>
      <c r="EED45" s="127"/>
      <c r="EEE45" s="127"/>
      <c r="EEF45" s="127"/>
      <c r="EEG45" s="127"/>
      <c r="EEH45" s="127"/>
      <c r="EEI45" s="127"/>
      <c r="EEJ45" s="127"/>
      <c r="EEK45" s="127"/>
      <c r="EEL45" s="127"/>
      <c r="EEM45" s="127"/>
      <c r="EEN45" s="127"/>
      <c r="EEO45" s="127"/>
      <c r="EEP45" s="127"/>
      <c r="EEQ45" s="127"/>
      <c r="EER45" s="127"/>
      <c r="EES45" s="127"/>
      <c r="EET45" s="127"/>
      <c r="EEU45" s="127"/>
      <c r="EEV45" s="127"/>
      <c r="EEW45" s="127"/>
      <c r="EEX45" s="127"/>
      <c r="EEY45" s="127"/>
      <c r="EEZ45" s="127"/>
      <c r="EFA45" s="127"/>
      <c r="EFB45" s="127"/>
      <c r="EFC45" s="127"/>
      <c r="EFD45" s="127"/>
      <c r="EFE45" s="127"/>
      <c r="EFF45" s="127"/>
      <c r="EFG45" s="127"/>
      <c r="EFH45" s="127"/>
      <c r="EFI45" s="127"/>
      <c r="EFJ45" s="127"/>
      <c r="EFK45" s="127"/>
      <c r="EFL45" s="127"/>
      <c r="EFM45" s="127"/>
      <c r="EFN45" s="127"/>
      <c r="EFO45" s="127"/>
      <c r="EFP45" s="127"/>
      <c r="EFQ45" s="127"/>
      <c r="EFR45" s="127"/>
      <c r="EFS45" s="127"/>
      <c r="EFT45" s="127"/>
      <c r="EFU45" s="127"/>
      <c r="EFV45" s="127"/>
      <c r="EFW45" s="127"/>
      <c r="EFX45" s="127"/>
      <c r="EFY45" s="127"/>
      <c r="EFZ45" s="127"/>
      <c r="EGA45" s="127"/>
      <c r="EGB45" s="127"/>
      <c r="EGC45" s="127"/>
      <c r="EGD45" s="127"/>
      <c r="EGE45" s="127"/>
      <c r="EGF45" s="127"/>
      <c r="EGG45" s="127"/>
      <c r="EGH45" s="127"/>
      <c r="EGI45" s="127"/>
      <c r="EGJ45" s="127"/>
      <c r="EGK45" s="127"/>
      <c r="EGL45" s="127"/>
      <c r="EGM45" s="127"/>
      <c r="EGN45" s="127"/>
      <c r="EGO45" s="127"/>
      <c r="EGP45" s="127"/>
      <c r="EGQ45" s="127"/>
      <c r="EGR45" s="127"/>
      <c r="EGS45" s="127"/>
      <c r="EGT45" s="127"/>
      <c r="EGU45" s="127"/>
      <c r="EGV45" s="127"/>
      <c r="EGW45" s="127"/>
      <c r="EGX45" s="127"/>
      <c r="EGY45" s="127"/>
      <c r="EGZ45" s="127"/>
      <c r="EHA45" s="127"/>
      <c r="EHB45" s="127"/>
      <c r="EHC45" s="127"/>
      <c r="EHD45" s="127"/>
      <c r="EHE45" s="127"/>
      <c r="EHF45" s="127"/>
      <c r="EHG45" s="127"/>
      <c r="EHH45" s="127"/>
      <c r="EHI45" s="127"/>
      <c r="EHJ45" s="127"/>
      <c r="EHK45" s="127"/>
      <c r="EHL45" s="127"/>
      <c r="EHM45" s="127"/>
      <c r="EHN45" s="127"/>
      <c r="EHO45" s="127"/>
      <c r="EHP45" s="127"/>
      <c r="EHQ45" s="127"/>
      <c r="EHR45" s="127"/>
      <c r="EHS45" s="127"/>
      <c r="EHT45" s="127"/>
      <c r="EHU45" s="127"/>
      <c r="EHV45" s="127"/>
      <c r="EHW45" s="127"/>
      <c r="EHX45" s="127"/>
      <c r="EHY45" s="127"/>
      <c r="EHZ45" s="127"/>
      <c r="EIA45" s="127"/>
      <c r="EIB45" s="127"/>
      <c r="EIC45" s="127"/>
      <c r="EID45" s="127"/>
      <c r="EIE45" s="127"/>
      <c r="EIF45" s="127"/>
      <c r="EIG45" s="127"/>
      <c r="EIH45" s="127"/>
      <c r="EII45" s="127"/>
      <c r="EIJ45" s="127"/>
      <c r="EIK45" s="127"/>
      <c r="EIL45" s="127"/>
      <c r="EIM45" s="127"/>
      <c r="EIN45" s="127"/>
      <c r="EIO45" s="127"/>
      <c r="EIP45" s="127"/>
      <c r="EIQ45" s="127"/>
      <c r="EIR45" s="127"/>
      <c r="EIS45" s="127"/>
      <c r="EIT45" s="127"/>
      <c r="EIU45" s="127"/>
      <c r="EIV45" s="127"/>
      <c r="EIW45" s="127"/>
      <c r="EIX45" s="127"/>
      <c r="EIY45" s="127"/>
      <c r="EIZ45" s="127"/>
      <c r="EJA45" s="127"/>
      <c r="EJB45" s="127"/>
      <c r="EJC45" s="127"/>
      <c r="EJD45" s="127"/>
      <c r="EJE45" s="127"/>
      <c r="EJF45" s="127"/>
      <c r="EJG45" s="127"/>
      <c r="EJH45" s="127"/>
      <c r="EJI45" s="127"/>
      <c r="EJJ45" s="127"/>
      <c r="EJK45" s="127"/>
      <c r="EJL45" s="127"/>
      <c r="EJM45" s="127"/>
      <c r="EJN45" s="127"/>
      <c r="EJO45" s="127"/>
      <c r="EJP45" s="127"/>
      <c r="EJQ45" s="127"/>
      <c r="EJR45" s="127"/>
      <c r="EJS45" s="127"/>
      <c r="EJT45" s="127"/>
      <c r="EJU45" s="127"/>
      <c r="EJV45" s="127"/>
      <c r="EJW45" s="127"/>
      <c r="EJX45" s="127"/>
      <c r="EJY45" s="127"/>
      <c r="EJZ45" s="127"/>
      <c r="EKA45" s="127"/>
      <c r="EKB45" s="127"/>
      <c r="EKC45" s="127"/>
      <c r="EKD45" s="127"/>
      <c r="EKE45" s="127"/>
      <c r="EKF45" s="127"/>
      <c r="EKG45" s="127"/>
      <c r="EKH45" s="127"/>
      <c r="EKI45" s="127"/>
      <c r="EKJ45" s="127"/>
      <c r="EKK45" s="127"/>
      <c r="EKL45" s="127"/>
      <c r="EKM45" s="127"/>
      <c r="EKN45" s="127"/>
      <c r="EKO45" s="127"/>
      <c r="EKP45" s="127"/>
      <c r="EKQ45" s="127"/>
      <c r="EKR45" s="127"/>
      <c r="EKS45" s="127"/>
      <c r="EKT45" s="127"/>
      <c r="EKU45" s="127"/>
      <c r="EKV45" s="127"/>
      <c r="EKW45" s="127"/>
      <c r="EKX45" s="127"/>
      <c r="EKY45" s="127"/>
      <c r="EKZ45" s="127"/>
      <c r="ELA45" s="127"/>
      <c r="ELB45" s="127"/>
      <c r="ELC45" s="127"/>
      <c r="ELD45" s="127"/>
      <c r="ELE45" s="127"/>
      <c r="ELF45" s="127"/>
      <c r="ELG45" s="127"/>
      <c r="ELH45" s="127"/>
      <c r="ELI45" s="127"/>
      <c r="ELJ45" s="127"/>
      <c r="ELK45" s="127"/>
      <c r="ELL45" s="127"/>
      <c r="ELM45" s="127"/>
      <c r="ELN45" s="127"/>
      <c r="ELO45" s="127"/>
      <c r="ELP45" s="127"/>
      <c r="ELQ45" s="127"/>
      <c r="ELR45" s="127"/>
      <c r="ELS45" s="127"/>
      <c r="ELT45" s="127"/>
      <c r="ELU45" s="127"/>
      <c r="ELV45" s="127"/>
      <c r="ELW45" s="127"/>
      <c r="ELX45" s="127"/>
      <c r="ELY45" s="127"/>
      <c r="ELZ45" s="127"/>
      <c r="EMA45" s="127"/>
      <c r="EMB45" s="127"/>
      <c r="EMC45" s="127"/>
      <c r="EMD45" s="127"/>
      <c r="EME45" s="127"/>
      <c r="EMF45" s="127"/>
      <c r="EMG45" s="127"/>
      <c r="EMH45" s="127"/>
      <c r="EMI45" s="127"/>
      <c r="EMJ45" s="127"/>
      <c r="EMK45" s="127"/>
      <c r="EML45" s="127"/>
      <c r="EMM45" s="127"/>
      <c r="EMN45" s="127"/>
      <c r="EMO45" s="127"/>
      <c r="EMP45" s="127"/>
      <c r="EMQ45" s="127"/>
      <c r="EMR45" s="127"/>
      <c r="EMS45" s="127"/>
      <c r="EMT45" s="127"/>
      <c r="EMU45" s="127"/>
      <c r="EMV45" s="127"/>
      <c r="EMW45" s="127"/>
      <c r="EMX45" s="127"/>
      <c r="EMY45" s="127"/>
      <c r="EMZ45" s="127"/>
      <c r="ENA45" s="127"/>
      <c r="ENB45" s="127"/>
      <c r="ENC45" s="127"/>
      <c r="END45" s="127"/>
      <c r="ENE45" s="127"/>
      <c r="ENF45" s="127"/>
      <c r="ENG45" s="127"/>
      <c r="ENH45" s="127"/>
      <c r="ENI45" s="127"/>
      <c r="ENJ45" s="127"/>
      <c r="ENK45" s="127"/>
      <c r="ENL45" s="127"/>
      <c r="ENM45" s="127"/>
      <c r="ENN45" s="127"/>
      <c r="ENO45" s="127"/>
      <c r="ENP45" s="127"/>
      <c r="ENQ45" s="127"/>
      <c r="ENR45" s="127"/>
      <c r="ENS45" s="127"/>
      <c r="ENT45" s="127"/>
      <c r="ENU45" s="127"/>
      <c r="ENV45" s="127"/>
      <c r="ENW45" s="127"/>
      <c r="ENX45" s="127"/>
      <c r="ENY45" s="127"/>
      <c r="ENZ45" s="127"/>
      <c r="EOA45" s="127"/>
      <c r="EOB45" s="127"/>
      <c r="EOC45" s="127"/>
      <c r="EOD45" s="127"/>
      <c r="EOE45" s="127"/>
      <c r="EOF45" s="127"/>
      <c r="EOG45" s="127"/>
      <c r="EOH45" s="127"/>
      <c r="EOI45" s="127"/>
      <c r="EOJ45" s="127"/>
      <c r="EOK45" s="127"/>
      <c r="EOL45" s="127"/>
      <c r="EOM45" s="127"/>
      <c r="EON45" s="127"/>
      <c r="EOO45" s="127"/>
      <c r="EOP45" s="127"/>
      <c r="EOQ45" s="127"/>
      <c r="EOR45" s="127"/>
      <c r="EOS45" s="127"/>
      <c r="EOT45" s="127"/>
      <c r="EOU45" s="127"/>
      <c r="EOV45" s="127"/>
      <c r="EOW45" s="127"/>
      <c r="EOX45" s="127"/>
      <c r="EOY45" s="127"/>
      <c r="EOZ45" s="127"/>
      <c r="EPA45" s="127"/>
      <c r="EPB45" s="127"/>
      <c r="EPC45" s="127"/>
      <c r="EPD45" s="127"/>
      <c r="EPE45" s="127"/>
      <c r="EPF45" s="127"/>
      <c r="EPG45" s="127"/>
      <c r="EPH45" s="127"/>
      <c r="EPI45" s="127"/>
      <c r="EPJ45" s="127"/>
      <c r="EPK45" s="127"/>
      <c r="EPL45" s="127"/>
      <c r="EPM45" s="127"/>
      <c r="EPN45" s="127"/>
      <c r="EPO45" s="127"/>
      <c r="EPP45" s="127"/>
      <c r="EPQ45" s="127"/>
      <c r="EPR45" s="127"/>
      <c r="EPS45" s="127"/>
      <c r="EPT45" s="127"/>
      <c r="EPU45" s="127"/>
      <c r="EPV45" s="127"/>
      <c r="EPW45" s="127"/>
      <c r="EPX45" s="127"/>
      <c r="EPY45" s="127"/>
      <c r="EPZ45" s="127"/>
      <c r="EQA45" s="127"/>
      <c r="EQB45" s="127"/>
      <c r="EQC45" s="127"/>
      <c r="EQD45" s="127"/>
      <c r="EQE45" s="127"/>
      <c r="EQF45" s="127"/>
      <c r="EQG45" s="127"/>
      <c r="EQH45" s="127"/>
      <c r="EQI45" s="127"/>
      <c r="EQJ45" s="127"/>
      <c r="EQK45" s="127"/>
      <c r="EQL45" s="127"/>
      <c r="EQM45" s="127"/>
      <c r="EQN45" s="127"/>
      <c r="EQO45" s="127"/>
      <c r="EQP45" s="127"/>
      <c r="EQQ45" s="127"/>
      <c r="EQR45" s="127"/>
      <c r="EQS45" s="127"/>
      <c r="EQT45" s="127"/>
      <c r="EQU45" s="127"/>
      <c r="EQV45" s="127"/>
      <c r="EQW45" s="127"/>
      <c r="EQX45" s="127"/>
      <c r="EQY45" s="127"/>
      <c r="EQZ45" s="127"/>
      <c r="ERA45" s="127"/>
      <c r="ERB45" s="127"/>
      <c r="ERC45" s="127"/>
      <c r="ERD45" s="127"/>
      <c r="ERE45" s="127"/>
      <c r="ERF45" s="127"/>
      <c r="ERG45" s="127"/>
      <c r="ERH45" s="127"/>
      <c r="ERI45" s="127"/>
      <c r="ERJ45" s="127"/>
      <c r="ERK45" s="127"/>
      <c r="ERL45" s="127"/>
      <c r="ERM45" s="127"/>
      <c r="ERN45" s="127"/>
      <c r="ERO45" s="127"/>
      <c r="ERP45" s="127"/>
      <c r="ERQ45" s="127"/>
      <c r="ERR45" s="127"/>
      <c r="ERS45" s="127"/>
      <c r="ERT45" s="127"/>
      <c r="ERU45" s="127"/>
      <c r="ERV45" s="127"/>
      <c r="ERW45" s="127"/>
      <c r="ERX45" s="127"/>
      <c r="ERY45" s="127"/>
      <c r="ERZ45" s="127"/>
      <c r="ESA45" s="127"/>
      <c r="ESB45" s="127"/>
      <c r="ESC45" s="127"/>
      <c r="ESD45" s="127"/>
      <c r="ESE45" s="127"/>
      <c r="ESF45" s="127"/>
      <c r="ESG45" s="127"/>
      <c r="ESH45" s="127"/>
      <c r="ESI45" s="127"/>
      <c r="ESJ45" s="127"/>
      <c r="ESK45" s="127"/>
      <c r="ESL45" s="127"/>
      <c r="ESM45" s="127"/>
      <c r="ESN45" s="127"/>
      <c r="ESO45" s="127"/>
      <c r="ESP45" s="127"/>
      <c r="ESQ45" s="127"/>
      <c r="ESR45" s="127"/>
      <c r="ESS45" s="127"/>
      <c r="EST45" s="127"/>
      <c r="ESU45" s="127"/>
      <c r="ESV45" s="127"/>
      <c r="ESW45" s="127"/>
      <c r="ESX45" s="127"/>
      <c r="ESY45" s="127"/>
      <c r="ESZ45" s="127"/>
      <c r="ETA45" s="127"/>
      <c r="ETB45" s="127"/>
      <c r="ETC45" s="127"/>
      <c r="ETD45" s="127"/>
      <c r="ETE45" s="127"/>
      <c r="ETF45" s="127"/>
      <c r="ETG45" s="127"/>
      <c r="ETH45" s="127"/>
      <c r="ETI45" s="127"/>
      <c r="ETJ45" s="127"/>
      <c r="ETK45" s="127"/>
      <c r="ETL45" s="127"/>
      <c r="ETM45" s="127"/>
      <c r="ETN45" s="127"/>
      <c r="ETO45" s="127"/>
      <c r="ETP45" s="127"/>
      <c r="ETQ45" s="127"/>
      <c r="ETR45" s="127"/>
      <c r="ETS45" s="127"/>
      <c r="ETT45" s="127"/>
      <c r="ETU45" s="127"/>
      <c r="ETV45" s="127"/>
      <c r="ETW45" s="127"/>
      <c r="ETX45" s="127"/>
      <c r="ETY45" s="127"/>
      <c r="ETZ45" s="127"/>
      <c r="EUA45" s="127"/>
      <c r="EUB45" s="127"/>
      <c r="EUC45" s="127"/>
      <c r="EUD45" s="127"/>
      <c r="EUE45" s="127"/>
      <c r="EUF45" s="127"/>
      <c r="EUG45" s="127"/>
      <c r="EUH45" s="127"/>
      <c r="EUI45" s="127"/>
      <c r="EUJ45" s="127"/>
      <c r="EUK45" s="127"/>
      <c r="EUL45" s="127"/>
      <c r="EUM45" s="127"/>
      <c r="EUN45" s="127"/>
      <c r="EUO45" s="127"/>
      <c r="EUP45" s="127"/>
      <c r="EUQ45" s="127"/>
      <c r="EUR45" s="127"/>
      <c r="EUS45" s="127"/>
      <c r="EUT45" s="127"/>
      <c r="EUU45" s="127"/>
      <c r="EUV45" s="127"/>
      <c r="EUW45" s="127"/>
      <c r="EUX45" s="127"/>
      <c r="EUY45" s="127"/>
      <c r="EUZ45" s="127"/>
      <c r="EVA45" s="127"/>
      <c r="EVB45" s="127"/>
      <c r="EVC45" s="127"/>
      <c r="EVD45" s="127"/>
      <c r="EVE45" s="127"/>
      <c r="EVF45" s="127"/>
      <c r="EVG45" s="127"/>
      <c r="EVH45" s="127"/>
      <c r="EVI45" s="127"/>
      <c r="EVJ45" s="127"/>
      <c r="EVK45" s="127"/>
      <c r="EVL45" s="127"/>
      <c r="EVM45" s="127"/>
      <c r="EVN45" s="127"/>
      <c r="EVO45" s="127"/>
      <c r="EVP45" s="127"/>
      <c r="EVQ45" s="127"/>
      <c r="EVR45" s="127"/>
      <c r="EVS45" s="127"/>
      <c r="EVT45" s="127"/>
      <c r="EVU45" s="127"/>
      <c r="EVV45" s="127"/>
      <c r="EVW45" s="127"/>
      <c r="EVX45" s="127"/>
      <c r="EVY45" s="127"/>
      <c r="EVZ45" s="127"/>
      <c r="EWA45" s="127"/>
      <c r="EWB45" s="127"/>
      <c r="EWC45" s="127"/>
      <c r="EWD45" s="127"/>
      <c r="EWE45" s="127"/>
      <c r="EWF45" s="127"/>
      <c r="EWG45" s="127"/>
      <c r="EWH45" s="127"/>
      <c r="EWI45" s="127"/>
      <c r="EWJ45" s="127"/>
      <c r="EWK45" s="127"/>
      <c r="EWL45" s="127"/>
      <c r="EWM45" s="127"/>
      <c r="EWN45" s="127"/>
      <c r="EWO45" s="127"/>
      <c r="EWP45" s="127"/>
      <c r="EWQ45" s="127"/>
      <c r="EWR45" s="127"/>
      <c r="EWS45" s="127"/>
      <c r="EWT45" s="127"/>
      <c r="EWU45" s="127"/>
      <c r="EWV45" s="127"/>
      <c r="EWW45" s="127"/>
      <c r="EWX45" s="127"/>
      <c r="EWY45" s="127"/>
      <c r="EWZ45" s="127"/>
      <c r="EXA45" s="127"/>
      <c r="EXB45" s="127"/>
      <c r="EXC45" s="127"/>
      <c r="EXD45" s="127"/>
      <c r="EXE45" s="127"/>
      <c r="EXF45" s="127"/>
      <c r="EXG45" s="127"/>
      <c r="EXH45" s="127"/>
      <c r="EXI45" s="127"/>
      <c r="EXJ45" s="127"/>
      <c r="EXK45" s="127"/>
      <c r="EXL45" s="127"/>
      <c r="EXM45" s="127"/>
      <c r="EXN45" s="127"/>
      <c r="EXO45" s="127"/>
      <c r="EXP45" s="127"/>
      <c r="EXQ45" s="127"/>
      <c r="EXR45" s="127"/>
      <c r="EXS45" s="127"/>
      <c r="EXT45" s="127"/>
      <c r="EXU45" s="127"/>
      <c r="EXV45" s="127"/>
      <c r="EXW45" s="127"/>
      <c r="EXX45" s="127"/>
      <c r="EXY45" s="127"/>
      <c r="EXZ45" s="127"/>
      <c r="EYA45" s="127"/>
      <c r="EYB45" s="127"/>
      <c r="EYC45" s="127"/>
      <c r="EYD45" s="127"/>
      <c r="EYE45" s="127"/>
      <c r="EYF45" s="127"/>
      <c r="EYG45" s="127"/>
      <c r="EYH45" s="127"/>
      <c r="EYI45" s="127"/>
      <c r="EYJ45" s="127"/>
      <c r="EYK45" s="127"/>
      <c r="EYL45" s="127"/>
      <c r="EYM45" s="127"/>
      <c r="EYN45" s="127"/>
      <c r="EYO45" s="127"/>
      <c r="EYP45" s="127"/>
      <c r="EYQ45" s="127"/>
      <c r="EYR45" s="127"/>
      <c r="EYS45" s="127"/>
      <c r="EYT45" s="127"/>
      <c r="EYU45" s="127"/>
      <c r="EYV45" s="127"/>
      <c r="EYW45" s="127"/>
      <c r="EYX45" s="127"/>
      <c r="EYY45" s="127"/>
      <c r="EYZ45" s="127"/>
      <c r="EZA45" s="127"/>
      <c r="EZB45" s="127"/>
      <c r="EZC45" s="127"/>
      <c r="EZD45" s="127"/>
      <c r="EZE45" s="127"/>
      <c r="EZF45" s="127"/>
      <c r="EZG45" s="127"/>
      <c r="EZH45" s="127"/>
      <c r="EZI45" s="127"/>
      <c r="EZJ45" s="127"/>
      <c r="EZK45" s="127"/>
      <c r="EZL45" s="127"/>
      <c r="EZM45" s="127"/>
      <c r="EZN45" s="127"/>
      <c r="EZO45" s="127"/>
      <c r="EZP45" s="127"/>
      <c r="EZQ45" s="127"/>
      <c r="EZR45" s="127"/>
      <c r="EZS45" s="127"/>
      <c r="EZT45" s="127"/>
      <c r="EZU45" s="127"/>
      <c r="EZV45" s="127"/>
      <c r="EZW45" s="127"/>
      <c r="EZX45" s="127"/>
      <c r="EZY45" s="127"/>
      <c r="EZZ45" s="127"/>
      <c r="FAA45" s="127"/>
      <c r="FAB45" s="127"/>
      <c r="FAC45" s="127"/>
      <c r="FAD45" s="127"/>
      <c r="FAE45" s="127"/>
      <c r="FAF45" s="127"/>
      <c r="FAG45" s="127"/>
      <c r="FAH45" s="127"/>
      <c r="FAI45" s="127"/>
      <c r="FAJ45" s="127"/>
      <c r="FAK45" s="127"/>
      <c r="FAL45" s="127"/>
      <c r="FAM45" s="127"/>
      <c r="FAN45" s="127"/>
      <c r="FAO45" s="127"/>
      <c r="FAP45" s="127"/>
      <c r="FAQ45" s="127"/>
      <c r="FAR45" s="127"/>
      <c r="FAS45" s="127"/>
      <c r="FAT45" s="127"/>
      <c r="FAU45" s="127"/>
      <c r="FAV45" s="127"/>
      <c r="FAW45" s="127"/>
      <c r="FAX45" s="127"/>
      <c r="FAY45" s="127"/>
      <c r="FAZ45" s="127"/>
      <c r="FBA45" s="127"/>
      <c r="FBB45" s="127"/>
      <c r="FBC45" s="127"/>
      <c r="FBD45" s="127"/>
      <c r="FBE45" s="127"/>
      <c r="FBF45" s="127"/>
      <c r="FBG45" s="127"/>
      <c r="FBH45" s="127"/>
      <c r="FBI45" s="127"/>
      <c r="FBJ45" s="127"/>
      <c r="FBK45" s="127"/>
      <c r="FBL45" s="127"/>
      <c r="FBM45" s="127"/>
      <c r="FBN45" s="127"/>
      <c r="FBO45" s="127"/>
      <c r="FBP45" s="127"/>
      <c r="FBQ45" s="127"/>
      <c r="FBR45" s="127"/>
      <c r="FBS45" s="127"/>
      <c r="FBT45" s="127"/>
      <c r="FBU45" s="127"/>
      <c r="FBV45" s="127"/>
      <c r="FBW45" s="127"/>
      <c r="FBX45" s="127"/>
      <c r="FBY45" s="127"/>
      <c r="FBZ45" s="127"/>
      <c r="FCA45" s="127"/>
      <c r="FCB45" s="127"/>
      <c r="FCC45" s="127"/>
      <c r="FCD45" s="127"/>
      <c r="FCE45" s="127"/>
      <c r="FCF45" s="127"/>
      <c r="FCG45" s="127"/>
      <c r="FCH45" s="127"/>
      <c r="FCI45" s="127"/>
      <c r="FCJ45" s="127"/>
      <c r="FCK45" s="127"/>
      <c r="FCL45" s="127"/>
      <c r="FCM45" s="127"/>
      <c r="FCN45" s="127"/>
      <c r="FCO45" s="127"/>
      <c r="FCP45" s="127"/>
      <c r="FCQ45" s="127"/>
      <c r="FCR45" s="127"/>
      <c r="FCS45" s="127"/>
      <c r="FCT45" s="127"/>
      <c r="FCU45" s="127"/>
      <c r="FCV45" s="127"/>
      <c r="FCW45" s="127"/>
      <c r="FCX45" s="127"/>
      <c r="FCY45" s="127"/>
      <c r="FCZ45" s="127"/>
      <c r="FDA45" s="127"/>
      <c r="FDB45" s="127"/>
      <c r="FDC45" s="127"/>
      <c r="FDD45" s="127"/>
      <c r="FDE45" s="127"/>
      <c r="FDF45" s="127"/>
      <c r="FDG45" s="127"/>
      <c r="FDH45" s="127"/>
      <c r="FDI45" s="127"/>
      <c r="FDJ45" s="127"/>
      <c r="FDK45" s="127"/>
      <c r="FDL45" s="127"/>
      <c r="FDM45" s="127"/>
      <c r="FDN45" s="127"/>
      <c r="FDO45" s="127"/>
      <c r="FDP45" s="127"/>
      <c r="FDQ45" s="127"/>
      <c r="FDR45" s="127"/>
      <c r="FDS45" s="127"/>
      <c r="FDT45" s="127"/>
      <c r="FDU45" s="127"/>
      <c r="FDV45" s="127"/>
      <c r="FDW45" s="127"/>
      <c r="FDX45" s="127"/>
      <c r="FDY45" s="127"/>
      <c r="FDZ45" s="127"/>
      <c r="FEA45" s="127"/>
      <c r="FEB45" s="127"/>
      <c r="FEC45" s="127"/>
      <c r="FED45" s="127"/>
      <c r="FEE45" s="127"/>
      <c r="FEF45" s="127"/>
      <c r="FEG45" s="127"/>
      <c r="FEH45" s="127"/>
      <c r="FEI45" s="127"/>
      <c r="FEJ45" s="127"/>
      <c r="FEK45" s="127"/>
      <c r="FEL45" s="127"/>
      <c r="FEM45" s="127"/>
      <c r="FEN45" s="127"/>
      <c r="FEO45" s="127"/>
      <c r="FEP45" s="127"/>
      <c r="FEQ45" s="127"/>
      <c r="FER45" s="127"/>
      <c r="FES45" s="127"/>
      <c r="FET45" s="127"/>
      <c r="FEU45" s="127"/>
      <c r="FEV45" s="127"/>
      <c r="FEW45" s="127"/>
      <c r="FEX45" s="127"/>
      <c r="FEY45" s="127"/>
      <c r="FEZ45" s="127"/>
      <c r="FFA45" s="127"/>
      <c r="FFB45" s="127"/>
      <c r="FFC45" s="127"/>
      <c r="FFD45" s="127"/>
      <c r="FFE45" s="127"/>
      <c r="FFF45" s="127"/>
      <c r="FFG45" s="127"/>
      <c r="FFH45" s="127"/>
      <c r="FFI45" s="127"/>
      <c r="FFJ45" s="127"/>
      <c r="FFK45" s="127"/>
      <c r="FFL45" s="127"/>
      <c r="FFM45" s="127"/>
      <c r="FFN45" s="127"/>
      <c r="FFO45" s="127"/>
      <c r="FFP45" s="127"/>
      <c r="FFQ45" s="127"/>
      <c r="FFR45" s="127"/>
      <c r="FFS45" s="127"/>
      <c r="FFT45" s="127"/>
      <c r="FFU45" s="127"/>
      <c r="FFV45" s="127"/>
      <c r="FFW45" s="127"/>
      <c r="FFX45" s="127"/>
      <c r="FFY45" s="127"/>
      <c r="FFZ45" s="127"/>
      <c r="FGA45" s="127"/>
      <c r="FGB45" s="127"/>
      <c r="FGC45" s="127"/>
      <c r="FGD45" s="127"/>
      <c r="FGE45" s="127"/>
      <c r="FGF45" s="127"/>
      <c r="FGG45" s="127"/>
      <c r="FGH45" s="127"/>
      <c r="FGI45" s="127"/>
      <c r="FGJ45" s="127"/>
      <c r="FGK45" s="127"/>
      <c r="FGL45" s="127"/>
      <c r="FGM45" s="127"/>
      <c r="FGN45" s="127"/>
      <c r="FGO45" s="127"/>
      <c r="FGP45" s="127"/>
      <c r="FGQ45" s="127"/>
      <c r="FGR45" s="127"/>
      <c r="FGS45" s="127"/>
      <c r="FGT45" s="127"/>
      <c r="FGU45" s="127"/>
      <c r="FGV45" s="127"/>
      <c r="FGW45" s="127"/>
      <c r="FGX45" s="127"/>
      <c r="FGY45" s="127"/>
      <c r="FGZ45" s="127"/>
      <c r="FHA45" s="127"/>
      <c r="FHB45" s="127"/>
      <c r="FHC45" s="127"/>
      <c r="FHD45" s="127"/>
      <c r="FHE45" s="127"/>
      <c r="FHF45" s="127"/>
      <c r="FHG45" s="127"/>
      <c r="FHH45" s="127"/>
      <c r="FHI45" s="127"/>
      <c r="FHJ45" s="127"/>
      <c r="FHK45" s="127"/>
      <c r="FHL45" s="127"/>
      <c r="FHM45" s="127"/>
      <c r="FHN45" s="127"/>
      <c r="FHO45" s="127"/>
      <c r="FHP45" s="127"/>
      <c r="FHQ45" s="127"/>
      <c r="FHR45" s="127"/>
      <c r="FHS45" s="127"/>
      <c r="FHT45" s="127"/>
      <c r="FHU45" s="127"/>
      <c r="FHV45" s="127"/>
      <c r="FHW45" s="127"/>
      <c r="FHX45" s="127"/>
      <c r="FHY45" s="127"/>
      <c r="FHZ45" s="127"/>
      <c r="FIA45" s="127"/>
      <c r="FIB45" s="127"/>
      <c r="FIC45" s="127"/>
      <c r="FID45" s="127"/>
      <c r="FIE45" s="127"/>
      <c r="FIF45" s="127"/>
      <c r="FIG45" s="127"/>
      <c r="FIH45" s="127"/>
      <c r="FII45" s="127"/>
      <c r="FIJ45" s="127"/>
      <c r="FIK45" s="127"/>
      <c r="FIL45" s="127"/>
      <c r="FIM45" s="127"/>
      <c r="FIN45" s="127"/>
      <c r="FIO45" s="127"/>
      <c r="FIP45" s="127"/>
      <c r="FIQ45" s="127"/>
      <c r="FIR45" s="127"/>
      <c r="FIS45" s="127"/>
      <c r="FIT45" s="127"/>
      <c r="FIU45" s="127"/>
      <c r="FIV45" s="127"/>
      <c r="FIW45" s="127"/>
      <c r="FIX45" s="127"/>
      <c r="FIY45" s="127"/>
      <c r="FIZ45" s="127"/>
      <c r="FJA45" s="127"/>
      <c r="FJB45" s="127"/>
      <c r="FJC45" s="127"/>
      <c r="FJD45" s="127"/>
      <c r="FJE45" s="127"/>
      <c r="FJF45" s="127"/>
      <c r="FJG45" s="127"/>
      <c r="FJH45" s="127"/>
      <c r="FJI45" s="127"/>
      <c r="FJJ45" s="127"/>
      <c r="FJK45" s="127"/>
      <c r="FJL45" s="127"/>
      <c r="FJM45" s="127"/>
      <c r="FJN45" s="127"/>
      <c r="FJO45" s="127"/>
      <c r="FJP45" s="127"/>
      <c r="FJQ45" s="127"/>
      <c r="FJR45" s="127"/>
      <c r="FJS45" s="127"/>
      <c r="FJT45" s="127"/>
      <c r="FJU45" s="127"/>
      <c r="FJV45" s="127"/>
      <c r="FJW45" s="127"/>
      <c r="FJX45" s="127"/>
      <c r="FJY45" s="127"/>
      <c r="FJZ45" s="127"/>
      <c r="FKA45" s="127"/>
      <c r="FKB45" s="127"/>
      <c r="FKC45" s="127"/>
      <c r="FKD45" s="127"/>
      <c r="FKE45" s="127"/>
      <c r="FKF45" s="127"/>
      <c r="FKG45" s="127"/>
      <c r="FKH45" s="127"/>
      <c r="FKI45" s="127"/>
      <c r="FKJ45" s="127"/>
      <c r="FKK45" s="127"/>
      <c r="FKL45" s="127"/>
      <c r="FKM45" s="127"/>
      <c r="FKN45" s="127"/>
      <c r="FKO45" s="127"/>
      <c r="FKP45" s="127"/>
      <c r="FKQ45" s="127"/>
      <c r="FKR45" s="127"/>
      <c r="FKS45" s="127"/>
      <c r="FKT45" s="127"/>
      <c r="FKU45" s="127"/>
      <c r="FKV45" s="127"/>
      <c r="FKW45" s="127"/>
      <c r="FKX45" s="127"/>
      <c r="FKY45" s="127"/>
      <c r="FKZ45" s="127"/>
      <c r="FLA45" s="127"/>
      <c r="FLB45" s="127"/>
      <c r="FLC45" s="127"/>
      <c r="FLD45" s="127"/>
      <c r="FLE45" s="127"/>
      <c r="FLF45" s="127"/>
      <c r="FLG45" s="127"/>
      <c r="FLH45" s="127"/>
      <c r="FLI45" s="127"/>
      <c r="FLJ45" s="127"/>
      <c r="FLK45" s="127"/>
      <c r="FLL45" s="127"/>
      <c r="FLM45" s="127"/>
      <c r="FLN45" s="127"/>
      <c r="FLO45" s="127"/>
      <c r="FLP45" s="127"/>
      <c r="FLQ45" s="127"/>
      <c r="FLR45" s="127"/>
      <c r="FLS45" s="127"/>
      <c r="FLT45" s="127"/>
      <c r="FLU45" s="127"/>
      <c r="FLV45" s="127"/>
      <c r="FLW45" s="127"/>
      <c r="FLX45" s="127"/>
      <c r="FLY45" s="127"/>
      <c r="FLZ45" s="127"/>
      <c r="FMA45" s="127"/>
      <c r="FMB45" s="127"/>
      <c r="FMC45" s="127"/>
      <c r="FMD45" s="127"/>
      <c r="FME45" s="127"/>
      <c r="FMF45" s="127"/>
      <c r="FMG45" s="127"/>
      <c r="FMH45" s="127"/>
      <c r="FMI45" s="127"/>
      <c r="FMJ45" s="127"/>
      <c r="FMK45" s="127"/>
      <c r="FML45" s="127"/>
      <c r="FMM45" s="127"/>
      <c r="FMN45" s="127"/>
      <c r="FMO45" s="127"/>
      <c r="FMP45" s="127"/>
      <c r="FMQ45" s="127"/>
      <c r="FMR45" s="127"/>
      <c r="FMS45" s="127"/>
      <c r="FMT45" s="127"/>
      <c r="FMU45" s="127"/>
      <c r="FMV45" s="127"/>
      <c r="FMW45" s="127"/>
      <c r="FMX45" s="127"/>
      <c r="FMY45" s="127"/>
      <c r="FMZ45" s="127"/>
      <c r="FNA45" s="127"/>
      <c r="FNB45" s="127"/>
      <c r="FNC45" s="127"/>
      <c r="FND45" s="127"/>
      <c r="FNE45" s="127"/>
      <c r="FNF45" s="127"/>
      <c r="FNG45" s="127"/>
      <c r="FNH45" s="127"/>
      <c r="FNI45" s="127"/>
      <c r="FNJ45" s="127"/>
      <c r="FNK45" s="127"/>
      <c r="FNL45" s="127"/>
      <c r="FNM45" s="127"/>
      <c r="FNN45" s="127"/>
      <c r="FNO45" s="127"/>
      <c r="FNP45" s="127"/>
      <c r="FNQ45" s="127"/>
      <c r="FNR45" s="127"/>
      <c r="FNS45" s="127"/>
      <c r="FNT45" s="127"/>
      <c r="FNU45" s="127"/>
      <c r="FNV45" s="127"/>
      <c r="FNW45" s="127"/>
      <c r="FNX45" s="127"/>
      <c r="FNY45" s="127"/>
      <c r="FNZ45" s="127"/>
      <c r="FOA45" s="127"/>
      <c r="FOB45" s="127"/>
      <c r="FOC45" s="127"/>
      <c r="FOD45" s="127"/>
      <c r="FOE45" s="127"/>
      <c r="FOF45" s="127"/>
      <c r="FOG45" s="127"/>
      <c r="FOH45" s="127"/>
      <c r="FOI45" s="127"/>
      <c r="FOJ45" s="127"/>
      <c r="FOK45" s="127"/>
      <c r="FOL45" s="127"/>
      <c r="FOM45" s="127"/>
      <c r="FON45" s="127"/>
      <c r="FOO45" s="127"/>
      <c r="FOP45" s="127"/>
      <c r="FOQ45" s="127"/>
      <c r="FOR45" s="127"/>
      <c r="FOS45" s="127"/>
      <c r="FOT45" s="127"/>
      <c r="FOU45" s="127"/>
      <c r="FOV45" s="127"/>
      <c r="FOW45" s="127"/>
      <c r="FOX45" s="127"/>
      <c r="FOY45" s="127"/>
      <c r="FOZ45" s="127"/>
      <c r="FPA45" s="127"/>
      <c r="FPB45" s="127"/>
      <c r="FPC45" s="127"/>
      <c r="FPD45" s="127"/>
      <c r="FPE45" s="127"/>
      <c r="FPF45" s="127"/>
      <c r="FPG45" s="127"/>
      <c r="FPH45" s="127"/>
      <c r="FPI45" s="127"/>
      <c r="FPJ45" s="127"/>
      <c r="FPK45" s="127"/>
      <c r="FPL45" s="127"/>
      <c r="FPM45" s="127"/>
      <c r="FPN45" s="127"/>
      <c r="FPO45" s="127"/>
      <c r="FPP45" s="127"/>
      <c r="FPQ45" s="127"/>
      <c r="FPR45" s="127"/>
      <c r="FPS45" s="127"/>
      <c r="FPT45" s="127"/>
      <c r="FPU45" s="127"/>
      <c r="FPV45" s="127"/>
      <c r="FPW45" s="127"/>
      <c r="FPX45" s="127"/>
      <c r="FPY45" s="127"/>
      <c r="FPZ45" s="127"/>
      <c r="FQA45" s="127"/>
      <c r="FQB45" s="127"/>
      <c r="FQC45" s="127"/>
      <c r="FQD45" s="127"/>
      <c r="FQE45" s="127"/>
      <c r="FQF45" s="127"/>
      <c r="FQG45" s="127"/>
      <c r="FQH45" s="127"/>
      <c r="FQI45" s="127"/>
      <c r="FQJ45" s="127"/>
      <c r="FQK45" s="127"/>
      <c r="FQL45" s="127"/>
      <c r="FQM45" s="127"/>
      <c r="FQN45" s="127"/>
      <c r="FQO45" s="127"/>
      <c r="FQP45" s="127"/>
      <c r="FQQ45" s="127"/>
      <c r="FQR45" s="127"/>
      <c r="FQS45" s="127"/>
      <c r="FQT45" s="127"/>
      <c r="FQU45" s="127"/>
      <c r="FQV45" s="127"/>
      <c r="FQW45" s="127"/>
      <c r="FQX45" s="127"/>
      <c r="FQY45" s="127"/>
      <c r="FQZ45" s="127"/>
      <c r="FRA45" s="127"/>
      <c r="FRB45" s="127"/>
      <c r="FRC45" s="127"/>
      <c r="FRD45" s="127"/>
      <c r="FRE45" s="127"/>
      <c r="FRF45" s="127"/>
      <c r="FRG45" s="127"/>
      <c r="FRH45" s="127"/>
      <c r="FRI45" s="127"/>
      <c r="FRJ45" s="127"/>
      <c r="FRK45" s="127"/>
      <c r="FRL45" s="127"/>
      <c r="FRM45" s="127"/>
      <c r="FRN45" s="127"/>
      <c r="FRO45" s="127"/>
      <c r="FRP45" s="127"/>
      <c r="FRQ45" s="127"/>
      <c r="FRR45" s="127"/>
      <c r="FRS45" s="127"/>
      <c r="FRT45" s="127"/>
      <c r="FRU45" s="127"/>
      <c r="FRV45" s="127"/>
      <c r="FRW45" s="127"/>
      <c r="FRX45" s="127"/>
      <c r="FRY45" s="127"/>
      <c r="FRZ45" s="127"/>
      <c r="FSA45" s="127"/>
      <c r="FSB45" s="127"/>
      <c r="FSC45" s="127"/>
      <c r="FSD45" s="127"/>
      <c r="FSE45" s="127"/>
      <c r="FSF45" s="127"/>
      <c r="FSG45" s="127"/>
      <c r="FSH45" s="127"/>
      <c r="FSI45" s="127"/>
      <c r="FSJ45" s="127"/>
      <c r="FSK45" s="127"/>
      <c r="FSL45" s="127"/>
      <c r="FSM45" s="127"/>
      <c r="FSN45" s="127"/>
      <c r="FSO45" s="127"/>
      <c r="FSP45" s="127"/>
      <c r="FSQ45" s="127"/>
      <c r="FSR45" s="127"/>
      <c r="FSS45" s="127"/>
      <c r="FST45" s="127"/>
      <c r="FSU45" s="127"/>
      <c r="FSV45" s="127"/>
      <c r="FSW45" s="127"/>
      <c r="FSX45" s="127"/>
      <c r="FSY45" s="127"/>
      <c r="FSZ45" s="127"/>
      <c r="FTA45" s="127"/>
      <c r="FTB45" s="127"/>
      <c r="FTC45" s="127"/>
      <c r="FTD45" s="127"/>
      <c r="FTE45" s="127"/>
      <c r="FTF45" s="127"/>
      <c r="FTG45" s="127"/>
      <c r="FTH45" s="127"/>
      <c r="FTI45" s="127"/>
      <c r="FTJ45" s="127"/>
      <c r="FTK45" s="127"/>
      <c r="FTL45" s="127"/>
      <c r="FTM45" s="127"/>
      <c r="FTN45" s="127"/>
      <c r="FTO45" s="127"/>
      <c r="FTP45" s="127"/>
      <c r="FTQ45" s="127"/>
      <c r="FTR45" s="127"/>
      <c r="FTS45" s="127"/>
      <c r="FTT45" s="127"/>
      <c r="FTU45" s="127"/>
      <c r="FTV45" s="127"/>
      <c r="FTW45" s="127"/>
      <c r="FTX45" s="127"/>
      <c r="FTY45" s="127"/>
      <c r="FTZ45" s="127"/>
      <c r="FUA45" s="127"/>
      <c r="FUB45" s="127"/>
      <c r="FUC45" s="127"/>
      <c r="FUD45" s="127"/>
      <c r="FUE45" s="127"/>
      <c r="FUF45" s="127"/>
      <c r="FUG45" s="127"/>
      <c r="FUH45" s="127"/>
      <c r="FUI45" s="127"/>
      <c r="FUJ45" s="127"/>
      <c r="FUK45" s="127"/>
      <c r="FUL45" s="127"/>
      <c r="FUM45" s="127"/>
      <c r="FUN45" s="127"/>
      <c r="FUO45" s="127"/>
      <c r="FUP45" s="127"/>
      <c r="FUQ45" s="127"/>
      <c r="FUR45" s="127"/>
      <c r="FUS45" s="127"/>
      <c r="FUT45" s="127"/>
      <c r="FUU45" s="127"/>
      <c r="FUV45" s="127"/>
      <c r="FUW45" s="127"/>
      <c r="FUX45" s="127"/>
      <c r="FUY45" s="127"/>
      <c r="FUZ45" s="127"/>
      <c r="FVA45" s="127"/>
      <c r="FVB45" s="127"/>
      <c r="FVC45" s="127"/>
      <c r="FVD45" s="127"/>
      <c r="FVE45" s="127"/>
      <c r="FVF45" s="127"/>
      <c r="FVG45" s="127"/>
      <c r="FVH45" s="127"/>
      <c r="FVI45" s="127"/>
      <c r="FVJ45" s="127"/>
      <c r="FVK45" s="127"/>
      <c r="FVL45" s="127"/>
      <c r="FVM45" s="127"/>
      <c r="FVN45" s="127"/>
      <c r="FVO45" s="127"/>
      <c r="FVP45" s="127"/>
      <c r="FVQ45" s="127"/>
      <c r="FVR45" s="127"/>
      <c r="FVS45" s="127"/>
      <c r="FVT45" s="127"/>
      <c r="FVU45" s="127"/>
      <c r="FVV45" s="127"/>
      <c r="FVW45" s="127"/>
      <c r="FVX45" s="127"/>
      <c r="FVY45" s="127"/>
      <c r="FVZ45" s="127"/>
      <c r="FWA45" s="127"/>
      <c r="FWB45" s="127"/>
      <c r="FWC45" s="127"/>
      <c r="FWD45" s="127"/>
      <c r="FWE45" s="127"/>
      <c r="FWF45" s="127"/>
      <c r="FWG45" s="127"/>
      <c r="FWH45" s="127"/>
      <c r="FWI45" s="127"/>
      <c r="FWJ45" s="127"/>
      <c r="FWK45" s="127"/>
      <c r="FWL45" s="127"/>
      <c r="FWM45" s="127"/>
      <c r="FWN45" s="127"/>
      <c r="FWO45" s="127"/>
      <c r="FWP45" s="127"/>
      <c r="FWQ45" s="127"/>
      <c r="FWR45" s="127"/>
      <c r="FWS45" s="127"/>
      <c r="FWT45" s="127"/>
      <c r="FWU45" s="127"/>
      <c r="FWV45" s="127"/>
      <c r="FWW45" s="127"/>
      <c r="FWX45" s="127"/>
      <c r="FWY45" s="127"/>
      <c r="FWZ45" s="127"/>
      <c r="FXA45" s="127"/>
      <c r="FXB45" s="127"/>
      <c r="FXC45" s="127"/>
      <c r="FXD45" s="127"/>
      <c r="FXE45" s="127"/>
      <c r="FXF45" s="127"/>
      <c r="FXG45" s="127"/>
      <c r="FXH45" s="127"/>
      <c r="FXI45" s="127"/>
      <c r="FXJ45" s="127"/>
      <c r="FXK45" s="127"/>
      <c r="FXL45" s="127"/>
      <c r="FXM45" s="127"/>
      <c r="FXN45" s="127"/>
      <c r="FXO45" s="127"/>
      <c r="FXP45" s="127"/>
      <c r="FXQ45" s="127"/>
      <c r="FXR45" s="127"/>
      <c r="FXS45" s="127"/>
      <c r="FXT45" s="127"/>
      <c r="FXU45" s="127"/>
      <c r="FXV45" s="127"/>
      <c r="FXW45" s="127"/>
      <c r="FXX45" s="127"/>
      <c r="FXY45" s="127"/>
      <c r="FXZ45" s="127"/>
      <c r="FYA45" s="127"/>
      <c r="FYB45" s="127"/>
      <c r="FYC45" s="127"/>
      <c r="FYD45" s="127"/>
      <c r="FYE45" s="127"/>
      <c r="FYF45" s="127"/>
      <c r="FYG45" s="127"/>
      <c r="FYH45" s="127"/>
      <c r="FYI45" s="127"/>
      <c r="FYJ45" s="127"/>
      <c r="FYK45" s="127"/>
      <c r="FYL45" s="127"/>
      <c r="FYM45" s="127"/>
      <c r="FYN45" s="127"/>
      <c r="FYO45" s="127"/>
      <c r="FYP45" s="127"/>
      <c r="FYQ45" s="127"/>
      <c r="FYR45" s="127"/>
      <c r="FYS45" s="127"/>
      <c r="FYT45" s="127"/>
      <c r="FYU45" s="127"/>
      <c r="FYV45" s="127"/>
      <c r="FYW45" s="127"/>
      <c r="FYX45" s="127"/>
      <c r="FYY45" s="127"/>
      <c r="FYZ45" s="127"/>
      <c r="FZA45" s="127"/>
      <c r="FZB45" s="127"/>
      <c r="FZC45" s="127"/>
      <c r="FZD45" s="127"/>
      <c r="FZE45" s="127"/>
      <c r="FZF45" s="127"/>
      <c r="FZG45" s="127"/>
      <c r="FZH45" s="127"/>
      <c r="FZI45" s="127"/>
      <c r="FZJ45" s="127"/>
      <c r="FZK45" s="127"/>
      <c r="FZL45" s="127"/>
      <c r="FZM45" s="127"/>
      <c r="FZN45" s="127"/>
      <c r="FZO45" s="127"/>
      <c r="FZP45" s="127"/>
      <c r="FZQ45" s="127"/>
      <c r="FZR45" s="127"/>
      <c r="FZS45" s="127"/>
      <c r="FZT45" s="127"/>
      <c r="FZU45" s="127"/>
      <c r="FZV45" s="127"/>
      <c r="FZW45" s="127"/>
      <c r="FZX45" s="127"/>
      <c r="FZY45" s="127"/>
      <c r="FZZ45" s="127"/>
      <c r="GAA45" s="127"/>
      <c r="GAB45" s="127"/>
      <c r="GAC45" s="127"/>
      <c r="GAD45" s="127"/>
      <c r="GAE45" s="127"/>
      <c r="GAF45" s="127"/>
      <c r="GAG45" s="127"/>
      <c r="GAH45" s="127"/>
      <c r="GAI45" s="127"/>
      <c r="GAJ45" s="127"/>
      <c r="GAK45" s="127"/>
      <c r="GAL45" s="127"/>
      <c r="GAM45" s="127"/>
      <c r="GAN45" s="127"/>
      <c r="GAO45" s="127"/>
      <c r="GAP45" s="127"/>
      <c r="GAQ45" s="127"/>
      <c r="GAR45" s="127"/>
      <c r="GAS45" s="127"/>
      <c r="GAT45" s="127"/>
      <c r="GAU45" s="127"/>
      <c r="GAV45" s="127"/>
      <c r="GAW45" s="127"/>
      <c r="GAX45" s="127"/>
      <c r="GAY45" s="127"/>
      <c r="GAZ45" s="127"/>
      <c r="GBA45" s="127"/>
      <c r="GBB45" s="127"/>
      <c r="GBC45" s="127"/>
      <c r="GBD45" s="127"/>
      <c r="GBE45" s="127"/>
      <c r="GBF45" s="127"/>
      <c r="GBG45" s="127"/>
      <c r="GBH45" s="127"/>
      <c r="GBI45" s="127"/>
      <c r="GBJ45" s="127"/>
      <c r="GBK45" s="127"/>
      <c r="GBL45" s="127"/>
      <c r="GBM45" s="127"/>
      <c r="GBN45" s="127"/>
      <c r="GBO45" s="127"/>
      <c r="GBP45" s="127"/>
      <c r="GBQ45" s="127"/>
      <c r="GBR45" s="127"/>
      <c r="GBS45" s="127"/>
      <c r="GBT45" s="127"/>
      <c r="GBU45" s="127"/>
      <c r="GBV45" s="127"/>
      <c r="GBW45" s="127"/>
      <c r="GBX45" s="127"/>
      <c r="GBY45" s="127"/>
      <c r="GBZ45" s="127"/>
      <c r="GCA45" s="127"/>
      <c r="GCB45" s="127"/>
      <c r="GCC45" s="127"/>
      <c r="GCD45" s="127"/>
      <c r="GCE45" s="127"/>
      <c r="GCF45" s="127"/>
      <c r="GCG45" s="127"/>
      <c r="GCH45" s="127"/>
      <c r="GCI45" s="127"/>
      <c r="GCJ45" s="127"/>
      <c r="GCK45" s="127"/>
      <c r="GCL45" s="127"/>
      <c r="GCM45" s="127"/>
      <c r="GCN45" s="127"/>
      <c r="GCO45" s="127"/>
      <c r="GCP45" s="127"/>
      <c r="GCQ45" s="127"/>
      <c r="GCR45" s="127"/>
      <c r="GCS45" s="127"/>
      <c r="GCT45" s="127"/>
      <c r="GCU45" s="127"/>
      <c r="GCV45" s="127"/>
      <c r="GCW45" s="127"/>
      <c r="GCX45" s="127"/>
      <c r="GCY45" s="127"/>
      <c r="GCZ45" s="127"/>
      <c r="GDA45" s="127"/>
      <c r="GDB45" s="127"/>
      <c r="GDC45" s="127"/>
      <c r="GDD45" s="127"/>
      <c r="GDE45" s="127"/>
      <c r="GDF45" s="127"/>
      <c r="GDG45" s="127"/>
      <c r="GDH45" s="127"/>
      <c r="GDI45" s="127"/>
      <c r="GDJ45" s="127"/>
      <c r="GDK45" s="127"/>
      <c r="GDL45" s="127"/>
      <c r="GDM45" s="127"/>
      <c r="GDN45" s="127"/>
      <c r="GDO45" s="127"/>
      <c r="GDP45" s="127"/>
      <c r="GDQ45" s="127"/>
      <c r="GDR45" s="127"/>
      <c r="GDS45" s="127"/>
      <c r="GDT45" s="127"/>
      <c r="GDU45" s="127"/>
      <c r="GDV45" s="127"/>
      <c r="GDW45" s="127"/>
      <c r="GDX45" s="127"/>
      <c r="GDY45" s="127"/>
      <c r="GDZ45" s="127"/>
      <c r="GEA45" s="127"/>
      <c r="GEB45" s="127"/>
      <c r="GEC45" s="127"/>
      <c r="GED45" s="127"/>
      <c r="GEE45" s="127"/>
      <c r="GEF45" s="127"/>
      <c r="GEG45" s="127"/>
      <c r="GEH45" s="127"/>
      <c r="GEI45" s="127"/>
      <c r="GEJ45" s="127"/>
      <c r="GEK45" s="127"/>
      <c r="GEL45" s="127"/>
      <c r="GEM45" s="127"/>
      <c r="GEN45" s="127"/>
      <c r="GEO45" s="127"/>
      <c r="GEP45" s="127"/>
      <c r="GEQ45" s="127"/>
      <c r="GER45" s="127"/>
      <c r="GES45" s="127"/>
      <c r="GET45" s="127"/>
      <c r="GEU45" s="127"/>
      <c r="GEV45" s="127"/>
      <c r="GEW45" s="127"/>
      <c r="GEX45" s="127"/>
      <c r="GEY45" s="127"/>
      <c r="GEZ45" s="127"/>
      <c r="GFA45" s="127"/>
      <c r="GFB45" s="127"/>
      <c r="GFC45" s="127"/>
      <c r="GFD45" s="127"/>
      <c r="GFE45" s="127"/>
      <c r="GFF45" s="127"/>
      <c r="GFG45" s="127"/>
      <c r="GFH45" s="127"/>
      <c r="GFI45" s="127"/>
      <c r="GFJ45" s="127"/>
      <c r="GFK45" s="127"/>
      <c r="GFL45" s="127"/>
      <c r="GFM45" s="127"/>
      <c r="GFN45" s="127"/>
      <c r="GFO45" s="127"/>
      <c r="GFP45" s="127"/>
      <c r="GFQ45" s="127"/>
      <c r="GFR45" s="127"/>
      <c r="GFS45" s="127"/>
      <c r="GFT45" s="127"/>
      <c r="GFU45" s="127"/>
      <c r="GFV45" s="127"/>
      <c r="GFW45" s="127"/>
      <c r="GFX45" s="127"/>
      <c r="GFY45" s="127"/>
      <c r="GFZ45" s="127"/>
      <c r="GGA45" s="127"/>
      <c r="GGB45" s="127"/>
      <c r="GGC45" s="127"/>
      <c r="GGD45" s="127"/>
      <c r="GGE45" s="127"/>
      <c r="GGF45" s="127"/>
      <c r="GGG45" s="127"/>
      <c r="GGH45" s="127"/>
      <c r="GGI45" s="127"/>
      <c r="GGJ45" s="127"/>
      <c r="GGK45" s="127"/>
      <c r="GGL45" s="127"/>
      <c r="GGM45" s="127"/>
      <c r="GGN45" s="127"/>
      <c r="GGO45" s="127"/>
      <c r="GGP45" s="127"/>
      <c r="GGQ45" s="127"/>
      <c r="GGR45" s="127"/>
      <c r="GGS45" s="127"/>
      <c r="GGT45" s="127"/>
      <c r="GGU45" s="127"/>
      <c r="GGV45" s="127"/>
      <c r="GGW45" s="127"/>
      <c r="GGX45" s="127"/>
      <c r="GGY45" s="127"/>
      <c r="GGZ45" s="127"/>
      <c r="GHA45" s="127"/>
      <c r="GHB45" s="127"/>
      <c r="GHC45" s="127"/>
      <c r="GHD45" s="127"/>
      <c r="GHE45" s="127"/>
      <c r="GHF45" s="127"/>
      <c r="GHG45" s="127"/>
      <c r="GHH45" s="127"/>
      <c r="GHI45" s="127"/>
      <c r="GHJ45" s="127"/>
      <c r="GHK45" s="127"/>
      <c r="GHL45" s="127"/>
      <c r="GHM45" s="127"/>
      <c r="GHN45" s="127"/>
      <c r="GHO45" s="127"/>
      <c r="GHP45" s="127"/>
      <c r="GHQ45" s="127"/>
      <c r="GHR45" s="127"/>
      <c r="GHS45" s="127"/>
      <c r="GHT45" s="127"/>
      <c r="GHU45" s="127"/>
      <c r="GHV45" s="127"/>
      <c r="GHW45" s="127"/>
      <c r="GHX45" s="127"/>
      <c r="GHY45" s="127"/>
      <c r="GHZ45" s="127"/>
      <c r="GIA45" s="127"/>
      <c r="GIB45" s="127"/>
      <c r="GIC45" s="127"/>
      <c r="GID45" s="127"/>
      <c r="GIE45" s="127"/>
      <c r="GIF45" s="127"/>
      <c r="GIG45" s="127"/>
      <c r="GIH45" s="127"/>
      <c r="GII45" s="127"/>
      <c r="GIJ45" s="127"/>
      <c r="GIK45" s="127"/>
      <c r="GIL45" s="127"/>
      <c r="GIM45" s="127"/>
      <c r="GIN45" s="127"/>
      <c r="GIO45" s="127"/>
      <c r="GIP45" s="127"/>
      <c r="GIQ45" s="127"/>
      <c r="GIR45" s="127"/>
      <c r="GIS45" s="127"/>
      <c r="GIT45" s="127"/>
      <c r="GIU45" s="127"/>
      <c r="GIV45" s="127"/>
      <c r="GIW45" s="127"/>
      <c r="GIX45" s="127"/>
      <c r="GIY45" s="127"/>
      <c r="GIZ45" s="127"/>
      <c r="GJA45" s="127"/>
      <c r="GJB45" s="127"/>
      <c r="GJC45" s="127"/>
      <c r="GJD45" s="127"/>
      <c r="GJE45" s="127"/>
      <c r="GJF45" s="127"/>
      <c r="GJG45" s="127"/>
      <c r="GJH45" s="127"/>
      <c r="GJI45" s="127"/>
      <c r="GJJ45" s="127"/>
      <c r="GJK45" s="127"/>
      <c r="GJL45" s="127"/>
      <c r="GJM45" s="127"/>
      <c r="GJN45" s="127"/>
      <c r="GJO45" s="127"/>
      <c r="GJP45" s="127"/>
      <c r="GJQ45" s="127"/>
      <c r="GJR45" s="127"/>
      <c r="GJS45" s="127"/>
      <c r="GJT45" s="127"/>
      <c r="GJU45" s="127"/>
      <c r="GJV45" s="127"/>
      <c r="GJW45" s="127"/>
      <c r="GJX45" s="127"/>
      <c r="GJY45" s="127"/>
      <c r="GJZ45" s="127"/>
      <c r="GKA45" s="127"/>
      <c r="GKB45" s="127"/>
      <c r="GKC45" s="127"/>
      <c r="GKD45" s="127"/>
      <c r="GKE45" s="127"/>
      <c r="GKF45" s="127"/>
      <c r="GKG45" s="127"/>
      <c r="GKH45" s="127"/>
      <c r="GKI45" s="127"/>
      <c r="GKJ45" s="127"/>
      <c r="GKK45" s="127"/>
      <c r="GKL45" s="127"/>
      <c r="GKM45" s="127"/>
      <c r="GKN45" s="127"/>
      <c r="GKO45" s="127"/>
      <c r="GKP45" s="127"/>
      <c r="GKQ45" s="127"/>
      <c r="GKR45" s="127"/>
      <c r="GKS45" s="127"/>
      <c r="GKT45" s="127"/>
      <c r="GKU45" s="127"/>
      <c r="GKV45" s="127"/>
      <c r="GKW45" s="127"/>
      <c r="GKX45" s="127"/>
      <c r="GKY45" s="127"/>
      <c r="GKZ45" s="127"/>
      <c r="GLA45" s="127"/>
      <c r="GLB45" s="127"/>
      <c r="GLC45" s="127"/>
      <c r="GLD45" s="127"/>
      <c r="GLE45" s="127"/>
      <c r="GLF45" s="127"/>
      <c r="GLG45" s="127"/>
      <c r="GLH45" s="127"/>
      <c r="GLI45" s="127"/>
      <c r="GLJ45" s="127"/>
      <c r="GLK45" s="127"/>
      <c r="GLL45" s="127"/>
      <c r="GLM45" s="127"/>
      <c r="GLN45" s="127"/>
      <c r="GLO45" s="127"/>
      <c r="GLP45" s="127"/>
      <c r="GLQ45" s="127"/>
      <c r="GLR45" s="127"/>
      <c r="GLS45" s="127"/>
      <c r="GLT45" s="127"/>
      <c r="GLU45" s="127"/>
      <c r="GLV45" s="127"/>
      <c r="GLW45" s="127"/>
      <c r="GLX45" s="127"/>
      <c r="GLY45" s="127"/>
      <c r="GLZ45" s="127"/>
      <c r="GMA45" s="127"/>
      <c r="GMB45" s="127"/>
      <c r="GMC45" s="127"/>
      <c r="GMD45" s="127"/>
      <c r="GME45" s="127"/>
      <c r="GMF45" s="127"/>
      <c r="GMG45" s="127"/>
      <c r="GMH45" s="127"/>
      <c r="GMI45" s="127"/>
      <c r="GMJ45" s="127"/>
      <c r="GMK45" s="127"/>
      <c r="GML45" s="127"/>
      <c r="GMM45" s="127"/>
      <c r="GMN45" s="127"/>
      <c r="GMO45" s="127"/>
      <c r="GMP45" s="127"/>
      <c r="GMQ45" s="127"/>
      <c r="GMR45" s="127"/>
      <c r="GMS45" s="127"/>
      <c r="GMT45" s="127"/>
      <c r="GMU45" s="127"/>
      <c r="GMV45" s="127"/>
      <c r="GMW45" s="127"/>
      <c r="GMX45" s="127"/>
      <c r="GMY45" s="127"/>
      <c r="GMZ45" s="127"/>
      <c r="GNA45" s="127"/>
      <c r="GNB45" s="127"/>
      <c r="GNC45" s="127"/>
      <c r="GND45" s="127"/>
      <c r="GNE45" s="127"/>
      <c r="GNF45" s="127"/>
      <c r="GNG45" s="127"/>
      <c r="GNH45" s="127"/>
      <c r="GNI45" s="127"/>
      <c r="GNJ45" s="127"/>
      <c r="GNK45" s="127"/>
      <c r="GNL45" s="127"/>
      <c r="GNM45" s="127"/>
      <c r="GNN45" s="127"/>
      <c r="GNO45" s="127"/>
      <c r="GNP45" s="127"/>
      <c r="GNQ45" s="127"/>
      <c r="GNR45" s="127"/>
      <c r="GNS45" s="127"/>
      <c r="GNT45" s="127"/>
      <c r="GNU45" s="127"/>
      <c r="GNV45" s="127"/>
      <c r="GNW45" s="127"/>
      <c r="GNX45" s="127"/>
      <c r="GNY45" s="127"/>
      <c r="GNZ45" s="127"/>
      <c r="GOA45" s="127"/>
      <c r="GOB45" s="127"/>
      <c r="GOC45" s="127"/>
      <c r="GOD45" s="127"/>
      <c r="GOE45" s="127"/>
      <c r="GOF45" s="127"/>
      <c r="GOG45" s="127"/>
      <c r="GOH45" s="127"/>
      <c r="GOI45" s="127"/>
      <c r="GOJ45" s="127"/>
      <c r="GOK45" s="127"/>
      <c r="GOL45" s="127"/>
      <c r="GOM45" s="127"/>
      <c r="GON45" s="127"/>
      <c r="GOO45" s="127"/>
      <c r="GOP45" s="127"/>
      <c r="GOQ45" s="127"/>
      <c r="GOR45" s="127"/>
      <c r="GOS45" s="127"/>
      <c r="GOT45" s="127"/>
      <c r="GOU45" s="127"/>
      <c r="GOV45" s="127"/>
      <c r="GOW45" s="127"/>
      <c r="GOX45" s="127"/>
      <c r="GOY45" s="127"/>
      <c r="GOZ45" s="127"/>
      <c r="GPA45" s="127"/>
      <c r="GPB45" s="127"/>
      <c r="GPC45" s="127"/>
      <c r="GPD45" s="127"/>
      <c r="GPE45" s="127"/>
      <c r="GPF45" s="127"/>
      <c r="GPG45" s="127"/>
      <c r="GPH45" s="127"/>
      <c r="GPI45" s="127"/>
      <c r="GPJ45" s="127"/>
      <c r="GPK45" s="127"/>
      <c r="GPL45" s="127"/>
      <c r="GPM45" s="127"/>
      <c r="GPN45" s="127"/>
      <c r="GPO45" s="127"/>
      <c r="GPP45" s="127"/>
      <c r="GPQ45" s="127"/>
      <c r="GPR45" s="127"/>
      <c r="GPS45" s="127"/>
      <c r="GPT45" s="127"/>
      <c r="GPU45" s="127"/>
      <c r="GPV45" s="127"/>
      <c r="GPW45" s="127"/>
      <c r="GPX45" s="127"/>
      <c r="GPY45" s="127"/>
      <c r="GPZ45" s="127"/>
      <c r="GQA45" s="127"/>
      <c r="GQB45" s="127"/>
      <c r="GQC45" s="127"/>
      <c r="GQD45" s="127"/>
      <c r="GQE45" s="127"/>
      <c r="GQF45" s="127"/>
      <c r="GQG45" s="127"/>
      <c r="GQH45" s="127"/>
      <c r="GQI45" s="127"/>
      <c r="GQJ45" s="127"/>
      <c r="GQK45" s="127"/>
      <c r="GQL45" s="127"/>
      <c r="GQM45" s="127"/>
      <c r="GQN45" s="127"/>
      <c r="GQO45" s="127"/>
      <c r="GQP45" s="127"/>
      <c r="GQQ45" s="127"/>
      <c r="GQR45" s="127"/>
      <c r="GQS45" s="127"/>
      <c r="GQT45" s="127"/>
      <c r="GQU45" s="127"/>
      <c r="GQV45" s="127"/>
      <c r="GQW45" s="127"/>
      <c r="GQX45" s="127"/>
      <c r="GQY45" s="127"/>
      <c r="GQZ45" s="127"/>
      <c r="GRA45" s="127"/>
      <c r="GRB45" s="127"/>
      <c r="GRC45" s="127"/>
      <c r="GRD45" s="127"/>
      <c r="GRE45" s="127"/>
      <c r="GRF45" s="127"/>
      <c r="GRG45" s="127"/>
      <c r="GRH45" s="127"/>
      <c r="GRI45" s="127"/>
      <c r="GRJ45" s="127"/>
      <c r="GRK45" s="127"/>
      <c r="GRL45" s="127"/>
      <c r="GRM45" s="127"/>
      <c r="GRN45" s="127"/>
      <c r="GRO45" s="127"/>
      <c r="GRP45" s="127"/>
      <c r="GRQ45" s="127"/>
      <c r="GRR45" s="127"/>
      <c r="GRS45" s="127"/>
      <c r="GRT45" s="127"/>
      <c r="GRU45" s="127"/>
      <c r="GRV45" s="127"/>
      <c r="GRW45" s="127"/>
      <c r="GRX45" s="127"/>
      <c r="GRY45" s="127"/>
      <c r="GRZ45" s="127"/>
      <c r="GSA45" s="127"/>
      <c r="GSB45" s="127"/>
      <c r="GSC45" s="127"/>
      <c r="GSD45" s="127"/>
      <c r="GSE45" s="127"/>
      <c r="GSF45" s="127"/>
      <c r="GSG45" s="127"/>
      <c r="GSH45" s="127"/>
      <c r="GSI45" s="127"/>
      <c r="GSJ45" s="127"/>
      <c r="GSK45" s="127"/>
      <c r="GSL45" s="127"/>
      <c r="GSM45" s="127"/>
      <c r="GSN45" s="127"/>
      <c r="GSO45" s="127"/>
      <c r="GSP45" s="127"/>
      <c r="GSQ45" s="127"/>
      <c r="GSR45" s="127"/>
      <c r="GSS45" s="127"/>
      <c r="GST45" s="127"/>
      <c r="GSU45" s="127"/>
      <c r="GSV45" s="127"/>
      <c r="GSW45" s="127"/>
      <c r="GSX45" s="127"/>
      <c r="GSY45" s="127"/>
      <c r="GSZ45" s="127"/>
      <c r="GTA45" s="127"/>
      <c r="GTB45" s="127"/>
      <c r="GTC45" s="127"/>
      <c r="GTD45" s="127"/>
      <c r="GTE45" s="127"/>
      <c r="GTF45" s="127"/>
      <c r="GTG45" s="127"/>
      <c r="GTH45" s="127"/>
      <c r="GTI45" s="127"/>
      <c r="GTJ45" s="127"/>
      <c r="GTK45" s="127"/>
      <c r="GTL45" s="127"/>
      <c r="GTM45" s="127"/>
      <c r="GTN45" s="127"/>
      <c r="GTO45" s="127"/>
      <c r="GTP45" s="127"/>
      <c r="GTQ45" s="127"/>
      <c r="GTR45" s="127"/>
      <c r="GTS45" s="127"/>
      <c r="GTT45" s="127"/>
      <c r="GTU45" s="127"/>
      <c r="GTV45" s="127"/>
      <c r="GTW45" s="127"/>
      <c r="GTX45" s="127"/>
      <c r="GTY45" s="127"/>
      <c r="GTZ45" s="127"/>
      <c r="GUA45" s="127"/>
      <c r="GUB45" s="127"/>
      <c r="GUC45" s="127"/>
      <c r="GUD45" s="127"/>
      <c r="GUE45" s="127"/>
      <c r="GUF45" s="127"/>
      <c r="GUG45" s="127"/>
      <c r="GUH45" s="127"/>
      <c r="GUI45" s="127"/>
      <c r="GUJ45" s="127"/>
      <c r="GUK45" s="127"/>
      <c r="GUL45" s="127"/>
      <c r="GUM45" s="127"/>
      <c r="GUN45" s="127"/>
      <c r="GUO45" s="127"/>
      <c r="GUP45" s="127"/>
      <c r="GUQ45" s="127"/>
      <c r="GUR45" s="127"/>
      <c r="GUS45" s="127"/>
      <c r="GUT45" s="127"/>
      <c r="GUU45" s="127"/>
      <c r="GUV45" s="127"/>
      <c r="GUW45" s="127"/>
      <c r="GUX45" s="127"/>
      <c r="GUY45" s="127"/>
      <c r="GUZ45" s="127"/>
      <c r="GVA45" s="127"/>
      <c r="GVB45" s="127"/>
      <c r="GVC45" s="127"/>
      <c r="GVD45" s="127"/>
      <c r="GVE45" s="127"/>
      <c r="GVF45" s="127"/>
      <c r="GVG45" s="127"/>
      <c r="GVH45" s="127"/>
      <c r="GVI45" s="127"/>
      <c r="GVJ45" s="127"/>
      <c r="GVK45" s="127"/>
      <c r="GVL45" s="127"/>
      <c r="GVM45" s="127"/>
      <c r="GVN45" s="127"/>
      <c r="GVO45" s="127"/>
      <c r="GVP45" s="127"/>
      <c r="GVQ45" s="127"/>
      <c r="GVR45" s="127"/>
      <c r="GVS45" s="127"/>
      <c r="GVT45" s="127"/>
      <c r="GVU45" s="127"/>
      <c r="GVV45" s="127"/>
      <c r="GVW45" s="127"/>
      <c r="GVX45" s="127"/>
      <c r="GVY45" s="127"/>
      <c r="GVZ45" s="127"/>
      <c r="GWA45" s="127"/>
      <c r="GWB45" s="127"/>
      <c r="GWC45" s="127"/>
      <c r="GWD45" s="127"/>
      <c r="GWE45" s="127"/>
      <c r="GWF45" s="127"/>
      <c r="GWG45" s="127"/>
      <c r="GWH45" s="127"/>
      <c r="GWI45" s="127"/>
      <c r="GWJ45" s="127"/>
      <c r="GWK45" s="127"/>
      <c r="GWL45" s="127"/>
      <c r="GWM45" s="127"/>
      <c r="GWN45" s="127"/>
      <c r="GWO45" s="127"/>
      <c r="GWP45" s="127"/>
      <c r="GWQ45" s="127"/>
      <c r="GWR45" s="127"/>
      <c r="GWS45" s="127"/>
      <c r="GWT45" s="127"/>
      <c r="GWU45" s="127"/>
      <c r="GWV45" s="127"/>
      <c r="GWW45" s="127"/>
      <c r="GWX45" s="127"/>
      <c r="GWY45" s="127"/>
      <c r="GWZ45" s="127"/>
      <c r="GXA45" s="127"/>
      <c r="GXB45" s="127"/>
      <c r="GXC45" s="127"/>
      <c r="GXD45" s="127"/>
      <c r="GXE45" s="127"/>
      <c r="GXF45" s="127"/>
      <c r="GXG45" s="127"/>
      <c r="GXH45" s="127"/>
      <c r="GXI45" s="127"/>
      <c r="GXJ45" s="127"/>
      <c r="GXK45" s="127"/>
      <c r="GXL45" s="127"/>
      <c r="GXM45" s="127"/>
      <c r="GXN45" s="127"/>
      <c r="GXO45" s="127"/>
      <c r="GXP45" s="127"/>
      <c r="GXQ45" s="127"/>
      <c r="GXR45" s="127"/>
      <c r="GXS45" s="127"/>
      <c r="GXT45" s="127"/>
      <c r="GXU45" s="127"/>
      <c r="GXV45" s="127"/>
      <c r="GXW45" s="127"/>
      <c r="GXX45" s="127"/>
      <c r="GXY45" s="127"/>
      <c r="GXZ45" s="127"/>
      <c r="GYA45" s="127"/>
      <c r="GYB45" s="127"/>
      <c r="GYC45" s="127"/>
      <c r="GYD45" s="127"/>
      <c r="GYE45" s="127"/>
      <c r="GYF45" s="127"/>
      <c r="GYG45" s="127"/>
      <c r="GYH45" s="127"/>
      <c r="GYI45" s="127"/>
      <c r="GYJ45" s="127"/>
      <c r="GYK45" s="127"/>
      <c r="GYL45" s="127"/>
      <c r="GYM45" s="127"/>
      <c r="GYN45" s="127"/>
      <c r="GYO45" s="127"/>
      <c r="GYP45" s="127"/>
      <c r="GYQ45" s="127"/>
      <c r="GYR45" s="127"/>
      <c r="GYS45" s="127"/>
      <c r="GYT45" s="127"/>
      <c r="GYU45" s="127"/>
      <c r="GYV45" s="127"/>
      <c r="GYW45" s="127"/>
      <c r="GYX45" s="127"/>
      <c r="GYY45" s="127"/>
      <c r="GYZ45" s="127"/>
      <c r="GZA45" s="127"/>
      <c r="GZB45" s="127"/>
      <c r="GZC45" s="127"/>
      <c r="GZD45" s="127"/>
      <c r="GZE45" s="127"/>
      <c r="GZF45" s="127"/>
      <c r="GZG45" s="127"/>
      <c r="GZH45" s="127"/>
      <c r="GZI45" s="127"/>
      <c r="GZJ45" s="127"/>
      <c r="GZK45" s="127"/>
      <c r="GZL45" s="127"/>
      <c r="GZM45" s="127"/>
      <c r="GZN45" s="127"/>
      <c r="GZO45" s="127"/>
      <c r="GZP45" s="127"/>
      <c r="GZQ45" s="127"/>
      <c r="GZR45" s="127"/>
      <c r="GZS45" s="127"/>
      <c r="GZT45" s="127"/>
      <c r="GZU45" s="127"/>
      <c r="GZV45" s="127"/>
      <c r="GZW45" s="127"/>
      <c r="GZX45" s="127"/>
      <c r="GZY45" s="127"/>
      <c r="GZZ45" s="127"/>
      <c r="HAA45" s="127"/>
      <c r="HAB45" s="127"/>
      <c r="HAC45" s="127"/>
      <c r="HAD45" s="127"/>
      <c r="HAE45" s="127"/>
      <c r="HAF45" s="127"/>
      <c r="HAG45" s="127"/>
      <c r="HAH45" s="127"/>
      <c r="HAI45" s="127"/>
      <c r="HAJ45" s="127"/>
      <c r="HAK45" s="127"/>
      <c r="HAL45" s="127"/>
      <c r="HAM45" s="127"/>
      <c r="HAN45" s="127"/>
      <c r="HAO45" s="127"/>
      <c r="HAP45" s="127"/>
      <c r="HAQ45" s="127"/>
      <c r="HAR45" s="127"/>
      <c r="HAS45" s="127"/>
      <c r="HAT45" s="127"/>
      <c r="HAU45" s="127"/>
      <c r="HAV45" s="127"/>
      <c r="HAW45" s="127"/>
      <c r="HAX45" s="127"/>
      <c r="HAY45" s="127"/>
      <c r="HAZ45" s="127"/>
      <c r="HBA45" s="127"/>
      <c r="HBB45" s="127"/>
      <c r="HBC45" s="127"/>
      <c r="HBD45" s="127"/>
      <c r="HBE45" s="127"/>
      <c r="HBF45" s="127"/>
      <c r="HBG45" s="127"/>
      <c r="HBH45" s="127"/>
      <c r="HBI45" s="127"/>
      <c r="HBJ45" s="127"/>
      <c r="HBK45" s="127"/>
      <c r="HBL45" s="127"/>
      <c r="HBM45" s="127"/>
      <c r="HBN45" s="127"/>
      <c r="HBO45" s="127"/>
      <c r="HBP45" s="127"/>
      <c r="HBQ45" s="127"/>
      <c r="HBR45" s="127"/>
      <c r="HBS45" s="127"/>
      <c r="HBT45" s="127"/>
      <c r="HBU45" s="127"/>
      <c r="HBV45" s="127"/>
      <c r="HBW45" s="127"/>
      <c r="HBX45" s="127"/>
      <c r="HBY45" s="127"/>
      <c r="HBZ45" s="127"/>
      <c r="HCA45" s="127"/>
      <c r="HCB45" s="127"/>
      <c r="HCC45" s="127"/>
      <c r="HCD45" s="127"/>
      <c r="HCE45" s="127"/>
      <c r="HCF45" s="127"/>
      <c r="HCG45" s="127"/>
      <c r="HCH45" s="127"/>
      <c r="HCI45" s="127"/>
      <c r="HCJ45" s="127"/>
      <c r="HCK45" s="127"/>
      <c r="HCL45" s="127"/>
      <c r="HCM45" s="127"/>
      <c r="HCN45" s="127"/>
      <c r="HCO45" s="127"/>
      <c r="HCP45" s="127"/>
      <c r="HCQ45" s="127"/>
      <c r="HCR45" s="127"/>
      <c r="HCS45" s="127"/>
      <c r="HCT45" s="127"/>
      <c r="HCU45" s="127"/>
      <c r="HCV45" s="127"/>
      <c r="HCW45" s="127"/>
      <c r="HCX45" s="127"/>
      <c r="HCY45" s="127"/>
      <c r="HCZ45" s="127"/>
      <c r="HDA45" s="127"/>
      <c r="HDB45" s="127"/>
      <c r="HDC45" s="127"/>
      <c r="HDD45" s="127"/>
      <c r="HDE45" s="127"/>
      <c r="HDF45" s="127"/>
      <c r="HDG45" s="127"/>
      <c r="HDH45" s="127"/>
      <c r="HDI45" s="127"/>
      <c r="HDJ45" s="127"/>
      <c r="HDK45" s="127"/>
      <c r="HDL45" s="127"/>
      <c r="HDM45" s="127"/>
      <c r="HDN45" s="127"/>
      <c r="HDO45" s="127"/>
      <c r="HDP45" s="127"/>
      <c r="HDQ45" s="127"/>
      <c r="HDR45" s="127"/>
      <c r="HDS45" s="127"/>
      <c r="HDT45" s="127"/>
      <c r="HDU45" s="127"/>
      <c r="HDV45" s="127"/>
      <c r="HDW45" s="127"/>
      <c r="HDX45" s="127"/>
      <c r="HDY45" s="127"/>
      <c r="HDZ45" s="127"/>
      <c r="HEA45" s="127"/>
      <c r="HEB45" s="127"/>
      <c r="HEC45" s="127"/>
      <c r="HED45" s="127"/>
      <c r="HEE45" s="127"/>
      <c r="HEF45" s="127"/>
      <c r="HEG45" s="127"/>
      <c r="HEH45" s="127"/>
      <c r="HEI45" s="127"/>
      <c r="HEJ45" s="127"/>
      <c r="HEK45" s="127"/>
      <c r="HEL45" s="127"/>
      <c r="HEM45" s="127"/>
      <c r="HEN45" s="127"/>
      <c r="HEO45" s="127"/>
      <c r="HEP45" s="127"/>
      <c r="HEQ45" s="127"/>
      <c r="HER45" s="127"/>
      <c r="HES45" s="127"/>
      <c r="HET45" s="127"/>
      <c r="HEU45" s="127"/>
      <c r="HEV45" s="127"/>
      <c r="HEW45" s="127"/>
      <c r="HEX45" s="127"/>
      <c r="HEY45" s="127"/>
      <c r="HEZ45" s="127"/>
      <c r="HFA45" s="127"/>
      <c r="HFB45" s="127"/>
      <c r="HFC45" s="127"/>
      <c r="HFD45" s="127"/>
      <c r="HFE45" s="127"/>
      <c r="HFF45" s="127"/>
      <c r="HFG45" s="127"/>
      <c r="HFH45" s="127"/>
      <c r="HFI45" s="127"/>
      <c r="HFJ45" s="127"/>
      <c r="HFK45" s="127"/>
      <c r="HFL45" s="127"/>
      <c r="HFM45" s="127"/>
      <c r="HFN45" s="127"/>
      <c r="HFO45" s="127"/>
      <c r="HFP45" s="127"/>
      <c r="HFQ45" s="127"/>
      <c r="HFR45" s="127"/>
      <c r="HFS45" s="127"/>
      <c r="HFT45" s="127"/>
      <c r="HFU45" s="127"/>
      <c r="HFV45" s="127"/>
      <c r="HFW45" s="127"/>
      <c r="HFX45" s="127"/>
      <c r="HFY45" s="127"/>
      <c r="HFZ45" s="127"/>
      <c r="HGA45" s="127"/>
      <c r="HGB45" s="127"/>
      <c r="HGC45" s="127"/>
      <c r="HGD45" s="127"/>
      <c r="HGE45" s="127"/>
      <c r="HGF45" s="127"/>
      <c r="HGG45" s="127"/>
      <c r="HGH45" s="127"/>
      <c r="HGI45" s="127"/>
      <c r="HGJ45" s="127"/>
      <c r="HGK45" s="127"/>
      <c r="HGL45" s="127"/>
      <c r="HGM45" s="127"/>
      <c r="HGN45" s="127"/>
      <c r="HGO45" s="127"/>
      <c r="HGP45" s="127"/>
      <c r="HGQ45" s="127"/>
      <c r="HGR45" s="127"/>
      <c r="HGS45" s="127"/>
      <c r="HGT45" s="127"/>
      <c r="HGU45" s="127"/>
      <c r="HGV45" s="127"/>
      <c r="HGW45" s="127"/>
      <c r="HGX45" s="127"/>
      <c r="HGY45" s="127"/>
      <c r="HGZ45" s="127"/>
      <c r="HHA45" s="127"/>
      <c r="HHB45" s="127"/>
      <c r="HHC45" s="127"/>
      <c r="HHD45" s="127"/>
      <c r="HHE45" s="127"/>
      <c r="HHF45" s="127"/>
      <c r="HHG45" s="127"/>
      <c r="HHH45" s="127"/>
      <c r="HHI45" s="127"/>
      <c r="HHJ45" s="127"/>
      <c r="HHK45" s="127"/>
      <c r="HHL45" s="127"/>
      <c r="HHM45" s="127"/>
      <c r="HHN45" s="127"/>
      <c r="HHO45" s="127"/>
      <c r="HHP45" s="127"/>
      <c r="HHQ45" s="127"/>
      <c r="HHR45" s="127"/>
      <c r="HHS45" s="127"/>
      <c r="HHT45" s="127"/>
      <c r="HHU45" s="127"/>
      <c r="HHV45" s="127"/>
      <c r="HHW45" s="127"/>
      <c r="HHX45" s="127"/>
      <c r="HHY45" s="127"/>
      <c r="HHZ45" s="127"/>
      <c r="HIA45" s="127"/>
      <c r="HIB45" s="127"/>
      <c r="HIC45" s="127"/>
      <c r="HID45" s="127"/>
      <c r="HIE45" s="127"/>
      <c r="HIF45" s="127"/>
      <c r="HIG45" s="127"/>
      <c r="HIH45" s="127"/>
      <c r="HII45" s="127"/>
      <c r="HIJ45" s="127"/>
      <c r="HIK45" s="127"/>
      <c r="HIL45" s="127"/>
      <c r="HIM45" s="127"/>
      <c r="HIN45" s="127"/>
      <c r="HIO45" s="127"/>
      <c r="HIP45" s="127"/>
      <c r="HIQ45" s="127"/>
      <c r="HIR45" s="127"/>
      <c r="HIS45" s="127"/>
      <c r="HIT45" s="127"/>
      <c r="HIU45" s="127"/>
      <c r="HIV45" s="127"/>
      <c r="HIW45" s="127"/>
      <c r="HIX45" s="127"/>
      <c r="HIY45" s="127"/>
      <c r="HIZ45" s="127"/>
      <c r="HJA45" s="127"/>
      <c r="HJB45" s="127"/>
      <c r="HJC45" s="127"/>
      <c r="HJD45" s="127"/>
      <c r="HJE45" s="127"/>
      <c r="HJF45" s="127"/>
      <c r="HJG45" s="127"/>
      <c r="HJH45" s="127"/>
      <c r="HJI45" s="127"/>
      <c r="HJJ45" s="127"/>
      <c r="HJK45" s="127"/>
      <c r="HJL45" s="127"/>
      <c r="HJM45" s="127"/>
      <c r="HJN45" s="127"/>
      <c r="HJO45" s="127"/>
      <c r="HJP45" s="127"/>
      <c r="HJQ45" s="127"/>
      <c r="HJR45" s="127"/>
      <c r="HJS45" s="127"/>
      <c r="HJT45" s="127"/>
      <c r="HJU45" s="127"/>
      <c r="HJV45" s="127"/>
      <c r="HJW45" s="127"/>
      <c r="HJX45" s="127"/>
      <c r="HJY45" s="127"/>
      <c r="HJZ45" s="127"/>
      <c r="HKA45" s="127"/>
      <c r="HKB45" s="127"/>
      <c r="HKC45" s="127"/>
      <c r="HKD45" s="127"/>
      <c r="HKE45" s="127"/>
      <c r="HKF45" s="127"/>
      <c r="HKG45" s="127"/>
      <c r="HKH45" s="127"/>
      <c r="HKI45" s="127"/>
      <c r="HKJ45" s="127"/>
      <c r="HKK45" s="127"/>
      <c r="HKL45" s="127"/>
      <c r="HKM45" s="127"/>
      <c r="HKN45" s="127"/>
      <c r="HKO45" s="127"/>
      <c r="HKP45" s="127"/>
      <c r="HKQ45" s="127"/>
      <c r="HKR45" s="127"/>
      <c r="HKS45" s="127"/>
      <c r="HKT45" s="127"/>
      <c r="HKU45" s="127"/>
      <c r="HKV45" s="127"/>
      <c r="HKW45" s="127"/>
      <c r="HKX45" s="127"/>
      <c r="HKY45" s="127"/>
      <c r="HKZ45" s="127"/>
      <c r="HLA45" s="127"/>
      <c r="HLB45" s="127"/>
      <c r="HLC45" s="127"/>
      <c r="HLD45" s="127"/>
      <c r="HLE45" s="127"/>
      <c r="HLF45" s="127"/>
      <c r="HLG45" s="127"/>
      <c r="HLH45" s="127"/>
      <c r="HLI45" s="127"/>
      <c r="HLJ45" s="127"/>
      <c r="HLK45" s="127"/>
      <c r="HLL45" s="127"/>
      <c r="HLM45" s="127"/>
      <c r="HLN45" s="127"/>
      <c r="HLO45" s="127"/>
      <c r="HLP45" s="127"/>
      <c r="HLQ45" s="127"/>
      <c r="HLR45" s="127"/>
      <c r="HLS45" s="127"/>
      <c r="HLT45" s="127"/>
      <c r="HLU45" s="127"/>
      <c r="HLV45" s="127"/>
      <c r="HLW45" s="127"/>
      <c r="HLX45" s="127"/>
      <c r="HLY45" s="127"/>
      <c r="HLZ45" s="127"/>
      <c r="HMA45" s="127"/>
      <c r="HMB45" s="127"/>
      <c r="HMC45" s="127"/>
      <c r="HMD45" s="127"/>
      <c r="HME45" s="127"/>
      <c r="HMF45" s="127"/>
      <c r="HMG45" s="127"/>
      <c r="HMH45" s="127"/>
      <c r="HMI45" s="127"/>
      <c r="HMJ45" s="127"/>
      <c r="HMK45" s="127"/>
      <c r="HML45" s="127"/>
      <c r="HMM45" s="127"/>
      <c r="HMN45" s="127"/>
      <c r="HMO45" s="127"/>
      <c r="HMP45" s="127"/>
      <c r="HMQ45" s="127"/>
      <c r="HMR45" s="127"/>
      <c r="HMS45" s="127"/>
      <c r="HMT45" s="127"/>
      <c r="HMU45" s="127"/>
      <c r="HMV45" s="127"/>
      <c r="HMW45" s="127"/>
      <c r="HMX45" s="127"/>
      <c r="HMY45" s="127"/>
      <c r="HMZ45" s="127"/>
      <c r="HNA45" s="127"/>
      <c r="HNB45" s="127"/>
      <c r="HNC45" s="127"/>
      <c r="HND45" s="127"/>
      <c r="HNE45" s="127"/>
      <c r="HNF45" s="127"/>
      <c r="HNG45" s="127"/>
      <c r="HNH45" s="127"/>
      <c r="HNI45" s="127"/>
      <c r="HNJ45" s="127"/>
      <c r="HNK45" s="127"/>
      <c r="HNL45" s="127"/>
      <c r="HNM45" s="127"/>
      <c r="HNN45" s="127"/>
      <c r="HNO45" s="127"/>
      <c r="HNP45" s="127"/>
      <c r="HNQ45" s="127"/>
      <c r="HNR45" s="127"/>
      <c r="HNS45" s="127"/>
      <c r="HNT45" s="127"/>
      <c r="HNU45" s="127"/>
      <c r="HNV45" s="127"/>
      <c r="HNW45" s="127"/>
      <c r="HNX45" s="127"/>
      <c r="HNY45" s="127"/>
      <c r="HNZ45" s="127"/>
      <c r="HOA45" s="127"/>
      <c r="HOB45" s="127"/>
      <c r="HOC45" s="127"/>
      <c r="HOD45" s="127"/>
      <c r="HOE45" s="127"/>
      <c r="HOF45" s="127"/>
      <c r="HOG45" s="127"/>
      <c r="HOH45" s="127"/>
      <c r="HOI45" s="127"/>
      <c r="HOJ45" s="127"/>
      <c r="HOK45" s="127"/>
      <c r="HOL45" s="127"/>
      <c r="HOM45" s="127"/>
      <c r="HON45" s="127"/>
      <c r="HOO45" s="127"/>
      <c r="HOP45" s="127"/>
      <c r="HOQ45" s="127"/>
      <c r="HOR45" s="127"/>
      <c r="HOS45" s="127"/>
      <c r="HOT45" s="127"/>
      <c r="HOU45" s="127"/>
      <c r="HOV45" s="127"/>
      <c r="HOW45" s="127"/>
      <c r="HOX45" s="127"/>
      <c r="HOY45" s="127"/>
      <c r="HOZ45" s="127"/>
      <c r="HPA45" s="127"/>
      <c r="HPB45" s="127"/>
      <c r="HPC45" s="127"/>
      <c r="HPD45" s="127"/>
      <c r="HPE45" s="127"/>
      <c r="HPF45" s="127"/>
      <c r="HPG45" s="127"/>
      <c r="HPH45" s="127"/>
      <c r="HPI45" s="127"/>
      <c r="HPJ45" s="127"/>
      <c r="HPK45" s="127"/>
      <c r="HPL45" s="127"/>
      <c r="HPM45" s="127"/>
      <c r="HPN45" s="127"/>
      <c r="HPO45" s="127"/>
      <c r="HPP45" s="127"/>
      <c r="HPQ45" s="127"/>
      <c r="HPR45" s="127"/>
      <c r="HPS45" s="127"/>
      <c r="HPT45" s="127"/>
      <c r="HPU45" s="127"/>
      <c r="HPV45" s="127"/>
      <c r="HPW45" s="127"/>
      <c r="HPX45" s="127"/>
      <c r="HPY45" s="127"/>
      <c r="HPZ45" s="127"/>
      <c r="HQA45" s="127"/>
      <c r="HQB45" s="127"/>
      <c r="HQC45" s="127"/>
      <c r="HQD45" s="127"/>
      <c r="HQE45" s="127"/>
      <c r="HQF45" s="127"/>
      <c r="HQG45" s="127"/>
      <c r="HQH45" s="127"/>
      <c r="HQI45" s="127"/>
      <c r="HQJ45" s="127"/>
      <c r="HQK45" s="127"/>
      <c r="HQL45" s="127"/>
      <c r="HQM45" s="127"/>
      <c r="HQN45" s="127"/>
      <c r="HQO45" s="127"/>
      <c r="HQP45" s="127"/>
      <c r="HQQ45" s="127"/>
      <c r="HQR45" s="127"/>
      <c r="HQS45" s="127"/>
      <c r="HQT45" s="127"/>
      <c r="HQU45" s="127"/>
      <c r="HQV45" s="127"/>
      <c r="HQW45" s="127"/>
      <c r="HQX45" s="127"/>
      <c r="HQY45" s="127"/>
      <c r="HQZ45" s="127"/>
      <c r="HRA45" s="127"/>
      <c r="HRB45" s="127"/>
      <c r="HRC45" s="127"/>
      <c r="HRD45" s="127"/>
      <c r="HRE45" s="127"/>
      <c r="HRF45" s="127"/>
      <c r="HRG45" s="127"/>
      <c r="HRH45" s="127"/>
      <c r="HRI45" s="127"/>
      <c r="HRJ45" s="127"/>
      <c r="HRK45" s="127"/>
      <c r="HRL45" s="127"/>
      <c r="HRM45" s="127"/>
      <c r="HRN45" s="127"/>
      <c r="HRO45" s="127"/>
      <c r="HRP45" s="127"/>
      <c r="HRQ45" s="127"/>
      <c r="HRR45" s="127"/>
      <c r="HRS45" s="127"/>
      <c r="HRT45" s="127"/>
      <c r="HRU45" s="127"/>
      <c r="HRV45" s="127"/>
      <c r="HRW45" s="127"/>
      <c r="HRX45" s="127"/>
      <c r="HRY45" s="127"/>
      <c r="HRZ45" s="127"/>
      <c r="HSA45" s="127"/>
      <c r="HSB45" s="127"/>
      <c r="HSC45" s="127"/>
      <c r="HSD45" s="127"/>
      <c r="HSE45" s="127"/>
      <c r="HSF45" s="127"/>
      <c r="HSG45" s="127"/>
      <c r="HSH45" s="127"/>
      <c r="HSI45" s="127"/>
      <c r="HSJ45" s="127"/>
      <c r="HSK45" s="127"/>
      <c r="HSL45" s="127"/>
      <c r="HSM45" s="127"/>
      <c r="HSN45" s="127"/>
      <c r="HSO45" s="127"/>
      <c r="HSP45" s="127"/>
      <c r="HSQ45" s="127"/>
      <c r="HSR45" s="127"/>
      <c r="HSS45" s="127"/>
      <c r="HST45" s="127"/>
      <c r="HSU45" s="127"/>
      <c r="HSV45" s="127"/>
      <c r="HSW45" s="127"/>
      <c r="HSX45" s="127"/>
      <c r="HSY45" s="127"/>
      <c r="HSZ45" s="127"/>
      <c r="HTA45" s="127"/>
      <c r="HTB45" s="127"/>
      <c r="HTC45" s="127"/>
      <c r="HTD45" s="127"/>
      <c r="HTE45" s="127"/>
      <c r="HTF45" s="127"/>
      <c r="HTG45" s="127"/>
      <c r="HTH45" s="127"/>
      <c r="HTI45" s="127"/>
      <c r="HTJ45" s="127"/>
      <c r="HTK45" s="127"/>
      <c r="HTL45" s="127"/>
      <c r="HTM45" s="127"/>
      <c r="HTN45" s="127"/>
      <c r="HTO45" s="127"/>
      <c r="HTP45" s="127"/>
      <c r="HTQ45" s="127"/>
      <c r="HTR45" s="127"/>
      <c r="HTS45" s="127"/>
      <c r="HTT45" s="127"/>
      <c r="HTU45" s="127"/>
      <c r="HTV45" s="127"/>
      <c r="HTW45" s="127"/>
      <c r="HTX45" s="127"/>
      <c r="HTY45" s="127"/>
      <c r="HTZ45" s="127"/>
      <c r="HUA45" s="127"/>
      <c r="HUB45" s="127"/>
      <c r="HUC45" s="127"/>
      <c r="HUD45" s="127"/>
      <c r="HUE45" s="127"/>
      <c r="HUF45" s="127"/>
      <c r="HUG45" s="127"/>
      <c r="HUH45" s="127"/>
      <c r="HUI45" s="127"/>
      <c r="HUJ45" s="127"/>
      <c r="HUK45" s="127"/>
      <c r="HUL45" s="127"/>
      <c r="HUM45" s="127"/>
      <c r="HUN45" s="127"/>
      <c r="HUO45" s="127"/>
      <c r="HUP45" s="127"/>
      <c r="HUQ45" s="127"/>
      <c r="HUR45" s="127"/>
      <c r="HUS45" s="127"/>
      <c r="HUT45" s="127"/>
      <c r="HUU45" s="127"/>
      <c r="HUV45" s="127"/>
      <c r="HUW45" s="127"/>
      <c r="HUX45" s="127"/>
      <c r="HUY45" s="127"/>
      <c r="HUZ45" s="127"/>
      <c r="HVA45" s="127"/>
      <c r="HVB45" s="127"/>
      <c r="HVC45" s="127"/>
      <c r="HVD45" s="127"/>
      <c r="HVE45" s="127"/>
      <c r="HVF45" s="127"/>
      <c r="HVG45" s="127"/>
      <c r="HVH45" s="127"/>
      <c r="HVI45" s="127"/>
      <c r="HVJ45" s="127"/>
      <c r="HVK45" s="127"/>
      <c r="HVL45" s="127"/>
      <c r="HVM45" s="127"/>
      <c r="HVN45" s="127"/>
      <c r="HVO45" s="127"/>
      <c r="HVP45" s="127"/>
      <c r="HVQ45" s="127"/>
      <c r="HVR45" s="127"/>
      <c r="HVS45" s="127"/>
      <c r="HVT45" s="127"/>
      <c r="HVU45" s="127"/>
      <c r="HVV45" s="127"/>
      <c r="HVW45" s="127"/>
      <c r="HVX45" s="127"/>
      <c r="HVY45" s="127"/>
      <c r="HVZ45" s="127"/>
      <c r="HWA45" s="127"/>
      <c r="HWB45" s="127"/>
      <c r="HWC45" s="127"/>
      <c r="HWD45" s="127"/>
      <c r="HWE45" s="127"/>
      <c r="HWF45" s="127"/>
      <c r="HWG45" s="127"/>
      <c r="HWH45" s="127"/>
      <c r="HWI45" s="127"/>
      <c r="HWJ45" s="127"/>
      <c r="HWK45" s="127"/>
      <c r="HWL45" s="127"/>
      <c r="HWM45" s="127"/>
      <c r="HWN45" s="127"/>
      <c r="HWO45" s="127"/>
      <c r="HWP45" s="127"/>
      <c r="HWQ45" s="127"/>
      <c r="HWR45" s="127"/>
      <c r="HWS45" s="127"/>
      <c r="HWT45" s="127"/>
      <c r="HWU45" s="127"/>
      <c r="HWV45" s="127"/>
      <c r="HWW45" s="127"/>
      <c r="HWX45" s="127"/>
      <c r="HWY45" s="127"/>
      <c r="HWZ45" s="127"/>
      <c r="HXA45" s="127"/>
      <c r="HXB45" s="127"/>
      <c r="HXC45" s="127"/>
      <c r="HXD45" s="127"/>
      <c r="HXE45" s="127"/>
      <c r="HXF45" s="127"/>
      <c r="HXG45" s="127"/>
      <c r="HXH45" s="127"/>
      <c r="HXI45" s="127"/>
      <c r="HXJ45" s="127"/>
      <c r="HXK45" s="127"/>
      <c r="HXL45" s="127"/>
      <c r="HXM45" s="127"/>
      <c r="HXN45" s="127"/>
      <c r="HXO45" s="127"/>
      <c r="HXP45" s="127"/>
      <c r="HXQ45" s="127"/>
      <c r="HXR45" s="127"/>
      <c r="HXS45" s="127"/>
      <c r="HXT45" s="127"/>
      <c r="HXU45" s="127"/>
      <c r="HXV45" s="127"/>
      <c r="HXW45" s="127"/>
      <c r="HXX45" s="127"/>
      <c r="HXY45" s="127"/>
      <c r="HXZ45" s="127"/>
      <c r="HYA45" s="127"/>
      <c r="HYB45" s="127"/>
      <c r="HYC45" s="127"/>
      <c r="HYD45" s="127"/>
      <c r="HYE45" s="127"/>
      <c r="HYF45" s="127"/>
      <c r="HYG45" s="127"/>
      <c r="HYH45" s="127"/>
      <c r="HYI45" s="127"/>
      <c r="HYJ45" s="127"/>
      <c r="HYK45" s="127"/>
      <c r="HYL45" s="127"/>
      <c r="HYM45" s="127"/>
      <c r="HYN45" s="127"/>
      <c r="HYO45" s="127"/>
      <c r="HYP45" s="127"/>
      <c r="HYQ45" s="127"/>
      <c r="HYR45" s="127"/>
      <c r="HYS45" s="127"/>
      <c r="HYT45" s="127"/>
      <c r="HYU45" s="127"/>
      <c r="HYV45" s="127"/>
      <c r="HYW45" s="127"/>
      <c r="HYX45" s="127"/>
      <c r="HYY45" s="127"/>
      <c r="HYZ45" s="127"/>
      <c r="HZA45" s="127"/>
      <c r="HZB45" s="127"/>
      <c r="HZC45" s="127"/>
      <c r="HZD45" s="127"/>
      <c r="HZE45" s="127"/>
      <c r="HZF45" s="127"/>
      <c r="HZG45" s="127"/>
      <c r="HZH45" s="127"/>
      <c r="HZI45" s="127"/>
      <c r="HZJ45" s="127"/>
      <c r="HZK45" s="127"/>
      <c r="HZL45" s="127"/>
      <c r="HZM45" s="127"/>
      <c r="HZN45" s="127"/>
      <c r="HZO45" s="127"/>
      <c r="HZP45" s="127"/>
      <c r="HZQ45" s="127"/>
      <c r="HZR45" s="127"/>
      <c r="HZS45" s="127"/>
      <c r="HZT45" s="127"/>
      <c r="HZU45" s="127"/>
      <c r="HZV45" s="127"/>
      <c r="HZW45" s="127"/>
      <c r="HZX45" s="127"/>
      <c r="HZY45" s="127"/>
      <c r="HZZ45" s="127"/>
      <c r="IAA45" s="127"/>
      <c r="IAB45" s="127"/>
      <c r="IAC45" s="127"/>
      <c r="IAD45" s="127"/>
      <c r="IAE45" s="127"/>
      <c r="IAF45" s="127"/>
      <c r="IAG45" s="127"/>
      <c r="IAH45" s="127"/>
      <c r="IAI45" s="127"/>
      <c r="IAJ45" s="127"/>
      <c r="IAK45" s="127"/>
      <c r="IAL45" s="127"/>
      <c r="IAM45" s="127"/>
      <c r="IAN45" s="127"/>
      <c r="IAO45" s="127"/>
      <c r="IAP45" s="127"/>
      <c r="IAQ45" s="127"/>
      <c r="IAR45" s="127"/>
      <c r="IAS45" s="127"/>
      <c r="IAT45" s="127"/>
      <c r="IAU45" s="127"/>
      <c r="IAV45" s="127"/>
      <c r="IAW45" s="127"/>
      <c r="IAX45" s="127"/>
      <c r="IAY45" s="127"/>
      <c r="IAZ45" s="127"/>
      <c r="IBA45" s="127"/>
      <c r="IBB45" s="127"/>
      <c r="IBC45" s="127"/>
      <c r="IBD45" s="127"/>
      <c r="IBE45" s="127"/>
      <c r="IBF45" s="127"/>
      <c r="IBG45" s="127"/>
      <c r="IBH45" s="127"/>
      <c r="IBI45" s="127"/>
      <c r="IBJ45" s="127"/>
      <c r="IBK45" s="127"/>
      <c r="IBL45" s="127"/>
      <c r="IBM45" s="127"/>
      <c r="IBN45" s="127"/>
      <c r="IBO45" s="127"/>
      <c r="IBP45" s="127"/>
      <c r="IBQ45" s="127"/>
      <c r="IBR45" s="127"/>
      <c r="IBS45" s="127"/>
      <c r="IBT45" s="127"/>
      <c r="IBU45" s="127"/>
      <c r="IBV45" s="127"/>
      <c r="IBW45" s="127"/>
      <c r="IBX45" s="127"/>
      <c r="IBY45" s="127"/>
      <c r="IBZ45" s="127"/>
      <c r="ICA45" s="127"/>
      <c r="ICB45" s="127"/>
      <c r="ICC45" s="127"/>
      <c r="ICD45" s="127"/>
      <c r="ICE45" s="127"/>
      <c r="ICF45" s="127"/>
      <c r="ICG45" s="127"/>
      <c r="ICH45" s="127"/>
      <c r="ICI45" s="127"/>
      <c r="ICJ45" s="127"/>
      <c r="ICK45" s="127"/>
      <c r="ICL45" s="127"/>
      <c r="ICM45" s="127"/>
      <c r="ICN45" s="127"/>
      <c r="ICO45" s="127"/>
      <c r="ICP45" s="127"/>
      <c r="ICQ45" s="127"/>
      <c r="ICR45" s="127"/>
      <c r="ICS45" s="127"/>
      <c r="ICT45" s="127"/>
      <c r="ICU45" s="127"/>
      <c r="ICV45" s="127"/>
      <c r="ICW45" s="127"/>
      <c r="ICX45" s="127"/>
      <c r="ICY45" s="127"/>
      <c r="ICZ45" s="127"/>
      <c r="IDA45" s="127"/>
      <c r="IDB45" s="127"/>
      <c r="IDC45" s="127"/>
      <c r="IDD45" s="127"/>
      <c r="IDE45" s="127"/>
      <c r="IDF45" s="127"/>
      <c r="IDG45" s="127"/>
      <c r="IDH45" s="127"/>
      <c r="IDI45" s="127"/>
      <c r="IDJ45" s="127"/>
      <c r="IDK45" s="127"/>
      <c r="IDL45" s="127"/>
      <c r="IDM45" s="127"/>
      <c r="IDN45" s="127"/>
      <c r="IDO45" s="127"/>
      <c r="IDP45" s="127"/>
      <c r="IDQ45" s="127"/>
      <c r="IDR45" s="127"/>
      <c r="IDS45" s="127"/>
      <c r="IDT45" s="127"/>
      <c r="IDU45" s="127"/>
      <c r="IDV45" s="127"/>
      <c r="IDW45" s="127"/>
      <c r="IDX45" s="127"/>
      <c r="IDY45" s="127"/>
      <c r="IDZ45" s="127"/>
      <c r="IEA45" s="127"/>
      <c r="IEB45" s="127"/>
      <c r="IEC45" s="127"/>
      <c r="IED45" s="127"/>
      <c r="IEE45" s="127"/>
      <c r="IEF45" s="127"/>
      <c r="IEG45" s="127"/>
      <c r="IEH45" s="127"/>
      <c r="IEI45" s="127"/>
      <c r="IEJ45" s="127"/>
      <c r="IEK45" s="127"/>
      <c r="IEL45" s="127"/>
      <c r="IEM45" s="127"/>
      <c r="IEN45" s="127"/>
      <c r="IEO45" s="127"/>
      <c r="IEP45" s="127"/>
      <c r="IEQ45" s="127"/>
      <c r="IER45" s="127"/>
      <c r="IES45" s="127"/>
      <c r="IET45" s="127"/>
      <c r="IEU45" s="127"/>
      <c r="IEV45" s="127"/>
      <c r="IEW45" s="127"/>
      <c r="IEX45" s="127"/>
      <c r="IEY45" s="127"/>
      <c r="IEZ45" s="127"/>
      <c r="IFA45" s="127"/>
      <c r="IFB45" s="127"/>
      <c r="IFC45" s="127"/>
      <c r="IFD45" s="127"/>
      <c r="IFE45" s="127"/>
      <c r="IFF45" s="127"/>
      <c r="IFG45" s="127"/>
      <c r="IFH45" s="127"/>
      <c r="IFI45" s="127"/>
      <c r="IFJ45" s="127"/>
      <c r="IFK45" s="127"/>
      <c r="IFL45" s="127"/>
      <c r="IFM45" s="127"/>
      <c r="IFN45" s="127"/>
      <c r="IFO45" s="127"/>
      <c r="IFP45" s="127"/>
      <c r="IFQ45" s="127"/>
      <c r="IFR45" s="127"/>
      <c r="IFS45" s="127"/>
      <c r="IFT45" s="127"/>
      <c r="IFU45" s="127"/>
      <c r="IFV45" s="127"/>
      <c r="IFW45" s="127"/>
      <c r="IFX45" s="127"/>
      <c r="IFY45" s="127"/>
      <c r="IFZ45" s="127"/>
      <c r="IGA45" s="127"/>
      <c r="IGB45" s="127"/>
      <c r="IGC45" s="127"/>
      <c r="IGD45" s="127"/>
      <c r="IGE45" s="127"/>
      <c r="IGF45" s="127"/>
      <c r="IGG45" s="127"/>
      <c r="IGH45" s="127"/>
      <c r="IGI45" s="127"/>
      <c r="IGJ45" s="127"/>
      <c r="IGK45" s="127"/>
      <c r="IGL45" s="127"/>
      <c r="IGM45" s="127"/>
      <c r="IGN45" s="127"/>
      <c r="IGO45" s="127"/>
      <c r="IGP45" s="127"/>
      <c r="IGQ45" s="127"/>
      <c r="IGR45" s="127"/>
      <c r="IGS45" s="127"/>
      <c r="IGT45" s="127"/>
      <c r="IGU45" s="127"/>
      <c r="IGV45" s="127"/>
      <c r="IGW45" s="127"/>
      <c r="IGX45" s="127"/>
      <c r="IGY45" s="127"/>
      <c r="IGZ45" s="127"/>
      <c r="IHA45" s="127"/>
      <c r="IHB45" s="127"/>
      <c r="IHC45" s="127"/>
      <c r="IHD45" s="127"/>
      <c r="IHE45" s="127"/>
      <c r="IHF45" s="127"/>
      <c r="IHG45" s="127"/>
      <c r="IHH45" s="127"/>
      <c r="IHI45" s="127"/>
      <c r="IHJ45" s="127"/>
      <c r="IHK45" s="127"/>
      <c r="IHL45" s="127"/>
      <c r="IHM45" s="127"/>
      <c r="IHN45" s="127"/>
      <c r="IHO45" s="127"/>
      <c r="IHP45" s="127"/>
      <c r="IHQ45" s="127"/>
      <c r="IHR45" s="127"/>
      <c r="IHS45" s="127"/>
      <c r="IHT45" s="127"/>
      <c r="IHU45" s="127"/>
      <c r="IHV45" s="127"/>
      <c r="IHW45" s="127"/>
      <c r="IHX45" s="127"/>
      <c r="IHY45" s="127"/>
      <c r="IHZ45" s="127"/>
      <c r="IIA45" s="127"/>
      <c r="IIB45" s="127"/>
      <c r="IIC45" s="127"/>
      <c r="IID45" s="127"/>
      <c r="IIE45" s="127"/>
      <c r="IIF45" s="127"/>
      <c r="IIG45" s="127"/>
      <c r="IIH45" s="127"/>
      <c r="III45" s="127"/>
      <c r="IIJ45" s="127"/>
      <c r="IIK45" s="127"/>
      <c r="IIL45" s="127"/>
      <c r="IIM45" s="127"/>
      <c r="IIN45" s="127"/>
      <c r="IIO45" s="127"/>
      <c r="IIP45" s="127"/>
      <c r="IIQ45" s="127"/>
      <c r="IIR45" s="127"/>
      <c r="IIS45" s="127"/>
      <c r="IIT45" s="127"/>
      <c r="IIU45" s="127"/>
      <c r="IIV45" s="127"/>
      <c r="IIW45" s="127"/>
      <c r="IIX45" s="127"/>
      <c r="IIY45" s="127"/>
      <c r="IIZ45" s="127"/>
      <c r="IJA45" s="127"/>
      <c r="IJB45" s="127"/>
      <c r="IJC45" s="127"/>
      <c r="IJD45" s="127"/>
      <c r="IJE45" s="127"/>
      <c r="IJF45" s="127"/>
      <c r="IJG45" s="127"/>
      <c r="IJH45" s="127"/>
      <c r="IJI45" s="127"/>
      <c r="IJJ45" s="127"/>
      <c r="IJK45" s="127"/>
      <c r="IJL45" s="127"/>
      <c r="IJM45" s="127"/>
      <c r="IJN45" s="127"/>
      <c r="IJO45" s="127"/>
      <c r="IJP45" s="127"/>
      <c r="IJQ45" s="127"/>
      <c r="IJR45" s="127"/>
      <c r="IJS45" s="127"/>
      <c r="IJT45" s="127"/>
      <c r="IJU45" s="127"/>
      <c r="IJV45" s="127"/>
      <c r="IJW45" s="127"/>
      <c r="IJX45" s="127"/>
      <c r="IJY45" s="127"/>
      <c r="IJZ45" s="127"/>
      <c r="IKA45" s="127"/>
      <c r="IKB45" s="127"/>
      <c r="IKC45" s="127"/>
      <c r="IKD45" s="127"/>
      <c r="IKE45" s="127"/>
      <c r="IKF45" s="127"/>
      <c r="IKG45" s="127"/>
      <c r="IKH45" s="127"/>
      <c r="IKI45" s="127"/>
      <c r="IKJ45" s="127"/>
      <c r="IKK45" s="127"/>
      <c r="IKL45" s="127"/>
      <c r="IKM45" s="127"/>
      <c r="IKN45" s="127"/>
      <c r="IKO45" s="127"/>
      <c r="IKP45" s="127"/>
      <c r="IKQ45" s="127"/>
      <c r="IKR45" s="127"/>
      <c r="IKS45" s="127"/>
      <c r="IKT45" s="127"/>
      <c r="IKU45" s="127"/>
      <c r="IKV45" s="127"/>
      <c r="IKW45" s="127"/>
      <c r="IKX45" s="127"/>
      <c r="IKY45" s="127"/>
      <c r="IKZ45" s="127"/>
      <c r="ILA45" s="127"/>
      <c r="ILB45" s="127"/>
      <c r="ILC45" s="127"/>
      <c r="ILD45" s="127"/>
      <c r="ILE45" s="127"/>
      <c r="ILF45" s="127"/>
      <c r="ILG45" s="127"/>
      <c r="ILH45" s="127"/>
      <c r="ILI45" s="127"/>
      <c r="ILJ45" s="127"/>
      <c r="ILK45" s="127"/>
      <c r="ILL45" s="127"/>
      <c r="ILM45" s="127"/>
      <c r="ILN45" s="127"/>
      <c r="ILO45" s="127"/>
      <c r="ILP45" s="127"/>
      <c r="ILQ45" s="127"/>
      <c r="ILR45" s="127"/>
      <c r="ILS45" s="127"/>
      <c r="ILT45" s="127"/>
      <c r="ILU45" s="127"/>
      <c r="ILV45" s="127"/>
      <c r="ILW45" s="127"/>
      <c r="ILX45" s="127"/>
      <c r="ILY45" s="127"/>
      <c r="ILZ45" s="127"/>
      <c r="IMA45" s="127"/>
      <c r="IMB45" s="127"/>
      <c r="IMC45" s="127"/>
      <c r="IMD45" s="127"/>
      <c r="IME45" s="127"/>
      <c r="IMF45" s="127"/>
      <c r="IMG45" s="127"/>
      <c r="IMH45" s="127"/>
      <c r="IMI45" s="127"/>
      <c r="IMJ45" s="127"/>
      <c r="IMK45" s="127"/>
      <c r="IML45" s="127"/>
      <c r="IMM45" s="127"/>
      <c r="IMN45" s="127"/>
      <c r="IMO45" s="127"/>
      <c r="IMP45" s="127"/>
      <c r="IMQ45" s="127"/>
      <c r="IMR45" s="127"/>
      <c r="IMS45" s="127"/>
      <c r="IMT45" s="127"/>
      <c r="IMU45" s="127"/>
      <c r="IMV45" s="127"/>
      <c r="IMW45" s="127"/>
      <c r="IMX45" s="127"/>
      <c r="IMY45" s="127"/>
      <c r="IMZ45" s="127"/>
      <c r="INA45" s="127"/>
      <c r="INB45" s="127"/>
      <c r="INC45" s="127"/>
      <c r="IND45" s="127"/>
      <c r="INE45" s="127"/>
      <c r="INF45" s="127"/>
      <c r="ING45" s="127"/>
      <c r="INH45" s="127"/>
      <c r="INI45" s="127"/>
      <c r="INJ45" s="127"/>
      <c r="INK45" s="127"/>
      <c r="INL45" s="127"/>
      <c r="INM45" s="127"/>
      <c r="INN45" s="127"/>
      <c r="INO45" s="127"/>
      <c r="INP45" s="127"/>
      <c r="INQ45" s="127"/>
      <c r="INR45" s="127"/>
      <c r="INS45" s="127"/>
      <c r="INT45" s="127"/>
      <c r="INU45" s="127"/>
      <c r="INV45" s="127"/>
      <c r="INW45" s="127"/>
      <c r="INX45" s="127"/>
      <c r="INY45" s="127"/>
      <c r="INZ45" s="127"/>
      <c r="IOA45" s="127"/>
      <c r="IOB45" s="127"/>
      <c r="IOC45" s="127"/>
      <c r="IOD45" s="127"/>
      <c r="IOE45" s="127"/>
      <c r="IOF45" s="127"/>
      <c r="IOG45" s="127"/>
      <c r="IOH45" s="127"/>
      <c r="IOI45" s="127"/>
      <c r="IOJ45" s="127"/>
      <c r="IOK45" s="127"/>
      <c r="IOL45" s="127"/>
      <c r="IOM45" s="127"/>
      <c r="ION45" s="127"/>
      <c r="IOO45" s="127"/>
      <c r="IOP45" s="127"/>
      <c r="IOQ45" s="127"/>
      <c r="IOR45" s="127"/>
      <c r="IOS45" s="127"/>
      <c r="IOT45" s="127"/>
      <c r="IOU45" s="127"/>
      <c r="IOV45" s="127"/>
      <c r="IOW45" s="127"/>
      <c r="IOX45" s="127"/>
      <c r="IOY45" s="127"/>
      <c r="IOZ45" s="127"/>
      <c r="IPA45" s="127"/>
      <c r="IPB45" s="127"/>
      <c r="IPC45" s="127"/>
      <c r="IPD45" s="127"/>
      <c r="IPE45" s="127"/>
      <c r="IPF45" s="127"/>
      <c r="IPG45" s="127"/>
      <c r="IPH45" s="127"/>
      <c r="IPI45" s="127"/>
      <c r="IPJ45" s="127"/>
      <c r="IPK45" s="127"/>
      <c r="IPL45" s="127"/>
      <c r="IPM45" s="127"/>
      <c r="IPN45" s="127"/>
      <c r="IPO45" s="127"/>
      <c r="IPP45" s="127"/>
      <c r="IPQ45" s="127"/>
      <c r="IPR45" s="127"/>
      <c r="IPS45" s="127"/>
      <c r="IPT45" s="127"/>
      <c r="IPU45" s="127"/>
      <c r="IPV45" s="127"/>
      <c r="IPW45" s="127"/>
      <c r="IPX45" s="127"/>
      <c r="IPY45" s="127"/>
      <c r="IPZ45" s="127"/>
      <c r="IQA45" s="127"/>
      <c r="IQB45" s="127"/>
      <c r="IQC45" s="127"/>
      <c r="IQD45" s="127"/>
      <c r="IQE45" s="127"/>
      <c r="IQF45" s="127"/>
      <c r="IQG45" s="127"/>
      <c r="IQH45" s="127"/>
      <c r="IQI45" s="127"/>
      <c r="IQJ45" s="127"/>
      <c r="IQK45" s="127"/>
      <c r="IQL45" s="127"/>
      <c r="IQM45" s="127"/>
      <c r="IQN45" s="127"/>
      <c r="IQO45" s="127"/>
      <c r="IQP45" s="127"/>
      <c r="IQQ45" s="127"/>
      <c r="IQR45" s="127"/>
      <c r="IQS45" s="127"/>
      <c r="IQT45" s="127"/>
      <c r="IQU45" s="127"/>
      <c r="IQV45" s="127"/>
      <c r="IQW45" s="127"/>
      <c r="IQX45" s="127"/>
      <c r="IQY45" s="127"/>
      <c r="IQZ45" s="127"/>
      <c r="IRA45" s="127"/>
      <c r="IRB45" s="127"/>
      <c r="IRC45" s="127"/>
      <c r="IRD45" s="127"/>
      <c r="IRE45" s="127"/>
      <c r="IRF45" s="127"/>
      <c r="IRG45" s="127"/>
      <c r="IRH45" s="127"/>
      <c r="IRI45" s="127"/>
      <c r="IRJ45" s="127"/>
      <c r="IRK45" s="127"/>
      <c r="IRL45" s="127"/>
      <c r="IRM45" s="127"/>
      <c r="IRN45" s="127"/>
      <c r="IRO45" s="127"/>
      <c r="IRP45" s="127"/>
      <c r="IRQ45" s="127"/>
      <c r="IRR45" s="127"/>
      <c r="IRS45" s="127"/>
      <c r="IRT45" s="127"/>
      <c r="IRU45" s="127"/>
      <c r="IRV45" s="127"/>
      <c r="IRW45" s="127"/>
      <c r="IRX45" s="127"/>
      <c r="IRY45" s="127"/>
      <c r="IRZ45" s="127"/>
      <c r="ISA45" s="127"/>
      <c r="ISB45" s="127"/>
      <c r="ISC45" s="127"/>
      <c r="ISD45" s="127"/>
      <c r="ISE45" s="127"/>
      <c r="ISF45" s="127"/>
      <c r="ISG45" s="127"/>
      <c r="ISH45" s="127"/>
      <c r="ISI45" s="127"/>
      <c r="ISJ45" s="127"/>
      <c r="ISK45" s="127"/>
      <c r="ISL45" s="127"/>
      <c r="ISM45" s="127"/>
      <c r="ISN45" s="127"/>
      <c r="ISO45" s="127"/>
      <c r="ISP45" s="127"/>
      <c r="ISQ45" s="127"/>
      <c r="ISR45" s="127"/>
      <c r="ISS45" s="127"/>
      <c r="IST45" s="127"/>
      <c r="ISU45" s="127"/>
      <c r="ISV45" s="127"/>
      <c r="ISW45" s="127"/>
      <c r="ISX45" s="127"/>
      <c r="ISY45" s="127"/>
      <c r="ISZ45" s="127"/>
      <c r="ITA45" s="127"/>
      <c r="ITB45" s="127"/>
      <c r="ITC45" s="127"/>
      <c r="ITD45" s="127"/>
      <c r="ITE45" s="127"/>
      <c r="ITF45" s="127"/>
      <c r="ITG45" s="127"/>
      <c r="ITH45" s="127"/>
      <c r="ITI45" s="127"/>
      <c r="ITJ45" s="127"/>
      <c r="ITK45" s="127"/>
      <c r="ITL45" s="127"/>
      <c r="ITM45" s="127"/>
      <c r="ITN45" s="127"/>
      <c r="ITO45" s="127"/>
      <c r="ITP45" s="127"/>
      <c r="ITQ45" s="127"/>
      <c r="ITR45" s="127"/>
      <c r="ITS45" s="127"/>
      <c r="ITT45" s="127"/>
      <c r="ITU45" s="127"/>
      <c r="ITV45" s="127"/>
      <c r="ITW45" s="127"/>
      <c r="ITX45" s="127"/>
      <c r="ITY45" s="127"/>
      <c r="ITZ45" s="127"/>
      <c r="IUA45" s="127"/>
      <c r="IUB45" s="127"/>
      <c r="IUC45" s="127"/>
      <c r="IUD45" s="127"/>
      <c r="IUE45" s="127"/>
      <c r="IUF45" s="127"/>
      <c r="IUG45" s="127"/>
      <c r="IUH45" s="127"/>
      <c r="IUI45" s="127"/>
      <c r="IUJ45" s="127"/>
      <c r="IUK45" s="127"/>
      <c r="IUL45" s="127"/>
      <c r="IUM45" s="127"/>
      <c r="IUN45" s="127"/>
      <c r="IUO45" s="127"/>
      <c r="IUP45" s="127"/>
      <c r="IUQ45" s="127"/>
      <c r="IUR45" s="127"/>
      <c r="IUS45" s="127"/>
      <c r="IUT45" s="127"/>
      <c r="IUU45" s="127"/>
      <c r="IUV45" s="127"/>
      <c r="IUW45" s="127"/>
      <c r="IUX45" s="127"/>
      <c r="IUY45" s="127"/>
      <c r="IUZ45" s="127"/>
      <c r="IVA45" s="127"/>
      <c r="IVB45" s="127"/>
      <c r="IVC45" s="127"/>
      <c r="IVD45" s="127"/>
      <c r="IVE45" s="127"/>
      <c r="IVF45" s="127"/>
      <c r="IVG45" s="127"/>
      <c r="IVH45" s="127"/>
      <c r="IVI45" s="127"/>
      <c r="IVJ45" s="127"/>
      <c r="IVK45" s="127"/>
      <c r="IVL45" s="127"/>
      <c r="IVM45" s="127"/>
      <c r="IVN45" s="127"/>
      <c r="IVO45" s="127"/>
      <c r="IVP45" s="127"/>
      <c r="IVQ45" s="127"/>
      <c r="IVR45" s="127"/>
      <c r="IVS45" s="127"/>
      <c r="IVT45" s="127"/>
      <c r="IVU45" s="127"/>
      <c r="IVV45" s="127"/>
      <c r="IVW45" s="127"/>
      <c r="IVX45" s="127"/>
      <c r="IVY45" s="127"/>
      <c r="IVZ45" s="127"/>
      <c r="IWA45" s="127"/>
      <c r="IWB45" s="127"/>
      <c r="IWC45" s="127"/>
      <c r="IWD45" s="127"/>
      <c r="IWE45" s="127"/>
      <c r="IWF45" s="127"/>
      <c r="IWG45" s="127"/>
      <c r="IWH45" s="127"/>
      <c r="IWI45" s="127"/>
      <c r="IWJ45" s="127"/>
      <c r="IWK45" s="127"/>
      <c r="IWL45" s="127"/>
      <c r="IWM45" s="127"/>
      <c r="IWN45" s="127"/>
      <c r="IWO45" s="127"/>
      <c r="IWP45" s="127"/>
      <c r="IWQ45" s="127"/>
      <c r="IWR45" s="127"/>
      <c r="IWS45" s="127"/>
      <c r="IWT45" s="127"/>
      <c r="IWU45" s="127"/>
      <c r="IWV45" s="127"/>
      <c r="IWW45" s="127"/>
      <c r="IWX45" s="127"/>
      <c r="IWY45" s="127"/>
      <c r="IWZ45" s="127"/>
      <c r="IXA45" s="127"/>
      <c r="IXB45" s="127"/>
      <c r="IXC45" s="127"/>
      <c r="IXD45" s="127"/>
      <c r="IXE45" s="127"/>
      <c r="IXF45" s="127"/>
      <c r="IXG45" s="127"/>
      <c r="IXH45" s="127"/>
      <c r="IXI45" s="127"/>
      <c r="IXJ45" s="127"/>
      <c r="IXK45" s="127"/>
      <c r="IXL45" s="127"/>
      <c r="IXM45" s="127"/>
      <c r="IXN45" s="127"/>
      <c r="IXO45" s="127"/>
      <c r="IXP45" s="127"/>
      <c r="IXQ45" s="127"/>
      <c r="IXR45" s="127"/>
      <c r="IXS45" s="127"/>
      <c r="IXT45" s="127"/>
      <c r="IXU45" s="127"/>
      <c r="IXV45" s="127"/>
      <c r="IXW45" s="127"/>
      <c r="IXX45" s="127"/>
      <c r="IXY45" s="127"/>
      <c r="IXZ45" s="127"/>
      <c r="IYA45" s="127"/>
      <c r="IYB45" s="127"/>
      <c r="IYC45" s="127"/>
      <c r="IYD45" s="127"/>
      <c r="IYE45" s="127"/>
      <c r="IYF45" s="127"/>
      <c r="IYG45" s="127"/>
      <c r="IYH45" s="127"/>
      <c r="IYI45" s="127"/>
      <c r="IYJ45" s="127"/>
      <c r="IYK45" s="127"/>
      <c r="IYL45" s="127"/>
      <c r="IYM45" s="127"/>
      <c r="IYN45" s="127"/>
      <c r="IYO45" s="127"/>
      <c r="IYP45" s="127"/>
      <c r="IYQ45" s="127"/>
      <c r="IYR45" s="127"/>
      <c r="IYS45" s="127"/>
      <c r="IYT45" s="127"/>
      <c r="IYU45" s="127"/>
      <c r="IYV45" s="127"/>
      <c r="IYW45" s="127"/>
      <c r="IYX45" s="127"/>
      <c r="IYY45" s="127"/>
      <c r="IYZ45" s="127"/>
      <c r="IZA45" s="127"/>
      <c r="IZB45" s="127"/>
      <c r="IZC45" s="127"/>
      <c r="IZD45" s="127"/>
      <c r="IZE45" s="127"/>
      <c r="IZF45" s="127"/>
      <c r="IZG45" s="127"/>
      <c r="IZH45" s="127"/>
      <c r="IZI45" s="127"/>
      <c r="IZJ45" s="127"/>
      <c r="IZK45" s="127"/>
      <c r="IZL45" s="127"/>
      <c r="IZM45" s="127"/>
      <c r="IZN45" s="127"/>
      <c r="IZO45" s="127"/>
      <c r="IZP45" s="127"/>
      <c r="IZQ45" s="127"/>
      <c r="IZR45" s="127"/>
      <c r="IZS45" s="127"/>
      <c r="IZT45" s="127"/>
      <c r="IZU45" s="127"/>
      <c r="IZV45" s="127"/>
      <c r="IZW45" s="127"/>
      <c r="IZX45" s="127"/>
      <c r="IZY45" s="127"/>
      <c r="IZZ45" s="127"/>
      <c r="JAA45" s="127"/>
      <c r="JAB45" s="127"/>
      <c r="JAC45" s="127"/>
      <c r="JAD45" s="127"/>
      <c r="JAE45" s="127"/>
      <c r="JAF45" s="127"/>
      <c r="JAG45" s="127"/>
      <c r="JAH45" s="127"/>
      <c r="JAI45" s="127"/>
      <c r="JAJ45" s="127"/>
      <c r="JAK45" s="127"/>
      <c r="JAL45" s="127"/>
      <c r="JAM45" s="127"/>
      <c r="JAN45" s="127"/>
      <c r="JAO45" s="127"/>
      <c r="JAP45" s="127"/>
      <c r="JAQ45" s="127"/>
      <c r="JAR45" s="127"/>
      <c r="JAS45" s="127"/>
      <c r="JAT45" s="127"/>
      <c r="JAU45" s="127"/>
      <c r="JAV45" s="127"/>
      <c r="JAW45" s="127"/>
      <c r="JAX45" s="127"/>
      <c r="JAY45" s="127"/>
      <c r="JAZ45" s="127"/>
      <c r="JBA45" s="127"/>
      <c r="JBB45" s="127"/>
      <c r="JBC45" s="127"/>
      <c r="JBD45" s="127"/>
      <c r="JBE45" s="127"/>
      <c r="JBF45" s="127"/>
      <c r="JBG45" s="127"/>
      <c r="JBH45" s="127"/>
      <c r="JBI45" s="127"/>
      <c r="JBJ45" s="127"/>
      <c r="JBK45" s="127"/>
      <c r="JBL45" s="127"/>
      <c r="JBM45" s="127"/>
      <c r="JBN45" s="127"/>
      <c r="JBO45" s="127"/>
      <c r="JBP45" s="127"/>
      <c r="JBQ45" s="127"/>
      <c r="JBR45" s="127"/>
      <c r="JBS45" s="127"/>
      <c r="JBT45" s="127"/>
      <c r="JBU45" s="127"/>
      <c r="JBV45" s="127"/>
      <c r="JBW45" s="127"/>
      <c r="JBX45" s="127"/>
      <c r="JBY45" s="127"/>
      <c r="JBZ45" s="127"/>
      <c r="JCA45" s="127"/>
      <c r="JCB45" s="127"/>
      <c r="JCC45" s="127"/>
      <c r="JCD45" s="127"/>
      <c r="JCE45" s="127"/>
      <c r="JCF45" s="127"/>
      <c r="JCG45" s="127"/>
      <c r="JCH45" s="127"/>
      <c r="JCI45" s="127"/>
      <c r="JCJ45" s="127"/>
      <c r="JCK45" s="127"/>
      <c r="JCL45" s="127"/>
      <c r="JCM45" s="127"/>
      <c r="JCN45" s="127"/>
      <c r="JCO45" s="127"/>
      <c r="JCP45" s="127"/>
      <c r="JCQ45" s="127"/>
      <c r="JCR45" s="127"/>
      <c r="JCS45" s="127"/>
      <c r="JCT45" s="127"/>
      <c r="JCU45" s="127"/>
      <c r="JCV45" s="127"/>
      <c r="JCW45" s="127"/>
      <c r="JCX45" s="127"/>
      <c r="JCY45" s="127"/>
      <c r="JCZ45" s="127"/>
      <c r="JDA45" s="127"/>
      <c r="JDB45" s="127"/>
      <c r="JDC45" s="127"/>
      <c r="JDD45" s="127"/>
      <c r="JDE45" s="127"/>
      <c r="JDF45" s="127"/>
      <c r="JDG45" s="127"/>
      <c r="JDH45" s="127"/>
      <c r="JDI45" s="127"/>
      <c r="JDJ45" s="127"/>
      <c r="JDK45" s="127"/>
      <c r="JDL45" s="127"/>
      <c r="JDM45" s="127"/>
      <c r="JDN45" s="127"/>
      <c r="JDO45" s="127"/>
      <c r="JDP45" s="127"/>
      <c r="JDQ45" s="127"/>
      <c r="JDR45" s="127"/>
      <c r="JDS45" s="127"/>
      <c r="JDT45" s="127"/>
      <c r="JDU45" s="127"/>
      <c r="JDV45" s="127"/>
      <c r="JDW45" s="127"/>
      <c r="JDX45" s="127"/>
      <c r="JDY45" s="127"/>
      <c r="JDZ45" s="127"/>
      <c r="JEA45" s="127"/>
      <c r="JEB45" s="127"/>
      <c r="JEC45" s="127"/>
      <c r="JED45" s="127"/>
      <c r="JEE45" s="127"/>
      <c r="JEF45" s="127"/>
      <c r="JEG45" s="127"/>
      <c r="JEH45" s="127"/>
      <c r="JEI45" s="127"/>
      <c r="JEJ45" s="127"/>
      <c r="JEK45" s="127"/>
      <c r="JEL45" s="127"/>
      <c r="JEM45" s="127"/>
      <c r="JEN45" s="127"/>
      <c r="JEO45" s="127"/>
      <c r="JEP45" s="127"/>
      <c r="JEQ45" s="127"/>
      <c r="JER45" s="127"/>
      <c r="JES45" s="127"/>
      <c r="JET45" s="127"/>
      <c r="JEU45" s="127"/>
      <c r="JEV45" s="127"/>
      <c r="JEW45" s="127"/>
      <c r="JEX45" s="127"/>
      <c r="JEY45" s="127"/>
      <c r="JEZ45" s="127"/>
      <c r="JFA45" s="127"/>
      <c r="JFB45" s="127"/>
      <c r="JFC45" s="127"/>
      <c r="JFD45" s="127"/>
      <c r="JFE45" s="127"/>
      <c r="JFF45" s="127"/>
      <c r="JFG45" s="127"/>
      <c r="JFH45" s="127"/>
      <c r="JFI45" s="127"/>
      <c r="JFJ45" s="127"/>
      <c r="JFK45" s="127"/>
      <c r="JFL45" s="127"/>
      <c r="JFM45" s="127"/>
      <c r="JFN45" s="127"/>
      <c r="JFO45" s="127"/>
      <c r="JFP45" s="127"/>
      <c r="JFQ45" s="127"/>
      <c r="JFR45" s="127"/>
      <c r="JFS45" s="127"/>
      <c r="JFT45" s="127"/>
      <c r="JFU45" s="127"/>
      <c r="JFV45" s="127"/>
      <c r="JFW45" s="127"/>
      <c r="JFX45" s="127"/>
      <c r="JFY45" s="127"/>
      <c r="JFZ45" s="127"/>
      <c r="JGA45" s="127"/>
      <c r="JGB45" s="127"/>
      <c r="JGC45" s="127"/>
      <c r="JGD45" s="127"/>
      <c r="JGE45" s="127"/>
      <c r="JGF45" s="127"/>
      <c r="JGG45" s="127"/>
      <c r="JGH45" s="127"/>
      <c r="JGI45" s="127"/>
      <c r="JGJ45" s="127"/>
      <c r="JGK45" s="127"/>
      <c r="JGL45" s="127"/>
      <c r="JGM45" s="127"/>
      <c r="JGN45" s="127"/>
      <c r="JGO45" s="127"/>
      <c r="JGP45" s="127"/>
      <c r="JGQ45" s="127"/>
      <c r="JGR45" s="127"/>
      <c r="JGS45" s="127"/>
      <c r="JGT45" s="127"/>
      <c r="JGU45" s="127"/>
      <c r="JGV45" s="127"/>
      <c r="JGW45" s="127"/>
      <c r="JGX45" s="127"/>
      <c r="JGY45" s="127"/>
      <c r="JGZ45" s="127"/>
      <c r="JHA45" s="127"/>
      <c r="JHB45" s="127"/>
      <c r="JHC45" s="127"/>
      <c r="JHD45" s="127"/>
      <c r="JHE45" s="127"/>
      <c r="JHF45" s="127"/>
      <c r="JHG45" s="127"/>
      <c r="JHH45" s="127"/>
      <c r="JHI45" s="127"/>
      <c r="JHJ45" s="127"/>
      <c r="JHK45" s="127"/>
      <c r="JHL45" s="127"/>
      <c r="JHM45" s="127"/>
      <c r="JHN45" s="127"/>
      <c r="JHO45" s="127"/>
      <c r="JHP45" s="127"/>
      <c r="JHQ45" s="127"/>
      <c r="JHR45" s="127"/>
      <c r="JHS45" s="127"/>
      <c r="JHT45" s="127"/>
      <c r="JHU45" s="127"/>
      <c r="JHV45" s="127"/>
      <c r="JHW45" s="127"/>
      <c r="JHX45" s="127"/>
      <c r="JHY45" s="127"/>
      <c r="JHZ45" s="127"/>
      <c r="JIA45" s="127"/>
      <c r="JIB45" s="127"/>
      <c r="JIC45" s="127"/>
      <c r="JID45" s="127"/>
      <c r="JIE45" s="127"/>
      <c r="JIF45" s="127"/>
      <c r="JIG45" s="127"/>
      <c r="JIH45" s="127"/>
      <c r="JII45" s="127"/>
      <c r="JIJ45" s="127"/>
      <c r="JIK45" s="127"/>
      <c r="JIL45" s="127"/>
      <c r="JIM45" s="127"/>
      <c r="JIN45" s="127"/>
      <c r="JIO45" s="127"/>
      <c r="JIP45" s="127"/>
      <c r="JIQ45" s="127"/>
      <c r="JIR45" s="127"/>
      <c r="JIS45" s="127"/>
      <c r="JIT45" s="127"/>
      <c r="JIU45" s="127"/>
      <c r="JIV45" s="127"/>
      <c r="JIW45" s="127"/>
      <c r="JIX45" s="127"/>
      <c r="JIY45" s="127"/>
      <c r="JIZ45" s="127"/>
      <c r="JJA45" s="127"/>
      <c r="JJB45" s="127"/>
      <c r="JJC45" s="127"/>
      <c r="JJD45" s="127"/>
      <c r="JJE45" s="127"/>
      <c r="JJF45" s="127"/>
      <c r="JJG45" s="127"/>
      <c r="JJH45" s="127"/>
      <c r="JJI45" s="127"/>
      <c r="JJJ45" s="127"/>
      <c r="JJK45" s="127"/>
      <c r="JJL45" s="127"/>
      <c r="JJM45" s="127"/>
      <c r="JJN45" s="127"/>
      <c r="JJO45" s="127"/>
      <c r="JJP45" s="127"/>
      <c r="JJQ45" s="127"/>
      <c r="JJR45" s="127"/>
      <c r="JJS45" s="127"/>
      <c r="JJT45" s="127"/>
      <c r="JJU45" s="127"/>
      <c r="JJV45" s="127"/>
      <c r="JJW45" s="127"/>
      <c r="JJX45" s="127"/>
      <c r="JJY45" s="127"/>
      <c r="JJZ45" s="127"/>
      <c r="JKA45" s="127"/>
      <c r="JKB45" s="127"/>
      <c r="JKC45" s="127"/>
      <c r="JKD45" s="127"/>
      <c r="JKE45" s="127"/>
      <c r="JKF45" s="127"/>
      <c r="JKG45" s="127"/>
      <c r="JKH45" s="127"/>
      <c r="JKI45" s="127"/>
      <c r="JKJ45" s="127"/>
      <c r="JKK45" s="127"/>
      <c r="JKL45" s="127"/>
      <c r="JKM45" s="127"/>
      <c r="JKN45" s="127"/>
      <c r="JKO45" s="127"/>
      <c r="JKP45" s="127"/>
      <c r="JKQ45" s="127"/>
      <c r="JKR45" s="127"/>
      <c r="JKS45" s="127"/>
      <c r="JKT45" s="127"/>
      <c r="JKU45" s="127"/>
      <c r="JKV45" s="127"/>
      <c r="JKW45" s="127"/>
      <c r="JKX45" s="127"/>
      <c r="JKY45" s="127"/>
      <c r="JKZ45" s="127"/>
      <c r="JLA45" s="127"/>
      <c r="JLB45" s="127"/>
      <c r="JLC45" s="127"/>
      <c r="JLD45" s="127"/>
      <c r="JLE45" s="127"/>
      <c r="JLF45" s="127"/>
      <c r="JLG45" s="127"/>
      <c r="JLH45" s="127"/>
      <c r="JLI45" s="127"/>
      <c r="JLJ45" s="127"/>
      <c r="JLK45" s="127"/>
      <c r="JLL45" s="127"/>
      <c r="JLM45" s="127"/>
      <c r="JLN45" s="127"/>
      <c r="JLO45" s="127"/>
      <c r="JLP45" s="127"/>
      <c r="JLQ45" s="127"/>
      <c r="JLR45" s="127"/>
      <c r="JLS45" s="127"/>
      <c r="JLT45" s="127"/>
      <c r="JLU45" s="127"/>
      <c r="JLV45" s="127"/>
      <c r="JLW45" s="127"/>
      <c r="JLX45" s="127"/>
      <c r="JLY45" s="127"/>
      <c r="JLZ45" s="127"/>
      <c r="JMA45" s="127"/>
      <c r="JMB45" s="127"/>
      <c r="JMC45" s="127"/>
      <c r="JMD45" s="127"/>
      <c r="JME45" s="127"/>
      <c r="JMF45" s="127"/>
      <c r="JMG45" s="127"/>
      <c r="JMH45" s="127"/>
      <c r="JMI45" s="127"/>
      <c r="JMJ45" s="127"/>
      <c r="JMK45" s="127"/>
      <c r="JML45" s="127"/>
      <c r="JMM45" s="127"/>
      <c r="JMN45" s="127"/>
      <c r="JMO45" s="127"/>
      <c r="JMP45" s="127"/>
      <c r="JMQ45" s="127"/>
      <c r="JMR45" s="127"/>
      <c r="JMS45" s="127"/>
      <c r="JMT45" s="127"/>
      <c r="JMU45" s="127"/>
      <c r="JMV45" s="127"/>
      <c r="JMW45" s="127"/>
      <c r="JMX45" s="127"/>
      <c r="JMY45" s="127"/>
      <c r="JMZ45" s="127"/>
      <c r="JNA45" s="127"/>
      <c r="JNB45" s="127"/>
      <c r="JNC45" s="127"/>
      <c r="JND45" s="127"/>
      <c r="JNE45" s="127"/>
      <c r="JNF45" s="127"/>
      <c r="JNG45" s="127"/>
      <c r="JNH45" s="127"/>
      <c r="JNI45" s="127"/>
      <c r="JNJ45" s="127"/>
      <c r="JNK45" s="127"/>
      <c r="JNL45" s="127"/>
      <c r="JNM45" s="127"/>
      <c r="JNN45" s="127"/>
      <c r="JNO45" s="127"/>
      <c r="JNP45" s="127"/>
      <c r="JNQ45" s="127"/>
      <c r="JNR45" s="127"/>
      <c r="JNS45" s="127"/>
      <c r="JNT45" s="127"/>
      <c r="JNU45" s="127"/>
      <c r="JNV45" s="127"/>
      <c r="JNW45" s="127"/>
      <c r="JNX45" s="127"/>
      <c r="JNY45" s="127"/>
      <c r="JNZ45" s="127"/>
      <c r="JOA45" s="127"/>
      <c r="JOB45" s="127"/>
      <c r="JOC45" s="127"/>
      <c r="JOD45" s="127"/>
      <c r="JOE45" s="127"/>
      <c r="JOF45" s="127"/>
      <c r="JOG45" s="127"/>
      <c r="JOH45" s="127"/>
      <c r="JOI45" s="127"/>
      <c r="JOJ45" s="127"/>
      <c r="JOK45" s="127"/>
      <c r="JOL45" s="127"/>
      <c r="JOM45" s="127"/>
      <c r="JON45" s="127"/>
      <c r="JOO45" s="127"/>
      <c r="JOP45" s="127"/>
      <c r="JOQ45" s="127"/>
      <c r="JOR45" s="127"/>
      <c r="JOS45" s="127"/>
      <c r="JOT45" s="127"/>
      <c r="JOU45" s="127"/>
      <c r="JOV45" s="127"/>
      <c r="JOW45" s="127"/>
      <c r="JOX45" s="127"/>
      <c r="JOY45" s="127"/>
      <c r="JOZ45" s="127"/>
      <c r="JPA45" s="127"/>
      <c r="JPB45" s="127"/>
      <c r="JPC45" s="127"/>
      <c r="JPD45" s="127"/>
      <c r="JPE45" s="127"/>
      <c r="JPF45" s="127"/>
      <c r="JPG45" s="127"/>
      <c r="JPH45" s="127"/>
      <c r="JPI45" s="127"/>
      <c r="JPJ45" s="127"/>
      <c r="JPK45" s="127"/>
      <c r="JPL45" s="127"/>
      <c r="JPM45" s="127"/>
      <c r="JPN45" s="127"/>
      <c r="JPO45" s="127"/>
      <c r="JPP45" s="127"/>
      <c r="JPQ45" s="127"/>
      <c r="JPR45" s="127"/>
      <c r="JPS45" s="127"/>
      <c r="JPT45" s="127"/>
      <c r="JPU45" s="127"/>
      <c r="JPV45" s="127"/>
      <c r="JPW45" s="127"/>
      <c r="JPX45" s="127"/>
      <c r="JPY45" s="127"/>
      <c r="JPZ45" s="127"/>
      <c r="JQA45" s="127"/>
      <c r="JQB45" s="127"/>
      <c r="JQC45" s="127"/>
      <c r="JQD45" s="127"/>
      <c r="JQE45" s="127"/>
      <c r="JQF45" s="127"/>
      <c r="JQG45" s="127"/>
      <c r="JQH45" s="127"/>
      <c r="JQI45" s="127"/>
      <c r="JQJ45" s="127"/>
      <c r="JQK45" s="127"/>
      <c r="JQL45" s="127"/>
      <c r="JQM45" s="127"/>
      <c r="JQN45" s="127"/>
      <c r="JQO45" s="127"/>
      <c r="JQP45" s="127"/>
      <c r="JQQ45" s="127"/>
      <c r="JQR45" s="127"/>
      <c r="JQS45" s="127"/>
      <c r="JQT45" s="127"/>
      <c r="JQU45" s="127"/>
      <c r="JQV45" s="127"/>
      <c r="JQW45" s="127"/>
      <c r="JQX45" s="127"/>
      <c r="JQY45" s="127"/>
      <c r="JQZ45" s="127"/>
      <c r="JRA45" s="127"/>
      <c r="JRB45" s="127"/>
      <c r="JRC45" s="127"/>
      <c r="JRD45" s="127"/>
      <c r="JRE45" s="127"/>
      <c r="JRF45" s="127"/>
      <c r="JRG45" s="127"/>
      <c r="JRH45" s="127"/>
      <c r="JRI45" s="127"/>
      <c r="JRJ45" s="127"/>
      <c r="JRK45" s="127"/>
      <c r="JRL45" s="127"/>
      <c r="JRM45" s="127"/>
      <c r="JRN45" s="127"/>
      <c r="JRO45" s="127"/>
      <c r="JRP45" s="127"/>
      <c r="JRQ45" s="127"/>
      <c r="JRR45" s="127"/>
      <c r="JRS45" s="127"/>
      <c r="JRT45" s="127"/>
      <c r="JRU45" s="127"/>
      <c r="JRV45" s="127"/>
      <c r="JRW45" s="127"/>
      <c r="JRX45" s="127"/>
      <c r="JRY45" s="127"/>
      <c r="JRZ45" s="127"/>
      <c r="JSA45" s="127"/>
      <c r="JSB45" s="127"/>
      <c r="JSC45" s="127"/>
      <c r="JSD45" s="127"/>
      <c r="JSE45" s="127"/>
      <c r="JSF45" s="127"/>
      <c r="JSG45" s="127"/>
      <c r="JSH45" s="127"/>
      <c r="JSI45" s="127"/>
      <c r="JSJ45" s="127"/>
      <c r="JSK45" s="127"/>
      <c r="JSL45" s="127"/>
      <c r="JSM45" s="127"/>
      <c r="JSN45" s="127"/>
      <c r="JSO45" s="127"/>
      <c r="JSP45" s="127"/>
      <c r="JSQ45" s="127"/>
      <c r="JSR45" s="127"/>
      <c r="JSS45" s="127"/>
      <c r="JST45" s="127"/>
      <c r="JSU45" s="127"/>
      <c r="JSV45" s="127"/>
      <c r="JSW45" s="127"/>
      <c r="JSX45" s="127"/>
      <c r="JSY45" s="127"/>
      <c r="JSZ45" s="127"/>
      <c r="JTA45" s="127"/>
      <c r="JTB45" s="127"/>
      <c r="JTC45" s="127"/>
      <c r="JTD45" s="127"/>
      <c r="JTE45" s="127"/>
      <c r="JTF45" s="127"/>
      <c r="JTG45" s="127"/>
      <c r="JTH45" s="127"/>
      <c r="JTI45" s="127"/>
      <c r="JTJ45" s="127"/>
      <c r="JTK45" s="127"/>
      <c r="JTL45" s="127"/>
      <c r="JTM45" s="127"/>
      <c r="JTN45" s="127"/>
      <c r="JTO45" s="127"/>
      <c r="JTP45" s="127"/>
      <c r="JTQ45" s="127"/>
      <c r="JTR45" s="127"/>
      <c r="JTS45" s="127"/>
      <c r="JTT45" s="127"/>
      <c r="JTU45" s="127"/>
      <c r="JTV45" s="127"/>
      <c r="JTW45" s="127"/>
      <c r="JTX45" s="127"/>
      <c r="JTY45" s="127"/>
      <c r="JTZ45" s="127"/>
      <c r="JUA45" s="127"/>
      <c r="JUB45" s="127"/>
      <c r="JUC45" s="127"/>
      <c r="JUD45" s="127"/>
      <c r="JUE45" s="127"/>
      <c r="JUF45" s="127"/>
      <c r="JUG45" s="127"/>
      <c r="JUH45" s="127"/>
      <c r="JUI45" s="127"/>
      <c r="JUJ45" s="127"/>
      <c r="JUK45" s="127"/>
      <c r="JUL45" s="127"/>
      <c r="JUM45" s="127"/>
      <c r="JUN45" s="127"/>
      <c r="JUO45" s="127"/>
      <c r="JUP45" s="127"/>
      <c r="JUQ45" s="127"/>
      <c r="JUR45" s="127"/>
      <c r="JUS45" s="127"/>
      <c r="JUT45" s="127"/>
      <c r="JUU45" s="127"/>
      <c r="JUV45" s="127"/>
      <c r="JUW45" s="127"/>
      <c r="JUX45" s="127"/>
      <c r="JUY45" s="127"/>
      <c r="JUZ45" s="127"/>
      <c r="JVA45" s="127"/>
      <c r="JVB45" s="127"/>
      <c r="JVC45" s="127"/>
      <c r="JVD45" s="127"/>
      <c r="JVE45" s="127"/>
      <c r="JVF45" s="127"/>
      <c r="JVG45" s="127"/>
      <c r="JVH45" s="127"/>
      <c r="JVI45" s="127"/>
      <c r="JVJ45" s="127"/>
      <c r="JVK45" s="127"/>
      <c r="JVL45" s="127"/>
      <c r="JVM45" s="127"/>
      <c r="JVN45" s="127"/>
      <c r="JVO45" s="127"/>
      <c r="JVP45" s="127"/>
      <c r="JVQ45" s="127"/>
      <c r="JVR45" s="127"/>
      <c r="JVS45" s="127"/>
      <c r="JVT45" s="127"/>
      <c r="JVU45" s="127"/>
      <c r="JVV45" s="127"/>
      <c r="JVW45" s="127"/>
      <c r="JVX45" s="127"/>
      <c r="JVY45" s="127"/>
      <c r="JVZ45" s="127"/>
      <c r="JWA45" s="127"/>
      <c r="JWB45" s="127"/>
      <c r="JWC45" s="127"/>
      <c r="JWD45" s="127"/>
      <c r="JWE45" s="127"/>
      <c r="JWF45" s="127"/>
      <c r="JWG45" s="127"/>
      <c r="JWH45" s="127"/>
      <c r="JWI45" s="127"/>
      <c r="JWJ45" s="127"/>
      <c r="JWK45" s="127"/>
      <c r="JWL45" s="127"/>
      <c r="JWM45" s="127"/>
      <c r="JWN45" s="127"/>
      <c r="JWO45" s="127"/>
      <c r="JWP45" s="127"/>
      <c r="JWQ45" s="127"/>
      <c r="JWR45" s="127"/>
      <c r="JWS45" s="127"/>
      <c r="JWT45" s="127"/>
      <c r="JWU45" s="127"/>
      <c r="JWV45" s="127"/>
      <c r="JWW45" s="127"/>
      <c r="JWX45" s="127"/>
      <c r="JWY45" s="127"/>
      <c r="JWZ45" s="127"/>
      <c r="JXA45" s="127"/>
      <c r="JXB45" s="127"/>
      <c r="JXC45" s="127"/>
      <c r="JXD45" s="127"/>
      <c r="JXE45" s="127"/>
      <c r="JXF45" s="127"/>
      <c r="JXG45" s="127"/>
      <c r="JXH45" s="127"/>
      <c r="JXI45" s="127"/>
      <c r="JXJ45" s="127"/>
      <c r="JXK45" s="127"/>
      <c r="JXL45" s="127"/>
      <c r="JXM45" s="127"/>
      <c r="JXN45" s="127"/>
      <c r="JXO45" s="127"/>
      <c r="JXP45" s="127"/>
      <c r="JXQ45" s="127"/>
      <c r="JXR45" s="127"/>
      <c r="JXS45" s="127"/>
      <c r="JXT45" s="127"/>
      <c r="JXU45" s="127"/>
      <c r="JXV45" s="127"/>
      <c r="JXW45" s="127"/>
      <c r="JXX45" s="127"/>
      <c r="JXY45" s="127"/>
      <c r="JXZ45" s="127"/>
      <c r="JYA45" s="127"/>
      <c r="JYB45" s="127"/>
      <c r="JYC45" s="127"/>
      <c r="JYD45" s="127"/>
      <c r="JYE45" s="127"/>
      <c r="JYF45" s="127"/>
      <c r="JYG45" s="127"/>
      <c r="JYH45" s="127"/>
      <c r="JYI45" s="127"/>
      <c r="JYJ45" s="127"/>
      <c r="JYK45" s="127"/>
      <c r="JYL45" s="127"/>
      <c r="JYM45" s="127"/>
      <c r="JYN45" s="127"/>
      <c r="JYO45" s="127"/>
      <c r="JYP45" s="127"/>
      <c r="JYQ45" s="127"/>
      <c r="JYR45" s="127"/>
      <c r="JYS45" s="127"/>
      <c r="JYT45" s="127"/>
      <c r="JYU45" s="127"/>
      <c r="JYV45" s="127"/>
      <c r="JYW45" s="127"/>
      <c r="JYX45" s="127"/>
      <c r="JYY45" s="127"/>
      <c r="JYZ45" s="127"/>
      <c r="JZA45" s="127"/>
      <c r="JZB45" s="127"/>
      <c r="JZC45" s="127"/>
      <c r="JZD45" s="127"/>
      <c r="JZE45" s="127"/>
      <c r="JZF45" s="127"/>
      <c r="JZG45" s="127"/>
      <c r="JZH45" s="127"/>
      <c r="JZI45" s="127"/>
      <c r="JZJ45" s="127"/>
      <c r="JZK45" s="127"/>
      <c r="JZL45" s="127"/>
      <c r="JZM45" s="127"/>
      <c r="JZN45" s="127"/>
      <c r="JZO45" s="127"/>
      <c r="JZP45" s="127"/>
      <c r="JZQ45" s="127"/>
      <c r="JZR45" s="127"/>
      <c r="JZS45" s="127"/>
      <c r="JZT45" s="127"/>
      <c r="JZU45" s="127"/>
      <c r="JZV45" s="127"/>
      <c r="JZW45" s="127"/>
      <c r="JZX45" s="127"/>
      <c r="JZY45" s="127"/>
      <c r="JZZ45" s="127"/>
      <c r="KAA45" s="127"/>
      <c r="KAB45" s="127"/>
      <c r="KAC45" s="127"/>
      <c r="KAD45" s="127"/>
      <c r="KAE45" s="127"/>
      <c r="KAF45" s="127"/>
      <c r="KAG45" s="127"/>
      <c r="KAH45" s="127"/>
      <c r="KAI45" s="127"/>
      <c r="KAJ45" s="127"/>
      <c r="KAK45" s="127"/>
      <c r="KAL45" s="127"/>
      <c r="KAM45" s="127"/>
      <c r="KAN45" s="127"/>
      <c r="KAO45" s="127"/>
      <c r="KAP45" s="127"/>
      <c r="KAQ45" s="127"/>
      <c r="KAR45" s="127"/>
      <c r="KAS45" s="127"/>
      <c r="KAT45" s="127"/>
      <c r="KAU45" s="127"/>
      <c r="KAV45" s="127"/>
      <c r="KAW45" s="127"/>
      <c r="KAX45" s="127"/>
      <c r="KAY45" s="127"/>
      <c r="KAZ45" s="127"/>
      <c r="KBA45" s="127"/>
      <c r="KBB45" s="127"/>
      <c r="KBC45" s="127"/>
      <c r="KBD45" s="127"/>
      <c r="KBE45" s="127"/>
      <c r="KBF45" s="127"/>
      <c r="KBG45" s="127"/>
      <c r="KBH45" s="127"/>
      <c r="KBI45" s="127"/>
      <c r="KBJ45" s="127"/>
      <c r="KBK45" s="127"/>
      <c r="KBL45" s="127"/>
      <c r="KBM45" s="127"/>
      <c r="KBN45" s="127"/>
      <c r="KBO45" s="127"/>
      <c r="KBP45" s="127"/>
      <c r="KBQ45" s="127"/>
      <c r="KBR45" s="127"/>
      <c r="KBS45" s="127"/>
      <c r="KBT45" s="127"/>
      <c r="KBU45" s="127"/>
      <c r="KBV45" s="127"/>
      <c r="KBW45" s="127"/>
      <c r="KBX45" s="127"/>
      <c r="KBY45" s="127"/>
      <c r="KBZ45" s="127"/>
      <c r="KCA45" s="127"/>
      <c r="KCB45" s="127"/>
      <c r="KCC45" s="127"/>
      <c r="KCD45" s="127"/>
      <c r="KCE45" s="127"/>
      <c r="KCF45" s="127"/>
      <c r="KCG45" s="127"/>
      <c r="KCH45" s="127"/>
      <c r="KCI45" s="127"/>
      <c r="KCJ45" s="127"/>
      <c r="KCK45" s="127"/>
      <c r="KCL45" s="127"/>
      <c r="KCM45" s="127"/>
      <c r="KCN45" s="127"/>
      <c r="KCO45" s="127"/>
      <c r="KCP45" s="127"/>
      <c r="KCQ45" s="127"/>
      <c r="KCR45" s="127"/>
      <c r="KCS45" s="127"/>
      <c r="KCT45" s="127"/>
      <c r="KCU45" s="127"/>
      <c r="KCV45" s="127"/>
      <c r="KCW45" s="127"/>
      <c r="KCX45" s="127"/>
      <c r="KCY45" s="127"/>
      <c r="KCZ45" s="127"/>
      <c r="KDA45" s="127"/>
      <c r="KDB45" s="127"/>
      <c r="KDC45" s="127"/>
      <c r="KDD45" s="127"/>
      <c r="KDE45" s="127"/>
      <c r="KDF45" s="127"/>
      <c r="KDG45" s="127"/>
      <c r="KDH45" s="127"/>
      <c r="KDI45" s="127"/>
      <c r="KDJ45" s="127"/>
      <c r="KDK45" s="127"/>
      <c r="KDL45" s="127"/>
      <c r="KDM45" s="127"/>
      <c r="KDN45" s="127"/>
      <c r="KDO45" s="127"/>
      <c r="KDP45" s="127"/>
      <c r="KDQ45" s="127"/>
      <c r="KDR45" s="127"/>
      <c r="KDS45" s="127"/>
      <c r="KDT45" s="127"/>
      <c r="KDU45" s="127"/>
      <c r="KDV45" s="127"/>
      <c r="KDW45" s="127"/>
      <c r="KDX45" s="127"/>
      <c r="KDY45" s="127"/>
      <c r="KDZ45" s="127"/>
      <c r="KEA45" s="127"/>
      <c r="KEB45" s="127"/>
      <c r="KEC45" s="127"/>
      <c r="KED45" s="127"/>
      <c r="KEE45" s="127"/>
      <c r="KEF45" s="127"/>
      <c r="KEG45" s="127"/>
      <c r="KEH45" s="127"/>
      <c r="KEI45" s="127"/>
      <c r="KEJ45" s="127"/>
      <c r="KEK45" s="127"/>
      <c r="KEL45" s="127"/>
      <c r="KEM45" s="127"/>
      <c r="KEN45" s="127"/>
      <c r="KEO45" s="127"/>
      <c r="KEP45" s="127"/>
      <c r="KEQ45" s="127"/>
      <c r="KER45" s="127"/>
      <c r="KES45" s="127"/>
      <c r="KET45" s="127"/>
      <c r="KEU45" s="127"/>
      <c r="KEV45" s="127"/>
      <c r="KEW45" s="127"/>
      <c r="KEX45" s="127"/>
      <c r="KEY45" s="127"/>
      <c r="KEZ45" s="127"/>
      <c r="KFA45" s="127"/>
      <c r="KFB45" s="127"/>
      <c r="KFC45" s="127"/>
      <c r="KFD45" s="127"/>
      <c r="KFE45" s="127"/>
      <c r="KFF45" s="127"/>
      <c r="KFG45" s="127"/>
      <c r="KFH45" s="127"/>
      <c r="KFI45" s="127"/>
      <c r="KFJ45" s="127"/>
      <c r="KFK45" s="127"/>
      <c r="KFL45" s="127"/>
      <c r="KFM45" s="127"/>
      <c r="KFN45" s="127"/>
      <c r="KFO45" s="127"/>
      <c r="KFP45" s="127"/>
      <c r="KFQ45" s="127"/>
      <c r="KFR45" s="127"/>
      <c r="KFS45" s="127"/>
      <c r="KFT45" s="127"/>
      <c r="KFU45" s="127"/>
      <c r="KFV45" s="127"/>
      <c r="KFW45" s="127"/>
      <c r="KFX45" s="127"/>
      <c r="KFY45" s="127"/>
      <c r="KFZ45" s="127"/>
      <c r="KGA45" s="127"/>
      <c r="KGB45" s="127"/>
      <c r="KGC45" s="127"/>
      <c r="KGD45" s="127"/>
      <c r="KGE45" s="127"/>
      <c r="KGF45" s="127"/>
      <c r="KGG45" s="127"/>
      <c r="KGH45" s="127"/>
      <c r="KGI45" s="127"/>
      <c r="KGJ45" s="127"/>
      <c r="KGK45" s="127"/>
      <c r="KGL45" s="127"/>
      <c r="KGM45" s="127"/>
      <c r="KGN45" s="127"/>
      <c r="KGO45" s="127"/>
      <c r="KGP45" s="127"/>
      <c r="KGQ45" s="127"/>
      <c r="KGR45" s="127"/>
      <c r="KGS45" s="127"/>
      <c r="KGT45" s="127"/>
      <c r="KGU45" s="127"/>
      <c r="KGV45" s="127"/>
      <c r="KGW45" s="127"/>
      <c r="KGX45" s="127"/>
      <c r="KGY45" s="127"/>
      <c r="KGZ45" s="127"/>
      <c r="KHA45" s="127"/>
      <c r="KHB45" s="127"/>
      <c r="KHC45" s="127"/>
      <c r="KHD45" s="127"/>
      <c r="KHE45" s="127"/>
      <c r="KHF45" s="127"/>
      <c r="KHG45" s="127"/>
      <c r="KHH45" s="127"/>
      <c r="KHI45" s="127"/>
      <c r="KHJ45" s="127"/>
      <c r="KHK45" s="127"/>
      <c r="KHL45" s="127"/>
      <c r="KHM45" s="127"/>
      <c r="KHN45" s="127"/>
      <c r="KHO45" s="127"/>
      <c r="KHP45" s="127"/>
      <c r="KHQ45" s="127"/>
      <c r="KHR45" s="127"/>
      <c r="KHS45" s="127"/>
      <c r="KHT45" s="127"/>
      <c r="KHU45" s="127"/>
      <c r="KHV45" s="127"/>
      <c r="KHW45" s="127"/>
      <c r="KHX45" s="127"/>
      <c r="KHY45" s="127"/>
      <c r="KHZ45" s="127"/>
      <c r="KIA45" s="127"/>
      <c r="KIB45" s="127"/>
      <c r="KIC45" s="127"/>
      <c r="KID45" s="127"/>
      <c r="KIE45" s="127"/>
      <c r="KIF45" s="127"/>
      <c r="KIG45" s="127"/>
      <c r="KIH45" s="127"/>
      <c r="KII45" s="127"/>
      <c r="KIJ45" s="127"/>
      <c r="KIK45" s="127"/>
      <c r="KIL45" s="127"/>
      <c r="KIM45" s="127"/>
      <c r="KIN45" s="127"/>
      <c r="KIO45" s="127"/>
      <c r="KIP45" s="127"/>
      <c r="KIQ45" s="127"/>
      <c r="KIR45" s="127"/>
      <c r="KIS45" s="127"/>
      <c r="KIT45" s="127"/>
      <c r="KIU45" s="127"/>
      <c r="KIV45" s="127"/>
      <c r="KIW45" s="127"/>
      <c r="KIX45" s="127"/>
      <c r="KIY45" s="127"/>
      <c r="KIZ45" s="127"/>
      <c r="KJA45" s="127"/>
      <c r="KJB45" s="127"/>
      <c r="KJC45" s="127"/>
      <c r="KJD45" s="127"/>
      <c r="KJE45" s="127"/>
      <c r="KJF45" s="127"/>
      <c r="KJG45" s="127"/>
      <c r="KJH45" s="127"/>
      <c r="KJI45" s="127"/>
      <c r="KJJ45" s="127"/>
      <c r="KJK45" s="127"/>
      <c r="KJL45" s="127"/>
      <c r="KJM45" s="127"/>
      <c r="KJN45" s="127"/>
      <c r="KJO45" s="127"/>
      <c r="KJP45" s="127"/>
      <c r="KJQ45" s="127"/>
      <c r="KJR45" s="127"/>
      <c r="KJS45" s="127"/>
      <c r="KJT45" s="127"/>
      <c r="KJU45" s="127"/>
      <c r="KJV45" s="127"/>
      <c r="KJW45" s="127"/>
      <c r="KJX45" s="127"/>
      <c r="KJY45" s="127"/>
      <c r="KJZ45" s="127"/>
      <c r="KKA45" s="127"/>
      <c r="KKB45" s="127"/>
      <c r="KKC45" s="127"/>
      <c r="KKD45" s="127"/>
      <c r="KKE45" s="127"/>
      <c r="KKF45" s="127"/>
      <c r="KKG45" s="127"/>
      <c r="KKH45" s="127"/>
      <c r="KKI45" s="127"/>
      <c r="KKJ45" s="127"/>
      <c r="KKK45" s="127"/>
      <c r="KKL45" s="127"/>
      <c r="KKM45" s="127"/>
      <c r="KKN45" s="127"/>
      <c r="KKO45" s="127"/>
      <c r="KKP45" s="127"/>
      <c r="KKQ45" s="127"/>
      <c r="KKR45" s="127"/>
      <c r="KKS45" s="127"/>
      <c r="KKT45" s="127"/>
      <c r="KKU45" s="127"/>
      <c r="KKV45" s="127"/>
      <c r="KKW45" s="127"/>
      <c r="KKX45" s="127"/>
      <c r="KKY45" s="127"/>
      <c r="KKZ45" s="127"/>
      <c r="KLA45" s="127"/>
      <c r="KLB45" s="127"/>
      <c r="KLC45" s="127"/>
      <c r="KLD45" s="127"/>
      <c r="KLE45" s="127"/>
      <c r="KLF45" s="127"/>
      <c r="KLG45" s="127"/>
      <c r="KLH45" s="127"/>
      <c r="KLI45" s="127"/>
      <c r="KLJ45" s="127"/>
      <c r="KLK45" s="127"/>
      <c r="KLL45" s="127"/>
      <c r="KLM45" s="127"/>
      <c r="KLN45" s="127"/>
      <c r="KLO45" s="127"/>
      <c r="KLP45" s="127"/>
      <c r="KLQ45" s="127"/>
      <c r="KLR45" s="127"/>
      <c r="KLS45" s="127"/>
      <c r="KLT45" s="127"/>
      <c r="KLU45" s="127"/>
      <c r="KLV45" s="127"/>
      <c r="KLW45" s="127"/>
      <c r="KLX45" s="127"/>
      <c r="KLY45" s="127"/>
      <c r="KLZ45" s="127"/>
      <c r="KMA45" s="127"/>
      <c r="KMB45" s="127"/>
      <c r="KMC45" s="127"/>
      <c r="KMD45" s="127"/>
      <c r="KME45" s="127"/>
      <c r="KMF45" s="127"/>
      <c r="KMG45" s="127"/>
      <c r="KMH45" s="127"/>
      <c r="KMI45" s="127"/>
      <c r="KMJ45" s="127"/>
      <c r="KMK45" s="127"/>
      <c r="KML45" s="127"/>
      <c r="KMM45" s="127"/>
      <c r="KMN45" s="127"/>
      <c r="KMO45" s="127"/>
      <c r="KMP45" s="127"/>
      <c r="KMQ45" s="127"/>
      <c r="KMR45" s="127"/>
      <c r="KMS45" s="127"/>
      <c r="KMT45" s="127"/>
      <c r="KMU45" s="127"/>
      <c r="KMV45" s="127"/>
      <c r="KMW45" s="127"/>
      <c r="KMX45" s="127"/>
      <c r="KMY45" s="127"/>
      <c r="KMZ45" s="127"/>
      <c r="KNA45" s="127"/>
      <c r="KNB45" s="127"/>
      <c r="KNC45" s="127"/>
      <c r="KND45" s="127"/>
      <c r="KNE45" s="127"/>
      <c r="KNF45" s="127"/>
      <c r="KNG45" s="127"/>
      <c r="KNH45" s="127"/>
      <c r="KNI45" s="127"/>
      <c r="KNJ45" s="127"/>
      <c r="KNK45" s="127"/>
      <c r="KNL45" s="127"/>
      <c r="KNM45" s="127"/>
      <c r="KNN45" s="127"/>
      <c r="KNO45" s="127"/>
      <c r="KNP45" s="127"/>
      <c r="KNQ45" s="127"/>
      <c r="KNR45" s="127"/>
      <c r="KNS45" s="127"/>
      <c r="KNT45" s="127"/>
      <c r="KNU45" s="127"/>
      <c r="KNV45" s="127"/>
      <c r="KNW45" s="127"/>
      <c r="KNX45" s="127"/>
      <c r="KNY45" s="127"/>
      <c r="KNZ45" s="127"/>
      <c r="KOA45" s="127"/>
      <c r="KOB45" s="127"/>
      <c r="KOC45" s="127"/>
      <c r="KOD45" s="127"/>
      <c r="KOE45" s="127"/>
      <c r="KOF45" s="127"/>
      <c r="KOG45" s="127"/>
      <c r="KOH45" s="127"/>
      <c r="KOI45" s="127"/>
      <c r="KOJ45" s="127"/>
      <c r="KOK45" s="127"/>
      <c r="KOL45" s="127"/>
      <c r="KOM45" s="127"/>
      <c r="KON45" s="127"/>
      <c r="KOO45" s="127"/>
      <c r="KOP45" s="127"/>
      <c r="KOQ45" s="127"/>
      <c r="KOR45" s="127"/>
      <c r="KOS45" s="127"/>
      <c r="KOT45" s="127"/>
      <c r="KOU45" s="127"/>
      <c r="KOV45" s="127"/>
      <c r="KOW45" s="127"/>
      <c r="KOX45" s="127"/>
      <c r="KOY45" s="127"/>
      <c r="KOZ45" s="127"/>
      <c r="KPA45" s="127"/>
      <c r="KPB45" s="127"/>
      <c r="KPC45" s="127"/>
      <c r="KPD45" s="127"/>
      <c r="KPE45" s="127"/>
      <c r="KPF45" s="127"/>
      <c r="KPG45" s="127"/>
      <c r="KPH45" s="127"/>
      <c r="KPI45" s="127"/>
      <c r="KPJ45" s="127"/>
      <c r="KPK45" s="127"/>
      <c r="KPL45" s="127"/>
      <c r="KPM45" s="127"/>
      <c r="KPN45" s="127"/>
      <c r="KPO45" s="127"/>
      <c r="KPP45" s="127"/>
      <c r="KPQ45" s="127"/>
      <c r="KPR45" s="127"/>
      <c r="KPS45" s="127"/>
      <c r="KPT45" s="127"/>
      <c r="KPU45" s="127"/>
      <c r="KPV45" s="127"/>
      <c r="KPW45" s="127"/>
      <c r="KPX45" s="127"/>
      <c r="KPY45" s="127"/>
      <c r="KPZ45" s="127"/>
      <c r="KQA45" s="127"/>
      <c r="KQB45" s="127"/>
      <c r="KQC45" s="127"/>
      <c r="KQD45" s="127"/>
      <c r="KQE45" s="127"/>
      <c r="KQF45" s="127"/>
      <c r="KQG45" s="127"/>
      <c r="KQH45" s="127"/>
      <c r="KQI45" s="127"/>
      <c r="KQJ45" s="127"/>
      <c r="KQK45" s="127"/>
      <c r="KQL45" s="127"/>
      <c r="KQM45" s="127"/>
      <c r="KQN45" s="127"/>
      <c r="KQO45" s="127"/>
      <c r="KQP45" s="127"/>
      <c r="KQQ45" s="127"/>
      <c r="KQR45" s="127"/>
      <c r="KQS45" s="127"/>
      <c r="KQT45" s="127"/>
      <c r="KQU45" s="127"/>
      <c r="KQV45" s="127"/>
      <c r="KQW45" s="127"/>
      <c r="KQX45" s="127"/>
      <c r="KQY45" s="127"/>
      <c r="KQZ45" s="127"/>
      <c r="KRA45" s="127"/>
      <c r="KRB45" s="127"/>
      <c r="KRC45" s="127"/>
      <c r="KRD45" s="127"/>
      <c r="KRE45" s="127"/>
      <c r="KRF45" s="127"/>
      <c r="KRG45" s="127"/>
      <c r="KRH45" s="127"/>
      <c r="KRI45" s="127"/>
      <c r="KRJ45" s="127"/>
      <c r="KRK45" s="127"/>
      <c r="KRL45" s="127"/>
      <c r="KRM45" s="127"/>
      <c r="KRN45" s="127"/>
      <c r="KRO45" s="127"/>
      <c r="KRP45" s="127"/>
      <c r="KRQ45" s="127"/>
      <c r="KRR45" s="127"/>
      <c r="KRS45" s="127"/>
      <c r="KRT45" s="127"/>
      <c r="KRU45" s="127"/>
      <c r="KRV45" s="127"/>
      <c r="KRW45" s="127"/>
      <c r="KRX45" s="127"/>
      <c r="KRY45" s="127"/>
      <c r="KRZ45" s="127"/>
      <c r="KSA45" s="127"/>
      <c r="KSB45" s="127"/>
      <c r="KSC45" s="127"/>
      <c r="KSD45" s="127"/>
      <c r="KSE45" s="127"/>
      <c r="KSF45" s="127"/>
      <c r="KSG45" s="127"/>
      <c r="KSH45" s="127"/>
      <c r="KSI45" s="127"/>
      <c r="KSJ45" s="127"/>
      <c r="KSK45" s="127"/>
      <c r="KSL45" s="127"/>
      <c r="KSM45" s="127"/>
      <c r="KSN45" s="127"/>
      <c r="KSO45" s="127"/>
      <c r="KSP45" s="127"/>
      <c r="KSQ45" s="127"/>
      <c r="KSR45" s="127"/>
      <c r="KSS45" s="127"/>
      <c r="KST45" s="127"/>
      <c r="KSU45" s="127"/>
      <c r="KSV45" s="127"/>
      <c r="KSW45" s="127"/>
      <c r="KSX45" s="127"/>
      <c r="KSY45" s="127"/>
      <c r="KSZ45" s="127"/>
      <c r="KTA45" s="127"/>
      <c r="KTB45" s="127"/>
      <c r="KTC45" s="127"/>
      <c r="KTD45" s="127"/>
      <c r="KTE45" s="127"/>
      <c r="KTF45" s="127"/>
      <c r="KTG45" s="127"/>
      <c r="KTH45" s="127"/>
      <c r="KTI45" s="127"/>
      <c r="KTJ45" s="127"/>
      <c r="KTK45" s="127"/>
      <c r="KTL45" s="127"/>
      <c r="KTM45" s="127"/>
      <c r="KTN45" s="127"/>
      <c r="KTO45" s="127"/>
      <c r="KTP45" s="127"/>
      <c r="KTQ45" s="127"/>
      <c r="KTR45" s="127"/>
      <c r="KTS45" s="127"/>
      <c r="KTT45" s="127"/>
      <c r="KTU45" s="127"/>
      <c r="KTV45" s="127"/>
      <c r="KTW45" s="127"/>
      <c r="KTX45" s="127"/>
      <c r="KTY45" s="127"/>
      <c r="KTZ45" s="127"/>
      <c r="KUA45" s="127"/>
      <c r="KUB45" s="127"/>
      <c r="KUC45" s="127"/>
      <c r="KUD45" s="127"/>
      <c r="KUE45" s="127"/>
      <c r="KUF45" s="127"/>
      <c r="KUG45" s="127"/>
      <c r="KUH45" s="127"/>
      <c r="KUI45" s="127"/>
      <c r="KUJ45" s="127"/>
      <c r="KUK45" s="127"/>
      <c r="KUL45" s="127"/>
      <c r="KUM45" s="127"/>
      <c r="KUN45" s="127"/>
      <c r="KUO45" s="127"/>
      <c r="KUP45" s="127"/>
      <c r="KUQ45" s="127"/>
      <c r="KUR45" s="127"/>
      <c r="KUS45" s="127"/>
      <c r="KUT45" s="127"/>
      <c r="KUU45" s="127"/>
      <c r="KUV45" s="127"/>
      <c r="KUW45" s="127"/>
      <c r="KUX45" s="127"/>
      <c r="KUY45" s="127"/>
      <c r="KUZ45" s="127"/>
      <c r="KVA45" s="127"/>
      <c r="KVB45" s="127"/>
      <c r="KVC45" s="127"/>
      <c r="KVD45" s="127"/>
      <c r="KVE45" s="127"/>
      <c r="KVF45" s="127"/>
      <c r="KVG45" s="127"/>
      <c r="KVH45" s="127"/>
      <c r="KVI45" s="127"/>
      <c r="KVJ45" s="127"/>
      <c r="KVK45" s="127"/>
      <c r="KVL45" s="127"/>
      <c r="KVM45" s="127"/>
      <c r="KVN45" s="127"/>
      <c r="KVO45" s="127"/>
      <c r="KVP45" s="127"/>
      <c r="KVQ45" s="127"/>
      <c r="KVR45" s="127"/>
      <c r="KVS45" s="127"/>
      <c r="KVT45" s="127"/>
      <c r="KVU45" s="127"/>
      <c r="KVV45" s="127"/>
      <c r="KVW45" s="127"/>
      <c r="KVX45" s="127"/>
      <c r="KVY45" s="127"/>
      <c r="KVZ45" s="127"/>
      <c r="KWA45" s="127"/>
      <c r="KWB45" s="127"/>
      <c r="KWC45" s="127"/>
      <c r="KWD45" s="127"/>
      <c r="KWE45" s="127"/>
      <c r="KWF45" s="127"/>
      <c r="KWG45" s="127"/>
      <c r="KWH45" s="127"/>
      <c r="KWI45" s="127"/>
      <c r="KWJ45" s="127"/>
      <c r="KWK45" s="127"/>
      <c r="KWL45" s="127"/>
      <c r="KWM45" s="127"/>
      <c r="KWN45" s="127"/>
      <c r="KWO45" s="127"/>
      <c r="KWP45" s="127"/>
      <c r="KWQ45" s="127"/>
      <c r="KWR45" s="127"/>
      <c r="KWS45" s="127"/>
      <c r="KWT45" s="127"/>
      <c r="KWU45" s="127"/>
      <c r="KWV45" s="127"/>
      <c r="KWW45" s="127"/>
      <c r="KWX45" s="127"/>
      <c r="KWY45" s="127"/>
      <c r="KWZ45" s="127"/>
      <c r="KXA45" s="127"/>
      <c r="KXB45" s="127"/>
      <c r="KXC45" s="127"/>
      <c r="KXD45" s="127"/>
      <c r="KXE45" s="127"/>
      <c r="KXF45" s="127"/>
      <c r="KXG45" s="127"/>
      <c r="KXH45" s="127"/>
      <c r="KXI45" s="127"/>
      <c r="KXJ45" s="127"/>
      <c r="KXK45" s="127"/>
      <c r="KXL45" s="127"/>
      <c r="KXM45" s="127"/>
      <c r="KXN45" s="127"/>
      <c r="KXO45" s="127"/>
      <c r="KXP45" s="127"/>
      <c r="KXQ45" s="127"/>
      <c r="KXR45" s="127"/>
      <c r="KXS45" s="127"/>
      <c r="KXT45" s="127"/>
      <c r="KXU45" s="127"/>
      <c r="KXV45" s="127"/>
      <c r="KXW45" s="127"/>
      <c r="KXX45" s="127"/>
      <c r="KXY45" s="127"/>
      <c r="KXZ45" s="127"/>
      <c r="KYA45" s="127"/>
      <c r="KYB45" s="127"/>
      <c r="KYC45" s="127"/>
      <c r="KYD45" s="127"/>
      <c r="KYE45" s="127"/>
      <c r="KYF45" s="127"/>
      <c r="KYG45" s="127"/>
      <c r="KYH45" s="127"/>
      <c r="KYI45" s="127"/>
      <c r="KYJ45" s="127"/>
      <c r="KYK45" s="127"/>
      <c r="KYL45" s="127"/>
      <c r="KYM45" s="127"/>
      <c r="KYN45" s="127"/>
      <c r="KYO45" s="127"/>
      <c r="KYP45" s="127"/>
      <c r="KYQ45" s="127"/>
      <c r="KYR45" s="127"/>
      <c r="KYS45" s="127"/>
      <c r="KYT45" s="127"/>
      <c r="KYU45" s="127"/>
      <c r="KYV45" s="127"/>
      <c r="KYW45" s="127"/>
      <c r="KYX45" s="127"/>
      <c r="KYY45" s="127"/>
      <c r="KYZ45" s="127"/>
      <c r="KZA45" s="127"/>
      <c r="KZB45" s="127"/>
      <c r="KZC45" s="127"/>
      <c r="KZD45" s="127"/>
      <c r="KZE45" s="127"/>
      <c r="KZF45" s="127"/>
      <c r="KZG45" s="127"/>
      <c r="KZH45" s="127"/>
      <c r="KZI45" s="127"/>
      <c r="KZJ45" s="127"/>
      <c r="KZK45" s="127"/>
      <c r="KZL45" s="127"/>
      <c r="KZM45" s="127"/>
      <c r="KZN45" s="127"/>
      <c r="KZO45" s="127"/>
      <c r="KZP45" s="127"/>
      <c r="KZQ45" s="127"/>
      <c r="KZR45" s="127"/>
      <c r="KZS45" s="127"/>
      <c r="KZT45" s="127"/>
      <c r="KZU45" s="127"/>
      <c r="KZV45" s="127"/>
      <c r="KZW45" s="127"/>
      <c r="KZX45" s="127"/>
      <c r="KZY45" s="127"/>
      <c r="KZZ45" s="127"/>
      <c r="LAA45" s="127"/>
      <c r="LAB45" s="127"/>
      <c r="LAC45" s="127"/>
      <c r="LAD45" s="127"/>
      <c r="LAE45" s="127"/>
      <c r="LAF45" s="127"/>
      <c r="LAG45" s="127"/>
      <c r="LAH45" s="127"/>
      <c r="LAI45" s="127"/>
      <c r="LAJ45" s="127"/>
      <c r="LAK45" s="127"/>
      <c r="LAL45" s="127"/>
      <c r="LAM45" s="127"/>
      <c r="LAN45" s="127"/>
      <c r="LAO45" s="127"/>
      <c r="LAP45" s="127"/>
      <c r="LAQ45" s="127"/>
      <c r="LAR45" s="127"/>
      <c r="LAS45" s="127"/>
      <c r="LAT45" s="127"/>
      <c r="LAU45" s="127"/>
      <c r="LAV45" s="127"/>
      <c r="LAW45" s="127"/>
      <c r="LAX45" s="127"/>
      <c r="LAY45" s="127"/>
      <c r="LAZ45" s="127"/>
      <c r="LBA45" s="127"/>
      <c r="LBB45" s="127"/>
      <c r="LBC45" s="127"/>
      <c r="LBD45" s="127"/>
      <c r="LBE45" s="127"/>
      <c r="LBF45" s="127"/>
      <c r="LBG45" s="127"/>
      <c r="LBH45" s="127"/>
      <c r="LBI45" s="127"/>
      <c r="LBJ45" s="127"/>
      <c r="LBK45" s="127"/>
      <c r="LBL45" s="127"/>
      <c r="LBM45" s="127"/>
      <c r="LBN45" s="127"/>
      <c r="LBO45" s="127"/>
      <c r="LBP45" s="127"/>
      <c r="LBQ45" s="127"/>
      <c r="LBR45" s="127"/>
      <c r="LBS45" s="127"/>
      <c r="LBT45" s="127"/>
      <c r="LBU45" s="127"/>
      <c r="LBV45" s="127"/>
      <c r="LBW45" s="127"/>
      <c r="LBX45" s="127"/>
      <c r="LBY45" s="127"/>
      <c r="LBZ45" s="127"/>
      <c r="LCA45" s="127"/>
      <c r="LCB45" s="127"/>
      <c r="LCC45" s="127"/>
      <c r="LCD45" s="127"/>
      <c r="LCE45" s="127"/>
      <c r="LCF45" s="127"/>
      <c r="LCG45" s="127"/>
      <c r="LCH45" s="127"/>
      <c r="LCI45" s="127"/>
      <c r="LCJ45" s="127"/>
      <c r="LCK45" s="127"/>
      <c r="LCL45" s="127"/>
      <c r="LCM45" s="127"/>
      <c r="LCN45" s="127"/>
      <c r="LCO45" s="127"/>
      <c r="LCP45" s="127"/>
      <c r="LCQ45" s="127"/>
      <c r="LCR45" s="127"/>
      <c r="LCS45" s="127"/>
      <c r="LCT45" s="127"/>
      <c r="LCU45" s="127"/>
      <c r="LCV45" s="127"/>
      <c r="LCW45" s="127"/>
      <c r="LCX45" s="127"/>
      <c r="LCY45" s="127"/>
      <c r="LCZ45" s="127"/>
      <c r="LDA45" s="127"/>
      <c r="LDB45" s="127"/>
      <c r="LDC45" s="127"/>
      <c r="LDD45" s="127"/>
      <c r="LDE45" s="127"/>
      <c r="LDF45" s="127"/>
      <c r="LDG45" s="127"/>
      <c r="LDH45" s="127"/>
      <c r="LDI45" s="127"/>
      <c r="LDJ45" s="127"/>
      <c r="LDK45" s="127"/>
      <c r="LDL45" s="127"/>
      <c r="LDM45" s="127"/>
      <c r="LDN45" s="127"/>
      <c r="LDO45" s="127"/>
      <c r="LDP45" s="127"/>
      <c r="LDQ45" s="127"/>
      <c r="LDR45" s="127"/>
      <c r="LDS45" s="127"/>
      <c r="LDT45" s="127"/>
      <c r="LDU45" s="127"/>
      <c r="LDV45" s="127"/>
      <c r="LDW45" s="127"/>
      <c r="LDX45" s="127"/>
      <c r="LDY45" s="127"/>
      <c r="LDZ45" s="127"/>
      <c r="LEA45" s="127"/>
      <c r="LEB45" s="127"/>
      <c r="LEC45" s="127"/>
      <c r="LED45" s="127"/>
      <c r="LEE45" s="127"/>
      <c r="LEF45" s="127"/>
      <c r="LEG45" s="127"/>
      <c r="LEH45" s="127"/>
      <c r="LEI45" s="127"/>
      <c r="LEJ45" s="127"/>
      <c r="LEK45" s="127"/>
      <c r="LEL45" s="127"/>
      <c r="LEM45" s="127"/>
      <c r="LEN45" s="127"/>
      <c r="LEO45" s="127"/>
      <c r="LEP45" s="127"/>
      <c r="LEQ45" s="127"/>
      <c r="LER45" s="127"/>
      <c r="LES45" s="127"/>
      <c r="LET45" s="127"/>
      <c r="LEU45" s="127"/>
      <c r="LEV45" s="127"/>
      <c r="LEW45" s="127"/>
      <c r="LEX45" s="127"/>
      <c r="LEY45" s="127"/>
      <c r="LEZ45" s="127"/>
      <c r="LFA45" s="127"/>
      <c r="LFB45" s="127"/>
      <c r="LFC45" s="127"/>
      <c r="LFD45" s="127"/>
      <c r="LFE45" s="127"/>
      <c r="LFF45" s="127"/>
      <c r="LFG45" s="127"/>
      <c r="LFH45" s="127"/>
      <c r="LFI45" s="127"/>
      <c r="LFJ45" s="127"/>
      <c r="LFK45" s="127"/>
      <c r="LFL45" s="127"/>
      <c r="LFM45" s="127"/>
      <c r="LFN45" s="127"/>
      <c r="LFO45" s="127"/>
      <c r="LFP45" s="127"/>
      <c r="LFQ45" s="127"/>
      <c r="LFR45" s="127"/>
      <c r="LFS45" s="127"/>
      <c r="LFT45" s="127"/>
      <c r="LFU45" s="127"/>
      <c r="LFV45" s="127"/>
      <c r="LFW45" s="127"/>
      <c r="LFX45" s="127"/>
      <c r="LFY45" s="127"/>
      <c r="LFZ45" s="127"/>
      <c r="LGA45" s="127"/>
      <c r="LGB45" s="127"/>
      <c r="LGC45" s="127"/>
      <c r="LGD45" s="127"/>
      <c r="LGE45" s="127"/>
      <c r="LGF45" s="127"/>
      <c r="LGG45" s="127"/>
      <c r="LGH45" s="127"/>
      <c r="LGI45" s="127"/>
      <c r="LGJ45" s="127"/>
      <c r="LGK45" s="127"/>
      <c r="LGL45" s="127"/>
      <c r="LGM45" s="127"/>
      <c r="LGN45" s="127"/>
      <c r="LGO45" s="127"/>
      <c r="LGP45" s="127"/>
      <c r="LGQ45" s="127"/>
      <c r="LGR45" s="127"/>
      <c r="LGS45" s="127"/>
      <c r="LGT45" s="127"/>
      <c r="LGU45" s="127"/>
      <c r="LGV45" s="127"/>
      <c r="LGW45" s="127"/>
      <c r="LGX45" s="127"/>
      <c r="LGY45" s="127"/>
      <c r="LGZ45" s="127"/>
      <c r="LHA45" s="127"/>
      <c r="LHB45" s="127"/>
      <c r="LHC45" s="127"/>
      <c r="LHD45" s="127"/>
      <c r="LHE45" s="127"/>
      <c r="LHF45" s="127"/>
      <c r="LHG45" s="127"/>
      <c r="LHH45" s="127"/>
      <c r="LHI45" s="127"/>
      <c r="LHJ45" s="127"/>
      <c r="LHK45" s="127"/>
      <c r="LHL45" s="127"/>
      <c r="LHM45" s="127"/>
      <c r="LHN45" s="127"/>
      <c r="LHO45" s="127"/>
      <c r="LHP45" s="127"/>
      <c r="LHQ45" s="127"/>
      <c r="LHR45" s="127"/>
      <c r="LHS45" s="127"/>
      <c r="LHT45" s="127"/>
      <c r="LHU45" s="127"/>
      <c r="LHV45" s="127"/>
      <c r="LHW45" s="127"/>
      <c r="LHX45" s="127"/>
      <c r="LHY45" s="127"/>
      <c r="LHZ45" s="127"/>
      <c r="LIA45" s="127"/>
      <c r="LIB45" s="127"/>
      <c r="LIC45" s="127"/>
      <c r="LID45" s="127"/>
      <c r="LIE45" s="127"/>
      <c r="LIF45" s="127"/>
      <c r="LIG45" s="127"/>
      <c r="LIH45" s="127"/>
      <c r="LII45" s="127"/>
      <c r="LIJ45" s="127"/>
      <c r="LIK45" s="127"/>
      <c r="LIL45" s="127"/>
      <c r="LIM45" s="127"/>
      <c r="LIN45" s="127"/>
      <c r="LIO45" s="127"/>
      <c r="LIP45" s="127"/>
      <c r="LIQ45" s="127"/>
      <c r="LIR45" s="127"/>
      <c r="LIS45" s="127"/>
      <c r="LIT45" s="127"/>
      <c r="LIU45" s="127"/>
      <c r="LIV45" s="127"/>
      <c r="LIW45" s="127"/>
      <c r="LIX45" s="127"/>
      <c r="LIY45" s="127"/>
      <c r="LIZ45" s="127"/>
      <c r="LJA45" s="127"/>
      <c r="LJB45" s="127"/>
      <c r="LJC45" s="127"/>
      <c r="LJD45" s="127"/>
      <c r="LJE45" s="127"/>
      <c r="LJF45" s="127"/>
      <c r="LJG45" s="127"/>
      <c r="LJH45" s="127"/>
      <c r="LJI45" s="127"/>
      <c r="LJJ45" s="127"/>
      <c r="LJK45" s="127"/>
      <c r="LJL45" s="127"/>
      <c r="LJM45" s="127"/>
      <c r="LJN45" s="127"/>
      <c r="LJO45" s="127"/>
      <c r="LJP45" s="127"/>
      <c r="LJQ45" s="127"/>
      <c r="LJR45" s="127"/>
      <c r="LJS45" s="127"/>
      <c r="LJT45" s="127"/>
      <c r="LJU45" s="127"/>
      <c r="LJV45" s="127"/>
      <c r="LJW45" s="127"/>
      <c r="LJX45" s="127"/>
      <c r="LJY45" s="127"/>
      <c r="LJZ45" s="127"/>
      <c r="LKA45" s="127"/>
      <c r="LKB45" s="127"/>
      <c r="LKC45" s="127"/>
      <c r="LKD45" s="127"/>
      <c r="LKE45" s="127"/>
      <c r="LKF45" s="127"/>
      <c r="LKG45" s="127"/>
      <c r="LKH45" s="127"/>
      <c r="LKI45" s="127"/>
      <c r="LKJ45" s="127"/>
      <c r="LKK45" s="127"/>
      <c r="LKL45" s="127"/>
      <c r="LKM45" s="127"/>
      <c r="LKN45" s="127"/>
      <c r="LKO45" s="127"/>
      <c r="LKP45" s="127"/>
      <c r="LKQ45" s="127"/>
      <c r="LKR45" s="127"/>
      <c r="LKS45" s="127"/>
      <c r="LKT45" s="127"/>
      <c r="LKU45" s="127"/>
      <c r="LKV45" s="127"/>
      <c r="LKW45" s="127"/>
      <c r="LKX45" s="127"/>
      <c r="LKY45" s="127"/>
      <c r="LKZ45" s="127"/>
      <c r="LLA45" s="127"/>
      <c r="LLB45" s="127"/>
      <c r="LLC45" s="127"/>
      <c r="LLD45" s="127"/>
      <c r="LLE45" s="127"/>
      <c r="LLF45" s="127"/>
      <c r="LLG45" s="127"/>
      <c r="LLH45" s="127"/>
      <c r="LLI45" s="127"/>
      <c r="LLJ45" s="127"/>
      <c r="LLK45" s="127"/>
      <c r="LLL45" s="127"/>
      <c r="LLM45" s="127"/>
      <c r="LLN45" s="127"/>
      <c r="LLO45" s="127"/>
      <c r="LLP45" s="127"/>
      <c r="LLQ45" s="127"/>
      <c r="LLR45" s="127"/>
      <c r="LLS45" s="127"/>
      <c r="LLT45" s="127"/>
      <c r="LLU45" s="127"/>
      <c r="LLV45" s="127"/>
      <c r="LLW45" s="127"/>
      <c r="LLX45" s="127"/>
      <c r="LLY45" s="127"/>
      <c r="LLZ45" s="127"/>
      <c r="LMA45" s="127"/>
      <c r="LMB45" s="127"/>
      <c r="LMC45" s="127"/>
      <c r="LMD45" s="127"/>
      <c r="LME45" s="127"/>
      <c r="LMF45" s="127"/>
      <c r="LMG45" s="127"/>
      <c r="LMH45" s="127"/>
      <c r="LMI45" s="127"/>
      <c r="LMJ45" s="127"/>
      <c r="LMK45" s="127"/>
      <c r="LML45" s="127"/>
      <c r="LMM45" s="127"/>
      <c r="LMN45" s="127"/>
      <c r="LMO45" s="127"/>
      <c r="LMP45" s="127"/>
      <c r="LMQ45" s="127"/>
      <c r="LMR45" s="127"/>
      <c r="LMS45" s="127"/>
      <c r="LMT45" s="127"/>
      <c r="LMU45" s="127"/>
      <c r="LMV45" s="127"/>
      <c r="LMW45" s="127"/>
      <c r="LMX45" s="127"/>
      <c r="LMY45" s="127"/>
      <c r="LMZ45" s="127"/>
      <c r="LNA45" s="127"/>
      <c r="LNB45" s="127"/>
      <c r="LNC45" s="127"/>
      <c r="LND45" s="127"/>
      <c r="LNE45" s="127"/>
      <c r="LNF45" s="127"/>
      <c r="LNG45" s="127"/>
      <c r="LNH45" s="127"/>
      <c r="LNI45" s="127"/>
      <c r="LNJ45" s="127"/>
      <c r="LNK45" s="127"/>
      <c r="LNL45" s="127"/>
      <c r="LNM45" s="127"/>
      <c r="LNN45" s="127"/>
      <c r="LNO45" s="127"/>
      <c r="LNP45" s="127"/>
      <c r="LNQ45" s="127"/>
      <c r="LNR45" s="127"/>
      <c r="LNS45" s="127"/>
      <c r="LNT45" s="127"/>
      <c r="LNU45" s="127"/>
      <c r="LNV45" s="127"/>
      <c r="LNW45" s="127"/>
      <c r="LNX45" s="127"/>
      <c r="LNY45" s="127"/>
      <c r="LNZ45" s="127"/>
      <c r="LOA45" s="127"/>
      <c r="LOB45" s="127"/>
      <c r="LOC45" s="127"/>
      <c r="LOD45" s="127"/>
      <c r="LOE45" s="127"/>
      <c r="LOF45" s="127"/>
      <c r="LOG45" s="127"/>
      <c r="LOH45" s="127"/>
      <c r="LOI45" s="127"/>
      <c r="LOJ45" s="127"/>
      <c r="LOK45" s="127"/>
      <c r="LOL45" s="127"/>
      <c r="LOM45" s="127"/>
      <c r="LON45" s="127"/>
      <c r="LOO45" s="127"/>
      <c r="LOP45" s="127"/>
      <c r="LOQ45" s="127"/>
      <c r="LOR45" s="127"/>
      <c r="LOS45" s="127"/>
      <c r="LOT45" s="127"/>
      <c r="LOU45" s="127"/>
      <c r="LOV45" s="127"/>
      <c r="LOW45" s="127"/>
      <c r="LOX45" s="127"/>
      <c r="LOY45" s="127"/>
      <c r="LOZ45" s="127"/>
      <c r="LPA45" s="127"/>
      <c r="LPB45" s="127"/>
      <c r="LPC45" s="127"/>
      <c r="LPD45" s="127"/>
      <c r="LPE45" s="127"/>
      <c r="LPF45" s="127"/>
      <c r="LPG45" s="127"/>
      <c r="LPH45" s="127"/>
      <c r="LPI45" s="127"/>
      <c r="LPJ45" s="127"/>
      <c r="LPK45" s="127"/>
      <c r="LPL45" s="127"/>
      <c r="LPM45" s="127"/>
      <c r="LPN45" s="127"/>
      <c r="LPO45" s="127"/>
      <c r="LPP45" s="127"/>
      <c r="LPQ45" s="127"/>
      <c r="LPR45" s="127"/>
      <c r="LPS45" s="127"/>
      <c r="LPT45" s="127"/>
      <c r="LPU45" s="127"/>
      <c r="LPV45" s="127"/>
      <c r="LPW45" s="127"/>
      <c r="LPX45" s="127"/>
      <c r="LPY45" s="127"/>
      <c r="LPZ45" s="127"/>
      <c r="LQA45" s="127"/>
      <c r="LQB45" s="127"/>
      <c r="LQC45" s="127"/>
      <c r="LQD45" s="127"/>
      <c r="LQE45" s="127"/>
      <c r="LQF45" s="127"/>
      <c r="LQG45" s="127"/>
      <c r="LQH45" s="127"/>
      <c r="LQI45" s="127"/>
      <c r="LQJ45" s="127"/>
      <c r="LQK45" s="127"/>
      <c r="LQL45" s="127"/>
      <c r="LQM45" s="127"/>
      <c r="LQN45" s="127"/>
      <c r="LQO45" s="127"/>
      <c r="LQP45" s="127"/>
      <c r="LQQ45" s="127"/>
      <c r="LQR45" s="127"/>
      <c r="LQS45" s="127"/>
      <c r="LQT45" s="127"/>
      <c r="LQU45" s="127"/>
      <c r="LQV45" s="127"/>
      <c r="LQW45" s="127"/>
      <c r="LQX45" s="127"/>
      <c r="LQY45" s="127"/>
      <c r="LQZ45" s="127"/>
      <c r="LRA45" s="127"/>
      <c r="LRB45" s="127"/>
      <c r="LRC45" s="127"/>
      <c r="LRD45" s="127"/>
      <c r="LRE45" s="127"/>
      <c r="LRF45" s="127"/>
      <c r="LRG45" s="127"/>
      <c r="LRH45" s="127"/>
      <c r="LRI45" s="127"/>
      <c r="LRJ45" s="127"/>
      <c r="LRK45" s="127"/>
      <c r="LRL45" s="127"/>
      <c r="LRM45" s="127"/>
      <c r="LRN45" s="127"/>
      <c r="LRO45" s="127"/>
      <c r="LRP45" s="127"/>
      <c r="LRQ45" s="127"/>
      <c r="LRR45" s="127"/>
      <c r="LRS45" s="127"/>
      <c r="LRT45" s="127"/>
      <c r="LRU45" s="127"/>
      <c r="LRV45" s="127"/>
      <c r="LRW45" s="127"/>
      <c r="LRX45" s="127"/>
      <c r="LRY45" s="127"/>
      <c r="LRZ45" s="127"/>
      <c r="LSA45" s="127"/>
      <c r="LSB45" s="127"/>
      <c r="LSC45" s="127"/>
      <c r="LSD45" s="127"/>
      <c r="LSE45" s="127"/>
      <c r="LSF45" s="127"/>
      <c r="LSG45" s="127"/>
      <c r="LSH45" s="127"/>
      <c r="LSI45" s="127"/>
      <c r="LSJ45" s="127"/>
      <c r="LSK45" s="127"/>
      <c r="LSL45" s="127"/>
      <c r="LSM45" s="127"/>
      <c r="LSN45" s="127"/>
      <c r="LSO45" s="127"/>
      <c r="LSP45" s="127"/>
      <c r="LSQ45" s="127"/>
      <c r="LSR45" s="127"/>
      <c r="LSS45" s="127"/>
      <c r="LST45" s="127"/>
      <c r="LSU45" s="127"/>
      <c r="LSV45" s="127"/>
      <c r="LSW45" s="127"/>
      <c r="LSX45" s="127"/>
      <c r="LSY45" s="127"/>
      <c r="LSZ45" s="127"/>
      <c r="LTA45" s="127"/>
      <c r="LTB45" s="127"/>
      <c r="LTC45" s="127"/>
      <c r="LTD45" s="127"/>
      <c r="LTE45" s="127"/>
      <c r="LTF45" s="127"/>
      <c r="LTG45" s="127"/>
      <c r="LTH45" s="127"/>
      <c r="LTI45" s="127"/>
      <c r="LTJ45" s="127"/>
      <c r="LTK45" s="127"/>
      <c r="LTL45" s="127"/>
      <c r="LTM45" s="127"/>
      <c r="LTN45" s="127"/>
      <c r="LTO45" s="127"/>
      <c r="LTP45" s="127"/>
      <c r="LTQ45" s="127"/>
      <c r="LTR45" s="127"/>
      <c r="LTS45" s="127"/>
      <c r="LTT45" s="127"/>
      <c r="LTU45" s="127"/>
      <c r="LTV45" s="127"/>
      <c r="LTW45" s="127"/>
      <c r="LTX45" s="127"/>
      <c r="LTY45" s="127"/>
      <c r="LTZ45" s="127"/>
      <c r="LUA45" s="127"/>
      <c r="LUB45" s="127"/>
      <c r="LUC45" s="127"/>
      <c r="LUD45" s="127"/>
      <c r="LUE45" s="127"/>
      <c r="LUF45" s="127"/>
      <c r="LUG45" s="127"/>
      <c r="LUH45" s="127"/>
      <c r="LUI45" s="127"/>
      <c r="LUJ45" s="127"/>
      <c r="LUK45" s="127"/>
      <c r="LUL45" s="127"/>
      <c r="LUM45" s="127"/>
      <c r="LUN45" s="127"/>
      <c r="LUO45" s="127"/>
      <c r="LUP45" s="127"/>
      <c r="LUQ45" s="127"/>
      <c r="LUR45" s="127"/>
      <c r="LUS45" s="127"/>
      <c r="LUT45" s="127"/>
      <c r="LUU45" s="127"/>
      <c r="LUV45" s="127"/>
      <c r="LUW45" s="127"/>
      <c r="LUX45" s="127"/>
      <c r="LUY45" s="127"/>
      <c r="LUZ45" s="127"/>
      <c r="LVA45" s="127"/>
      <c r="LVB45" s="127"/>
      <c r="LVC45" s="127"/>
      <c r="LVD45" s="127"/>
      <c r="LVE45" s="127"/>
      <c r="LVF45" s="127"/>
      <c r="LVG45" s="127"/>
      <c r="LVH45" s="127"/>
      <c r="LVI45" s="127"/>
      <c r="LVJ45" s="127"/>
      <c r="LVK45" s="127"/>
      <c r="LVL45" s="127"/>
      <c r="LVM45" s="127"/>
      <c r="LVN45" s="127"/>
      <c r="LVO45" s="127"/>
      <c r="LVP45" s="127"/>
      <c r="LVQ45" s="127"/>
      <c r="LVR45" s="127"/>
      <c r="LVS45" s="127"/>
      <c r="LVT45" s="127"/>
      <c r="LVU45" s="127"/>
      <c r="LVV45" s="127"/>
      <c r="LVW45" s="127"/>
      <c r="LVX45" s="127"/>
      <c r="LVY45" s="127"/>
      <c r="LVZ45" s="127"/>
      <c r="LWA45" s="127"/>
      <c r="LWB45" s="127"/>
      <c r="LWC45" s="127"/>
      <c r="LWD45" s="127"/>
      <c r="LWE45" s="127"/>
      <c r="LWF45" s="127"/>
      <c r="LWG45" s="127"/>
      <c r="LWH45" s="127"/>
      <c r="LWI45" s="127"/>
      <c r="LWJ45" s="127"/>
      <c r="LWK45" s="127"/>
      <c r="LWL45" s="127"/>
      <c r="LWM45" s="127"/>
      <c r="LWN45" s="127"/>
      <c r="LWO45" s="127"/>
      <c r="LWP45" s="127"/>
      <c r="LWQ45" s="127"/>
      <c r="LWR45" s="127"/>
      <c r="LWS45" s="127"/>
      <c r="LWT45" s="127"/>
      <c r="LWU45" s="127"/>
      <c r="LWV45" s="127"/>
      <c r="LWW45" s="127"/>
      <c r="LWX45" s="127"/>
      <c r="LWY45" s="127"/>
      <c r="LWZ45" s="127"/>
      <c r="LXA45" s="127"/>
      <c r="LXB45" s="127"/>
      <c r="LXC45" s="127"/>
      <c r="LXD45" s="127"/>
      <c r="LXE45" s="127"/>
      <c r="LXF45" s="127"/>
      <c r="LXG45" s="127"/>
      <c r="LXH45" s="127"/>
      <c r="LXI45" s="127"/>
      <c r="LXJ45" s="127"/>
      <c r="LXK45" s="127"/>
      <c r="LXL45" s="127"/>
      <c r="LXM45" s="127"/>
      <c r="LXN45" s="127"/>
      <c r="LXO45" s="127"/>
      <c r="LXP45" s="127"/>
      <c r="LXQ45" s="127"/>
      <c r="LXR45" s="127"/>
      <c r="LXS45" s="127"/>
      <c r="LXT45" s="127"/>
      <c r="LXU45" s="127"/>
      <c r="LXV45" s="127"/>
      <c r="LXW45" s="127"/>
      <c r="LXX45" s="127"/>
      <c r="LXY45" s="127"/>
      <c r="LXZ45" s="127"/>
      <c r="LYA45" s="127"/>
      <c r="LYB45" s="127"/>
      <c r="LYC45" s="127"/>
      <c r="LYD45" s="127"/>
      <c r="LYE45" s="127"/>
      <c r="LYF45" s="127"/>
      <c r="LYG45" s="127"/>
      <c r="LYH45" s="127"/>
      <c r="LYI45" s="127"/>
      <c r="LYJ45" s="127"/>
      <c r="LYK45" s="127"/>
      <c r="LYL45" s="127"/>
      <c r="LYM45" s="127"/>
      <c r="LYN45" s="127"/>
      <c r="LYO45" s="127"/>
      <c r="LYP45" s="127"/>
      <c r="LYQ45" s="127"/>
      <c r="LYR45" s="127"/>
      <c r="LYS45" s="127"/>
      <c r="LYT45" s="127"/>
      <c r="LYU45" s="127"/>
      <c r="LYV45" s="127"/>
      <c r="LYW45" s="127"/>
      <c r="LYX45" s="127"/>
      <c r="LYY45" s="127"/>
      <c r="LYZ45" s="127"/>
      <c r="LZA45" s="127"/>
      <c r="LZB45" s="127"/>
      <c r="LZC45" s="127"/>
      <c r="LZD45" s="127"/>
      <c r="LZE45" s="127"/>
      <c r="LZF45" s="127"/>
      <c r="LZG45" s="127"/>
      <c r="LZH45" s="127"/>
      <c r="LZI45" s="127"/>
      <c r="LZJ45" s="127"/>
      <c r="LZK45" s="127"/>
      <c r="LZL45" s="127"/>
      <c r="LZM45" s="127"/>
      <c r="LZN45" s="127"/>
      <c r="LZO45" s="127"/>
      <c r="LZP45" s="127"/>
      <c r="LZQ45" s="127"/>
      <c r="LZR45" s="127"/>
      <c r="LZS45" s="127"/>
      <c r="LZT45" s="127"/>
      <c r="LZU45" s="127"/>
      <c r="LZV45" s="127"/>
      <c r="LZW45" s="127"/>
      <c r="LZX45" s="127"/>
      <c r="LZY45" s="127"/>
      <c r="LZZ45" s="127"/>
      <c r="MAA45" s="127"/>
      <c r="MAB45" s="127"/>
      <c r="MAC45" s="127"/>
      <c r="MAD45" s="127"/>
      <c r="MAE45" s="127"/>
      <c r="MAF45" s="127"/>
      <c r="MAG45" s="127"/>
      <c r="MAH45" s="127"/>
      <c r="MAI45" s="127"/>
      <c r="MAJ45" s="127"/>
      <c r="MAK45" s="127"/>
      <c r="MAL45" s="127"/>
      <c r="MAM45" s="127"/>
      <c r="MAN45" s="127"/>
      <c r="MAO45" s="127"/>
      <c r="MAP45" s="127"/>
      <c r="MAQ45" s="127"/>
      <c r="MAR45" s="127"/>
      <c r="MAS45" s="127"/>
      <c r="MAT45" s="127"/>
      <c r="MAU45" s="127"/>
      <c r="MAV45" s="127"/>
      <c r="MAW45" s="127"/>
      <c r="MAX45" s="127"/>
      <c r="MAY45" s="127"/>
      <c r="MAZ45" s="127"/>
      <c r="MBA45" s="127"/>
      <c r="MBB45" s="127"/>
      <c r="MBC45" s="127"/>
      <c r="MBD45" s="127"/>
      <c r="MBE45" s="127"/>
      <c r="MBF45" s="127"/>
      <c r="MBG45" s="127"/>
      <c r="MBH45" s="127"/>
      <c r="MBI45" s="127"/>
      <c r="MBJ45" s="127"/>
      <c r="MBK45" s="127"/>
      <c r="MBL45" s="127"/>
      <c r="MBM45" s="127"/>
      <c r="MBN45" s="127"/>
      <c r="MBO45" s="127"/>
      <c r="MBP45" s="127"/>
      <c r="MBQ45" s="127"/>
      <c r="MBR45" s="127"/>
      <c r="MBS45" s="127"/>
      <c r="MBT45" s="127"/>
      <c r="MBU45" s="127"/>
      <c r="MBV45" s="127"/>
      <c r="MBW45" s="127"/>
      <c r="MBX45" s="127"/>
      <c r="MBY45" s="127"/>
      <c r="MBZ45" s="127"/>
      <c r="MCA45" s="127"/>
      <c r="MCB45" s="127"/>
      <c r="MCC45" s="127"/>
      <c r="MCD45" s="127"/>
      <c r="MCE45" s="127"/>
      <c r="MCF45" s="127"/>
      <c r="MCG45" s="127"/>
      <c r="MCH45" s="127"/>
      <c r="MCI45" s="127"/>
      <c r="MCJ45" s="127"/>
      <c r="MCK45" s="127"/>
      <c r="MCL45" s="127"/>
      <c r="MCM45" s="127"/>
      <c r="MCN45" s="127"/>
      <c r="MCO45" s="127"/>
      <c r="MCP45" s="127"/>
      <c r="MCQ45" s="127"/>
      <c r="MCR45" s="127"/>
      <c r="MCS45" s="127"/>
      <c r="MCT45" s="127"/>
      <c r="MCU45" s="127"/>
      <c r="MCV45" s="127"/>
      <c r="MCW45" s="127"/>
      <c r="MCX45" s="127"/>
      <c r="MCY45" s="127"/>
      <c r="MCZ45" s="127"/>
      <c r="MDA45" s="127"/>
      <c r="MDB45" s="127"/>
      <c r="MDC45" s="127"/>
      <c r="MDD45" s="127"/>
      <c r="MDE45" s="127"/>
      <c r="MDF45" s="127"/>
      <c r="MDG45" s="127"/>
      <c r="MDH45" s="127"/>
      <c r="MDI45" s="127"/>
      <c r="MDJ45" s="127"/>
      <c r="MDK45" s="127"/>
      <c r="MDL45" s="127"/>
      <c r="MDM45" s="127"/>
      <c r="MDN45" s="127"/>
      <c r="MDO45" s="127"/>
      <c r="MDP45" s="127"/>
      <c r="MDQ45" s="127"/>
      <c r="MDR45" s="127"/>
      <c r="MDS45" s="127"/>
      <c r="MDT45" s="127"/>
      <c r="MDU45" s="127"/>
      <c r="MDV45" s="127"/>
      <c r="MDW45" s="127"/>
      <c r="MDX45" s="127"/>
      <c r="MDY45" s="127"/>
      <c r="MDZ45" s="127"/>
      <c r="MEA45" s="127"/>
      <c r="MEB45" s="127"/>
      <c r="MEC45" s="127"/>
      <c r="MED45" s="127"/>
      <c r="MEE45" s="127"/>
      <c r="MEF45" s="127"/>
      <c r="MEG45" s="127"/>
      <c r="MEH45" s="127"/>
      <c r="MEI45" s="127"/>
      <c r="MEJ45" s="127"/>
      <c r="MEK45" s="127"/>
      <c r="MEL45" s="127"/>
      <c r="MEM45" s="127"/>
      <c r="MEN45" s="127"/>
      <c r="MEO45" s="127"/>
      <c r="MEP45" s="127"/>
      <c r="MEQ45" s="127"/>
      <c r="MER45" s="127"/>
      <c r="MES45" s="127"/>
      <c r="MET45" s="127"/>
      <c r="MEU45" s="127"/>
      <c r="MEV45" s="127"/>
      <c r="MEW45" s="127"/>
      <c r="MEX45" s="127"/>
      <c r="MEY45" s="127"/>
      <c r="MEZ45" s="127"/>
      <c r="MFA45" s="127"/>
      <c r="MFB45" s="127"/>
      <c r="MFC45" s="127"/>
      <c r="MFD45" s="127"/>
      <c r="MFE45" s="127"/>
      <c r="MFF45" s="127"/>
      <c r="MFG45" s="127"/>
      <c r="MFH45" s="127"/>
      <c r="MFI45" s="127"/>
      <c r="MFJ45" s="127"/>
      <c r="MFK45" s="127"/>
      <c r="MFL45" s="127"/>
      <c r="MFM45" s="127"/>
      <c r="MFN45" s="127"/>
      <c r="MFO45" s="127"/>
      <c r="MFP45" s="127"/>
      <c r="MFQ45" s="127"/>
      <c r="MFR45" s="127"/>
      <c r="MFS45" s="127"/>
      <c r="MFT45" s="127"/>
      <c r="MFU45" s="127"/>
      <c r="MFV45" s="127"/>
      <c r="MFW45" s="127"/>
      <c r="MFX45" s="127"/>
      <c r="MFY45" s="127"/>
      <c r="MFZ45" s="127"/>
      <c r="MGA45" s="127"/>
      <c r="MGB45" s="127"/>
      <c r="MGC45" s="127"/>
      <c r="MGD45" s="127"/>
      <c r="MGE45" s="127"/>
      <c r="MGF45" s="127"/>
      <c r="MGG45" s="127"/>
      <c r="MGH45" s="127"/>
      <c r="MGI45" s="127"/>
      <c r="MGJ45" s="127"/>
      <c r="MGK45" s="127"/>
      <c r="MGL45" s="127"/>
      <c r="MGM45" s="127"/>
      <c r="MGN45" s="127"/>
      <c r="MGO45" s="127"/>
      <c r="MGP45" s="127"/>
      <c r="MGQ45" s="127"/>
      <c r="MGR45" s="127"/>
      <c r="MGS45" s="127"/>
      <c r="MGT45" s="127"/>
      <c r="MGU45" s="127"/>
      <c r="MGV45" s="127"/>
      <c r="MGW45" s="127"/>
      <c r="MGX45" s="127"/>
      <c r="MGY45" s="127"/>
      <c r="MGZ45" s="127"/>
      <c r="MHA45" s="127"/>
      <c r="MHB45" s="127"/>
      <c r="MHC45" s="127"/>
      <c r="MHD45" s="127"/>
      <c r="MHE45" s="127"/>
      <c r="MHF45" s="127"/>
      <c r="MHG45" s="127"/>
      <c r="MHH45" s="127"/>
      <c r="MHI45" s="127"/>
      <c r="MHJ45" s="127"/>
      <c r="MHK45" s="127"/>
      <c r="MHL45" s="127"/>
      <c r="MHM45" s="127"/>
      <c r="MHN45" s="127"/>
      <c r="MHO45" s="127"/>
      <c r="MHP45" s="127"/>
      <c r="MHQ45" s="127"/>
      <c r="MHR45" s="127"/>
      <c r="MHS45" s="127"/>
      <c r="MHT45" s="127"/>
      <c r="MHU45" s="127"/>
      <c r="MHV45" s="127"/>
      <c r="MHW45" s="127"/>
      <c r="MHX45" s="127"/>
      <c r="MHY45" s="127"/>
      <c r="MHZ45" s="127"/>
      <c r="MIA45" s="127"/>
      <c r="MIB45" s="127"/>
      <c r="MIC45" s="127"/>
      <c r="MID45" s="127"/>
      <c r="MIE45" s="127"/>
      <c r="MIF45" s="127"/>
      <c r="MIG45" s="127"/>
      <c r="MIH45" s="127"/>
      <c r="MII45" s="127"/>
      <c r="MIJ45" s="127"/>
      <c r="MIK45" s="127"/>
      <c r="MIL45" s="127"/>
      <c r="MIM45" s="127"/>
      <c r="MIN45" s="127"/>
      <c r="MIO45" s="127"/>
      <c r="MIP45" s="127"/>
      <c r="MIQ45" s="127"/>
      <c r="MIR45" s="127"/>
      <c r="MIS45" s="127"/>
      <c r="MIT45" s="127"/>
      <c r="MIU45" s="127"/>
      <c r="MIV45" s="127"/>
      <c r="MIW45" s="127"/>
      <c r="MIX45" s="127"/>
      <c r="MIY45" s="127"/>
      <c r="MIZ45" s="127"/>
      <c r="MJA45" s="127"/>
      <c r="MJB45" s="127"/>
      <c r="MJC45" s="127"/>
      <c r="MJD45" s="127"/>
      <c r="MJE45" s="127"/>
      <c r="MJF45" s="127"/>
      <c r="MJG45" s="127"/>
      <c r="MJH45" s="127"/>
      <c r="MJI45" s="127"/>
      <c r="MJJ45" s="127"/>
      <c r="MJK45" s="127"/>
      <c r="MJL45" s="127"/>
      <c r="MJM45" s="127"/>
      <c r="MJN45" s="127"/>
      <c r="MJO45" s="127"/>
      <c r="MJP45" s="127"/>
      <c r="MJQ45" s="127"/>
      <c r="MJR45" s="127"/>
      <c r="MJS45" s="127"/>
      <c r="MJT45" s="127"/>
      <c r="MJU45" s="127"/>
      <c r="MJV45" s="127"/>
      <c r="MJW45" s="127"/>
      <c r="MJX45" s="127"/>
      <c r="MJY45" s="127"/>
      <c r="MJZ45" s="127"/>
      <c r="MKA45" s="127"/>
      <c r="MKB45" s="127"/>
      <c r="MKC45" s="127"/>
      <c r="MKD45" s="127"/>
      <c r="MKE45" s="127"/>
      <c r="MKF45" s="127"/>
      <c r="MKG45" s="127"/>
      <c r="MKH45" s="127"/>
      <c r="MKI45" s="127"/>
      <c r="MKJ45" s="127"/>
      <c r="MKK45" s="127"/>
      <c r="MKL45" s="127"/>
      <c r="MKM45" s="127"/>
      <c r="MKN45" s="127"/>
      <c r="MKO45" s="127"/>
      <c r="MKP45" s="127"/>
      <c r="MKQ45" s="127"/>
      <c r="MKR45" s="127"/>
      <c r="MKS45" s="127"/>
      <c r="MKT45" s="127"/>
      <c r="MKU45" s="127"/>
      <c r="MKV45" s="127"/>
      <c r="MKW45" s="127"/>
      <c r="MKX45" s="127"/>
      <c r="MKY45" s="127"/>
      <c r="MKZ45" s="127"/>
      <c r="MLA45" s="127"/>
      <c r="MLB45" s="127"/>
      <c r="MLC45" s="127"/>
      <c r="MLD45" s="127"/>
      <c r="MLE45" s="127"/>
      <c r="MLF45" s="127"/>
      <c r="MLG45" s="127"/>
      <c r="MLH45" s="127"/>
      <c r="MLI45" s="127"/>
      <c r="MLJ45" s="127"/>
      <c r="MLK45" s="127"/>
      <c r="MLL45" s="127"/>
      <c r="MLM45" s="127"/>
      <c r="MLN45" s="127"/>
      <c r="MLO45" s="127"/>
      <c r="MLP45" s="127"/>
      <c r="MLQ45" s="127"/>
      <c r="MLR45" s="127"/>
      <c r="MLS45" s="127"/>
      <c r="MLT45" s="127"/>
      <c r="MLU45" s="127"/>
      <c r="MLV45" s="127"/>
      <c r="MLW45" s="127"/>
      <c r="MLX45" s="127"/>
      <c r="MLY45" s="127"/>
      <c r="MLZ45" s="127"/>
      <c r="MMA45" s="127"/>
      <c r="MMB45" s="127"/>
      <c r="MMC45" s="127"/>
      <c r="MMD45" s="127"/>
      <c r="MME45" s="127"/>
      <c r="MMF45" s="127"/>
      <c r="MMG45" s="127"/>
      <c r="MMH45" s="127"/>
      <c r="MMI45" s="127"/>
      <c r="MMJ45" s="127"/>
      <c r="MMK45" s="127"/>
      <c r="MML45" s="127"/>
      <c r="MMM45" s="127"/>
      <c r="MMN45" s="127"/>
      <c r="MMO45" s="127"/>
      <c r="MMP45" s="127"/>
      <c r="MMQ45" s="127"/>
      <c r="MMR45" s="127"/>
      <c r="MMS45" s="127"/>
      <c r="MMT45" s="127"/>
      <c r="MMU45" s="127"/>
      <c r="MMV45" s="127"/>
      <c r="MMW45" s="127"/>
      <c r="MMX45" s="127"/>
      <c r="MMY45" s="127"/>
      <c r="MMZ45" s="127"/>
      <c r="MNA45" s="127"/>
      <c r="MNB45" s="127"/>
      <c r="MNC45" s="127"/>
      <c r="MND45" s="127"/>
      <c r="MNE45" s="127"/>
      <c r="MNF45" s="127"/>
      <c r="MNG45" s="127"/>
      <c r="MNH45" s="127"/>
      <c r="MNI45" s="127"/>
      <c r="MNJ45" s="127"/>
      <c r="MNK45" s="127"/>
      <c r="MNL45" s="127"/>
      <c r="MNM45" s="127"/>
      <c r="MNN45" s="127"/>
      <c r="MNO45" s="127"/>
      <c r="MNP45" s="127"/>
      <c r="MNQ45" s="127"/>
      <c r="MNR45" s="127"/>
      <c r="MNS45" s="127"/>
      <c r="MNT45" s="127"/>
      <c r="MNU45" s="127"/>
      <c r="MNV45" s="127"/>
      <c r="MNW45" s="127"/>
      <c r="MNX45" s="127"/>
      <c r="MNY45" s="127"/>
      <c r="MNZ45" s="127"/>
      <c r="MOA45" s="127"/>
      <c r="MOB45" s="127"/>
      <c r="MOC45" s="127"/>
      <c r="MOD45" s="127"/>
      <c r="MOE45" s="127"/>
      <c r="MOF45" s="127"/>
      <c r="MOG45" s="127"/>
      <c r="MOH45" s="127"/>
      <c r="MOI45" s="127"/>
      <c r="MOJ45" s="127"/>
      <c r="MOK45" s="127"/>
      <c r="MOL45" s="127"/>
      <c r="MOM45" s="127"/>
      <c r="MON45" s="127"/>
      <c r="MOO45" s="127"/>
      <c r="MOP45" s="127"/>
      <c r="MOQ45" s="127"/>
      <c r="MOR45" s="127"/>
      <c r="MOS45" s="127"/>
      <c r="MOT45" s="127"/>
      <c r="MOU45" s="127"/>
      <c r="MOV45" s="127"/>
      <c r="MOW45" s="127"/>
      <c r="MOX45" s="127"/>
      <c r="MOY45" s="127"/>
      <c r="MOZ45" s="127"/>
      <c r="MPA45" s="127"/>
      <c r="MPB45" s="127"/>
      <c r="MPC45" s="127"/>
      <c r="MPD45" s="127"/>
      <c r="MPE45" s="127"/>
      <c r="MPF45" s="127"/>
      <c r="MPG45" s="127"/>
      <c r="MPH45" s="127"/>
      <c r="MPI45" s="127"/>
      <c r="MPJ45" s="127"/>
      <c r="MPK45" s="127"/>
      <c r="MPL45" s="127"/>
      <c r="MPM45" s="127"/>
      <c r="MPN45" s="127"/>
      <c r="MPO45" s="127"/>
      <c r="MPP45" s="127"/>
      <c r="MPQ45" s="127"/>
      <c r="MPR45" s="127"/>
      <c r="MPS45" s="127"/>
      <c r="MPT45" s="127"/>
      <c r="MPU45" s="127"/>
      <c r="MPV45" s="127"/>
      <c r="MPW45" s="127"/>
      <c r="MPX45" s="127"/>
      <c r="MPY45" s="127"/>
      <c r="MPZ45" s="127"/>
      <c r="MQA45" s="127"/>
      <c r="MQB45" s="127"/>
      <c r="MQC45" s="127"/>
      <c r="MQD45" s="127"/>
      <c r="MQE45" s="127"/>
      <c r="MQF45" s="127"/>
      <c r="MQG45" s="127"/>
      <c r="MQH45" s="127"/>
      <c r="MQI45" s="127"/>
      <c r="MQJ45" s="127"/>
      <c r="MQK45" s="127"/>
      <c r="MQL45" s="127"/>
      <c r="MQM45" s="127"/>
      <c r="MQN45" s="127"/>
      <c r="MQO45" s="127"/>
      <c r="MQP45" s="127"/>
      <c r="MQQ45" s="127"/>
      <c r="MQR45" s="127"/>
      <c r="MQS45" s="127"/>
      <c r="MQT45" s="127"/>
      <c r="MQU45" s="127"/>
      <c r="MQV45" s="127"/>
      <c r="MQW45" s="127"/>
      <c r="MQX45" s="127"/>
      <c r="MQY45" s="127"/>
      <c r="MQZ45" s="127"/>
      <c r="MRA45" s="127"/>
      <c r="MRB45" s="127"/>
      <c r="MRC45" s="127"/>
      <c r="MRD45" s="127"/>
      <c r="MRE45" s="127"/>
      <c r="MRF45" s="127"/>
      <c r="MRG45" s="127"/>
      <c r="MRH45" s="127"/>
      <c r="MRI45" s="127"/>
      <c r="MRJ45" s="127"/>
      <c r="MRK45" s="127"/>
      <c r="MRL45" s="127"/>
      <c r="MRM45" s="127"/>
      <c r="MRN45" s="127"/>
      <c r="MRO45" s="127"/>
      <c r="MRP45" s="127"/>
      <c r="MRQ45" s="127"/>
      <c r="MRR45" s="127"/>
      <c r="MRS45" s="127"/>
      <c r="MRT45" s="127"/>
      <c r="MRU45" s="127"/>
      <c r="MRV45" s="127"/>
      <c r="MRW45" s="127"/>
      <c r="MRX45" s="127"/>
      <c r="MRY45" s="127"/>
      <c r="MRZ45" s="127"/>
      <c r="MSA45" s="127"/>
      <c r="MSB45" s="127"/>
      <c r="MSC45" s="127"/>
      <c r="MSD45" s="127"/>
      <c r="MSE45" s="127"/>
      <c r="MSF45" s="127"/>
      <c r="MSG45" s="127"/>
      <c r="MSH45" s="127"/>
      <c r="MSI45" s="127"/>
      <c r="MSJ45" s="127"/>
      <c r="MSK45" s="127"/>
      <c r="MSL45" s="127"/>
      <c r="MSM45" s="127"/>
      <c r="MSN45" s="127"/>
      <c r="MSO45" s="127"/>
      <c r="MSP45" s="127"/>
      <c r="MSQ45" s="127"/>
      <c r="MSR45" s="127"/>
      <c r="MSS45" s="127"/>
      <c r="MST45" s="127"/>
      <c r="MSU45" s="127"/>
      <c r="MSV45" s="127"/>
      <c r="MSW45" s="127"/>
      <c r="MSX45" s="127"/>
      <c r="MSY45" s="127"/>
      <c r="MSZ45" s="127"/>
      <c r="MTA45" s="127"/>
      <c r="MTB45" s="127"/>
      <c r="MTC45" s="127"/>
      <c r="MTD45" s="127"/>
      <c r="MTE45" s="127"/>
      <c r="MTF45" s="127"/>
      <c r="MTG45" s="127"/>
      <c r="MTH45" s="127"/>
      <c r="MTI45" s="127"/>
      <c r="MTJ45" s="127"/>
      <c r="MTK45" s="127"/>
      <c r="MTL45" s="127"/>
      <c r="MTM45" s="127"/>
      <c r="MTN45" s="127"/>
      <c r="MTO45" s="127"/>
      <c r="MTP45" s="127"/>
      <c r="MTQ45" s="127"/>
      <c r="MTR45" s="127"/>
      <c r="MTS45" s="127"/>
      <c r="MTT45" s="127"/>
      <c r="MTU45" s="127"/>
      <c r="MTV45" s="127"/>
      <c r="MTW45" s="127"/>
      <c r="MTX45" s="127"/>
      <c r="MTY45" s="127"/>
      <c r="MTZ45" s="127"/>
      <c r="MUA45" s="127"/>
      <c r="MUB45" s="127"/>
      <c r="MUC45" s="127"/>
      <c r="MUD45" s="127"/>
      <c r="MUE45" s="127"/>
      <c r="MUF45" s="127"/>
      <c r="MUG45" s="127"/>
      <c r="MUH45" s="127"/>
      <c r="MUI45" s="127"/>
      <c r="MUJ45" s="127"/>
      <c r="MUK45" s="127"/>
      <c r="MUL45" s="127"/>
      <c r="MUM45" s="127"/>
      <c r="MUN45" s="127"/>
      <c r="MUO45" s="127"/>
      <c r="MUP45" s="127"/>
      <c r="MUQ45" s="127"/>
      <c r="MUR45" s="127"/>
      <c r="MUS45" s="127"/>
      <c r="MUT45" s="127"/>
      <c r="MUU45" s="127"/>
      <c r="MUV45" s="127"/>
      <c r="MUW45" s="127"/>
      <c r="MUX45" s="127"/>
      <c r="MUY45" s="127"/>
      <c r="MUZ45" s="127"/>
      <c r="MVA45" s="127"/>
      <c r="MVB45" s="127"/>
      <c r="MVC45" s="127"/>
      <c r="MVD45" s="127"/>
      <c r="MVE45" s="127"/>
      <c r="MVF45" s="127"/>
      <c r="MVG45" s="127"/>
      <c r="MVH45" s="127"/>
      <c r="MVI45" s="127"/>
      <c r="MVJ45" s="127"/>
      <c r="MVK45" s="127"/>
      <c r="MVL45" s="127"/>
      <c r="MVM45" s="127"/>
      <c r="MVN45" s="127"/>
      <c r="MVO45" s="127"/>
      <c r="MVP45" s="127"/>
      <c r="MVQ45" s="127"/>
      <c r="MVR45" s="127"/>
      <c r="MVS45" s="127"/>
      <c r="MVT45" s="127"/>
      <c r="MVU45" s="127"/>
      <c r="MVV45" s="127"/>
      <c r="MVW45" s="127"/>
      <c r="MVX45" s="127"/>
      <c r="MVY45" s="127"/>
      <c r="MVZ45" s="127"/>
      <c r="MWA45" s="127"/>
      <c r="MWB45" s="127"/>
      <c r="MWC45" s="127"/>
      <c r="MWD45" s="127"/>
      <c r="MWE45" s="127"/>
      <c r="MWF45" s="127"/>
      <c r="MWG45" s="127"/>
      <c r="MWH45" s="127"/>
      <c r="MWI45" s="127"/>
      <c r="MWJ45" s="127"/>
      <c r="MWK45" s="127"/>
      <c r="MWL45" s="127"/>
      <c r="MWM45" s="127"/>
      <c r="MWN45" s="127"/>
      <c r="MWO45" s="127"/>
      <c r="MWP45" s="127"/>
      <c r="MWQ45" s="127"/>
      <c r="MWR45" s="127"/>
      <c r="MWS45" s="127"/>
      <c r="MWT45" s="127"/>
      <c r="MWU45" s="127"/>
      <c r="MWV45" s="127"/>
      <c r="MWW45" s="127"/>
      <c r="MWX45" s="127"/>
      <c r="MWY45" s="127"/>
      <c r="MWZ45" s="127"/>
      <c r="MXA45" s="127"/>
      <c r="MXB45" s="127"/>
      <c r="MXC45" s="127"/>
      <c r="MXD45" s="127"/>
      <c r="MXE45" s="127"/>
      <c r="MXF45" s="127"/>
      <c r="MXG45" s="127"/>
      <c r="MXH45" s="127"/>
      <c r="MXI45" s="127"/>
      <c r="MXJ45" s="127"/>
      <c r="MXK45" s="127"/>
      <c r="MXL45" s="127"/>
      <c r="MXM45" s="127"/>
      <c r="MXN45" s="127"/>
      <c r="MXO45" s="127"/>
      <c r="MXP45" s="127"/>
      <c r="MXQ45" s="127"/>
      <c r="MXR45" s="127"/>
      <c r="MXS45" s="127"/>
      <c r="MXT45" s="127"/>
      <c r="MXU45" s="127"/>
      <c r="MXV45" s="127"/>
      <c r="MXW45" s="127"/>
      <c r="MXX45" s="127"/>
      <c r="MXY45" s="127"/>
      <c r="MXZ45" s="127"/>
      <c r="MYA45" s="127"/>
      <c r="MYB45" s="127"/>
      <c r="MYC45" s="127"/>
      <c r="MYD45" s="127"/>
      <c r="MYE45" s="127"/>
      <c r="MYF45" s="127"/>
      <c r="MYG45" s="127"/>
      <c r="MYH45" s="127"/>
      <c r="MYI45" s="127"/>
      <c r="MYJ45" s="127"/>
      <c r="MYK45" s="127"/>
      <c r="MYL45" s="127"/>
      <c r="MYM45" s="127"/>
      <c r="MYN45" s="127"/>
      <c r="MYO45" s="127"/>
      <c r="MYP45" s="127"/>
      <c r="MYQ45" s="127"/>
      <c r="MYR45" s="127"/>
      <c r="MYS45" s="127"/>
      <c r="MYT45" s="127"/>
      <c r="MYU45" s="127"/>
      <c r="MYV45" s="127"/>
      <c r="MYW45" s="127"/>
      <c r="MYX45" s="127"/>
      <c r="MYY45" s="127"/>
      <c r="MYZ45" s="127"/>
      <c r="MZA45" s="127"/>
      <c r="MZB45" s="127"/>
      <c r="MZC45" s="127"/>
      <c r="MZD45" s="127"/>
      <c r="MZE45" s="127"/>
      <c r="MZF45" s="127"/>
      <c r="MZG45" s="127"/>
      <c r="MZH45" s="127"/>
      <c r="MZI45" s="127"/>
      <c r="MZJ45" s="127"/>
      <c r="MZK45" s="127"/>
      <c r="MZL45" s="127"/>
      <c r="MZM45" s="127"/>
      <c r="MZN45" s="127"/>
      <c r="MZO45" s="127"/>
      <c r="MZP45" s="127"/>
      <c r="MZQ45" s="127"/>
      <c r="MZR45" s="127"/>
      <c r="MZS45" s="127"/>
      <c r="MZT45" s="127"/>
      <c r="MZU45" s="127"/>
      <c r="MZV45" s="127"/>
      <c r="MZW45" s="127"/>
      <c r="MZX45" s="127"/>
      <c r="MZY45" s="127"/>
      <c r="MZZ45" s="127"/>
      <c r="NAA45" s="127"/>
      <c r="NAB45" s="127"/>
      <c r="NAC45" s="127"/>
      <c r="NAD45" s="127"/>
      <c r="NAE45" s="127"/>
      <c r="NAF45" s="127"/>
      <c r="NAG45" s="127"/>
      <c r="NAH45" s="127"/>
      <c r="NAI45" s="127"/>
      <c r="NAJ45" s="127"/>
      <c r="NAK45" s="127"/>
      <c r="NAL45" s="127"/>
      <c r="NAM45" s="127"/>
      <c r="NAN45" s="127"/>
      <c r="NAO45" s="127"/>
      <c r="NAP45" s="127"/>
      <c r="NAQ45" s="127"/>
      <c r="NAR45" s="127"/>
      <c r="NAS45" s="127"/>
      <c r="NAT45" s="127"/>
      <c r="NAU45" s="127"/>
      <c r="NAV45" s="127"/>
      <c r="NAW45" s="127"/>
      <c r="NAX45" s="127"/>
      <c r="NAY45" s="127"/>
      <c r="NAZ45" s="127"/>
      <c r="NBA45" s="127"/>
      <c r="NBB45" s="127"/>
      <c r="NBC45" s="127"/>
      <c r="NBD45" s="127"/>
      <c r="NBE45" s="127"/>
      <c r="NBF45" s="127"/>
      <c r="NBG45" s="127"/>
      <c r="NBH45" s="127"/>
      <c r="NBI45" s="127"/>
      <c r="NBJ45" s="127"/>
      <c r="NBK45" s="127"/>
      <c r="NBL45" s="127"/>
      <c r="NBM45" s="127"/>
      <c r="NBN45" s="127"/>
      <c r="NBO45" s="127"/>
      <c r="NBP45" s="127"/>
      <c r="NBQ45" s="127"/>
      <c r="NBR45" s="127"/>
      <c r="NBS45" s="127"/>
      <c r="NBT45" s="127"/>
      <c r="NBU45" s="127"/>
      <c r="NBV45" s="127"/>
      <c r="NBW45" s="127"/>
      <c r="NBX45" s="127"/>
      <c r="NBY45" s="127"/>
      <c r="NBZ45" s="127"/>
      <c r="NCA45" s="127"/>
      <c r="NCB45" s="127"/>
      <c r="NCC45" s="127"/>
      <c r="NCD45" s="127"/>
      <c r="NCE45" s="127"/>
      <c r="NCF45" s="127"/>
      <c r="NCG45" s="127"/>
      <c r="NCH45" s="127"/>
      <c r="NCI45" s="127"/>
      <c r="NCJ45" s="127"/>
      <c r="NCK45" s="127"/>
      <c r="NCL45" s="127"/>
      <c r="NCM45" s="127"/>
      <c r="NCN45" s="127"/>
      <c r="NCO45" s="127"/>
      <c r="NCP45" s="127"/>
      <c r="NCQ45" s="127"/>
      <c r="NCR45" s="127"/>
      <c r="NCS45" s="127"/>
      <c r="NCT45" s="127"/>
      <c r="NCU45" s="127"/>
      <c r="NCV45" s="127"/>
      <c r="NCW45" s="127"/>
      <c r="NCX45" s="127"/>
      <c r="NCY45" s="127"/>
      <c r="NCZ45" s="127"/>
      <c r="NDA45" s="127"/>
      <c r="NDB45" s="127"/>
      <c r="NDC45" s="127"/>
      <c r="NDD45" s="127"/>
      <c r="NDE45" s="127"/>
      <c r="NDF45" s="127"/>
      <c r="NDG45" s="127"/>
      <c r="NDH45" s="127"/>
      <c r="NDI45" s="127"/>
      <c r="NDJ45" s="127"/>
      <c r="NDK45" s="127"/>
      <c r="NDL45" s="127"/>
      <c r="NDM45" s="127"/>
      <c r="NDN45" s="127"/>
      <c r="NDO45" s="127"/>
      <c r="NDP45" s="127"/>
      <c r="NDQ45" s="127"/>
      <c r="NDR45" s="127"/>
      <c r="NDS45" s="127"/>
      <c r="NDT45" s="127"/>
      <c r="NDU45" s="127"/>
      <c r="NDV45" s="127"/>
      <c r="NDW45" s="127"/>
      <c r="NDX45" s="127"/>
      <c r="NDY45" s="127"/>
      <c r="NDZ45" s="127"/>
      <c r="NEA45" s="127"/>
      <c r="NEB45" s="127"/>
      <c r="NEC45" s="127"/>
      <c r="NED45" s="127"/>
      <c r="NEE45" s="127"/>
      <c r="NEF45" s="127"/>
      <c r="NEG45" s="127"/>
      <c r="NEH45" s="127"/>
      <c r="NEI45" s="127"/>
      <c r="NEJ45" s="127"/>
      <c r="NEK45" s="127"/>
      <c r="NEL45" s="127"/>
      <c r="NEM45" s="127"/>
      <c r="NEN45" s="127"/>
      <c r="NEO45" s="127"/>
      <c r="NEP45" s="127"/>
      <c r="NEQ45" s="127"/>
      <c r="NER45" s="127"/>
      <c r="NES45" s="127"/>
      <c r="NET45" s="127"/>
      <c r="NEU45" s="127"/>
      <c r="NEV45" s="127"/>
      <c r="NEW45" s="127"/>
      <c r="NEX45" s="127"/>
      <c r="NEY45" s="127"/>
      <c r="NEZ45" s="127"/>
      <c r="NFA45" s="127"/>
      <c r="NFB45" s="127"/>
      <c r="NFC45" s="127"/>
      <c r="NFD45" s="127"/>
      <c r="NFE45" s="127"/>
      <c r="NFF45" s="127"/>
      <c r="NFG45" s="127"/>
      <c r="NFH45" s="127"/>
      <c r="NFI45" s="127"/>
      <c r="NFJ45" s="127"/>
      <c r="NFK45" s="127"/>
      <c r="NFL45" s="127"/>
      <c r="NFM45" s="127"/>
      <c r="NFN45" s="127"/>
      <c r="NFO45" s="127"/>
      <c r="NFP45" s="127"/>
      <c r="NFQ45" s="127"/>
      <c r="NFR45" s="127"/>
      <c r="NFS45" s="127"/>
      <c r="NFT45" s="127"/>
      <c r="NFU45" s="127"/>
      <c r="NFV45" s="127"/>
      <c r="NFW45" s="127"/>
      <c r="NFX45" s="127"/>
      <c r="NFY45" s="127"/>
      <c r="NFZ45" s="127"/>
      <c r="NGA45" s="127"/>
      <c r="NGB45" s="127"/>
      <c r="NGC45" s="127"/>
      <c r="NGD45" s="127"/>
      <c r="NGE45" s="127"/>
      <c r="NGF45" s="127"/>
      <c r="NGG45" s="127"/>
      <c r="NGH45" s="127"/>
      <c r="NGI45" s="127"/>
      <c r="NGJ45" s="127"/>
      <c r="NGK45" s="127"/>
      <c r="NGL45" s="127"/>
      <c r="NGM45" s="127"/>
      <c r="NGN45" s="127"/>
      <c r="NGO45" s="127"/>
      <c r="NGP45" s="127"/>
      <c r="NGQ45" s="127"/>
      <c r="NGR45" s="127"/>
      <c r="NGS45" s="127"/>
      <c r="NGT45" s="127"/>
      <c r="NGU45" s="127"/>
      <c r="NGV45" s="127"/>
      <c r="NGW45" s="127"/>
      <c r="NGX45" s="127"/>
      <c r="NGY45" s="127"/>
      <c r="NGZ45" s="127"/>
      <c r="NHA45" s="127"/>
      <c r="NHB45" s="127"/>
      <c r="NHC45" s="127"/>
      <c r="NHD45" s="127"/>
      <c r="NHE45" s="127"/>
      <c r="NHF45" s="127"/>
      <c r="NHG45" s="127"/>
      <c r="NHH45" s="127"/>
      <c r="NHI45" s="127"/>
      <c r="NHJ45" s="127"/>
      <c r="NHK45" s="127"/>
      <c r="NHL45" s="127"/>
      <c r="NHM45" s="127"/>
      <c r="NHN45" s="127"/>
      <c r="NHO45" s="127"/>
      <c r="NHP45" s="127"/>
      <c r="NHQ45" s="127"/>
      <c r="NHR45" s="127"/>
      <c r="NHS45" s="127"/>
      <c r="NHT45" s="127"/>
      <c r="NHU45" s="127"/>
      <c r="NHV45" s="127"/>
      <c r="NHW45" s="127"/>
      <c r="NHX45" s="127"/>
      <c r="NHY45" s="127"/>
      <c r="NHZ45" s="127"/>
      <c r="NIA45" s="127"/>
      <c r="NIB45" s="127"/>
      <c r="NIC45" s="127"/>
      <c r="NID45" s="127"/>
      <c r="NIE45" s="127"/>
      <c r="NIF45" s="127"/>
      <c r="NIG45" s="127"/>
      <c r="NIH45" s="127"/>
      <c r="NII45" s="127"/>
      <c r="NIJ45" s="127"/>
      <c r="NIK45" s="127"/>
      <c r="NIL45" s="127"/>
      <c r="NIM45" s="127"/>
      <c r="NIN45" s="127"/>
      <c r="NIO45" s="127"/>
      <c r="NIP45" s="127"/>
      <c r="NIQ45" s="127"/>
      <c r="NIR45" s="127"/>
      <c r="NIS45" s="127"/>
      <c r="NIT45" s="127"/>
      <c r="NIU45" s="127"/>
      <c r="NIV45" s="127"/>
      <c r="NIW45" s="127"/>
      <c r="NIX45" s="127"/>
      <c r="NIY45" s="127"/>
      <c r="NIZ45" s="127"/>
      <c r="NJA45" s="127"/>
      <c r="NJB45" s="127"/>
      <c r="NJC45" s="127"/>
      <c r="NJD45" s="127"/>
      <c r="NJE45" s="127"/>
      <c r="NJF45" s="127"/>
      <c r="NJG45" s="127"/>
      <c r="NJH45" s="127"/>
      <c r="NJI45" s="127"/>
      <c r="NJJ45" s="127"/>
      <c r="NJK45" s="127"/>
      <c r="NJL45" s="127"/>
      <c r="NJM45" s="127"/>
      <c r="NJN45" s="127"/>
      <c r="NJO45" s="127"/>
      <c r="NJP45" s="127"/>
      <c r="NJQ45" s="127"/>
      <c r="NJR45" s="127"/>
      <c r="NJS45" s="127"/>
      <c r="NJT45" s="127"/>
      <c r="NJU45" s="127"/>
      <c r="NJV45" s="127"/>
      <c r="NJW45" s="127"/>
      <c r="NJX45" s="127"/>
      <c r="NJY45" s="127"/>
      <c r="NJZ45" s="127"/>
      <c r="NKA45" s="127"/>
      <c r="NKB45" s="127"/>
      <c r="NKC45" s="127"/>
      <c r="NKD45" s="127"/>
      <c r="NKE45" s="127"/>
      <c r="NKF45" s="127"/>
      <c r="NKG45" s="127"/>
      <c r="NKH45" s="127"/>
      <c r="NKI45" s="127"/>
      <c r="NKJ45" s="127"/>
      <c r="NKK45" s="127"/>
      <c r="NKL45" s="127"/>
      <c r="NKM45" s="127"/>
      <c r="NKN45" s="127"/>
      <c r="NKO45" s="127"/>
      <c r="NKP45" s="127"/>
      <c r="NKQ45" s="127"/>
      <c r="NKR45" s="127"/>
      <c r="NKS45" s="127"/>
      <c r="NKT45" s="127"/>
      <c r="NKU45" s="127"/>
      <c r="NKV45" s="127"/>
      <c r="NKW45" s="127"/>
      <c r="NKX45" s="127"/>
      <c r="NKY45" s="127"/>
      <c r="NKZ45" s="127"/>
      <c r="NLA45" s="127"/>
      <c r="NLB45" s="127"/>
      <c r="NLC45" s="127"/>
      <c r="NLD45" s="127"/>
      <c r="NLE45" s="127"/>
      <c r="NLF45" s="127"/>
      <c r="NLG45" s="127"/>
      <c r="NLH45" s="127"/>
      <c r="NLI45" s="127"/>
      <c r="NLJ45" s="127"/>
      <c r="NLK45" s="127"/>
      <c r="NLL45" s="127"/>
      <c r="NLM45" s="127"/>
      <c r="NLN45" s="127"/>
      <c r="NLO45" s="127"/>
      <c r="NLP45" s="127"/>
      <c r="NLQ45" s="127"/>
      <c r="NLR45" s="127"/>
      <c r="NLS45" s="127"/>
      <c r="NLT45" s="127"/>
      <c r="NLU45" s="127"/>
      <c r="NLV45" s="127"/>
      <c r="NLW45" s="127"/>
      <c r="NLX45" s="127"/>
      <c r="NLY45" s="127"/>
      <c r="NLZ45" s="127"/>
      <c r="NMA45" s="127"/>
      <c r="NMB45" s="127"/>
      <c r="NMC45" s="127"/>
      <c r="NMD45" s="127"/>
      <c r="NME45" s="127"/>
      <c r="NMF45" s="127"/>
      <c r="NMG45" s="127"/>
      <c r="NMH45" s="127"/>
      <c r="NMI45" s="127"/>
      <c r="NMJ45" s="127"/>
      <c r="NMK45" s="127"/>
      <c r="NML45" s="127"/>
      <c r="NMM45" s="127"/>
      <c r="NMN45" s="127"/>
      <c r="NMO45" s="127"/>
      <c r="NMP45" s="127"/>
      <c r="NMQ45" s="127"/>
      <c r="NMR45" s="127"/>
      <c r="NMS45" s="127"/>
      <c r="NMT45" s="127"/>
      <c r="NMU45" s="127"/>
      <c r="NMV45" s="127"/>
      <c r="NMW45" s="127"/>
      <c r="NMX45" s="127"/>
      <c r="NMY45" s="127"/>
      <c r="NMZ45" s="127"/>
      <c r="NNA45" s="127"/>
      <c r="NNB45" s="127"/>
      <c r="NNC45" s="127"/>
      <c r="NND45" s="127"/>
      <c r="NNE45" s="127"/>
      <c r="NNF45" s="127"/>
      <c r="NNG45" s="127"/>
      <c r="NNH45" s="127"/>
      <c r="NNI45" s="127"/>
      <c r="NNJ45" s="127"/>
      <c r="NNK45" s="127"/>
      <c r="NNL45" s="127"/>
      <c r="NNM45" s="127"/>
      <c r="NNN45" s="127"/>
      <c r="NNO45" s="127"/>
      <c r="NNP45" s="127"/>
      <c r="NNQ45" s="127"/>
      <c r="NNR45" s="127"/>
      <c r="NNS45" s="127"/>
      <c r="NNT45" s="127"/>
      <c r="NNU45" s="127"/>
      <c r="NNV45" s="127"/>
      <c r="NNW45" s="127"/>
      <c r="NNX45" s="127"/>
      <c r="NNY45" s="127"/>
      <c r="NNZ45" s="127"/>
      <c r="NOA45" s="127"/>
      <c r="NOB45" s="127"/>
      <c r="NOC45" s="127"/>
      <c r="NOD45" s="127"/>
      <c r="NOE45" s="127"/>
      <c r="NOF45" s="127"/>
      <c r="NOG45" s="127"/>
      <c r="NOH45" s="127"/>
      <c r="NOI45" s="127"/>
      <c r="NOJ45" s="127"/>
      <c r="NOK45" s="127"/>
      <c r="NOL45" s="127"/>
      <c r="NOM45" s="127"/>
      <c r="NON45" s="127"/>
      <c r="NOO45" s="127"/>
      <c r="NOP45" s="127"/>
      <c r="NOQ45" s="127"/>
      <c r="NOR45" s="127"/>
      <c r="NOS45" s="127"/>
      <c r="NOT45" s="127"/>
      <c r="NOU45" s="127"/>
      <c r="NOV45" s="127"/>
      <c r="NOW45" s="127"/>
      <c r="NOX45" s="127"/>
      <c r="NOY45" s="127"/>
      <c r="NOZ45" s="127"/>
      <c r="NPA45" s="127"/>
      <c r="NPB45" s="127"/>
      <c r="NPC45" s="127"/>
      <c r="NPD45" s="127"/>
      <c r="NPE45" s="127"/>
      <c r="NPF45" s="127"/>
      <c r="NPG45" s="127"/>
      <c r="NPH45" s="127"/>
      <c r="NPI45" s="127"/>
      <c r="NPJ45" s="127"/>
      <c r="NPK45" s="127"/>
      <c r="NPL45" s="127"/>
      <c r="NPM45" s="127"/>
      <c r="NPN45" s="127"/>
      <c r="NPO45" s="127"/>
      <c r="NPP45" s="127"/>
      <c r="NPQ45" s="127"/>
      <c r="NPR45" s="127"/>
      <c r="NPS45" s="127"/>
      <c r="NPT45" s="127"/>
      <c r="NPU45" s="127"/>
      <c r="NPV45" s="127"/>
      <c r="NPW45" s="127"/>
      <c r="NPX45" s="127"/>
      <c r="NPY45" s="127"/>
      <c r="NPZ45" s="127"/>
      <c r="NQA45" s="127"/>
      <c r="NQB45" s="127"/>
      <c r="NQC45" s="127"/>
      <c r="NQD45" s="127"/>
      <c r="NQE45" s="127"/>
      <c r="NQF45" s="127"/>
      <c r="NQG45" s="127"/>
      <c r="NQH45" s="127"/>
      <c r="NQI45" s="127"/>
      <c r="NQJ45" s="127"/>
      <c r="NQK45" s="127"/>
      <c r="NQL45" s="127"/>
      <c r="NQM45" s="127"/>
      <c r="NQN45" s="127"/>
      <c r="NQO45" s="127"/>
      <c r="NQP45" s="127"/>
      <c r="NQQ45" s="127"/>
      <c r="NQR45" s="127"/>
      <c r="NQS45" s="127"/>
      <c r="NQT45" s="127"/>
      <c r="NQU45" s="127"/>
      <c r="NQV45" s="127"/>
      <c r="NQW45" s="127"/>
      <c r="NQX45" s="127"/>
      <c r="NQY45" s="127"/>
      <c r="NQZ45" s="127"/>
      <c r="NRA45" s="127"/>
      <c r="NRB45" s="127"/>
      <c r="NRC45" s="127"/>
      <c r="NRD45" s="127"/>
      <c r="NRE45" s="127"/>
      <c r="NRF45" s="127"/>
      <c r="NRG45" s="127"/>
      <c r="NRH45" s="127"/>
      <c r="NRI45" s="127"/>
      <c r="NRJ45" s="127"/>
      <c r="NRK45" s="127"/>
      <c r="NRL45" s="127"/>
      <c r="NRM45" s="127"/>
      <c r="NRN45" s="127"/>
      <c r="NRO45" s="127"/>
      <c r="NRP45" s="127"/>
      <c r="NRQ45" s="127"/>
      <c r="NRR45" s="127"/>
      <c r="NRS45" s="127"/>
      <c r="NRT45" s="127"/>
      <c r="NRU45" s="127"/>
      <c r="NRV45" s="127"/>
      <c r="NRW45" s="127"/>
      <c r="NRX45" s="127"/>
      <c r="NRY45" s="127"/>
      <c r="NRZ45" s="127"/>
      <c r="NSA45" s="127"/>
      <c r="NSB45" s="127"/>
      <c r="NSC45" s="127"/>
      <c r="NSD45" s="127"/>
      <c r="NSE45" s="127"/>
      <c r="NSF45" s="127"/>
      <c r="NSG45" s="127"/>
      <c r="NSH45" s="127"/>
      <c r="NSI45" s="127"/>
      <c r="NSJ45" s="127"/>
      <c r="NSK45" s="127"/>
      <c r="NSL45" s="127"/>
      <c r="NSM45" s="127"/>
      <c r="NSN45" s="127"/>
      <c r="NSO45" s="127"/>
      <c r="NSP45" s="127"/>
      <c r="NSQ45" s="127"/>
      <c r="NSR45" s="127"/>
      <c r="NSS45" s="127"/>
      <c r="NST45" s="127"/>
      <c r="NSU45" s="127"/>
      <c r="NSV45" s="127"/>
      <c r="NSW45" s="127"/>
      <c r="NSX45" s="127"/>
      <c r="NSY45" s="127"/>
      <c r="NSZ45" s="127"/>
      <c r="NTA45" s="127"/>
      <c r="NTB45" s="127"/>
      <c r="NTC45" s="127"/>
      <c r="NTD45" s="127"/>
      <c r="NTE45" s="127"/>
      <c r="NTF45" s="127"/>
      <c r="NTG45" s="127"/>
      <c r="NTH45" s="127"/>
      <c r="NTI45" s="127"/>
      <c r="NTJ45" s="127"/>
      <c r="NTK45" s="127"/>
      <c r="NTL45" s="127"/>
      <c r="NTM45" s="127"/>
      <c r="NTN45" s="127"/>
      <c r="NTO45" s="127"/>
      <c r="NTP45" s="127"/>
      <c r="NTQ45" s="127"/>
      <c r="NTR45" s="127"/>
      <c r="NTS45" s="127"/>
      <c r="NTT45" s="127"/>
      <c r="NTU45" s="127"/>
      <c r="NTV45" s="127"/>
      <c r="NTW45" s="127"/>
      <c r="NTX45" s="127"/>
      <c r="NTY45" s="127"/>
      <c r="NTZ45" s="127"/>
      <c r="NUA45" s="127"/>
      <c r="NUB45" s="127"/>
      <c r="NUC45" s="127"/>
      <c r="NUD45" s="127"/>
      <c r="NUE45" s="127"/>
      <c r="NUF45" s="127"/>
      <c r="NUG45" s="127"/>
      <c r="NUH45" s="127"/>
      <c r="NUI45" s="127"/>
      <c r="NUJ45" s="127"/>
      <c r="NUK45" s="127"/>
      <c r="NUL45" s="127"/>
      <c r="NUM45" s="127"/>
      <c r="NUN45" s="127"/>
      <c r="NUO45" s="127"/>
      <c r="NUP45" s="127"/>
      <c r="NUQ45" s="127"/>
      <c r="NUR45" s="127"/>
      <c r="NUS45" s="127"/>
      <c r="NUT45" s="127"/>
      <c r="NUU45" s="127"/>
      <c r="NUV45" s="127"/>
      <c r="NUW45" s="127"/>
      <c r="NUX45" s="127"/>
      <c r="NUY45" s="127"/>
      <c r="NUZ45" s="127"/>
      <c r="NVA45" s="127"/>
      <c r="NVB45" s="127"/>
      <c r="NVC45" s="127"/>
      <c r="NVD45" s="127"/>
      <c r="NVE45" s="127"/>
      <c r="NVF45" s="127"/>
      <c r="NVG45" s="127"/>
      <c r="NVH45" s="127"/>
      <c r="NVI45" s="127"/>
      <c r="NVJ45" s="127"/>
      <c r="NVK45" s="127"/>
      <c r="NVL45" s="127"/>
      <c r="NVM45" s="127"/>
      <c r="NVN45" s="127"/>
      <c r="NVO45" s="127"/>
      <c r="NVP45" s="127"/>
      <c r="NVQ45" s="127"/>
      <c r="NVR45" s="127"/>
      <c r="NVS45" s="127"/>
      <c r="NVT45" s="127"/>
      <c r="NVU45" s="127"/>
      <c r="NVV45" s="127"/>
      <c r="NVW45" s="127"/>
      <c r="NVX45" s="127"/>
      <c r="NVY45" s="127"/>
      <c r="NVZ45" s="127"/>
      <c r="NWA45" s="127"/>
      <c r="NWB45" s="127"/>
      <c r="NWC45" s="127"/>
      <c r="NWD45" s="127"/>
      <c r="NWE45" s="127"/>
      <c r="NWF45" s="127"/>
      <c r="NWG45" s="127"/>
      <c r="NWH45" s="127"/>
      <c r="NWI45" s="127"/>
      <c r="NWJ45" s="127"/>
      <c r="NWK45" s="127"/>
      <c r="NWL45" s="127"/>
      <c r="NWM45" s="127"/>
      <c r="NWN45" s="127"/>
      <c r="NWO45" s="127"/>
      <c r="NWP45" s="127"/>
      <c r="NWQ45" s="127"/>
      <c r="NWR45" s="127"/>
      <c r="NWS45" s="127"/>
      <c r="NWT45" s="127"/>
      <c r="NWU45" s="127"/>
      <c r="NWV45" s="127"/>
      <c r="NWW45" s="127"/>
      <c r="NWX45" s="127"/>
      <c r="NWY45" s="127"/>
      <c r="NWZ45" s="127"/>
      <c r="NXA45" s="127"/>
      <c r="NXB45" s="127"/>
      <c r="NXC45" s="127"/>
      <c r="NXD45" s="127"/>
      <c r="NXE45" s="127"/>
      <c r="NXF45" s="127"/>
      <c r="NXG45" s="127"/>
      <c r="NXH45" s="127"/>
      <c r="NXI45" s="127"/>
      <c r="NXJ45" s="127"/>
      <c r="NXK45" s="127"/>
      <c r="NXL45" s="127"/>
      <c r="NXM45" s="127"/>
      <c r="NXN45" s="127"/>
      <c r="NXO45" s="127"/>
      <c r="NXP45" s="127"/>
      <c r="NXQ45" s="127"/>
      <c r="NXR45" s="127"/>
      <c r="NXS45" s="127"/>
      <c r="NXT45" s="127"/>
      <c r="NXU45" s="127"/>
      <c r="NXV45" s="127"/>
      <c r="NXW45" s="127"/>
      <c r="NXX45" s="127"/>
      <c r="NXY45" s="127"/>
      <c r="NXZ45" s="127"/>
      <c r="NYA45" s="127"/>
      <c r="NYB45" s="127"/>
      <c r="NYC45" s="127"/>
      <c r="NYD45" s="127"/>
      <c r="NYE45" s="127"/>
      <c r="NYF45" s="127"/>
      <c r="NYG45" s="127"/>
      <c r="NYH45" s="127"/>
      <c r="NYI45" s="127"/>
      <c r="NYJ45" s="127"/>
      <c r="NYK45" s="127"/>
      <c r="NYL45" s="127"/>
      <c r="NYM45" s="127"/>
      <c r="NYN45" s="127"/>
      <c r="NYO45" s="127"/>
      <c r="NYP45" s="127"/>
      <c r="NYQ45" s="127"/>
      <c r="NYR45" s="127"/>
      <c r="NYS45" s="127"/>
      <c r="NYT45" s="127"/>
      <c r="NYU45" s="127"/>
      <c r="NYV45" s="127"/>
      <c r="NYW45" s="127"/>
      <c r="NYX45" s="127"/>
      <c r="NYY45" s="127"/>
      <c r="NYZ45" s="127"/>
      <c r="NZA45" s="127"/>
      <c r="NZB45" s="127"/>
      <c r="NZC45" s="127"/>
      <c r="NZD45" s="127"/>
      <c r="NZE45" s="127"/>
      <c r="NZF45" s="127"/>
      <c r="NZG45" s="127"/>
      <c r="NZH45" s="127"/>
      <c r="NZI45" s="127"/>
      <c r="NZJ45" s="127"/>
      <c r="NZK45" s="127"/>
      <c r="NZL45" s="127"/>
      <c r="NZM45" s="127"/>
      <c r="NZN45" s="127"/>
      <c r="NZO45" s="127"/>
      <c r="NZP45" s="127"/>
      <c r="NZQ45" s="127"/>
      <c r="NZR45" s="127"/>
      <c r="NZS45" s="127"/>
      <c r="NZT45" s="127"/>
      <c r="NZU45" s="127"/>
      <c r="NZV45" s="127"/>
      <c r="NZW45" s="127"/>
      <c r="NZX45" s="127"/>
      <c r="NZY45" s="127"/>
      <c r="NZZ45" s="127"/>
      <c r="OAA45" s="127"/>
      <c r="OAB45" s="127"/>
      <c r="OAC45" s="127"/>
      <c r="OAD45" s="127"/>
      <c r="OAE45" s="127"/>
      <c r="OAF45" s="127"/>
      <c r="OAG45" s="127"/>
      <c r="OAH45" s="127"/>
      <c r="OAI45" s="127"/>
      <c r="OAJ45" s="127"/>
      <c r="OAK45" s="127"/>
      <c r="OAL45" s="127"/>
      <c r="OAM45" s="127"/>
      <c r="OAN45" s="127"/>
      <c r="OAO45" s="127"/>
      <c r="OAP45" s="127"/>
      <c r="OAQ45" s="127"/>
      <c r="OAR45" s="127"/>
      <c r="OAS45" s="127"/>
      <c r="OAT45" s="127"/>
      <c r="OAU45" s="127"/>
      <c r="OAV45" s="127"/>
      <c r="OAW45" s="127"/>
      <c r="OAX45" s="127"/>
      <c r="OAY45" s="127"/>
      <c r="OAZ45" s="127"/>
      <c r="OBA45" s="127"/>
      <c r="OBB45" s="127"/>
      <c r="OBC45" s="127"/>
      <c r="OBD45" s="127"/>
      <c r="OBE45" s="127"/>
      <c r="OBF45" s="127"/>
      <c r="OBG45" s="127"/>
      <c r="OBH45" s="127"/>
      <c r="OBI45" s="127"/>
      <c r="OBJ45" s="127"/>
      <c r="OBK45" s="127"/>
      <c r="OBL45" s="127"/>
      <c r="OBM45" s="127"/>
      <c r="OBN45" s="127"/>
      <c r="OBO45" s="127"/>
      <c r="OBP45" s="127"/>
      <c r="OBQ45" s="127"/>
      <c r="OBR45" s="127"/>
      <c r="OBS45" s="127"/>
      <c r="OBT45" s="127"/>
      <c r="OBU45" s="127"/>
      <c r="OBV45" s="127"/>
      <c r="OBW45" s="127"/>
      <c r="OBX45" s="127"/>
      <c r="OBY45" s="127"/>
      <c r="OBZ45" s="127"/>
      <c r="OCA45" s="127"/>
      <c r="OCB45" s="127"/>
      <c r="OCC45" s="127"/>
      <c r="OCD45" s="127"/>
      <c r="OCE45" s="127"/>
      <c r="OCF45" s="127"/>
      <c r="OCG45" s="127"/>
      <c r="OCH45" s="127"/>
      <c r="OCI45" s="127"/>
      <c r="OCJ45" s="127"/>
      <c r="OCK45" s="127"/>
      <c r="OCL45" s="127"/>
      <c r="OCM45" s="127"/>
      <c r="OCN45" s="127"/>
      <c r="OCO45" s="127"/>
      <c r="OCP45" s="127"/>
      <c r="OCQ45" s="127"/>
      <c r="OCR45" s="127"/>
      <c r="OCS45" s="127"/>
      <c r="OCT45" s="127"/>
      <c r="OCU45" s="127"/>
      <c r="OCV45" s="127"/>
      <c r="OCW45" s="127"/>
      <c r="OCX45" s="127"/>
      <c r="OCY45" s="127"/>
      <c r="OCZ45" s="127"/>
      <c r="ODA45" s="127"/>
      <c r="ODB45" s="127"/>
      <c r="ODC45" s="127"/>
      <c r="ODD45" s="127"/>
      <c r="ODE45" s="127"/>
      <c r="ODF45" s="127"/>
      <c r="ODG45" s="127"/>
      <c r="ODH45" s="127"/>
      <c r="ODI45" s="127"/>
      <c r="ODJ45" s="127"/>
      <c r="ODK45" s="127"/>
      <c r="ODL45" s="127"/>
      <c r="ODM45" s="127"/>
      <c r="ODN45" s="127"/>
      <c r="ODO45" s="127"/>
      <c r="ODP45" s="127"/>
      <c r="ODQ45" s="127"/>
      <c r="ODR45" s="127"/>
      <c r="ODS45" s="127"/>
      <c r="ODT45" s="127"/>
      <c r="ODU45" s="127"/>
      <c r="ODV45" s="127"/>
      <c r="ODW45" s="127"/>
      <c r="ODX45" s="127"/>
      <c r="ODY45" s="127"/>
      <c r="ODZ45" s="127"/>
      <c r="OEA45" s="127"/>
      <c r="OEB45" s="127"/>
      <c r="OEC45" s="127"/>
      <c r="OED45" s="127"/>
      <c r="OEE45" s="127"/>
      <c r="OEF45" s="127"/>
      <c r="OEG45" s="127"/>
      <c r="OEH45" s="127"/>
      <c r="OEI45" s="127"/>
      <c r="OEJ45" s="127"/>
      <c r="OEK45" s="127"/>
      <c r="OEL45" s="127"/>
      <c r="OEM45" s="127"/>
      <c r="OEN45" s="127"/>
      <c r="OEO45" s="127"/>
      <c r="OEP45" s="127"/>
      <c r="OEQ45" s="127"/>
      <c r="OER45" s="127"/>
      <c r="OES45" s="127"/>
      <c r="OET45" s="127"/>
      <c r="OEU45" s="127"/>
      <c r="OEV45" s="127"/>
      <c r="OEW45" s="127"/>
      <c r="OEX45" s="127"/>
      <c r="OEY45" s="127"/>
      <c r="OEZ45" s="127"/>
      <c r="OFA45" s="127"/>
      <c r="OFB45" s="127"/>
      <c r="OFC45" s="127"/>
      <c r="OFD45" s="127"/>
      <c r="OFE45" s="127"/>
      <c r="OFF45" s="127"/>
      <c r="OFG45" s="127"/>
      <c r="OFH45" s="127"/>
      <c r="OFI45" s="127"/>
      <c r="OFJ45" s="127"/>
      <c r="OFK45" s="127"/>
      <c r="OFL45" s="127"/>
      <c r="OFM45" s="127"/>
      <c r="OFN45" s="127"/>
      <c r="OFO45" s="127"/>
      <c r="OFP45" s="127"/>
      <c r="OFQ45" s="127"/>
      <c r="OFR45" s="127"/>
      <c r="OFS45" s="127"/>
      <c r="OFT45" s="127"/>
      <c r="OFU45" s="127"/>
      <c r="OFV45" s="127"/>
      <c r="OFW45" s="127"/>
      <c r="OFX45" s="127"/>
      <c r="OFY45" s="127"/>
      <c r="OFZ45" s="127"/>
      <c r="OGA45" s="127"/>
      <c r="OGB45" s="127"/>
      <c r="OGC45" s="127"/>
      <c r="OGD45" s="127"/>
      <c r="OGE45" s="127"/>
      <c r="OGF45" s="127"/>
      <c r="OGG45" s="127"/>
      <c r="OGH45" s="127"/>
      <c r="OGI45" s="127"/>
      <c r="OGJ45" s="127"/>
      <c r="OGK45" s="127"/>
      <c r="OGL45" s="127"/>
      <c r="OGM45" s="127"/>
      <c r="OGN45" s="127"/>
      <c r="OGO45" s="127"/>
      <c r="OGP45" s="127"/>
      <c r="OGQ45" s="127"/>
      <c r="OGR45" s="127"/>
      <c r="OGS45" s="127"/>
      <c r="OGT45" s="127"/>
      <c r="OGU45" s="127"/>
      <c r="OGV45" s="127"/>
      <c r="OGW45" s="127"/>
      <c r="OGX45" s="127"/>
      <c r="OGY45" s="127"/>
      <c r="OGZ45" s="127"/>
      <c r="OHA45" s="127"/>
      <c r="OHB45" s="127"/>
      <c r="OHC45" s="127"/>
      <c r="OHD45" s="127"/>
      <c r="OHE45" s="127"/>
      <c r="OHF45" s="127"/>
      <c r="OHG45" s="127"/>
      <c r="OHH45" s="127"/>
      <c r="OHI45" s="127"/>
      <c r="OHJ45" s="127"/>
      <c r="OHK45" s="127"/>
      <c r="OHL45" s="127"/>
      <c r="OHM45" s="127"/>
      <c r="OHN45" s="127"/>
      <c r="OHO45" s="127"/>
      <c r="OHP45" s="127"/>
      <c r="OHQ45" s="127"/>
      <c r="OHR45" s="127"/>
      <c r="OHS45" s="127"/>
      <c r="OHT45" s="127"/>
      <c r="OHU45" s="127"/>
      <c r="OHV45" s="127"/>
      <c r="OHW45" s="127"/>
      <c r="OHX45" s="127"/>
      <c r="OHY45" s="127"/>
      <c r="OHZ45" s="127"/>
      <c r="OIA45" s="127"/>
      <c r="OIB45" s="127"/>
      <c r="OIC45" s="127"/>
      <c r="OID45" s="127"/>
      <c r="OIE45" s="127"/>
      <c r="OIF45" s="127"/>
      <c r="OIG45" s="127"/>
      <c r="OIH45" s="127"/>
      <c r="OII45" s="127"/>
      <c r="OIJ45" s="127"/>
      <c r="OIK45" s="127"/>
      <c r="OIL45" s="127"/>
      <c r="OIM45" s="127"/>
      <c r="OIN45" s="127"/>
      <c r="OIO45" s="127"/>
      <c r="OIP45" s="127"/>
      <c r="OIQ45" s="127"/>
      <c r="OIR45" s="127"/>
      <c r="OIS45" s="127"/>
      <c r="OIT45" s="127"/>
      <c r="OIU45" s="127"/>
      <c r="OIV45" s="127"/>
      <c r="OIW45" s="127"/>
      <c r="OIX45" s="127"/>
      <c r="OIY45" s="127"/>
      <c r="OIZ45" s="127"/>
      <c r="OJA45" s="127"/>
      <c r="OJB45" s="127"/>
      <c r="OJC45" s="127"/>
      <c r="OJD45" s="127"/>
      <c r="OJE45" s="127"/>
      <c r="OJF45" s="127"/>
      <c r="OJG45" s="127"/>
      <c r="OJH45" s="127"/>
      <c r="OJI45" s="127"/>
      <c r="OJJ45" s="127"/>
      <c r="OJK45" s="127"/>
      <c r="OJL45" s="127"/>
      <c r="OJM45" s="127"/>
      <c r="OJN45" s="127"/>
      <c r="OJO45" s="127"/>
      <c r="OJP45" s="127"/>
      <c r="OJQ45" s="127"/>
      <c r="OJR45" s="127"/>
      <c r="OJS45" s="127"/>
      <c r="OJT45" s="127"/>
      <c r="OJU45" s="127"/>
      <c r="OJV45" s="127"/>
      <c r="OJW45" s="127"/>
      <c r="OJX45" s="127"/>
      <c r="OJY45" s="127"/>
      <c r="OJZ45" s="127"/>
      <c r="OKA45" s="127"/>
      <c r="OKB45" s="127"/>
      <c r="OKC45" s="127"/>
      <c r="OKD45" s="127"/>
      <c r="OKE45" s="127"/>
      <c r="OKF45" s="127"/>
      <c r="OKG45" s="127"/>
      <c r="OKH45" s="127"/>
      <c r="OKI45" s="127"/>
      <c r="OKJ45" s="127"/>
      <c r="OKK45" s="127"/>
      <c r="OKL45" s="127"/>
      <c r="OKM45" s="127"/>
      <c r="OKN45" s="127"/>
      <c r="OKO45" s="127"/>
      <c r="OKP45" s="127"/>
      <c r="OKQ45" s="127"/>
      <c r="OKR45" s="127"/>
      <c r="OKS45" s="127"/>
      <c r="OKT45" s="127"/>
      <c r="OKU45" s="127"/>
      <c r="OKV45" s="127"/>
      <c r="OKW45" s="127"/>
      <c r="OKX45" s="127"/>
      <c r="OKY45" s="127"/>
      <c r="OKZ45" s="127"/>
      <c r="OLA45" s="127"/>
      <c r="OLB45" s="127"/>
      <c r="OLC45" s="127"/>
      <c r="OLD45" s="127"/>
      <c r="OLE45" s="127"/>
      <c r="OLF45" s="127"/>
      <c r="OLG45" s="127"/>
      <c r="OLH45" s="127"/>
      <c r="OLI45" s="127"/>
      <c r="OLJ45" s="127"/>
      <c r="OLK45" s="127"/>
      <c r="OLL45" s="127"/>
      <c r="OLM45" s="127"/>
      <c r="OLN45" s="127"/>
      <c r="OLO45" s="127"/>
      <c r="OLP45" s="127"/>
      <c r="OLQ45" s="127"/>
      <c r="OLR45" s="127"/>
      <c r="OLS45" s="127"/>
      <c r="OLT45" s="127"/>
      <c r="OLU45" s="127"/>
      <c r="OLV45" s="127"/>
      <c r="OLW45" s="127"/>
      <c r="OLX45" s="127"/>
      <c r="OLY45" s="127"/>
      <c r="OLZ45" s="127"/>
      <c r="OMA45" s="127"/>
      <c r="OMB45" s="127"/>
      <c r="OMC45" s="127"/>
      <c r="OMD45" s="127"/>
      <c r="OME45" s="127"/>
      <c r="OMF45" s="127"/>
      <c r="OMG45" s="127"/>
      <c r="OMH45" s="127"/>
      <c r="OMI45" s="127"/>
      <c r="OMJ45" s="127"/>
      <c r="OMK45" s="127"/>
      <c r="OML45" s="127"/>
      <c r="OMM45" s="127"/>
      <c r="OMN45" s="127"/>
      <c r="OMO45" s="127"/>
      <c r="OMP45" s="127"/>
      <c r="OMQ45" s="127"/>
      <c r="OMR45" s="127"/>
      <c r="OMS45" s="127"/>
      <c r="OMT45" s="127"/>
      <c r="OMU45" s="127"/>
      <c r="OMV45" s="127"/>
      <c r="OMW45" s="127"/>
      <c r="OMX45" s="127"/>
      <c r="OMY45" s="127"/>
      <c r="OMZ45" s="127"/>
      <c r="ONA45" s="127"/>
      <c r="ONB45" s="127"/>
      <c r="ONC45" s="127"/>
      <c r="OND45" s="127"/>
      <c r="ONE45" s="127"/>
      <c r="ONF45" s="127"/>
      <c r="ONG45" s="127"/>
      <c r="ONH45" s="127"/>
      <c r="ONI45" s="127"/>
      <c r="ONJ45" s="127"/>
      <c r="ONK45" s="127"/>
      <c r="ONL45" s="127"/>
      <c r="ONM45" s="127"/>
      <c r="ONN45" s="127"/>
      <c r="ONO45" s="127"/>
      <c r="ONP45" s="127"/>
      <c r="ONQ45" s="127"/>
      <c r="ONR45" s="127"/>
      <c r="ONS45" s="127"/>
      <c r="ONT45" s="127"/>
      <c r="ONU45" s="127"/>
      <c r="ONV45" s="127"/>
      <c r="ONW45" s="127"/>
      <c r="ONX45" s="127"/>
      <c r="ONY45" s="127"/>
      <c r="ONZ45" s="127"/>
      <c r="OOA45" s="127"/>
      <c r="OOB45" s="127"/>
      <c r="OOC45" s="127"/>
      <c r="OOD45" s="127"/>
      <c r="OOE45" s="127"/>
      <c r="OOF45" s="127"/>
      <c r="OOG45" s="127"/>
      <c r="OOH45" s="127"/>
      <c r="OOI45" s="127"/>
      <c r="OOJ45" s="127"/>
      <c r="OOK45" s="127"/>
      <c r="OOL45" s="127"/>
      <c r="OOM45" s="127"/>
      <c r="OON45" s="127"/>
      <c r="OOO45" s="127"/>
      <c r="OOP45" s="127"/>
      <c r="OOQ45" s="127"/>
      <c r="OOR45" s="127"/>
      <c r="OOS45" s="127"/>
      <c r="OOT45" s="127"/>
      <c r="OOU45" s="127"/>
      <c r="OOV45" s="127"/>
      <c r="OOW45" s="127"/>
      <c r="OOX45" s="127"/>
      <c r="OOY45" s="127"/>
      <c r="OOZ45" s="127"/>
      <c r="OPA45" s="127"/>
      <c r="OPB45" s="127"/>
      <c r="OPC45" s="127"/>
      <c r="OPD45" s="127"/>
      <c r="OPE45" s="127"/>
      <c r="OPF45" s="127"/>
      <c r="OPG45" s="127"/>
      <c r="OPH45" s="127"/>
      <c r="OPI45" s="127"/>
      <c r="OPJ45" s="127"/>
      <c r="OPK45" s="127"/>
      <c r="OPL45" s="127"/>
      <c r="OPM45" s="127"/>
      <c r="OPN45" s="127"/>
      <c r="OPO45" s="127"/>
      <c r="OPP45" s="127"/>
      <c r="OPQ45" s="127"/>
      <c r="OPR45" s="127"/>
      <c r="OPS45" s="127"/>
      <c r="OPT45" s="127"/>
      <c r="OPU45" s="127"/>
      <c r="OPV45" s="127"/>
      <c r="OPW45" s="127"/>
      <c r="OPX45" s="127"/>
      <c r="OPY45" s="127"/>
      <c r="OPZ45" s="127"/>
      <c r="OQA45" s="127"/>
      <c r="OQB45" s="127"/>
      <c r="OQC45" s="127"/>
      <c r="OQD45" s="127"/>
      <c r="OQE45" s="127"/>
      <c r="OQF45" s="127"/>
      <c r="OQG45" s="127"/>
      <c r="OQH45" s="127"/>
      <c r="OQI45" s="127"/>
      <c r="OQJ45" s="127"/>
      <c r="OQK45" s="127"/>
      <c r="OQL45" s="127"/>
      <c r="OQM45" s="127"/>
      <c r="OQN45" s="127"/>
      <c r="OQO45" s="127"/>
      <c r="OQP45" s="127"/>
      <c r="OQQ45" s="127"/>
      <c r="OQR45" s="127"/>
      <c r="OQS45" s="127"/>
      <c r="OQT45" s="127"/>
      <c r="OQU45" s="127"/>
      <c r="OQV45" s="127"/>
      <c r="OQW45" s="127"/>
      <c r="OQX45" s="127"/>
      <c r="OQY45" s="127"/>
      <c r="OQZ45" s="127"/>
      <c r="ORA45" s="127"/>
      <c r="ORB45" s="127"/>
      <c r="ORC45" s="127"/>
      <c r="ORD45" s="127"/>
      <c r="ORE45" s="127"/>
      <c r="ORF45" s="127"/>
      <c r="ORG45" s="127"/>
      <c r="ORH45" s="127"/>
      <c r="ORI45" s="127"/>
      <c r="ORJ45" s="127"/>
      <c r="ORK45" s="127"/>
      <c r="ORL45" s="127"/>
      <c r="ORM45" s="127"/>
      <c r="ORN45" s="127"/>
      <c r="ORO45" s="127"/>
      <c r="ORP45" s="127"/>
      <c r="ORQ45" s="127"/>
      <c r="ORR45" s="127"/>
      <c r="ORS45" s="127"/>
      <c r="ORT45" s="127"/>
      <c r="ORU45" s="127"/>
      <c r="ORV45" s="127"/>
      <c r="ORW45" s="127"/>
      <c r="ORX45" s="127"/>
      <c r="ORY45" s="127"/>
      <c r="ORZ45" s="127"/>
      <c r="OSA45" s="127"/>
      <c r="OSB45" s="127"/>
      <c r="OSC45" s="127"/>
      <c r="OSD45" s="127"/>
      <c r="OSE45" s="127"/>
      <c r="OSF45" s="127"/>
      <c r="OSG45" s="127"/>
      <c r="OSH45" s="127"/>
      <c r="OSI45" s="127"/>
      <c r="OSJ45" s="127"/>
      <c r="OSK45" s="127"/>
      <c r="OSL45" s="127"/>
      <c r="OSM45" s="127"/>
      <c r="OSN45" s="127"/>
      <c r="OSO45" s="127"/>
      <c r="OSP45" s="127"/>
      <c r="OSQ45" s="127"/>
      <c r="OSR45" s="127"/>
      <c r="OSS45" s="127"/>
      <c r="OST45" s="127"/>
      <c r="OSU45" s="127"/>
      <c r="OSV45" s="127"/>
      <c r="OSW45" s="127"/>
      <c r="OSX45" s="127"/>
      <c r="OSY45" s="127"/>
      <c r="OSZ45" s="127"/>
      <c r="OTA45" s="127"/>
      <c r="OTB45" s="127"/>
      <c r="OTC45" s="127"/>
      <c r="OTD45" s="127"/>
      <c r="OTE45" s="127"/>
      <c r="OTF45" s="127"/>
      <c r="OTG45" s="127"/>
      <c r="OTH45" s="127"/>
      <c r="OTI45" s="127"/>
      <c r="OTJ45" s="127"/>
      <c r="OTK45" s="127"/>
      <c r="OTL45" s="127"/>
      <c r="OTM45" s="127"/>
      <c r="OTN45" s="127"/>
      <c r="OTO45" s="127"/>
      <c r="OTP45" s="127"/>
      <c r="OTQ45" s="127"/>
      <c r="OTR45" s="127"/>
      <c r="OTS45" s="127"/>
      <c r="OTT45" s="127"/>
      <c r="OTU45" s="127"/>
      <c r="OTV45" s="127"/>
      <c r="OTW45" s="127"/>
      <c r="OTX45" s="127"/>
      <c r="OTY45" s="127"/>
      <c r="OTZ45" s="127"/>
      <c r="OUA45" s="127"/>
      <c r="OUB45" s="127"/>
      <c r="OUC45" s="127"/>
      <c r="OUD45" s="127"/>
      <c r="OUE45" s="127"/>
      <c r="OUF45" s="127"/>
      <c r="OUG45" s="127"/>
      <c r="OUH45" s="127"/>
      <c r="OUI45" s="127"/>
      <c r="OUJ45" s="127"/>
      <c r="OUK45" s="127"/>
      <c r="OUL45" s="127"/>
      <c r="OUM45" s="127"/>
      <c r="OUN45" s="127"/>
      <c r="OUO45" s="127"/>
      <c r="OUP45" s="127"/>
      <c r="OUQ45" s="127"/>
      <c r="OUR45" s="127"/>
      <c r="OUS45" s="127"/>
      <c r="OUT45" s="127"/>
      <c r="OUU45" s="127"/>
      <c r="OUV45" s="127"/>
      <c r="OUW45" s="127"/>
      <c r="OUX45" s="127"/>
      <c r="OUY45" s="127"/>
      <c r="OUZ45" s="127"/>
      <c r="OVA45" s="127"/>
      <c r="OVB45" s="127"/>
      <c r="OVC45" s="127"/>
      <c r="OVD45" s="127"/>
      <c r="OVE45" s="127"/>
      <c r="OVF45" s="127"/>
      <c r="OVG45" s="127"/>
      <c r="OVH45" s="127"/>
      <c r="OVI45" s="127"/>
      <c r="OVJ45" s="127"/>
      <c r="OVK45" s="127"/>
      <c r="OVL45" s="127"/>
      <c r="OVM45" s="127"/>
      <c r="OVN45" s="127"/>
      <c r="OVO45" s="127"/>
      <c r="OVP45" s="127"/>
      <c r="OVQ45" s="127"/>
      <c r="OVR45" s="127"/>
      <c r="OVS45" s="127"/>
      <c r="OVT45" s="127"/>
      <c r="OVU45" s="127"/>
      <c r="OVV45" s="127"/>
      <c r="OVW45" s="127"/>
      <c r="OVX45" s="127"/>
      <c r="OVY45" s="127"/>
      <c r="OVZ45" s="127"/>
      <c r="OWA45" s="127"/>
      <c r="OWB45" s="127"/>
      <c r="OWC45" s="127"/>
      <c r="OWD45" s="127"/>
      <c r="OWE45" s="127"/>
      <c r="OWF45" s="127"/>
      <c r="OWG45" s="127"/>
      <c r="OWH45" s="127"/>
      <c r="OWI45" s="127"/>
      <c r="OWJ45" s="127"/>
      <c r="OWK45" s="127"/>
      <c r="OWL45" s="127"/>
      <c r="OWM45" s="127"/>
      <c r="OWN45" s="127"/>
      <c r="OWO45" s="127"/>
      <c r="OWP45" s="127"/>
      <c r="OWQ45" s="127"/>
      <c r="OWR45" s="127"/>
      <c r="OWS45" s="127"/>
      <c r="OWT45" s="127"/>
      <c r="OWU45" s="127"/>
      <c r="OWV45" s="127"/>
      <c r="OWW45" s="127"/>
      <c r="OWX45" s="127"/>
      <c r="OWY45" s="127"/>
      <c r="OWZ45" s="127"/>
      <c r="OXA45" s="127"/>
      <c r="OXB45" s="127"/>
      <c r="OXC45" s="127"/>
      <c r="OXD45" s="127"/>
      <c r="OXE45" s="127"/>
      <c r="OXF45" s="127"/>
      <c r="OXG45" s="127"/>
      <c r="OXH45" s="127"/>
      <c r="OXI45" s="127"/>
      <c r="OXJ45" s="127"/>
      <c r="OXK45" s="127"/>
      <c r="OXL45" s="127"/>
      <c r="OXM45" s="127"/>
      <c r="OXN45" s="127"/>
      <c r="OXO45" s="127"/>
      <c r="OXP45" s="127"/>
      <c r="OXQ45" s="127"/>
      <c r="OXR45" s="127"/>
      <c r="OXS45" s="127"/>
      <c r="OXT45" s="127"/>
      <c r="OXU45" s="127"/>
      <c r="OXV45" s="127"/>
      <c r="OXW45" s="127"/>
      <c r="OXX45" s="127"/>
      <c r="OXY45" s="127"/>
      <c r="OXZ45" s="127"/>
      <c r="OYA45" s="127"/>
      <c r="OYB45" s="127"/>
      <c r="OYC45" s="127"/>
      <c r="OYD45" s="127"/>
      <c r="OYE45" s="127"/>
      <c r="OYF45" s="127"/>
      <c r="OYG45" s="127"/>
      <c r="OYH45" s="127"/>
      <c r="OYI45" s="127"/>
      <c r="OYJ45" s="127"/>
      <c r="OYK45" s="127"/>
      <c r="OYL45" s="127"/>
      <c r="OYM45" s="127"/>
      <c r="OYN45" s="127"/>
      <c r="OYO45" s="127"/>
      <c r="OYP45" s="127"/>
      <c r="OYQ45" s="127"/>
      <c r="OYR45" s="127"/>
      <c r="OYS45" s="127"/>
      <c r="OYT45" s="127"/>
      <c r="OYU45" s="127"/>
      <c r="OYV45" s="127"/>
      <c r="OYW45" s="127"/>
      <c r="OYX45" s="127"/>
      <c r="OYY45" s="127"/>
      <c r="OYZ45" s="127"/>
      <c r="OZA45" s="127"/>
      <c r="OZB45" s="127"/>
      <c r="OZC45" s="127"/>
      <c r="OZD45" s="127"/>
      <c r="OZE45" s="127"/>
      <c r="OZF45" s="127"/>
      <c r="OZG45" s="127"/>
      <c r="OZH45" s="127"/>
      <c r="OZI45" s="127"/>
      <c r="OZJ45" s="127"/>
      <c r="OZK45" s="127"/>
      <c r="OZL45" s="127"/>
      <c r="OZM45" s="127"/>
      <c r="OZN45" s="127"/>
      <c r="OZO45" s="127"/>
      <c r="OZP45" s="127"/>
      <c r="OZQ45" s="127"/>
      <c r="OZR45" s="127"/>
      <c r="OZS45" s="127"/>
      <c r="OZT45" s="127"/>
      <c r="OZU45" s="127"/>
      <c r="OZV45" s="127"/>
      <c r="OZW45" s="127"/>
      <c r="OZX45" s="127"/>
      <c r="OZY45" s="127"/>
      <c r="OZZ45" s="127"/>
      <c r="PAA45" s="127"/>
      <c r="PAB45" s="127"/>
      <c r="PAC45" s="127"/>
      <c r="PAD45" s="127"/>
      <c r="PAE45" s="127"/>
      <c r="PAF45" s="127"/>
      <c r="PAG45" s="127"/>
      <c r="PAH45" s="127"/>
      <c r="PAI45" s="127"/>
      <c r="PAJ45" s="127"/>
      <c r="PAK45" s="127"/>
      <c r="PAL45" s="127"/>
      <c r="PAM45" s="127"/>
      <c r="PAN45" s="127"/>
      <c r="PAO45" s="127"/>
      <c r="PAP45" s="127"/>
      <c r="PAQ45" s="127"/>
      <c r="PAR45" s="127"/>
      <c r="PAS45" s="127"/>
      <c r="PAT45" s="127"/>
      <c r="PAU45" s="127"/>
      <c r="PAV45" s="127"/>
      <c r="PAW45" s="127"/>
      <c r="PAX45" s="127"/>
      <c r="PAY45" s="127"/>
      <c r="PAZ45" s="127"/>
      <c r="PBA45" s="127"/>
      <c r="PBB45" s="127"/>
      <c r="PBC45" s="127"/>
      <c r="PBD45" s="127"/>
      <c r="PBE45" s="127"/>
      <c r="PBF45" s="127"/>
      <c r="PBG45" s="127"/>
      <c r="PBH45" s="127"/>
      <c r="PBI45" s="127"/>
      <c r="PBJ45" s="127"/>
      <c r="PBK45" s="127"/>
      <c r="PBL45" s="127"/>
      <c r="PBM45" s="127"/>
      <c r="PBN45" s="127"/>
      <c r="PBO45" s="127"/>
      <c r="PBP45" s="127"/>
      <c r="PBQ45" s="127"/>
      <c r="PBR45" s="127"/>
      <c r="PBS45" s="127"/>
      <c r="PBT45" s="127"/>
      <c r="PBU45" s="127"/>
      <c r="PBV45" s="127"/>
      <c r="PBW45" s="127"/>
      <c r="PBX45" s="127"/>
      <c r="PBY45" s="127"/>
      <c r="PBZ45" s="127"/>
      <c r="PCA45" s="127"/>
      <c r="PCB45" s="127"/>
      <c r="PCC45" s="127"/>
      <c r="PCD45" s="127"/>
      <c r="PCE45" s="127"/>
      <c r="PCF45" s="127"/>
      <c r="PCG45" s="127"/>
      <c r="PCH45" s="127"/>
      <c r="PCI45" s="127"/>
      <c r="PCJ45" s="127"/>
      <c r="PCK45" s="127"/>
      <c r="PCL45" s="127"/>
      <c r="PCM45" s="127"/>
      <c r="PCN45" s="127"/>
      <c r="PCO45" s="127"/>
      <c r="PCP45" s="127"/>
      <c r="PCQ45" s="127"/>
      <c r="PCR45" s="127"/>
      <c r="PCS45" s="127"/>
      <c r="PCT45" s="127"/>
      <c r="PCU45" s="127"/>
      <c r="PCV45" s="127"/>
      <c r="PCW45" s="127"/>
      <c r="PCX45" s="127"/>
      <c r="PCY45" s="127"/>
      <c r="PCZ45" s="127"/>
      <c r="PDA45" s="127"/>
      <c r="PDB45" s="127"/>
      <c r="PDC45" s="127"/>
      <c r="PDD45" s="127"/>
      <c r="PDE45" s="127"/>
      <c r="PDF45" s="127"/>
      <c r="PDG45" s="127"/>
      <c r="PDH45" s="127"/>
      <c r="PDI45" s="127"/>
      <c r="PDJ45" s="127"/>
      <c r="PDK45" s="127"/>
      <c r="PDL45" s="127"/>
      <c r="PDM45" s="127"/>
      <c r="PDN45" s="127"/>
      <c r="PDO45" s="127"/>
      <c r="PDP45" s="127"/>
      <c r="PDQ45" s="127"/>
      <c r="PDR45" s="127"/>
      <c r="PDS45" s="127"/>
      <c r="PDT45" s="127"/>
      <c r="PDU45" s="127"/>
      <c r="PDV45" s="127"/>
      <c r="PDW45" s="127"/>
      <c r="PDX45" s="127"/>
      <c r="PDY45" s="127"/>
      <c r="PDZ45" s="127"/>
      <c r="PEA45" s="127"/>
      <c r="PEB45" s="127"/>
      <c r="PEC45" s="127"/>
      <c r="PED45" s="127"/>
      <c r="PEE45" s="127"/>
      <c r="PEF45" s="127"/>
      <c r="PEG45" s="127"/>
      <c r="PEH45" s="127"/>
      <c r="PEI45" s="127"/>
      <c r="PEJ45" s="127"/>
      <c r="PEK45" s="127"/>
      <c r="PEL45" s="127"/>
      <c r="PEM45" s="127"/>
      <c r="PEN45" s="127"/>
      <c r="PEO45" s="127"/>
      <c r="PEP45" s="127"/>
      <c r="PEQ45" s="127"/>
      <c r="PER45" s="127"/>
      <c r="PES45" s="127"/>
      <c r="PET45" s="127"/>
      <c r="PEU45" s="127"/>
      <c r="PEV45" s="127"/>
      <c r="PEW45" s="127"/>
      <c r="PEX45" s="127"/>
      <c r="PEY45" s="127"/>
      <c r="PEZ45" s="127"/>
      <c r="PFA45" s="127"/>
      <c r="PFB45" s="127"/>
      <c r="PFC45" s="127"/>
      <c r="PFD45" s="127"/>
      <c r="PFE45" s="127"/>
      <c r="PFF45" s="127"/>
      <c r="PFG45" s="127"/>
      <c r="PFH45" s="127"/>
      <c r="PFI45" s="127"/>
      <c r="PFJ45" s="127"/>
      <c r="PFK45" s="127"/>
      <c r="PFL45" s="127"/>
      <c r="PFM45" s="127"/>
      <c r="PFN45" s="127"/>
      <c r="PFO45" s="127"/>
      <c r="PFP45" s="127"/>
      <c r="PFQ45" s="127"/>
      <c r="PFR45" s="127"/>
      <c r="PFS45" s="127"/>
      <c r="PFT45" s="127"/>
      <c r="PFU45" s="127"/>
      <c r="PFV45" s="127"/>
      <c r="PFW45" s="127"/>
      <c r="PFX45" s="127"/>
      <c r="PFY45" s="127"/>
      <c r="PFZ45" s="127"/>
      <c r="PGA45" s="127"/>
      <c r="PGB45" s="127"/>
      <c r="PGC45" s="127"/>
      <c r="PGD45" s="127"/>
      <c r="PGE45" s="127"/>
      <c r="PGF45" s="127"/>
      <c r="PGG45" s="127"/>
      <c r="PGH45" s="127"/>
      <c r="PGI45" s="127"/>
      <c r="PGJ45" s="127"/>
      <c r="PGK45" s="127"/>
      <c r="PGL45" s="127"/>
      <c r="PGM45" s="127"/>
      <c r="PGN45" s="127"/>
      <c r="PGO45" s="127"/>
      <c r="PGP45" s="127"/>
      <c r="PGQ45" s="127"/>
      <c r="PGR45" s="127"/>
      <c r="PGS45" s="127"/>
      <c r="PGT45" s="127"/>
      <c r="PGU45" s="127"/>
      <c r="PGV45" s="127"/>
      <c r="PGW45" s="127"/>
      <c r="PGX45" s="127"/>
      <c r="PGY45" s="127"/>
      <c r="PGZ45" s="127"/>
      <c r="PHA45" s="127"/>
      <c r="PHB45" s="127"/>
      <c r="PHC45" s="127"/>
      <c r="PHD45" s="127"/>
      <c r="PHE45" s="127"/>
      <c r="PHF45" s="127"/>
      <c r="PHG45" s="127"/>
      <c r="PHH45" s="127"/>
      <c r="PHI45" s="127"/>
      <c r="PHJ45" s="127"/>
      <c r="PHK45" s="127"/>
      <c r="PHL45" s="127"/>
      <c r="PHM45" s="127"/>
      <c r="PHN45" s="127"/>
      <c r="PHO45" s="127"/>
      <c r="PHP45" s="127"/>
      <c r="PHQ45" s="127"/>
      <c r="PHR45" s="127"/>
      <c r="PHS45" s="127"/>
      <c r="PHT45" s="127"/>
      <c r="PHU45" s="127"/>
      <c r="PHV45" s="127"/>
      <c r="PHW45" s="127"/>
      <c r="PHX45" s="127"/>
      <c r="PHY45" s="127"/>
      <c r="PHZ45" s="127"/>
      <c r="PIA45" s="127"/>
      <c r="PIB45" s="127"/>
      <c r="PIC45" s="127"/>
      <c r="PID45" s="127"/>
      <c r="PIE45" s="127"/>
      <c r="PIF45" s="127"/>
      <c r="PIG45" s="127"/>
      <c r="PIH45" s="127"/>
      <c r="PII45" s="127"/>
      <c r="PIJ45" s="127"/>
      <c r="PIK45" s="127"/>
      <c r="PIL45" s="127"/>
      <c r="PIM45" s="127"/>
      <c r="PIN45" s="127"/>
      <c r="PIO45" s="127"/>
      <c r="PIP45" s="127"/>
      <c r="PIQ45" s="127"/>
      <c r="PIR45" s="127"/>
      <c r="PIS45" s="127"/>
      <c r="PIT45" s="127"/>
      <c r="PIU45" s="127"/>
      <c r="PIV45" s="127"/>
      <c r="PIW45" s="127"/>
      <c r="PIX45" s="127"/>
      <c r="PIY45" s="127"/>
      <c r="PIZ45" s="127"/>
      <c r="PJA45" s="127"/>
      <c r="PJB45" s="127"/>
      <c r="PJC45" s="127"/>
      <c r="PJD45" s="127"/>
      <c r="PJE45" s="127"/>
      <c r="PJF45" s="127"/>
      <c r="PJG45" s="127"/>
      <c r="PJH45" s="127"/>
      <c r="PJI45" s="127"/>
      <c r="PJJ45" s="127"/>
      <c r="PJK45" s="127"/>
      <c r="PJL45" s="127"/>
      <c r="PJM45" s="127"/>
      <c r="PJN45" s="127"/>
      <c r="PJO45" s="127"/>
      <c r="PJP45" s="127"/>
      <c r="PJQ45" s="127"/>
      <c r="PJR45" s="127"/>
      <c r="PJS45" s="127"/>
      <c r="PJT45" s="127"/>
      <c r="PJU45" s="127"/>
      <c r="PJV45" s="127"/>
      <c r="PJW45" s="127"/>
      <c r="PJX45" s="127"/>
      <c r="PJY45" s="127"/>
      <c r="PJZ45" s="127"/>
      <c r="PKA45" s="127"/>
      <c r="PKB45" s="127"/>
      <c r="PKC45" s="127"/>
      <c r="PKD45" s="127"/>
      <c r="PKE45" s="127"/>
      <c r="PKF45" s="127"/>
      <c r="PKG45" s="127"/>
      <c r="PKH45" s="127"/>
      <c r="PKI45" s="127"/>
      <c r="PKJ45" s="127"/>
      <c r="PKK45" s="127"/>
      <c r="PKL45" s="127"/>
      <c r="PKM45" s="127"/>
      <c r="PKN45" s="127"/>
      <c r="PKO45" s="127"/>
      <c r="PKP45" s="127"/>
      <c r="PKQ45" s="127"/>
      <c r="PKR45" s="127"/>
      <c r="PKS45" s="127"/>
      <c r="PKT45" s="127"/>
      <c r="PKU45" s="127"/>
      <c r="PKV45" s="127"/>
      <c r="PKW45" s="127"/>
      <c r="PKX45" s="127"/>
      <c r="PKY45" s="127"/>
      <c r="PKZ45" s="127"/>
      <c r="PLA45" s="127"/>
      <c r="PLB45" s="127"/>
      <c r="PLC45" s="127"/>
      <c r="PLD45" s="127"/>
      <c r="PLE45" s="127"/>
      <c r="PLF45" s="127"/>
      <c r="PLG45" s="127"/>
      <c r="PLH45" s="127"/>
      <c r="PLI45" s="127"/>
      <c r="PLJ45" s="127"/>
      <c r="PLK45" s="127"/>
      <c r="PLL45" s="127"/>
      <c r="PLM45" s="127"/>
      <c r="PLN45" s="127"/>
      <c r="PLO45" s="127"/>
      <c r="PLP45" s="127"/>
      <c r="PLQ45" s="127"/>
      <c r="PLR45" s="127"/>
      <c r="PLS45" s="127"/>
      <c r="PLT45" s="127"/>
      <c r="PLU45" s="127"/>
      <c r="PLV45" s="127"/>
      <c r="PLW45" s="127"/>
      <c r="PLX45" s="127"/>
      <c r="PLY45" s="127"/>
      <c r="PLZ45" s="127"/>
      <c r="PMA45" s="127"/>
      <c r="PMB45" s="127"/>
      <c r="PMC45" s="127"/>
      <c r="PMD45" s="127"/>
      <c r="PME45" s="127"/>
      <c r="PMF45" s="127"/>
      <c r="PMG45" s="127"/>
      <c r="PMH45" s="127"/>
      <c r="PMI45" s="127"/>
      <c r="PMJ45" s="127"/>
      <c r="PMK45" s="127"/>
      <c r="PML45" s="127"/>
      <c r="PMM45" s="127"/>
      <c r="PMN45" s="127"/>
      <c r="PMO45" s="127"/>
      <c r="PMP45" s="127"/>
      <c r="PMQ45" s="127"/>
      <c r="PMR45" s="127"/>
      <c r="PMS45" s="127"/>
      <c r="PMT45" s="127"/>
      <c r="PMU45" s="127"/>
      <c r="PMV45" s="127"/>
      <c r="PMW45" s="127"/>
      <c r="PMX45" s="127"/>
      <c r="PMY45" s="127"/>
      <c r="PMZ45" s="127"/>
      <c r="PNA45" s="127"/>
      <c r="PNB45" s="127"/>
      <c r="PNC45" s="127"/>
      <c r="PND45" s="127"/>
      <c r="PNE45" s="127"/>
      <c r="PNF45" s="127"/>
      <c r="PNG45" s="127"/>
      <c r="PNH45" s="127"/>
      <c r="PNI45" s="127"/>
      <c r="PNJ45" s="127"/>
      <c r="PNK45" s="127"/>
      <c r="PNL45" s="127"/>
      <c r="PNM45" s="127"/>
      <c r="PNN45" s="127"/>
      <c r="PNO45" s="127"/>
      <c r="PNP45" s="127"/>
      <c r="PNQ45" s="127"/>
      <c r="PNR45" s="127"/>
      <c r="PNS45" s="127"/>
      <c r="PNT45" s="127"/>
      <c r="PNU45" s="127"/>
      <c r="PNV45" s="127"/>
      <c r="PNW45" s="127"/>
      <c r="PNX45" s="127"/>
      <c r="PNY45" s="127"/>
      <c r="PNZ45" s="127"/>
      <c r="POA45" s="127"/>
      <c r="POB45" s="127"/>
      <c r="POC45" s="127"/>
      <c r="POD45" s="127"/>
      <c r="POE45" s="127"/>
      <c r="POF45" s="127"/>
      <c r="POG45" s="127"/>
      <c r="POH45" s="127"/>
      <c r="POI45" s="127"/>
      <c r="POJ45" s="127"/>
      <c r="POK45" s="127"/>
      <c r="POL45" s="127"/>
      <c r="POM45" s="127"/>
      <c r="PON45" s="127"/>
      <c r="POO45" s="127"/>
      <c r="POP45" s="127"/>
      <c r="POQ45" s="127"/>
      <c r="POR45" s="127"/>
      <c r="POS45" s="127"/>
      <c r="POT45" s="127"/>
      <c r="POU45" s="127"/>
      <c r="POV45" s="127"/>
      <c r="POW45" s="127"/>
      <c r="POX45" s="127"/>
      <c r="POY45" s="127"/>
      <c r="POZ45" s="127"/>
      <c r="PPA45" s="127"/>
      <c r="PPB45" s="127"/>
      <c r="PPC45" s="127"/>
      <c r="PPD45" s="127"/>
      <c r="PPE45" s="127"/>
      <c r="PPF45" s="127"/>
      <c r="PPG45" s="127"/>
      <c r="PPH45" s="127"/>
      <c r="PPI45" s="127"/>
      <c r="PPJ45" s="127"/>
      <c r="PPK45" s="127"/>
      <c r="PPL45" s="127"/>
      <c r="PPM45" s="127"/>
      <c r="PPN45" s="127"/>
      <c r="PPO45" s="127"/>
      <c r="PPP45" s="127"/>
      <c r="PPQ45" s="127"/>
      <c r="PPR45" s="127"/>
      <c r="PPS45" s="127"/>
      <c r="PPT45" s="127"/>
      <c r="PPU45" s="127"/>
      <c r="PPV45" s="127"/>
      <c r="PPW45" s="127"/>
      <c r="PPX45" s="127"/>
      <c r="PPY45" s="127"/>
      <c r="PPZ45" s="127"/>
      <c r="PQA45" s="127"/>
      <c r="PQB45" s="127"/>
      <c r="PQC45" s="127"/>
      <c r="PQD45" s="127"/>
      <c r="PQE45" s="127"/>
      <c r="PQF45" s="127"/>
      <c r="PQG45" s="127"/>
      <c r="PQH45" s="127"/>
      <c r="PQI45" s="127"/>
      <c r="PQJ45" s="127"/>
      <c r="PQK45" s="127"/>
      <c r="PQL45" s="127"/>
      <c r="PQM45" s="127"/>
      <c r="PQN45" s="127"/>
      <c r="PQO45" s="127"/>
      <c r="PQP45" s="127"/>
      <c r="PQQ45" s="127"/>
      <c r="PQR45" s="127"/>
      <c r="PQS45" s="127"/>
      <c r="PQT45" s="127"/>
      <c r="PQU45" s="127"/>
      <c r="PQV45" s="127"/>
      <c r="PQW45" s="127"/>
      <c r="PQX45" s="127"/>
      <c r="PQY45" s="127"/>
      <c r="PQZ45" s="127"/>
      <c r="PRA45" s="127"/>
      <c r="PRB45" s="127"/>
      <c r="PRC45" s="127"/>
      <c r="PRD45" s="127"/>
      <c r="PRE45" s="127"/>
      <c r="PRF45" s="127"/>
      <c r="PRG45" s="127"/>
      <c r="PRH45" s="127"/>
      <c r="PRI45" s="127"/>
      <c r="PRJ45" s="127"/>
      <c r="PRK45" s="127"/>
      <c r="PRL45" s="127"/>
      <c r="PRM45" s="127"/>
      <c r="PRN45" s="127"/>
      <c r="PRO45" s="127"/>
      <c r="PRP45" s="127"/>
      <c r="PRQ45" s="127"/>
      <c r="PRR45" s="127"/>
      <c r="PRS45" s="127"/>
      <c r="PRT45" s="127"/>
      <c r="PRU45" s="127"/>
      <c r="PRV45" s="127"/>
      <c r="PRW45" s="127"/>
      <c r="PRX45" s="127"/>
      <c r="PRY45" s="127"/>
      <c r="PRZ45" s="127"/>
      <c r="PSA45" s="127"/>
      <c r="PSB45" s="127"/>
      <c r="PSC45" s="127"/>
      <c r="PSD45" s="127"/>
      <c r="PSE45" s="127"/>
      <c r="PSF45" s="127"/>
      <c r="PSG45" s="127"/>
      <c r="PSH45" s="127"/>
      <c r="PSI45" s="127"/>
      <c r="PSJ45" s="127"/>
      <c r="PSK45" s="127"/>
      <c r="PSL45" s="127"/>
      <c r="PSM45" s="127"/>
      <c r="PSN45" s="127"/>
      <c r="PSO45" s="127"/>
      <c r="PSP45" s="127"/>
      <c r="PSQ45" s="127"/>
      <c r="PSR45" s="127"/>
      <c r="PSS45" s="127"/>
      <c r="PST45" s="127"/>
      <c r="PSU45" s="127"/>
      <c r="PSV45" s="127"/>
      <c r="PSW45" s="127"/>
      <c r="PSX45" s="127"/>
      <c r="PSY45" s="127"/>
      <c r="PSZ45" s="127"/>
      <c r="PTA45" s="127"/>
      <c r="PTB45" s="127"/>
      <c r="PTC45" s="127"/>
      <c r="PTD45" s="127"/>
      <c r="PTE45" s="127"/>
      <c r="PTF45" s="127"/>
      <c r="PTG45" s="127"/>
      <c r="PTH45" s="127"/>
      <c r="PTI45" s="127"/>
      <c r="PTJ45" s="127"/>
      <c r="PTK45" s="127"/>
      <c r="PTL45" s="127"/>
      <c r="PTM45" s="127"/>
      <c r="PTN45" s="127"/>
      <c r="PTO45" s="127"/>
      <c r="PTP45" s="127"/>
      <c r="PTQ45" s="127"/>
      <c r="PTR45" s="127"/>
      <c r="PTS45" s="127"/>
      <c r="PTT45" s="127"/>
      <c r="PTU45" s="127"/>
      <c r="PTV45" s="127"/>
      <c r="PTW45" s="127"/>
      <c r="PTX45" s="127"/>
      <c r="PTY45" s="127"/>
      <c r="PTZ45" s="127"/>
      <c r="PUA45" s="127"/>
      <c r="PUB45" s="127"/>
      <c r="PUC45" s="127"/>
      <c r="PUD45" s="127"/>
      <c r="PUE45" s="127"/>
      <c r="PUF45" s="127"/>
      <c r="PUG45" s="127"/>
      <c r="PUH45" s="127"/>
      <c r="PUI45" s="127"/>
      <c r="PUJ45" s="127"/>
      <c r="PUK45" s="127"/>
      <c r="PUL45" s="127"/>
      <c r="PUM45" s="127"/>
      <c r="PUN45" s="127"/>
      <c r="PUO45" s="127"/>
      <c r="PUP45" s="127"/>
      <c r="PUQ45" s="127"/>
      <c r="PUR45" s="127"/>
      <c r="PUS45" s="127"/>
      <c r="PUT45" s="127"/>
      <c r="PUU45" s="127"/>
      <c r="PUV45" s="127"/>
      <c r="PUW45" s="127"/>
      <c r="PUX45" s="127"/>
      <c r="PUY45" s="127"/>
      <c r="PUZ45" s="127"/>
      <c r="PVA45" s="127"/>
      <c r="PVB45" s="127"/>
      <c r="PVC45" s="127"/>
      <c r="PVD45" s="127"/>
      <c r="PVE45" s="127"/>
      <c r="PVF45" s="127"/>
      <c r="PVG45" s="127"/>
      <c r="PVH45" s="127"/>
      <c r="PVI45" s="127"/>
      <c r="PVJ45" s="127"/>
      <c r="PVK45" s="127"/>
      <c r="PVL45" s="127"/>
      <c r="PVM45" s="127"/>
      <c r="PVN45" s="127"/>
      <c r="PVO45" s="127"/>
      <c r="PVP45" s="127"/>
      <c r="PVQ45" s="127"/>
      <c r="PVR45" s="127"/>
      <c r="PVS45" s="127"/>
      <c r="PVT45" s="127"/>
      <c r="PVU45" s="127"/>
      <c r="PVV45" s="127"/>
      <c r="PVW45" s="127"/>
      <c r="PVX45" s="127"/>
      <c r="PVY45" s="127"/>
      <c r="PVZ45" s="127"/>
      <c r="PWA45" s="127"/>
      <c r="PWB45" s="127"/>
      <c r="PWC45" s="127"/>
      <c r="PWD45" s="127"/>
      <c r="PWE45" s="127"/>
      <c r="PWF45" s="127"/>
      <c r="PWG45" s="127"/>
      <c r="PWH45" s="127"/>
      <c r="PWI45" s="127"/>
      <c r="PWJ45" s="127"/>
      <c r="PWK45" s="127"/>
      <c r="PWL45" s="127"/>
      <c r="PWM45" s="127"/>
      <c r="PWN45" s="127"/>
      <c r="PWO45" s="127"/>
      <c r="PWP45" s="127"/>
      <c r="PWQ45" s="127"/>
      <c r="PWR45" s="127"/>
      <c r="PWS45" s="127"/>
      <c r="PWT45" s="127"/>
      <c r="PWU45" s="127"/>
      <c r="PWV45" s="127"/>
      <c r="PWW45" s="127"/>
      <c r="PWX45" s="127"/>
      <c r="PWY45" s="127"/>
      <c r="PWZ45" s="127"/>
      <c r="PXA45" s="127"/>
      <c r="PXB45" s="127"/>
      <c r="PXC45" s="127"/>
      <c r="PXD45" s="127"/>
      <c r="PXE45" s="127"/>
      <c r="PXF45" s="127"/>
      <c r="PXG45" s="127"/>
      <c r="PXH45" s="127"/>
      <c r="PXI45" s="127"/>
      <c r="PXJ45" s="127"/>
      <c r="PXK45" s="127"/>
      <c r="PXL45" s="127"/>
      <c r="PXM45" s="127"/>
      <c r="PXN45" s="127"/>
      <c r="PXO45" s="127"/>
      <c r="PXP45" s="127"/>
      <c r="PXQ45" s="127"/>
      <c r="PXR45" s="127"/>
      <c r="PXS45" s="127"/>
      <c r="PXT45" s="127"/>
      <c r="PXU45" s="127"/>
      <c r="PXV45" s="127"/>
      <c r="PXW45" s="127"/>
      <c r="PXX45" s="127"/>
      <c r="PXY45" s="127"/>
      <c r="PXZ45" s="127"/>
      <c r="PYA45" s="127"/>
      <c r="PYB45" s="127"/>
      <c r="PYC45" s="127"/>
      <c r="PYD45" s="127"/>
      <c r="PYE45" s="127"/>
      <c r="PYF45" s="127"/>
      <c r="PYG45" s="127"/>
      <c r="PYH45" s="127"/>
      <c r="PYI45" s="127"/>
      <c r="PYJ45" s="127"/>
      <c r="PYK45" s="127"/>
      <c r="PYL45" s="127"/>
      <c r="PYM45" s="127"/>
      <c r="PYN45" s="127"/>
      <c r="PYO45" s="127"/>
      <c r="PYP45" s="127"/>
      <c r="PYQ45" s="127"/>
      <c r="PYR45" s="127"/>
      <c r="PYS45" s="127"/>
      <c r="PYT45" s="127"/>
      <c r="PYU45" s="127"/>
      <c r="PYV45" s="127"/>
      <c r="PYW45" s="127"/>
      <c r="PYX45" s="127"/>
      <c r="PYY45" s="127"/>
      <c r="PYZ45" s="127"/>
      <c r="PZA45" s="127"/>
      <c r="PZB45" s="127"/>
      <c r="PZC45" s="127"/>
      <c r="PZD45" s="127"/>
      <c r="PZE45" s="127"/>
      <c r="PZF45" s="127"/>
      <c r="PZG45" s="127"/>
      <c r="PZH45" s="127"/>
      <c r="PZI45" s="127"/>
      <c r="PZJ45" s="127"/>
      <c r="PZK45" s="127"/>
      <c r="PZL45" s="127"/>
      <c r="PZM45" s="127"/>
      <c r="PZN45" s="127"/>
      <c r="PZO45" s="127"/>
      <c r="PZP45" s="127"/>
      <c r="PZQ45" s="127"/>
      <c r="PZR45" s="127"/>
      <c r="PZS45" s="127"/>
      <c r="PZT45" s="127"/>
      <c r="PZU45" s="127"/>
      <c r="PZV45" s="127"/>
      <c r="PZW45" s="127"/>
      <c r="PZX45" s="127"/>
      <c r="PZY45" s="127"/>
      <c r="PZZ45" s="127"/>
      <c r="QAA45" s="127"/>
      <c r="QAB45" s="127"/>
      <c r="QAC45" s="127"/>
      <c r="QAD45" s="127"/>
      <c r="QAE45" s="127"/>
      <c r="QAF45" s="127"/>
      <c r="QAG45" s="127"/>
      <c r="QAH45" s="127"/>
      <c r="QAI45" s="127"/>
      <c r="QAJ45" s="127"/>
      <c r="QAK45" s="127"/>
      <c r="QAL45" s="127"/>
      <c r="QAM45" s="127"/>
      <c r="QAN45" s="127"/>
      <c r="QAO45" s="127"/>
      <c r="QAP45" s="127"/>
      <c r="QAQ45" s="127"/>
      <c r="QAR45" s="127"/>
      <c r="QAS45" s="127"/>
      <c r="QAT45" s="127"/>
      <c r="QAU45" s="127"/>
      <c r="QAV45" s="127"/>
      <c r="QAW45" s="127"/>
      <c r="QAX45" s="127"/>
      <c r="QAY45" s="127"/>
      <c r="QAZ45" s="127"/>
      <c r="QBA45" s="127"/>
      <c r="QBB45" s="127"/>
      <c r="QBC45" s="127"/>
      <c r="QBD45" s="127"/>
      <c r="QBE45" s="127"/>
      <c r="QBF45" s="127"/>
      <c r="QBG45" s="127"/>
      <c r="QBH45" s="127"/>
      <c r="QBI45" s="127"/>
      <c r="QBJ45" s="127"/>
      <c r="QBK45" s="127"/>
      <c r="QBL45" s="127"/>
      <c r="QBM45" s="127"/>
      <c r="QBN45" s="127"/>
      <c r="QBO45" s="127"/>
      <c r="QBP45" s="127"/>
      <c r="QBQ45" s="127"/>
      <c r="QBR45" s="127"/>
      <c r="QBS45" s="127"/>
      <c r="QBT45" s="127"/>
      <c r="QBU45" s="127"/>
      <c r="QBV45" s="127"/>
      <c r="QBW45" s="127"/>
      <c r="QBX45" s="127"/>
      <c r="QBY45" s="127"/>
      <c r="QBZ45" s="127"/>
      <c r="QCA45" s="127"/>
      <c r="QCB45" s="127"/>
      <c r="QCC45" s="127"/>
      <c r="QCD45" s="127"/>
      <c r="QCE45" s="127"/>
      <c r="QCF45" s="127"/>
      <c r="QCG45" s="127"/>
      <c r="QCH45" s="127"/>
      <c r="QCI45" s="127"/>
      <c r="QCJ45" s="127"/>
      <c r="QCK45" s="127"/>
      <c r="QCL45" s="127"/>
      <c r="QCM45" s="127"/>
      <c r="QCN45" s="127"/>
      <c r="QCO45" s="127"/>
      <c r="QCP45" s="127"/>
      <c r="QCQ45" s="127"/>
      <c r="QCR45" s="127"/>
      <c r="QCS45" s="127"/>
      <c r="QCT45" s="127"/>
      <c r="QCU45" s="127"/>
      <c r="QCV45" s="127"/>
      <c r="QCW45" s="127"/>
      <c r="QCX45" s="127"/>
      <c r="QCY45" s="127"/>
      <c r="QCZ45" s="127"/>
      <c r="QDA45" s="127"/>
      <c r="QDB45" s="127"/>
      <c r="QDC45" s="127"/>
      <c r="QDD45" s="127"/>
      <c r="QDE45" s="127"/>
      <c r="QDF45" s="127"/>
      <c r="QDG45" s="127"/>
      <c r="QDH45" s="127"/>
      <c r="QDI45" s="127"/>
      <c r="QDJ45" s="127"/>
      <c r="QDK45" s="127"/>
      <c r="QDL45" s="127"/>
      <c r="QDM45" s="127"/>
      <c r="QDN45" s="127"/>
      <c r="QDO45" s="127"/>
      <c r="QDP45" s="127"/>
      <c r="QDQ45" s="127"/>
      <c r="QDR45" s="127"/>
      <c r="QDS45" s="127"/>
      <c r="QDT45" s="127"/>
      <c r="QDU45" s="127"/>
      <c r="QDV45" s="127"/>
      <c r="QDW45" s="127"/>
      <c r="QDX45" s="127"/>
      <c r="QDY45" s="127"/>
      <c r="QDZ45" s="127"/>
      <c r="QEA45" s="127"/>
      <c r="QEB45" s="127"/>
      <c r="QEC45" s="127"/>
      <c r="QED45" s="127"/>
      <c r="QEE45" s="127"/>
      <c r="QEF45" s="127"/>
      <c r="QEG45" s="127"/>
      <c r="QEH45" s="127"/>
      <c r="QEI45" s="127"/>
      <c r="QEJ45" s="127"/>
      <c r="QEK45" s="127"/>
      <c r="QEL45" s="127"/>
      <c r="QEM45" s="127"/>
      <c r="QEN45" s="127"/>
      <c r="QEO45" s="127"/>
      <c r="QEP45" s="127"/>
      <c r="QEQ45" s="127"/>
      <c r="QER45" s="127"/>
      <c r="QES45" s="127"/>
      <c r="QET45" s="127"/>
      <c r="QEU45" s="127"/>
      <c r="QEV45" s="127"/>
      <c r="QEW45" s="127"/>
      <c r="QEX45" s="127"/>
      <c r="QEY45" s="127"/>
      <c r="QEZ45" s="127"/>
      <c r="QFA45" s="127"/>
      <c r="QFB45" s="127"/>
      <c r="QFC45" s="127"/>
      <c r="QFD45" s="127"/>
      <c r="QFE45" s="127"/>
      <c r="QFF45" s="127"/>
      <c r="QFG45" s="127"/>
      <c r="QFH45" s="127"/>
      <c r="QFI45" s="127"/>
      <c r="QFJ45" s="127"/>
      <c r="QFK45" s="127"/>
      <c r="QFL45" s="127"/>
      <c r="QFM45" s="127"/>
      <c r="QFN45" s="127"/>
      <c r="QFO45" s="127"/>
      <c r="QFP45" s="127"/>
      <c r="QFQ45" s="127"/>
      <c r="QFR45" s="127"/>
      <c r="QFS45" s="127"/>
      <c r="QFT45" s="127"/>
      <c r="QFU45" s="127"/>
      <c r="QFV45" s="127"/>
      <c r="QFW45" s="127"/>
      <c r="QFX45" s="127"/>
      <c r="QFY45" s="127"/>
      <c r="QFZ45" s="127"/>
      <c r="QGA45" s="127"/>
      <c r="QGB45" s="127"/>
      <c r="QGC45" s="127"/>
      <c r="QGD45" s="127"/>
      <c r="QGE45" s="127"/>
      <c r="QGF45" s="127"/>
      <c r="QGG45" s="127"/>
      <c r="QGH45" s="127"/>
      <c r="QGI45" s="127"/>
      <c r="QGJ45" s="127"/>
      <c r="QGK45" s="127"/>
      <c r="QGL45" s="127"/>
      <c r="QGM45" s="127"/>
      <c r="QGN45" s="127"/>
      <c r="QGO45" s="127"/>
      <c r="QGP45" s="127"/>
      <c r="QGQ45" s="127"/>
      <c r="QGR45" s="127"/>
      <c r="QGS45" s="127"/>
      <c r="QGT45" s="127"/>
      <c r="QGU45" s="127"/>
      <c r="QGV45" s="127"/>
      <c r="QGW45" s="127"/>
      <c r="QGX45" s="127"/>
      <c r="QGY45" s="127"/>
      <c r="QGZ45" s="127"/>
      <c r="QHA45" s="127"/>
      <c r="QHB45" s="127"/>
      <c r="QHC45" s="127"/>
      <c r="QHD45" s="127"/>
      <c r="QHE45" s="127"/>
      <c r="QHF45" s="127"/>
      <c r="QHG45" s="127"/>
      <c r="QHH45" s="127"/>
      <c r="QHI45" s="127"/>
      <c r="QHJ45" s="127"/>
      <c r="QHK45" s="127"/>
      <c r="QHL45" s="127"/>
      <c r="QHM45" s="127"/>
      <c r="QHN45" s="127"/>
      <c r="QHO45" s="127"/>
      <c r="QHP45" s="127"/>
      <c r="QHQ45" s="127"/>
      <c r="QHR45" s="127"/>
      <c r="QHS45" s="127"/>
      <c r="QHT45" s="127"/>
      <c r="QHU45" s="127"/>
      <c r="QHV45" s="127"/>
      <c r="QHW45" s="127"/>
      <c r="QHX45" s="127"/>
      <c r="QHY45" s="127"/>
      <c r="QHZ45" s="127"/>
      <c r="QIA45" s="127"/>
      <c r="QIB45" s="127"/>
      <c r="QIC45" s="127"/>
      <c r="QID45" s="127"/>
      <c r="QIE45" s="127"/>
      <c r="QIF45" s="127"/>
      <c r="QIG45" s="127"/>
      <c r="QIH45" s="127"/>
      <c r="QII45" s="127"/>
      <c r="QIJ45" s="127"/>
      <c r="QIK45" s="127"/>
      <c r="QIL45" s="127"/>
      <c r="QIM45" s="127"/>
      <c r="QIN45" s="127"/>
      <c r="QIO45" s="127"/>
      <c r="QIP45" s="127"/>
      <c r="QIQ45" s="127"/>
      <c r="QIR45" s="127"/>
      <c r="QIS45" s="127"/>
      <c r="QIT45" s="127"/>
      <c r="QIU45" s="127"/>
      <c r="QIV45" s="127"/>
      <c r="QIW45" s="127"/>
      <c r="QIX45" s="127"/>
      <c r="QIY45" s="127"/>
      <c r="QIZ45" s="127"/>
      <c r="QJA45" s="127"/>
      <c r="QJB45" s="127"/>
      <c r="QJC45" s="127"/>
      <c r="QJD45" s="127"/>
      <c r="QJE45" s="127"/>
      <c r="QJF45" s="127"/>
      <c r="QJG45" s="127"/>
      <c r="QJH45" s="127"/>
      <c r="QJI45" s="127"/>
      <c r="QJJ45" s="127"/>
      <c r="QJK45" s="127"/>
      <c r="QJL45" s="127"/>
      <c r="QJM45" s="127"/>
      <c r="QJN45" s="127"/>
      <c r="QJO45" s="127"/>
      <c r="QJP45" s="127"/>
      <c r="QJQ45" s="127"/>
      <c r="QJR45" s="127"/>
      <c r="QJS45" s="127"/>
      <c r="QJT45" s="127"/>
      <c r="QJU45" s="127"/>
      <c r="QJV45" s="127"/>
      <c r="QJW45" s="127"/>
      <c r="QJX45" s="127"/>
      <c r="QJY45" s="127"/>
      <c r="QJZ45" s="127"/>
      <c r="QKA45" s="127"/>
      <c r="QKB45" s="127"/>
      <c r="QKC45" s="127"/>
      <c r="QKD45" s="127"/>
      <c r="QKE45" s="127"/>
      <c r="QKF45" s="127"/>
      <c r="QKG45" s="127"/>
      <c r="QKH45" s="127"/>
      <c r="QKI45" s="127"/>
      <c r="QKJ45" s="127"/>
      <c r="QKK45" s="127"/>
      <c r="QKL45" s="127"/>
      <c r="QKM45" s="127"/>
      <c r="QKN45" s="127"/>
      <c r="QKO45" s="127"/>
      <c r="QKP45" s="127"/>
      <c r="QKQ45" s="127"/>
      <c r="QKR45" s="127"/>
      <c r="QKS45" s="127"/>
      <c r="QKT45" s="127"/>
      <c r="QKU45" s="127"/>
      <c r="QKV45" s="127"/>
      <c r="QKW45" s="127"/>
      <c r="QKX45" s="127"/>
      <c r="QKY45" s="127"/>
      <c r="QKZ45" s="127"/>
      <c r="QLA45" s="127"/>
      <c r="QLB45" s="127"/>
      <c r="QLC45" s="127"/>
      <c r="QLD45" s="127"/>
      <c r="QLE45" s="127"/>
      <c r="QLF45" s="127"/>
      <c r="QLG45" s="127"/>
      <c r="QLH45" s="127"/>
      <c r="QLI45" s="127"/>
      <c r="QLJ45" s="127"/>
      <c r="QLK45" s="127"/>
      <c r="QLL45" s="127"/>
      <c r="QLM45" s="127"/>
      <c r="QLN45" s="127"/>
      <c r="QLO45" s="127"/>
      <c r="QLP45" s="127"/>
      <c r="QLQ45" s="127"/>
      <c r="QLR45" s="127"/>
      <c r="QLS45" s="127"/>
      <c r="QLT45" s="127"/>
      <c r="QLU45" s="127"/>
      <c r="QLV45" s="127"/>
      <c r="QLW45" s="127"/>
      <c r="QLX45" s="127"/>
      <c r="QLY45" s="127"/>
      <c r="QLZ45" s="127"/>
      <c r="QMA45" s="127"/>
      <c r="QMB45" s="127"/>
      <c r="QMC45" s="127"/>
      <c r="QMD45" s="127"/>
      <c r="QME45" s="127"/>
      <c r="QMF45" s="127"/>
      <c r="QMG45" s="127"/>
      <c r="QMH45" s="127"/>
      <c r="QMI45" s="127"/>
      <c r="QMJ45" s="127"/>
      <c r="QMK45" s="127"/>
      <c r="QML45" s="127"/>
      <c r="QMM45" s="127"/>
      <c r="QMN45" s="127"/>
      <c r="QMO45" s="127"/>
      <c r="QMP45" s="127"/>
      <c r="QMQ45" s="127"/>
      <c r="QMR45" s="127"/>
      <c r="QMS45" s="127"/>
      <c r="QMT45" s="127"/>
      <c r="QMU45" s="127"/>
      <c r="QMV45" s="127"/>
      <c r="QMW45" s="127"/>
      <c r="QMX45" s="127"/>
      <c r="QMY45" s="127"/>
      <c r="QMZ45" s="127"/>
      <c r="QNA45" s="127"/>
      <c r="QNB45" s="127"/>
      <c r="QNC45" s="127"/>
      <c r="QND45" s="127"/>
      <c r="QNE45" s="127"/>
      <c r="QNF45" s="127"/>
      <c r="QNG45" s="127"/>
      <c r="QNH45" s="127"/>
      <c r="QNI45" s="127"/>
      <c r="QNJ45" s="127"/>
      <c r="QNK45" s="127"/>
      <c r="QNL45" s="127"/>
      <c r="QNM45" s="127"/>
      <c r="QNN45" s="127"/>
      <c r="QNO45" s="127"/>
      <c r="QNP45" s="127"/>
      <c r="QNQ45" s="127"/>
      <c r="QNR45" s="127"/>
      <c r="QNS45" s="127"/>
      <c r="QNT45" s="127"/>
      <c r="QNU45" s="127"/>
      <c r="QNV45" s="127"/>
      <c r="QNW45" s="127"/>
      <c r="QNX45" s="127"/>
      <c r="QNY45" s="127"/>
      <c r="QNZ45" s="127"/>
      <c r="QOA45" s="127"/>
      <c r="QOB45" s="127"/>
      <c r="QOC45" s="127"/>
      <c r="QOD45" s="127"/>
      <c r="QOE45" s="127"/>
      <c r="QOF45" s="127"/>
      <c r="QOG45" s="127"/>
      <c r="QOH45" s="127"/>
      <c r="QOI45" s="127"/>
      <c r="QOJ45" s="127"/>
      <c r="QOK45" s="127"/>
      <c r="QOL45" s="127"/>
      <c r="QOM45" s="127"/>
      <c r="QON45" s="127"/>
      <c r="QOO45" s="127"/>
      <c r="QOP45" s="127"/>
      <c r="QOQ45" s="127"/>
      <c r="QOR45" s="127"/>
      <c r="QOS45" s="127"/>
      <c r="QOT45" s="127"/>
      <c r="QOU45" s="127"/>
      <c r="QOV45" s="127"/>
      <c r="QOW45" s="127"/>
      <c r="QOX45" s="127"/>
      <c r="QOY45" s="127"/>
      <c r="QOZ45" s="127"/>
      <c r="QPA45" s="127"/>
      <c r="QPB45" s="127"/>
      <c r="QPC45" s="127"/>
      <c r="QPD45" s="127"/>
      <c r="QPE45" s="127"/>
      <c r="QPF45" s="127"/>
      <c r="QPG45" s="127"/>
      <c r="QPH45" s="127"/>
      <c r="QPI45" s="127"/>
      <c r="QPJ45" s="127"/>
      <c r="QPK45" s="127"/>
      <c r="QPL45" s="127"/>
      <c r="QPM45" s="127"/>
      <c r="QPN45" s="127"/>
      <c r="QPO45" s="127"/>
      <c r="QPP45" s="127"/>
      <c r="QPQ45" s="127"/>
      <c r="QPR45" s="127"/>
      <c r="QPS45" s="127"/>
      <c r="QPT45" s="127"/>
      <c r="QPU45" s="127"/>
      <c r="QPV45" s="127"/>
      <c r="QPW45" s="127"/>
      <c r="QPX45" s="127"/>
      <c r="QPY45" s="127"/>
      <c r="QPZ45" s="127"/>
      <c r="QQA45" s="127"/>
      <c r="QQB45" s="127"/>
      <c r="QQC45" s="127"/>
      <c r="QQD45" s="127"/>
      <c r="QQE45" s="127"/>
      <c r="QQF45" s="127"/>
      <c r="QQG45" s="127"/>
      <c r="QQH45" s="127"/>
      <c r="QQI45" s="127"/>
      <c r="QQJ45" s="127"/>
      <c r="QQK45" s="127"/>
      <c r="QQL45" s="127"/>
      <c r="QQM45" s="127"/>
      <c r="QQN45" s="127"/>
      <c r="QQO45" s="127"/>
      <c r="QQP45" s="127"/>
      <c r="QQQ45" s="127"/>
      <c r="QQR45" s="127"/>
      <c r="QQS45" s="127"/>
      <c r="QQT45" s="127"/>
      <c r="QQU45" s="127"/>
      <c r="QQV45" s="127"/>
      <c r="QQW45" s="127"/>
      <c r="QQX45" s="127"/>
      <c r="QQY45" s="127"/>
      <c r="QQZ45" s="127"/>
      <c r="QRA45" s="127"/>
      <c r="QRB45" s="127"/>
      <c r="QRC45" s="127"/>
      <c r="QRD45" s="127"/>
      <c r="QRE45" s="127"/>
      <c r="QRF45" s="127"/>
      <c r="QRG45" s="127"/>
      <c r="QRH45" s="127"/>
      <c r="QRI45" s="127"/>
      <c r="QRJ45" s="127"/>
      <c r="QRK45" s="127"/>
      <c r="QRL45" s="127"/>
      <c r="QRM45" s="127"/>
      <c r="QRN45" s="127"/>
      <c r="QRO45" s="127"/>
      <c r="QRP45" s="127"/>
      <c r="QRQ45" s="127"/>
      <c r="QRR45" s="127"/>
      <c r="QRS45" s="127"/>
      <c r="QRT45" s="127"/>
      <c r="QRU45" s="127"/>
      <c r="QRV45" s="127"/>
      <c r="QRW45" s="127"/>
      <c r="QRX45" s="127"/>
      <c r="QRY45" s="127"/>
      <c r="QRZ45" s="127"/>
      <c r="QSA45" s="127"/>
      <c r="QSB45" s="127"/>
      <c r="QSC45" s="127"/>
      <c r="QSD45" s="127"/>
      <c r="QSE45" s="127"/>
      <c r="QSF45" s="127"/>
      <c r="QSG45" s="127"/>
      <c r="QSH45" s="127"/>
      <c r="QSI45" s="127"/>
      <c r="QSJ45" s="127"/>
      <c r="QSK45" s="127"/>
      <c r="QSL45" s="127"/>
      <c r="QSM45" s="127"/>
      <c r="QSN45" s="127"/>
      <c r="QSO45" s="127"/>
      <c r="QSP45" s="127"/>
      <c r="QSQ45" s="127"/>
      <c r="QSR45" s="127"/>
      <c r="QSS45" s="127"/>
      <c r="QST45" s="127"/>
      <c r="QSU45" s="127"/>
      <c r="QSV45" s="127"/>
      <c r="QSW45" s="127"/>
      <c r="QSX45" s="127"/>
      <c r="QSY45" s="127"/>
      <c r="QSZ45" s="127"/>
      <c r="QTA45" s="127"/>
      <c r="QTB45" s="127"/>
      <c r="QTC45" s="127"/>
      <c r="QTD45" s="127"/>
      <c r="QTE45" s="127"/>
      <c r="QTF45" s="127"/>
      <c r="QTG45" s="127"/>
      <c r="QTH45" s="127"/>
      <c r="QTI45" s="127"/>
      <c r="QTJ45" s="127"/>
      <c r="QTK45" s="127"/>
      <c r="QTL45" s="127"/>
      <c r="QTM45" s="127"/>
      <c r="QTN45" s="127"/>
      <c r="QTO45" s="127"/>
      <c r="QTP45" s="127"/>
      <c r="QTQ45" s="127"/>
      <c r="QTR45" s="127"/>
      <c r="QTS45" s="127"/>
      <c r="QTT45" s="127"/>
      <c r="QTU45" s="127"/>
      <c r="QTV45" s="127"/>
      <c r="QTW45" s="127"/>
      <c r="QTX45" s="127"/>
      <c r="QTY45" s="127"/>
      <c r="QTZ45" s="127"/>
      <c r="QUA45" s="127"/>
      <c r="QUB45" s="127"/>
      <c r="QUC45" s="127"/>
      <c r="QUD45" s="127"/>
      <c r="QUE45" s="127"/>
      <c r="QUF45" s="127"/>
      <c r="QUG45" s="127"/>
      <c r="QUH45" s="127"/>
      <c r="QUI45" s="127"/>
      <c r="QUJ45" s="127"/>
      <c r="QUK45" s="127"/>
      <c r="QUL45" s="127"/>
      <c r="QUM45" s="127"/>
      <c r="QUN45" s="127"/>
      <c r="QUO45" s="127"/>
      <c r="QUP45" s="127"/>
      <c r="QUQ45" s="127"/>
      <c r="QUR45" s="127"/>
      <c r="QUS45" s="127"/>
      <c r="QUT45" s="127"/>
      <c r="QUU45" s="127"/>
      <c r="QUV45" s="127"/>
      <c r="QUW45" s="127"/>
      <c r="QUX45" s="127"/>
      <c r="QUY45" s="127"/>
      <c r="QUZ45" s="127"/>
      <c r="QVA45" s="127"/>
      <c r="QVB45" s="127"/>
      <c r="QVC45" s="127"/>
      <c r="QVD45" s="127"/>
      <c r="QVE45" s="127"/>
      <c r="QVF45" s="127"/>
      <c r="QVG45" s="127"/>
      <c r="QVH45" s="127"/>
      <c r="QVI45" s="127"/>
      <c r="QVJ45" s="127"/>
      <c r="QVK45" s="127"/>
      <c r="QVL45" s="127"/>
      <c r="QVM45" s="127"/>
      <c r="QVN45" s="127"/>
      <c r="QVO45" s="127"/>
      <c r="QVP45" s="127"/>
      <c r="QVQ45" s="127"/>
      <c r="QVR45" s="127"/>
      <c r="QVS45" s="127"/>
      <c r="QVT45" s="127"/>
      <c r="QVU45" s="127"/>
      <c r="QVV45" s="127"/>
      <c r="QVW45" s="127"/>
      <c r="QVX45" s="127"/>
      <c r="QVY45" s="127"/>
      <c r="QVZ45" s="127"/>
      <c r="QWA45" s="127"/>
      <c r="QWB45" s="127"/>
      <c r="QWC45" s="127"/>
      <c r="QWD45" s="127"/>
      <c r="QWE45" s="127"/>
      <c r="QWF45" s="127"/>
      <c r="QWG45" s="127"/>
      <c r="QWH45" s="127"/>
      <c r="QWI45" s="127"/>
      <c r="QWJ45" s="127"/>
      <c r="QWK45" s="127"/>
      <c r="QWL45" s="127"/>
      <c r="QWM45" s="127"/>
      <c r="QWN45" s="127"/>
      <c r="QWO45" s="127"/>
      <c r="QWP45" s="127"/>
      <c r="QWQ45" s="127"/>
      <c r="QWR45" s="127"/>
      <c r="QWS45" s="127"/>
      <c r="QWT45" s="127"/>
      <c r="QWU45" s="127"/>
      <c r="QWV45" s="127"/>
      <c r="QWW45" s="127"/>
      <c r="QWX45" s="127"/>
      <c r="QWY45" s="127"/>
      <c r="QWZ45" s="127"/>
      <c r="QXA45" s="127"/>
      <c r="QXB45" s="127"/>
      <c r="QXC45" s="127"/>
      <c r="QXD45" s="127"/>
      <c r="QXE45" s="127"/>
      <c r="QXF45" s="127"/>
      <c r="QXG45" s="127"/>
      <c r="QXH45" s="127"/>
      <c r="QXI45" s="127"/>
      <c r="QXJ45" s="127"/>
      <c r="QXK45" s="127"/>
      <c r="QXL45" s="127"/>
      <c r="QXM45" s="127"/>
      <c r="QXN45" s="127"/>
      <c r="QXO45" s="127"/>
      <c r="QXP45" s="127"/>
      <c r="QXQ45" s="127"/>
      <c r="QXR45" s="127"/>
      <c r="QXS45" s="127"/>
      <c r="QXT45" s="127"/>
      <c r="QXU45" s="127"/>
      <c r="QXV45" s="127"/>
      <c r="QXW45" s="127"/>
      <c r="QXX45" s="127"/>
      <c r="QXY45" s="127"/>
      <c r="QXZ45" s="127"/>
      <c r="QYA45" s="127"/>
      <c r="QYB45" s="127"/>
      <c r="QYC45" s="127"/>
      <c r="QYD45" s="127"/>
      <c r="QYE45" s="127"/>
      <c r="QYF45" s="127"/>
      <c r="QYG45" s="127"/>
      <c r="QYH45" s="127"/>
      <c r="QYI45" s="127"/>
      <c r="QYJ45" s="127"/>
      <c r="QYK45" s="127"/>
      <c r="QYL45" s="127"/>
      <c r="QYM45" s="127"/>
      <c r="QYN45" s="127"/>
      <c r="QYO45" s="127"/>
      <c r="QYP45" s="127"/>
      <c r="QYQ45" s="127"/>
      <c r="QYR45" s="127"/>
      <c r="QYS45" s="127"/>
      <c r="QYT45" s="127"/>
      <c r="QYU45" s="127"/>
      <c r="QYV45" s="127"/>
      <c r="QYW45" s="127"/>
      <c r="QYX45" s="127"/>
      <c r="QYY45" s="127"/>
      <c r="QYZ45" s="127"/>
      <c r="QZA45" s="127"/>
      <c r="QZB45" s="127"/>
      <c r="QZC45" s="127"/>
      <c r="QZD45" s="127"/>
      <c r="QZE45" s="127"/>
      <c r="QZF45" s="127"/>
      <c r="QZG45" s="127"/>
      <c r="QZH45" s="127"/>
      <c r="QZI45" s="127"/>
      <c r="QZJ45" s="127"/>
      <c r="QZK45" s="127"/>
      <c r="QZL45" s="127"/>
      <c r="QZM45" s="127"/>
      <c r="QZN45" s="127"/>
      <c r="QZO45" s="127"/>
      <c r="QZP45" s="127"/>
      <c r="QZQ45" s="127"/>
      <c r="QZR45" s="127"/>
      <c r="QZS45" s="127"/>
      <c r="QZT45" s="127"/>
      <c r="QZU45" s="127"/>
      <c r="QZV45" s="127"/>
      <c r="QZW45" s="127"/>
      <c r="QZX45" s="127"/>
      <c r="QZY45" s="127"/>
      <c r="QZZ45" s="127"/>
      <c r="RAA45" s="127"/>
      <c r="RAB45" s="127"/>
      <c r="RAC45" s="127"/>
      <c r="RAD45" s="127"/>
      <c r="RAE45" s="127"/>
      <c r="RAF45" s="127"/>
      <c r="RAG45" s="127"/>
      <c r="RAH45" s="127"/>
      <c r="RAI45" s="127"/>
      <c r="RAJ45" s="127"/>
      <c r="RAK45" s="127"/>
      <c r="RAL45" s="127"/>
      <c r="RAM45" s="127"/>
      <c r="RAN45" s="127"/>
      <c r="RAO45" s="127"/>
      <c r="RAP45" s="127"/>
      <c r="RAQ45" s="127"/>
      <c r="RAR45" s="127"/>
      <c r="RAS45" s="127"/>
      <c r="RAT45" s="127"/>
      <c r="RAU45" s="127"/>
      <c r="RAV45" s="127"/>
      <c r="RAW45" s="127"/>
      <c r="RAX45" s="127"/>
      <c r="RAY45" s="127"/>
      <c r="RAZ45" s="127"/>
      <c r="RBA45" s="127"/>
      <c r="RBB45" s="127"/>
      <c r="RBC45" s="127"/>
      <c r="RBD45" s="127"/>
      <c r="RBE45" s="127"/>
      <c r="RBF45" s="127"/>
      <c r="RBG45" s="127"/>
      <c r="RBH45" s="127"/>
      <c r="RBI45" s="127"/>
      <c r="RBJ45" s="127"/>
      <c r="RBK45" s="127"/>
      <c r="RBL45" s="127"/>
      <c r="RBM45" s="127"/>
      <c r="RBN45" s="127"/>
      <c r="RBO45" s="127"/>
      <c r="RBP45" s="127"/>
      <c r="RBQ45" s="127"/>
      <c r="RBR45" s="127"/>
      <c r="RBS45" s="127"/>
      <c r="RBT45" s="127"/>
      <c r="RBU45" s="127"/>
      <c r="RBV45" s="127"/>
      <c r="RBW45" s="127"/>
      <c r="RBX45" s="127"/>
      <c r="RBY45" s="127"/>
      <c r="RBZ45" s="127"/>
      <c r="RCA45" s="127"/>
      <c r="RCB45" s="127"/>
      <c r="RCC45" s="127"/>
      <c r="RCD45" s="127"/>
      <c r="RCE45" s="127"/>
      <c r="RCF45" s="127"/>
      <c r="RCG45" s="127"/>
      <c r="RCH45" s="127"/>
      <c r="RCI45" s="127"/>
      <c r="RCJ45" s="127"/>
      <c r="RCK45" s="127"/>
      <c r="RCL45" s="127"/>
      <c r="RCM45" s="127"/>
      <c r="RCN45" s="127"/>
      <c r="RCO45" s="127"/>
      <c r="RCP45" s="127"/>
      <c r="RCQ45" s="127"/>
      <c r="RCR45" s="127"/>
      <c r="RCS45" s="127"/>
      <c r="RCT45" s="127"/>
      <c r="RCU45" s="127"/>
      <c r="RCV45" s="127"/>
      <c r="RCW45" s="127"/>
      <c r="RCX45" s="127"/>
      <c r="RCY45" s="127"/>
      <c r="RCZ45" s="127"/>
      <c r="RDA45" s="127"/>
      <c r="RDB45" s="127"/>
      <c r="RDC45" s="127"/>
      <c r="RDD45" s="127"/>
      <c r="RDE45" s="127"/>
      <c r="RDF45" s="127"/>
      <c r="RDG45" s="127"/>
      <c r="RDH45" s="127"/>
      <c r="RDI45" s="127"/>
      <c r="RDJ45" s="127"/>
      <c r="RDK45" s="127"/>
      <c r="RDL45" s="127"/>
      <c r="RDM45" s="127"/>
      <c r="RDN45" s="127"/>
      <c r="RDO45" s="127"/>
      <c r="RDP45" s="127"/>
      <c r="RDQ45" s="127"/>
      <c r="RDR45" s="127"/>
      <c r="RDS45" s="127"/>
      <c r="RDT45" s="127"/>
      <c r="RDU45" s="127"/>
      <c r="RDV45" s="127"/>
      <c r="RDW45" s="127"/>
      <c r="RDX45" s="127"/>
      <c r="RDY45" s="127"/>
      <c r="RDZ45" s="127"/>
      <c r="REA45" s="127"/>
      <c r="REB45" s="127"/>
      <c r="REC45" s="127"/>
      <c r="RED45" s="127"/>
      <c r="REE45" s="127"/>
      <c r="REF45" s="127"/>
      <c r="REG45" s="127"/>
      <c r="REH45" s="127"/>
      <c r="REI45" s="127"/>
      <c r="REJ45" s="127"/>
      <c r="REK45" s="127"/>
      <c r="REL45" s="127"/>
      <c r="REM45" s="127"/>
      <c r="REN45" s="127"/>
      <c r="REO45" s="127"/>
      <c r="REP45" s="127"/>
      <c r="REQ45" s="127"/>
      <c r="RER45" s="127"/>
      <c r="RES45" s="127"/>
      <c r="RET45" s="127"/>
      <c r="REU45" s="127"/>
      <c r="REV45" s="127"/>
      <c r="REW45" s="127"/>
      <c r="REX45" s="127"/>
      <c r="REY45" s="127"/>
      <c r="REZ45" s="127"/>
      <c r="RFA45" s="127"/>
      <c r="RFB45" s="127"/>
      <c r="RFC45" s="127"/>
      <c r="RFD45" s="127"/>
      <c r="RFE45" s="127"/>
      <c r="RFF45" s="127"/>
      <c r="RFG45" s="127"/>
      <c r="RFH45" s="127"/>
      <c r="RFI45" s="127"/>
      <c r="RFJ45" s="127"/>
      <c r="RFK45" s="127"/>
      <c r="RFL45" s="127"/>
      <c r="RFM45" s="127"/>
      <c r="RFN45" s="127"/>
      <c r="RFO45" s="127"/>
      <c r="RFP45" s="127"/>
      <c r="RFQ45" s="127"/>
      <c r="RFR45" s="127"/>
      <c r="RFS45" s="127"/>
      <c r="RFT45" s="127"/>
      <c r="RFU45" s="127"/>
      <c r="RFV45" s="127"/>
      <c r="RFW45" s="127"/>
      <c r="RFX45" s="127"/>
      <c r="RFY45" s="127"/>
      <c r="RFZ45" s="127"/>
      <c r="RGA45" s="127"/>
      <c r="RGB45" s="127"/>
      <c r="RGC45" s="127"/>
      <c r="RGD45" s="127"/>
      <c r="RGE45" s="127"/>
      <c r="RGF45" s="127"/>
      <c r="RGG45" s="127"/>
      <c r="RGH45" s="127"/>
      <c r="RGI45" s="127"/>
      <c r="RGJ45" s="127"/>
      <c r="RGK45" s="127"/>
      <c r="RGL45" s="127"/>
      <c r="RGM45" s="127"/>
      <c r="RGN45" s="127"/>
      <c r="RGO45" s="127"/>
      <c r="RGP45" s="127"/>
      <c r="RGQ45" s="127"/>
      <c r="RGR45" s="127"/>
      <c r="RGS45" s="127"/>
      <c r="RGT45" s="127"/>
      <c r="RGU45" s="127"/>
      <c r="RGV45" s="127"/>
      <c r="RGW45" s="127"/>
      <c r="RGX45" s="127"/>
      <c r="RGY45" s="127"/>
      <c r="RGZ45" s="127"/>
      <c r="RHA45" s="127"/>
      <c r="RHB45" s="127"/>
      <c r="RHC45" s="127"/>
      <c r="RHD45" s="127"/>
      <c r="RHE45" s="127"/>
      <c r="RHF45" s="127"/>
      <c r="RHG45" s="127"/>
      <c r="RHH45" s="127"/>
      <c r="RHI45" s="127"/>
      <c r="RHJ45" s="127"/>
      <c r="RHK45" s="127"/>
      <c r="RHL45" s="127"/>
      <c r="RHM45" s="127"/>
      <c r="RHN45" s="127"/>
      <c r="RHO45" s="127"/>
      <c r="RHP45" s="127"/>
      <c r="RHQ45" s="127"/>
      <c r="RHR45" s="127"/>
      <c r="RHS45" s="127"/>
      <c r="RHT45" s="127"/>
      <c r="RHU45" s="127"/>
      <c r="RHV45" s="127"/>
      <c r="RHW45" s="127"/>
      <c r="RHX45" s="127"/>
      <c r="RHY45" s="127"/>
      <c r="RHZ45" s="127"/>
      <c r="RIA45" s="127"/>
      <c r="RIB45" s="127"/>
      <c r="RIC45" s="127"/>
      <c r="RID45" s="127"/>
      <c r="RIE45" s="127"/>
      <c r="RIF45" s="127"/>
      <c r="RIG45" s="127"/>
      <c r="RIH45" s="127"/>
      <c r="RII45" s="127"/>
      <c r="RIJ45" s="127"/>
      <c r="RIK45" s="127"/>
      <c r="RIL45" s="127"/>
      <c r="RIM45" s="127"/>
      <c r="RIN45" s="127"/>
      <c r="RIO45" s="127"/>
      <c r="RIP45" s="127"/>
      <c r="RIQ45" s="127"/>
      <c r="RIR45" s="127"/>
      <c r="RIS45" s="127"/>
      <c r="RIT45" s="127"/>
      <c r="RIU45" s="127"/>
      <c r="RIV45" s="127"/>
      <c r="RIW45" s="127"/>
      <c r="RIX45" s="127"/>
      <c r="RIY45" s="127"/>
      <c r="RIZ45" s="127"/>
      <c r="RJA45" s="127"/>
      <c r="RJB45" s="127"/>
      <c r="RJC45" s="127"/>
      <c r="RJD45" s="127"/>
      <c r="RJE45" s="127"/>
      <c r="RJF45" s="127"/>
      <c r="RJG45" s="127"/>
      <c r="RJH45" s="127"/>
      <c r="RJI45" s="127"/>
      <c r="RJJ45" s="127"/>
      <c r="RJK45" s="127"/>
      <c r="RJL45" s="127"/>
      <c r="RJM45" s="127"/>
      <c r="RJN45" s="127"/>
      <c r="RJO45" s="127"/>
      <c r="RJP45" s="127"/>
      <c r="RJQ45" s="127"/>
      <c r="RJR45" s="127"/>
      <c r="RJS45" s="127"/>
      <c r="RJT45" s="127"/>
      <c r="RJU45" s="127"/>
      <c r="RJV45" s="127"/>
      <c r="RJW45" s="127"/>
      <c r="RJX45" s="127"/>
      <c r="RJY45" s="127"/>
      <c r="RJZ45" s="127"/>
      <c r="RKA45" s="127"/>
      <c r="RKB45" s="127"/>
      <c r="RKC45" s="127"/>
      <c r="RKD45" s="127"/>
      <c r="RKE45" s="127"/>
      <c r="RKF45" s="127"/>
      <c r="RKG45" s="127"/>
      <c r="RKH45" s="127"/>
      <c r="RKI45" s="127"/>
      <c r="RKJ45" s="127"/>
      <c r="RKK45" s="127"/>
      <c r="RKL45" s="127"/>
      <c r="RKM45" s="127"/>
      <c r="RKN45" s="127"/>
      <c r="RKO45" s="127"/>
      <c r="RKP45" s="127"/>
      <c r="RKQ45" s="127"/>
      <c r="RKR45" s="127"/>
      <c r="RKS45" s="127"/>
      <c r="RKT45" s="127"/>
      <c r="RKU45" s="127"/>
      <c r="RKV45" s="127"/>
      <c r="RKW45" s="127"/>
      <c r="RKX45" s="127"/>
      <c r="RKY45" s="127"/>
      <c r="RKZ45" s="127"/>
      <c r="RLA45" s="127"/>
      <c r="RLB45" s="127"/>
      <c r="RLC45" s="127"/>
      <c r="RLD45" s="127"/>
      <c r="RLE45" s="127"/>
      <c r="RLF45" s="127"/>
      <c r="RLG45" s="127"/>
      <c r="RLH45" s="127"/>
      <c r="RLI45" s="127"/>
      <c r="RLJ45" s="127"/>
      <c r="RLK45" s="127"/>
      <c r="RLL45" s="127"/>
      <c r="RLM45" s="127"/>
      <c r="RLN45" s="127"/>
      <c r="RLO45" s="127"/>
      <c r="RLP45" s="127"/>
      <c r="RLQ45" s="127"/>
      <c r="RLR45" s="127"/>
      <c r="RLS45" s="127"/>
      <c r="RLT45" s="127"/>
      <c r="RLU45" s="127"/>
      <c r="RLV45" s="127"/>
      <c r="RLW45" s="127"/>
      <c r="RLX45" s="127"/>
      <c r="RLY45" s="127"/>
      <c r="RLZ45" s="127"/>
      <c r="RMA45" s="127"/>
      <c r="RMB45" s="127"/>
      <c r="RMC45" s="127"/>
      <c r="RMD45" s="127"/>
      <c r="RME45" s="127"/>
      <c r="RMF45" s="127"/>
      <c r="RMG45" s="127"/>
      <c r="RMH45" s="127"/>
      <c r="RMI45" s="127"/>
      <c r="RMJ45" s="127"/>
      <c r="RMK45" s="127"/>
      <c r="RML45" s="127"/>
      <c r="RMM45" s="127"/>
      <c r="RMN45" s="127"/>
      <c r="RMO45" s="127"/>
      <c r="RMP45" s="127"/>
      <c r="RMQ45" s="127"/>
      <c r="RMR45" s="127"/>
      <c r="RMS45" s="127"/>
      <c r="RMT45" s="127"/>
      <c r="RMU45" s="127"/>
      <c r="RMV45" s="127"/>
      <c r="RMW45" s="127"/>
      <c r="RMX45" s="127"/>
      <c r="RMY45" s="127"/>
      <c r="RMZ45" s="127"/>
      <c r="RNA45" s="127"/>
      <c r="RNB45" s="127"/>
      <c r="RNC45" s="127"/>
      <c r="RND45" s="127"/>
      <c r="RNE45" s="127"/>
      <c r="RNF45" s="127"/>
      <c r="RNG45" s="127"/>
      <c r="RNH45" s="127"/>
      <c r="RNI45" s="127"/>
      <c r="RNJ45" s="127"/>
      <c r="RNK45" s="127"/>
      <c r="RNL45" s="127"/>
      <c r="RNM45" s="127"/>
      <c r="RNN45" s="127"/>
      <c r="RNO45" s="127"/>
      <c r="RNP45" s="127"/>
      <c r="RNQ45" s="127"/>
      <c r="RNR45" s="127"/>
      <c r="RNS45" s="127"/>
      <c r="RNT45" s="127"/>
      <c r="RNU45" s="127"/>
      <c r="RNV45" s="127"/>
      <c r="RNW45" s="127"/>
      <c r="RNX45" s="127"/>
      <c r="RNY45" s="127"/>
      <c r="RNZ45" s="127"/>
      <c r="ROA45" s="127"/>
      <c r="ROB45" s="127"/>
      <c r="ROC45" s="127"/>
      <c r="ROD45" s="127"/>
      <c r="ROE45" s="127"/>
      <c r="ROF45" s="127"/>
      <c r="ROG45" s="127"/>
      <c r="ROH45" s="127"/>
      <c r="ROI45" s="127"/>
      <c r="ROJ45" s="127"/>
      <c r="ROK45" s="127"/>
      <c r="ROL45" s="127"/>
      <c r="ROM45" s="127"/>
      <c r="RON45" s="127"/>
      <c r="ROO45" s="127"/>
      <c r="ROP45" s="127"/>
      <c r="ROQ45" s="127"/>
      <c r="ROR45" s="127"/>
      <c r="ROS45" s="127"/>
      <c r="ROT45" s="127"/>
      <c r="ROU45" s="127"/>
      <c r="ROV45" s="127"/>
      <c r="ROW45" s="127"/>
      <c r="ROX45" s="127"/>
      <c r="ROY45" s="127"/>
      <c r="ROZ45" s="127"/>
      <c r="RPA45" s="127"/>
      <c r="RPB45" s="127"/>
      <c r="RPC45" s="127"/>
      <c r="RPD45" s="127"/>
      <c r="RPE45" s="127"/>
      <c r="RPF45" s="127"/>
      <c r="RPG45" s="127"/>
      <c r="RPH45" s="127"/>
      <c r="RPI45" s="127"/>
      <c r="RPJ45" s="127"/>
      <c r="RPK45" s="127"/>
      <c r="RPL45" s="127"/>
      <c r="RPM45" s="127"/>
      <c r="RPN45" s="127"/>
      <c r="RPO45" s="127"/>
      <c r="RPP45" s="127"/>
      <c r="RPQ45" s="127"/>
      <c r="RPR45" s="127"/>
      <c r="RPS45" s="127"/>
      <c r="RPT45" s="127"/>
      <c r="RPU45" s="127"/>
      <c r="RPV45" s="127"/>
      <c r="RPW45" s="127"/>
      <c r="RPX45" s="127"/>
      <c r="RPY45" s="127"/>
      <c r="RPZ45" s="127"/>
      <c r="RQA45" s="127"/>
      <c r="RQB45" s="127"/>
      <c r="RQC45" s="127"/>
      <c r="RQD45" s="127"/>
      <c r="RQE45" s="127"/>
      <c r="RQF45" s="127"/>
      <c r="RQG45" s="127"/>
      <c r="RQH45" s="127"/>
      <c r="RQI45" s="127"/>
      <c r="RQJ45" s="127"/>
      <c r="RQK45" s="127"/>
      <c r="RQL45" s="127"/>
      <c r="RQM45" s="127"/>
      <c r="RQN45" s="127"/>
      <c r="RQO45" s="127"/>
      <c r="RQP45" s="127"/>
      <c r="RQQ45" s="127"/>
      <c r="RQR45" s="127"/>
      <c r="RQS45" s="127"/>
      <c r="RQT45" s="127"/>
      <c r="RQU45" s="127"/>
      <c r="RQV45" s="127"/>
      <c r="RQW45" s="127"/>
      <c r="RQX45" s="127"/>
      <c r="RQY45" s="127"/>
      <c r="RQZ45" s="127"/>
      <c r="RRA45" s="127"/>
      <c r="RRB45" s="127"/>
      <c r="RRC45" s="127"/>
      <c r="RRD45" s="127"/>
      <c r="RRE45" s="127"/>
      <c r="RRF45" s="127"/>
      <c r="RRG45" s="127"/>
      <c r="RRH45" s="127"/>
      <c r="RRI45" s="127"/>
      <c r="RRJ45" s="127"/>
      <c r="RRK45" s="127"/>
      <c r="RRL45" s="127"/>
      <c r="RRM45" s="127"/>
      <c r="RRN45" s="127"/>
      <c r="RRO45" s="127"/>
      <c r="RRP45" s="127"/>
      <c r="RRQ45" s="127"/>
      <c r="RRR45" s="127"/>
      <c r="RRS45" s="127"/>
      <c r="RRT45" s="127"/>
      <c r="RRU45" s="127"/>
      <c r="RRV45" s="127"/>
      <c r="RRW45" s="127"/>
      <c r="RRX45" s="127"/>
      <c r="RRY45" s="127"/>
      <c r="RRZ45" s="127"/>
      <c r="RSA45" s="127"/>
      <c r="RSB45" s="127"/>
      <c r="RSC45" s="127"/>
      <c r="RSD45" s="127"/>
      <c r="RSE45" s="127"/>
      <c r="RSF45" s="127"/>
      <c r="RSG45" s="127"/>
      <c r="RSH45" s="127"/>
      <c r="RSI45" s="127"/>
      <c r="RSJ45" s="127"/>
      <c r="RSK45" s="127"/>
      <c r="RSL45" s="127"/>
      <c r="RSM45" s="127"/>
      <c r="RSN45" s="127"/>
      <c r="RSO45" s="127"/>
      <c r="RSP45" s="127"/>
      <c r="RSQ45" s="127"/>
      <c r="RSR45" s="127"/>
      <c r="RSS45" s="127"/>
      <c r="RST45" s="127"/>
      <c r="RSU45" s="127"/>
      <c r="RSV45" s="127"/>
      <c r="RSW45" s="127"/>
      <c r="RSX45" s="127"/>
      <c r="RSY45" s="127"/>
      <c r="RSZ45" s="127"/>
      <c r="RTA45" s="127"/>
      <c r="RTB45" s="127"/>
      <c r="RTC45" s="127"/>
      <c r="RTD45" s="127"/>
      <c r="RTE45" s="127"/>
      <c r="RTF45" s="127"/>
      <c r="RTG45" s="127"/>
      <c r="RTH45" s="127"/>
      <c r="RTI45" s="127"/>
      <c r="RTJ45" s="127"/>
      <c r="RTK45" s="127"/>
      <c r="RTL45" s="127"/>
      <c r="RTM45" s="127"/>
      <c r="RTN45" s="127"/>
      <c r="RTO45" s="127"/>
      <c r="RTP45" s="127"/>
      <c r="RTQ45" s="127"/>
      <c r="RTR45" s="127"/>
      <c r="RTS45" s="127"/>
      <c r="RTT45" s="127"/>
      <c r="RTU45" s="127"/>
      <c r="RTV45" s="127"/>
      <c r="RTW45" s="127"/>
      <c r="RTX45" s="127"/>
      <c r="RTY45" s="127"/>
      <c r="RTZ45" s="127"/>
      <c r="RUA45" s="127"/>
      <c r="RUB45" s="127"/>
      <c r="RUC45" s="127"/>
      <c r="RUD45" s="127"/>
      <c r="RUE45" s="127"/>
      <c r="RUF45" s="127"/>
      <c r="RUG45" s="127"/>
      <c r="RUH45" s="127"/>
      <c r="RUI45" s="127"/>
      <c r="RUJ45" s="127"/>
      <c r="RUK45" s="127"/>
      <c r="RUL45" s="127"/>
      <c r="RUM45" s="127"/>
      <c r="RUN45" s="127"/>
      <c r="RUO45" s="127"/>
      <c r="RUP45" s="127"/>
      <c r="RUQ45" s="127"/>
      <c r="RUR45" s="127"/>
      <c r="RUS45" s="127"/>
      <c r="RUT45" s="127"/>
      <c r="RUU45" s="127"/>
      <c r="RUV45" s="127"/>
      <c r="RUW45" s="127"/>
      <c r="RUX45" s="127"/>
      <c r="RUY45" s="127"/>
      <c r="RUZ45" s="127"/>
      <c r="RVA45" s="127"/>
      <c r="RVB45" s="127"/>
      <c r="RVC45" s="127"/>
      <c r="RVD45" s="127"/>
      <c r="RVE45" s="127"/>
      <c r="RVF45" s="127"/>
      <c r="RVG45" s="127"/>
      <c r="RVH45" s="127"/>
      <c r="RVI45" s="127"/>
      <c r="RVJ45" s="127"/>
      <c r="RVK45" s="127"/>
      <c r="RVL45" s="127"/>
      <c r="RVM45" s="127"/>
      <c r="RVN45" s="127"/>
      <c r="RVO45" s="127"/>
      <c r="RVP45" s="127"/>
      <c r="RVQ45" s="127"/>
      <c r="RVR45" s="127"/>
      <c r="RVS45" s="127"/>
      <c r="RVT45" s="127"/>
      <c r="RVU45" s="127"/>
      <c r="RVV45" s="127"/>
      <c r="RVW45" s="127"/>
      <c r="RVX45" s="127"/>
      <c r="RVY45" s="127"/>
      <c r="RVZ45" s="127"/>
      <c r="RWA45" s="127"/>
      <c r="RWB45" s="127"/>
      <c r="RWC45" s="127"/>
      <c r="RWD45" s="127"/>
      <c r="RWE45" s="127"/>
      <c r="RWF45" s="127"/>
      <c r="RWG45" s="127"/>
      <c r="RWH45" s="127"/>
      <c r="RWI45" s="127"/>
      <c r="RWJ45" s="127"/>
      <c r="RWK45" s="127"/>
      <c r="RWL45" s="127"/>
      <c r="RWM45" s="127"/>
      <c r="RWN45" s="127"/>
      <c r="RWO45" s="127"/>
      <c r="RWP45" s="127"/>
      <c r="RWQ45" s="127"/>
      <c r="RWR45" s="127"/>
      <c r="RWS45" s="127"/>
      <c r="RWT45" s="127"/>
      <c r="RWU45" s="127"/>
      <c r="RWV45" s="127"/>
      <c r="RWW45" s="127"/>
      <c r="RWX45" s="127"/>
      <c r="RWY45" s="127"/>
      <c r="RWZ45" s="127"/>
      <c r="RXA45" s="127"/>
      <c r="RXB45" s="127"/>
      <c r="RXC45" s="127"/>
      <c r="RXD45" s="127"/>
      <c r="RXE45" s="127"/>
      <c r="RXF45" s="127"/>
      <c r="RXG45" s="127"/>
      <c r="RXH45" s="127"/>
      <c r="RXI45" s="127"/>
      <c r="RXJ45" s="127"/>
      <c r="RXK45" s="127"/>
      <c r="RXL45" s="127"/>
      <c r="RXM45" s="127"/>
      <c r="RXN45" s="127"/>
      <c r="RXO45" s="127"/>
      <c r="RXP45" s="127"/>
      <c r="RXQ45" s="127"/>
      <c r="RXR45" s="127"/>
      <c r="RXS45" s="127"/>
      <c r="RXT45" s="127"/>
      <c r="RXU45" s="127"/>
      <c r="RXV45" s="127"/>
      <c r="RXW45" s="127"/>
      <c r="RXX45" s="127"/>
      <c r="RXY45" s="127"/>
      <c r="RXZ45" s="127"/>
      <c r="RYA45" s="127"/>
      <c r="RYB45" s="127"/>
      <c r="RYC45" s="127"/>
      <c r="RYD45" s="127"/>
      <c r="RYE45" s="127"/>
      <c r="RYF45" s="127"/>
      <c r="RYG45" s="127"/>
      <c r="RYH45" s="127"/>
      <c r="RYI45" s="127"/>
      <c r="RYJ45" s="127"/>
      <c r="RYK45" s="127"/>
      <c r="RYL45" s="127"/>
      <c r="RYM45" s="127"/>
      <c r="RYN45" s="127"/>
      <c r="RYO45" s="127"/>
      <c r="RYP45" s="127"/>
      <c r="RYQ45" s="127"/>
      <c r="RYR45" s="127"/>
      <c r="RYS45" s="127"/>
      <c r="RYT45" s="127"/>
      <c r="RYU45" s="127"/>
      <c r="RYV45" s="127"/>
      <c r="RYW45" s="127"/>
      <c r="RYX45" s="127"/>
      <c r="RYY45" s="127"/>
      <c r="RYZ45" s="127"/>
      <c r="RZA45" s="127"/>
      <c r="RZB45" s="127"/>
      <c r="RZC45" s="127"/>
      <c r="RZD45" s="127"/>
      <c r="RZE45" s="127"/>
      <c r="RZF45" s="127"/>
      <c r="RZG45" s="127"/>
      <c r="RZH45" s="127"/>
      <c r="RZI45" s="127"/>
      <c r="RZJ45" s="127"/>
      <c r="RZK45" s="127"/>
      <c r="RZL45" s="127"/>
      <c r="RZM45" s="127"/>
      <c r="RZN45" s="127"/>
      <c r="RZO45" s="127"/>
      <c r="RZP45" s="127"/>
      <c r="RZQ45" s="127"/>
      <c r="RZR45" s="127"/>
      <c r="RZS45" s="127"/>
      <c r="RZT45" s="127"/>
      <c r="RZU45" s="127"/>
      <c r="RZV45" s="127"/>
      <c r="RZW45" s="127"/>
      <c r="RZX45" s="127"/>
      <c r="RZY45" s="127"/>
      <c r="RZZ45" s="127"/>
      <c r="SAA45" s="127"/>
      <c r="SAB45" s="127"/>
      <c r="SAC45" s="127"/>
      <c r="SAD45" s="127"/>
      <c r="SAE45" s="127"/>
      <c r="SAF45" s="127"/>
      <c r="SAG45" s="127"/>
      <c r="SAH45" s="127"/>
      <c r="SAI45" s="127"/>
      <c r="SAJ45" s="127"/>
      <c r="SAK45" s="127"/>
      <c r="SAL45" s="127"/>
      <c r="SAM45" s="127"/>
      <c r="SAN45" s="127"/>
      <c r="SAO45" s="127"/>
      <c r="SAP45" s="127"/>
      <c r="SAQ45" s="127"/>
      <c r="SAR45" s="127"/>
      <c r="SAS45" s="127"/>
      <c r="SAT45" s="127"/>
      <c r="SAU45" s="127"/>
      <c r="SAV45" s="127"/>
      <c r="SAW45" s="127"/>
      <c r="SAX45" s="127"/>
      <c r="SAY45" s="127"/>
      <c r="SAZ45" s="127"/>
      <c r="SBA45" s="127"/>
      <c r="SBB45" s="127"/>
      <c r="SBC45" s="127"/>
      <c r="SBD45" s="127"/>
      <c r="SBE45" s="127"/>
      <c r="SBF45" s="127"/>
      <c r="SBG45" s="127"/>
      <c r="SBH45" s="127"/>
      <c r="SBI45" s="127"/>
      <c r="SBJ45" s="127"/>
      <c r="SBK45" s="127"/>
      <c r="SBL45" s="127"/>
      <c r="SBM45" s="127"/>
      <c r="SBN45" s="127"/>
      <c r="SBO45" s="127"/>
      <c r="SBP45" s="127"/>
      <c r="SBQ45" s="127"/>
      <c r="SBR45" s="127"/>
      <c r="SBS45" s="127"/>
      <c r="SBT45" s="127"/>
      <c r="SBU45" s="127"/>
      <c r="SBV45" s="127"/>
      <c r="SBW45" s="127"/>
      <c r="SBX45" s="127"/>
      <c r="SBY45" s="127"/>
      <c r="SBZ45" s="127"/>
      <c r="SCA45" s="127"/>
      <c r="SCB45" s="127"/>
      <c r="SCC45" s="127"/>
      <c r="SCD45" s="127"/>
      <c r="SCE45" s="127"/>
      <c r="SCF45" s="127"/>
      <c r="SCG45" s="127"/>
      <c r="SCH45" s="127"/>
      <c r="SCI45" s="127"/>
      <c r="SCJ45" s="127"/>
      <c r="SCK45" s="127"/>
      <c r="SCL45" s="127"/>
      <c r="SCM45" s="127"/>
      <c r="SCN45" s="127"/>
      <c r="SCO45" s="127"/>
      <c r="SCP45" s="127"/>
      <c r="SCQ45" s="127"/>
      <c r="SCR45" s="127"/>
      <c r="SCS45" s="127"/>
      <c r="SCT45" s="127"/>
      <c r="SCU45" s="127"/>
      <c r="SCV45" s="127"/>
      <c r="SCW45" s="127"/>
      <c r="SCX45" s="127"/>
      <c r="SCY45" s="127"/>
      <c r="SCZ45" s="127"/>
      <c r="SDA45" s="127"/>
      <c r="SDB45" s="127"/>
      <c r="SDC45" s="127"/>
      <c r="SDD45" s="127"/>
      <c r="SDE45" s="127"/>
      <c r="SDF45" s="127"/>
      <c r="SDG45" s="127"/>
      <c r="SDH45" s="127"/>
      <c r="SDI45" s="127"/>
      <c r="SDJ45" s="127"/>
      <c r="SDK45" s="127"/>
      <c r="SDL45" s="127"/>
      <c r="SDM45" s="127"/>
      <c r="SDN45" s="127"/>
      <c r="SDO45" s="127"/>
      <c r="SDP45" s="127"/>
      <c r="SDQ45" s="127"/>
      <c r="SDR45" s="127"/>
      <c r="SDS45" s="127"/>
      <c r="SDT45" s="127"/>
      <c r="SDU45" s="127"/>
      <c r="SDV45" s="127"/>
      <c r="SDW45" s="127"/>
      <c r="SDX45" s="127"/>
      <c r="SDY45" s="127"/>
      <c r="SDZ45" s="127"/>
      <c r="SEA45" s="127"/>
      <c r="SEB45" s="127"/>
      <c r="SEC45" s="127"/>
      <c r="SED45" s="127"/>
      <c r="SEE45" s="127"/>
      <c r="SEF45" s="127"/>
      <c r="SEG45" s="127"/>
      <c r="SEH45" s="127"/>
      <c r="SEI45" s="127"/>
      <c r="SEJ45" s="127"/>
      <c r="SEK45" s="127"/>
      <c r="SEL45" s="127"/>
      <c r="SEM45" s="127"/>
      <c r="SEN45" s="127"/>
      <c r="SEO45" s="127"/>
      <c r="SEP45" s="127"/>
      <c r="SEQ45" s="127"/>
      <c r="SER45" s="127"/>
      <c r="SES45" s="127"/>
      <c r="SET45" s="127"/>
      <c r="SEU45" s="127"/>
      <c r="SEV45" s="127"/>
      <c r="SEW45" s="127"/>
      <c r="SEX45" s="127"/>
      <c r="SEY45" s="127"/>
      <c r="SEZ45" s="127"/>
      <c r="SFA45" s="127"/>
      <c r="SFB45" s="127"/>
      <c r="SFC45" s="127"/>
      <c r="SFD45" s="127"/>
      <c r="SFE45" s="127"/>
      <c r="SFF45" s="127"/>
      <c r="SFG45" s="127"/>
      <c r="SFH45" s="127"/>
      <c r="SFI45" s="127"/>
      <c r="SFJ45" s="127"/>
      <c r="SFK45" s="127"/>
      <c r="SFL45" s="127"/>
      <c r="SFM45" s="127"/>
      <c r="SFN45" s="127"/>
      <c r="SFO45" s="127"/>
      <c r="SFP45" s="127"/>
      <c r="SFQ45" s="127"/>
      <c r="SFR45" s="127"/>
      <c r="SFS45" s="127"/>
      <c r="SFT45" s="127"/>
      <c r="SFU45" s="127"/>
      <c r="SFV45" s="127"/>
      <c r="SFW45" s="127"/>
      <c r="SFX45" s="127"/>
      <c r="SFY45" s="127"/>
      <c r="SFZ45" s="127"/>
      <c r="SGA45" s="127"/>
      <c r="SGB45" s="127"/>
      <c r="SGC45" s="127"/>
      <c r="SGD45" s="127"/>
      <c r="SGE45" s="127"/>
      <c r="SGF45" s="127"/>
      <c r="SGG45" s="127"/>
      <c r="SGH45" s="127"/>
      <c r="SGI45" s="127"/>
      <c r="SGJ45" s="127"/>
      <c r="SGK45" s="127"/>
      <c r="SGL45" s="127"/>
      <c r="SGM45" s="127"/>
      <c r="SGN45" s="127"/>
      <c r="SGO45" s="127"/>
      <c r="SGP45" s="127"/>
      <c r="SGQ45" s="127"/>
      <c r="SGR45" s="127"/>
      <c r="SGS45" s="127"/>
      <c r="SGT45" s="127"/>
      <c r="SGU45" s="127"/>
      <c r="SGV45" s="127"/>
      <c r="SGW45" s="127"/>
      <c r="SGX45" s="127"/>
      <c r="SGY45" s="127"/>
      <c r="SGZ45" s="127"/>
      <c r="SHA45" s="127"/>
      <c r="SHB45" s="127"/>
      <c r="SHC45" s="127"/>
      <c r="SHD45" s="127"/>
      <c r="SHE45" s="127"/>
      <c r="SHF45" s="127"/>
      <c r="SHG45" s="127"/>
      <c r="SHH45" s="127"/>
      <c r="SHI45" s="127"/>
      <c r="SHJ45" s="127"/>
      <c r="SHK45" s="127"/>
      <c r="SHL45" s="127"/>
      <c r="SHM45" s="127"/>
      <c r="SHN45" s="127"/>
      <c r="SHO45" s="127"/>
      <c r="SHP45" s="127"/>
      <c r="SHQ45" s="127"/>
      <c r="SHR45" s="127"/>
      <c r="SHS45" s="127"/>
      <c r="SHT45" s="127"/>
      <c r="SHU45" s="127"/>
      <c r="SHV45" s="127"/>
      <c r="SHW45" s="127"/>
      <c r="SHX45" s="127"/>
      <c r="SHY45" s="127"/>
      <c r="SHZ45" s="127"/>
      <c r="SIA45" s="127"/>
      <c r="SIB45" s="127"/>
      <c r="SIC45" s="127"/>
      <c r="SID45" s="127"/>
      <c r="SIE45" s="127"/>
      <c r="SIF45" s="127"/>
      <c r="SIG45" s="127"/>
      <c r="SIH45" s="127"/>
      <c r="SII45" s="127"/>
      <c r="SIJ45" s="127"/>
      <c r="SIK45" s="127"/>
      <c r="SIL45" s="127"/>
      <c r="SIM45" s="127"/>
      <c r="SIN45" s="127"/>
      <c r="SIO45" s="127"/>
      <c r="SIP45" s="127"/>
      <c r="SIQ45" s="127"/>
      <c r="SIR45" s="127"/>
      <c r="SIS45" s="127"/>
      <c r="SIT45" s="127"/>
      <c r="SIU45" s="127"/>
      <c r="SIV45" s="127"/>
      <c r="SIW45" s="127"/>
      <c r="SIX45" s="127"/>
      <c r="SIY45" s="127"/>
      <c r="SIZ45" s="127"/>
      <c r="SJA45" s="127"/>
      <c r="SJB45" s="127"/>
      <c r="SJC45" s="127"/>
      <c r="SJD45" s="127"/>
      <c r="SJE45" s="127"/>
      <c r="SJF45" s="127"/>
      <c r="SJG45" s="127"/>
      <c r="SJH45" s="127"/>
      <c r="SJI45" s="127"/>
      <c r="SJJ45" s="127"/>
      <c r="SJK45" s="127"/>
      <c r="SJL45" s="127"/>
      <c r="SJM45" s="127"/>
      <c r="SJN45" s="127"/>
      <c r="SJO45" s="127"/>
      <c r="SJP45" s="127"/>
      <c r="SJQ45" s="127"/>
      <c r="SJR45" s="127"/>
      <c r="SJS45" s="127"/>
      <c r="SJT45" s="127"/>
      <c r="SJU45" s="127"/>
      <c r="SJV45" s="127"/>
      <c r="SJW45" s="127"/>
      <c r="SJX45" s="127"/>
      <c r="SJY45" s="127"/>
      <c r="SJZ45" s="127"/>
      <c r="SKA45" s="127"/>
      <c r="SKB45" s="127"/>
      <c r="SKC45" s="127"/>
      <c r="SKD45" s="127"/>
      <c r="SKE45" s="127"/>
      <c r="SKF45" s="127"/>
      <c r="SKG45" s="127"/>
      <c r="SKH45" s="127"/>
      <c r="SKI45" s="127"/>
      <c r="SKJ45" s="127"/>
      <c r="SKK45" s="127"/>
      <c r="SKL45" s="127"/>
      <c r="SKM45" s="127"/>
      <c r="SKN45" s="127"/>
      <c r="SKO45" s="127"/>
      <c r="SKP45" s="127"/>
      <c r="SKQ45" s="127"/>
      <c r="SKR45" s="127"/>
      <c r="SKS45" s="127"/>
      <c r="SKT45" s="127"/>
      <c r="SKU45" s="127"/>
      <c r="SKV45" s="127"/>
      <c r="SKW45" s="127"/>
      <c r="SKX45" s="127"/>
      <c r="SKY45" s="127"/>
      <c r="SKZ45" s="127"/>
      <c r="SLA45" s="127"/>
      <c r="SLB45" s="127"/>
      <c r="SLC45" s="127"/>
      <c r="SLD45" s="127"/>
      <c r="SLE45" s="127"/>
      <c r="SLF45" s="127"/>
      <c r="SLG45" s="127"/>
      <c r="SLH45" s="127"/>
      <c r="SLI45" s="127"/>
      <c r="SLJ45" s="127"/>
      <c r="SLK45" s="127"/>
      <c r="SLL45" s="127"/>
      <c r="SLM45" s="127"/>
      <c r="SLN45" s="127"/>
      <c r="SLO45" s="127"/>
      <c r="SLP45" s="127"/>
      <c r="SLQ45" s="127"/>
      <c r="SLR45" s="127"/>
      <c r="SLS45" s="127"/>
      <c r="SLT45" s="127"/>
      <c r="SLU45" s="127"/>
      <c r="SLV45" s="127"/>
      <c r="SLW45" s="127"/>
      <c r="SLX45" s="127"/>
      <c r="SLY45" s="127"/>
      <c r="SLZ45" s="127"/>
      <c r="SMA45" s="127"/>
      <c r="SMB45" s="127"/>
      <c r="SMC45" s="127"/>
      <c r="SMD45" s="127"/>
      <c r="SME45" s="127"/>
      <c r="SMF45" s="127"/>
      <c r="SMG45" s="127"/>
      <c r="SMH45" s="127"/>
      <c r="SMI45" s="127"/>
      <c r="SMJ45" s="127"/>
      <c r="SMK45" s="127"/>
      <c r="SML45" s="127"/>
      <c r="SMM45" s="127"/>
      <c r="SMN45" s="127"/>
      <c r="SMO45" s="127"/>
      <c r="SMP45" s="127"/>
      <c r="SMQ45" s="127"/>
      <c r="SMR45" s="127"/>
      <c r="SMS45" s="127"/>
      <c r="SMT45" s="127"/>
      <c r="SMU45" s="127"/>
      <c r="SMV45" s="127"/>
      <c r="SMW45" s="127"/>
      <c r="SMX45" s="127"/>
      <c r="SMY45" s="127"/>
      <c r="SMZ45" s="127"/>
      <c r="SNA45" s="127"/>
      <c r="SNB45" s="127"/>
      <c r="SNC45" s="127"/>
      <c r="SND45" s="127"/>
      <c r="SNE45" s="127"/>
      <c r="SNF45" s="127"/>
      <c r="SNG45" s="127"/>
      <c r="SNH45" s="127"/>
      <c r="SNI45" s="127"/>
      <c r="SNJ45" s="127"/>
      <c r="SNK45" s="127"/>
      <c r="SNL45" s="127"/>
      <c r="SNM45" s="127"/>
      <c r="SNN45" s="127"/>
      <c r="SNO45" s="127"/>
      <c r="SNP45" s="127"/>
      <c r="SNQ45" s="127"/>
      <c r="SNR45" s="127"/>
      <c r="SNS45" s="127"/>
      <c r="SNT45" s="127"/>
      <c r="SNU45" s="127"/>
      <c r="SNV45" s="127"/>
      <c r="SNW45" s="127"/>
      <c r="SNX45" s="127"/>
      <c r="SNY45" s="127"/>
      <c r="SNZ45" s="127"/>
      <c r="SOA45" s="127"/>
      <c r="SOB45" s="127"/>
      <c r="SOC45" s="127"/>
      <c r="SOD45" s="127"/>
      <c r="SOE45" s="127"/>
      <c r="SOF45" s="127"/>
      <c r="SOG45" s="127"/>
      <c r="SOH45" s="127"/>
      <c r="SOI45" s="127"/>
      <c r="SOJ45" s="127"/>
      <c r="SOK45" s="127"/>
      <c r="SOL45" s="127"/>
      <c r="SOM45" s="127"/>
      <c r="SON45" s="127"/>
      <c r="SOO45" s="127"/>
      <c r="SOP45" s="127"/>
      <c r="SOQ45" s="127"/>
      <c r="SOR45" s="127"/>
      <c r="SOS45" s="127"/>
      <c r="SOT45" s="127"/>
      <c r="SOU45" s="127"/>
      <c r="SOV45" s="127"/>
      <c r="SOW45" s="127"/>
      <c r="SOX45" s="127"/>
      <c r="SOY45" s="127"/>
      <c r="SOZ45" s="127"/>
      <c r="SPA45" s="127"/>
      <c r="SPB45" s="127"/>
      <c r="SPC45" s="127"/>
      <c r="SPD45" s="127"/>
      <c r="SPE45" s="127"/>
      <c r="SPF45" s="127"/>
      <c r="SPG45" s="127"/>
      <c r="SPH45" s="127"/>
      <c r="SPI45" s="127"/>
      <c r="SPJ45" s="127"/>
      <c r="SPK45" s="127"/>
      <c r="SPL45" s="127"/>
      <c r="SPM45" s="127"/>
      <c r="SPN45" s="127"/>
      <c r="SPO45" s="127"/>
      <c r="SPP45" s="127"/>
      <c r="SPQ45" s="127"/>
      <c r="SPR45" s="127"/>
      <c r="SPS45" s="127"/>
      <c r="SPT45" s="127"/>
      <c r="SPU45" s="127"/>
      <c r="SPV45" s="127"/>
      <c r="SPW45" s="127"/>
      <c r="SPX45" s="127"/>
      <c r="SPY45" s="127"/>
      <c r="SPZ45" s="127"/>
      <c r="SQA45" s="127"/>
      <c r="SQB45" s="127"/>
      <c r="SQC45" s="127"/>
      <c r="SQD45" s="127"/>
      <c r="SQE45" s="127"/>
      <c r="SQF45" s="127"/>
      <c r="SQG45" s="127"/>
      <c r="SQH45" s="127"/>
      <c r="SQI45" s="127"/>
      <c r="SQJ45" s="127"/>
      <c r="SQK45" s="127"/>
      <c r="SQL45" s="127"/>
      <c r="SQM45" s="127"/>
      <c r="SQN45" s="127"/>
      <c r="SQO45" s="127"/>
      <c r="SQP45" s="127"/>
      <c r="SQQ45" s="127"/>
      <c r="SQR45" s="127"/>
      <c r="SQS45" s="127"/>
      <c r="SQT45" s="127"/>
      <c r="SQU45" s="127"/>
      <c r="SQV45" s="127"/>
      <c r="SQW45" s="127"/>
      <c r="SQX45" s="127"/>
      <c r="SQY45" s="127"/>
      <c r="SQZ45" s="127"/>
      <c r="SRA45" s="127"/>
      <c r="SRB45" s="127"/>
      <c r="SRC45" s="127"/>
      <c r="SRD45" s="127"/>
      <c r="SRE45" s="127"/>
      <c r="SRF45" s="127"/>
      <c r="SRG45" s="127"/>
      <c r="SRH45" s="127"/>
      <c r="SRI45" s="127"/>
      <c r="SRJ45" s="127"/>
      <c r="SRK45" s="127"/>
      <c r="SRL45" s="127"/>
      <c r="SRM45" s="127"/>
      <c r="SRN45" s="127"/>
      <c r="SRO45" s="127"/>
      <c r="SRP45" s="127"/>
      <c r="SRQ45" s="127"/>
      <c r="SRR45" s="127"/>
      <c r="SRS45" s="127"/>
      <c r="SRT45" s="127"/>
      <c r="SRU45" s="127"/>
      <c r="SRV45" s="127"/>
      <c r="SRW45" s="127"/>
      <c r="SRX45" s="127"/>
      <c r="SRY45" s="127"/>
      <c r="SRZ45" s="127"/>
      <c r="SSA45" s="127"/>
      <c r="SSB45" s="127"/>
      <c r="SSC45" s="127"/>
      <c r="SSD45" s="127"/>
      <c r="SSE45" s="127"/>
      <c r="SSF45" s="127"/>
      <c r="SSG45" s="127"/>
      <c r="SSH45" s="127"/>
      <c r="SSI45" s="127"/>
      <c r="SSJ45" s="127"/>
      <c r="SSK45" s="127"/>
      <c r="SSL45" s="127"/>
      <c r="SSM45" s="127"/>
      <c r="SSN45" s="127"/>
      <c r="SSO45" s="127"/>
      <c r="SSP45" s="127"/>
      <c r="SSQ45" s="127"/>
      <c r="SSR45" s="127"/>
      <c r="SSS45" s="127"/>
      <c r="SST45" s="127"/>
      <c r="SSU45" s="127"/>
      <c r="SSV45" s="127"/>
      <c r="SSW45" s="127"/>
      <c r="SSX45" s="127"/>
      <c r="SSY45" s="127"/>
      <c r="SSZ45" s="127"/>
      <c r="STA45" s="127"/>
      <c r="STB45" s="127"/>
      <c r="STC45" s="127"/>
      <c r="STD45" s="127"/>
      <c r="STE45" s="127"/>
      <c r="STF45" s="127"/>
      <c r="STG45" s="127"/>
      <c r="STH45" s="127"/>
      <c r="STI45" s="127"/>
      <c r="STJ45" s="127"/>
      <c r="STK45" s="127"/>
      <c r="STL45" s="127"/>
      <c r="STM45" s="127"/>
      <c r="STN45" s="127"/>
      <c r="STO45" s="127"/>
      <c r="STP45" s="127"/>
      <c r="STQ45" s="127"/>
      <c r="STR45" s="127"/>
      <c r="STS45" s="127"/>
      <c r="STT45" s="127"/>
      <c r="STU45" s="127"/>
      <c r="STV45" s="127"/>
      <c r="STW45" s="127"/>
      <c r="STX45" s="127"/>
      <c r="STY45" s="127"/>
      <c r="STZ45" s="127"/>
      <c r="SUA45" s="127"/>
      <c r="SUB45" s="127"/>
      <c r="SUC45" s="127"/>
      <c r="SUD45" s="127"/>
      <c r="SUE45" s="127"/>
      <c r="SUF45" s="127"/>
      <c r="SUG45" s="127"/>
      <c r="SUH45" s="127"/>
      <c r="SUI45" s="127"/>
      <c r="SUJ45" s="127"/>
      <c r="SUK45" s="127"/>
      <c r="SUL45" s="127"/>
      <c r="SUM45" s="127"/>
      <c r="SUN45" s="127"/>
      <c r="SUO45" s="127"/>
      <c r="SUP45" s="127"/>
      <c r="SUQ45" s="127"/>
      <c r="SUR45" s="127"/>
      <c r="SUS45" s="127"/>
      <c r="SUT45" s="127"/>
      <c r="SUU45" s="127"/>
      <c r="SUV45" s="127"/>
      <c r="SUW45" s="127"/>
      <c r="SUX45" s="127"/>
      <c r="SUY45" s="127"/>
      <c r="SUZ45" s="127"/>
      <c r="SVA45" s="127"/>
      <c r="SVB45" s="127"/>
      <c r="SVC45" s="127"/>
      <c r="SVD45" s="127"/>
      <c r="SVE45" s="127"/>
      <c r="SVF45" s="127"/>
      <c r="SVG45" s="127"/>
      <c r="SVH45" s="127"/>
      <c r="SVI45" s="127"/>
      <c r="SVJ45" s="127"/>
      <c r="SVK45" s="127"/>
      <c r="SVL45" s="127"/>
      <c r="SVM45" s="127"/>
      <c r="SVN45" s="127"/>
      <c r="SVO45" s="127"/>
      <c r="SVP45" s="127"/>
      <c r="SVQ45" s="127"/>
      <c r="SVR45" s="127"/>
      <c r="SVS45" s="127"/>
      <c r="SVT45" s="127"/>
      <c r="SVU45" s="127"/>
      <c r="SVV45" s="127"/>
      <c r="SVW45" s="127"/>
      <c r="SVX45" s="127"/>
      <c r="SVY45" s="127"/>
      <c r="SVZ45" s="127"/>
      <c r="SWA45" s="127"/>
      <c r="SWB45" s="127"/>
      <c r="SWC45" s="127"/>
      <c r="SWD45" s="127"/>
      <c r="SWE45" s="127"/>
      <c r="SWF45" s="127"/>
      <c r="SWG45" s="127"/>
      <c r="SWH45" s="127"/>
      <c r="SWI45" s="127"/>
      <c r="SWJ45" s="127"/>
      <c r="SWK45" s="127"/>
      <c r="SWL45" s="127"/>
      <c r="SWM45" s="127"/>
      <c r="SWN45" s="127"/>
      <c r="SWO45" s="127"/>
      <c r="SWP45" s="127"/>
      <c r="SWQ45" s="127"/>
      <c r="SWR45" s="127"/>
      <c r="SWS45" s="127"/>
      <c r="SWT45" s="127"/>
      <c r="SWU45" s="127"/>
      <c r="SWV45" s="127"/>
      <c r="SWW45" s="127"/>
      <c r="SWX45" s="127"/>
      <c r="SWY45" s="127"/>
      <c r="SWZ45" s="127"/>
      <c r="SXA45" s="127"/>
      <c r="SXB45" s="127"/>
      <c r="SXC45" s="127"/>
      <c r="SXD45" s="127"/>
      <c r="SXE45" s="127"/>
      <c r="SXF45" s="127"/>
      <c r="SXG45" s="127"/>
      <c r="SXH45" s="127"/>
      <c r="SXI45" s="127"/>
      <c r="SXJ45" s="127"/>
      <c r="SXK45" s="127"/>
      <c r="SXL45" s="127"/>
      <c r="SXM45" s="127"/>
      <c r="SXN45" s="127"/>
      <c r="SXO45" s="127"/>
      <c r="SXP45" s="127"/>
      <c r="SXQ45" s="127"/>
      <c r="SXR45" s="127"/>
      <c r="SXS45" s="127"/>
      <c r="SXT45" s="127"/>
      <c r="SXU45" s="127"/>
      <c r="SXV45" s="127"/>
      <c r="SXW45" s="127"/>
      <c r="SXX45" s="127"/>
      <c r="SXY45" s="127"/>
      <c r="SXZ45" s="127"/>
      <c r="SYA45" s="127"/>
      <c r="SYB45" s="127"/>
      <c r="SYC45" s="127"/>
      <c r="SYD45" s="127"/>
      <c r="SYE45" s="127"/>
      <c r="SYF45" s="127"/>
      <c r="SYG45" s="127"/>
      <c r="SYH45" s="127"/>
      <c r="SYI45" s="127"/>
      <c r="SYJ45" s="127"/>
      <c r="SYK45" s="127"/>
      <c r="SYL45" s="127"/>
      <c r="SYM45" s="127"/>
      <c r="SYN45" s="127"/>
      <c r="SYO45" s="127"/>
      <c r="SYP45" s="127"/>
      <c r="SYQ45" s="127"/>
      <c r="SYR45" s="127"/>
      <c r="SYS45" s="127"/>
      <c r="SYT45" s="127"/>
      <c r="SYU45" s="127"/>
      <c r="SYV45" s="127"/>
      <c r="SYW45" s="127"/>
      <c r="SYX45" s="127"/>
      <c r="SYY45" s="127"/>
      <c r="SYZ45" s="127"/>
      <c r="SZA45" s="127"/>
      <c r="SZB45" s="127"/>
      <c r="SZC45" s="127"/>
      <c r="SZD45" s="127"/>
      <c r="SZE45" s="127"/>
      <c r="SZF45" s="127"/>
      <c r="SZG45" s="127"/>
      <c r="SZH45" s="127"/>
      <c r="SZI45" s="127"/>
      <c r="SZJ45" s="127"/>
      <c r="SZK45" s="127"/>
      <c r="SZL45" s="127"/>
      <c r="SZM45" s="127"/>
      <c r="SZN45" s="127"/>
      <c r="SZO45" s="127"/>
      <c r="SZP45" s="127"/>
      <c r="SZQ45" s="127"/>
      <c r="SZR45" s="127"/>
      <c r="SZS45" s="127"/>
      <c r="SZT45" s="127"/>
      <c r="SZU45" s="127"/>
      <c r="SZV45" s="127"/>
      <c r="SZW45" s="127"/>
      <c r="SZX45" s="127"/>
      <c r="SZY45" s="127"/>
      <c r="SZZ45" s="127"/>
      <c r="TAA45" s="127"/>
      <c r="TAB45" s="127"/>
      <c r="TAC45" s="127"/>
      <c r="TAD45" s="127"/>
      <c r="TAE45" s="127"/>
      <c r="TAF45" s="127"/>
      <c r="TAG45" s="127"/>
      <c r="TAH45" s="127"/>
      <c r="TAI45" s="127"/>
      <c r="TAJ45" s="127"/>
      <c r="TAK45" s="127"/>
      <c r="TAL45" s="127"/>
      <c r="TAM45" s="127"/>
      <c r="TAN45" s="127"/>
      <c r="TAO45" s="127"/>
      <c r="TAP45" s="127"/>
      <c r="TAQ45" s="127"/>
      <c r="TAR45" s="127"/>
      <c r="TAS45" s="127"/>
      <c r="TAT45" s="127"/>
      <c r="TAU45" s="127"/>
      <c r="TAV45" s="127"/>
      <c r="TAW45" s="127"/>
      <c r="TAX45" s="127"/>
      <c r="TAY45" s="127"/>
      <c r="TAZ45" s="127"/>
      <c r="TBA45" s="127"/>
      <c r="TBB45" s="127"/>
      <c r="TBC45" s="127"/>
      <c r="TBD45" s="127"/>
      <c r="TBE45" s="127"/>
      <c r="TBF45" s="127"/>
      <c r="TBG45" s="127"/>
      <c r="TBH45" s="127"/>
      <c r="TBI45" s="127"/>
      <c r="TBJ45" s="127"/>
      <c r="TBK45" s="127"/>
      <c r="TBL45" s="127"/>
      <c r="TBM45" s="127"/>
      <c r="TBN45" s="127"/>
      <c r="TBO45" s="127"/>
      <c r="TBP45" s="127"/>
      <c r="TBQ45" s="127"/>
      <c r="TBR45" s="127"/>
      <c r="TBS45" s="127"/>
      <c r="TBT45" s="127"/>
      <c r="TBU45" s="127"/>
      <c r="TBV45" s="127"/>
      <c r="TBW45" s="127"/>
      <c r="TBX45" s="127"/>
      <c r="TBY45" s="127"/>
      <c r="TBZ45" s="127"/>
      <c r="TCA45" s="127"/>
      <c r="TCB45" s="127"/>
      <c r="TCC45" s="127"/>
      <c r="TCD45" s="127"/>
      <c r="TCE45" s="127"/>
      <c r="TCF45" s="127"/>
      <c r="TCG45" s="127"/>
      <c r="TCH45" s="127"/>
      <c r="TCI45" s="127"/>
      <c r="TCJ45" s="127"/>
      <c r="TCK45" s="127"/>
      <c r="TCL45" s="127"/>
      <c r="TCM45" s="127"/>
      <c r="TCN45" s="127"/>
      <c r="TCO45" s="127"/>
      <c r="TCP45" s="127"/>
      <c r="TCQ45" s="127"/>
      <c r="TCR45" s="127"/>
      <c r="TCS45" s="127"/>
      <c r="TCT45" s="127"/>
      <c r="TCU45" s="127"/>
      <c r="TCV45" s="127"/>
      <c r="TCW45" s="127"/>
      <c r="TCX45" s="127"/>
      <c r="TCY45" s="127"/>
      <c r="TCZ45" s="127"/>
      <c r="TDA45" s="127"/>
      <c r="TDB45" s="127"/>
      <c r="TDC45" s="127"/>
      <c r="TDD45" s="127"/>
      <c r="TDE45" s="127"/>
      <c r="TDF45" s="127"/>
      <c r="TDG45" s="127"/>
      <c r="TDH45" s="127"/>
      <c r="TDI45" s="127"/>
      <c r="TDJ45" s="127"/>
      <c r="TDK45" s="127"/>
      <c r="TDL45" s="127"/>
      <c r="TDM45" s="127"/>
      <c r="TDN45" s="127"/>
      <c r="TDO45" s="127"/>
      <c r="TDP45" s="127"/>
      <c r="TDQ45" s="127"/>
      <c r="TDR45" s="127"/>
      <c r="TDS45" s="127"/>
      <c r="TDT45" s="127"/>
      <c r="TDU45" s="127"/>
      <c r="TDV45" s="127"/>
      <c r="TDW45" s="127"/>
      <c r="TDX45" s="127"/>
      <c r="TDY45" s="127"/>
      <c r="TDZ45" s="127"/>
      <c r="TEA45" s="127"/>
      <c r="TEB45" s="127"/>
      <c r="TEC45" s="127"/>
      <c r="TED45" s="127"/>
      <c r="TEE45" s="127"/>
      <c r="TEF45" s="127"/>
      <c r="TEG45" s="127"/>
      <c r="TEH45" s="127"/>
      <c r="TEI45" s="127"/>
      <c r="TEJ45" s="127"/>
      <c r="TEK45" s="127"/>
      <c r="TEL45" s="127"/>
      <c r="TEM45" s="127"/>
      <c r="TEN45" s="127"/>
      <c r="TEO45" s="127"/>
      <c r="TEP45" s="127"/>
      <c r="TEQ45" s="127"/>
      <c r="TER45" s="127"/>
      <c r="TES45" s="127"/>
      <c r="TET45" s="127"/>
      <c r="TEU45" s="127"/>
      <c r="TEV45" s="127"/>
      <c r="TEW45" s="127"/>
      <c r="TEX45" s="127"/>
      <c r="TEY45" s="127"/>
      <c r="TEZ45" s="127"/>
      <c r="TFA45" s="127"/>
      <c r="TFB45" s="127"/>
      <c r="TFC45" s="127"/>
      <c r="TFD45" s="127"/>
      <c r="TFE45" s="127"/>
      <c r="TFF45" s="127"/>
      <c r="TFG45" s="127"/>
      <c r="TFH45" s="127"/>
      <c r="TFI45" s="127"/>
      <c r="TFJ45" s="127"/>
      <c r="TFK45" s="127"/>
      <c r="TFL45" s="127"/>
      <c r="TFM45" s="127"/>
      <c r="TFN45" s="127"/>
      <c r="TFO45" s="127"/>
      <c r="TFP45" s="127"/>
      <c r="TFQ45" s="127"/>
      <c r="TFR45" s="127"/>
      <c r="TFS45" s="127"/>
      <c r="TFT45" s="127"/>
      <c r="TFU45" s="127"/>
      <c r="TFV45" s="127"/>
      <c r="TFW45" s="127"/>
      <c r="TFX45" s="127"/>
      <c r="TFY45" s="127"/>
      <c r="TFZ45" s="127"/>
      <c r="TGA45" s="127"/>
      <c r="TGB45" s="127"/>
      <c r="TGC45" s="127"/>
      <c r="TGD45" s="127"/>
      <c r="TGE45" s="127"/>
      <c r="TGF45" s="127"/>
      <c r="TGG45" s="127"/>
      <c r="TGH45" s="127"/>
      <c r="TGI45" s="127"/>
      <c r="TGJ45" s="127"/>
      <c r="TGK45" s="127"/>
      <c r="TGL45" s="127"/>
      <c r="TGM45" s="127"/>
      <c r="TGN45" s="127"/>
      <c r="TGO45" s="127"/>
      <c r="TGP45" s="127"/>
      <c r="TGQ45" s="127"/>
      <c r="TGR45" s="127"/>
      <c r="TGS45" s="127"/>
      <c r="TGT45" s="127"/>
      <c r="TGU45" s="127"/>
      <c r="TGV45" s="127"/>
      <c r="TGW45" s="127"/>
      <c r="TGX45" s="127"/>
      <c r="TGY45" s="127"/>
      <c r="TGZ45" s="127"/>
      <c r="THA45" s="127"/>
      <c r="THB45" s="127"/>
      <c r="THC45" s="127"/>
      <c r="THD45" s="127"/>
      <c r="THE45" s="127"/>
      <c r="THF45" s="127"/>
      <c r="THG45" s="127"/>
      <c r="THH45" s="127"/>
      <c r="THI45" s="127"/>
      <c r="THJ45" s="127"/>
      <c r="THK45" s="127"/>
      <c r="THL45" s="127"/>
      <c r="THM45" s="127"/>
      <c r="THN45" s="127"/>
      <c r="THO45" s="127"/>
      <c r="THP45" s="127"/>
      <c r="THQ45" s="127"/>
      <c r="THR45" s="127"/>
      <c r="THS45" s="127"/>
      <c r="THT45" s="127"/>
      <c r="THU45" s="127"/>
      <c r="THV45" s="127"/>
      <c r="THW45" s="127"/>
      <c r="THX45" s="127"/>
      <c r="THY45" s="127"/>
      <c r="THZ45" s="127"/>
      <c r="TIA45" s="127"/>
      <c r="TIB45" s="127"/>
      <c r="TIC45" s="127"/>
      <c r="TID45" s="127"/>
      <c r="TIE45" s="127"/>
      <c r="TIF45" s="127"/>
      <c r="TIG45" s="127"/>
      <c r="TIH45" s="127"/>
      <c r="TII45" s="127"/>
      <c r="TIJ45" s="127"/>
      <c r="TIK45" s="127"/>
      <c r="TIL45" s="127"/>
      <c r="TIM45" s="127"/>
      <c r="TIN45" s="127"/>
      <c r="TIO45" s="127"/>
      <c r="TIP45" s="127"/>
      <c r="TIQ45" s="127"/>
      <c r="TIR45" s="127"/>
      <c r="TIS45" s="127"/>
      <c r="TIT45" s="127"/>
      <c r="TIU45" s="127"/>
      <c r="TIV45" s="127"/>
      <c r="TIW45" s="127"/>
      <c r="TIX45" s="127"/>
      <c r="TIY45" s="127"/>
      <c r="TIZ45" s="127"/>
      <c r="TJA45" s="127"/>
      <c r="TJB45" s="127"/>
      <c r="TJC45" s="127"/>
      <c r="TJD45" s="127"/>
      <c r="TJE45" s="127"/>
      <c r="TJF45" s="127"/>
      <c r="TJG45" s="127"/>
      <c r="TJH45" s="127"/>
      <c r="TJI45" s="127"/>
      <c r="TJJ45" s="127"/>
      <c r="TJK45" s="127"/>
      <c r="TJL45" s="127"/>
      <c r="TJM45" s="127"/>
      <c r="TJN45" s="127"/>
      <c r="TJO45" s="127"/>
      <c r="TJP45" s="127"/>
      <c r="TJQ45" s="127"/>
      <c r="TJR45" s="127"/>
      <c r="TJS45" s="127"/>
      <c r="TJT45" s="127"/>
      <c r="TJU45" s="127"/>
      <c r="TJV45" s="127"/>
      <c r="TJW45" s="127"/>
      <c r="TJX45" s="127"/>
      <c r="TJY45" s="127"/>
      <c r="TJZ45" s="127"/>
      <c r="TKA45" s="127"/>
      <c r="TKB45" s="127"/>
      <c r="TKC45" s="127"/>
      <c r="TKD45" s="127"/>
      <c r="TKE45" s="127"/>
      <c r="TKF45" s="127"/>
      <c r="TKG45" s="127"/>
      <c r="TKH45" s="127"/>
      <c r="TKI45" s="127"/>
      <c r="TKJ45" s="127"/>
      <c r="TKK45" s="127"/>
      <c r="TKL45" s="127"/>
      <c r="TKM45" s="127"/>
      <c r="TKN45" s="127"/>
      <c r="TKO45" s="127"/>
      <c r="TKP45" s="127"/>
      <c r="TKQ45" s="127"/>
      <c r="TKR45" s="127"/>
      <c r="TKS45" s="127"/>
      <c r="TKT45" s="127"/>
      <c r="TKU45" s="127"/>
      <c r="TKV45" s="127"/>
      <c r="TKW45" s="127"/>
      <c r="TKX45" s="127"/>
      <c r="TKY45" s="127"/>
      <c r="TKZ45" s="127"/>
      <c r="TLA45" s="127"/>
      <c r="TLB45" s="127"/>
      <c r="TLC45" s="127"/>
      <c r="TLD45" s="127"/>
      <c r="TLE45" s="127"/>
      <c r="TLF45" s="127"/>
      <c r="TLG45" s="127"/>
      <c r="TLH45" s="127"/>
      <c r="TLI45" s="127"/>
      <c r="TLJ45" s="127"/>
      <c r="TLK45" s="127"/>
      <c r="TLL45" s="127"/>
      <c r="TLM45" s="127"/>
      <c r="TLN45" s="127"/>
      <c r="TLO45" s="127"/>
      <c r="TLP45" s="127"/>
      <c r="TLQ45" s="127"/>
      <c r="TLR45" s="127"/>
      <c r="TLS45" s="127"/>
      <c r="TLT45" s="127"/>
      <c r="TLU45" s="127"/>
      <c r="TLV45" s="127"/>
      <c r="TLW45" s="127"/>
      <c r="TLX45" s="127"/>
      <c r="TLY45" s="127"/>
      <c r="TLZ45" s="127"/>
      <c r="TMA45" s="127"/>
      <c r="TMB45" s="127"/>
      <c r="TMC45" s="127"/>
      <c r="TMD45" s="127"/>
      <c r="TME45" s="127"/>
      <c r="TMF45" s="127"/>
      <c r="TMG45" s="127"/>
      <c r="TMH45" s="127"/>
      <c r="TMI45" s="127"/>
      <c r="TMJ45" s="127"/>
      <c r="TMK45" s="127"/>
      <c r="TML45" s="127"/>
      <c r="TMM45" s="127"/>
      <c r="TMN45" s="127"/>
      <c r="TMO45" s="127"/>
      <c r="TMP45" s="127"/>
      <c r="TMQ45" s="127"/>
      <c r="TMR45" s="127"/>
      <c r="TMS45" s="127"/>
      <c r="TMT45" s="127"/>
      <c r="TMU45" s="127"/>
      <c r="TMV45" s="127"/>
      <c r="TMW45" s="127"/>
      <c r="TMX45" s="127"/>
      <c r="TMY45" s="127"/>
      <c r="TMZ45" s="127"/>
      <c r="TNA45" s="127"/>
      <c r="TNB45" s="127"/>
      <c r="TNC45" s="127"/>
      <c r="TND45" s="127"/>
      <c r="TNE45" s="127"/>
      <c r="TNF45" s="127"/>
      <c r="TNG45" s="127"/>
      <c r="TNH45" s="127"/>
      <c r="TNI45" s="127"/>
      <c r="TNJ45" s="127"/>
      <c r="TNK45" s="127"/>
      <c r="TNL45" s="127"/>
      <c r="TNM45" s="127"/>
      <c r="TNN45" s="127"/>
      <c r="TNO45" s="127"/>
      <c r="TNP45" s="127"/>
      <c r="TNQ45" s="127"/>
      <c r="TNR45" s="127"/>
      <c r="TNS45" s="127"/>
      <c r="TNT45" s="127"/>
      <c r="TNU45" s="127"/>
      <c r="TNV45" s="127"/>
      <c r="TNW45" s="127"/>
      <c r="TNX45" s="127"/>
      <c r="TNY45" s="127"/>
      <c r="TNZ45" s="127"/>
      <c r="TOA45" s="127"/>
      <c r="TOB45" s="127"/>
      <c r="TOC45" s="127"/>
      <c r="TOD45" s="127"/>
      <c r="TOE45" s="127"/>
      <c r="TOF45" s="127"/>
      <c r="TOG45" s="127"/>
      <c r="TOH45" s="127"/>
      <c r="TOI45" s="127"/>
      <c r="TOJ45" s="127"/>
      <c r="TOK45" s="127"/>
      <c r="TOL45" s="127"/>
      <c r="TOM45" s="127"/>
      <c r="TON45" s="127"/>
      <c r="TOO45" s="127"/>
      <c r="TOP45" s="127"/>
      <c r="TOQ45" s="127"/>
      <c r="TOR45" s="127"/>
      <c r="TOS45" s="127"/>
      <c r="TOT45" s="127"/>
      <c r="TOU45" s="127"/>
      <c r="TOV45" s="127"/>
      <c r="TOW45" s="127"/>
      <c r="TOX45" s="127"/>
      <c r="TOY45" s="127"/>
      <c r="TOZ45" s="127"/>
      <c r="TPA45" s="127"/>
      <c r="TPB45" s="127"/>
      <c r="TPC45" s="127"/>
      <c r="TPD45" s="127"/>
      <c r="TPE45" s="127"/>
      <c r="TPF45" s="127"/>
      <c r="TPG45" s="127"/>
      <c r="TPH45" s="127"/>
      <c r="TPI45" s="127"/>
      <c r="TPJ45" s="127"/>
      <c r="TPK45" s="127"/>
      <c r="TPL45" s="127"/>
      <c r="TPM45" s="127"/>
      <c r="TPN45" s="127"/>
      <c r="TPO45" s="127"/>
      <c r="TPP45" s="127"/>
      <c r="TPQ45" s="127"/>
      <c r="TPR45" s="127"/>
      <c r="TPS45" s="127"/>
      <c r="TPT45" s="127"/>
      <c r="TPU45" s="127"/>
      <c r="TPV45" s="127"/>
      <c r="TPW45" s="127"/>
      <c r="TPX45" s="127"/>
      <c r="TPY45" s="127"/>
      <c r="TPZ45" s="127"/>
      <c r="TQA45" s="127"/>
      <c r="TQB45" s="127"/>
      <c r="TQC45" s="127"/>
      <c r="TQD45" s="127"/>
      <c r="TQE45" s="127"/>
      <c r="TQF45" s="127"/>
      <c r="TQG45" s="127"/>
      <c r="TQH45" s="127"/>
      <c r="TQI45" s="127"/>
      <c r="TQJ45" s="127"/>
      <c r="TQK45" s="127"/>
      <c r="TQL45" s="127"/>
      <c r="TQM45" s="127"/>
      <c r="TQN45" s="127"/>
      <c r="TQO45" s="127"/>
      <c r="TQP45" s="127"/>
      <c r="TQQ45" s="127"/>
      <c r="TQR45" s="127"/>
      <c r="TQS45" s="127"/>
      <c r="TQT45" s="127"/>
      <c r="TQU45" s="127"/>
      <c r="TQV45" s="127"/>
      <c r="TQW45" s="127"/>
      <c r="TQX45" s="127"/>
      <c r="TQY45" s="127"/>
      <c r="TQZ45" s="127"/>
      <c r="TRA45" s="127"/>
      <c r="TRB45" s="127"/>
      <c r="TRC45" s="127"/>
      <c r="TRD45" s="127"/>
      <c r="TRE45" s="127"/>
      <c r="TRF45" s="127"/>
      <c r="TRG45" s="127"/>
      <c r="TRH45" s="127"/>
      <c r="TRI45" s="127"/>
      <c r="TRJ45" s="127"/>
      <c r="TRK45" s="127"/>
      <c r="TRL45" s="127"/>
      <c r="TRM45" s="127"/>
      <c r="TRN45" s="127"/>
      <c r="TRO45" s="127"/>
      <c r="TRP45" s="127"/>
      <c r="TRQ45" s="127"/>
      <c r="TRR45" s="127"/>
      <c r="TRS45" s="127"/>
      <c r="TRT45" s="127"/>
      <c r="TRU45" s="127"/>
      <c r="TRV45" s="127"/>
      <c r="TRW45" s="127"/>
      <c r="TRX45" s="127"/>
      <c r="TRY45" s="127"/>
      <c r="TRZ45" s="127"/>
      <c r="TSA45" s="127"/>
      <c r="TSB45" s="127"/>
      <c r="TSC45" s="127"/>
      <c r="TSD45" s="127"/>
      <c r="TSE45" s="127"/>
      <c r="TSF45" s="127"/>
      <c r="TSG45" s="127"/>
      <c r="TSH45" s="127"/>
      <c r="TSI45" s="127"/>
      <c r="TSJ45" s="127"/>
      <c r="TSK45" s="127"/>
      <c r="TSL45" s="127"/>
      <c r="TSM45" s="127"/>
      <c r="TSN45" s="127"/>
      <c r="TSO45" s="127"/>
      <c r="TSP45" s="127"/>
      <c r="TSQ45" s="127"/>
      <c r="TSR45" s="127"/>
      <c r="TSS45" s="127"/>
      <c r="TST45" s="127"/>
      <c r="TSU45" s="127"/>
      <c r="TSV45" s="127"/>
      <c r="TSW45" s="127"/>
      <c r="TSX45" s="127"/>
      <c r="TSY45" s="127"/>
      <c r="TSZ45" s="127"/>
      <c r="TTA45" s="127"/>
      <c r="TTB45" s="127"/>
      <c r="TTC45" s="127"/>
      <c r="TTD45" s="127"/>
      <c r="TTE45" s="127"/>
      <c r="TTF45" s="127"/>
      <c r="TTG45" s="127"/>
      <c r="TTH45" s="127"/>
      <c r="TTI45" s="127"/>
      <c r="TTJ45" s="127"/>
      <c r="TTK45" s="127"/>
      <c r="TTL45" s="127"/>
      <c r="TTM45" s="127"/>
      <c r="TTN45" s="127"/>
      <c r="TTO45" s="127"/>
      <c r="TTP45" s="127"/>
      <c r="TTQ45" s="127"/>
      <c r="TTR45" s="127"/>
      <c r="TTS45" s="127"/>
      <c r="TTT45" s="127"/>
      <c r="TTU45" s="127"/>
      <c r="TTV45" s="127"/>
      <c r="TTW45" s="127"/>
      <c r="TTX45" s="127"/>
      <c r="TTY45" s="127"/>
      <c r="TTZ45" s="127"/>
      <c r="TUA45" s="127"/>
      <c r="TUB45" s="127"/>
      <c r="TUC45" s="127"/>
      <c r="TUD45" s="127"/>
      <c r="TUE45" s="127"/>
      <c r="TUF45" s="127"/>
      <c r="TUG45" s="127"/>
      <c r="TUH45" s="127"/>
      <c r="TUI45" s="127"/>
      <c r="TUJ45" s="127"/>
      <c r="TUK45" s="127"/>
      <c r="TUL45" s="127"/>
      <c r="TUM45" s="127"/>
      <c r="TUN45" s="127"/>
      <c r="TUO45" s="127"/>
      <c r="TUP45" s="127"/>
      <c r="TUQ45" s="127"/>
      <c r="TUR45" s="127"/>
      <c r="TUS45" s="127"/>
      <c r="TUT45" s="127"/>
      <c r="TUU45" s="127"/>
      <c r="TUV45" s="127"/>
      <c r="TUW45" s="127"/>
      <c r="TUX45" s="127"/>
      <c r="TUY45" s="127"/>
      <c r="TUZ45" s="127"/>
      <c r="TVA45" s="127"/>
      <c r="TVB45" s="127"/>
      <c r="TVC45" s="127"/>
      <c r="TVD45" s="127"/>
      <c r="TVE45" s="127"/>
      <c r="TVF45" s="127"/>
      <c r="TVG45" s="127"/>
      <c r="TVH45" s="127"/>
      <c r="TVI45" s="127"/>
      <c r="TVJ45" s="127"/>
      <c r="TVK45" s="127"/>
      <c r="TVL45" s="127"/>
      <c r="TVM45" s="127"/>
      <c r="TVN45" s="127"/>
      <c r="TVO45" s="127"/>
      <c r="TVP45" s="127"/>
      <c r="TVQ45" s="127"/>
      <c r="TVR45" s="127"/>
      <c r="TVS45" s="127"/>
      <c r="TVT45" s="127"/>
      <c r="TVU45" s="127"/>
      <c r="TVV45" s="127"/>
      <c r="TVW45" s="127"/>
      <c r="TVX45" s="127"/>
      <c r="TVY45" s="127"/>
      <c r="TVZ45" s="127"/>
      <c r="TWA45" s="127"/>
      <c r="TWB45" s="127"/>
      <c r="TWC45" s="127"/>
      <c r="TWD45" s="127"/>
      <c r="TWE45" s="127"/>
      <c r="TWF45" s="127"/>
      <c r="TWG45" s="127"/>
      <c r="TWH45" s="127"/>
      <c r="TWI45" s="127"/>
      <c r="TWJ45" s="127"/>
      <c r="TWK45" s="127"/>
      <c r="TWL45" s="127"/>
      <c r="TWM45" s="127"/>
      <c r="TWN45" s="127"/>
      <c r="TWO45" s="127"/>
      <c r="TWP45" s="127"/>
      <c r="TWQ45" s="127"/>
      <c r="TWR45" s="127"/>
      <c r="TWS45" s="127"/>
      <c r="TWT45" s="127"/>
      <c r="TWU45" s="127"/>
      <c r="TWV45" s="127"/>
      <c r="TWW45" s="127"/>
      <c r="TWX45" s="127"/>
      <c r="TWY45" s="127"/>
      <c r="TWZ45" s="127"/>
      <c r="TXA45" s="127"/>
      <c r="TXB45" s="127"/>
      <c r="TXC45" s="127"/>
      <c r="TXD45" s="127"/>
      <c r="TXE45" s="127"/>
      <c r="TXF45" s="127"/>
      <c r="TXG45" s="127"/>
      <c r="TXH45" s="127"/>
      <c r="TXI45" s="127"/>
      <c r="TXJ45" s="127"/>
      <c r="TXK45" s="127"/>
      <c r="TXL45" s="127"/>
      <c r="TXM45" s="127"/>
      <c r="TXN45" s="127"/>
      <c r="TXO45" s="127"/>
      <c r="TXP45" s="127"/>
      <c r="TXQ45" s="127"/>
      <c r="TXR45" s="127"/>
      <c r="TXS45" s="127"/>
      <c r="TXT45" s="127"/>
      <c r="TXU45" s="127"/>
      <c r="TXV45" s="127"/>
      <c r="TXW45" s="127"/>
      <c r="TXX45" s="127"/>
      <c r="TXY45" s="127"/>
      <c r="TXZ45" s="127"/>
      <c r="TYA45" s="127"/>
      <c r="TYB45" s="127"/>
      <c r="TYC45" s="127"/>
      <c r="TYD45" s="127"/>
      <c r="TYE45" s="127"/>
      <c r="TYF45" s="127"/>
      <c r="TYG45" s="127"/>
      <c r="TYH45" s="127"/>
      <c r="TYI45" s="127"/>
      <c r="TYJ45" s="127"/>
      <c r="TYK45" s="127"/>
      <c r="TYL45" s="127"/>
      <c r="TYM45" s="127"/>
      <c r="TYN45" s="127"/>
      <c r="TYO45" s="127"/>
      <c r="TYP45" s="127"/>
      <c r="TYQ45" s="127"/>
      <c r="TYR45" s="127"/>
      <c r="TYS45" s="127"/>
      <c r="TYT45" s="127"/>
      <c r="TYU45" s="127"/>
      <c r="TYV45" s="127"/>
      <c r="TYW45" s="127"/>
      <c r="TYX45" s="127"/>
      <c r="TYY45" s="127"/>
      <c r="TYZ45" s="127"/>
      <c r="TZA45" s="127"/>
      <c r="TZB45" s="127"/>
      <c r="TZC45" s="127"/>
      <c r="TZD45" s="127"/>
      <c r="TZE45" s="127"/>
      <c r="TZF45" s="127"/>
      <c r="TZG45" s="127"/>
      <c r="TZH45" s="127"/>
      <c r="TZI45" s="127"/>
      <c r="TZJ45" s="127"/>
      <c r="TZK45" s="127"/>
      <c r="TZL45" s="127"/>
      <c r="TZM45" s="127"/>
      <c r="TZN45" s="127"/>
      <c r="TZO45" s="127"/>
      <c r="TZP45" s="127"/>
      <c r="TZQ45" s="127"/>
      <c r="TZR45" s="127"/>
      <c r="TZS45" s="127"/>
      <c r="TZT45" s="127"/>
      <c r="TZU45" s="127"/>
      <c r="TZV45" s="127"/>
      <c r="TZW45" s="127"/>
      <c r="TZX45" s="127"/>
      <c r="TZY45" s="127"/>
      <c r="TZZ45" s="127"/>
      <c r="UAA45" s="127"/>
      <c r="UAB45" s="127"/>
      <c r="UAC45" s="127"/>
      <c r="UAD45" s="127"/>
      <c r="UAE45" s="127"/>
      <c r="UAF45" s="127"/>
      <c r="UAG45" s="127"/>
      <c r="UAH45" s="127"/>
      <c r="UAI45" s="127"/>
      <c r="UAJ45" s="127"/>
      <c r="UAK45" s="127"/>
      <c r="UAL45" s="127"/>
      <c r="UAM45" s="127"/>
      <c r="UAN45" s="127"/>
      <c r="UAO45" s="127"/>
      <c r="UAP45" s="127"/>
      <c r="UAQ45" s="127"/>
      <c r="UAR45" s="127"/>
      <c r="UAS45" s="127"/>
      <c r="UAT45" s="127"/>
      <c r="UAU45" s="127"/>
      <c r="UAV45" s="127"/>
      <c r="UAW45" s="127"/>
      <c r="UAX45" s="127"/>
      <c r="UAY45" s="127"/>
      <c r="UAZ45" s="127"/>
      <c r="UBA45" s="127"/>
      <c r="UBB45" s="127"/>
      <c r="UBC45" s="127"/>
      <c r="UBD45" s="127"/>
      <c r="UBE45" s="127"/>
      <c r="UBF45" s="127"/>
      <c r="UBG45" s="127"/>
      <c r="UBH45" s="127"/>
      <c r="UBI45" s="127"/>
      <c r="UBJ45" s="127"/>
      <c r="UBK45" s="127"/>
      <c r="UBL45" s="127"/>
      <c r="UBM45" s="127"/>
      <c r="UBN45" s="127"/>
      <c r="UBO45" s="127"/>
      <c r="UBP45" s="127"/>
      <c r="UBQ45" s="127"/>
      <c r="UBR45" s="127"/>
      <c r="UBS45" s="127"/>
      <c r="UBT45" s="127"/>
      <c r="UBU45" s="127"/>
      <c r="UBV45" s="127"/>
      <c r="UBW45" s="127"/>
      <c r="UBX45" s="127"/>
      <c r="UBY45" s="127"/>
      <c r="UBZ45" s="127"/>
      <c r="UCA45" s="127"/>
      <c r="UCB45" s="127"/>
      <c r="UCC45" s="127"/>
      <c r="UCD45" s="127"/>
      <c r="UCE45" s="127"/>
      <c r="UCF45" s="127"/>
      <c r="UCG45" s="127"/>
      <c r="UCH45" s="127"/>
      <c r="UCI45" s="127"/>
      <c r="UCJ45" s="127"/>
      <c r="UCK45" s="127"/>
      <c r="UCL45" s="127"/>
      <c r="UCM45" s="127"/>
      <c r="UCN45" s="127"/>
      <c r="UCO45" s="127"/>
      <c r="UCP45" s="127"/>
      <c r="UCQ45" s="127"/>
      <c r="UCR45" s="127"/>
      <c r="UCS45" s="127"/>
      <c r="UCT45" s="127"/>
      <c r="UCU45" s="127"/>
      <c r="UCV45" s="127"/>
      <c r="UCW45" s="127"/>
      <c r="UCX45" s="127"/>
      <c r="UCY45" s="127"/>
      <c r="UCZ45" s="127"/>
      <c r="UDA45" s="127"/>
      <c r="UDB45" s="127"/>
      <c r="UDC45" s="127"/>
      <c r="UDD45" s="127"/>
      <c r="UDE45" s="127"/>
      <c r="UDF45" s="127"/>
      <c r="UDG45" s="127"/>
      <c r="UDH45" s="127"/>
      <c r="UDI45" s="127"/>
      <c r="UDJ45" s="127"/>
      <c r="UDK45" s="127"/>
      <c r="UDL45" s="127"/>
      <c r="UDM45" s="127"/>
      <c r="UDN45" s="127"/>
      <c r="UDO45" s="127"/>
      <c r="UDP45" s="127"/>
      <c r="UDQ45" s="127"/>
      <c r="UDR45" s="127"/>
      <c r="UDS45" s="127"/>
      <c r="UDT45" s="127"/>
      <c r="UDU45" s="127"/>
      <c r="UDV45" s="127"/>
      <c r="UDW45" s="127"/>
      <c r="UDX45" s="127"/>
      <c r="UDY45" s="127"/>
      <c r="UDZ45" s="127"/>
      <c r="UEA45" s="127"/>
      <c r="UEB45" s="127"/>
      <c r="UEC45" s="127"/>
      <c r="UED45" s="127"/>
      <c r="UEE45" s="127"/>
      <c r="UEF45" s="127"/>
      <c r="UEG45" s="127"/>
      <c r="UEH45" s="127"/>
      <c r="UEI45" s="127"/>
      <c r="UEJ45" s="127"/>
      <c r="UEK45" s="127"/>
      <c r="UEL45" s="127"/>
      <c r="UEM45" s="127"/>
      <c r="UEN45" s="127"/>
      <c r="UEO45" s="127"/>
      <c r="UEP45" s="127"/>
      <c r="UEQ45" s="127"/>
      <c r="UER45" s="127"/>
      <c r="UES45" s="127"/>
      <c r="UET45" s="127"/>
      <c r="UEU45" s="127"/>
      <c r="UEV45" s="127"/>
      <c r="UEW45" s="127"/>
      <c r="UEX45" s="127"/>
      <c r="UEY45" s="127"/>
      <c r="UEZ45" s="127"/>
      <c r="UFA45" s="127"/>
      <c r="UFB45" s="127"/>
      <c r="UFC45" s="127"/>
      <c r="UFD45" s="127"/>
      <c r="UFE45" s="127"/>
      <c r="UFF45" s="127"/>
      <c r="UFG45" s="127"/>
      <c r="UFH45" s="127"/>
      <c r="UFI45" s="127"/>
      <c r="UFJ45" s="127"/>
      <c r="UFK45" s="127"/>
      <c r="UFL45" s="127"/>
      <c r="UFM45" s="127"/>
      <c r="UFN45" s="127"/>
      <c r="UFO45" s="127"/>
      <c r="UFP45" s="127"/>
      <c r="UFQ45" s="127"/>
      <c r="UFR45" s="127"/>
      <c r="UFS45" s="127"/>
      <c r="UFT45" s="127"/>
      <c r="UFU45" s="127"/>
      <c r="UFV45" s="127"/>
      <c r="UFW45" s="127"/>
      <c r="UFX45" s="127"/>
      <c r="UFY45" s="127"/>
      <c r="UFZ45" s="127"/>
      <c r="UGA45" s="127"/>
      <c r="UGB45" s="127"/>
      <c r="UGC45" s="127"/>
      <c r="UGD45" s="127"/>
      <c r="UGE45" s="127"/>
      <c r="UGF45" s="127"/>
      <c r="UGG45" s="127"/>
      <c r="UGH45" s="127"/>
      <c r="UGI45" s="127"/>
      <c r="UGJ45" s="127"/>
      <c r="UGK45" s="127"/>
      <c r="UGL45" s="127"/>
      <c r="UGM45" s="127"/>
      <c r="UGN45" s="127"/>
      <c r="UGO45" s="127"/>
      <c r="UGP45" s="127"/>
      <c r="UGQ45" s="127"/>
      <c r="UGR45" s="127"/>
      <c r="UGS45" s="127"/>
      <c r="UGT45" s="127"/>
      <c r="UGU45" s="127"/>
      <c r="UGV45" s="127"/>
      <c r="UGW45" s="127"/>
      <c r="UGX45" s="127"/>
      <c r="UGY45" s="127"/>
      <c r="UGZ45" s="127"/>
      <c r="UHA45" s="127"/>
      <c r="UHB45" s="127"/>
      <c r="UHC45" s="127"/>
      <c r="UHD45" s="127"/>
      <c r="UHE45" s="127"/>
      <c r="UHF45" s="127"/>
      <c r="UHG45" s="127"/>
      <c r="UHH45" s="127"/>
      <c r="UHI45" s="127"/>
      <c r="UHJ45" s="127"/>
      <c r="UHK45" s="127"/>
      <c r="UHL45" s="127"/>
      <c r="UHM45" s="127"/>
      <c r="UHN45" s="127"/>
      <c r="UHO45" s="127"/>
      <c r="UHP45" s="127"/>
      <c r="UHQ45" s="127"/>
      <c r="UHR45" s="127"/>
      <c r="UHS45" s="127"/>
      <c r="UHT45" s="127"/>
      <c r="UHU45" s="127"/>
      <c r="UHV45" s="127"/>
      <c r="UHW45" s="127"/>
      <c r="UHX45" s="127"/>
      <c r="UHY45" s="127"/>
      <c r="UHZ45" s="127"/>
      <c r="UIA45" s="127"/>
      <c r="UIB45" s="127"/>
      <c r="UIC45" s="127"/>
      <c r="UID45" s="127"/>
      <c r="UIE45" s="127"/>
      <c r="UIF45" s="127"/>
      <c r="UIG45" s="127"/>
      <c r="UIH45" s="127"/>
      <c r="UII45" s="127"/>
      <c r="UIJ45" s="127"/>
      <c r="UIK45" s="127"/>
      <c r="UIL45" s="127"/>
      <c r="UIM45" s="127"/>
      <c r="UIN45" s="127"/>
      <c r="UIO45" s="127"/>
      <c r="UIP45" s="127"/>
      <c r="UIQ45" s="127"/>
      <c r="UIR45" s="127"/>
      <c r="UIS45" s="127"/>
      <c r="UIT45" s="127"/>
      <c r="UIU45" s="127"/>
      <c r="UIV45" s="127"/>
      <c r="UIW45" s="127"/>
      <c r="UIX45" s="127"/>
      <c r="UIY45" s="127"/>
      <c r="UIZ45" s="127"/>
      <c r="UJA45" s="127"/>
      <c r="UJB45" s="127"/>
      <c r="UJC45" s="127"/>
      <c r="UJD45" s="127"/>
      <c r="UJE45" s="127"/>
      <c r="UJF45" s="127"/>
      <c r="UJG45" s="127"/>
      <c r="UJH45" s="127"/>
      <c r="UJI45" s="127"/>
      <c r="UJJ45" s="127"/>
      <c r="UJK45" s="127"/>
      <c r="UJL45" s="127"/>
      <c r="UJM45" s="127"/>
      <c r="UJN45" s="127"/>
      <c r="UJO45" s="127"/>
      <c r="UJP45" s="127"/>
      <c r="UJQ45" s="127"/>
      <c r="UJR45" s="127"/>
      <c r="UJS45" s="127"/>
      <c r="UJT45" s="127"/>
      <c r="UJU45" s="127"/>
      <c r="UJV45" s="127"/>
      <c r="UJW45" s="127"/>
      <c r="UJX45" s="127"/>
      <c r="UJY45" s="127"/>
      <c r="UJZ45" s="127"/>
      <c r="UKA45" s="127"/>
      <c r="UKB45" s="127"/>
      <c r="UKC45" s="127"/>
      <c r="UKD45" s="127"/>
      <c r="UKE45" s="127"/>
      <c r="UKF45" s="127"/>
      <c r="UKG45" s="127"/>
      <c r="UKH45" s="127"/>
      <c r="UKI45" s="127"/>
      <c r="UKJ45" s="127"/>
      <c r="UKK45" s="127"/>
      <c r="UKL45" s="127"/>
      <c r="UKM45" s="127"/>
      <c r="UKN45" s="127"/>
      <c r="UKO45" s="127"/>
      <c r="UKP45" s="127"/>
      <c r="UKQ45" s="127"/>
      <c r="UKR45" s="127"/>
      <c r="UKS45" s="127"/>
      <c r="UKT45" s="127"/>
      <c r="UKU45" s="127"/>
      <c r="UKV45" s="127"/>
      <c r="UKW45" s="127"/>
      <c r="UKX45" s="127"/>
      <c r="UKY45" s="127"/>
      <c r="UKZ45" s="127"/>
      <c r="ULA45" s="127"/>
      <c r="ULB45" s="127"/>
      <c r="ULC45" s="127"/>
      <c r="ULD45" s="127"/>
      <c r="ULE45" s="127"/>
      <c r="ULF45" s="127"/>
      <c r="ULG45" s="127"/>
      <c r="ULH45" s="127"/>
      <c r="ULI45" s="127"/>
      <c r="ULJ45" s="127"/>
      <c r="ULK45" s="127"/>
      <c r="ULL45" s="127"/>
      <c r="ULM45" s="127"/>
      <c r="ULN45" s="127"/>
      <c r="ULO45" s="127"/>
      <c r="ULP45" s="127"/>
      <c r="ULQ45" s="127"/>
      <c r="ULR45" s="127"/>
      <c r="ULS45" s="127"/>
      <c r="ULT45" s="127"/>
      <c r="ULU45" s="127"/>
      <c r="ULV45" s="127"/>
      <c r="ULW45" s="127"/>
      <c r="ULX45" s="127"/>
      <c r="ULY45" s="127"/>
      <c r="ULZ45" s="127"/>
      <c r="UMA45" s="127"/>
      <c r="UMB45" s="127"/>
      <c r="UMC45" s="127"/>
      <c r="UMD45" s="127"/>
      <c r="UME45" s="127"/>
      <c r="UMF45" s="127"/>
      <c r="UMG45" s="127"/>
      <c r="UMH45" s="127"/>
      <c r="UMI45" s="127"/>
      <c r="UMJ45" s="127"/>
      <c r="UMK45" s="127"/>
      <c r="UML45" s="127"/>
      <c r="UMM45" s="127"/>
      <c r="UMN45" s="127"/>
      <c r="UMO45" s="127"/>
      <c r="UMP45" s="127"/>
      <c r="UMQ45" s="127"/>
      <c r="UMR45" s="127"/>
      <c r="UMS45" s="127"/>
      <c r="UMT45" s="127"/>
      <c r="UMU45" s="127"/>
      <c r="UMV45" s="127"/>
      <c r="UMW45" s="127"/>
      <c r="UMX45" s="127"/>
      <c r="UMY45" s="127"/>
      <c r="UMZ45" s="127"/>
      <c r="UNA45" s="127"/>
      <c r="UNB45" s="127"/>
      <c r="UNC45" s="127"/>
      <c r="UND45" s="127"/>
      <c r="UNE45" s="127"/>
      <c r="UNF45" s="127"/>
      <c r="UNG45" s="127"/>
      <c r="UNH45" s="127"/>
      <c r="UNI45" s="127"/>
      <c r="UNJ45" s="127"/>
      <c r="UNK45" s="127"/>
      <c r="UNL45" s="127"/>
      <c r="UNM45" s="127"/>
      <c r="UNN45" s="127"/>
      <c r="UNO45" s="127"/>
      <c r="UNP45" s="127"/>
      <c r="UNQ45" s="127"/>
      <c r="UNR45" s="127"/>
      <c r="UNS45" s="127"/>
      <c r="UNT45" s="127"/>
      <c r="UNU45" s="127"/>
      <c r="UNV45" s="127"/>
      <c r="UNW45" s="127"/>
      <c r="UNX45" s="127"/>
      <c r="UNY45" s="127"/>
      <c r="UNZ45" s="127"/>
      <c r="UOA45" s="127"/>
      <c r="UOB45" s="127"/>
      <c r="UOC45" s="127"/>
      <c r="UOD45" s="127"/>
      <c r="UOE45" s="127"/>
      <c r="UOF45" s="127"/>
      <c r="UOG45" s="127"/>
      <c r="UOH45" s="127"/>
      <c r="UOI45" s="127"/>
      <c r="UOJ45" s="127"/>
      <c r="UOK45" s="127"/>
      <c r="UOL45" s="127"/>
      <c r="UOM45" s="127"/>
      <c r="UON45" s="127"/>
      <c r="UOO45" s="127"/>
      <c r="UOP45" s="127"/>
      <c r="UOQ45" s="127"/>
      <c r="UOR45" s="127"/>
      <c r="UOS45" s="127"/>
      <c r="UOT45" s="127"/>
      <c r="UOU45" s="127"/>
      <c r="UOV45" s="127"/>
      <c r="UOW45" s="127"/>
      <c r="UOX45" s="127"/>
      <c r="UOY45" s="127"/>
      <c r="UOZ45" s="127"/>
      <c r="UPA45" s="127"/>
      <c r="UPB45" s="127"/>
      <c r="UPC45" s="127"/>
      <c r="UPD45" s="127"/>
      <c r="UPE45" s="127"/>
      <c r="UPF45" s="127"/>
      <c r="UPG45" s="127"/>
      <c r="UPH45" s="127"/>
      <c r="UPI45" s="127"/>
      <c r="UPJ45" s="127"/>
      <c r="UPK45" s="127"/>
      <c r="UPL45" s="127"/>
      <c r="UPM45" s="127"/>
      <c r="UPN45" s="127"/>
      <c r="UPO45" s="127"/>
      <c r="UPP45" s="127"/>
      <c r="UPQ45" s="127"/>
      <c r="UPR45" s="127"/>
      <c r="UPS45" s="127"/>
      <c r="UPT45" s="127"/>
      <c r="UPU45" s="127"/>
      <c r="UPV45" s="127"/>
      <c r="UPW45" s="127"/>
      <c r="UPX45" s="127"/>
      <c r="UPY45" s="127"/>
      <c r="UPZ45" s="127"/>
      <c r="UQA45" s="127"/>
      <c r="UQB45" s="127"/>
      <c r="UQC45" s="127"/>
      <c r="UQD45" s="127"/>
      <c r="UQE45" s="127"/>
      <c r="UQF45" s="127"/>
      <c r="UQG45" s="127"/>
      <c r="UQH45" s="127"/>
      <c r="UQI45" s="127"/>
      <c r="UQJ45" s="127"/>
      <c r="UQK45" s="127"/>
      <c r="UQL45" s="127"/>
      <c r="UQM45" s="127"/>
      <c r="UQN45" s="127"/>
      <c r="UQO45" s="127"/>
      <c r="UQP45" s="127"/>
      <c r="UQQ45" s="127"/>
      <c r="UQR45" s="127"/>
      <c r="UQS45" s="127"/>
      <c r="UQT45" s="127"/>
      <c r="UQU45" s="127"/>
      <c r="UQV45" s="127"/>
      <c r="UQW45" s="127"/>
      <c r="UQX45" s="127"/>
      <c r="UQY45" s="127"/>
      <c r="UQZ45" s="127"/>
      <c r="URA45" s="127"/>
      <c r="URB45" s="127"/>
      <c r="URC45" s="127"/>
      <c r="URD45" s="127"/>
      <c r="URE45" s="127"/>
      <c r="URF45" s="127"/>
      <c r="URG45" s="127"/>
      <c r="URH45" s="127"/>
      <c r="URI45" s="127"/>
      <c r="URJ45" s="127"/>
      <c r="URK45" s="127"/>
      <c r="URL45" s="127"/>
      <c r="URM45" s="127"/>
      <c r="URN45" s="127"/>
      <c r="URO45" s="127"/>
      <c r="URP45" s="127"/>
      <c r="URQ45" s="127"/>
      <c r="URR45" s="127"/>
      <c r="URS45" s="127"/>
      <c r="URT45" s="127"/>
      <c r="URU45" s="127"/>
      <c r="URV45" s="127"/>
      <c r="URW45" s="127"/>
      <c r="URX45" s="127"/>
      <c r="URY45" s="127"/>
      <c r="URZ45" s="127"/>
      <c r="USA45" s="127"/>
      <c r="USB45" s="127"/>
      <c r="USC45" s="127"/>
      <c r="USD45" s="127"/>
      <c r="USE45" s="127"/>
      <c r="USF45" s="127"/>
      <c r="USG45" s="127"/>
      <c r="USH45" s="127"/>
      <c r="USI45" s="127"/>
      <c r="USJ45" s="127"/>
      <c r="USK45" s="127"/>
      <c r="USL45" s="127"/>
      <c r="USM45" s="127"/>
      <c r="USN45" s="127"/>
      <c r="USO45" s="127"/>
      <c r="USP45" s="127"/>
      <c r="USQ45" s="127"/>
      <c r="USR45" s="127"/>
      <c r="USS45" s="127"/>
      <c r="UST45" s="127"/>
      <c r="USU45" s="127"/>
      <c r="USV45" s="127"/>
      <c r="USW45" s="127"/>
      <c r="USX45" s="127"/>
      <c r="USY45" s="127"/>
      <c r="USZ45" s="127"/>
      <c r="UTA45" s="127"/>
      <c r="UTB45" s="127"/>
      <c r="UTC45" s="127"/>
      <c r="UTD45" s="127"/>
      <c r="UTE45" s="127"/>
      <c r="UTF45" s="127"/>
      <c r="UTG45" s="127"/>
      <c r="UTH45" s="127"/>
      <c r="UTI45" s="127"/>
      <c r="UTJ45" s="127"/>
      <c r="UTK45" s="127"/>
      <c r="UTL45" s="127"/>
      <c r="UTM45" s="127"/>
      <c r="UTN45" s="127"/>
      <c r="UTO45" s="127"/>
      <c r="UTP45" s="127"/>
      <c r="UTQ45" s="127"/>
      <c r="UTR45" s="127"/>
      <c r="UTS45" s="127"/>
      <c r="UTT45" s="127"/>
      <c r="UTU45" s="127"/>
      <c r="UTV45" s="127"/>
      <c r="UTW45" s="127"/>
      <c r="UTX45" s="127"/>
      <c r="UTY45" s="127"/>
      <c r="UTZ45" s="127"/>
      <c r="UUA45" s="127"/>
      <c r="UUB45" s="127"/>
      <c r="UUC45" s="127"/>
      <c r="UUD45" s="127"/>
      <c r="UUE45" s="127"/>
      <c r="UUF45" s="127"/>
      <c r="UUG45" s="127"/>
      <c r="UUH45" s="127"/>
      <c r="UUI45" s="127"/>
      <c r="UUJ45" s="127"/>
      <c r="UUK45" s="127"/>
      <c r="UUL45" s="127"/>
      <c r="UUM45" s="127"/>
      <c r="UUN45" s="127"/>
      <c r="UUO45" s="127"/>
      <c r="UUP45" s="127"/>
      <c r="UUQ45" s="127"/>
      <c r="UUR45" s="127"/>
      <c r="UUS45" s="127"/>
      <c r="UUT45" s="127"/>
      <c r="UUU45" s="127"/>
      <c r="UUV45" s="127"/>
      <c r="UUW45" s="127"/>
      <c r="UUX45" s="127"/>
      <c r="UUY45" s="127"/>
      <c r="UUZ45" s="127"/>
      <c r="UVA45" s="127"/>
      <c r="UVB45" s="127"/>
      <c r="UVC45" s="127"/>
      <c r="UVD45" s="127"/>
      <c r="UVE45" s="127"/>
      <c r="UVF45" s="127"/>
      <c r="UVG45" s="127"/>
      <c r="UVH45" s="127"/>
      <c r="UVI45" s="127"/>
      <c r="UVJ45" s="127"/>
      <c r="UVK45" s="127"/>
      <c r="UVL45" s="127"/>
      <c r="UVM45" s="127"/>
      <c r="UVN45" s="127"/>
      <c r="UVO45" s="127"/>
      <c r="UVP45" s="127"/>
      <c r="UVQ45" s="127"/>
      <c r="UVR45" s="127"/>
      <c r="UVS45" s="127"/>
      <c r="UVT45" s="127"/>
      <c r="UVU45" s="127"/>
      <c r="UVV45" s="127"/>
      <c r="UVW45" s="127"/>
      <c r="UVX45" s="127"/>
      <c r="UVY45" s="127"/>
      <c r="UVZ45" s="127"/>
      <c r="UWA45" s="127"/>
      <c r="UWB45" s="127"/>
      <c r="UWC45" s="127"/>
      <c r="UWD45" s="127"/>
      <c r="UWE45" s="127"/>
      <c r="UWF45" s="127"/>
      <c r="UWG45" s="127"/>
      <c r="UWH45" s="127"/>
      <c r="UWI45" s="127"/>
      <c r="UWJ45" s="127"/>
      <c r="UWK45" s="127"/>
      <c r="UWL45" s="127"/>
      <c r="UWM45" s="127"/>
      <c r="UWN45" s="127"/>
      <c r="UWO45" s="127"/>
      <c r="UWP45" s="127"/>
      <c r="UWQ45" s="127"/>
      <c r="UWR45" s="127"/>
      <c r="UWS45" s="127"/>
      <c r="UWT45" s="127"/>
      <c r="UWU45" s="127"/>
      <c r="UWV45" s="127"/>
      <c r="UWW45" s="127"/>
      <c r="UWX45" s="127"/>
      <c r="UWY45" s="127"/>
      <c r="UWZ45" s="127"/>
      <c r="UXA45" s="127"/>
      <c r="UXB45" s="127"/>
      <c r="UXC45" s="127"/>
      <c r="UXD45" s="127"/>
      <c r="UXE45" s="127"/>
      <c r="UXF45" s="127"/>
      <c r="UXG45" s="127"/>
      <c r="UXH45" s="127"/>
      <c r="UXI45" s="127"/>
      <c r="UXJ45" s="127"/>
      <c r="UXK45" s="127"/>
      <c r="UXL45" s="127"/>
      <c r="UXM45" s="127"/>
      <c r="UXN45" s="127"/>
      <c r="UXO45" s="127"/>
      <c r="UXP45" s="127"/>
      <c r="UXQ45" s="127"/>
      <c r="UXR45" s="127"/>
      <c r="UXS45" s="127"/>
      <c r="UXT45" s="127"/>
      <c r="UXU45" s="127"/>
      <c r="UXV45" s="127"/>
      <c r="UXW45" s="127"/>
      <c r="UXX45" s="127"/>
      <c r="UXY45" s="127"/>
      <c r="UXZ45" s="127"/>
      <c r="UYA45" s="127"/>
      <c r="UYB45" s="127"/>
      <c r="UYC45" s="127"/>
      <c r="UYD45" s="127"/>
      <c r="UYE45" s="127"/>
      <c r="UYF45" s="127"/>
      <c r="UYG45" s="127"/>
      <c r="UYH45" s="127"/>
      <c r="UYI45" s="127"/>
      <c r="UYJ45" s="127"/>
      <c r="UYK45" s="127"/>
      <c r="UYL45" s="127"/>
      <c r="UYM45" s="127"/>
      <c r="UYN45" s="127"/>
      <c r="UYO45" s="127"/>
      <c r="UYP45" s="127"/>
      <c r="UYQ45" s="127"/>
      <c r="UYR45" s="127"/>
      <c r="UYS45" s="127"/>
      <c r="UYT45" s="127"/>
      <c r="UYU45" s="127"/>
      <c r="UYV45" s="127"/>
      <c r="UYW45" s="127"/>
      <c r="UYX45" s="127"/>
      <c r="UYY45" s="127"/>
      <c r="UYZ45" s="127"/>
      <c r="UZA45" s="127"/>
      <c r="UZB45" s="127"/>
      <c r="UZC45" s="127"/>
      <c r="UZD45" s="127"/>
      <c r="UZE45" s="127"/>
      <c r="UZF45" s="127"/>
      <c r="UZG45" s="127"/>
      <c r="UZH45" s="127"/>
      <c r="UZI45" s="127"/>
      <c r="UZJ45" s="127"/>
      <c r="UZK45" s="127"/>
      <c r="UZL45" s="127"/>
      <c r="UZM45" s="127"/>
      <c r="UZN45" s="127"/>
      <c r="UZO45" s="127"/>
      <c r="UZP45" s="127"/>
      <c r="UZQ45" s="127"/>
      <c r="UZR45" s="127"/>
      <c r="UZS45" s="127"/>
      <c r="UZT45" s="127"/>
      <c r="UZU45" s="127"/>
      <c r="UZV45" s="127"/>
      <c r="UZW45" s="127"/>
      <c r="UZX45" s="127"/>
      <c r="UZY45" s="127"/>
      <c r="UZZ45" s="127"/>
      <c r="VAA45" s="127"/>
      <c r="VAB45" s="127"/>
      <c r="VAC45" s="127"/>
      <c r="VAD45" s="127"/>
      <c r="VAE45" s="127"/>
      <c r="VAF45" s="127"/>
      <c r="VAG45" s="127"/>
      <c r="VAH45" s="127"/>
      <c r="VAI45" s="127"/>
      <c r="VAJ45" s="127"/>
      <c r="VAK45" s="127"/>
      <c r="VAL45" s="127"/>
      <c r="VAM45" s="127"/>
      <c r="VAN45" s="127"/>
      <c r="VAO45" s="127"/>
      <c r="VAP45" s="127"/>
      <c r="VAQ45" s="127"/>
      <c r="VAR45" s="127"/>
      <c r="VAS45" s="127"/>
      <c r="VAT45" s="127"/>
      <c r="VAU45" s="127"/>
      <c r="VAV45" s="127"/>
      <c r="VAW45" s="127"/>
      <c r="VAX45" s="127"/>
      <c r="VAY45" s="127"/>
      <c r="VAZ45" s="127"/>
      <c r="VBA45" s="127"/>
      <c r="VBB45" s="127"/>
      <c r="VBC45" s="127"/>
      <c r="VBD45" s="127"/>
      <c r="VBE45" s="127"/>
      <c r="VBF45" s="127"/>
      <c r="VBG45" s="127"/>
      <c r="VBH45" s="127"/>
      <c r="VBI45" s="127"/>
      <c r="VBJ45" s="127"/>
      <c r="VBK45" s="127"/>
      <c r="VBL45" s="127"/>
      <c r="VBM45" s="127"/>
      <c r="VBN45" s="127"/>
      <c r="VBO45" s="127"/>
      <c r="VBP45" s="127"/>
      <c r="VBQ45" s="127"/>
      <c r="VBR45" s="127"/>
      <c r="VBS45" s="127"/>
      <c r="VBT45" s="127"/>
      <c r="VBU45" s="127"/>
      <c r="VBV45" s="127"/>
      <c r="VBW45" s="127"/>
      <c r="VBX45" s="127"/>
      <c r="VBY45" s="127"/>
      <c r="VBZ45" s="127"/>
      <c r="VCA45" s="127"/>
      <c r="VCB45" s="127"/>
      <c r="VCC45" s="127"/>
      <c r="VCD45" s="127"/>
      <c r="VCE45" s="127"/>
      <c r="VCF45" s="127"/>
      <c r="VCG45" s="127"/>
      <c r="VCH45" s="127"/>
      <c r="VCI45" s="127"/>
      <c r="VCJ45" s="127"/>
      <c r="VCK45" s="127"/>
      <c r="VCL45" s="127"/>
      <c r="VCM45" s="127"/>
      <c r="VCN45" s="127"/>
      <c r="VCO45" s="127"/>
      <c r="VCP45" s="127"/>
      <c r="VCQ45" s="127"/>
      <c r="VCR45" s="127"/>
      <c r="VCS45" s="127"/>
      <c r="VCT45" s="127"/>
      <c r="VCU45" s="127"/>
      <c r="VCV45" s="127"/>
      <c r="VCW45" s="127"/>
      <c r="VCX45" s="127"/>
      <c r="VCY45" s="127"/>
      <c r="VCZ45" s="127"/>
      <c r="VDA45" s="127"/>
      <c r="VDB45" s="127"/>
      <c r="VDC45" s="127"/>
      <c r="VDD45" s="127"/>
      <c r="VDE45" s="127"/>
      <c r="VDF45" s="127"/>
      <c r="VDG45" s="127"/>
      <c r="VDH45" s="127"/>
      <c r="VDI45" s="127"/>
      <c r="VDJ45" s="127"/>
      <c r="VDK45" s="127"/>
      <c r="VDL45" s="127"/>
      <c r="VDM45" s="127"/>
      <c r="VDN45" s="127"/>
      <c r="VDO45" s="127"/>
      <c r="VDP45" s="127"/>
      <c r="VDQ45" s="127"/>
      <c r="VDR45" s="127"/>
      <c r="VDS45" s="127"/>
      <c r="VDT45" s="127"/>
      <c r="VDU45" s="127"/>
      <c r="VDV45" s="127"/>
      <c r="VDW45" s="127"/>
      <c r="VDX45" s="127"/>
      <c r="VDY45" s="127"/>
      <c r="VDZ45" s="127"/>
      <c r="VEA45" s="127"/>
      <c r="VEB45" s="127"/>
      <c r="VEC45" s="127"/>
      <c r="VED45" s="127"/>
      <c r="VEE45" s="127"/>
      <c r="VEF45" s="127"/>
      <c r="VEG45" s="127"/>
      <c r="VEH45" s="127"/>
      <c r="VEI45" s="127"/>
      <c r="VEJ45" s="127"/>
      <c r="VEK45" s="127"/>
      <c r="VEL45" s="127"/>
      <c r="VEM45" s="127"/>
      <c r="VEN45" s="127"/>
      <c r="VEO45" s="127"/>
      <c r="VEP45" s="127"/>
      <c r="VEQ45" s="127"/>
      <c r="VER45" s="127"/>
      <c r="VES45" s="127"/>
      <c r="VET45" s="127"/>
      <c r="VEU45" s="127"/>
      <c r="VEV45" s="127"/>
      <c r="VEW45" s="127"/>
      <c r="VEX45" s="127"/>
      <c r="VEY45" s="127"/>
      <c r="VEZ45" s="127"/>
      <c r="VFA45" s="127"/>
      <c r="VFB45" s="127"/>
      <c r="VFC45" s="127"/>
      <c r="VFD45" s="127"/>
      <c r="VFE45" s="127"/>
      <c r="VFF45" s="127"/>
      <c r="VFG45" s="127"/>
      <c r="VFH45" s="127"/>
      <c r="VFI45" s="127"/>
      <c r="VFJ45" s="127"/>
      <c r="VFK45" s="127"/>
      <c r="VFL45" s="127"/>
      <c r="VFM45" s="127"/>
      <c r="VFN45" s="127"/>
      <c r="VFO45" s="127"/>
      <c r="VFP45" s="127"/>
      <c r="VFQ45" s="127"/>
      <c r="VFR45" s="127"/>
      <c r="VFS45" s="127"/>
      <c r="VFT45" s="127"/>
      <c r="VFU45" s="127"/>
      <c r="VFV45" s="127"/>
      <c r="VFW45" s="127"/>
      <c r="VFX45" s="127"/>
      <c r="VFY45" s="127"/>
      <c r="VFZ45" s="127"/>
      <c r="VGA45" s="127"/>
      <c r="VGB45" s="127"/>
      <c r="VGC45" s="127"/>
      <c r="VGD45" s="127"/>
      <c r="VGE45" s="127"/>
      <c r="VGF45" s="127"/>
      <c r="VGG45" s="127"/>
      <c r="VGH45" s="127"/>
      <c r="VGI45" s="127"/>
      <c r="VGJ45" s="127"/>
      <c r="VGK45" s="127"/>
      <c r="VGL45" s="127"/>
      <c r="VGM45" s="127"/>
      <c r="VGN45" s="127"/>
      <c r="VGO45" s="127"/>
      <c r="VGP45" s="127"/>
      <c r="VGQ45" s="127"/>
      <c r="VGR45" s="127"/>
      <c r="VGS45" s="127"/>
      <c r="VGT45" s="127"/>
      <c r="VGU45" s="127"/>
      <c r="VGV45" s="127"/>
      <c r="VGW45" s="127"/>
      <c r="VGX45" s="127"/>
      <c r="VGY45" s="127"/>
      <c r="VGZ45" s="127"/>
      <c r="VHA45" s="127"/>
      <c r="VHB45" s="127"/>
      <c r="VHC45" s="127"/>
      <c r="VHD45" s="127"/>
      <c r="VHE45" s="127"/>
      <c r="VHF45" s="127"/>
      <c r="VHG45" s="127"/>
      <c r="VHH45" s="127"/>
      <c r="VHI45" s="127"/>
      <c r="VHJ45" s="127"/>
      <c r="VHK45" s="127"/>
      <c r="VHL45" s="127"/>
      <c r="VHM45" s="127"/>
      <c r="VHN45" s="127"/>
      <c r="VHO45" s="127"/>
      <c r="VHP45" s="127"/>
      <c r="VHQ45" s="127"/>
      <c r="VHR45" s="127"/>
      <c r="VHS45" s="127"/>
      <c r="VHT45" s="127"/>
      <c r="VHU45" s="127"/>
      <c r="VHV45" s="127"/>
      <c r="VHW45" s="127"/>
      <c r="VHX45" s="127"/>
      <c r="VHY45" s="127"/>
      <c r="VHZ45" s="127"/>
      <c r="VIA45" s="127"/>
      <c r="VIB45" s="127"/>
      <c r="VIC45" s="127"/>
      <c r="VID45" s="127"/>
      <c r="VIE45" s="127"/>
      <c r="VIF45" s="127"/>
      <c r="VIG45" s="127"/>
      <c r="VIH45" s="127"/>
      <c r="VII45" s="127"/>
      <c r="VIJ45" s="127"/>
      <c r="VIK45" s="127"/>
      <c r="VIL45" s="127"/>
      <c r="VIM45" s="127"/>
      <c r="VIN45" s="127"/>
      <c r="VIO45" s="127"/>
      <c r="VIP45" s="127"/>
      <c r="VIQ45" s="127"/>
      <c r="VIR45" s="127"/>
      <c r="VIS45" s="127"/>
      <c r="VIT45" s="127"/>
      <c r="VIU45" s="127"/>
      <c r="VIV45" s="127"/>
      <c r="VIW45" s="127"/>
      <c r="VIX45" s="127"/>
      <c r="VIY45" s="127"/>
      <c r="VIZ45" s="127"/>
      <c r="VJA45" s="127"/>
      <c r="VJB45" s="127"/>
      <c r="VJC45" s="127"/>
      <c r="VJD45" s="127"/>
      <c r="VJE45" s="127"/>
      <c r="VJF45" s="127"/>
      <c r="VJG45" s="127"/>
      <c r="VJH45" s="127"/>
      <c r="VJI45" s="127"/>
      <c r="VJJ45" s="127"/>
      <c r="VJK45" s="127"/>
      <c r="VJL45" s="127"/>
      <c r="VJM45" s="127"/>
      <c r="VJN45" s="127"/>
      <c r="VJO45" s="127"/>
      <c r="VJP45" s="127"/>
      <c r="VJQ45" s="127"/>
      <c r="VJR45" s="127"/>
      <c r="VJS45" s="127"/>
      <c r="VJT45" s="127"/>
      <c r="VJU45" s="127"/>
      <c r="VJV45" s="127"/>
      <c r="VJW45" s="127"/>
      <c r="VJX45" s="127"/>
      <c r="VJY45" s="127"/>
      <c r="VJZ45" s="127"/>
      <c r="VKA45" s="127"/>
      <c r="VKB45" s="127"/>
      <c r="VKC45" s="127"/>
      <c r="VKD45" s="127"/>
      <c r="VKE45" s="127"/>
      <c r="VKF45" s="127"/>
      <c r="VKG45" s="127"/>
      <c r="VKH45" s="127"/>
      <c r="VKI45" s="127"/>
      <c r="VKJ45" s="127"/>
      <c r="VKK45" s="127"/>
      <c r="VKL45" s="127"/>
      <c r="VKM45" s="127"/>
      <c r="VKN45" s="127"/>
      <c r="VKO45" s="127"/>
      <c r="VKP45" s="127"/>
      <c r="VKQ45" s="127"/>
      <c r="VKR45" s="127"/>
      <c r="VKS45" s="127"/>
      <c r="VKT45" s="127"/>
      <c r="VKU45" s="127"/>
      <c r="VKV45" s="127"/>
      <c r="VKW45" s="127"/>
      <c r="VKX45" s="127"/>
      <c r="VKY45" s="127"/>
      <c r="VKZ45" s="127"/>
      <c r="VLA45" s="127"/>
      <c r="VLB45" s="127"/>
      <c r="VLC45" s="127"/>
      <c r="VLD45" s="127"/>
      <c r="VLE45" s="127"/>
      <c r="VLF45" s="127"/>
      <c r="VLG45" s="127"/>
      <c r="VLH45" s="127"/>
      <c r="VLI45" s="127"/>
      <c r="VLJ45" s="127"/>
      <c r="VLK45" s="127"/>
      <c r="VLL45" s="127"/>
      <c r="VLM45" s="127"/>
      <c r="VLN45" s="127"/>
      <c r="VLO45" s="127"/>
      <c r="VLP45" s="127"/>
      <c r="VLQ45" s="127"/>
      <c r="VLR45" s="127"/>
      <c r="VLS45" s="127"/>
      <c r="VLT45" s="127"/>
      <c r="VLU45" s="127"/>
      <c r="VLV45" s="127"/>
      <c r="VLW45" s="127"/>
      <c r="VLX45" s="127"/>
      <c r="VLY45" s="127"/>
      <c r="VLZ45" s="127"/>
      <c r="VMA45" s="127"/>
      <c r="VMB45" s="127"/>
      <c r="VMC45" s="127"/>
      <c r="VMD45" s="127"/>
      <c r="VME45" s="127"/>
      <c r="VMF45" s="127"/>
      <c r="VMG45" s="127"/>
      <c r="VMH45" s="127"/>
      <c r="VMI45" s="127"/>
      <c r="VMJ45" s="127"/>
      <c r="VMK45" s="127"/>
      <c r="VML45" s="127"/>
      <c r="VMM45" s="127"/>
      <c r="VMN45" s="127"/>
      <c r="VMO45" s="127"/>
      <c r="VMP45" s="127"/>
      <c r="VMQ45" s="127"/>
      <c r="VMR45" s="127"/>
      <c r="VMS45" s="127"/>
      <c r="VMT45" s="127"/>
      <c r="VMU45" s="127"/>
      <c r="VMV45" s="127"/>
      <c r="VMW45" s="127"/>
      <c r="VMX45" s="127"/>
      <c r="VMY45" s="127"/>
      <c r="VMZ45" s="127"/>
      <c r="VNA45" s="127"/>
      <c r="VNB45" s="127"/>
      <c r="VNC45" s="127"/>
      <c r="VND45" s="127"/>
      <c r="VNE45" s="127"/>
      <c r="VNF45" s="127"/>
      <c r="VNG45" s="127"/>
      <c r="VNH45" s="127"/>
      <c r="VNI45" s="127"/>
      <c r="VNJ45" s="127"/>
      <c r="VNK45" s="127"/>
      <c r="VNL45" s="127"/>
      <c r="VNM45" s="127"/>
      <c r="VNN45" s="127"/>
      <c r="VNO45" s="127"/>
      <c r="VNP45" s="127"/>
      <c r="VNQ45" s="127"/>
      <c r="VNR45" s="127"/>
      <c r="VNS45" s="127"/>
      <c r="VNT45" s="127"/>
      <c r="VNU45" s="127"/>
      <c r="VNV45" s="127"/>
      <c r="VNW45" s="127"/>
      <c r="VNX45" s="127"/>
      <c r="VNY45" s="127"/>
      <c r="VNZ45" s="127"/>
      <c r="VOA45" s="127"/>
      <c r="VOB45" s="127"/>
      <c r="VOC45" s="127"/>
      <c r="VOD45" s="127"/>
      <c r="VOE45" s="127"/>
      <c r="VOF45" s="127"/>
      <c r="VOG45" s="127"/>
      <c r="VOH45" s="127"/>
      <c r="VOI45" s="127"/>
      <c r="VOJ45" s="127"/>
      <c r="VOK45" s="127"/>
      <c r="VOL45" s="127"/>
      <c r="VOM45" s="127"/>
      <c r="VON45" s="127"/>
      <c r="VOO45" s="127"/>
      <c r="VOP45" s="127"/>
      <c r="VOQ45" s="127"/>
      <c r="VOR45" s="127"/>
      <c r="VOS45" s="127"/>
      <c r="VOT45" s="127"/>
      <c r="VOU45" s="127"/>
      <c r="VOV45" s="127"/>
      <c r="VOW45" s="127"/>
      <c r="VOX45" s="127"/>
      <c r="VOY45" s="127"/>
      <c r="VOZ45" s="127"/>
      <c r="VPA45" s="127"/>
      <c r="VPB45" s="127"/>
      <c r="VPC45" s="127"/>
      <c r="VPD45" s="127"/>
      <c r="VPE45" s="127"/>
      <c r="VPF45" s="127"/>
      <c r="VPG45" s="127"/>
      <c r="VPH45" s="127"/>
      <c r="VPI45" s="127"/>
      <c r="VPJ45" s="127"/>
      <c r="VPK45" s="127"/>
      <c r="VPL45" s="127"/>
      <c r="VPM45" s="127"/>
      <c r="VPN45" s="127"/>
      <c r="VPO45" s="127"/>
      <c r="VPP45" s="127"/>
      <c r="VPQ45" s="127"/>
      <c r="VPR45" s="127"/>
      <c r="VPS45" s="127"/>
      <c r="VPT45" s="127"/>
      <c r="VPU45" s="127"/>
      <c r="VPV45" s="127"/>
      <c r="VPW45" s="127"/>
      <c r="VPX45" s="127"/>
      <c r="VPY45" s="127"/>
      <c r="VPZ45" s="127"/>
      <c r="VQA45" s="127"/>
      <c r="VQB45" s="127"/>
      <c r="VQC45" s="127"/>
      <c r="VQD45" s="127"/>
      <c r="VQE45" s="127"/>
      <c r="VQF45" s="127"/>
      <c r="VQG45" s="127"/>
      <c r="VQH45" s="127"/>
      <c r="VQI45" s="127"/>
      <c r="VQJ45" s="127"/>
      <c r="VQK45" s="127"/>
      <c r="VQL45" s="127"/>
      <c r="VQM45" s="127"/>
      <c r="VQN45" s="127"/>
      <c r="VQO45" s="127"/>
      <c r="VQP45" s="127"/>
      <c r="VQQ45" s="127"/>
      <c r="VQR45" s="127"/>
      <c r="VQS45" s="127"/>
      <c r="VQT45" s="127"/>
      <c r="VQU45" s="127"/>
      <c r="VQV45" s="127"/>
      <c r="VQW45" s="127"/>
      <c r="VQX45" s="127"/>
      <c r="VQY45" s="127"/>
      <c r="VQZ45" s="127"/>
      <c r="VRA45" s="127"/>
      <c r="VRB45" s="127"/>
      <c r="VRC45" s="127"/>
      <c r="VRD45" s="127"/>
      <c r="VRE45" s="127"/>
      <c r="VRF45" s="127"/>
      <c r="VRG45" s="127"/>
      <c r="VRH45" s="127"/>
      <c r="VRI45" s="127"/>
      <c r="VRJ45" s="127"/>
      <c r="VRK45" s="127"/>
      <c r="VRL45" s="127"/>
      <c r="VRM45" s="127"/>
      <c r="VRN45" s="127"/>
      <c r="VRO45" s="127"/>
      <c r="VRP45" s="127"/>
      <c r="VRQ45" s="127"/>
      <c r="VRR45" s="127"/>
      <c r="VRS45" s="127"/>
      <c r="VRT45" s="127"/>
      <c r="VRU45" s="127"/>
      <c r="VRV45" s="127"/>
      <c r="VRW45" s="127"/>
      <c r="VRX45" s="127"/>
      <c r="VRY45" s="127"/>
      <c r="VRZ45" s="127"/>
      <c r="VSA45" s="127"/>
      <c r="VSB45" s="127"/>
      <c r="VSC45" s="127"/>
      <c r="VSD45" s="127"/>
      <c r="VSE45" s="127"/>
      <c r="VSF45" s="127"/>
      <c r="VSG45" s="127"/>
      <c r="VSH45" s="127"/>
      <c r="VSI45" s="127"/>
      <c r="VSJ45" s="127"/>
      <c r="VSK45" s="127"/>
      <c r="VSL45" s="127"/>
      <c r="VSM45" s="127"/>
      <c r="VSN45" s="127"/>
      <c r="VSO45" s="127"/>
      <c r="VSP45" s="127"/>
      <c r="VSQ45" s="127"/>
      <c r="VSR45" s="127"/>
      <c r="VSS45" s="127"/>
      <c r="VST45" s="127"/>
      <c r="VSU45" s="127"/>
      <c r="VSV45" s="127"/>
      <c r="VSW45" s="127"/>
      <c r="VSX45" s="127"/>
      <c r="VSY45" s="127"/>
      <c r="VSZ45" s="127"/>
      <c r="VTA45" s="127"/>
      <c r="VTB45" s="127"/>
      <c r="VTC45" s="127"/>
      <c r="VTD45" s="127"/>
      <c r="VTE45" s="127"/>
      <c r="VTF45" s="127"/>
      <c r="VTG45" s="127"/>
      <c r="VTH45" s="127"/>
      <c r="VTI45" s="127"/>
      <c r="VTJ45" s="127"/>
      <c r="VTK45" s="127"/>
      <c r="VTL45" s="127"/>
      <c r="VTM45" s="127"/>
      <c r="VTN45" s="127"/>
      <c r="VTO45" s="127"/>
      <c r="VTP45" s="127"/>
      <c r="VTQ45" s="127"/>
      <c r="VTR45" s="127"/>
      <c r="VTS45" s="127"/>
      <c r="VTT45" s="127"/>
      <c r="VTU45" s="127"/>
      <c r="VTV45" s="127"/>
      <c r="VTW45" s="127"/>
      <c r="VTX45" s="127"/>
      <c r="VTY45" s="127"/>
      <c r="VTZ45" s="127"/>
      <c r="VUA45" s="127"/>
      <c r="VUB45" s="127"/>
      <c r="VUC45" s="127"/>
      <c r="VUD45" s="127"/>
      <c r="VUE45" s="127"/>
      <c r="VUF45" s="127"/>
      <c r="VUG45" s="127"/>
      <c r="VUH45" s="127"/>
      <c r="VUI45" s="127"/>
      <c r="VUJ45" s="127"/>
      <c r="VUK45" s="127"/>
      <c r="VUL45" s="127"/>
      <c r="VUM45" s="127"/>
      <c r="VUN45" s="127"/>
      <c r="VUO45" s="127"/>
      <c r="VUP45" s="127"/>
      <c r="VUQ45" s="127"/>
      <c r="VUR45" s="127"/>
      <c r="VUS45" s="127"/>
      <c r="VUT45" s="127"/>
      <c r="VUU45" s="127"/>
      <c r="VUV45" s="127"/>
      <c r="VUW45" s="127"/>
      <c r="VUX45" s="127"/>
      <c r="VUY45" s="127"/>
      <c r="VUZ45" s="127"/>
      <c r="VVA45" s="127"/>
      <c r="VVB45" s="127"/>
      <c r="VVC45" s="127"/>
      <c r="VVD45" s="127"/>
      <c r="VVE45" s="127"/>
      <c r="VVF45" s="127"/>
      <c r="VVG45" s="127"/>
      <c r="VVH45" s="127"/>
      <c r="VVI45" s="127"/>
      <c r="VVJ45" s="127"/>
      <c r="VVK45" s="127"/>
      <c r="VVL45" s="127"/>
      <c r="VVM45" s="127"/>
      <c r="VVN45" s="127"/>
      <c r="VVO45" s="127"/>
      <c r="VVP45" s="127"/>
      <c r="VVQ45" s="127"/>
      <c r="VVR45" s="127"/>
      <c r="VVS45" s="127"/>
      <c r="VVT45" s="127"/>
      <c r="VVU45" s="127"/>
      <c r="VVV45" s="127"/>
      <c r="VVW45" s="127"/>
      <c r="VVX45" s="127"/>
      <c r="VVY45" s="127"/>
      <c r="VVZ45" s="127"/>
      <c r="VWA45" s="127"/>
      <c r="VWB45" s="127"/>
      <c r="VWC45" s="127"/>
      <c r="VWD45" s="127"/>
      <c r="VWE45" s="127"/>
      <c r="VWF45" s="127"/>
      <c r="VWG45" s="127"/>
      <c r="VWH45" s="127"/>
      <c r="VWI45" s="127"/>
      <c r="VWJ45" s="127"/>
      <c r="VWK45" s="127"/>
      <c r="VWL45" s="127"/>
      <c r="VWM45" s="127"/>
      <c r="VWN45" s="127"/>
      <c r="VWO45" s="127"/>
      <c r="VWP45" s="127"/>
      <c r="VWQ45" s="127"/>
      <c r="VWR45" s="127"/>
      <c r="VWS45" s="127"/>
      <c r="VWT45" s="127"/>
      <c r="VWU45" s="127"/>
      <c r="VWV45" s="127"/>
      <c r="VWW45" s="127"/>
      <c r="VWX45" s="127"/>
      <c r="VWY45" s="127"/>
      <c r="VWZ45" s="127"/>
      <c r="VXA45" s="127"/>
      <c r="VXB45" s="127"/>
      <c r="VXC45" s="127"/>
      <c r="VXD45" s="127"/>
      <c r="VXE45" s="127"/>
      <c r="VXF45" s="127"/>
      <c r="VXG45" s="127"/>
      <c r="VXH45" s="127"/>
      <c r="VXI45" s="127"/>
      <c r="VXJ45" s="127"/>
      <c r="VXK45" s="127"/>
      <c r="VXL45" s="127"/>
      <c r="VXM45" s="127"/>
      <c r="VXN45" s="127"/>
      <c r="VXO45" s="127"/>
      <c r="VXP45" s="127"/>
      <c r="VXQ45" s="127"/>
      <c r="VXR45" s="127"/>
      <c r="VXS45" s="127"/>
      <c r="VXT45" s="127"/>
      <c r="VXU45" s="127"/>
      <c r="VXV45" s="127"/>
      <c r="VXW45" s="127"/>
      <c r="VXX45" s="127"/>
      <c r="VXY45" s="127"/>
      <c r="VXZ45" s="127"/>
      <c r="VYA45" s="127"/>
      <c r="VYB45" s="127"/>
      <c r="VYC45" s="127"/>
      <c r="VYD45" s="127"/>
      <c r="VYE45" s="127"/>
      <c r="VYF45" s="127"/>
      <c r="VYG45" s="127"/>
      <c r="VYH45" s="127"/>
      <c r="VYI45" s="127"/>
      <c r="VYJ45" s="127"/>
      <c r="VYK45" s="127"/>
      <c r="VYL45" s="127"/>
      <c r="VYM45" s="127"/>
      <c r="VYN45" s="127"/>
      <c r="VYO45" s="127"/>
      <c r="VYP45" s="127"/>
      <c r="VYQ45" s="127"/>
      <c r="VYR45" s="127"/>
      <c r="VYS45" s="127"/>
      <c r="VYT45" s="127"/>
      <c r="VYU45" s="127"/>
      <c r="VYV45" s="127"/>
      <c r="VYW45" s="127"/>
      <c r="VYX45" s="127"/>
      <c r="VYY45" s="127"/>
      <c r="VYZ45" s="127"/>
      <c r="VZA45" s="127"/>
      <c r="VZB45" s="127"/>
      <c r="VZC45" s="127"/>
      <c r="VZD45" s="127"/>
      <c r="VZE45" s="127"/>
      <c r="VZF45" s="127"/>
      <c r="VZG45" s="127"/>
      <c r="VZH45" s="127"/>
      <c r="VZI45" s="127"/>
      <c r="VZJ45" s="127"/>
      <c r="VZK45" s="127"/>
      <c r="VZL45" s="127"/>
      <c r="VZM45" s="127"/>
      <c r="VZN45" s="127"/>
      <c r="VZO45" s="127"/>
      <c r="VZP45" s="127"/>
      <c r="VZQ45" s="127"/>
      <c r="VZR45" s="127"/>
      <c r="VZS45" s="127"/>
      <c r="VZT45" s="127"/>
      <c r="VZU45" s="127"/>
      <c r="VZV45" s="127"/>
      <c r="VZW45" s="127"/>
      <c r="VZX45" s="127"/>
      <c r="VZY45" s="127"/>
      <c r="VZZ45" s="127"/>
      <c r="WAA45" s="127"/>
      <c r="WAB45" s="127"/>
      <c r="WAC45" s="127"/>
      <c r="WAD45" s="127"/>
      <c r="WAE45" s="127"/>
      <c r="WAF45" s="127"/>
      <c r="WAG45" s="127"/>
      <c r="WAH45" s="127"/>
      <c r="WAI45" s="127"/>
      <c r="WAJ45" s="127"/>
      <c r="WAK45" s="127"/>
      <c r="WAL45" s="127"/>
      <c r="WAM45" s="127"/>
      <c r="WAN45" s="127"/>
      <c r="WAO45" s="127"/>
      <c r="WAP45" s="127"/>
      <c r="WAQ45" s="127"/>
      <c r="WAR45" s="127"/>
      <c r="WAS45" s="127"/>
      <c r="WAT45" s="127"/>
      <c r="WAU45" s="127"/>
      <c r="WAV45" s="127"/>
      <c r="WAW45" s="127"/>
      <c r="WAX45" s="127"/>
      <c r="WAY45" s="127"/>
      <c r="WAZ45" s="127"/>
      <c r="WBA45" s="127"/>
      <c r="WBB45" s="127"/>
      <c r="WBC45" s="127"/>
      <c r="WBD45" s="127"/>
      <c r="WBE45" s="127"/>
      <c r="WBF45" s="127"/>
      <c r="WBG45" s="127"/>
      <c r="WBH45" s="127"/>
      <c r="WBI45" s="127"/>
      <c r="WBJ45" s="127"/>
      <c r="WBK45" s="127"/>
      <c r="WBL45" s="127"/>
      <c r="WBM45" s="127"/>
      <c r="WBN45" s="127"/>
      <c r="WBO45" s="127"/>
      <c r="WBP45" s="127"/>
      <c r="WBQ45" s="127"/>
      <c r="WBR45" s="127"/>
      <c r="WBS45" s="127"/>
      <c r="WBT45" s="127"/>
      <c r="WBU45" s="127"/>
      <c r="WBV45" s="127"/>
      <c r="WBW45" s="127"/>
      <c r="WBX45" s="127"/>
      <c r="WBY45" s="127"/>
      <c r="WBZ45" s="127"/>
      <c r="WCA45" s="127"/>
      <c r="WCB45" s="127"/>
      <c r="WCC45" s="127"/>
      <c r="WCD45" s="127"/>
      <c r="WCE45" s="127"/>
      <c r="WCF45" s="127"/>
      <c r="WCG45" s="127"/>
      <c r="WCH45" s="127"/>
      <c r="WCI45" s="127"/>
      <c r="WCJ45" s="127"/>
      <c r="WCK45" s="127"/>
      <c r="WCL45" s="127"/>
      <c r="WCM45" s="127"/>
      <c r="WCN45" s="127"/>
      <c r="WCO45" s="127"/>
      <c r="WCP45" s="127"/>
      <c r="WCQ45" s="127"/>
      <c r="WCR45" s="127"/>
      <c r="WCS45" s="127"/>
      <c r="WCT45" s="127"/>
      <c r="WCU45" s="127"/>
      <c r="WCV45" s="127"/>
      <c r="WCW45" s="127"/>
      <c r="WCX45" s="127"/>
      <c r="WCY45" s="127"/>
      <c r="WCZ45" s="127"/>
      <c r="WDA45" s="127"/>
      <c r="WDB45" s="127"/>
      <c r="WDC45" s="127"/>
      <c r="WDD45" s="127"/>
      <c r="WDE45" s="127"/>
      <c r="WDF45" s="127"/>
      <c r="WDG45" s="127"/>
      <c r="WDH45" s="127"/>
      <c r="WDI45" s="127"/>
      <c r="WDJ45" s="127"/>
      <c r="WDK45" s="127"/>
      <c r="WDL45" s="127"/>
      <c r="WDM45" s="127"/>
      <c r="WDN45" s="127"/>
      <c r="WDO45" s="127"/>
      <c r="WDP45" s="127"/>
      <c r="WDQ45" s="127"/>
      <c r="WDR45" s="127"/>
      <c r="WDS45" s="127"/>
      <c r="WDT45" s="127"/>
      <c r="WDU45" s="127"/>
      <c r="WDV45" s="127"/>
      <c r="WDW45" s="127"/>
      <c r="WDX45" s="127"/>
      <c r="WDY45" s="127"/>
      <c r="WDZ45" s="127"/>
      <c r="WEA45" s="127"/>
      <c r="WEB45" s="127"/>
      <c r="WEC45" s="127"/>
      <c r="WED45" s="127"/>
      <c r="WEE45" s="127"/>
      <c r="WEF45" s="127"/>
      <c r="WEG45" s="127"/>
      <c r="WEH45" s="127"/>
      <c r="WEI45" s="127"/>
      <c r="WEJ45" s="127"/>
      <c r="WEK45" s="127"/>
      <c r="WEL45" s="127"/>
      <c r="WEM45" s="127"/>
      <c r="WEN45" s="127"/>
      <c r="WEO45" s="127"/>
      <c r="WEP45" s="127"/>
      <c r="WEQ45" s="127"/>
      <c r="WER45" s="127"/>
      <c r="WES45" s="127"/>
      <c r="WET45" s="127"/>
      <c r="WEU45" s="127"/>
      <c r="WEV45" s="127"/>
      <c r="WEW45" s="127"/>
      <c r="WEX45" s="127"/>
      <c r="WEY45" s="127"/>
      <c r="WEZ45" s="127"/>
      <c r="WFA45" s="127"/>
      <c r="WFB45" s="127"/>
      <c r="WFC45" s="127"/>
      <c r="WFD45" s="127"/>
      <c r="WFE45" s="127"/>
      <c r="WFF45" s="127"/>
      <c r="WFG45" s="127"/>
      <c r="WFH45" s="127"/>
      <c r="WFI45" s="127"/>
      <c r="WFJ45" s="127"/>
      <c r="WFK45" s="127"/>
      <c r="WFL45" s="127"/>
      <c r="WFM45" s="127"/>
      <c r="WFN45" s="127"/>
      <c r="WFO45" s="127"/>
      <c r="WFP45" s="127"/>
      <c r="WFQ45" s="127"/>
      <c r="WFR45" s="127"/>
      <c r="WFS45" s="127"/>
      <c r="WFT45" s="127"/>
      <c r="WFU45" s="127"/>
      <c r="WFV45" s="127"/>
      <c r="WFW45" s="127"/>
      <c r="WFX45" s="127"/>
      <c r="WFY45" s="127"/>
      <c r="WFZ45" s="127"/>
      <c r="WGA45" s="127"/>
      <c r="WGB45" s="127"/>
      <c r="WGC45" s="127"/>
      <c r="WGD45" s="127"/>
      <c r="WGE45" s="127"/>
      <c r="WGF45" s="127"/>
      <c r="WGG45" s="127"/>
      <c r="WGH45" s="127"/>
      <c r="WGI45" s="127"/>
      <c r="WGJ45" s="127"/>
      <c r="WGK45" s="127"/>
      <c r="WGL45" s="127"/>
      <c r="WGM45" s="127"/>
      <c r="WGN45" s="127"/>
      <c r="WGO45" s="127"/>
      <c r="WGP45" s="127"/>
      <c r="WGQ45" s="127"/>
      <c r="WGR45" s="127"/>
      <c r="WGS45" s="127"/>
      <c r="WGT45" s="127"/>
      <c r="WGU45" s="127"/>
      <c r="WGV45" s="127"/>
      <c r="WGW45" s="127"/>
      <c r="WGX45" s="127"/>
      <c r="WGY45" s="127"/>
      <c r="WGZ45" s="127"/>
      <c r="WHA45" s="127"/>
      <c r="WHB45" s="127"/>
      <c r="WHC45" s="127"/>
      <c r="WHD45" s="127"/>
      <c r="WHE45" s="127"/>
      <c r="WHF45" s="127"/>
      <c r="WHG45" s="127"/>
      <c r="WHH45" s="127"/>
      <c r="WHI45" s="127"/>
      <c r="WHJ45" s="127"/>
      <c r="WHK45" s="127"/>
      <c r="WHL45" s="127"/>
      <c r="WHM45" s="127"/>
      <c r="WHN45" s="127"/>
      <c r="WHO45" s="127"/>
      <c r="WHP45" s="127"/>
      <c r="WHQ45" s="127"/>
      <c r="WHR45" s="127"/>
      <c r="WHS45" s="127"/>
      <c r="WHT45" s="127"/>
      <c r="WHU45" s="127"/>
      <c r="WHV45" s="127"/>
      <c r="WHW45" s="127"/>
      <c r="WHX45" s="127"/>
      <c r="WHY45" s="127"/>
      <c r="WHZ45" s="127"/>
      <c r="WIA45" s="127"/>
      <c r="WIB45" s="127"/>
      <c r="WIC45" s="127"/>
      <c r="WID45" s="127"/>
      <c r="WIE45" s="127"/>
      <c r="WIF45" s="127"/>
      <c r="WIG45" s="127"/>
      <c r="WIH45" s="127"/>
      <c r="WII45" s="127"/>
      <c r="WIJ45" s="127"/>
      <c r="WIK45" s="127"/>
      <c r="WIL45" s="127"/>
      <c r="WIM45" s="127"/>
      <c r="WIN45" s="127"/>
      <c r="WIO45" s="127"/>
      <c r="WIP45" s="127"/>
      <c r="WIQ45" s="127"/>
      <c r="WIR45" s="127"/>
      <c r="WIS45" s="127"/>
      <c r="WIT45" s="127"/>
      <c r="WIU45" s="127"/>
      <c r="WIV45" s="127"/>
      <c r="WIW45" s="127"/>
      <c r="WIX45" s="127"/>
      <c r="WIY45" s="127"/>
      <c r="WIZ45" s="127"/>
      <c r="WJA45" s="127"/>
      <c r="WJB45" s="127"/>
      <c r="WJC45" s="127"/>
      <c r="WJD45" s="127"/>
      <c r="WJE45" s="127"/>
      <c r="WJF45" s="127"/>
      <c r="WJG45" s="127"/>
      <c r="WJH45" s="127"/>
      <c r="WJI45" s="127"/>
      <c r="WJJ45" s="127"/>
      <c r="WJK45" s="127"/>
      <c r="WJL45" s="127"/>
      <c r="WJM45" s="127"/>
      <c r="WJN45" s="127"/>
      <c r="WJO45" s="127"/>
      <c r="WJP45" s="127"/>
      <c r="WJQ45" s="127"/>
      <c r="WJR45" s="127"/>
      <c r="WJS45" s="127"/>
      <c r="WJT45" s="127"/>
      <c r="WJU45" s="127"/>
      <c r="WJV45" s="127"/>
      <c r="WJW45" s="127"/>
      <c r="WJX45" s="127"/>
      <c r="WJY45" s="127"/>
      <c r="WJZ45" s="127"/>
      <c r="WKA45" s="127"/>
      <c r="WKB45" s="127"/>
      <c r="WKC45" s="127"/>
      <c r="WKD45" s="127"/>
      <c r="WKE45" s="127"/>
      <c r="WKF45" s="127"/>
      <c r="WKG45" s="127"/>
      <c r="WKH45" s="127"/>
      <c r="WKI45" s="127"/>
      <c r="WKJ45" s="127"/>
      <c r="WKK45" s="127"/>
      <c r="WKL45" s="127"/>
      <c r="WKM45" s="127"/>
      <c r="WKN45" s="127"/>
      <c r="WKO45" s="127"/>
      <c r="WKP45" s="127"/>
      <c r="WKQ45" s="127"/>
      <c r="WKR45" s="127"/>
      <c r="WKS45" s="127"/>
      <c r="WKT45" s="127"/>
      <c r="WKU45" s="127"/>
      <c r="WKV45" s="127"/>
      <c r="WKW45" s="127"/>
      <c r="WKX45" s="127"/>
      <c r="WKY45" s="127"/>
      <c r="WKZ45" s="127"/>
      <c r="WLA45" s="127"/>
      <c r="WLB45" s="127"/>
      <c r="WLC45" s="127"/>
      <c r="WLD45" s="127"/>
      <c r="WLE45" s="127"/>
      <c r="WLF45" s="127"/>
      <c r="WLG45" s="127"/>
      <c r="WLH45" s="127"/>
      <c r="WLI45" s="127"/>
      <c r="WLJ45" s="127"/>
      <c r="WLK45" s="127"/>
      <c r="WLL45" s="127"/>
      <c r="WLM45" s="127"/>
      <c r="WLN45" s="127"/>
      <c r="WLO45" s="127"/>
      <c r="WLP45" s="127"/>
      <c r="WLQ45" s="127"/>
      <c r="WLR45" s="127"/>
      <c r="WLS45" s="127"/>
      <c r="WLT45" s="127"/>
      <c r="WLU45" s="127"/>
      <c r="WLV45" s="127"/>
      <c r="WLW45" s="127"/>
      <c r="WLX45" s="127"/>
      <c r="WLY45" s="127"/>
      <c r="WLZ45" s="127"/>
      <c r="WMA45" s="127"/>
      <c r="WMB45" s="127"/>
      <c r="WMC45" s="127"/>
      <c r="WMD45" s="127"/>
      <c r="WME45" s="127"/>
      <c r="WMF45" s="127"/>
      <c r="WMG45" s="127"/>
      <c r="WMH45" s="127"/>
      <c r="WMI45" s="127"/>
      <c r="WMJ45" s="127"/>
      <c r="WMK45" s="127"/>
      <c r="WML45" s="127"/>
      <c r="WMM45" s="127"/>
      <c r="WMN45" s="127"/>
      <c r="WMO45" s="127"/>
      <c r="WMP45" s="127"/>
      <c r="WMQ45" s="127"/>
      <c r="WMR45" s="127"/>
      <c r="WMS45" s="127"/>
      <c r="WMT45" s="127"/>
      <c r="WMU45" s="127"/>
      <c r="WMV45" s="127"/>
      <c r="WMW45" s="127"/>
      <c r="WMX45" s="127"/>
      <c r="WMY45" s="127"/>
      <c r="WMZ45" s="127"/>
      <c r="WNA45" s="127"/>
      <c r="WNB45" s="127"/>
      <c r="WNC45" s="127"/>
      <c r="WND45" s="127"/>
      <c r="WNE45" s="127"/>
      <c r="WNF45" s="127"/>
      <c r="WNG45" s="127"/>
      <c r="WNH45" s="127"/>
      <c r="WNI45" s="127"/>
      <c r="WNJ45" s="127"/>
      <c r="WNK45" s="127"/>
      <c r="WNL45" s="127"/>
      <c r="WNM45" s="127"/>
      <c r="WNN45" s="127"/>
      <c r="WNO45" s="127"/>
      <c r="WNP45" s="127"/>
      <c r="WNQ45" s="127"/>
      <c r="WNR45" s="127"/>
      <c r="WNS45" s="127"/>
      <c r="WNT45" s="127"/>
      <c r="WNU45" s="127"/>
      <c r="WNV45" s="127"/>
      <c r="WNW45" s="127"/>
      <c r="WNX45" s="127"/>
      <c r="WNY45" s="127"/>
      <c r="WNZ45" s="127"/>
      <c r="WOA45" s="127"/>
      <c r="WOB45" s="127"/>
      <c r="WOC45" s="127"/>
      <c r="WOD45" s="127"/>
      <c r="WOE45" s="127"/>
      <c r="WOF45" s="127"/>
      <c r="WOG45" s="127"/>
      <c r="WOH45" s="127"/>
      <c r="WOI45" s="127"/>
      <c r="WOJ45" s="127"/>
      <c r="WOK45" s="127"/>
      <c r="WOL45" s="127"/>
      <c r="WOM45" s="127"/>
      <c r="WON45" s="127"/>
      <c r="WOO45" s="127"/>
      <c r="WOP45" s="127"/>
      <c r="WOQ45" s="127"/>
      <c r="WOR45" s="127"/>
      <c r="WOS45" s="127"/>
      <c r="WOT45" s="127"/>
      <c r="WOU45" s="127"/>
      <c r="WOV45" s="127"/>
      <c r="WOW45" s="127"/>
      <c r="WOX45" s="127"/>
      <c r="WOY45" s="127"/>
      <c r="WOZ45" s="127"/>
      <c r="WPA45" s="127"/>
      <c r="WPB45" s="127"/>
      <c r="WPC45" s="127"/>
      <c r="WPD45" s="127"/>
      <c r="WPE45" s="127"/>
      <c r="WPF45" s="127"/>
      <c r="WPG45" s="127"/>
      <c r="WPH45" s="127"/>
      <c r="WPI45" s="127"/>
      <c r="WPJ45" s="127"/>
      <c r="WPK45" s="127"/>
      <c r="WPL45" s="127"/>
      <c r="WPM45" s="127"/>
      <c r="WPN45" s="127"/>
      <c r="WPO45" s="127"/>
      <c r="WPP45" s="127"/>
      <c r="WPQ45" s="127"/>
      <c r="WPR45" s="127"/>
      <c r="WPS45" s="127"/>
      <c r="WPT45" s="127"/>
      <c r="WPU45" s="127"/>
      <c r="WPV45" s="127"/>
      <c r="WPW45" s="127"/>
      <c r="WPX45" s="127"/>
      <c r="WPY45" s="127"/>
      <c r="WPZ45" s="127"/>
      <c r="WQA45" s="127"/>
      <c r="WQB45" s="127"/>
      <c r="WQC45" s="127"/>
      <c r="WQD45" s="127"/>
      <c r="WQE45" s="127"/>
      <c r="WQF45" s="127"/>
      <c r="WQG45" s="127"/>
      <c r="WQH45" s="127"/>
      <c r="WQI45" s="127"/>
      <c r="WQJ45" s="127"/>
      <c r="WQK45" s="127"/>
      <c r="WQL45" s="127"/>
      <c r="WQM45" s="127"/>
      <c r="WQN45" s="127"/>
      <c r="WQO45" s="127"/>
      <c r="WQP45" s="127"/>
      <c r="WQQ45" s="127"/>
      <c r="WQR45" s="127"/>
      <c r="WQS45" s="127"/>
      <c r="WQT45" s="127"/>
      <c r="WQU45" s="127"/>
      <c r="WQV45" s="127"/>
      <c r="WQW45" s="127"/>
      <c r="WQX45" s="127"/>
      <c r="WQY45" s="127"/>
      <c r="WQZ45" s="127"/>
      <c r="WRA45" s="127"/>
      <c r="WRB45" s="127"/>
      <c r="WRC45" s="127"/>
      <c r="WRD45" s="127"/>
      <c r="WRE45" s="127"/>
      <c r="WRF45" s="127"/>
      <c r="WRG45" s="127"/>
      <c r="WRH45" s="127"/>
      <c r="WRI45" s="127"/>
      <c r="WRJ45" s="127"/>
      <c r="WRK45" s="127"/>
      <c r="WRL45" s="127"/>
      <c r="WRM45" s="127"/>
      <c r="WRN45" s="127"/>
      <c r="WRO45" s="127"/>
      <c r="WRP45" s="127"/>
      <c r="WRQ45" s="127"/>
      <c r="WRR45" s="127"/>
      <c r="WRS45" s="127"/>
      <c r="WRT45" s="127"/>
      <c r="WRU45" s="127"/>
      <c r="WRV45" s="127"/>
      <c r="WRW45" s="127"/>
      <c r="WRX45" s="127"/>
      <c r="WRY45" s="127"/>
      <c r="WRZ45" s="127"/>
      <c r="WSA45" s="127"/>
      <c r="WSB45" s="127"/>
      <c r="WSC45" s="127"/>
      <c r="WSD45" s="127"/>
      <c r="WSE45" s="127"/>
      <c r="WSF45" s="127"/>
      <c r="WSG45" s="127"/>
      <c r="WSH45" s="127"/>
      <c r="WSI45" s="127"/>
      <c r="WSJ45" s="127"/>
      <c r="WSK45" s="127"/>
      <c r="WSL45" s="127"/>
      <c r="WSM45" s="127"/>
      <c r="WSN45" s="127"/>
      <c r="WSO45" s="127"/>
      <c r="WSP45" s="127"/>
      <c r="WSQ45" s="127"/>
      <c r="WSR45" s="127"/>
      <c r="WSS45" s="127"/>
      <c r="WST45" s="127"/>
      <c r="WSU45" s="127"/>
      <c r="WSV45" s="127"/>
      <c r="WSW45" s="127"/>
      <c r="WSX45" s="127"/>
      <c r="WSY45" s="127"/>
      <c r="WSZ45" s="127"/>
      <c r="WTA45" s="127"/>
      <c r="WTB45" s="127"/>
      <c r="WTC45" s="127"/>
      <c r="WTD45" s="127"/>
      <c r="WTE45" s="127"/>
      <c r="WTF45" s="127"/>
      <c r="WTG45" s="127"/>
      <c r="WTH45" s="127"/>
      <c r="WTI45" s="127"/>
      <c r="WTJ45" s="127"/>
      <c r="WTK45" s="127"/>
      <c r="WTL45" s="127"/>
      <c r="WTM45" s="127"/>
      <c r="WTN45" s="127"/>
      <c r="WTO45" s="127"/>
      <c r="WTP45" s="127"/>
      <c r="WTQ45" s="127"/>
      <c r="WTR45" s="127"/>
      <c r="WTS45" s="127"/>
      <c r="WTT45" s="127"/>
      <c r="WTU45" s="127"/>
      <c r="WTV45" s="127"/>
      <c r="WTW45" s="127"/>
      <c r="WTX45" s="127"/>
      <c r="WTY45" s="127"/>
      <c r="WTZ45" s="127"/>
      <c r="WUA45" s="127"/>
      <c r="WUB45" s="127"/>
      <c r="WUC45" s="127"/>
      <c r="WUD45" s="127"/>
      <c r="WUE45" s="127"/>
      <c r="WUF45" s="127"/>
      <c r="WUG45" s="127"/>
      <c r="WUH45" s="127"/>
      <c r="WUI45" s="127"/>
      <c r="WUJ45" s="127"/>
      <c r="WUK45" s="127"/>
      <c r="WUL45" s="127"/>
      <c r="WUM45" s="127"/>
      <c r="WUN45" s="127"/>
      <c r="WUO45" s="127"/>
      <c r="WUP45" s="127"/>
      <c r="WUQ45" s="127"/>
      <c r="WUR45" s="127"/>
      <c r="WUS45" s="127"/>
      <c r="WUT45" s="127"/>
      <c r="WUU45" s="127"/>
      <c r="WUV45" s="127"/>
      <c r="WUW45" s="127"/>
      <c r="WUX45" s="127"/>
      <c r="WUY45" s="127"/>
      <c r="WUZ45" s="127"/>
      <c r="WVA45" s="127"/>
      <c r="WVB45" s="127"/>
      <c r="WVC45" s="127"/>
      <c r="WVD45" s="127"/>
      <c r="WVE45" s="127"/>
      <c r="WVF45" s="127"/>
      <c r="WVG45" s="127"/>
      <c r="WVH45" s="127"/>
      <c r="WVI45" s="127"/>
      <c r="WVJ45" s="127"/>
      <c r="WVK45" s="127"/>
      <c r="WVL45" s="127"/>
      <c r="WVM45" s="127"/>
      <c r="WVN45" s="127"/>
      <c r="WVO45" s="127"/>
      <c r="WVP45" s="127"/>
      <c r="WVQ45" s="127"/>
      <c r="WVR45" s="127"/>
      <c r="WVS45" s="127"/>
      <c r="WVT45" s="127"/>
      <c r="WVU45" s="127"/>
      <c r="WVV45" s="127"/>
      <c r="WVW45" s="127"/>
      <c r="WVX45" s="127"/>
      <c r="WVY45" s="127"/>
      <c r="WVZ45" s="127"/>
      <c r="WWA45" s="127"/>
      <c r="WWB45" s="127"/>
      <c r="WWC45" s="127"/>
      <c r="WWD45" s="127"/>
      <c r="WWE45" s="127"/>
      <c r="WWF45" s="127"/>
      <c r="WWG45" s="127"/>
      <c r="WWH45" s="127"/>
      <c r="WWI45" s="127"/>
      <c r="WWJ45" s="127"/>
      <c r="WWK45" s="127"/>
      <c r="WWL45" s="127"/>
      <c r="WWM45" s="127"/>
      <c r="WWN45" s="127"/>
      <c r="WWO45" s="127"/>
      <c r="WWP45" s="127"/>
      <c r="WWQ45" s="127"/>
      <c r="WWR45" s="127"/>
      <c r="WWS45" s="127"/>
      <c r="WWT45" s="127"/>
      <c r="WWU45" s="127"/>
      <c r="WWV45" s="127"/>
      <c r="WWW45" s="127"/>
      <c r="WWX45" s="127"/>
      <c r="WWY45" s="127"/>
      <c r="WWZ45" s="127"/>
      <c r="WXA45" s="127"/>
      <c r="WXB45" s="127"/>
      <c r="WXC45" s="127"/>
      <c r="WXD45" s="127"/>
      <c r="WXE45" s="127"/>
      <c r="WXF45" s="127"/>
      <c r="WXG45" s="127"/>
      <c r="WXH45" s="127"/>
      <c r="WXI45" s="127"/>
      <c r="WXJ45" s="127"/>
      <c r="WXK45" s="127"/>
      <c r="WXL45" s="127"/>
      <c r="WXM45" s="127"/>
      <c r="WXN45" s="127"/>
      <c r="WXO45" s="127"/>
      <c r="WXP45" s="127"/>
      <c r="WXQ45" s="127"/>
      <c r="WXR45" s="127"/>
      <c r="WXS45" s="127"/>
      <c r="WXT45" s="127"/>
      <c r="WXU45" s="127"/>
      <c r="WXV45" s="127"/>
      <c r="WXW45" s="127"/>
      <c r="WXX45" s="127"/>
      <c r="WXY45" s="127"/>
      <c r="WXZ45" s="127"/>
      <c r="WYA45" s="127"/>
      <c r="WYB45" s="127"/>
      <c r="WYC45" s="127"/>
      <c r="WYD45" s="127"/>
      <c r="WYE45" s="127"/>
      <c r="WYF45" s="127"/>
      <c r="WYG45" s="127"/>
      <c r="WYH45" s="127"/>
      <c r="WYI45" s="127"/>
      <c r="WYJ45" s="127"/>
      <c r="WYK45" s="127"/>
      <c r="WYL45" s="127"/>
      <c r="WYM45" s="127"/>
      <c r="WYN45" s="127"/>
      <c r="WYO45" s="127"/>
      <c r="WYP45" s="127"/>
      <c r="WYQ45" s="127"/>
      <c r="WYR45" s="127"/>
      <c r="WYS45" s="127"/>
      <c r="WYT45" s="127"/>
      <c r="WYU45" s="127"/>
      <c r="WYV45" s="127"/>
      <c r="WYW45" s="127"/>
      <c r="WYX45" s="127"/>
      <c r="WYY45" s="127"/>
      <c r="WYZ45" s="127"/>
      <c r="WZA45" s="127"/>
      <c r="WZB45" s="127"/>
      <c r="WZC45" s="127"/>
      <c r="WZD45" s="127"/>
      <c r="WZE45" s="127"/>
      <c r="WZF45" s="127"/>
      <c r="WZG45" s="127"/>
      <c r="WZH45" s="127"/>
      <c r="WZI45" s="127"/>
      <c r="WZJ45" s="127"/>
      <c r="WZK45" s="127"/>
      <c r="WZL45" s="127"/>
      <c r="WZM45" s="127"/>
      <c r="WZN45" s="127"/>
      <c r="WZO45" s="127"/>
      <c r="WZP45" s="127"/>
      <c r="WZQ45" s="127"/>
      <c r="WZR45" s="127"/>
      <c r="WZS45" s="127"/>
      <c r="WZT45" s="127"/>
      <c r="WZU45" s="127"/>
      <c r="WZV45" s="127"/>
      <c r="WZW45" s="127"/>
      <c r="WZX45" s="127"/>
      <c r="WZY45" s="127"/>
      <c r="WZZ45" s="127"/>
      <c r="XAA45" s="127"/>
      <c r="XAB45" s="127"/>
      <c r="XAC45" s="127"/>
      <c r="XAD45" s="127"/>
      <c r="XAE45" s="127"/>
      <c r="XAF45" s="127"/>
      <c r="XAG45" s="127"/>
      <c r="XAH45" s="127"/>
      <c r="XAI45" s="127"/>
      <c r="XAJ45" s="127"/>
      <c r="XAK45" s="127"/>
      <c r="XAL45" s="127"/>
      <c r="XAM45" s="127"/>
      <c r="XAN45" s="127"/>
      <c r="XAO45" s="127"/>
      <c r="XAP45" s="127"/>
      <c r="XAQ45" s="127"/>
      <c r="XAR45" s="127"/>
      <c r="XAS45" s="127"/>
      <c r="XAT45" s="127"/>
      <c r="XAU45" s="127"/>
      <c r="XAV45" s="127"/>
      <c r="XAW45" s="127"/>
      <c r="XAX45" s="127"/>
      <c r="XAY45" s="127"/>
      <c r="XAZ45" s="127"/>
      <c r="XBA45" s="127"/>
      <c r="XBB45" s="127"/>
      <c r="XBC45" s="127"/>
      <c r="XBD45" s="127"/>
      <c r="XBE45" s="127"/>
      <c r="XBF45" s="127"/>
      <c r="XBG45" s="127"/>
      <c r="XBH45" s="127"/>
      <c r="XBI45" s="127"/>
      <c r="XBJ45" s="127"/>
      <c r="XBK45" s="127"/>
      <c r="XBL45" s="127"/>
      <c r="XBM45" s="127"/>
      <c r="XBN45" s="127"/>
      <c r="XBO45" s="127"/>
      <c r="XBP45" s="127"/>
      <c r="XBQ45" s="127"/>
      <c r="XBR45" s="127"/>
      <c r="XBS45" s="127"/>
      <c r="XBT45" s="127"/>
      <c r="XBU45" s="127"/>
      <c r="XBV45" s="127"/>
      <c r="XBW45" s="127"/>
      <c r="XBX45" s="127"/>
      <c r="XBY45" s="127"/>
      <c r="XBZ45" s="127"/>
      <c r="XCA45" s="127"/>
      <c r="XCB45" s="127"/>
      <c r="XCC45" s="127"/>
      <c r="XCD45" s="127"/>
      <c r="XCE45" s="127"/>
      <c r="XCF45" s="127"/>
      <c r="XCG45" s="127"/>
      <c r="XCH45" s="127"/>
      <c r="XCI45" s="127"/>
      <c r="XCJ45" s="127"/>
      <c r="XCK45" s="127"/>
      <c r="XCL45" s="127"/>
      <c r="XCM45" s="127"/>
      <c r="XCN45" s="127"/>
      <c r="XCO45" s="127"/>
      <c r="XCP45" s="127"/>
      <c r="XCQ45" s="127"/>
      <c r="XCR45" s="127"/>
      <c r="XCS45" s="127"/>
      <c r="XCT45" s="127"/>
      <c r="XCU45" s="127"/>
      <c r="XCV45" s="127"/>
      <c r="XCW45" s="127"/>
      <c r="XCX45" s="127"/>
      <c r="XCY45" s="127"/>
      <c r="XCZ45" s="127"/>
      <c r="XDA45" s="127"/>
      <c r="XDB45" s="127"/>
      <c r="XDC45" s="127"/>
      <c r="XDD45" s="127"/>
      <c r="XDE45" s="127"/>
      <c r="XDF45" s="127"/>
      <c r="XDG45" s="127"/>
      <c r="XDH45" s="127"/>
      <c r="XDI45" s="127"/>
      <c r="XDJ45" s="127"/>
      <c r="XDK45" s="127"/>
      <c r="XDL45" s="127"/>
      <c r="XDM45" s="127"/>
      <c r="XDN45" s="127"/>
      <c r="XDO45" s="127"/>
      <c r="XDP45" s="127"/>
      <c r="XDQ45" s="127"/>
      <c r="XDR45" s="127"/>
      <c r="XDS45" s="127"/>
      <c r="XDT45" s="127"/>
      <c r="XDU45" s="127"/>
      <c r="XDV45" s="127"/>
      <c r="XDW45" s="127"/>
      <c r="XDX45" s="127"/>
      <c r="XDY45" s="127"/>
      <c r="XDZ45" s="127"/>
      <c r="XEA45" s="127"/>
      <c r="XEB45" s="127"/>
      <c r="XEC45" s="127"/>
      <c r="XED45" s="127"/>
      <c r="XEE45" s="127"/>
      <c r="XEF45" s="127"/>
      <c r="XEG45" s="127"/>
      <c r="XEH45" s="127"/>
      <c r="XEI45" s="127"/>
      <c r="XEJ45" s="127"/>
      <c r="XEK45" s="127"/>
      <c r="XEL45" s="127"/>
      <c r="XEM45" s="127"/>
      <c r="XEN45" s="127"/>
      <c r="XEO45" s="127"/>
      <c r="XEP45" s="127"/>
      <c r="XEQ45" s="127"/>
      <c r="XER45" s="127"/>
      <c r="XES45" s="127"/>
      <c r="XET45" s="127"/>
      <c r="XEU45" s="127"/>
      <c r="XEV45" s="127"/>
      <c r="XEW45" s="127"/>
      <c r="XEX45" s="127"/>
      <c r="XEY45" s="127"/>
      <c r="XEZ45" s="127"/>
      <c r="XFA45" s="127"/>
      <c r="XFB45" s="127"/>
      <c r="XFC45" s="127"/>
      <c r="XFD45" s="127"/>
    </row>
    <row r="46" spans="1:16384" s="264" customFormat="1" ht="13.5" thickBot="1" x14ac:dyDescent="0.25">
      <c r="A46" s="734" t="s">
        <v>999</v>
      </c>
      <c r="B46" s="735"/>
      <c r="C46" s="263">
        <f>+C37+C45</f>
        <v>0</v>
      </c>
      <c r="D46" s="263">
        <f>+D37+D45</f>
        <v>0</v>
      </c>
      <c r="E46" s="263">
        <f>+E37+E45</f>
        <v>0</v>
      </c>
      <c r="F46" s="263">
        <f>+F37+F45</f>
        <v>0</v>
      </c>
      <c r="G46" s="263">
        <f t="shared" si="0"/>
        <v>0</v>
      </c>
      <c r="H46" s="127"/>
      <c r="I46" s="127"/>
      <c r="J46" s="127"/>
      <c r="K46" s="127"/>
      <c r="L46" s="127"/>
      <c r="M46" s="127"/>
      <c r="N46" s="127"/>
      <c r="O46" s="127"/>
      <c r="P46" s="127"/>
      <c r="Q46" s="127"/>
      <c r="R46" s="127"/>
      <c r="S46" s="127"/>
      <c r="T46" s="127"/>
      <c r="U46" s="127"/>
      <c r="V46" s="127"/>
      <c r="W46" s="127"/>
      <c r="X46" s="127"/>
      <c r="Y46" s="127"/>
      <c r="Z46" s="127"/>
      <c r="AA46" s="127"/>
      <c r="AB46" s="127"/>
      <c r="AC46" s="127"/>
      <c r="AD46" s="127"/>
      <c r="AE46" s="127"/>
      <c r="AF46" s="127"/>
      <c r="AG46" s="127"/>
      <c r="AH46" s="127"/>
      <c r="AI46" s="127"/>
      <c r="AJ46" s="127"/>
      <c r="AK46" s="127"/>
      <c r="AL46" s="127"/>
      <c r="AM46" s="127"/>
      <c r="AN46" s="127"/>
      <c r="AO46" s="127"/>
      <c r="AP46" s="127"/>
      <c r="AQ46" s="127"/>
      <c r="AR46" s="127"/>
      <c r="AS46" s="127"/>
      <c r="AT46" s="127"/>
      <c r="AU46" s="127"/>
      <c r="AV46" s="127"/>
      <c r="AW46" s="127"/>
      <c r="AX46" s="127"/>
      <c r="AY46" s="127"/>
      <c r="AZ46" s="127"/>
      <c r="BA46" s="127"/>
      <c r="BB46" s="127"/>
      <c r="BC46" s="127"/>
      <c r="BD46" s="127"/>
      <c r="BE46" s="127"/>
      <c r="BF46" s="127"/>
      <c r="BG46" s="127"/>
      <c r="BH46" s="127"/>
      <c r="BI46" s="127"/>
      <c r="BJ46" s="127"/>
      <c r="BK46" s="127"/>
      <c r="BL46" s="127"/>
      <c r="BM46" s="127"/>
      <c r="BN46" s="127"/>
      <c r="BO46" s="127"/>
      <c r="BP46" s="127"/>
      <c r="BQ46" s="127"/>
      <c r="BR46" s="127"/>
      <c r="BS46" s="127"/>
      <c r="BT46" s="127"/>
      <c r="BU46" s="127"/>
      <c r="BV46" s="127"/>
      <c r="BW46" s="127"/>
      <c r="BX46" s="127"/>
      <c r="BY46" s="127"/>
      <c r="BZ46" s="127"/>
      <c r="CA46" s="127"/>
      <c r="CB46" s="127"/>
      <c r="CC46" s="127"/>
      <c r="CD46" s="127"/>
      <c r="CE46" s="127"/>
      <c r="CF46" s="127"/>
      <c r="CG46" s="127"/>
      <c r="CH46" s="127"/>
      <c r="CI46" s="127"/>
      <c r="CJ46" s="127"/>
      <c r="CK46" s="127"/>
      <c r="CL46" s="127"/>
      <c r="CM46" s="127"/>
      <c r="CN46" s="127"/>
      <c r="CO46" s="127"/>
      <c r="CP46" s="127"/>
      <c r="CQ46" s="127"/>
      <c r="CR46" s="127"/>
      <c r="CS46" s="127"/>
      <c r="CT46" s="127"/>
      <c r="CU46" s="127"/>
      <c r="CV46" s="127"/>
      <c r="CW46" s="127"/>
      <c r="CX46" s="127"/>
      <c r="CY46" s="127"/>
      <c r="CZ46" s="127"/>
      <c r="DA46" s="127"/>
      <c r="DB46" s="127"/>
      <c r="DC46" s="127"/>
      <c r="DD46" s="127"/>
      <c r="DE46" s="127"/>
      <c r="DF46" s="127"/>
      <c r="DG46" s="127"/>
      <c r="DH46" s="127"/>
      <c r="DI46" s="127"/>
      <c r="DJ46" s="127"/>
      <c r="DK46" s="127"/>
      <c r="DL46" s="127"/>
      <c r="DM46" s="127"/>
      <c r="DN46" s="127"/>
      <c r="DO46" s="127"/>
      <c r="DP46" s="127"/>
      <c r="DQ46" s="127"/>
      <c r="DR46" s="127"/>
      <c r="DS46" s="127"/>
      <c r="DT46" s="127"/>
      <c r="DU46" s="127"/>
      <c r="DV46" s="127"/>
      <c r="DW46" s="127"/>
      <c r="DX46" s="127"/>
      <c r="DY46" s="127"/>
      <c r="DZ46" s="127"/>
      <c r="EA46" s="127"/>
      <c r="EB46" s="127"/>
      <c r="EC46" s="127"/>
      <c r="ED46" s="127"/>
      <c r="EE46" s="127"/>
      <c r="EF46" s="127"/>
      <c r="EG46" s="127"/>
      <c r="EH46" s="127"/>
      <c r="EI46" s="127"/>
      <c r="EJ46" s="127"/>
      <c r="EK46" s="127"/>
      <c r="EL46" s="127"/>
      <c r="EM46" s="127"/>
      <c r="EN46" s="127"/>
      <c r="EO46" s="127"/>
      <c r="EP46" s="127"/>
      <c r="EQ46" s="127"/>
      <c r="ER46" s="127"/>
      <c r="ES46" s="127"/>
      <c r="ET46" s="127"/>
      <c r="EU46" s="127"/>
      <c r="EV46" s="127"/>
      <c r="EW46" s="127"/>
      <c r="EX46" s="127"/>
      <c r="EY46" s="127"/>
      <c r="EZ46" s="127"/>
      <c r="FA46" s="127"/>
      <c r="FB46" s="127"/>
      <c r="FC46" s="127"/>
      <c r="FD46" s="127"/>
      <c r="FE46" s="127"/>
      <c r="FF46" s="127"/>
      <c r="FG46" s="127"/>
      <c r="FH46" s="127"/>
      <c r="FI46" s="127"/>
      <c r="FJ46" s="127"/>
      <c r="FK46" s="127"/>
      <c r="FL46" s="127"/>
      <c r="FM46" s="127"/>
      <c r="FN46" s="127"/>
      <c r="FO46" s="127"/>
      <c r="FP46" s="127"/>
      <c r="FQ46" s="127"/>
      <c r="FR46" s="127"/>
      <c r="FS46" s="127"/>
      <c r="FT46" s="127"/>
      <c r="FU46" s="127"/>
      <c r="FV46" s="127"/>
      <c r="FW46" s="127"/>
      <c r="FX46" s="127"/>
      <c r="FY46" s="127"/>
      <c r="FZ46" s="127"/>
      <c r="GA46" s="127"/>
      <c r="GB46" s="127"/>
      <c r="GC46" s="127"/>
      <c r="GD46" s="127"/>
      <c r="GE46" s="127"/>
      <c r="GF46" s="127"/>
      <c r="GG46" s="127"/>
      <c r="GH46" s="127"/>
      <c r="GI46" s="127"/>
      <c r="GJ46" s="127"/>
      <c r="GK46" s="127"/>
      <c r="GL46" s="127"/>
      <c r="GM46" s="127"/>
      <c r="GN46" s="127"/>
      <c r="GO46" s="127"/>
      <c r="GP46" s="127"/>
      <c r="GQ46" s="127"/>
      <c r="GR46" s="127"/>
      <c r="GS46" s="127"/>
      <c r="GT46" s="127"/>
      <c r="GU46" s="127"/>
      <c r="GV46" s="127"/>
      <c r="GW46" s="127"/>
      <c r="GX46" s="127"/>
      <c r="GY46" s="127"/>
      <c r="GZ46" s="127"/>
      <c r="HA46" s="127"/>
      <c r="HB46" s="127"/>
      <c r="HC46" s="127"/>
      <c r="HD46" s="127"/>
      <c r="HE46" s="127"/>
      <c r="HF46" s="127"/>
      <c r="HG46" s="127"/>
      <c r="HH46" s="127"/>
      <c r="HI46" s="127"/>
      <c r="HJ46" s="127"/>
      <c r="HK46" s="127"/>
      <c r="HL46" s="127"/>
      <c r="HM46" s="127"/>
      <c r="HN46" s="127"/>
      <c r="HO46" s="127"/>
      <c r="HP46" s="127"/>
      <c r="HQ46" s="127"/>
      <c r="HR46" s="127"/>
      <c r="HS46" s="127"/>
      <c r="HT46" s="127"/>
      <c r="HU46" s="127"/>
      <c r="HV46" s="127"/>
      <c r="HW46" s="127"/>
      <c r="HX46" s="127"/>
      <c r="HY46" s="127"/>
      <c r="HZ46" s="127"/>
      <c r="IA46" s="127"/>
      <c r="IB46" s="127"/>
      <c r="IC46" s="127"/>
      <c r="ID46" s="127"/>
      <c r="IE46" s="127"/>
      <c r="IF46" s="127"/>
      <c r="IG46" s="127"/>
      <c r="IH46" s="127"/>
      <c r="II46" s="127"/>
      <c r="IJ46" s="127"/>
      <c r="IK46" s="127"/>
      <c r="IL46" s="127"/>
      <c r="IM46" s="127"/>
      <c r="IN46" s="127"/>
      <c r="IO46" s="127"/>
      <c r="IP46" s="127"/>
      <c r="IQ46" s="127"/>
      <c r="IR46" s="127"/>
      <c r="IS46" s="127"/>
      <c r="IT46" s="127"/>
      <c r="IU46" s="127"/>
      <c r="IV46" s="127"/>
      <c r="IW46" s="127"/>
      <c r="IX46" s="127"/>
      <c r="IY46" s="127"/>
      <c r="IZ46" s="127"/>
      <c r="JA46" s="127"/>
      <c r="JB46" s="127"/>
      <c r="JC46" s="127"/>
      <c r="JD46" s="127"/>
      <c r="JE46" s="127"/>
      <c r="JF46" s="127"/>
      <c r="JG46" s="127"/>
      <c r="JH46" s="127"/>
      <c r="JI46" s="127"/>
      <c r="JJ46" s="127"/>
      <c r="JK46" s="127"/>
      <c r="JL46" s="127"/>
      <c r="JM46" s="127"/>
      <c r="JN46" s="127"/>
      <c r="JO46" s="127"/>
      <c r="JP46" s="127"/>
      <c r="JQ46" s="127"/>
      <c r="JR46" s="127"/>
      <c r="JS46" s="127"/>
      <c r="JT46" s="127"/>
      <c r="JU46" s="127"/>
      <c r="JV46" s="127"/>
      <c r="JW46" s="127"/>
      <c r="JX46" s="127"/>
      <c r="JY46" s="127"/>
      <c r="JZ46" s="127"/>
      <c r="KA46" s="127"/>
      <c r="KB46" s="127"/>
      <c r="KC46" s="127"/>
      <c r="KD46" s="127"/>
      <c r="KE46" s="127"/>
      <c r="KF46" s="127"/>
      <c r="KG46" s="127"/>
      <c r="KH46" s="127"/>
      <c r="KI46" s="127"/>
      <c r="KJ46" s="127"/>
      <c r="KK46" s="127"/>
      <c r="KL46" s="127"/>
      <c r="KM46" s="127"/>
      <c r="KN46" s="127"/>
      <c r="KO46" s="127"/>
      <c r="KP46" s="127"/>
      <c r="KQ46" s="127"/>
      <c r="KR46" s="127"/>
      <c r="KS46" s="127"/>
      <c r="KT46" s="127"/>
      <c r="KU46" s="127"/>
      <c r="KV46" s="127"/>
      <c r="KW46" s="127"/>
      <c r="KX46" s="127"/>
      <c r="KY46" s="127"/>
      <c r="KZ46" s="127"/>
      <c r="LA46" s="127"/>
      <c r="LB46" s="127"/>
      <c r="LC46" s="127"/>
      <c r="LD46" s="127"/>
      <c r="LE46" s="127"/>
      <c r="LF46" s="127"/>
      <c r="LG46" s="127"/>
      <c r="LH46" s="127"/>
      <c r="LI46" s="127"/>
      <c r="LJ46" s="127"/>
      <c r="LK46" s="127"/>
      <c r="LL46" s="127"/>
      <c r="LM46" s="127"/>
      <c r="LN46" s="127"/>
      <c r="LO46" s="127"/>
      <c r="LP46" s="127"/>
      <c r="LQ46" s="127"/>
      <c r="LR46" s="127"/>
      <c r="LS46" s="127"/>
      <c r="LT46" s="127"/>
      <c r="LU46" s="127"/>
      <c r="LV46" s="127"/>
      <c r="LW46" s="127"/>
      <c r="LX46" s="127"/>
      <c r="LY46" s="127"/>
      <c r="LZ46" s="127"/>
      <c r="MA46" s="127"/>
      <c r="MB46" s="127"/>
      <c r="MC46" s="127"/>
      <c r="MD46" s="127"/>
      <c r="ME46" s="127"/>
      <c r="MF46" s="127"/>
      <c r="MG46" s="127"/>
      <c r="MH46" s="127"/>
      <c r="MI46" s="127"/>
      <c r="MJ46" s="127"/>
      <c r="MK46" s="127"/>
      <c r="ML46" s="127"/>
      <c r="MM46" s="127"/>
      <c r="MN46" s="127"/>
      <c r="MO46" s="127"/>
      <c r="MP46" s="127"/>
      <c r="MQ46" s="127"/>
      <c r="MR46" s="127"/>
      <c r="MS46" s="127"/>
      <c r="MT46" s="127"/>
      <c r="MU46" s="127"/>
      <c r="MV46" s="127"/>
      <c r="MW46" s="127"/>
      <c r="MX46" s="127"/>
      <c r="MY46" s="127"/>
      <c r="MZ46" s="127"/>
      <c r="NA46" s="127"/>
      <c r="NB46" s="127"/>
      <c r="NC46" s="127"/>
      <c r="ND46" s="127"/>
      <c r="NE46" s="127"/>
      <c r="NF46" s="127"/>
      <c r="NG46" s="127"/>
      <c r="NH46" s="127"/>
      <c r="NI46" s="127"/>
      <c r="NJ46" s="127"/>
      <c r="NK46" s="127"/>
      <c r="NL46" s="127"/>
      <c r="NM46" s="127"/>
      <c r="NN46" s="127"/>
      <c r="NO46" s="127"/>
      <c r="NP46" s="127"/>
      <c r="NQ46" s="127"/>
      <c r="NR46" s="127"/>
      <c r="NS46" s="127"/>
      <c r="NT46" s="127"/>
      <c r="NU46" s="127"/>
      <c r="NV46" s="127"/>
      <c r="NW46" s="127"/>
      <c r="NX46" s="127"/>
      <c r="NY46" s="127"/>
      <c r="NZ46" s="127"/>
      <c r="OA46" s="127"/>
      <c r="OB46" s="127"/>
      <c r="OC46" s="127"/>
      <c r="OD46" s="127"/>
      <c r="OE46" s="127"/>
      <c r="OF46" s="127"/>
      <c r="OG46" s="127"/>
      <c r="OH46" s="127"/>
      <c r="OI46" s="127"/>
      <c r="OJ46" s="127"/>
      <c r="OK46" s="127"/>
      <c r="OL46" s="127"/>
      <c r="OM46" s="127"/>
      <c r="ON46" s="127"/>
      <c r="OO46" s="127"/>
      <c r="OP46" s="127"/>
      <c r="OQ46" s="127"/>
      <c r="OR46" s="127"/>
      <c r="OS46" s="127"/>
      <c r="OT46" s="127"/>
      <c r="OU46" s="127"/>
      <c r="OV46" s="127"/>
      <c r="OW46" s="127"/>
      <c r="OX46" s="127"/>
      <c r="OY46" s="127"/>
      <c r="OZ46" s="127"/>
      <c r="PA46" s="127"/>
      <c r="PB46" s="127"/>
      <c r="PC46" s="127"/>
      <c r="PD46" s="127"/>
      <c r="PE46" s="127"/>
      <c r="PF46" s="127"/>
      <c r="PG46" s="127"/>
      <c r="PH46" s="127"/>
      <c r="PI46" s="127"/>
      <c r="PJ46" s="127"/>
      <c r="PK46" s="127"/>
      <c r="PL46" s="127"/>
      <c r="PM46" s="127"/>
      <c r="PN46" s="127"/>
      <c r="PO46" s="127"/>
      <c r="PP46" s="127"/>
      <c r="PQ46" s="127"/>
      <c r="PR46" s="127"/>
      <c r="PS46" s="127"/>
      <c r="PT46" s="127"/>
      <c r="PU46" s="127"/>
      <c r="PV46" s="127"/>
      <c r="PW46" s="127"/>
      <c r="PX46" s="127"/>
      <c r="PY46" s="127"/>
      <c r="PZ46" s="127"/>
      <c r="QA46" s="127"/>
      <c r="QB46" s="127"/>
      <c r="QC46" s="127"/>
      <c r="QD46" s="127"/>
      <c r="QE46" s="127"/>
      <c r="QF46" s="127"/>
      <c r="QG46" s="127"/>
      <c r="QH46" s="127"/>
      <c r="QI46" s="127"/>
      <c r="QJ46" s="127"/>
      <c r="QK46" s="127"/>
      <c r="QL46" s="127"/>
      <c r="QM46" s="127"/>
      <c r="QN46" s="127"/>
      <c r="QO46" s="127"/>
      <c r="QP46" s="127"/>
      <c r="QQ46" s="127"/>
      <c r="QR46" s="127"/>
      <c r="QS46" s="127"/>
      <c r="QT46" s="127"/>
      <c r="QU46" s="127"/>
      <c r="QV46" s="127"/>
      <c r="QW46" s="127"/>
      <c r="QX46" s="127"/>
      <c r="QY46" s="127"/>
      <c r="QZ46" s="127"/>
      <c r="RA46" s="127"/>
      <c r="RB46" s="127"/>
      <c r="RC46" s="127"/>
      <c r="RD46" s="127"/>
      <c r="RE46" s="127"/>
      <c r="RF46" s="127"/>
      <c r="RG46" s="127"/>
      <c r="RH46" s="127"/>
      <c r="RI46" s="127"/>
      <c r="RJ46" s="127"/>
      <c r="RK46" s="127"/>
      <c r="RL46" s="127"/>
      <c r="RM46" s="127"/>
      <c r="RN46" s="127"/>
      <c r="RO46" s="127"/>
      <c r="RP46" s="127"/>
      <c r="RQ46" s="127"/>
      <c r="RR46" s="127"/>
      <c r="RS46" s="127"/>
      <c r="RT46" s="127"/>
      <c r="RU46" s="127"/>
      <c r="RV46" s="127"/>
      <c r="RW46" s="127"/>
      <c r="RX46" s="127"/>
      <c r="RY46" s="127"/>
      <c r="RZ46" s="127"/>
      <c r="SA46" s="127"/>
      <c r="SB46" s="127"/>
      <c r="SC46" s="127"/>
      <c r="SD46" s="127"/>
      <c r="SE46" s="127"/>
      <c r="SF46" s="127"/>
      <c r="SG46" s="127"/>
      <c r="SH46" s="127"/>
      <c r="SI46" s="127"/>
      <c r="SJ46" s="127"/>
      <c r="SK46" s="127"/>
      <c r="SL46" s="127"/>
      <c r="SM46" s="127"/>
      <c r="SN46" s="127"/>
      <c r="SO46" s="127"/>
      <c r="SP46" s="127"/>
      <c r="SQ46" s="127"/>
      <c r="SR46" s="127"/>
      <c r="SS46" s="127"/>
      <c r="ST46" s="127"/>
      <c r="SU46" s="127"/>
      <c r="SV46" s="127"/>
      <c r="SW46" s="127"/>
      <c r="SX46" s="127"/>
      <c r="SY46" s="127"/>
      <c r="SZ46" s="127"/>
      <c r="TA46" s="127"/>
      <c r="TB46" s="127"/>
      <c r="TC46" s="127"/>
      <c r="TD46" s="127"/>
      <c r="TE46" s="127"/>
      <c r="TF46" s="127"/>
      <c r="TG46" s="127"/>
      <c r="TH46" s="127"/>
      <c r="TI46" s="127"/>
      <c r="TJ46" s="127"/>
      <c r="TK46" s="127"/>
      <c r="TL46" s="127"/>
      <c r="TM46" s="127"/>
      <c r="TN46" s="127"/>
      <c r="TO46" s="127"/>
      <c r="TP46" s="127"/>
      <c r="TQ46" s="127"/>
      <c r="TR46" s="127"/>
      <c r="TS46" s="127"/>
      <c r="TT46" s="127"/>
      <c r="TU46" s="127"/>
      <c r="TV46" s="127"/>
      <c r="TW46" s="127"/>
      <c r="TX46" s="127"/>
      <c r="TY46" s="127"/>
      <c r="TZ46" s="127"/>
      <c r="UA46" s="127"/>
      <c r="UB46" s="127"/>
      <c r="UC46" s="127"/>
      <c r="UD46" s="127"/>
      <c r="UE46" s="127"/>
      <c r="UF46" s="127"/>
      <c r="UG46" s="127"/>
      <c r="UH46" s="127"/>
      <c r="UI46" s="127"/>
      <c r="UJ46" s="127"/>
      <c r="UK46" s="127"/>
      <c r="UL46" s="127"/>
      <c r="UM46" s="127"/>
      <c r="UN46" s="127"/>
      <c r="UO46" s="127"/>
      <c r="UP46" s="127"/>
      <c r="UQ46" s="127"/>
      <c r="UR46" s="127"/>
      <c r="US46" s="127"/>
      <c r="UT46" s="127"/>
      <c r="UU46" s="127"/>
      <c r="UV46" s="127"/>
      <c r="UW46" s="127"/>
      <c r="UX46" s="127"/>
      <c r="UY46" s="127"/>
      <c r="UZ46" s="127"/>
      <c r="VA46" s="127"/>
      <c r="VB46" s="127"/>
      <c r="VC46" s="127"/>
      <c r="VD46" s="127"/>
      <c r="VE46" s="127"/>
      <c r="VF46" s="127"/>
      <c r="VG46" s="127"/>
      <c r="VH46" s="127"/>
      <c r="VI46" s="127"/>
      <c r="VJ46" s="127"/>
      <c r="VK46" s="127"/>
      <c r="VL46" s="127"/>
      <c r="VM46" s="127"/>
      <c r="VN46" s="127"/>
      <c r="VO46" s="127"/>
      <c r="VP46" s="127"/>
      <c r="VQ46" s="127"/>
      <c r="VR46" s="127"/>
      <c r="VS46" s="127"/>
      <c r="VT46" s="127"/>
      <c r="VU46" s="127"/>
      <c r="VV46" s="127"/>
      <c r="VW46" s="127"/>
      <c r="VX46" s="127"/>
      <c r="VY46" s="127"/>
      <c r="VZ46" s="127"/>
      <c r="WA46" s="127"/>
      <c r="WB46" s="127"/>
      <c r="WC46" s="127"/>
      <c r="WD46" s="127"/>
      <c r="WE46" s="127"/>
      <c r="WF46" s="127"/>
      <c r="WG46" s="127"/>
      <c r="WH46" s="127"/>
      <c r="WI46" s="127"/>
      <c r="WJ46" s="127"/>
      <c r="WK46" s="127"/>
      <c r="WL46" s="127"/>
      <c r="WM46" s="127"/>
      <c r="WN46" s="127"/>
      <c r="WO46" s="127"/>
      <c r="WP46" s="127"/>
      <c r="WQ46" s="127"/>
      <c r="WR46" s="127"/>
      <c r="WS46" s="127"/>
      <c r="WT46" s="127"/>
      <c r="WU46" s="127"/>
      <c r="WV46" s="127"/>
      <c r="WW46" s="127"/>
      <c r="WX46" s="127"/>
      <c r="WY46" s="127"/>
      <c r="WZ46" s="127"/>
      <c r="XA46" s="127"/>
      <c r="XB46" s="127"/>
      <c r="XC46" s="127"/>
      <c r="XD46" s="127"/>
      <c r="XE46" s="127"/>
      <c r="XF46" s="127"/>
      <c r="XG46" s="127"/>
      <c r="XH46" s="127"/>
      <c r="XI46" s="127"/>
      <c r="XJ46" s="127"/>
      <c r="XK46" s="127"/>
      <c r="XL46" s="127"/>
      <c r="XM46" s="127"/>
      <c r="XN46" s="127"/>
      <c r="XO46" s="127"/>
      <c r="XP46" s="127"/>
      <c r="XQ46" s="127"/>
      <c r="XR46" s="127"/>
      <c r="XS46" s="127"/>
      <c r="XT46" s="127"/>
      <c r="XU46" s="127"/>
      <c r="XV46" s="127"/>
      <c r="XW46" s="127"/>
      <c r="XX46" s="127"/>
      <c r="XY46" s="127"/>
      <c r="XZ46" s="127"/>
      <c r="YA46" s="127"/>
      <c r="YB46" s="127"/>
      <c r="YC46" s="127"/>
      <c r="YD46" s="127"/>
      <c r="YE46" s="127"/>
      <c r="YF46" s="127"/>
      <c r="YG46" s="127"/>
      <c r="YH46" s="127"/>
      <c r="YI46" s="127"/>
      <c r="YJ46" s="127"/>
      <c r="YK46" s="127"/>
      <c r="YL46" s="127"/>
      <c r="YM46" s="127"/>
      <c r="YN46" s="127"/>
      <c r="YO46" s="127"/>
      <c r="YP46" s="127"/>
      <c r="YQ46" s="127"/>
      <c r="YR46" s="127"/>
      <c r="YS46" s="127"/>
      <c r="YT46" s="127"/>
      <c r="YU46" s="127"/>
      <c r="YV46" s="127"/>
      <c r="YW46" s="127"/>
      <c r="YX46" s="127"/>
      <c r="YY46" s="127"/>
      <c r="YZ46" s="127"/>
      <c r="ZA46" s="127"/>
      <c r="ZB46" s="127"/>
      <c r="ZC46" s="127"/>
      <c r="ZD46" s="127"/>
      <c r="ZE46" s="127"/>
      <c r="ZF46" s="127"/>
      <c r="ZG46" s="127"/>
      <c r="ZH46" s="127"/>
      <c r="ZI46" s="127"/>
      <c r="ZJ46" s="127"/>
      <c r="ZK46" s="127"/>
      <c r="ZL46" s="127"/>
      <c r="ZM46" s="127"/>
      <c r="ZN46" s="127"/>
      <c r="ZO46" s="127"/>
      <c r="ZP46" s="127"/>
      <c r="ZQ46" s="127"/>
      <c r="ZR46" s="127"/>
      <c r="ZS46" s="127"/>
      <c r="ZT46" s="127"/>
      <c r="ZU46" s="127"/>
      <c r="ZV46" s="127"/>
      <c r="ZW46" s="127"/>
      <c r="ZX46" s="127"/>
      <c r="ZY46" s="127"/>
      <c r="ZZ46" s="127"/>
      <c r="AAA46" s="127"/>
      <c r="AAB46" s="127"/>
      <c r="AAC46" s="127"/>
      <c r="AAD46" s="127"/>
      <c r="AAE46" s="127"/>
      <c r="AAF46" s="127"/>
      <c r="AAG46" s="127"/>
      <c r="AAH46" s="127"/>
      <c r="AAI46" s="127"/>
      <c r="AAJ46" s="127"/>
      <c r="AAK46" s="127"/>
      <c r="AAL46" s="127"/>
      <c r="AAM46" s="127"/>
      <c r="AAN46" s="127"/>
      <c r="AAO46" s="127"/>
      <c r="AAP46" s="127"/>
      <c r="AAQ46" s="127"/>
      <c r="AAR46" s="127"/>
      <c r="AAS46" s="127"/>
      <c r="AAT46" s="127"/>
      <c r="AAU46" s="127"/>
      <c r="AAV46" s="127"/>
      <c r="AAW46" s="127"/>
      <c r="AAX46" s="127"/>
      <c r="AAY46" s="127"/>
      <c r="AAZ46" s="127"/>
      <c r="ABA46" s="127"/>
      <c r="ABB46" s="127"/>
      <c r="ABC46" s="127"/>
      <c r="ABD46" s="127"/>
      <c r="ABE46" s="127"/>
      <c r="ABF46" s="127"/>
      <c r="ABG46" s="127"/>
      <c r="ABH46" s="127"/>
      <c r="ABI46" s="127"/>
      <c r="ABJ46" s="127"/>
      <c r="ABK46" s="127"/>
      <c r="ABL46" s="127"/>
      <c r="ABM46" s="127"/>
      <c r="ABN46" s="127"/>
      <c r="ABO46" s="127"/>
      <c r="ABP46" s="127"/>
      <c r="ABQ46" s="127"/>
      <c r="ABR46" s="127"/>
      <c r="ABS46" s="127"/>
      <c r="ABT46" s="127"/>
      <c r="ABU46" s="127"/>
      <c r="ABV46" s="127"/>
      <c r="ABW46" s="127"/>
      <c r="ABX46" s="127"/>
      <c r="ABY46" s="127"/>
      <c r="ABZ46" s="127"/>
      <c r="ACA46" s="127"/>
      <c r="ACB46" s="127"/>
      <c r="ACC46" s="127"/>
      <c r="ACD46" s="127"/>
      <c r="ACE46" s="127"/>
      <c r="ACF46" s="127"/>
      <c r="ACG46" s="127"/>
      <c r="ACH46" s="127"/>
      <c r="ACI46" s="127"/>
      <c r="ACJ46" s="127"/>
      <c r="ACK46" s="127"/>
      <c r="ACL46" s="127"/>
      <c r="ACM46" s="127"/>
      <c r="ACN46" s="127"/>
      <c r="ACO46" s="127"/>
      <c r="ACP46" s="127"/>
      <c r="ACQ46" s="127"/>
      <c r="ACR46" s="127"/>
      <c r="ACS46" s="127"/>
      <c r="ACT46" s="127"/>
      <c r="ACU46" s="127"/>
      <c r="ACV46" s="127"/>
      <c r="ACW46" s="127"/>
      <c r="ACX46" s="127"/>
      <c r="ACY46" s="127"/>
      <c r="ACZ46" s="127"/>
      <c r="ADA46" s="127"/>
      <c r="ADB46" s="127"/>
      <c r="ADC46" s="127"/>
      <c r="ADD46" s="127"/>
      <c r="ADE46" s="127"/>
      <c r="ADF46" s="127"/>
      <c r="ADG46" s="127"/>
      <c r="ADH46" s="127"/>
      <c r="ADI46" s="127"/>
      <c r="ADJ46" s="127"/>
      <c r="ADK46" s="127"/>
      <c r="ADL46" s="127"/>
      <c r="ADM46" s="127"/>
      <c r="ADN46" s="127"/>
      <c r="ADO46" s="127"/>
      <c r="ADP46" s="127"/>
      <c r="ADQ46" s="127"/>
      <c r="ADR46" s="127"/>
      <c r="ADS46" s="127"/>
      <c r="ADT46" s="127"/>
      <c r="ADU46" s="127"/>
      <c r="ADV46" s="127"/>
      <c r="ADW46" s="127"/>
      <c r="ADX46" s="127"/>
      <c r="ADY46" s="127"/>
      <c r="ADZ46" s="127"/>
      <c r="AEA46" s="127"/>
      <c r="AEB46" s="127"/>
      <c r="AEC46" s="127"/>
      <c r="AED46" s="127"/>
      <c r="AEE46" s="127"/>
      <c r="AEF46" s="127"/>
      <c r="AEG46" s="127"/>
      <c r="AEH46" s="127"/>
      <c r="AEI46" s="127"/>
      <c r="AEJ46" s="127"/>
      <c r="AEK46" s="127"/>
      <c r="AEL46" s="127"/>
      <c r="AEM46" s="127"/>
      <c r="AEN46" s="127"/>
      <c r="AEO46" s="127"/>
      <c r="AEP46" s="127"/>
      <c r="AEQ46" s="127"/>
      <c r="AER46" s="127"/>
      <c r="AES46" s="127"/>
      <c r="AET46" s="127"/>
      <c r="AEU46" s="127"/>
      <c r="AEV46" s="127"/>
      <c r="AEW46" s="127"/>
      <c r="AEX46" s="127"/>
      <c r="AEY46" s="127"/>
      <c r="AEZ46" s="127"/>
      <c r="AFA46" s="127"/>
      <c r="AFB46" s="127"/>
      <c r="AFC46" s="127"/>
      <c r="AFD46" s="127"/>
      <c r="AFE46" s="127"/>
      <c r="AFF46" s="127"/>
      <c r="AFG46" s="127"/>
      <c r="AFH46" s="127"/>
      <c r="AFI46" s="127"/>
      <c r="AFJ46" s="127"/>
      <c r="AFK46" s="127"/>
      <c r="AFL46" s="127"/>
      <c r="AFM46" s="127"/>
      <c r="AFN46" s="127"/>
      <c r="AFO46" s="127"/>
      <c r="AFP46" s="127"/>
      <c r="AFQ46" s="127"/>
      <c r="AFR46" s="127"/>
      <c r="AFS46" s="127"/>
      <c r="AFT46" s="127"/>
      <c r="AFU46" s="127"/>
      <c r="AFV46" s="127"/>
      <c r="AFW46" s="127"/>
      <c r="AFX46" s="127"/>
      <c r="AFY46" s="127"/>
      <c r="AFZ46" s="127"/>
      <c r="AGA46" s="127"/>
      <c r="AGB46" s="127"/>
      <c r="AGC46" s="127"/>
      <c r="AGD46" s="127"/>
      <c r="AGE46" s="127"/>
      <c r="AGF46" s="127"/>
      <c r="AGG46" s="127"/>
      <c r="AGH46" s="127"/>
      <c r="AGI46" s="127"/>
      <c r="AGJ46" s="127"/>
      <c r="AGK46" s="127"/>
      <c r="AGL46" s="127"/>
      <c r="AGM46" s="127"/>
      <c r="AGN46" s="127"/>
      <c r="AGO46" s="127"/>
      <c r="AGP46" s="127"/>
      <c r="AGQ46" s="127"/>
      <c r="AGR46" s="127"/>
      <c r="AGS46" s="127"/>
      <c r="AGT46" s="127"/>
      <c r="AGU46" s="127"/>
      <c r="AGV46" s="127"/>
      <c r="AGW46" s="127"/>
      <c r="AGX46" s="127"/>
      <c r="AGY46" s="127"/>
      <c r="AGZ46" s="127"/>
      <c r="AHA46" s="127"/>
      <c r="AHB46" s="127"/>
      <c r="AHC46" s="127"/>
      <c r="AHD46" s="127"/>
      <c r="AHE46" s="127"/>
      <c r="AHF46" s="127"/>
      <c r="AHG46" s="127"/>
      <c r="AHH46" s="127"/>
      <c r="AHI46" s="127"/>
      <c r="AHJ46" s="127"/>
      <c r="AHK46" s="127"/>
      <c r="AHL46" s="127"/>
      <c r="AHM46" s="127"/>
      <c r="AHN46" s="127"/>
      <c r="AHO46" s="127"/>
      <c r="AHP46" s="127"/>
      <c r="AHQ46" s="127"/>
      <c r="AHR46" s="127"/>
      <c r="AHS46" s="127"/>
      <c r="AHT46" s="127"/>
      <c r="AHU46" s="127"/>
      <c r="AHV46" s="127"/>
      <c r="AHW46" s="127"/>
      <c r="AHX46" s="127"/>
      <c r="AHY46" s="127"/>
      <c r="AHZ46" s="127"/>
      <c r="AIA46" s="127"/>
      <c r="AIB46" s="127"/>
      <c r="AIC46" s="127"/>
      <c r="AID46" s="127"/>
      <c r="AIE46" s="127"/>
      <c r="AIF46" s="127"/>
      <c r="AIG46" s="127"/>
      <c r="AIH46" s="127"/>
      <c r="AII46" s="127"/>
      <c r="AIJ46" s="127"/>
      <c r="AIK46" s="127"/>
      <c r="AIL46" s="127"/>
      <c r="AIM46" s="127"/>
      <c r="AIN46" s="127"/>
      <c r="AIO46" s="127"/>
      <c r="AIP46" s="127"/>
      <c r="AIQ46" s="127"/>
      <c r="AIR46" s="127"/>
      <c r="AIS46" s="127"/>
      <c r="AIT46" s="127"/>
      <c r="AIU46" s="127"/>
      <c r="AIV46" s="127"/>
      <c r="AIW46" s="127"/>
      <c r="AIX46" s="127"/>
      <c r="AIY46" s="127"/>
      <c r="AIZ46" s="127"/>
      <c r="AJA46" s="127"/>
      <c r="AJB46" s="127"/>
      <c r="AJC46" s="127"/>
      <c r="AJD46" s="127"/>
      <c r="AJE46" s="127"/>
      <c r="AJF46" s="127"/>
      <c r="AJG46" s="127"/>
      <c r="AJH46" s="127"/>
      <c r="AJI46" s="127"/>
      <c r="AJJ46" s="127"/>
      <c r="AJK46" s="127"/>
      <c r="AJL46" s="127"/>
      <c r="AJM46" s="127"/>
      <c r="AJN46" s="127"/>
      <c r="AJO46" s="127"/>
      <c r="AJP46" s="127"/>
      <c r="AJQ46" s="127"/>
      <c r="AJR46" s="127"/>
      <c r="AJS46" s="127"/>
      <c r="AJT46" s="127"/>
      <c r="AJU46" s="127"/>
      <c r="AJV46" s="127"/>
      <c r="AJW46" s="127"/>
      <c r="AJX46" s="127"/>
      <c r="AJY46" s="127"/>
      <c r="AJZ46" s="127"/>
      <c r="AKA46" s="127"/>
      <c r="AKB46" s="127"/>
      <c r="AKC46" s="127"/>
      <c r="AKD46" s="127"/>
      <c r="AKE46" s="127"/>
      <c r="AKF46" s="127"/>
      <c r="AKG46" s="127"/>
      <c r="AKH46" s="127"/>
      <c r="AKI46" s="127"/>
      <c r="AKJ46" s="127"/>
      <c r="AKK46" s="127"/>
      <c r="AKL46" s="127"/>
      <c r="AKM46" s="127"/>
      <c r="AKN46" s="127"/>
      <c r="AKO46" s="127"/>
      <c r="AKP46" s="127"/>
      <c r="AKQ46" s="127"/>
      <c r="AKR46" s="127"/>
      <c r="AKS46" s="127"/>
      <c r="AKT46" s="127"/>
      <c r="AKU46" s="127"/>
      <c r="AKV46" s="127"/>
      <c r="AKW46" s="127"/>
      <c r="AKX46" s="127"/>
      <c r="AKY46" s="127"/>
      <c r="AKZ46" s="127"/>
      <c r="ALA46" s="127"/>
      <c r="ALB46" s="127"/>
      <c r="ALC46" s="127"/>
      <c r="ALD46" s="127"/>
      <c r="ALE46" s="127"/>
      <c r="ALF46" s="127"/>
      <c r="ALG46" s="127"/>
      <c r="ALH46" s="127"/>
      <c r="ALI46" s="127"/>
      <c r="ALJ46" s="127"/>
      <c r="ALK46" s="127"/>
      <c r="ALL46" s="127"/>
      <c r="ALM46" s="127"/>
      <c r="ALN46" s="127"/>
      <c r="ALO46" s="127"/>
      <c r="ALP46" s="127"/>
      <c r="ALQ46" s="127"/>
      <c r="ALR46" s="127"/>
      <c r="ALS46" s="127"/>
      <c r="ALT46" s="127"/>
      <c r="ALU46" s="127"/>
      <c r="ALV46" s="127"/>
      <c r="ALW46" s="127"/>
      <c r="ALX46" s="127"/>
      <c r="ALY46" s="127"/>
      <c r="ALZ46" s="127"/>
      <c r="AMA46" s="127"/>
      <c r="AMB46" s="127"/>
      <c r="AMC46" s="127"/>
      <c r="AMD46" s="127"/>
      <c r="AME46" s="127"/>
      <c r="AMF46" s="127"/>
      <c r="AMG46" s="127"/>
      <c r="AMH46" s="127"/>
      <c r="AMI46" s="127"/>
      <c r="AMJ46" s="127"/>
      <c r="AMK46" s="127"/>
      <c r="AML46" s="127"/>
      <c r="AMM46" s="127"/>
      <c r="AMN46" s="127"/>
      <c r="AMO46" s="127"/>
      <c r="AMP46" s="127"/>
      <c r="AMQ46" s="127"/>
      <c r="AMR46" s="127"/>
      <c r="AMS46" s="127"/>
      <c r="AMT46" s="127"/>
      <c r="AMU46" s="127"/>
      <c r="AMV46" s="127"/>
      <c r="AMW46" s="127"/>
      <c r="AMX46" s="127"/>
      <c r="AMY46" s="127"/>
      <c r="AMZ46" s="127"/>
      <c r="ANA46" s="127"/>
      <c r="ANB46" s="127"/>
      <c r="ANC46" s="127"/>
      <c r="AND46" s="127"/>
      <c r="ANE46" s="127"/>
      <c r="ANF46" s="127"/>
      <c r="ANG46" s="127"/>
      <c r="ANH46" s="127"/>
      <c r="ANI46" s="127"/>
      <c r="ANJ46" s="127"/>
      <c r="ANK46" s="127"/>
      <c r="ANL46" s="127"/>
      <c r="ANM46" s="127"/>
      <c r="ANN46" s="127"/>
      <c r="ANO46" s="127"/>
      <c r="ANP46" s="127"/>
      <c r="ANQ46" s="127"/>
      <c r="ANR46" s="127"/>
      <c r="ANS46" s="127"/>
      <c r="ANT46" s="127"/>
      <c r="ANU46" s="127"/>
      <c r="ANV46" s="127"/>
      <c r="ANW46" s="127"/>
      <c r="ANX46" s="127"/>
      <c r="ANY46" s="127"/>
      <c r="ANZ46" s="127"/>
      <c r="AOA46" s="127"/>
      <c r="AOB46" s="127"/>
      <c r="AOC46" s="127"/>
      <c r="AOD46" s="127"/>
      <c r="AOE46" s="127"/>
      <c r="AOF46" s="127"/>
      <c r="AOG46" s="127"/>
      <c r="AOH46" s="127"/>
      <c r="AOI46" s="127"/>
      <c r="AOJ46" s="127"/>
      <c r="AOK46" s="127"/>
      <c r="AOL46" s="127"/>
      <c r="AOM46" s="127"/>
      <c r="AON46" s="127"/>
      <c r="AOO46" s="127"/>
      <c r="AOP46" s="127"/>
      <c r="AOQ46" s="127"/>
      <c r="AOR46" s="127"/>
      <c r="AOS46" s="127"/>
      <c r="AOT46" s="127"/>
      <c r="AOU46" s="127"/>
      <c r="AOV46" s="127"/>
      <c r="AOW46" s="127"/>
      <c r="AOX46" s="127"/>
      <c r="AOY46" s="127"/>
      <c r="AOZ46" s="127"/>
      <c r="APA46" s="127"/>
      <c r="APB46" s="127"/>
      <c r="APC46" s="127"/>
      <c r="APD46" s="127"/>
      <c r="APE46" s="127"/>
      <c r="APF46" s="127"/>
      <c r="APG46" s="127"/>
      <c r="APH46" s="127"/>
      <c r="API46" s="127"/>
      <c r="APJ46" s="127"/>
      <c r="APK46" s="127"/>
      <c r="APL46" s="127"/>
      <c r="APM46" s="127"/>
      <c r="APN46" s="127"/>
      <c r="APO46" s="127"/>
      <c r="APP46" s="127"/>
      <c r="APQ46" s="127"/>
      <c r="APR46" s="127"/>
      <c r="APS46" s="127"/>
      <c r="APT46" s="127"/>
      <c r="APU46" s="127"/>
      <c r="APV46" s="127"/>
      <c r="APW46" s="127"/>
      <c r="APX46" s="127"/>
      <c r="APY46" s="127"/>
      <c r="APZ46" s="127"/>
      <c r="AQA46" s="127"/>
      <c r="AQB46" s="127"/>
      <c r="AQC46" s="127"/>
      <c r="AQD46" s="127"/>
      <c r="AQE46" s="127"/>
      <c r="AQF46" s="127"/>
      <c r="AQG46" s="127"/>
      <c r="AQH46" s="127"/>
      <c r="AQI46" s="127"/>
      <c r="AQJ46" s="127"/>
      <c r="AQK46" s="127"/>
      <c r="AQL46" s="127"/>
      <c r="AQM46" s="127"/>
      <c r="AQN46" s="127"/>
      <c r="AQO46" s="127"/>
      <c r="AQP46" s="127"/>
      <c r="AQQ46" s="127"/>
      <c r="AQR46" s="127"/>
      <c r="AQS46" s="127"/>
      <c r="AQT46" s="127"/>
      <c r="AQU46" s="127"/>
      <c r="AQV46" s="127"/>
      <c r="AQW46" s="127"/>
      <c r="AQX46" s="127"/>
      <c r="AQY46" s="127"/>
      <c r="AQZ46" s="127"/>
      <c r="ARA46" s="127"/>
      <c r="ARB46" s="127"/>
      <c r="ARC46" s="127"/>
      <c r="ARD46" s="127"/>
      <c r="ARE46" s="127"/>
      <c r="ARF46" s="127"/>
      <c r="ARG46" s="127"/>
      <c r="ARH46" s="127"/>
      <c r="ARI46" s="127"/>
      <c r="ARJ46" s="127"/>
      <c r="ARK46" s="127"/>
      <c r="ARL46" s="127"/>
      <c r="ARM46" s="127"/>
      <c r="ARN46" s="127"/>
      <c r="ARO46" s="127"/>
      <c r="ARP46" s="127"/>
      <c r="ARQ46" s="127"/>
      <c r="ARR46" s="127"/>
      <c r="ARS46" s="127"/>
      <c r="ART46" s="127"/>
      <c r="ARU46" s="127"/>
      <c r="ARV46" s="127"/>
      <c r="ARW46" s="127"/>
      <c r="ARX46" s="127"/>
      <c r="ARY46" s="127"/>
      <c r="ARZ46" s="127"/>
      <c r="ASA46" s="127"/>
      <c r="ASB46" s="127"/>
      <c r="ASC46" s="127"/>
      <c r="ASD46" s="127"/>
      <c r="ASE46" s="127"/>
      <c r="ASF46" s="127"/>
      <c r="ASG46" s="127"/>
      <c r="ASH46" s="127"/>
      <c r="ASI46" s="127"/>
      <c r="ASJ46" s="127"/>
      <c r="ASK46" s="127"/>
      <c r="ASL46" s="127"/>
      <c r="ASM46" s="127"/>
      <c r="ASN46" s="127"/>
      <c r="ASO46" s="127"/>
      <c r="ASP46" s="127"/>
      <c r="ASQ46" s="127"/>
      <c r="ASR46" s="127"/>
      <c r="ASS46" s="127"/>
      <c r="AST46" s="127"/>
      <c r="ASU46" s="127"/>
      <c r="ASV46" s="127"/>
      <c r="ASW46" s="127"/>
      <c r="ASX46" s="127"/>
      <c r="ASY46" s="127"/>
      <c r="ASZ46" s="127"/>
      <c r="ATA46" s="127"/>
      <c r="ATB46" s="127"/>
      <c r="ATC46" s="127"/>
      <c r="ATD46" s="127"/>
      <c r="ATE46" s="127"/>
      <c r="ATF46" s="127"/>
      <c r="ATG46" s="127"/>
      <c r="ATH46" s="127"/>
      <c r="ATI46" s="127"/>
      <c r="ATJ46" s="127"/>
      <c r="ATK46" s="127"/>
      <c r="ATL46" s="127"/>
      <c r="ATM46" s="127"/>
      <c r="ATN46" s="127"/>
      <c r="ATO46" s="127"/>
      <c r="ATP46" s="127"/>
      <c r="ATQ46" s="127"/>
      <c r="ATR46" s="127"/>
      <c r="ATS46" s="127"/>
      <c r="ATT46" s="127"/>
      <c r="ATU46" s="127"/>
      <c r="ATV46" s="127"/>
      <c r="ATW46" s="127"/>
      <c r="ATX46" s="127"/>
      <c r="ATY46" s="127"/>
      <c r="ATZ46" s="127"/>
      <c r="AUA46" s="127"/>
      <c r="AUB46" s="127"/>
      <c r="AUC46" s="127"/>
      <c r="AUD46" s="127"/>
      <c r="AUE46" s="127"/>
      <c r="AUF46" s="127"/>
      <c r="AUG46" s="127"/>
      <c r="AUH46" s="127"/>
      <c r="AUI46" s="127"/>
      <c r="AUJ46" s="127"/>
      <c r="AUK46" s="127"/>
      <c r="AUL46" s="127"/>
      <c r="AUM46" s="127"/>
      <c r="AUN46" s="127"/>
      <c r="AUO46" s="127"/>
      <c r="AUP46" s="127"/>
      <c r="AUQ46" s="127"/>
      <c r="AUR46" s="127"/>
      <c r="AUS46" s="127"/>
      <c r="AUT46" s="127"/>
      <c r="AUU46" s="127"/>
      <c r="AUV46" s="127"/>
      <c r="AUW46" s="127"/>
      <c r="AUX46" s="127"/>
      <c r="AUY46" s="127"/>
      <c r="AUZ46" s="127"/>
      <c r="AVA46" s="127"/>
      <c r="AVB46" s="127"/>
      <c r="AVC46" s="127"/>
      <c r="AVD46" s="127"/>
      <c r="AVE46" s="127"/>
      <c r="AVF46" s="127"/>
      <c r="AVG46" s="127"/>
      <c r="AVH46" s="127"/>
      <c r="AVI46" s="127"/>
      <c r="AVJ46" s="127"/>
      <c r="AVK46" s="127"/>
      <c r="AVL46" s="127"/>
      <c r="AVM46" s="127"/>
      <c r="AVN46" s="127"/>
      <c r="AVO46" s="127"/>
      <c r="AVP46" s="127"/>
      <c r="AVQ46" s="127"/>
      <c r="AVR46" s="127"/>
      <c r="AVS46" s="127"/>
      <c r="AVT46" s="127"/>
      <c r="AVU46" s="127"/>
      <c r="AVV46" s="127"/>
      <c r="AVW46" s="127"/>
      <c r="AVX46" s="127"/>
      <c r="AVY46" s="127"/>
      <c r="AVZ46" s="127"/>
      <c r="AWA46" s="127"/>
      <c r="AWB46" s="127"/>
      <c r="AWC46" s="127"/>
      <c r="AWD46" s="127"/>
      <c r="AWE46" s="127"/>
      <c r="AWF46" s="127"/>
      <c r="AWG46" s="127"/>
      <c r="AWH46" s="127"/>
      <c r="AWI46" s="127"/>
      <c r="AWJ46" s="127"/>
      <c r="AWK46" s="127"/>
      <c r="AWL46" s="127"/>
      <c r="AWM46" s="127"/>
      <c r="AWN46" s="127"/>
      <c r="AWO46" s="127"/>
      <c r="AWP46" s="127"/>
      <c r="AWQ46" s="127"/>
      <c r="AWR46" s="127"/>
      <c r="AWS46" s="127"/>
      <c r="AWT46" s="127"/>
      <c r="AWU46" s="127"/>
      <c r="AWV46" s="127"/>
      <c r="AWW46" s="127"/>
      <c r="AWX46" s="127"/>
      <c r="AWY46" s="127"/>
      <c r="AWZ46" s="127"/>
      <c r="AXA46" s="127"/>
      <c r="AXB46" s="127"/>
      <c r="AXC46" s="127"/>
      <c r="AXD46" s="127"/>
      <c r="AXE46" s="127"/>
      <c r="AXF46" s="127"/>
      <c r="AXG46" s="127"/>
      <c r="AXH46" s="127"/>
      <c r="AXI46" s="127"/>
      <c r="AXJ46" s="127"/>
      <c r="AXK46" s="127"/>
      <c r="AXL46" s="127"/>
      <c r="AXM46" s="127"/>
      <c r="AXN46" s="127"/>
      <c r="AXO46" s="127"/>
      <c r="AXP46" s="127"/>
      <c r="AXQ46" s="127"/>
      <c r="AXR46" s="127"/>
      <c r="AXS46" s="127"/>
      <c r="AXT46" s="127"/>
      <c r="AXU46" s="127"/>
      <c r="AXV46" s="127"/>
      <c r="AXW46" s="127"/>
      <c r="AXX46" s="127"/>
      <c r="AXY46" s="127"/>
      <c r="AXZ46" s="127"/>
      <c r="AYA46" s="127"/>
      <c r="AYB46" s="127"/>
      <c r="AYC46" s="127"/>
      <c r="AYD46" s="127"/>
      <c r="AYE46" s="127"/>
      <c r="AYF46" s="127"/>
      <c r="AYG46" s="127"/>
      <c r="AYH46" s="127"/>
      <c r="AYI46" s="127"/>
      <c r="AYJ46" s="127"/>
      <c r="AYK46" s="127"/>
      <c r="AYL46" s="127"/>
      <c r="AYM46" s="127"/>
      <c r="AYN46" s="127"/>
      <c r="AYO46" s="127"/>
      <c r="AYP46" s="127"/>
      <c r="AYQ46" s="127"/>
      <c r="AYR46" s="127"/>
      <c r="AYS46" s="127"/>
      <c r="AYT46" s="127"/>
      <c r="AYU46" s="127"/>
      <c r="AYV46" s="127"/>
      <c r="AYW46" s="127"/>
      <c r="AYX46" s="127"/>
      <c r="AYY46" s="127"/>
      <c r="AYZ46" s="127"/>
      <c r="AZA46" s="127"/>
      <c r="AZB46" s="127"/>
      <c r="AZC46" s="127"/>
      <c r="AZD46" s="127"/>
      <c r="AZE46" s="127"/>
      <c r="AZF46" s="127"/>
      <c r="AZG46" s="127"/>
      <c r="AZH46" s="127"/>
      <c r="AZI46" s="127"/>
      <c r="AZJ46" s="127"/>
      <c r="AZK46" s="127"/>
      <c r="AZL46" s="127"/>
      <c r="AZM46" s="127"/>
      <c r="AZN46" s="127"/>
      <c r="AZO46" s="127"/>
      <c r="AZP46" s="127"/>
      <c r="AZQ46" s="127"/>
      <c r="AZR46" s="127"/>
      <c r="AZS46" s="127"/>
      <c r="AZT46" s="127"/>
      <c r="AZU46" s="127"/>
      <c r="AZV46" s="127"/>
      <c r="AZW46" s="127"/>
      <c r="AZX46" s="127"/>
      <c r="AZY46" s="127"/>
      <c r="AZZ46" s="127"/>
      <c r="BAA46" s="127"/>
      <c r="BAB46" s="127"/>
      <c r="BAC46" s="127"/>
      <c r="BAD46" s="127"/>
      <c r="BAE46" s="127"/>
      <c r="BAF46" s="127"/>
      <c r="BAG46" s="127"/>
      <c r="BAH46" s="127"/>
      <c r="BAI46" s="127"/>
      <c r="BAJ46" s="127"/>
      <c r="BAK46" s="127"/>
      <c r="BAL46" s="127"/>
      <c r="BAM46" s="127"/>
      <c r="BAN46" s="127"/>
      <c r="BAO46" s="127"/>
      <c r="BAP46" s="127"/>
      <c r="BAQ46" s="127"/>
      <c r="BAR46" s="127"/>
      <c r="BAS46" s="127"/>
      <c r="BAT46" s="127"/>
      <c r="BAU46" s="127"/>
      <c r="BAV46" s="127"/>
      <c r="BAW46" s="127"/>
      <c r="BAX46" s="127"/>
      <c r="BAY46" s="127"/>
      <c r="BAZ46" s="127"/>
      <c r="BBA46" s="127"/>
      <c r="BBB46" s="127"/>
      <c r="BBC46" s="127"/>
      <c r="BBD46" s="127"/>
      <c r="BBE46" s="127"/>
      <c r="BBF46" s="127"/>
      <c r="BBG46" s="127"/>
      <c r="BBH46" s="127"/>
      <c r="BBI46" s="127"/>
      <c r="BBJ46" s="127"/>
      <c r="BBK46" s="127"/>
      <c r="BBL46" s="127"/>
      <c r="BBM46" s="127"/>
      <c r="BBN46" s="127"/>
      <c r="BBO46" s="127"/>
      <c r="BBP46" s="127"/>
      <c r="BBQ46" s="127"/>
      <c r="BBR46" s="127"/>
      <c r="BBS46" s="127"/>
      <c r="BBT46" s="127"/>
      <c r="BBU46" s="127"/>
      <c r="BBV46" s="127"/>
      <c r="BBW46" s="127"/>
      <c r="BBX46" s="127"/>
      <c r="BBY46" s="127"/>
      <c r="BBZ46" s="127"/>
      <c r="BCA46" s="127"/>
      <c r="BCB46" s="127"/>
      <c r="BCC46" s="127"/>
      <c r="BCD46" s="127"/>
      <c r="BCE46" s="127"/>
      <c r="BCF46" s="127"/>
      <c r="BCG46" s="127"/>
      <c r="BCH46" s="127"/>
      <c r="BCI46" s="127"/>
      <c r="BCJ46" s="127"/>
      <c r="BCK46" s="127"/>
      <c r="BCL46" s="127"/>
      <c r="BCM46" s="127"/>
      <c r="BCN46" s="127"/>
      <c r="BCO46" s="127"/>
      <c r="BCP46" s="127"/>
      <c r="BCQ46" s="127"/>
      <c r="BCR46" s="127"/>
      <c r="BCS46" s="127"/>
      <c r="BCT46" s="127"/>
      <c r="BCU46" s="127"/>
      <c r="BCV46" s="127"/>
      <c r="BCW46" s="127"/>
      <c r="BCX46" s="127"/>
      <c r="BCY46" s="127"/>
      <c r="BCZ46" s="127"/>
      <c r="BDA46" s="127"/>
      <c r="BDB46" s="127"/>
      <c r="BDC46" s="127"/>
      <c r="BDD46" s="127"/>
      <c r="BDE46" s="127"/>
      <c r="BDF46" s="127"/>
      <c r="BDG46" s="127"/>
      <c r="BDH46" s="127"/>
      <c r="BDI46" s="127"/>
      <c r="BDJ46" s="127"/>
      <c r="BDK46" s="127"/>
      <c r="BDL46" s="127"/>
      <c r="BDM46" s="127"/>
      <c r="BDN46" s="127"/>
      <c r="BDO46" s="127"/>
      <c r="BDP46" s="127"/>
      <c r="BDQ46" s="127"/>
      <c r="BDR46" s="127"/>
      <c r="BDS46" s="127"/>
      <c r="BDT46" s="127"/>
      <c r="BDU46" s="127"/>
      <c r="BDV46" s="127"/>
      <c r="BDW46" s="127"/>
      <c r="BDX46" s="127"/>
      <c r="BDY46" s="127"/>
      <c r="BDZ46" s="127"/>
      <c r="BEA46" s="127"/>
      <c r="BEB46" s="127"/>
      <c r="BEC46" s="127"/>
      <c r="BED46" s="127"/>
      <c r="BEE46" s="127"/>
      <c r="BEF46" s="127"/>
      <c r="BEG46" s="127"/>
      <c r="BEH46" s="127"/>
      <c r="BEI46" s="127"/>
      <c r="BEJ46" s="127"/>
      <c r="BEK46" s="127"/>
      <c r="BEL46" s="127"/>
      <c r="BEM46" s="127"/>
      <c r="BEN46" s="127"/>
      <c r="BEO46" s="127"/>
      <c r="BEP46" s="127"/>
      <c r="BEQ46" s="127"/>
      <c r="BER46" s="127"/>
      <c r="BES46" s="127"/>
      <c r="BET46" s="127"/>
      <c r="BEU46" s="127"/>
      <c r="BEV46" s="127"/>
      <c r="BEW46" s="127"/>
      <c r="BEX46" s="127"/>
      <c r="BEY46" s="127"/>
      <c r="BEZ46" s="127"/>
      <c r="BFA46" s="127"/>
      <c r="BFB46" s="127"/>
      <c r="BFC46" s="127"/>
      <c r="BFD46" s="127"/>
      <c r="BFE46" s="127"/>
      <c r="BFF46" s="127"/>
      <c r="BFG46" s="127"/>
      <c r="BFH46" s="127"/>
      <c r="BFI46" s="127"/>
      <c r="BFJ46" s="127"/>
      <c r="BFK46" s="127"/>
      <c r="BFL46" s="127"/>
      <c r="BFM46" s="127"/>
      <c r="BFN46" s="127"/>
      <c r="BFO46" s="127"/>
      <c r="BFP46" s="127"/>
      <c r="BFQ46" s="127"/>
      <c r="BFR46" s="127"/>
      <c r="BFS46" s="127"/>
      <c r="BFT46" s="127"/>
      <c r="BFU46" s="127"/>
      <c r="BFV46" s="127"/>
      <c r="BFW46" s="127"/>
      <c r="BFX46" s="127"/>
      <c r="BFY46" s="127"/>
      <c r="BFZ46" s="127"/>
      <c r="BGA46" s="127"/>
      <c r="BGB46" s="127"/>
      <c r="BGC46" s="127"/>
      <c r="BGD46" s="127"/>
      <c r="BGE46" s="127"/>
      <c r="BGF46" s="127"/>
      <c r="BGG46" s="127"/>
      <c r="BGH46" s="127"/>
      <c r="BGI46" s="127"/>
      <c r="BGJ46" s="127"/>
      <c r="BGK46" s="127"/>
      <c r="BGL46" s="127"/>
      <c r="BGM46" s="127"/>
      <c r="BGN46" s="127"/>
      <c r="BGO46" s="127"/>
      <c r="BGP46" s="127"/>
      <c r="BGQ46" s="127"/>
      <c r="BGR46" s="127"/>
      <c r="BGS46" s="127"/>
      <c r="BGT46" s="127"/>
      <c r="BGU46" s="127"/>
      <c r="BGV46" s="127"/>
      <c r="BGW46" s="127"/>
      <c r="BGX46" s="127"/>
      <c r="BGY46" s="127"/>
      <c r="BGZ46" s="127"/>
      <c r="BHA46" s="127"/>
      <c r="BHB46" s="127"/>
      <c r="BHC46" s="127"/>
      <c r="BHD46" s="127"/>
      <c r="BHE46" s="127"/>
      <c r="BHF46" s="127"/>
      <c r="BHG46" s="127"/>
      <c r="BHH46" s="127"/>
      <c r="BHI46" s="127"/>
      <c r="BHJ46" s="127"/>
      <c r="BHK46" s="127"/>
      <c r="BHL46" s="127"/>
      <c r="BHM46" s="127"/>
      <c r="BHN46" s="127"/>
      <c r="BHO46" s="127"/>
      <c r="BHP46" s="127"/>
      <c r="BHQ46" s="127"/>
      <c r="BHR46" s="127"/>
      <c r="BHS46" s="127"/>
      <c r="BHT46" s="127"/>
      <c r="BHU46" s="127"/>
      <c r="BHV46" s="127"/>
      <c r="BHW46" s="127"/>
      <c r="BHX46" s="127"/>
      <c r="BHY46" s="127"/>
      <c r="BHZ46" s="127"/>
      <c r="BIA46" s="127"/>
      <c r="BIB46" s="127"/>
      <c r="BIC46" s="127"/>
      <c r="BID46" s="127"/>
      <c r="BIE46" s="127"/>
      <c r="BIF46" s="127"/>
      <c r="BIG46" s="127"/>
      <c r="BIH46" s="127"/>
      <c r="BII46" s="127"/>
      <c r="BIJ46" s="127"/>
      <c r="BIK46" s="127"/>
      <c r="BIL46" s="127"/>
      <c r="BIM46" s="127"/>
      <c r="BIN46" s="127"/>
      <c r="BIO46" s="127"/>
      <c r="BIP46" s="127"/>
      <c r="BIQ46" s="127"/>
      <c r="BIR46" s="127"/>
      <c r="BIS46" s="127"/>
      <c r="BIT46" s="127"/>
      <c r="BIU46" s="127"/>
      <c r="BIV46" s="127"/>
      <c r="BIW46" s="127"/>
      <c r="BIX46" s="127"/>
      <c r="BIY46" s="127"/>
      <c r="BIZ46" s="127"/>
      <c r="BJA46" s="127"/>
      <c r="BJB46" s="127"/>
      <c r="BJC46" s="127"/>
      <c r="BJD46" s="127"/>
      <c r="BJE46" s="127"/>
      <c r="BJF46" s="127"/>
      <c r="BJG46" s="127"/>
      <c r="BJH46" s="127"/>
      <c r="BJI46" s="127"/>
      <c r="BJJ46" s="127"/>
      <c r="BJK46" s="127"/>
      <c r="BJL46" s="127"/>
      <c r="BJM46" s="127"/>
      <c r="BJN46" s="127"/>
      <c r="BJO46" s="127"/>
      <c r="BJP46" s="127"/>
      <c r="BJQ46" s="127"/>
      <c r="BJR46" s="127"/>
      <c r="BJS46" s="127"/>
      <c r="BJT46" s="127"/>
      <c r="BJU46" s="127"/>
      <c r="BJV46" s="127"/>
      <c r="BJW46" s="127"/>
      <c r="BJX46" s="127"/>
      <c r="BJY46" s="127"/>
      <c r="BJZ46" s="127"/>
      <c r="BKA46" s="127"/>
      <c r="BKB46" s="127"/>
      <c r="BKC46" s="127"/>
      <c r="BKD46" s="127"/>
      <c r="BKE46" s="127"/>
      <c r="BKF46" s="127"/>
      <c r="BKG46" s="127"/>
      <c r="BKH46" s="127"/>
      <c r="BKI46" s="127"/>
      <c r="BKJ46" s="127"/>
      <c r="BKK46" s="127"/>
      <c r="BKL46" s="127"/>
      <c r="BKM46" s="127"/>
      <c r="BKN46" s="127"/>
      <c r="BKO46" s="127"/>
      <c r="BKP46" s="127"/>
      <c r="BKQ46" s="127"/>
      <c r="BKR46" s="127"/>
      <c r="BKS46" s="127"/>
      <c r="BKT46" s="127"/>
      <c r="BKU46" s="127"/>
      <c r="BKV46" s="127"/>
      <c r="BKW46" s="127"/>
      <c r="BKX46" s="127"/>
      <c r="BKY46" s="127"/>
      <c r="BKZ46" s="127"/>
      <c r="BLA46" s="127"/>
      <c r="BLB46" s="127"/>
      <c r="BLC46" s="127"/>
      <c r="BLD46" s="127"/>
      <c r="BLE46" s="127"/>
      <c r="BLF46" s="127"/>
      <c r="BLG46" s="127"/>
      <c r="BLH46" s="127"/>
      <c r="BLI46" s="127"/>
      <c r="BLJ46" s="127"/>
      <c r="BLK46" s="127"/>
      <c r="BLL46" s="127"/>
      <c r="BLM46" s="127"/>
      <c r="BLN46" s="127"/>
      <c r="BLO46" s="127"/>
      <c r="BLP46" s="127"/>
      <c r="BLQ46" s="127"/>
      <c r="BLR46" s="127"/>
      <c r="BLS46" s="127"/>
      <c r="BLT46" s="127"/>
      <c r="BLU46" s="127"/>
      <c r="BLV46" s="127"/>
      <c r="BLW46" s="127"/>
      <c r="BLX46" s="127"/>
      <c r="BLY46" s="127"/>
      <c r="BLZ46" s="127"/>
      <c r="BMA46" s="127"/>
      <c r="BMB46" s="127"/>
      <c r="BMC46" s="127"/>
      <c r="BMD46" s="127"/>
      <c r="BME46" s="127"/>
      <c r="BMF46" s="127"/>
      <c r="BMG46" s="127"/>
      <c r="BMH46" s="127"/>
      <c r="BMI46" s="127"/>
      <c r="BMJ46" s="127"/>
      <c r="BMK46" s="127"/>
      <c r="BML46" s="127"/>
      <c r="BMM46" s="127"/>
      <c r="BMN46" s="127"/>
      <c r="BMO46" s="127"/>
      <c r="BMP46" s="127"/>
      <c r="BMQ46" s="127"/>
      <c r="BMR46" s="127"/>
      <c r="BMS46" s="127"/>
      <c r="BMT46" s="127"/>
      <c r="BMU46" s="127"/>
      <c r="BMV46" s="127"/>
      <c r="BMW46" s="127"/>
      <c r="BMX46" s="127"/>
      <c r="BMY46" s="127"/>
      <c r="BMZ46" s="127"/>
      <c r="BNA46" s="127"/>
      <c r="BNB46" s="127"/>
      <c r="BNC46" s="127"/>
      <c r="BND46" s="127"/>
      <c r="BNE46" s="127"/>
      <c r="BNF46" s="127"/>
      <c r="BNG46" s="127"/>
      <c r="BNH46" s="127"/>
      <c r="BNI46" s="127"/>
      <c r="BNJ46" s="127"/>
      <c r="BNK46" s="127"/>
      <c r="BNL46" s="127"/>
      <c r="BNM46" s="127"/>
      <c r="BNN46" s="127"/>
      <c r="BNO46" s="127"/>
      <c r="BNP46" s="127"/>
      <c r="BNQ46" s="127"/>
      <c r="BNR46" s="127"/>
      <c r="BNS46" s="127"/>
      <c r="BNT46" s="127"/>
      <c r="BNU46" s="127"/>
      <c r="BNV46" s="127"/>
      <c r="BNW46" s="127"/>
      <c r="BNX46" s="127"/>
      <c r="BNY46" s="127"/>
      <c r="BNZ46" s="127"/>
      <c r="BOA46" s="127"/>
      <c r="BOB46" s="127"/>
      <c r="BOC46" s="127"/>
      <c r="BOD46" s="127"/>
      <c r="BOE46" s="127"/>
      <c r="BOF46" s="127"/>
      <c r="BOG46" s="127"/>
      <c r="BOH46" s="127"/>
      <c r="BOI46" s="127"/>
      <c r="BOJ46" s="127"/>
      <c r="BOK46" s="127"/>
      <c r="BOL46" s="127"/>
      <c r="BOM46" s="127"/>
      <c r="BON46" s="127"/>
      <c r="BOO46" s="127"/>
      <c r="BOP46" s="127"/>
      <c r="BOQ46" s="127"/>
      <c r="BOR46" s="127"/>
      <c r="BOS46" s="127"/>
      <c r="BOT46" s="127"/>
      <c r="BOU46" s="127"/>
      <c r="BOV46" s="127"/>
      <c r="BOW46" s="127"/>
      <c r="BOX46" s="127"/>
      <c r="BOY46" s="127"/>
      <c r="BOZ46" s="127"/>
      <c r="BPA46" s="127"/>
      <c r="BPB46" s="127"/>
      <c r="BPC46" s="127"/>
      <c r="BPD46" s="127"/>
      <c r="BPE46" s="127"/>
      <c r="BPF46" s="127"/>
      <c r="BPG46" s="127"/>
      <c r="BPH46" s="127"/>
      <c r="BPI46" s="127"/>
      <c r="BPJ46" s="127"/>
      <c r="BPK46" s="127"/>
      <c r="BPL46" s="127"/>
      <c r="BPM46" s="127"/>
      <c r="BPN46" s="127"/>
      <c r="BPO46" s="127"/>
      <c r="BPP46" s="127"/>
      <c r="BPQ46" s="127"/>
      <c r="BPR46" s="127"/>
      <c r="BPS46" s="127"/>
      <c r="BPT46" s="127"/>
      <c r="BPU46" s="127"/>
      <c r="BPV46" s="127"/>
      <c r="BPW46" s="127"/>
      <c r="BPX46" s="127"/>
      <c r="BPY46" s="127"/>
      <c r="BPZ46" s="127"/>
      <c r="BQA46" s="127"/>
      <c r="BQB46" s="127"/>
      <c r="BQC46" s="127"/>
      <c r="BQD46" s="127"/>
      <c r="BQE46" s="127"/>
      <c r="BQF46" s="127"/>
      <c r="BQG46" s="127"/>
      <c r="BQH46" s="127"/>
      <c r="BQI46" s="127"/>
      <c r="BQJ46" s="127"/>
      <c r="BQK46" s="127"/>
      <c r="BQL46" s="127"/>
      <c r="BQM46" s="127"/>
      <c r="BQN46" s="127"/>
      <c r="BQO46" s="127"/>
      <c r="BQP46" s="127"/>
      <c r="BQQ46" s="127"/>
      <c r="BQR46" s="127"/>
      <c r="BQS46" s="127"/>
      <c r="BQT46" s="127"/>
      <c r="BQU46" s="127"/>
      <c r="BQV46" s="127"/>
      <c r="BQW46" s="127"/>
      <c r="BQX46" s="127"/>
      <c r="BQY46" s="127"/>
      <c r="BQZ46" s="127"/>
      <c r="BRA46" s="127"/>
      <c r="BRB46" s="127"/>
      <c r="BRC46" s="127"/>
      <c r="BRD46" s="127"/>
      <c r="BRE46" s="127"/>
      <c r="BRF46" s="127"/>
      <c r="BRG46" s="127"/>
      <c r="BRH46" s="127"/>
      <c r="BRI46" s="127"/>
      <c r="BRJ46" s="127"/>
      <c r="BRK46" s="127"/>
      <c r="BRL46" s="127"/>
      <c r="BRM46" s="127"/>
      <c r="BRN46" s="127"/>
      <c r="BRO46" s="127"/>
      <c r="BRP46" s="127"/>
      <c r="BRQ46" s="127"/>
      <c r="BRR46" s="127"/>
      <c r="BRS46" s="127"/>
      <c r="BRT46" s="127"/>
      <c r="BRU46" s="127"/>
      <c r="BRV46" s="127"/>
      <c r="BRW46" s="127"/>
      <c r="BRX46" s="127"/>
      <c r="BRY46" s="127"/>
      <c r="BRZ46" s="127"/>
      <c r="BSA46" s="127"/>
      <c r="BSB46" s="127"/>
      <c r="BSC46" s="127"/>
      <c r="BSD46" s="127"/>
      <c r="BSE46" s="127"/>
      <c r="BSF46" s="127"/>
      <c r="BSG46" s="127"/>
      <c r="BSH46" s="127"/>
      <c r="BSI46" s="127"/>
      <c r="BSJ46" s="127"/>
      <c r="BSK46" s="127"/>
      <c r="BSL46" s="127"/>
      <c r="BSM46" s="127"/>
      <c r="BSN46" s="127"/>
      <c r="BSO46" s="127"/>
      <c r="BSP46" s="127"/>
      <c r="BSQ46" s="127"/>
      <c r="BSR46" s="127"/>
      <c r="BSS46" s="127"/>
      <c r="BST46" s="127"/>
      <c r="BSU46" s="127"/>
      <c r="BSV46" s="127"/>
      <c r="BSW46" s="127"/>
      <c r="BSX46" s="127"/>
      <c r="BSY46" s="127"/>
      <c r="BSZ46" s="127"/>
      <c r="BTA46" s="127"/>
      <c r="BTB46" s="127"/>
      <c r="BTC46" s="127"/>
      <c r="BTD46" s="127"/>
      <c r="BTE46" s="127"/>
      <c r="BTF46" s="127"/>
      <c r="BTG46" s="127"/>
      <c r="BTH46" s="127"/>
      <c r="BTI46" s="127"/>
      <c r="BTJ46" s="127"/>
      <c r="BTK46" s="127"/>
      <c r="BTL46" s="127"/>
      <c r="BTM46" s="127"/>
      <c r="BTN46" s="127"/>
      <c r="BTO46" s="127"/>
      <c r="BTP46" s="127"/>
      <c r="BTQ46" s="127"/>
      <c r="BTR46" s="127"/>
      <c r="BTS46" s="127"/>
      <c r="BTT46" s="127"/>
      <c r="BTU46" s="127"/>
      <c r="BTV46" s="127"/>
      <c r="BTW46" s="127"/>
      <c r="BTX46" s="127"/>
      <c r="BTY46" s="127"/>
      <c r="BTZ46" s="127"/>
      <c r="BUA46" s="127"/>
      <c r="BUB46" s="127"/>
      <c r="BUC46" s="127"/>
      <c r="BUD46" s="127"/>
      <c r="BUE46" s="127"/>
      <c r="BUF46" s="127"/>
      <c r="BUG46" s="127"/>
      <c r="BUH46" s="127"/>
      <c r="BUI46" s="127"/>
      <c r="BUJ46" s="127"/>
      <c r="BUK46" s="127"/>
      <c r="BUL46" s="127"/>
      <c r="BUM46" s="127"/>
      <c r="BUN46" s="127"/>
      <c r="BUO46" s="127"/>
      <c r="BUP46" s="127"/>
      <c r="BUQ46" s="127"/>
      <c r="BUR46" s="127"/>
      <c r="BUS46" s="127"/>
      <c r="BUT46" s="127"/>
      <c r="BUU46" s="127"/>
      <c r="BUV46" s="127"/>
      <c r="BUW46" s="127"/>
      <c r="BUX46" s="127"/>
      <c r="BUY46" s="127"/>
      <c r="BUZ46" s="127"/>
      <c r="BVA46" s="127"/>
      <c r="BVB46" s="127"/>
      <c r="BVC46" s="127"/>
      <c r="BVD46" s="127"/>
      <c r="BVE46" s="127"/>
      <c r="BVF46" s="127"/>
      <c r="BVG46" s="127"/>
      <c r="BVH46" s="127"/>
      <c r="BVI46" s="127"/>
      <c r="BVJ46" s="127"/>
      <c r="BVK46" s="127"/>
      <c r="BVL46" s="127"/>
      <c r="BVM46" s="127"/>
      <c r="BVN46" s="127"/>
      <c r="BVO46" s="127"/>
      <c r="BVP46" s="127"/>
      <c r="BVQ46" s="127"/>
      <c r="BVR46" s="127"/>
      <c r="BVS46" s="127"/>
      <c r="BVT46" s="127"/>
      <c r="BVU46" s="127"/>
      <c r="BVV46" s="127"/>
      <c r="BVW46" s="127"/>
      <c r="BVX46" s="127"/>
      <c r="BVY46" s="127"/>
      <c r="BVZ46" s="127"/>
      <c r="BWA46" s="127"/>
      <c r="BWB46" s="127"/>
      <c r="BWC46" s="127"/>
      <c r="BWD46" s="127"/>
      <c r="BWE46" s="127"/>
      <c r="BWF46" s="127"/>
      <c r="BWG46" s="127"/>
      <c r="BWH46" s="127"/>
      <c r="BWI46" s="127"/>
      <c r="BWJ46" s="127"/>
      <c r="BWK46" s="127"/>
      <c r="BWL46" s="127"/>
      <c r="BWM46" s="127"/>
      <c r="BWN46" s="127"/>
      <c r="BWO46" s="127"/>
      <c r="BWP46" s="127"/>
      <c r="BWQ46" s="127"/>
      <c r="BWR46" s="127"/>
      <c r="BWS46" s="127"/>
      <c r="BWT46" s="127"/>
      <c r="BWU46" s="127"/>
      <c r="BWV46" s="127"/>
      <c r="BWW46" s="127"/>
      <c r="BWX46" s="127"/>
      <c r="BWY46" s="127"/>
      <c r="BWZ46" s="127"/>
      <c r="BXA46" s="127"/>
      <c r="BXB46" s="127"/>
      <c r="BXC46" s="127"/>
      <c r="BXD46" s="127"/>
      <c r="BXE46" s="127"/>
      <c r="BXF46" s="127"/>
      <c r="BXG46" s="127"/>
      <c r="BXH46" s="127"/>
      <c r="BXI46" s="127"/>
      <c r="BXJ46" s="127"/>
      <c r="BXK46" s="127"/>
      <c r="BXL46" s="127"/>
      <c r="BXM46" s="127"/>
      <c r="BXN46" s="127"/>
      <c r="BXO46" s="127"/>
      <c r="BXP46" s="127"/>
      <c r="BXQ46" s="127"/>
      <c r="BXR46" s="127"/>
      <c r="BXS46" s="127"/>
      <c r="BXT46" s="127"/>
      <c r="BXU46" s="127"/>
      <c r="BXV46" s="127"/>
      <c r="BXW46" s="127"/>
      <c r="BXX46" s="127"/>
      <c r="BXY46" s="127"/>
      <c r="BXZ46" s="127"/>
      <c r="BYA46" s="127"/>
      <c r="BYB46" s="127"/>
      <c r="BYC46" s="127"/>
      <c r="BYD46" s="127"/>
      <c r="BYE46" s="127"/>
      <c r="BYF46" s="127"/>
      <c r="BYG46" s="127"/>
      <c r="BYH46" s="127"/>
      <c r="BYI46" s="127"/>
      <c r="BYJ46" s="127"/>
      <c r="BYK46" s="127"/>
      <c r="BYL46" s="127"/>
      <c r="BYM46" s="127"/>
      <c r="BYN46" s="127"/>
      <c r="BYO46" s="127"/>
      <c r="BYP46" s="127"/>
      <c r="BYQ46" s="127"/>
      <c r="BYR46" s="127"/>
      <c r="BYS46" s="127"/>
      <c r="BYT46" s="127"/>
      <c r="BYU46" s="127"/>
      <c r="BYV46" s="127"/>
      <c r="BYW46" s="127"/>
      <c r="BYX46" s="127"/>
      <c r="BYY46" s="127"/>
      <c r="BYZ46" s="127"/>
      <c r="BZA46" s="127"/>
      <c r="BZB46" s="127"/>
      <c r="BZC46" s="127"/>
      <c r="BZD46" s="127"/>
      <c r="BZE46" s="127"/>
      <c r="BZF46" s="127"/>
      <c r="BZG46" s="127"/>
      <c r="BZH46" s="127"/>
      <c r="BZI46" s="127"/>
      <c r="BZJ46" s="127"/>
      <c r="BZK46" s="127"/>
      <c r="BZL46" s="127"/>
      <c r="BZM46" s="127"/>
      <c r="BZN46" s="127"/>
      <c r="BZO46" s="127"/>
      <c r="BZP46" s="127"/>
      <c r="BZQ46" s="127"/>
      <c r="BZR46" s="127"/>
      <c r="BZS46" s="127"/>
      <c r="BZT46" s="127"/>
      <c r="BZU46" s="127"/>
      <c r="BZV46" s="127"/>
      <c r="BZW46" s="127"/>
      <c r="BZX46" s="127"/>
      <c r="BZY46" s="127"/>
      <c r="BZZ46" s="127"/>
      <c r="CAA46" s="127"/>
      <c r="CAB46" s="127"/>
      <c r="CAC46" s="127"/>
      <c r="CAD46" s="127"/>
      <c r="CAE46" s="127"/>
      <c r="CAF46" s="127"/>
      <c r="CAG46" s="127"/>
      <c r="CAH46" s="127"/>
      <c r="CAI46" s="127"/>
      <c r="CAJ46" s="127"/>
      <c r="CAK46" s="127"/>
      <c r="CAL46" s="127"/>
      <c r="CAM46" s="127"/>
      <c r="CAN46" s="127"/>
      <c r="CAO46" s="127"/>
      <c r="CAP46" s="127"/>
      <c r="CAQ46" s="127"/>
      <c r="CAR46" s="127"/>
      <c r="CAS46" s="127"/>
      <c r="CAT46" s="127"/>
      <c r="CAU46" s="127"/>
      <c r="CAV46" s="127"/>
      <c r="CAW46" s="127"/>
      <c r="CAX46" s="127"/>
      <c r="CAY46" s="127"/>
      <c r="CAZ46" s="127"/>
      <c r="CBA46" s="127"/>
      <c r="CBB46" s="127"/>
      <c r="CBC46" s="127"/>
      <c r="CBD46" s="127"/>
      <c r="CBE46" s="127"/>
      <c r="CBF46" s="127"/>
      <c r="CBG46" s="127"/>
      <c r="CBH46" s="127"/>
      <c r="CBI46" s="127"/>
      <c r="CBJ46" s="127"/>
      <c r="CBK46" s="127"/>
      <c r="CBL46" s="127"/>
      <c r="CBM46" s="127"/>
      <c r="CBN46" s="127"/>
      <c r="CBO46" s="127"/>
      <c r="CBP46" s="127"/>
      <c r="CBQ46" s="127"/>
      <c r="CBR46" s="127"/>
      <c r="CBS46" s="127"/>
      <c r="CBT46" s="127"/>
      <c r="CBU46" s="127"/>
      <c r="CBV46" s="127"/>
      <c r="CBW46" s="127"/>
      <c r="CBX46" s="127"/>
      <c r="CBY46" s="127"/>
      <c r="CBZ46" s="127"/>
      <c r="CCA46" s="127"/>
      <c r="CCB46" s="127"/>
      <c r="CCC46" s="127"/>
      <c r="CCD46" s="127"/>
      <c r="CCE46" s="127"/>
      <c r="CCF46" s="127"/>
      <c r="CCG46" s="127"/>
      <c r="CCH46" s="127"/>
      <c r="CCI46" s="127"/>
      <c r="CCJ46" s="127"/>
      <c r="CCK46" s="127"/>
      <c r="CCL46" s="127"/>
      <c r="CCM46" s="127"/>
      <c r="CCN46" s="127"/>
      <c r="CCO46" s="127"/>
      <c r="CCP46" s="127"/>
      <c r="CCQ46" s="127"/>
      <c r="CCR46" s="127"/>
      <c r="CCS46" s="127"/>
      <c r="CCT46" s="127"/>
      <c r="CCU46" s="127"/>
      <c r="CCV46" s="127"/>
      <c r="CCW46" s="127"/>
      <c r="CCX46" s="127"/>
      <c r="CCY46" s="127"/>
      <c r="CCZ46" s="127"/>
      <c r="CDA46" s="127"/>
      <c r="CDB46" s="127"/>
      <c r="CDC46" s="127"/>
      <c r="CDD46" s="127"/>
      <c r="CDE46" s="127"/>
      <c r="CDF46" s="127"/>
      <c r="CDG46" s="127"/>
      <c r="CDH46" s="127"/>
      <c r="CDI46" s="127"/>
      <c r="CDJ46" s="127"/>
      <c r="CDK46" s="127"/>
      <c r="CDL46" s="127"/>
      <c r="CDM46" s="127"/>
      <c r="CDN46" s="127"/>
      <c r="CDO46" s="127"/>
      <c r="CDP46" s="127"/>
      <c r="CDQ46" s="127"/>
      <c r="CDR46" s="127"/>
      <c r="CDS46" s="127"/>
      <c r="CDT46" s="127"/>
      <c r="CDU46" s="127"/>
      <c r="CDV46" s="127"/>
      <c r="CDW46" s="127"/>
      <c r="CDX46" s="127"/>
      <c r="CDY46" s="127"/>
      <c r="CDZ46" s="127"/>
      <c r="CEA46" s="127"/>
      <c r="CEB46" s="127"/>
      <c r="CEC46" s="127"/>
      <c r="CED46" s="127"/>
      <c r="CEE46" s="127"/>
      <c r="CEF46" s="127"/>
      <c r="CEG46" s="127"/>
      <c r="CEH46" s="127"/>
      <c r="CEI46" s="127"/>
      <c r="CEJ46" s="127"/>
      <c r="CEK46" s="127"/>
      <c r="CEL46" s="127"/>
      <c r="CEM46" s="127"/>
      <c r="CEN46" s="127"/>
      <c r="CEO46" s="127"/>
      <c r="CEP46" s="127"/>
      <c r="CEQ46" s="127"/>
      <c r="CER46" s="127"/>
      <c r="CES46" s="127"/>
      <c r="CET46" s="127"/>
      <c r="CEU46" s="127"/>
      <c r="CEV46" s="127"/>
      <c r="CEW46" s="127"/>
      <c r="CEX46" s="127"/>
      <c r="CEY46" s="127"/>
      <c r="CEZ46" s="127"/>
      <c r="CFA46" s="127"/>
      <c r="CFB46" s="127"/>
      <c r="CFC46" s="127"/>
      <c r="CFD46" s="127"/>
      <c r="CFE46" s="127"/>
      <c r="CFF46" s="127"/>
      <c r="CFG46" s="127"/>
      <c r="CFH46" s="127"/>
      <c r="CFI46" s="127"/>
      <c r="CFJ46" s="127"/>
      <c r="CFK46" s="127"/>
      <c r="CFL46" s="127"/>
      <c r="CFM46" s="127"/>
      <c r="CFN46" s="127"/>
      <c r="CFO46" s="127"/>
      <c r="CFP46" s="127"/>
      <c r="CFQ46" s="127"/>
      <c r="CFR46" s="127"/>
      <c r="CFS46" s="127"/>
      <c r="CFT46" s="127"/>
      <c r="CFU46" s="127"/>
      <c r="CFV46" s="127"/>
      <c r="CFW46" s="127"/>
      <c r="CFX46" s="127"/>
      <c r="CFY46" s="127"/>
      <c r="CFZ46" s="127"/>
      <c r="CGA46" s="127"/>
      <c r="CGB46" s="127"/>
      <c r="CGC46" s="127"/>
      <c r="CGD46" s="127"/>
      <c r="CGE46" s="127"/>
      <c r="CGF46" s="127"/>
      <c r="CGG46" s="127"/>
      <c r="CGH46" s="127"/>
      <c r="CGI46" s="127"/>
      <c r="CGJ46" s="127"/>
      <c r="CGK46" s="127"/>
      <c r="CGL46" s="127"/>
      <c r="CGM46" s="127"/>
      <c r="CGN46" s="127"/>
      <c r="CGO46" s="127"/>
      <c r="CGP46" s="127"/>
      <c r="CGQ46" s="127"/>
      <c r="CGR46" s="127"/>
      <c r="CGS46" s="127"/>
      <c r="CGT46" s="127"/>
      <c r="CGU46" s="127"/>
      <c r="CGV46" s="127"/>
      <c r="CGW46" s="127"/>
      <c r="CGX46" s="127"/>
      <c r="CGY46" s="127"/>
      <c r="CGZ46" s="127"/>
      <c r="CHA46" s="127"/>
      <c r="CHB46" s="127"/>
      <c r="CHC46" s="127"/>
      <c r="CHD46" s="127"/>
      <c r="CHE46" s="127"/>
      <c r="CHF46" s="127"/>
      <c r="CHG46" s="127"/>
      <c r="CHH46" s="127"/>
      <c r="CHI46" s="127"/>
      <c r="CHJ46" s="127"/>
      <c r="CHK46" s="127"/>
      <c r="CHL46" s="127"/>
      <c r="CHM46" s="127"/>
      <c r="CHN46" s="127"/>
      <c r="CHO46" s="127"/>
      <c r="CHP46" s="127"/>
      <c r="CHQ46" s="127"/>
      <c r="CHR46" s="127"/>
      <c r="CHS46" s="127"/>
      <c r="CHT46" s="127"/>
      <c r="CHU46" s="127"/>
      <c r="CHV46" s="127"/>
      <c r="CHW46" s="127"/>
      <c r="CHX46" s="127"/>
      <c r="CHY46" s="127"/>
      <c r="CHZ46" s="127"/>
      <c r="CIA46" s="127"/>
      <c r="CIB46" s="127"/>
      <c r="CIC46" s="127"/>
      <c r="CID46" s="127"/>
      <c r="CIE46" s="127"/>
      <c r="CIF46" s="127"/>
      <c r="CIG46" s="127"/>
      <c r="CIH46" s="127"/>
      <c r="CII46" s="127"/>
      <c r="CIJ46" s="127"/>
      <c r="CIK46" s="127"/>
      <c r="CIL46" s="127"/>
      <c r="CIM46" s="127"/>
      <c r="CIN46" s="127"/>
      <c r="CIO46" s="127"/>
      <c r="CIP46" s="127"/>
      <c r="CIQ46" s="127"/>
      <c r="CIR46" s="127"/>
      <c r="CIS46" s="127"/>
      <c r="CIT46" s="127"/>
      <c r="CIU46" s="127"/>
      <c r="CIV46" s="127"/>
      <c r="CIW46" s="127"/>
      <c r="CIX46" s="127"/>
      <c r="CIY46" s="127"/>
      <c r="CIZ46" s="127"/>
      <c r="CJA46" s="127"/>
      <c r="CJB46" s="127"/>
      <c r="CJC46" s="127"/>
      <c r="CJD46" s="127"/>
      <c r="CJE46" s="127"/>
      <c r="CJF46" s="127"/>
      <c r="CJG46" s="127"/>
      <c r="CJH46" s="127"/>
      <c r="CJI46" s="127"/>
      <c r="CJJ46" s="127"/>
      <c r="CJK46" s="127"/>
      <c r="CJL46" s="127"/>
      <c r="CJM46" s="127"/>
      <c r="CJN46" s="127"/>
      <c r="CJO46" s="127"/>
      <c r="CJP46" s="127"/>
      <c r="CJQ46" s="127"/>
      <c r="CJR46" s="127"/>
      <c r="CJS46" s="127"/>
      <c r="CJT46" s="127"/>
      <c r="CJU46" s="127"/>
      <c r="CJV46" s="127"/>
      <c r="CJW46" s="127"/>
      <c r="CJX46" s="127"/>
      <c r="CJY46" s="127"/>
      <c r="CJZ46" s="127"/>
      <c r="CKA46" s="127"/>
      <c r="CKB46" s="127"/>
      <c r="CKC46" s="127"/>
      <c r="CKD46" s="127"/>
      <c r="CKE46" s="127"/>
      <c r="CKF46" s="127"/>
      <c r="CKG46" s="127"/>
      <c r="CKH46" s="127"/>
      <c r="CKI46" s="127"/>
      <c r="CKJ46" s="127"/>
      <c r="CKK46" s="127"/>
      <c r="CKL46" s="127"/>
      <c r="CKM46" s="127"/>
      <c r="CKN46" s="127"/>
      <c r="CKO46" s="127"/>
      <c r="CKP46" s="127"/>
      <c r="CKQ46" s="127"/>
      <c r="CKR46" s="127"/>
      <c r="CKS46" s="127"/>
      <c r="CKT46" s="127"/>
      <c r="CKU46" s="127"/>
      <c r="CKV46" s="127"/>
      <c r="CKW46" s="127"/>
      <c r="CKX46" s="127"/>
      <c r="CKY46" s="127"/>
      <c r="CKZ46" s="127"/>
      <c r="CLA46" s="127"/>
      <c r="CLB46" s="127"/>
      <c r="CLC46" s="127"/>
      <c r="CLD46" s="127"/>
      <c r="CLE46" s="127"/>
      <c r="CLF46" s="127"/>
      <c r="CLG46" s="127"/>
      <c r="CLH46" s="127"/>
      <c r="CLI46" s="127"/>
      <c r="CLJ46" s="127"/>
      <c r="CLK46" s="127"/>
      <c r="CLL46" s="127"/>
      <c r="CLM46" s="127"/>
      <c r="CLN46" s="127"/>
      <c r="CLO46" s="127"/>
      <c r="CLP46" s="127"/>
      <c r="CLQ46" s="127"/>
      <c r="CLR46" s="127"/>
      <c r="CLS46" s="127"/>
      <c r="CLT46" s="127"/>
      <c r="CLU46" s="127"/>
      <c r="CLV46" s="127"/>
      <c r="CLW46" s="127"/>
      <c r="CLX46" s="127"/>
      <c r="CLY46" s="127"/>
      <c r="CLZ46" s="127"/>
      <c r="CMA46" s="127"/>
      <c r="CMB46" s="127"/>
      <c r="CMC46" s="127"/>
      <c r="CMD46" s="127"/>
      <c r="CME46" s="127"/>
      <c r="CMF46" s="127"/>
      <c r="CMG46" s="127"/>
      <c r="CMH46" s="127"/>
      <c r="CMI46" s="127"/>
      <c r="CMJ46" s="127"/>
      <c r="CMK46" s="127"/>
      <c r="CML46" s="127"/>
      <c r="CMM46" s="127"/>
      <c r="CMN46" s="127"/>
      <c r="CMO46" s="127"/>
      <c r="CMP46" s="127"/>
      <c r="CMQ46" s="127"/>
      <c r="CMR46" s="127"/>
      <c r="CMS46" s="127"/>
      <c r="CMT46" s="127"/>
      <c r="CMU46" s="127"/>
      <c r="CMV46" s="127"/>
      <c r="CMW46" s="127"/>
      <c r="CMX46" s="127"/>
      <c r="CMY46" s="127"/>
      <c r="CMZ46" s="127"/>
      <c r="CNA46" s="127"/>
      <c r="CNB46" s="127"/>
      <c r="CNC46" s="127"/>
      <c r="CND46" s="127"/>
      <c r="CNE46" s="127"/>
      <c r="CNF46" s="127"/>
      <c r="CNG46" s="127"/>
      <c r="CNH46" s="127"/>
      <c r="CNI46" s="127"/>
      <c r="CNJ46" s="127"/>
      <c r="CNK46" s="127"/>
      <c r="CNL46" s="127"/>
      <c r="CNM46" s="127"/>
      <c r="CNN46" s="127"/>
      <c r="CNO46" s="127"/>
      <c r="CNP46" s="127"/>
      <c r="CNQ46" s="127"/>
      <c r="CNR46" s="127"/>
      <c r="CNS46" s="127"/>
      <c r="CNT46" s="127"/>
      <c r="CNU46" s="127"/>
      <c r="CNV46" s="127"/>
      <c r="CNW46" s="127"/>
      <c r="CNX46" s="127"/>
      <c r="CNY46" s="127"/>
      <c r="CNZ46" s="127"/>
      <c r="COA46" s="127"/>
      <c r="COB46" s="127"/>
      <c r="COC46" s="127"/>
      <c r="COD46" s="127"/>
      <c r="COE46" s="127"/>
      <c r="COF46" s="127"/>
      <c r="COG46" s="127"/>
      <c r="COH46" s="127"/>
      <c r="COI46" s="127"/>
      <c r="COJ46" s="127"/>
      <c r="COK46" s="127"/>
      <c r="COL46" s="127"/>
      <c r="COM46" s="127"/>
      <c r="CON46" s="127"/>
      <c r="COO46" s="127"/>
      <c r="COP46" s="127"/>
      <c r="COQ46" s="127"/>
      <c r="COR46" s="127"/>
      <c r="COS46" s="127"/>
      <c r="COT46" s="127"/>
      <c r="COU46" s="127"/>
      <c r="COV46" s="127"/>
      <c r="COW46" s="127"/>
      <c r="COX46" s="127"/>
      <c r="COY46" s="127"/>
      <c r="COZ46" s="127"/>
      <c r="CPA46" s="127"/>
      <c r="CPB46" s="127"/>
      <c r="CPC46" s="127"/>
      <c r="CPD46" s="127"/>
      <c r="CPE46" s="127"/>
      <c r="CPF46" s="127"/>
      <c r="CPG46" s="127"/>
      <c r="CPH46" s="127"/>
      <c r="CPI46" s="127"/>
      <c r="CPJ46" s="127"/>
      <c r="CPK46" s="127"/>
      <c r="CPL46" s="127"/>
      <c r="CPM46" s="127"/>
      <c r="CPN46" s="127"/>
      <c r="CPO46" s="127"/>
      <c r="CPP46" s="127"/>
      <c r="CPQ46" s="127"/>
      <c r="CPR46" s="127"/>
      <c r="CPS46" s="127"/>
      <c r="CPT46" s="127"/>
      <c r="CPU46" s="127"/>
      <c r="CPV46" s="127"/>
      <c r="CPW46" s="127"/>
      <c r="CPX46" s="127"/>
      <c r="CPY46" s="127"/>
      <c r="CPZ46" s="127"/>
      <c r="CQA46" s="127"/>
      <c r="CQB46" s="127"/>
      <c r="CQC46" s="127"/>
      <c r="CQD46" s="127"/>
      <c r="CQE46" s="127"/>
      <c r="CQF46" s="127"/>
      <c r="CQG46" s="127"/>
      <c r="CQH46" s="127"/>
      <c r="CQI46" s="127"/>
      <c r="CQJ46" s="127"/>
      <c r="CQK46" s="127"/>
      <c r="CQL46" s="127"/>
      <c r="CQM46" s="127"/>
      <c r="CQN46" s="127"/>
      <c r="CQO46" s="127"/>
      <c r="CQP46" s="127"/>
      <c r="CQQ46" s="127"/>
      <c r="CQR46" s="127"/>
      <c r="CQS46" s="127"/>
      <c r="CQT46" s="127"/>
      <c r="CQU46" s="127"/>
      <c r="CQV46" s="127"/>
      <c r="CQW46" s="127"/>
      <c r="CQX46" s="127"/>
      <c r="CQY46" s="127"/>
      <c r="CQZ46" s="127"/>
      <c r="CRA46" s="127"/>
      <c r="CRB46" s="127"/>
      <c r="CRC46" s="127"/>
      <c r="CRD46" s="127"/>
      <c r="CRE46" s="127"/>
      <c r="CRF46" s="127"/>
      <c r="CRG46" s="127"/>
      <c r="CRH46" s="127"/>
      <c r="CRI46" s="127"/>
      <c r="CRJ46" s="127"/>
      <c r="CRK46" s="127"/>
      <c r="CRL46" s="127"/>
      <c r="CRM46" s="127"/>
      <c r="CRN46" s="127"/>
      <c r="CRO46" s="127"/>
      <c r="CRP46" s="127"/>
      <c r="CRQ46" s="127"/>
      <c r="CRR46" s="127"/>
      <c r="CRS46" s="127"/>
      <c r="CRT46" s="127"/>
      <c r="CRU46" s="127"/>
      <c r="CRV46" s="127"/>
      <c r="CRW46" s="127"/>
      <c r="CRX46" s="127"/>
      <c r="CRY46" s="127"/>
      <c r="CRZ46" s="127"/>
      <c r="CSA46" s="127"/>
      <c r="CSB46" s="127"/>
      <c r="CSC46" s="127"/>
      <c r="CSD46" s="127"/>
      <c r="CSE46" s="127"/>
      <c r="CSF46" s="127"/>
      <c r="CSG46" s="127"/>
      <c r="CSH46" s="127"/>
      <c r="CSI46" s="127"/>
      <c r="CSJ46" s="127"/>
      <c r="CSK46" s="127"/>
      <c r="CSL46" s="127"/>
      <c r="CSM46" s="127"/>
      <c r="CSN46" s="127"/>
      <c r="CSO46" s="127"/>
      <c r="CSP46" s="127"/>
      <c r="CSQ46" s="127"/>
      <c r="CSR46" s="127"/>
      <c r="CSS46" s="127"/>
      <c r="CST46" s="127"/>
      <c r="CSU46" s="127"/>
      <c r="CSV46" s="127"/>
      <c r="CSW46" s="127"/>
      <c r="CSX46" s="127"/>
      <c r="CSY46" s="127"/>
      <c r="CSZ46" s="127"/>
      <c r="CTA46" s="127"/>
      <c r="CTB46" s="127"/>
      <c r="CTC46" s="127"/>
      <c r="CTD46" s="127"/>
      <c r="CTE46" s="127"/>
      <c r="CTF46" s="127"/>
      <c r="CTG46" s="127"/>
      <c r="CTH46" s="127"/>
      <c r="CTI46" s="127"/>
      <c r="CTJ46" s="127"/>
      <c r="CTK46" s="127"/>
      <c r="CTL46" s="127"/>
      <c r="CTM46" s="127"/>
      <c r="CTN46" s="127"/>
      <c r="CTO46" s="127"/>
      <c r="CTP46" s="127"/>
      <c r="CTQ46" s="127"/>
      <c r="CTR46" s="127"/>
      <c r="CTS46" s="127"/>
      <c r="CTT46" s="127"/>
      <c r="CTU46" s="127"/>
      <c r="CTV46" s="127"/>
      <c r="CTW46" s="127"/>
      <c r="CTX46" s="127"/>
      <c r="CTY46" s="127"/>
      <c r="CTZ46" s="127"/>
      <c r="CUA46" s="127"/>
      <c r="CUB46" s="127"/>
      <c r="CUC46" s="127"/>
      <c r="CUD46" s="127"/>
      <c r="CUE46" s="127"/>
      <c r="CUF46" s="127"/>
      <c r="CUG46" s="127"/>
      <c r="CUH46" s="127"/>
      <c r="CUI46" s="127"/>
      <c r="CUJ46" s="127"/>
      <c r="CUK46" s="127"/>
      <c r="CUL46" s="127"/>
      <c r="CUM46" s="127"/>
      <c r="CUN46" s="127"/>
      <c r="CUO46" s="127"/>
      <c r="CUP46" s="127"/>
      <c r="CUQ46" s="127"/>
      <c r="CUR46" s="127"/>
      <c r="CUS46" s="127"/>
      <c r="CUT46" s="127"/>
      <c r="CUU46" s="127"/>
      <c r="CUV46" s="127"/>
      <c r="CUW46" s="127"/>
      <c r="CUX46" s="127"/>
      <c r="CUY46" s="127"/>
      <c r="CUZ46" s="127"/>
      <c r="CVA46" s="127"/>
      <c r="CVB46" s="127"/>
      <c r="CVC46" s="127"/>
      <c r="CVD46" s="127"/>
      <c r="CVE46" s="127"/>
      <c r="CVF46" s="127"/>
      <c r="CVG46" s="127"/>
      <c r="CVH46" s="127"/>
      <c r="CVI46" s="127"/>
      <c r="CVJ46" s="127"/>
      <c r="CVK46" s="127"/>
      <c r="CVL46" s="127"/>
      <c r="CVM46" s="127"/>
      <c r="CVN46" s="127"/>
      <c r="CVO46" s="127"/>
      <c r="CVP46" s="127"/>
      <c r="CVQ46" s="127"/>
      <c r="CVR46" s="127"/>
      <c r="CVS46" s="127"/>
      <c r="CVT46" s="127"/>
      <c r="CVU46" s="127"/>
      <c r="CVV46" s="127"/>
      <c r="CVW46" s="127"/>
      <c r="CVX46" s="127"/>
      <c r="CVY46" s="127"/>
      <c r="CVZ46" s="127"/>
      <c r="CWA46" s="127"/>
      <c r="CWB46" s="127"/>
      <c r="CWC46" s="127"/>
      <c r="CWD46" s="127"/>
      <c r="CWE46" s="127"/>
      <c r="CWF46" s="127"/>
      <c r="CWG46" s="127"/>
      <c r="CWH46" s="127"/>
      <c r="CWI46" s="127"/>
      <c r="CWJ46" s="127"/>
      <c r="CWK46" s="127"/>
      <c r="CWL46" s="127"/>
      <c r="CWM46" s="127"/>
      <c r="CWN46" s="127"/>
      <c r="CWO46" s="127"/>
      <c r="CWP46" s="127"/>
      <c r="CWQ46" s="127"/>
      <c r="CWR46" s="127"/>
      <c r="CWS46" s="127"/>
      <c r="CWT46" s="127"/>
      <c r="CWU46" s="127"/>
      <c r="CWV46" s="127"/>
      <c r="CWW46" s="127"/>
      <c r="CWX46" s="127"/>
      <c r="CWY46" s="127"/>
      <c r="CWZ46" s="127"/>
      <c r="CXA46" s="127"/>
      <c r="CXB46" s="127"/>
      <c r="CXC46" s="127"/>
      <c r="CXD46" s="127"/>
      <c r="CXE46" s="127"/>
      <c r="CXF46" s="127"/>
      <c r="CXG46" s="127"/>
      <c r="CXH46" s="127"/>
      <c r="CXI46" s="127"/>
      <c r="CXJ46" s="127"/>
      <c r="CXK46" s="127"/>
      <c r="CXL46" s="127"/>
      <c r="CXM46" s="127"/>
      <c r="CXN46" s="127"/>
      <c r="CXO46" s="127"/>
      <c r="CXP46" s="127"/>
      <c r="CXQ46" s="127"/>
      <c r="CXR46" s="127"/>
      <c r="CXS46" s="127"/>
      <c r="CXT46" s="127"/>
      <c r="CXU46" s="127"/>
      <c r="CXV46" s="127"/>
      <c r="CXW46" s="127"/>
      <c r="CXX46" s="127"/>
      <c r="CXY46" s="127"/>
      <c r="CXZ46" s="127"/>
      <c r="CYA46" s="127"/>
      <c r="CYB46" s="127"/>
      <c r="CYC46" s="127"/>
      <c r="CYD46" s="127"/>
      <c r="CYE46" s="127"/>
      <c r="CYF46" s="127"/>
      <c r="CYG46" s="127"/>
      <c r="CYH46" s="127"/>
      <c r="CYI46" s="127"/>
      <c r="CYJ46" s="127"/>
      <c r="CYK46" s="127"/>
      <c r="CYL46" s="127"/>
      <c r="CYM46" s="127"/>
      <c r="CYN46" s="127"/>
      <c r="CYO46" s="127"/>
      <c r="CYP46" s="127"/>
      <c r="CYQ46" s="127"/>
      <c r="CYR46" s="127"/>
      <c r="CYS46" s="127"/>
      <c r="CYT46" s="127"/>
      <c r="CYU46" s="127"/>
      <c r="CYV46" s="127"/>
      <c r="CYW46" s="127"/>
      <c r="CYX46" s="127"/>
      <c r="CYY46" s="127"/>
      <c r="CYZ46" s="127"/>
      <c r="CZA46" s="127"/>
      <c r="CZB46" s="127"/>
      <c r="CZC46" s="127"/>
      <c r="CZD46" s="127"/>
      <c r="CZE46" s="127"/>
      <c r="CZF46" s="127"/>
      <c r="CZG46" s="127"/>
      <c r="CZH46" s="127"/>
      <c r="CZI46" s="127"/>
      <c r="CZJ46" s="127"/>
      <c r="CZK46" s="127"/>
      <c r="CZL46" s="127"/>
      <c r="CZM46" s="127"/>
      <c r="CZN46" s="127"/>
      <c r="CZO46" s="127"/>
      <c r="CZP46" s="127"/>
      <c r="CZQ46" s="127"/>
      <c r="CZR46" s="127"/>
      <c r="CZS46" s="127"/>
      <c r="CZT46" s="127"/>
      <c r="CZU46" s="127"/>
      <c r="CZV46" s="127"/>
      <c r="CZW46" s="127"/>
      <c r="CZX46" s="127"/>
      <c r="CZY46" s="127"/>
      <c r="CZZ46" s="127"/>
      <c r="DAA46" s="127"/>
      <c r="DAB46" s="127"/>
      <c r="DAC46" s="127"/>
      <c r="DAD46" s="127"/>
      <c r="DAE46" s="127"/>
      <c r="DAF46" s="127"/>
      <c r="DAG46" s="127"/>
      <c r="DAH46" s="127"/>
      <c r="DAI46" s="127"/>
      <c r="DAJ46" s="127"/>
      <c r="DAK46" s="127"/>
      <c r="DAL46" s="127"/>
      <c r="DAM46" s="127"/>
      <c r="DAN46" s="127"/>
      <c r="DAO46" s="127"/>
      <c r="DAP46" s="127"/>
      <c r="DAQ46" s="127"/>
      <c r="DAR46" s="127"/>
      <c r="DAS46" s="127"/>
      <c r="DAT46" s="127"/>
      <c r="DAU46" s="127"/>
      <c r="DAV46" s="127"/>
      <c r="DAW46" s="127"/>
      <c r="DAX46" s="127"/>
      <c r="DAY46" s="127"/>
      <c r="DAZ46" s="127"/>
      <c r="DBA46" s="127"/>
      <c r="DBB46" s="127"/>
      <c r="DBC46" s="127"/>
      <c r="DBD46" s="127"/>
      <c r="DBE46" s="127"/>
      <c r="DBF46" s="127"/>
      <c r="DBG46" s="127"/>
      <c r="DBH46" s="127"/>
      <c r="DBI46" s="127"/>
      <c r="DBJ46" s="127"/>
      <c r="DBK46" s="127"/>
      <c r="DBL46" s="127"/>
      <c r="DBM46" s="127"/>
      <c r="DBN46" s="127"/>
      <c r="DBO46" s="127"/>
      <c r="DBP46" s="127"/>
      <c r="DBQ46" s="127"/>
      <c r="DBR46" s="127"/>
      <c r="DBS46" s="127"/>
      <c r="DBT46" s="127"/>
      <c r="DBU46" s="127"/>
      <c r="DBV46" s="127"/>
      <c r="DBW46" s="127"/>
      <c r="DBX46" s="127"/>
      <c r="DBY46" s="127"/>
      <c r="DBZ46" s="127"/>
      <c r="DCA46" s="127"/>
      <c r="DCB46" s="127"/>
      <c r="DCC46" s="127"/>
      <c r="DCD46" s="127"/>
      <c r="DCE46" s="127"/>
      <c r="DCF46" s="127"/>
      <c r="DCG46" s="127"/>
      <c r="DCH46" s="127"/>
      <c r="DCI46" s="127"/>
      <c r="DCJ46" s="127"/>
      <c r="DCK46" s="127"/>
      <c r="DCL46" s="127"/>
      <c r="DCM46" s="127"/>
      <c r="DCN46" s="127"/>
      <c r="DCO46" s="127"/>
      <c r="DCP46" s="127"/>
      <c r="DCQ46" s="127"/>
      <c r="DCR46" s="127"/>
      <c r="DCS46" s="127"/>
      <c r="DCT46" s="127"/>
      <c r="DCU46" s="127"/>
      <c r="DCV46" s="127"/>
      <c r="DCW46" s="127"/>
      <c r="DCX46" s="127"/>
      <c r="DCY46" s="127"/>
      <c r="DCZ46" s="127"/>
      <c r="DDA46" s="127"/>
      <c r="DDB46" s="127"/>
      <c r="DDC46" s="127"/>
      <c r="DDD46" s="127"/>
      <c r="DDE46" s="127"/>
      <c r="DDF46" s="127"/>
      <c r="DDG46" s="127"/>
      <c r="DDH46" s="127"/>
      <c r="DDI46" s="127"/>
      <c r="DDJ46" s="127"/>
      <c r="DDK46" s="127"/>
      <c r="DDL46" s="127"/>
      <c r="DDM46" s="127"/>
      <c r="DDN46" s="127"/>
      <c r="DDO46" s="127"/>
      <c r="DDP46" s="127"/>
      <c r="DDQ46" s="127"/>
      <c r="DDR46" s="127"/>
      <c r="DDS46" s="127"/>
      <c r="DDT46" s="127"/>
      <c r="DDU46" s="127"/>
      <c r="DDV46" s="127"/>
      <c r="DDW46" s="127"/>
      <c r="DDX46" s="127"/>
      <c r="DDY46" s="127"/>
      <c r="DDZ46" s="127"/>
      <c r="DEA46" s="127"/>
      <c r="DEB46" s="127"/>
      <c r="DEC46" s="127"/>
      <c r="DED46" s="127"/>
      <c r="DEE46" s="127"/>
      <c r="DEF46" s="127"/>
      <c r="DEG46" s="127"/>
      <c r="DEH46" s="127"/>
      <c r="DEI46" s="127"/>
      <c r="DEJ46" s="127"/>
      <c r="DEK46" s="127"/>
      <c r="DEL46" s="127"/>
      <c r="DEM46" s="127"/>
      <c r="DEN46" s="127"/>
      <c r="DEO46" s="127"/>
      <c r="DEP46" s="127"/>
      <c r="DEQ46" s="127"/>
      <c r="DER46" s="127"/>
      <c r="DES46" s="127"/>
      <c r="DET46" s="127"/>
      <c r="DEU46" s="127"/>
      <c r="DEV46" s="127"/>
      <c r="DEW46" s="127"/>
      <c r="DEX46" s="127"/>
      <c r="DEY46" s="127"/>
      <c r="DEZ46" s="127"/>
      <c r="DFA46" s="127"/>
      <c r="DFB46" s="127"/>
      <c r="DFC46" s="127"/>
      <c r="DFD46" s="127"/>
      <c r="DFE46" s="127"/>
      <c r="DFF46" s="127"/>
      <c r="DFG46" s="127"/>
      <c r="DFH46" s="127"/>
      <c r="DFI46" s="127"/>
      <c r="DFJ46" s="127"/>
      <c r="DFK46" s="127"/>
      <c r="DFL46" s="127"/>
      <c r="DFM46" s="127"/>
      <c r="DFN46" s="127"/>
      <c r="DFO46" s="127"/>
      <c r="DFP46" s="127"/>
      <c r="DFQ46" s="127"/>
      <c r="DFR46" s="127"/>
      <c r="DFS46" s="127"/>
      <c r="DFT46" s="127"/>
      <c r="DFU46" s="127"/>
      <c r="DFV46" s="127"/>
      <c r="DFW46" s="127"/>
      <c r="DFX46" s="127"/>
      <c r="DFY46" s="127"/>
      <c r="DFZ46" s="127"/>
      <c r="DGA46" s="127"/>
      <c r="DGB46" s="127"/>
      <c r="DGC46" s="127"/>
      <c r="DGD46" s="127"/>
      <c r="DGE46" s="127"/>
      <c r="DGF46" s="127"/>
      <c r="DGG46" s="127"/>
      <c r="DGH46" s="127"/>
      <c r="DGI46" s="127"/>
      <c r="DGJ46" s="127"/>
      <c r="DGK46" s="127"/>
      <c r="DGL46" s="127"/>
      <c r="DGM46" s="127"/>
      <c r="DGN46" s="127"/>
      <c r="DGO46" s="127"/>
      <c r="DGP46" s="127"/>
      <c r="DGQ46" s="127"/>
      <c r="DGR46" s="127"/>
      <c r="DGS46" s="127"/>
      <c r="DGT46" s="127"/>
      <c r="DGU46" s="127"/>
      <c r="DGV46" s="127"/>
      <c r="DGW46" s="127"/>
      <c r="DGX46" s="127"/>
      <c r="DGY46" s="127"/>
      <c r="DGZ46" s="127"/>
      <c r="DHA46" s="127"/>
      <c r="DHB46" s="127"/>
      <c r="DHC46" s="127"/>
      <c r="DHD46" s="127"/>
      <c r="DHE46" s="127"/>
      <c r="DHF46" s="127"/>
      <c r="DHG46" s="127"/>
      <c r="DHH46" s="127"/>
      <c r="DHI46" s="127"/>
      <c r="DHJ46" s="127"/>
      <c r="DHK46" s="127"/>
      <c r="DHL46" s="127"/>
      <c r="DHM46" s="127"/>
      <c r="DHN46" s="127"/>
      <c r="DHO46" s="127"/>
      <c r="DHP46" s="127"/>
      <c r="DHQ46" s="127"/>
      <c r="DHR46" s="127"/>
      <c r="DHS46" s="127"/>
      <c r="DHT46" s="127"/>
      <c r="DHU46" s="127"/>
      <c r="DHV46" s="127"/>
      <c r="DHW46" s="127"/>
      <c r="DHX46" s="127"/>
      <c r="DHY46" s="127"/>
      <c r="DHZ46" s="127"/>
      <c r="DIA46" s="127"/>
      <c r="DIB46" s="127"/>
      <c r="DIC46" s="127"/>
      <c r="DID46" s="127"/>
      <c r="DIE46" s="127"/>
      <c r="DIF46" s="127"/>
      <c r="DIG46" s="127"/>
      <c r="DIH46" s="127"/>
      <c r="DII46" s="127"/>
      <c r="DIJ46" s="127"/>
      <c r="DIK46" s="127"/>
      <c r="DIL46" s="127"/>
      <c r="DIM46" s="127"/>
      <c r="DIN46" s="127"/>
      <c r="DIO46" s="127"/>
      <c r="DIP46" s="127"/>
      <c r="DIQ46" s="127"/>
      <c r="DIR46" s="127"/>
      <c r="DIS46" s="127"/>
      <c r="DIT46" s="127"/>
      <c r="DIU46" s="127"/>
      <c r="DIV46" s="127"/>
      <c r="DIW46" s="127"/>
      <c r="DIX46" s="127"/>
      <c r="DIY46" s="127"/>
      <c r="DIZ46" s="127"/>
      <c r="DJA46" s="127"/>
      <c r="DJB46" s="127"/>
      <c r="DJC46" s="127"/>
      <c r="DJD46" s="127"/>
      <c r="DJE46" s="127"/>
      <c r="DJF46" s="127"/>
      <c r="DJG46" s="127"/>
      <c r="DJH46" s="127"/>
      <c r="DJI46" s="127"/>
      <c r="DJJ46" s="127"/>
      <c r="DJK46" s="127"/>
      <c r="DJL46" s="127"/>
      <c r="DJM46" s="127"/>
      <c r="DJN46" s="127"/>
      <c r="DJO46" s="127"/>
      <c r="DJP46" s="127"/>
      <c r="DJQ46" s="127"/>
      <c r="DJR46" s="127"/>
      <c r="DJS46" s="127"/>
      <c r="DJT46" s="127"/>
      <c r="DJU46" s="127"/>
      <c r="DJV46" s="127"/>
      <c r="DJW46" s="127"/>
      <c r="DJX46" s="127"/>
      <c r="DJY46" s="127"/>
      <c r="DJZ46" s="127"/>
      <c r="DKA46" s="127"/>
      <c r="DKB46" s="127"/>
      <c r="DKC46" s="127"/>
      <c r="DKD46" s="127"/>
      <c r="DKE46" s="127"/>
      <c r="DKF46" s="127"/>
      <c r="DKG46" s="127"/>
      <c r="DKH46" s="127"/>
      <c r="DKI46" s="127"/>
      <c r="DKJ46" s="127"/>
      <c r="DKK46" s="127"/>
      <c r="DKL46" s="127"/>
      <c r="DKM46" s="127"/>
      <c r="DKN46" s="127"/>
      <c r="DKO46" s="127"/>
      <c r="DKP46" s="127"/>
      <c r="DKQ46" s="127"/>
      <c r="DKR46" s="127"/>
      <c r="DKS46" s="127"/>
      <c r="DKT46" s="127"/>
      <c r="DKU46" s="127"/>
      <c r="DKV46" s="127"/>
      <c r="DKW46" s="127"/>
      <c r="DKX46" s="127"/>
      <c r="DKY46" s="127"/>
      <c r="DKZ46" s="127"/>
      <c r="DLA46" s="127"/>
      <c r="DLB46" s="127"/>
      <c r="DLC46" s="127"/>
      <c r="DLD46" s="127"/>
      <c r="DLE46" s="127"/>
      <c r="DLF46" s="127"/>
      <c r="DLG46" s="127"/>
      <c r="DLH46" s="127"/>
      <c r="DLI46" s="127"/>
      <c r="DLJ46" s="127"/>
      <c r="DLK46" s="127"/>
      <c r="DLL46" s="127"/>
      <c r="DLM46" s="127"/>
      <c r="DLN46" s="127"/>
      <c r="DLO46" s="127"/>
      <c r="DLP46" s="127"/>
      <c r="DLQ46" s="127"/>
      <c r="DLR46" s="127"/>
      <c r="DLS46" s="127"/>
      <c r="DLT46" s="127"/>
      <c r="DLU46" s="127"/>
      <c r="DLV46" s="127"/>
      <c r="DLW46" s="127"/>
      <c r="DLX46" s="127"/>
      <c r="DLY46" s="127"/>
      <c r="DLZ46" s="127"/>
      <c r="DMA46" s="127"/>
      <c r="DMB46" s="127"/>
      <c r="DMC46" s="127"/>
      <c r="DMD46" s="127"/>
      <c r="DME46" s="127"/>
      <c r="DMF46" s="127"/>
      <c r="DMG46" s="127"/>
      <c r="DMH46" s="127"/>
      <c r="DMI46" s="127"/>
      <c r="DMJ46" s="127"/>
      <c r="DMK46" s="127"/>
      <c r="DML46" s="127"/>
      <c r="DMM46" s="127"/>
      <c r="DMN46" s="127"/>
      <c r="DMO46" s="127"/>
      <c r="DMP46" s="127"/>
      <c r="DMQ46" s="127"/>
      <c r="DMR46" s="127"/>
      <c r="DMS46" s="127"/>
      <c r="DMT46" s="127"/>
      <c r="DMU46" s="127"/>
      <c r="DMV46" s="127"/>
      <c r="DMW46" s="127"/>
      <c r="DMX46" s="127"/>
      <c r="DMY46" s="127"/>
      <c r="DMZ46" s="127"/>
      <c r="DNA46" s="127"/>
      <c r="DNB46" s="127"/>
      <c r="DNC46" s="127"/>
      <c r="DND46" s="127"/>
      <c r="DNE46" s="127"/>
      <c r="DNF46" s="127"/>
      <c r="DNG46" s="127"/>
      <c r="DNH46" s="127"/>
      <c r="DNI46" s="127"/>
      <c r="DNJ46" s="127"/>
      <c r="DNK46" s="127"/>
      <c r="DNL46" s="127"/>
      <c r="DNM46" s="127"/>
      <c r="DNN46" s="127"/>
      <c r="DNO46" s="127"/>
      <c r="DNP46" s="127"/>
      <c r="DNQ46" s="127"/>
      <c r="DNR46" s="127"/>
      <c r="DNS46" s="127"/>
      <c r="DNT46" s="127"/>
      <c r="DNU46" s="127"/>
      <c r="DNV46" s="127"/>
      <c r="DNW46" s="127"/>
      <c r="DNX46" s="127"/>
      <c r="DNY46" s="127"/>
      <c r="DNZ46" s="127"/>
      <c r="DOA46" s="127"/>
      <c r="DOB46" s="127"/>
      <c r="DOC46" s="127"/>
      <c r="DOD46" s="127"/>
      <c r="DOE46" s="127"/>
      <c r="DOF46" s="127"/>
      <c r="DOG46" s="127"/>
      <c r="DOH46" s="127"/>
      <c r="DOI46" s="127"/>
      <c r="DOJ46" s="127"/>
      <c r="DOK46" s="127"/>
      <c r="DOL46" s="127"/>
      <c r="DOM46" s="127"/>
      <c r="DON46" s="127"/>
      <c r="DOO46" s="127"/>
      <c r="DOP46" s="127"/>
      <c r="DOQ46" s="127"/>
      <c r="DOR46" s="127"/>
      <c r="DOS46" s="127"/>
      <c r="DOT46" s="127"/>
      <c r="DOU46" s="127"/>
      <c r="DOV46" s="127"/>
      <c r="DOW46" s="127"/>
      <c r="DOX46" s="127"/>
      <c r="DOY46" s="127"/>
      <c r="DOZ46" s="127"/>
      <c r="DPA46" s="127"/>
      <c r="DPB46" s="127"/>
      <c r="DPC46" s="127"/>
      <c r="DPD46" s="127"/>
      <c r="DPE46" s="127"/>
      <c r="DPF46" s="127"/>
      <c r="DPG46" s="127"/>
      <c r="DPH46" s="127"/>
      <c r="DPI46" s="127"/>
      <c r="DPJ46" s="127"/>
      <c r="DPK46" s="127"/>
      <c r="DPL46" s="127"/>
      <c r="DPM46" s="127"/>
      <c r="DPN46" s="127"/>
      <c r="DPO46" s="127"/>
      <c r="DPP46" s="127"/>
      <c r="DPQ46" s="127"/>
      <c r="DPR46" s="127"/>
      <c r="DPS46" s="127"/>
      <c r="DPT46" s="127"/>
      <c r="DPU46" s="127"/>
      <c r="DPV46" s="127"/>
      <c r="DPW46" s="127"/>
      <c r="DPX46" s="127"/>
      <c r="DPY46" s="127"/>
      <c r="DPZ46" s="127"/>
      <c r="DQA46" s="127"/>
      <c r="DQB46" s="127"/>
      <c r="DQC46" s="127"/>
      <c r="DQD46" s="127"/>
      <c r="DQE46" s="127"/>
      <c r="DQF46" s="127"/>
      <c r="DQG46" s="127"/>
      <c r="DQH46" s="127"/>
      <c r="DQI46" s="127"/>
      <c r="DQJ46" s="127"/>
      <c r="DQK46" s="127"/>
      <c r="DQL46" s="127"/>
      <c r="DQM46" s="127"/>
      <c r="DQN46" s="127"/>
      <c r="DQO46" s="127"/>
      <c r="DQP46" s="127"/>
      <c r="DQQ46" s="127"/>
      <c r="DQR46" s="127"/>
      <c r="DQS46" s="127"/>
      <c r="DQT46" s="127"/>
      <c r="DQU46" s="127"/>
      <c r="DQV46" s="127"/>
      <c r="DQW46" s="127"/>
      <c r="DQX46" s="127"/>
      <c r="DQY46" s="127"/>
      <c r="DQZ46" s="127"/>
      <c r="DRA46" s="127"/>
      <c r="DRB46" s="127"/>
      <c r="DRC46" s="127"/>
      <c r="DRD46" s="127"/>
      <c r="DRE46" s="127"/>
      <c r="DRF46" s="127"/>
      <c r="DRG46" s="127"/>
      <c r="DRH46" s="127"/>
      <c r="DRI46" s="127"/>
      <c r="DRJ46" s="127"/>
      <c r="DRK46" s="127"/>
      <c r="DRL46" s="127"/>
      <c r="DRM46" s="127"/>
      <c r="DRN46" s="127"/>
      <c r="DRO46" s="127"/>
      <c r="DRP46" s="127"/>
      <c r="DRQ46" s="127"/>
      <c r="DRR46" s="127"/>
      <c r="DRS46" s="127"/>
      <c r="DRT46" s="127"/>
      <c r="DRU46" s="127"/>
      <c r="DRV46" s="127"/>
      <c r="DRW46" s="127"/>
      <c r="DRX46" s="127"/>
      <c r="DRY46" s="127"/>
      <c r="DRZ46" s="127"/>
      <c r="DSA46" s="127"/>
      <c r="DSB46" s="127"/>
      <c r="DSC46" s="127"/>
      <c r="DSD46" s="127"/>
      <c r="DSE46" s="127"/>
      <c r="DSF46" s="127"/>
      <c r="DSG46" s="127"/>
      <c r="DSH46" s="127"/>
      <c r="DSI46" s="127"/>
      <c r="DSJ46" s="127"/>
      <c r="DSK46" s="127"/>
      <c r="DSL46" s="127"/>
      <c r="DSM46" s="127"/>
      <c r="DSN46" s="127"/>
      <c r="DSO46" s="127"/>
      <c r="DSP46" s="127"/>
      <c r="DSQ46" s="127"/>
      <c r="DSR46" s="127"/>
      <c r="DSS46" s="127"/>
      <c r="DST46" s="127"/>
      <c r="DSU46" s="127"/>
      <c r="DSV46" s="127"/>
      <c r="DSW46" s="127"/>
      <c r="DSX46" s="127"/>
      <c r="DSY46" s="127"/>
      <c r="DSZ46" s="127"/>
      <c r="DTA46" s="127"/>
      <c r="DTB46" s="127"/>
      <c r="DTC46" s="127"/>
      <c r="DTD46" s="127"/>
      <c r="DTE46" s="127"/>
      <c r="DTF46" s="127"/>
      <c r="DTG46" s="127"/>
      <c r="DTH46" s="127"/>
      <c r="DTI46" s="127"/>
      <c r="DTJ46" s="127"/>
      <c r="DTK46" s="127"/>
      <c r="DTL46" s="127"/>
      <c r="DTM46" s="127"/>
      <c r="DTN46" s="127"/>
      <c r="DTO46" s="127"/>
      <c r="DTP46" s="127"/>
      <c r="DTQ46" s="127"/>
      <c r="DTR46" s="127"/>
      <c r="DTS46" s="127"/>
      <c r="DTT46" s="127"/>
      <c r="DTU46" s="127"/>
      <c r="DTV46" s="127"/>
      <c r="DTW46" s="127"/>
      <c r="DTX46" s="127"/>
      <c r="DTY46" s="127"/>
      <c r="DTZ46" s="127"/>
      <c r="DUA46" s="127"/>
      <c r="DUB46" s="127"/>
      <c r="DUC46" s="127"/>
      <c r="DUD46" s="127"/>
      <c r="DUE46" s="127"/>
      <c r="DUF46" s="127"/>
      <c r="DUG46" s="127"/>
      <c r="DUH46" s="127"/>
      <c r="DUI46" s="127"/>
      <c r="DUJ46" s="127"/>
      <c r="DUK46" s="127"/>
      <c r="DUL46" s="127"/>
      <c r="DUM46" s="127"/>
      <c r="DUN46" s="127"/>
      <c r="DUO46" s="127"/>
      <c r="DUP46" s="127"/>
      <c r="DUQ46" s="127"/>
      <c r="DUR46" s="127"/>
      <c r="DUS46" s="127"/>
      <c r="DUT46" s="127"/>
      <c r="DUU46" s="127"/>
      <c r="DUV46" s="127"/>
      <c r="DUW46" s="127"/>
      <c r="DUX46" s="127"/>
      <c r="DUY46" s="127"/>
      <c r="DUZ46" s="127"/>
      <c r="DVA46" s="127"/>
      <c r="DVB46" s="127"/>
      <c r="DVC46" s="127"/>
      <c r="DVD46" s="127"/>
      <c r="DVE46" s="127"/>
      <c r="DVF46" s="127"/>
      <c r="DVG46" s="127"/>
      <c r="DVH46" s="127"/>
      <c r="DVI46" s="127"/>
      <c r="DVJ46" s="127"/>
      <c r="DVK46" s="127"/>
      <c r="DVL46" s="127"/>
      <c r="DVM46" s="127"/>
      <c r="DVN46" s="127"/>
      <c r="DVO46" s="127"/>
      <c r="DVP46" s="127"/>
      <c r="DVQ46" s="127"/>
      <c r="DVR46" s="127"/>
      <c r="DVS46" s="127"/>
      <c r="DVT46" s="127"/>
      <c r="DVU46" s="127"/>
      <c r="DVV46" s="127"/>
      <c r="DVW46" s="127"/>
      <c r="DVX46" s="127"/>
      <c r="DVY46" s="127"/>
      <c r="DVZ46" s="127"/>
      <c r="DWA46" s="127"/>
      <c r="DWB46" s="127"/>
      <c r="DWC46" s="127"/>
      <c r="DWD46" s="127"/>
      <c r="DWE46" s="127"/>
      <c r="DWF46" s="127"/>
      <c r="DWG46" s="127"/>
      <c r="DWH46" s="127"/>
      <c r="DWI46" s="127"/>
      <c r="DWJ46" s="127"/>
      <c r="DWK46" s="127"/>
      <c r="DWL46" s="127"/>
      <c r="DWM46" s="127"/>
      <c r="DWN46" s="127"/>
      <c r="DWO46" s="127"/>
      <c r="DWP46" s="127"/>
      <c r="DWQ46" s="127"/>
      <c r="DWR46" s="127"/>
      <c r="DWS46" s="127"/>
      <c r="DWT46" s="127"/>
      <c r="DWU46" s="127"/>
      <c r="DWV46" s="127"/>
      <c r="DWW46" s="127"/>
      <c r="DWX46" s="127"/>
      <c r="DWY46" s="127"/>
      <c r="DWZ46" s="127"/>
      <c r="DXA46" s="127"/>
      <c r="DXB46" s="127"/>
      <c r="DXC46" s="127"/>
      <c r="DXD46" s="127"/>
      <c r="DXE46" s="127"/>
      <c r="DXF46" s="127"/>
      <c r="DXG46" s="127"/>
      <c r="DXH46" s="127"/>
      <c r="DXI46" s="127"/>
      <c r="DXJ46" s="127"/>
      <c r="DXK46" s="127"/>
      <c r="DXL46" s="127"/>
      <c r="DXM46" s="127"/>
      <c r="DXN46" s="127"/>
      <c r="DXO46" s="127"/>
      <c r="DXP46" s="127"/>
      <c r="DXQ46" s="127"/>
      <c r="DXR46" s="127"/>
      <c r="DXS46" s="127"/>
      <c r="DXT46" s="127"/>
      <c r="DXU46" s="127"/>
      <c r="DXV46" s="127"/>
      <c r="DXW46" s="127"/>
      <c r="DXX46" s="127"/>
      <c r="DXY46" s="127"/>
      <c r="DXZ46" s="127"/>
      <c r="DYA46" s="127"/>
      <c r="DYB46" s="127"/>
      <c r="DYC46" s="127"/>
      <c r="DYD46" s="127"/>
      <c r="DYE46" s="127"/>
      <c r="DYF46" s="127"/>
      <c r="DYG46" s="127"/>
      <c r="DYH46" s="127"/>
      <c r="DYI46" s="127"/>
      <c r="DYJ46" s="127"/>
      <c r="DYK46" s="127"/>
      <c r="DYL46" s="127"/>
      <c r="DYM46" s="127"/>
      <c r="DYN46" s="127"/>
      <c r="DYO46" s="127"/>
      <c r="DYP46" s="127"/>
      <c r="DYQ46" s="127"/>
      <c r="DYR46" s="127"/>
      <c r="DYS46" s="127"/>
      <c r="DYT46" s="127"/>
      <c r="DYU46" s="127"/>
      <c r="DYV46" s="127"/>
      <c r="DYW46" s="127"/>
      <c r="DYX46" s="127"/>
      <c r="DYY46" s="127"/>
      <c r="DYZ46" s="127"/>
      <c r="DZA46" s="127"/>
      <c r="DZB46" s="127"/>
      <c r="DZC46" s="127"/>
      <c r="DZD46" s="127"/>
      <c r="DZE46" s="127"/>
      <c r="DZF46" s="127"/>
      <c r="DZG46" s="127"/>
      <c r="DZH46" s="127"/>
      <c r="DZI46" s="127"/>
      <c r="DZJ46" s="127"/>
      <c r="DZK46" s="127"/>
      <c r="DZL46" s="127"/>
      <c r="DZM46" s="127"/>
      <c r="DZN46" s="127"/>
      <c r="DZO46" s="127"/>
      <c r="DZP46" s="127"/>
      <c r="DZQ46" s="127"/>
      <c r="DZR46" s="127"/>
      <c r="DZS46" s="127"/>
      <c r="DZT46" s="127"/>
      <c r="DZU46" s="127"/>
      <c r="DZV46" s="127"/>
      <c r="DZW46" s="127"/>
      <c r="DZX46" s="127"/>
      <c r="DZY46" s="127"/>
      <c r="DZZ46" s="127"/>
      <c r="EAA46" s="127"/>
      <c r="EAB46" s="127"/>
      <c r="EAC46" s="127"/>
      <c r="EAD46" s="127"/>
      <c r="EAE46" s="127"/>
      <c r="EAF46" s="127"/>
      <c r="EAG46" s="127"/>
      <c r="EAH46" s="127"/>
      <c r="EAI46" s="127"/>
      <c r="EAJ46" s="127"/>
      <c r="EAK46" s="127"/>
      <c r="EAL46" s="127"/>
      <c r="EAM46" s="127"/>
      <c r="EAN46" s="127"/>
      <c r="EAO46" s="127"/>
      <c r="EAP46" s="127"/>
      <c r="EAQ46" s="127"/>
      <c r="EAR46" s="127"/>
      <c r="EAS46" s="127"/>
      <c r="EAT46" s="127"/>
      <c r="EAU46" s="127"/>
      <c r="EAV46" s="127"/>
      <c r="EAW46" s="127"/>
      <c r="EAX46" s="127"/>
      <c r="EAY46" s="127"/>
      <c r="EAZ46" s="127"/>
      <c r="EBA46" s="127"/>
      <c r="EBB46" s="127"/>
      <c r="EBC46" s="127"/>
      <c r="EBD46" s="127"/>
      <c r="EBE46" s="127"/>
      <c r="EBF46" s="127"/>
      <c r="EBG46" s="127"/>
      <c r="EBH46" s="127"/>
      <c r="EBI46" s="127"/>
      <c r="EBJ46" s="127"/>
      <c r="EBK46" s="127"/>
      <c r="EBL46" s="127"/>
      <c r="EBM46" s="127"/>
      <c r="EBN46" s="127"/>
      <c r="EBO46" s="127"/>
      <c r="EBP46" s="127"/>
      <c r="EBQ46" s="127"/>
      <c r="EBR46" s="127"/>
      <c r="EBS46" s="127"/>
      <c r="EBT46" s="127"/>
      <c r="EBU46" s="127"/>
      <c r="EBV46" s="127"/>
      <c r="EBW46" s="127"/>
      <c r="EBX46" s="127"/>
      <c r="EBY46" s="127"/>
      <c r="EBZ46" s="127"/>
      <c r="ECA46" s="127"/>
      <c r="ECB46" s="127"/>
      <c r="ECC46" s="127"/>
      <c r="ECD46" s="127"/>
      <c r="ECE46" s="127"/>
      <c r="ECF46" s="127"/>
      <c r="ECG46" s="127"/>
      <c r="ECH46" s="127"/>
      <c r="ECI46" s="127"/>
      <c r="ECJ46" s="127"/>
      <c r="ECK46" s="127"/>
      <c r="ECL46" s="127"/>
      <c r="ECM46" s="127"/>
      <c r="ECN46" s="127"/>
      <c r="ECO46" s="127"/>
      <c r="ECP46" s="127"/>
      <c r="ECQ46" s="127"/>
      <c r="ECR46" s="127"/>
      <c r="ECS46" s="127"/>
      <c r="ECT46" s="127"/>
      <c r="ECU46" s="127"/>
      <c r="ECV46" s="127"/>
      <c r="ECW46" s="127"/>
      <c r="ECX46" s="127"/>
      <c r="ECY46" s="127"/>
      <c r="ECZ46" s="127"/>
      <c r="EDA46" s="127"/>
      <c r="EDB46" s="127"/>
      <c r="EDC46" s="127"/>
      <c r="EDD46" s="127"/>
      <c r="EDE46" s="127"/>
      <c r="EDF46" s="127"/>
      <c r="EDG46" s="127"/>
      <c r="EDH46" s="127"/>
      <c r="EDI46" s="127"/>
      <c r="EDJ46" s="127"/>
      <c r="EDK46" s="127"/>
      <c r="EDL46" s="127"/>
      <c r="EDM46" s="127"/>
      <c r="EDN46" s="127"/>
      <c r="EDO46" s="127"/>
      <c r="EDP46" s="127"/>
      <c r="EDQ46" s="127"/>
      <c r="EDR46" s="127"/>
      <c r="EDS46" s="127"/>
      <c r="EDT46" s="127"/>
      <c r="EDU46" s="127"/>
      <c r="EDV46" s="127"/>
      <c r="EDW46" s="127"/>
      <c r="EDX46" s="127"/>
      <c r="EDY46" s="127"/>
      <c r="EDZ46" s="127"/>
      <c r="EEA46" s="127"/>
      <c r="EEB46" s="127"/>
      <c r="EEC46" s="127"/>
      <c r="EED46" s="127"/>
      <c r="EEE46" s="127"/>
      <c r="EEF46" s="127"/>
      <c r="EEG46" s="127"/>
      <c r="EEH46" s="127"/>
      <c r="EEI46" s="127"/>
      <c r="EEJ46" s="127"/>
      <c r="EEK46" s="127"/>
      <c r="EEL46" s="127"/>
      <c r="EEM46" s="127"/>
      <c r="EEN46" s="127"/>
      <c r="EEO46" s="127"/>
      <c r="EEP46" s="127"/>
      <c r="EEQ46" s="127"/>
      <c r="EER46" s="127"/>
      <c r="EES46" s="127"/>
      <c r="EET46" s="127"/>
      <c r="EEU46" s="127"/>
      <c r="EEV46" s="127"/>
      <c r="EEW46" s="127"/>
      <c r="EEX46" s="127"/>
      <c r="EEY46" s="127"/>
      <c r="EEZ46" s="127"/>
      <c r="EFA46" s="127"/>
      <c r="EFB46" s="127"/>
      <c r="EFC46" s="127"/>
      <c r="EFD46" s="127"/>
      <c r="EFE46" s="127"/>
      <c r="EFF46" s="127"/>
      <c r="EFG46" s="127"/>
      <c r="EFH46" s="127"/>
      <c r="EFI46" s="127"/>
      <c r="EFJ46" s="127"/>
      <c r="EFK46" s="127"/>
      <c r="EFL46" s="127"/>
      <c r="EFM46" s="127"/>
      <c r="EFN46" s="127"/>
      <c r="EFO46" s="127"/>
      <c r="EFP46" s="127"/>
      <c r="EFQ46" s="127"/>
      <c r="EFR46" s="127"/>
      <c r="EFS46" s="127"/>
      <c r="EFT46" s="127"/>
      <c r="EFU46" s="127"/>
      <c r="EFV46" s="127"/>
      <c r="EFW46" s="127"/>
      <c r="EFX46" s="127"/>
      <c r="EFY46" s="127"/>
      <c r="EFZ46" s="127"/>
      <c r="EGA46" s="127"/>
      <c r="EGB46" s="127"/>
      <c r="EGC46" s="127"/>
      <c r="EGD46" s="127"/>
      <c r="EGE46" s="127"/>
      <c r="EGF46" s="127"/>
      <c r="EGG46" s="127"/>
      <c r="EGH46" s="127"/>
      <c r="EGI46" s="127"/>
      <c r="EGJ46" s="127"/>
      <c r="EGK46" s="127"/>
      <c r="EGL46" s="127"/>
      <c r="EGM46" s="127"/>
      <c r="EGN46" s="127"/>
      <c r="EGO46" s="127"/>
      <c r="EGP46" s="127"/>
      <c r="EGQ46" s="127"/>
      <c r="EGR46" s="127"/>
      <c r="EGS46" s="127"/>
      <c r="EGT46" s="127"/>
      <c r="EGU46" s="127"/>
      <c r="EGV46" s="127"/>
      <c r="EGW46" s="127"/>
      <c r="EGX46" s="127"/>
      <c r="EGY46" s="127"/>
      <c r="EGZ46" s="127"/>
      <c r="EHA46" s="127"/>
      <c r="EHB46" s="127"/>
      <c r="EHC46" s="127"/>
      <c r="EHD46" s="127"/>
      <c r="EHE46" s="127"/>
      <c r="EHF46" s="127"/>
      <c r="EHG46" s="127"/>
      <c r="EHH46" s="127"/>
      <c r="EHI46" s="127"/>
      <c r="EHJ46" s="127"/>
      <c r="EHK46" s="127"/>
      <c r="EHL46" s="127"/>
      <c r="EHM46" s="127"/>
      <c r="EHN46" s="127"/>
      <c r="EHO46" s="127"/>
      <c r="EHP46" s="127"/>
      <c r="EHQ46" s="127"/>
      <c r="EHR46" s="127"/>
      <c r="EHS46" s="127"/>
      <c r="EHT46" s="127"/>
      <c r="EHU46" s="127"/>
      <c r="EHV46" s="127"/>
      <c r="EHW46" s="127"/>
      <c r="EHX46" s="127"/>
      <c r="EHY46" s="127"/>
      <c r="EHZ46" s="127"/>
      <c r="EIA46" s="127"/>
      <c r="EIB46" s="127"/>
      <c r="EIC46" s="127"/>
      <c r="EID46" s="127"/>
      <c r="EIE46" s="127"/>
      <c r="EIF46" s="127"/>
      <c r="EIG46" s="127"/>
      <c r="EIH46" s="127"/>
      <c r="EII46" s="127"/>
      <c r="EIJ46" s="127"/>
      <c r="EIK46" s="127"/>
      <c r="EIL46" s="127"/>
      <c r="EIM46" s="127"/>
      <c r="EIN46" s="127"/>
      <c r="EIO46" s="127"/>
      <c r="EIP46" s="127"/>
      <c r="EIQ46" s="127"/>
      <c r="EIR46" s="127"/>
      <c r="EIS46" s="127"/>
      <c r="EIT46" s="127"/>
      <c r="EIU46" s="127"/>
      <c r="EIV46" s="127"/>
      <c r="EIW46" s="127"/>
      <c r="EIX46" s="127"/>
      <c r="EIY46" s="127"/>
      <c r="EIZ46" s="127"/>
      <c r="EJA46" s="127"/>
      <c r="EJB46" s="127"/>
      <c r="EJC46" s="127"/>
      <c r="EJD46" s="127"/>
      <c r="EJE46" s="127"/>
      <c r="EJF46" s="127"/>
      <c r="EJG46" s="127"/>
      <c r="EJH46" s="127"/>
      <c r="EJI46" s="127"/>
      <c r="EJJ46" s="127"/>
      <c r="EJK46" s="127"/>
      <c r="EJL46" s="127"/>
      <c r="EJM46" s="127"/>
      <c r="EJN46" s="127"/>
      <c r="EJO46" s="127"/>
      <c r="EJP46" s="127"/>
      <c r="EJQ46" s="127"/>
      <c r="EJR46" s="127"/>
      <c r="EJS46" s="127"/>
      <c r="EJT46" s="127"/>
      <c r="EJU46" s="127"/>
      <c r="EJV46" s="127"/>
      <c r="EJW46" s="127"/>
      <c r="EJX46" s="127"/>
      <c r="EJY46" s="127"/>
      <c r="EJZ46" s="127"/>
      <c r="EKA46" s="127"/>
      <c r="EKB46" s="127"/>
      <c r="EKC46" s="127"/>
      <c r="EKD46" s="127"/>
      <c r="EKE46" s="127"/>
      <c r="EKF46" s="127"/>
      <c r="EKG46" s="127"/>
      <c r="EKH46" s="127"/>
      <c r="EKI46" s="127"/>
      <c r="EKJ46" s="127"/>
      <c r="EKK46" s="127"/>
      <c r="EKL46" s="127"/>
      <c r="EKM46" s="127"/>
      <c r="EKN46" s="127"/>
      <c r="EKO46" s="127"/>
      <c r="EKP46" s="127"/>
      <c r="EKQ46" s="127"/>
      <c r="EKR46" s="127"/>
      <c r="EKS46" s="127"/>
      <c r="EKT46" s="127"/>
      <c r="EKU46" s="127"/>
      <c r="EKV46" s="127"/>
      <c r="EKW46" s="127"/>
      <c r="EKX46" s="127"/>
      <c r="EKY46" s="127"/>
      <c r="EKZ46" s="127"/>
      <c r="ELA46" s="127"/>
      <c r="ELB46" s="127"/>
      <c r="ELC46" s="127"/>
      <c r="ELD46" s="127"/>
      <c r="ELE46" s="127"/>
      <c r="ELF46" s="127"/>
      <c r="ELG46" s="127"/>
      <c r="ELH46" s="127"/>
      <c r="ELI46" s="127"/>
      <c r="ELJ46" s="127"/>
      <c r="ELK46" s="127"/>
      <c r="ELL46" s="127"/>
      <c r="ELM46" s="127"/>
      <c r="ELN46" s="127"/>
      <c r="ELO46" s="127"/>
      <c r="ELP46" s="127"/>
      <c r="ELQ46" s="127"/>
      <c r="ELR46" s="127"/>
      <c r="ELS46" s="127"/>
      <c r="ELT46" s="127"/>
      <c r="ELU46" s="127"/>
      <c r="ELV46" s="127"/>
      <c r="ELW46" s="127"/>
      <c r="ELX46" s="127"/>
      <c r="ELY46" s="127"/>
      <c r="ELZ46" s="127"/>
      <c r="EMA46" s="127"/>
      <c r="EMB46" s="127"/>
      <c r="EMC46" s="127"/>
      <c r="EMD46" s="127"/>
      <c r="EME46" s="127"/>
      <c r="EMF46" s="127"/>
      <c r="EMG46" s="127"/>
      <c r="EMH46" s="127"/>
      <c r="EMI46" s="127"/>
      <c r="EMJ46" s="127"/>
      <c r="EMK46" s="127"/>
      <c r="EML46" s="127"/>
      <c r="EMM46" s="127"/>
      <c r="EMN46" s="127"/>
      <c r="EMO46" s="127"/>
      <c r="EMP46" s="127"/>
      <c r="EMQ46" s="127"/>
      <c r="EMR46" s="127"/>
      <c r="EMS46" s="127"/>
      <c r="EMT46" s="127"/>
      <c r="EMU46" s="127"/>
      <c r="EMV46" s="127"/>
      <c r="EMW46" s="127"/>
      <c r="EMX46" s="127"/>
      <c r="EMY46" s="127"/>
      <c r="EMZ46" s="127"/>
      <c r="ENA46" s="127"/>
      <c r="ENB46" s="127"/>
      <c r="ENC46" s="127"/>
      <c r="END46" s="127"/>
      <c r="ENE46" s="127"/>
      <c r="ENF46" s="127"/>
      <c r="ENG46" s="127"/>
      <c r="ENH46" s="127"/>
      <c r="ENI46" s="127"/>
      <c r="ENJ46" s="127"/>
      <c r="ENK46" s="127"/>
      <c r="ENL46" s="127"/>
      <c r="ENM46" s="127"/>
      <c r="ENN46" s="127"/>
      <c r="ENO46" s="127"/>
      <c r="ENP46" s="127"/>
      <c r="ENQ46" s="127"/>
      <c r="ENR46" s="127"/>
      <c r="ENS46" s="127"/>
      <c r="ENT46" s="127"/>
      <c r="ENU46" s="127"/>
      <c r="ENV46" s="127"/>
      <c r="ENW46" s="127"/>
      <c r="ENX46" s="127"/>
      <c r="ENY46" s="127"/>
      <c r="ENZ46" s="127"/>
      <c r="EOA46" s="127"/>
      <c r="EOB46" s="127"/>
      <c r="EOC46" s="127"/>
      <c r="EOD46" s="127"/>
      <c r="EOE46" s="127"/>
      <c r="EOF46" s="127"/>
      <c r="EOG46" s="127"/>
      <c r="EOH46" s="127"/>
      <c r="EOI46" s="127"/>
      <c r="EOJ46" s="127"/>
      <c r="EOK46" s="127"/>
      <c r="EOL46" s="127"/>
      <c r="EOM46" s="127"/>
      <c r="EON46" s="127"/>
      <c r="EOO46" s="127"/>
      <c r="EOP46" s="127"/>
      <c r="EOQ46" s="127"/>
      <c r="EOR46" s="127"/>
      <c r="EOS46" s="127"/>
      <c r="EOT46" s="127"/>
      <c r="EOU46" s="127"/>
      <c r="EOV46" s="127"/>
      <c r="EOW46" s="127"/>
      <c r="EOX46" s="127"/>
      <c r="EOY46" s="127"/>
      <c r="EOZ46" s="127"/>
      <c r="EPA46" s="127"/>
      <c r="EPB46" s="127"/>
      <c r="EPC46" s="127"/>
      <c r="EPD46" s="127"/>
      <c r="EPE46" s="127"/>
      <c r="EPF46" s="127"/>
      <c r="EPG46" s="127"/>
      <c r="EPH46" s="127"/>
      <c r="EPI46" s="127"/>
      <c r="EPJ46" s="127"/>
      <c r="EPK46" s="127"/>
      <c r="EPL46" s="127"/>
      <c r="EPM46" s="127"/>
      <c r="EPN46" s="127"/>
      <c r="EPO46" s="127"/>
      <c r="EPP46" s="127"/>
      <c r="EPQ46" s="127"/>
      <c r="EPR46" s="127"/>
      <c r="EPS46" s="127"/>
      <c r="EPT46" s="127"/>
      <c r="EPU46" s="127"/>
      <c r="EPV46" s="127"/>
      <c r="EPW46" s="127"/>
      <c r="EPX46" s="127"/>
      <c r="EPY46" s="127"/>
      <c r="EPZ46" s="127"/>
      <c r="EQA46" s="127"/>
      <c r="EQB46" s="127"/>
      <c r="EQC46" s="127"/>
      <c r="EQD46" s="127"/>
      <c r="EQE46" s="127"/>
      <c r="EQF46" s="127"/>
      <c r="EQG46" s="127"/>
      <c r="EQH46" s="127"/>
      <c r="EQI46" s="127"/>
      <c r="EQJ46" s="127"/>
      <c r="EQK46" s="127"/>
      <c r="EQL46" s="127"/>
      <c r="EQM46" s="127"/>
      <c r="EQN46" s="127"/>
      <c r="EQO46" s="127"/>
      <c r="EQP46" s="127"/>
      <c r="EQQ46" s="127"/>
      <c r="EQR46" s="127"/>
      <c r="EQS46" s="127"/>
      <c r="EQT46" s="127"/>
      <c r="EQU46" s="127"/>
      <c r="EQV46" s="127"/>
      <c r="EQW46" s="127"/>
      <c r="EQX46" s="127"/>
      <c r="EQY46" s="127"/>
      <c r="EQZ46" s="127"/>
      <c r="ERA46" s="127"/>
      <c r="ERB46" s="127"/>
      <c r="ERC46" s="127"/>
      <c r="ERD46" s="127"/>
      <c r="ERE46" s="127"/>
      <c r="ERF46" s="127"/>
      <c r="ERG46" s="127"/>
      <c r="ERH46" s="127"/>
      <c r="ERI46" s="127"/>
      <c r="ERJ46" s="127"/>
      <c r="ERK46" s="127"/>
      <c r="ERL46" s="127"/>
      <c r="ERM46" s="127"/>
      <c r="ERN46" s="127"/>
      <c r="ERO46" s="127"/>
      <c r="ERP46" s="127"/>
      <c r="ERQ46" s="127"/>
      <c r="ERR46" s="127"/>
      <c r="ERS46" s="127"/>
      <c r="ERT46" s="127"/>
      <c r="ERU46" s="127"/>
      <c r="ERV46" s="127"/>
      <c r="ERW46" s="127"/>
      <c r="ERX46" s="127"/>
      <c r="ERY46" s="127"/>
      <c r="ERZ46" s="127"/>
      <c r="ESA46" s="127"/>
      <c r="ESB46" s="127"/>
      <c r="ESC46" s="127"/>
      <c r="ESD46" s="127"/>
      <c r="ESE46" s="127"/>
      <c r="ESF46" s="127"/>
      <c r="ESG46" s="127"/>
      <c r="ESH46" s="127"/>
      <c r="ESI46" s="127"/>
      <c r="ESJ46" s="127"/>
      <c r="ESK46" s="127"/>
      <c r="ESL46" s="127"/>
      <c r="ESM46" s="127"/>
      <c r="ESN46" s="127"/>
      <c r="ESO46" s="127"/>
      <c r="ESP46" s="127"/>
      <c r="ESQ46" s="127"/>
      <c r="ESR46" s="127"/>
      <c r="ESS46" s="127"/>
      <c r="EST46" s="127"/>
      <c r="ESU46" s="127"/>
      <c r="ESV46" s="127"/>
      <c r="ESW46" s="127"/>
      <c r="ESX46" s="127"/>
      <c r="ESY46" s="127"/>
      <c r="ESZ46" s="127"/>
      <c r="ETA46" s="127"/>
      <c r="ETB46" s="127"/>
      <c r="ETC46" s="127"/>
      <c r="ETD46" s="127"/>
      <c r="ETE46" s="127"/>
      <c r="ETF46" s="127"/>
      <c r="ETG46" s="127"/>
      <c r="ETH46" s="127"/>
      <c r="ETI46" s="127"/>
      <c r="ETJ46" s="127"/>
      <c r="ETK46" s="127"/>
      <c r="ETL46" s="127"/>
      <c r="ETM46" s="127"/>
      <c r="ETN46" s="127"/>
      <c r="ETO46" s="127"/>
      <c r="ETP46" s="127"/>
      <c r="ETQ46" s="127"/>
      <c r="ETR46" s="127"/>
      <c r="ETS46" s="127"/>
      <c r="ETT46" s="127"/>
      <c r="ETU46" s="127"/>
      <c r="ETV46" s="127"/>
      <c r="ETW46" s="127"/>
      <c r="ETX46" s="127"/>
      <c r="ETY46" s="127"/>
      <c r="ETZ46" s="127"/>
      <c r="EUA46" s="127"/>
      <c r="EUB46" s="127"/>
      <c r="EUC46" s="127"/>
      <c r="EUD46" s="127"/>
      <c r="EUE46" s="127"/>
      <c r="EUF46" s="127"/>
      <c r="EUG46" s="127"/>
      <c r="EUH46" s="127"/>
      <c r="EUI46" s="127"/>
      <c r="EUJ46" s="127"/>
      <c r="EUK46" s="127"/>
      <c r="EUL46" s="127"/>
      <c r="EUM46" s="127"/>
      <c r="EUN46" s="127"/>
      <c r="EUO46" s="127"/>
      <c r="EUP46" s="127"/>
      <c r="EUQ46" s="127"/>
      <c r="EUR46" s="127"/>
      <c r="EUS46" s="127"/>
      <c r="EUT46" s="127"/>
      <c r="EUU46" s="127"/>
      <c r="EUV46" s="127"/>
      <c r="EUW46" s="127"/>
      <c r="EUX46" s="127"/>
      <c r="EUY46" s="127"/>
      <c r="EUZ46" s="127"/>
      <c r="EVA46" s="127"/>
      <c r="EVB46" s="127"/>
      <c r="EVC46" s="127"/>
      <c r="EVD46" s="127"/>
      <c r="EVE46" s="127"/>
      <c r="EVF46" s="127"/>
      <c r="EVG46" s="127"/>
      <c r="EVH46" s="127"/>
      <c r="EVI46" s="127"/>
      <c r="EVJ46" s="127"/>
      <c r="EVK46" s="127"/>
      <c r="EVL46" s="127"/>
      <c r="EVM46" s="127"/>
      <c r="EVN46" s="127"/>
      <c r="EVO46" s="127"/>
      <c r="EVP46" s="127"/>
      <c r="EVQ46" s="127"/>
      <c r="EVR46" s="127"/>
      <c r="EVS46" s="127"/>
      <c r="EVT46" s="127"/>
      <c r="EVU46" s="127"/>
      <c r="EVV46" s="127"/>
      <c r="EVW46" s="127"/>
      <c r="EVX46" s="127"/>
      <c r="EVY46" s="127"/>
      <c r="EVZ46" s="127"/>
      <c r="EWA46" s="127"/>
      <c r="EWB46" s="127"/>
      <c r="EWC46" s="127"/>
      <c r="EWD46" s="127"/>
      <c r="EWE46" s="127"/>
      <c r="EWF46" s="127"/>
      <c r="EWG46" s="127"/>
      <c r="EWH46" s="127"/>
      <c r="EWI46" s="127"/>
      <c r="EWJ46" s="127"/>
      <c r="EWK46" s="127"/>
      <c r="EWL46" s="127"/>
      <c r="EWM46" s="127"/>
      <c r="EWN46" s="127"/>
      <c r="EWO46" s="127"/>
      <c r="EWP46" s="127"/>
      <c r="EWQ46" s="127"/>
      <c r="EWR46" s="127"/>
      <c r="EWS46" s="127"/>
      <c r="EWT46" s="127"/>
      <c r="EWU46" s="127"/>
      <c r="EWV46" s="127"/>
      <c r="EWW46" s="127"/>
      <c r="EWX46" s="127"/>
      <c r="EWY46" s="127"/>
      <c r="EWZ46" s="127"/>
      <c r="EXA46" s="127"/>
      <c r="EXB46" s="127"/>
      <c r="EXC46" s="127"/>
      <c r="EXD46" s="127"/>
      <c r="EXE46" s="127"/>
      <c r="EXF46" s="127"/>
      <c r="EXG46" s="127"/>
      <c r="EXH46" s="127"/>
      <c r="EXI46" s="127"/>
      <c r="EXJ46" s="127"/>
      <c r="EXK46" s="127"/>
      <c r="EXL46" s="127"/>
      <c r="EXM46" s="127"/>
      <c r="EXN46" s="127"/>
      <c r="EXO46" s="127"/>
      <c r="EXP46" s="127"/>
      <c r="EXQ46" s="127"/>
      <c r="EXR46" s="127"/>
      <c r="EXS46" s="127"/>
      <c r="EXT46" s="127"/>
      <c r="EXU46" s="127"/>
      <c r="EXV46" s="127"/>
      <c r="EXW46" s="127"/>
      <c r="EXX46" s="127"/>
      <c r="EXY46" s="127"/>
      <c r="EXZ46" s="127"/>
      <c r="EYA46" s="127"/>
      <c r="EYB46" s="127"/>
      <c r="EYC46" s="127"/>
      <c r="EYD46" s="127"/>
      <c r="EYE46" s="127"/>
      <c r="EYF46" s="127"/>
      <c r="EYG46" s="127"/>
      <c r="EYH46" s="127"/>
      <c r="EYI46" s="127"/>
      <c r="EYJ46" s="127"/>
      <c r="EYK46" s="127"/>
      <c r="EYL46" s="127"/>
      <c r="EYM46" s="127"/>
      <c r="EYN46" s="127"/>
      <c r="EYO46" s="127"/>
      <c r="EYP46" s="127"/>
      <c r="EYQ46" s="127"/>
      <c r="EYR46" s="127"/>
      <c r="EYS46" s="127"/>
      <c r="EYT46" s="127"/>
      <c r="EYU46" s="127"/>
      <c r="EYV46" s="127"/>
      <c r="EYW46" s="127"/>
      <c r="EYX46" s="127"/>
      <c r="EYY46" s="127"/>
      <c r="EYZ46" s="127"/>
      <c r="EZA46" s="127"/>
      <c r="EZB46" s="127"/>
      <c r="EZC46" s="127"/>
      <c r="EZD46" s="127"/>
      <c r="EZE46" s="127"/>
      <c r="EZF46" s="127"/>
      <c r="EZG46" s="127"/>
      <c r="EZH46" s="127"/>
      <c r="EZI46" s="127"/>
      <c r="EZJ46" s="127"/>
      <c r="EZK46" s="127"/>
      <c r="EZL46" s="127"/>
      <c r="EZM46" s="127"/>
      <c r="EZN46" s="127"/>
      <c r="EZO46" s="127"/>
      <c r="EZP46" s="127"/>
      <c r="EZQ46" s="127"/>
      <c r="EZR46" s="127"/>
      <c r="EZS46" s="127"/>
      <c r="EZT46" s="127"/>
      <c r="EZU46" s="127"/>
      <c r="EZV46" s="127"/>
      <c r="EZW46" s="127"/>
      <c r="EZX46" s="127"/>
      <c r="EZY46" s="127"/>
      <c r="EZZ46" s="127"/>
      <c r="FAA46" s="127"/>
      <c r="FAB46" s="127"/>
      <c r="FAC46" s="127"/>
      <c r="FAD46" s="127"/>
      <c r="FAE46" s="127"/>
      <c r="FAF46" s="127"/>
      <c r="FAG46" s="127"/>
      <c r="FAH46" s="127"/>
      <c r="FAI46" s="127"/>
      <c r="FAJ46" s="127"/>
      <c r="FAK46" s="127"/>
      <c r="FAL46" s="127"/>
      <c r="FAM46" s="127"/>
      <c r="FAN46" s="127"/>
      <c r="FAO46" s="127"/>
      <c r="FAP46" s="127"/>
      <c r="FAQ46" s="127"/>
      <c r="FAR46" s="127"/>
      <c r="FAS46" s="127"/>
      <c r="FAT46" s="127"/>
      <c r="FAU46" s="127"/>
      <c r="FAV46" s="127"/>
      <c r="FAW46" s="127"/>
      <c r="FAX46" s="127"/>
      <c r="FAY46" s="127"/>
      <c r="FAZ46" s="127"/>
      <c r="FBA46" s="127"/>
      <c r="FBB46" s="127"/>
      <c r="FBC46" s="127"/>
      <c r="FBD46" s="127"/>
      <c r="FBE46" s="127"/>
      <c r="FBF46" s="127"/>
      <c r="FBG46" s="127"/>
      <c r="FBH46" s="127"/>
      <c r="FBI46" s="127"/>
      <c r="FBJ46" s="127"/>
      <c r="FBK46" s="127"/>
      <c r="FBL46" s="127"/>
      <c r="FBM46" s="127"/>
      <c r="FBN46" s="127"/>
      <c r="FBO46" s="127"/>
      <c r="FBP46" s="127"/>
      <c r="FBQ46" s="127"/>
      <c r="FBR46" s="127"/>
      <c r="FBS46" s="127"/>
      <c r="FBT46" s="127"/>
      <c r="FBU46" s="127"/>
      <c r="FBV46" s="127"/>
      <c r="FBW46" s="127"/>
      <c r="FBX46" s="127"/>
      <c r="FBY46" s="127"/>
      <c r="FBZ46" s="127"/>
      <c r="FCA46" s="127"/>
      <c r="FCB46" s="127"/>
      <c r="FCC46" s="127"/>
      <c r="FCD46" s="127"/>
      <c r="FCE46" s="127"/>
      <c r="FCF46" s="127"/>
      <c r="FCG46" s="127"/>
      <c r="FCH46" s="127"/>
      <c r="FCI46" s="127"/>
      <c r="FCJ46" s="127"/>
      <c r="FCK46" s="127"/>
      <c r="FCL46" s="127"/>
      <c r="FCM46" s="127"/>
      <c r="FCN46" s="127"/>
      <c r="FCO46" s="127"/>
      <c r="FCP46" s="127"/>
      <c r="FCQ46" s="127"/>
      <c r="FCR46" s="127"/>
      <c r="FCS46" s="127"/>
      <c r="FCT46" s="127"/>
      <c r="FCU46" s="127"/>
      <c r="FCV46" s="127"/>
      <c r="FCW46" s="127"/>
      <c r="FCX46" s="127"/>
      <c r="FCY46" s="127"/>
      <c r="FCZ46" s="127"/>
      <c r="FDA46" s="127"/>
      <c r="FDB46" s="127"/>
      <c r="FDC46" s="127"/>
      <c r="FDD46" s="127"/>
      <c r="FDE46" s="127"/>
      <c r="FDF46" s="127"/>
      <c r="FDG46" s="127"/>
      <c r="FDH46" s="127"/>
      <c r="FDI46" s="127"/>
      <c r="FDJ46" s="127"/>
      <c r="FDK46" s="127"/>
      <c r="FDL46" s="127"/>
      <c r="FDM46" s="127"/>
      <c r="FDN46" s="127"/>
      <c r="FDO46" s="127"/>
      <c r="FDP46" s="127"/>
      <c r="FDQ46" s="127"/>
      <c r="FDR46" s="127"/>
      <c r="FDS46" s="127"/>
      <c r="FDT46" s="127"/>
      <c r="FDU46" s="127"/>
      <c r="FDV46" s="127"/>
      <c r="FDW46" s="127"/>
      <c r="FDX46" s="127"/>
      <c r="FDY46" s="127"/>
      <c r="FDZ46" s="127"/>
      <c r="FEA46" s="127"/>
      <c r="FEB46" s="127"/>
      <c r="FEC46" s="127"/>
      <c r="FED46" s="127"/>
      <c r="FEE46" s="127"/>
      <c r="FEF46" s="127"/>
      <c r="FEG46" s="127"/>
      <c r="FEH46" s="127"/>
      <c r="FEI46" s="127"/>
      <c r="FEJ46" s="127"/>
      <c r="FEK46" s="127"/>
      <c r="FEL46" s="127"/>
      <c r="FEM46" s="127"/>
      <c r="FEN46" s="127"/>
      <c r="FEO46" s="127"/>
      <c r="FEP46" s="127"/>
      <c r="FEQ46" s="127"/>
      <c r="FER46" s="127"/>
      <c r="FES46" s="127"/>
      <c r="FET46" s="127"/>
      <c r="FEU46" s="127"/>
      <c r="FEV46" s="127"/>
      <c r="FEW46" s="127"/>
      <c r="FEX46" s="127"/>
      <c r="FEY46" s="127"/>
      <c r="FEZ46" s="127"/>
      <c r="FFA46" s="127"/>
      <c r="FFB46" s="127"/>
      <c r="FFC46" s="127"/>
      <c r="FFD46" s="127"/>
      <c r="FFE46" s="127"/>
      <c r="FFF46" s="127"/>
      <c r="FFG46" s="127"/>
      <c r="FFH46" s="127"/>
      <c r="FFI46" s="127"/>
      <c r="FFJ46" s="127"/>
      <c r="FFK46" s="127"/>
      <c r="FFL46" s="127"/>
      <c r="FFM46" s="127"/>
      <c r="FFN46" s="127"/>
      <c r="FFO46" s="127"/>
      <c r="FFP46" s="127"/>
      <c r="FFQ46" s="127"/>
      <c r="FFR46" s="127"/>
      <c r="FFS46" s="127"/>
      <c r="FFT46" s="127"/>
      <c r="FFU46" s="127"/>
      <c r="FFV46" s="127"/>
      <c r="FFW46" s="127"/>
      <c r="FFX46" s="127"/>
      <c r="FFY46" s="127"/>
      <c r="FFZ46" s="127"/>
      <c r="FGA46" s="127"/>
      <c r="FGB46" s="127"/>
      <c r="FGC46" s="127"/>
      <c r="FGD46" s="127"/>
      <c r="FGE46" s="127"/>
      <c r="FGF46" s="127"/>
      <c r="FGG46" s="127"/>
      <c r="FGH46" s="127"/>
      <c r="FGI46" s="127"/>
      <c r="FGJ46" s="127"/>
      <c r="FGK46" s="127"/>
      <c r="FGL46" s="127"/>
      <c r="FGM46" s="127"/>
      <c r="FGN46" s="127"/>
      <c r="FGO46" s="127"/>
      <c r="FGP46" s="127"/>
      <c r="FGQ46" s="127"/>
      <c r="FGR46" s="127"/>
      <c r="FGS46" s="127"/>
      <c r="FGT46" s="127"/>
      <c r="FGU46" s="127"/>
      <c r="FGV46" s="127"/>
      <c r="FGW46" s="127"/>
      <c r="FGX46" s="127"/>
      <c r="FGY46" s="127"/>
      <c r="FGZ46" s="127"/>
      <c r="FHA46" s="127"/>
      <c r="FHB46" s="127"/>
      <c r="FHC46" s="127"/>
      <c r="FHD46" s="127"/>
      <c r="FHE46" s="127"/>
      <c r="FHF46" s="127"/>
      <c r="FHG46" s="127"/>
      <c r="FHH46" s="127"/>
      <c r="FHI46" s="127"/>
      <c r="FHJ46" s="127"/>
      <c r="FHK46" s="127"/>
      <c r="FHL46" s="127"/>
      <c r="FHM46" s="127"/>
      <c r="FHN46" s="127"/>
      <c r="FHO46" s="127"/>
      <c r="FHP46" s="127"/>
      <c r="FHQ46" s="127"/>
      <c r="FHR46" s="127"/>
      <c r="FHS46" s="127"/>
      <c r="FHT46" s="127"/>
      <c r="FHU46" s="127"/>
      <c r="FHV46" s="127"/>
      <c r="FHW46" s="127"/>
      <c r="FHX46" s="127"/>
      <c r="FHY46" s="127"/>
      <c r="FHZ46" s="127"/>
      <c r="FIA46" s="127"/>
      <c r="FIB46" s="127"/>
      <c r="FIC46" s="127"/>
      <c r="FID46" s="127"/>
      <c r="FIE46" s="127"/>
      <c r="FIF46" s="127"/>
      <c r="FIG46" s="127"/>
      <c r="FIH46" s="127"/>
      <c r="FII46" s="127"/>
      <c r="FIJ46" s="127"/>
      <c r="FIK46" s="127"/>
      <c r="FIL46" s="127"/>
      <c r="FIM46" s="127"/>
      <c r="FIN46" s="127"/>
      <c r="FIO46" s="127"/>
      <c r="FIP46" s="127"/>
      <c r="FIQ46" s="127"/>
      <c r="FIR46" s="127"/>
      <c r="FIS46" s="127"/>
      <c r="FIT46" s="127"/>
      <c r="FIU46" s="127"/>
      <c r="FIV46" s="127"/>
      <c r="FIW46" s="127"/>
      <c r="FIX46" s="127"/>
      <c r="FIY46" s="127"/>
      <c r="FIZ46" s="127"/>
      <c r="FJA46" s="127"/>
      <c r="FJB46" s="127"/>
      <c r="FJC46" s="127"/>
      <c r="FJD46" s="127"/>
      <c r="FJE46" s="127"/>
      <c r="FJF46" s="127"/>
      <c r="FJG46" s="127"/>
      <c r="FJH46" s="127"/>
      <c r="FJI46" s="127"/>
      <c r="FJJ46" s="127"/>
      <c r="FJK46" s="127"/>
      <c r="FJL46" s="127"/>
      <c r="FJM46" s="127"/>
      <c r="FJN46" s="127"/>
      <c r="FJO46" s="127"/>
      <c r="FJP46" s="127"/>
      <c r="FJQ46" s="127"/>
      <c r="FJR46" s="127"/>
      <c r="FJS46" s="127"/>
      <c r="FJT46" s="127"/>
      <c r="FJU46" s="127"/>
      <c r="FJV46" s="127"/>
      <c r="FJW46" s="127"/>
      <c r="FJX46" s="127"/>
      <c r="FJY46" s="127"/>
      <c r="FJZ46" s="127"/>
      <c r="FKA46" s="127"/>
      <c r="FKB46" s="127"/>
      <c r="FKC46" s="127"/>
      <c r="FKD46" s="127"/>
      <c r="FKE46" s="127"/>
      <c r="FKF46" s="127"/>
      <c r="FKG46" s="127"/>
      <c r="FKH46" s="127"/>
      <c r="FKI46" s="127"/>
      <c r="FKJ46" s="127"/>
      <c r="FKK46" s="127"/>
      <c r="FKL46" s="127"/>
      <c r="FKM46" s="127"/>
      <c r="FKN46" s="127"/>
      <c r="FKO46" s="127"/>
      <c r="FKP46" s="127"/>
      <c r="FKQ46" s="127"/>
      <c r="FKR46" s="127"/>
      <c r="FKS46" s="127"/>
      <c r="FKT46" s="127"/>
      <c r="FKU46" s="127"/>
      <c r="FKV46" s="127"/>
      <c r="FKW46" s="127"/>
      <c r="FKX46" s="127"/>
      <c r="FKY46" s="127"/>
      <c r="FKZ46" s="127"/>
      <c r="FLA46" s="127"/>
      <c r="FLB46" s="127"/>
      <c r="FLC46" s="127"/>
      <c r="FLD46" s="127"/>
      <c r="FLE46" s="127"/>
      <c r="FLF46" s="127"/>
      <c r="FLG46" s="127"/>
      <c r="FLH46" s="127"/>
      <c r="FLI46" s="127"/>
      <c r="FLJ46" s="127"/>
      <c r="FLK46" s="127"/>
      <c r="FLL46" s="127"/>
      <c r="FLM46" s="127"/>
      <c r="FLN46" s="127"/>
      <c r="FLO46" s="127"/>
      <c r="FLP46" s="127"/>
      <c r="FLQ46" s="127"/>
      <c r="FLR46" s="127"/>
      <c r="FLS46" s="127"/>
      <c r="FLT46" s="127"/>
      <c r="FLU46" s="127"/>
      <c r="FLV46" s="127"/>
      <c r="FLW46" s="127"/>
      <c r="FLX46" s="127"/>
      <c r="FLY46" s="127"/>
      <c r="FLZ46" s="127"/>
      <c r="FMA46" s="127"/>
      <c r="FMB46" s="127"/>
      <c r="FMC46" s="127"/>
      <c r="FMD46" s="127"/>
      <c r="FME46" s="127"/>
      <c r="FMF46" s="127"/>
      <c r="FMG46" s="127"/>
      <c r="FMH46" s="127"/>
      <c r="FMI46" s="127"/>
      <c r="FMJ46" s="127"/>
      <c r="FMK46" s="127"/>
      <c r="FML46" s="127"/>
      <c r="FMM46" s="127"/>
      <c r="FMN46" s="127"/>
      <c r="FMO46" s="127"/>
      <c r="FMP46" s="127"/>
      <c r="FMQ46" s="127"/>
      <c r="FMR46" s="127"/>
      <c r="FMS46" s="127"/>
      <c r="FMT46" s="127"/>
      <c r="FMU46" s="127"/>
      <c r="FMV46" s="127"/>
      <c r="FMW46" s="127"/>
      <c r="FMX46" s="127"/>
      <c r="FMY46" s="127"/>
      <c r="FMZ46" s="127"/>
      <c r="FNA46" s="127"/>
      <c r="FNB46" s="127"/>
      <c r="FNC46" s="127"/>
      <c r="FND46" s="127"/>
      <c r="FNE46" s="127"/>
      <c r="FNF46" s="127"/>
      <c r="FNG46" s="127"/>
      <c r="FNH46" s="127"/>
      <c r="FNI46" s="127"/>
      <c r="FNJ46" s="127"/>
      <c r="FNK46" s="127"/>
      <c r="FNL46" s="127"/>
      <c r="FNM46" s="127"/>
      <c r="FNN46" s="127"/>
      <c r="FNO46" s="127"/>
      <c r="FNP46" s="127"/>
      <c r="FNQ46" s="127"/>
      <c r="FNR46" s="127"/>
      <c r="FNS46" s="127"/>
      <c r="FNT46" s="127"/>
      <c r="FNU46" s="127"/>
      <c r="FNV46" s="127"/>
      <c r="FNW46" s="127"/>
      <c r="FNX46" s="127"/>
      <c r="FNY46" s="127"/>
      <c r="FNZ46" s="127"/>
      <c r="FOA46" s="127"/>
      <c r="FOB46" s="127"/>
      <c r="FOC46" s="127"/>
      <c r="FOD46" s="127"/>
      <c r="FOE46" s="127"/>
      <c r="FOF46" s="127"/>
      <c r="FOG46" s="127"/>
      <c r="FOH46" s="127"/>
      <c r="FOI46" s="127"/>
      <c r="FOJ46" s="127"/>
      <c r="FOK46" s="127"/>
      <c r="FOL46" s="127"/>
      <c r="FOM46" s="127"/>
      <c r="FON46" s="127"/>
      <c r="FOO46" s="127"/>
      <c r="FOP46" s="127"/>
      <c r="FOQ46" s="127"/>
      <c r="FOR46" s="127"/>
      <c r="FOS46" s="127"/>
      <c r="FOT46" s="127"/>
      <c r="FOU46" s="127"/>
      <c r="FOV46" s="127"/>
      <c r="FOW46" s="127"/>
      <c r="FOX46" s="127"/>
      <c r="FOY46" s="127"/>
      <c r="FOZ46" s="127"/>
      <c r="FPA46" s="127"/>
      <c r="FPB46" s="127"/>
      <c r="FPC46" s="127"/>
      <c r="FPD46" s="127"/>
      <c r="FPE46" s="127"/>
      <c r="FPF46" s="127"/>
      <c r="FPG46" s="127"/>
      <c r="FPH46" s="127"/>
      <c r="FPI46" s="127"/>
      <c r="FPJ46" s="127"/>
      <c r="FPK46" s="127"/>
      <c r="FPL46" s="127"/>
      <c r="FPM46" s="127"/>
      <c r="FPN46" s="127"/>
      <c r="FPO46" s="127"/>
      <c r="FPP46" s="127"/>
      <c r="FPQ46" s="127"/>
      <c r="FPR46" s="127"/>
      <c r="FPS46" s="127"/>
      <c r="FPT46" s="127"/>
      <c r="FPU46" s="127"/>
      <c r="FPV46" s="127"/>
      <c r="FPW46" s="127"/>
      <c r="FPX46" s="127"/>
      <c r="FPY46" s="127"/>
      <c r="FPZ46" s="127"/>
      <c r="FQA46" s="127"/>
      <c r="FQB46" s="127"/>
      <c r="FQC46" s="127"/>
      <c r="FQD46" s="127"/>
      <c r="FQE46" s="127"/>
      <c r="FQF46" s="127"/>
      <c r="FQG46" s="127"/>
      <c r="FQH46" s="127"/>
      <c r="FQI46" s="127"/>
      <c r="FQJ46" s="127"/>
      <c r="FQK46" s="127"/>
      <c r="FQL46" s="127"/>
      <c r="FQM46" s="127"/>
      <c r="FQN46" s="127"/>
      <c r="FQO46" s="127"/>
      <c r="FQP46" s="127"/>
      <c r="FQQ46" s="127"/>
      <c r="FQR46" s="127"/>
      <c r="FQS46" s="127"/>
      <c r="FQT46" s="127"/>
      <c r="FQU46" s="127"/>
      <c r="FQV46" s="127"/>
      <c r="FQW46" s="127"/>
      <c r="FQX46" s="127"/>
      <c r="FQY46" s="127"/>
      <c r="FQZ46" s="127"/>
      <c r="FRA46" s="127"/>
      <c r="FRB46" s="127"/>
      <c r="FRC46" s="127"/>
      <c r="FRD46" s="127"/>
      <c r="FRE46" s="127"/>
      <c r="FRF46" s="127"/>
      <c r="FRG46" s="127"/>
      <c r="FRH46" s="127"/>
      <c r="FRI46" s="127"/>
      <c r="FRJ46" s="127"/>
      <c r="FRK46" s="127"/>
      <c r="FRL46" s="127"/>
      <c r="FRM46" s="127"/>
      <c r="FRN46" s="127"/>
      <c r="FRO46" s="127"/>
      <c r="FRP46" s="127"/>
      <c r="FRQ46" s="127"/>
      <c r="FRR46" s="127"/>
      <c r="FRS46" s="127"/>
      <c r="FRT46" s="127"/>
      <c r="FRU46" s="127"/>
      <c r="FRV46" s="127"/>
      <c r="FRW46" s="127"/>
      <c r="FRX46" s="127"/>
      <c r="FRY46" s="127"/>
      <c r="FRZ46" s="127"/>
      <c r="FSA46" s="127"/>
      <c r="FSB46" s="127"/>
      <c r="FSC46" s="127"/>
      <c r="FSD46" s="127"/>
      <c r="FSE46" s="127"/>
      <c r="FSF46" s="127"/>
      <c r="FSG46" s="127"/>
      <c r="FSH46" s="127"/>
      <c r="FSI46" s="127"/>
      <c r="FSJ46" s="127"/>
      <c r="FSK46" s="127"/>
      <c r="FSL46" s="127"/>
      <c r="FSM46" s="127"/>
      <c r="FSN46" s="127"/>
      <c r="FSO46" s="127"/>
      <c r="FSP46" s="127"/>
      <c r="FSQ46" s="127"/>
      <c r="FSR46" s="127"/>
      <c r="FSS46" s="127"/>
      <c r="FST46" s="127"/>
      <c r="FSU46" s="127"/>
      <c r="FSV46" s="127"/>
      <c r="FSW46" s="127"/>
      <c r="FSX46" s="127"/>
      <c r="FSY46" s="127"/>
      <c r="FSZ46" s="127"/>
      <c r="FTA46" s="127"/>
      <c r="FTB46" s="127"/>
      <c r="FTC46" s="127"/>
      <c r="FTD46" s="127"/>
      <c r="FTE46" s="127"/>
      <c r="FTF46" s="127"/>
      <c r="FTG46" s="127"/>
      <c r="FTH46" s="127"/>
      <c r="FTI46" s="127"/>
      <c r="FTJ46" s="127"/>
      <c r="FTK46" s="127"/>
      <c r="FTL46" s="127"/>
      <c r="FTM46" s="127"/>
      <c r="FTN46" s="127"/>
      <c r="FTO46" s="127"/>
      <c r="FTP46" s="127"/>
      <c r="FTQ46" s="127"/>
      <c r="FTR46" s="127"/>
      <c r="FTS46" s="127"/>
      <c r="FTT46" s="127"/>
      <c r="FTU46" s="127"/>
      <c r="FTV46" s="127"/>
      <c r="FTW46" s="127"/>
      <c r="FTX46" s="127"/>
      <c r="FTY46" s="127"/>
      <c r="FTZ46" s="127"/>
      <c r="FUA46" s="127"/>
      <c r="FUB46" s="127"/>
      <c r="FUC46" s="127"/>
      <c r="FUD46" s="127"/>
      <c r="FUE46" s="127"/>
      <c r="FUF46" s="127"/>
      <c r="FUG46" s="127"/>
      <c r="FUH46" s="127"/>
      <c r="FUI46" s="127"/>
      <c r="FUJ46" s="127"/>
      <c r="FUK46" s="127"/>
      <c r="FUL46" s="127"/>
      <c r="FUM46" s="127"/>
      <c r="FUN46" s="127"/>
      <c r="FUO46" s="127"/>
      <c r="FUP46" s="127"/>
      <c r="FUQ46" s="127"/>
      <c r="FUR46" s="127"/>
      <c r="FUS46" s="127"/>
      <c r="FUT46" s="127"/>
      <c r="FUU46" s="127"/>
      <c r="FUV46" s="127"/>
      <c r="FUW46" s="127"/>
      <c r="FUX46" s="127"/>
      <c r="FUY46" s="127"/>
      <c r="FUZ46" s="127"/>
      <c r="FVA46" s="127"/>
      <c r="FVB46" s="127"/>
      <c r="FVC46" s="127"/>
      <c r="FVD46" s="127"/>
      <c r="FVE46" s="127"/>
      <c r="FVF46" s="127"/>
      <c r="FVG46" s="127"/>
      <c r="FVH46" s="127"/>
      <c r="FVI46" s="127"/>
      <c r="FVJ46" s="127"/>
      <c r="FVK46" s="127"/>
      <c r="FVL46" s="127"/>
      <c r="FVM46" s="127"/>
      <c r="FVN46" s="127"/>
      <c r="FVO46" s="127"/>
      <c r="FVP46" s="127"/>
      <c r="FVQ46" s="127"/>
      <c r="FVR46" s="127"/>
      <c r="FVS46" s="127"/>
      <c r="FVT46" s="127"/>
      <c r="FVU46" s="127"/>
      <c r="FVV46" s="127"/>
      <c r="FVW46" s="127"/>
      <c r="FVX46" s="127"/>
      <c r="FVY46" s="127"/>
      <c r="FVZ46" s="127"/>
      <c r="FWA46" s="127"/>
      <c r="FWB46" s="127"/>
      <c r="FWC46" s="127"/>
      <c r="FWD46" s="127"/>
      <c r="FWE46" s="127"/>
      <c r="FWF46" s="127"/>
      <c r="FWG46" s="127"/>
      <c r="FWH46" s="127"/>
      <c r="FWI46" s="127"/>
      <c r="FWJ46" s="127"/>
      <c r="FWK46" s="127"/>
      <c r="FWL46" s="127"/>
      <c r="FWM46" s="127"/>
      <c r="FWN46" s="127"/>
      <c r="FWO46" s="127"/>
      <c r="FWP46" s="127"/>
      <c r="FWQ46" s="127"/>
      <c r="FWR46" s="127"/>
      <c r="FWS46" s="127"/>
      <c r="FWT46" s="127"/>
      <c r="FWU46" s="127"/>
      <c r="FWV46" s="127"/>
      <c r="FWW46" s="127"/>
      <c r="FWX46" s="127"/>
      <c r="FWY46" s="127"/>
      <c r="FWZ46" s="127"/>
      <c r="FXA46" s="127"/>
      <c r="FXB46" s="127"/>
      <c r="FXC46" s="127"/>
      <c r="FXD46" s="127"/>
      <c r="FXE46" s="127"/>
      <c r="FXF46" s="127"/>
      <c r="FXG46" s="127"/>
      <c r="FXH46" s="127"/>
      <c r="FXI46" s="127"/>
      <c r="FXJ46" s="127"/>
      <c r="FXK46" s="127"/>
      <c r="FXL46" s="127"/>
      <c r="FXM46" s="127"/>
      <c r="FXN46" s="127"/>
      <c r="FXO46" s="127"/>
      <c r="FXP46" s="127"/>
      <c r="FXQ46" s="127"/>
      <c r="FXR46" s="127"/>
      <c r="FXS46" s="127"/>
      <c r="FXT46" s="127"/>
      <c r="FXU46" s="127"/>
      <c r="FXV46" s="127"/>
      <c r="FXW46" s="127"/>
      <c r="FXX46" s="127"/>
      <c r="FXY46" s="127"/>
      <c r="FXZ46" s="127"/>
      <c r="FYA46" s="127"/>
      <c r="FYB46" s="127"/>
      <c r="FYC46" s="127"/>
      <c r="FYD46" s="127"/>
      <c r="FYE46" s="127"/>
      <c r="FYF46" s="127"/>
      <c r="FYG46" s="127"/>
      <c r="FYH46" s="127"/>
      <c r="FYI46" s="127"/>
      <c r="FYJ46" s="127"/>
      <c r="FYK46" s="127"/>
      <c r="FYL46" s="127"/>
      <c r="FYM46" s="127"/>
      <c r="FYN46" s="127"/>
      <c r="FYO46" s="127"/>
      <c r="FYP46" s="127"/>
      <c r="FYQ46" s="127"/>
      <c r="FYR46" s="127"/>
      <c r="FYS46" s="127"/>
      <c r="FYT46" s="127"/>
      <c r="FYU46" s="127"/>
      <c r="FYV46" s="127"/>
      <c r="FYW46" s="127"/>
      <c r="FYX46" s="127"/>
      <c r="FYY46" s="127"/>
      <c r="FYZ46" s="127"/>
      <c r="FZA46" s="127"/>
      <c r="FZB46" s="127"/>
      <c r="FZC46" s="127"/>
      <c r="FZD46" s="127"/>
      <c r="FZE46" s="127"/>
      <c r="FZF46" s="127"/>
      <c r="FZG46" s="127"/>
      <c r="FZH46" s="127"/>
      <c r="FZI46" s="127"/>
      <c r="FZJ46" s="127"/>
      <c r="FZK46" s="127"/>
      <c r="FZL46" s="127"/>
      <c r="FZM46" s="127"/>
      <c r="FZN46" s="127"/>
      <c r="FZO46" s="127"/>
      <c r="FZP46" s="127"/>
      <c r="FZQ46" s="127"/>
      <c r="FZR46" s="127"/>
      <c r="FZS46" s="127"/>
      <c r="FZT46" s="127"/>
      <c r="FZU46" s="127"/>
      <c r="FZV46" s="127"/>
      <c r="FZW46" s="127"/>
      <c r="FZX46" s="127"/>
      <c r="FZY46" s="127"/>
      <c r="FZZ46" s="127"/>
      <c r="GAA46" s="127"/>
      <c r="GAB46" s="127"/>
      <c r="GAC46" s="127"/>
      <c r="GAD46" s="127"/>
      <c r="GAE46" s="127"/>
      <c r="GAF46" s="127"/>
      <c r="GAG46" s="127"/>
      <c r="GAH46" s="127"/>
      <c r="GAI46" s="127"/>
      <c r="GAJ46" s="127"/>
      <c r="GAK46" s="127"/>
      <c r="GAL46" s="127"/>
      <c r="GAM46" s="127"/>
      <c r="GAN46" s="127"/>
      <c r="GAO46" s="127"/>
      <c r="GAP46" s="127"/>
      <c r="GAQ46" s="127"/>
      <c r="GAR46" s="127"/>
      <c r="GAS46" s="127"/>
      <c r="GAT46" s="127"/>
      <c r="GAU46" s="127"/>
      <c r="GAV46" s="127"/>
      <c r="GAW46" s="127"/>
      <c r="GAX46" s="127"/>
      <c r="GAY46" s="127"/>
      <c r="GAZ46" s="127"/>
      <c r="GBA46" s="127"/>
      <c r="GBB46" s="127"/>
      <c r="GBC46" s="127"/>
      <c r="GBD46" s="127"/>
      <c r="GBE46" s="127"/>
      <c r="GBF46" s="127"/>
      <c r="GBG46" s="127"/>
      <c r="GBH46" s="127"/>
      <c r="GBI46" s="127"/>
      <c r="GBJ46" s="127"/>
      <c r="GBK46" s="127"/>
      <c r="GBL46" s="127"/>
      <c r="GBM46" s="127"/>
      <c r="GBN46" s="127"/>
      <c r="GBO46" s="127"/>
      <c r="GBP46" s="127"/>
      <c r="GBQ46" s="127"/>
      <c r="GBR46" s="127"/>
      <c r="GBS46" s="127"/>
      <c r="GBT46" s="127"/>
      <c r="GBU46" s="127"/>
      <c r="GBV46" s="127"/>
      <c r="GBW46" s="127"/>
      <c r="GBX46" s="127"/>
      <c r="GBY46" s="127"/>
      <c r="GBZ46" s="127"/>
      <c r="GCA46" s="127"/>
      <c r="GCB46" s="127"/>
      <c r="GCC46" s="127"/>
      <c r="GCD46" s="127"/>
      <c r="GCE46" s="127"/>
      <c r="GCF46" s="127"/>
      <c r="GCG46" s="127"/>
      <c r="GCH46" s="127"/>
      <c r="GCI46" s="127"/>
      <c r="GCJ46" s="127"/>
      <c r="GCK46" s="127"/>
      <c r="GCL46" s="127"/>
      <c r="GCM46" s="127"/>
      <c r="GCN46" s="127"/>
      <c r="GCO46" s="127"/>
      <c r="GCP46" s="127"/>
      <c r="GCQ46" s="127"/>
      <c r="GCR46" s="127"/>
      <c r="GCS46" s="127"/>
      <c r="GCT46" s="127"/>
      <c r="GCU46" s="127"/>
      <c r="GCV46" s="127"/>
      <c r="GCW46" s="127"/>
      <c r="GCX46" s="127"/>
      <c r="GCY46" s="127"/>
      <c r="GCZ46" s="127"/>
      <c r="GDA46" s="127"/>
      <c r="GDB46" s="127"/>
      <c r="GDC46" s="127"/>
      <c r="GDD46" s="127"/>
      <c r="GDE46" s="127"/>
      <c r="GDF46" s="127"/>
      <c r="GDG46" s="127"/>
      <c r="GDH46" s="127"/>
      <c r="GDI46" s="127"/>
      <c r="GDJ46" s="127"/>
      <c r="GDK46" s="127"/>
      <c r="GDL46" s="127"/>
      <c r="GDM46" s="127"/>
      <c r="GDN46" s="127"/>
      <c r="GDO46" s="127"/>
      <c r="GDP46" s="127"/>
      <c r="GDQ46" s="127"/>
      <c r="GDR46" s="127"/>
      <c r="GDS46" s="127"/>
      <c r="GDT46" s="127"/>
      <c r="GDU46" s="127"/>
      <c r="GDV46" s="127"/>
      <c r="GDW46" s="127"/>
      <c r="GDX46" s="127"/>
      <c r="GDY46" s="127"/>
      <c r="GDZ46" s="127"/>
      <c r="GEA46" s="127"/>
      <c r="GEB46" s="127"/>
      <c r="GEC46" s="127"/>
      <c r="GED46" s="127"/>
      <c r="GEE46" s="127"/>
      <c r="GEF46" s="127"/>
      <c r="GEG46" s="127"/>
      <c r="GEH46" s="127"/>
      <c r="GEI46" s="127"/>
      <c r="GEJ46" s="127"/>
      <c r="GEK46" s="127"/>
      <c r="GEL46" s="127"/>
      <c r="GEM46" s="127"/>
      <c r="GEN46" s="127"/>
      <c r="GEO46" s="127"/>
      <c r="GEP46" s="127"/>
      <c r="GEQ46" s="127"/>
      <c r="GER46" s="127"/>
      <c r="GES46" s="127"/>
      <c r="GET46" s="127"/>
      <c r="GEU46" s="127"/>
      <c r="GEV46" s="127"/>
      <c r="GEW46" s="127"/>
      <c r="GEX46" s="127"/>
      <c r="GEY46" s="127"/>
      <c r="GEZ46" s="127"/>
      <c r="GFA46" s="127"/>
      <c r="GFB46" s="127"/>
      <c r="GFC46" s="127"/>
      <c r="GFD46" s="127"/>
      <c r="GFE46" s="127"/>
      <c r="GFF46" s="127"/>
      <c r="GFG46" s="127"/>
      <c r="GFH46" s="127"/>
      <c r="GFI46" s="127"/>
      <c r="GFJ46" s="127"/>
      <c r="GFK46" s="127"/>
      <c r="GFL46" s="127"/>
      <c r="GFM46" s="127"/>
      <c r="GFN46" s="127"/>
      <c r="GFO46" s="127"/>
      <c r="GFP46" s="127"/>
      <c r="GFQ46" s="127"/>
      <c r="GFR46" s="127"/>
      <c r="GFS46" s="127"/>
      <c r="GFT46" s="127"/>
      <c r="GFU46" s="127"/>
      <c r="GFV46" s="127"/>
      <c r="GFW46" s="127"/>
      <c r="GFX46" s="127"/>
      <c r="GFY46" s="127"/>
      <c r="GFZ46" s="127"/>
      <c r="GGA46" s="127"/>
      <c r="GGB46" s="127"/>
      <c r="GGC46" s="127"/>
      <c r="GGD46" s="127"/>
      <c r="GGE46" s="127"/>
      <c r="GGF46" s="127"/>
      <c r="GGG46" s="127"/>
      <c r="GGH46" s="127"/>
      <c r="GGI46" s="127"/>
      <c r="GGJ46" s="127"/>
      <c r="GGK46" s="127"/>
      <c r="GGL46" s="127"/>
      <c r="GGM46" s="127"/>
      <c r="GGN46" s="127"/>
      <c r="GGO46" s="127"/>
      <c r="GGP46" s="127"/>
      <c r="GGQ46" s="127"/>
      <c r="GGR46" s="127"/>
      <c r="GGS46" s="127"/>
      <c r="GGT46" s="127"/>
      <c r="GGU46" s="127"/>
      <c r="GGV46" s="127"/>
      <c r="GGW46" s="127"/>
      <c r="GGX46" s="127"/>
      <c r="GGY46" s="127"/>
      <c r="GGZ46" s="127"/>
      <c r="GHA46" s="127"/>
      <c r="GHB46" s="127"/>
      <c r="GHC46" s="127"/>
      <c r="GHD46" s="127"/>
      <c r="GHE46" s="127"/>
      <c r="GHF46" s="127"/>
      <c r="GHG46" s="127"/>
      <c r="GHH46" s="127"/>
      <c r="GHI46" s="127"/>
      <c r="GHJ46" s="127"/>
      <c r="GHK46" s="127"/>
      <c r="GHL46" s="127"/>
      <c r="GHM46" s="127"/>
      <c r="GHN46" s="127"/>
      <c r="GHO46" s="127"/>
      <c r="GHP46" s="127"/>
      <c r="GHQ46" s="127"/>
      <c r="GHR46" s="127"/>
      <c r="GHS46" s="127"/>
      <c r="GHT46" s="127"/>
      <c r="GHU46" s="127"/>
      <c r="GHV46" s="127"/>
      <c r="GHW46" s="127"/>
      <c r="GHX46" s="127"/>
      <c r="GHY46" s="127"/>
      <c r="GHZ46" s="127"/>
      <c r="GIA46" s="127"/>
      <c r="GIB46" s="127"/>
      <c r="GIC46" s="127"/>
      <c r="GID46" s="127"/>
      <c r="GIE46" s="127"/>
      <c r="GIF46" s="127"/>
      <c r="GIG46" s="127"/>
      <c r="GIH46" s="127"/>
      <c r="GII46" s="127"/>
      <c r="GIJ46" s="127"/>
      <c r="GIK46" s="127"/>
      <c r="GIL46" s="127"/>
      <c r="GIM46" s="127"/>
      <c r="GIN46" s="127"/>
      <c r="GIO46" s="127"/>
      <c r="GIP46" s="127"/>
      <c r="GIQ46" s="127"/>
      <c r="GIR46" s="127"/>
      <c r="GIS46" s="127"/>
      <c r="GIT46" s="127"/>
      <c r="GIU46" s="127"/>
      <c r="GIV46" s="127"/>
      <c r="GIW46" s="127"/>
      <c r="GIX46" s="127"/>
      <c r="GIY46" s="127"/>
      <c r="GIZ46" s="127"/>
      <c r="GJA46" s="127"/>
      <c r="GJB46" s="127"/>
      <c r="GJC46" s="127"/>
      <c r="GJD46" s="127"/>
      <c r="GJE46" s="127"/>
      <c r="GJF46" s="127"/>
      <c r="GJG46" s="127"/>
      <c r="GJH46" s="127"/>
      <c r="GJI46" s="127"/>
      <c r="GJJ46" s="127"/>
      <c r="GJK46" s="127"/>
      <c r="GJL46" s="127"/>
      <c r="GJM46" s="127"/>
      <c r="GJN46" s="127"/>
      <c r="GJO46" s="127"/>
      <c r="GJP46" s="127"/>
      <c r="GJQ46" s="127"/>
      <c r="GJR46" s="127"/>
      <c r="GJS46" s="127"/>
      <c r="GJT46" s="127"/>
      <c r="GJU46" s="127"/>
      <c r="GJV46" s="127"/>
      <c r="GJW46" s="127"/>
      <c r="GJX46" s="127"/>
      <c r="GJY46" s="127"/>
      <c r="GJZ46" s="127"/>
      <c r="GKA46" s="127"/>
      <c r="GKB46" s="127"/>
      <c r="GKC46" s="127"/>
      <c r="GKD46" s="127"/>
      <c r="GKE46" s="127"/>
      <c r="GKF46" s="127"/>
      <c r="GKG46" s="127"/>
      <c r="GKH46" s="127"/>
      <c r="GKI46" s="127"/>
      <c r="GKJ46" s="127"/>
      <c r="GKK46" s="127"/>
      <c r="GKL46" s="127"/>
      <c r="GKM46" s="127"/>
      <c r="GKN46" s="127"/>
      <c r="GKO46" s="127"/>
      <c r="GKP46" s="127"/>
      <c r="GKQ46" s="127"/>
      <c r="GKR46" s="127"/>
      <c r="GKS46" s="127"/>
      <c r="GKT46" s="127"/>
      <c r="GKU46" s="127"/>
      <c r="GKV46" s="127"/>
      <c r="GKW46" s="127"/>
      <c r="GKX46" s="127"/>
      <c r="GKY46" s="127"/>
      <c r="GKZ46" s="127"/>
      <c r="GLA46" s="127"/>
      <c r="GLB46" s="127"/>
      <c r="GLC46" s="127"/>
      <c r="GLD46" s="127"/>
      <c r="GLE46" s="127"/>
      <c r="GLF46" s="127"/>
      <c r="GLG46" s="127"/>
      <c r="GLH46" s="127"/>
      <c r="GLI46" s="127"/>
      <c r="GLJ46" s="127"/>
      <c r="GLK46" s="127"/>
      <c r="GLL46" s="127"/>
      <c r="GLM46" s="127"/>
      <c r="GLN46" s="127"/>
      <c r="GLO46" s="127"/>
      <c r="GLP46" s="127"/>
      <c r="GLQ46" s="127"/>
      <c r="GLR46" s="127"/>
      <c r="GLS46" s="127"/>
      <c r="GLT46" s="127"/>
      <c r="GLU46" s="127"/>
      <c r="GLV46" s="127"/>
      <c r="GLW46" s="127"/>
      <c r="GLX46" s="127"/>
      <c r="GLY46" s="127"/>
      <c r="GLZ46" s="127"/>
      <c r="GMA46" s="127"/>
      <c r="GMB46" s="127"/>
      <c r="GMC46" s="127"/>
      <c r="GMD46" s="127"/>
      <c r="GME46" s="127"/>
      <c r="GMF46" s="127"/>
      <c r="GMG46" s="127"/>
      <c r="GMH46" s="127"/>
      <c r="GMI46" s="127"/>
      <c r="GMJ46" s="127"/>
      <c r="GMK46" s="127"/>
      <c r="GML46" s="127"/>
      <c r="GMM46" s="127"/>
      <c r="GMN46" s="127"/>
      <c r="GMO46" s="127"/>
      <c r="GMP46" s="127"/>
      <c r="GMQ46" s="127"/>
      <c r="GMR46" s="127"/>
      <c r="GMS46" s="127"/>
      <c r="GMT46" s="127"/>
      <c r="GMU46" s="127"/>
      <c r="GMV46" s="127"/>
      <c r="GMW46" s="127"/>
      <c r="GMX46" s="127"/>
      <c r="GMY46" s="127"/>
      <c r="GMZ46" s="127"/>
      <c r="GNA46" s="127"/>
      <c r="GNB46" s="127"/>
      <c r="GNC46" s="127"/>
      <c r="GND46" s="127"/>
      <c r="GNE46" s="127"/>
      <c r="GNF46" s="127"/>
      <c r="GNG46" s="127"/>
      <c r="GNH46" s="127"/>
      <c r="GNI46" s="127"/>
      <c r="GNJ46" s="127"/>
      <c r="GNK46" s="127"/>
      <c r="GNL46" s="127"/>
      <c r="GNM46" s="127"/>
      <c r="GNN46" s="127"/>
      <c r="GNO46" s="127"/>
      <c r="GNP46" s="127"/>
      <c r="GNQ46" s="127"/>
      <c r="GNR46" s="127"/>
      <c r="GNS46" s="127"/>
      <c r="GNT46" s="127"/>
      <c r="GNU46" s="127"/>
      <c r="GNV46" s="127"/>
      <c r="GNW46" s="127"/>
      <c r="GNX46" s="127"/>
      <c r="GNY46" s="127"/>
      <c r="GNZ46" s="127"/>
      <c r="GOA46" s="127"/>
      <c r="GOB46" s="127"/>
      <c r="GOC46" s="127"/>
      <c r="GOD46" s="127"/>
      <c r="GOE46" s="127"/>
      <c r="GOF46" s="127"/>
      <c r="GOG46" s="127"/>
      <c r="GOH46" s="127"/>
      <c r="GOI46" s="127"/>
      <c r="GOJ46" s="127"/>
      <c r="GOK46" s="127"/>
      <c r="GOL46" s="127"/>
      <c r="GOM46" s="127"/>
      <c r="GON46" s="127"/>
      <c r="GOO46" s="127"/>
      <c r="GOP46" s="127"/>
      <c r="GOQ46" s="127"/>
      <c r="GOR46" s="127"/>
      <c r="GOS46" s="127"/>
      <c r="GOT46" s="127"/>
      <c r="GOU46" s="127"/>
      <c r="GOV46" s="127"/>
      <c r="GOW46" s="127"/>
      <c r="GOX46" s="127"/>
      <c r="GOY46" s="127"/>
      <c r="GOZ46" s="127"/>
      <c r="GPA46" s="127"/>
      <c r="GPB46" s="127"/>
      <c r="GPC46" s="127"/>
      <c r="GPD46" s="127"/>
      <c r="GPE46" s="127"/>
      <c r="GPF46" s="127"/>
      <c r="GPG46" s="127"/>
      <c r="GPH46" s="127"/>
      <c r="GPI46" s="127"/>
      <c r="GPJ46" s="127"/>
      <c r="GPK46" s="127"/>
      <c r="GPL46" s="127"/>
      <c r="GPM46" s="127"/>
      <c r="GPN46" s="127"/>
      <c r="GPO46" s="127"/>
      <c r="GPP46" s="127"/>
      <c r="GPQ46" s="127"/>
      <c r="GPR46" s="127"/>
      <c r="GPS46" s="127"/>
      <c r="GPT46" s="127"/>
      <c r="GPU46" s="127"/>
      <c r="GPV46" s="127"/>
      <c r="GPW46" s="127"/>
      <c r="GPX46" s="127"/>
      <c r="GPY46" s="127"/>
      <c r="GPZ46" s="127"/>
      <c r="GQA46" s="127"/>
      <c r="GQB46" s="127"/>
      <c r="GQC46" s="127"/>
      <c r="GQD46" s="127"/>
      <c r="GQE46" s="127"/>
      <c r="GQF46" s="127"/>
      <c r="GQG46" s="127"/>
      <c r="GQH46" s="127"/>
      <c r="GQI46" s="127"/>
      <c r="GQJ46" s="127"/>
      <c r="GQK46" s="127"/>
      <c r="GQL46" s="127"/>
      <c r="GQM46" s="127"/>
      <c r="GQN46" s="127"/>
      <c r="GQO46" s="127"/>
      <c r="GQP46" s="127"/>
      <c r="GQQ46" s="127"/>
      <c r="GQR46" s="127"/>
      <c r="GQS46" s="127"/>
      <c r="GQT46" s="127"/>
      <c r="GQU46" s="127"/>
      <c r="GQV46" s="127"/>
      <c r="GQW46" s="127"/>
      <c r="GQX46" s="127"/>
      <c r="GQY46" s="127"/>
      <c r="GQZ46" s="127"/>
      <c r="GRA46" s="127"/>
      <c r="GRB46" s="127"/>
      <c r="GRC46" s="127"/>
      <c r="GRD46" s="127"/>
      <c r="GRE46" s="127"/>
      <c r="GRF46" s="127"/>
      <c r="GRG46" s="127"/>
      <c r="GRH46" s="127"/>
      <c r="GRI46" s="127"/>
      <c r="GRJ46" s="127"/>
      <c r="GRK46" s="127"/>
      <c r="GRL46" s="127"/>
      <c r="GRM46" s="127"/>
      <c r="GRN46" s="127"/>
      <c r="GRO46" s="127"/>
      <c r="GRP46" s="127"/>
      <c r="GRQ46" s="127"/>
      <c r="GRR46" s="127"/>
      <c r="GRS46" s="127"/>
      <c r="GRT46" s="127"/>
      <c r="GRU46" s="127"/>
      <c r="GRV46" s="127"/>
      <c r="GRW46" s="127"/>
      <c r="GRX46" s="127"/>
      <c r="GRY46" s="127"/>
      <c r="GRZ46" s="127"/>
      <c r="GSA46" s="127"/>
      <c r="GSB46" s="127"/>
      <c r="GSC46" s="127"/>
      <c r="GSD46" s="127"/>
      <c r="GSE46" s="127"/>
      <c r="GSF46" s="127"/>
      <c r="GSG46" s="127"/>
      <c r="GSH46" s="127"/>
      <c r="GSI46" s="127"/>
      <c r="GSJ46" s="127"/>
      <c r="GSK46" s="127"/>
      <c r="GSL46" s="127"/>
      <c r="GSM46" s="127"/>
      <c r="GSN46" s="127"/>
      <c r="GSO46" s="127"/>
      <c r="GSP46" s="127"/>
      <c r="GSQ46" s="127"/>
      <c r="GSR46" s="127"/>
      <c r="GSS46" s="127"/>
      <c r="GST46" s="127"/>
      <c r="GSU46" s="127"/>
      <c r="GSV46" s="127"/>
      <c r="GSW46" s="127"/>
      <c r="GSX46" s="127"/>
      <c r="GSY46" s="127"/>
      <c r="GSZ46" s="127"/>
      <c r="GTA46" s="127"/>
      <c r="GTB46" s="127"/>
      <c r="GTC46" s="127"/>
      <c r="GTD46" s="127"/>
      <c r="GTE46" s="127"/>
      <c r="GTF46" s="127"/>
      <c r="GTG46" s="127"/>
      <c r="GTH46" s="127"/>
      <c r="GTI46" s="127"/>
      <c r="GTJ46" s="127"/>
      <c r="GTK46" s="127"/>
      <c r="GTL46" s="127"/>
      <c r="GTM46" s="127"/>
      <c r="GTN46" s="127"/>
      <c r="GTO46" s="127"/>
      <c r="GTP46" s="127"/>
      <c r="GTQ46" s="127"/>
      <c r="GTR46" s="127"/>
      <c r="GTS46" s="127"/>
      <c r="GTT46" s="127"/>
      <c r="GTU46" s="127"/>
      <c r="GTV46" s="127"/>
      <c r="GTW46" s="127"/>
      <c r="GTX46" s="127"/>
      <c r="GTY46" s="127"/>
      <c r="GTZ46" s="127"/>
      <c r="GUA46" s="127"/>
      <c r="GUB46" s="127"/>
      <c r="GUC46" s="127"/>
      <c r="GUD46" s="127"/>
      <c r="GUE46" s="127"/>
      <c r="GUF46" s="127"/>
      <c r="GUG46" s="127"/>
      <c r="GUH46" s="127"/>
      <c r="GUI46" s="127"/>
      <c r="GUJ46" s="127"/>
      <c r="GUK46" s="127"/>
      <c r="GUL46" s="127"/>
      <c r="GUM46" s="127"/>
      <c r="GUN46" s="127"/>
      <c r="GUO46" s="127"/>
      <c r="GUP46" s="127"/>
      <c r="GUQ46" s="127"/>
      <c r="GUR46" s="127"/>
      <c r="GUS46" s="127"/>
      <c r="GUT46" s="127"/>
      <c r="GUU46" s="127"/>
      <c r="GUV46" s="127"/>
      <c r="GUW46" s="127"/>
      <c r="GUX46" s="127"/>
      <c r="GUY46" s="127"/>
      <c r="GUZ46" s="127"/>
      <c r="GVA46" s="127"/>
      <c r="GVB46" s="127"/>
      <c r="GVC46" s="127"/>
      <c r="GVD46" s="127"/>
      <c r="GVE46" s="127"/>
      <c r="GVF46" s="127"/>
      <c r="GVG46" s="127"/>
      <c r="GVH46" s="127"/>
      <c r="GVI46" s="127"/>
      <c r="GVJ46" s="127"/>
      <c r="GVK46" s="127"/>
      <c r="GVL46" s="127"/>
      <c r="GVM46" s="127"/>
      <c r="GVN46" s="127"/>
      <c r="GVO46" s="127"/>
      <c r="GVP46" s="127"/>
      <c r="GVQ46" s="127"/>
      <c r="GVR46" s="127"/>
      <c r="GVS46" s="127"/>
      <c r="GVT46" s="127"/>
      <c r="GVU46" s="127"/>
      <c r="GVV46" s="127"/>
      <c r="GVW46" s="127"/>
      <c r="GVX46" s="127"/>
      <c r="GVY46" s="127"/>
      <c r="GVZ46" s="127"/>
      <c r="GWA46" s="127"/>
      <c r="GWB46" s="127"/>
      <c r="GWC46" s="127"/>
      <c r="GWD46" s="127"/>
      <c r="GWE46" s="127"/>
      <c r="GWF46" s="127"/>
      <c r="GWG46" s="127"/>
      <c r="GWH46" s="127"/>
      <c r="GWI46" s="127"/>
      <c r="GWJ46" s="127"/>
      <c r="GWK46" s="127"/>
      <c r="GWL46" s="127"/>
      <c r="GWM46" s="127"/>
      <c r="GWN46" s="127"/>
      <c r="GWO46" s="127"/>
      <c r="GWP46" s="127"/>
      <c r="GWQ46" s="127"/>
      <c r="GWR46" s="127"/>
      <c r="GWS46" s="127"/>
      <c r="GWT46" s="127"/>
      <c r="GWU46" s="127"/>
      <c r="GWV46" s="127"/>
      <c r="GWW46" s="127"/>
      <c r="GWX46" s="127"/>
      <c r="GWY46" s="127"/>
      <c r="GWZ46" s="127"/>
      <c r="GXA46" s="127"/>
      <c r="GXB46" s="127"/>
      <c r="GXC46" s="127"/>
      <c r="GXD46" s="127"/>
      <c r="GXE46" s="127"/>
      <c r="GXF46" s="127"/>
      <c r="GXG46" s="127"/>
      <c r="GXH46" s="127"/>
      <c r="GXI46" s="127"/>
      <c r="GXJ46" s="127"/>
      <c r="GXK46" s="127"/>
      <c r="GXL46" s="127"/>
      <c r="GXM46" s="127"/>
      <c r="GXN46" s="127"/>
      <c r="GXO46" s="127"/>
      <c r="GXP46" s="127"/>
      <c r="GXQ46" s="127"/>
      <c r="GXR46" s="127"/>
      <c r="GXS46" s="127"/>
      <c r="GXT46" s="127"/>
      <c r="GXU46" s="127"/>
      <c r="GXV46" s="127"/>
      <c r="GXW46" s="127"/>
      <c r="GXX46" s="127"/>
      <c r="GXY46" s="127"/>
      <c r="GXZ46" s="127"/>
      <c r="GYA46" s="127"/>
      <c r="GYB46" s="127"/>
      <c r="GYC46" s="127"/>
      <c r="GYD46" s="127"/>
      <c r="GYE46" s="127"/>
      <c r="GYF46" s="127"/>
      <c r="GYG46" s="127"/>
      <c r="GYH46" s="127"/>
      <c r="GYI46" s="127"/>
      <c r="GYJ46" s="127"/>
      <c r="GYK46" s="127"/>
      <c r="GYL46" s="127"/>
      <c r="GYM46" s="127"/>
      <c r="GYN46" s="127"/>
      <c r="GYO46" s="127"/>
      <c r="GYP46" s="127"/>
      <c r="GYQ46" s="127"/>
      <c r="GYR46" s="127"/>
      <c r="GYS46" s="127"/>
      <c r="GYT46" s="127"/>
      <c r="GYU46" s="127"/>
      <c r="GYV46" s="127"/>
      <c r="GYW46" s="127"/>
      <c r="GYX46" s="127"/>
      <c r="GYY46" s="127"/>
      <c r="GYZ46" s="127"/>
      <c r="GZA46" s="127"/>
      <c r="GZB46" s="127"/>
      <c r="GZC46" s="127"/>
      <c r="GZD46" s="127"/>
      <c r="GZE46" s="127"/>
      <c r="GZF46" s="127"/>
      <c r="GZG46" s="127"/>
      <c r="GZH46" s="127"/>
      <c r="GZI46" s="127"/>
      <c r="GZJ46" s="127"/>
      <c r="GZK46" s="127"/>
      <c r="GZL46" s="127"/>
      <c r="GZM46" s="127"/>
      <c r="GZN46" s="127"/>
      <c r="GZO46" s="127"/>
      <c r="GZP46" s="127"/>
      <c r="GZQ46" s="127"/>
      <c r="GZR46" s="127"/>
      <c r="GZS46" s="127"/>
      <c r="GZT46" s="127"/>
      <c r="GZU46" s="127"/>
      <c r="GZV46" s="127"/>
      <c r="GZW46" s="127"/>
      <c r="GZX46" s="127"/>
      <c r="GZY46" s="127"/>
      <c r="GZZ46" s="127"/>
      <c r="HAA46" s="127"/>
      <c r="HAB46" s="127"/>
      <c r="HAC46" s="127"/>
      <c r="HAD46" s="127"/>
      <c r="HAE46" s="127"/>
      <c r="HAF46" s="127"/>
      <c r="HAG46" s="127"/>
      <c r="HAH46" s="127"/>
      <c r="HAI46" s="127"/>
      <c r="HAJ46" s="127"/>
      <c r="HAK46" s="127"/>
      <c r="HAL46" s="127"/>
      <c r="HAM46" s="127"/>
      <c r="HAN46" s="127"/>
      <c r="HAO46" s="127"/>
      <c r="HAP46" s="127"/>
      <c r="HAQ46" s="127"/>
      <c r="HAR46" s="127"/>
      <c r="HAS46" s="127"/>
      <c r="HAT46" s="127"/>
      <c r="HAU46" s="127"/>
      <c r="HAV46" s="127"/>
      <c r="HAW46" s="127"/>
      <c r="HAX46" s="127"/>
      <c r="HAY46" s="127"/>
      <c r="HAZ46" s="127"/>
      <c r="HBA46" s="127"/>
      <c r="HBB46" s="127"/>
      <c r="HBC46" s="127"/>
      <c r="HBD46" s="127"/>
      <c r="HBE46" s="127"/>
      <c r="HBF46" s="127"/>
      <c r="HBG46" s="127"/>
      <c r="HBH46" s="127"/>
      <c r="HBI46" s="127"/>
      <c r="HBJ46" s="127"/>
      <c r="HBK46" s="127"/>
      <c r="HBL46" s="127"/>
      <c r="HBM46" s="127"/>
      <c r="HBN46" s="127"/>
      <c r="HBO46" s="127"/>
      <c r="HBP46" s="127"/>
      <c r="HBQ46" s="127"/>
      <c r="HBR46" s="127"/>
      <c r="HBS46" s="127"/>
      <c r="HBT46" s="127"/>
      <c r="HBU46" s="127"/>
      <c r="HBV46" s="127"/>
      <c r="HBW46" s="127"/>
      <c r="HBX46" s="127"/>
      <c r="HBY46" s="127"/>
      <c r="HBZ46" s="127"/>
      <c r="HCA46" s="127"/>
      <c r="HCB46" s="127"/>
      <c r="HCC46" s="127"/>
      <c r="HCD46" s="127"/>
      <c r="HCE46" s="127"/>
      <c r="HCF46" s="127"/>
      <c r="HCG46" s="127"/>
      <c r="HCH46" s="127"/>
      <c r="HCI46" s="127"/>
      <c r="HCJ46" s="127"/>
      <c r="HCK46" s="127"/>
      <c r="HCL46" s="127"/>
      <c r="HCM46" s="127"/>
      <c r="HCN46" s="127"/>
      <c r="HCO46" s="127"/>
      <c r="HCP46" s="127"/>
      <c r="HCQ46" s="127"/>
      <c r="HCR46" s="127"/>
      <c r="HCS46" s="127"/>
      <c r="HCT46" s="127"/>
      <c r="HCU46" s="127"/>
      <c r="HCV46" s="127"/>
      <c r="HCW46" s="127"/>
      <c r="HCX46" s="127"/>
      <c r="HCY46" s="127"/>
      <c r="HCZ46" s="127"/>
      <c r="HDA46" s="127"/>
      <c r="HDB46" s="127"/>
      <c r="HDC46" s="127"/>
      <c r="HDD46" s="127"/>
      <c r="HDE46" s="127"/>
      <c r="HDF46" s="127"/>
      <c r="HDG46" s="127"/>
      <c r="HDH46" s="127"/>
      <c r="HDI46" s="127"/>
      <c r="HDJ46" s="127"/>
      <c r="HDK46" s="127"/>
      <c r="HDL46" s="127"/>
      <c r="HDM46" s="127"/>
      <c r="HDN46" s="127"/>
      <c r="HDO46" s="127"/>
      <c r="HDP46" s="127"/>
      <c r="HDQ46" s="127"/>
      <c r="HDR46" s="127"/>
      <c r="HDS46" s="127"/>
      <c r="HDT46" s="127"/>
      <c r="HDU46" s="127"/>
      <c r="HDV46" s="127"/>
      <c r="HDW46" s="127"/>
      <c r="HDX46" s="127"/>
      <c r="HDY46" s="127"/>
      <c r="HDZ46" s="127"/>
      <c r="HEA46" s="127"/>
      <c r="HEB46" s="127"/>
      <c r="HEC46" s="127"/>
      <c r="HED46" s="127"/>
      <c r="HEE46" s="127"/>
      <c r="HEF46" s="127"/>
      <c r="HEG46" s="127"/>
      <c r="HEH46" s="127"/>
      <c r="HEI46" s="127"/>
      <c r="HEJ46" s="127"/>
      <c r="HEK46" s="127"/>
      <c r="HEL46" s="127"/>
      <c r="HEM46" s="127"/>
      <c r="HEN46" s="127"/>
      <c r="HEO46" s="127"/>
      <c r="HEP46" s="127"/>
      <c r="HEQ46" s="127"/>
      <c r="HER46" s="127"/>
      <c r="HES46" s="127"/>
      <c r="HET46" s="127"/>
      <c r="HEU46" s="127"/>
      <c r="HEV46" s="127"/>
      <c r="HEW46" s="127"/>
      <c r="HEX46" s="127"/>
      <c r="HEY46" s="127"/>
      <c r="HEZ46" s="127"/>
      <c r="HFA46" s="127"/>
      <c r="HFB46" s="127"/>
      <c r="HFC46" s="127"/>
      <c r="HFD46" s="127"/>
      <c r="HFE46" s="127"/>
      <c r="HFF46" s="127"/>
      <c r="HFG46" s="127"/>
      <c r="HFH46" s="127"/>
      <c r="HFI46" s="127"/>
      <c r="HFJ46" s="127"/>
      <c r="HFK46" s="127"/>
      <c r="HFL46" s="127"/>
      <c r="HFM46" s="127"/>
      <c r="HFN46" s="127"/>
      <c r="HFO46" s="127"/>
      <c r="HFP46" s="127"/>
      <c r="HFQ46" s="127"/>
      <c r="HFR46" s="127"/>
      <c r="HFS46" s="127"/>
      <c r="HFT46" s="127"/>
      <c r="HFU46" s="127"/>
      <c r="HFV46" s="127"/>
      <c r="HFW46" s="127"/>
      <c r="HFX46" s="127"/>
      <c r="HFY46" s="127"/>
      <c r="HFZ46" s="127"/>
      <c r="HGA46" s="127"/>
      <c r="HGB46" s="127"/>
      <c r="HGC46" s="127"/>
      <c r="HGD46" s="127"/>
      <c r="HGE46" s="127"/>
      <c r="HGF46" s="127"/>
      <c r="HGG46" s="127"/>
      <c r="HGH46" s="127"/>
      <c r="HGI46" s="127"/>
      <c r="HGJ46" s="127"/>
      <c r="HGK46" s="127"/>
      <c r="HGL46" s="127"/>
      <c r="HGM46" s="127"/>
      <c r="HGN46" s="127"/>
      <c r="HGO46" s="127"/>
      <c r="HGP46" s="127"/>
      <c r="HGQ46" s="127"/>
      <c r="HGR46" s="127"/>
      <c r="HGS46" s="127"/>
      <c r="HGT46" s="127"/>
      <c r="HGU46" s="127"/>
      <c r="HGV46" s="127"/>
      <c r="HGW46" s="127"/>
      <c r="HGX46" s="127"/>
      <c r="HGY46" s="127"/>
      <c r="HGZ46" s="127"/>
      <c r="HHA46" s="127"/>
      <c r="HHB46" s="127"/>
      <c r="HHC46" s="127"/>
      <c r="HHD46" s="127"/>
      <c r="HHE46" s="127"/>
      <c r="HHF46" s="127"/>
      <c r="HHG46" s="127"/>
      <c r="HHH46" s="127"/>
      <c r="HHI46" s="127"/>
      <c r="HHJ46" s="127"/>
      <c r="HHK46" s="127"/>
      <c r="HHL46" s="127"/>
      <c r="HHM46" s="127"/>
      <c r="HHN46" s="127"/>
      <c r="HHO46" s="127"/>
      <c r="HHP46" s="127"/>
      <c r="HHQ46" s="127"/>
      <c r="HHR46" s="127"/>
      <c r="HHS46" s="127"/>
      <c r="HHT46" s="127"/>
      <c r="HHU46" s="127"/>
      <c r="HHV46" s="127"/>
      <c r="HHW46" s="127"/>
      <c r="HHX46" s="127"/>
      <c r="HHY46" s="127"/>
      <c r="HHZ46" s="127"/>
      <c r="HIA46" s="127"/>
      <c r="HIB46" s="127"/>
      <c r="HIC46" s="127"/>
      <c r="HID46" s="127"/>
      <c r="HIE46" s="127"/>
      <c r="HIF46" s="127"/>
      <c r="HIG46" s="127"/>
      <c r="HIH46" s="127"/>
      <c r="HII46" s="127"/>
      <c r="HIJ46" s="127"/>
      <c r="HIK46" s="127"/>
      <c r="HIL46" s="127"/>
      <c r="HIM46" s="127"/>
      <c r="HIN46" s="127"/>
      <c r="HIO46" s="127"/>
      <c r="HIP46" s="127"/>
      <c r="HIQ46" s="127"/>
      <c r="HIR46" s="127"/>
      <c r="HIS46" s="127"/>
      <c r="HIT46" s="127"/>
      <c r="HIU46" s="127"/>
      <c r="HIV46" s="127"/>
      <c r="HIW46" s="127"/>
      <c r="HIX46" s="127"/>
      <c r="HIY46" s="127"/>
      <c r="HIZ46" s="127"/>
      <c r="HJA46" s="127"/>
      <c r="HJB46" s="127"/>
      <c r="HJC46" s="127"/>
      <c r="HJD46" s="127"/>
      <c r="HJE46" s="127"/>
      <c r="HJF46" s="127"/>
      <c r="HJG46" s="127"/>
      <c r="HJH46" s="127"/>
      <c r="HJI46" s="127"/>
      <c r="HJJ46" s="127"/>
      <c r="HJK46" s="127"/>
      <c r="HJL46" s="127"/>
      <c r="HJM46" s="127"/>
      <c r="HJN46" s="127"/>
      <c r="HJO46" s="127"/>
      <c r="HJP46" s="127"/>
      <c r="HJQ46" s="127"/>
      <c r="HJR46" s="127"/>
      <c r="HJS46" s="127"/>
      <c r="HJT46" s="127"/>
      <c r="HJU46" s="127"/>
      <c r="HJV46" s="127"/>
      <c r="HJW46" s="127"/>
      <c r="HJX46" s="127"/>
      <c r="HJY46" s="127"/>
      <c r="HJZ46" s="127"/>
      <c r="HKA46" s="127"/>
      <c r="HKB46" s="127"/>
      <c r="HKC46" s="127"/>
      <c r="HKD46" s="127"/>
      <c r="HKE46" s="127"/>
      <c r="HKF46" s="127"/>
      <c r="HKG46" s="127"/>
      <c r="HKH46" s="127"/>
      <c r="HKI46" s="127"/>
      <c r="HKJ46" s="127"/>
      <c r="HKK46" s="127"/>
      <c r="HKL46" s="127"/>
      <c r="HKM46" s="127"/>
      <c r="HKN46" s="127"/>
      <c r="HKO46" s="127"/>
      <c r="HKP46" s="127"/>
      <c r="HKQ46" s="127"/>
      <c r="HKR46" s="127"/>
      <c r="HKS46" s="127"/>
      <c r="HKT46" s="127"/>
      <c r="HKU46" s="127"/>
      <c r="HKV46" s="127"/>
      <c r="HKW46" s="127"/>
      <c r="HKX46" s="127"/>
      <c r="HKY46" s="127"/>
      <c r="HKZ46" s="127"/>
      <c r="HLA46" s="127"/>
      <c r="HLB46" s="127"/>
      <c r="HLC46" s="127"/>
      <c r="HLD46" s="127"/>
      <c r="HLE46" s="127"/>
      <c r="HLF46" s="127"/>
      <c r="HLG46" s="127"/>
      <c r="HLH46" s="127"/>
      <c r="HLI46" s="127"/>
      <c r="HLJ46" s="127"/>
      <c r="HLK46" s="127"/>
      <c r="HLL46" s="127"/>
      <c r="HLM46" s="127"/>
      <c r="HLN46" s="127"/>
      <c r="HLO46" s="127"/>
      <c r="HLP46" s="127"/>
      <c r="HLQ46" s="127"/>
      <c r="HLR46" s="127"/>
      <c r="HLS46" s="127"/>
      <c r="HLT46" s="127"/>
      <c r="HLU46" s="127"/>
      <c r="HLV46" s="127"/>
      <c r="HLW46" s="127"/>
      <c r="HLX46" s="127"/>
      <c r="HLY46" s="127"/>
      <c r="HLZ46" s="127"/>
      <c r="HMA46" s="127"/>
      <c r="HMB46" s="127"/>
      <c r="HMC46" s="127"/>
      <c r="HMD46" s="127"/>
      <c r="HME46" s="127"/>
      <c r="HMF46" s="127"/>
      <c r="HMG46" s="127"/>
      <c r="HMH46" s="127"/>
      <c r="HMI46" s="127"/>
      <c r="HMJ46" s="127"/>
      <c r="HMK46" s="127"/>
      <c r="HML46" s="127"/>
      <c r="HMM46" s="127"/>
      <c r="HMN46" s="127"/>
      <c r="HMO46" s="127"/>
      <c r="HMP46" s="127"/>
      <c r="HMQ46" s="127"/>
      <c r="HMR46" s="127"/>
      <c r="HMS46" s="127"/>
      <c r="HMT46" s="127"/>
      <c r="HMU46" s="127"/>
      <c r="HMV46" s="127"/>
      <c r="HMW46" s="127"/>
      <c r="HMX46" s="127"/>
      <c r="HMY46" s="127"/>
      <c r="HMZ46" s="127"/>
      <c r="HNA46" s="127"/>
      <c r="HNB46" s="127"/>
      <c r="HNC46" s="127"/>
      <c r="HND46" s="127"/>
      <c r="HNE46" s="127"/>
      <c r="HNF46" s="127"/>
      <c r="HNG46" s="127"/>
      <c r="HNH46" s="127"/>
      <c r="HNI46" s="127"/>
      <c r="HNJ46" s="127"/>
      <c r="HNK46" s="127"/>
      <c r="HNL46" s="127"/>
      <c r="HNM46" s="127"/>
      <c r="HNN46" s="127"/>
      <c r="HNO46" s="127"/>
      <c r="HNP46" s="127"/>
      <c r="HNQ46" s="127"/>
      <c r="HNR46" s="127"/>
      <c r="HNS46" s="127"/>
      <c r="HNT46" s="127"/>
      <c r="HNU46" s="127"/>
      <c r="HNV46" s="127"/>
      <c r="HNW46" s="127"/>
      <c r="HNX46" s="127"/>
      <c r="HNY46" s="127"/>
      <c r="HNZ46" s="127"/>
      <c r="HOA46" s="127"/>
      <c r="HOB46" s="127"/>
      <c r="HOC46" s="127"/>
      <c r="HOD46" s="127"/>
      <c r="HOE46" s="127"/>
      <c r="HOF46" s="127"/>
      <c r="HOG46" s="127"/>
      <c r="HOH46" s="127"/>
      <c r="HOI46" s="127"/>
      <c r="HOJ46" s="127"/>
      <c r="HOK46" s="127"/>
      <c r="HOL46" s="127"/>
      <c r="HOM46" s="127"/>
      <c r="HON46" s="127"/>
      <c r="HOO46" s="127"/>
      <c r="HOP46" s="127"/>
      <c r="HOQ46" s="127"/>
      <c r="HOR46" s="127"/>
      <c r="HOS46" s="127"/>
      <c r="HOT46" s="127"/>
      <c r="HOU46" s="127"/>
      <c r="HOV46" s="127"/>
      <c r="HOW46" s="127"/>
      <c r="HOX46" s="127"/>
      <c r="HOY46" s="127"/>
      <c r="HOZ46" s="127"/>
      <c r="HPA46" s="127"/>
      <c r="HPB46" s="127"/>
      <c r="HPC46" s="127"/>
      <c r="HPD46" s="127"/>
      <c r="HPE46" s="127"/>
      <c r="HPF46" s="127"/>
      <c r="HPG46" s="127"/>
      <c r="HPH46" s="127"/>
      <c r="HPI46" s="127"/>
      <c r="HPJ46" s="127"/>
      <c r="HPK46" s="127"/>
      <c r="HPL46" s="127"/>
      <c r="HPM46" s="127"/>
      <c r="HPN46" s="127"/>
      <c r="HPO46" s="127"/>
      <c r="HPP46" s="127"/>
      <c r="HPQ46" s="127"/>
      <c r="HPR46" s="127"/>
      <c r="HPS46" s="127"/>
      <c r="HPT46" s="127"/>
      <c r="HPU46" s="127"/>
      <c r="HPV46" s="127"/>
      <c r="HPW46" s="127"/>
      <c r="HPX46" s="127"/>
      <c r="HPY46" s="127"/>
      <c r="HPZ46" s="127"/>
      <c r="HQA46" s="127"/>
      <c r="HQB46" s="127"/>
      <c r="HQC46" s="127"/>
      <c r="HQD46" s="127"/>
      <c r="HQE46" s="127"/>
      <c r="HQF46" s="127"/>
      <c r="HQG46" s="127"/>
      <c r="HQH46" s="127"/>
      <c r="HQI46" s="127"/>
      <c r="HQJ46" s="127"/>
      <c r="HQK46" s="127"/>
      <c r="HQL46" s="127"/>
      <c r="HQM46" s="127"/>
      <c r="HQN46" s="127"/>
      <c r="HQO46" s="127"/>
      <c r="HQP46" s="127"/>
      <c r="HQQ46" s="127"/>
      <c r="HQR46" s="127"/>
      <c r="HQS46" s="127"/>
      <c r="HQT46" s="127"/>
      <c r="HQU46" s="127"/>
      <c r="HQV46" s="127"/>
      <c r="HQW46" s="127"/>
      <c r="HQX46" s="127"/>
      <c r="HQY46" s="127"/>
      <c r="HQZ46" s="127"/>
      <c r="HRA46" s="127"/>
      <c r="HRB46" s="127"/>
      <c r="HRC46" s="127"/>
      <c r="HRD46" s="127"/>
      <c r="HRE46" s="127"/>
      <c r="HRF46" s="127"/>
      <c r="HRG46" s="127"/>
      <c r="HRH46" s="127"/>
      <c r="HRI46" s="127"/>
      <c r="HRJ46" s="127"/>
      <c r="HRK46" s="127"/>
      <c r="HRL46" s="127"/>
      <c r="HRM46" s="127"/>
      <c r="HRN46" s="127"/>
      <c r="HRO46" s="127"/>
      <c r="HRP46" s="127"/>
      <c r="HRQ46" s="127"/>
      <c r="HRR46" s="127"/>
      <c r="HRS46" s="127"/>
      <c r="HRT46" s="127"/>
      <c r="HRU46" s="127"/>
      <c r="HRV46" s="127"/>
      <c r="HRW46" s="127"/>
      <c r="HRX46" s="127"/>
      <c r="HRY46" s="127"/>
      <c r="HRZ46" s="127"/>
      <c r="HSA46" s="127"/>
      <c r="HSB46" s="127"/>
      <c r="HSC46" s="127"/>
      <c r="HSD46" s="127"/>
      <c r="HSE46" s="127"/>
      <c r="HSF46" s="127"/>
      <c r="HSG46" s="127"/>
      <c r="HSH46" s="127"/>
      <c r="HSI46" s="127"/>
      <c r="HSJ46" s="127"/>
      <c r="HSK46" s="127"/>
      <c r="HSL46" s="127"/>
      <c r="HSM46" s="127"/>
      <c r="HSN46" s="127"/>
      <c r="HSO46" s="127"/>
      <c r="HSP46" s="127"/>
      <c r="HSQ46" s="127"/>
      <c r="HSR46" s="127"/>
      <c r="HSS46" s="127"/>
      <c r="HST46" s="127"/>
      <c r="HSU46" s="127"/>
      <c r="HSV46" s="127"/>
      <c r="HSW46" s="127"/>
      <c r="HSX46" s="127"/>
      <c r="HSY46" s="127"/>
      <c r="HSZ46" s="127"/>
      <c r="HTA46" s="127"/>
      <c r="HTB46" s="127"/>
      <c r="HTC46" s="127"/>
      <c r="HTD46" s="127"/>
      <c r="HTE46" s="127"/>
      <c r="HTF46" s="127"/>
      <c r="HTG46" s="127"/>
      <c r="HTH46" s="127"/>
      <c r="HTI46" s="127"/>
      <c r="HTJ46" s="127"/>
      <c r="HTK46" s="127"/>
      <c r="HTL46" s="127"/>
      <c r="HTM46" s="127"/>
      <c r="HTN46" s="127"/>
      <c r="HTO46" s="127"/>
      <c r="HTP46" s="127"/>
      <c r="HTQ46" s="127"/>
      <c r="HTR46" s="127"/>
      <c r="HTS46" s="127"/>
      <c r="HTT46" s="127"/>
      <c r="HTU46" s="127"/>
      <c r="HTV46" s="127"/>
      <c r="HTW46" s="127"/>
      <c r="HTX46" s="127"/>
      <c r="HTY46" s="127"/>
      <c r="HTZ46" s="127"/>
      <c r="HUA46" s="127"/>
      <c r="HUB46" s="127"/>
      <c r="HUC46" s="127"/>
      <c r="HUD46" s="127"/>
      <c r="HUE46" s="127"/>
      <c r="HUF46" s="127"/>
      <c r="HUG46" s="127"/>
      <c r="HUH46" s="127"/>
      <c r="HUI46" s="127"/>
      <c r="HUJ46" s="127"/>
      <c r="HUK46" s="127"/>
      <c r="HUL46" s="127"/>
      <c r="HUM46" s="127"/>
      <c r="HUN46" s="127"/>
      <c r="HUO46" s="127"/>
      <c r="HUP46" s="127"/>
      <c r="HUQ46" s="127"/>
      <c r="HUR46" s="127"/>
      <c r="HUS46" s="127"/>
      <c r="HUT46" s="127"/>
      <c r="HUU46" s="127"/>
      <c r="HUV46" s="127"/>
      <c r="HUW46" s="127"/>
      <c r="HUX46" s="127"/>
      <c r="HUY46" s="127"/>
      <c r="HUZ46" s="127"/>
      <c r="HVA46" s="127"/>
      <c r="HVB46" s="127"/>
      <c r="HVC46" s="127"/>
      <c r="HVD46" s="127"/>
      <c r="HVE46" s="127"/>
      <c r="HVF46" s="127"/>
      <c r="HVG46" s="127"/>
      <c r="HVH46" s="127"/>
      <c r="HVI46" s="127"/>
      <c r="HVJ46" s="127"/>
      <c r="HVK46" s="127"/>
      <c r="HVL46" s="127"/>
      <c r="HVM46" s="127"/>
      <c r="HVN46" s="127"/>
      <c r="HVO46" s="127"/>
      <c r="HVP46" s="127"/>
      <c r="HVQ46" s="127"/>
      <c r="HVR46" s="127"/>
      <c r="HVS46" s="127"/>
      <c r="HVT46" s="127"/>
      <c r="HVU46" s="127"/>
      <c r="HVV46" s="127"/>
      <c r="HVW46" s="127"/>
      <c r="HVX46" s="127"/>
      <c r="HVY46" s="127"/>
      <c r="HVZ46" s="127"/>
      <c r="HWA46" s="127"/>
      <c r="HWB46" s="127"/>
      <c r="HWC46" s="127"/>
      <c r="HWD46" s="127"/>
      <c r="HWE46" s="127"/>
      <c r="HWF46" s="127"/>
      <c r="HWG46" s="127"/>
      <c r="HWH46" s="127"/>
      <c r="HWI46" s="127"/>
      <c r="HWJ46" s="127"/>
      <c r="HWK46" s="127"/>
      <c r="HWL46" s="127"/>
      <c r="HWM46" s="127"/>
      <c r="HWN46" s="127"/>
      <c r="HWO46" s="127"/>
      <c r="HWP46" s="127"/>
      <c r="HWQ46" s="127"/>
      <c r="HWR46" s="127"/>
      <c r="HWS46" s="127"/>
      <c r="HWT46" s="127"/>
      <c r="HWU46" s="127"/>
      <c r="HWV46" s="127"/>
      <c r="HWW46" s="127"/>
      <c r="HWX46" s="127"/>
      <c r="HWY46" s="127"/>
      <c r="HWZ46" s="127"/>
      <c r="HXA46" s="127"/>
      <c r="HXB46" s="127"/>
      <c r="HXC46" s="127"/>
      <c r="HXD46" s="127"/>
      <c r="HXE46" s="127"/>
      <c r="HXF46" s="127"/>
      <c r="HXG46" s="127"/>
      <c r="HXH46" s="127"/>
      <c r="HXI46" s="127"/>
      <c r="HXJ46" s="127"/>
      <c r="HXK46" s="127"/>
      <c r="HXL46" s="127"/>
      <c r="HXM46" s="127"/>
      <c r="HXN46" s="127"/>
      <c r="HXO46" s="127"/>
      <c r="HXP46" s="127"/>
      <c r="HXQ46" s="127"/>
      <c r="HXR46" s="127"/>
      <c r="HXS46" s="127"/>
      <c r="HXT46" s="127"/>
      <c r="HXU46" s="127"/>
      <c r="HXV46" s="127"/>
      <c r="HXW46" s="127"/>
      <c r="HXX46" s="127"/>
      <c r="HXY46" s="127"/>
      <c r="HXZ46" s="127"/>
      <c r="HYA46" s="127"/>
      <c r="HYB46" s="127"/>
      <c r="HYC46" s="127"/>
      <c r="HYD46" s="127"/>
      <c r="HYE46" s="127"/>
      <c r="HYF46" s="127"/>
      <c r="HYG46" s="127"/>
      <c r="HYH46" s="127"/>
      <c r="HYI46" s="127"/>
      <c r="HYJ46" s="127"/>
      <c r="HYK46" s="127"/>
      <c r="HYL46" s="127"/>
      <c r="HYM46" s="127"/>
      <c r="HYN46" s="127"/>
      <c r="HYO46" s="127"/>
      <c r="HYP46" s="127"/>
      <c r="HYQ46" s="127"/>
      <c r="HYR46" s="127"/>
      <c r="HYS46" s="127"/>
      <c r="HYT46" s="127"/>
      <c r="HYU46" s="127"/>
      <c r="HYV46" s="127"/>
      <c r="HYW46" s="127"/>
      <c r="HYX46" s="127"/>
      <c r="HYY46" s="127"/>
      <c r="HYZ46" s="127"/>
      <c r="HZA46" s="127"/>
      <c r="HZB46" s="127"/>
      <c r="HZC46" s="127"/>
      <c r="HZD46" s="127"/>
      <c r="HZE46" s="127"/>
      <c r="HZF46" s="127"/>
      <c r="HZG46" s="127"/>
      <c r="HZH46" s="127"/>
      <c r="HZI46" s="127"/>
      <c r="HZJ46" s="127"/>
      <c r="HZK46" s="127"/>
      <c r="HZL46" s="127"/>
      <c r="HZM46" s="127"/>
      <c r="HZN46" s="127"/>
      <c r="HZO46" s="127"/>
      <c r="HZP46" s="127"/>
      <c r="HZQ46" s="127"/>
      <c r="HZR46" s="127"/>
      <c r="HZS46" s="127"/>
      <c r="HZT46" s="127"/>
      <c r="HZU46" s="127"/>
      <c r="HZV46" s="127"/>
      <c r="HZW46" s="127"/>
      <c r="HZX46" s="127"/>
      <c r="HZY46" s="127"/>
      <c r="HZZ46" s="127"/>
      <c r="IAA46" s="127"/>
      <c r="IAB46" s="127"/>
      <c r="IAC46" s="127"/>
      <c r="IAD46" s="127"/>
      <c r="IAE46" s="127"/>
      <c r="IAF46" s="127"/>
      <c r="IAG46" s="127"/>
      <c r="IAH46" s="127"/>
      <c r="IAI46" s="127"/>
      <c r="IAJ46" s="127"/>
      <c r="IAK46" s="127"/>
      <c r="IAL46" s="127"/>
      <c r="IAM46" s="127"/>
      <c r="IAN46" s="127"/>
      <c r="IAO46" s="127"/>
      <c r="IAP46" s="127"/>
      <c r="IAQ46" s="127"/>
      <c r="IAR46" s="127"/>
      <c r="IAS46" s="127"/>
      <c r="IAT46" s="127"/>
      <c r="IAU46" s="127"/>
      <c r="IAV46" s="127"/>
      <c r="IAW46" s="127"/>
      <c r="IAX46" s="127"/>
      <c r="IAY46" s="127"/>
      <c r="IAZ46" s="127"/>
      <c r="IBA46" s="127"/>
      <c r="IBB46" s="127"/>
      <c r="IBC46" s="127"/>
      <c r="IBD46" s="127"/>
      <c r="IBE46" s="127"/>
      <c r="IBF46" s="127"/>
      <c r="IBG46" s="127"/>
      <c r="IBH46" s="127"/>
      <c r="IBI46" s="127"/>
      <c r="IBJ46" s="127"/>
      <c r="IBK46" s="127"/>
      <c r="IBL46" s="127"/>
      <c r="IBM46" s="127"/>
      <c r="IBN46" s="127"/>
      <c r="IBO46" s="127"/>
      <c r="IBP46" s="127"/>
      <c r="IBQ46" s="127"/>
      <c r="IBR46" s="127"/>
      <c r="IBS46" s="127"/>
      <c r="IBT46" s="127"/>
      <c r="IBU46" s="127"/>
      <c r="IBV46" s="127"/>
      <c r="IBW46" s="127"/>
      <c r="IBX46" s="127"/>
      <c r="IBY46" s="127"/>
      <c r="IBZ46" s="127"/>
      <c r="ICA46" s="127"/>
      <c r="ICB46" s="127"/>
      <c r="ICC46" s="127"/>
      <c r="ICD46" s="127"/>
      <c r="ICE46" s="127"/>
      <c r="ICF46" s="127"/>
      <c r="ICG46" s="127"/>
      <c r="ICH46" s="127"/>
      <c r="ICI46" s="127"/>
      <c r="ICJ46" s="127"/>
      <c r="ICK46" s="127"/>
      <c r="ICL46" s="127"/>
      <c r="ICM46" s="127"/>
      <c r="ICN46" s="127"/>
      <c r="ICO46" s="127"/>
      <c r="ICP46" s="127"/>
      <c r="ICQ46" s="127"/>
      <c r="ICR46" s="127"/>
      <c r="ICS46" s="127"/>
      <c r="ICT46" s="127"/>
      <c r="ICU46" s="127"/>
      <c r="ICV46" s="127"/>
      <c r="ICW46" s="127"/>
      <c r="ICX46" s="127"/>
      <c r="ICY46" s="127"/>
      <c r="ICZ46" s="127"/>
      <c r="IDA46" s="127"/>
      <c r="IDB46" s="127"/>
      <c r="IDC46" s="127"/>
      <c r="IDD46" s="127"/>
      <c r="IDE46" s="127"/>
      <c r="IDF46" s="127"/>
      <c r="IDG46" s="127"/>
      <c r="IDH46" s="127"/>
      <c r="IDI46" s="127"/>
      <c r="IDJ46" s="127"/>
      <c r="IDK46" s="127"/>
      <c r="IDL46" s="127"/>
      <c r="IDM46" s="127"/>
      <c r="IDN46" s="127"/>
      <c r="IDO46" s="127"/>
      <c r="IDP46" s="127"/>
      <c r="IDQ46" s="127"/>
      <c r="IDR46" s="127"/>
      <c r="IDS46" s="127"/>
      <c r="IDT46" s="127"/>
      <c r="IDU46" s="127"/>
      <c r="IDV46" s="127"/>
      <c r="IDW46" s="127"/>
      <c r="IDX46" s="127"/>
      <c r="IDY46" s="127"/>
      <c r="IDZ46" s="127"/>
      <c r="IEA46" s="127"/>
      <c r="IEB46" s="127"/>
      <c r="IEC46" s="127"/>
      <c r="IED46" s="127"/>
      <c r="IEE46" s="127"/>
      <c r="IEF46" s="127"/>
      <c r="IEG46" s="127"/>
      <c r="IEH46" s="127"/>
      <c r="IEI46" s="127"/>
      <c r="IEJ46" s="127"/>
      <c r="IEK46" s="127"/>
      <c r="IEL46" s="127"/>
      <c r="IEM46" s="127"/>
      <c r="IEN46" s="127"/>
      <c r="IEO46" s="127"/>
      <c r="IEP46" s="127"/>
      <c r="IEQ46" s="127"/>
      <c r="IER46" s="127"/>
      <c r="IES46" s="127"/>
      <c r="IET46" s="127"/>
      <c r="IEU46" s="127"/>
      <c r="IEV46" s="127"/>
      <c r="IEW46" s="127"/>
      <c r="IEX46" s="127"/>
      <c r="IEY46" s="127"/>
      <c r="IEZ46" s="127"/>
      <c r="IFA46" s="127"/>
      <c r="IFB46" s="127"/>
      <c r="IFC46" s="127"/>
      <c r="IFD46" s="127"/>
      <c r="IFE46" s="127"/>
      <c r="IFF46" s="127"/>
      <c r="IFG46" s="127"/>
      <c r="IFH46" s="127"/>
      <c r="IFI46" s="127"/>
      <c r="IFJ46" s="127"/>
      <c r="IFK46" s="127"/>
      <c r="IFL46" s="127"/>
      <c r="IFM46" s="127"/>
      <c r="IFN46" s="127"/>
      <c r="IFO46" s="127"/>
      <c r="IFP46" s="127"/>
      <c r="IFQ46" s="127"/>
      <c r="IFR46" s="127"/>
      <c r="IFS46" s="127"/>
      <c r="IFT46" s="127"/>
      <c r="IFU46" s="127"/>
      <c r="IFV46" s="127"/>
      <c r="IFW46" s="127"/>
      <c r="IFX46" s="127"/>
      <c r="IFY46" s="127"/>
      <c r="IFZ46" s="127"/>
      <c r="IGA46" s="127"/>
      <c r="IGB46" s="127"/>
      <c r="IGC46" s="127"/>
      <c r="IGD46" s="127"/>
      <c r="IGE46" s="127"/>
      <c r="IGF46" s="127"/>
      <c r="IGG46" s="127"/>
      <c r="IGH46" s="127"/>
      <c r="IGI46" s="127"/>
      <c r="IGJ46" s="127"/>
      <c r="IGK46" s="127"/>
      <c r="IGL46" s="127"/>
      <c r="IGM46" s="127"/>
      <c r="IGN46" s="127"/>
      <c r="IGO46" s="127"/>
      <c r="IGP46" s="127"/>
      <c r="IGQ46" s="127"/>
      <c r="IGR46" s="127"/>
      <c r="IGS46" s="127"/>
      <c r="IGT46" s="127"/>
      <c r="IGU46" s="127"/>
      <c r="IGV46" s="127"/>
      <c r="IGW46" s="127"/>
      <c r="IGX46" s="127"/>
      <c r="IGY46" s="127"/>
      <c r="IGZ46" s="127"/>
      <c r="IHA46" s="127"/>
      <c r="IHB46" s="127"/>
      <c r="IHC46" s="127"/>
      <c r="IHD46" s="127"/>
      <c r="IHE46" s="127"/>
      <c r="IHF46" s="127"/>
      <c r="IHG46" s="127"/>
      <c r="IHH46" s="127"/>
      <c r="IHI46" s="127"/>
      <c r="IHJ46" s="127"/>
      <c r="IHK46" s="127"/>
      <c r="IHL46" s="127"/>
      <c r="IHM46" s="127"/>
      <c r="IHN46" s="127"/>
      <c r="IHO46" s="127"/>
      <c r="IHP46" s="127"/>
      <c r="IHQ46" s="127"/>
      <c r="IHR46" s="127"/>
      <c r="IHS46" s="127"/>
      <c r="IHT46" s="127"/>
      <c r="IHU46" s="127"/>
      <c r="IHV46" s="127"/>
      <c r="IHW46" s="127"/>
      <c r="IHX46" s="127"/>
      <c r="IHY46" s="127"/>
      <c r="IHZ46" s="127"/>
      <c r="IIA46" s="127"/>
      <c r="IIB46" s="127"/>
      <c r="IIC46" s="127"/>
      <c r="IID46" s="127"/>
      <c r="IIE46" s="127"/>
      <c r="IIF46" s="127"/>
      <c r="IIG46" s="127"/>
      <c r="IIH46" s="127"/>
      <c r="III46" s="127"/>
      <c r="IIJ46" s="127"/>
      <c r="IIK46" s="127"/>
      <c r="IIL46" s="127"/>
      <c r="IIM46" s="127"/>
      <c r="IIN46" s="127"/>
      <c r="IIO46" s="127"/>
      <c r="IIP46" s="127"/>
      <c r="IIQ46" s="127"/>
      <c r="IIR46" s="127"/>
      <c r="IIS46" s="127"/>
      <c r="IIT46" s="127"/>
      <c r="IIU46" s="127"/>
      <c r="IIV46" s="127"/>
      <c r="IIW46" s="127"/>
      <c r="IIX46" s="127"/>
      <c r="IIY46" s="127"/>
      <c r="IIZ46" s="127"/>
      <c r="IJA46" s="127"/>
      <c r="IJB46" s="127"/>
      <c r="IJC46" s="127"/>
      <c r="IJD46" s="127"/>
      <c r="IJE46" s="127"/>
      <c r="IJF46" s="127"/>
      <c r="IJG46" s="127"/>
      <c r="IJH46" s="127"/>
      <c r="IJI46" s="127"/>
      <c r="IJJ46" s="127"/>
      <c r="IJK46" s="127"/>
      <c r="IJL46" s="127"/>
      <c r="IJM46" s="127"/>
      <c r="IJN46" s="127"/>
      <c r="IJO46" s="127"/>
      <c r="IJP46" s="127"/>
      <c r="IJQ46" s="127"/>
      <c r="IJR46" s="127"/>
      <c r="IJS46" s="127"/>
      <c r="IJT46" s="127"/>
      <c r="IJU46" s="127"/>
      <c r="IJV46" s="127"/>
      <c r="IJW46" s="127"/>
      <c r="IJX46" s="127"/>
      <c r="IJY46" s="127"/>
      <c r="IJZ46" s="127"/>
      <c r="IKA46" s="127"/>
      <c r="IKB46" s="127"/>
      <c r="IKC46" s="127"/>
      <c r="IKD46" s="127"/>
      <c r="IKE46" s="127"/>
      <c r="IKF46" s="127"/>
      <c r="IKG46" s="127"/>
      <c r="IKH46" s="127"/>
      <c r="IKI46" s="127"/>
      <c r="IKJ46" s="127"/>
      <c r="IKK46" s="127"/>
      <c r="IKL46" s="127"/>
      <c r="IKM46" s="127"/>
      <c r="IKN46" s="127"/>
      <c r="IKO46" s="127"/>
      <c r="IKP46" s="127"/>
      <c r="IKQ46" s="127"/>
      <c r="IKR46" s="127"/>
      <c r="IKS46" s="127"/>
      <c r="IKT46" s="127"/>
      <c r="IKU46" s="127"/>
      <c r="IKV46" s="127"/>
      <c r="IKW46" s="127"/>
      <c r="IKX46" s="127"/>
      <c r="IKY46" s="127"/>
      <c r="IKZ46" s="127"/>
      <c r="ILA46" s="127"/>
      <c r="ILB46" s="127"/>
      <c r="ILC46" s="127"/>
      <c r="ILD46" s="127"/>
      <c r="ILE46" s="127"/>
      <c r="ILF46" s="127"/>
      <c r="ILG46" s="127"/>
      <c r="ILH46" s="127"/>
      <c r="ILI46" s="127"/>
      <c r="ILJ46" s="127"/>
      <c r="ILK46" s="127"/>
      <c r="ILL46" s="127"/>
      <c r="ILM46" s="127"/>
      <c r="ILN46" s="127"/>
      <c r="ILO46" s="127"/>
      <c r="ILP46" s="127"/>
      <c r="ILQ46" s="127"/>
      <c r="ILR46" s="127"/>
      <c r="ILS46" s="127"/>
      <c r="ILT46" s="127"/>
      <c r="ILU46" s="127"/>
      <c r="ILV46" s="127"/>
      <c r="ILW46" s="127"/>
      <c r="ILX46" s="127"/>
      <c r="ILY46" s="127"/>
      <c r="ILZ46" s="127"/>
      <c r="IMA46" s="127"/>
      <c r="IMB46" s="127"/>
      <c r="IMC46" s="127"/>
      <c r="IMD46" s="127"/>
      <c r="IME46" s="127"/>
      <c r="IMF46" s="127"/>
      <c r="IMG46" s="127"/>
      <c r="IMH46" s="127"/>
      <c r="IMI46" s="127"/>
      <c r="IMJ46" s="127"/>
      <c r="IMK46" s="127"/>
      <c r="IML46" s="127"/>
      <c r="IMM46" s="127"/>
      <c r="IMN46" s="127"/>
      <c r="IMO46" s="127"/>
      <c r="IMP46" s="127"/>
      <c r="IMQ46" s="127"/>
      <c r="IMR46" s="127"/>
      <c r="IMS46" s="127"/>
      <c r="IMT46" s="127"/>
      <c r="IMU46" s="127"/>
      <c r="IMV46" s="127"/>
      <c r="IMW46" s="127"/>
      <c r="IMX46" s="127"/>
      <c r="IMY46" s="127"/>
      <c r="IMZ46" s="127"/>
      <c r="INA46" s="127"/>
      <c r="INB46" s="127"/>
      <c r="INC46" s="127"/>
      <c r="IND46" s="127"/>
      <c r="INE46" s="127"/>
      <c r="INF46" s="127"/>
      <c r="ING46" s="127"/>
      <c r="INH46" s="127"/>
      <c r="INI46" s="127"/>
      <c r="INJ46" s="127"/>
      <c r="INK46" s="127"/>
      <c r="INL46" s="127"/>
      <c r="INM46" s="127"/>
      <c r="INN46" s="127"/>
      <c r="INO46" s="127"/>
      <c r="INP46" s="127"/>
      <c r="INQ46" s="127"/>
      <c r="INR46" s="127"/>
      <c r="INS46" s="127"/>
      <c r="INT46" s="127"/>
      <c r="INU46" s="127"/>
      <c r="INV46" s="127"/>
      <c r="INW46" s="127"/>
      <c r="INX46" s="127"/>
      <c r="INY46" s="127"/>
      <c r="INZ46" s="127"/>
      <c r="IOA46" s="127"/>
      <c r="IOB46" s="127"/>
      <c r="IOC46" s="127"/>
      <c r="IOD46" s="127"/>
      <c r="IOE46" s="127"/>
      <c r="IOF46" s="127"/>
      <c r="IOG46" s="127"/>
      <c r="IOH46" s="127"/>
      <c r="IOI46" s="127"/>
      <c r="IOJ46" s="127"/>
      <c r="IOK46" s="127"/>
      <c r="IOL46" s="127"/>
      <c r="IOM46" s="127"/>
      <c r="ION46" s="127"/>
      <c r="IOO46" s="127"/>
      <c r="IOP46" s="127"/>
      <c r="IOQ46" s="127"/>
      <c r="IOR46" s="127"/>
      <c r="IOS46" s="127"/>
      <c r="IOT46" s="127"/>
      <c r="IOU46" s="127"/>
      <c r="IOV46" s="127"/>
      <c r="IOW46" s="127"/>
      <c r="IOX46" s="127"/>
      <c r="IOY46" s="127"/>
      <c r="IOZ46" s="127"/>
      <c r="IPA46" s="127"/>
      <c r="IPB46" s="127"/>
      <c r="IPC46" s="127"/>
      <c r="IPD46" s="127"/>
      <c r="IPE46" s="127"/>
      <c r="IPF46" s="127"/>
      <c r="IPG46" s="127"/>
      <c r="IPH46" s="127"/>
      <c r="IPI46" s="127"/>
      <c r="IPJ46" s="127"/>
      <c r="IPK46" s="127"/>
      <c r="IPL46" s="127"/>
      <c r="IPM46" s="127"/>
      <c r="IPN46" s="127"/>
      <c r="IPO46" s="127"/>
      <c r="IPP46" s="127"/>
      <c r="IPQ46" s="127"/>
      <c r="IPR46" s="127"/>
      <c r="IPS46" s="127"/>
      <c r="IPT46" s="127"/>
      <c r="IPU46" s="127"/>
      <c r="IPV46" s="127"/>
      <c r="IPW46" s="127"/>
      <c r="IPX46" s="127"/>
      <c r="IPY46" s="127"/>
      <c r="IPZ46" s="127"/>
      <c r="IQA46" s="127"/>
      <c r="IQB46" s="127"/>
      <c r="IQC46" s="127"/>
      <c r="IQD46" s="127"/>
      <c r="IQE46" s="127"/>
      <c r="IQF46" s="127"/>
      <c r="IQG46" s="127"/>
      <c r="IQH46" s="127"/>
      <c r="IQI46" s="127"/>
      <c r="IQJ46" s="127"/>
      <c r="IQK46" s="127"/>
      <c r="IQL46" s="127"/>
      <c r="IQM46" s="127"/>
      <c r="IQN46" s="127"/>
      <c r="IQO46" s="127"/>
      <c r="IQP46" s="127"/>
      <c r="IQQ46" s="127"/>
      <c r="IQR46" s="127"/>
      <c r="IQS46" s="127"/>
      <c r="IQT46" s="127"/>
      <c r="IQU46" s="127"/>
      <c r="IQV46" s="127"/>
      <c r="IQW46" s="127"/>
      <c r="IQX46" s="127"/>
      <c r="IQY46" s="127"/>
      <c r="IQZ46" s="127"/>
      <c r="IRA46" s="127"/>
      <c r="IRB46" s="127"/>
      <c r="IRC46" s="127"/>
      <c r="IRD46" s="127"/>
      <c r="IRE46" s="127"/>
      <c r="IRF46" s="127"/>
      <c r="IRG46" s="127"/>
      <c r="IRH46" s="127"/>
      <c r="IRI46" s="127"/>
      <c r="IRJ46" s="127"/>
      <c r="IRK46" s="127"/>
      <c r="IRL46" s="127"/>
      <c r="IRM46" s="127"/>
      <c r="IRN46" s="127"/>
      <c r="IRO46" s="127"/>
      <c r="IRP46" s="127"/>
      <c r="IRQ46" s="127"/>
      <c r="IRR46" s="127"/>
      <c r="IRS46" s="127"/>
      <c r="IRT46" s="127"/>
      <c r="IRU46" s="127"/>
      <c r="IRV46" s="127"/>
      <c r="IRW46" s="127"/>
      <c r="IRX46" s="127"/>
      <c r="IRY46" s="127"/>
      <c r="IRZ46" s="127"/>
      <c r="ISA46" s="127"/>
      <c r="ISB46" s="127"/>
      <c r="ISC46" s="127"/>
      <c r="ISD46" s="127"/>
      <c r="ISE46" s="127"/>
      <c r="ISF46" s="127"/>
      <c r="ISG46" s="127"/>
      <c r="ISH46" s="127"/>
      <c r="ISI46" s="127"/>
      <c r="ISJ46" s="127"/>
      <c r="ISK46" s="127"/>
      <c r="ISL46" s="127"/>
      <c r="ISM46" s="127"/>
      <c r="ISN46" s="127"/>
      <c r="ISO46" s="127"/>
      <c r="ISP46" s="127"/>
      <c r="ISQ46" s="127"/>
      <c r="ISR46" s="127"/>
      <c r="ISS46" s="127"/>
      <c r="IST46" s="127"/>
      <c r="ISU46" s="127"/>
      <c r="ISV46" s="127"/>
      <c r="ISW46" s="127"/>
      <c r="ISX46" s="127"/>
      <c r="ISY46" s="127"/>
      <c r="ISZ46" s="127"/>
      <c r="ITA46" s="127"/>
      <c r="ITB46" s="127"/>
      <c r="ITC46" s="127"/>
      <c r="ITD46" s="127"/>
      <c r="ITE46" s="127"/>
      <c r="ITF46" s="127"/>
      <c r="ITG46" s="127"/>
      <c r="ITH46" s="127"/>
      <c r="ITI46" s="127"/>
      <c r="ITJ46" s="127"/>
      <c r="ITK46" s="127"/>
      <c r="ITL46" s="127"/>
      <c r="ITM46" s="127"/>
      <c r="ITN46" s="127"/>
      <c r="ITO46" s="127"/>
      <c r="ITP46" s="127"/>
      <c r="ITQ46" s="127"/>
      <c r="ITR46" s="127"/>
      <c r="ITS46" s="127"/>
      <c r="ITT46" s="127"/>
      <c r="ITU46" s="127"/>
      <c r="ITV46" s="127"/>
      <c r="ITW46" s="127"/>
      <c r="ITX46" s="127"/>
      <c r="ITY46" s="127"/>
      <c r="ITZ46" s="127"/>
      <c r="IUA46" s="127"/>
      <c r="IUB46" s="127"/>
      <c r="IUC46" s="127"/>
      <c r="IUD46" s="127"/>
      <c r="IUE46" s="127"/>
      <c r="IUF46" s="127"/>
      <c r="IUG46" s="127"/>
      <c r="IUH46" s="127"/>
      <c r="IUI46" s="127"/>
      <c r="IUJ46" s="127"/>
      <c r="IUK46" s="127"/>
      <c r="IUL46" s="127"/>
      <c r="IUM46" s="127"/>
      <c r="IUN46" s="127"/>
      <c r="IUO46" s="127"/>
      <c r="IUP46" s="127"/>
      <c r="IUQ46" s="127"/>
      <c r="IUR46" s="127"/>
      <c r="IUS46" s="127"/>
      <c r="IUT46" s="127"/>
      <c r="IUU46" s="127"/>
      <c r="IUV46" s="127"/>
      <c r="IUW46" s="127"/>
      <c r="IUX46" s="127"/>
      <c r="IUY46" s="127"/>
      <c r="IUZ46" s="127"/>
      <c r="IVA46" s="127"/>
      <c r="IVB46" s="127"/>
      <c r="IVC46" s="127"/>
      <c r="IVD46" s="127"/>
      <c r="IVE46" s="127"/>
      <c r="IVF46" s="127"/>
      <c r="IVG46" s="127"/>
      <c r="IVH46" s="127"/>
      <c r="IVI46" s="127"/>
      <c r="IVJ46" s="127"/>
      <c r="IVK46" s="127"/>
      <c r="IVL46" s="127"/>
      <c r="IVM46" s="127"/>
      <c r="IVN46" s="127"/>
      <c r="IVO46" s="127"/>
      <c r="IVP46" s="127"/>
      <c r="IVQ46" s="127"/>
      <c r="IVR46" s="127"/>
      <c r="IVS46" s="127"/>
      <c r="IVT46" s="127"/>
      <c r="IVU46" s="127"/>
      <c r="IVV46" s="127"/>
      <c r="IVW46" s="127"/>
      <c r="IVX46" s="127"/>
      <c r="IVY46" s="127"/>
      <c r="IVZ46" s="127"/>
      <c r="IWA46" s="127"/>
      <c r="IWB46" s="127"/>
      <c r="IWC46" s="127"/>
      <c r="IWD46" s="127"/>
      <c r="IWE46" s="127"/>
      <c r="IWF46" s="127"/>
      <c r="IWG46" s="127"/>
      <c r="IWH46" s="127"/>
      <c r="IWI46" s="127"/>
      <c r="IWJ46" s="127"/>
      <c r="IWK46" s="127"/>
      <c r="IWL46" s="127"/>
      <c r="IWM46" s="127"/>
      <c r="IWN46" s="127"/>
      <c r="IWO46" s="127"/>
      <c r="IWP46" s="127"/>
      <c r="IWQ46" s="127"/>
      <c r="IWR46" s="127"/>
      <c r="IWS46" s="127"/>
      <c r="IWT46" s="127"/>
      <c r="IWU46" s="127"/>
      <c r="IWV46" s="127"/>
      <c r="IWW46" s="127"/>
      <c r="IWX46" s="127"/>
      <c r="IWY46" s="127"/>
      <c r="IWZ46" s="127"/>
      <c r="IXA46" s="127"/>
      <c r="IXB46" s="127"/>
      <c r="IXC46" s="127"/>
      <c r="IXD46" s="127"/>
      <c r="IXE46" s="127"/>
      <c r="IXF46" s="127"/>
      <c r="IXG46" s="127"/>
      <c r="IXH46" s="127"/>
      <c r="IXI46" s="127"/>
      <c r="IXJ46" s="127"/>
      <c r="IXK46" s="127"/>
      <c r="IXL46" s="127"/>
      <c r="IXM46" s="127"/>
      <c r="IXN46" s="127"/>
      <c r="IXO46" s="127"/>
      <c r="IXP46" s="127"/>
      <c r="IXQ46" s="127"/>
      <c r="IXR46" s="127"/>
      <c r="IXS46" s="127"/>
      <c r="IXT46" s="127"/>
      <c r="IXU46" s="127"/>
      <c r="IXV46" s="127"/>
      <c r="IXW46" s="127"/>
      <c r="IXX46" s="127"/>
      <c r="IXY46" s="127"/>
      <c r="IXZ46" s="127"/>
      <c r="IYA46" s="127"/>
      <c r="IYB46" s="127"/>
      <c r="IYC46" s="127"/>
      <c r="IYD46" s="127"/>
      <c r="IYE46" s="127"/>
      <c r="IYF46" s="127"/>
      <c r="IYG46" s="127"/>
      <c r="IYH46" s="127"/>
      <c r="IYI46" s="127"/>
      <c r="IYJ46" s="127"/>
      <c r="IYK46" s="127"/>
      <c r="IYL46" s="127"/>
      <c r="IYM46" s="127"/>
      <c r="IYN46" s="127"/>
      <c r="IYO46" s="127"/>
      <c r="IYP46" s="127"/>
      <c r="IYQ46" s="127"/>
      <c r="IYR46" s="127"/>
      <c r="IYS46" s="127"/>
      <c r="IYT46" s="127"/>
      <c r="IYU46" s="127"/>
      <c r="IYV46" s="127"/>
      <c r="IYW46" s="127"/>
      <c r="IYX46" s="127"/>
      <c r="IYY46" s="127"/>
      <c r="IYZ46" s="127"/>
      <c r="IZA46" s="127"/>
      <c r="IZB46" s="127"/>
      <c r="IZC46" s="127"/>
      <c r="IZD46" s="127"/>
      <c r="IZE46" s="127"/>
      <c r="IZF46" s="127"/>
      <c r="IZG46" s="127"/>
      <c r="IZH46" s="127"/>
      <c r="IZI46" s="127"/>
      <c r="IZJ46" s="127"/>
      <c r="IZK46" s="127"/>
      <c r="IZL46" s="127"/>
      <c r="IZM46" s="127"/>
      <c r="IZN46" s="127"/>
      <c r="IZO46" s="127"/>
      <c r="IZP46" s="127"/>
      <c r="IZQ46" s="127"/>
      <c r="IZR46" s="127"/>
      <c r="IZS46" s="127"/>
      <c r="IZT46" s="127"/>
      <c r="IZU46" s="127"/>
      <c r="IZV46" s="127"/>
      <c r="IZW46" s="127"/>
      <c r="IZX46" s="127"/>
      <c r="IZY46" s="127"/>
      <c r="IZZ46" s="127"/>
      <c r="JAA46" s="127"/>
      <c r="JAB46" s="127"/>
      <c r="JAC46" s="127"/>
      <c r="JAD46" s="127"/>
      <c r="JAE46" s="127"/>
      <c r="JAF46" s="127"/>
      <c r="JAG46" s="127"/>
      <c r="JAH46" s="127"/>
      <c r="JAI46" s="127"/>
      <c r="JAJ46" s="127"/>
      <c r="JAK46" s="127"/>
      <c r="JAL46" s="127"/>
      <c r="JAM46" s="127"/>
      <c r="JAN46" s="127"/>
      <c r="JAO46" s="127"/>
      <c r="JAP46" s="127"/>
      <c r="JAQ46" s="127"/>
      <c r="JAR46" s="127"/>
      <c r="JAS46" s="127"/>
      <c r="JAT46" s="127"/>
      <c r="JAU46" s="127"/>
      <c r="JAV46" s="127"/>
      <c r="JAW46" s="127"/>
      <c r="JAX46" s="127"/>
      <c r="JAY46" s="127"/>
      <c r="JAZ46" s="127"/>
      <c r="JBA46" s="127"/>
      <c r="JBB46" s="127"/>
      <c r="JBC46" s="127"/>
      <c r="JBD46" s="127"/>
      <c r="JBE46" s="127"/>
      <c r="JBF46" s="127"/>
      <c r="JBG46" s="127"/>
      <c r="JBH46" s="127"/>
      <c r="JBI46" s="127"/>
      <c r="JBJ46" s="127"/>
      <c r="JBK46" s="127"/>
      <c r="JBL46" s="127"/>
      <c r="JBM46" s="127"/>
      <c r="JBN46" s="127"/>
      <c r="JBO46" s="127"/>
      <c r="JBP46" s="127"/>
      <c r="JBQ46" s="127"/>
      <c r="JBR46" s="127"/>
      <c r="JBS46" s="127"/>
      <c r="JBT46" s="127"/>
      <c r="JBU46" s="127"/>
      <c r="JBV46" s="127"/>
      <c r="JBW46" s="127"/>
      <c r="JBX46" s="127"/>
      <c r="JBY46" s="127"/>
      <c r="JBZ46" s="127"/>
      <c r="JCA46" s="127"/>
      <c r="JCB46" s="127"/>
      <c r="JCC46" s="127"/>
      <c r="JCD46" s="127"/>
      <c r="JCE46" s="127"/>
      <c r="JCF46" s="127"/>
      <c r="JCG46" s="127"/>
      <c r="JCH46" s="127"/>
      <c r="JCI46" s="127"/>
      <c r="JCJ46" s="127"/>
      <c r="JCK46" s="127"/>
      <c r="JCL46" s="127"/>
      <c r="JCM46" s="127"/>
      <c r="JCN46" s="127"/>
      <c r="JCO46" s="127"/>
      <c r="JCP46" s="127"/>
      <c r="JCQ46" s="127"/>
      <c r="JCR46" s="127"/>
      <c r="JCS46" s="127"/>
      <c r="JCT46" s="127"/>
      <c r="JCU46" s="127"/>
      <c r="JCV46" s="127"/>
      <c r="JCW46" s="127"/>
      <c r="JCX46" s="127"/>
      <c r="JCY46" s="127"/>
      <c r="JCZ46" s="127"/>
      <c r="JDA46" s="127"/>
      <c r="JDB46" s="127"/>
      <c r="JDC46" s="127"/>
      <c r="JDD46" s="127"/>
      <c r="JDE46" s="127"/>
      <c r="JDF46" s="127"/>
      <c r="JDG46" s="127"/>
      <c r="JDH46" s="127"/>
      <c r="JDI46" s="127"/>
      <c r="JDJ46" s="127"/>
      <c r="JDK46" s="127"/>
      <c r="JDL46" s="127"/>
      <c r="JDM46" s="127"/>
      <c r="JDN46" s="127"/>
      <c r="JDO46" s="127"/>
      <c r="JDP46" s="127"/>
      <c r="JDQ46" s="127"/>
      <c r="JDR46" s="127"/>
      <c r="JDS46" s="127"/>
      <c r="JDT46" s="127"/>
      <c r="JDU46" s="127"/>
      <c r="JDV46" s="127"/>
      <c r="JDW46" s="127"/>
      <c r="JDX46" s="127"/>
      <c r="JDY46" s="127"/>
      <c r="JDZ46" s="127"/>
      <c r="JEA46" s="127"/>
      <c r="JEB46" s="127"/>
      <c r="JEC46" s="127"/>
      <c r="JED46" s="127"/>
      <c r="JEE46" s="127"/>
      <c r="JEF46" s="127"/>
      <c r="JEG46" s="127"/>
      <c r="JEH46" s="127"/>
      <c r="JEI46" s="127"/>
      <c r="JEJ46" s="127"/>
      <c r="JEK46" s="127"/>
      <c r="JEL46" s="127"/>
      <c r="JEM46" s="127"/>
      <c r="JEN46" s="127"/>
      <c r="JEO46" s="127"/>
      <c r="JEP46" s="127"/>
      <c r="JEQ46" s="127"/>
      <c r="JER46" s="127"/>
      <c r="JES46" s="127"/>
      <c r="JET46" s="127"/>
      <c r="JEU46" s="127"/>
      <c r="JEV46" s="127"/>
      <c r="JEW46" s="127"/>
      <c r="JEX46" s="127"/>
      <c r="JEY46" s="127"/>
      <c r="JEZ46" s="127"/>
      <c r="JFA46" s="127"/>
      <c r="JFB46" s="127"/>
      <c r="JFC46" s="127"/>
      <c r="JFD46" s="127"/>
      <c r="JFE46" s="127"/>
      <c r="JFF46" s="127"/>
      <c r="JFG46" s="127"/>
      <c r="JFH46" s="127"/>
      <c r="JFI46" s="127"/>
      <c r="JFJ46" s="127"/>
      <c r="JFK46" s="127"/>
      <c r="JFL46" s="127"/>
      <c r="JFM46" s="127"/>
      <c r="JFN46" s="127"/>
      <c r="JFO46" s="127"/>
      <c r="JFP46" s="127"/>
      <c r="JFQ46" s="127"/>
      <c r="JFR46" s="127"/>
      <c r="JFS46" s="127"/>
      <c r="JFT46" s="127"/>
      <c r="JFU46" s="127"/>
      <c r="JFV46" s="127"/>
      <c r="JFW46" s="127"/>
      <c r="JFX46" s="127"/>
      <c r="JFY46" s="127"/>
      <c r="JFZ46" s="127"/>
      <c r="JGA46" s="127"/>
      <c r="JGB46" s="127"/>
      <c r="JGC46" s="127"/>
      <c r="JGD46" s="127"/>
      <c r="JGE46" s="127"/>
      <c r="JGF46" s="127"/>
      <c r="JGG46" s="127"/>
      <c r="JGH46" s="127"/>
      <c r="JGI46" s="127"/>
      <c r="JGJ46" s="127"/>
      <c r="JGK46" s="127"/>
      <c r="JGL46" s="127"/>
      <c r="JGM46" s="127"/>
      <c r="JGN46" s="127"/>
      <c r="JGO46" s="127"/>
      <c r="JGP46" s="127"/>
      <c r="JGQ46" s="127"/>
      <c r="JGR46" s="127"/>
      <c r="JGS46" s="127"/>
      <c r="JGT46" s="127"/>
      <c r="JGU46" s="127"/>
      <c r="JGV46" s="127"/>
      <c r="JGW46" s="127"/>
      <c r="JGX46" s="127"/>
      <c r="JGY46" s="127"/>
      <c r="JGZ46" s="127"/>
      <c r="JHA46" s="127"/>
      <c r="JHB46" s="127"/>
      <c r="JHC46" s="127"/>
      <c r="JHD46" s="127"/>
      <c r="JHE46" s="127"/>
      <c r="JHF46" s="127"/>
      <c r="JHG46" s="127"/>
      <c r="JHH46" s="127"/>
      <c r="JHI46" s="127"/>
      <c r="JHJ46" s="127"/>
      <c r="JHK46" s="127"/>
      <c r="JHL46" s="127"/>
      <c r="JHM46" s="127"/>
      <c r="JHN46" s="127"/>
      <c r="JHO46" s="127"/>
      <c r="JHP46" s="127"/>
      <c r="JHQ46" s="127"/>
      <c r="JHR46" s="127"/>
      <c r="JHS46" s="127"/>
      <c r="JHT46" s="127"/>
      <c r="JHU46" s="127"/>
      <c r="JHV46" s="127"/>
      <c r="JHW46" s="127"/>
      <c r="JHX46" s="127"/>
      <c r="JHY46" s="127"/>
      <c r="JHZ46" s="127"/>
      <c r="JIA46" s="127"/>
      <c r="JIB46" s="127"/>
      <c r="JIC46" s="127"/>
      <c r="JID46" s="127"/>
      <c r="JIE46" s="127"/>
      <c r="JIF46" s="127"/>
      <c r="JIG46" s="127"/>
      <c r="JIH46" s="127"/>
      <c r="JII46" s="127"/>
      <c r="JIJ46" s="127"/>
      <c r="JIK46" s="127"/>
      <c r="JIL46" s="127"/>
      <c r="JIM46" s="127"/>
      <c r="JIN46" s="127"/>
      <c r="JIO46" s="127"/>
      <c r="JIP46" s="127"/>
      <c r="JIQ46" s="127"/>
      <c r="JIR46" s="127"/>
      <c r="JIS46" s="127"/>
      <c r="JIT46" s="127"/>
      <c r="JIU46" s="127"/>
      <c r="JIV46" s="127"/>
      <c r="JIW46" s="127"/>
      <c r="JIX46" s="127"/>
      <c r="JIY46" s="127"/>
      <c r="JIZ46" s="127"/>
      <c r="JJA46" s="127"/>
      <c r="JJB46" s="127"/>
      <c r="JJC46" s="127"/>
      <c r="JJD46" s="127"/>
      <c r="JJE46" s="127"/>
      <c r="JJF46" s="127"/>
      <c r="JJG46" s="127"/>
      <c r="JJH46" s="127"/>
      <c r="JJI46" s="127"/>
      <c r="JJJ46" s="127"/>
      <c r="JJK46" s="127"/>
      <c r="JJL46" s="127"/>
      <c r="JJM46" s="127"/>
      <c r="JJN46" s="127"/>
      <c r="JJO46" s="127"/>
      <c r="JJP46" s="127"/>
      <c r="JJQ46" s="127"/>
      <c r="JJR46" s="127"/>
      <c r="JJS46" s="127"/>
      <c r="JJT46" s="127"/>
      <c r="JJU46" s="127"/>
      <c r="JJV46" s="127"/>
      <c r="JJW46" s="127"/>
      <c r="JJX46" s="127"/>
      <c r="JJY46" s="127"/>
      <c r="JJZ46" s="127"/>
      <c r="JKA46" s="127"/>
      <c r="JKB46" s="127"/>
      <c r="JKC46" s="127"/>
      <c r="JKD46" s="127"/>
      <c r="JKE46" s="127"/>
      <c r="JKF46" s="127"/>
      <c r="JKG46" s="127"/>
      <c r="JKH46" s="127"/>
      <c r="JKI46" s="127"/>
      <c r="JKJ46" s="127"/>
      <c r="JKK46" s="127"/>
      <c r="JKL46" s="127"/>
      <c r="JKM46" s="127"/>
      <c r="JKN46" s="127"/>
      <c r="JKO46" s="127"/>
      <c r="JKP46" s="127"/>
      <c r="JKQ46" s="127"/>
      <c r="JKR46" s="127"/>
      <c r="JKS46" s="127"/>
      <c r="JKT46" s="127"/>
      <c r="JKU46" s="127"/>
      <c r="JKV46" s="127"/>
      <c r="JKW46" s="127"/>
      <c r="JKX46" s="127"/>
      <c r="JKY46" s="127"/>
      <c r="JKZ46" s="127"/>
      <c r="JLA46" s="127"/>
      <c r="JLB46" s="127"/>
      <c r="JLC46" s="127"/>
      <c r="JLD46" s="127"/>
      <c r="JLE46" s="127"/>
      <c r="JLF46" s="127"/>
      <c r="JLG46" s="127"/>
      <c r="JLH46" s="127"/>
      <c r="JLI46" s="127"/>
      <c r="JLJ46" s="127"/>
      <c r="JLK46" s="127"/>
      <c r="JLL46" s="127"/>
      <c r="JLM46" s="127"/>
      <c r="JLN46" s="127"/>
      <c r="JLO46" s="127"/>
      <c r="JLP46" s="127"/>
      <c r="JLQ46" s="127"/>
      <c r="JLR46" s="127"/>
      <c r="JLS46" s="127"/>
      <c r="JLT46" s="127"/>
      <c r="JLU46" s="127"/>
      <c r="JLV46" s="127"/>
      <c r="JLW46" s="127"/>
      <c r="JLX46" s="127"/>
      <c r="JLY46" s="127"/>
      <c r="JLZ46" s="127"/>
      <c r="JMA46" s="127"/>
      <c r="JMB46" s="127"/>
      <c r="JMC46" s="127"/>
      <c r="JMD46" s="127"/>
      <c r="JME46" s="127"/>
      <c r="JMF46" s="127"/>
      <c r="JMG46" s="127"/>
      <c r="JMH46" s="127"/>
      <c r="JMI46" s="127"/>
      <c r="JMJ46" s="127"/>
      <c r="JMK46" s="127"/>
      <c r="JML46" s="127"/>
      <c r="JMM46" s="127"/>
      <c r="JMN46" s="127"/>
      <c r="JMO46" s="127"/>
      <c r="JMP46" s="127"/>
      <c r="JMQ46" s="127"/>
      <c r="JMR46" s="127"/>
      <c r="JMS46" s="127"/>
      <c r="JMT46" s="127"/>
      <c r="JMU46" s="127"/>
      <c r="JMV46" s="127"/>
      <c r="JMW46" s="127"/>
      <c r="JMX46" s="127"/>
      <c r="JMY46" s="127"/>
      <c r="JMZ46" s="127"/>
      <c r="JNA46" s="127"/>
      <c r="JNB46" s="127"/>
      <c r="JNC46" s="127"/>
      <c r="JND46" s="127"/>
      <c r="JNE46" s="127"/>
      <c r="JNF46" s="127"/>
      <c r="JNG46" s="127"/>
      <c r="JNH46" s="127"/>
      <c r="JNI46" s="127"/>
      <c r="JNJ46" s="127"/>
      <c r="JNK46" s="127"/>
      <c r="JNL46" s="127"/>
      <c r="JNM46" s="127"/>
      <c r="JNN46" s="127"/>
      <c r="JNO46" s="127"/>
      <c r="JNP46" s="127"/>
      <c r="JNQ46" s="127"/>
      <c r="JNR46" s="127"/>
      <c r="JNS46" s="127"/>
      <c r="JNT46" s="127"/>
      <c r="JNU46" s="127"/>
      <c r="JNV46" s="127"/>
      <c r="JNW46" s="127"/>
      <c r="JNX46" s="127"/>
      <c r="JNY46" s="127"/>
      <c r="JNZ46" s="127"/>
      <c r="JOA46" s="127"/>
      <c r="JOB46" s="127"/>
      <c r="JOC46" s="127"/>
      <c r="JOD46" s="127"/>
      <c r="JOE46" s="127"/>
      <c r="JOF46" s="127"/>
      <c r="JOG46" s="127"/>
      <c r="JOH46" s="127"/>
      <c r="JOI46" s="127"/>
      <c r="JOJ46" s="127"/>
      <c r="JOK46" s="127"/>
      <c r="JOL46" s="127"/>
      <c r="JOM46" s="127"/>
      <c r="JON46" s="127"/>
      <c r="JOO46" s="127"/>
      <c r="JOP46" s="127"/>
      <c r="JOQ46" s="127"/>
      <c r="JOR46" s="127"/>
      <c r="JOS46" s="127"/>
      <c r="JOT46" s="127"/>
      <c r="JOU46" s="127"/>
      <c r="JOV46" s="127"/>
      <c r="JOW46" s="127"/>
      <c r="JOX46" s="127"/>
      <c r="JOY46" s="127"/>
      <c r="JOZ46" s="127"/>
      <c r="JPA46" s="127"/>
      <c r="JPB46" s="127"/>
      <c r="JPC46" s="127"/>
      <c r="JPD46" s="127"/>
      <c r="JPE46" s="127"/>
      <c r="JPF46" s="127"/>
      <c r="JPG46" s="127"/>
      <c r="JPH46" s="127"/>
      <c r="JPI46" s="127"/>
      <c r="JPJ46" s="127"/>
      <c r="JPK46" s="127"/>
      <c r="JPL46" s="127"/>
      <c r="JPM46" s="127"/>
      <c r="JPN46" s="127"/>
      <c r="JPO46" s="127"/>
      <c r="JPP46" s="127"/>
      <c r="JPQ46" s="127"/>
      <c r="JPR46" s="127"/>
      <c r="JPS46" s="127"/>
      <c r="JPT46" s="127"/>
      <c r="JPU46" s="127"/>
      <c r="JPV46" s="127"/>
      <c r="JPW46" s="127"/>
      <c r="JPX46" s="127"/>
      <c r="JPY46" s="127"/>
      <c r="JPZ46" s="127"/>
      <c r="JQA46" s="127"/>
      <c r="JQB46" s="127"/>
      <c r="JQC46" s="127"/>
      <c r="JQD46" s="127"/>
      <c r="JQE46" s="127"/>
      <c r="JQF46" s="127"/>
      <c r="JQG46" s="127"/>
      <c r="JQH46" s="127"/>
      <c r="JQI46" s="127"/>
      <c r="JQJ46" s="127"/>
      <c r="JQK46" s="127"/>
      <c r="JQL46" s="127"/>
      <c r="JQM46" s="127"/>
      <c r="JQN46" s="127"/>
      <c r="JQO46" s="127"/>
      <c r="JQP46" s="127"/>
      <c r="JQQ46" s="127"/>
      <c r="JQR46" s="127"/>
      <c r="JQS46" s="127"/>
      <c r="JQT46" s="127"/>
      <c r="JQU46" s="127"/>
      <c r="JQV46" s="127"/>
      <c r="JQW46" s="127"/>
      <c r="JQX46" s="127"/>
      <c r="JQY46" s="127"/>
      <c r="JQZ46" s="127"/>
      <c r="JRA46" s="127"/>
      <c r="JRB46" s="127"/>
      <c r="JRC46" s="127"/>
      <c r="JRD46" s="127"/>
      <c r="JRE46" s="127"/>
      <c r="JRF46" s="127"/>
      <c r="JRG46" s="127"/>
      <c r="JRH46" s="127"/>
      <c r="JRI46" s="127"/>
      <c r="JRJ46" s="127"/>
      <c r="JRK46" s="127"/>
      <c r="JRL46" s="127"/>
      <c r="JRM46" s="127"/>
      <c r="JRN46" s="127"/>
      <c r="JRO46" s="127"/>
      <c r="JRP46" s="127"/>
      <c r="JRQ46" s="127"/>
      <c r="JRR46" s="127"/>
      <c r="JRS46" s="127"/>
      <c r="JRT46" s="127"/>
      <c r="JRU46" s="127"/>
      <c r="JRV46" s="127"/>
      <c r="JRW46" s="127"/>
      <c r="JRX46" s="127"/>
      <c r="JRY46" s="127"/>
      <c r="JRZ46" s="127"/>
      <c r="JSA46" s="127"/>
      <c r="JSB46" s="127"/>
      <c r="JSC46" s="127"/>
      <c r="JSD46" s="127"/>
      <c r="JSE46" s="127"/>
      <c r="JSF46" s="127"/>
      <c r="JSG46" s="127"/>
      <c r="JSH46" s="127"/>
      <c r="JSI46" s="127"/>
      <c r="JSJ46" s="127"/>
      <c r="JSK46" s="127"/>
      <c r="JSL46" s="127"/>
      <c r="JSM46" s="127"/>
      <c r="JSN46" s="127"/>
      <c r="JSO46" s="127"/>
      <c r="JSP46" s="127"/>
      <c r="JSQ46" s="127"/>
      <c r="JSR46" s="127"/>
      <c r="JSS46" s="127"/>
      <c r="JST46" s="127"/>
      <c r="JSU46" s="127"/>
      <c r="JSV46" s="127"/>
      <c r="JSW46" s="127"/>
      <c r="JSX46" s="127"/>
      <c r="JSY46" s="127"/>
      <c r="JSZ46" s="127"/>
      <c r="JTA46" s="127"/>
      <c r="JTB46" s="127"/>
      <c r="JTC46" s="127"/>
      <c r="JTD46" s="127"/>
      <c r="JTE46" s="127"/>
      <c r="JTF46" s="127"/>
      <c r="JTG46" s="127"/>
      <c r="JTH46" s="127"/>
      <c r="JTI46" s="127"/>
      <c r="JTJ46" s="127"/>
      <c r="JTK46" s="127"/>
      <c r="JTL46" s="127"/>
      <c r="JTM46" s="127"/>
      <c r="JTN46" s="127"/>
      <c r="JTO46" s="127"/>
      <c r="JTP46" s="127"/>
      <c r="JTQ46" s="127"/>
      <c r="JTR46" s="127"/>
      <c r="JTS46" s="127"/>
      <c r="JTT46" s="127"/>
      <c r="JTU46" s="127"/>
      <c r="JTV46" s="127"/>
      <c r="JTW46" s="127"/>
      <c r="JTX46" s="127"/>
      <c r="JTY46" s="127"/>
      <c r="JTZ46" s="127"/>
      <c r="JUA46" s="127"/>
      <c r="JUB46" s="127"/>
      <c r="JUC46" s="127"/>
      <c r="JUD46" s="127"/>
      <c r="JUE46" s="127"/>
      <c r="JUF46" s="127"/>
      <c r="JUG46" s="127"/>
      <c r="JUH46" s="127"/>
      <c r="JUI46" s="127"/>
      <c r="JUJ46" s="127"/>
      <c r="JUK46" s="127"/>
      <c r="JUL46" s="127"/>
      <c r="JUM46" s="127"/>
      <c r="JUN46" s="127"/>
      <c r="JUO46" s="127"/>
      <c r="JUP46" s="127"/>
      <c r="JUQ46" s="127"/>
      <c r="JUR46" s="127"/>
      <c r="JUS46" s="127"/>
      <c r="JUT46" s="127"/>
      <c r="JUU46" s="127"/>
      <c r="JUV46" s="127"/>
      <c r="JUW46" s="127"/>
      <c r="JUX46" s="127"/>
      <c r="JUY46" s="127"/>
      <c r="JUZ46" s="127"/>
      <c r="JVA46" s="127"/>
      <c r="JVB46" s="127"/>
      <c r="JVC46" s="127"/>
      <c r="JVD46" s="127"/>
      <c r="JVE46" s="127"/>
      <c r="JVF46" s="127"/>
      <c r="JVG46" s="127"/>
      <c r="JVH46" s="127"/>
      <c r="JVI46" s="127"/>
      <c r="JVJ46" s="127"/>
      <c r="JVK46" s="127"/>
      <c r="JVL46" s="127"/>
      <c r="JVM46" s="127"/>
      <c r="JVN46" s="127"/>
      <c r="JVO46" s="127"/>
      <c r="JVP46" s="127"/>
      <c r="JVQ46" s="127"/>
      <c r="JVR46" s="127"/>
      <c r="JVS46" s="127"/>
      <c r="JVT46" s="127"/>
      <c r="JVU46" s="127"/>
      <c r="JVV46" s="127"/>
      <c r="JVW46" s="127"/>
      <c r="JVX46" s="127"/>
      <c r="JVY46" s="127"/>
      <c r="JVZ46" s="127"/>
      <c r="JWA46" s="127"/>
      <c r="JWB46" s="127"/>
      <c r="JWC46" s="127"/>
      <c r="JWD46" s="127"/>
      <c r="JWE46" s="127"/>
      <c r="JWF46" s="127"/>
      <c r="JWG46" s="127"/>
      <c r="JWH46" s="127"/>
      <c r="JWI46" s="127"/>
      <c r="JWJ46" s="127"/>
      <c r="JWK46" s="127"/>
      <c r="JWL46" s="127"/>
      <c r="JWM46" s="127"/>
      <c r="JWN46" s="127"/>
      <c r="JWO46" s="127"/>
      <c r="JWP46" s="127"/>
      <c r="JWQ46" s="127"/>
      <c r="JWR46" s="127"/>
      <c r="JWS46" s="127"/>
      <c r="JWT46" s="127"/>
      <c r="JWU46" s="127"/>
      <c r="JWV46" s="127"/>
      <c r="JWW46" s="127"/>
      <c r="JWX46" s="127"/>
      <c r="JWY46" s="127"/>
      <c r="JWZ46" s="127"/>
      <c r="JXA46" s="127"/>
      <c r="JXB46" s="127"/>
      <c r="JXC46" s="127"/>
      <c r="JXD46" s="127"/>
      <c r="JXE46" s="127"/>
      <c r="JXF46" s="127"/>
      <c r="JXG46" s="127"/>
      <c r="JXH46" s="127"/>
      <c r="JXI46" s="127"/>
      <c r="JXJ46" s="127"/>
      <c r="JXK46" s="127"/>
      <c r="JXL46" s="127"/>
      <c r="JXM46" s="127"/>
      <c r="JXN46" s="127"/>
      <c r="JXO46" s="127"/>
      <c r="JXP46" s="127"/>
      <c r="JXQ46" s="127"/>
      <c r="JXR46" s="127"/>
      <c r="JXS46" s="127"/>
      <c r="JXT46" s="127"/>
      <c r="JXU46" s="127"/>
      <c r="JXV46" s="127"/>
      <c r="JXW46" s="127"/>
      <c r="JXX46" s="127"/>
      <c r="JXY46" s="127"/>
      <c r="JXZ46" s="127"/>
      <c r="JYA46" s="127"/>
      <c r="JYB46" s="127"/>
      <c r="JYC46" s="127"/>
      <c r="JYD46" s="127"/>
      <c r="JYE46" s="127"/>
      <c r="JYF46" s="127"/>
      <c r="JYG46" s="127"/>
      <c r="JYH46" s="127"/>
      <c r="JYI46" s="127"/>
      <c r="JYJ46" s="127"/>
      <c r="JYK46" s="127"/>
      <c r="JYL46" s="127"/>
      <c r="JYM46" s="127"/>
      <c r="JYN46" s="127"/>
      <c r="JYO46" s="127"/>
      <c r="JYP46" s="127"/>
      <c r="JYQ46" s="127"/>
      <c r="JYR46" s="127"/>
      <c r="JYS46" s="127"/>
      <c r="JYT46" s="127"/>
      <c r="JYU46" s="127"/>
      <c r="JYV46" s="127"/>
      <c r="JYW46" s="127"/>
      <c r="JYX46" s="127"/>
      <c r="JYY46" s="127"/>
      <c r="JYZ46" s="127"/>
      <c r="JZA46" s="127"/>
      <c r="JZB46" s="127"/>
      <c r="JZC46" s="127"/>
      <c r="JZD46" s="127"/>
      <c r="JZE46" s="127"/>
      <c r="JZF46" s="127"/>
      <c r="JZG46" s="127"/>
      <c r="JZH46" s="127"/>
      <c r="JZI46" s="127"/>
      <c r="JZJ46" s="127"/>
      <c r="JZK46" s="127"/>
      <c r="JZL46" s="127"/>
      <c r="JZM46" s="127"/>
      <c r="JZN46" s="127"/>
      <c r="JZO46" s="127"/>
      <c r="JZP46" s="127"/>
      <c r="JZQ46" s="127"/>
      <c r="JZR46" s="127"/>
      <c r="JZS46" s="127"/>
      <c r="JZT46" s="127"/>
      <c r="JZU46" s="127"/>
      <c r="JZV46" s="127"/>
      <c r="JZW46" s="127"/>
      <c r="JZX46" s="127"/>
      <c r="JZY46" s="127"/>
      <c r="JZZ46" s="127"/>
      <c r="KAA46" s="127"/>
      <c r="KAB46" s="127"/>
      <c r="KAC46" s="127"/>
      <c r="KAD46" s="127"/>
      <c r="KAE46" s="127"/>
      <c r="KAF46" s="127"/>
      <c r="KAG46" s="127"/>
      <c r="KAH46" s="127"/>
      <c r="KAI46" s="127"/>
      <c r="KAJ46" s="127"/>
      <c r="KAK46" s="127"/>
      <c r="KAL46" s="127"/>
      <c r="KAM46" s="127"/>
      <c r="KAN46" s="127"/>
      <c r="KAO46" s="127"/>
      <c r="KAP46" s="127"/>
      <c r="KAQ46" s="127"/>
      <c r="KAR46" s="127"/>
      <c r="KAS46" s="127"/>
      <c r="KAT46" s="127"/>
      <c r="KAU46" s="127"/>
      <c r="KAV46" s="127"/>
      <c r="KAW46" s="127"/>
      <c r="KAX46" s="127"/>
      <c r="KAY46" s="127"/>
      <c r="KAZ46" s="127"/>
      <c r="KBA46" s="127"/>
      <c r="KBB46" s="127"/>
      <c r="KBC46" s="127"/>
      <c r="KBD46" s="127"/>
      <c r="KBE46" s="127"/>
      <c r="KBF46" s="127"/>
      <c r="KBG46" s="127"/>
      <c r="KBH46" s="127"/>
      <c r="KBI46" s="127"/>
      <c r="KBJ46" s="127"/>
      <c r="KBK46" s="127"/>
      <c r="KBL46" s="127"/>
      <c r="KBM46" s="127"/>
      <c r="KBN46" s="127"/>
      <c r="KBO46" s="127"/>
      <c r="KBP46" s="127"/>
      <c r="KBQ46" s="127"/>
      <c r="KBR46" s="127"/>
      <c r="KBS46" s="127"/>
      <c r="KBT46" s="127"/>
      <c r="KBU46" s="127"/>
      <c r="KBV46" s="127"/>
      <c r="KBW46" s="127"/>
      <c r="KBX46" s="127"/>
      <c r="KBY46" s="127"/>
      <c r="KBZ46" s="127"/>
      <c r="KCA46" s="127"/>
      <c r="KCB46" s="127"/>
      <c r="KCC46" s="127"/>
      <c r="KCD46" s="127"/>
      <c r="KCE46" s="127"/>
      <c r="KCF46" s="127"/>
      <c r="KCG46" s="127"/>
      <c r="KCH46" s="127"/>
      <c r="KCI46" s="127"/>
      <c r="KCJ46" s="127"/>
      <c r="KCK46" s="127"/>
      <c r="KCL46" s="127"/>
      <c r="KCM46" s="127"/>
      <c r="KCN46" s="127"/>
      <c r="KCO46" s="127"/>
      <c r="KCP46" s="127"/>
      <c r="KCQ46" s="127"/>
      <c r="KCR46" s="127"/>
      <c r="KCS46" s="127"/>
      <c r="KCT46" s="127"/>
      <c r="KCU46" s="127"/>
      <c r="KCV46" s="127"/>
      <c r="KCW46" s="127"/>
      <c r="KCX46" s="127"/>
      <c r="KCY46" s="127"/>
      <c r="KCZ46" s="127"/>
      <c r="KDA46" s="127"/>
      <c r="KDB46" s="127"/>
      <c r="KDC46" s="127"/>
      <c r="KDD46" s="127"/>
      <c r="KDE46" s="127"/>
      <c r="KDF46" s="127"/>
      <c r="KDG46" s="127"/>
      <c r="KDH46" s="127"/>
      <c r="KDI46" s="127"/>
      <c r="KDJ46" s="127"/>
      <c r="KDK46" s="127"/>
      <c r="KDL46" s="127"/>
      <c r="KDM46" s="127"/>
      <c r="KDN46" s="127"/>
      <c r="KDO46" s="127"/>
      <c r="KDP46" s="127"/>
      <c r="KDQ46" s="127"/>
      <c r="KDR46" s="127"/>
      <c r="KDS46" s="127"/>
      <c r="KDT46" s="127"/>
      <c r="KDU46" s="127"/>
      <c r="KDV46" s="127"/>
      <c r="KDW46" s="127"/>
      <c r="KDX46" s="127"/>
      <c r="KDY46" s="127"/>
      <c r="KDZ46" s="127"/>
      <c r="KEA46" s="127"/>
      <c r="KEB46" s="127"/>
      <c r="KEC46" s="127"/>
      <c r="KED46" s="127"/>
      <c r="KEE46" s="127"/>
      <c r="KEF46" s="127"/>
      <c r="KEG46" s="127"/>
      <c r="KEH46" s="127"/>
      <c r="KEI46" s="127"/>
      <c r="KEJ46" s="127"/>
      <c r="KEK46" s="127"/>
      <c r="KEL46" s="127"/>
      <c r="KEM46" s="127"/>
      <c r="KEN46" s="127"/>
      <c r="KEO46" s="127"/>
      <c r="KEP46" s="127"/>
      <c r="KEQ46" s="127"/>
      <c r="KER46" s="127"/>
      <c r="KES46" s="127"/>
      <c r="KET46" s="127"/>
      <c r="KEU46" s="127"/>
      <c r="KEV46" s="127"/>
      <c r="KEW46" s="127"/>
      <c r="KEX46" s="127"/>
      <c r="KEY46" s="127"/>
      <c r="KEZ46" s="127"/>
      <c r="KFA46" s="127"/>
      <c r="KFB46" s="127"/>
      <c r="KFC46" s="127"/>
      <c r="KFD46" s="127"/>
      <c r="KFE46" s="127"/>
      <c r="KFF46" s="127"/>
      <c r="KFG46" s="127"/>
      <c r="KFH46" s="127"/>
      <c r="KFI46" s="127"/>
      <c r="KFJ46" s="127"/>
      <c r="KFK46" s="127"/>
      <c r="KFL46" s="127"/>
      <c r="KFM46" s="127"/>
      <c r="KFN46" s="127"/>
      <c r="KFO46" s="127"/>
      <c r="KFP46" s="127"/>
      <c r="KFQ46" s="127"/>
      <c r="KFR46" s="127"/>
      <c r="KFS46" s="127"/>
      <c r="KFT46" s="127"/>
      <c r="KFU46" s="127"/>
      <c r="KFV46" s="127"/>
      <c r="KFW46" s="127"/>
      <c r="KFX46" s="127"/>
      <c r="KFY46" s="127"/>
      <c r="KFZ46" s="127"/>
      <c r="KGA46" s="127"/>
      <c r="KGB46" s="127"/>
      <c r="KGC46" s="127"/>
      <c r="KGD46" s="127"/>
      <c r="KGE46" s="127"/>
      <c r="KGF46" s="127"/>
      <c r="KGG46" s="127"/>
      <c r="KGH46" s="127"/>
      <c r="KGI46" s="127"/>
      <c r="KGJ46" s="127"/>
      <c r="KGK46" s="127"/>
      <c r="KGL46" s="127"/>
      <c r="KGM46" s="127"/>
      <c r="KGN46" s="127"/>
      <c r="KGO46" s="127"/>
      <c r="KGP46" s="127"/>
      <c r="KGQ46" s="127"/>
      <c r="KGR46" s="127"/>
      <c r="KGS46" s="127"/>
      <c r="KGT46" s="127"/>
      <c r="KGU46" s="127"/>
      <c r="KGV46" s="127"/>
      <c r="KGW46" s="127"/>
      <c r="KGX46" s="127"/>
      <c r="KGY46" s="127"/>
      <c r="KGZ46" s="127"/>
      <c r="KHA46" s="127"/>
      <c r="KHB46" s="127"/>
      <c r="KHC46" s="127"/>
      <c r="KHD46" s="127"/>
      <c r="KHE46" s="127"/>
      <c r="KHF46" s="127"/>
      <c r="KHG46" s="127"/>
      <c r="KHH46" s="127"/>
      <c r="KHI46" s="127"/>
      <c r="KHJ46" s="127"/>
      <c r="KHK46" s="127"/>
      <c r="KHL46" s="127"/>
      <c r="KHM46" s="127"/>
      <c r="KHN46" s="127"/>
      <c r="KHO46" s="127"/>
      <c r="KHP46" s="127"/>
      <c r="KHQ46" s="127"/>
      <c r="KHR46" s="127"/>
      <c r="KHS46" s="127"/>
      <c r="KHT46" s="127"/>
      <c r="KHU46" s="127"/>
      <c r="KHV46" s="127"/>
      <c r="KHW46" s="127"/>
      <c r="KHX46" s="127"/>
      <c r="KHY46" s="127"/>
      <c r="KHZ46" s="127"/>
      <c r="KIA46" s="127"/>
      <c r="KIB46" s="127"/>
      <c r="KIC46" s="127"/>
      <c r="KID46" s="127"/>
      <c r="KIE46" s="127"/>
      <c r="KIF46" s="127"/>
      <c r="KIG46" s="127"/>
      <c r="KIH46" s="127"/>
      <c r="KII46" s="127"/>
      <c r="KIJ46" s="127"/>
      <c r="KIK46" s="127"/>
      <c r="KIL46" s="127"/>
      <c r="KIM46" s="127"/>
      <c r="KIN46" s="127"/>
      <c r="KIO46" s="127"/>
      <c r="KIP46" s="127"/>
      <c r="KIQ46" s="127"/>
      <c r="KIR46" s="127"/>
      <c r="KIS46" s="127"/>
      <c r="KIT46" s="127"/>
      <c r="KIU46" s="127"/>
      <c r="KIV46" s="127"/>
      <c r="KIW46" s="127"/>
      <c r="KIX46" s="127"/>
      <c r="KIY46" s="127"/>
      <c r="KIZ46" s="127"/>
      <c r="KJA46" s="127"/>
      <c r="KJB46" s="127"/>
      <c r="KJC46" s="127"/>
      <c r="KJD46" s="127"/>
      <c r="KJE46" s="127"/>
      <c r="KJF46" s="127"/>
      <c r="KJG46" s="127"/>
      <c r="KJH46" s="127"/>
      <c r="KJI46" s="127"/>
      <c r="KJJ46" s="127"/>
      <c r="KJK46" s="127"/>
      <c r="KJL46" s="127"/>
      <c r="KJM46" s="127"/>
      <c r="KJN46" s="127"/>
      <c r="KJO46" s="127"/>
      <c r="KJP46" s="127"/>
      <c r="KJQ46" s="127"/>
      <c r="KJR46" s="127"/>
      <c r="KJS46" s="127"/>
      <c r="KJT46" s="127"/>
      <c r="KJU46" s="127"/>
      <c r="KJV46" s="127"/>
      <c r="KJW46" s="127"/>
      <c r="KJX46" s="127"/>
      <c r="KJY46" s="127"/>
      <c r="KJZ46" s="127"/>
      <c r="KKA46" s="127"/>
      <c r="KKB46" s="127"/>
      <c r="KKC46" s="127"/>
      <c r="KKD46" s="127"/>
      <c r="KKE46" s="127"/>
      <c r="KKF46" s="127"/>
      <c r="KKG46" s="127"/>
      <c r="KKH46" s="127"/>
      <c r="KKI46" s="127"/>
      <c r="KKJ46" s="127"/>
      <c r="KKK46" s="127"/>
      <c r="KKL46" s="127"/>
      <c r="KKM46" s="127"/>
      <c r="KKN46" s="127"/>
      <c r="KKO46" s="127"/>
      <c r="KKP46" s="127"/>
      <c r="KKQ46" s="127"/>
      <c r="KKR46" s="127"/>
      <c r="KKS46" s="127"/>
      <c r="KKT46" s="127"/>
      <c r="KKU46" s="127"/>
      <c r="KKV46" s="127"/>
      <c r="KKW46" s="127"/>
      <c r="KKX46" s="127"/>
      <c r="KKY46" s="127"/>
      <c r="KKZ46" s="127"/>
      <c r="KLA46" s="127"/>
      <c r="KLB46" s="127"/>
      <c r="KLC46" s="127"/>
      <c r="KLD46" s="127"/>
      <c r="KLE46" s="127"/>
      <c r="KLF46" s="127"/>
      <c r="KLG46" s="127"/>
      <c r="KLH46" s="127"/>
      <c r="KLI46" s="127"/>
      <c r="KLJ46" s="127"/>
      <c r="KLK46" s="127"/>
      <c r="KLL46" s="127"/>
      <c r="KLM46" s="127"/>
      <c r="KLN46" s="127"/>
      <c r="KLO46" s="127"/>
      <c r="KLP46" s="127"/>
      <c r="KLQ46" s="127"/>
      <c r="KLR46" s="127"/>
      <c r="KLS46" s="127"/>
      <c r="KLT46" s="127"/>
      <c r="KLU46" s="127"/>
      <c r="KLV46" s="127"/>
      <c r="KLW46" s="127"/>
      <c r="KLX46" s="127"/>
      <c r="KLY46" s="127"/>
      <c r="KLZ46" s="127"/>
      <c r="KMA46" s="127"/>
      <c r="KMB46" s="127"/>
      <c r="KMC46" s="127"/>
      <c r="KMD46" s="127"/>
      <c r="KME46" s="127"/>
      <c r="KMF46" s="127"/>
      <c r="KMG46" s="127"/>
      <c r="KMH46" s="127"/>
      <c r="KMI46" s="127"/>
      <c r="KMJ46" s="127"/>
      <c r="KMK46" s="127"/>
      <c r="KML46" s="127"/>
      <c r="KMM46" s="127"/>
      <c r="KMN46" s="127"/>
      <c r="KMO46" s="127"/>
      <c r="KMP46" s="127"/>
      <c r="KMQ46" s="127"/>
      <c r="KMR46" s="127"/>
      <c r="KMS46" s="127"/>
      <c r="KMT46" s="127"/>
      <c r="KMU46" s="127"/>
      <c r="KMV46" s="127"/>
      <c r="KMW46" s="127"/>
      <c r="KMX46" s="127"/>
      <c r="KMY46" s="127"/>
      <c r="KMZ46" s="127"/>
      <c r="KNA46" s="127"/>
      <c r="KNB46" s="127"/>
      <c r="KNC46" s="127"/>
      <c r="KND46" s="127"/>
      <c r="KNE46" s="127"/>
      <c r="KNF46" s="127"/>
      <c r="KNG46" s="127"/>
      <c r="KNH46" s="127"/>
      <c r="KNI46" s="127"/>
      <c r="KNJ46" s="127"/>
      <c r="KNK46" s="127"/>
      <c r="KNL46" s="127"/>
      <c r="KNM46" s="127"/>
      <c r="KNN46" s="127"/>
      <c r="KNO46" s="127"/>
      <c r="KNP46" s="127"/>
      <c r="KNQ46" s="127"/>
      <c r="KNR46" s="127"/>
      <c r="KNS46" s="127"/>
      <c r="KNT46" s="127"/>
      <c r="KNU46" s="127"/>
      <c r="KNV46" s="127"/>
      <c r="KNW46" s="127"/>
      <c r="KNX46" s="127"/>
      <c r="KNY46" s="127"/>
      <c r="KNZ46" s="127"/>
      <c r="KOA46" s="127"/>
      <c r="KOB46" s="127"/>
      <c r="KOC46" s="127"/>
      <c r="KOD46" s="127"/>
      <c r="KOE46" s="127"/>
      <c r="KOF46" s="127"/>
      <c r="KOG46" s="127"/>
      <c r="KOH46" s="127"/>
      <c r="KOI46" s="127"/>
      <c r="KOJ46" s="127"/>
      <c r="KOK46" s="127"/>
      <c r="KOL46" s="127"/>
      <c r="KOM46" s="127"/>
      <c r="KON46" s="127"/>
      <c r="KOO46" s="127"/>
      <c r="KOP46" s="127"/>
      <c r="KOQ46" s="127"/>
      <c r="KOR46" s="127"/>
      <c r="KOS46" s="127"/>
      <c r="KOT46" s="127"/>
      <c r="KOU46" s="127"/>
      <c r="KOV46" s="127"/>
      <c r="KOW46" s="127"/>
      <c r="KOX46" s="127"/>
      <c r="KOY46" s="127"/>
      <c r="KOZ46" s="127"/>
      <c r="KPA46" s="127"/>
      <c r="KPB46" s="127"/>
      <c r="KPC46" s="127"/>
      <c r="KPD46" s="127"/>
      <c r="KPE46" s="127"/>
      <c r="KPF46" s="127"/>
      <c r="KPG46" s="127"/>
      <c r="KPH46" s="127"/>
      <c r="KPI46" s="127"/>
      <c r="KPJ46" s="127"/>
      <c r="KPK46" s="127"/>
      <c r="KPL46" s="127"/>
      <c r="KPM46" s="127"/>
      <c r="KPN46" s="127"/>
      <c r="KPO46" s="127"/>
      <c r="KPP46" s="127"/>
      <c r="KPQ46" s="127"/>
      <c r="KPR46" s="127"/>
      <c r="KPS46" s="127"/>
      <c r="KPT46" s="127"/>
      <c r="KPU46" s="127"/>
      <c r="KPV46" s="127"/>
      <c r="KPW46" s="127"/>
      <c r="KPX46" s="127"/>
      <c r="KPY46" s="127"/>
      <c r="KPZ46" s="127"/>
      <c r="KQA46" s="127"/>
      <c r="KQB46" s="127"/>
      <c r="KQC46" s="127"/>
      <c r="KQD46" s="127"/>
      <c r="KQE46" s="127"/>
      <c r="KQF46" s="127"/>
      <c r="KQG46" s="127"/>
      <c r="KQH46" s="127"/>
      <c r="KQI46" s="127"/>
      <c r="KQJ46" s="127"/>
      <c r="KQK46" s="127"/>
      <c r="KQL46" s="127"/>
      <c r="KQM46" s="127"/>
      <c r="KQN46" s="127"/>
      <c r="KQO46" s="127"/>
      <c r="KQP46" s="127"/>
      <c r="KQQ46" s="127"/>
      <c r="KQR46" s="127"/>
      <c r="KQS46" s="127"/>
      <c r="KQT46" s="127"/>
      <c r="KQU46" s="127"/>
      <c r="KQV46" s="127"/>
      <c r="KQW46" s="127"/>
      <c r="KQX46" s="127"/>
      <c r="KQY46" s="127"/>
      <c r="KQZ46" s="127"/>
      <c r="KRA46" s="127"/>
      <c r="KRB46" s="127"/>
      <c r="KRC46" s="127"/>
      <c r="KRD46" s="127"/>
      <c r="KRE46" s="127"/>
      <c r="KRF46" s="127"/>
      <c r="KRG46" s="127"/>
      <c r="KRH46" s="127"/>
      <c r="KRI46" s="127"/>
      <c r="KRJ46" s="127"/>
      <c r="KRK46" s="127"/>
      <c r="KRL46" s="127"/>
      <c r="KRM46" s="127"/>
      <c r="KRN46" s="127"/>
      <c r="KRO46" s="127"/>
      <c r="KRP46" s="127"/>
      <c r="KRQ46" s="127"/>
      <c r="KRR46" s="127"/>
      <c r="KRS46" s="127"/>
      <c r="KRT46" s="127"/>
      <c r="KRU46" s="127"/>
      <c r="KRV46" s="127"/>
      <c r="KRW46" s="127"/>
      <c r="KRX46" s="127"/>
      <c r="KRY46" s="127"/>
      <c r="KRZ46" s="127"/>
      <c r="KSA46" s="127"/>
      <c r="KSB46" s="127"/>
      <c r="KSC46" s="127"/>
      <c r="KSD46" s="127"/>
      <c r="KSE46" s="127"/>
      <c r="KSF46" s="127"/>
      <c r="KSG46" s="127"/>
      <c r="KSH46" s="127"/>
      <c r="KSI46" s="127"/>
      <c r="KSJ46" s="127"/>
      <c r="KSK46" s="127"/>
      <c r="KSL46" s="127"/>
      <c r="KSM46" s="127"/>
      <c r="KSN46" s="127"/>
      <c r="KSO46" s="127"/>
      <c r="KSP46" s="127"/>
      <c r="KSQ46" s="127"/>
      <c r="KSR46" s="127"/>
      <c r="KSS46" s="127"/>
      <c r="KST46" s="127"/>
      <c r="KSU46" s="127"/>
      <c r="KSV46" s="127"/>
      <c r="KSW46" s="127"/>
      <c r="KSX46" s="127"/>
      <c r="KSY46" s="127"/>
      <c r="KSZ46" s="127"/>
      <c r="KTA46" s="127"/>
      <c r="KTB46" s="127"/>
      <c r="KTC46" s="127"/>
      <c r="KTD46" s="127"/>
      <c r="KTE46" s="127"/>
      <c r="KTF46" s="127"/>
      <c r="KTG46" s="127"/>
      <c r="KTH46" s="127"/>
      <c r="KTI46" s="127"/>
      <c r="KTJ46" s="127"/>
      <c r="KTK46" s="127"/>
      <c r="KTL46" s="127"/>
      <c r="KTM46" s="127"/>
      <c r="KTN46" s="127"/>
      <c r="KTO46" s="127"/>
      <c r="KTP46" s="127"/>
      <c r="KTQ46" s="127"/>
      <c r="KTR46" s="127"/>
      <c r="KTS46" s="127"/>
      <c r="KTT46" s="127"/>
      <c r="KTU46" s="127"/>
      <c r="KTV46" s="127"/>
      <c r="KTW46" s="127"/>
      <c r="KTX46" s="127"/>
      <c r="KTY46" s="127"/>
      <c r="KTZ46" s="127"/>
      <c r="KUA46" s="127"/>
      <c r="KUB46" s="127"/>
      <c r="KUC46" s="127"/>
      <c r="KUD46" s="127"/>
      <c r="KUE46" s="127"/>
      <c r="KUF46" s="127"/>
      <c r="KUG46" s="127"/>
      <c r="KUH46" s="127"/>
      <c r="KUI46" s="127"/>
      <c r="KUJ46" s="127"/>
      <c r="KUK46" s="127"/>
      <c r="KUL46" s="127"/>
      <c r="KUM46" s="127"/>
      <c r="KUN46" s="127"/>
      <c r="KUO46" s="127"/>
      <c r="KUP46" s="127"/>
      <c r="KUQ46" s="127"/>
      <c r="KUR46" s="127"/>
      <c r="KUS46" s="127"/>
      <c r="KUT46" s="127"/>
      <c r="KUU46" s="127"/>
      <c r="KUV46" s="127"/>
      <c r="KUW46" s="127"/>
      <c r="KUX46" s="127"/>
      <c r="KUY46" s="127"/>
      <c r="KUZ46" s="127"/>
      <c r="KVA46" s="127"/>
      <c r="KVB46" s="127"/>
      <c r="KVC46" s="127"/>
      <c r="KVD46" s="127"/>
      <c r="KVE46" s="127"/>
      <c r="KVF46" s="127"/>
      <c r="KVG46" s="127"/>
      <c r="KVH46" s="127"/>
      <c r="KVI46" s="127"/>
      <c r="KVJ46" s="127"/>
      <c r="KVK46" s="127"/>
      <c r="KVL46" s="127"/>
      <c r="KVM46" s="127"/>
      <c r="KVN46" s="127"/>
      <c r="KVO46" s="127"/>
      <c r="KVP46" s="127"/>
      <c r="KVQ46" s="127"/>
      <c r="KVR46" s="127"/>
      <c r="KVS46" s="127"/>
      <c r="KVT46" s="127"/>
      <c r="KVU46" s="127"/>
      <c r="KVV46" s="127"/>
      <c r="KVW46" s="127"/>
      <c r="KVX46" s="127"/>
      <c r="KVY46" s="127"/>
      <c r="KVZ46" s="127"/>
      <c r="KWA46" s="127"/>
      <c r="KWB46" s="127"/>
      <c r="KWC46" s="127"/>
      <c r="KWD46" s="127"/>
      <c r="KWE46" s="127"/>
      <c r="KWF46" s="127"/>
      <c r="KWG46" s="127"/>
      <c r="KWH46" s="127"/>
      <c r="KWI46" s="127"/>
      <c r="KWJ46" s="127"/>
      <c r="KWK46" s="127"/>
      <c r="KWL46" s="127"/>
      <c r="KWM46" s="127"/>
      <c r="KWN46" s="127"/>
      <c r="KWO46" s="127"/>
      <c r="KWP46" s="127"/>
      <c r="KWQ46" s="127"/>
      <c r="KWR46" s="127"/>
      <c r="KWS46" s="127"/>
      <c r="KWT46" s="127"/>
      <c r="KWU46" s="127"/>
      <c r="KWV46" s="127"/>
      <c r="KWW46" s="127"/>
      <c r="KWX46" s="127"/>
      <c r="KWY46" s="127"/>
      <c r="KWZ46" s="127"/>
      <c r="KXA46" s="127"/>
      <c r="KXB46" s="127"/>
      <c r="KXC46" s="127"/>
      <c r="KXD46" s="127"/>
      <c r="KXE46" s="127"/>
      <c r="KXF46" s="127"/>
      <c r="KXG46" s="127"/>
      <c r="KXH46" s="127"/>
      <c r="KXI46" s="127"/>
      <c r="KXJ46" s="127"/>
      <c r="KXK46" s="127"/>
      <c r="KXL46" s="127"/>
      <c r="KXM46" s="127"/>
      <c r="KXN46" s="127"/>
      <c r="KXO46" s="127"/>
      <c r="KXP46" s="127"/>
      <c r="KXQ46" s="127"/>
      <c r="KXR46" s="127"/>
      <c r="KXS46" s="127"/>
      <c r="KXT46" s="127"/>
      <c r="KXU46" s="127"/>
      <c r="KXV46" s="127"/>
      <c r="KXW46" s="127"/>
      <c r="KXX46" s="127"/>
      <c r="KXY46" s="127"/>
      <c r="KXZ46" s="127"/>
      <c r="KYA46" s="127"/>
      <c r="KYB46" s="127"/>
      <c r="KYC46" s="127"/>
      <c r="KYD46" s="127"/>
      <c r="KYE46" s="127"/>
      <c r="KYF46" s="127"/>
      <c r="KYG46" s="127"/>
      <c r="KYH46" s="127"/>
      <c r="KYI46" s="127"/>
      <c r="KYJ46" s="127"/>
      <c r="KYK46" s="127"/>
      <c r="KYL46" s="127"/>
      <c r="KYM46" s="127"/>
      <c r="KYN46" s="127"/>
      <c r="KYO46" s="127"/>
      <c r="KYP46" s="127"/>
      <c r="KYQ46" s="127"/>
      <c r="KYR46" s="127"/>
      <c r="KYS46" s="127"/>
      <c r="KYT46" s="127"/>
      <c r="KYU46" s="127"/>
      <c r="KYV46" s="127"/>
      <c r="KYW46" s="127"/>
      <c r="KYX46" s="127"/>
      <c r="KYY46" s="127"/>
      <c r="KYZ46" s="127"/>
      <c r="KZA46" s="127"/>
      <c r="KZB46" s="127"/>
      <c r="KZC46" s="127"/>
      <c r="KZD46" s="127"/>
      <c r="KZE46" s="127"/>
      <c r="KZF46" s="127"/>
      <c r="KZG46" s="127"/>
      <c r="KZH46" s="127"/>
      <c r="KZI46" s="127"/>
      <c r="KZJ46" s="127"/>
      <c r="KZK46" s="127"/>
      <c r="KZL46" s="127"/>
      <c r="KZM46" s="127"/>
      <c r="KZN46" s="127"/>
      <c r="KZO46" s="127"/>
      <c r="KZP46" s="127"/>
      <c r="KZQ46" s="127"/>
      <c r="KZR46" s="127"/>
      <c r="KZS46" s="127"/>
      <c r="KZT46" s="127"/>
      <c r="KZU46" s="127"/>
      <c r="KZV46" s="127"/>
      <c r="KZW46" s="127"/>
      <c r="KZX46" s="127"/>
      <c r="KZY46" s="127"/>
      <c r="KZZ46" s="127"/>
      <c r="LAA46" s="127"/>
      <c r="LAB46" s="127"/>
      <c r="LAC46" s="127"/>
      <c r="LAD46" s="127"/>
      <c r="LAE46" s="127"/>
      <c r="LAF46" s="127"/>
      <c r="LAG46" s="127"/>
      <c r="LAH46" s="127"/>
      <c r="LAI46" s="127"/>
      <c r="LAJ46" s="127"/>
      <c r="LAK46" s="127"/>
      <c r="LAL46" s="127"/>
      <c r="LAM46" s="127"/>
      <c r="LAN46" s="127"/>
      <c r="LAO46" s="127"/>
      <c r="LAP46" s="127"/>
      <c r="LAQ46" s="127"/>
      <c r="LAR46" s="127"/>
      <c r="LAS46" s="127"/>
      <c r="LAT46" s="127"/>
      <c r="LAU46" s="127"/>
      <c r="LAV46" s="127"/>
      <c r="LAW46" s="127"/>
      <c r="LAX46" s="127"/>
      <c r="LAY46" s="127"/>
      <c r="LAZ46" s="127"/>
      <c r="LBA46" s="127"/>
      <c r="LBB46" s="127"/>
      <c r="LBC46" s="127"/>
      <c r="LBD46" s="127"/>
      <c r="LBE46" s="127"/>
      <c r="LBF46" s="127"/>
      <c r="LBG46" s="127"/>
      <c r="LBH46" s="127"/>
      <c r="LBI46" s="127"/>
      <c r="LBJ46" s="127"/>
      <c r="LBK46" s="127"/>
      <c r="LBL46" s="127"/>
      <c r="LBM46" s="127"/>
      <c r="LBN46" s="127"/>
      <c r="LBO46" s="127"/>
      <c r="LBP46" s="127"/>
      <c r="LBQ46" s="127"/>
      <c r="LBR46" s="127"/>
      <c r="LBS46" s="127"/>
      <c r="LBT46" s="127"/>
      <c r="LBU46" s="127"/>
      <c r="LBV46" s="127"/>
      <c r="LBW46" s="127"/>
      <c r="LBX46" s="127"/>
      <c r="LBY46" s="127"/>
      <c r="LBZ46" s="127"/>
      <c r="LCA46" s="127"/>
      <c r="LCB46" s="127"/>
      <c r="LCC46" s="127"/>
      <c r="LCD46" s="127"/>
      <c r="LCE46" s="127"/>
      <c r="LCF46" s="127"/>
      <c r="LCG46" s="127"/>
      <c r="LCH46" s="127"/>
      <c r="LCI46" s="127"/>
      <c r="LCJ46" s="127"/>
      <c r="LCK46" s="127"/>
      <c r="LCL46" s="127"/>
      <c r="LCM46" s="127"/>
      <c r="LCN46" s="127"/>
      <c r="LCO46" s="127"/>
      <c r="LCP46" s="127"/>
      <c r="LCQ46" s="127"/>
      <c r="LCR46" s="127"/>
      <c r="LCS46" s="127"/>
      <c r="LCT46" s="127"/>
      <c r="LCU46" s="127"/>
      <c r="LCV46" s="127"/>
      <c r="LCW46" s="127"/>
      <c r="LCX46" s="127"/>
      <c r="LCY46" s="127"/>
      <c r="LCZ46" s="127"/>
      <c r="LDA46" s="127"/>
      <c r="LDB46" s="127"/>
      <c r="LDC46" s="127"/>
      <c r="LDD46" s="127"/>
      <c r="LDE46" s="127"/>
      <c r="LDF46" s="127"/>
      <c r="LDG46" s="127"/>
      <c r="LDH46" s="127"/>
      <c r="LDI46" s="127"/>
      <c r="LDJ46" s="127"/>
      <c r="LDK46" s="127"/>
      <c r="LDL46" s="127"/>
      <c r="LDM46" s="127"/>
      <c r="LDN46" s="127"/>
      <c r="LDO46" s="127"/>
      <c r="LDP46" s="127"/>
      <c r="LDQ46" s="127"/>
      <c r="LDR46" s="127"/>
      <c r="LDS46" s="127"/>
      <c r="LDT46" s="127"/>
      <c r="LDU46" s="127"/>
      <c r="LDV46" s="127"/>
      <c r="LDW46" s="127"/>
      <c r="LDX46" s="127"/>
      <c r="LDY46" s="127"/>
      <c r="LDZ46" s="127"/>
      <c r="LEA46" s="127"/>
      <c r="LEB46" s="127"/>
      <c r="LEC46" s="127"/>
      <c r="LED46" s="127"/>
      <c r="LEE46" s="127"/>
      <c r="LEF46" s="127"/>
      <c r="LEG46" s="127"/>
      <c r="LEH46" s="127"/>
      <c r="LEI46" s="127"/>
      <c r="LEJ46" s="127"/>
      <c r="LEK46" s="127"/>
      <c r="LEL46" s="127"/>
      <c r="LEM46" s="127"/>
      <c r="LEN46" s="127"/>
      <c r="LEO46" s="127"/>
      <c r="LEP46" s="127"/>
      <c r="LEQ46" s="127"/>
      <c r="LER46" s="127"/>
      <c r="LES46" s="127"/>
      <c r="LET46" s="127"/>
      <c r="LEU46" s="127"/>
      <c r="LEV46" s="127"/>
      <c r="LEW46" s="127"/>
      <c r="LEX46" s="127"/>
      <c r="LEY46" s="127"/>
      <c r="LEZ46" s="127"/>
      <c r="LFA46" s="127"/>
      <c r="LFB46" s="127"/>
      <c r="LFC46" s="127"/>
      <c r="LFD46" s="127"/>
      <c r="LFE46" s="127"/>
      <c r="LFF46" s="127"/>
      <c r="LFG46" s="127"/>
      <c r="LFH46" s="127"/>
      <c r="LFI46" s="127"/>
      <c r="LFJ46" s="127"/>
      <c r="LFK46" s="127"/>
      <c r="LFL46" s="127"/>
      <c r="LFM46" s="127"/>
      <c r="LFN46" s="127"/>
      <c r="LFO46" s="127"/>
      <c r="LFP46" s="127"/>
      <c r="LFQ46" s="127"/>
      <c r="LFR46" s="127"/>
      <c r="LFS46" s="127"/>
      <c r="LFT46" s="127"/>
      <c r="LFU46" s="127"/>
      <c r="LFV46" s="127"/>
      <c r="LFW46" s="127"/>
      <c r="LFX46" s="127"/>
      <c r="LFY46" s="127"/>
      <c r="LFZ46" s="127"/>
      <c r="LGA46" s="127"/>
      <c r="LGB46" s="127"/>
      <c r="LGC46" s="127"/>
      <c r="LGD46" s="127"/>
      <c r="LGE46" s="127"/>
      <c r="LGF46" s="127"/>
      <c r="LGG46" s="127"/>
      <c r="LGH46" s="127"/>
      <c r="LGI46" s="127"/>
      <c r="LGJ46" s="127"/>
      <c r="LGK46" s="127"/>
      <c r="LGL46" s="127"/>
      <c r="LGM46" s="127"/>
      <c r="LGN46" s="127"/>
      <c r="LGO46" s="127"/>
      <c r="LGP46" s="127"/>
      <c r="LGQ46" s="127"/>
      <c r="LGR46" s="127"/>
      <c r="LGS46" s="127"/>
      <c r="LGT46" s="127"/>
      <c r="LGU46" s="127"/>
      <c r="LGV46" s="127"/>
      <c r="LGW46" s="127"/>
      <c r="LGX46" s="127"/>
      <c r="LGY46" s="127"/>
      <c r="LGZ46" s="127"/>
      <c r="LHA46" s="127"/>
      <c r="LHB46" s="127"/>
      <c r="LHC46" s="127"/>
      <c r="LHD46" s="127"/>
      <c r="LHE46" s="127"/>
      <c r="LHF46" s="127"/>
      <c r="LHG46" s="127"/>
      <c r="LHH46" s="127"/>
      <c r="LHI46" s="127"/>
      <c r="LHJ46" s="127"/>
      <c r="LHK46" s="127"/>
      <c r="LHL46" s="127"/>
      <c r="LHM46" s="127"/>
      <c r="LHN46" s="127"/>
      <c r="LHO46" s="127"/>
      <c r="LHP46" s="127"/>
      <c r="LHQ46" s="127"/>
      <c r="LHR46" s="127"/>
      <c r="LHS46" s="127"/>
      <c r="LHT46" s="127"/>
      <c r="LHU46" s="127"/>
      <c r="LHV46" s="127"/>
      <c r="LHW46" s="127"/>
      <c r="LHX46" s="127"/>
      <c r="LHY46" s="127"/>
      <c r="LHZ46" s="127"/>
      <c r="LIA46" s="127"/>
      <c r="LIB46" s="127"/>
      <c r="LIC46" s="127"/>
      <c r="LID46" s="127"/>
      <c r="LIE46" s="127"/>
      <c r="LIF46" s="127"/>
      <c r="LIG46" s="127"/>
      <c r="LIH46" s="127"/>
      <c r="LII46" s="127"/>
      <c r="LIJ46" s="127"/>
      <c r="LIK46" s="127"/>
      <c r="LIL46" s="127"/>
      <c r="LIM46" s="127"/>
      <c r="LIN46" s="127"/>
      <c r="LIO46" s="127"/>
      <c r="LIP46" s="127"/>
      <c r="LIQ46" s="127"/>
      <c r="LIR46" s="127"/>
      <c r="LIS46" s="127"/>
      <c r="LIT46" s="127"/>
      <c r="LIU46" s="127"/>
      <c r="LIV46" s="127"/>
      <c r="LIW46" s="127"/>
      <c r="LIX46" s="127"/>
      <c r="LIY46" s="127"/>
      <c r="LIZ46" s="127"/>
      <c r="LJA46" s="127"/>
      <c r="LJB46" s="127"/>
      <c r="LJC46" s="127"/>
      <c r="LJD46" s="127"/>
      <c r="LJE46" s="127"/>
      <c r="LJF46" s="127"/>
      <c r="LJG46" s="127"/>
      <c r="LJH46" s="127"/>
      <c r="LJI46" s="127"/>
      <c r="LJJ46" s="127"/>
      <c r="LJK46" s="127"/>
      <c r="LJL46" s="127"/>
      <c r="LJM46" s="127"/>
      <c r="LJN46" s="127"/>
      <c r="LJO46" s="127"/>
      <c r="LJP46" s="127"/>
      <c r="LJQ46" s="127"/>
      <c r="LJR46" s="127"/>
      <c r="LJS46" s="127"/>
      <c r="LJT46" s="127"/>
      <c r="LJU46" s="127"/>
      <c r="LJV46" s="127"/>
      <c r="LJW46" s="127"/>
      <c r="LJX46" s="127"/>
      <c r="LJY46" s="127"/>
      <c r="LJZ46" s="127"/>
      <c r="LKA46" s="127"/>
      <c r="LKB46" s="127"/>
      <c r="LKC46" s="127"/>
      <c r="LKD46" s="127"/>
      <c r="LKE46" s="127"/>
      <c r="LKF46" s="127"/>
      <c r="LKG46" s="127"/>
      <c r="LKH46" s="127"/>
      <c r="LKI46" s="127"/>
      <c r="LKJ46" s="127"/>
      <c r="LKK46" s="127"/>
      <c r="LKL46" s="127"/>
      <c r="LKM46" s="127"/>
      <c r="LKN46" s="127"/>
      <c r="LKO46" s="127"/>
      <c r="LKP46" s="127"/>
      <c r="LKQ46" s="127"/>
      <c r="LKR46" s="127"/>
      <c r="LKS46" s="127"/>
      <c r="LKT46" s="127"/>
      <c r="LKU46" s="127"/>
      <c r="LKV46" s="127"/>
      <c r="LKW46" s="127"/>
      <c r="LKX46" s="127"/>
      <c r="LKY46" s="127"/>
      <c r="LKZ46" s="127"/>
      <c r="LLA46" s="127"/>
      <c r="LLB46" s="127"/>
      <c r="LLC46" s="127"/>
      <c r="LLD46" s="127"/>
      <c r="LLE46" s="127"/>
      <c r="LLF46" s="127"/>
      <c r="LLG46" s="127"/>
      <c r="LLH46" s="127"/>
      <c r="LLI46" s="127"/>
      <c r="LLJ46" s="127"/>
      <c r="LLK46" s="127"/>
      <c r="LLL46" s="127"/>
      <c r="LLM46" s="127"/>
      <c r="LLN46" s="127"/>
      <c r="LLO46" s="127"/>
      <c r="LLP46" s="127"/>
      <c r="LLQ46" s="127"/>
      <c r="LLR46" s="127"/>
      <c r="LLS46" s="127"/>
      <c r="LLT46" s="127"/>
      <c r="LLU46" s="127"/>
      <c r="LLV46" s="127"/>
      <c r="LLW46" s="127"/>
      <c r="LLX46" s="127"/>
      <c r="LLY46" s="127"/>
      <c r="LLZ46" s="127"/>
      <c r="LMA46" s="127"/>
      <c r="LMB46" s="127"/>
      <c r="LMC46" s="127"/>
      <c r="LMD46" s="127"/>
      <c r="LME46" s="127"/>
      <c r="LMF46" s="127"/>
      <c r="LMG46" s="127"/>
      <c r="LMH46" s="127"/>
      <c r="LMI46" s="127"/>
      <c r="LMJ46" s="127"/>
      <c r="LMK46" s="127"/>
      <c r="LML46" s="127"/>
      <c r="LMM46" s="127"/>
      <c r="LMN46" s="127"/>
      <c r="LMO46" s="127"/>
      <c r="LMP46" s="127"/>
      <c r="LMQ46" s="127"/>
      <c r="LMR46" s="127"/>
      <c r="LMS46" s="127"/>
      <c r="LMT46" s="127"/>
      <c r="LMU46" s="127"/>
      <c r="LMV46" s="127"/>
      <c r="LMW46" s="127"/>
      <c r="LMX46" s="127"/>
      <c r="LMY46" s="127"/>
      <c r="LMZ46" s="127"/>
      <c r="LNA46" s="127"/>
      <c r="LNB46" s="127"/>
      <c r="LNC46" s="127"/>
      <c r="LND46" s="127"/>
      <c r="LNE46" s="127"/>
      <c r="LNF46" s="127"/>
      <c r="LNG46" s="127"/>
      <c r="LNH46" s="127"/>
      <c r="LNI46" s="127"/>
      <c r="LNJ46" s="127"/>
      <c r="LNK46" s="127"/>
      <c r="LNL46" s="127"/>
      <c r="LNM46" s="127"/>
      <c r="LNN46" s="127"/>
      <c r="LNO46" s="127"/>
      <c r="LNP46" s="127"/>
      <c r="LNQ46" s="127"/>
      <c r="LNR46" s="127"/>
      <c r="LNS46" s="127"/>
      <c r="LNT46" s="127"/>
      <c r="LNU46" s="127"/>
      <c r="LNV46" s="127"/>
      <c r="LNW46" s="127"/>
      <c r="LNX46" s="127"/>
      <c r="LNY46" s="127"/>
      <c r="LNZ46" s="127"/>
      <c r="LOA46" s="127"/>
      <c r="LOB46" s="127"/>
      <c r="LOC46" s="127"/>
      <c r="LOD46" s="127"/>
      <c r="LOE46" s="127"/>
      <c r="LOF46" s="127"/>
      <c r="LOG46" s="127"/>
      <c r="LOH46" s="127"/>
      <c r="LOI46" s="127"/>
      <c r="LOJ46" s="127"/>
      <c r="LOK46" s="127"/>
      <c r="LOL46" s="127"/>
      <c r="LOM46" s="127"/>
      <c r="LON46" s="127"/>
      <c r="LOO46" s="127"/>
      <c r="LOP46" s="127"/>
      <c r="LOQ46" s="127"/>
      <c r="LOR46" s="127"/>
      <c r="LOS46" s="127"/>
      <c r="LOT46" s="127"/>
      <c r="LOU46" s="127"/>
      <c r="LOV46" s="127"/>
      <c r="LOW46" s="127"/>
      <c r="LOX46" s="127"/>
      <c r="LOY46" s="127"/>
      <c r="LOZ46" s="127"/>
      <c r="LPA46" s="127"/>
      <c r="LPB46" s="127"/>
      <c r="LPC46" s="127"/>
      <c r="LPD46" s="127"/>
      <c r="LPE46" s="127"/>
      <c r="LPF46" s="127"/>
      <c r="LPG46" s="127"/>
      <c r="LPH46" s="127"/>
      <c r="LPI46" s="127"/>
      <c r="LPJ46" s="127"/>
      <c r="LPK46" s="127"/>
      <c r="LPL46" s="127"/>
      <c r="LPM46" s="127"/>
      <c r="LPN46" s="127"/>
      <c r="LPO46" s="127"/>
      <c r="LPP46" s="127"/>
      <c r="LPQ46" s="127"/>
      <c r="LPR46" s="127"/>
      <c r="LPS46" s="127"/>
      <c r="LPT46" s="127"/>
      <c r="LPU46" s="127"/>
      <c r="LPV46" s="127"/>
      <c r="LPW46" s="127"/>
      <c r="LPX46" s="127"/>
      <c r="LPY46" s="127"/>
      <c r="LPZ46" s="127"/>
      <c r="LQA46" s="127"/>
      <c r="LQB46" s="127"/>
      <c r="LQC46" s="127"/>
      <c r="LQD46" s="127"/>
      <c r="LQE46" s="127"/>
      <c r="LQF46" s="127"/>
      <c r="LQG46" s="127"/>
      <c r="LQH46" s="127"/>
      <c r="LQI46" s="127"/>
      <c r="LQJ46" s="127"/>
      <c r="LQK46" s="127"/>
      <c r="LQL46" s="127"/>
      <c r="LQM46" s="127"/>
      <c r="LQN46" s="127"/>
      <c r="LQO46" s="127"/>
      <c r="LQP46" s="127"/>
      <c r="LQQ46" s="127"/>
      <c r="LQR46" s="127"/>
      <c r="LQS46" s="127"/>
      <c r="LQT46" s="127"/>
      <c r="LQU46" s="127"/>
      <c r="LQV46" s="127"/>
      <c r="LQW46" s="127"/>
      <c r="LQX46" s="127"/>
      <c r="LQY46" s="127"/>
      <c r="LQZ46" s="127"/>
      <c r="LRA46" s="127"/>
      <c r="LRB46" s="127"/>
      <c r="LRC46" s="127"/>
      <c r="LRD46" s="127"/>
      <c r="LRE46" s="127"/>
      <c r="LRF46" s="127"/>
      <c r="LRG46" s="127"/>
      <c r="LRH46" s="127"/>
      <c r="LRI46" s="127"/>
      <c r="LRJ46" s="127"/>
      <c r="LRK46" s="127"/>
      <c r="LRL46" s="127"/>
      <c r="LRM46" s="127"/>
      <c r="LRN46" s="127"/>
      <c r="LRO46" s="127"/>
      <c r="LRP46" s="127"/>
      <c r="LRQ46" s="127"/>
      <c r="LRR46" s="127"/>
      <c r="LRS46" s="127"/>
      <c r="LRT46" s="127"/>
      <c r="LRU46" s="127"/>
      <c r="LRV46" s="127"/>
      <c r="LRW46" s="127"/>
      <c r="LRX46" s="127"/>
      <c r="LRY46" s="127"/>
      <c r="LRZ46" s="127"/>
      <c r="LSA46" s="127"/>
      <c r="LSB46" s="127"/>
      <c r="LSC46" s="127"/>
      <c r="LSD46" s="127"/>
      <c r="LSE46" s="127"/>
      <c r="LSF46" s="127"/>
      <c r="LSG46" s="127"/>
      <c r="LSH46" s="127"/>
      <c r="LSI46" s="127"/>
      <c r="LSJ46" s="127"/>
      <c r="LSK46" s="127"/>
      <c r="LSL46" s="127"/>
      <c r="LSM46" s="127"/>
      <c r="LSN46" s="127"/>
      <c r="LSO46" s="127"/>
      <c r="LSP46" s="127"/>
      <c r="LSQ46" s="127"/>
      <c r="LSR46" s="127"/>
      <c r="LSS46" s="127"/>
      <c r="LST46" s="127"/>
      <c r="LSU46" s="127"/>
      <c r="LSV46" s="127"/>
      <c r="LSW46" s="127"/>
      <c r="LSX46" s="127"/>
      <c r="LSY46" s="127"/>
      <c r="LSZ46" s="127"/>
      <c r="LTA46" s="127"/>
      <c r="LTB46" s="127"/>
      <c r="LTC46" s="127"/>
      <c r="LTD46" s="127"/>
      <c r="LTE46" s="127"/>
      <c r="LTF46" s="127"/>
      <c r="LTG46" s="127"/>
      <c r="LTH46" s="127"/>
      <c r="LTI46" s="127"/>
      <c r="LTJ46" s="127"/>
      <c r="LTK46" s="127"/>
      <c r="LTL46" s="127"/>
      <c r="LTM46" s="127"/>
      <c r="LTN46" s="127"/>
      <c r="LTO46" s="127"/>
      <c r="LTP46" s="127"/>
      <c r="LTQ46" s="127"/>
      <c r="LTR46" s="127"/>
      <c r="LTS46" s="127"/>
      <c r="LTT46" s="127"/>
      <c r="LTU46" s="127"/>
      <c r="LTV46" s="127"/>
      <c r="LTW46" s="127"/>
      <c r="LTX46" s="127"/>
      <c r="LTY46" s="127"/>
      <c r="LTZ46" s="127"/>
      <c r="LUA46" s="127"/>
      <c r="LUB46" s="127"/>
      <c r="LUC46" s="127"/>
      <c r="LUD46" s="127"/>
      <c r="LUE46" s="127"/>
      <c r="LUF46" s="127"/>
      <c r="LUG46" s="127"/>
      <c r="LUH46" s="127"/>
      <c r="LUI46" s="127"/>
      <c r="LUJ46" s="127"/>
      <c r="LUK46" s="127"/>
      <c r="LUL46" s="127"/>
      <c r="LUM46" s="127"/>
      <c r="LUN46" s="127"/>
      <c r="LUO46" s="127"/>
      <c r="LUP46" s="127"/>
      <c r="LUQ46" s="127"/>
      <c r="LUR46" s="127"/>
      <c r="LUS46" s="127"/>
      <c r="LUT46" s="127"/>
      <c r="LUU46" s="127"/>
      <c r="LUV46" s="127"/>
      <c r="LUW46" s="127"/>
      <c r="LUX46" s="127"/>
      <c r="LUY46" s="127"/>
      <c r="LUZ46" s="127"/>
      <c r="LVA46" s="127"/>
      <c r="LVB46" s="127"/>
      <c r="LVC46" s="127"/>
      <c r="LVD46" s="127"/>
      <c r="LVE46" s="127"/>
      <c r="LVF46" s="127"/>
      <c r="LVG46" s="127"/>
      <c r="LVH46" s="127"/>
      <c r="LVI46" s="127"/>
      <c r="LVJ46" s="127"/>
      <c r="LVK46" s="127"/>
      <c r="LVL46" s="127"/>
      <c r="LVM46" s="127"/>
      <c r="LVN46" s="127"/>
      <c r="LVO46" s="127"/>
      <c r="LVP46" s="127"/>
      <c r="LVQ46" s="127"/>
      <c r="LVR46" s="127"/>
      <c r="LVS46" s="127"/>
      <c r="LVT46" s="127"/>
      <c r="LVU46" s="127"/>
      <c r="LVV46" s="127"/>
      <c r="LVW46" s="127"/>
      <c r="LVX46" s="127"/>
      <c r="LVY46" s="127"/>
      <c r="LVZ46" s="127"/>
      <c r="LWA46" s="127"/>
      <c r="LWB46" s="127"/>
      <c r="LWC46" s="127"/>
      <c r="LWD46" s="127"/>
      <c r="LWE46" s="127"/>
      <c r="LWF46" s="127"/>
      <c r="LWG46" s="127"/>
      <c r="LWH46" s="127"/>
      <c r="LWI46" s="127"/>
      <c r="LWJ46" s="127"/>
      <c r="LWK46" s="127"/>
      <c r="LWL46" s="127"/>
      <c r="LWM46" s="127"/>
      <c r="LWN46" s="127"/>
      <c r="LWO46" s="127"/>
      <c r="LWP46" s="127"/>
      <c r="LWQ46" s="127"/>
      <c r="LWR46" s="127"/>
      <c r="LWS46" s="127"/>
      <c r="LWT46" s="127"/>
      <c r="LWU46" s="127"/>
      <c r="LWV46" s="127"/>
      <c r="LWW46" s="127"/>
      <c r="LWX46" s="127"/>
      <c r="LWY46" s="127"/>
      <c r="LWZ46" s="127"/>
      <c r="LXA46" s="127"/>
      <c r="LXB46" s="127"/>
      <c r="LXC46" s="127"/>
      <c r="LXD46" s="127"/>
      <c r="LXE46" s="127"/>
      <c r="LXF46" s="127"/>
      <c r="LXG46" s="127"/>
      <c r="LXH46" s="127"/>
      <c r="LXI46" s="127"/>
      <c r="LXJ46" s="127"/>
      <c r="LXK46" s="127"/>
      <c r="LXL46" s="127"/>
      <c r="LXM46" s="127"/>
      <c r="LXN46" s="127"/>
      <c r="LXO46" s="127"/>
      <c r="LXP46" s="127"/>
      <c r="LXQ46" s="127"/>
      <c r="LXR46" s="127"/>
      <c r="LXS46" s="127"/>
      <c r="LXT46" s="127"/>
      <c r="LXU46" s="127"/>
      <c r="LXV46" s="127"/>
      <c r="LXW46" s="127"/>
      <c r="LXX46" s="127"/>
      <c r="LXY46" s="127"/>
      <c r="LXZ46" s="127"/>
      <c r="LYA46" s="127"/>
      <c r="LYB46" s="127"/>
      <c r="LYC46" s="127"/>
      <c r="LYD46" s="127"/>
      <c r="LYE46" s="127"/>
      <c r="LYF46" s="127"/>
      <c r="LYG46" s="127"/>
      <c r="LYH46" s="127"/>
      <c r="LYI46" s="127"/>
      <c r="LYJ46" s="127"/>
      <c r="LYK46" s="127"/>
      <c r="LYL46" s="127"/>
      <c r="LYM46" s="127"/>
      <c r="LYN46" s="127"/>
      <c r="LYO46" s="127"/>
      <c r="LYP46" s="127"/>
      <c r="LYQ46" s="127"/>
      <c r="LYR46" s="127"/>
      <c r="LYS46" s="127"/>
      <c r="LYT46" s="127"/>
      <c r="LYU46" s="127"/>
      <c r="LYV46" s="127"/>
      <c r="LYW46" s="127"/>
      <c r="LYX46" s="127"/>
      <c r="LYY46" s="127"/>
      <c r="LYZ46" s="127"/>
      <c r="LZA46" s="127"/>
      <c r="LZB46" s="127"/>
      <c r="LZC46" s="127"/>
      <c r="LZD46" s="127"/>
      <c r="LZE46" s="127"/>
      <c r="LZF46" s="127"/>
      <c r="LZG46" s="127"/>
      <c r="LZH46" s="127"/>
      <c r="LZI46" s="127"/>
      <c r="LZJ46" s="127"/>
      <c r="LZK46" s="127"/>
      <c r="LZL46" s="127"/>
      <c r="LZM46" s="127"/>
      <c r="LZN46" s="127"/>
      <c r="LZO46" s="127"/>
      <c r="LZP46" s="127"/>
      <c r="LZQ46" s="127"/>
      <c r="LZR46" s="127"/>
      <c r="LZS46" s="127"/>
      <c r="LZT46" s="127"/>
      <c r="LZU46" s="127"/>
      <c r="LZV46" s="127"/>
      <c r="LZW46" s="127"/>
      <c r="LZX46" s="127"/>
      <c r="LZY46" s="127"/>
      <c r="LZZ46" s="127"/>
      <c r="MAA46" s="127"/>
      <c r="MAB46" s="127"/>
      <c r="MAC46" s="127"/>
      <c r="MAD46" s="127"/>
      <c r="MAE46" s="127"/>
      <c r="MAF46" s="127"/>
      <c r="MAG46" s="127"/>
      <c r="MAH46" s="127"/>
      <c r="MAI46" s="127"/>
      <c r="MAJ46" s="127"/>
      <c r="MAK46" s="127"/>
      <c r="MAL46" s="127"/>
      <c r="MAM46" s="127"/>
      <c r="MAN46" s="127"/>
      <c r="MAO46" s="127"/>
      <c r="MAP46" s="127"/>
      <c r="MAQ46" s="127"/>
      <c r="MAR46" s="127"/>
      <c r="MAS46" s="127"/>
      <c r="MAT46" s="127"/>
      <c r="MAU46" s="127"/>
      <c r="MAV46" s="127"/>
      <c r="MAW46" s="127"/>
      <c r="MAX46" s="127"/>
      <c r="MAY46" s="127"/>
      <c r="MAZ46" s="127"/>
      <c r="MBA46" s="127"/>
      <c r="MBB46" s="127"/>
      <c r="MBC46" s="127"/>
      <c r="MBD46" s="127"/>
      <c r="MBE46" s="127"/>
      <c r="MBF46" s="127"/>
      <c r="MBG46" s="127"/>
      <c r="MBH46" s="127"/>
      <c r="MBI46" s="127"/>
      <c r="MBJ46" s="127"/>
      <c r="MBK46" s="127"/>
      <c r="MBL46" s="127"/>
      <c r="MBM46" s="127"/>
      <c r="MBN46" s="127"/>
      <c r="MBO46" s="127"/>
      <c r="MBP46" s="127"/>
      <c r="MBQ46" s="127"/>
      <c r="MBR46" s="127"/>
      <c r="MBS46" s="127"/>
      <c r="MBT46" s="127"/>
      <c r="MBU46" s="127"/>
      <c r="MBV46" s="127"/>
      <c r="MBW46" s="127"/>
      <c r="MBX46" s="127"/>
      <c r="MBY46" s="127"/>
      <c r="MBZ46" s="127"/>
      <c r="MCA46" s="127"/>
      <c r="MCB46" s="127"/>
      <c r="MCC46" s="127"/>
      <c r="MCD46" s="127"/>
      <c r="MCE46" s="127"/>
      <c r="MCF46" s="127"/>
      <c r="MCG46" s="127"/>
      <c r="MCH46" s="127"/>
      <c r="MCI46" s="127"/>
      <c r="MCJ46" s="127"/>
      <c r="MCK46" s="127"/>
      <c r="MCL46" s="127"/>
      <c r="MCM46" s="127"/>
      <c r="MCN46" s="127"/>
      <c r="MCO46" s="127"/>
      <c r="MCP46" s="127"/>
      <c r="MCQ46" s="127"/>
      <c r="MCR46" s="127"/>
      <c r="MCS46" s="127"/>
      <c r="MCT46" s="127"/>
      <c r="MCU46" s="127"/>
      <c r="MCV46" s="127"/>
      <c r="MCW46" s="127"/>
      <c r="MCX46" s="127"/>
      <c r="MCY46" s="127"/>
      <c r="MCZ46" s="127"/>
      <c r="MDA46" s="127"/>
      <c r="MDB46" s="127"/>
      <c r="MDC46" s="127"/>
      <c r="MDD46" s="127"/>
      <c r="MDE46" s="127"/>
      <c r="MDF46" s="127"/>
      <c r="MDG46" s="127"/>
      <c r="MDH46" s="127"/>
      <c r="MDI46" s="127"/>
      <c r="MDJ46" s="127"/>
      <c r="MDK46" s="127"/>
      <c r="MDL46" s="127"/>
      <c r="MDM46" s="127"/>
      <c r="MDN46" s="127"/>
      <c r="MDO46" s="127"/>
      <c r="MDP46" s="127"/>
      <c r="MDQ46" s="127"/>
      <c r="MDR46" s="127"/>
      <c r="MDS46" s="127"/>
      <c r="MDT46" s="127"/>
      <c r="MDU46" s="127"/>
      <c r="MDV46" s="127"/>
      <c r="MDW46" s="127"/>
      <c r="MDX46" s="127"/>
      <c r="MDY46" s="127"/>
      <c r="MDZ46" s="127"/>
      <c r="MEA46" s="127"/>
      <c r="MEB46" s="127"/>
      <c r="MEC46" s="127"/>
      <c r="MED46" s="127"/>
      <c r="MEE46" s="127"/>
      <c r="MEF46" s="127"/>
      <c r="MEG46" s="127"/>
      <c r="MEH46" s="127"/>
      <c r="MEI46" s="127"/>
      <c r="MEJ46" s="127"/>
      <c r="MEK46" s="127"/>
      <c r="MEL46" s="127"/>
      <c r="MEM46" s="127"/>
      <c r="MEN46" s="127"/>
      <c r="MEO46" s="127"/>
      <c r="MEP46" s="127"/>
      <c r="MEQ46" s="127"/>
      <c r="MER46" s="127"/>
      <c r="MES46" s="127"/>
      <c r="MET46" s="127"/>
      <c r="MEU46" s="127"/>
      <c r="MEV46" s="127"/>
      <c r="MEW46" s="127"/>
      <c r="MEX46" s="127"/>
      <c r="MEY46" s="127"/>
      <c r="MEZ46" s="127"/>
      <c r="MFA46" s="127"/>
      <c r="MFB46" s="127"/>
      <c r="MFC46" s="127"/>
      <c r="MFD46" s="127"/>
      <c r="MFE46" s="127"/>
      <c r="MFF46" s="127"/>
      <c r="MFG46" s="127"/>
      <c r="MFH46" s="127"/>
      <c r="MFI46" s="127"/>
      <c r="MFJ46" s="127"/>
      <c r="MFK46" s="127"/>
      <c r="MFL46" s="127"/>
      <c r="MFM46" s="127"/>
      <c r="MFN46" s="127"/>
      <c r="MFO46" s="127"/>
      <c r="MFP46" s="127"/>
      <c r="MFQ46" s="127"/>
      <c r="MFR46" s="127"/>
      <c r="MFS46" s="127"/>
      <c r="MFT46" s="127"/>
      <c r="MFU46" s="127"/>
      <c r="MFV46" s="127"/>
      <c r="MFW46" s="127"/>
      <c r="MFX46" s="127"/>
      <c r="MFY46" s="127"/>
      <c r="MFZ46" s="127"/>
      <c r="MGA46" s="127"/>
      <c r="MGB46" s="127"/>
      <c r="MGC46" s="127"/>
      <c r="MGD46" s="127"/>
      <c r="MGE46" s="127"/>
      <c r="MGF46" s="127"/>
      <c r="MGG46" s="127"/>
      <c r="MGH46" s="127"/>
      <c r="MGI46" s="127"/>
      <c r="MGJ46" s="127"/>
      <c r="MGK46" s="127"/>
      <c r="MGL46" s="127"/>
      <c r="MGM46" s="127"/>
      <c r="MGN46" s="127"/>
      <c r="MGO46" s="127"/>
      <c r="MGP46" s="127"/>
      <c r="MGQ46" s="127"/>
      <c r="MGR46" s="127"/>
      <c r="MGS46" s="127"/>
      <c r="MGT46" s="127"/>
      <c r="MGU46" s="127"/>
      <c r="MGV46" s="127"/>
      <c r="MGW46" s="127"/>
      <c r="MGX46" s="127"/>
      <c r="MGY46" s="127"/>
      <c r="MGZ46" s="127"/>
      <c r="MHA46" s="127"/>
      <c r="MHB46" s="127"/>
      <c r="MHC46" s="127"/>
      <c r="MHD46" s="127"/>
      <c r="MHE46" s="127"/>
      <c r="MHF46" s="127"/>
      <c r="MHG46" s="127"/>
      <c r="MHH46" s="127"/>
      <c r="MHI46" s="127"/>
      <c r="MHJ46" s="127"/>
      <c r="MHK46" s="127"/>
      <c r="MHL46" s="127"/>
      <c r="MHM46" s="127"/>
      <c r="MHN46" s="127"/>
      <c r="MHO46" s="127"/>
      <c r="MHP46" s="127"/>
      <c r="MHQ46" s="127"/>
      <c r="MHR46" s="127"/>
      <c r="MHS46" s="127"/>
      <c r="MHT46" s="127"/>
      <c r="MHU46" s="127"/>
      <c r="MHV46" s="127"/>
      <c r="MHW46" s="127"/>
      <c r="MHX46" s="127"/>
      <c r="MHY46" s="127"/>
      <c r="MHZ46" s="127"/>
      <c r="MIA46" s="127"/>
      <c r="MIB46" s="127"/>
      <c r="MIC46" s="127"/>
      <c r="MID46" s="127"/>
      <c r="MIE46" s="127"/>
      <c r="MIF46" s="127"/>
      <c r="MIG46" s="127"/>
      <c r="MIH46" s="127"/>
      <c r="MII46" s="127"/>
      <c r="MIJ46" s="127"/>
      <c r="MIK46" s="127"/>
      <c r="MIL46" s="127"/>
      <c r="MIM46" s="127"/>
      <c r="MIN46" s="127"/>
      <c r="MIO46" s="127"/>
      <c r="MIP46" s="127"/>
      <c r="MIQ46" s="127"/>
      <c r="MIR46" s="127"/>
      <c r="MIS46" s="127"/>
      <c r="MIT46" s="127"/>
      <c r="MIU46" s="127"/>
      <c r="MIV46" s="127"/>
      <c r="MIW46" s="127"/>
      <c r="MIX46" s="127"/>
      <c r="MIY46" s="127"/>
      <c r="MIZ46" s="127"/>
      <c r="MJA46" s="127"/>
      <c r="MJB46" s="127"/>
      <c r="MJC46" s="127"/>
      <c r="MJD46" s="127"/>
      <c r="MJE46" s="127"/>
      <c r="MJF46" s="127"/>
      <c r="MJG46" s="127"/>
      <c r="MJH46" s="127"/>
      <c r="MJI46" s="127"/>
      <c r="MJJ46" s="127"/>
      <c r="MJK46" s="127"/>
      <c r="MJL46" s="127"/>
      <c r="MJM46" s="127"/>
      <c r="MJN46" s="127"/>
      <c r="MJO46" s="127"/>
      <c r="MJP46" s="127"/>
      <c r="MJQ46" s="127"/>
      <c r="MJR46" s="127"/>
      <c r="MJS46" s="127"/>
      <c r="MJT46" s="127"/>
      <c r="MJU46" s="127"/>
      <c r="MJV46" s="127"/>
      <c r="MJW46" s="127"/>
      <c r="MJX46" s="127"/>
      <c r="MJY46" s="127"/>
      <c r="MJZ46" s="127"/>
      <c r="MKA46" s="127"/>
      <c r="MKB46" s="127"/>
      <c r="MKC46" s="127"/>
      <c r="MKD46" s="127"/>
      <c r="MKE46" s="127"/>
      <c r="MKF46" s="127"/>
      <c r="MKG46" s="127"/>
      <c r="MKH46" s="127"/>
      <c r="MKI46" s="127"/>
      <c r="MKJ46" s="127"/>
      <c r="MKK46" s="127"/>
      <c r="MKL46" s="127"/>
      <c r="MKM46" s="127"/>
      <c r="MKN46" s="127"/>
      <c r="MKO46" s="127"/>
      <c r="MKP46" s="127"/>
      <c r="MKQ46" s="127"/>
      <c r="MKR46" s="127"/>
      <c r="MKS46" s="127"/>
      <c r="MKT46" s="127"/>
      <c r="MKU46" s="127"/>
      <c r="MKV46" s="127"/>
      <c r="MKW46" s="127"/>
      <c r="MKX46" s="127"/>
      <c r="MKY46" s="127"/>
      <c r="MKZ46" s="127"/>
      <c r="MLA46" s="127"/>
      <c r="MLB46" s="127"/>
      <c r="MLC46" s="127"/>
      <c r="MLD46" s="127"/>
      <c r="MLE46" s="127"/>
      <c r="MLF46" s="127"/>
      <c r="MLG46" s="127"/>
      <c r="MLH46" s="127"/>
      <c r="MLI46" s="127"/>
      <c r="MLJ46" s="127"/>
      <c r="MLK46" s="127"/>
      <c r="MLL46" s="127"/>
      <c r="MLM46" s="127"/>
      <c r="MLN46" s="127"/>
      <c r="MLO46" s="127"/>
      <c r="MLP46" s="127"/>
      <c r="MLQ46" s="127"/>
      <c r="MLR46" s="127"/>
      <c r="MLS46" s="127"/>
      <c r="MLT46" s="127"/>
      <c r="MLU46" s="127"/>
      <c r="MLV46" s="127"/>
      <c r="MLW46" s="127"/>
      <c r="MLX46" s="127"/>
      <c r="MLY46" s="127"/>
      <c r="MLZ46" s="127"/>
      <c r="MMA46" s="127"/>
      <c r="MMB46" s="127"/>
      <c r="MMC46" s="127"/>
      <c r="MMD46" s="127"/>
      <c r="MME46" s="127"/>
      <c r="MMF46" s="127"/>
      <c r="MMG46" s="127"/>
      <c r="MMH46" s="127"/>
      <c r="MMI46" s="127"/>
      <c r="MMJ46" s="127"/>
      <c r="MMK46" s="127"/>
      <c r="MML46" s="127"/>
      <c r="MMM46" s="127"/>
      <c r="MMN46" s="127"/>
      <c r="MMO46" s="127"/>
      <c r="MMP46" s="127"/>
      <c r="MMQ46" s="127"/>
      <c r="MMR46" s="127"/>
      <c r="MMS46" s="127"/>
      <c r="MMT46" s="127"/>
      <c r="MMU46" s="127"/>
      <c r="MMV46" s="127"/>
      <c r="MMW46" s="127"/>
      <c r="MMX46" s="127"/>
      <c r="MMY46" s="127"/>
      <c r="MMZ46" s="127"/>
      <c r="MNA46" s="127"/>
      <c r="MNB46" s="127"/>
      <c r="MNC46" s="127"/>
      <c r="MND46" s="127"/>
      <c r="MNE46" s="127"/>
      <c r="MNF46" s="127"/>
      <c r="MNG46" s="127"/>
      <c r="MNH46" s="127"/>
      <c r="MNI46" s="127"/>
      <c r="MNJ46" s="127"/>
      <c r="MNK46" s="127"/>
      <c r="MNL46" s="127"/>
      <c r="MNM46" s="127"/>
      <c r="MNN46" s="127"/>
      <c r="MNO46" s="127"/>
      <c r="MNP46" s="127"/>
      <c r="MNQ46" s="127"/>
      <c r="MNR46" s="127"/>
      <c r="MNS46" s="127"/>
      <c r="MNT46" s="127"/>
      <c r="MNU46" s="127"/>
      <c r="MNV46" s="127"/>
      <c r="MNW46" s="127"/>
      <c r="MNX46" s="127"/>
      <c r="MNY46" s="127"/>
      <c r="MNZ46" s="127"/>
      <c r="MOA46" s="127"/>
      <c r="MOB46" s="127"/>
      <c r="MOC46" s="127"/>
      <c r="MOD46" s="127"/>
      <c r="MOE46" s="127"/>
      <c r="MOF46" s="127"/>
      <c r="MOG46" s="127"/>
      <c r="MOH46" s="127"/>
      <c r="MOI46" s="127"/>
      <c r="MOJ46" s="127"/>
      <c r="MOK46" s="127"/>
      <c r="MOL46" s="127"/>
      <c r="MOM46" s="127"/>
      <c r="MON46" s="127"/>
      <c r="MOO46" s="127"/>
      <c r="MOP46" s="127"/>
      <c r="MOQ46" s="127"/>
      <c r="MOR46" s="127"/>
      <c r="MOS46" s="127"/>
      <c r="MOT46" s="127"/>
      <c r="MOU46" s="127"/>
      <c r="MOV46" s="127"/>
      <c r="MOW46" s="127"/>
      <c r="MOX46" s="127"/>
      <c r="MOY46" s="127"/>
      <c r="MOZ46" s="127"/>
      <c r="MPA46" s="127"/>
      <c r="MPB46" s="127"/>
      <c r="MPC46" s="127"/>
      <c r="MPD46" s="127"/>
      <c r="MPE46" s="127"/>
      <c r="MPF46" s="127"/>
      <c r="MPG46" s="127"/>
      <c r="MPH46" s="127"/>
      <c r="MPI46" s="127"/>
      <c r="MPJ46" s="127"/>
      <c r="MPK46" s="127"/>
      <c r="MPL46" s="127"/>
      <c r="MPM46" s="127"/>
      <c r="MPN46" s="127"/>
      <c r="MPO46" s="127"/>
      <c r="MPP46" s="127"/>
      <c r="MPQ46" s="127"/>
      <c r="MPR46" s="127"/>
      <c r="MPS46" s="127"/>
      <c r="MPT46" s="127"/>
      <c r="MPU46" s="127"/>
      <c r="MPV46" s="127"/>
      <c r="MPW46" s="127"/>
      <c r="MPX46" s="127"/>
      <c r="MPY46" s="127"/>
      <c r="MPZ46" s="127"/>
      <c r="MQA46" s="127"/>
      <c r="MQB46" s="127"/>
      <c r="MQC46" s="127"/>
      <c r="MQD46" s="127"/>
      <c r="MQE46" s="127"/>
      <c r="MQF46" s="127"/>
      <c r="MQG46" s="127"/>
      <c r="MQH46" s="127"/>
      <c r="MQI46" s="127"/>
      <c r="MQJ46" s="127"/>
      <c r="MQK46" s="127"/>
      <c r="MQL46" s="127"/>
      <c r="MQM46" s="127"/>
      <c r="MQN46" s="127"/>
      <c r="MQO46" s="127"/>
      <c r="MQP46" s="127"/>
      <c r="MQQ46" s="127"/>
      <c r="MQR46" s="127"/>
      <c r="MQS46" s="127"/>
      <c r="MQT46" s="127"/>
      <c r="MQU46" s="127"/>
      <c r="MQV46" s="127"/>
      <c r="MQW46" s="127"/>
      <c r="MQX46" s="127"/>
      <c r="MQY46" s="127"/>
      <c r="MQZ46" s="127"/>
      <c r="MRA46" s="127"/>
      <c r="MRB46" s="127"/>
      <c r="MRC46" s="127"/>
      <c r="MRD46" s="127"/>
      <c r="MRE46" s="127"/>
      <c r="MRF46" s="127"/>
      <c r="MRG46" s="127"/>
      <c r="MRH46" s="127"/>
      <c r="MRI46" s="127"/>
      <c r="MRJ46" s="127"/>
      <c r="MRK46" s="127"/>
      <c r="MRL46" s="127"/>
      <c r="MRM46" s="127"/>
      <c r="MRN46" s="127"/>
      <c r="MRO46" s="127"/>
      <c r="MRP46" s="127"/>
      <c r="MRQ46" s="127"/>
      <c r="MRR46" s="127"/>
      <c r="MRS46" s="127"/>
      <c r="MRT46" s="127"/>
      <c r="MRU46" s="127"/>
      <c r="MRV46" s="127"/>
      <c r="MRW46" s="127"/>
      <c r="MRX46" s="127"/>
      <c r="MRY46" s="127"/>
      <c r="MRZ46" s="127"/>
      <c r="MSA46" s="127"/>
      <c r="MSB46" s="127"/>
      <c r="MSC46" s="127"/>
      <c r="MSD46" s="127"/>
      <c r="MSE46" s="127"/>
      <c r="MSF46" s="127"/>
      <c r="MSG46" s="127"/>
      <c r="MSH46" s="127"/>
      <c r="MSI46" s="127"/>
      <c r="MSJ46" s="127"/>
      <c r="MSK46" s="127"/>
      <c r="MSL46" s="127"/>
      <c r="MSM46" s="127"/>
      <c r="MSN46" s="127"/>
      <c r="MSO46" s="127"/>
      <c r="MSP46" s="127"/>
      <c r="MSQ46" s="127"/>
      <c r="MSR46" s="127"/>
      <c r="MSS46" s="127"/>
      <c r="MST46" s="127"/>
      <c r="MSU46" s="127"/>
      <c r="MSV46" s="127"/>
      <c r="MSW46" s="127"/>
      <c r="MSX46" s="127"/>
      <c r="MSY46" s="127"/>
      <c r="MSZ46" s="127"/>
      <c r="MTA46" s="127"/>
      <c r="MTB46" s="127"/>
      <c r="MTC46" s="127"/>
      <c r="MTD46" s="127"/>
      <c r="MTE46" s="127"/>
      <c r="MTF46" s="127"/>
      <c r="MTG46" s="127"/>
      <c r="MTH46" s="127"/>
      <c r="MTI46" s="127"/>
      <c r="MTJ46" s="127"/>
      <c r="MTK46" s="127"/>
      <c r="MTL46" s="127"/>
      <c r="MTM46" s="127"/>
      <c r="MTN46" s="127"/>
      <c r="MTO46" s="127"/>
      <c r="MTP46" s="127"/>
      <c r="MTQ46" s="127"/>
      <c r="MTR46" s="127"/>
      <c r="MTS46" s="127"/>
      <c r="MTT46" s="127"/>
      <c r="MTU46" s="127"/>
      <c r="MTV46" s="127"/>
      <c r="MTW46" s="127"/>
      <c r="MTX46" s="127"/>
      <c r="MTY46" s="127"/>
      <c r="MTZ46" s="127"/>
      <c r="MUA46" s="127"/>
      <c r="MUB46" s="127"/>
      <c r="MUC46" s="127"/>
      <c r="MUD46" s="127"/>
      <c r="MUE46" s="127"/>
      <c r="MUF46" s="127"/>
      <c r="MUG46" s="127"/>
      <c r="MUH46" s="127"/>
      <c r="MUI46" s="127"/>
      <c r="MUJ46" s="127"/>
      <c r="MUK46" s="127"/>
      <c r="MUL46" s="127"/>
      <c r="MUM46" s="127"/>
      <c r="MUN46" s="127"/>
      <c r="MUO46" s="127"/>
      <c r="MUP46" s="127"/>
      <c r="MUQ46" s="127"/>
      <c r="MUR46" s="127"/>
      <c r="MUS46" s="127"/>
      <c r="MUT46" s="127"/>
      <c r="MUU46" s="127"/>
      <c r="MUV46" s="127"/>
      <c r="MUW46" s="127"/>
      <c r="MUX46" s="127"/>
      <c r="MUY46" s="127"/>
      <c r="MUZ46" s="127"/>
      <c r="MVA46" s="127"/>
      <c r="MVB46" s="127"/>
      <c r="MVC46" s="127"/>
      <c r="MVD46" s="127"/>
      <c r="MVE46" s="127"/>
      <c r="MVF46" s="127"/>
      <c r="MVG46" s="127"/>
      <c r="MVH46" s="127"/>
      <c r="MVI46" s="127"/>
      <c r="MVJ46" s="127"/>
      <c r="MVK46" s="127"/>
      <c r="MVL46" s="127"/>
      <c r="MVM46" s="127"/>
      <c r="MVN46" s="127"/>
      <c r="MVO46" s="127"/>
      <c r="MVP46" s="127"/>
      <c r="MVQ46" s="127"/>
      <c r="MVR46" s="127"/>
      <c r="MVS46" s="127"/>
      <c r="MVT46" s="127"/>
      <c r="MVU46" s="127"/>
      <c r="MVV46" s="127"/>
      <c r="MVW46" s="127"/>
      <c r="MVX46" s="127"/>
      <c r="MVY46" s="127"/>
      <c r="MVZ46" s="127"/>
      <c r="MWA46" s="127"/>
      <c r="MWB46" s="127"/>
      <c r="MWC46" s="127"/>
      <c r="MWD46" s="127"/>
      <c r="MWE46" s="127"/>
      <c r="MWF46" s="127"/>
      <c r="MWG46" s="127"/>
      <c r="MWH46" s="127"/>
      <c r="MWI46" s="127"/>
      <c r="MWJ46" s="127"/>
      <c r="MWK46" s="127"/>
      <c r="MWL46" s="127"/>
      <c r="MWM46" s="127"/>
      <c r="MWN46" s="127"/>
      <c r="MWO46" s="127"/>
      <c r="MWP46" s="127"/>
      <c r="MWQ46" s="127"/>
      <c r="MWR46" s="127"/>
      <c r="MWS46" s="127"/>
      <c r="MWT46" s="127"/>
      <c r="MWU46" s="127"/>
      <c r="MWV46" s="127"/>
      <c r="MWW46" s="127"/>
      <c r="MWX46" s="127"/>
      <c r="MWY46" s="127"/>
      <c r="MWZ46" s="127"/>
      <c r="MXA46" s="127"/>
      <c r="MXB46" s="127"/>
      <c r="MXC46" s="127"/>
      <c r="MXD46" s="127"/>
      <c r="MXE46" s="127"/>
      <c r="MXF46" s="127"/>
      <c r="MXG46" s="127"/>
      <c r="MXH46" s="127"/>
      <c r="MXI46" s="127"/>
      <c r="MXJ46" s="127"/>
      <c r="MXK46" s="127"/>
      <c r="MXL46" s="127"/>
      <c r="MXM46" s="127"/>
      <c r="MXN46" s="127"/>
      <c r="MXO46" s="127"/>
      <c r="MXP46" s="127"/>
      <c r="MXQ46" s="127"/>
      <c r="MXR46" s="127"/>
      <c r="MXS46" s="127"/>
      <c r="MXT46" s="127"/>
      <c r="MXU46" s="127"/>
      <c r="MXV46" s="127"/>
      <c r="MXW46" s="127"/>
      <c r="MXX46" s="127"/>
      <c r="MXY46" s="127"/>
      <c r="MXZ46" s="127"/>
      <c r="MYA46" s="127"/>
      <c r="MYB46" s="127"/>
      <c r="MYC46" s="127"/>
      <c r="MYD46" s="127"/>
      <c r="MYE46" s="127"/>
      <c r="MYF46" s="127"/>
      <c r="MYG46" s="127"/>
      <c r="MYH46" s="127"/>
      <c r="MYI46" s="127"/>
      <c r="MYJ46" s="127"/>
      <c r="MYK46" s="127"/>
      <c r="MYL46" s="127"/>
      <c r="MYM46" s="127"/>
      <c r="MYN46" s="127"/>
      <c r="MYO46" s="127"/>
      <c r="MYP46" s="127"/>
      <c r="MYQ46" s="127"/>
      <c r="MYR46" s="127"/>
      <c r="MYS46" s="127"/>
      <c r="MYT46" s="127"/>
      <c r="MYU46" s="127"/>
      <c r="MYV46" s="127"/>
      <c r="MYW46" s="127"/>
      <c r="MYX46" s="127"/>
      <c r="MYY46" s="127"/>
      <c r="MYZ46" s="127"/>
      <c r="MZA46" s="127"/>
      <c r="MZB46" s="127"/>
      <c r="MZC46" s="127"/>
      <c r="MZD46" s="127"/>
      <c r="MZE46" s="127"/>
      <c r="MZF46" s="127"/>
      <c r="MZG46" s="127"/>
      <c r="MZH46" s="127"/>
      <c r="MZI46" s="127"/>
      <c r="MZJ46" s="127"/>
      <c r="MZK46" s="127"/>
      <c r="MZL46" s="127"/>
      <c r="MZM46" s="127"/>
      <c r="MZN46" s="127"/>
      <c r="MZO46" s="127"/>
      <c r="MZP46" s="127"/>
      <c r="MZQ46" s="127"/>
      <c r="MZR46" s="127"/>
      <c r="MZS46" s="127"/>
      <c r="MZT46" s="127"/>
      <c r="MZU46" s="127"/>
      <c r="MZV46" s="127"/>
      <c r="MZW46" s="127"/>
      <c r="MZX46" s="127"/>
      <c r="MZY46" s="127"/>
      <c r="MZZ46" s="127"/>
      <c r="NAA46" s="127"/>
      <c r="NAB46" s="127"/>
      <c r="NAC46" s="127"/>
      <c r="NAD46" s="127"/>
      <c r="NAE46" s="127"/>
      <c r="NAF46" s="127"/>
      <c r="NAG46" s="127"/>
      <c r="NAH46" s="127"/>
      <c r="NAI46" s="127"/>
      <c r="NAJ46" s="127"/>
      <c r="NAK46" s="127"/>
      <c r="NAL46" s="127"/>
      <c r="NAM46" s="127"/>
      <c r="NAN46" s="127"/>
      <c r="NAO46" s="127"/>
      <c r="NAP46" s="127"/>
      <c r="NAQ46" s="127"/>
      <c r="NAR46" s="127"/>
      <c r="NAS46" s="127"/>
      <c r="NAT46" s="127"/>
      <c r="NAU46" s="127"/>
      <c r="NAV46" s="127"/>
      <c r="NAW46" s="127"/>
      <c r="NAX46" s="127"/>
      <c r="NAY46" s="127"/>
      <c r="NAZ46" s="127"/>
      <c r="NBA46" s="127"/>
      <c r="NBB46" s="127"/>
      <c r="NBC46" s="127"/>
      <c r="NBD46" s="127"/>
      <c r="NBE46" s="127"/>
      <c r="NBF46" s="127"/>
      <c r="NBG46" s="127"/>
      <c r="NBH46" s="127"/>
      <c r="NBI46" s="127"/>
      <c r="NBJ46" s="127"/>
      <c r="NBK46" s="127"/>
      <c r="NBL46" s="127"/>
      <c r="NBM46" s="127"/>
      <c r="NBN46" s="127"/>
      <c r="NBO46" s="127"/>
      <c r="NBP46" s="127"/>
      <c r="NBQ46" s="127"/>
      <c r="NBR46" s="127"/>
      <c r="NBS46" s="127"/>
      <c r="NBT46" s="127"/>
      <c r="NBU46" s="127"/>
      <c r="NBV46" s="127"/>
      <c r="NBW46" s="127"/>
      <c r="NBX46" s="127"/>
      <c r="NBY46" s="127"/>
      <c r="NBZ46" s="127"/>
      <c r="NCA46" s="127"/>
      <c r="NCB46" s="127"/>
      <c r="NCC46" s="127"/>
      <c r="NCD46" s="127"/>
      <c r="NCE46" s="127"/>
      <c r="NCF46" s="127"/>
      <c r="NCG46" s="127"/>
      <c r="NCH46" s="127"/>
      <c r="NCI46" s="127"/>
      <c r="NCJ46" s="127"/>
      <c r="NCK46" s="127"/>
      <c r="NCL46" s="127"/>
      <c r="NCM46" s="127"/>
      <c r="NCN46" s="127"/>
      <c r="NCO46" s="127"/>
      <c r="NCP46" s="127"/>
      <c r="NCQ46" s="127"/>
      <c r="NCR46" s="127"/>
      <c r="NCS46" s="127"/>
      <c r="NCT46" s="127"/>
      <c r="NCU46" s="127"/>
      <c r="NCV46" s="127"/>
      <c r="NCW46" s="127"/>
      <c r="NCX46" s="127"/>
      <c r="NCY46" s="127"/>
      <c r="NCZ46" s="127"/>
      <c r="NDA46" s="127"/>
      <c r="NDB46" s="127"/>
      <c r="NDC46" s="127"/>
      <c r="NDD46" s="127"/>
      <c r="NDE46" s="127"/>
      <c r="NDF46" s="127"/>
      <c r="NDG46" s="127"/>
      <c r="NDH46" s="127"/>
      <c r="NDI46" s="127"/>
      <c r="NDJ46" s="127"/>
      <c r="NDK46" s="127"/>
      <c r="NDL46" s="127"/>
      <c r="NDM46" s="127"/>
      <c r="NDN46" s="127"/>
      <c r="NDO46" s="127"/>
      <c r="NDP46" s="127"/>
      <c r="NDQ46" s="127"/>
      <c r="NDR46" s="127"/>
      <c r="NDS46" s="127"/>
      <c r="NDT46" s="127"/>
      <c r="NDU46" s="127"/>
      <c r="NDV46" s="127"/>
      <c r="NDW46" s="127"/>
      <c r="NDX46" s="127"/>
      <c r="NDY46" s="127"/>
      <c r="NDZ46" s="127"/>
      <c r="NEA46" s="127"/>
      <c r="NEB46" s="127"/>
      <c r="NEC46" s="127"/>
      <c r="NED46" s="127"/>
      <c r="NEE46" s="127"/>
      <c r="NEF46" s="127"/>
      <c r="NEG46" s="127"/>
      <c r="NEH46" s="127"/>
      <c r="NEI46" s="127"/>
      <c r="NEJ46" s="127"/>
      <c r="NEK46" s="127"/>
      <c r="NEL46" s="127"/>
      <c r="NEM46" s="127"/>
      <c r="NEN46" s="127"/>
      <c r="NEO46" s="127"/>
      <c r="NEP46" s="127"/>
      <c r="NEQ46" s="127"/>
      <c r="NER46" s="127"/>
      <c r="NES46" s="127"/>
      <c r="NET46" s="127"/>
      <c r="NEU46" s="127"/>
      <c r="NEV46" s="127"/>
      <c r="NEW46" s="127"/>
      <c r="NEX46" s="127"/>
      <c r="NEY46" s="127"/>
      <c r="NEZ46" s="127"/>
      <c r="NFA46" s="127"/>
      <c r="NFB46" s="127"/>
      <c r="NFC46" s="127"/>
      <c r="NFD46" s="127"/>
      <c r="NFE46" s="127"/>
      <c r="NFF46" s="127"/>
      <c r="NFG46" s="127"/>
      <c r="NFH46" s="127"/>
      <c r="NFI46" s="127"/>
      <c r="NFJ46" s="127"/>
      <c r="NFK46" s="127"/>
      <c r="NFL46" s="127"/>
      <c r="NFM46" s="127"/>
      <c r="NFN46" s="127"/>
      <c r="NFO46" s="127"/>
      <c r="NFP46" s="127"/>
      <c r="NFQ46" s="127"/>
      <c r="NFR46" s="127"/>
      <c r="NFS46" s="127"/>
      <c r="NFT46" s="127"/>
      <c r="NFU46" s="127"/>
      <c r="NFV46" s="127"/>
      <c r="NFW46" s="127"/>
      <c r="NFX46" s="127"/>
      <c r="NFY46" s="127"/>
      <c r="NFZ46" s="127"/>
      <c r="NGA46" s="127"/>
      <c r="NGB46" s="127"/>
      <c r="NGC46" s="127"/>
      <c r="NGD46" s="127"/>
      <c r="NGE46" s="127"/>
      <c r="NGF46" s="127"/>
      <c r="NGG46" s="127"/>
      <c r="NGH46" s="127"/>
      <c r="NGI46" s="127"/>
      <c r="NGJ46" s="127"/>
      <c r="NGK46" s="127"/>
      <c r="NGL46" s="127"/>
      <c r="NGM46" s="127"/>
      <c r="NGN46" s="127"/>
      <c r="NGO46" s="127"/>
      <c r="NGP46" s="127"/>
      <c r="NGQ46" s="127"/>
      <c r="NGR46" s="127"/>
      <c r="NGS46" s="127"/>
      <c r="NGT46" s="127"/>
      <c r="NGU46" s="127"/>
      <c r="NGV46" s="127"/>
      <c r="NGW46" s="127"/>
      <c r="NGX46" s="127"/>
      <c r="NGY46" s="127"/>
      <c r="NGZ46" s="127"/>
      <c r="NHA46" s="127"/>
      <c r="NHB46" s="127"/>
      <c r="NHC46" s="127"/>
      <c r="NHD46" s="127"/>
      <c r="NHE46" s="127"/>
      <c r="NHF46" s="127"/>
      <c r="NHG46" s="127"/>
      <c r="NHH46" s="127"/>
      <c r="NHI46" s="127"/>
      <c r="NHJ46" s="127"/>
      <c r="NHK46" s="127"/>
      <c r="NHL46" s="127"/>
      <c r="NHM46" s="127"/>
      <c r="NHN46" s="127"/>
      <c r="NHO46" s="127"/>
      <c r="NHP46" s="127"/>
      <c r="NHQ46" s="127"/>
      <c r="NHR46" s="127"/>
      <c r="NHS46" s="127"/>
      <c r="NHT46" s="127"/>
      <c r="NHU46" s="127"/>
      <c r="NHV46" s="127"/>
      <c r="NHW46" s="127"/>
      <c r="NHX46" s="127"/>
      <c r="NHY46" s="127"/>
      <c r="NHZ46" s="127"/>
      <c r="NIA46" s="127"/>
      <c r="NIB46" s="127"/>
      <c r="NIC46" s="127"/>
      <c r="NID46" s="127"/>
      <c r="NIE46" s="127"/>
      <c r="NIF46" s="127"/>
      <c r="NIG46" s="127"/>
      <c r="NIH46" s="127"/>
      <c r="NII46" s="127"/>
      <c r="NIJ46" s="127"/>
      <c r="NIK46" s="127"/>
      <c r="NIL46" s="127"/>
      <c r="NIM46" s="127"/>
      <c r="NIN46" s="127"/>
      <c r="NIO46" s="127"/>
      <c r="NIP46" s="127"/>
      <c r="NIQ46" s="127"/>
      <c r="NIR46" s="127"/>
      <c r="NIS46" s="127"/>
      <c r="NIT46" s="127"/>
      <c r="NIU46" s="127"/>
      <c r="NIV46" s="127"/>
      <c r="NIW46" s="127"/>
      <c r="NIX46" s="127"/>
      <c r="NIY46" s="127"/>
      <c r="NIZ46" s="127"/>
      <c r="NJA46" s="127"/>
      <c r="NJB46" s="127"/>
      <c r="NJC46" s="127"/>
      <c r="NJD46" s="127"/>
      <c r="NJE46" s="127"/>
      <c r="NJF46" s="127"/>
      <c r="NJG46" s="127"/>
      <c r="NJH46" s="127"/>
      <c r="NJI46" s="127"/>
      <c r="NJJ46" s="127"/>
      <c r="NJK46" s="127"/>
      <c r="NJL46" s="127"/>
      <c r="NJM46" s="127"/>
      <c r="NJN46" s="127"/>
      <c r="NJO46" s="127"/>
      <c r="NJP46" s="127"/>
      <c r="NJQ46" s="127"/>
      <c r="NJR46" s="127"/>
      <c r="NJS46" s="127"/>
      <c r="NJT46" s="127"/>
      <c r="NJU46" s="127"/>
      <c r="NJV46" s="127"/>
      <c r="NJW46" s="127"/>
      <c r="NJX46" s="127"/>
      <c r="NJY46" s="127"/>
      <c r="NJZ46" s="127"/>
      <c r="NKA46" s="127"/>
      <c r="NKB46" s="127"/>
      <c r="NKC46" s="127"/>
      <c r="NKD46" s="127"/>
      <c r="NKE46" s="127"/>
      <c r="NKF46" s="127"/>
      <c r="NKG46" s="127"/>
      <c r="NKH46" s="127"/>
      <c r="NKI46" s="127"/>
      <c r="NKJ46" s="127"/>
      <c r="NKK46" s="127"/>
      <c r="NKL46" s="127"/>
      <c r="NKM46" s="127"/>
      <c r="NKN46" s="127"/>
      <c r="NKO46" s="127"/>
      <c r="NKP46" s="127"/>
      <c r="NKQ46" s="127"/>
      <c r="NKR46" s="127"/>
      <c r="NKS46" s="127"/>
      <c r="NKT46" s="127"/>
      <c r="NKU46" s="127"/>
      <c r="NKV46" s="127"/>
      <c r="NKW46" s="127"/>
      <c r="NKX46" s="127"/>
      <c r="NKY46" s="127"/>
      <c r="NKZ46" s="127"/>
      <c r="NLA46" s="127"/>
      <c r="NLB46" s="127"/>
      <c r="NLC46" s="127"/>
      <c r="NLD46" s="127"/>
      <c r="NLE46" s="127"/>
      <c r="NLF46" s="127"/>
      <c r="NLG46" s="127"/>
      <c r="NLH46" s="127"/>
      <c r="NLI46" s="127"/>
      <c r="NLJ46" s="127"/>
      <c r="NLK46" s="127"/>
      <c r="NLL46" s="127"/>
      <c r="NLM46" s="127"/>
      <c r="NLN46" s="127"/>
      <c r="NLO46" s="127"/>
      <c r="NLP46" s="127"/>
      <c r="NLQ46" s="127"/>
      <c r="NLR46" s="127"/>
      <c r="NLS46" s="127"/>
      <c r="NLT46" s="127"/>
      <c r="NLU46" s="127"/>
      <c r="NLV46" s="127"/>
      <c r="NLW46" s="127"/>
      <c r="NLX46" s="127"/>
      <c r="NLY46" s="127"/>
      <c r="NLZ46" s="127"/>
      <c r="NMA46" s="127"/>
      <c r="NMB46" s="127"/>
      <c r="NMC46" s="127"/>
      <c r="NMD46" s="127"/>
      <c r="NME46" s="127"/>
      <c r="NMF46" s="127"/>
      <c r="NMG46" s="127"/>
      <c r="NMH46" s="127"/>
      <c r="NMI46" s="127"/>
      <c r="NMJ46" s="127"/>
      <c r="NMK46" s="127"/>
      <c r="NML46" s="127"/>
      <c r="NMM46" s="127"/>
      <c r="NMN46" s="127"/>
      <c r="NMO46" s="127"/>
      <c r="NMP46" s="127"/>
      <c r="NMQ46" s="127"/>
      <c r="NMR46" s="127"/>
      <c r="NMS46" s="127"/>
      <c r="NMT46" s="127"/>
      <c r="NMU46" s="127"/>
      <c r="NMV46" s="127"/>
      <c r="NMW46" s="127"/>
      <c r="NMX46" s="127"/>
      <c r="NMY46" s="127"/>
      <c r="NMZ46" s="127"/>
      <c r="NNA46" s="127"/>
      <c r="NNB46" s="127"/>
      <c r="NNC46" s="127"/>
      <c r="NND46" s="127"/>
      <c r="NNE46" s="127"/>
      <c r="NNF46" s="127"/>
      <c r="NNG46" s="127"/>
      <c r="NNH46" s="127"/>
      <c r="NNI46" s="127"/>
      <c r="NNJ46" s="127"/>
      <c r="NNK46" s="127"/>
      <c r="NNL46" s="127"/>
      <c r="NNM46" s="127"/>
      <c r="NNN46" s="127"/>
      <c r="NNO46" s="127"/>
      <c r="NNP46" s="127"/>
      <c r="NNQ46" s="127"/>
      <c r="NNR46" s="127"/>
      <c r="NNS46" s="127"/>
      <c r="NNT46" s="127"/>
      <c r="NNU46" s="127"/>
      <c r="NNV46" s="127"/>
      <c r="NNW46" s="127"/>
      <c r="NNX46" s="127"/>
      <c r="NNY46" s="127"/>
      <c r="NNZ46" s="127"/>
      <c r="NOA46" s="127"/>
      <c r="NOB46" s="127"/>
      <c r="NOC46" s="127"/>
      <c r="NOD46" s="127"/>
      <c r="NOE46" s="127"/>
      <c r="NOF46" s="127"/>
      <c r="NOG46" s="127"/>
      <c r="NOH46" s="127"/>
      <c r="NOI46" s="127"/>
      <c r="NOJ46" s="127"/>
      <c r="NOK46" s="127"/>
      <c r="NOL46" s="127"/>
      <c r="NOM46" s="127"/>
      <c r="NON46" s="127"/>
      <c r="NOO46" s="127"/>
      <c r="NOP46" s="127"/>
      <c r="NOQ46" s="127"/>
      <c r="NOR46" s="127"/>
      <c r="NOS46" s="127"/>
      <c r="NOT46" s="127"/>
      <c r="NOU46" s="127"/>
      <c r="NOV46" s="127"/>
      <c r="NOW46" s="127"/>
      <c r="NOX46" s="127"/>
      <c r="NOY46" s="127"/>
      <c r="NOZ46" s="127"/>
      <c r="NPA46" s="127"/>
      <c r="NPB46" s="127"/>
      <c r="NPC46" s="127"/>
      <c r="NPD46" s="127"/>
      <c r="NPE46" s="127"/>
      <c r="NPF46" s="127"/>
      <c r="NPG46" s="127"/>
      <c r="NPH46" s="127"/>
      <c r="NPI46" s="127"/>
      <c r="NPJ46" s="127"/>
      <c r="NPK46" s="127"/>
      <c r="NPL46" s="127"/>
      <c r="NPM46" s="127"/>
      <c r="NPN46" s="127"/>
      <c r="NPO46" s="127"/>
      <c r="NPP46" s="127"/>
      <c r="NPQ46" s="127"/>
      <c r="NPR46" s="127"/>
      <c r="NPS46" s="127"/>
      <c r="NPT46" s="127"/>
      <c r="NPU46" s="127"/>
      <c r="NPV46" s="127"/>
      <c r="NPW46" s="127"/>
      <c r="NPX46" s="127"/>
      <c r="NPY46" s="127"/>
      <c r="NPZ46" s="127"/>
      <c r="NQA46" s="127"/>
      <c r="NQB46" s="127"/>
      <c r="NQC46" s="127"/>
      <c r="NQD46" s="127"/>
      <c r="NQE46" s="127"/>
      <c r="NQF46" s="127"/>
      <c r="NQG46" s="127"/>
      <c r="NQH46" s="127"/>
      <c r="NQI46" s="127"/>
      <c r="NQJ46" s="127"/>
      <c r="NQK46" s="127"/>
      <c r="NQL46" s="127"/>
      <c r="NQM46" s="127"/>
      <c r="NQN46" s="127"/>
      <c r="NQO46" s="127"/>
      <c r="NQP46" s="127"/>
      <c r="NQQ46" s="127"/>
      <c r="NQR46" s="127"/>
      <c r="NQS46" s="127"/>
      <c r="NQT46" s="127"/>
      <c r="NQU46" s="127"/>
      <c r="NQV46" s="127"/>
      <c r="NQW46" s="127"/>
      <c r="NQX46" s="127"/>
      <c r="NQY46" s="127"/>
      <c r="NQZ46" s="127"/>
      <c r="NRA46" s="127"/>
      <c r="NRB46" s="127"/>
      <c r="NRC46" s="127"/>
      <c r="NRD46" s="127"/>
      <c r="NRE46" s="127"/>
      <c r="NRF46" s="127"/>
      <c r="NRG46" s="127"/>
      <c r="NRH46" s="127"/>
      <c r="NRI46" s="127"/>
      <c r="NRJ46" s="127"/>
      <c r="NRK46" s="127"/>
      <c r="NRL46" s="127"/>
      <c r="NRM46" s="127"/>
      <c r="NRN46" s="127"/>
      <c r="NRO46" s="127"/>
      <c r="NRP46" s="127"/>
      <c r="NRQ46" s="127"/>
      <c r="NRR46" s="127"/>
      <c r="NRS46" s="127"/>
      <c r="NRT46" s="127"/>
      <c r="NRU46" s="127"/>
      <c r="NRV46" s="127"/>
      <c r="NRW46" s="127"/>
      <c r="NRX46" s="127"/>
      <c r="NRY46" s="127"/>
      <c r="NRZ46" s="127"/>
      <c r="NSA46" s="127"/>
      <c r="NSB46" s="127"/>
      <c r="NSC46" s="127"/>
      <c r="NSD46" s="127"/>
      <c r="NSE46" s="127"/>
      <c r="NSF46" s="127"/>
      <c r="NSG46" s="127"/>
      <c r="NSH46" s="127"/>
      <c r="NSI46" s="127"/>
      <c r="NSJ46" s="127"/>
      <c r="NSK46" s="127"/>
      <c r="NSL46" s="127"/>
      <c r="NSM46" s="127"/>
      <c r="NSN46" s="127"/>
      <c r="NSO46" s="127"/>
      <c r="NSP46" s="127"/>
      <c r="NSQ46" s="127"/>
      <c r="NSR46" s="127"/>
      <c r="NSS46" s="127"/>
      <c r="NST46" s="127"/>
      <c r="NSU46" s="127"/>
      <c r="NSV46" s="127"/>
      <c r="NSW46" s="127"/>
      <c r="NSX46" s="127"/>
      <c r="NSY46" s="127"/>
      <c r="NSZ46" s="127"/>
      <c r="NTA46" s="127"/>
      <c r="NTB46" s="127"/>
      <c r="NTC46" s="127"/>
      <c r="NTD46" s="127"/>
      <c r="NTE46" s="127"/>
      <c r="NTF46" s="127"/>
      <c r="NTG46" s="127"/>
      <c r="NTH46" s="127"/>
      <c r="NTI46" s="127"/>
      <c r="NTJ46" s="127"/>
      <c r="NTK46" s="127"/>
      <c r="NTL46" s="127"/>
      <c r="NTM46" s="127"/>
      <c r="NTN46" s="127"/>
      <c r="NTO46" s="127"/>
      <c r="NTP46" s="127"/>
      <c r="NTQ46" s="127"/>
      <c r="NTR46" s="127"/>
      <c r="NTS46" s="127"/>
      <c r="NTT46" s="127"/>
      <c r="NTU46" s="127"/>
      <c r="NTV46" s="127"/>
      <c r="NTW46" s="127"/>
      <c r="NTX46" s="127"/>
      <c r="NTY46" s="127"/>
      <c r="NTZ46" s="127"/>
      <c r="NUA46" s="127"/>
      <c r="NUB46" s="127"/>
      <c r="NUC46" s="127"/>
      <c r="NUD46" s="127"/>
      <c r="NUE46" s="127"/>
      <c r="NUF46" s="127"/>
      <c r="NUG46" s="127"/>
      <c r="NUH46" s="127"/>
      <c r="NUI46" s="127"/>
      <c r="NUJ46" s="127"/>
      <c r="NUK46" s="127"/>
      <c r="NUL46" s="127"/>
      <c r="NUM46" s="127"/>
      <c r="NUN46" s="127"/>
      <c r="NUO46" s="127"/>
      <c r="NUP46" s="127"/>
      <c r="NUQ46" s="127"/>
      <c r="NUR46" s="127"/>
      <c r="NUS46" s="127"/>
      <c r="NUT46" s="127"/>
      <c r="NUU46" s="127"/>
      <c r="NUV46" s="127"/>
      <c r="NUW46" s="127"/>
      <c r="NUX46" s="127"/>
      <c r="NUY46" s="127"/>
      <c r="NUZ46" s="127"/>
      <c r="NVA46" s="127"/>
      <c r="NVB46" s="127"/>
      <c r="NVC46" s="127"/>
      <c r="NVD46" s="127"/>
      <c r="NVE46" s="127"/>
      <c r="NVF46" s="127"/>
      <c r="NVG46" s="127"/>
      <c r="NVH46" s="127"/>
      <c r="NVI46" s="127"/>
      <c r="NVJ46" s="127"/>
      <c r="NVK46" s="127"/>
      <c r="NVL46" s="127"/>
      <c r="NVM46" s="127"/>
      <c r="NVN46" s="127"/>
      <c r="NVO46" s="127"/>
      <c r="NVP46" s="127"/>
      <c r="NVQ46" s="127"/>
      <c r="NVR46" s="127"/>
      <c r="NVS46" s="127"/>
      <c r="NVT46" s="127"/>
      <c r="NVU46" s="127"/>
      <c r="NVV46" s="127"/>
      <c r="NVW46" s="127"/>
      <c r="NVX46" s="127"/>
      <c r="NVY46" s="127"/>
      <c r="NVZ46" s="127"/>
      <c r="NWA46" s="127"/>
      <c r="NWB46" s="127"/>
      <c r="NWC46" s="127"/>
      <c r="NWD46" s="127"/>
      <c r="NWE46" s="127"/>
      <c r="NWF46" s="127"/>
      <c r="NWG46" s="127"/>
      <c r="NWH46" s="127"/>
      <c r="NWI46" s="127"/>
      <c r="NWJ46" s="127"/>
      <c r="NWK46" s="127"/>
      <c r="NWL46" s="127"/>
      <c r="NWM46" s="127"/>
      <c r="NWN46" s="127"/>
      <c r="NWO46" s="127"/>
      <c r="NWP46" s="127"/>
      <c r="NWQ46" s="127"/>
      <c r="NWR46" s="127"/>
      <c r="NWS46" s="127"/>
      <c r="NWT46" s="127"/>
      <c r="NWU46" s="127"/>
      <c r="NWV46" s="127"/>
      <c r="NWW46" s="127"/>
      <c r="NWX46" s="127"/>
      <c r="NWY46" s="127"/>
      <c r="NWZ46" s="127"/>
      <c r="NXA46" s="127"/>
      <c r="NXB46" s="127"/>
      <c r="NXC46" s="127"/>
      <c r="NXD46" s="127"/>
      <c r="NXE46" s="127"/>
      <c r="NXF46" s="127"/>
      <c r="NXG46" s="127"/>
      <c r="NXH46" s="127"/>
      <c r="NXI46" s="127"/>
      <c r="NXJ46" s="127"/>
      <c r="NXK46" s="127"/>
      <c r="NXL46" s="127"/>
      <c r="NXM46" s="127"/>
      <c r="NXN46" s="127"/>
      <c r="NXO46" s="127"/>
      <c r="NXP46" s="127"/>
      <c r="NXQ46" s="127"/>
      <c r="NXR46" s="127"/>
      <c r="NXS46" s="127"/>
      <c r="NXT46" s="127"/>
      <c r="NXU46" s="127"/>
      <c r="NXV46" s="127"/>
      <c r="NXW46" s="127"/>
      <c r="NXX46" s="127"/>
      <c r="NXY46" s="127"/>
      <c r="NXZ46" s="127"/>
      <c r="NYA46" s="127"/>
      <c r="NYB46" s="127"/>
      <c r="NYC46" s="127"/>
      <c r="NYD46" s="127"/>
      <c r="NYE46" s="127"/>
      <c r="NYF46" s="127"/>
      <c r="NYG46" s="127"/>
      <c r="NYH46" s="127"/>
      <c r="NYI46" s="127"/>
      <c r="NYJ46" s="127"/>
      <c r="NYK46" s="127"/>
      <c r="NYL46" s="127"/>
      <c r="NYM46" s="127"/>
      <c r="NYN46" s="127"/>
      <c r="NYO46" s="127"/>
      <c r="NYP46" s="127"/>
      <c r="NYQ46" s="127"/>
      <c r="NYR46" s="127"/>
      <c r="NYS46" s="127"/>
      <c r="NYT46" s="127"/>
      <c r="NYU46" s="127"/>
      <c r="NYV46" s="127"/>
      <c r="NYW46" s="127"/>
      <c r="NYX46" s="127"/>
      <c r="NYY46" s="127"/>
      <c r="NYZ46" s="127"/>
      <c r="NZA46" s="127"/>
      <c r="NZB46" s="127"/>
      <c r="NZC46" s="127"/>
      <c r="NZD46" s="127"/>
      <c r="NZE46" s="127"/>
      <c r="NZF46" s="127"/>
      <c r="NZG46" s="127"/>
      <c r="NZH46" s="127"/>
      <c r="NZI46" s="127"/>
      <c r="NZJ46" s="127"/>
      <c r="NZK46" s="127"/>
      <c r="NZL46" s="127"/>
      <c r="NZM46" s="127"/>
      <c r="NZN46" s="127"/>
      <c r="NZO46" s="127"/>
      <c r="NZP46" s="127"/>
      <c r="NZQ46" s="127"/>
      <c r="NZR46" s="127"/>
      <c r="NZS46" s="127"/>
      <c r="NZT46" s="127"/>
      <c r="NZU46" s="127"/>
      <c r="NZV46" s="127"/>
      <c r="NZW46" s="127"/>
      <c r="NZX46" s="127"/>
      <c r="NZY46" s="127"/>
      <c r="NZZ46" s="127"/>
      <c r="OAA46" s="127"/>
      <c r="OAB46" s="127"/>
      <c r="OAC46" s="127"/>
      <c r="OAD46" s="127"/>
      <c r="OAE46" s="127"/>
      <c r="OAF46" s="127"/>
      <c r="OAG46" s="127"/>
      <c r="OAH46" s="127"/>
      <c r="OAI46" s="127"/>
      <c r="OAJ46" s="127"/>
      <c r="OAK46" s="127"/>
      <c r="OAL46" s="127"/>
      <c r="OAM46" s="127"/>
      <c r="OAN46" s="127"/>
      <c r="OAO46" s="127"/>
      <c r="OAP46" s="127"/>
      <c r="OAQ46" s="127"/>
      <c r="OAR46" s="127"/>
      <c r="OAS46" s="127"/>
      <c r="OAT46" s="127"/>
      <c r="OAU46" s="127"/>
      <c r="OAV46" s="127"/>
      <c r="OAW46" s="127"/>
      <c r="OAX46" s="127"/>
      <c r="OAY46" s="127"/>
      <c r="OAZ46" s="127"/>
      <c r="OBA46" s="127"/>
      <c r="OBB46" s="127"/>
      <c r="OBC46" s="127"/>
      <c r="OBD46" s="127"/>
      <c r="OBE46" s="127"/>
      <c r="OBF46" s="127"/>
      <c r="OBG46" s="127"/>
      <c r="OBH46" s="127"/>
      <c r="OBI46" s="127"/>
      <c r="OBJ46" s="127"/>
      <c r="OBK46" s="127"/>
      <c r="OBL46" s="127"/>
      <c r="OBM46" s="127"/>
      <c r="OBN46" s="127"/>
      <c r="OBO46" s="127"/>
      <c r="OBP46" s="127"/>
      <c r="OBQ46" s="127"/>
      <c r="OBR46" s="127"/>
      <c r="OBS46" s="127"/>
      <c r="OBT46" s="127"/>
      <c r="OBU46" s="127"/>
      <c r="OBV46" s="127"/>
      <c r="OBW46" s="127"/>
      <c r="OBX46" s="127"/>
      <c r="OBY46" s="127"/>
      <c r="OBZ46" s="127"/>
      <c r="OCA46" s="127"/>
      <c r="OCB46" s="127"/>
      <c r="OCC46" s="127"/>
      <c r="OCD46" s="127"/>
      <c r="OCE46" s="127"/>
      <c r="OCF46" s="127"/>
      <c r="OCG46" s="127"/>
      <c r="OCH46" s="127"/>
      <c r="OCI46" s="127"/>
      <c r="OCJ46" s="127"/>
      <c r="OCK46" s="127"/>
      <c r="OCL46" s="127"/>
      <c r="OCM46" s="127"/>
      <c r="OCN46" s="127"/>
      <c r="OCO46" s="127"/>
      <c r="OCP46" s="127"/>
      <c r="OCQ46" s="127"/>
      <c r="OCR46" s="127"/>
      <c r="OCS46" s="127"/>
      <c r="OCT46" s="127"/>
      <c r="OCU46" s="127"/>
      <c r="OCV46" s="127"/>
      <c r="OCW46" s="127"/>
      <c r="OCX46" s="127"/>
      <c r="OCY46" s="127"/>
      <c r="OCZ46" s="127"/>
      <c r="ODA46" s="127"/>
      <c r="ODB46" s="127"/>
      <c r="ODC46" s="127"/>
      <c r="ODD46" s="127"/>
      <c r="ODE46" s="127"/>
      <c r="ODF46" s="127"/>
      <c r="ODG46" s="127"/>
      <c r="ODH46" s="127"/>
      <c r="ODI46" s="127"/>
      <c r="ODJ46" s="127"/>
      <c r="ODK46" s="127"/>
      <c r="ODL46" s="127"/>
      <c r="ODM46" s="127"/>
      <c r="ODN46" s="127"/>
      <c r="ODO46" s="127"/>
      <c r="ODP46" s="127"/>
      <c r="ODQ46" s="127"/>
      <c r="ODR46" s="127"/>
      <c r="ODS46" s="127"/>
      <c r="ODT46" s="127"/>
      <c r="ODU46" s="127"/>
      <c r="ODV46" s="127"/>
      <c r="ODW46" s="127"/>
      <c r="ODX46" s="127"/>
      <c r="ODY46" s="127"/>
      <c r="ODZ46" s="127"/>
      <c r="OEA46" s="127"/>
      <c r="OEB46" s="127"/>
      <c r="OEC46" s="127"/>
      <c r="OED46" s="127"/>
      <c r="OEE46" s="127"/>
      <c r="OEF46" s="127"/>
      <c r="OEG46" s="127"/>
      <c r="OEH46" s="127"/>
      <c r="OEI46" s="127"/>
      <c r="OEJ46" s="127"/>
      <c r="OEK46" s="127"/>
      <c r="OEL46" s="127"/>
      <c r="OEM46" s="127"/>
      <c r="OEN46" s="127"/>
      <c r="OEO46" s="127"/>
      <c r="OEP46" s="127"/>
      <c r="OEQ46" s="127"/>
      <c r="OER46" s="127"/>
      <c r="OES46" s="127"/>
      <c r="OET46" s="127"/>
      <c r="OEU46" s="127"/>
      <c r="OEV46" s="127"/>
      <c r="OEW46" s="127"/>
      <c r="OEX46" s="127"/>
      <c r="OEY46" s="127"/>
      <c r="OEZ46" s="127"/>
      <c r="OFA46" s="127"/>
      <c r="OFB46" s="127"/>
      <c r="OFC46" s="127"/>
      <c r="OFD46" s="127"/>
      <c r="OFE46" s="127"/>
      <c r="OFF46" s="127"/>
      <c r="OFG46" s="127"/>
      <c r="OFH46" s="127"/>
      <c r="OFI46" s="127"/>
      <c r="OFJ46" s="127"/>
      <c r="OFK46" s="127"/>
      <c r="OFL46" s="127"/>
      <c r="OFM46" s="127"/>
      <c r="OFN46" s="127"/>
      <c r="OFO46" s="127"/>
      <c r="OFP46" s="127"/>
      <c r="OFQ46" s="127"/>
      <c r="OFR46" s="127"/>
      <c r="OFS46" s="127"/>
      <c r="OFT46" s="127"/>
      <c r="OFU46" s="127"/>
      <c r="OFV46" s="127"/>
      <c r="OFW46" s="127"/>
      <c r="OFX46" s="127"/>
      <c r="OFY46" s="127"/>
      <c r="OFZ46" s="127"/>
      <c r="OGA46" s="127"/>
      <c r="OGB46" s="127"/>
      <c r="OGC46" s="127"/>
      <c r="OGD46" s="127"/>
      <c r="OGE46" s="127"/>
      <c r="OGF46" s="127"/>
      <c r="OGG46" s="127"/>
      <c r="OGH46" s="127"/>
      <c r="OGI46" s="127"/>
      <c r="OGJ46" s="127"/>
      <c r="OGK46" s="127"/>
      <c r="OGL46" s="127"/>
      <c r="OGM46" s="127"/>
      <c r="OGN46" s="127"/>
      <c r="OGO46" s="127"/>
      <c r="OGP46" s="127"/>
      <c r="OGQ46" s="127"/>
      <c r="OGR46" s="127"/>
      <c r="OGS46" s="127"/>
      <c r="OGT46" s="127"/>
      <c r="OGU46" s="127"/>
      <c r="OGV46" s="127"/>
      <c r="OGW46" s="127"/>
      <c r="OGX46" s="127"/>
      <c r="OGY46" s="127"/>
      <c r="OGZ46" s="127"/>
      <c r="OHA46" s="127"/>
      <c r="OHB46" s="127"/>
      <c r="OHC46" s="127"/>
      <c r="OHD46" s="127"/>
      <c r="OHE46" s="127"/>
      <c r="OHF46" s="127"/>
      <c r="OHG46" s="127"/>
      <c r="OHH46" s="127"/>
      <c r="OHI46" s="127"/>
      <c r="OHJ46" s="127"/>
      <c r="OHK46" s="127"/>
      <c r="OHL46" s="127"/>
      <c r="OHM46" s="127"/>
      <c r="OHN46" s="127"/>
      <c r="OHO46" s="127"/>
      <c r="OHP46" s="127"/>
      <c r="OHQ46" s="127"/>
      <c r="OHR46" s="127"/>
      <c r="OHS46" s="127"/>
      <c r="OHT46" s="127"/>
      <c r="OHU46" s="127"/>
      <c r="OHV46" s="127"/>
      <c r="OHW46" s="127"/>
      <c r="OHX46" s="127"/>
      <c r="OHY46" s="127"/>
      <c r="OHZ46" s="127"/>
      <c r="OIA46" s="127"/>
      <c r="OIB46" s="127"/>
      <c r="OIC46" s="127"/>
      <c r="OID46" s="127"/>
      <c r="OIE46" s="127"/>
      <c r="OIF46" s="127"/>
      <c r="OIG46" s="127"/>
      <c r="OIH46" s="127"/>
      <c r="OII46" s="127"/>
      <c r="OIJ46" s="127"/>
      <c r="OIK46" s="127"/>
      <c r="OIL46" s="127"/>
      <c r="OIM46" s="127"/>
      <c r="OIN46" s="127"/>
      <c r="OIO46" s="127"/>
      <c r="OIP46" s="127"/>
      <c r="OIQ46" s="127"/>
      <c r="OIR46" s="127"/>
      <c r="OIS46" s="127"/>
      <c r="OIT46" s="127"/>
      <c r="OIU46" s="127"/>
      <c r="OIV46" s="127"/>
      <c r="OIW46" s="127"/>
      <c r="OIX46" s="127"/>
      <c r="OIY46" s="127"/>
      <c r="OIZ46" s="127"/>
      <c r="OJA46" s="127"/>
      <c r="OJB46" s="127"/>
      <c r="OJC46" s="127"/>
      <c r="OJD46" s="127"/>
      <c r="OJE46" s="127"/>
      <c r="OJF46" s="127"/>
      <c r="OJG46" s="127"/>
      <c r="OJH46" s="127"/>
      <c r="OJI46" s="127"/>
      <c r="OJJ46" s="127"/>
      <c r="OJK46" s="127"/>
      <c r="OJL46" s="127"/>
      <c r="OJM46" s="127"/>
      <c r="OJN46" s="127"/>
      <c r="OJO46" s="127"/>
      <c r="OJP46" s="127"/>
      <c r="OJQ46" s="127"/>
      <c r="OJR46" s="127"/>
      <c r="OJS46" s="127"/>
      <c r="OJT46" s="127"/>
      <c r="OJU46" s="127"/>
      <c r="OJV46" s="127"/>
      <c r="OJW46" s="127"/>
      <c r="OJX46" s="127"/>
      <c r="OJY46" s="127"/>
      <c r="OJZ46" s="127"/>
      <c r="OKA46" s="127"/>
      <c r="OKB46" s="127"/>
      <c r="OKC46" s="127"/>
      <c r="OKD46" s="127"/>
      <c r="OKE46" s="127"/>
      <c r="OKF46" s="127"/>
      <c r="OKG46" s="127"/>
      <c r="OKH46" s="127"/>
      <c r="OKI46" s="127"/>
      <c r="OKJ46" s="127"/>
      <c r="OKK46" s="127"/>
      <c r="OKL46" s="127"/>
      <c r="OKM46" s="127"/>
      <c r="OKN46" s="127"/>
      <c r="OKO46" s="127"/>
      <c r="OKP46" s="127"/>
      <c r="OKQ46" s="127"/>
      <c r="OKR46" s="127"/>
      <c r="OKS46" s="127"/>
      <c r="OKT46" s="127"/>
      <c r="OKU46" s="127"/>
      <c r="OKV46" s="127"/>
      <c r="OKW46" s="127"/>
      <c r="OKX46" s="127"/>
      <c r="OKY46" s="127"/>
      <c r="OKZ46" s="127"/>
      <c r="OLA46" s="127"/>
      <c r="OLB46" s="127"/>
      <c r="OLC46" s="127"/>
      <c r="OLD46" s="127"/>
      <c r="OLE46" s="127"/>
      <c r="OLF46" s="127"/>
      <c r="OLG46" s="127"/>
      <c r="OLH46" s="127"/>
      <c r="OLI46" s="127"/>
      <c r="OLJ46" s="127"/>
      <c r="OLK46" s="127"/>
      <c r="OLL46" s="127"/>
      <c r="OLM46" s="127"/>
      <c r="OLN46" s="127"/>
      <c r="OLO46" s="127"/>
      <c r="OLP46" s="127"/>
      <c r="OLQ46" s="127"/>
      <c r="OLR46" s="127"/>
      <c r="OLS46" s="127"/>
      <c r="OLT46" s="127"/>
      <c r="OLU46" s="127"/>
      <c r="OLV46" s="127"/>
      <c r="OLW46" s="127"/>
      <c r="OLX46" s="127"/>
      <c r="OLY46" s="127"/>
      <c r="OLZ46" s="127"/>
      <c r="OMA46" s="127"/>
      <c r="OMB46" s="127"/>
      <c r="OMC46" s="127"/>
      <c r="OMD46" s="127"/>
      <c r="OME46" s="127"/>
      <c r="OMF46" s="127"/>
      <c r="OMG46" s="127"/>
      <c r="OMH46" s="127"/>
      <c r="OMI46" s="127"/>
      <c r="OMJ46" s="127"/>
      <c r="OMK46" s="127"/>
      <c r="OML46" s="127"/>
      <c r="OMM46" s="127"/>
      <c r="OMN46" s="127"/>
      <c r="OMO46" s="127"/>
      <c r="OMP46" s="127"/>
      <c r="OMQ46" s="127"/>
      <c r="OMR46" s="127"/>
      <c r="OMS46" s="127"/>
      <c r="OMT46" s="127"/>
      <c r="OMU46" s="127"/>
      <c r="OMV46" s="127"/>
      <c r="OMW46" s="127"/>
      <c r="OMX46" s="127"/>
      <c r="OMY46" s="127"/>
      <c r="OMZ46" s="127"/>
      <c r="ONA46" s="127"/>
      <c r="ONB46" s="127"/>
      <c r="ONC46" s="127"/>
      <c r="OND46" s="127"/>
      <c r="ONE46" s="127"/>
      <c r="ONF46" s="127"/>
      <c r="ONG46" s="127"/>
      <c r="ONH46" s="127"/>
      <c r="ONI46" s="127"/>
      <c r="ONJ46" s="127"/>
      <c r="ONK46" s="127"/>
      <c r="ONL46" s="127"/>
      <c r="ONM46" s="127"/>
      <c r="ONN46" s="127"/>
      <c r="ONO46" s="127"/>
      <c r="ONP46" s="127"/>
      <c r="ONQ46" s="127"/>
      <c r="ONR46" s="127"/>
      <c r="ONS46" s="127"/>
      <c r="ONT46" s="127"/>
      <c r="ONU46" s="127"/>
      <c r="ONV46" s="127"/>
      <c r="ONW46" s="127"/>
      <c r="ONX46" s="127"/>
      <c r="ONY46" s="127"/>
      <c r="ONZ46" s="127"/>
      <c r="OOA46" s="127"/>
      <c r="OOB46" s="127"/>
      <c r="OOC46" s="127"/>
      <c r="OOD46" s="127"/>
      <c r="OOE46" s="127"/>
      <c r="OOF46" s="127"/>
      <c r="OOG46" s="127"/>
      <c r="OOH46" s="127"/>
      <c r="OOI46" s="127"/>
      <c r="OOJ46" s="127"/>
      <c r="OOK46" s="127"/>
      <c r="OOL46" s="127"/>
      <c r="OOM46" s="127"/>
      <c r="OON46" s="127"/>
      <c r="OOO46" s="127"/>
      <c r="OOP46" s="127"/>
      <c r="OOQ46" s="127"/>
      <c r="OOR46" s="127"/>
      <c r="OOS46" s="127"/>
      <c r="OOT46" s="127"/>
      <c r="OOU46" s="127"/>
      <c r="OOV46" s="127"/>
      <c r="OOW46" s="127"/>
      <c r="OOX46" s="127"/>
      <c r="OOY46" s="127"/>
      <c r="OOZ46" s="127"/>
      <c r="OPA46" s="127"/>
      <c r="OPB46" s="127"/>
      <c r="OPC46" s="127"/>
      <c r="OPD46" s="127"/>
      <c r="OPE46" s="127"/>
      <c r="OPF46" s="127"/>
      <c r="OPG46" s="127"/>
      <c r="OPH46" s="127"/>
      <c r="OPI46" s="127"/>
      <c r="OPJ46" s="127"/>
      <c r="OPK46" s="127"/>
      <c r="OPL46" s="127"/>
      <c r="OPM46" s="127"/>
      <c r="OPN46" s="127"/>
      <c r="OPO46" s="127"/>
      <c r="OPP46" s="127"/>
      <c r="OPQ46" s="127"/>
      <c r="OPR46" s="127"/>
      <c r="OPS46" s="127"/>
      <c r="OPT46" s="127"/>
      <c r="OPU46" s="127"/>
      <c r="OPV46" s="127"/>
      <c r="OPW46" s="127"/>
      <c r="OPX46" s="127"/>
      <c r="OPY46" s="127"/>
      <c r="OPZ46" s="127"/>
      <c r="OQA46" s="127"/>
      <c r="OQB46" s="127"/>
      <c r="OQC46" s="127"/>
      <c r="OQD46" s="127"/>
      <c r="OQE46" s="127"/>
      <c r="OQF46" s="127"/>
      <c r="OQG46" s="127"/>
      <c r="OQH46" s="127"/>
      <c r="OQI46" s="127"/>
      <c r="OQJ46" s="127"/>
      <c r="OQK46" s="127"/>
      <c r="OQL46" s="127"/>
      <c r="OQM46" s="127"/>
      <c r="OQN46" s="127"/>
      <c r="OQO46" s="127"/>
      <c r="OQP46" s="127"/>
      <c r="OQQ46" s="127"/>
      <c r="OQR46" s="127"/>
      <c r="OQS46" s="127"/>
      <c r="OQT46" s="127"/>
      <c r="OQU46" s="127"/>
      <c r="OQV46" s="127"/>
      <c r="OQW46" s="127"/>
      <c r="OQX46" s="127"/>
      <c r="OQY46" s="127"/>
      <c r="OQZ46" s="127"/>
      <c r="ORA46" s="127"/>
      <c r="ORB46" s="127"/>
      <c r="ORC46" s="127"/>
      <c r="ORD46" s="127"/>
      <c r="ORE46" s="127"/>
      <c r="ORF46" s="127"/>
      <c r="ORG46" s="127"/>
      <c r="ORH46" s="127"/>
      <c r="ORI46" s="127"/>
      <c r="ORJ46" s="127"/>
      <c r="ORK46" s="127"/>
      <c r="ORL46" s="127"/>
      <c r="ORM46" s="127"/>
      <c r="ORN46" s="127"/>
      <c r="ORO46" s="127"/>
      <c r="ORP46" s="127"/>
      <c r="ORQ46" s="127"/>
      <c r="ORR46" s="127"/>
      <c r="ORS46" s="127"/>
      <c r="ORT46" s="127"/>
      <c r="ORU46" s="127"/>
      <c r="ORV46" s="127"/>
      <c r="ORW46" s="127"/>
      <c r="ORX46" s="127"/>
      <c r="ORY46" s="127"/>
      <c r="ORZ46" s="127"/>
      <c r="OSA46" s="127"/>
      <c r="OSB46" s="127"/>
      <c r="OSC46" s="127"/>
      <c r="OSD46" s="127"/>
      <c r="OSE46" s="127"/>
      <c r="OSF46" s="127"/>
      <c r="OSG46" s="127"/>
      <c r="OSH46" s="127"/>
      <c r="OSI46" s="127"/>
      <c r="OSJ46" s="127"/>
      <c r="OSK46" s="127"/>
      <c r="OSL46" s="127"/>
      <c r="OSM46" s="127"/>
      <c r="OSN46" s="127"/>
      <c r="OSO46" s="127"/>
      <c r="OSP46" s="127"/>
      <c r="OSQ46" s="127"/>
      <c r="OSR46" s="127"/>
      <c r="OSS46" s="127"/>
      <c r="OST46" s="127"/>
      <c r="OSU46" s="127"/>
      <c r="OSV46" s="127"/>
      <c r="OSW46" s="127"/>
      <c r="OSX46" s="127"/>
      <c r="OSY46" s="127"/>
      <c r="OSZ46" s="127"/>
      <c r="OTA46" s="127"/>
      <c r="OTB46" s="127"/>
      <c r="OTC46" s="127"/>
      <c r="OTD46" s="127"/>
      <c r="OTE46" s="127"/>
      <c r="OTF46" s="127"/>
      <c r="OTG46" s="127"/>
      <c r="OTH46" s="127"/>
      <c r="OTI46" s="127"/>
      <c r="OTJ46" s="127"/>
      <c r="OTK46" s="127"/>
      <c r="OTL46" s="127"/>
      <c r="OTM46" s="127"/>
      <c r="OTN46" s="127"/>
      <c r="OTO46" s="127"/>
      <c r="OTP46" s="127"/>
      <c r="OTQ46" s="127"/>
      <c r="OTR46" s="127"/>
      <c r="OTS46" s="127"/>
      <c r="OTT46" s="127"/>
      <c r="OTU46" s="127"/>
      <c r="OTV46" s="127"/>
      <c r="OTW46" s="127"/>
      <c r="OTX46" s="127"/>
      <c r="OTY46" s="127"/>
      <c r="OTZ46" s="127"/>
      <c r="OUA46" s="127"/>
      <c r="OUB46" s="127"/>
      <c r="OUC46" s="127"/>
      <c r="OUD46" s="127"/>
      <c r="OUE46" s="127"/>
      <c r="OUF46" s="127"/>
      <c r="OUG46" s="127"/>
      <c r="OUH46" s="127"/>
      <c r="OUI46" s="127"/>
      <c r="OUJ46" s="127"/>
      <c r="OUK46" s="127"/>
      <c r="OUL46" s="127"/>
      <c r="OUM46" s="127"/>
      <c r="OUN46" s="127"/>
      <c r="OUO46" s="127"/>
      <c r="OUP46" s="127"/>
      <c r="OUQ46" s="127"/>
      <c r="OUR46" s="127"/>
      <c r="OUS46" s="127"/>
      <c r="OUT46" s="127"/>
      <c r="OUU46" s="127"/>
      <c r="OUV46" s="127"/>
      <c r="OUW46" s="127"/>
      <c r="OUX46" s="127"/>
      <c r="OUY46" s="127"/>
      <c r="OUZ46" s="127"/>
      <c r="OVA46" s="127"/>
      <c r="OVB46" s="127"/>
      <c r="OVC46" s="127"/>
      <c r="OVD46" s="127"/>
      <c r="OVE46" s="127"/>
      <c r="OVF46" s="127"/>
      <c r="OVG46" s="127"/>
      <c r="OVH46" s="127"/>
      <c r="OVI46" s="127"/>
      <c r="OVJ46" s="127"/>
      <c r="OVK46" s="127"/>
      <c r="OVL46" s="127"/>
      <c r="OVM46" s="127"/>
      <c r="OVN46" s="127"/>
      <c r="OVO46" s="127"/>
      <c r="OVP46" s="127"/>
      <c r="OVQ46" s="127"/>
      <c r="OVR46" s="127"/>
      <c r="OVS46" s="127"/>
      <c r="OVT46" s="127"/>
      <c r="OVU46" s="127"/>
      <c r="OVV46" s="127"/>
      <c r="OVW46" s="127"/>
      <c r="OVX46" s="127"/>
      <c r="OVY46" s="127"/>
      <c r="OVZ46" s="127"/>
      <c r="OWA46" s="127"/>
      <c r="OWB46" s="127"/>
      <c r="OWC46" s="127"/>
      <c r="OWD46" s="127"/>
      <c r="OWE46" s="127"/>
      <c r="OWF46" s="127"/>
      <c r="OWG46" s="127"/>
      <c r="OWH46" s="127"/>
      <c r="OWI46" s="127"/>
      <c r="OWJ46" s="127"/>
      <c r="OWK46" s="127"/>
      <c r="OWL46" s="127"/>
      <c r="OWM46" s="127"/>
      <c r="OWN46" s="127"/>
      <c r="OWO46" s="127"/>
      <c r="OWP46" s="127"/>
      <c r="OWQ46" s="127"/>
      <c r="OWR46" s="127"/>
      <c r="OWS46" s="127"/>
      <c r="OWT46" s="127"/>
      <c r="OWU46" s="127"/>
      <c r="OWV46" s="127"/>
      <c r="OWW46" s="127"/>
      <c r="OWX46" s="127"/>
      <c r="OWY46" s="127"/>
      <c r="OWZ46" s="127"/>
      <c r="OXA46" s="127"/>
      <c r="OXB46" s="127"/>
      <c r="OXC46" s="127"/>
      <c r="OXD46" s="127"/>
      <c r="OXE46" s="127"/>
      <c r="OXF46" s="127"/>
      <c r="OXG46" s="127"/>
      <c r="OXH46" s="127"/>
      <c r="OXI46" s="127"/>
      <c r="OXJ46" s="127"/>
      <c r="OXK46" s="127"/>
      <c r="OXL46" s="127"/>
      <c r="OXM46" s="127"/>
      <c r="OXN46" s="127"/>
      <c r="OXO46" s="127"/>
      <c r="OXP46" s="127"/>
      <c r="OXQ46" s="127"/>
      <c r="OXR46" s="127"/>
      <c r="OXS46" s="127"/>
      <c r="OXT46" s="127"/>
      <c r="OXU46" s="127"/>
      <c r="OXV46" s="127"/>
      <c r="OXW46" s="127"/>
      <c r="OXX46" s="127"/>
      <c r="OXY46" s="127"/>
      <c r="OXZ46" s="127"/>
      <c r="OYA46" s="127"/>
      <c r="OYB46" s="127"/>
      <c r="OYC46" s="127"/>
      <c r="OYD46" s="127"/>
      <c r="OYE46" s="127"/>
      <c r="OYF46" s="127"/>
      <c r="OYG46" s="127"/>
      <c r="OYH46" s="127"/>
      <c r="OYI46" s="127"/>
      <c r="OYJ46" s="127"/>
      <c r="OYK46" s="127"/>
      <c r="OYL46" s="127"/>
      <c r="OYM46" s="127"/>
      <c r="OYN46" s="127"/>
      <c r="OYO46" s="127"/>
      <c r="OYP46" s="127"/>
      <c r="OYQ46" s="127"/>
      <c r="OYR46" s="127"/>
      <c r="OYS46" s="127"/>
      <c r="OYT46" s="127"/>
      <c r="OYU46" s="127"/>
      <c r="OYV46" s="127"/>
      <c r="OYW46" s="127"/>
      <c r="OYX46" s="127"/>
      <c r="OYY46" s="127"/>
      <c r="OYZ46" s="127"/>
      <c r="OZA46" s="127"/>
      <c r="OZB46" s="127"/>
      <c r="OZC46" s="127"/>
      <c r="OZD46" s="127"/>
      <c r="OZE46" s="127"/>
      <c r="OZF46" s="127"/>
      <c r="OZG46" s="127"/>
      <c r="OZH46" s="127"/>
      <c r="OZI46" s="127"/>
      <c r="OZJ46" s="127"/>
      <c r="OZK46" s="127"/>
      <c r="OZL46" s="127"/>
      <c r="OZM46" s="127"/>
      <c r="OZN46" s="127"/>
      <c r="OZO46" s="127"/>
      <c r="OZP46" s="127"/>
      <c r="OZQ46" s="127"/>
      <c r="OZR46" s="127"/>
      <c r="OZS46" s="127"/>
      <c r="OZT46" s="127"/>
      <c r="OZU46" s="127"/>
      <c r="OZV46" s="127"/>
      <c r="OZW46" s="127"/>
      <c r="OZX46" s="127"/>
      <c r="OZY46" s="127"/>
      <c r="OZZ46" s="127"/>
      <c r="PAA46" s="127"/>
      <c r="PAB46" s="127"/>
      <c r="PAC46" s="127"/>
      <c r="PAD46" s="127"/>
      <c r="PAE46" s="127"/>
      <c r="PAF46" s="127"/>
      <c r="PAG46" s="127"/>
      <c r="PAH46" s="127"/>
      <c r="PAI46" s="127"/>
      <c r="PAJ46" s="127"/>
      <c r="PAK46" s="127"/>
      <c r="PAL46" s="127"/>
      <c r="PAM46" s="127"/>
      <c r="PAN46" s="127"/>
      <c r="PAO46" s="127"/>
      <c r="PAP46" s="127"/>
      <c r="PAQ46" s="127"/>
      <c r="PAR46" s="127"/>
      <c r="PAS46" s="127"/>
      <c r="PAT46" s="127"/>
      <c r="PAU46" s="127"/>
      <c r="PAV46" s="127"/>
      <c r="PAW46" s="127"/>
      <c r="PAX46" s="127"/>
      <c r="PAY46" s="127"/>
      <c r="PAZ46" s="127"/>
      <c r="PBA46" s="127"/>
      <c r="PBB46" s="127"/>
      <c r="PBC46" s="127"/>
      <c r="PBD46" s="127"/>
      <c r="PBE46" s="127"/>
      <c r="PBF46" s="127"/>
      <c r="PBG46" s="127"/>
      <c r="PBH46" s="127"/>
      <c r="PBI46" s="127"/>
      <c r="PBJ46" s="127"/>
      <c r="PBK46" s="127"/>
      <c r="PBL46" s="127"/>
      <c r="PBM46" s="127"/>
      <c r="PBN46" s="127"/>
      <c r="PBO46" s="127"/>
      <c r="PBP46" s="127"/>
      <c r="PBQ46" s="127"/>
      <c r="PBR46" s="127"/>
      <c r="PBS46" s="127"/>
      <c r="PBT46" s="127"/>
      <c r="PBU46" s="127"/>
      <c r="PBV46" s="127"/>
      <c r="PBW46" s="127"/>
      <c r="PBX46" s="127"/>
      <c r="PBY46" s="127"/>
      <c r="PBZ46" s="127"/>
      <c r="PCA46" s="127"/>
      <c r="PCB46" s="127"/>
      <c r="PCC46" s="127"/>
      <c r="PCD46" s="127"/>
      <c r="PCE46" s="127"/>
      <c r="PCF46" s="127"/>
      <c r="PCG46" s="127"/>
      <c r="PCH46" s="127"/>
      <c r="PCI46" s="127"/>
      <c r="PCJ46" s="127"/>
      <c r="PCK46" s="127"/>
      <c r="PCL46" s="127"/>
      <c r="PCM46" s="127"/>
      <c r="PCN46" s="127"/>
      <c r="PCO46" s="127"/>
      <c r="PCP46" s="127"/>
      <c r="PCQ46" s="127"/>
      <c r="PCR46" s="127"/>
      <c r="PCS46" s="127"/>
      <c r="PCT46" s="127"/>
      <c r="PCU46" s="127"/>
      <c r="PCV46" s="127"/>
      <c r="PCW46" s="127"/>
      <c r="PCX46" s="127"/>
      <c r="PCY46" s="127"/>
      <c r="PCZ46" s="127"/>
      <c r="PDA46" s="127"/>
      <c r="PDB46" s="127"/>
      <c r="PDC46" s="127"/>
      <c r="PDD46" s="127"/>
      <c r="PDE46" s="127"/>
      <c r="PDF46" s="127"/>
      <c r="PDG46" s="127"/>
      <c r="PDH46" s="127"/>
      <c r="PDI46" s="127"/>
      <c r="PDJ46" s="127"/>
      <c r="PDK46" s="127"/>
      <c r="PDL46" s="127"/>
      <c r="PDM46" s="127"/>
      <c r="PDN46" s="127"/>
      <c r="PDO46" s="127"/>
      <c r="PDP46" s="127"/>
      <c r="PDQ46" s="127"/>
      <c r="PDR46" s="127"/>
      <c r="PDS46" s="127"/>
      <c r="PDT46" s="127"/>
      <c r="PDU46" s="127"/>
      <c r="PDV46" s="127"/>
      <c r="PDW46" s="127"/>
      <c r="PDX46" s="127"/>
      <c r="PDY46" s="127"/>
      <c r="PDZ46" s="127"/>
      <c r="PEA46" s="127"/>
      <c r="PEB46" s="127"/>
      <c r="PEC46" s="127"/>
      <c r="PED46" s="127"/>
      <c r="PEE46" s="127"/>
      <c r="PEF46" s="127"/>
      <c r="PEG46" s="127"/>
      <c r="PEH46" s="127"/>
      <c r="PEI46" s="127"/>
      <c r="PEJ46" s="127"/>
      <c r="PEK46" s="127"/>
      <c r="PEL46" s="127"/>
      <c r="PEM46" s="127"/>
      <c r="PEN46" s="127"/>
      <c r="PEO46" s="127"/>
      <c r="PEP46" s="127"/>
      <c r="PEQ46" s="127"/>
      <c r="PER46" s="127"/>
      <c r="PES46" s="127"/>
      <c r="PET46" s="127"/>
      <c r="PEU46" s="127"/>
      <c r="PEV46" s="127"/>
      <c r="PEW46" s="127"/>
      <c r="PEX46" s="127"/>
      <c r="PEY46" s="127"/>
      <c r="PEZ46" s="127"/>
      <c r="PFA46" s="127"/>
      <c r="PFB46" s="127"/>
      <c r="PFC46" s="127"/>
      <c r="PFD46" s="127"/>
      <c r="PFE46" s="127"/>
      <c r="PFF46" s="127"/>
      <c r="PFG46" s="127"/>
      <c r="PFH46" s="127"/>
      <c r="PFI46" s="127"/>
      <c r="PFJ46" s="127"/>
      <c r="PFK46" s="127"/>
      <c r="PFL46" s="127"/>
      <c r="PFM46" s="127"/>
      <c r="PFN46" s="127"/>
      <c r="PFO46" s="127"/>
      <c r="PFP46" s="127"/>
      <c r="PFQ46" s="127"/>
      <c r="PFR46" s="127"/>
      <c r="PFS46" s="127"/>
      <c r="PFT46" s="127"/>
      <c r="PFU46" s="127"/>
      <c r="PFV46" s="127"/>
      <c r="PFW46" s="127"/>
      <c r="PFX46" s="127"/>
      <c r="PFY46" s="127"/>
      <c r="PFZ46" s="127"/>
      <c r="PGA46" s="127"/>
      <c r="PGB46" s="127"/>
      <c r="PGC46" s="127"/>
      <c r="PGD46" s="127"/>
      <c r="PGE46" s="127"/>
      <c r="PGF46" s="127"/>
      <c r="PGG46" s="127"/>
      <c r="PGH46" s="127"/>
      <c r="PGI46" s="127"/>
      <c r="PGJ46" s="127"/>
      <c r="PGK46" s="127"/>
      <c r="PGL46" s="127"/>
      <c r="PGM46" s="127"/>
      <c r="PGN46" s="127"/>
      <c r="PGO46" s="127"/>
      <c r="PGP46" s="127"/>
      <c r="PGQ46" s="127"/>
      <c r="PGR46" s="127"/>
      <c r="PGS46" s="127"/>
      <c r="PGT46" s="127"/>
      <c r="PGU46" s="127"/>
      <c r="PGV46" s="127"/>
      <c r="PGW46" s="127"/>
      <c r="PGX46" s="127"/>
      <c r="PGY46" s="127"/>
      <c r="PGZ46" s="127"/>
      <c r="PHA46" s="127"/>
      <c r="PHB46" s="127"/>
      <c r="PHC46" s="127"/>
      <c r="PHD46" s="127"/>
      <c r="PHE46" s="127"/>
      <c r="PHF46" s="127"/>
      <c r="PHG46" s="127"/>
      <c r="PHH46" s="127"/>
      <c r="PHI46" s="127"/>
      <c r="PHJ46" s="127"/>
      <c r="PHK46" s="127"/>
      <c r="PHL46" s="127"/>
      <c r="PHM46" s="127"/>
      <c r="PHN46" s="127"/>
      <c r="PHO46" s="127"/>
      <c r="PHP46" s="127"/>
      <c r="PHQ46" s="127"/>
      <c r="PHR46" s="127"/>
      <c r="PHS46" s="127"/>
      <c r="PHT46" s="127"/>
      <c r="PHU46" s="127"/>
      <c r="PHV46" s="127"/>
      <c r="PHW46" s="127"/>
      <c r="PHX46" s="127"/>
      <c r="PHY46" s="127"/>
      <c r="PHZ46" s="127"/>
      <c r="PIA46" s="127"/>
      <c r="PIB46" s="127"/>
      <c r="PIC46" s="127"/>
      <c r="PID46" s="127"/>
      <c r="PIE46" s="127"/>
      <c r="PIF46" s="127"/>
      <c r="PIG46" s="127"/>
      <c r="PIH46" s="127"/>
      <c r="PII46" s="127"/>
      <c r="PIJ46" s="127"/>
      <c r="PIK46" s="127"/>
      <c r="PIL46" s="127"/>
      <c r="PIM46" s="127"/>
      <c r="PIN46" s="127"/>
      <c r="PIO46" s="127"/>
      <c r="PIP46" s="127"/>
      <c r="PIQ46" s="127"/>
      <c r="PIR46" s="127"/>
      <c r="PIS46" s="127"/>
      <c r="PIT46" s="127"/>
      <c r="PIU46" s="127"/>
      <c r="PIV46" s="127"/>
      <c r="PIW46" s="127"/>
      <c r="PIX46" s="127"/>
      <c r="PIY46" s="127"/>
      <c r="PIZ46" s="127"/>
      <c r="PJA46" s="127"/>
      <c r="PJB46" s="127"/>
      <c r="PJC46" s="127"/>
      <c r="PJD46" s="127"/>
      <c r="PJE46" s="127"/>
      <c r="PJF46" s="127"/>
      <c r="PJG46" s="127"/>
      <c r="PJH46" s="127"/>
      <c r="PJI46" s="127"/>
      <c r="PJJ46" s="127"/>
      <c r="PJK46" s="127"/>
      <c r="PJL46" s="127"/>
      <c r="PJM46" s="127"/>
      <c r="PJN46" s="127"/>
      <c r="PJO46" s="127"/>
      <c r="PJP46" s="127"/>
      <c r="PJQ46" s="127"/>
      <c r="PJR46" s="127"/>
      <c r="PJS46" s="127"/>
      <c r="PJT46" s="127"/>
      <c r="PJU46" s="127"/>
      <c r="PJV46" s="127"/>
      <c r="PJW46" s="127"/>
      <c r="PJX46" s="127"/>
      <c r="PJY46" s="127"/>
      <c r="PJZ46" s="127"/>
      <c r="PKA46" s="127"/>
      <c r="PKB46" s="127"/>
      <c r="PKC46" s="127"/>
      <c r="PKD46" s="127"/>
      <c r="PKE46" s="127"/>
      <c r="PKF46" s="127"/>
      <c r="PKG46" s="127"/>
      <c r="PKH46" s="127"/>
      <c r="PKI46" s="127"/>
      <c r="PKJ46" s="127"/>
      <c r="PKK46" s="127"/>
      <c r="PKL46" s="127"/>
      <c r="PKM46" s="127"/>
      <c r="PKN46" s="127"/>
      <c r="PKO46" s="127"/>
      <c r="PKP46" s="127"/>
      <c r="PKQ46" s="127"/>
      <c r="PKR46" s="127"/>
      <c r="PKS46" s="127"/>
      <c r="PKT46" s="127"/>
      <c r="PKU46" s="127"/>
      <c r="PKV46" s="127"/>
      <c r="PKW46" s="127"/>
      <c r="PKX46" s="127"/>
      <c r="PKY46" s="127"/>
      <c r="PKZ46" s="127"/>
      <c r="PLA46" s="127"/>
      <c r="PLB46" s="127"/>
      <c r="PLC46" s="127"/>
      <c r="PLD46" s="127"/>
      <c r="PLE46" s="127"/>
      <c r="PLF46" s="127"/>
      <c r="PLG46" s="127"/>
      <c r="PLH46" s="127"/>
      <c r="PLI46" s="127"/>
      <c r="PLJ46" s="127"/>
      <c r="PLK46" s="127"/>
      <c r="PLL46" s="127"/>
      <c r="PLM46" s="127"/>
      <c r="PLN46" s="127"/>
      <c r="PLO46" s="127"/>
      <c r="PLP46" s="127"/>
      <c r="PLQ46" s="127"/>
      <c r="PLR46" s="127"/>
      <c r="PLS46" s="127"/>
      <c r="PLT46" s="127"/>
      <c r="PLU46" s="127"/>
      <c r="PLV46" s="127"/>
      <c r="PLW46" s="127"/>
      <c r="PLX46" s="127"/>
      <c r="PLY46" s="127"/>
      <c r="PLZ46" s="127"/>
      <c r="PMA46" s="127"/>
      <c r="PMB46" s="127"/>
      <c r="PMC46" s="127"/>
      <c r="PMD46" s="127"/>
      <c r="PME46" s="127"/>
      <c r="PMF46" s="127"/>
      <c r="PMG46" s="127"/>
      <c r="PMH46" s="127"/>
      <c r="PMI46" s="127"/>
      <c r="PMJ46" s="127"/>
      <c r="PMK46" s="127"/>
      <c r="PML46" s="127"/>
      <c r="PMM46" s="127"/>
      <c r="PMN46" s="127"/>
      <c r="PMO46" s="127"/>
      <c r="PMP46" s="127"/>
      <c r="PMQ46" s="127"/>
      <c r="PMR46" s="127"/>
      <c r="PMS46" s="127"/>
      <c r="PMT46" s="127"/>
      <c r="PMU46" s="127"/>
      <c r="PMV46" s="127"/>
      <c r="PMW46" s="127"/>
      <c r="PMX46" s="127"/>
      <c r="PMY46" s="127"/>
      <c r="PMZ46" s="127"/>
      <c r="PNA46" s="127"/>
      <c r="PNB46" s="127"/>
      <c r="PNC46" s="127"/>
      <c r="PND46" s="127"/>
      <c r="PNE46" s="127"/>
      <c r="PNF46" s="127"/>
      <c r="PNG46" s="127"/>
      <c r="PNH46" s="127"/>
      <c r="PNI46" s="127"/>
      <c r="PNJ46" s="127"/>
      <c r="PNK46" s="127"/>
      <c r="PNL46" s="127"/>
      <c r="PNM46" s="127"/>
      <c r="PNN46" s="127"/>
      <c r="PNO46" s="127"/>
      <c r="PNP46" s="127"/>
      <c r="PNQ46" s="127"/>
      <c r="PNR46" s="127"/>
      <c r="PNS46" s="127"/>
      <c r="PNT46" s="127"/>
      <c r="PNU46" s="127"/>
      <c r="PNV46" s="127"/>
      <c r="PNW46" s="127"/>
      <c r="PNX46" s="127"/>
      <c r="PNY46" s="127"/>
      <c r="PNZ46" s="127"/>
      <c r="POA46" s="127"/>
      <c r="POB46" s="127"/>
      <c r="POC46" s="127"/>
      <c r="POD46" s="127"/>
      <c r="POE46" s="127"/>
      <c r="POF46" s="127"/>
      <c r="POG46" s="127"/>
      <c r="POH46" s="127"/>
      <c r="POI46" s="127"/>
      <c r="POJ46" s="127"/>
      <c r="POK46" s="127"/>
      <c r="POL46" s="127"/>
      <c r="POM46" s="127"/>
      <c r="PON46" s="127"/>
      <c r="POO46" s="127"/>
      <c r="POP46" s="127"/>
      <c r="POQ46" s="127"/>
      <c r="POR46" s="127"/>
      <c r="POS46" s="127"/>
      <c r="POT46" s="127"/>
      <c r="POU46" s="127"/>
      <c r="POV46" s="127"/>
      <c r="POW46" s="127"/>
      <c r="POX46" s="127"/>
      <c r="POY46" s="127"/>
      <c r="POZ46" s="127"/>
      <c r="PPA46" s="127"/>
      <c r="PPB46" s="127"/>
      <c r="PPC46" s="127"/>
      <c r="PPD46" s="127"/>
      <c r="PPE46" s="127"/>
      <c r="PPF46" s="127"/>
      <c r="PPG46" s="127"/>
      <c r="PPH46" s="127"/>
      <c r="PPI46" s="127"/>
      <c r="PPJ46" s="127"/>
      <c r="PPK46" s="127"/>
      <c r="PPL46" s="127"/>
      <c r="PPM46" s="127"/>
      <c r="PPN46" s="127"/>
      <c r="PPO46" s="127"/>
      <c r="PPP46" s="127"/>
      <c r="PPQ46" s="127"/>
      <c r="PPR46" s="127"/>
      <c r="PPS46" s="127"/>
      <c r="PPT46" s="127"/>
      <c r="PPU46" s="127"/>
      <c r="PPV46" s="127"/>
      <c r="PPW46" s="127"/>
      <c r="PPX46" s="127"/>
      <c r="PPY46" s="127"/>
      <c r="PPZ46" s="127"/>
      <c r="PQA46" s="127"/>
      <c r="PQB46" s="127"/>
      <c r="PQC46" s="127"/>
      <c r="PQD46" s="127"/>
      <c r="PQE46" s="127"/>
      <c r="PQF46" s="127"/>
      <c r="PQG46" s="127"/>
      <c r="PQH46" s="127"/>
      <c r="PQI46" s="127"/>
      <c r="PQJ46" s="127"/>
      <c r="PQK46" s="127"/>
      <c r="PQL46" s="127"/>
      <c r="PQM46" s="127"/>
      <c r="PQN46" s="127"/>
      <c r="PQO46" s="127"/>
      <c r="PQP46" s="127"/>
      <c r="PQQ46" s="127"/>
      <c r="PQR46" s="127"/>
      <c r="PQS46" s="127"/>
      <c r="PQT46" s="127"/>
      <c r="PQU46" s="127"/>
      <c r="PQV46" s="127"/>
      <c r="PQW46" s="127"/>
      <c r="PQX46" s="127"/>
      <c r="PQY46" s="127"/>
      <c r="PQZ46" s="127"/>
      <c r="PRA46" s="127"/>
      <c r="PRB46" s="127"/>
      <c r="PRC46" s="127"/>
      <c r="PRD46" s="127"/>
      <c r="PRE46" s="127"/>
      <c r="PRF46" s="127"/>
      <c r="PRG46" s="127"/>
      <c r="PRH46" s="127"/>
      <c r="PRI46" s="127"/>
      <c r="PRJ46" s="127"/>
      <c r="PRK46" s="127"/>
      <c r="PRL46" s="127"/>
      <c r="PRM46" s="127"/>
      <c r="PRN46" s="127"/>
      <c r="PRO46" s="127"/>
      <c r="PRP46" s="127"/>
      <c r="PRQ46" s="127"/>
      <c r="PRR46" s="127"/>
      <c r="PRS46" s="127"/>
      <c r="PRT46" s="127"/>
      <c r="PRU46" s="127"/>
      <c r="PRV46" s="127"/>
      <c r="PRW46" s="127"/>
      <c r="PRX46" s="127"/>
      <c r="PRY46" s="127"/>
      <c r="PRZ46" s="127"/>
      <c r="PSA46" s="127"/>
      <c r="PSB46" s="127"/>
      <c r="PSC46" s="127"/>
      <c r="PSD46" s="127"/>
      <c r="PSE46" s="127"/>
      <c r="PSF46" s="127"/>
      <c r="PSG46" s="127"/>
      <c r="PSH46" s="127"/>
      <c r="PSI46" s="127"/>
      <c r="PSJ46" s="127"/>
      <c r="PSK46" s="127"/>
      <c r="PSL46" s="127"/>
      <c r="PSM46" s="127"/>
      <c r="PSN46" s="127"/>
      <c r="PSO46" s="127"/>
      <c r="PSP46" s="127"/>
      <c r="PSQ46" s="127"/>
      <c r="PSR46" s="127"/>
      <c r="PSS46" s="127"/>
      <c r="PST46" s="127"/>
      <c r="PSU46" s="127"/>
      <c r="PSV46" s="127"/>
      <c r="PSW46" s="127"/>
      <c r="PSX46" s="127"/>
      <c r="PSY46" s="127"/>
      <c r="PSZ46" s="127"/>
      <c r="PTA46" s="127"/>
      <c r="PTB46" s="127"/>
      <c r="PTC46" s="127"/>
      <c r="PTD46" s="127"/>
      <c r="PTE46" s="127"/>
      <c r="PTF46" s="127"/>
      <c r="PTG46" s="127"/>
      <c r="PTH46" s="127"/>
      <c r="PTI46" s="127"/>
      <c r="PTJ46" s="127"/>
      <c r="PTK46" s="127"/>
      <c r="PTL46" s="127"/>
      <c r="PTM46" s="127"/>
      <c r="PTN46" s="127"/>
      <c r="PTO46" s="127"/>
      <c r="PTP46" s="127"/>
      <c r="PTQ46" s="127"/>
      <c r="PTR46" s="127"/>
      <c r="PTS46" s="127"/>
      <c r="PTT46" s="127"/>
      <c r="PTU46" s="127"/>
      <c r="PTV46" s="127"/>
      <c r="PTW46" s="127"/>
      <c r="PTX46" s="127"/>
      <c r="PTY46" s="127"/>
      <c r="PTZ46" s="127"/>
      <c r="PUA46" s="127"/>
      <c r="PUB46" s="127"/>
      <c r="PUC46" s="127"/>
      <c r="PUD46" s="127"/>
      <c r="PUE46" s="127"/>
      <c r="PUF46" s="127"/>
      <c r="PUG46" s="127"/>
      <c r="PUH46" s="127"/>
      <c r="PUI46" s="127"/>
      <c r="PUJ46" s="127"/>
      <c r="PUK46" s="127"/>
      <c r="PUL46" s="127"/>
      <c r="PUM46" s="127"/>
      <c r="PUN46" s="127"/>
      <c r="PUO46" s="127"/>
      <c r="PUP46" s="127"/>
      <c r="PUQ46" s="127"/>
      <c r="PUR46" s="127"/>
      <c r="PUS46" s="127"/>
      <c r="PUT46" s="127"/>
      <c r="PUU46" s="127"/>
      <c r="PUV46" s="127"/>
      <c r="PUW46" s="127"/>
      <c r="PUX46" s="127"/>
      <c r="PUY46" s="127"/>
      <c r="PUZ46" s="127"/>
      <c r="PVA46" s="127"/>
      <c r="PVB46" s="127"/>
      <c r="PVC46" s="127"/>
      <c r="PVD46" s="127"/>
      <c r="PVE46" s="127"/>
      <c r="PVF46" s="127"/>
      <c r="PVG46" s="127"/>
      <c r="PVH46" s="127"/>
      <c r="PVI46" s="127"/>
      <c r="PVJ46" s="127"/>
      <c r="PVK46" s="127"/>
      <c r="PVL46" s="127"/>
      <c r="PVM46" s="127"/>
      <c r="PVN46" s="127"/>
      <c r="PVO46" s="127"/>
      <c r="PVP46" s="127"/>
      <c r="PVQ46" s="127"/>
      <c r="PVR46" s="127"/>
      <c r="PVS46" s="127"/>
      <c r="PVT46" s="127"/>
      <c r="PVU46" s="127"/>
      <c r="PVV46" s="127"/>
      <c r="PVW46" s="127"/>
      <c r="PVX46" s="127"/>
      <c r="PVY46" s="127"/>
      <c r="PVZ46" s="127"/>
      <c r="PWA46" s="127"/>
      <c r="PWB46" s="127"/>
      <c r="PWC46" s="127"/>
      <c r="PWD46" s="127"/>
      <c r="PWE46" s="127"/>
      <c r="PWF46" s="127"/>
      <c r="PWG46" s="127"/>
      <c r="PWH46" s="127"/>
      <c r="PWI46" s="127"/>
      <c r="PWJ46" s="127"/>
      <c r="PWK46" s="127"/>
      <c r="PWL46" s="127"/>
      <c r="PWM46" s="127"/>
      <c r="PWN46" s="127"/>
      <c r="PWO46" s="127"/>
      <c r="PWP46" s="127"/>
      <c r="PWQ46" s="127"/>
      <c r="PWR46" s="127"/>
      <c r="PWS46" s="127"/>
      <c r="PWT46" s="127"/>
      <c r="PWU46" s="127"/>
      <c r="PWV46" s="127"/>
      <c r="PWW46" s="127"/>
      <c r="PWX46" s="127"/>
      <c r="PWY46" s="127"/>
      <c r="PWZ46" s="127"/>
      <c r="PXA46" s="127"/>
      <c r="PXB46" s="127"/>
      <c r="PXC46" s="127"/>
      <c r="PXD46" s="127"/>
      <c r="PXE46" s="127"/>
      <c r="PXF46" s="127"/>
      <c r="PXG46" s="127"/>
      <c r="PXH46" s="127"/>
      <c r="PXI46" s="127"/>
      <c r="PXJ46" s="127"/>
      <c r="PXK46" s="127"/>
      <c r="PXL46" s="127"/>
      <c r="PXM46" s="127"/>
      <c r="PXN46" s="127"/>
      <c r="PXO46" s="127"/>
      <c r="PXP46" s="127"/>
      <c r="PXQ46" s="127"/>
      <c r="PXR46" s="127"/>
      <c r="PXS46" s="127"/>
      <c r="PXT46" s="127"/>
      <c r="PXU46" s="127"/>
      <c r="PXV46" s="127"/>
      <c r="PXW46" s="127"/>
      <c r="PXX46" s="127"/>
      <c r="PXY46" s="127"/>
      <c r="PXZ46" s="127"/>
      <c r="PYA46" s="127"/>
      <c r="PYB46" s="127"/>
      <c r="PYC46" s="127"/>
      <c r="PYD46" s="127"/>
      <c r="PYE46" s="127"/>
      <c r="PYF46" s="127"/>
      <c r="PYG46" s="127"/>
      <c r="PYH46" s="127"/>
      <c r="PYI46" s="127"/>
      <c r="PYJ46" s="127"/>
      <c r="PYK46" s="127"/>
      <c r="PYL46" s="127"/>
      <c r="PYM46" s="127"/>
      <c r="PYN46" s="127"/>
      <c r="PYO46" s="127"/>
      <c r="PYP46" s="127"/>
      <c r="PYQ46" s="127"/>
      <c r="PYR46" s="127"/>
      <c r="PYS46" s="127"/>
      <c r="PYT46" s="127"/>
      <c r="PYU46" s="127"/>
      <c r="PYV46" s="127"/>
      <c r="PYW46" s="127"/>
      <c r="PYX46" s="127"/>
      <c r="PYY46" s="127"/>
      <c r="PYZ46" s="127"/>
      <c r="PZA46" s="127"/>
      <c r="PZB46" s="127"/>
      <c r="PZC46" s="127"/>
      <c r="PZD46" s="127"/>
      <c r="PZE46" s="127"/>
      <c r="PZF46" s="127"/>
      <c r="PZG46" s="127"/>
      <c r="PZH46" s="127"/>
      <c r="PZI46" s="127"/>
      <c r="PZJ46" s="127"/>
      <c r="PZK46" s="127"/>
      <c r="PZL46" s="127"/>
      <c r="PZM46" s="127"/>
      <c r="PZN46" s="127"/>
      <c r="PZO46" s="127"/>
      <c r="PZP46" s="127"/>
      <c r="PZQ46" s="127"/>
      <c r="PZR46" s="127"/>
      <c r="PZS46" s="127"/>
      <c r="PZT46" s="127"/>
      <c r="PZU46" s="127"/>
      <c r="PZV46" s="127"/>
      <c r="PZW46" s="127"/>
      <c r="PZX46" s="127"/>
      <c r="PZY46" s="127"/>
      <c r="PZZ46" s="127"/>
      <c r="QAA46" s="127"/>
      <c r="QAB46" s="127"/>
      <c r="QAC46" s="127"/>
      <c r="QAD46" s="127"/>
      <c r="QAE46" s="127"/>
      <c r="QAF46" s="127"/>
      <c r="QAG46" s="127"/>
      <c r="QAH46" s="127"/>
      <c r="QAI46" s="127"/>
      <c r="QAJ46" s="127"/>
      <c r="QAK46" s="127"/>
      <c r="QAL46" s="127"/>
      <c r="QAM46" s="127"/>
      <c r="QAN46" s="127"/>
      <c r="QAO46" s="127"/>
      <c r="QAP46" s="127"/>
      <c r="QAQ46" s="127"/>
      <c r="QAR46" s="127"/>
      <c r="QAS46" s="127"/>
      <c r="QAT46" s="127"/>
      <c r="QAU46" s="127"/>
      <c r="QAV46" s="127"/>
      <c r="QAW46" s="127"/>
      <c r="QAX46" s="127"/>
      <c r="QAY46" s="127"/>
      <c r="QAZ46" s="127"/>
      <c r="QBA46" s="127"/>
      <c r="QBB46" s="127"/>
      <c r="QBC46" s="127"/>
      <c r="QBD46" s="127"/>
      <c r="QBE46" s="127"/>
      <c r="QBF46" s="127"/>
      <c r="QBG46" s="127"/>
      <c r="QBH46" s="127"/>
      <c r="QBI46" s="127"/>
      <c r="QBJ46" s="127"/>
      <c r="QBK46" s="127"/>
      <c r="QBL46" s="127"/>
      <c r="QBM46" s="127"/>
      <c r="QBN46" s="127"/>
      <c r="QBO46" s="127"/>
      <c r="QBP46" s="127"/>
      <c r="QBQ46" s="127"/>
      <c r="QBR46" s="127"/>
      <c r="QBS46" s="127"/>
      <c r="QBT46" s="127"/>
      <c r="QBU46" s="127"/>
      <c r="QBV46" s="127"/>
      <c r="QBW46" s="127"/>
      <c r="QBX46" s="127"/>
      <c r="QBY46" s="127"/>
      <c r="QBZ46" s="127"/>
      <c r="QCA46" s="127"/>
      <c r="QCB46" s="127"/>
      <c r="QCC46" s="127"/>
      <c r="QCD46" s="127"/>
      <c r="QCE46" s="127"/>
      <c r="QCF46" s="127"/>
      <c r="QCG46" s="127"/>
      <c r="QCH46" s="127"/>
      <c r="QCI46" s="127"/>
      <c r="QCJ46" s="127"/>
      <c r="QCK46" s="127"/>
      <c r="QCL46" s="127"/>
      <c r="QCM46" s="127"/>
      <c r="QCN46" s="127"/>
      <c r="QCO46" s="127"/>
      <c r="QCP46" s="127"/>
      <c r="QCQ46" s="127"/>
      <c r="QCR46" s="127"/>
      <c r="QCS46" s="127"/>
      <c r="QCT46" s="127"/>
      <c r="QCU46" s="127"/>
      <c r="QCV46" s="127"/>
      <c r="QCW46" s="127"/>
      <c r="QCX46" s="127"/>
      <c r="QCY46" s="127"/>
      <c r="QCZ46" s="127"/>
      <c r="QDA46" s="127"/>
      <c r="QDB46" s="127"/>
      <c r="QDC46" s="127"/>
      <c r="QDD46" s="127"/>
      <c r="QDE46" s="127"/>
      <c r="QDF46" s="127"/>
      <c r="QDG46" s="127"/>
      <c r="QDH46" s="127"/>
      <c r="QDI46" s="127"/>
      <c r="QDJ46" s="127"/>
      <c r="QDK46" s="127"/>
      <c r="QDL46" s="127"/>
      <c r="QDM46" s="127"/>
      <c r="QDN46" s="127"/>
      <c r="QDO46" s="127"/>
      <c r="QDP46" s="127"/>
      <c r="QDQ46" s="127"/>
      <c r="QDR46" s="127"/>
      <c r="QDS46" s="127"/>
      <c r="QDT46" s="127"/>
      <c r="QDU46" s="127"/>
      <c r="QDV46" s="127"/>
      <c r="QDW46" s="127"/>
      <c r="QDX46" s="127"/>
      <c r="QDY46" s="127"/>
      <c r="QDZ46" s="127"/>
      <c r="QEA46" s="127"/>
      <c r="QEB46" s="127"/>
      <c r="QEC46" s="127"/>
      <c r="QED46" s="127"/>
      <c r="QEE46" s="127"/>
      <c r="QEF46" s="127"/>
      <c r="QEG46" s="127"/>
      <c r="QEH46" s="127"/>
      <c r="QEI46" s="127"/>
      <c r="QEJ46" s="127"/>
      <c r="QEK46" s="127"/>
      <c r="QEL46" s="127"/>
      <c r="QEM46" s="127"/>
      <c r="QEN46" s="127"/>
      <c r="QEO46" s="127"/>
      <c r="QEP46" s="127"/>
      <c r="QEQ46" s="127"/>
      <c r="QER46" s="127"/>
      <c r="QES46" s="127"/>
      <c r="QET46" s="127"/>
      <c r="QEU46" s="127"/>
      <c r="QEV46" s="127"/>
      <c r="QEW46" s="127"/>
      <c r="QEX46" s="127"/>
      <c r="QEY46" s="127"/>
      <c r="QEZ46" s="127"/>
      <c r="QFA46" s="127"/>
      <c r="QFB46" s="127"/>
      <c r="QFC46" s="127"/>
      <c r="QFD46" s="127"/>
      <c r="QFE46" s="127"/>
      <c r="QFF46" s="127"/>
      <c r="QFG46" s="127"/>
      <c r="QFH46" s="127"/>
      <c r="QFI46" s="127"/>
      <c r="QFJ46" s="127"/>
      <c r="QFK46" s="127"/>
      <c r="QFL46" s="127"/>
      <c r="QFM46" s="127"/>
      <c r="QFN46" s="127"/>
      <c r="QFO46" s="127"/>
      <c r="QFP46" s="127"/>
      <c r="QFQ46" s="127"/>
      <c r="QFR46" s="127"/>
      <c r="QFS46" s="127"/>
      <c r="QFT46" s="127"/>
      <c r="QFU46" s="127"/>
      <c r="QFV46" s="127"/>
      <c r="QFW46" s="127"/>
      <c r="QFX46" s="127"/>
      <c r="QFY46" s="127"/>
      <c r="QFZ46" s="127"/>
      <c r="QGA46" s="127"/>
      <c r="QGB46" s="127"/>
      <c r="QGC46" s="127"/>
      <c r="QGD46" s="127"/>
      <c r="QGE46" s="127"/>
      <c r="QGF46" s="127"/>
      <c r="QGG46" s="127"/>
      <c r="QGH46" s="127"/>
      <c r="QGI46" s="127"/>
      <c r="QGJ46" s="127"/>
      <c r="QGK46" s="127"/>
      <c r="QGL46" s="127"/>
      <c r="QGM46" s="127"/>
      <c r="QGN46" s="127"/>
      <c r="QGO46" s="127"/>
      <c r="QGP46" s="127"/>
      <c r="QGQ46" s="127"/>
      <c r="QGR46" s="127"/>
      <c r="QGS46" s="127"/>
      <c r="QGT46" s="127"/>
      <c r="QGU46" s="127"/>
      <c r="QGV46" s="127"/>
      <c r="QGW46" s="127"/>
      <c r="QGX46" s="127"/>
      <c r="QGY46" s="127"/>
      <c r="QGZ46" s="127"/>
      <c r="QHA46" s="127"/>
      <c r="QHB46" s="127"/>
      <c r="QHC46" s="127"/>
      <c r="QHD46" s="127"/>
      <c r="QHE46" s="127"/>
      <c r="QHF46" s="127"/>
      <c r="QHG46" s="127"/>
      <c r="QHH46" s="127"/>
      <c r="QHI46" s="127"/>
      <c r="QHJ46" s="127"/>
      <c r="QHK46" s="127"/>
      <c r="QHL46" s="127"/>
      <c r="QHM46" s="127"/>
      <c r="QHN46" s="127"/>
      <c r="QHO46" s="127"/>
      <c r="QHP46" s="127"/>
      <c r="QHQ46" s="127"/>
      <c r="QHR46" s="127"/>
      <c r="QHS46" s="127"/>
      <c r="QHT46" s="127"/>
      <c r="QHU46" s="127"/>
      <c r="QHV46" s="127"/>
      <c r="QHW46" s="127"/>
      <c r="QHX46" s="127"/>
      <c r="QHY46" s="127"/>
      <c r="QHZ46" s="127"/>
      <c r="QIA46" s="127"/>
      <c r="QIB46" s="127"/>
      <c r="QIC46" s="127"/>
      <c r="QID46" s="127"/>
      <c r="QIE46" s="127"/>
      <c r="QIF46" s="127"/>
      <c r="QIG46" s="127"/>
      <c r="QIH46" s="127"/>
      <c r="QII46" s="127"/>
      <c r="QIJ46" s="127"/>
      <c r="QIK46" s="127"/>
      <c r="QIL46" s="127"/>
      <c r="QIM46" s="127"/>
      <c r="QIN46" s="127"/>
      <c r="QIO46" s="127"/>
      <c r="QIP46" s="127"/>
      <c r="QIQ46" s="127"/>
      <c r="QIR46" s="127"/>
      <c r="QIS46" s="127"/>
      <c r="QIT46" s="127"/>
      <c r="QIU46" s="127"/>
      <c r="QIV46" s="127"/>
      <c r="QIW46" s="127"/>
      <c r="QIX46" s="127"/>
      <c r="QIY46" s="127"/>
      <c r="QIZ46" s="127"/>
      <c r="QJA46" s="127"/>
      <c r="QJB46" s="127"/>
      <c r="QJC46" s="127"/>
      <c r="QJD46" s="127"/>
      <c r="QJE46" s="127"/>
      <c r="QJF46" s="127"/>
      <c r="QJG46" s="127"/>
      <c r="QJH46" s="127"/>
      <c r="QJI46" s="127"/>
      <c r="QJJ46" s="127"/>
      <c r="QJK46" s="127"/>
      <c r="QJL46" s="127"/>
      <c r="QJM46" s="127"/>
      <c r="QJN46" s="127"/>
      <c r="QJO46" s="127"/>
      <c r="QJP46" s="127"/>
      <c r="QJQ46" s="127"/>
      <c r="QJR46" s="127"/>
      <c r="QJS46" s="127"/>
      <c r="QJT46" s="127"/>
      <c r="QJU46" s="127"/>
      <c r="QJV46" s="127"/>
      <c r="QJW46" s="127"/>
      <c r="QJX46" s="127"/>
      <c r="QJY46" s="127"/>
      <c r="QJZ46" s="127"/>
      <c r="QKA46" s="127"/>
      <c r="QKB46" s="127"/>
      <c r="QKC46" s="127"/>
      <c r="QKD46" s="127"/>
      <c r="QKE46" s="127"/>
      <c r="QKF46" s="127"/>
      <c r="QKG46" s="127"/>
      <c r="QKH46" s="127"/>
      <c r="QKI46" s="127"/>
      <c r="QKJ46" s="127"/>
      <c r="QKK46" s="127"/>
      <c r="QKL46" s="127"/>
      <c r="QKM46" s="127"/>
      <c r="QKN46" s="127"/>
      <c r="QKO46" s="127"/>
      <c r="QKP46" s="127"/>
      <c r="QKQ46" s="127"/>
      <c r="QKR46" s="127"/>
      <c r="QKS46" s="127"/>
      <c r="QKT46" s="127"/>
      <c r="QKU46" s="127"/>
      <c r="QKV46" s="127"/>
      <c r="QKW46" s="127"/>
      <c r="QKX46" s="127"/>
      <c r="QKY46" s="127"/>
      <c r="QKZ46" s="127"/>
      <c r="QLA46" s="127"/>
      <c r="QLB46" s="127"/>
      <c r="QLC46" s="127"/>
      <c r="QLD46" s="127"/>
      <c r="QLE46" s="127"/>
      <c r="QLF46" s="127"/>
      <c r="QLG46" s="127"/>
      <c r="QLH46" s="127"/>
      <c r="QLI46" s="127"/>
      <c r="QLJ46" s="127"/>
      <c r="QLK46" s="127"/>
      <c r="QLL46" s="127"/>
      <c r="QLM46" s="127"/>
      <c r="QLN46" s="127"/>
      <c r="QLO46" s="127"/>
      <c r="QLP46" s="127"/>
      <c r="QLQ46" s="127"/>
      <c r="QLR46" s="127"/>
      <c r="QLS46" s="127"/>
      <c r="QLT46" s="127"/>
      <c r="QLU46" s="127"/>
      <c r="QLV46" s="127"/>
      <c r="QLW46" s="127"/>
      <c r="QLX46" s="127"/>
      <c r="QLY46" s="127"/>
      <c r="QLZ46" s="127"/>
      <c r="QMA46" s="127"/>
      <c r="QMB46" s="127"/>
      <c r="QMC46" s="127"/>
      <c r="QMD46" s="127"/>
      <c r="QME46" s="127"/>
      <c r="QMF46" s="127"/>
      <c r="QMG46" s="127"/>
      <c r="QMH46" s="127"/>
      <c r="QMI46" s="127"/>
      <c r="QMJ46" s="127"/>
      <c r="QMK46" s="127"/>
      <c r="QML46" s="127"/>
      <c r="QMM46" s="127"/>
      <c r="QMN46" s="127"/>
      <c r="QMO46" s="127"/>
      <c r="QMP46" s="127"/>
      <c r="QMQ46" s="127"/>
      <c r="QMR46" s="127"/>
      <c r="QMS46" s="127"/>
      <c r="QMT46" s="127"/>
      <c r="QMU46" s="127"/>
      <c r="QMV46" s="127"/>
      <c r="QMW46" s="127"/>
      <c r="QMX46" s="127"/>
      <c r="QMY46" s="127"/>
      <c r="QMZ46" s="127"/>
      <c r="QNA46" s="127"/>
      <c r="QNB46" s="127"/>
      <c r="QNC46" s="127"/>
      <c r="QND46" s="127"/>
      <c r="QNE46" s="127"/>
      <c r="QNF46" s="127"/>
      <c r="QNG46" s="127"/>
      <c r="QNH46" s="127"/>
      <c r="QNI46" s="127"/>
      <c r="QNJ46" s="127"/>
      <c r="QNK46" s="127"/>
      <c r="QNL46" s="127"/>
      <c r="QNM46" s="127"/>
      <c r="QNN46" s="127"/>
      <c r="QNO46" s="127"/>
      <c r="QNP46" s="127"/>
      <c r="QNQ46" s="127"/>
      <c r="QNR46" s="127"/>
      <c r="QNS46" s="127"/>
      <c r="QNT46" s="127"/>
      <c r="QNU46" s="127"/>
      <c r="QNV46" s="127"/>
      <c r="QNW46" s="127"/>
      <c r="QNX46" s="127"/>
      <c r="QNY46" s="127"/>
      <c r="QNZ46" s="127"/>
      <c r="QOA46" s="127"/>
      <c r="QOB46" s="127"/>
      <c r="QOC46" s="127"/>
      <c r="QOD46" s="127"/>
      <c r="QOE46" s="127"/>
      <c r="QOF46" s="127"/>
      <c r="QOG46" s="127"/>
      <c r="QOH46" s="127"/>
      <c r="QOI46" s="127"/>
      <c r="QOJ46" s="127"/>
      <c r="QOK46" s="127"/>
      <c r="QOL46" s="127"/>
      <c r="QOM46" s="127"/>
      <c r="QON46" s="127"/>
      <c r="QOO46" s="127"/>
      <c r="QOP46" s="127"/>
      <c r="QOQ46" s="127"/>
      <c r="QOR46" s="127"/>
      <c r="QOS46" s="127"/>
      <c r="QOT46" s="127"/>
      <c r="QOU46" s="127"/>
      <c r="QOV46" s="127"/>
      <c r="QOW46" s="127"/>
      <c r="QOX46" s="127"/>
      <c r="QOY46" s="127"/>
      <c r="QOZ46" s="127"/>
      <c r="QPA46" s="127"/>
      <c r="QPB46" s="127"/>
      <c r="QPC46" s="127"/>
      <c r="QPD46" s="127"/>
      <c r="QPE46" s="127"/>
      <c r="QPF46" s="127"/>
      <c r="QPG46" s="127"/>
      <c r="QPH46" s="127"/>
      <c r="QPI46" s="127"/>
      <c r="QPJ46" s="127"/>
      <c r="QPK46" s="127"/>
      <c r="QPL46" s="127"/>
      <c r="QPM46" s="127"/>
      <c r="QPN46" s="127"/>
      <c r="QPO46" s="127"/>
      <c r="QPP46" s="127"/>
      <c r="QPQ46" s="127"/>
      <c r="QPR46" s="127"/>
      <c r="QPS46" s="127"/>
      <c r="QPT46" s="127"/>
      <c r="QPU46" s="127"/>
      <c r="QPV46" s="127"/>
      <c r="QPW46" s="127"/>
      <c r="QPX46" s="127"/>
      <c r="QPY46" s="127"/>
      <c r="QPZ46" s="127"/>
      <c r="QQA46" s="127"/>
      <c r="QQB46" s="127"/>
      <c r="QQC46" s="127"/>
      <c r="QQD46" s="127"/>
      <c r="QQE46" s="127"/>
      <c r="QQF46" s="127"/>
      <c r="QQG46" s="127"/>
      <c r="QQH46" s="127"/>
      <c r="QQI46" s="127"/>
      <c r="QQJ46" s="127"/>
      <c r="QQK46" s="127"/>
      <c r="QQL46" s="127"/>
      <c r="QQM46" s="127"/>
      <c r="QQN46" s="127"/>
      <c r="QQO46" s="127"/>
      <c r="QQP46" s="127"/>
      <c r="QQQ46" s="127"/>
      <c r="QQR46" s="127"/>
      <c r="QQS46" s="127"/>
      <c r="QQT46" s="127"/>
      <c r="QQU46" s="127"/>
      <c r="QQV46" s="127"/>
      <c r="QQW46" s="127"/>
      <c r="QQX46" s="127"/>
      <c r="QQY46" s="127"/>
      <c r="QQZ46" s="127"/>
      <c r="QRA46" s="127"/>
      <c r="QRB46" s="127"/>
      <c r="QRC46" s="127"/>
      <c r="QRD46" s="127"/>
      <c r="QRE46" s="127"/>
      <c r="QRF46" s="127"/>
      <c r="QRG46" s="127"/>
      <c r="QRH46" s="127"/>
      <c r="QRI46" s="127"/>
      <c r="QRJ46" s="127"/>
      <c r="QRK46" s="127"/>
      <c r="QRL46" s="127"/>
      <c r="QRM46" s="127"/>
      <c r="QRN46" s="127"/>
      <c r="QRO46" s="127"/>
      <c r="QRP46" s="127"/>
      <c r="QRQ46" s="127"/>
      <c r="QRR46" s="127"/>
      <c r="QRS46" s="127"/>
      <c r="QRT46" s="127"/>
      <c r="QRU46" s="127"/>
      <c r="QRV46" s="127"/>
      <c r="QRW46" s="127"/>
      <c r="QRX46" s="127"/>
      <c r="QRY46" s="127"/>
      <c r="QRZ46" s="127"/>
      <c r="QSA46" s="127"/>
      <c r="QSB46" s="127"/>
      <c r="QSC46" s="127"/>
      <c r="QSD46" s="127"/>
      <c r="QSE46" s="127"/>
      <c r="QSF46" s="127"/>
      <c r="QSG46" s="127"/>
      <c r="QSH46" s="127"/>
      <c r="QSI46" s="127"/>
      <c r="QSJ46" s="127"/>
      <c r="QSK46" s="127"/>
      <c r="QSL46" s="127"/>
      <c r="QSM46" s="127"/>
      <c r="QSN46" s="127"/>
      <c r="QSO46" s="127"/>
      <c r="QSP46" s="127"/>
      <c r="QSQ46" s="127"/>
      <c r="QSR46" s="127"/>
      <c r="QSS46" s="127"/>
      <c r="QST46" s="127"/>
      <c r="QSU46" s="127"/>
      <c r="QSV46" s="127"/>
      <c r="QSW46" s="127"/>
      <c r="QSX46" s="127"/>
      <c r="QSY46" s="127"/>
      <c r="QSZ46" s="127"/>
      <c r="QTA46" s="127"/>
      <c r="QTB46" s="127"/>
      <c r="QTC46" s="127"/>
      <c r="QTD46" s="127"/>
      <c r="QTE46" s="127"/>
      <c r="QTF46" s="127"/>
      <c r="QTG46" s="127"/>
      <c r="QTH46" s="127"/>
      <c r="QTI46" s="127"/>
      <c r="QTJ46" s="127"/>
      <c r="QTK46" s="127"/>
      <c r="QTL46" s="127"/>
      <c r="QTM46" s="127"/>
      <c r="QTN46" s="127"/>
      <c r="QTO46" s="127"/>
      <c r="QTP46" s="127"/>
      <c r="QTQ46" s="127"/>
      <c r="QTR46" s="127"/>
      <c r="QTS46" s="127"/>
      <c r="QTT46" s="127"/>
      <c r="QTU46" s="127"/>
      <c r="QTV46" s="127"/>
      <c r="QTW46" s="127"/>
      <c r="QTX46" s="127"/>
      <c r="QTY46" s="127"/>
      <c r="QTZ46" s="127"/>
      <c r="QUA46" s="127"/>
      <c r="QUB46" s="127"/>
      <c r="QUC46" s="127"/>
      <c r="QUD46" s="127"/>
      <c r="QUE46" s="127"/>
      <c r="QUF46" s="127"/>
      <c r="QUG46" s="127"/>
      <c r="QUH46" s="127"/>
      <c r="QUI46" s="127"/>
      <c r="QUJ46" s="127"/>
      <c r="QUK46" s="127"/>
      <c r="QUL46" s="127"/>
      <c r="QUM46" s="127"/>
      <c r="QUN46" s="127"/>
      <c r="QUO46" s="127"/>
      <c r="QUP46" s="127"/>
      <c r="QUQ46" s="127"/>
      <c r="QUR46" s="127"/>
      <c r="QUS46" s="127"/>
      <c r="QUT46" s="127"/>
      <c r="QUU46" s="127"/>
      <c r="QUV46" s="127"/>
      <c r="QUW46" s="127"/>
      <c r="QUX46" s="127"/>
      <c r="QUY46" s="127"/>
      <c r="QUZ46" s="127"/>
      <c r="QVA46" s="127"/>
      <c r="QVB46" s="127"/>
      <c r="QVC46" s="127"/>
      <c r="QVD46" s="127"/>
      <c r="QVE46" s="127"/>
      <c r="QVF46" s="127"/>
      <c r="QVG46" s="127"/>
      <c r="QVH46" s="127"/>
      <c r="QVI46" s="127"/>
      <c r="QVJ46" s="127"/>
      <c r="QVK46" s="127"/>
      <c r="QVL46" s="127"/>
      <c r="QVM46" s="127"/>
      <c r="QVN46" s="127"/>
      <c r="QVO46" s="127"/>
      <c r="QVP46" s="127"/>
      <c r="QVQ46" s="127"/>
      <c r="QVR46" s="127"/>
      <c r="QVS46" s="127"/>
      <c r="QVT46" s="127"/>
      <c r="QVU46" s="127"/>
      <c r="QVV46" s="127"/>
      <c r="QVW46" s="127"/>
      <c r="QVX46" s="127"/>
      <c r="QVY46" s="127"/>
      <c r="QVZ46" s="127"/>
      <c r="QWA46" s="127"/>
      <c r="QWB46" s="127"/>
      <c r="QWC46" s="127"/>
      <c r="QWD46" s="127"/>
      <c r="QWE46" s="127"/>
      <c r="QWF46" s="127"/>
      <c r="QWG46" s="127"/>
      <c r="QWH46" s="127"/>
      <c r="QWI46" s="127"/>
      <c r="QWJ46" s="127"/>
      <c r="QWK46" s="127"/>
      <c r="QWL46" s="127"/>
      <c r="QWM46" s="127"/>
      <c r="QWN46" s="127"/>
      <c r="QWO46" s="127"/>
      <c r="QWP46" s="127"/>
      <c r="QWQ46" s="127"/>
      <c r="QWR46" s="127"/>
      <c r="QWS46" s="127"/>
      <c r="QWT46" s="127"/>
      <c r="QWU46" s="127"/>
      <c r="QWV46" s="127"/>
      <c r="QWW46" s="127"/>
      <c r="QWX46" s="127"/>
      <c r="QWY46" s="127"/>
      <c r="QWZ46" s="127"/>
      <c r="QXA46" s="127"/>
      <c r="QXB46" s="127"/>
      <c r="QXC46" s="127"/>
      <c r="QXD46" s="127"/>
      <c r="QXE46" s="127"/>
      <c r="QXF46" s="127"/>
      <c r="QXG46" s="127"/>
      <c r="QXH46" s="127"/>
      <c r="QXI46" s="127"/>
      <c r="QXJ46" s="127"/>
      <c r="QXK46" s="127"/>
      <c r="QXL46" s="127"/>
      <c r="QXM46" s="127"/>
      <c r="QXN46" s="127"/>
      <c r="QXO46" s="127"/>
      <c r="QXP46" s="127"/>
      <c r="QXQ46" s="127"/>
      <c r="QXR46" s="127"/>
      <c r="QXS46" s="127"/>
      <c r="QXT46" s="127"/>
      <c r="QXU46" s="127"/>
      <c r="QXV46" s="127"/>
      <c r="QXW46" s="127"/>
      <c r="QXX46" s="127"/>
      <c r="QXY46" s="127"/>
      <c r="QXZ46" s="127"/>
      <c r="QYA46" s="127"/>
      <c r="QYB46" s="127"/>
      <c r="QYC46" s="127"/>
      <c r="QYD46" s="127"/>
      <c r="QYE46" s="127"/>
      <c r="QYF46" s="127"/>
      <c r="QYG46" s="127"/>
      <c r="QYH46" s="127"/>
      <c r="QYI46" s="127"/>
      <c r="QYJ46" s="127"/>
      <c r="QYK46" s="127"/>
      <c r="QYL46" s="127"/>
      <c r="QYM46" s="127"/>
      <c r="QYN46" s="127"/>
      <c r="QYO46" s="127"/>
      <c r="QYP46" s="127"/>
      <c r="QYQ46" s="127"/>
      <c r="QYR46" s="127"/>
      <c r="QYS46" s="127"/>
      <c r="QYT46" s="127"/>
      <c r="QYU46" s="127"/>
      <c r="QYV46" s="127"/>
      <c r="QYW46" s="127"/>
      <c r="QYX46" s="127"/>
      <c r="QYY46" s="127"/>
      <c r="QYZ46" s="127"/>
      <c r="QZA46" s="127"/>
      <c r="QZB46" s="127"/>
      <c r="QZC46" s="127"/>
      <c r="QZD46" s="127"/>
      <c r="QZE46" s="127"/>
      <c r="QZF46" s="127"/>
      <c r="QZG46" s="127"/>
      <c r="QZH46" s="127"/>
      <c r="QZI46" s="127"/>
      <c r="QZJ46" s="127"/>
      <c r="QZK46" s="127"/>
      <c r="QZL46" s="127"/>
      <c r="QZM46" s="127"/>
      <c r="QZN46" s="127"/>
      <c r="QZO46" s="127"/>
      <c r="QZP46" s="127"/>
      <c r="QZQ46" s="127"/>
      <c r="QZR46" s="127"/>
      <c r="QZS46" s="127"/>
      <c r="QZT46" s="127"/>
      <c r="QZU46" s="127"/>
      <c r="QZV46" s="127"/>
      <c r="QZW46" s="127"/>
      <c r="QZX46" s="127"/>
      <c r="QZY46" s="127"/>
      <c r="QZZ46" s="127"/>
      <c r="RAA46" s="127"/>
      <c r="RAB46" s="127"/>
      <c r="RAC46" s="127"/>
      <c r="RAD46" s="127"/>
      <c r="RAE46" s="127"/>
      <c r="RAF46" s="127"/>
      <c r="RAG46" s="127"/>
      <c r="RAH46" s="127"/>
      <c r="RAI46" s="127"/>
      <c r="RAJ46" s="127"/>
      <c r="RAK46" s="127"/>
      <c r="RAL46" s="127"/>
      <c r="RAM46" s="127"/>
      <c r="RAN46" s="127"/>
      <c r="RAO46" s="127"/>
      <c r="RAP46" s="127"/>
      <c r="RAQ46" s="127"/>
      <c r="RAR46" s="127"/>
      <c r="RAS46" s="127"/>
      <c r="RAT46" s="127"/>
      <c r="RAU46" s="127"/>
      <c r="RAV46" s="127"/>
      <c r="RAW46" s="127"/>
      <c r="RAX46" s="127"/>
      <c r="RAY46" s="127"/>
      <c r="RAZ46" s="127"/>
      <c r="RBA46" s="127"/>
      <c r="RBB46" s="127"/>
      <c r="RBC46" s="127"/>
      <c r="RBD46" s="127"/>
      <c r="RBE46" s="127"/>
      <c r="RBF46" s="127"/>
      <c r="RBG46" s="127"/>
      <c r="RBH46" s="127"/>
      <c r="RBI46" s="127"/>
      <c r="RBJ46" s="127"/>
      <c r="RBK46" s="127"/>
      <c r="RBL46" s="127"/>
      <c r="RBM46" s="127"/>
      <c r="RBN46" s="127"/>
      <c r="RBO46" s="127"/>
      <c r="RBP46" s="127"/>
      <c r="RBQ46" s="127"/>
      <c r="RBR46" s="127"/>
      <c r="RBS46" s="127"/>
      <c r="RBT46" s="127"/>
      <c r="RBU46" s="127"/>
      <c r="RBV46" s="127"/>
      <c r="RBW46" s="127"/>
      <c r="RBX46" s="127"/>
      <c r="RBY46" s="127"/>
      <c r="RBZ46" s="127"/>
      <c r="RCA46" s="127"/>
      <c r="RCB46" s="127"/>
      <c r="RCC46" s="127"/>
      <c r="RCD46" s="127"/>
      <c r="RCE46" s="127"/>
      <c r="RCF46" s="127"/>
      <c r="RCG46" s="127"/>
      <c r="RCH46" s="127"/>
      <c r="RCI46" s="127"/>
      <c r="RCJ46" s="127"/>
      <c r="RCK46" s="127"/>
      <c r="RCL46" s="127"/>
      <c r="RCM46" s="127"/>
      <c r="RCN46" s="127"/>
      <c r="RCO46" s="127"/>
      <c r="RCP46" s="127"/>
      <c r="RCQ46" s="127"/>
      <c r="RCR46" s="127"/>
      <c r="RCS46" s="127"/>
      <c r="RCT46" s="127"/>
      <c r="RCU46" s="127"/>
      <c r="RCV46" s="127"/>
      <c r="RCW46" s="127"/>
      <c r="RCX46" s="127"/>
      <c r="RCY46" s="127"/>
      <c r="RCZ46" s="127"/>
      <c r="RDA46" s="127"/>
      <c r="RDB46" s="127"/>
      <c r="RDC46" s="127"/>
      <c r="RDD46" s="127"/>
      <c r="RDE46" s="127"/>
      <c r="RDF46" s="127"/>
      <c r="RDG46" s="127"/>
      <c r="RDH46" s="127"/>
      <c r="RDI46" s="127"/>
      <c r="RDJ46" s="127"/>
      <c r="RDK46" s="127"/>
      <c r="RDL46" s="127"/>
      <c r="RDM46" s="127"/>
      <c r="RDN46" s="127"/>
      <c r="RDO46" s="127"/>
      <c r="RDP46" s="127"/>
      <c r="RDQ46" s="127"/>
      <c r="RDR46" s="127"/>
      <c r="RDS46" s="127"/>
      <c r="RDT46" s="127"/>
      <c r="RDU46" s="127"/>
      <c r="RDV46" s="127"/>
      <c r="RDW46" s="127"/>
      <c r="RDX46" s="127"/>
      <c r="RDY46" s="127"/>
      <c r="RDZ46" s="127"/>
      <c r="REA46" s="127"/>
      <c r="REB46" s="127"/>
      <c r="REC46" s="127"/>
      <c r="RED46" s="127"/>
      <c r="REE46" s="127"/>
      <c r="REF46" s="127"/>
      <c r="REG46" s="127"/>
      <c r="REH46" s="127"/>
      <c r="REI46" s="127"/>
      <c r="REJ46" s="127"/>
      <c r="REK46" s="127"/>
      <c r="REL46" s="127"/>
      <c r="REM46" s="127"/>
      <c r="REN46" s="127"/>
      <c r="REO46" s="127"/>
      <c r="REP46" s="127"/>
      <c r="REQ46" s="127"/>
      <c r="RER46" s="127"/>
      <c r="RES46" s="127"/>
      <c r="RET46" s="127"/>
      <c r="REU46" s="127"/>
      <c r="REV46" s="127"/>
      <c r="REW46" s="127"/>
      <c r="REX46" s="127"/>
      <c r="REY46" s="127"/>
      <c r="REZ46" s="127"/>
      <c r="RFA46" s="127"/>
      <c r="RFB46" s="127"/>
      <c r="RFC46" s="127"/>
      <c r="RFD46" s="127"/>
      <c r="RFE46" s="127"/>
      <c r="RFF46" s="127"/>
      <c r="RFG46" s="127"/>
      <c r="RFH46" s="127"/>
      <c r="RFI46" s="127"/>
      <c r="RFJ46" s="127"/>
      <c r="RFK46" s="127"/>
      <c r="RFL46" s="127"/>
      <c r="RFM46" s="127"/>
      <c r="RFN46" s="127"/>
      <c r="RFO46" s="127"/>
      <c r="RFP46" s="127"/>
      <c r="RFQ46" s="127"/>
      <c r="RFR46" s="127"/>
      <c r="RFS46" s="127"/>
      <c r="RFT46" s="127"/>
      <c r="RFU46" s="127"/>
      <c r="RFV46" s="127"/>
      <c r="RFW46" s="127"/>
      <c r="RFX46" s="127"/>
      <c r="RFY46" s="127"/>
      <c r="RFZ46" s="127"/>
      <c r="RGA46" s="127"/>
      <c r="RGB46" s="127"/>
      <c r="RGC46" s="127"/>
      <c r="RGD46" s="127"/>
      <c r="RGE46" s="127"/>
      <c r="RGF46" s="127"/>
      <c r="RGG46" s="127"/>
      <c r="RGH46" s="127"/>
      <c r="RGI46" s="127"/>
      <c r="RGJ46" s="127"/>
      <c r="RGK46" s="127"/>
      <c r="RGL46" s="127"/>
      <c r="RGM46" s="127"/>
      <c r="RGN46" s="127"/>
      <c r="RGO46" s="127"/>
      <c r="RGP46" s="127"/>
      <c r="RGQ46" s="127"/>
      <c r="RGR46" s="127"/>
      <c r="RGS46" s="127"/>
      <c r="RGT46" s="127"/>
      <c r="RGU46" s="127"/>
      <c r="RGV46" s="127"/>
      <c r="RGW46" s="127"/>
      <c r="RGX46" s="127"/>
      <c r="RGY46" s="127"/>
      <c r="RGZ46" s="127"/>
      <c r="RHA46" s="127"/>
      <c r="RHB46" s="127"/>
      <c r="RHC46" s="127"/>
      <c r="RHD46" s="127"/>
      <c r="RHE46" s="127"/>
      <c r="RHF46" s="127"/>
      <c r="RHG46" s="127"/>
      <c r="RHH46" s="127"/>
      <c r="RHI46" s="127"/>
      <c r="RHJ46" s="127"/>
      <c r="RHK46" s="127"/>
      <c r="RHL46" s="127"/>
      <c r="RHM46" s="127"/>
      <c r="RHN46" s="127"/>
      <c r="RHO46" s="127"/>
      <c r="RHP46" s="127"/>
      <c r="RHQ46" s="127"/>
      <c r="RHR46" s="127"/>
      <c r="RHS46" s="127"/>
      <c r="RHT46" s="127"/>
      <c r="RHU46" s="127"/>
      <c r="RHV46" s="127"/>
      <c r="RHW46" s="127"/>
      <c r="RHX46" s="127"/>
      <c r="RHY46" s="127"/>
      <c r="RHZ46" s="127"/>
      <c r="RIA46" s="127"/>
      <c r="RIB46" s="127"/>
      <c r="RIC46" s="127"/>
      <c r="RID46" s="127"/>
      <c r="RIE46" s="127"/>
      <c r="RIF46" s="127"/>
      <c r="RIG46" s="127"/>
      <c r="RIH46" s="127"/>
      <c r="RII46" s="127"/>
      <c r="RIJ46" s="127"/>
      <c r="RIK46" s="127"/>
      <c r="RIL46" s="127"/>
      <c r="RIM46" s="127"/>
      <c r="RIN46" s="127"/>
      <c r="RIO46" s="127"/>
      <c r="RIP46" s="127"/>
      <c r="RIQ46" s="127"/>
      <c r="RIR46" s="127"/>
      <c r="RIS46" s="127"/>
      <c r="RIT46" s="127"/>
      <c r="RIU46" s="127"/>
      <c r="RIV46" s="127"/>
      <c r="RIW46" s="127"/>
      <c r="RIX46" s="127"/>
      <c r="RIY46" s="127"/>
      <c r="RIZ46" s="127"/>
      <c r="RJA46" s="127"/>
      <c r="RJB46" s="127"/>
      <c r="RJC46" s="127"/>
      <c r="RJD46" s="127"/>
      <c r="RJE46" s="127"/>
      <c r="RJF46" s="127"/>
      <c r="RJG46" s="127"/>
      <c r="RJH46" s="127"/>
      <c r="RJI46" s="127"/>
      <c r="RJJ46" s="127"/>
      <c r="RJK46" s="127"/>
      <c r="RJL46" s="127"/>
      <c r="RJM46" s="127"/>
      <c r="RJN46" s="127"/>
      <c r="RJO46" s="127"/>
      <c r="RJP46" s="127"/>
      <c r="RJQ46" s="127"/>
      <c r="RJR46" s="127"/>
      <c r="RJS46" s="127"/>
      <c r="RJT46" s="127"/>
      <c r="RJU46" s="127"/>
      <c r="RJV46" s="127"/>
      <c r="RJW46" s="127"/>
      <c r="RJX46" s="127"/>
      <c r="RJY46" s="127"/>
      <c r="RJZ46" s="127"/>
      <c r="RKA46" s="127"/>
      <c r="RKB46" s="127"/>
      <c r="RKC46" s="127"/>
      <c r="RKD46" s="127"/>
      <c r="RKE46" s="127"/>
      <c r="RKF46" s="127"/>
      <c r="RKG46" s="127"/>
      <c r="RKH46" s="127"/>
      <c r="RKI46" s="127"/>
      <c r="RKJ46" s="127"/>
      <c r="RKK46" s="127"/>
      <c r="RKL46" s="127"/>
      <c r="RKM46" s="127"/>
      <c r="RKN46" s="127"/>
      <c r="RKO46" s="127"/>
      <c r="RKP46" s="127"/>
      <c r="RKQ46" s="127"/>
      <c r="RKR46" s="127"/>
      <c r="RKS46" s="127"/>
      <c r="RKT46" s="127"/>
      <c r="RKU46" s="127"/>
      <c r="RKV46" s="127"/>
      <c r="RKW46" s="127"/>
      <c r="RKX46" s="127"/>
      <c r="RKY46" s="127"/>
      <c r="RKZ46" s="127"/>
      <c r="RLA46" s="127"/>
      <c r="RLB46" s="127"/>
      <c r="RLC46" s="127"/>
      <c r="RLD46" s="127"/>
      <c r="RLE46" s="127"/>
      <c r="RLF46" s="127"/>
      <c r="RLG46" s="127"/>
      <c r="RLH46" s="127"/>
      <c r="RLI46" s="127"/>
      <c r="RLJ46" s="127"/>
      <c r="RLK46" s="127"/>
      <c r="RLL46" s="127"/>
      <c r="RLM46" s="127"/>
      <c r="RLN46" s="127"/>
      <c r="RLO46" s="127"/>
      <c r="RLP46" s="127"/>
      <c r="RLQ46" s="127"/>
      <c r="RLR46" s="127"/>
      <c r="RLS46" s="127"/>
      <c r="RLT46" s="127"/>
      <c r="RLU46" s="127"/>
      <c r="RLV46" s="127"/>
      <c r="RLW46" s="127"/>
      <c r="RLX46" s="127"/>
      <c r="RLY46" s="127"/>
      <c r="RLZ46" s="127"/>
      <c r="RMA46" s="127"/>
      <c r="RMB46" s="127"/>
      <c r="RMC46" s="127"/>
      <c r="RMD46" s="127"/>
      <c r="RME46" s="127"/>
      <c r="RMF46" s="127"/>
      <c r="RMG46" s="127"/>
      <c r="RMH46" s="127"/>
      <c r="RMI46" s="127"/>
      <c r="RMJ46" s="127"/>
      <c r="RMK46" s="127"/>
      <c r="RML46" s="127"/>
      <c r="RMM46" s="127"/>
      <c r="RMN46" s="127"/>
      <c r="RMO46" s="127"/>
      <c r="RMP46" s="127"/>
      <c r="RMQ46" s="127"/>
      <c r="RMR46" s="127"/>
      <c r="RMS46" s="127"/>
      <c r="RMT46" s="127"/>
      <c r="RMU46" s="127"/>
      <c r="RMV46" s="127"/>
      <c r="RMW46" s="127"/>
      <c r="RMX46" s="127"/>
      <c r="RMY46" s="127"/>
      <c r="RMZ46" s="127"/>
      <c r="RNA46" s="127"/>
      <c r="RNB46" s="127"/>
      <c r="RNC46" s="127"/>
      <c r="RND46" s="127"/>
      <c r="RNE46" s="127"/>
      <c r="RNF46" s="127"/>
      <c r="RNG46" s="127"/>
      <c r="RNH46" s="127"/>
      <c r="RNI46" s="127"/>
      <c r="RNJ46" s="127"/>
      <c r="RNK46" s="127"/>
      <c r="RNL46" s="127"/>
      <c r="RNM46" s="127"/>
      <c r="RNN46" s="127"/>
      <c r="RNO46" s="127"/>
      <c r="RNP46" s="127"/>
      <c r="RNQ46" s="127"/>
      <c r="RNR46" s="127"/>
      <c r="RNS46" s="127"/>
      <c r="RNT46" s="127"/>
      <c r="RNU46" s="127"/>
      <c r="RNV46" s="127"/>
      <c r="RNW46" s="127"/>
      <c r="RNX46" s="127"/>
      <c r="RNY46" s="127"/>
      <c r="RNZ46" s="127"/>
      <c r="ROA46" s="127"/>
      <c r="ROB46" s="127"/>
      <c r="ROC46" s="127"/>
      <c r="ROD46" s="127"/>
      <c r="ROE46" s="127"/>
      <c r="ROF46" s="127"/>
      <c r="ROG46" s="127"/>
      <c r="ROH46" s="127"/>
      <c r="ROI46" s="127"/>
      <c r="ROJ46" s="127"/>
      <c r="ROK46" s="127"/>
      <c r="ROL46" s="127"/>
      <c r="ROM46" s="127"/>
      <c r="RON46" s="127"/>
      <c r="ROO46" s="127"/>
      <c r="ROP46" s="127"/>
      <c r="ROQ46" s="127"/>
      <c r="ROR46" s="127"/>
      <c r="ROS46" s="127"/>
      <c r="ROT46" s="127"/>
      <c r="ROU46" s="127"/>
      <c r="ROV46" s="127"/>
      <c r="ROW46" s="127"/>
      <c r="ROX46" s="127"/>
      <c r="ROY46" s="127"/>
      <c r="ROZ46" s="127"/>
      <c r="RPA46" s="127"/>
      <c r="RPB46" s="127"/>
      <c r="RPC46" s="127"/>
      <c r="RPD46" s="127"/>
      <c r="RPE46" s="127"/>
      <c r="RPF46" s="127"/>
      <c r="RPG46" s="127"/>
      <c r="RPH46" s="127"/>
      <c r="RPI46" s="127"/>
      <c r="RPJ46" s="127"/>
      <c r="RPK46" s="127"/>
      <c r="RPL46" s="127"/>
      <c r="RPM46" s="127"/>
      <c r="RPN46" s="127"/>
      <c r="RPO46" s="127"/>
      <c r="RPP46" s="127"/>
      <c r="RPQ46" s="127"/>
      <c r="RPR46" s="127"/>
      <c r="RPS46" s="127"/>
      <c r="RPT46" s="127"/>
      <c r="RPU46" s="127"/>
      <c r="RPV46" s="127"/>
      <c r="RPW46" s="127"/>
      <c r="RPX46" s="127"/>
      <c r="RPY46" s="127"/>
      <c r="RPZ46" s="127"/>
      <c r="RQA46" s="127"/>
      <c r="RQB46" s="127"/>
      <c r="RQC46" s="127"/>
      <c r="RQD46" s="127"/>
      <c r="RQE46" s="127"/>
      <c r="RQF46" s="127"/>
      <c r="RQG46" s="127"/>
      <c r="RQH46" s="127"/>
      <c r="RQI46" s="127"/>
      <c r="RQJ46" s="127"/>
      <c r="RQK46" s="127"/>
      <c r="RQL46" s="127"/>
      <c r="RQM46" s="127"/>
      <c r="RQN46" s="127"/>
      <c r="RQO46" s="127"/>
      <c r="RQP46" s="127"/>
      <c r="RQQ46" s="127"/>
      <c r="RQR46" s="127"/>
      <c r="RQS46" s="127"/>
      <c r="RQT46" s="127"/>
      <c r="RQU46" s="127"/>
      <c r="RQV46" s="127"/>
      <c r="RQW46" s="127"/>
      <c r="RQX46" s="127"/>
      <c r="RQY46" s="127"/>
      <c r="RQZ46" s="127"/>
      <c r="RRA46" s="127"/>
      <c r="RRB46" s="127"/>
      <c r="RRC46" s="127"/>
      <c r="RRD46" s="127"/>
      <c r="RRE46" s="127"/>
      <c r="RRF46" s="127"/>
      <c r="RRG46" s="127"/>
      <c r="RRH46" s="127"/>
      <c r="RRI46" s="127"/>
      <c r="RRJ46" s="127"/>
      <c r="RRK46" s="127"/>
      <c r="RRL46" s="127"/>
      <c r="RRM46" s="127"/>
      <c r="RRN46" s="127"/>
      <c r="RRO46" s="127"/>
      <c r="RRP46" s="127"/>
      <c r="RRQ46" s="127"/>
      <c r="RRR46" s="127"/>
      <c r="RRS46" s="127"/>
      <c r="RRT46" s="127"/>
      <c r="RRU46" s="127"/>
      <c r="RRV46" s="127"/>
      <c r="RRW46" s="127"/>
      <c r="RRX46" s="127"/>
      <c r="RRY46" s="127"/>
      <c r="RRZ46" s="127"/>
      <c r="RSA46" s="127"/>
      <c r="RSB46" s="127"/>
      <c r="RSC46" s="127"/>
      <c r="RSD46" s="127"/>
      <c r="RSE46" s="127"/>
      <c r="RSF46" s="127"/>
      <c r="RSG46" s="127"/>
      <c r="RSH46" s="127"/>
      <c r="RSI46" s="127"/>
      <c r="RSJ46" s="127"/>
      <c r="RSK46" s="127"/>
      <c r="RSL46" s="127"/>
      <c r="RSM46" s="127"/>
      <c r="RSN46" s="127"/>
      <c r="RSO46" s="127"/>
      <c r="RSP46" s="127"/>
      <c r="RSQ46" s="127"/>
      <c r="RSR46" s="127"/>
      <c r="RSS46" s="127"/>
      <c r="RST46" s="127"/>
      <c r="RSU46" s="127"/>
      <c r="RSV46" s="127"/>
      <c r="RSW46" s="127"/>
      <c r="RSX46" s="127"/>
      <c r="RSY46" s="127"/>
      <c r="RSZ46" s="127"/>
      <c r="RTA46" s="127"/>
      <c r="RTB46" s="127"/>
      <c r="RTC46" s="127"/>
      <c r="RTD46" s="127"/>
      <c r="RTE46" s="127"/>
      <c r="RTF46" s="127"/>
      <c r="RTG46" s="127"/>
      <c r="RTH46" s="127"/>
      <c r="RTI46" s="127"/>
      <c r="RTJ46" s="127"/>
      <c r="RTK46" s="127"/>
      <c r="RTL46" s="127"/>
      <c r="RTM46" s="127"/>
      <c r="RTN46" s="127"/>
      <c r="RTO46" s="127"/>
      <c r="RTP46" s="127"/>
      <c r="RTQ46" s="127"/>
      <c r="RTR46" s="127"/>
      <c r="RTS46" s="127"/>
      <c r="RTT46" s="127"/>
      <c r="RTU46" s="127"/>
      <c r="RTV46" s="127"/>
      <c r="RTW46" s="127"/>
      <c r="RTX46" s="127"/>
      <c r="RTY46" s="127"/>
      <c r="RTZ46" s="127"/>
      <c r="RUA46" s="127"/>
      <c r="RUB46" s="127"/>
      <c r="RUC46" s="127"/>
      <c r="RUD46" s="127"/>
      <c r="RUE46" s="127"/>
      <c r="RUF46" s="127"/>
      <c r="RUG46" s="127"/>
      <c r="RUH46" s="127"/>
      <c r="RUI46" s="127"/>
      <c r="RUJ46" s="127"/>
      <c r="RUK46" s="127"/>
      <c r="RUL46" s="127"/>
      <c r="RUM46" s="127"/>
      <c r="RUN46" s="127"/>
      <c r="RUO46" s="127"/>
      <c r="RUP46" s="127"/>
      <c r="RUQ46" s="127"/>
      <c r="RUR46" s="127"/>
      <c r="RUS46" s="127"/>
      <c r="RUT46" s="127"/>
      <c r="RUU46" s="127"/>
      <c r="RUV46" s="127"/>
      <c r="RUW46" s="127"/>
      <c r="RUX46" s="127"/>
      <c r="RUY46" s="127"/>
      <c r="RUZ46" s="127"/>
      <c r="RVA46" s="127"/>
      <c r="RVB46" s="127"/>
      <c r="RVC46" s="127"/>
      <c r="RVD46" s="127"/>
      <c r="RVE46" s="127"/>
      <c r="RVF46" s="127"/>
      <c r="RVG46" s="127"/>
      <c r="RVH46" s="127"/>
      <c r="RVI46" s="127"/>
      <c r="RVJ46" s="127"/>
      <c r="RVK46" s="127"/>
      <c r="RVL46" s="127"/>
      <c r="RVM46" s="127"/>
      <c r="RVN46" s="127"/>
      <c r="RVO46" s="127"/>
      <c r="RVP46" s="127"/>
      <c r="RVQ46" s="127"/>
      <c r="RVR46" s="127"/>
      <c r="RVS46" s="127"/>
      <c r="RVT46" s="127"/>
      <c r="RVU46" s="127"/>
      <c r="RVV46" s="127"/>
      <c r="RVW46" s="127"/>
      <c r="RVX46" s="127"/>
      <c r="RVY46" s="127"/>
      <c r="RVZ46" s="127"/>
      <c r="RWA46" s="127"/>
      <c r="RWB46" s="127"/>
      <c r="RWC46" s="127"/>
      <c r="RWD46" s="127"/>
      <c r="RWE46" s="127"/>
      <c r="RWF46" s="127"/>
      <c r="RWG46" s="127"/>
      <c r="RWH46" s="127"/>
      <c r="RWI46" s="127"/>
      <c r="RWJ46" s="127"/>
      <c r="RWK46" s="127"/>
      <c r="RWL46" s="127"/>
      <c r="RWM46" s="127"/>
      <c r="RWN46" s="127"/>
      <c r="RWO46" s="127"/>
      <c r="RWP46" s="127"/>
      <c r="RWQ46" s="127"/>
      <c r="RWR46" s="127"/>
      <c r="RWS46" s="127"/>
      <c r="RWT46" s="127"/>
      <c r="RWU46" s="127"/>
      <c r="RWV46" s="127"/>
      <c r="RWW46" s="127"/>
      <c r="RWX46" s="127"/>
      <c r="RWY46" s="127"/>
      <c r="RWZ46" s="127"/>
      <c r="RXA46" s="127"/>
      <c r="RXB46" s="127"/>
      <c r="RXC46" s="127"/>
      <c r="RXD46" s="127"/>
      <c r="RXE46" s="127"/>
      <c r="RXF46" s="127"/>
      <c r="RXG46" s="127"/>
      <c r="RXH46" s="127"/>
      <c r="RXI46" s="127"/>
      <c r="RXJ46" s="127"/>
      <c r="RXK46" s="127"/>
      <c r="RXL46" s="127"/>
      <c r="RXM46" s="127"/>
      <c r="RXN46" s="127"/>
      <c r="RXO46" s="127"/>
      <c r="RXP46" s="127"/>
      <c r="RXQ46" s="127"/>
      <c r="RXR46" s="127"/>
      <c r="RXS46" s="127"/>
      <c r="RXT46" s="127"/>
      <c r="RXU46" s="127"/>
      <c r="RXV46" s="127"/>
      <c r="RXW46" s="127"/>
      <c r="RXX46" s="127"/>
      <c r="RXY46" s="127"/>
      <c r="RXZ46" s="127"/>
      <c r="RYA46" s="127"/>
      <c r="RYB46" s="127"/>
      <c r="RYC46" s="127"/>
      <c r="RYD46" s="127"/>
      <c r="RYE46" s="127"/>
      <c r="RYF46" s="127"/>
      <c r="RYG46" s="127"/>
      <c r="RYH46" s="127"/>
      <c r="RYI46" s="127"/>
      <c r="RYJ46" s="127"/>
      <c r="RYK46" s="127"/>
      <c r="RYL46" s="127"/>
      <c r="RYM46" s="127"/>
      <c r="RYN46" s="127"/>
      <c r="RYO46" s="127"/>
      <c r="RYP46" s="127"/>
      <c r="RYQ46" s="127"/>
      <c r="RYR46" s="127"/>
      <c r="RYS46" s="127"/>
      <c r="RYT46" s="127"/>
      <c r="RYU46" s="127"/>
      <c r="RYV46" s="127"/>
      <c r="RYW46" s="127"/>
      <c r="RYX46" s="127"/>
      <c r="RYY46" s="127"/>
      <c r="RYZ46" s="127"/>
      <c r="RZA46" s="127"/>
      <c r="RZB46" s="127"/>
      <c r="RZC46" s="127"/>
      <c r="RZD46" s="127"/>
      <c r="RZE46" s="127"/>
      <c r="RZF46" s="127"/>
      <c r="RZG46" s="127"/>
      <c r="RZH46" s="127"/>
      <c r="RZI46" s="127"/>
      <c r="RZJ46" s="127"/>
      <c r="RZK46" s="127"/>
      <c r="RZL46" s="127"/>
      <c r="RZM46" s="127"/>
      <c r="RZN46" s="127"/>
      <c r="RZO46" s="127"/>
      <c r="RZP46" s="127"/>
      <c r="RZQ46" s="127"/>
      <c r="RZR46" s="127"/>
      <c r="RZS46" s="127"/>
      <c r="RZT46" s="127"/>
      <c r="RZU46" s="127"/>
      <c r="RZV46" s="127"/>
      <c r="RZW46" s="127"/>
      <c r="RZX46" s="127"/>
      <c r="RZY46" s="127"/>
      <c r="RZZ46" s="127"/>
      <c r="SAA46" s="127"/>
      <c r="SAB46" s="127"/>
      <c r="SAC46" s="127"/>
      <c r="SAD46" s="127"/>
      <c r="SAE46" s="127"/>
      <c r="SAF46" s="127"/>
      <c r="SAG46" s="127"/>
      <c r="SAH46" s="127"/>
      <c r="SAI46" s="127"/>
      <c r="SAJ46" s="127"/>
      <c r="SAK46" s="127"/>
      <c r="SAL46" s="127"/>
      <c r="SAM46" s="127"/>
      <c r="SAN46" s="127"/>
      <c r="SAO46" s="127"/>
      <c r="SAP46" s="127"/>
      <c r="SAQ46" s="127"/>
      <c r="SAR46" s="127"/>
      <c r="SAS46" s="127"/>
      <c r="SAT46" s="127"/>
      <c r="SAU46" s="127"/>
      <c r="SAV46" s="127"/>
      <c r="SAW46" s="127"/>
      <c r="SAX46" s="127"/>
      <c r="SAY46" s="127"/>
      <c r="SAZ46" s="127"/>
      <c r="SBA46" s="127"/>
      <c r="SBB46" s="127"/>
      <c r="SBC46" s="127"/>
      <c r="SBD46" s="127"/>
      <c r="SBE46" s="127"/>
      <c r="SBF46" s="127"/>
      <c r="SBG46" s="127"/>
      <c r="SBH46" s="127"/>
      <c r="SBI46" s="127"/>
      <c r="SBJ46" s="127"/>
      <c r="SBK46" s="127"/>
      <c r="SBL46" s="127"/>
      <c r="SBM46" s="127"/>
      <c r="SBN46" s="127"/>
      <c r="SBO46" s="127"/>
      <c r="SBP46" s="127"/>
      <c r="SBQ46" s="127"/>
      <c r="SBR46" s="127"/>
      <c r="SBS46" s="127"/>
      <c r="SBT46" s="127"/>
      <c r="SBU46" s="127"/>
      <c r="SBV46" s="127"/>
      <c r="SBW46" s="127"/>
      <c r="SBX46" s="127"/>
      <c r="SBY46" s="127"/>
      <c r="SBZ46" s="127"/>
      <c r="SCA46" s="127"/>
      <c r="SCB46" s="127"/>
      <c r="SCC46" s="127"/>
      <c r="SCD46" s="127"/>
      <c r="SCE46" s="127"/>
      <c r="SCF46" s="127"/>
      <c r="SCG46" s="127"/>
      <c r="SCH46" s="127"/>
      <c r="SCI46" s="127"/>
      <c r="SCJ46" s="127"/>
      <c r="SCK46" s="127"/>
      <c r="SCL46" s="127"/>
      <c r="SCM46" s="127"/>
      <c r="SCN46" s="127"/>
      <c r="SCO46" s="127"/>
      <c r="SCP46" s="127"/>
      <c r="SCQ46" s="127"/>
      <c r="SCR46" s="127"/>
      <c r="SCS46" s="127"/>
      <c r="SCT46" s="127"/>
      <c r="SCU46" s="127"/>
      <c r="SCV46" s="127"/>
      <c r="SCW46" s="127"/>
      <c r="SCX46" s="127"/>
      <c r="SCY46" s="127"/>
      <c r="SCZ46" s="127"/>
      <c r="SDA46" s="127"/>
      <c r="SDB46" s="127"/>
      <c r="SDC46" s="127"/>
      <c r="SDD46" s="127"/>
      <c r="SDE46" s="127"/>
      <c r="SDF46" s="127"/>
      <c r="SDG46" s="127"/>
      <c r="SDH46" s="127"/>
      <c r="SDI46" s="127"/>
      <c r="SDJ46" s="127"/>
      <c r="SDK46" s="127"/>
      <c r="SDL46" s="127"/>
      <c r="SDM46" s="127"/>
      <c r="SDN46" s="127"/>
      <c r="SDO46" s="127"/>
      <c r="SDP46" s="127"/>
      <c r="SDQ46" s="127"/>
      <c r="SDR46" s="127"/>
      <c r="SDS46" s="127"/>
      <c r="SDT46" s="127"/>
      <c r="SDU46" s="127"/>
      <c r="SDV46" s="127"/>
      <c r="SDW46" s="127"/>
      <c r="SDX46" s="127"/>
      <c r="SDY46" s="127"/>
      <c r="SDZ46" s="127"/>
      <c r="SEA46" s="127"/>
      <c r="SEB46" s="127"/>
      <c r="SEC46" s="127"/>
      <c r="SED46" s="127"/>
      <c r="SEE46" s="127"/>
      <c r="SEF46" s="127"/>
      <c r="SEG46" s="127"/>
      <c r="SEH46" s="127"/>
      <c r="SEI46" s="127"/>
      <c r="SEJ46" s="127"/>
      <c r="SEK46" s="127"/>
      <c r="SEL46" s="127"/>
      <c r="SEM46" s="127"/>
      <c r="SEN46" s="127"/>
      <c r="SEO46" s="127"/>
      <c r="SEP46" s="127"/>
      <c r="SEQ46" s="127"/>
      <c r="SER46" s="127"/>
      <c r="SES46" s="127"/>
      <c r="SET46" s="127"/>
      <c r="SEU46" s="127"/>
      <c r="SEV46" s="127"/>
      <c r="SEW46" s="127"/>
      <c r="SEX46" s="127"/>
      <c r="SEY46" s="127"/>
      <c r="SEZ46" s="127"/>
      <c r="SFA46" s="127"/>
      <c r="SFB46" s="127"/>
      <c r="SFC46" s="127"/>
      <c r="SFD46" s="127"/>
      <c r="SFE46" s="127"/>
      <c r="SFF46" s="127"/>
      <c r="SFG46" s="127"/>
      <c r="SFH46" s="127"/>
      <c r="SFI46" s="127"/>
      <c r="SFJ46" s="127"/>
      <c r="SFK46" s="127"/>
      <c r="SFL46" s="127"/>
      <c r="SFM46" s="127"/>
      <c r="SFN46" s="127"/>
      <c r="SFO46" s="127"/>
      <c r="SFP46" s="127"/>
      <c r="SFQ46" s="127"/>
      <c r="SFR46" s="127"/>
      <c r="SFS46" s="127"/>
      <c r="SFT46" s="127"/>
      <c r="SFU46" s="127"/>
      <c r="SFV46" s="127"/>
      <c r="SFW46" s="127"/>
      <c r="SFX46" s="127"/>
      <c r="SFY46" s="127"/>
      <c r="SFZ46" s="127"/>
      <c r="SGA46" s="127"/>
      <c r="SGB46" s="127"/>
      <c r="SGC46" s="127"/>
      <c r="SGD46" s="127"/>
      <c r="SGE46" s="127"/>
      <c r="SGF46" s="127"/>
      <c r="SGG46" s="127"/>
      <c r="SGH46" s="127"/>
      <c r="SGI46" s="127"/>
      <c r="SGJ46" s="127"/>
      <c r="SGK46" s="127"/>
      <c r="SGL46" s="127"/>
      <c r="SGM46" s="127"/>
      <c r="SGN46" s="127"/>
      <c r="SGO46" s="127"/>
      <c r="SGP46" s="127"/>
      <c r="SGQ46" s="127"/>
      <c r="SGR46" s="127"/>
      <c r="SGS46" s="127"/>
      <c r="SGT46" s="127"/>
      <c r="SGU46" s="127"/>
      <c r="SGV46" s="127"/>
      <c r="SGW46" s="127"/>
      <c r="SGX46" s="127"/>
      <c r="SGY46" s="127"/>
      <c r="SGZ46" s="127"/>
      <c r="SHA46" s="127"/>
      <c r="SHB46" s="127"/>
      <c r="SHC46" s="127"/>
      <c r="SHD46" s="127"/>
      <c r="SHE46" s="127"/>
      <c r="SHF46" s="127"/>
      <c r="SHG46" s="127"/>
      <c r="SHH46" s="127"/>
      <c r="SHI46" s="127"/>
      <c r="SHJ46" s="127"/>
      <c r="SHK46" s="127"/>
      <c r="SHL46" s="127"/>
      <c r="SHM46" s="127"/>
      <c r="SHN46" s="127"/>
      <c r="SHO46" s="127"/>
      <c r="SHP46" s="127"/>
      <c r="SHQ46" s="127"/>
      <c r="SHR46" s="127"/>
      <c r="SHS46" s="127"/>
      <c r="SHT46" s="127"/>
      <c r="SHU46" s="127"/>
      <c r="SHV46" s="127"/>
      <c r="SHW46" s="127"/>
      <c r="SHX46" s="127"/>
      <c r="SHY46" s="127"/>
      <c r="SHZ46" s="127"/>
      <c r="SIA46" s="127"/>
      <c r="SIB46" s="127"/>
      <c r="SIC46" s="127"/>
      <c r="SID46" s="127"/>
      <c r="SIE46" s="127"/>
      <c r="SIF46" s="127"/>
      <c r="SIG46" s="127"/>
      <c r="SIH46" s="127"/>
      <c r="SII46" s="127"/>
      <c r="SIJ46" s="127"/>
      <c r="SIK46" s="127"/>
      <c r="SIL46" s="127"/>
      <c r="SIM46" s="127"/>
      <c r="SIN46" s="127"/>
      <c r="SIO46" s="127"/>
      <c r="SIP46" s="127"/>
      <c r="SIQ46" s="127"/>
      <c r="SIR46" s="127"/>
      <c r="SIS46" s="127"/>
      <c r="SIT46" s="127"/>
      <c r="SIU46" s="127"/>
      <c r="SIV46" s="127"/>
      <c r="SIW46" s="127"/>
      <c r="SIX46" s="127"/>
      <c r="SIY46" s="127"/>
      <c r="SIZ46" s="127"/>
      <c r="SJA46" s="127"/>
      <c r="SJB46" s="127"/>
      <c r="SJC46" s="127"/>
      <c r="SJD46" s="127"/>
      <c r="SJE46" s="127"/>
      <c r="SJF46" s="127"/>
      <c r="SJG46" s="127"/>
      <c r="SJH46" s="127"/>
      <c r="SJI46" s="127"/>
      <c r="SJJ46" s="127"/>
      <c r="SJK46" s="127"/>
      <c r="SJL46" s="127"/>
      <c r="SJM46" s="127"/>
      <c r="SJN46" s="127"/>
      <c r="SJO46" s="127"/>
      <c r="SJP46" s="127"/>
      <c r="SJQ46" s="127"/>
      <c r="SJR46" s="127"/>
      <c r="SJS46" s="127"/>
      <c r="SJT46" s="127"/>
      <c r="SJU46" s="127"/>
      <c r="SJV46" s="127"/>
      <c r="SJW46" s="127"/>
      <c r="SJX46" s="127"/>
      <c r="SJY46" s="127"/>
      <c r="SJZ46" s="127"/>
      <c r="SKA46" s="127"/>
      <c r="SKB46" s="127"/>
      <c r="SKC46" s="127"/>
      <c r="SKD46" s="127"/>
      <c r="SKE46" s="127"/>
      <c r="SKF46" s="127"/>
      <c r="SKG46" s="127"/>
      <c r="SKH46" s="127"/>
      <c r="SKI46" s="127"/>
      <c r="SKJ46" s="127"/>
      <c r="SKK46" s="127"/>
      <c r="SKL46" s="127"/>
      <c r="SKM46" s="127"/>
      <c r="SKN46" s="127"/>
      <c r="SKO46" s="127"/>
      <c r="SKP46" s="127"/>
      <c r="SKQ46" s="127"/>
      <c r="SKR46" s="127"/>
      <c r="SKS46" s="127"/>
      <c r="SKT46" s="127"/>
      <c r="SKU46" s="127"/>
      <c r="SKV46" s="127"/>
      <c r="SKW46" s="127"/>
      <c r="SKX46" s="127"/>
      <c r="SKY46" s="127"/>
      <c r="SKZ46" s="127"/>
      <c r="SLA46" s="127"/>
      <c r="SLB46" s="127"/>
      <c r="SLC46" s="127"/>
      <c r="SLD46" s="127"/>
      <c r="SLE46" s="127"/>
      <c r="SLF46" s="127"/>
      <c r="SLG46" s="127"/>
      <c r="SLH46" s="127"/>
      <c r="SLI46" s="127"/>
      <c r="SLJ46" s="127"/>
      <c r="SLK46" s="127"/>
      <c r="SLL46" s="127"/>
      <c r="SLM46" s="127"/>
      <c r="SLN46" s="127"/>
      <c r="SLO46" s="127"/>
      <c r="SLP46" s="127"/>
      <c r="SLQ46" s="127"/>
      <c r="SLR46" s="127"/>
      <c r="SLS46" s="127"/>
      <c r="SLT46" s="127"/>
      <c r="SLU46" s="127"/>
      <c r="SLV46" s="127"/>
      <c r="SLW46" s="127"/>
      <c r="SLX46" s="127"/>
      <c r="SLY46" s="127"/>
      <c r="SLZ46" s="127"/>
      <c r="SMA46" s="127"/>
      <c r="SMB46" s="127"/>
      <c r="SMC46" s="127"/>
      <c r="SMD46" s="127"/>
      <c r="SME46" s="127"/>
      <c r="SMF46" s="127"/>
      <c r="SMG46" s="127"/>
      <c r="SMH46" s="127"/>
      <c r="SMI46" s="127"/>
      <c r="SMJ46" s="127"/>
      <c r="SMK46" s="127"/>
      <c r="SML46" s="127"/>
      <c r="SMM46" s="127"/>
      <c r="SMN46" s="127"/>
      <c r="SMO46" s="127"/>
      <c r="SMP46" s="127"/>
      <c r="SMQ46" s="127"/>
      <c r="SMR46" s="127"/>
      <c r="SMS46" s="127"/>
      <c r="SMT46" s="127"/>
      <c r="SMU46" s="127"/>
      <c r="SMV46" s="127"/>
      <c r="SMW46" s="127"/>
      <c r="SMX46" s="127"/>
      <c r="SMY46" s="127"/>
      <c r="SMZ46" s="127"/>
      <c r="SNA46" s="127"/>
      <c r="SNB46" s="127"/>
      <c r="SNC46" s="127"/>
      <c r="SND46" s="127"/>
      <c r="SNE46" s="127"/>
      <c r="SNF46" s="127"/>
      <c r="SNG46" s="127"/>
      <c r="SNH46" s="127"/>
      <c r="SNI46" s="127"/>
      <c r="SNJ46" s="127"/>
      <c r="SNK46" s="127"/>
      <c r="SNL46" s="127"/>
      <c r="SNM46" s="127"/>
      <c r="SNN46" s="127"/>
      <c r="SNO46" s="127"/>
      <c r="SNP46" s="127"/>
      <c r="SNQ46" s="127"/>
      <c r="SNR46" s="127"/>
      <c r="SNS46" s="127"/>
      <c r="SNT46" s="127"/>
      <c r="SNU46" s="127"/>
      <c r="SNV46" s="127"/>
      <c r="SNW46" s="127"/>
      <c r="SNX46" s="127"/>
      <c r="SNY46" s="127"/>
      <c r="SNZ46" s="127"/>
      <c r="SOA46" s="127"/>
      <c r="SOB46" s="127"/>
      <c r="SOC46" s="127"/>
      <c r="SOD46" s="127"/>
      <c r="SOE46" s="127"/>
      <c r="SOF46" s="127"/>
      <c r="SOG46" s="127"/>
      <c r="SOH46" s="127"/>
      <c r="SOI46" s="127"/>
      <c r="SOJ46" s="127"/>
      <c r="SOK46" s="127"/>
      <c r="SOL46" s="127"/>
      <c r="SOM46" s="127"/>
      <c r="SON46" s="127"/>
      <c r="SOO46" s="127"/>
      <c r="SOP46" s="127"/>
      <c r="SOQ46" s="127"/>
      <c r="SOR46" s="127"/>
      <c r="SOS46" s="127"/>
      <c r="SOT46" s="127"/>
      <c r="SOU46" s="127"/>
      <c r="SOV46" s="127"/>
      <c r="SOW46" s="127"/>
      <c r="SOX46" s="127"/>
      <c r="SOY46" s="127"/>
      <c r="SOZ46" s="127"/>
      <c r="SPA46" s="127"/>
      <c r="SPB46" s="127"/>
      <c r="SPC46" s="127"/>
      <c r="SPD46" s="127"/>
      <c r="SPE46" s="127"/>
      <c r="SPF46" s="127"/>
      <c r="SPG46" s="127"/>
      <c r="SPH46" s="127"/>
      <c r="SPI46" s="127"/>
      <c r="SPJ46" s="127"/>
      <c r="SPK46" s="127"/>
      <c r="SPL46" s="127"/>
      <c r="SPM46" s="127"/>
      <c r="SPN46" s="127"/>
      <c r="SPO46" s="127"/>
      <c r="SPP46" s="127"/>
      <c r="SPQ46" s="127"/>
      <c r="SPR46" s="127"/>
      <c r="SPS46" s="127"/>
      <c r="SPT46" s="127"/>
      <c r="SPU46" s="127"/>
      <c r="SPV46" s="127"/>
      <c r="SPW46" s="127"/>
      <c r="SPX46" s="127"/>
      <c r="SPY46" s="127"/>
      <c r="SPZ46" s="127"/>
      <c r="SQA46" s="127"/>
      <c r="SQB46" s="127"/>
      <c r="SQC46" s="127"/>
      <c r="SQD46" s="127"/>
      <c r="SQE46" s="127"/>
      <c r="SQF46" s="127"/>
      <c r="SQG46" s="127"/>
      <c r="SQH46" s="127"/>
      <c r="SQI46" s="127"/>
      <c r="SQJ46" s="127"/>
      <c r="SQK46" s="127"/>
      <c r="SQL46" s="127"/>
      <c r="SQM46" s="127"/>
      <c r="SQN46" s="127"/>
      <c r="SQO46" s="127"/>
      <c r="SQP46" s="127"/>
      <c r="SQQ46" s="127"/>
      <c r="SQR46" s="127"/>
      <c r="SQS46" s="127"/>
      <c r="SQT46" s="127"/>
      <c r="SQU46" s="127"/>
      <c r="SQV46" s="127"/>
      <c r="SQW46" s="127"/>
      <c r="SQX46" s="127"/>
      <c r="SQY46" s="127"/>
      <c r="SQZ46" s="127"/>
      <c r="SRA46" s="127"/>
      <c r="SRB46" s="127"/>
      <c r="SRC46" s="127"/>
      <c r="SRD46" s="127"/>
      <c r="SRE46" s="127"/>
      <c r="SRF46" s="127"/>
      <c r="SRG46" s="127"/>
      <c r="SRH46" s="127"/>
      <c r="SRI46" s="127"/>
      <c r="SRJ46" s="127"/>
      <c r="SRK46" s="127"/>
      <c r="SRL46" s="127"/>
      <c r="SRM46" s="127"/>
      <c r="SRN46" s="127"/>
      <c r="SRO46" s="127"/>
      <c r="SRP46" s="127"/>
      <c r="SRQ46" s="127"/>
      <c r="SRR46" s="127"/>
      <c r="SRS46" s="127"/>
      <c r="SRT46" s="127"/>
      <c r="SRU46" s="127"/>
      <c r="SRV46" s="127"/>
      <c r="SRW46" s="127"/>
      <c r="SRX46" s="127"/>
      <c r="SRY46" s="127"/>
      <c r="SRZ46" s="127"/>
      <c r="SSA46" s="127"/>
      <c r="SSB46" s="127"/>
      <c r="SSC46" s="127"/>
      <c r="SSD46" s="127"/>
      <c r="SSE46" s="127"/>
      <c r="SSF46" s="127"/>
      <c r="SSG46" s="127"/>
      <c r="SSH46" s="127"/>
      <c r="SSI46" s="127"/>
      <c r="SSJ46" s="127"/>
      <c r="SSK46" s="127"/>
      <c r="SSL46" s="127"/>
      <c r="SSM46" s="127"/>
      <c r="SSN46" s="127"/>
      <c r="SSO46" s="127"/>
      <c r="SSP46" s="127"/>
      <c r="SSQ46" s="127"/>
      <c r="SSR46" s="127"/>
      <c r="SSS46" s="127"/>
      <c r="SST46" s="127"/>
      <c r="SSU46" s="127"/>
      <c r="SSV46" s="127"/>
      <c r="SSW46" s="127"/>
      <c r="SSX46" s="127"/>
      <c r="SSY46" s="127"/>
      <c r="SSZ46" s="127"/>
      <c r="STA46" s="127"/>
      <c r="STB46" s="127"/>
      <c r="STC46" s="127"/>
      <c r="STD46" s="127"/>
      <c r="STE46" s="127"/>
      <c r="STF46" s="127"/>
      <c r="STG46" s="127"/>
      <c r="STH46" s="127"/>
      <c r="STI46" s="127"/>
      <c r="STJ46" s="127"/>
      <c r="STK46" s="127"/>
      <c r="STL46" s="127"/>
      <c r="STM46" s="127"/>
      <c r="STN46" s="127"/>
      <c r="STO46" s="127"/>
      <c r="STP46" s="127"/>
      <c r="STQ46" s="127"/>
      <c r="STR46" s="127"/>
      <c r="STS46" s="127"/>
      <c r="STT46" s="127"/>
      <c r="STU46" s="127"/>
      <c r="STV46" s="127"/>
      <c r="STW46" s="127"/>
      <c r="STX46" s="127"/>
      <c r="STY46" s="127"/>
      <c r="STZ46" s="127"/>
      <c r="SUA46" s="127"/>
      <c r="SUB46" s="127"/>
      <c r="SUC46" s="127"/>
      <c r="SUD46" s="127"/>
      <c r="SUE46" s="127"/>
      <c r="SUF46" s="127"/>
      <c r="SUG46" s="127"/>
      <c r="SUH46" s="127"/>
      <c r="SUI46" s="127"/>
      <c r="SUJ46" s="127"/>
      <c r="SUK46" s="127"/>
      <c r="SUL46" s="127"/>
      <c r="SUM46" s="127"/>
      <c r="SUN46" s="127"/>
      <c r="SUO46" s="127"/>
      <c r="SUP46" s="127"/>
      <c r="SUQ46" s="127"/>
      <c r="SUR46" s="127"/>
      <c r="SUS46" s="127"/>
      <c r="SUT46" s="127"/>
      <c r="SUU46" s="127"/>
      <c r="SUV46" s="127"/>
      <c r="SUW46" s="127"/>
      <c r="SUX46" s="127"/>
      <c r="SUY46" s="127"/>
      <c r="SUZ46" s="127"/>
      <c r="SVA46" s="127"/>
      <c r="SVB46" s="127"/>
      <c r="SVC46" s="127"/>
      <c r="SVD46" s="127"/>
      <c r="SVE46" s="127"/>
      <c r="SVF46" s="127"/>
      <c r="SVG46" s="127"/>
      <c r="SVH46" s="127"/>
      <c r="SVI46" s="127"/>
      <c r="SVJ46" s="127"/>
      <c r="SVK46" s="127"/>
      <c r="SVL46" s="127"/>
      <c r="SVM46" s="127"/>
      <c r="SVN46" s="127"/>
      <c r="SVO46" s="127"/>
      <c r="SVP46" s="127"/>
      <c r="SVQ46" s="127"/>
      <c r="SVR46" s="127"/>
      <c r="SVS46" s="127"/>
      <c r="SVT46" s="127"/>
      <c r="SVU46" s="127"/>
      <c r="SVV46" s="127"/>
      <c r="SVW46" s="127"/>
      <c r="SVX46" s="127"/>
      <c r="SVY46" s="127"/>
      <c r="SVZ46" s="127"/>
      <c r="SWA46" s="127"/>
      <c r="SWB46" s="127"/>
      <c r="SWC46" s="127"/>
      <c r="SWD46" s="127"/>
      <c r="SWE46" s="127"/>
      <c r="SWF46" s="127"/>
      <c r="SWG46" s="127"/>
      <c r="SWH46" s="127"/>
      <c r="SWI46" s="127"/>
      <c r="SWJ46" s="127"/>
      <c r="SWK46" s="127"/>
      <c r="SWL46" s="127"/>
      <c r="SWM46" s="127"/>
      <c r="SWN46" s="127"/>
      <c r="SWO46" s="127"/>
      <c r="SWP46" s="127"/>
      <c r="SWQ46" s="127"/>
      <c r="SWR46" s="127"/>
      <c r="SWS46" s="127"/>
      <c r="SWT46" s="127"/>
      <c r="SWU46" s="127"/>
      <c r="SWV46" s="127"/>
      <c r="SWW46" s="127"/>
      <c r="SWX46" s="127"/>
      <c r="SWY46" s="127"/>
      <c r="SWZ46" s="127"/>
      <c r="SXA46" s="127"/>
      <c r="SXB46" s="127"/>
      <c r="SXC46" s="127"/>
      <c r="SXD46" s="127"/>
      <c r="SXE46" s="127"/>
      <c r="SXF46" s="127"/>
      <c r="SXG46" s="127"/>
      <c r="SXH46" s="127"/>
      <c r="SXI46" s="127"/>
      <c r="SXJ46" s="127"/>
      <c r="SXK46" s="127"/>
      <c r="SXL46" s="127"/>
      <c r="SXM46" s="127"/>
      <c r="SXN46" s="127"/>
      <c r="SXO46" s="127"/>
      <c r="SXP46" s="127"/>
      <c r="SXQ46" s="127"/>
      <c r="SXR46" s="127"/>
      <c r="SXS46" s="127"/>
      <c r="SXT46" s="127"/>
      <c r="SXU46" s="127"/>
      <c r="SXV46" s="127"/>
      <c r="SXW46" s="127"/>
      <c r="SXX46" s="127"/>
      <c r="SXY46" s="127"/>
      <c r="SXZ46" s="127"/>
      <c r="SYA46" s="127"/>
      <c r="SYB46" s="127"/>
      <c r="SYC46" s="127"/>
      <c r="SYD46" s="127"/>
      <c r="SYE46" s="127"/>
      <c r="SYF46" s="127"/>
      <c r="SYG46" s="127"/>
      <c r="SYH46" s="127"/>
      <c r="SYI46" s="127"/>
      <c r="SYJ46" s="127"/>
      <c r="SYK46" s="127"/>
      <c r="SYL46" s="127"/>
      <c r="SYM46" s="127"/>
      <c r="SYN46" s="127"/>
      <c r="SYO46" s="127"/>
      <c r="SYP46" s="127"/>
      <c r="SYQ46" s="127"/>
      <c r="SYR46" s="127"/>
      <c r="SYS46" s="127"/>
      <c r="SYT46" s="127"/>
      <c r="SYU46" s="127"/>
      <c r="SYV46" s="127"/>
      <c r="SYW46" s="127"/>
      <c r="SYX46" s="127"/>
      <c r="SYY46" s="127"/>
      <c r="SYZ46" s="127"/>
      <c r="SZA46" s="127"/>
      <c r="SZB46" s="127"/>
      <c r="SZC46" s="127"/>
      <c r="SZD46" s="127"/>
      <c r="SZE46" s="127"/>
      <c r="SZF46" s="127"/>
      <c r="SZG46" s="127"/>
      <c r="SZH46" s="127"/>
      <c r="SZI46" s="127"/>
      <c r="SZJ46" s="127"/>
      <c r="SZK46" s="127"/>
      <c r="SZL46" s="127"/>
      <c r="SZM46" s="127"/>
      <c r="SZN46" s="127"/>
      <c r="SZO46" s="127"/>
      <c r="SZP46" s="127"/>
      <c r="SZQ46" s="127"/>
      <c r="SZR46" s="127"/>
      <c r="SZS46" s="127"/>
      <c r="SZT46" s="127"/>
      <c r="SZU46" s="127"/>
      <c r="SZV46" s="127"/>
      <c r="SZW46" s="127"/>
      <c r="SZX46" s="127"/>
      <c r="SZY46" s="127"/>
      <c r="SZZ46" s="127"/>
      <c r="TAA46" s="127"/>
      <c r="TAB46" s="127"/>
      <c r="TAC46" s="127"/>
      <c r="TAD46" s="127"/>
      <c r="TAE46" s="127"/>
      <c r="TAF46" s="127"/>
      <c r="TAG46" s="127"/>
      <c r="TAH46" s="127"/>
      <c r="TAI46" s="127"/>
      <c r="TAJ46" s="127"/>
      <c r="TAK46" s="127"/>
      <c r="TAL46" s="127"/>
      <c r="TAM46" s="127"/>
      <c r="TAN46" s="127"/>
      <c r="TAO46" s="127"/>
      <c r="TAP46" s="127"/>
      <c r="TAQ46" s="127"/>
      <c r="TAR46" s="127"/>
      <c r="TAS46" s="127"/>
      <c r="TAT46" s="127"/>
      <c r="TAU46" s="127"/>
      <c r="TAV46" s="127"/>
      <c r="TAW46" s="127"/>
      <c r="TAX46" s="127"/>
      <c r="TAY46" s="127"/>
      <c r="TAZ46" s="127"/>
      <c r="TBA46" s="127"/>
      <c r="TBB46" s="127"/>
      <c r="TBC46" s="127"/>
      <c r="TBD46" s="127"/>
      <c r="TBE46" s="127"/>
      <c r="TBF46" s="127"/>
      <c r="TBG46" s="127"/>
      <c r="TBH46" s="127"/>
      <c r="TBI46" s="127"/>
      <c r="TBJ46" s="127"/>
      <c r="TBK46" s="127"/>
      <c r="TBL46" s="127"/>
      <c r="TBM46" s="127"/>
      <c r="TBN46" s="127"/>
      <c r="TBO46" s="127"/>
      <c r="TBP46" s="127"/>
      <c r="TBQ46" s="127"/>
      <c r="TBR46" s="127"/>
      <c r="TBS46" s="127"/>
      <c r="TBT46" s="127"/>
      <c r="TBU46" s="127"/>
      <c r="TBV46" s="127"/>
      <c r="TBW46" s="127"/>
      <c r="TBX46" s="127"/>
      <c r="TBY46" s="127"/>
      <c r="TBZ46" s="127"/>
      <c r="TCA46" s="127"/>
      <c r="TCB46" s="127"/>
      <c r="TCC46" s="127"/>
      <c r="TCD46" s="127"/>
      <c r="TCE46" s="127"/>
      <c r="TCF46" s="127"/>
      <c r="TCG46" s="127"/>
      <c r="TCH46" s="127"/>
      <c r="TCI46" s="127"/>
      <c r="TCJ46" s="127"/>
      <c r="TCK46" s="127"/>
      <c r="TCL46" s="127"/>
      <c r="TCM46" s="127"/>
      <c r="TCN46" s="127"/>
      <c r="TCO46" s="127"/>
      <c r="TCP46" s="127"/>
      <c r="TCQ46" s="127"/>
      <c r="TCR46" s="127"/>
      <c r="TCS46" s="127"/>
      <c r="TCT46" s="127"/>
      <c r="TCU46" s="127"/>
      <c r="TCV46" s="127"/>
      <c r="TCW46" s="127"/>
      <c r="TCX46" s="127"/>
      <c r="TCY46" s="127"/>
      <c r="TCZ46" s="127"/>
      <c r="TDA46" s="127"/>
      <c r="TDB46" s="127"/>
      <c r="TDC46" s="127"/>
      <c r="TDD46" s="127"/>
      <c r="TDE46" s="127"/>
      <c r="TDF46" s="127"/>
      <c r="TDG46" s="127"/>
      <c r="TDH46" s="127"/>
      <c r="TDI46" s="127"/>
      <c r="TDJ46" s="127"/>
      <c r="TDK46" s="127"/>
      <c r="TDL46" s="127"/>
      <c r="TDM46" s="127"/>
      <c r="TDN46" s="127"/>
      <c r="TDO46" s="127"/>
      <c r="TDP46" s="127"/>
      <c r="TDQ46" s="127"/>
      <c r="TDR46" s="127"/>
      <c r="TDS46" s="127"/>
      <c r="TDT46" s="127"/>
      <c r="TDU46" s="127"/>
      <c r="TDV46" s="127"/>
      <c r="TDW46" s="127"/>
      <c r="TDX46" s="127"/>
      <c r="TDY46" s="127"/>
      <c r="TDZ46" s="127"/>
      <c r="TEA46" s="127"/>
      <c r="TEB46" s="127"/>
      <c r="TEC46" s="127"/>
      <c r="TED46" s="127"/>
      <c r="TEE46" s="127"/>
      <c r="TEF46" s="127"/>
      <c r="TEG46" s="127"/>
      <c r="TEH46" s="127"/>
      <c r="TEI46" s="127"/>
      <c r="TEJ46" s="127"/>
      <c r="TEK46" s="127"/>
      <c r="TEL46" s="127"/>
      <c r="TEM46" s="127"/>
      <c r="TEN46" s="127"/>
      <c r="TEO46" s="127"/>
      <c r="TEP46" s="127"/>
      <c r="TEQ46" s="127"/>
      <c r="TER46" s="127"/>
      <c r="TES46" s="127"/>
      <c r="TET46" s="127"/>
      <c r="TEU46" s="127"/>
      <c r="TEV46" s="127"/>
      <c r="TEW46" s="127"/>
      <c r="TEX46" s="127"/>
      <c r="TEY46" s="127"/>
      <c r="TEZ46" s="127"/>
      <c r="TFA46" s="127"/>
      <c r="TFB46" s="127"/>
      <c r="TFC46" s="127"/>
      <c r="TFD46" s="127"/>
      <c r="TFE46" s="127"/>
      <c r="TFF46" s="127"/>
      <c r="TFG46" s="127"/>
      <c r="TFH46" s="127"/>
      <c r="TFI46" s="127"/>
      <c r="TFJ46" s="127"/>
      <c r="TFK46" s="127"/>
      <c r="TFL46" s="127"/>
      <c r="TFM46" s="127"/>
      <c r="TFN46" s="127"/>
      <c r="TFO46" s="127"/>
      <c r="TFP46" s="127"/>
      <c r="TFQ46" s="127"/>
      <c r="TFR46" s="127"/>
      <c r="TFS46" s="127"/>
      <c r="TFT46" s="127"/>
      <c r="TFU46" s="127"/>
      <c r="TFV46" s="127"/>
      <c r="TFW46" s="127"/>
      <c r="TFX46" s="127"/>
      <c r="TFY46" s="127"/>
      <c r="TFZ46" s="127"/>
      <c r="TGA46" s="127"/>
      <c r="TGB46" s="127"/>
      <c r="TGC46" s="127"/>
      <c r="TGD46" s="127"/>
      <c r="TGE46" s="127"/>
      <c r="TGF46" s="127"/>
      <c r="TGG46" s="127"/>
      <c r="TGH46" s="127"/>
      <c r="TGI46" s="127"/>
      <c r="TGJ46" s="127"/>
      <c r="TGK46" s="127"/>
      <c r="TGL46" s="127"/>
      <c r="TGM46" s="127"/>
      <c r="TGN46" s="127"/>
      <c r="TGO46" s="127"/>
      <c r="TGP46" s="127"/>
      <c r="TGQ46" s="127"/>
      <c r="TGR46" s="127"/>
      <c r="TGS46" s="127"/>
      <c r="TGT46" s="127"/>
      <c r="TGU46" s="127"/>
      <c r="TGV46" s="127"/>
      <c r="TGW46" s="127"/>
      <c r="TGX46" s="127"/>
      <c r="TGY46" s="127"/>
      <c r="TGZ46" s="127"/>
      <c r="THA46" s="127"/>
      <c r="THB46" s="127"/>
      <c r="THC46" s="127"/>
      <c r="THD46" s="127"/>
      <c r="THE46" s="127"/>
      <c r="THF46" s="127"/>
      <c r="THG46" s="127"/>
      <c r="THH46" s="127"/>
      <c r="THI46" s="127"/>
      <c r="THJ46" s="127"/>
      <c r="THK46" s="127"/>
      <c r="THL46" s="127"/>
      <c r="THM46" s="127"/>
      <c r="THN46" s="127"/>
      <c r="THO46" s="127"/>
      <c r="THP46" s="127"/>
      <c r="THQ46" s="127"/>
      <c r="THR46" s="127"/>
      <c r="THS46" s="127"/>
      <c r="THT46" s="127"/>
      <c r="THU46" s="127"/>
      <c r="THV46" s="127"/>
      <c r="THW46" s="127"/>
      <c r="THX46" s="127"/>
      <c r="THY46" s="127"/>
      <c r="THZ46" s="127"/>
      <c r="TIA46" s="127"/>
      <c r="TIB46" s="127"/>
      <c r="TIC46" s="127"/>
      <c r="TID46" s="127"/>
      <c r="TIE46" s="127"/>
      <c r="TIF46" s="127"/>
      <c r="TIG46" s="127"/>
      <c r="TIH46" s="127"/>
      <c r="TII46" s="127"/>
      <c r="TIJ46" s="127"/>
      <c r="TIK46" s="127"/>
      <c r="TIL46" s="127"/>
      <c r="TIM46" s="127"/>
      <c r="TIN46" s="127"/>
      <c r="TIO46" s="127"/>
      <c r="TIP46" s="127"/>
      <c r="TIQ46" s="127"/>
      <c r="TIR46" s="127"/>
      <c r="TIS46" s="127"/>
      <c r="TIT46" s="127"/>
      <c r="TIU46" s="127"/>
      <c r="TIV46" s="127"/>
      <c r="TIW46" s="127"/>
      <c r="TIX46" s="127"/>
      <c r="TIY46" s="127"/>
      <c r="TIZ46" s="127"/>
      <c r="TJA46" s="127"/>
      <c r="TJB46" s="127"/>
      <c r="TJC46" s="127"/>
      <c r="TJD46" s="127"/>
      <c r="TJE46" s="127"/>
      <c r="TJF46" s="127"/>
      <c r="TJG46" s="127"/>
      <c r="TJH46" s="127"/>
      <c r="TJI46" s="127"/>
      <c r="TJJ46" s="127"/>
      <c r="TJK46" s="127"/>
      <c r="TJL46" s="127"/>
      <c r="TJM46" s="127"/>
      <c r="TJN46" s="127"/>
      <c r="TJO46" s="127"/>
      <c r="TJP46" s="127"/>
      <c r="TJQ46" s="127"/>
      <c r="TJR46" s="127"/>
      <c r="TJS46" s="127"/>
      <c r="TJT46" s="127"/>
      <c r="TJU46" s="127"/>
      <c r="TJV46" s="127"/>
      <c r="TJW46" s="127"/>
      <c r="TJX46" s="127"/>
      <c r="TJY46" s="127"/>
      <c r="TJZ46" s="127"/>
      <c r="TKA46" s="127"/>
      <c r="TKB46" s="127"/>
      <c r="TKC46" s="127"/>
      <c r="TKD46" s="127"/>
      <c r="TKE46" s="127"/>
      <c r="TKF46" s="127"/>
      <c r="TKG46" s="127"/>
      <c r="TKH46" s="127"/>
      <c r="TKI46" s="127"/>
      <c r="TKJ46" s="127"/>
      <c r="TKK46" s="127"/>
      <c r="TKL46" s="127"/>
      <c r="TKM46" s="127"/>
      <c r="TKN46" s="127"/>
      <c r="TKO46" s="127"/>
      <c r="TKP46" s="127"/>
      <c r="TKQ46" s="127"/>
      <c r="TKR46" s="127"/>
      <c r="TKS46" s="127"/>
      <c r="TKT46" s="127"/>
      <c r="TKU46" s="127"/>
      <c r="TKV46" s="127"/>
      <c r="TKW46" s="127"/>
      <c r="TKX46" s="127"/>
      <c r="TKY46" s="127"/>
      <c r="TKZ46" s="127"/>
      <c r="TLA46" s="127"/>
      <c r="TLB46" s="127"/>
      <c r="TLC46" s="127"/>
      <c r="TLD46" s="127"/>
      <c r="TLE46" s="127"/>
      <c r="TLF46" s="127"/>
      <c r="TLG46" s="127"/>
      <c r="TLH46" s="127"/>
      <c r="TLI46" s="127"/>
      <c r="TLJ46" s="127"/>
      <c r="TLK46" s="127"/>
      <c r="TLL46" s="127"/>
      <c r="TLM46" s="127"/>
      <c r="TLN46" s="127"/>
      <c r="TLO46" s="127"/>
      <c r="TLP46" s="127"/>
      <c r="TLQ46" s="127"/>
      <c r="TLR46" s="127"/>
      <c r="TLS46" s="127"/>
      <c r="TLT46" s="127"/>
      <c r="TLU46" s="127"/>
      <c r="TLV46" s="127"/>
      <c r="TLW46" s="127"/>
      <c r="TLX46" s="127"/>
      <c r="TLY46" s="127"/>
      <c r="TLZ46" s="127"/>
      <c r="TMA46" s="127"/>
      <c r="TMB46" s="127"/>
      <c r="TMC46" s="127"/>
      <c r="TMD46" s="127"/>
      <c r="TME46" s="127"/>
      <c r="TMF46" s="127"/>
      <c r="TMG46" s="127"/>
      <c r="TMH46" s="127"/>
      <c r="TMI46" s="127"/>
      <c r="TMJ46" s="127"/>
      <c r="TMK46" s="127"/>
      <c r="TML46" s="127"/>
      <c r="TMM46" s="127"/>
      <c r="TMN46" s="127"/>
      <c r="TMO46" s="127"/>
      <c r="TMP46" s="127"/>
      <c r="TMQ46" s="127"/>
      <c r="TMR46" s="127"/>
      <c r="TMS46" s="127"/>
      <c r="TMT46" s="127"/>
      <c r="TMU46" s="127"/>
      <c r="TMV46" s="127"/>
      <c r="TMW46" s="127"/>
      <c r="TMX46" s="127"/>
      <c r="TMY46" s="127"/>
      <c r="TMZ46" s="127"/>
      <c r="TNA46" s="127"/>
      <c r="TNB46" s="127"/>
      <c r="TNC46" s="127"/>
      <c r="TND46" s="127"/>
      <c r="TNE46" s="127"/>
      <c r="TNF46" s="127"/>
      <c r="TNG46" s="127"/>
      <c r="TNH46" s="127"/>
      <c r="TNI46" s="127"/>
      <c r="TNJ46" s="127"/>
      <c r="TNK46" s="127"/>
      <c r="TNL46" s="127"/>
      <c r="TNM46" s="127"/>
      <c r="TNN46" s="127"/>
      <c r="TNO46" s="127"/>
      <c r="TNP46" s="127"/>
      <c r="TNQ46" s="127"/>
      <c r="TNR46" s="127"/>
      <c r="TNS46" s="127"/>
      <c r="TNT46" s="127"/>
      <c r="TNU46" s="127"/>
      <c r="TNV46" s="127"/>
      <c r="TNW46" s="127"/>
      <c r="TNX46" s="127"/>
      <c r="TNY46" s="127"/>
      <c r="TNZ46" s="127"/>
      <c r="TOA46" s="127"/>
      <c r="TOB46" s="127"/>
      <c r="TOC46" s="127"/>
      <c r="TOD46" s="127"/>
      <c r="TOE46" s="127"/>
      <c r="TOF46" s="127"/>
      <c r="TOG46" s="127"/>
      <c r="TOH46" s="127"/>
      <c r="TOI46" s="127"/>
      <c r="TOJ46" s="127"/>
      <c r="TOK46" s="127"/>
      <c r="TOL46" s="127"/>
      <c r="TOM46" s="127"/>
      <c r="TON46" s="127"/>
      <c r="TOO46" s="127"/>
      <c r="TOP46" s="127"/>
      <c r="TOQ46" s="127"/>
      <c r="TOR46" s="127"/>
      <c r="TOS46" s="127"/>
      <c r="TOT46" s="127"/>
      <c r="TOU46" s="127"/>
      <c r="TOV46" s="127"/>
      <c r="TOW46" s="127"/>
      <c r="TOX46" s="127"/>
      <c r="TOY46" s="127"/>
      <c r="TOZ46" s="127"/>
      <c r="TPA46" s="127"/>
      <c r="TPB46" s="127"/>
      <c r="TPC46" s="127"/>
      <c r="TPD46" s="127"/>
      <c r="TPE46" s="127"/>
      <c r="TPF46" s="127"/>
      <c r="TPG46" s="127"/>
      <c r="TPH46" s="127"/>
      <c r="TPI46" s="127"/>
      <c r="TPJ46" s="127"/>
      <c r="TPK46" s="127"/>
      <c r="TPL46" s="127"/>
      <c r="TPM46" s="127"/>
      <c r="TPN46" s="127"/>
      <c r="TPO46" s="127"/>
      <c r="TPP46" s="127"/>
      <c r="TPQ46" s="127"/>
      <c r="TPR46" s="127"/>
      <c r="TPS46" s="127"/>
      <c r="TPT46" s="127"/>
      <c r="TPU46" s="127"/>
      <c r="TPV46" s="127"/>
      <c r="TPW46" s="127"/>
      <c r="TPX46" s="127"/>
      <c r="TPY46" s="127"/>
      <c r="TPZ46" s="127"/>
      <c r="TQA46" s="127"/>
      <c r="TQB46" s="127"/>
      <c r="TQC46" s="127"/>
      <c r="TQD46" s="127"/>
      <c r="TQE46" s="127"/>
      <c r="TQF46" s="127"/>
      <c r="TQG46" s="127"/>
      <c r="TQH46" s="127"/>
      <c r="TQI46" s="127"/>
      <c r="TQJ46" s="127"/>
      <c r="TQK46" s="127"/>
      <c r="TQL46" s="127"/>
      <c r="TQM46" s="127"/>
      <c r="TQN46" s="127"/>
      <c r="TQO46" s="127"/>
      <c r="TQP46" s="127"/>
      <c r="TQQ46" s="127"/>
      <c r="TQR46" s="127"/>
      <c r="TQS46" s="127"/>
      <c r="TQT46" s="127"/>
      <c r="TQU46" s="127"/>
      <c r="TQV46" s="127"/>
      <c r="TQW46" s="127"/>
      <c r="TQX46" s="127"/>
      <c r="TQY46" s="127"/>
      <c r="TQZ46" s="127"/>
      <c r="TRA46" s="127"/>
      <c r="TRB46" s="127"/>
      <c r="TRC46" s="127"/>
      <c r="TRD46" s="127"/>
      <c r="TRE46" s="127"/>
      <c r="TRF46" s="127"/>
      <c r="TRG46" s="127"/>
      <c r="TRH46" s="127"/>
      <c r="TRI46" s="127"/>
      <c r="TRJ46" s="127"/>
      <c r="TRK46" s="127"/>
      <c r="TRL46" s="127"/>
      <c r="TRM46" s="127"/>
      <c r="TRN46" s="127"/>
      <c r="TRO46" s="127"/>
      <c r="TRP46" s="127"/>
      <c r="TRQ46" s="127"/>
      <c r="TRR46" s="127"/>
      <c r="TRS46" s="127"/>
      <c r="TRT46" s="127"/>
      <c r="TRU46" s="127"/>
      <c r="TRV46" s="127"/>
      <c r="TRW46" s="127"/>
      <c r="TRX46" s="127"/>
      <c r="TRY46" s="127"/>
      <c r="TRZ46" s="127"/>
      <c r="TSA46" s="127"/>
      <c r="TSB46" s="127"/>
      <c r="TSC46" s="127"/>
      <c r="TSD46" s="127"/>
      <c r="TSE46" s="127"/>
      <c r="TSF46" s="127"/>
      <c r="TSG46" s="127"/>
      <c r="TSH46" s="127"/>
      <c r="TSI46" s="127"/>
      <c r="TSJ46" s="127"/>
      <c r="TSK46" s="127"/>
      <c r="TSL46" s="127"/>
      <c r="TSM46" s="127"/>
      <c r="TSN46" s="127"/>
      <c r="TSO46" s="127"/>
      <c r="TSP46" s="127"/>
      <c r="TSQ46" s="127"/>
      <c r="TSR46" s="127"/>
      <c r="TSS46" s="127"/>
      <c r="TST46" s="127"/>
      <c r="TSU46" s="127"/>
      <c r="TSV46" s="127"/>
      <c r="TSW46" s="127"/>
      <c r="TSX46" s="127"/>
      <c r="TSY46" s="127"/>
      <c r="TSZ46" s="127"/>
      <c r="TTA46" s="127"/>
      <c r="TTB46" s="127"/>
      <c r="TTC46" s="127"/>
      <c r="TTD46" s="127"/>
      <c r="TTE46" s="127"/>
      <c r="TTF46" s="127"/>
      <c r="TTG46" s="127"/>
      <c r="TTH46" s="127"/>
      <c r="TTI46" s="127"/>
      <c r="TTJ46" s="127"/>
      <c r="TTK46" s="127"/>
      <c r="TTL46" s="127"/>
      <c r="TTM46" s="127"/>
      <c r="TTN46" s="127"/>
      <c r="TTO46" s="127"/>
      <c r="TTP46" s="127"/>
      <c r="TTQ46" s="127"/>
      <c r="TTR46" s="127"/>
      <c r="TTS46" s="127"/>
      <c r="TTT46" s="127"/>
      <c r="TTU46" s="127"/>
      <c r="TTV46" s="127"/>
      <c r="TTW46" s="127"/>
      <c r="TTX46" s="127"/>
      <c r="TTY46" s="127"/>
      <c r="TTZ46" s="127"/>
      <c r="TUA46" s="127"/>
      <c r="TUB46" s="127"/>
      <c r="TUC46" s="127"/>
      <c r="TUD46" s="127"/>
      <c r="TUE46" s="127"/>
      <c r="TUF46" s="127"/>
      <c r="TUG46" s="127"/>
      <c r="TUH46" s="127"/>
      <c r="TUI46" s="127"/>
      <c r="TUJ46" s="127"/>
      <c r="TUK46" s="127"/>
      <c r="TUL46" s="127"/>
      <c r="TUM46" s="127"/>
      <c r="TUN46" s="127"/>
      <c r="TUO46" s="127"/>
      <c r="TUP46" s="127"/>
      <c r="TUQ46" s="127"/>
      <c r="TUR46" s="127"/>
      <c r="TUS46" s="127"/>
      <c r="TUT46" s="127"/>
      <c r="TUU46" s="127"/>
      <c r="TUV46" s="127"/>
      <c r="TUW46" s="127"/>
      <c r="TUX46" s="127"/>
      <c r="TUY46" s="127"/>
      <c r="TUZ46" s="127"/>
      <c r="TVA46" s="127"/>
      <c r="TVB46" s="127"/>
      <c r="TVC46" s="127"/>
      <c r="TVD46" s="127"/>
      <c r="TVE46" s="127"/>
      <c r="TVF46" s="127"/>
      <c r="TVG46" s="127"/>
      <c r="TVH46" s="127"/>
      <c r="TVI46" s="127"/>
      <c r="TVJ46" s="127"/>
      <c r="TVK46" s="127"/>
      <c r="TVL46" s="127"/>
      <c r="TVM46" s="127"/>
      <c r="TVN46" s="127"/>
      <c r="TVO46" s="127"/>
      <c r="TVP46" s="127"/>
      <c r="TVQ46" s="127"/>
      <c r="TVR46" s="127"/>
      <c r="TVS46" s="127"/>
      <c r="TVT46" s="127"/>
      <c r="TVU46" s="127"/>
      <c r="TVV46" s="127"/>
      <c r="TVW46" s="127"/>
      <c r="TVX46" s="127"/>
      <c r="TVY46" s="127"/>
      <c r="TVZ46" s="127"/>
      <c r="TWA46" s="127"/>
      <c r="TWB46" s="127"/>
      <c r="TWC46" s="127"/>
      <c r="TWD46" s="127"/>
      <c r="TWE46" s="127"/>
      <c r="TWF46" s="127"/>
      <c r="TWG46" s="127"/>
      <c r="TWH46" s="127"/>
      <c r="TWI46" s="127"/>
      <c r="TWJ46" s="127"/>
      <c r="TWK46" s="127"/>
      <c r="TWL46" s="127"/>
      <c r="TWM46" s="127"/>
      <c r="TWN46" s="127"/>
      <c r="TWO46" s="127"/>
      <c r="TWP46" s="127"/>
      <c r="TWQ46" s="127"/>
      <c r="TWR46" s="127"/>
      <c r="TWS46" s="127"/>
      <c r="TWT46" s="127"/>
      <c r="TWU46" s="127"/>
      <c r="TWV46" s="127"/>
      <c r="TWW46" s="127"/>
      <c r="TWX46" s="127"/>
      <c r="TWY46" s="127"/>
      <c r="TWZ46" s="127"/>
      <c r="TXA46" s="127"/>
      <c r="TXB46" s="127"/>
      <c r="TXC46" s="127"/>
      <c r="TXD46" s="127"/>
      <c r="TXE46" s="127"/>
      <c r="TXF46" s="127"/>
      <c r="TXG46" s="127"/>
      <c r="TXH46" s="127"/>
      <c r="TXI46" s="127"/>
      <c r="TXJ46" s="127"/>
      <c r="TXK46" s="127"/>
      <c r="TXL46" s="127"/>
      <c r="TXM46" s="127"/>
      <c r="TXN46" s="127"/>
      <c r="TXO46" s="127"/>
      <c r="TXP46" s="127"/>
      <c r="TXQ46" s="127"/>
      <c r="TXR46" s="127"/>
      <c r="TXS46" s="127"/>
      <c r="TXT46" s="127"/>
      <c r="TXU46" s="127"/>
      <c r="TXV46" s="127"/>
      <c r="TXW46" s="127"/>
      <c r="TXX46" s="127"/>
      <c r="TXY46" s="127"/>
      <c r="TXZ46" s="127"/>
      <c r="TYA46" s="127"/>
      <c r="TYB46" s="127"/>
      <c r="TYC46" s="127"/>
      <c r="TYD46" s="127"/>
      <c r="TYE46" s="127"/>
      <c r="TYF46" s="127"/>
      <c r="TYG46" s="127"/>
      <c r="TYH46" s="127"/>
      <c r="TYI46" s="127"/>
      <c r="TYJ46" s="127"/>
      <c r="TYK46" s="127"/>
      <c r="TYL46" s="127"/>
      <c r="TYM46" s="127"/>
      <c r="TYN46" s="127"/>
      <c r="TYO46" s="127"/>
      <c r="TYP46" s="127"/>
      <c r="TYQ46" s="127"/>
      <c r="TYR46" s="127"/>
      <c r="TYS46" s="127"/>
      <c r="TYT46" s="127"/>
      <c r="TYU46" s="127"/>
      <c r="TYV46" s="127"/>
      <c r="TYW46" s="127"/>
      <c r="TYX46" s="127"/>
      <c r="TYY46" s="127"/>
      <c r="TYZ46" s="127"/>
      <c r="TZA46" s="127"/>
      <c r="TZB46" s="127"/>
      <c r="TZC46" s="127"/>
      <c r="TZD46" s="127"/>
      <c r="TZE46" s="127"/>
      <c r="TZF46" s="127"/>
      <c r="TZG46" s="127"/>
      <c r="TZH46" s="127"/>
      <c r="TZI46" s="127"/>
      <c r="TZJ46" s="127"/>
      <c r="TZK46" s="127"/>
      <c r="TZL46" s="127"/>
      <c r="TZM46" s="127"/>
      <c r="TZN46" s="127"/>
      <c r="TZO46" s="127"/>
      <c r="TZP46" s="127"/>
      <c r="TZQ46" s="127"/>
      <c r="TZR46" s="127"/>
      <c r="TZS46" s="127"/>
      <c r="TZT46" s="127"/>
      <c r="TZU46" s="127"/>
      <c r="TZV46" s="127"/>
      <c r="TZW46" s="127"/>
      <c r="TZX46" s="127"/>
      <c r="TZY46" s="127"/>
      <c r="TZZ46" s="127"/>
      <c r="UAA46" s="127"/>
      <c r="UAB46" s="127"/>
      <c r="UAC46" s="127"/>
      <c r="UAD46" s="127"/>
      <c r="UAE46" s="127"/>
      <c r="UAF46" s="127"/>
      <c r="UAG46" s="127"/>
      <c r="UAH46" s="127"/>
      <c r="UAI46" s="127"/>
      <c r="UAJ46" s="127"/>
      <c r="UAK46" s="127"/>
      <c r="UAL46" s="127"/>
      <c r="UAM46" s="127"/>
      <c r="UAN46" s="127"/>
      <c r="UAO46" s="127"/>
      <c r="UAP46" s="127"/>
      <c r="UAQ46" s="127"/>
      <c r="UAR46" s="127"/>
      <c r="UAS46" s="127"/>
      <c r="UAT46" s="127"/>
      <c r="UAU46" s="127"/>
      <c r="UAV46" s="127"/>
      <c r="UAW46" s="127"/>
      <c r="UAX46" s="127"/>
      <c r="UAY46" s="127"/>
      <c r="UAZ46" s="127"/>
      <c r="UBA46" s="127"/>
      <c r="UBB46" s="127"/>
      <c r="UBC46" s="127"/>
      <c r="UBD46" s="127"/>
      <c r="UBE46" s="127"/>
      <c r="UBF46" s="127"/>
      <c r="UBG46" s="127"/>
      <c r="UBH46" s="127"/>
      <c r="UBI46" s="127"/>
      <c r="UBJ46" s="127"/>
      <c r="UBK46" s="127"/>
      <c r="UBL46" s="127"/>
      <c r="UBM46" s="127"/>
      <c r="UBN46" s="127"/>
      <c r="UBO46" s="127"/>
      <c r="UBP46" s="127"/>
      <c r="UBQ46" s="127"/>
      <c r="UBR46" s="127"/>
      <c r="UBS46" s="127"/>
      <c r="UBT46" s="127"/>
      <c r="UBU46" s="127"/>
      <c r="UBV46" s="127"/>
      <c r="UBW46" s="127"/>
      <c r="UBX46" s="127"/>
      <c r="UBY46" s="127"/>
      <c r="UBZ46" s="127"/>
      <c r="UCA46" s="127"/>
      <c r="UCB46" s="127"/>
      <c r="UCC46" s="127"/>
      <c r="UCD46" s="127"/>
      <c r="UCE46" s="127"/>
      <c r="UCF46" s="127"/>
      <c r="UCG46" s="127"/>
      <c r="UCH46" s="127"/>
      <c r="UCI46" s="127"/>
      <c r="UCJ46" s="127"/>
      <c r="UCK46" s="127"/>
      <c r="UCL46" s="127"/>
      <c r="UCM46" s="127"/>
      <c r="UCN46" s="127"/>
      <c r="UCO46" s="127"/>
      <c r="UCP46" s="127"/>
      <c r="UCQ46" s="127"/>
      <c r="UCR46" s="127"/>
      <c r="UCS46" s="127"/>
      <c r="UCT46" s="127"/>
      <c r="UCU46" s="127"/>
      <c r="UCV46" s="127"/>
      <c r="UCW46" s="127"/>
      <c r="UCX46" s="127"/>
      <c r="UCY46" s="127"/>
      <c r="UCZ46" s="127"/>
      <c r="UDA46" s="127"/>
      <c r="UDB46" s="127"/>
      <c r="UDC46" s="127"/>
      <c r="UDD46" s="127"/>
      <c r="UDE46" s="127"/>
      <c r="UDF46" s="127"/>
      <c r="UDG46" s="127"/>
      <c r="UDH46" s="127"/>
      <c r="UDI46" s="127"/>
      <c r="UDJ46" s="127"/>
      <c r="UDK46" s="127"/>
      <c r="UDL46" s="127"/>
      <c r="UDM46" s="127"/>
      <c r="UDN46" s="127"/>
      <c r="UDO46" s="127"/>
      <c r="UDP46" s="127"/>
      <c r="UDQ46" s="127"/>
      <c r="UDR46" s="127"/>
      <c r="UDS46" s="127"/>
      <c r="UDT46" s="127"/>
      <c r="UDU46" s="127"/>
      <c r="UDV46" s="127"/>
      <c r="UDW46" s="127"/>
      <c r="UDX46" s="127"/>
      <c r="UDY46" s="127"/>
      <c r="UDZ46" s="127"/>
      <c r="UEA46" s="127"/>
      <c r="UEB46" s="127"/>
      <c r="UEC46" s="127"/>
      <c r="UED46" s="127"/>
      <c r="UEE46" s="127"/>
      <c r="UEF46" s="127"/>
      <c r="UEG46" s="127"/>
      <c r="UEH46" s="127"/>
      <c r="UEI46" s="127"/>
      <c r="UEJ46" s="127"/>
      <c r="UEK46" s="127"/>
      <c r="UEL46" s="127"/>
      <c r="UEM46" s="127"/>
      <c r="UEN46" s="127"/>
      <c r="UEO46" s="127"/>
      <c r="UEP46" s="127"/>
      <c r="UEQ46" s="127"/>
      <c r="UER46" s="127"/>
      <c r="UES46" s="127"/>
      <c r="UET46" s="127"/>
      <c r="UEU46" s="127"/>
      <c r="UEV46" s="127"/>
      <c r="UEW46" s="127"/>
      <c r="UEX46" s="127"/>
      <c r="UEY46" s="127"/>
      <c r="UEZ46" s="127"/>
      <c r="UFA46" s="127"/>
      <c r="UFB46" s="127"/>
      <c r="UFC46" s="127"/>
      <c r="UFD46" s="127"/>
      <c r="UFE46" s="127"/>
      <c r="UFF46" s="127"/>
      <c r="UFG46" s="127"/>
      <c r="UFH46" s="127"/>
      <c r="UFI46" s="127"/>
      <c r="UFJ46" s="127"/>
      <c r="UFK46" s="127"/>
      <c r="UFL46" s="127"/>
      <c r="UFM46" s="127"/>
      <c r="UFN46" s="127"/>
      <c r="UFO46" s="127"/>
      <c r="UFP46" s="127"/>
      <c r="UFQ46" s="127"/>
      <c r="UFR46" s="127"/>
      <c r="UFS46" s="127"/>
      <c r="UFT46" s="127"/>
      <c r="UFU46" s="127"/>
      <c r="UFV46" s="127"/>
      <c r="UFW46" s="127"/>
      <c r="UFX46" s="127"/>
      <c r="UFY46" s="127"/>
      <c r="UFZ46" s="127"/>
      <c r="UGA46" s="127"/>
      <c r="UGB46" s="127"/>
      <c r="UGC46" s="127"/>
      <c r="UGD46" s="127"/>
      <c r="UGE46" s="127"/>
      <c r="UGF46" s="127"/>
      <c r="UGG46" s="127"/>
      <c r="UGH46" s="127"/>
      <c r="UGI46" s="127"/>
      <c r="UGJ46" s="127"/>
      <c r="UGK46" s="127"/>
      <c r="UGL46" s="127"/>
      <c r="UGM46" s="127"/>
      <c r="UGN46" s="127"/>
      <c r="UGO46" s="127"/>
      <c r="UGP46" s="127"/>
      <c r="UGQ46" s="127"/>
      <c r="UGR46" s="127"/>
      <c r="UGS46" s="127"/>
      <c r="UGT46" s="127"/>
      <c r="UGU46" s="127"/>
      <c r="UGV46" s="127"/>
      <c r="UGW46" s="127"/>
      <c r="UGX46" s="127"/>
      <c r="UGY46" s="127"/>
      <c r="UGZ46" s="127"/>
      <c r="UHA46" s="127"/>
      <c r="UHB46" s="127"/>
      <c r="UHC46" s="127"/>
      <c r="UHD46" s="127"/>
      <c r="UHE46" s="127"/>
      <c r="UHF46" s="127"/>
      <c r="UHG46" s="127"/>
      <c r="UHH46" s="127"/>
      <c r="UHI46" s="127"/>
      <c r="UHJ46" s="127"/>
      <c r="UHK46" s="127"/>
      <c r="UHL46" s="127"/>
      <c r="UHM46" s="127"/>
      <c r="UHN46" s="127"/>
      <c r="UHO46" s="127"/>
      <c r="UHP46" s="127"/>
      <c r="UHQ46" s="127"/>
      <c r="UHR46" s="127"/>
      <c r="UHS46" s="127"/>
      <c r="UHT46" s="127"/>
      <c r="UHU46" s="127"/>
      <c r="UHV46" s="127"/>
      <c r="UHW46" s="127"/>
      <c r="UHX46" s="127"/>
      <c r="UHY46" s="127"/>
      <c r="UHZ46" s="127"/>
      <c r="UIA46" s="127"/>
      <c r="UIB46" s="127"/>
      <c r="UIC46" s="127"/>
      <c r="UID46" s="127"/>
      <c r="UIE46" s="127"/>
      <c r="UIF46" s="127"/>
      <c r="UIG46" s="127"/>
      <c r="UIH46" s="127"/>
      <c r="UII46" s="127"/>
      <c r="UIJ46" s="127"/>
      <c r="UIK46" s="127"/>
      <c r="UIL46" s="127"/>
      <c r="UIM46" s="127"/>
      <c r="UIN46" s="127"/>
      <c r="UIO46" s="127"/>
      <c r="UIP46" s="127"/>
      <c r="UIQ46" s="127"/>
      <c r="UIR46" s="127"/>
      <c r="UIS46" s="127"/>
      <c r="UIT46" s="127"/>
      <c r="UIU46" s="127"/>
      <c r="UIV46" s="127"/>
      <c r="UIW46" s="127"/>
      <c r="UIX46" s="127"/>
      <c r="UIY46" s="127"/>
      <c r="UIZ46" s="127"/>
      <c r="UJA46" s="127"/>
      <c r="UJB46" s="127"/>
      <c r="UJC46" s="127"/>
      <c r="UJD46" s="127"/>
      <c r="UJE46" s="127"/>
      <c r="UJF46" s="127"/>
      <c r="UJG46" s="127"/>
      <c r="UJH46" s="127"/>
      <c r="UJI46" s="127"/>
      <c r="UJJ46" s="127"/>
      <c r="UJK46" s="127"/>
      <c r="UJL46" s="127"/>
      <c r="UJM46" s="127"/>
      <c r="UJN46" s="127"/>
      <c r="UJO46" s="127"/>
      <c r="UJP46" s="127"/>
      <c r="UJQ46" s="127"/>
      <c r="UJR46" s="127"/>
      <c r="UJS46" s="127"/>
      <c r="UJT46" s="127"/>
      <c r="UJU46" s="127"/>
      <c r="UJV46" s="127"/>
      <c r="UJW46" s="127"/>
      <c r="UJX46" s="127"/>
      <c r="UJY46" s="127"/>
      <c r="UJZ46" s="127"/>
      <c r="UKA46" s="127"/>
      <c r="UKB46" s="127"/>
      <c r="UKC46" s="127"/>
      <c r="UKD46" s="127"/>
      <c r="UKE46" s="127"/>
      <c r="UKF46" s="127"/>
      <c r="UKG46" s="127"/>
      <c r="UKH46" s="127"/>
      <c r="UKI46" s="127"/>
      <c r="UKJ46" s="127"/>
      <c r="UKK46" s="127"/>
      <c r="UKL46" s="127"/>
      <c r="UKM46" s="127"/>
      <c r="UKN46" s="127"/>
      <c r="UKO46" s="127"/>
      <c r="UKP46" s="127"/>
      <c r="UKQ46" s="127"/>
      <c r="UKR46" s="127"/>
      <c r="UKS46" s="127"/>
      <c r="UKT46" s="127"/>
      <c r="UKU46" s="127"/>
      <c r="UKV46" s="127"/>
      <c r="UKW46" s="127"/>
      <c r="UKX46" s="127"/>
      <c r="UKY46" s="127"/>
      <c r="UKZ46" s="127"/>
      <c r="ULA46" s="127"/>
      <c r="ULB46" s="127"/>
      <c r="ULC46" s="127"/>
      <c r="ULD46" s="127"/>
      <c r="ULE46" s="127"/>
      <c r="ULF46" s="127"/>
      <c r="ULG46" s="127"/>
      <c r="ULH46" s="127"/>
      <c r="ULI46" s="127"/>
      <c r="ULJ46" s="127"/>
      <c r="ULK46" s="127"/>
      <c r="ULL46" s="127"/>
      <c r="ULM46" s="127"/>
      <c r="ULN46" s="127"/>
      <c r="ULO46" s="127"/>
      <c r="ULP46" s="127"/>
      <c r="ULQ46" s="127"/>
      <c r="ULR46" s="127"/>
      <c r="ULS46" s="127"/>
      <c r="ULT46" s="127"/>
      <c r="ULU46" s="127"/>
      <c r="ULV46" s="127"/>
      <c r="ULW46" s="127"/>
      <c r="ULX46" s="127"/>
      <c r="ULY46" s="127"/>
      <c r="ULZ46" s="127"/>
      <c r="UMA46" s="127"/>
      <c r="UMB46" s="127"/>
      <c r="UMC46" s="127"/>
      <c r="UMD46" s="127"/>
      <c r="UME46" s="127"/>
      <c r="UMF46" s="127"/>
      <c r="UMG46" s="127"/>
      <c r="UMH46" s="127"/>
      <c r="UMI46" s="127"/>
      <c r="UMJ46" s="127"/>
      <c r="UMK46" s="127"/>
      <c r="UML46" s="127"/>
      <c r="UMM46" s="127"/>
      <c r="UMN46" s="127"/>
      <c r="UMO46" s="127"/>
      <c r="UMP46" s="127"/>
      <c r="UMQ46" s="127"/>
      <c r="UMR46" s="127"/>
      <c r="UMS46" s="127"/>
      <c r="UMT46" s="127"/>
      <c r="UMU46" s="127"/>
      <c r="UMV46" s="127"/>
      <c r="UMW46" s="127"/>
      <c r="UMX46" s="127"/>
      <c r="UMY46" s="127"/>
      <c r="UMZ46" s="127"/>
      <c r="UNA46" s="127"/>
      <c r="UNB46" s="127"/>
      <c r="UNC46" s="127"/>
      <c r="UND46" s="127"/>
      <c r="UNE46" s="127"/>
      <c r="UNF46" s="127"/>
      <c r="UNG46" s="127"/>
      <c r="UNH46" s="127"/>
      <c r="UNI46" s="127"/>
      <c r="UNJ46" s="127"/>
      <c r="UNK46" s="127"/>
      <c r="UNL46" s="127"/>
      <c r="UNM46" s="127"/>
      <c r="UNN46" s="127"/>
      <c r="UNO46" s="127"/>
      <c r="UNP46" s="127"/>
      <c r="UNQ46" s="127"/>
      <c r="UNR46" s="127"/>
      <c r="UNS46" s="127"/>
      <c r="UNT46" s="127"/>
      <c r="UNU46" s="127"/>
      <c r="UNV46" s="127"/>
      <c r="UNW46" s="127"/>
      <c r="UNX46" s="127"/>
      <c r="UNY46" s="127"/>
      <c r="UNZ46" s="127"/>
      <c r="UOA46" s="127"/>
      <c r="UOB46" s="127"/>
      <c r="UOC46" s="127"/>
      <c r="UOD46" s="127"/>
      <c r="UOE46" s="127"/>
      <c r="UOF46" s="127"/>
      <c r="UOG46" s="127"/>
      <c r="UOH46" s="127"/>
      <c r="UOI46" s="127"/>
      <c r="UOJ46" s="127"/>
      <c r="UOK46" s="127"/>
      <c r="UOL46" s="127"/>
      <c r="UOM46" s="127"/>
      <c r="UON46" s="127"/>
      <c r="UOO46" s="127"/>
      <c r="UOP46" s="127"/>
      <c r="UOQ46" s="127"/>
      <c r="UOR46" s="127"/>
      <c r="UOS46" s="127"/>
      <c r="UOT46" s="127"/>
      <c r="UOU46" s="127"/>
      <c r="UOV46" s="127"/>
      <c r="UOW46" s="127"/>
      <c r="UOX46" s="127"/>
      <c r="UOY46" s="127"/>
      <c r="UOZ46" s="127"/>
      <c r="UPA46" s="127"/>
      <c r="UPB46" s="127"/>
      <c r="UPC46" s="127"/>
      <c r="UPD46" s="127"/>
      <c r="UPE46" s="127"/>
      <c r="UPF46" s="127"/>
      <c r="UPG46" s="127"/>
      <c r="UPH46" s="127"/>
      <c r="UPI46" s="127"/>
      <c r="UPJ46" s="127"/>
      <c r="UPK46" s="127"/>
      <c r="UPL46" s="127"/>
      <c r="UPM46" s="127"/>
      <c r="UPN46" s="127"/>
      <c r="UPO46" s="127"/>
      <c r="UPP46" s="127"/>
      <c r="UPQ46" s="127"/>
      <c r="UPR46" s="127"/>
      <c r="UPS46" s="127"/>
      <c r="UPT46" s="127"/>
      <c r="UPU46" s="127"/>
      <c r="UPV46" s="127"/>
      <c r="UPW46" s="127"/>
      <c r="UPX46" s="127"/>
      <c r="UPY46" s="127"/>
      <c r="UPZ46" s="127"/>
      <c r="UQA46" s="127"/>
      <c r="UQB46" s="127"/>
      <c r="UQC46" s="127"/>
      <c r="UQD46" s="127"/>
      <c r="UQE46" s="127"/>
      <c r="UQF46" s="127"/>
      <c r="UQG46" s="127"/>
      <c r="UQH46" s="127"/>
      <c r="UQI46" s="127"/>
      <c r="UQJ46" s="127"/>
      <c r="UQK46" s="127"/>
      <c r="UQL46" s="127"/>
      <c r="UQM46" s="127"/>
      <c r="UQN46" s="127"/>
      <c r="UQO46" s="127"/>
      <c r="UQP46" s="127"/>
      <c r="UQQ46" s="127"/>
      <c r="UQR46" s="127"/>
      <c r="UQS46" s="127"/>
      <c r="UQT46" s="127"/>
      <c r="UQU46" s="127"/>
      <c r="UQV46" s="127"/>
      <c r="UQW46" s="127"/>
      <c r="UQX46" s="127"/>
      <c r="UQY46" s="127"/>
      <c r="UQZ46" s="127"/>
      <c r="URA46" s="127"/>
      <c r="URB46" s="127"/>
      <c r="URC46" s="127"/>
      <c r="URD46" s="127"/>
      <c r="URE46" s="127"/>
      <c r="URF46" s="127"/>
      <c r="URG46" s="127"/>
      <c r="URH46" s="127"/>
      <c r="URI46" s="127"/>
      <c r="URJ46" s="127"/>
      <c r="URK46" s="127"/>
      <c r="URL46" s="127"/>
      <c r="URM46" s="127"/>
      <c r="URN46" s="127"/>
      <c r="URO46" s="127"/>
      <c r="URP46" s="127"/>
      <c r="URQ46" s="127"/>
      <c r="URR46" s="127"/>
      <c r="URS46" s="127"/>
      <c r="URT46" s="127"/>
      <c r="URU46" s="127"/>
      <c r="URV46" s="127"/>
      <c r="URW46" s="127"/>
      <c r="URX46" s="127"/>
      <c r="URY46" s="127"/>
      <c r="URZ46" s="127"/>
      <c r="USA46" s="127"/>
      <c r="USB46" s="127"/>
      <c r="USC46" s="127"/>
      <c r="USD46" s="127"/>
      <c r="USE46" s="127"/>
      <c r="USF46" s="127"/>
      <c r="USG46" s="127"/>
      <c r="USH46" s="127"/>
      <c r="USI46" s="127"/>
      <c r="USJ46" s="127"/>
      <c r="USK46" s="127"/>
      <c r="USL46" s="127"/>
      <c r="USM46" s="127"/>
      <c r="USN46" s="127"/>
      <c r="USO46" s="127"/>
      <c r="USP46" s="127"/>
      <c r="USQ46" s="127"/>
      <c r="USR46" s="127"/>
      <c r="USS46" s="127"/>
      <c r="UST46" s="127"/>
      <c r="USU46" s="127"/>
      <c r="USV46" s="127"/>
      <c r="USW46" s="127"/>
      <c r="USX46" s="127"/>
      <c r="USY46" s="127"/>
      <c r="USZ46" s="127"/>
      <c r="UTA46" s="127"/>
      <c r="UTB46" s="127"/>
      <c r="UTC46" s="127"/>
      <c r="UTD46" s="127"/>
      <c r="UTE46" s="127"/>
      <c r="UTF46" s="127"/>
      <c r="UTG46" s="127"/>
      <c r="UTH46" s="127"/>
      <c r="UTI46" s="127"/>
      <c r="UTJ46" s="127"/>
      <c r="UTK46" s="127"/>
      <c r="UTL46" s="127"/>
      <c r="UTM46" s="127"/>
      <c r="UTN46" s="127"/>
      <c r="UTO46" s="127"/>
      <c r="UTP46" s="127"/>
      <c r="UTQ46" s="127"/>
      <c r="UTR46" s="127"/>
      <c r="UTS46" s="127"/>
      <c r="UTT46" s="127"/>
      <c r="UTU46" s="127"/>
      <c r="UTV46" s="127"/>
      <c r="UTW46" s="127"/>
      <c r="UTX46" s="127"/>
      <c r="UTY46" s="127"/>
      <c r="UTZ46" s="127"/>
      <c r="UUA46" s="127"/>
      <c r="UUB46" s="127"/>
      <c r="UUC46" s="127"/>
      <c r="UUD46" s="127"/>
      <c r="UUE46" s="127"/>
      <c r="UUF46" s="127"/>
      <c r="UUG46" s="127"/>
      <c r="UUH46" s="127"/>
      <c r="UUI46" s="127"/>
      <c r="UUJ46" s="127"/>
      <c r="UUK46" s="127"/>
      <c r="UUL46" s="127"/>
      <c r="UUM46" s="127"/>
      <c r="UUN46" s="127"/>
      <c r="UUO46" s="127"/>
      <c r="UUP46" s="127"/>
      <c r="UUQ46" s="127"/>
      <c r="UUR46" s="127"/>
      <c r="UUS46" s="127"/>
      <c r="UUT46" s="127"/>
      <c r="UUU46" s="127"/>
      <c r="UUV46" s="127"/>
      <c r="UUW46" s="127"/>
      <c r="UUX46" s="127"/>
      <c r="UUY46" s="127"/>
      <c r="UUZ46" s="127"/>
      <c r="UVA46" s="127"/>
      <c r="UVB46" s="127"/>
      <c r="UVC46" s="127"/>
      <c r="UVD46" s="127"/>
      <c r="UVE46" s="127"/>
      <c r="UVF46" s="127"/>
      <c r="UVG46" s="127"/>
      <c r="UVH46" s="127"/>
      <c r="UVI46" s="127"/>
      <c r="UVJ46" s="127"/>
      <c r="UVK46" s="127"/>
      <c r="UVL46" s="127"/>
      <c r="UVM46" s="127"/>
      <c r="UVN46" s="127"/>
      <c r="UVO46" s="127"/>
      <c r="UVP46" s="127"/>
      <c r="UVQ46" s="127"/>
      <c r="UVR46" s="127"/>
      <c r="UVS46" s="127"/>
      <c r="UVT46" s="127"/>
      <c r="UVU46" s="127"/>
      <c r="UVV46" s="127"/>
      <c r="UVW46" s="127"/>
      <c r="UVX46" s="127"/>
      <c r="UVY46" s="127"/>
      <c r="UVZ46" s="127"/>
      <c r="UWA46" s="127"/>
      <c r="UWB46" s="127"/>
      <c r="UWC46" s="127"/>
      <c r="UWD46" s="127"/>
      <c r="UWE46" s="127"/>
      <c r="UWF46" s="127"/>
      <c r="UWG46" s="127"/>
      <c r="UWH46" s="127"/>
      <c r="UWI46" s="127"/>
      <c r="UWJ46" s="127"/>
      <c r="UWK46" s="127"/>
      <c r="UWL46" s="127"/>
      <c r="UWM46" s="127"/>
      <c r="UWN46" s="127"/>
      <c r="UWO46" s="127"/>
      <c r="UWP46" s="127"/>
      <c r="UWQ46" s="127"/>
      <c r="UWR46" s="127"/>
      <c r="UWS46" s="127"/>
      <c r="UWT46" s="127"/>
      <c r="UWU46" s="127"/>
      <c r="UWV46" s="127"/>
      <c r="UWW46" s="127"/>
      <c r="UWX46" s="127"/>
      <c r="UWY46" s="127"/>
      <c r="UWZ46" s="127"/>
      <c r="UXA46" s="127"/>
      <c r="UXB46" s="127"/>
      <c r="UXC46" s="127"/>
      <c r="UXD46" s="127"/>
      <c r="UXE46" s="127"/>
      <c r="UXF46" s="127"/>
      <c r="UXG46" s="127"/>
      <c r="UXH46" s="127"/>
      <c r="UXI46" s="127"/>
      <c r="UXJ46" s="127"/>
      <c r="UXK46" s="127"/>
      <c r="UXL46" s="127"/>
      <c r="UXM46" s="127"/>
      <c r="UXN46" s="127"/>
      <c r="UXO46" s="127"/>
      <c r="UXP46" s="127"/>
      <c r="UXQ46" s="127"/>
      <c r="UXR46" s="127"/>
      <c r="UXS46" s="127"/>
      <c r="UXT46" s="127"/>
      <c r="UXU46" s="127"/>
      <c r="UXV46" s="127"/>
      <c r="UXW46" s="127"/>
      <c r="UXX46" s="127"/>
      <c r="UXY46" s="127"/>
      <c r="UXZ46" s="127"/>
      <c r="UYA46" s="127"/>
      <c r="UYB46" s="127"/>
      <c r="UYC46" s="127"/>
      <c r="UYD46" s="127"/>
      <c r="UYE46" s="127"/>
      <c r="UYF46" s="127"/>
      <c r="UYG46" s="127"/>
      <c r="UYH46" s="127"/>
      <c r="UYI46" s="127"/>
      <c r="UYJ46" s="127"/>
      <c r="UYK46" s="127"/>
      <c r="UYL46" s="127"/>
      <c r="UYM46" s="127"/>
      <c r="UYN46" s="127"/>
      <c r="UYO46" s="127"/>
      <c r="UYP46" s="127"/>
      <c r="UYQ46" s="127"/>
      <c r="UYR46" s="127"/>
      <c r="UYS46" s="127"/>
      <c r="UYT46" s="127"/>
      <c r="UYU46" s="127"/>
      <c r="UYV46" s="127"/>
      <c r="UYW46" s="127"/>
      <c r="UYX46" s="127"/>
      <c r="UYY46" s="127"/>
      <c r="UYZ46" s="127"/>
      <c r="UZA46" s="127"/>
      <c r="UZB46" s="127"/>
      <c r="UZC46" s="127"/>
      <c r="UZD46" s="127"/>
      <c r="UZE46" s="127"/>
      <c r="UZF46" s="127"/>
      <c r="UZG46" s="127"/>
      <c r="UZH46" s="127"/>
      <c r="UZI46" s="127"/>
      <c r="UZJ46" s="127"/>
      <c r="UZK46" s="127"/>
      <c r="UZL46" s="127"/>
      <c r="UZM46" s="127"/>
      <c r="UZN46" s="127"/>
      <c r="UZO46" s="127"/>
      <c r="UZP46" s="127"/>
      <c r="UZQ46" s="127"/>
      <c r="UZR46" s="127"/>
      <c r="UZS46" s="127"/>
      <c r="UZT46" s="127"/>
      <c r="UZU46" s="127"/>
      <c r="UZV46" s="127"/>
      <c r="UZW46" s="127"/>
      <c r="UZX46" s="127"/>
      <c r="UZY46" s="127"/>
      <c r="UZZ46" s="127"/>
      <c r="VAA46" s="127"/>
      <c r="VAB46" s="127"/>
      <c r="VAC46" s="127"/>
      <c r="VAD46" s="127"/>
      <c r="VAE46" s="127"/>
      <c r="VAF46" s="127"/>
      <c r="VAG46" s="127"/>
      <c r="VAH46" s="127"/>
      <c r="VAI46" s="127"/>
      <c r="VAJ46" s="127"/>
      <c r="VAK46" s="127"/>
      <c r="VAL46" s="127"/>
      <c r="VAM46" s="127"/>
      <c r="VAN46" s="127"/>
      <c r="VAO46" s="127"/>
      <c r="VAP46" s="127"/>
      <c r="VAQ46" s="127"/>
      <c r="VAR46" s="127"/>
      <c r="VAS46" s="127"/>
      <c r="VAT46" s="127"/>
      <c r="VAU46" s="127"/>
      <c r="VAV46" s="127"/>
      <c r="VAW46" s="127"/>
      <c r="VAX46" s="127"/>
      <c r="VAY46" s="127"/>
      <c r="VAZ46" s="127"/>
      <c r="VBA46" s="127"/>
      <c r="VBB46" s="127"/>
      <c r="VBC46" s="127"/>
      <c r="VBD46" s="127"/>
      <c r="VBE46" s="127"/>
      <c r="VBF46" s="127"/>
      <c r="VBG46" s="127"/>
      <c r="VBH46" s="127"/>
      <c r="VBI46" s="127"/>
      <c r="VBJ46" s="127"/>
      <c r="VBK46" s="127"/>
      <c r="VBL46" s="127"/>
      <c r="VBM46" s="127"/>
      <c r="VBN46" s="127"/>
      <c r="VBO46" s="127"/>
      <c r="VBP46" s="127"/>
      <c r="VBQ46" s="127"/>
      <c r="VBR46" s="127"/>
      <c r="VBS46" s="127"/>
      <c r="VBT46" s="127"/>
      <c r="VBU46" s="127"/>
      <c r="VBV46" s="127"/>
      <c r="VBW46" s="127"/>
      <c r="VBX46" s="127"/>
      <c r="VBY46" s="127"/>
      <c r="VBZ46" s="127"/>
      <c r="VCA46" s="127"/>
      <c r="VCB46" s="127"/>
      <c r="VCC46" s="127"/>
      <c r="VCD46" s="127"/>
      <c r="VCE46" s="127"/>
      <c r="VCF46" s="127"/>
      <c r="VCG46" s="127"/>
      <c r="VCH46" s="127"/>
      <c r="VCI46" s="127"/>
      <c r="VCJ46" s="127"/>
      <c r="VCK46" s="127"/>
      <c r="VCL46" s="127"/>
      <c r="VCM46" s="127"/>
      <c r="VCN46" s="127"/>
      <c r="VCO46" s="127"/>
      <c r="VCP46" s="127"/>
      <c r="VCQ46" s="127"/>
      <c r="VCR46" s="127"/>
      <c r="VCS46" s="127"/>
      <c r="VCT46" s="127"/>
      <c r="VCU46" s="127"/>
      <c r="VCV46" s="127"/>
      <c r="VCW46" s="127"/>
      <c r="VCX46" s="127"/>
      <c r="VCY46" s="127"/>
      <c r="VCZ46" s="127"/>
      <c r="VDA46" s="127"/>
      <c r="VDB46" s="127"/>
      <c r="VDC46" s="127"/>
      <c r="VDD46" s="127"/>
      <c r="VDE46" s="127"/>
      <c r="VDF46" s="127"/>
      <c r="VDG46" s="127"/>
      <c r="VDH46" s="127"/>
      <c r="VDI46" s="127"/>
      <c r="VDJ46" s="127"/>
      <c r="VDK46" s="127"/>
      <c r="VDL46" s="127"/>
      <c r="VDM46" s="127"/>
      <c r="VDN46" s="127"/>
      <c r="VDO46" s="127"/>
      <c r="VDP46" s="127"/>
      <c r="VDQ46" s="127"/>
      <c r="VDR46" s="127"/>
      <c r="VDS46" s="127"/>
      <c r="VDT46" s="127"/>
      <c r="VDU46" s="127"/>
      <c r="VDV46" s="127"/>
      <c r="VDW46" s="127"/>
      <c r="VDX46" s="127"/>
      <c r="VDY46" s="127"/>
      <c r="VDZ46" s="127"/>
      <c r="VEA46" s="127"/>
      <c r="VEB46" s="127"/>
      <c r="VEC46" s="127"/>
      <c r="VED46" s="127"/>
      <c r="VEE46" s="127"/>
      <c r="VEF46" s="127"/>
      <c r="VEG46" s="127"/>
      <c r="VEH46" s="127"/>
      <c r="VEI46" s="127"/>
      <c r="VEJ46" s="127"/>
      <c r="VEK46" s="127"/>
      <c r="VEL46" s="127"/>
      <c r="VEM46" s="127"/>
      <c r="VEN46" s="127"/>
      <c r="VEO46" s="127"/>
      <c r="VEP46" s="127"/>
      <c r="VEQ46" s="127"/>
      <c r="VER46" s="127"/>
      <c r="VES46" s="127"/>
      <c r="VET46" s="127"/>
      <c r="VEU46" s="127"/>
      <c r="VEV46" s="127"/>
      <c r="VEW46" s="127"/>
      <c r="VEX46" s="127"/>
      <c r="VEY46" s="127"/>
      <c r="VEZ46" s="127"/>
      <c r="VFA46" s="127"/>
      <c r="VFB46" s="127"/>
      <c r="VFC46" s="127"/>
      <c r="VFD46" s="127"/>
      <c r="VFE46" s="127"/>
      <c r="VFF46" s="127"/>
      <c r="VFG46" s="127"/>
      <c r="VFH46" s="127"/>
      <c r="VFI46" s="127"/>
      <c r="VFJ46" s="127"/>
      <c r="VFK46" s="127"/>
      <c r="VFL46" s="127"/>
      <c r="VFM46" s="127"/>
      <c r="VFN46" s="127"/>
      <c r="VFO46" s="127"/>
      <c r="VFP46" s="127"/>
      <c r="VFQ46" s="127"/>
      <c r="VFR46" s="127"/>
      <c r="VFS46" s="127"/>
      <c r="VFT46" s="127"/>
      <c r="VFU46" s="127"/>
      <c r="VFV46" s="127"/>
      <c r="VFW46" s="127"/>
      <c r="VFX46" s="127"/>
      <c r="VFY46" s="127"/>
      <c r="VFZ46" s="127"/>
      <c r="VGA46" s="127"/>
      <c r="VGB46" s="127"/>
      <c r="VGC46" s="127"/>
      <c r="VGD46" s="127"/>
      <c r="VGE46" s="127"/>
      <c r="VGF46" s="127"/>
      <c r="VGG46" s="127"/>
      <c r="VGH46" s="127"/>
      <c r="VGI46" s="127"/>
      <c r="VGJ46" s="127"/>
      <c r="VGK46" s="127"/>
      <c r="VGL46" s="127"/>
      <c r="VGM46" s="127"/>
      <c r="VGN46" s="127"/>
      <c r="VGO46" s="127"/>
      <c r="VGP46" s="127"/>
      <c r="VGQ46" s="127"/>
      <c r="VGR46" s="127"/>
      <c r="VGS46" s="127"/>
      <c r="VGT46" s="127"/>
      <c r="VGU46" s="127"/>
      <c r="VGV46" s="127"/>
      <c r="VGW46" s="127"/>
      <c r="VGX46" s="127"/>
      <c r="VGY46" s="127"/>
      <c r="VGZ46" s="127"/>
      <c r="VHA46" s="127"/>
      <c r="VHB46" s="127"/>
      <c r="VHC46" s="127"/>
      <c r="VHD46" s="127"/>
      <c r="VHE46" s="127"/>
      <c r="VHF46" s="127"/>
      <c r="VHG46" s="127"/>
      <c r="VHH46" s="127"/>
      <c r="VHI46" s="127"/>
      <c r="VHJ46" s="127"/>
      <c r="VHK46" s="127"/>
      <c r="VHL46" s="127"/>
      <c r="VHM46" s="127"/>
      <c r="VHN46" s="127"/>
      <c r="VHO46" s="127"/>
      <c r="VHP46" s="127"/>
      <c r="VHQ46" s="127"/>
      <c r="VHR46" s="127"/>
      <c r="VHS46" s="127"/>
      <c r="VHT46" s="127"/>
      <c r="VHU46" s="127"/>
      <c r="VHV46" s="127"/>
      <c r="VHW46" s="127"/>
      <c r="VHX46" s="127"/>
      <c r="VHY46" s="127"/>
      <c r="VHZ46" s="127"/>
      <c r="VIA46" s="127"/>
      <c r="VIB46" s="127"/>
      <c r="VIC46" s="127"/>
      <c r="VID46" s="127"/>
      <c r="VIE46" s="127"/>
      <c r="VIF46" s="127"/>
      <c r="VIG46" s="127"/>
      <c r="VIH46" s="127"/>
      <c r="VII46" s="127"/>
      <c r="VIJ46" s="127"/>
      <c r="VIK46" s="127"/>
      <c r="VIL46" s="127"/>
      <c r="VIM46" s="127"/>
      <c r="VIN46" s="127"/>
      <c r="VIO46" s="127"/>
      <c r="VIP46" s="127"/>
      <c r="VIQ46" s="127"/>
      <c r="VIR46" s="127"/>
      <c r="VIS46" s="127"/>
      <c r="VIT46" s="127"/>
      <c r="VIU46" s="127"/>
      <c r="VIV46" s="127"/>
      <c r="VIW46" s="127"/>
      <c r="VIX46" s="127"/>
      <c r="VIY46" s="127"/>
      <c r="VIZ46" s="127"/>
      <c r="VJA46" s="127"/>
      <c r="VJB46" s="127"/>
      <c r="VJC46" s="127"/>
      <c r="VJD46" s="127"/>
      <c r="VJE46" s="127"/>
      <c r="VJF46" s="127"/>
      <c r="VJG46" s="127"/>
      <c r="VJH46" s="127"/>
      <c r="VJI46" s="127"/>
      <c r="VJJ46" s="127"/>
      <c r="VJK46" s="127"/>
      <c r="VJL46" s="127"/>
      <c r="VJM46" s="127"/>
      <c r="VJN46" s="127"/>
      <c r="VJO46" s="127"/>
      <c r="VJP46" s="127"/>
      <c r="VJQ46" s="127"/>
      <c r="VJR46" s="127"/>
      <c r="VJS46" s="127"/>
      <c r="VJT46" s="127"/>
      <c r="VJU46" s="127"/>
      <c r="VJV46" s="127"/>
      <c r="VJW46" s="127"/>
      <c r="VJX46" s="127"/>
      <c r="VJY46" s="127"/>
      <c r="VJZ46" s="127"/>
      <c r="VKA46" s="127"/>
      <c r="VKB46" s="127"/>
      <c r="VKC46" s="127"/>
      <c r="VKD46" s="127"/>
      <c r="VKE46" s="127"/>
      <c r="VKF46" s="127"/>
      <c r="VKG46" s="127"/>
      <c r="VKH46" s="127"/>
      <c r="VKI46" s="127"/>
      <c r="VKJ46" s="127"/>
      <c r="VKK46" s="127"/>
      <c r="VKL46" s="127"/>
      <c r="VKM46" s="127"/>
      <c r="VKN46" s="127"/>
      <c r="VKO46" s="127"/>
      <c r="VKP46" s="127"/>
      <c r="VKQ46" s="127"/>
      <c r="VKR46" s="127"/>
      <c r="VKS46" s="127"/>
      <c r="VKT46" s="127"/>
      <c r="VKU46" s="127"/>
      <c r="VKV46" s="127"/>
      <c r="VKW46" s="127"/>
      <c r="VKX46" s="127"/>
      <c r="VKY46" s="127"/>
      <c r="VKZ46" s="127"/>
      <c r="VLA46" s="127"/>
      <c r="VLB46" s="127"/>
      <c r="VLC46" s="127"/>
      <c r="VLD46" s="127"/>
      <c r="VLE46" s="127"/>
      <c r="VLF46" s="127"/>
      <c r="VLG46" s="127"/>
      <c r="VLH46" s="127"/>
      <c r="VLI46" s="127"/>
      <c r="VLJ46" s="127"/>
      <c r="VLK46" s="127"/>
      <c r="VLL46" s="127"/>
      <c r="VLM46" s="127"/>
      <c r="VLN46" s="127"/>
      <c r="VLO46" s="127"/>
      <c r="VLP46" s="127"/>
      <c r="VLQ46" s="127"/>
      <c r="VLR46" s="127"/>
      <c r="VLS46" s="127"/>
      <c r="VLT46" s="127"/>
      <c r="VLU46" s="127"/>
      <c r="VLV46" s="127"/>
      <c r="VLW46" s="127"/>
      <c r="VLX46" s="127"/>
      <c r="VLY46" s="127"/>
      <c r="VLZ46" s="127"/>
      <c r="VMA46" s="127"/>
      <c r="VMB46" s="127"/>
      <c r="VMC46" s="127"/>
      <c r="VMD46" s="127"/>
      <c r="VME46" s="127"/>
      <c r="VMF46" s="127"/>
      <c r="VMG46" s="127"/>
      <c r="VMH46" s="127"/>
      <c r="VMI46" s="127"/>
      <c r="VMJ46" s="127"/>
      <c r="VMK46" s="127"/>
      <c r="VML46" s="127"/>
      <c r="VMM46" s="127"/>
      <c r="VMN46" s="127"/>
      <c r="VMO46" s="127"/>
      <c r="VMP46" s="127"/>
      <c r="VMQ46" s="127"/>
      <c r="VMR46" s="127"/>
      <c r="VMS46" s="127"/>
      <c r="VMT46" s="127"/>
      <c r="VMU46" s="127"/>
      <c r="VMV46" s="127"/>
      <c r="VMW46" s="127"/>
      <c r="VMX46" s="127"/>
      <c r="VMY46" s="127"/>
      <c r="VMZ46" s="127"/>
      <c r="VNA46" s="127"/>
      <c r="VNB46" s="127"/>
      <c r="VNC46" s="127"/>
      <c r="VND46" s="127"/>
      <c r="VNE46" s="127"/>
      <c r="VNF46" s="127"/>
      <c r="VNG46" s="127"/>
      <c r="VNH46" s="127"/>
      <c r="VNI46" s="127"/>
      <c r="VNJ46" s="127"/>
      <c r="VNK46" s="127"/>
      <c r="VNL46" s="127"/>
      <c r="VNM46" s="127"/>
      <c r="VNN46" s="127"/>
      <c r="VNO46" s="127"/>
      <c r="VNP46" s="127"/>
      <c r="VNQ46" s="127"/>
      <c r="VNR46" s="127"/>
      <c r="VNS46" s="127"/>
      <c r="VNT46" s="127"/>
      <c r="VNU46" s="127"/>
      <c r="VNV46" s="127"/>
      <c r="VNW46" s="127"/>
      <c r="VNX46" s="127"/>
      <c r="VNY46" s="127"/>
      <c r="VNZ46" s="127"/>
      <c r="VOA46" s="127"/>
      <c r="VOB46" s="127"/>
      <c r="VOC46" s="127"/>
      <c r="VOD46" s="127"/>
      <c r="VOE46" s="127"/>
      <c r="VOF46" s="127"/>
      <c r="VOG46" s="127"/>
      <c r="VOH46" s="127"/>
      <c r="VOI46" s="127"/>
      <c r="VOJ46" s="127"/>
      <c r="VOK46" s="127"/>
      <c r="VOL46" s="127"/>
      <c r="VOM46" s="127"/>
      <c r="VON46" s="127"/>
      <c r="VOO46" s="127"/>
      <c r="VOP46" s="127"/>
      <c r="VOQ46" s="127"/>
      <c r="VOR46" s="127"/>
      <c r="VOS46" s="127"/>
      <c r="VOT46" s="127"/>
      <c r="VOU46" s="127"/>
      <c r="VOV46" s="127"/>
      <c r="VOW46" s="127"/>
      <c r="VOX46" s="127"/>
      <c r="VOY46" s="127"/>
      <c r="VOZ46" s="127"/>
      <c r="VPA46" s="127"/>
      <c r="VPB46" s="127"/>
      <c r="VPC46" s="127"/>
      <c r="VPD46" s="127"/>
      <c r="VPE46" s="127"/>
      <c r="VPF46" s="127"/>
      <c r="VPG46" s="127"/>
      <c r="VPH46" s="127"/>
      <c r="VPI46" s="127"/>
      <c r="VPJ46" s="127"/>
      <c r="VPK46" s="127"/>
      <c r="VPL46" s="127"/>
      <c r="VPM46" s="127"/>
      <c r="VPN46" s="127"/>
      <c r="VPO46" s="127"/>
      <c r="VPP46" s="127"/>
      <c r="VPQ46" s="127"/>
      <c r="VPR46" s="127"/>
      <c r="VPS46" s="127"/>
      <c r="VPT46" s="127"/>
      <c r="VPU46" s="127"/>
      <c r="VPV46" s="127"/>
      <c r="VPW46" s="127"/>
      <c r="VPX46" s="127"/>
      <c r="VPY46" s="127"/>
      <c r="VPZ46" s="127"/>
      <c r="VQA46" s="127"/>
      <c r="VQB46" s="127"/>
      <c r="VQC46" s="127"/>
      <c r="VQD46" s="127"/>
      <c r="VQE46" s="127"/>
      <c r="VQF46" s="127"/>
      <c r="VQG46" s="127"/>
      <c r="VQH46" s="127"/>
      <c r="VQI46" s="127"/>
      <c r="VQJ46" s="127"/>
      <c r="VQK46" s="127"/>
      <c r="VQL46" s="127"/>
      <c r="VQM46" s="127"/>
      <c r="VQN46" s="127"/>
      <c r="VQO46" s="127"/>
      <c r="VQP46" s="127"/>
      <c r="VQQ46" s="127"/>
      <c r="VQR46" s="127"/>
      <c r="VQS46" s="127"/>
      <c r="VQT46" s="127"/>
      <c r="VQU46" s="127"/>
      <c r="VQV46" s="127"/>
      <c r="VQW46" s="127"/>
      <c r="VQX46" s="127"/>
      <c r="VQY46" s="127"/>
      <c r="VQZ46" s="127"/>
      <c r="VRA46" s="127"/>
      <c r="VRB46" s="127"/>
      <c r="VRC46" s="127"/>
      <c r="VRD46" s="127"/>
      <c r="VRE46" s="127"/>
      <c r="VRF46" s="127"/>
      <c r="VRG46" s="127"/>
      <c r="VRH46" s="127"/>
      <c r="VRI46" s="127"/>
      <c r="VRJ46" s="127"/>
      <c r="VRK46" s="127"/>
      <c r="VRL46" s="127"/>
      <c r="VRM46" s="127"/>
      <c r="VRN46" s="127"/>
      <c r="VRO46" s="127"/>
      <c r="VRP46" s="127"/>
      <c r="VRQ46" s="127"/>
      <c r="VRR46" s="127"/>
      <c r="VRS46" s="127"/>
      <c r="VRT46" s="127"/>
      <c r="VRU46" s="127"/>
      <c r="VRV46" s="127"/>
      <c r="VRW46" s="127"/>
      <c r="VRX46" s="127"/>
      <c r="VRY46" s="127"/>
      <c r="VRZ46" s="127"/>
      <c r="VSA46" s="127"/>
      <c r="VSB46" s="127"/>
      <c r="VSC46" s="127"/>
      <c r="VSD46" s="127"/>
      <c r="VSE46" s="127"/>
      <c r="VSF46" s="127"/>
      <c r="VSG46" s="127"/>
      <c r="VSH46" s="127"/>
      <c r="VSI46" s="127"/>
      <c r="VSJ46" s="127"/>
      <c r="VSK46" s="127"/>
      <c r="VSL46" s="127"/>
      <c r="VSM46" s="127"/>
      <c r="VSN46" s="127"/>
      <c r="VSO46" s="127"/>
      <c r="VSP46" s="127"/>
      <c r="VSQ46" s="127"/>
      <c r="VSR46" s="127"/>
      <c r="VSS46" s="127"/>
      <c r="VST46" s="127"/>
      <c r="VSU46" s="127"/>
      <c r="VSV46" s="127"/>
      <c r="VSW46" s="127"/>
      <c r="VSX46" s="127"/>
      <c r="VSY46" s="127"/>
      <c r="VSZ46" s="127"/>
      <c r="VTA46" s="127"/>
      <c r="VTB46" s="127"/>
      <c r="VTC46" s="127"/>
      <c r="VTD46" s="127"/>
      <c r="VTE46" s="127"/>
      <c r="VTF46" s="127"/>
      <c r="VTG46" s="127"/>
      <c r="VTH46" s="127"/>
      <c r="VTI46" s="127"/>
      <c r="VTJ46" s="127"/>
      <c r="VTK46" s="127"/>
      <c r="VTL46" s="127"/>
      <c r="VTM46" s="127"/>
      <c r="VTN46" s="127"/>
      <c r="VTO46" s="127"/>
      <c r="VTP46" s="127"/>
      <c r="VTQ46" s="127"/>
      <c r="VTR46" s="127"/>
      <c r="VTS46" s="127"/>
      <c r="VTT46" s="127"/>
      <c r="VTU46" s="127"/>
      <c r="VTV46" s="127"/>
      <c r="VTW46" s="127"/>
      <c r="VTX46" s="127"/>
      <c r="VTY46" s="127"/>
      <c r="VTZ46" s="127"/>
      <c r="VUA46" s="127"/>
      <c r="VUB46" s="127"/>
      <c r="VUC46" s="127"/>
      <c r="VUD46" s="127"/>
      <c r="VUE46" s="127"/>
      <c r="VUF46" s="127"/>
      <c r="VUG46" s="127"/>
      <c r="VUH46" s="127"/>
      <c r="VUI46" s="127"/>
      <c r="VUJ46" s="127"/>
      <c r="VUK46" s="127"/>
      <c r="VUL46" s="127"/>
      <c r="VUM46" s="127"/>
      <c r="VUN46" s="127"/>
      <c r="VUO46" s="127"/>
      <c r="VUP46" s="127"/>
      <c r="VUQ46" s="127"/>
      <c r="VUR46" s="127"/>
      <c r="VUS46" s="127"/>
      <c r="VUT46" s="127"/>
      <c r="VUU46" s="127"/>
      <c r="VUV46" s="127"/>
      <c r="VUW46" s="127"/>
      <c r="VUX46" s="127"/>
      <c r="VUY46" s="127"/>
      <c r="VUZ46" s="127"/>
      <c r="VVA46" s="127"/>
      <c r="VVB46" s="127"/>
      <c r="VVC46" s="127"/>
      <c r="VVD46" s="127"/>
      <c r="VVE46" s="127"/>
      <c r="VVF46" s="127"/>
      <c r="VVG46" s="127"/>
      <c r="VVH46" s="127"/>
      <c r="VVI46" s="127"/>
      <c r="VVJ46" s="127"/>
      <c r="VVK46" s="127"/>
      <c r="VVL46" s="127"/>
      <c r="VVM46" s="127"/>
      <c r="VVN46" s="127"/>
      <c r="VVO46" s="127"/>
      <c r="VVP46" s="127"/>
      <c r="VVQ46" s="127"/>
      <c r="VVR46" s="127"/>
      <c r="VVS46" s="127"/>
      <c r="VVT46" s="127"/>
      <c r="VVU46" s="127"/>
      <c r="VVV46" s="127"/>
      <c r="VVW46" s="127"/>
      <c r="VVX46" s="127"/>
      <c r="VVY46" s="127"/>
      <c r="VVZ46" s="127"/>
      <c r="VWA46" s="127"/>
      <c r="VWB46" s="127"/>
      <c r="VWC46" s="127"/>
      <c r="VWD46" s="127"/>
      <c r="VWE46" s="127"/>
      <c r="VWF46" s="127"/>
      <c r="VWG46" s="127"/>
      <c r="VWH46" s="127"/>
      <c r="VWI46" s="127"/>
      <c r="VWJ46" s="127"/>
      <c r="VWK46" s="127"/>
      <c r="VWL46" s="127"/>
      <c r="VWM46" s="127"/>
      <c r="VWN46" s="127"/>
      <c r="VWO46" s="127"/>
      <c r="VWP46" s="127"/>
      <c r="VWQ46" s="127"/>
      <c r="VWR46" s="127"/>
      <c r="VWS46" s="127"/>
      <c r="VWT46" s="127"/>
      <c r="VWU46" s="127"/>
      <c r="VWV46" s="127"/>
      <c r="VWW46" s="127"/>
      <c r="VWX46" s="127"/>
      <c r="VWY46" s="127"/>
      <c r="VWZ46" s="127"/>
      <c r="VXA46" s="127"/>
      <c r="VXB46" s="127"/>
      <c r="VXC46" s="127"/>
      <c r="VXD46" s="127"/>
      <c r="VXE46" s="127"/>
      <c r="VXF46" s="127"/>
      <c r="VXG46" s="127"/>
      <c r="VXH46" s="127"/>
      <c r="VXI46" s="127"/>
      <c r="VXJ46" s="127"/>
      <c r="VXK46" s="127"/>
      <c r="VXL46" s="127"/>
      <c r="VXM46" s="127"/>
      <c r="VXN46" s="127"/>
      <c r="VXO46" s="127"/>
      <c r="VXP46" s="127"/>
      <c r="VXQ46" s="127"/>
      <c r="VXR46" s="127"/>
      <c r="VXS46" s="127"/>
      <c r="VXT46" s="127"/>
      <c r="VXU46" s="127"/>
      <c r="VXV46" s="127"/>
      <c r="VXW46" s="127"/>
      <c r="VXX46" s="127"/>
      <c r="VXY46" s="127"/>
      <c r="VXZ46" s="127"/>
      <c r="VYA46" s="127"/>
      <c r="VYB46" s="127"/>
      <c r="VYC46" s="127"/>
      <c r="VYD46" s="127"/>
      <c r="VYE46" s="127"/>
      <c r="VYF46" s="127"/>
      <c r="VYG46" s="127"/>
      <c r="VYH46" s="127"/>
      <c r="VYI46" s="127"/>
      <c r="VYJ46" s="127"/>
      <c r="VYK46" s="127"/>
      <c r="VYL46" s="127"/>
      <c r="VYM46" s="127"/>
      <c r="VYN46" s="127"/>
      <c r="VYO46" s="127"/>
      <c r="VYP46" s="127"/>
      <c r="VYQ46" s="127"/>
      <c r="VYR46" s="127"/>
      <c r="VYS46" s="127"/>
      <c r="VYT46" s="127"/>
      <c r="VYU46" s="127"/>
      <c r="VYV46" s="127"/>
      <c r="VYW46" s="127"/>
      <c r="VYX46" s="127"/>
      <c r="VYY46" s="127"/>
      <c r="VYZ46" s="127"/>
      <c r="VZA46" s="127"/>
      <c r="VZB46" s="127"/>
      <c r="VZC46" s="127"/>
      <c r="VZD46" s="127"/>
      <c r="VZE46" s="127"/>
      <c r="VZF46" s="127"/>
      <c r="VZG46" s="127"/>
      <c r="VZH46" s="127"/>
      <c r="VZI46" s="127"/>
      <c r="VZJ46" s="127"/>
      <c r="VZK46" s="127"/>
      <c r="VZL46" s="127"/>
      <c r="VZM46" s="127"/>
      <c r="VZN46" s="127"/>
      <c r="VZO46" s="127"/>
      <c r="VZP46" s="127"/>
      <c r="VZQ46" s="127"/>
      <c r="VZR46" s="127"/>
      <c r="VZS46" s="127"/>
      <c r="VZT46" s="127"/>
      <c r="VZU46" s="127"/>
      <c r="VZV46" s="127"/>
      <c r="VZW46" s="127"/>
      <c r="VZX46" s="127"/>
      <c r="VZY46" s="127"/>
      <c r="VZZ46" s="127"/>
      <c r="WAA46" s="127"/>
      <c r="WAB46" s="127"/>
      <c r="WAC46" s="127"/>
      <c r="WAD46" s="127"/>
      <c r="WAE46" s="127"/>
      <c r="WAF46" s="127"/>
      <c r="WAG46" s="127"/>
      <c r="WAH46" s="127"/>
      <c r="WAI46" s="127"/>
      <c r="WAJ46" s="127"/>
      <c r="WAK46" s="127"/>
      <c r="WAL46" s="127"/>
      <c r="WAM46" s="127"/>
      <c r="WAN46" s="127"/>
      <c r="WAO46" s="127"/>
      <c r="WAP46" s="127"/>
      <c r="WAQ46" s="127"/>
      <c r="WAR46" s="127"/>
      <c r="WAS46" s="127"/>
      <c r="WAT46" s="127"/>
      <c r="WAU46" s="127"/>
      <c r="WAV46" s="127"/>
      <c r="WAW46" s="127"/>
      <c r="WAX46" s="127"/>
      <c r="WAY46" s="127"/>
      <c r="WAZ46" s="127"/>
      <c r="WBA46" s="127"/>
      <c r="WBB46" s="127"/>
      <c r="WBC46" s="127"/>
      <c r="WBD46" s="127"/>
      <c r="WBE46" s="127"/>
      <c r="WBF46" s="127"/>
      <c r="WBG46" s="127"/>
      <c r="WBH46" s="127"/>
      <c r="WBI46" s="127"/>
      <c r="WBJ46" s="127"/>
      <c r="WBK46" s="127"/>
      <c r="WBL46" s="127"/>
      <c r="WBM46" s="127"/>
      <c r="WBN46" s="127"/>
      <c r="WBO46" s="127"/>
      <c r="WBP46" s="127"/>
      <c r="WBQ46" s="127"/>
      <c r="WBR46" s="127"/>
      <c r="WBS46" s="127"/>
      <c r="WBT46" s="127"/>
      <c r="WBU46" s="127"/>
      <c r="WBV46" s="127"/>
      <c r="WBW46" s="127"/>
      <c r="WBX46" s="127"/>
      <c r="WBY46" s="127"/>
      <c r="WBZ46" s="127"/>
      <c r="WCA46" s="127"/>
      <c r="WCB46" s="127"/>
      <c r="WCC46" s="127"/>
      <c r="WCD46" s="127"/>
      <c r="WCE46" s="127"/>
      <c r="WCF46" s="127"/>
      <c r="WCG46" s="127"/>
      <c r="WCH46" s="127"/>
      <c r="WCI46" s="127"/>
      <c r="WCJ46" s="127"/>
      <c r="WCK46" s="127"/>
      <c r="WCL46" s="127"/>
      <c r="WCM46" s="127"/>
      <c r="WCN46" s="127"/>
      <c r="WCO46" s="127"/>
      <c r="WCP46" s="127"/>
      <c r="WCQ46" s="127"/>
      <c r="WCR46" s="127"/>
      <c r="WCS46" s="127"/>
      <c r="WCT46" s="127"/>
      <c r="WCU46" s="127"/>
      <c r="WCV46" s="127"/>
      <c r="WCW46" s="127"/>
      <c r="WCX46" s="127"/>
      <c r="WCY46" s="127"/>
      <c r="WCZ46" s="127"/>
      <c r="WDA46" s="127"/>
      <c r="WDB46" s="127"/>
      <c r="WDC46" s="127"/>
      <c r="WDD46" s="127"/>
      <c r="WDE46" s="127"/>
      <c r="WDF46" s="127"/>
      <c r="WDG46" s="127"/>
      <c r="WDH46" s="127"/>
      <c r="WDI46" s="127"/>
      <c r="WDJ46" s="127"/>
      <c r="WDK46" s="127"/>
      <c r="WDL46" s="127"/>
      <c r="WDM46" s="127"/>
      <c r="WDN46" s="127"/>
      <c r="WDO46" s="127"/>
      <c r="WDP46" s="127"/>
      <c r="WDQ46" s="127"/>
      <c r="WDR46" s="127"/>
      <c r="WDS46" s="127"/>
      <c r="WDT46" s="127"/>
      <c r="WDU46" s="127"/>
      <c r="WDV46" s="127"/>
      <c r="WDW46" s="127"/>
      <c r="WDX46" s="127"/>
      <c r="WDY46" s="127"/>
      <c r="WDZ46" s="127"/>
      <c r="WEA46" s="127"/>
      <c r="WEB46" s="127"/>
      <c r="WEC46" s="127"/>
      <c r="WED46" s="127"/>
      <c r="WEE46" s="127"/>
      <c r="WEF46" s="127"/>
      <c r="WEG46" s="127"/>
      <c r="WEH46" s="127"/>
      <c r="WEI46" s="127"/>
      <c r="WEJ46" s="127"/>
      <c r="WEK46" s="127"/>
      <c r="WEL46" s="127"/>
      <c r="WEM46" s="127"/>
      <c r="WEN46" s="127"/>
      <c r="WEO46" s="127"/>
      <c r="WEP46" s="127"/>
      <c r="WEQ46" s="127"/>
      <c r="WER46" s="127"/>
      <c r="WES46" s="127"/>
      <c r="WET46" s="127"/>
      <c r="WEU46" s="127"/>
      <c r="WEV46" s="127"/>
      <c r="WEW46" s="127"/>
      <c r="WEX46" s="127"/>
      <c r="WEY46" s="127"/>
      <c r="WEZ46" s="127"/>
      <c r="WFA46" s="127"/>
      <c r="WFB46" s="127"/>
      <c r="WFC46" s="127"/>
      <c r="WFD46" s="127"/>
      <c r="WFE46" s="127"/>
      <c r="WFF46" s="127"/>
      <c r="WFG46" s="127"/>
      <c r="WFH46" s="127"/>
      <c r="WFI46" s="127"/>
      <c r="WFJ46" s="127"/>
      <c r="WFK46" s="127"/>
      <c r="WFL46" s="127"/>
      <c r="WFM46" s="127"/>
      <c r="WFN46" s="127"/>
      <c r="WFO46" s="127"/>
      <c r="WFP46" s="127"/>
      <c r="WFQ46" s="127"/>
      <c r="WFR46" s="127"/>
      <c r="WFS46" s="127"/>
      <c r="WFT46" s="127"/>
      <c r="WFU46" s="127"/>
      <c r="WFV46" s="127"/>
      <c r="WFW46" s="127"/>
      <c r="WFX46" s="127"/>
      <c r="WFY46" s="127"/>
      <c r="WFZ46" s="127"/>
      <c r="WGA46" s="127"/>
      <c r="WGB46" s="127"/>
      <c r="WGC46" s="127"/>
      <c r="WGD46" s="127"/>
      <c r="WGE46" s="127"/>
      <c r="WGF46" s="127"/>
      <c r="WGG46" s="127"/>
      <c r="WGH46" s="127"/>
      <c r="WGI46" s="127"/>
      <c r="WGJ46" s="127"/>
      <c r="WGK46" s="127"/>
      <c r="WGL46" s="127"/>
      <c r="WGM46" s="127"/>
      <c r="WGN46" s="127"/>
      <c r="WGO46" s="127"/>
      <c r="WGP46" s="127"/>
      <c r="WGQ46" s="127"/>
      <c r="WGR46" s="127"/>
      <c r="WGS46" s="127"/>
      <c r="WGT46" s="127"/>
      <c r="WGU46" s="127"/>
      <c r="WGV46" s="127"/>
      <c r="WGW46" s="127"/>
      <c r="WGX46" s="127"/>
      <c r="WGY46" s="127"/>
      <c r="WGZ46" s="127"/>
      <c r="WHA46" s="127"/>
      <c r="WHB46" s="127"/>
      <c r="WHC46" s="127"/>
      <c r="WHD46" s="127"/>
      <c r="WHE46" s="127"/>
      <c r="WHF46" s="127"/>
      <c r="WHG46" s="127"/>
      <c r="WHH46" s="127"/>
      <c r="WHI46" s="127"/>
      <c r="WHJ46" s="127"/>
      <c r="WHK46" s="127"/>
      <c r="WHL46" s="127"/>
      <c r="WHM46" s="127"/>
      <c r="WHN46" s="127"/>
      <c r="WHO46" s="127"/>
      <c r="WHP46" s="127"/>
      <c r="WHQ46" s="127"/>
      <c r="WHR46" s="127"/>
      <c r="WHS46" s="127"/>
      <c r="WHT46" s="127"/>
      <c r="WHU46" s="127"/>
      <c r="WHV46" s="127"/>
      <c r="WHW46" s="127"/>
      <c r="WHX46" s="127"/>
      <c r="WHY46" s="127"/>
      <c r="WHZ46" s="127"/>
      <c r="WIA46" s="127"/>
      <c r="WIB46" s="127"/>
      <c r="WIC46" s="127"/>
      <c r="WID46" s="127"/>
      <c r="WIE46" s="127"/>
      <c r="WIF46" s="127"/>
      <c r="WIG46" s="127"/>
      <c r="WIH46" s="127"/>
      <c r="WII46" s="127"/>
      <c r="WIJ46" s="127"/>
      <c r="WIK46" s="127"/>
      <c r="WIL46" s="127"/>
      <c r="WIM46" s="127"/>
      <c r="WIN46" s="127"/>
      <c r="WIO46" s="127"/>
      <c r="WIP46" s="127"/>
      <c r="WIQ46" s="127"/>
      <c r="WIR46" s="127"/>
      <c r="WIS46" s="127"/>
      <c r="WIT46" s="127"/>
      <c r="WIU46" s="127"/>
      <c r="WIV46" s="127"/>
      <c r="WIW46" s="127"/>
      <c r="WIX46" s="127"/>
      <c r="WIY46" s="127"/>
      <c r="WIZ46" s="127"/>
      <c r="WJA46" s="127"/>
      <c r="WJB46" s="127"/>
      <c r="WJC46" s="127"/>
      <c r="WJD46" s="127"/>
      <c r="WJE46" s="127"/>
      <c r="WJF46" s="127"/>
      <c r="WJG46" s="127"/>
      <c r="WJH46" s="127"/>
      <c r="WJI46" s="127"/>
      <c r="WJJ46" s="127"/>
      <c r="WJK46" s="127"/>
      <c r="WJL46" s="127"/>
      <c r="WJM46" s="127"/>
      <c r="WJN46" s="127"/>
      <c r="WJO46" s="127"/>
      <c r="WJP46" s="127"/>
      <c r="WJQ46" s="127"/>
      <c r="WJR46" s="127"/>
      <c r="WJS46" s="127"/>
      <c r="WJT46" s="127"/>
      <c r="WJU46" s="127"/>
      <c r="WJV46" s="127"/>
      <c r="WJW46" s="127"/>
      <c r="WJX46" s="127"/>
      <c r="WJY46" s="127"/>
      <c r="WJZ46" s="127"/>
      <c r="WKA46" s="127"/>
      <c r="WKB46" s="127"/>
      <c r="WKC46" s="127"/>
      <c r="WKD46" s="127"/>
      <c r="WKE46" s="127"/>
      <c r="WKF46" s="127"/>
      <c r="WKG46" s="127"/>
      <c r="WKH46" s="127"/>
      <c r="WKI46" s="127"/>
      <c r="WKJ46" s="127"/>
      <c r="WKK46" s="127"/>
      <c r="WKL46" s="127"/>
      <c r="WKM46" s="127"/>
      <c r="WKN46" s="127"/>
      <c r="WKO46" s="127"/>
      <c r="WKP46" s="127"/>
      <c r="WKQ46" s="127"/>
      <c r="WKR46" s="127"/>
      <c r="WKS46" s="127"/>
      <c r="WKT46" s="127"/>
      <c r="WKU46" s="127"/>
      <c r="WKV46" s="127"/>
      <c r="WKW46" s="127"/>
      <c r="WKX46" s="127"/>
      <c r="WKY46" s="127"/>
      <c r="WKZ46" s="127"/>
      <c r="WLA46" s="127"/>
      <c r="WLB46" s="127"/>
      <c r="WLC46" s="127"/>
      <c r="WLD46" s="127"/>
      <c r="WLE46" s="127"/>
      <c r="WLF46" s="127"/>
      <c r="WLG46" s="127"/>
      <c r="WLH46" s="127"/>
      <c r="WLI46" s="127"/>
      <c r="WLJ46" s="127"/>
      <c r="WLK46" s="127"/>
      <c r="WLL46" s="127"/>
      <c r="WLM46" s="127"/>
      <c r="WLN46" s="127"/>
      <c r="WLO46" s="127"/>
      <c r="WLP46" s="127"/>
      <c r="WLQ46" s="127"/>
      <c r="WLR46" s="127"/>
      <c r="WLS46" s="127"/>
      <c r="WLT46" s="127"/>
      <c r="WLU46" s="127"/>
      <c r="WLV46" s="127"/>
      <c r="WLW46" s="127"/>
      <c r="WLX46" s="127"/>
      <c r="WLY46" s="127"/>
      <c r="WLZ46" s="127"/>
      <c r="WMA46" s="127"/>
      <c r="WMB46" s="127"/>
      <c r="WMC46" s="127"/>
      <c r="WMD46" s="127"/>
      <c r="WME46" s="127"/>
      <c r="WMF46" s="127"/>
      <c r="WMG46" s="127"/>
      <c r="WMH46" s="127"/>
      <c r="WMI46" s="127"/>
      <c r="WMJ46" s="127"/>
      <c r="WMK46" s="127"/>
      <c r="WML46" s="127"/>
      <c r="WMM46" s="127"/>
      <c r="WMN46" s="127"/>
      <c r="WMO46" s="127"/>
      <c r="WMP46" s="127"/>
      <c r="WMQ46" s="127"/>
      <c r="WMR46" s="127"/>
      <c r="WMS46" s="127"/>
      <c r="WMT46" s="127"/>
      <c r="WMU46" s="127"/>
      <c r="WMV46" s="127"/>
      <c r="WMW46" s="127"/>
      <c r="WMX46" s="127"/>
      <c r="WMY46" s="127"/>
      <c r="WMZ46" s="127"/>
      <c r="WNA46" s="127"/>
      <c r="WNB46" s="127"/>
      <c r="WNC46" s="127"/>
      <c r="WND46" s="127"/>
      <c r="WNE46" s="127"/>
      <c r="WNF46" s="127"/>
      <c r="WNG46" s="127"/>
      <c r="WNH46" s="127"/>
      <c r="WNI46" s="127"/>
      <c r="WNJ46" s="127"/>
      <c r="WNK46" s="127"/>
      <c r="WNL46" s="127"/>
      <c r="WNM46" s="127"/>
      <c r="WNN46" s="127"/>
      <c r="WNO46" s="127"/>
      <c r="WNP46" s="127"/>
      <c r="WNQ46" s="127"/>
      <c r="WNR46" s="127"/>
      <c r="WNS46" s="127"/>
      <c r="WNT46" s="127"/>
      <c r="WNU46" s="127"/>
      <c r="WNV46" s="127"/>
      <c r="WNW46" s="127"/>
      <c r="WNX46" s="127"/>
      <c r="WNY46" s="127"/>
      <c r="WNZ46" s="127"/>
      <c r="WOA46" s="127"/>
      <c r="WOB46" s="127"/>
      <c r="WOC46" s="127"/>
      <c r="WOD46" s="127"/>
      <c r="WOE46" s="127"/>
      <c r="WOF46" s="127"/>
      <c r="WOG46" s="127"/>
      <c r="WOH46" s="127"/>
      <c r="WOI46" s="127"/>
      <c r="WOJ46" s="127"/>
      <c r="WOK46" s="127"/>
      <c r="WOL46" s="127"/>
      <c r="WOM46" s="127"/>
      <c r="WON46" s="127"/>
      <c r="WOO46" s="127"/>
      <c r="WOP46" s="127"/>
      <c r="WOQ46" s="127"/>
      <c r="WOR46" s="127"/>
      <c r="WOS46" s="127"/>
      <c r="WOT46" s="127"/>
      <c r="WOU46" s="127"/>
      <c r="WOV46" s="127"/>
      <c r="WOW46" s="127"/>
      <c r="WOX46" s="127"/>
      <c r="WOY46" s="127"/>
      <c r="WOZ46" s="127"/>
      <c r="WPA46" s="127"/>
      <c r="WPB46" s="127"/>
      <c r="WPC46" s="127"/>
      <c r="WPD46" s="127"/>
      <c r="WPE46" s="127"/>
      <c r="WPF46" s="127"/>
      <c r="WPG46" s="127"/>
      <c r="WPH46" s="127"/>
      <c r="WPI46" s="127"/>
      <c r="WPJ46" s="127"/>
      <c r="WPK46" s="127"/>
      <c r="WPL46" s="127"/>
      <c r="WPM46" s="127"/>
      <c r="WPN46" s="127"/>
      <c r="WPO46" s="127"/>
      <c r="WPP46" s="127"/>
      <c r="WPQ46" s="127"/>
      <c r="WPR46" s="127"/>
      <c r="WPS46" s="127"/>
      <c r="WPT46" s="127"/>
      <c r="WPU46" s="127"/>
      <c r="WPV46" s="127"/>
      <c r="WPW46" s="127"/>
      <c r="WPX46" s="127"/>
      <c r="WPY46" s="127"/>
      <c r="WPZ46" s="127"/>
      <c r="WQA46" s="127"/>
      <c r="WQB46" s="127"/>
      <c r="WQC46" s="127"/>
      <c r="WQD46" s="127"/>
      <c r="WQE46" s="127"/>
      <c r="WQF46" s="127"/>
      <c r="WQG46" s="127"/>
      <c r="WQH46" s="127"/>
      <c r="WQI46" s="127"/>
      <c r="WQJ46" s="127"/>
      <c r="WQK46" s="127"/>
      <c r="WQL46" s="127"/>
      <c r="WQM46" s="127"/>
      <c r="WQN46" s="127"/>
      <c r="WQO46" s="127"/>
      <c r="WQP46" s="127"/>
      <c r="WQQ46" s="127"/>
      <c r="WQR46" s="127"/>
      <c r="WQS46" s="127"/>
      <c r="WQT46" s="127"/>
      <c r="WQU46" s="127"/>
      <c r="WQV46" s="127"/>
      <c r="WQW46" s="127"/>
      <c r="WQX46" s="127"/>
      <c r="WQY46" s="127"/>
      <c r="WQZ46" s="127"/>
      <c r="WRA46" s="127"/>
      <c r="WRB46" s="127"/>
      <c r="WRC46" s="127"/>
      <c r="WRD46" s="127"/>
      <c r="WRE46" s="127"/>
      <c r="WRF46" s="127"/>
      <c r="WRG46" s="127"/>
      <c r="WRH46" s="127"/>
      <c r="WRI46" s="127"/>
      <c r="WRJ46" s="127"/>
      <c r="WRK46" s="127"/>
      <c r="WRL46" s="127"/>
      <c r="WRM46" s="127"/>
      <c r="WRN46" s="127"/>
      <c r="WRO46" s="127"/>
      <c r="WRP46" s="127"/>
      <c r="WRQ46" s="127"/>
      <c r="WRR46" s="127"/>
      <c r="WRS46" s="127"/>
      <c r="WRT46" s="127"/>
      <c r="WRU46" s="127"/>
      <c r="WRV46" s="127"/>
      <c r="WRW46" s="127"/>
      <c r="WRX46" s="127"/>
      <c r="WRY46" s="127"/>
      <c r="WRZ46" s="127"/>
      <c r="WSA46" s="127"/>
      <c r="WSB46" s="127"/>
      <c r="WSC46" s="127"/>
      <c r="WSD46" s="127"/>
      <c r="WSE46" s="127"/>
      <c r="WSF46" s="127"/>
      <c r="WSG46" s="127"/>
      <c r="WSH46" s="127"/>
      <c r="WSI46" s="127"/>
      <c r="WSJ46" s="127"/>
      <c r="WSK46" s="127"/>
      <c r="WSL46" s="127"/>
      <c r="WSM46" s="127"/>
      <c r="WSN46" s="127"/>
      <c r="WSO46" s="127"/>
      <c r="WSP46" s="127"/>
      <c r="WSQ46" s="127"/>
      <c r="WSR46" s="127"/>
      <c r="WSS46" s="127"/>
      <c r="WST46" s="127"/>
      <c r="WSU46" s="127"/>
      <c r="WSV46" s="127"/>
      <c r="WSW46" s="127"/>
      <c r="WSX46" s="127"/>
      <c r="WSY46" s="127"/>
      <c r="WSZ46" s="127"/>
      <c r="WTA46" s="127"/>
      <c r="WTB46" s="127"/>
      <c r="WTC46" s="127"/>
      <c r="WTD46" s="127"/>
      <c r="WTE46" s="127"/>
      <c r="WTF46" s="127"/>
      <c r="WTG46" s="127"/>
      <c r="WTH46" s="127"/>
      <c r="WTI46" s="127"/>
      <c r="WTJ46" s="127"/>
      <c r="WTK46" s="127"/>
      <c r="WTL46" s="127"/>
      <c r="WTM46" s="127"/>
      <c r="WTN46" s="127"/>
      <c r="WTO46" s="127"/>
      <c r="WTP46" s="127"/>
      <c r="WTQ46" s="127"/>
      <c r="WTR46" s="127"/>
      <c r="WTS46" s="127"/>
      <c r="WTT46" s="127"/>
      <c r="WTU46" s="127"/>
      <c r="WTV46" s="127"/>
      <c r="WTW46" s="127"/>
      <c r="WTX46" s="127"/>
      <c r="WTY46" s="127"/>
      <c r="WTZ46" s="127"/>
      <c r="WUA46" s="127"/>
      <c r="WUB46" s="127"/>
      <c r="WUC46" s="127"/>
      <c r="WUD46" s="127"/>
      <c r="WUE46" s="127"/>
      <c r="WUF46" s="127"/>
      <c r="WUG46" s="127"/>
      <c r="WUH46" s="127"/>
      <c r="WUI46" s="127"/>
      <c r="WUJ46" s="127"/>
      <c r="WUK46" s="127"/>
      <c r="WUL46" s="127"/>
      <c r="WUM46" s="127"/>
      <c r="WUN46" s="127"/>
      <c r="WUO46" s="127"/>
      <c r="WUP46" s="127"/>
      <c r="WUQ46" s="127"/>
      <c r="WUR46" s="127"/>
      <c r="WUS46" s="127"/>
      <c r="WUT46" s="127"/>
      <c r="WUU46" s="127"/>
      <c r="WUV46" s="127"/>
      <c r="WUW46" s="127"/>
      <c r="WUX46" s="127"/>
      <c r="WUY46" s="127"/>
      <c r="WUZ46" s="127"/>
      <c r="WVA46" s="127"/>
      <c r="WVB46" s="127"/>
      <c r="WVC46" s="127"/>
      <c r="WVD46" s="127"/>
      <c r="WVE46" s="127"/>
      <c r="WVF46" s="127"/>
      <c r="WVG46" s="127"/>
      <c r="WVH46" s="127"/>
      <c r="WVI46" s="127"/>
      <c r="WVJ46" s="127"/>
      <c r="WVK46" s="127"/>
      <c r="WVL46" s="127"/>
      <c r="WVM46" s="127"/>
      <c r="WVN46" s="127"/>
      <c r="WVO46" s="127"/>
      <c r="WVP46" s="127"/>
      <c r="WVQ46" s="127"/>
      <c r="WVR46" s="127"/>
      <c r="WVS46" s="127"/>
      <c r="WVT46" s="127"/>
      <c r="WVU46" s="127"/>
      <c r="WVV46" s="127"/>
      <c r="WVW46" s="127"/>
      <c r="WVX46" s="127"/>
      <c r="WVY46" s="127"/>
      <c r="WVZ46" s="127"/>
      <c r="WWA46" s="127"/>
      <c r="WWB46" s="127"/>
      <c r="WWC46" s="127"/>
      <c r="WWD46" s="127"/>
      <c r="WWE46" s="127"/>
      <c r="WWF46" s="127"/>
      <c r="WWG46" s="127"/>
      <c r="WWH46" s="127"/>
      <c r="WWI46" s="127"/>
      <c r="WWJ46" s="127"/>
      <c r="WWK46" s="127"/>
      <c r="WWL46" s="127"/>
      <c r="WWM46" s="127"/>
      <c r="WWN46" s="127"/>
      <c r="WWO46" s="127"/>
      <c r="WWP46" s="127"/>
      <c r="WWQ46" s="127"/>
      <c r="WWR46" s="127"/>
      <c r="WWS46" s="127"/>
      <c r="WWT46" s="127"/>
      <c r="WWU46" s="127"/>
      <c r="WWV46" s="127"/>
      <c r="WWW46" s="127"/>
      <c r="WWX46" s="127"/>
      <c r="WWY46" s="127"/>
      <c r="WWZ46" s="127"/>
      <c r="WXA46" s="127"/>
      <c r="WXB46" s="127"/>
      <c r="WXC46" s="127"/>
      <c r="WXD46" s="127"/>
      <c r="WXE46" s="127"/>
      <c r="WXF46" s="127"/>
      <c r="WXG46" s="127"/>
      <c r="WXH46" s="127"/>
      <c r="WXI46" s="127"/>
      <c r="WXJ46" s="127"/>
      <c r="WXK46" s="127"/>
      <c r="WXL46" s="127"/>
      <c r="WXM46" s="127"/>
      <c r="WXN46" s="127"/>
      <c r="WXO46" s="127"/>
      <c r="WXP46" s="127"/>
      <c r="WXQ46" s="127"/>
      <c r="WXR46" s="127"/>
      <c r="WXS46" s="127"/>
      <c r="WXT46" s="127"/>
      <c r="WXU46" s="127"/>
      <c r="WXV46" s="127"/>
      <c r="WXW46" s="127"/>
      <c r="WXX46" s="127"/>
      <c r="WXY46" s="127"/>
      <c r="WXZ46" s="127"/>
      <c r="WYA46" s="127"/>
      <c r="WYB46" s="127"/>
      <c r="WYC46" s="127"/>
      <c r="WYD46" s="127"/>
      <c r="WYE46" s="127"/>
      <c r="WYF46" s="127"/>
      <c r="WYG46" s="127"/>
      <c r="WYH46" s="127"/>
      <c r="WYI46" s="127"/>
      <c r="WYJ46" s="127"/>
      <c r="WYK46" s="127"/>
      <c r="WYL46" s="127"/>
      <c r="WYM46" s="127"/>
      <c r="WYN46" s="127"/>
      <c r="WYO46" s="127"/>
      <c r="WYP46" s="127"/>
      <c r="WYQ46" s="127"/>
      <c r="WYR46" s="127"/>
      <c r="WYS46" s="127"/>
      <c r="WYT46" s="127"/>
      <c r="WYU46" s="127"/>
      <c r="WYV46" s="127"/>
      <c r="WYW46" s="127"/>
      <c r="WYX46" s="127"/>
      <c r="WYY46" s="127"/>
      <c r="WYZ46" s="127"/>
      <c r="WZA46" s="127"/>
      <c r="WZB46" s="127"/>
      <c r="WZC46" s="127"/>
      <c r="WZD46" s="127"/>
      <c r="WZE46" s="127"/>
      <c r="WZF46" s="127"/>
      <c r="WZG46" s="127"/>
      <c r="WZH46" s="127"/>
      <c r="WZI46" s="127"/>
      <c r="WZJ46" s="127"/>
      <c r="WZK46" s="127"/>
      <c r="WZL46" s="127"/>
      <c r="WZM46" s="127"/>
      <c r="WZN46" s="127"/>
      <c r="WZO46" s="127"/>
      <c r="WZP46" s="127"/>
      <c r="WZQ46" s="127"/>
      <c r="WZR46" s="127"/>
      <c r="WZS46" s="127"/>
      <c r="WZT46" s="127"/>
      <c r="WZU46" s="127"/>
      <c r="WZV46" s="127"/>
      <c r="WZW46" s="127"/>
      <c r="WZX46" s="127"/>
      <c r="WZY46" s="127"/>
      <c r="WZZ46" s="127"/>
      <c r="XAA46" s="127"/>
      <c r="XAB46" s="127"/>
      <c r="XAC46" s="127"/>
      <c r="XAD46" s="127"/>
      <c r="XAE46" s="127"/>
      <c r="XAF46" s="127"/>
      <c r="XAG46" s="127"/>
      <c r="XAH46" s="127"/>
      <c r="XAI46" s="127"/>
      <c r="XAJ46" s="127"/>
      <c r="XAK46" s="127"/>
      <c r="XAL46" s="127"/>
      <c r="XAM46" s="127"/>
      <c r="XAN46" s="127"/>
      <c r="XAO46" s="127"/>
      <c r="XAP46" s="127"/>
      <c r="XAQ46" s="127"/>
      <c r="XAR46" s="127"/>
      <c r="XAS46" s="127"/>
      <c r="XAT46" s="127"/>
      <c r="XAU46" s="127"/>
      <c r="XAV46" s="127"/>
      <c r="XAW46" s="127"/>
      <c r="XAX46" s="127"/>
      <c r="XAY46" s="127"/>
      <c r="XAZ46" s="127"/>
      <c r="XBA46" s="127"/>
      <c r="XBB46" s="127"/>
      <c r="XBC46" s="127"/>
      <c r="XBD46" s="127"/>
      <c r="XBE46" s="127"/>
      <c r="XBF46" s="127"/>
      <c r="XBG46" s="127"/>
      <c r="XBH46" s="127"/>
      <c r="XBI46" s="127"/>
      <c r="XBJ46" s="127"/>
      <c r="XBK46" s="127"/>
      <c r="XBL46" s="127"/>
      <c r="XBM46" s="127"/>
      <c r="XBN46" s="127"/>
      <c r="XBO46" s="127"/>
      <c r="XBP46" s="127"/>
      <c r="XBQ46" s="127"/>
      <c r="XBR46" s="127"/>
      <c r="XBS46" s="127"/>
      <c r="XBT46" s="127"/>
      <c r="XBU46" s="127"/>
      <c r="XBV46" s="127"/>
      <c r="XBW46" s="127"/>
      <c r="XBX46" s="127"/>
      <c r="XBY46" s="127"/>
      <c r="XBZ46" s="127"/>
      <c r="XCA46" s="127"/>
      <c r="XCB46" s="127"/>
      <c r="XCC46" s="127"/>
      <c r="XCD46" s="127"/>
      <c r="XCE46" s="127"/>
      <c r="XCF46" s="127"/>
      <c r="XCG46" s="127"/>
      <c r="XCH46" s="127"/>
      <c r="XCI46" s="127"/>
      <c r="XCJ46" s="127"/>
      <c r="XCK46" s="127"/>
      <c r="XCL46" s="127"/>
      <c r="XCM46" s="127"/>
      <c r="XCN46" s="127"/>
      <c r="XCO46" s="127"/>
      <c r="XCP46" s="127"/>
      <c r="XCQ46" s="127"/>
      <c r="XCR46" s="127"/>
      <c r="XCS46" s="127"/>
      <c r="XCT46" s="127"/>
      <c r="XCU46" s="127"/>
      <c r="XCV46" s="127"/>
      <c r="XCW46" s="127"/>
      <c r="XCX46" s="127"/>
      <c r="XCY46" s="127"/>
      <c r="XCZ46" s="127"/>
      <c r="XDA46" s="127"/>
      <c r="XDB46" s="127"/>
      <c r="XDC46" s="127"/>
      <c r="XDD46" s="127"/>
      <c r="XDE46" s="127"/>
      <c r="XDF46" s="127"/>
      <c r="XDG46" s="127"/>
      <c r="XDH46" s="127"/>
      <c r="XDI46" s="127"/>
      <c r="XDJ46" s="127"/>
      <c r="XDK46" s="127"/>
      <c r="XDL46" s="127"/>
      <c r="XDM46" s="127"/>
      <c r="XDN46" s="127"/>
      <c r="XDO46" s="127"/>
      <c r="XDP46" s="127"/>
      <c r="XDQ46" s="127"/>
      <c r="XDR46" s="127"/>
      <c r="XDS46" s="127"/>
      <c r="XDT46" s="127"/>
      <c r="XDU46" s="127"/>
      <c r="XDV46" s="127"/>
      <c r="XDW46" s="127"/>
      <c r="XDX46" s="127"/>
      <c r="XDY46" s="127"/>
      <c r="XDZ46" s="127"/>
      <c r="XEA46" s="127"/>
      <c r="XEB46" s="127"/>
      <c r="XEC46" s="127"/>
      <c r="XED46" s="127"/>
      <c r="XEE46" s="127"/>
      <c r="XEF46" s="127"/>
      <c r="XEG46" s="127"/>
      <c r="XEH46" s="127"/>
      <c r="XEI46" s="127"/>
      <c r="XEJ46" s="127"/>
      <c r="XEK46" s="127"/>
      <c r="XEL46" s="127"/>
      <c r="XEM46" s="127"/>
      <c r="XEN46" s="127"/>
      <c r="XEO46" s="127"/>
      <c r="XEP46" s="127"/>
      <c r="XEQ46" s="127"/>
      <c r="XER46" s="127"/>
      <c r="XES46" s="127"/>
      <c r="XET46" s="127"/>
      <c r="XEU46" s="127"/>
      <c r="XEV46" s="127"/>
      <c r="XEW46" s="127"/>
      <c r="XEX46" s="127"/>
      <c r="XEY46" s="127"/>
      <c r="XEZ46" s="127"/>
      <c r="XFA46" s="127"/>
      <c r="XFB46" s="127"/>
      <c r="XFC46" s="127"/>
      <c r="XFD46" s="127"/>
    </row>
    <row r="47" spans="1:16384" x14ac:dyDescent="0.2">
      <c r="A47" s="743" t="s">
        <v>147</v>
      </c>
      <c r="B47" s="237" t="s">
        <v>1000</v>
      </c>
      <c r="C47" s="276">
        <v>0</v>
      </c>
      <c r="D47" s="276">
        <v>0</v>
      </c>
      <c r="E47" s="276">
        <v>0</v>
      </c>
      <c r="F47" s="276">
        <v>0</v>
      </c>
      <c r="G47" s="266">
        <f t="shared" si="0"/>
        <v>0</v>
      </c>
    </row>
    <row r="48" spans="1:16384" ht="13.5" thickBot="1" x14ac:dyDescent="0.25">
      <c r="A48" s="744"/>
      <c r="B48" s="239" t="s">
        <v>1001</v>
      </c>
      <c r="C48" s="276">
        <v>0</v>
      </c>
      <c r="D48" s="276">
        <v>0</v>
      </c>
      <c r="E48" s="276">
        <v>0</v>
      </c>
      <c r="F48" s="276">
        <v>0</v>
      </c>
      <c r="G48" s="261">
        <f t="shared" si="0"/>
        <v>0</v>
      </c>
    </row>
    <row r="49" spans="1:16384" s="264" customFormat="1" ht="13.5" thickBot="1" x14ac:dyDescent="0.25">
      <c r="A49" s="741" t="s">
        <v>1002</v>
      </c>
      <c r="B49" s="742"/>
      <c r="C49" s="263">
        <f>SUM(C47:C48)</f>
        <v>0</v>
      </c>
      <c r="D49" s="263">
        <f t="shared" ref="D49:F49" si="6">SUM(D47:D48)</f>
        <v>0</v>
      </c>
      <c r="E49" s="263">
        <f t="shared" si="6"/>
        <v>0</v>
      </c>
      <c r="F49" s="263">
        <f t="shared" si="6"/>
        <v>0</v>
      </c>
      <c r="G49" s="263">
        <f t="shared" si="0"/>
        <v>0</v>
      </c>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127"/>
      <c r="AK49" s="127"/>
      <c r="AL49" s="127"/>
      <c r="AM49" s="127"/>
      <c r="AN49" s="127"/>
      <c r="AO49" s="127"/>
      <c r="AP49" s="127"/>
      <c r="AQ49" s="127"/>
      <c r="AR49" s="127"/>
      <c r="AS49" s="127"/>
      <c r="AT49" s="127"/>
      <c r="AU49" s="127"/>
      <c r="AV49" s="127"/>
      <c r="AW49" s="127"/>
      <c r="AX49" s="127"/>
      <c r="AY49" s="127"/>
      <c r="AZ49" s="127"/>
      <c r="BA49" s="127"/>
      <c r="BB49" s="127"/>
      <c r="BC49" s="127"/>
      <c r="BD49" s="127"/>
      <c r="BE49" s="127"/>
      <c r="BF49" s="127"/>
      <c r="BG49" s="127"/>
      <c r="BH49" s="127"/>
      <c r="BI49" s="127"/>
      <c r="BJ49" s="127"/>
      <c r="BK49" s="127"/>
      <c r="BL49" s="127"/>
      <c r="BM49" s="127"/>
      <c r="BN49" s="127"/>
      <c r="BO49" s="127"/>
      <c r="BP49" s="127"/>
      <c r="BQ49" s="127"/>
      <c r="BR49" s="127"/>
      <c r="BS49" s="127"/>
      <c r="BT49" s="127"/>
      <c r="BU49" s="127"/>
      <c r="BV49" s="127"/>
      <c r="BW49" s="127"/>
      <c r="BX49" s="127"/>
      <c r="BY49" s="127"/>
      <c r="BZ49" s="127"/>
      <c r="CA49" s="127"/>
      <c r="CB49" s="127"/>
      <c r="CC49" s="127"/>
      <c r="CD49" s="127"/>
      <c r="CE49" s="127"/>
      <c r="CF49" s="127"/>
      <c r="CG49" s="127"/>
      <c r="CH49" s="127"/>
      <c r="CI49" s="127"/>
      <c r="CJ49" s="127"/>
      <c r="CK49" s="127"/>
      <c r="CL49" s="127"/>
      <c r="CM49" s="127"/>
      <c r="CN49" s="127"/>
      <c r="CO49" s="127"/>
      <c r="CP49" s="127"/>
      <c r="CQ49" s="127"/>
      <c r="CR49" s="127"/>
      <c r="CS49" s="127"/>
      <c r="CT49" s="127"/>
      <c r="CU49" s="127"/>
      <c r="CV49" s="127"/>
      <c r="CW49" s="127"/>
      <c r="CX49" s="127"/>
      <c r="CY49" s="127"/>
      <c r="CZ49" s="127"/>
      <c r="DA49" s="127"/>
      <c r="DB49" s="127"/>
      <c r="DC49" s="127"/>
      <c r="DD49" s="127"/>
      <c r="DE49" s="127"/>
      <c r="DF49" s="127"/>
      <c r="DG49" s="127"/>
      <c r="DH49" s="127"/>
      <c r="DI49" s="127"/>
      <c r="DJ49" s="127"/>
      <c r="DK49" s="127"/>
      <c r="DL49" s="127"/>
      <c r="DM49" s="127"/>
      <c r="DN49" s="127"/>
      <c r="DO49" s="127"/>
      <c r="DP49" s="127"/>
      <c r="DQ49" s="127"/>
      <c r="DR49" s="127"/>
      <c r="DS49" s="127"/>
      <c r="DT49" s="127"/>
      <c r="DU49" s="127"/>
      <c r="DV49" s="127"/>
      <c r="DW49" s="127"/>
      <c r="DX49" s="127"/>
      <c r="DY49" s="127"/>
      <c r="DZ49" s="127"/>
      <c r="EA49" s="127"/>
      <c r="EB49" s="127"/>
      <c r="EC49" s="127"/>
      <c r="ED49" s="127"/>
      <c r="EE49" s="127"/>
      <c r="EF49" s="127"/>
      <c r="EG49" s="127"/>
      <c r="EH49" s="127"/>
      <c r="EI49" s="127"/>
      <c r="EJ49" s="127"/>
      <c r="EK49" s="127"/>
      <c r="EL49" s="127"/>
      <c r="EM49" s="127"/>
      <c r="EN49" s="127"/>
      <c r="EO49" s="127"/>
      <c r="EP49" s="127"/>
      <c r="EQ49" s="127"/>
      <c r="ER49" s="127"/>
      <c r="ES49" s="127"/>
      <c r="ET49" s="127"/>
      <c r="EU49" s="127"/>
      <c r="EV49" s="127"/>
      <c r="EW49" s="127"/>
      <c r="EX49" s="127"/>
      <c r="EY49" s="127"/>
      <c r="EZ49" s="127"/>
      <c r="FA49" s="127"/>
      <c r="FB49" s="127"/>
      <c r="FC49" s="127"/>
      <c r="FD49" s="127"/>
      <c r="FE49" s="127"/>
      <c r="FF49" s="127"/>
      <c r="FG49" s="127"/>
      <c r="FH49" s="127"/>
      <c r="FI49" s="127"/>
      <c r="FJ49" s="127"/>
      <c r="FK49" s="127"/>
      <c r="FL49" s="127"/>
      <c r="FM49" s="127"/>
      <c r="FN49" s="127"/>
      <c r="FO49" s="127"/>
      <c r="FP49" s="127"/>
      <c r="FQ49" s="127"/>
      <c r="FR49" s="127"/>
      <c r="FS49" s="127"/>
      <c r="FT49" s="127"/>
      <c r="FU49" s="127"/>
      <c r="FV49" s="127"/>
      <c r="FW49" s="127"/>
      <c r="FX49" s="127"/>
      <c r="FY49" s="127"/>
      <c r="FZ49" s="127"/>
      <c r="GA49" s="127"/>
      <c r="GB49" s="127"/>
      <c r="GC49" s="127"/>
      <c r="GD49" s="127"/>
      <c r="GE49" s="127"/>
      <c r="GF49" s="127"/>
      <c r="GG49" s="127"/>
      <c r="GH49" s="127"/>
      <c r="GI49" s="127"/>
      <c r="GJ49" s="127"/>
      <c r="GK49" s="127"/>
      <c r="GL49" s="127"/>
      <c r="GM49" s="127"/>
      <c r="GN49" s="127"/>
      <c r="GO49" s="127"/>
      <c r="GP49" s="127"/>
      <c r="GQ49" s="127"/>
      <c r="GR49" s="127"/>
      <c r="GS49" s="127"/>
      <c r="GT49" s="127"/>
      <c r="GU49" s="127"/>
      <c r="GV49" s="127"/>
      <c r="GW49" s="127"/>
      <c r="GX49" s="127"/>
      <c r="GY49" s="127"/>
      <c r="GZ49" s="127"/>
      <c r="HA49" s="127"/>
      <c r="HB49" s="127"/>
      <c r="HC49" s="127"/>
      <c r="HD49" s="127"/>
      <c r="HE49" s="127"/>
      <c r="HF49" s="127"/>
      <c r="HG49" s="127"/>
      <c r="HH49" s="127"/>
      <c r="HI49" s="127"/>
      <c r="HJ49" s="127"/>
      <c r="HK49" s="127"/>
      <c r="HL49" s="127"/>
      <c r="HM49" s="127"/>
      <c r="HN49" s="127"/>
      <c r="HO49" s="127"/>
      <c r="HP49" s="127"/>
      <c r="HQ49" s="127"/>
      <c r="HR49" s="127"/>
      <c r="HS49" s="127"/>
      <c r="HT49" s="127"/>
      <c r="HU49" s="127"/>
      <c r="HV49" s="127"/>
      <c r="HW49" s="127"/>
      <c r="HX49" s="127"/>
      <c r="HY49" s="127"/>
      <c r="HZ49" s="127"/>
      <c r="IA49" s="127"/>
      <c r="IB49" s="127"/>
      <c r="IC49" s="127"/>
      <c r="ID49" s="127"/>
      <c r="IE49" s="127"/>
      <c r="IF49" s="127"/>
      <c r="IG49" s="127"/>
      <c r="IH49" s="127"/>
      <c r="II49" s="127"/>
      <c r="IJ49" s="127"/>
      <c r="IK49" s="127"/>
      <c r="IL49" s="127"/>
      <c r="IM49" s="127"/>
      <c r="IN49" s="127"/>
      <c r="IO49" s="127"/>
      <c r="IP49" s="127"/>
      <c r="IQ49" s="127"/>
      <c r="IR49" s="127"/>
      <c r="IS49" s="127"/>
      <c r="IT49" s="127"/>
      <c r="IU49" s="127"/>
      <c r="IV49" s="127"/>
      <c r="IW49" s="127"/>
      <c r="IX49" s="127"/>
      <c r="IY49" s="127"/>
      <c r="IZ49" s="127"/>
      <c r="JA49" s="127"/>
      <c r="JB49" s="127"/>
      <c r="JC49" s="127"/>
      <c r="JD49" s="127"/>
      <c r="JE49" s="127"/>
      <c r="JF49" s="127"/>
      <c r="JG49" s="127"/>
      <c r="JH49" s="127"/>
      <c r="JI49" s="127"/>
      <c r="JJ49" s="127"/>
      <c r="JK49" s="127"/>
      <c r="JL49" s="127"/>
      <c r="JM49" s="127"/>
      <c r="JN49" s="127"/>
      <c r="JO49" s="127"/>
      <c r="JP49" s="127"/>
      <c r="JQ49" s="127"/>
      <c r="JR49" s="127"/>
      <c r="JS49" s="127"/>
      <c r="JT49" s="127"/>
      <c r="JU49" s="127"/>
      <c r="JV49" s="127"/>
      <c r="JW49" s="127"/>
      <c r="JX49" s="127"/>
      <c r="JY49" s="127"/>
      <c r="JZ49" s="127"/>
      <c r="KA49" s="127"/>
      <c r="KB49" s="127"/>
      <c r="KC49" s="127"/>
      <c r="KD49" s="127"/>
      <c r="KE49" s="127"/>
      <c r="KF49" s="127"/>
      <c r="KG49" s="127"/>
      <c r="KH49" s="127"/>
      <c r="KI49" s="127"/>
      <c r="KJ49" s="127"/>
      <c r="KK49" s="127"/>
      <c r="KL49" s="127"/>
      <c r="KM49" s="127"/>
      <c r="KN49" s="127"/>
      <c r="KO49" s="127"/>
      <c r="KP49" s="127"/>
      <c r="KQ49" s="127"/>
      <c r="KR49" s="127"/>
      <c r="KS49" s="127"/>
      <c r="KT49" s="127"/>
      <c r="KU49" s="127"/>
      <c r="KV49" s="127"/>
      <c r="KW49" s="127"/>
      <c r="KX49" s="127"/>
      <c r="KY49" s="127"/>
      <c r="KZ49" s="127"/>
      <c r="LA49" s="127"/>
      <c r="LB49" s="127"/>
      <c r="LC49" s="127"/>
      <c r="LD49" s="127"/>
      <c r="LE49" s="127"/>
      <c r="LF49" s="127"/>
      <c r="LG49" s="127"/>
      <c r="LH49" s="127"/>
      <c r="LI49" s="127"/>
      <c r="LJ49" s="127"/>
      <c r="LK49" s="127"/>
      <c r="LL49" s="127"/>
      <c r="LM49" s="127"/>
      <c r="LN49" s="127"/>
      <c r="LO49" s="127"/>
      <c r="LP49" s="127"/>
      <c r="LQ49" s="127"/>
      <c r="LR49" s="127"/>
      <c r="LS49" s="127"/>
      <c r="LT49" s="127"/>
      <c r="LU49" s="127"/>
      <c r="LV49" s="127"/>
      <c r="LW49" s="127"/>
      <c r="LX49" s="127"/>
      <c r="LY49" s="127"/>
      <c r="LZ49" s="127"/>
      <c r="MA49" s="127"/>
      <c r="MB49" s="127"/>
      <c r="MC49" s="127"/>
      <c r="MD49" s="127"/>
      <c r="ME49" s="127"/>
      <c r="MF49" s="127"/>
      <c r="MG49" s="127"/>
      <c r="MH49" s="127"/>
      <c r="MI49" s="127"/>
      <c r="MJ49" s="127"/>
      <c r="MK49" s="127"/>
      <c r="ML49" s="127"/>
      <c r="MM49" s="127"/>
      <c r="MN49" s="127"/>
      <c r="MO49" s="127"/>
      <c r="MP49" s="127"/>
      <c r="MQ49" s="127"/>
      <c r="MR49" s="127"/>
      <c r="MS49" s="127"/>
      <c r="MT49" s="127"/>
      <c r="MU49" s="127"/>
      <c r="MV49" s="127"/>
      <c r="MW49" s="127"/>
      <c r="MX49" s="127"/>
      <c r="MY49" s="127"/>
      <c r="MZ49" s="127"/>
      <c r="NA49" s="127"/>
      <c r="NB49" s="127"/>
      <c r="NC49" s="127"/>
      <c r="ND49" s="127"/>
      <c r="NE49" s="127"/>
      <c r="NF49" s="127"/>
      <c r="NG49" s="127"/>
      <c r="NH49" s="127"/>
      <c r="NI49" s="127"/>
      <c r="NJ49" s="127"/>
      <c r="NK49" s="127"/>
      <c r="NL49" s="127"/>
      <c r="NM49" s="127"/>
      <c r="NN49" s="127"/>
      <c r="NO49" s="127"/>
      <c r="NP49" s="127"/>
      <c r="NQ49" s="127"/>
      <c r="NR49" s="127"/>
      <c r="NS49" s="127"/>
      <c r="NT49" s="127"/>
      <c r="NU49" s="127"/>
      <c r="NV49" s="127"/>
      <c r="NW49" s="127"/>
      <c r="NX49" s="127"/>
      <c r="NY49" s="127"/>
      <c r="NZ49" s="127"/>
      <c r="OA49" s="127"/>
      <c r="OB49" s="127"/>
      <c r="OC49" s="127"/>
      <c r="OD49" s="127"/>
      <c r="OE49" s="127"/>
      <c r="OF49" s="127"/>
      <c r="OG49" s="127"/>
      <c r="OH49" s="127"/>
      <c r="OI49" s="127"/>
      <c r="OJ49" s="127"/>
      <c r="OK49" s="127"/>
      <c r="OL49" s="127"/>
      <c r="OM49" s="127"/>
      <c r="ON49" s="127"/>
      <c r="OO49" s="127"/>
      <c r="OP49" s="127"/>
      <c r="OQ49" s="127"/>
      <c r="OR49" s="127"/>
      <c r="OS49" s="127"/>
      <c r="OT49" s="127"/>
      <c r="OU49" s="127"/>
      <c r="OV49" s="127"/>
      <c r="OW49" s="127"/>
      <c r="OX49" s="127"/>
      <c r="OY49" s="127"/>
      <c r="OZ49" s="127"/>
      <c r="PA49" s="127"/>
      <c r="PB49" s="127"/>
      <c r="PC49" s="127"/>
      <c r="PD49" s="127"/>
      <c r="PE49" s="127"/>
      <c r="PF49" s="127"/>
      <c r="PG49" s="127"/>
      <c r="PH49" s="127"/>
      <c r="PI49" s="127"/>
      <c r="PJ49" s="127"/>
      <c r="PK49" s="127"/>
      <c r="PL49" s="127"/>
      <c r="PM49" s="127"/>
      <c r="PN49" s="127"/>
      <c r="PO49" s="127"/>
      <c r="PP49" s="127"/>
      <c r="PQ49" s="127"/>
      <c r="PR49" s="127"/>
      <c r="PS49" s="127"/>
      <c r="PT49" s="127"/>
      <c r="PU49" s="127"/>
      <c r="PV49" s="127"/>
      <c r="PW49" s="127"/>
      <c r="PX49" s="127"/>
      <c r="PY49" s="127"/>
      <c r="PZ49" s="127"/>
      <c r="QA49" s="127"/>
      <c r="QB49" s="127"/>
      <c r="QC49" s="127"/>
      <c r="QD49" s="127"/>
      <c r="QE49" s="127"/>
      <c r="QF49" s="127"/>
      <c r="QG49" s="127"/>
      <c r="QH49" s="127"/>
      <c r="QI49" s="127"/>
      <c r="QJ49" s="127"/>
      <c r="QK49" s="127"/>
      <c r="QL49" s="127"/>
      <c r="QM49" s="127"/>
      <c r="QN49" s="127"/>
      <c r="QO49" s="127"/>
      <c r="QP49" s="127"/>
      <c r="QQ49" s="127"/>
      <c r="QR49" s="127"/>
      <c r="QS49" s="127"/>
      <c r="QT49" s="127"/>
      <c r="QU49" s="127"/>
      <c r="QV49" s="127"/>
      <c r="QW49" s="127"/>
      <c r="QX49" s="127"/>
      <c r="QY49" s="127"/>
      <c r="QZ49" s="127"/>
      <c r="RA49" s="127"/>
      <c r="RB49" s="127"/>
      <c r="RC49" s="127"/>
      <c r="RD49" s="127"/>
      <c r="RE49" s="127"/>
      <c r="RF49" s="127"/>
      <c r="RG49" s="127"/>
      <c r="RH49" s="127"/>
      <c r="RI49" s="127"/>
      <c r="RJ49" s="127"/>
      <c r="RK49" s="127"/>
      <c r="RL49" s="127"/>
      <c r="RM49" s="127"/>
      <c r="RN49" s="127"/>
      <c r="RO49" s="127"/>
      <c r="RP49" s="127"/>
      <c r="RQ49" s="127"/>
      <c r="RR49" s="127"/>
      <c r="RS49" s="127"/>
      <c r="RT49" s="127"/>
      <c r="RU49" s="127"/>
      <c r="RV49" s="127"/>
      <c r="RW49" s="127"/>
      <c r="RX49" s="127"/>
      <c r="RY49" s="127"/>
      <c r="RZ49" s="127"/>
      <c r="SA49" s="127"/>
      <c r="SB49" s="127"/>
      <c r="SC49" s="127"/>
      <c r="SD49" s="127"/>
      <c r="SE49" s="127"/>
      <c r="SF49" s="127"/>
      <c r="SG49" s="127"/>
      <c r="SH49" s="127"/>
      <c r="SI49" s="127"/>
      <c r="SJ49" s="127"/>
      <c r="SK49" s="127"/>
      <c r="SL49" s="127"/>
      <c r="SM49" s="127"/>
      <c r="SN49" s="127"/>
      <c r="SO49" s="127"/>
      <c r="SP49" s="127"/>
      <c r="SQ49" s="127"/>
      <c r="SR49" s="127"/>
      <c r="SS49" s="127"/>
      <c r="ST49" s="127"/>
      <c r="SU49" s="127"/>
      <c r="SV49" s="127"/>
      <c r="SW49" s="127"/>
      <c r="SX49" s="127"/>
      <c r="SY49" s="127"/>
      <c r="SZ49" s="127"/>
      <c r="TA49" s="127"/>
      <c r="TB49" s="127"/>
      <c r="TC49" s="127"/>
      <c r="TD49" s="127"/>
      <c r="TE49" s="127"/>
      <c r="TF49" s="127"/>
      <c r="TG49" s="127"/>
      <c r="TH49" s="127"/>
      <c r="TI49" s="127"/>
      <c r="TJ49" s="127"/>
      <c r="TK49" s="127"/>
      <c r="TL49" s="127"/>
      <c r="TM49" s="127"/>
      <c r="TN49" s="127"/>
      <c r="TO49" s="127"/>
      <c r="TP49" s="127"/>
      <c r="TQ49" s="127"/>
      <c r="TR49" s="127"/>
      <c r="TS49" s="127"/>
      <c r="TT49" s="127"/>
      <c r="TU49" s="127"/>
      <c r="TV49" s="127"/>
      <c r="TW49" s="127"/>
      <c r="TX49" s="127"/>
      <c r="TY49" s="127"/>
      <c r="TZ49" s="127"/>
      <c r="UA49" s="127"/>
      <c r="UB49" s="127"/>
      <c r="UC49" s="127"/>
      <c r="UD49" s="127"/>
      <c r="UE49" s="127"/>
      <c r="UF49" s="127"/>
      <c r="UG49" s="127"/>
      <c r="UH49" s="127"/>
      <c r="UI49" s="127"/>
      <c r="UJ49" s="127"/>
      <c r="UK49" s="127"/>
      <c r="UL49" s="127"/>
      <c r="UM49" s="127"/>
      <c r="UN49" s="127"/>
      <c r="UO49" s="127"/>
      <c r="UP49" s="127"/>
      <c r="UQ49" s="127"/>
      <c r="UR49" s="127"/>
      <c r="US49" s="127"/>
      <c r="UT49" s="127"/>
      <c r="UU49" s="127"/>
      <c r="UV49" s="127"/>
      <c r="UW49" s="127"/>
      <c r="UX49" s="127"/>
      <c r="UY49" s="127"/>
      <c r="UZ49" s="127"/>
      <c r="VA49" s="127"/>
      <c r="VB49" s="127"/>
      <c r="VC49" s="127"/>
      <c r="VD49" s="127"/>
      <c r="VE49" s="127"/>
      <c r="VF49" s="127"/>
      <c r="VG49" s="127"/>
      <c r="VH49" s="127"/>
      <c r="VI49" s="127"/>
      <c r="VJ49" s="127"/>
      <c r="VK49" s="127"/>
      <c r="VL49" s="127"/>
      <c r="VM49" s="127"/>
      <c r="VN49" s="127"/>
      <c r="VO49" s="127"/>
      <c r="VP49" s="127"/>
      <c r="VQ49" s="127"/>
      <c r="VR49" s="127"/>
      <c r="VS49" s="127"/>
      <c r="VT49" s="127"/>
      <c r="VU49" s="127"/>
      <c r="VV49" s="127"/>
      <c r="VW49" s="127"/>
      <c r="VX49" s="127"/>
      <c r="VY49" s="127"/>
      <c r="VZ49" s="127"/>
      <c r="WA49" s="127"/>
      <c r="WB49" s="127"/>
      <c r="WC49" s="127"/>
      <c r="WD49" s="127"/>
      <c r="WE49" s="127"/>
      <c r="WF49" s="127"/>
      <c r="WG49" s="127"/>
      <c r="WH49" s="127"/>
      <c r="WI49" s="127"/>
      <c r="WJ49" s="127"/>
      <c r="WK49" s="127"/>
      <c r="WL49" s="127"/>
      <c r="WM49" s="127"/>
      <c r="WN49" s="127"/>
      <c r="WO49" s="127"/>
      <c r="WP49" s="127"/>
      <c r="WQ49" s="127"/>
      <c r="WR49" s="127"/>
      <c r="WS49" s="127"/>
      <c r="WT49" s="127"/>
      <c r="WU49" s="127"/>
      <c r="WV49" s="127"/>
      <c r="WW49" s="127"/>
      <c r="WX49" s="127"/>
      <c r="WY49" s="127"/>
      <c r="WZ49" s="127"/>
      <c r="XA49" s="127"/>
      <c r="XB49" s="127"/>
      <c r="XC49" s="127"/>
      <c r="XD49" s="127"/>
      <c r="XE49" s="127"/>
      <c r="XF49" s="127"/>
      <c r="XG49" s="127"/>
      <c r="XH49" s="127"/>
      <c r="XI49" s="127"/>
      <c r="XJ49" s="127"/>
      <c r="XK49" s="127"/>
      <c r="XL49" s="127"/>
      <c r="XM49" s="127"/>
      <c r="XN49" s="127"/>
      <c r="XO49" s="127"/>
      <c r="XP49" s="127"/>
      <c r="XQ49" s="127"/>
      <c r="XR49" s="127"/>
      <c r="XS49" s="127"/>
      <c r="XT49" s="127"/>
      <c r="XU49" s="127"/>
      <c r="XV49" s="127"/>
      <c r="XW49" s="127"/>
      <c r="XX49" s="127"/>
      <c r="XY49" s="127"/>
      <c r="XZ49" s="127"/>
      <c r="YA49" s="127"/>
      <c r="YB49" s="127"/>
      <c r="YC49" s="127"/>
      <c r="YD49" s="127"/>
      <c r="YE49" s="127"/>
      <c r="YF49" s="127"/>
      <c r="YG49" s="127"/>
      <c r="YH49" s="127"/>
      <c r="YI49" s="127"/>
      <c r="YJ49" s="127"/>
      <c r="YK49" s="127"/>
      <c r="YL49" s="127"/>
      <c r="YM49" s="127"/>
      <c r="YN49" s="127"/>
      <c r="YO49" s="127"/>
      <c r="YP49" s="127"/>
      <c r="YQ49" s="127"/>
      <c r="YR49" s="127"/>
      <c r="YS49" s="127"/>
      <c r="YT49" s="127"/>
      <c r="YU49" s="127"/>
      <c r="YV49" s="127"/>
      <c r="YW49" s="127"/>
      <c r="YX49" s="127"/>
      <c r="YY49" s="127"/>
      <c r="YZ49" s="127"/>
      <c r="ZA49" s="127"/>
      <c r="ZB49" s="127"/>
      <c r="ZC49" s="127"/>
      <c r="ZD49" s="127"/>
      <c r="ZE49" s="127"/>
      <c r="ZF49" s="127"/>
      <c r="ZG49" s="127"/>
      <c r="ZH49" s="127"/>
      <c r="ZI49" s="127"/>
      <c r="ZJ49" s="127"/>
      <c r="ZK49" s="127"/>
      <c r="ZL49" s="127"/>
      <c r="ZM49" s="127"/>
      <c r="ZN49" s="127"/>
      <c r="ZO49" s="127"/>
      <c r="ZP49" s="127"/>
      <c r="ZQ49" s="127"/>
      <c r="ZR49" s="127"/>
      <c r="ZS49" s="127"/>
      <c r="ZT49" s="127"/>
      <c r="ZU49" s="127"/>
      <c r="ZV49" s="127"/>
      <c r="ZW49" s="127"/>
      <c r="ZX49" s="127"/>
      <c r="ZY49" s="127"/>
      <c r="ZZ49" s="127"/>
      <c r="AAA49" s="127"/>
      <c r="AAB49" s="127"/>
      <c r="AAC49" s="127"/>
      <c r="AAD49" s="127"/>
      <c r="AAE49" s="127"/>
      <c r="AAF49" s="127"/>
      <c r="AAG49" s="127"/>
      <c r="AAH49" s="127"/>
      <c r="AAI49" s="127"/>
      <c r="AAJ49" s="127"/>
      <c r="AAK49" s="127"/>
      <c r="AAL49" s="127"/>
      <c r="AAM49" s="127"/>
      <c r="AAN49" s="127"/>
      <c r="AAO49" s="127"/>
      <c r="AAP49" s="127"/>
      <c r="AAQ49" s="127"/>
      <c r="AAR49" s="127"/>
      <c r="AAS49" s="127"/>
      <c r="AAT49" s="127"/>
      <c r="AAU49" s="127"/>
      <c r="AAV49" s="127"/>
      <c r="AAW49" s="127"/>
      <c r="AAX49" s="127"/>
      <c r="AAY49" s="127"/>
      <c r="AAZ49" s="127"/>
      <c r="ABA49" s="127"/>
      <c r="ABB49" s="127"/>
      <c r="ABC49" s="127"/>
      <c r="ABD49" s="127"/>
      <c r="ABE49" s="127"/>
      <c r="ABF49" s="127"/>
      <c r="ABG49" s="127"/>
      <c r="ABH49" s="127"/>
      <c r="ABI49" s="127"/>
      <c r="ABJ49" s="127"/>
      <c r="ABK49" s="127"/>
      <c r="ABL49" s="127"/>
      <c r="ABM49" s="127"/>
      <c r="ABN49" s="127"/>
      <c r="ABO49" s="127"/>
      <c r="ABP49" s="127"/>
      <c r="ABQ49" s="127"/>
      <c r="ABR49" s="127"/>
      <c r="ABS49" s="127"/>
      <c r="ABT49" s="127"/>
      <c r="ABU49" s="127"/>
      <c r="ABV49" s="127"/>
      <c r="ABW49" s="127"/>
      <c r="ABX49" s="127"/>
      <c r="ABY49" s="127"/>
      <c r="ABZ49" s="127"/>
      <c r="ACA49" s="127"/>
      <c r="ACB49" s="127"/>
      <c r="ACC49" s="127"/>
      <c r="ACD49" s="127"/>
      <c r="ACE49" s="127"/>
      <c r="ACF49" s="127"/>
      <c r="ACG49" s="127"/>
      <c r="ACH49" s="127"/>
      <c r="ACI49" s="127"/>
      <c r="ACJ49" s="127"/>
      <c r="ACK49" s="127"/>
      <c r="ACL49" s="127"/>
      <c r="ACM49" s="127"/>
      <c r="ACN49" s="127"/>
      <c r="ACO49" s="127"/>
      <c r="ACP49" s="127"/>
      <c r="ACQ49" s="127"/>
      <c r="ACR49" s="127"/>
      <c r="ACS49" s="127"/>
      <c r="ACT49" s="127"/>
      <c r="ACU49" s="127"/>
      <c r="ACV49" s="127"/>
      <c r="ACW49" s="127"/>
      <c r="ACX49" s="127"/>
      <c r="ACY49" s="127"/>
      <c r="ACZ49" s="127"/>
      <c r="ADA49" s="127"/>
      <c r="ADB49" s="127"/>
      <c r="ADC49" s="127"/>
      <c r="ADD49" s="127"/>
      <c r="ADE49" s="127"/>
      <c r="ADF49" s="127"/>
      <c r="ADG49" s="127"/>
      <c r="ADH49" s="127"/>
      <c r="ADI49" s="127"/>
      <c r="ADJ49" s="127"/>
      <c r="ADK49" s="127"/>
      <c r="ADL49" s="127"/>
      <c r="ADM49" s="127"/>
      <c r="ADN49" s="127"/>
      <c r="ADO49" s="127"/>
      <c r="ADP49" s="127"/>
      <c r="ADQ49" s="127"/>
      <c r="ADR49" s="127"/>
      <c r="ADS49" s="127"/>
      <c r="ADT49" s="127"/>
      <c r="ADU49" s="127"/>
      <c r="ADV49" s="127"/>
      <c r="ADW49" s="127"/>
      <c r="ADX49" s="127"/>
      <c r="ADY49" s="127"/>
      <c r="ADZ49" s="127"/>
      <c r="AEA49" s="127"/>
      <c r="AEB49" s="127"/>
      <c r="AEC49" s="127"/>
      <c r="AED49" s="127"/>
      <c r="AEE49" s="127"/>
      <c r="AEF49" s="127"/>
      <c r="AEG49" s="127"/>
      <c r="AEH49" s="127"/>
      <c r="AEI49" s="127"/>
      <c r="AEJ49" s="127"/>
      <c r="AEK49" s="127"/>
      <c r="AEL49" s="127"/>
      <c r="AEM49" s="127"/>
      <c r="AEN49" s="127"/>
      <c r="AEO49" s="127"/>
      <c r="AEP49" s="127"/>
      <c r="AEQ49" s="127"/>
      <c r="AER49" s="127"/>
      <c r="AES49" s="127"/>
      <c r="AET49" s="127"/>
      <c r="AEU49" s="127"/>
      <c r="AEV49" s="127"/>
      <c r="AEW49" s="127"/>
      <c r="AEX49" s="127"/>
      <c r="AEY49" s="127"/>
      <c r="AEZ49" s="127"/>
      <c r="AFA49" s="127"/>
      <c r="AFB49" s="127"/>
      <c r="AFC49" s="127"/>
      <c r="AFD49" s="127"/>
      <c r="AFE49" s="127"/>
      <c r="AFF49" s="127"/>
      <c r="AFG49" s="127"/>
      <c r="AFH49" s="127"/>
      <c r="AFI49" s="127"/>
      <c r="AFJ49" s="127"/>
      <c r="AFK49" s="127"/>
      <c r="AFL49" s="127"/>
      <c r="AFM49" s="127"/>
      <c r="AFN49" s="127"/>
      <c r="AFO49" s="127"/>
      <c r="AFP49" s="127"/>
      <c r="AFQ49" s="127"/>
      <c r="AFR49" s="127"/>
      <c r="AFS49" s="127"/>
      <c r="AFT49" s="127"/>
      <c r="AFU49" s="127"/>
      <c r="AFV49" s="127"/>
      <c r="AFW49" s="127"/>
      <c r="AFX49" s="127"/>
      <c r="AFY49" s="127"/>
      <c r="AFZ49" s="127"/>
      <c r="AGA49" s="127"/>
      <c r="AGB49" s="127"/>
      <c r="AGC49" s="127"/>
      <c r="AGD49" s="127"/>
      <c r="AGE49" s="127"/>
      <c r="AGF49" s="127"/>
      <c r="AGG49" s="127"/>
      <c r="AGH49" s="127"/>
      <c r="AGI49" s="127"/>
      <c r="AGJ49" s="127"/>
      <c r="AGK49" s="127"/>
      <c r="AGL49" s="127"/>
      <c r="AGM49" s="127"/>
      <c r="AGN49" s="127"/>
      <c r="AGO49" s="127"/>
      <c r="AGP49" s="127"/>
      <c r="AGQ49" s="127"/>
      <c r="AGR49" s="127"/>
      <c r="AGS49" s="127"/>
      <c r="AGT49" s="127"/>
      <c r="AGU49" s="127"/>
      <c r="AGV49" s="127"/>
      <c r="AGW49" s="127"/>
      <c r="AGX49" s="127"/>
      <c r="AGY49" s="127"/>
      <c r="AGZ49" s="127"/>
      <c r="AHA49" s="127"/>
      <c r="AHB49" s="127"/>
      <c r="AHC49" s="127"/>
      <c r="AHD49" s="127"/>
      <c r="AHE49" s="127"/>
      <c r="AHF49" s="127"/>
      <c r="AHG49" s="127"/>
      <c r="AHH49" s="127"/>
      <c r="AHI49" s="127"/>
      <c r="AHJ49" s="127"/>
      <c r="AHK49" s="127"/>
      <c r="AHL49" s="127"/>
      <c r="AHM49" s="127"/>
      <c r="AHN49" s="127"/>
      <c r="AHO49" s="127"/>
      <c r="AHP49" s="127"/>
      <c r="AHQ49" s="127"/>
      <c r="AHR49" s="127"/>
      <c r="AHS49" s="127"/>
      <c r="AHT49" s="127"/>
      <c r="AHU49" s="127"/>
      <c r="AHV49" s="127"/>
      <c r="AHW49" s="127"/>
      <c r="AHX49" s="127"/>
      <c r="AHY49" s="127"/>
      <c r="AHZ49" s="127"/>
      <c r="AIA49" s="127"/>
      <c r="AIB49" s="127"/>
      <c r="AIC49" s="127"/>
      <c r="AID49" s="127"/>
      <c r="AIE49" s="127"/>
      <c r="AIF49" s="127"/>
      <c r="AIG49" s="127"/>
      <c r="AIH49" s="127"/>
      <c r="AII49" s="127"/>
      <c r="AIJ49" s="127"/>
      <c r="AIK49" s="127"/>
      <c r="AIL49" s="127"/>
      <c r="AIM49" s="127"/>
      <c r="AIN49" s="127"/>
      <c r="AIO49" s="127"/>
      <c r="AIP49" s="127"/>
      <c r="AIQ49" s="127"/>
      <c r="AIR49" s="127"/>
      <c r="AIS49" s="127"/>
      <c r="AIT49" s="127"/>
      <c r="AIU49" s="127"/>
      <c r="AIV49" s="127"/>
      <c r="AIW49" s="127"/>
      <c r="AIX49" s="127"/>
      <c r="AIY49" s="127"/>
      <c r="AIZ49" s="127"/>
      <c r="AJA49" s="127"/>
      <c r="AJB49" s="127"/>
      <c r="AJC49" s="127"/>
      <c r="AJD49" s="127"/>
      <c r="AJE49" s="127"/>
      <c r="AJF49" s="127"/>
      <c r="AJG49" s="127"/>
      <c r="AJH49" s="127"/>
      <c r="AJI49" s="127"/>
      <c r="AJJ49" s="127"/>
      <c r="AJK49" s="127"/>
      <c r="AJL49" s="127"/>
      <c r="AJM49" s="127"/>
      <c r="AJN49" s="127"/>
      <c r="AJO49" s="127"/>
      <c r="AJP49" s="127"/>
      <c r="AJQ49" s="127"/>
      <c r="AJR49" s="127"/>
      <c r="AJS49" s="127"/>
      <c r="AJT49" s="127"/>
      <c r="AJU49" s="127"/>
      <c r="AJV49" s="127"/>
      <c r="AJW49" s="127"/>
      <c r="AJX49" s="127"/>
      <c r="AJY49" s="127"/>
      <c r="AJZ49" s="127"/>
      <c r="AKA49" s="127"/>
      <c r="AKB49" s="127"/>
      <c r="AKC49" s="127"/>
      <c r="AKD49" s="127"/>
      <c r="AKE49" s="127"/>
      <c r="AKF49" s="127"/>
      <c r="AKG49" s="127"/>
      <c r="AKH49" s="127"/>
      <c r="AKI49" s="127"/>
      <c r="AKJ49" s="127"/>
      <c r="AKK49" s="127"/>
      <c r="AKL49" s="127"/>
      <c r="AKM49" s="127"/>
      <c r="AKN49" s="127"/>
      <c r="AKO49" s="127"/>
      <c r="AKP49" s="127"/>
      <c r="AKQ49" s="127"/>
      <c r="AKR49" s="127"/>
      <c r="AKS49" s="127"/>
      <c r="AKT49" s="127"/>
      <c r="AKU49" s="127"/>
      <c r="AKV49" s="127"/>
      <c r="AKW49" s="127"/>
      <c r="AKX49" s="127"/>
      <c r="AKY49" s="127"/>
      <c r="AKZ49" s="127"/>
      <c r="ALA49" s="127"/>
      <c r="ALB49" s="127"/>
      <c r="ALC49" s="127"/>
      <c r="ALD49" s="127"/>
      <c r="ALE49" s="127"/>
      <c r="ALF49" s="127"/>
      <c r="ALG49" s="127"/>
      <c r="ALH49" s="127"/>
      <c r="ALI49" s="127"/>
      <c r="ALJ49" s="127"/>
      <c r="ALK49" s="127"/>
      <c r="ALL49" s="127"/>
      <c r="ALM49" s="127"/>
      <c r="ALN49" s="127"/>
      <c r="ALO49" s="127"/>
      <c r="ALP49" s="127"/>
      <c r="ALQ49" s="127"/>
      <c r="ALR49" s="127"/>
      <c r="ALS49" s="127"/>
      <c r="ALT49" s="127"/>
      <c r="ALU49" s="127"/>
      <c r="ALV49" s="127"/>
      <c r="ALW49" s="127"/>
      <c r="ALX49" s="127"/>
      <c r="ALY49" s="127"/>
      <c r="ALZ49" s="127"/>
      <c r="AMA49" s="127"/>
      <c r="AMB49" s="127"/>
      <c r="AMC49" s="127"/>
      <c r="AMD49" s="127"/>
      <c r="AME49" s="127"/>
      <c r="AMF49" s="127"/>
      <c r="AMG49" s="127"/>
      <c r="AMH49" s="127"/>
      <c r="AMI49" s="127"/>
      <c r="AMJ49" s="127"/>
      <c r="AMK49" s="127"/>
      <c r="AML49" s="127"/>
      <c r="AMM49" s="127"/>
      <c r="AMN49" s="127"/>
      <c r="AMO49" s="127"/>
      <c r="AMP49" s="127"/>
      <c r="AMQ49" s="127"/>
      <c r="AMR49" s="127"/>
      <c r="AMS49" s="127"/>
      <c r="AMT49" s="127"/>
      <c r="AMU49" s="127"/>
      <c r="AMV49" s="127"/>
      <c r="AMW49" s="127"/>
      <c r="AMX49" s="127"/>
      <c r="AMY49" s="127"/>
      <c r="AMZ49" s="127"/>
      <c r="ANA49" s="127"/>
      <c r="ANB49" s="127"/>
      <c r="ANC49" s="127"/>
      <c r="AND49" s="127"/>
      <c r="ANE49" s="127"/>
      <c r="ANF49" s="127"/>
      <c r="ANG49" s="127"/>
      <c r="ANH49" s="127"/>
      <c r="ANI49" s="127"/>
      <c r="ANJ49" s="127"/>
      <c r="ANK49" s="127"/>
      <c r="ANL49" s="127"/>
      <c r="ANM49" s="127"/>
      <c r="ANN49" s="127"/>
      <c r="ANO49" s="127"/>
      <c r="ANP49" s="127"/>
      <c r="ANQ49" s="127"/>
      <c r="ANR49" s="127"/>
      <c r="ANS49" s="127"/>
      <c r="ANT49" s="127"/>
      <c r="ANU49" s="127"/>
      <c r="ANV49" s="127"/>
      <c r="ANW49" s="127"/>
      <c r="ANX49" s="127"/>
      <c r="ANY49" s="127"/>
      <c r="ANZ49" s="127"/>
      <c r="AOA49" s="127"/>
      <c r="AOB49" s="127"/>
      <c r="AOC49" s="127"/>
      <c r="AOD49" s="127"/>
      <c r="AOE49" s="127"/>
      <c r="AOF49" s="127"/>
      <c r="AOG49" s="127"/>
      <c r="AOH49" s="127"/>
      <c r="AOI49" s="127"/>
      <c r="AOJ49" s="127"/>
      <c r="AOK49" s="127"/>
      <c r="AOL49" s="127"/>
      <c r="AOM49" s="127"/>
      <c r="AON49" s="127"/>
      <c r="AOO49" s="127"/>
      <c r="AOP49" s="127"/>
      <c r="AOQ49" s="127"/>
      <c r="AOR49" s="127"/>
      <c r="AOS49" s="127"/>
      <c r="AOT49" s="127"/>
      <c r="AOU49" s="127"/>
      <c r="AOV49" s="127"/>
      <c r="AOW49" s="127"/>
      <c r="AOX49" s="127"/>
      <c r="AOY49" s="127"/>
      <c r="AOZ49" s="127"/>
      <c r="APA49" s="127"/>
      <c r="APB49" s="127"/>
      <c r="APC49" s="127"/>
      <c r="APD49" s="127"/>
      <c r="APE49" s="127"/>
      <c r="APF49" s="127"/>
      <c r="APG49" s="127"/>
      <c r="APH49" s="127"/>
      <c r="API49" s="127"/>
      <c r="APJ49" s="127"/>
      <c r="APK49" s="127"/>
      <c r="APL49" s="127"/>
      <c r="APM49" s="127"/>
      <c r="APN49" s="127"/>
      <c r="APO49" s="127"/>
      <c r="APP49" s="127"/>
      <c r="APQ49" s="127"/>
      <c r="APR49" s="127"/>
      <c r="APS49" s="127"/>
      <c r="APT49" s="127"/>
      <c r="APU49" s="127"/>
      <c r="APV49" s="127"/>
      <c r="APW49" s="127"/>
      <c r="APX49" s="127"/>
      <c r="APY49" s="127"/>
      <c r="APZ49" s="127"/>
      <c r="AQA49" s="127"/>
      <c r="AQB49" s="127"/>
      <c r="AQC49" s="127"/>
      <c r="AQD49" s="127"/>
      <c r="AQE49" s="127"/>
      <c r="AQF49" s="127"/>
      <c r="AQG49" s="127"/>
      <c r="AQH49" s="127"/>
      <c r="AQI49" s="127"/>
      <c r="AQJ49" s="127"/>
      <c r="AQK49" s="127"/>
      <c r="AQL49" s="127"/>
      <c r="AQM49" s="127"/>
      <c r="AQN49" s="127"/>
      <c r="AQO49" s="127"/>
      <c r="AQP49" s="127"/>
      <c r="AQQ49" s="127"/>
      <c r="AQR49" s="127"/>
      <c r="AQS49" s="127"/>
      <c r="AQT49" s="127"/>
      <c r="AQU49" s="127"/>
      <c r="AQV49" s="127"/>
      <c r="AQW49" s="127"/>
      <c r="AQX49" s="127"/>
      <c r="AQY49" s="127"/>
      <c r="AQZ49" s="127"/>
      <c r="ARA49" s="127"/>
      <c r="ARB49" s="127"/>
      <c r="ARC49" s="127"/>
      <c r="ARD49" s="127"/>
      <c r="ARE49" s="127"/>
      <c r="ARF49" s="127"/>
      <c r="ARG49" s="127"/>
      <c r="ARH49" s="127"/>
      <c r="ARI49" s="127"/>
      <c r="ARJ49" s="127"/>
      <c r="ARK49" s="127"/>
      <c r="ARL49" s="127"/>
      <c r="ARM49" s="127"/>
      <c r="ARN49" s="127"/>
      <c r="ARO49" s="127"/>
      <c r="ARP49" s="127"/>
      <c r="ARQ49" s="127"/>
      <c r="ARR49" s="127"/>
      <c r="ARS49" s="127"/>
      <c r="ART49" s="127"/>
      <c r="ARU49" s="127"/>
      <c r="ARV49" s="127"/>
      <c r="ARW49" s="127"/>
      <c r="ARX49" s="127"/>
      <c r="ARY49" s="127"/>
      <c r="ARZ49" s="127"/>
      <c r="ASA49" s="127"/>
      <c r="ASB49" s="127"/>
      <c r="ASC49" s="127"/>
      <c r="ASD49" s="127"/>
      <c r="ASE49" s="127"/>
      <c r="ASF49" s="127"/>
      <c r="ASG49" s="127"/>
      <c r="ASH49" s="127"/>
      <c r="ASI49" s="127"/>
      <c r="ASJ49" s="127"/>
      <c r="ASK49" s="127"/>
      <c r="ASL49" s="127"/>
      <c r="ASM49" s="127"/>
      <c r="ASN49" s="127"/>
      <c r="ASO49" s="127"/>
      <c r="ASP49" s="127"/>
      <c r="ASQ49" s="127"/>
      <c r="ASR49" s="127"/>
      <c r="ASS49" s="127"/>
      <c r="AST49" s="127"/>
      <c r="ASU49" s="127"/>
      <c r="ASV49" s="127"/>
      <c r="ASW49" s="127"/>
      <c r="ASX49" s="127"/>
      <c r="ASY49" s="127"/>
      <c r="ASZ49" s="127"/>
      <c r="ATA49" s="127"/>
      <c r="ATB49" s="127"/>
      <c r="ATC49" s="127"/>
      <c r="ATD49" s="127"/>
      <c r="ATE49" s="127"/>
      <c r="ATF49" s="127"/>
      <c r="ATG49" s="127"/>
      <c r="ATH49" s="127"/>
      <c r="ATI49" s="127"/>
      <c r="ATJ49" s="127"/>
      <c r="ATK49" s="127"/>
      <c r="ATL49" s="127"/>
      <c r="ATM49" s="127"/>
      <c r="ATN49" s="127"/>
      <c r="ATO49" s="127"/>
      <c r="ATP49" s="127"/>
      <c r="ATQ49" s="127"/>
      <c r="ATR49" s="127"/>
      <c r="ATS49" s="127"/>
      <c r="ATT49" s="127"/>
      <c r="ATU49" s="127"/>
      <c r="ATV49" s="127"/>
      <c r="ATW49" s="127"/>
      <c r="ATX49" s="127"/>
      <c r="ATY49" s="127"/>
      <c r="ATZ49" s="127"/>
      <c r="AUA49" s="127"/>
      <c r="AUB49" s="127"/>
      <c r="AUC49" s="127"/>
      <c r="AUD49" s="127"/>
      <c r="AUE49" s="127"/>
      <c r="AUF49" s="127"/>
      <c r="AUG49" s="127"/>
      <c r="AUH49" s="127"/>
      <c r="AUI49" s="127"/>
      <c r="AUJ49" s="127"/>
      <c r="AUK49" s="127"/>
      <c r="AUL49" s="127"/>
      <c r="AUM49" s="127"/>
      <c r="AUN49" s="127"/>
      <c r="AUO49" s="127"/>
      <c r="AUP49" s="127"/>
      <c r="AUQ49" s="127"/>
      <c r="AUR49" s="127"/>
      <c r="AUS49" s="127"/>
      <c r="AUT49" s="127"/>
      <c r="AUU49" s="127"/>
      <c r="AUV49" s="127"/>
      <c r="AUW49" s="127"/>
      <c r="AUX49" s="127"/>
      <c r="AUY49" s="127"/>
      <c r="AUZ49" s="127"/>
      <c r="AVA49" s="127"/>
      <c r="AVB49" s="127"/>
      <c r="AVC49" s="127"/>
      <c r="AVD49" s="127"/>
      <c r="AVE49" s="127"/>
      <c r="AVF49" s="127"/>
      <c r="AVG49" s="127"/>
      <c r="AVH49" s="127"/>
      <c r="AVI49" s="127"/>
      <c r="AVJ49" s="127"/>
      <c r="AVK49" s="127"/>
      <c r="AVL49" s="127"/>
      <c r="AVM49" s="127"/>
      <c r="AVN49" s="127"/>
      <c r="AVO49" s="127"/>
      <c r="AVP49" s="127"/>
      <c r="AVQ49" s="127"/>
      <c r="AVR49" s="127"/>
      <c r="AVS49" s="127"/>
      <c r="AVT49" s="127"/>
      <c r="AVU49" s="127"/>
      <c r="AVV49" s="127"/>
      <c r="AVW49" s="127"/>
      <c r="AVX49" s="127"/>
      <c r="AVY49" s="127"/>
      <c r="AVZ49" s="127"/>
      <c r="AWA49" s="127"/>
      <c r="AWB49" s="127"/>
      <c r="AWC49" s="127"/>
      <c r="AWD49" s="127"/>
      <c r="AWE49" s="127"/>
      <c r="AWF49" s="127"/>
      <c r="AWG49" s="127"/>
      <c r="AWH49" s="127"/>
      <c r="AWI49" s="127"/>
      <c r="AWJ49" s="127"/>
      <c r="AWK49" s="127"/>
      <c r="AWL49" s="127"/>
      <c r="AWM49" s="127"/>
      <c r="AWN49" s="127"/>
      <c r="AWO49" s="127"/>
      <c r="AWP49" s="127"/>
      <c r="AWQ49" s="127"/>
      <c r="AWR49" s="127"/>
      <c r="AWS49" s="127"/>
      <c r="AWT49" s="127"/>
      <c r="AWU49" s="127"/>
      <c r="AWV49" s="127"/>
      <c r="AWW49" s="127"/>
      <c r="AWX49" s="127"/>
      <c r="AWY49" s="127"/>
      <c r="AWZ49" s="127"/>
      <c r="AXA49" s="127"/>
      <c r="AXB49" s="127"/>
      <c r="AXC49" s="127"/>
      <c r="AXD49" s="127"/>
      <c r="AXE49" s="127"/>
      <c r="AXF49" s="127"/>
      <c r="AXG49" s="127"/>
      <c r="AXH49" s="127"/>
      <c r="AXI49" s="127"/>
      <c r="AXJ49" s="127"/>
      <c r="AXK49" s="127"/>
      <c r="AXL49" s="127"/>
      <c r="AXM49" s="127"/>
      <c r="AXN49" s="127"/>
      <c r="AXO49" s="127"/>
      <c r="AXP49" s="127"/>
      <c r="AXQ49" s="127"/>
      <c r="AXR49" s="127"/>
      <c r="AXS49" s="127"/>
      <c r="AXT49" s="127"/>
      <c r="AXU49" s="127"/>
      <c r="AXV49" s="127"/>
      <c r="AXW49" s="127"/>
      <c r="AXX49" s="127"/>
      <c r="AXY49" s="127"/>
      <c r="AXZ49" s="127"/>
      <c r="AYA49" s="127"/>
      <c r="AYB49" s="127"/>
      <c r="AYC49" s="127"/>
      <c r="AYD49" s="127"/>
      <c r="AYE49" s="127"/>
      <c r="AYF49" s="127"/>
      <c r="AYG49" s="127"/>
      <c r="AYH49" s="127"/>
      <c r="AYI49" s="127"/>
      <c r="AYJ49" s="127"/>
      <c r="AYK49" s="127"/>
      <c r="AYL49" s="127"/>
      <c r="AYM49" s="127"/>
      <c r="AYN49" s="127"/>
      <c r="AYO49" s="127"/>
      <c r="AYP49" s="127"/>
      <c r="AYQ49" s="127"/>
      <c r="AYR49" s="127"/>
      <c r="AYS49" s="127"/>
      <c r="AYT49" s="127"/>
      <c r="AYU49" s="127"/>
      <c r="AYV49" s="127"/>
      <c r="AYW49" s="127"/>
      <c r="AYX49" s="127"/>
      <c r="AYY49" s="127"/>
      <c r="AYZ49" s="127"/>
      <c r="AZA49" s="127"/>
      <c r="AZB49" s="127"/>
      <c r="AZC49" s="127"/>
      <c r="AZD49" s="127"/>
      <c r="AZE49" s="127"/>
      <c r="AZF49" s="127"/>
      <c r="AZG49" s="127"/>
      <c r="AZH49" s="127"/>
      <c r="AZI49" s="127"/>
      <c r="AZJ49" s="127"/>
      <c r="AZK49" s="127"/>
      <c r="AZL49" s="127"/>
      <c r="AZM49" s="127"/>
      <c r="AZN49" s="127"/>
      <c r="AZO49" s="127"/>
      <c r="AZP49" s="127"/>
      <c r="AZQ49" s="127"/>
      <c r="AZR49" s="127"/>
      <c r="AZS49" s="127"/>
      <c r="AZT49" s="127"/>
      <c r="AZU49" s="127"/>
      <c r="AZV49" s="127"/>
      <c r="AZW49" s="127"/>
      <c r="AZX49" s="127"/>
      <c r="AZY49" s="127"/>
      <c r="AZZ49" s="127"/>
      <c r="BAA49" s="127"/>
      <c r="BAB49" s="127"/>
      <c r="BAC49" s="127"/>
      <c r="BAD49" s="127"/>
      <c r="BAE49" s="127"/>
      <c r="BAF49" s="127"/>
      <c r="BAG49" s="127"/>
      <c r="BAH49" s="127"/>
      <c r="BAI49" s="127"/>
      <c r="BAJ49" s="127"/>
      <c r="BAK49" s="127"/>
      <c r="BAL49" s="127"/>
      <c r="BAM49" s="127"/>
      <c r="BAN49" s="127"/>
      <c r="BAO49" s="127"/>
      <c r="BAP49" s="127"/>
      <c r="BAQ49" s="127"/>
      <c r="BAR49" s="127"/>
      <c r="BAS49" s="127"/>
      <c r="BAT49" s="127"/>
      <c r="BAU49" s="127"/>
      <c r="BAV49" s="127"/>
      <c r="BAW49" s="127"/>
      <c r="BAX49" s="127"/>
      <c r="BAY49" s="127"/>
      <c r="BAZ49" s="127"/>
      <c r="BBA49" s="127"/>
      <c r="BBB49" s="127"/>
      <c r="BBC49" s="127"/>
      <c r="BBD49" s="127"/>
      <c r="BBE49" s="127"/>
      <c r="BBF49" s="127"/>
      <c r="BBG49" s="127"/>
      <c r="BBH49" s="127"/>
      <c r="BBI49" s="127"/>
      <c r="BBJ49" s="127"/>
      <c r="BBK49" s="127"/>
      <c r="BBL49" s="127"/>
      <c r="BBM49" s="127"/>
      <c r="BBN49" s="127"/>
      <c r="BBO49" s="127"/>
      <c r="BBP49" s="127"/>
      <c r="BBQ49" s="127"/>
      <c r="BBR49" s="127"/>
      <c r="BBS49" s="127"/>
      <c r="BBT49" s="127"/>
      <c r="BBU49" s="127"/>
      <c r="BBV49" s="127"/>
      <c r="BBW49" s="127"/>
      <c r="BBX49" s="127"/>
      <c r="BBY49" s="127"/>
      <c r="BBZ49" s="127"/>
      <c r="BCA49" s="127"/>
      <c r="BCB49" s="127"/>
      <c r="BCC49" s="127"/>
      <c r="BCD49" s="127"/>
      <c r="BCE49" s="127"/>
      <c r="BCF49" s="127"/>
      <c r="BCG49" s="127"/>
      <c r="BCH49" s="127"/>
      <c r="BCI49" s="127"/>
      <c r="BCJ49" s="127"/>
      <c r="BCK49" s="127"/>
      <c r="BCL49" s="127"/>
      <c r="BCM49" s="127"/>
      <c r="BCN49" s="127"/>
      <c r="BCO49" s="127"/>
      <c r="BCP49" s="127"/>
      <c r="BCQ49" s="127"/>
      <c r="BCR49" s="127"/>
      <c r="BCS49" s="127"/>
      <c r="BCT49" s="127"/>
      <c r="BCU49" s="127"/>
      <c r="BCV49" s="127"/>
      <c r="BCW49" s="127"/>
      <c r="BCX49" s="127"/>
      <c r="BCY49" s="127"/>
      <c r="BCZ49" s="127"/>
      <c r="BDA49" s="127"/>
      <c r="BDB49" s="127"/>
      <c r="BDC49" s="127"/>
      <c r="BDD49" s="127"/>
      <c r="BDE49" s="127"/>
      <c r="BDF49" s="127"/>
      <c r="BDG49" s="127"/>
      <c r="BDH49" s="127"/>
      <c r="BDI49" s="127"/>
      <c r="BDJ49" s="127"/>
      <c r="BDK49" s="127"/>
      <c r="BDL49" s="127"/>
      <c r="BDM49" s="127"/>
      <c r="BDN49" s="127"/>
      <c r="BDO49" s="127"/>
      <c r="BDP49" s="127"/>
      <c r="BDQ49" s="127"/>
      <c r="BDR49" s="127"/>
      <c r="BDS49" s="127"/>
      <c r="BDT49" s="127"/>
      <c r="BDU49" s="127"/>
      <c r="BDV49" s="127"/>
      <c r="BDW49" s="127"/>
      <c r="BDX49" s="127"/>
      <c r="BDY49" s="127"/>
      <c r="BDZ49" s="127"/>
      <c r="BEA49" s="127"/>
      <c r="BEB49" s="127"/>
      <c r="BEC49" s="127"/>
      <c r="BED49" s="127"/>
      <c r="BEE49" s="127"/>
      <c r="BEF49" s="127"/>
      <c r="BEG49" s="127"/>
      <c r="BEH49" s="127"/>
      <c r="BEI49" s="127"/>
      <c r="BEJ49" s="127"/>
      <c r="BEK49" s="127"/>
      <c r="BEL49" s="127"/>
      <c r="BEM49" s="127"/>
      <c r="BEN49" s="127"/>
      <c r="BEO49" s="127"/>
      <c r="BEP49" s="127"/>
      <c r="BEQ49" s="127"/>
      <c r="BER49" s="127"/>
      <c r="BES49" s="127"/>
      <c r="BET49" s="127"/>
      <c r="BEU49" s="127"/>
      <c r="BEV49" s="127"/>
      <c r="BEW49" s="127"/>
      <c r="BEX49" s="127"/>
      <c r="BEY49" s="127"/>
      <c r="BEZ49" s="127"/>
      <c r="BFA49" s="127"/>
      <c r="BFB49" s="127"/>
      <c r="BFC49" s="127"/>
      <c r="BFD49" s="127"/>
      <c r="BFE49" s="127"/>
      <c r="BFF49" s="127"/>
      <c r="BFG49" s="127"/>
      <c r="BFH49" s="127"/>
      <c r="BFI49" s="127"/>
      <c r="BFJ49" s="127"/>
      <c r="BFK49" s="127"/>
      <c r="BFL49" s="127"/>
      <c r="BFM49" s="127"/>
      <c r="BFN49" s="127"/>
      <c r="BFO49" s="127"/>
      <c r="BFP49" s="127"/>
      <c r="BFQ49" s="127"/>
      <c r="BFR49" s="127"/>
      <c r="BFS49" s="127"/>
      <c r="BFT49" s="127"/>
      <c r="BFU49" s="127"/>
      <c r="BFV49" s="127"/>
      <c r="BFW49" s="127"/>
      <c r="BFX49" s="127"/>
      <c r="BFY49" s="127"/>
      <c r="BFZ49" s="127"/>
      <c r="BGA49" s="127"/>
      <c r="BGB49" s="127"/>
      <c r="BGC49" s="127"/>
      <c r="BGD49" s="127"/>
      <c r="BGE49" s="127"/>
      <c r="BGF49" s="127"/>
      <c r="BGG49" s="127"/>
      <c r="BGH49" s="127"/>
      <c r="BGI49" s="127"/>
      <c r="BGJ49" s="127"/>
      <c r="BGK49" s="127"/>
      <c r="BGL49" s="127"/>
      <c r="BGM49" s="127"/>
      <c r="BGN49" s="127"/>
      <c r="BGO49" s="127"/>
      <c r="BGP49" s="127"/>
      <c r="BGQ49" s="127"/>
      <c r="BGR49" s="127"/>
      <c r="BGS49" s="127"/>
      <c r="BGT49" s="127"/>
      <c r="BGU49" s="127"/>
      <c r="BGV49" s="127"/>
      <c r="BGW49" s="127"/>
      <c r="BGX49" s="127"/>
      <c r="BGY49" s="127"/>
      <c r="BGZ49" s="127"/>
      <c r="BHA49" s="127"/>
      <c r="BHB49" s="127"/>
      <c r="BHC49" s="127"/>
      <c r="BHD49" s="127"/>
      <c r="BHE49" s="127"/>
      <c r="BHF49" s="127"/>
      <c r="BHG49" s="127"/>
      <c r="BHH49" s="127"/>
      <c r="BHI49" s="127"/>
      <c r="BHJ49" s="127"/>
      <c r="BHK49" s="127"/>
      <c r="BHL49" s="127"/>
      <c r="BHM49" s="127"/>
      <c r="BHN49" s="127"/>
      <c r="BHO49" s="127"/>
      <c r="BHP49" s="127"/>
      <c r="BHQ49" s="127"/>
      <c r="BHR49" s="127"/>
      <c r="BHS49" s="127"/>
      <c r="BHT49" s="127"/>
      <c r="BHU49" s="127"/>
      <c r="BHV49" s="127"/>
      <c r="BHW49" s="127"/>
      <c r="BHX49" s="127"/>
      <c r="BHY49" s="127"/>
      <c r="BHZ49" s="127"/>
      <c r="BIA49" s="127"/>
      <c r="BIB49" s="127"/>
      <c r="BIC49" s="127"/>
      <c r="BID49" s="127"/>
      <c r="BIE49" s="127"/>
      <c r="BIF49" s="127"/>
      <c r="BIG49" s="127"/>
      <c r="BIH49" s="127"/>
      <c r="BII49" s="127"/>
      <c r="BIJ49" s="127"/>
      <c r="BIK49" s="127"/>
      <c r="BIL49" s="127"/>
      <c r="BIM49" s="127"/>
      <c r="BIN49" s="127"/>
      <c r="BIO49" s="127"/>
      <c r="BIP49" s="127"/>
      <c r="BIQ49" s="127"/>
      <c r="BIR49" s="127"/>
      <c r="BIS49" s="127"/>
      <c r="BIT49" s="127"/>
      <c r="BIU49" s="127"/>
      <c r="BIV49" s="127"/>
      <c r="BIW49" s="127"/>
      <c r="BIX49" s="127"/>
      <c r="BIY49" s="127"/>
      <c r="BIZ49" s="127"/>
      <c r="BJA49" s="127"/>
      <c r="BJB49" s="127"/>
      <c r="BJC49" s="127"/>
      <c r="BJD49" s="127"/>
      <c r="BJE49" s="127"/>
      <c r="BJF49" s="127"/>
      <c r="BJG49" s="127"/>
      <c r="BJH49" s="127"/>
      <c r="BJI49" s="127"/>
      <c r="BJJ49" s="127"/>
      <c r="BJK49" s="127"/>
      <c r="BJL49" s="127"/>
      <c r="BJM49" s="127"/>
      <c r="BJN49" s="127"/>
      <c r="BJO49" s="127"/>
      <c r="BJP49" s="127"/>
      <c r="BJQ49" s="127"/>
      <c r="BJR49" s="127"/>
      <c r="BJS49" s="127"/>
      <c r="BJT49" s="127"/>
      <c r="BJU49" s="127"/>
      <c r="BJV49" s="127"/>
      <c r="BJW49" s="127"/>
      <c r="BJX49" s="127"/>
      <c r="BJY49" s="127"/>
      <c r="BJZ49" s="127"/>
      <c r="BKA49" s="127"/>
      <c r="BKB49" s="127"/>
      <c r="BKC49" s="127"/>
      <c r="BKD49" s="127"/>
      <c r="BKE49" s="127"/>
      <c r="BKF49" s="127"/>
      <c r="BKG49" s="127"/>
      <c r="BKH49" s="127"/>
      <c r="BKI49" s="127"/>
      <c r="BKJ49" s="127"/>
      <c r="BKK49" s="127"/>
      <c r="BKL49" s="127"/>
      <c r="BKM49" s="127"/>
      <c r="BKN49" s="127"/>
      <c r="BKO49" s="127"/>
      <c r="BKP49" s="127"/>
      <c r="BKQ49" s="127"/>
      <c r="BKR49" s="127"/>
      <c r="BKS49" s="127"/>
      <c r="BKT49" s="127"/>
      <c r="BKU49" s="127"/>
      <c r="BKV49" s="127"/>
      <c r="BKW49" s="127"/>
      <c r="BKX49" s="127"/>
      <c r="BKY49" s="127"/>
      <c r="BKZ49" s="127"/>
      <c r="BLA49" s="127"/>
      <c r="BLB49" s="127"/>
      <c r="BLC49" s="127"/>
      <c r="BLD49" s="127"/>
      <c r="BLE49" s="127"/>
      <c r="BLF49" s="127"/>
      <c r="BLG49" s="127"/>
      <c r="BLH49" s="127"/>
      <c r="BLI49" s="127"/>
      <c r="BLJ49" s="127"/>
      <c r="BLK49" s="127"/>
      <c r="BLL49" s="127"/>
      <c r="BLM49" s="127"/>
      <c r="BLN49" s="127"/>
      <c r="BLO49" s="127"/>
      <c r="BLP49" s="127"/>
      <c r="BLQ49" s="127"/>
      <c r="BLR49" s="127"/>
      <c r="BLS49" s="127"/>
      <c r="BLT49" s="127"/>
      <c r="BLU49" s="127"/>
      <c r="BLV49" s="127"/>
      <c r="BLW49" s="127"/>
      <c r="BLX49" s="127"/>
      <c r="BLY49" s="127"/>
      <c r="BLZ49" s="127"/>
      <c r="BMA49" s="127"/>
      <c r="BMB49" s="127"/>
      <c r="BMC49" s="127"/>
      <c r="BMD49" s="127"/>
      <c r="BME49" s="127"/>
      <c r="BMF49" s="127"/>
      <c r="BMG49" s="127"/>
      <c r="BMH49" s="127"/>
      <c r="BMI49" s="127"/>
      <c r="BMJ49" s="127"/>
      <c r="BMK49" s="127"/>
      <c r="BML49" s="127"/>
      <c r="BMM49" s="127"/>
      <c r="BMN49" s="127"/>
      <c r="BMO49" s="127"/>
      <c r="BMP49" s="127"/>
      <c r="BMQ49" s="127"/>
      <c r="BMR49" s="127"/>
      <c r="BMS49" s="127"/>
      <c r="BMT49" s="127"/>
      <c r="BMU49" s="127"/>
      <c r="BMV49" s="127"/>
      <c r="BMW49" s="127"/>
      <c r="BMX49" s="127"/>
      <c r="BMY49" s="127"/>
      <c r="BMZ49" s="127"/>
      <c r="BNA49" s="127"/>
      <c r="BNB49" s="127"/>
      <c r="BNC49" s="127"/>
      <c r="BND49" s="127"/>
      <c r="BNE49" s="127"/>
      <c r="BNF49" s="127"/>
      <c r="BNG49" s="127"/>
      <c r="BNH49" s="127"/>
      <c r="BNI49" s="127"/>
      <c r="BNJ49" s="127"/>
      <c r="BNK49" s="127"/>
      <c r="BNL49" s="127"/>
      <c r="BNM49" s="127"/>
      <c r="BNN49" s="127"/>
      <c r="BNO49" s="127"/>
      <c r="BNP49" s="127"/>
      <c r="BNQ49" s="127"/>
      <c r="BNR49" s="127"/>
      <c r="BNS49" s="127"/>
      <c r="BNT49" s="127"/>
      <c r="BNU49" s="127"/>
      <c r="BNV49" s="127"/>
      <c r="BNW49" s="127"/>
      <c r="BNX49" s="127"/>
      <c r="BNY49" s="127"/>
      <c r="BNZ49" s="127"/>
      <c r="BOA49" s="127"/>
      <c r="BOB49" s="127"/>
      <c r="BOC49" s="127"/>
      <c r="BOD49" s="127"/>
      <c r="BOE49" s="127"/>
      <c r="BOF49" s="127"/>
      <c r="BOG49" s="127"/>
      <c r="BOH49" s="127"/>
      <c r="BOI49" s="127"/>
      <c r="BOJ49" s="127"/>
      <c r="BOK49" s="127"/>
      <c r="BOL49" s="127"/>
      <c r="BOM49" s="127"/>
      <c r="BON49" s="127"/>
      <c r="BOO49" s="127"/>
      <c r="BOP49" s="127"/>
      <c r="BOQ49" s="127"/>
      <c r="BOR49" s="127"/>
      <c r="BOS49" s="127"/>
      <c r="BOT49" s="127"/>
      <c r="BOU49" s="127"/>
      <c r="BOV49" s="127"/>
      <c r="BOW49" s="127"/>
      <c r="BOX49" s="127"/>
      <c r="BOY49" s="127"/>
      <c r="BOZ49" s="127"/>
      <c r="BPA49" s="127"/>
      <c r="BPB49" s="127"/>
      <c r="BPC49" s="127"/>
      <c r="BPD49" s="127"/>
      <c r="BPE49" s="127"/>
      <c r="BPF49" s="127"/>
      <c r="BPG49" s="127"/>
      <c r="BPH49" s="127"/>
      <c r="BPI49" s="127"/>
      <c r="BPJ49" s="127"/>
      <c r="BPK49" s="127"/>
      <c r="BPL49" s="127"/>
      <c r="BPM49" s="127"/>
      <c r="BPN49" s="127"/>
      <c r="BPO49" s="127"/>
      <c r="BPP49" s="127"/>
      <c r="BPQ49" s="127"/>
      <c r="BPR49" s="127"/>
      <c r="BPS49" s="127"/>
      <c r="BPT49" s="127"/>
      <c r="BPU49" s="127"/>
      <c r="BPV49" s="127"/>
      <c r="BPW49" s="127"/>
      <c r="BPX49" s="127"/>
      <c r="BPY49" s="127"/>
      <c r="BPZ49" s="127"/>
      <c r="BQA49" s="127"/>
      <c r="BQB49" s="127"/>
      <c r="BQC49" s="127"/>
      <c r="BQD49" s="127"/>
      <c r="BQE49" s="127"/>
      <c r="BQF49" s="127"/>
      <c r="BQG49" s="127"/>
      <c r="BQH49" s="127"/>
      <c r="BQI49" s="127"/>
      <c r="BQJ49" s="127"/>
      <c r="BQK49" s="127"/>
      <c r="BQL49" s="127"/>
      <c r="BQM49" s="127"/>
      <c r="BQN49" s="127"/>
      <c r="BQO49" s="127"/>
      <c r="BQP49" s="127"/>
      <c r="BQQ49" s="127"/>
      <c r="BQR49" s="127"/>
      <c r="BQS49" s="127"/>
      <c r="BQT49" s="127"/>
      <c r="BQU49" s="127"/>
      <c r="BQV49" s="127"/>
      <c r="BQW49" s="127"/>
      <c r="BQX49" s="127"/>
      <c r="BQY49" s="127"/>
      <c r="BQZ49" s="127"/>
      <c r="BRA49" s="127"/>
      <c r="BRB49" s="127"/>
      <c r="BRC49" s="127"/>
      <c r="BRD49" s="127"/>
      <c r="BRE49" s="127"/>
      <c r="BRF49" s="127"/>
      <c r="BRG49" s="127"/>
      <c r="BRH49" s="127"/>
      <c r="BRI49" s="127"/>
      <c r="BRJ49" s="127"/>
      <c r="BRK49" s="127"/>
      <c r="BRL49" s="127"/>
      <c r="BRM49" s="127"/>
      <c r="BRN49" s="127"/>
      <c r="BRO49" s="127"/>
      <c r="BRP49" s="127"/>
      <c r="BRQ49" s="127"/>
      <c r="BRR49" s="127"/>
      <c r="BRS49" s="127"/>
      <c r="BRT49" s="127"/>
      <c r="BRU49" s="127"/>
      <c r="BRV49" s="127"/>
      <c r="BRW49" s="127"/>
      <c r="BRX49" s="127"/>
      <c r="BRY49" s="127"/>
      <c r="BRZ49" s="127"/>
      <c r="BSA49" s="127"/>
      <c r="BSB49" s="127"/>
      <c r="BSC49" s="127"/>
      <c r="BSD49" s="127"/>
      <c r="BSE49" s="127"/>
      <c r="BSF49" s="127"/>
      <c r="BSG49" s="127"/>
      <c r="BSH49" s="127"/>
      <c r="BSI49" s="127"/>
      <c r="BSJ49" s="127"/>
      <c r="BSK49" s="127"/>
      <c r="BSL49" s="127"/>
      <c r="BSM49" s="127"/>
      <c r="BSN49" s="127"/>
      <c r="BSO49" s="127"/>
      <c r="BSP49" s="127"/>
      <c r="BSQ49" s="127"/>
      <c r="BSR49" s="127"/>
      <c r="BSS49" s="127"/>
      <c r="BST49" s="127"/>
      <c r="BSU49" s="127"/>
      <c r="BSV49" s="127"/>
      <c r="BSW49" s="127"/>
      <c r="BSX49" s="127"/>
      <c r="BSY49" s="127"/>
      <c r="BSZ49" s="127"/>
      <c r="BTA49" s="127"/>
      <c r="BTB49" s="127"/>
      <c r="BTC49" s="127"/>
      <c r="BTD49" s="127"/>
      <c r="BTE49" s="127"/>
      <c r="BTF49" s="127"/>
      <c r="BTG49" s="127"/>
      <c r="BTH49" s="127"/>
      <c r="BTI49" s="127"/>
      <c r="BTJ49" s="127"/>
      <c r="BTK49" s="127"/>
      <c r="BTL49" s="127"/>
      <c r="BTM49" s="127"/>
      <c r="BTN49" s="127"/>
      <c r="BTO49" s="127"/>
      <c r="BTP49" s="127"/>
      <c r="BTQ49" s="127"/>
      <c r="BTR49" s="127"/>
      <c r="BTS49" s="127"/>
      <c r="BTT49" s="127"/>
      <c r="BTU49" s="127"/>
      <c r="BTV49" s="127"/>
      <c r="BTW49" s="127"/>
      <c r="BTX49" s="127"/>
      <c r="BTY49" s="127"/>
      <c r="BTZ49" s="127"/>
      <c r="BUA49" s="127"/>
      <c r="BUB49" s="127"/>
      <c r="BUC49" s="127"/>
      <c r="BUD49" s="127"/>
      <c r="BUE49" s="127"/>
      <c r="BUF49" s="127"/>
      <c r="BUG49" s="127"/>
      <c r="BUH49" s="127"/>
      <c r="BUI49" s="127"/>
      <c r="BUJ49" s="127"/>
      <c r="BUK49" s="127"/>
      <c r="BUL49" s="127"/>
      <c r="BUM49" s="127"/>
      <c r="BUN49" s="127"/>
      <c r="BUO49" s="127"/>
      <c r="BUP49" s="127"/>
      <c r="BUQ49" s="127"/>
      <c r="BUR49" s="127"/>
      <c r="BUS49" s="127"/>
      <c r="BUT49" s="127"/>
      <c r="BUU49" s="127"/>
      <c r="BUV49" s="127"/>
      <c r="BUW49" s="127"/>
      <c r="BUX49" s="127"/>
      <c r="BUY49" s="127"/>
      <c r="BUZ49" s="127"/>
      <c r="BVA49" s="127"/>
      <c r="BVB49" s="127"/>
      <c r="BVC49" s="127"/>
      <c r="BVD49" s="127"/>
      <c r="BVE49" s="127"/>
      <c r="BVF49" s="127"/>
      <c r="BVG49" s="127"/>
      <c r="BVH49" s="127"/>
      <c r="BVI49" s="127"/>
      <c r="BVJ49" s="127"/>
      <c r="BVK49" s="127"/>
      <c r="BVL49" s="127"/>
      <c r="BVM49" s="127"/>
      <c r="BVN49" s="127"/>
      <c r="BVO49" s="127"/>
      <c r="BVP49" s="127"/>
      <c r="BVQ49" s="127"/>
      <c r="BVR49" s="127"/>
      <c r="BVS49" s="127"/>
      <c r="BVT49" s="127"/>
      <c r="BVU49" s="127"/>
      <c r="BVV49" s="127"/>
      <c r="BVW49" s="127"/>
      <c r="BVX49" s="127"/>
      <c r="BVY49" s="127"/>
      <c r="BVZ49" s="127"/>
      <c r="BWA49" s="127"/>
      <c r="BWB49" s="127"/>
      <c r="BWC49" s="127"/>
      <c r="BWD49" s="127"/>
      <c r="BWE49" s="127"/>
      <c r="BWF49" s="127"/>
      <c r="BWG49" s="127"/>
      <c r="BWH49" s="127"/>
      <c r="BWI49" s="127"/>
      <c r="BWJ49" s="127"/>
      <c r="BWK49" s="127"/>
      <c r="BWL49" s="127"/>
      <c r="BWM49" s="127"/>
      <c r="BWN49" s="127"/>
      <c r="BWO49" s="127"/>
      <c r="BWP49" s="127"/>
      <c r="BWQ49" s="127"/>
      <c r="BWR49" s="127"/>
      <c r="BWS49" s="127"/>
      <c r="BWT49" s="127"/>
      <c r="BWU49" s="127"/>
      <c r="BWV49" s="127"/>
      <c r="BWW49" s="127"/>
      <c r="BWX49" s="127"/>
      <c r="BWY49" s="127"/>
      <c r="BWZ49" s="127"/>
      <c r="BXA49" s="127"/>
      <c r="BXB49" s="127"/>
      <c r="BXC49" s="127"/>
      <c r="BXD49" s="127"/>
      <c r="BXE49" s="127"/>
      <c r="BXF49" s="127"/>
      <c r="BXG49" s="127"/>
      <c r="BXH49" s="127"/>
      <c r="BXI49" s="127"/>
      <c r="BXJ49" s="127"/>
      <c r="BXK49" s="127"/>
      <c r="BXL49" s="127"/>
      <c r="BXM49" s="127"/>
      <c r="BXN49" s="127"/>
      <c r="BXO49" s="127"/>
      <c r="BXP49" s="127"/>
      <c r="BXQ49" s="127"/>
      <c r="BXR49" s="127"/>
      <c r="BXS49" s="127"/>
      <c r="BXT49" s="127"/>
      <c r="BXU49" s="127"/>
      <c r="BXV49" s="127"/>
      <c r="BXW49" s="127"/>
      <c r="BXX49" s="127"/>
      <c r="BXY49" s="127"/>
      <c r="BXZ49" s="127"/>
      <c r="BYA49" s="127"/>
      <c r="BYB49" s="127"/>
      <c r="BYC49" s="127"/>
      <c r="BYD49" s="127"/>
      <c r="BYE49" s="127"/>
      <c r="BYF49" s="127"/>
      <c r="BYG49" s="127"/>
      <c r="BYH49" s="127"/>
      <c r="BYI49" s="127"/>
      <c r="BYJ49" s="127"/>
      <c r="BYK49" s="127"/>
      <c r="BYL49" s="127"/>
      <c r="BYM49" s="127"/>
      <c r="BYN49" s="127"/>
      <c r="BYO49" s="127"/>
      <c r="BYP49" s="127"/>
      <c r="BYQ49" s="127"/>
      <c r="BYR49" s="127"/>
      <c r="BYS49" s="127"/>
      <c r="BYT49" s="127"/>
      <c r="BYU49" s="127"/>
      <c r="BYV49" s="127"/>
      <c r="BYW49" s="127"/>
      <c r="BYX49" s="127"/>
      <c r="BYY49" s="127"/>
      <c r="BYZ49" s="127"/>
      <c r="BZA49" s="127"/>
      <c r="BZB49" s="127"/>
      <c r="BZC49" s="127"/>
      <c r="BZD49" s="127"/>
      <c r="BZE49" s="127"/>
      <c r="BZF49" s="127"/>
      <c r="BZG49" s="127"/>
      <c r="BZH49" s="127"/>
      <c r="BZI49" s="127"/>
      <c r="BZJ49" s="127"/>
      <c r="BZK49" s="127"/>
      <c r="BZL49" s="127"/>
      <c r="BZM49" s="127"/>
      <c r="BZN49" s="127"/>
      <c r="BZO49" s="127"/>
      <c r="BZP49" s="127"/>
      <c r="BZQ49" s="127"/>
      <c r="BZR49" s="127"/>
      <c r="BZS49" s="127"/>
      <c r="BZT49" s="127"/>
      <c r="BZU49" s="127"/>
      <c r="BZV49" s="127"/>
      <c r="BZW49" s="127"/>
      <c r="BZX49" s="127"/>
      <c r="BZY49" s="127"/>
      <c r="BZZ49" s="127"/>
      <c r="CAA49" s="127"/>
      <c r="CAB49" s="127"/>
      <c r="CAC49" s="127"/>
      <c r="CAD49" s="127"/>
      <c r="CAE49" s="127"/>
      <c r="CAF49" s="127"/>
      <c r="CAG49" s="127"/>
      <c r="CAH49" s="127"/>
      <c r="CAI49" s="127"/>
      <c r="CAJ49" s="127"/>
      <c r="CAK49" s="127"/>
      <c r="CAL49" s="127"/>
      <c r="CAM49" s="127"/>
      <c r="CAN49" s="127"/>
      <c r="CAO49" s="127"/>
      <c r="CAP49" s="127"/>
      <c r="CAQ49" s="127"/>
      <c r="CAR49" s="127"/>
      <c r="CAS49" s="127"/>
      <c r="CAT49" s="127"/>
      <c r="CAU49" s="127"/>
      <c r="CAV49" s="127"/>
      <c r="CAW49" s="127"/>
      <c r="CAX49" s="127"/>
      <c r="CAY49" s="127"/>
      <c r="CAZ49" s="127"/>
      <c r="CBA49" s="127"/>
      <c r="CBB49" s="127"/>
      <c r="CBC49" s="127"/>
      <c r="CBD49" s="127"/>
      <c r="CBE49" s="127"/>
      <c r="CBF49" s="127"/>
      <c r="CBG49" s="127"/>
      <c r="CBH49" s="127"/>
      <c r="CBI49" s="127"/>
      <c r="CBJ49" s="127"/>
      <c r="CBK49" s="127"/>
      <c r="CBL49" s="127"/>
      <c r="CBM49" s="127"/>
      <c r="CBN49" s="127"/>
      <c r="CBO49" s="127"/>
      <c r="CBP49" s="127"/>
      <c r="CBQ49" s="127"/>
      <c r="CBR49" s="127"/>
      <c r="CBS49" s="127"/>
      <c r="CBT49" s="127"/>
      <c r="CBU49" s="127"/>
      <c r="CBV49" s="127"/>
      <c r="CBW49" s="127"/>
      <c r="CBX49" s="127"/>
      <c r="CBY49" s="127"/>
      <c r="CBZ49" s="127"/>
      <c r="CCA49" s="127"/>
      <c r="CCB49" s="127"/>
      <c r="CCC49" s="127"/>
      <c r="CCD49" s="127"/>
      <c r="CCE49" s="127"/>
      <c r="CCF49" s="127"/>
      <c r="CCG49" s="127"/>
      <c r="CCH49" s="127"/>
      <c r="CCI49" s="127"/>
      <c r="CCJ49" s="127"/>
      <c r="CCK49" s="127"/>
      <c r="CCL49" s="127"/>
      <c r="CCM49" s="127"/>
      <c r="CCN49" s="127"/>
      <c r="CCO49" s="127"/>
      <c r="CCP49" s="127"/>
      <c r="CCQ49" s="127"/>
      <c r="CCR49" s="127"/>
      <c r="CCS49" s="127"/>
      <c r="CCT49" s="127"/>
      <c r="CCU49" s="127"/>
      <c r="CCV49" s="127"/>
      <c r="CCW49" s="127"/>
      <c r="CCX49" s="127"/>
      <c r="CCY49" s="127"/>
      <c r="CCZ49" s="127"/>
      <c r="CDA49" s="127"/>
      <c r="CDB49" s="127"/>
      <c r="CDC49" s="127"/>
      <c r="CDD49" s="127"/>
      <c r="CDE49" s="127"/>
      <c r="CDF49" s="127"/>
      <c r="CDG49" s="127"/>
      <c r="CDH49" s="127"/>
      <c r="CDI49" s="127"/>
      <c r="CDJ49" s="127"/>
      <c r="CDK49" s="127"/>
      <c r="CDL49" s="127"/>
      <c r="CDM49" s="127"/>
      <c r="CDN49" s="127"/>
      <c r="CDO49" s="127"/>
      <c r="CDP49" s="127"/>
      <c r="CDQ49" s="127"/>
      <c r="CDR49" s="127"/>
      <c r="CDS49" s="127"/>
      <c r="CDT49" s="127"/>
      <c r="CDU49" s="127"/>
      <c r="CDV49" s="127"/>
      <c r="CDW49" s="127"/>
      <c r="CDX49" s="127"/>
      <c r="CDY49" s="127"/>
      <c r="CDZ49" s="127"/>
      <c r="CEA49" s="127"/>
      <c r="CEB49" s="127"/>
      <c r="CEC49" s="127"/>
      <c r="CED49" s="127"/>
      <c r="CEE49" s="127"/>
      <c r="CEF49" s="127"/>
      <c r="CEG49" s="127"/>
      <c r="CEH49" s="127"/>
      <c r="CEI49" s="127"/>
      <c r="CEJ49" s="127"/>
      <c r="CEK49" s="127"/>
      <c r="CEL49" s="127"/>
      <c r="CEM49" s="127"/>
      <c r="CEN49" s="127"/>
      <c r="CEO49" s="127"/>
      <c r="CEP49" s="127"/>
      <c r="CEQ49" s="127"/>
      <c r="CER49" s="127"/>
      <c r="CES49" s="127"/>
      <c r="CET49" s="127"/>
      <c r="CEU49" s="127"/>
      <c r="CEV49" s="127"/>
      <c r="CEW49" s="127"/>
      <c r="CEX49" s="127"/>
      <c r="CEY49" s="127"/>
      <c r="CEZ49" s="127"/>
      <c r="CFA49" s="127"/>
      <c r="CFB49" s="127"/>
      <c r="CFC49" s="127"/>
      <c r="CFD49" s="127"/>
      <c r="CFE49" s="127"/>
      <c r="CFF49" s="127"/>
      <c r="CFG49" s="127"/>
      <c r="CFH49" s="127"/>
      <c r="CFI49" s="127"/>
      <c r="CFJ49" s="127"/>
      <c r="CFK49" s="127"/>
      <c r="CFL49" s="127"/>
      <c r="CFM49" s="127"/>
      <c r="CFN49" s="127"/>
      <c r="CFO49" s="127"/>
      <c r="CFP49" s="127"/>
      <c r="CFQ49" s="127"/>
      <c r="CFR49" s="127"/>
      <c r="CFS49" s="127"/>
      <c r="CFT49" s="127"/>
      <c r="CFU49" s="127"/>
      <c r="CFV49" s="127"/>
      <c r="CFW49" s="127"/>
      <c r="CFX49" s="127"/>
      <c r="CFY49" s="127"/>
      <c r="CFZ49" s="127"/>
      <c r="CGA49" s="127"/>
      <c r="CGB49" s="127"/>
      <c r="CGC49" s="127"/>
      <c r="CGD49" s="127"/>
      <c r="CGE49" s="127"/>
      <c r="CGF49" s="127"/>
      <c r="CGG49" s="127"/>
      <c r="CGH49" s="127"/>
      <c r="CGI49" s="127"/>
      <c r="CGJ49" s="127"/>
      <c r="CGK49" s="127"/>
      <c r="CGL49" s="127"/>
      <c r="CGM49" s="127"/>
      <c r="CGN49" s="127"/>
      <c r="CGO49" s="127"/>
      <c r="CGP49" s="127"/>
      <c r="CGQ49" s="127"/>
      <c r="CGR49" s="127"/>
      <c r="CGS49" s="127"/>
      <c r="CGT49" s="127"/>
      <c r="CGU49" s="127"/>
      <c r="CGV49" s="127"/>
      <c r="CGW49" s="127"/>
      <c r="CGX49" s="127"/>
      <c r="CGY49" s="127"/>
      <c r="CGZ49" s="127"/>
      <c r="CHA49" s="127"/>
      <c r="CHB49" s="127"/>
      <c r="CHC49" s="127"/>
      <c r="CHD49" s="127"/>
      <c r="CHE49" s="127"/>
      <c r="CHF49" s="127"/>
      <c r="CHG49" s="127"/>
      <c r="CHH49" s="127"/>
      <c r="CHI49" s="127"/>
      <c r="CHJ49" s="127"/>
      <c r="CHK49" s="127"/>
      <c r="CHL49" s="127"/>
      <c r="CHM49" s="127"/>
      <c r="CHN49" s="127"/>
      <c r="CHO49" s="127"/>
      <c r="CHP49" s="127"/>
      <c r="CHQ49" s="127"/>
      <c r="CHR49" s="127"/>
      <c r="CHS49" s="127"/>
      <c r="CHT49" s="127"/>
      <c r="CHU49" s="127"/>
      <c r="CHV49" s="127"/>
      <c r="CHW49" s="127"/>
      <c r="CHX49" s="127"/>
      <c r="CHY49" s="127"/>
      <c r="CHZ49" s="127"/>
      <c r="CIA49" s="127"/>
      <c r="CIB49" s="127"/>
      <c r="CIC49" s="127"/>
      <c r="CID49" s="127"/>
      <c r="CIE49" s="127"/>
      <c r="CIF49" s="127"/>
      <c r="CIG49" s="127"/>
      <c r="CIH49" s="127"/>
      <c r="CII49" s="127"/>
      <c r="CIJ49" s="127"/>
      <c r="CIK49" s="127"/>
      <c r="CIL49" s="127"/>
      <c r="CIM49" s="127"/>
      <c r="CIN49" s="127"/>
      <c r="CIO49" s="127"/>
      <c r="CIP49" s="127"/>
      <c r="CIQ49" s="127"/>
      <c r="CIR49" s="127"/>
      <c r="CIS49" s="127"/>
      <c r="CIT49" s="127"/>
      <c r="CIU49" s="127"/>
      <c r="CIV49" s="127"/>
      <c r="CIW49" s="127"/>
      <c r="CIX49" s="127"/>
      <c r="CIY49" s="127"/>
      <c r="CIZ49" s="127"/>
      <c r="CJA49" s="127"/>
      <c r="CJB49" s="127"/>
      <c r="CJC49" s="127"/>
      <c r="CJD49" s="127"/>
      <c r="CJE49" s="127"/>
      <c r="CJF49" s="127"/>
      <c r="CJG49" s="127"/>
      <c r="CJH49" s="127"/>
      <c r="CJI49" s="127"/>
      <c r="CJJ49" s="127"/>
      <c r="CJK49" s="127"/>
      <c r="CJL49" s="127"/>
      <c r="CJM49" s="127"/>
      <c r="CJN49" s="127"/>
      <c r="CJO49" s="127"/>
      <c r="CJP49" s="127"/>
      <c r="CJQ49" s="127"/>
      <c r="CJR49" s="127"/>
      <c r="CJS49" s="127"/>
      <c r="CJT49" s="127"/>
      <c r="CJU49" s="127"/>
      <c r="CJV49" s="127"/>
      <c r="CJW49" s="127"/>
      <c r="CJX49" s="127"/>
      <c r="CJY49" s="127"/>
      <c r="CJZ49" s="127"/>
      <c r="CKA49" s="127"/>
      <c r="CKB49" s="127"/>
      <c r="CKC49" s="127"/>
      <c r="CKD49" s="127"/>
      <c r="CKE49" s="127"/>
      <c r="CKF49" s="127"/>
      <c r="CKG49" s="127"/>
      <c r="CKH49" s="127"/>
      <c r="CKI49" s="127"/>
      <c r="CKJ49" s="127"/>
      <c r="CKK49" s="127"/>
      <c r="CKL49" s="127"/>
      <c r="CKM49" s="127"/>
      <c r="CKN49" s="127"/>
      <c r="CKO49" s="127"/>
      <c r="CKP49" s="127"/>
      <c r="CKQ49" s="127"/>
      <c r="CKR49" s="127"/>
      <c r="CKS49" s="127"/>
      <c r="CKT49" s="127"/>
      <c r="CKU49" s="127"/>
      <c r="CKV49" s="127"/>
      <c r="CKW49" s="127"/>
      <c r="CKX49" s="127"/>
      <c r="CKY49" s="127"/>
      <c r="CKZ49" s="127"/>
      <c r="CLA49" s="127"/>
      <c r="CLB49" s="127"/>
      <c r="CLC49" s="127"/>
      <c r="CLD49" s="127"/>
      <c r="CLE49" s="127"/>
      <c r="CLF49" s="127"/>
      <c r="CLG49" s="127"/>
      <c r="CLH49" s="127"/>
      <c r="CLI49" s="127"/>
      <c r="CLJ49" s="127"/>
      <c r="CLK49" s="127"/>
      <c r="CLL49" s="127"/>
      <c r="CLM49" s="127"/>
      <c r="CLN49" s="127"/>
      <c r="CLO49" s="127"/>
      <c r="CLP49" s="127"/>
      <c r="CLQ49" s="127"/>
      <c r="CLR49" s="127"/>
      <c r="CLS49" s="127"/>
      <c r="CLT49" s="127"/>
      <c r="CLU49" s="127"/>
      <c r="CLV49" s="127"/>
      <c r="CLW49" s="127"/>
      <c r="CLX49" s="127"/>
      <c r="CLY49" s="127"/>
      <c r="CLZ49" s="127"/>
      <c r="CMA49" s="127"/>
      <c r="CMB49" s="127"/>
      <c r="CMC49" s="127"/>
      <c r="CMD49" s="127"/>
      <c r="CME49" s="127"/>
      <c r="CMF49" s="127"/>
      <c r="CMG49" s="127"/>
      <c r="CMH49" s="127"/>
      <c r="CMI49" s="127"/>
      <c r="CMJ49" s="127"/>
      <c r="CMK49" s="127"/>
      <c r="CML49" s="127"/>
      <c r="CMM49" s="127"/>
      <c r="CMN49" s="127"/>
      <c r="CMO49" s="127"/>
      <c r="CMP49" s="127"/>
      <c r="CMQ49" s="127"/>
      <c r="CMR49" s="127"/>
      <c r="CMS49" s="127"/>
      <c r="CMT49" s="127"/>
      <c r="CMU49" s="127"/>
      <c r="CMV49" s="127"/>
      <c r="CMW49" s="127"/>
      <c r="CMX49" s="127"/>
      <c r="CMY49" s="127"/>
      <c r="CMZ49" s="127"/>
      <c r="CNA49" s="127"/>
      <c r="CNB49" s="127"/>
      <c r="CNC49" s="127"/>
      <c r="CND49" s="127"/>
      <c r="CNE49" s="127"/>
      <c r="CNF49" s="127"/>
      <c r="CNG49" s="127"/>
      <c r="CNH49" s="127"/>
      <c r="CNI49" s="127"/>
      <c r="CNJ49" s="127"/>
      <c r="CNK49" s="127"/>
      <c r="CNL49" s="127"/>
      <c r="CNM49" s="127"/>
      <c r="CNN49" s="127"/>
      <c r="CNO49" s="127"/>
      <c r="CNP49" s="127"/>
      <c r="CNQ49" s="127"/>
      <c r="CNR49" s="127"/>
      <c r="CNS49" s="127"/>
      <c r="CNT49" s="127"/>
      <c r="CNU49" s="127"/>
      <c r="CNV49" s="127"/>
      <c r="CNW49" s="127"/>
      <c r="CNX49" s="127"/>
      <c r="CNY49" s="127"/>
      <c r="CNZ49" s="127"/>
      <c r="COA49" s="127"/>
      <c r="COB49" s="127"/>
      <c r="COC49" s="127"/>
      <c r="COD49" s="127"/>
      <c r="COE49" s="127"/>
      <c r="COF49" s="127"/>
      <c r="COG49" s="127"/>
      <c r="COH49" s="127"/>
      <c r="COI49" s="127"/>
      <c r="COJ49" s="127"/>
      <c r="COK49" s="127"/>
      <c r="COL49" s="127"/>
      <c r="COM49" s="127"/>
      <c r="CON49" s="127"/>
      <c r="COO49" s="127"/>
      <c r="COP49" s="127"/>
      <c r="COQ49" s="127"/>
      <c r="COR49" s="127"/>
      <c r="COS49" s="127"/>
      <c r="COT49" s="127"/>
      <c r="COU49" s="127"/>
      <c r="COV49" s="127"/>
      <c r="COW49" s="127"/>
      <c r="COX49" s="127"/>
      <c r="COY49" s="127"/>
      <c r="COZ49" s="127"/>
      <c r="CPA49" s="127"/>
      <c r="CPB49" s="127"/>
      <c r="CPC49" s="127"/>
      <c r="CPD49" s="127"/>
      <c r="CPE49" s="127"/>
      <c r="CPF49" s="127"/>
      <c r="CPG49" s="127"/>
      <c r="CPH49" s="127"/>
      <c r="CPI49" s="127"/>
      <c r="CPJ49" s="127"/>
      <c r="CPK49" s="127"/>
      <c r="CPL49" s="127"/>
      <c r="CPM49" s="127"/>
      <c r="CPN49" s="127"/>
      <c r="CPO49" s="127"/>
      <c r="CPP49" s="127"/>
      <c r="CPQ49" s="127"/>
      <c r="CPR49" s="127"/>
      <c r="CPS49" s="127"/>
      <c r="CPT49" s="127"/>
      <c r="CPU49" s="127"/>
      <c r="CPV49" s="127"/>
      <c r="CPW49" s="127"/>
      <c r="CPX49" s="127"/>
      <c r="CPY49" s="127"/>
      <c r="CPZ49" s="127"/>
      <c r="CQA49" s="127"/>
      <c r="CQB49" s="127"/>
      <c r="CQC49" s="127"/>
      <c r="CQD49" s="127"/>
      <c r="CQE49" s="127"/>
      <c r="CQF49" s="127"/>
      <c r="CQG49" s="127"/>
      <c r="CQH49" s="127"/>
      <c r="CQI49" s="127"/>
      <c r="CQJ49" s="127"/>
      <c r="CQK49" s="127"/>
      <c r="CQL49" s="127"/>
      <c r="CQM49" s="127"/>
      <c r="CQN49" s="127"/>
      <c r="CQO49" s="127"/>
      <c r="CQP49" s="127"/>
      <c r="CQQ49" s="127"/>
      <c r="CQR49" s="127"/>
      <c r="CQS49" s="127"/>
      <c r="CQT49" s="127"/>
      <c r="CQU49" s="127"/>
      <c r="CQV49" s="127"/>
      <c r="CQW49" s="127"/>
      <c r="CQX49" s="127"/>
      <c r="CQY49" s="127"/>
      <c r="CQZ49" s="127"/>
      <c r="CRA49" s="127"/>
      <c r="CRB49" s="127"/>
      <c r="CRC49" s="127"/>
      <c r="CRD49" s="127"/>
      <c r="CRE49" s="127"/>
      <c r="CRF49" s="127"/>
      <c r="CRG49" s="127"/>
      <c r="CRH49" s="127"/>
      <c r="CRI49" s="127"/>
      <c r="CRJ49" s="127"/>
      <c r="CRK49" s="127"/>
      <c r="CRL49" s="127"/>
      <c r="CRM49" s="127"/>
      <c r="CRN49" s="127"/>
      <c r="CRO49" s="127"/>
      <c r="CRP49" s="127"/>
      <c r="CRQ49" s="127"/>
      <c r="CRR49" s="127"/>
      <c r="CRS49" s="127"/>
      <c r="CRT49" s="127"/>
      <c r="CRU49" s="127"/>
      <c r="CRV49" s="127"/>
      <c r="CRW49" s="127"/>
      <c r="CRX49" s="127"/>
      <c r="CRY49" s="127"/>
      <c r="CRZ49" s="127"/>
      <c r="CSA49" s="127"/>
      <c r="CSB49" s="127"/>
      <c r="CSC49" s="127"/>
      <c r="CSD49" s="127"/>
      <c r="CSE49" s="127"/>
      <c r="CSF49" s="127"/>
      <c r="CSG49" s="127"/>
      <c r="CSH49" s="127"/>
      <c r="CSI49" s="127"/>
      <c r="CSJ49" s="127"/>
      <c r="CSK49" s="127"/>
      <c r="CSL49" s="127"/>
      <c r="CSM49" s="127"/>
      <c r="CSN49" s="127"/>
      <c r="CSO49" s="127"/>
      <c r="CSP49" s="127"/>
      <c r="CSQ49" s="127"/>
      <c r="CSR49" s="127"/>
      <c r="CSS49" s="127"/>
      <c r="CST49" s="127"/>
      <c r="CSU49" s="127"/>
      <c r="CSV49" s="127"/>
      <c r="CSW49" s="127"/>
      <c r="CSX49" s="127"/>
      <c r="CSY49" s="127"/>
      <c r="CSZ49" s="127"/>
      <c r="CTA49" s="127"/>
      <c r="CTB49" s="127"/>
      <c r="CTC49" s="127"/>
      <c r="CTD49" s="127"/>
      <c r="CTE49" s="127"/>
      <c r="CTF49" s="127"/>
      <c r="CTG49" s="127"/>
      <c r="CTH49" s="127"/>
      <c r="CTI49" s="127"/>
      <c r="CTJ49" s="127"/>
      <c r="CTK49" s="127"/>
      <c r="CTL49" s="127"/>
      <c r="CTM49" s="127"/>
      <c r="CTN49" s="127"/>
      <c r="CTO49" s="127"/>
      <c r="CTP49" s="127"/>
      <c r="CTQ49" s="127"/>
      <c r="CTR49" s="127"/>
      <c r="CTS49" s="127"/>
      <c r="CTT49" s="127"/>
      <c r="CTU49" s="127"/>
      <c r="CTV49" s="127"/>
      <c r="CTW49" s="127"/>
      <c r="CTX49" s="127"/>
      <c r="CTY49" s="127"/>
      <c r="CTZ49" s="127"/>
      <c r="CUA49" s="127"/>
      <c r="CUB49" s="127"/>
      <c r="CUC49" s="127"/>
      <c r="CUD49" s="127"/>
      <c r="CUE49" s="127"/>
      <c r="CUF49" s="127"/>
      <c r="CUG49" s="127"/>
      <c r="CUH49" s="127"/>
      <c r="CUI49" s="127"/>
      <c r="CUJ49" s="127"/>
      <c r="CUK49" s="127"/>
      <c r="CUL49" s="127"/>
      <c r="CUM49" s="127"/>
      <c r="CUN49" s="127"/>
      <c r="CUO49" s="127"/>
      <c r="CUP49" s="127"/>
      <c r="CUQ49" s="127"/>
      <c r="CUR49" s="127"/>
      <c r="CUS49" s="127"/>
      <c r="CUT49" s="127"/>
      <c r="CUU49" s="127"/>
      <c r="CUV49" s="127"/>
      <c r="CUW49" s="127"/>
      <c r="CUX49" s="127"/>
      <c r="CUY49" s="127"/>
      <c r="CUZ49" s="127"/>
      <c r="CVA49" s="127"/>
      <c r="CVB49" s="127"/>
      <c r="CVC49" s="127"/>
      <c r="CVD49" s="127"/>
      <c r="CVE49" s="127"/>
      <c r="CVF49" s="127"/>
      <c r="CVG49" s="127"/>
      <c r="CVH49" s="127"/>
      <c r="CVI49" s="127"/>
      <c r="CVJ49" s="127"/>
      <c r="CVK49" s="127"/>
      <c r="CVL49" s="127"/>
      <c r="CVM49" s="127"/>
      <c r="CVN49" s="127"/>
      <c r="CVO49" s="127"/>
      <c r="CVP49" s="127"/>
      <c r="CVQ49" s="127"/>
      <c r="CVR49" s="127"/>
      <c r="CVS49" s="127"/>
      <c r="CVT49" s="127"/>
      <c r="CVU49" s="127"/>
      <c r="CVV49" s="127"/>
      <c r="CVW49" s="127"/>
      <c r="CVX49" s="127"/>
      <c r="CVY49" s="127"/>
      <c r="CVZ49" s="127"/>
      <c r="CWA49" s="127"/>
      <c r="CWB49" s="127"/>
      <c r="CWC49" s="127"/>
      <c r="CWD49" s="127"/>
      <c r="CWE49" s="127"/>
      <c r="CWF49" s="127"/>
      <c r="CWG49" s="127"/>
      <c r="CWH49" s="127"/>
      <c r="CWI49" s="127"/>
      <c r="CWJ49" s="127"/>
      <c r="CWK49" s="127"/>
      <c r="CWL49" s="127"/>
      <c r="CWM49" s="127"/>
      <c r="CWN49" s="127"/>
      <c r="CWO49" s="127"/>
      <c r="CWP49" s="127"/>
      <c r="CWQ49" s="127"/>
      <c r="CWR49" s="127"/>
      <c r="CWS49" s="127"/>
      <c r="CWT49" s="127"/>
      <c r="CWU49" s="127"/>
      <c r="CWV49" s="127"/>
      <c r="CWW49" s="127"/>
      <c r="CWX49" s="127"/>
      <c r="CWY49" s="127"/>
      <c r="CWZ49" s="127"/>
      <c r="CXA49" s="127"/>
      <c r="CXB49" s="127"/>
      <c r="CXC49" s="127"/>
      <c r="CXD49" s="127"/>
      <c r="CXE49" s="127"/>
      <c r="CXF49" s="127"/>
      <c r="CXG49" s="127"/>
      <c r="CXH49" s="127"/>
      <c r="CXI49" s="127"/>
      <c r="CXJ49" s="127"/>
      <c r="CXK49" s="127"/>
      <c r="CXL49" s="127"/>
      <c r="CXM49" s="127"/>
      <c r="CXN49" s="127"/>
      <c r="CXO49" s="127"/>
      <c r="CXP49" s="127"/>
      <c r="CXQ49" s="127"/>
      <c r="CXR49" s="127"/>
      <c r="CXS49" s="127"/>
      <c r="CXT49" s="127"/>
      <c r="CXU49" s="127"/>
      <c r="CXV49" s="127"/>
      <c r="CXW49" s="127"/>
      <c r="CXX49" s="127"/>
      <c r="CXY49" s="127"/>
      <c r="CXZ49" s="127"/>
      <c r="CYA49" s="127"/>
      <c r="CYB49" s="127"/>
      <c r="CYC49" s="127"/>
      <c r="CYD49" s="127"/>
      <c r="CYE49" s="127"/>
      <c r="CYF49" s="127"/>
      <c r="CYG49" s="127"/>
      <c r="CYH49" s="127"/>
      <c r="CYI49" s="127"/>
      <c r="CYJ49" s="127"/>
      <c r="CYK49" s="127"/>
      <c r="CYL49" s="127"/>
      <c r="CYM49" s="127"/>
      <c r="CYN49" s="127"/>
      <c r="CYO49" s="127"/>
      <c r="CYP49" s="127"/>
      <c r="CYQ49" s="127"/>
      <c r="CYR49" s="127"/>
      <c r="CYS49" s="127"/>
      <c r="CYT49" s="127"/>
      <c r="CYU49" s="127"/>
      <c r="CYV49" s="127"/>
      <c r="CYW49" s="127"/>
      <c r="CYX49" s="127"/>
      <c r="CYY49" s="127"/>
      <c r="CYZ49" s="127"/>
      <c r="CZA49" s="127"/>
      <c r="CZB49" s="127"/>
      <c r="CZC49" s="127"/>
      <c r="CZD49" s="127"/>
      <c r="CZE49" s="127"/>
      <c r="CZF49" s="127"/>
      <c r="CZG49" s="127"/>
      <c r="CZH49" s="127"/>
      <c r="CZI49" s="127"/>
      <c r="CZJ49" s="127"/>
      <c r="CZK49" s="127"/>
      <c r="CZL49" s="127"/>
      <c r="CZM49" s="127"/>
      <c r="CZN49" s="127"/>
      <c r="CZO49" s="127"/>
      <c r="CZP49" s="127"/>
      <c r="CZQ49" s="127"/>
      <c r="CZR49" s="127"/>
      <c r="CZS49" s="127"/>
      <c r="CZT49" s="127"/>
      <c r="CZU49" s="127"/>
      <c r="CZV49" s="127"/>
      <c r="CZW49" s="127"/>
      <c r="CZX49" s="127"/>
      <c r="CZY49" s="127"/>
      <c r="CZZ49" s="127"/>
      <c r="DAA49" s="127"/>
      <c r="DAB49" s="127"/>
      <c r="DAC49" s="127"/>
      <c r="DAD49" s="127"/>
      <c r="DAE49" s="127"/>
      <c r="DAF49" s="127"/>
      <c r="DAG49" s="127"/>
      <c r="DAH49" s="127"/>
      <c r="DAI49" s="127"/>
      <c r="DAJ49" s="127"/>
      <c r="DAK49" s="127"/>
      <c r="DAL49" s="127"/>
      <c r="DAM49" s="127"/>
      <c r="DAN49" s="127"/>
      <c r="DAO49" s="127"/>
      <c r="DAP49" s="127"/>
      <c r="DAQ49" s="127"/>
      <c r="DAR49" s="127"/>
      <c r="DAS49" s="127"/>
      <c r="DAT49" s="127"/>
      <c r="DAU49" s="127"/>
      <c r="DAV49" s="127"/>
      <c r="DAW49" s="127"/>
      <c r="DAX49" s="127"/>
      <c r="DAY49" s="127"/>
      <c r="DAZ49" s="127"/>
      <c r="DBA49" s="127"/>
      <c r="DBB49" s="127"/>
      <c r="DBC49" s="127"/>
      <c r="DBD49" s="127"/>
      <c r="DBE49" s="127"/>
      <c r="DBF49" s="127"/>
      <c r="DBG49" s="127"/>
      <c r="DBH49" s="127"/>
      <c r="DBI49" s="127"/>
      <c r="DBJ49" s="127"/>
      <c r="DBK49" s="127"/>
      <c r="DBL49" s="127"/>
      <c r="DBM49" s="127"/>
      <c r="DBN49" s="127"/>
      <c r="DBO49" s="127"/>
      <c r="DBP49" s="127"/>
      <c r="DBQ49" s="127"/>
      <c r="DBR49" s="127"/>
      <c r="DBS49" s="127"/>
      <c r="DBT49" s="127"/>
      <c r="DBU49" s="127"/>
      <c r="DBV49" s="127"/>
      <c r="DBW49" s="127"/>
      <c r="DBX49" s="127"/>
      <c r="DBY49" s="127"/>
      <c r="DBZ49" s="127"/>
      <c r="DCA49" s="127"/>
      <c r="DCB49" s="127"/>
      <c r="DCC49" s="127"/>
      <c r="DCD49" s="127"/>
      <c r="DCE49" s="127"/>
      <c r="DCF49" s="127"/>
      <c r="DCG49" s="127"/>
      <c r="DCH49" s="127"/>
      <c r="DCI49" s="127"/>
      <c r="DCJ49" s="127"/>
      <c r="DCK49" s="127"/>
      <c r="DCL49" s="127"/>
      <c r="DCM49" s="127"/>
      <c r="DCN49" s="127"/>
      <c r="DCO49" s="127"/>
      <c r="DCP49" s="127"/>
      <c r="DCQ49" s="127"/>
      <c r="DCR49" s="127"/>
      <c r="DCS49" s="127"/>
      <c r="DCT49" s="127"/>
      <c r="DCU49" s="127"/>
      <c r="DCV49" s="127"/>
      <c r="DCW49" s="127"/>
      <c r="DCX49" s="127"/>
      <c r="DCY49" s="127"/>
      <c r="DCZ49" s="127"/>
      <c r="DDA49" s="127"/>
      <c r="DDB49" s="127"/>
      <c r="DDC49" s="127"/>
      <c r="DDD49" s="127"/>
      <c r="DDE49" s="127"/>
      <c r="DDF49" s="127"/>
      <c r="DDG49" s="127"/>
      <c r="DDH49" s="127"/>
      <c r="DDI49" s="127"/>
      <c r="DDJ49" s="127"/>
      <c r="DDK49" s="127"/>
      <c r="DDL49" s="127"/>
      <c r="DDM49" s="127"/>
      <c r="DDN49" s="127"/>
      <c r="DDO49" s="127"/>
      <c r="DDP49" s="127"/>
      <c r="DDQ49" s="127"/>
      <c r="DDR49" s="127"/>
      <c r="DDS49" s="127"/>
      <c r="DDT49" s="127"/>
      <c r="DDU49" s="127"/>
      <c r="DDV49" s="127"/>
      <c r="DDW49" s="127"/>
      <c r="DDX49" s="127"/>
      <c r="DDY49" s="127"/>
      <c r="DDZ49" s="127"/>
      <c r="DEA49" s="127"/>
      <c r="DEB49" s="127"/>
      <c r="DEC49" s="127"/>
      <c r="DED49" s="127"/>
      <c r="DEE49" s="127"/>
      <c r="DEF49" s="127"/>
      <c r="DEG49" s="127"/>
      <c r="DEH49" s="127"/>
      <c r="DEI49" s="127"/>
      <c r="DEJ49" s="127"/>
      <c r="DEK49" s="127"/>
      <c r="DEL49" s="127"/>
      <c r="DEM49" s="127"/>
      <c r="DEN49" s="127"/>
      <c r="DEO49" s="127"/>
      <c r="DEP49" s="127"/>
      <c r="DEQ49" s="127"/>
      <c r="DER49" s="127"/>
      <c r="DES49" s="127"/>
      <c r="DET49" s="127"/>
      <c r="DEU49" s="127"/>
      <c r="DEV49" s="127"/>
      <c r="DEW49" s="127"/>
      <c r="DEX49" s="127"/>
      <c r="DEY49" s="127"/>
      <c r="DEZ49" s="127"/>
      <c r="DFA49" s="127"/>
      <c r="DFB49" s="127"/>
      <c r="DFC49" s="127"/>
      <c r="DFD49" s="127"/>
      <c r="DFE49" s="127"/>
      <c r="DFF49" s="127"/>
      <c r="DFG49" s="127"/>
      <c r="DFH49" s="127"/>
      <c r="DFI49" s="127"/>
      <c r="DFJ49" s="127"/>
      <c r="DFK49" s="127"/>
      <c r="DFL49" s="127"/>
      <c r="DFM49" s="127"/>
      <c r="DFN49" s="127"/>
      <c r="DFO49" s="127"/>
      <c r="DFP49" s="127"/>
      <c r="DFQ49" s="127"/>
      <c r="DFR49" s="127"/>
      <c r="DFS49" s="127"/>
      <c r="DFT49" s="127"/>
      <c r="DFU49" s="127"/>
      <c r="DFV49" s="127"/>
      <c r="DFW49" s="127"/>
      <c r="DFX49" s="127"/>
      <c r="DFY49" s="127"/>
      <c r="DFZ49" s="127"/>
      <c r="DGA49" s="127"/>
      <c r="DGB49" s="127"/>
      <c r="DGC49" s="127"/>
      <c r="DGD49" s="127"/>
      <c r="DGE49" s="127"/>
      <c r="DGF49" s="127"/>
      <c r="DGG49" s="127"/>
      <c r="DGH49" s="127"/>
      <c r="DGI49" s="127"/>
      <c r="DGJ49" s="127"/>
      <c r="DGK49" s="127"/>
      <c r="DGL49" s="127"/>
      <c r="DGM49" s="127"/>
      <c r="DGN49" s="127"/>
      <c r="DGO49" s="127"/>
      <c r="DGP49" s="127"/>
      <c r="DGQ49" s="127"/>
      <c r="DGR49" s="127"/>
      <c r="DGS49" s="127"/>
      <c r="DGT49" s="127"/>
      <c r="DGU49" s="127"/>
      <c r="DGV49" s="127"/>
      <c r="DGW49" s="127"/>
      <c r="DGX49" s="127"/>
      <c r="DGY49" s="127"/>
      <c r="DGZ49" s="127"/>
      <c r="DHA49" s="127"/>
      <c r="DHB49" s="127"/>
      <c r="DHC49" s="127"/>
      <c r="DHD49" s="127"/>
      <c r="DHE49" s="127"/>
      <c r="DHF49" s="127"/>
      <c r="DHG49" s="127"/>
      <c r="DHH49" s="127"/>
      <c r="DHI49" s="127"/>
      <c r="DHJ49" s="127"/>
      <c r="DHK49" s="127"/>
      <c r="DHL49" s="127"/>
      <c r="DHM49" s="127"/>
      <c r="DHN49" s="127"/>
      <c r="DHO49" s="127"/>
      <c r="DHP49" s="127"/>
      <c r="DHQ49" s="127"/>
      <c r="DHR49" s="127"/>
      <c r="DHS49" s="127"/>
      <c r="DHT49" s="127"/>
      <c r="DHU49" s="127"/>
      <c r="DHV49" s="127"/>
      <c r="DHW49" s="127"/>
      <c r="DHX49" s="127"/>
      <c r="DHY49" s="127"/>
      <c r="DHZ49" s="127"/>
      <c r="DIA49" s="127"/>
      <c r="DIB49" s="127"/>
      <c r="DIC49" s="127"/>
      <c r="DID49" s="127"/>
      <c r="DIE49" s="127"/>
      <c r="DIF49" s="127"/>
      <c r="DIG49" s="127"/>
      <c r="DIH49" s="127"/>
      <c r="DII49" s="127"/>
      <c r="DIJ49" s="127"/>
      <c r="DIK49" s="127"/>
      <c r="DIL49" s="127"/>
      <c r="DIM49" s="127"/>
      <c r="DIN49" s="127"/>
      <c r="DIO49" s="127"/>
      <c r="DIP49" s="127"/>
      <c r="DIQ49" s="127"/>
      <c r="DIR49" s="127"/>
      <c r="DIS49" s="127"/>
      <c r="DIT49" s="127"/>
      <c r="DIU49" s="127"/>
      <c r="DIV49" s="127"/>
      <c r="DIW49" s="127"/>
      <c r="DIX49" s="127"/>
      <c r="DIY49" s="127"/>
      <c r="DIZ49" s="127"/>
      <c r="DJA49" s="127"/>
      <c r="DJB49" s="127"/>
      <c r="DJC49" s="127"/>
      <c r="DJD49" s="127"/>
      <c r="DJE49" s="127"/>
      <c r="DJF49" s="127"/>
      <c r="DJG49" s="127"/>
      <c r="DJH49" s="127"/>
      <c r="DJI49" s="127"/>
      <c r="DJJ49" s="127"/>
      <c r="DJK49" s="127"/>
      <c r="DJL49" s="127"/>
      <c r="DJM49" s="127"/>
      <c r="DJN49" s="127"/>
      <c r="DJO49" s="127"/>
      <c r="DJP49" s="127"/>
      <c r="DJQ49" s="127"/>
      <c r="DJR49" s="127"/>
      <c r="DJS49" s="127"/>
      <c r="DJT49" s="127"/>
      <c r="DJU49" s="127"/>
      <c r="DJV49" s="127"/>
      <c r="DJW49" s="127"/>
      <c r="DJX49" s="127"/>
      <c r="DJY49" s="127"/>
      <c r="DJZ49" s="127"/>
      <c r="DKA49" s="127"/>
      <c r="DKB49" s="127"/>
      <c r="DKC49" s="127"/>
      <c r="DKD49" s="127"/>
      <c r="DKE49" s="127"/>
      <c r="DKF49" s="127"/>
      <c r="DKG49" s="127"/>
      <c r="DKH49" s="127"/>
      <c r="DKI49" s="127"/>
      <c r="DKJ49" s="127"/>
      <c r="DKK49" s="127"/>
      <c r="DKL49" s="127"/>
      <c r="DKM49" s="127"/>
      <c r="DKN49" s="127"/>
      <c r="DKO49" s="127"/>
      <c r="DKP49" s="127"/>
      <c r="DKQ49" s="127"/>
      <c r="DKR49" s="127"/>
      <c r="DKS49" s="127"/>
      <c r="DKT49" s="127"/>
      <c r="DKU49" s="127"/>
      <c r="DKV49" s="127"/>
      <c r="DKW49" s="127"/>
      <c r="DKX49" s="127"/>
      <c r="DKY49" s="127"/>
      <c r="DKZ49" s="127"/>
      <c r="DLA49" s="127"/>
      <c r="DLB49" s="127"/>
      <c r="DLC49" s="127"/>
      <c r="DLD49" s="127"/>
      <c r="DLE49" s="127"/>
      <c r="DLF49" s="127"/>
      <c r="DLG49" s="127"/>
      <c r="DLH49" s="127"/>
      <c r="DLI49" s="127"/>
      <c r="DLJ49" s="127"/>
      <c r="DLK49" s="127"/>
      <c r="DLL49" s="127"/>
      <c r="DLM49" s="127"/>
      <c r="DLN49" s="127"/>
      <c r="DLO49" s="127"/>
      <c r="DLP49" s="127"/>
      <c r="DLQ49" s="127"/>
      <c r="DLR49" s="127"/>
      <c r="DLS49" s="127"/>
      <c r="DLT49" s="127"/>
      <c r="DLU49" s="127"/>
      <c r="DLV49" s="127"/>
      <c r="DLW49" s="127"/>
      <c r="DLX49" s="127"/>
      <c r="DLY49" s="127"/>
      <c r="DLZ49" s="127"/>
      <c r="DMA49" s="127"/>
      <c r="DMB49" s="127"/>
      <c r="DMC49" s="127"/>
      <c r="DMD49" s="127"/>
      <c r="DME49" s="127"/>
      <c r="DMF49" s="127"/>
      <c r="DMG49" s="127"/>
      <c r="DMH49" s="127"/>
      <c r="DMI49" s="127"/>
      <c r="DMJ49" s="127"/>
      <c r="DMK49" s="127"/>
      <c r="DML49" s="127"/>
      <c r="DMM49" s="127"/>
      <c r="DMN49" s="127"/>
      <c r="DMO49" s="127"/>
      <c r="DMP49" s="127"/>
      <c r="DMQ49" s="127"/>
      <c r="DMR49" s="127"/>
      <c r="DMS49" s="127"/>
      <c r="DMT49" s="127"/>
      <c r="DMU49" s="127"/>
      <c r="DMV49" s="127"/>
      <c r="DMW49" s="127"/>
      <c r="DMX49" s="127"/>
      <c r="DMY49" s="127"/>
      <c r="DMZ49" s="127"/>
      <c r="DNA49" s="127"/>
      <c r="DNB49" s="127"/>
      <c r="DNC49" s="127"/>
      <c r="DND49" s="127"/>
      <c r="DNE49" s="127"/>
      <c r="DNF49" s="127"/>
      <c r="DNG49" s="127"/>
      <c r="DNH49" s="127"/>
      <c r="DNI49" s="127"/>
      <c r="DNJ49" s="127"/>
      <c r="DNK49" s="127"/>
      <c r="DNL49" s="127"/>
      <c r="DNM49" s="127"/>
      <c r="DNN49" s="127"/>
      <c r="DNO49" s="127"/>
      <c r="DNP49" s="127"/>
      <c r="DNQ49" s="127"/>
      <c r="DNR49" s="127"/>
      <c r="DNS49" s="127"/>
      <c r="DNT49" s="127"/>
      <c r="DNU49" s="127"/>
      <c r="DNV49" s="127"/>
      <c r="DNW49" s="127"/>
      <c r="DNX49" s="127"/>
      <c r="DNY49" s="127"/>
      <c r="DNZ49" s="127"/>
      <c r="DOA49" s="127"/>
      <c r="DOB49" s="127"/>
      <c r="DOC49" s="127"/>
      <c r="DOD49" s="127"/>
      <c r="DOE49" s="127"/>
      <c r="DOF49" s="127"/>
      <c r="DOG49" s="127"/>
      <c r="DOH49" s="127"/>
      <c r="DOI49" s="127"/>
      <c r="DOJ49" s="127"/>
      <c r="DOK49" s="127"/>
      <c r="DOL49" s="127"/>
      <c r="DOM49" s="127"/>
      <c r="DON49" s="127"/>
      <c r="DOO49" s="127"/>
      <c r="DOP49" s="127"/>
      <c r="DOQ49" s="127"/>
      <c r="DOR49" s="127"/>
      <c r="DOS49" s="127"/>
      <c r="DOT49" s="127"/>
      <c r="DOU49" s="127"/>
      <c r="DOV49" s="127"/>
      <c r="DOW49" s="127"/>
      <c r="DOX49" s="127"/>
      <c r="DOY49" s="127"/>
      <c r="DOZ49" s="127"/>
      <c r="DPA49" s="127"/>
      <c r="DPB49" s="127"/>
      <c r="DPC49" s="127"/>
      <c r="DPD49" s="127"/>
      <c r="DPE49" s="127"/>
      <c r="DPF49" s="127"/>
      <c r="DPG49" s="127"/>
      <c r="DPH49" s="127"/>
      <c r="DPI49" s="127"/>
      <c r="DPJ49" s="127"/>
      <c r="DPK49" s="127"/>
      <c r="DPL49" s="127"/>
      <c r="DPM49" s="127"/>
      <c r="DPN49" s="127"/>
      <c r="DPO49" s="127"/>
      <c r="DPP49" s="127"/>
      <c r="DPQ49" s="127"/>
      <c r="DPR49" s="127"/>
      <c r="DPS49" s="127"/>
      <c r="DPT49" s="127"/>
      <c r="DPU49" s="127"/>
      <c r="DPV49" s="127"/>
      <c r="DPW49" s="127"/>
      <c r="DPX49" s="127"/>
      <c r="DPY49" s="127"/>
      <c r="DPZ49" s="127"/>
      <c r="DQA49" s="127"/>
      <c r="DQB49" s="127"/>
      <c r="DQC49" s="127"/>
      <c r="DQD49" s="127"/>
      <c r="DQE49" s="127"/>
      <c r="DQF49" s="127"/>
      <c r="DQG49" s="127"/>
      <c r="DQH49" s="127"/>
      <c r="DQI49" s="127"/>
      <c r="DQJ49" s="127"/>
      <c r="DQK49" s="127"/>
      <c r="DQL49" s="127"/>
      <c r="DQM49" s="127"/>
      <c r="DQN49" s="127"/>
      <c r="DQO49" s="127"/>
      <c r="DQP49" s="127"/>
      <c r="DQQ49" s="127"/>
      <c r="DQR49" s="127"/>
      <c r="DQS49" s="127"/>
      <c r="DQT49" s="127"/>
      <c r="DQU49" s="127"/>
      <c r="DQV49" s="127"/>
      <c r="DQW49" s="127"/>
      <c r="DQX49" s="127"/>
      <c r="DQY49" s="127"/>
      <c r="DQZ49" s="127"/>
      <c r="DRA49" s="127"/>
      <c r="DRB49" s="127"/>
      <c r="DRC49" s="127"/>
      <c r="DRD49" s="127"/>
      <c r="DRE49" s="127"/>
      <c r="DRF49" s="127"/>
      <c r="DRG49" s="127"/>
      <c r="DRH49" s="127"/>
      <c r="DRI49" s="127"/>
      <c r="DRJ49" s="127"/>
      <c r="DRK49" s="127"/>
      <c r="DRL49" s="127"/>
      <c r="DRM49" s="127"/>
      <c r="DRN49" s="127"/>
      <c r="DRO49" s="127"/>
      <c r="DRP49" s="127"/>
      <c r="DRQ49" s="127"/>
      <c r="DRR49" s="127"/>
      <c r="DRS49" s="127"/>
      <c r="DRT49" s="127"/>
      <c r="DRU49" s="127"/>
      <c r="DRV49" s="127"/>
      <c r="DRW49" s="127"/>
      <c r="DRX49" s="127"/>
      <c r="DRY49" s="127"/>
      <c r="DRZ49" s="127"/>
      <c r="DSA49" s="127"/>
      <c r="DSB49" s="127"/>
      <c r="DSC49" s="127"/>
      <c r="DSD49" s="127"/>
      <c r="DSE49" s="127"/>
      <c r="DSF49" s="127"/>
      <c r="DSG49" s="127"/>
      <c r="DSH49" s="127"/>
      <c r="DSI49" s="127"/>
      <c r="DSJ49" s="127"/>
      <c r="DSK49" s="127"/>
      <c r="DSL49" s="127"/>
      <c r="DSM49" s="127"/>
      <c r="DSN49" s="127"/>
      <c r="DSO49" s="127"/>
      <c r="DSP49" s="127"/>
      <c r="DSQ49" s="127"/>
      <c r="DSR49" s="127"/>
      <c r="DSS49" s="127"/>
      <c r="DST49" s="127"/>
      <c r="DSU49" s="127"/>
      <c r="DSV49" s="127"/>
      <c r="DSW49" s="127"/>
      <c r="DSX49" s="127"/>
      <c r="DSY49" s="127"/>
      <c r="DSZ49" s="127"/>
      <c r="DTA49" s="127"/>
      <c r="DTB49" s="127"/>
      <c r="DTC49" s="127"/>
      <c r="DTD49" s="127"/>
      <c r="DTE49" s="127"/>
      <c r="DTF49" s="127"/>
      <c r="DTG49" s="127"/>
      <c r="DTH49" s="127"/>
      <c r="DTI49" s="127"/>
      <c r="DTJ49" s="127"/>
      <c r="DTK49" s="127"/>
      <c r="DTL49" s="127"/>
      <c r="DTM49" s="127"/>
      <c r="DTN49" s="127"/>
      <c r="DTO49" s="127"/>
      <c r="DTP49" s="127"/>
      <c r="DTQ49" s="127"/>
      <c r="DTR49" s="127"/>
      <c r="DTS49" s="127"/>
      <c r="DTT49" s="127"/>
      <c r="DTU49" s="127"/>
      <c r="DTV49" s="127"/>
      <c r="DTW49" s="127"/>
      <c r="DTX49" s="127"/>
      <c r="DTY49" s="127"/>
      <c r="DTZ49" s="127"/>
      <c r="DUA49" s="127"/>
      <c r="DUB49" s="127"/>
      <c r="DUC49" s="127"/>
      <c r="DUD49" s="127"/>
      <c r="DUE49" s="127"/>
      <c r="DUF49" s="127"/>
      <c r="DUG49" s="127"/>
      <c r="DUH49" s="127"/>
      <c r="DUI49" s="127"/>
      <c r="DUJ49" s="127"/>
      <c r="DUK49" s="127"/>
      <c r="DUL49" s="127"/>
      <c r="DUM49" s="127"/>
      <c r="DUN49" s="127"/>
      <c r="DUO49" s="127"/>
      <c r="DUP49" s="127"/>
      <c r="DUQ49" s="127"/>
      <c r="DUR49" s="127"/>
      <c r="DUS49" s="127"/>
      <c r="DUT49" s="127"/>
      <c r="DUU49" s="127"/>
      <c r="DUV49" s="127"/>
      <c r="DUW49" s="127"/>
      <c r="DUX49" s="127"/>
      <c r="DUY49" s="127"/>
      <c r="DUZ49" s="127"/>
      <c r="DVA49" s="127"/>
      <c r="DVB49" s="127"/>
      <c r="DVC49" s="127"/>
      <c r="DVD49" s="127"/>
      <c r="DVE49" s="127"/>
      <c r="DVF49" s="127"/>
      <c r="DVG49" s="127"/>
      <c r="DVH49" s="127"/>
      <c r="DVI49" s="127"/>
      <c r="DVJ49" s="127"/>
      <c r="DVK49" s="127"/>
      <c r="DVL49" s="127"/>
      <c r="DVM49" s="127"/>
      <c r="DVN49" s="127"/>
      <c r="DVO49" s="127"/>
      <c r="DVP49" s="127"/>
      <c r="DVQ49" s="127"/>
      <c r="DVR49" s="127"/>
      <c r="DVS49" s="127"/>
      <c r="DVT49" s="127"/>
      <c r="DVU49" s="127"/>
      <c r="DVV49" s="127"/>
      <c r="DVW49" s="127"/>
      <c r="DVX49" s="127"/>
      <c r="DVY49" s="127"/>
      <c r="DVZ49" s="127"/>
      <c r="DWA49" s="127"/>
      <c r="DWB49" s="127"/>
      <c r="DWC49" s="127"/>
      <c r="DWD49" s="127"/>
      <c r="DWE49" s="127"/>
      <c r="DWF49" s="127"/>
      <c r="DWG49" s="127"/>
      <c r="DWH49" s="127"/>
      <c r="DWI49" s="127"/>
      <c r="DWJ49" s="127"/>
      <c r="DWK49" s="127"/>
      <c r="DWL49" s="127"/>
      <c r="DWM49" s="127"/>
      <c r="DWN49" s="127"/>
      <c r="DWO49" s="127"/>
      <c r="DWP49" s="127"/>
      <c r="DWQ49" s="127"/>
      <c r="DWR49" s="127"/>
      <c r="DWS49" s="127"/>
      <c r="DWT49" s="127"/>
      <c r="DWU49" s="127"/>
      <c r="DWV49" s="127"/>
      <c r="DWW49" s="127"/>
      <c r="DWX49" s="127"/>
      <c r="DWY49" s="127"/>
      <c r="DWZ49" s="127"/>
      <c r="DXA49" s="127"/>
      <c r="DXB49" s="127"/>
      <c r="DXC49" s="127"/>
      <c r="DXD49" s="127"/>
      <c r="DXE49" s="127"/>
      <c r="DXF49" s="127"/>
      <c r="DXG49" s="127"/>
      <c r="DXH49" s="127"/>
      <c r="DXI49" s="127"/>
      <c r="DXJ49" s="127"/>
      <c r="DXK49" s="127"/>
      <c r="DXL49" s="127"/>
      <c r="DXM49" s="127"/>
      <c r="DXN49" s="127"/>
      <c r="DXO49" s="127"/>
      <c r="DXP49" s="127"/>
      <c r="DXQ49" s="127"/>
      <c r="DXR49" s="127"/>
      <c r="DXS49" s="127"/>
      <c r="DXT49" s="127"/>
      <c r="DXU49" s="127"/>
      <c r="DXV49" s="127"/>
      <c r="DXW49" s="127"/>
      <c r="DXX49" s="127"/>
      <c r="DXY49" s="127"/>
      <c r="DXZ49" s="127"/>
      <c r="DYA49" s="127"/>
      <c r="DYB49" s="127"/>
      <c r="DYC49" s="127"/>
      <c r="DYD49" s="127"/>
      <c r="DYE49" s="127"/>
      <c r="DYF49" s="127"/>
      <c r="DYG49" s="127"/>
      <c r="DYH49" s="127"/>
      <c r="DYI49" s="127"/>
      <c r="DYJ49" s="127"/>
      <c r="DYK49" s="127"/>
      <c r="DYL49" s="127"/>
      <c r="DYM49" s="127"/>
      <c r="DYN49" s="127"/>
      <c r="DYO49" s="127"/>
      <c r="DYP49" s="127"/>
      <c r="DYQ49" s="127"/>
      <c r="DYR49" s="127"/>
      <c r="DYS49" s="127"/>
      <c r="DYT49" s="127"/>
      <c r="DYU49" s="127"/>
      <c r="DYV49" s="127"/>
      <c r="DYW49" s="127"/>
      <c r="DYX49" s="127"/>
      <c r="DYY49" s="127"/>
      <c r="DYZ49" s="127"/>
      <c r="DZA49" s="127"/>
      <c r="DZB49" s="127"/>
      <c r="DZC49" s="127"/>
      <c r="DZD49" s="127"/>
      <c r="DZE49" s="127"/>
      <c r="DZF49" s="127"/>
      <c r="DZG49" s="127"/>
      <c r="DZH49" s="127"/>
      <c r="DZI49" s="127"/>
      <c r="DZJ49" s="127"/>
      <c r="DZK49" s="127"/>
      <c r="DZL49" s="127"/>
      <c r="DZM49" s="127"/>
      <c r="DZN49" s="127"/>
      <c r="DZO49" s="127"/>
      <c r="DZP49" s="127"/>
      <c r="DZQ49" s="127"/>
      <c r="DZR49" s="127"/>
      <c r="DZS49" s="127"/>
      <c r="DZT49" s="127"/>
      <c r="DZU49" s="127"/>
      <c r="DZV49" s="127"/>
      <c r="DZW49" s="127"/>
      <c r="DZX49" s="127"/>
      <c r="DZY49" s="127"/>
      <c r="DZZ49" s="127"/>
      <c r="EAA49" s="127"/>
      <c r="EAB49" s="127"/>
      <c r="EAC49" s="127"/>
      <c r="EAD49" s="127"/>
      <c r="EAE49" s="127"/>
      <c r="EAF49" s="127"/>
      <c r="EAG49" s="127"/>
      <c r="EAH49" s="127"/>
      <c r="EAI49" s="127"/>
      <c r="EAJ49" s="127"/>
      <c r="EAK49" s="127"/>
      <c r="EAL49" s="127"/>
      <c r="EAM49" s="127"/>
      <c r="EAN49" s="127"/>
      <c r="EAO49" s="127"/>
      <c r="EAP49" s="127"/>
      <c r="EAQ49" s="127"/>
      <c r="EAR49" s="127"/>
      <c r="EAS49" s="127"/>
      <c r="EAT49" s="127"/>
      <c r="EAU49" s="127"/>
      <c r="EAV49" s="127"/>
      <c r="EAW49" s="127"/>
      <c r="EAX49" s="127"/>
      <c r="EAY49" s="127"/>
      <c r="EAZ49" s="127"/>
      <c r="EBA49" s="127"/>
      <c r="EBB49" s="127"/>
      <c r="EBC49" s="127"/>
      <c r="EBD49" s="127"/>
      <c r="EBE49" s="127"/>
      <c r="EBF49" s="127"/>
      <c r="EBG49" s="127"/>
      <c r="EBH49" s="127"/>
      <c r="EBI49" s="127"/>
      <c r="EBJ49" s="127"/>
      <c r="EBK49" s="127"/>
      <c r="EBL49" s="127"/>
      <c r="EBM49" s="127"/>
      <c r="EBN49" s="127"/>
      <c r="EBO49" s="127"/>
      <c r="EBP49" s="127"/>
      <c r="EBQ49" s="127"/>
      <c r="EBR49" s="127"/>
      <c r="EBS49" s="127"/>
      <c r="EBT49" s="127"/>
      <c r="EBU49" s="127"/>
      <c r="EBV49" s="127"/>
      <c r="EBW49" s="127"/>
      <c r="EBX49" s="127"/>
      <c r="EBY49" s="127"/>
      <c r="EBZ49" s="127"/>
      <c r="ECA49" s="127"/>
      <c r="ECB49" s="127"/>
      <c r="ECC49" s="127"/>
      <c r="ECD49" s="127"/>
      <c r="ECE49" s="127"/>
      <c r="ECF49" s="127"/>
      <c r="ECG49" s="127"/>
      <c r="ECH49" s="127"/>
      <c r="ECI49" s="127"/>
      <c r="ECJ49" s="127"/>
      <c r="ECK49" s="127"/>
      <c r="ECL49" s="127"/>
      <c r="ECM49" s="127"/>
      <c r="ECN49" s="127"/>
      <c r="ECO49" s="127"/>
      <c r="ECP49" s="127"/>
      <c r="ECQ49" s="127"/>
      <c r="ECR49" s="127"/>
      <c r="ECS49" s="127"/>
      <c r="ECT49" s="127"/>
      <c r="ECU49" s="127"/>
      <c r="ECV49" s="127"/>
      <c r="ECW49" s="127"/>
      <c r="ECX49" s="127"/>
      <c r="ECY49" s="127"/>
      <c r="ECZ49" s="127"/>
      <c r="EDA49" s="127"/>
      <c r="EDB49" s="127"/>
      <c r="EDC49" s="127"/>
      <c r="EDD49" s="127"/>
      <c r="EDE49" s="127"/>
      <c r="EDF49" s="127"/>
      <c r="EDG49" s="127"/>
      <c r="EDH49" s="127"/>
      <c r="EDI49" s="127"/>
      <c r="EDJ49" s="127"/>
      <c r="EDK49" s="127"/>
      <c r="EDL49" s="127"/>
      <c r="EDM49" s="127"/>
      <c r="EDN49" s="127"/>
      <c r="EDO49" s="127"/>
      <c r="EDP49" s="127"/>
      <c r="EDQ49" s="127"/>
      <c r="EDR49" s="127"/>
      <c r="EDS49" s="127"/>
      <c r="EDT49" s="127"/>
      <c r="EDU49" s="127"/>
      <c r="EDV49" s="127"/>
      <c r="EDW49" s="127"/>
      <c r="EDX49" s="127"/>
      <c r="EDY49" s="127"/>
      <c r="EDZ49" s="127"/>
      <c r="EEA49" s="127"/>
      <c r="EEB49" s="127"/>
      <c r="EEC49" s="127"/>
      <c r="EED49" s="127"/>
      <c r="EEE49" s="127"/>
      <c r="EEF49" s="127"/>
      <c r="EEG49" s="127"/>
      <c r="EEH49" s="127"/>
      <c r="EEI49" s="127"/>
      <c r="EEJ49" s="127"/>
      <c r="EEK49" s="127"/>
      <c r="EEL49" s="127"/>
      <c r="EEM49" s="127"/>
      <c r="EEN49" s="127"/>
      <c r="EEO49" s="127"/>
      <c r="EEP49" s="127"/>
      <c r="EEQ49" s="127"/>
      <c r="EER49" s="127"/>
      <c r="EES49" s="127"/>
      <c r="EET49" s="127"/>
      <c r="EEU49" s="127"/>
      <c r="EEV49" s="127"/>
      <c r="EEW49" s="127"/>
      <c r="EEX49" s="127"/>
      <c r="EEY49" s="127"/>
      <c r="EEZ49" s="127"/>
      <c r="EFA49" s="127"/>
      <c r="EFB49" s="127"/>
      <c r="EFC49" s="127"/>
      <c r="EFD49" s="127"/>
      <c r="EFE49" s="127"/>
      <c r="EFF49" s="127"/>
      <c r="EFG49" s="127"/>
      <c r="EFH49" s="127"/>
      <c r="EFI49" s="127"/>
      <c r="EFJ49" s="127"/>
      <c r="EFK49" s="127"/>
      <c r="EFL49" s="127"/>
      <c r="EFM49" s="127"/>
      <c r="EFN49" s="127"/>
      <c r="EFO49" s="127"/>
      <c r="EFP49" s="127"/>
      <c r="EFQ49" s="127"/>
      <c r="EFR49" s="127"/>
      <c r="EFS49" s="127"/>
      <c r="EFT49" s="127"/>
      <c r="EFU49" s="127"/>
      <c r="EFV49" s="127"/>
      <c r="EFW49" s="127"/>
      <c r="EFX49" s="127"/>
      <c r="EFY49" s="127"/>
      <c r="EFZ49" s="127"/>
      <c r="EGA49" s="127"/>
      <c r="EGB49" s="127"/>
      <c r="EGC49" s="127"/>
      <c r="EGD49" s="127"/>
      <c r="EGE49" s="127"/>
      <c r="EGF49" s="127"/>
      <c r="EGG49" s="127"/>
      <c r="EGH49" s="127"/>
      <c r="EGI49" s="127"/>
      <c r="EGJ49" s="127"/>
      <c r="EGK49" s="127"/>
      <c r="EGL49" s="127"/>
      <c r="EGM49" s="127"/>
      <c r="EGN49" s="127"/>
      <c r="EGO49" s="127"/>
      <c r="EGP49" s="127"/>
      <c r="EGQ49" s="127"/>
      <c r="EGR49" s="127"/>
      <c r="EGS49" s="127"/>
      <c r="EGT49" s="127"/>
      <c r="EGU49" s="127"/>
      <c r="EGV49" s="127"/>
      <c r="EGW49" s="127"/>
      <c r="EGX49" s="127"/>
      <c r="EGY49" s="127"/>
      <c r="EGZ49" s="127"/>
      <c r="EHA49" s="127"/>
      <c r="EHB49" s="127"/>
      <c r="EHC49" s="127"/>
      <c r="EHD49" s="127"/>
      <c r="EHE49" s="127"/>
      <c r="EHF49" s="127"/>
      <c r="EHG49" s="127"/>
      <c r="EHH49" s="127"/>
      <c r="EHI49" s="127"/>
      <c r="EHJ49" s="127"/>
      <c r="EHK49" s="127"/>
      <c r="EHL49" s="127"/>
      <c r="EHM49" s="127"/>
      <c r="EHN49" s="127"/>
      <c r="EHO49" s="127"/>
      <c r="EHP49" s="127"/>
      <c r="EHQ49" s="127"/>
      <c r="EHR49" s="127"/>
      <c r="EHS49" s="127"/>
      <c r="EHT49" s="127"/>
      <c r="EHU49" s="127"/>
      <c r="EHV49" s="127"/>
      <c r="EHW49" s="127"/>
      <c r="EHX49" s="127"/>
      <c r="EHY49" s="127"/>
      <c r="EHZ49" s="127"/>
      <c r="EIA49" s="127"/>
      <c r="EIB49" s="127"/>
      <c r="EIC49" s="127"/>
      <c r="EID49" s="127"/>
      <c r="EIE49" s="127"/>
      <c r="EIF49" s="127"/>
      <c r="EIG49" s="127"/>
      <c r="EIH49" s="127"/>
      <c r="EII49" s="127"/>
      <c r="EIJ49" s="127"/>
      <c r="EIK49" s="127"/>
      <c r="EIL49" s="127"/>
      <c r="EIM49" s="127"/>
      <c r="EIN49" s="127"/>
      <c r="EIO49" s="127"/>
      <c r="EIP49" s="127"/>
      <c r="EIQ49" s="127"/>
      <c r="EIR49" s="127"/>
      <c r="EIS49" s="127"/>
      <c r="EIT49" s="127"/>
      <c r="EIU49" s="127"/>
      <c r="EIV49" s="127"/>
      <c r="EIW49" s="127"/>
      <c r="EIX49" s="127"/>
      <c r="EIY49" s="127"/>
      <c r="EIZ49" s="127"/>
      <c r="EJA49" s="127"/>
      <c r="EJB49" s="127"/>
      <c r="EJC49" s="127"/>
      <c r="EJD49" s="127"/>
      <c r="EJE49" s="127"/>
      <c r="EJF49" s="127"/>
      <c r="EJG49" s="127"/>
      <c r="EJH49" s="127"/>
      <c r="EJI49" s="127"/>
      <c r="EJJ49" s="127"/>
      <c r="EJK49" s="127"/>
      <c r="EJL49" s="127"/>
      <c r="EJM49" s="127"/>
      <c r="EJN49" s="127"/>
      <c r="EJO49" s="127"/>
      <c r="EJP49" s="127"/>
      <c r="EJQ49" s="127"/>
      <c r="EJR49" s="127"/>
      <c r="EJS49" s="127"/>
      <c r="EJT49" s="127"/>
      <c r="EJU49" s="127"/>
      <c r="EJV49" s="127"/>
      <c r="EJW49" s="127"/>
      <c r="EJX49" s="127"/>
      <c r="EJY49" s="127"/>
      <c r="EJZ49" s="127"/>
      <c r="EKA49" s="127"/>
      <c r="EKB49" s="127"/>
      <c r="EKC49" s="127"/>
      <c r="EKD49" s="127"/>
      <c r="EKE49" s="127"/>
      <c r="EKF49" s="127"/>
      <c r="EKG49" s="127"/>
      <c r="EKH49" s="127"/>
      <c r="EKI49" s="127"/>
      <c r="EKJ49" s="127"/>
      <c r="EKK49" s="127"/>
      <c r="EKL49" s="127"/>
      <c r="EKM49" s="127"/>
      <c r="EKN49" s="127"/>
      <c r="EKO49" s="127"/>
      <c r="EKP49" s="127"/>
      <c r="EKQ49" s="127"/>
      <c r="EKR49" s="127"/>
      <c r="EKS49" s="127"/>
      <c r="EKT49" s="127"/>
      <c r="EKU49" s="127"/>
      <c r="EKV49" s="127"/>
      <c r="EKW49" s="127"/>
      <c r="EKX49" s="127"/>
      <c r="EKY49" s="127"/>
      <c r="EKZ49" s="127"/>
      <c r="ELA49" s="127"/>
      <c r="ELB49" s="127"/>
      <c r="ELC49" s="127"/>
      <c r="ELD49" s="127"/>
      <c r="ELE49" s="127"/>
      <c r="ELF49" s="127"/>
      <c r="ELG49" s="127"/>
      <c r="ELH49" s="127"/>
      <c r="ELI49" s="127"/>
      <c r="ELJ49" s="127"/>
      <c r="ELK49" s="127"/>
      <c r="ELL49" s="127"/>
      <c r="ELM49" s="127"/>
      <c r="ELN49" s="127"/>
      <c r="ELO49" s="127"/>
      <c r="ELP49" s="127"/>
      <c r="ELQ49" s="127"/>
      <c r="ELR49" s="127"/>
      <c r="ELS49" s="127"/>
      <c r="ELT49" s="127"/>
      <c r="ELU49" s="127"/>
      <c r="ELV49" s="127"/>
      <c r="ELW49" s="127"/>
      <c r="ELX49" s="127"/>
      <c r="ELY49" s="127"/>
      <c r="ELZ49" s="127"/>
      <c r="EMA49" s="127"/>
      <c r="EMB49" s="127"/>
      <c r="EMC49" s="127"/>
      <c r="EMD49" s="127"/>
      <c r="EME49" s="127"/>
      <c r="EMF49" s="127"/>
      <c r="EMG49" s="127"/>
      <c r="EMH49" s="127"/>
      <c r="EMI49" s="127"/>
      <c r="EMJ49" s="127"/>
      <c r="EMK49" s="127"/>
      <c r="EML49" s="127"/>
      <c r="EMM49" s="127"/>
      <c r="EMN49" s="127"/>
      <c r="EMO49" s="127"/>
      <c r="EMP49" s="127"/>
      <c r="EMQ49" s="127"/>
      <c r="EMR49" s="127"/>
      <c r="EMS49" s="127"/>
      <c r="EMT49" s="127"/>
      <c r="EMU49" s="127"/>
      <c r="EMV49" s="127"/>
      <c r="EMW49" s="127"/>
      <c r="EMX49" s="127"/>
      <c r="EMY49" s="127"/>
      <c r="EMZ49" s="127"/>
      <c r="ENA49" s="127"/>
      <c r="ENB49" s="127"/>
      <c r="ENC49" s="127"/>
      <c r="END49" s="127"/>
      <c r="ENE49" s="127"/>
      <c r="ENF49" s="127"/>
      <c r="ENG49" s="127"/>
      <c r="ENH49" s="127"/>
      <c r="ENI49" s="127"/>
      <c r="ENJ49" s="127"/>
      <c r="ENK49" s="127"/>
      <c r="ENL49" s="127"/>
      <c r="ENM49" s="127"/>
      <c r="ENN49" s="127"/>
      <c r="ENO49" s="127"/>
      <c r="ENP49" s="127"/>
      <c r="ENQ49" s="127"/>
      <c r="ENR49" s="127"/>
      <c r="ENS49" s="127"/>
      <c r="ENT49" s="127"/>
      <c r="ENU49" s="127"/>
      <c r="ENV49" s="127"/>
      <c r="ENW49" s="127"/>
      <c r="ENX49" s="127"/>
      <c r="ENY49" s="127"/>
      <c r="ENZ49" s="127"/>
      <c r="EOA49" s="127"/>
      <c r="EOB49" s="127"/>
      <c r="EOC49" s="127"/>
      <c r="EOD49" s="127"/>
      <c r="EOE49" s="127"/>
      <c r="EOF49" s="127"/>
      <c r="EOG49" s="127"/>
      <c r="EOH49" s="127"/>
      <c r="EOI49" s="127"/>
      <c r="EOJ49" s="127"/>
      <c r="EOK49" s="127"/>
      <c r="EOL49" s="127"/>
      <c r="EOM49" s="127"/>
      <c r="EON49" s="127"/>
      <c r="EOO49" s="127"/>
      <c r="EOP49" s="127"/>
      <c r="EOQ49" s="127"/>
      <c r="EOR49" s="127"/>
      <c r="EOS49" s="127"/>
      <c r="EOT49" s="127"/>
      <c r="EOU49" s="127"/>
      <c r="EOV49" s="127"/>
      <c r="EOW49" s="127"/>
      <c r="EOX49" s="127"/>
      <c r="EOY49" s="127"/>
      <c r="EOZ49" s="127"/>
      <c r="EPA49" s="127"/>
      <c r="EPB49" s="127"/>
      <c r="EPC49" s="127"/>
      <c r="EPD49" s="127"/>
      <c r="EPE49" s="127"/>
      <c r="EPF49" s="127"/>
      <c r="EPG49" s="127"/>
      <c r="EPH49" s="127"/>
      <c r="EPI49" s="127"/>
      <c r="EPJ49" s="127"/>
      <c r="EPK49" s="127"/>
      <c r="EPL49" s="127"/>
      <c r="EPM49" s="127"/>
      <c r="EPN49" s="127"/>
      <c r="EPO49" s="127"/>
      <c r="EPP49" s="127"/>
      <c r="EPQ49" s="127"/>
      <c r="EPR49" s="127"/>
      <c r="EPS49" s="127"/>
      <c r="EPT49" s="127"/>
      <c r="EPU49" s="127"/>
      <c r="EPV49" s="127"/>
      <c r="EPW49" s="127"/>
      <c r="EPX49" s="127"/>
      <c r="EPY49" s="127"/>
      <c r="EPZ49" s="127"/>
      <c r="EQA49" s="127"/>
      <c r="EQB49" s="127"/>
      <c r="EQC49" s="127"/>
      <c r="EQD49" s="127"/>
      <c r="EQE49" s="127"/>
      <c r="EQF49" s="127"/>
      <c r="EQG49" s="127"/>
      <c r="EQH49" s="127"/>
      <c r="EQI49" s="127"/>
      <c r="EQJ49" s="127"/>
      <c r="EQK49" s="127"/>
      <c r="EQL49" s="127"/>
      <c r="EQM49" s="127"/>
      <c r="EQN49" s="127"/>
      <c r="EQO49" s="127"/>
      <c r="EQP49" s="127"/>
      <c r="EQQ49" s="127"/>
      <c r="EQR49" s="127"/>
      <c r="EQS49" s="127"/>
      <c r="EQT49" s="127"/>
      <c r="EQU49" s="127"/>
      <c r="EQV49" s="127"/>
      <c r="EQW49" s="127"/>
      <c r="EQX49" s="127"/>
      <c r="EQY49" s="127"/>
      <c r="EQZ49" s="127"/>
      <c r="ERA49" s="127"/>
      <c r="ERB49" s="127"/>
      <c r="ERC49" s="127"/>
      <c r="ERD49" s="127"/>
      <c r="ERE49" s="127"/>
      <c r="ERF49" s="127"/>
      <c r="ERG49" s="127"/>
      <c r="ERH49" s="127"/>
      <c r="ERI49" s="127"/>
      <c r="ERJ49" s="127"/>
      <c r="ERK49" s="127"/>
      <c r="ERL49" s="127"/>
      <c r="ERM49" s="127"/>
      <c r="ERN49" s="127"/>
      <c r="ERO49" s="127"/>
      <c r="ERP49" s="127"/>
      <c r="ERQ49" s="127"/>
      <c r="ERR49" s="127"/>
      <c r="ERS49" s="127"/>
      <c r="ERT49" s="127"/>
      <c r="ERU49" s="127"/>
      <c r="ERV49" s="127"/>
      <c r="ERW49" s="127"/>
      <c r="ERX49" s="127"/>
      <c r="ERY49" s="127"/>
      <c r="ERZ49" s="127"/>
      <c r="ESA49" s="127"/>
      <c r="ESB49" s="127"/>
      <c r="ESC49" s="127"/>
      <c r="ESD49" s="127"/>
      <c r="ESE49" s="127"/>
      <c r="ESF49" s="127"/>
      <c r="ESG49" s="127"/>
      <c r="ESH49" s="127"/>
      <c r="ESI49" s="127"/>
      <c r="ESJ49" s="127"/>
      <c r="ESK49" s="127"/>
      <c r="ESL49" s="127"/>
      <c r="ESM49" s="127"/>
      <c r="ESN49" s="127"/>
      <c r="ESO49" s="127"/>
      <c r="ESP49" s="127"/>
      <c r="ESQ49" s="127"/>
      <c r="ESR49" s="127"/>
      <c r="ESS49" s="127"/>
      <c r="EST49" s="127"/>
      <c r="ESU49" s="127"/>
      <c r="ESV49" s="127"/>
      <c r="ESW49" s="127"/>
      <c r="ESX49" s="127"/>
      <c r="ESY49" s="127"/>
      <c r="ESZ49" s="127"/>
      <c r="ETA49" s="127"/>
      <c r="ETB49" s="127"/>
      <c r="ETC49" s="127"/>
      <c r="ETD49" s="127"/>
      <c r="ETE49" s="127"/>
      <c r="ETF49" s="127"/>
      <c r="ETG49" s="127"/>
      <c r="ETH49" s="127"/>
      <c r="ETI49" s="127"/>
      <c r="ETJ49" s="127"/>
      <c r="ETK49" s="127"/>
      <c r="ETL49" s="127"/>
      <c r="ETM49" s="127"/>
      <c r="ETN49" s="127"/>
      <c r="ETO49" s="127"/>
      <c r="ETP49" s="127"/>
      <c r="ETQ49" s="127"/>
      <c r="ETR49" s="127"/>
      <c r="ETS49" s="127"/>
      <c r="ETT49" s="127"/>
      <c r="ETU49" s="127"/>
      <c r="ETV49" s="127"/>
      <c r="ETW49" s="127"/>
      <c r="ETX49" s="127"/>
      <c r="ETY49" s="127"/>
      <c r="ETZ49" s="127"/>
      <c r="EUA49" s="127"/>
      <c r="EUB49" s="127"/>
      <c r="EUC49" s="127"/>
      <c r="EUD49" s="127"/>
      <c r="EUE49" s="127"/>
      <c r="EUF49" s="127"/>
      <c r="EUG49" s="127"/>
      <c r="EUH49" s="127"/>
      <c r="EUI49" s="127"/>
      <c r="EUJ49" s="127"/>
      <c r="EUK49" s="127"/>
      <c r="EUL49" s="127"/>
      <c r="EUM49" s="127"/>
      <c r="EUN49" s="127"/>
      <c r="EUO49" s="127"/>
      <c r="EUP49" s="127"/>
      <c r="EUQ49" s="127"/>
      <c r="EUR49" s="127"/>
      <c r="EUS49" s="127"/>
      <c r="EUT49" s="127"/>
      <c r="EUU49" s="127"/>
      <c r="EUV49" s="127"/>
      <c r="EUW49" s="127"/>
      <c r="EUX49" s="127"/>
      <c r="EUY49" s="127"/>
      <c r="EUZ49" s="127"/>
      <c r="EVA49" s="127"/>
      <c r="EVB49" s="127"/>
      <c r="EVC49" s="127"/>
      <c r="EVD49" s="127"/>
      <c r="EVE49" s="127"/>
      <c r="EVF49" s="127"/>
      <c r="EVG49" s="127"/>
      <c r="EVH49" s="127"/>
      <c r="EVI49" s="127"/>
      <c r="EVJ49" s="127"/>
      <c r="EVK49" s="127"/>
      <c r="EVL49" s="127"/>
      <c r="EVM49" s="127"/>
      <c r="EVN49" s="127"/>
      <c r="EVO49" s="127"/>
      <c r="EVP49" s="127"/>
      <c r="EVQ49" s="127"/>
      <c r="EVR49" s="127"/>
      <c r="EVS49" s="127"/>
      <c r="EVT49" s="127"/>
      <c r="EVU49" s="127"/>
      <c r="EVV49" s="127"/>
      <c r="EVW49" s="127"/>
      <c r="EVX49" s="127"/>
      <c r="EVY49" s="127"/>
      <c r="EVZ49" s="127"/>
      <c r="EWA49" s="127"/>
      <c r="EWB49" s="127"/>
      <c r="EWC49" s="127"/>
      <c r="EWD49" s="127"/>
      <c r="EWE49" s="127"/>
      <c r="EWF49" s="127"/>
      <c r="EWG49" s="127"/>
      <c r="EWH49" s="127"/>
      <c r="EWI49" s="127"/>
      <c r="EWJ49" s="127"/>
      <c r="EWK49" s="127"/>
      <c r="EWL49" s="127"/>
      <c r="EWM49" s="127"/>
      <c r="EWN49" s="127"/>
      <c r="EWO49" s="127"/>
      <c r="EWP49" s="127"/>
      <c r="EWQ49" s="127"/>
      <c r="EWR49" s="127"/>
      <c r="EWS49" s="127"/>
      <c r="EWT49" s="127"/>
      <c r="EWU49" s="127"/>
      <c r="EWV49" s="127"/>
      <c r="EWW49" s="127"/>
      <c r="EWX49" s="127"/>
      <c r="EWY49" s="127"/>
      <c r="EWZ49" s="127"/>
      <c r="EXA49" s="127"/>
      <c r="EXB49" s="127"/>
      <c r="EXC49" s="127"/>
      <c r="EXD49" s="127"/>
      <c r="EXE49" s="127"/>
      <c r="EXF49" s="127"/>
      <c r="EXG49" s="127"/>
      <c r="EXH49" s="127"/>
      <c r="EXI49" s="127"/>
      <c r="EXJ49" s="127"/>
      <c r="EXK49" s="127"/>
      <c r="EXL49" s="127"/>
      <c r="EXM49" s="127"/>
      <c r="EXN49" s="127"/>
      <c r="EXO49" s="127"/>
      <c r="EXP49" s="127"/>
      <c r="EXQ49" s="127"/>
      <c r="EXR49" s="127"/>
      <c r="EXS49" s="127"/>
      <c r="EXT49" s="127"/>
      <c r="EXU49" s="127"/>
      <c r="EXV49" s="127"/>
      <c r="EXW49" s="127"/>
      <c r="EXX49" s="127"/>
      <c r="EXY49" s="127"/>
      <c r="EXZ49" s="127"/>
      <c r="EYA49" s="127"/>
      <c r="EYB49" s="127"/>
      <c r="EYC49" s="127"/>
      <c r="EYD49" s="127"/>
      <c r="EYE49" s="127"/>
      <c r="EYF49" s="127"/>
      <c r="EYG49" s="127"/>
      <c r="EYH49" s="127"/>
      <c r="EYI49" s="127"/>
      <c r="EYJ49" s="127"/>
      <c r="EYK49" s="127"/>
      <c r="EYL49" s="127"/>
      <c r="EYM49" s="127"/>
      <c r="EYN49" s="127"/>
      <c r="EYO49" s="127"/>
      <c r="EYP49" s="127"/>
      <c r="EYQ49" s="127"/>
      <c r="EYR49" s="127"/>
      <c r="EYS49" s="127"/>
      <c r="EYT49" s="127"/>
      <c r="EYU49" s="127"/>
      <c r="EYV49" s="127"/>
      <c r="EYW49" s="127"/>
      <c r="EYX49" s="127"/>
      <c r="EYY49" s="127"/>
      <c r="EYZ49" s="127"/>
      <c r="EZA49" s="127"/>
      <c r="EZB49" s="127"/>
      <c r="EZC49" s="127"/>
      <c r="EZD49" s="127"/>
      <c r="EZE49" s="127"/>
      <c r="EZF49" s="127"/>
      <c r="EZG49" s="127"/>
      <c r="EZH49" s="127"/>
      <c r="EZI49" s="127"/>
      <c r="EZJ49" s="127"/>
      <c r="EZK49" s="127"/>
      <c r="EZL49" s="127"/>
      <c r="EZM49" s="127"/>
      <c r="EZN49" s="127"/>
      <c r="EZO49" s="127"/>
      <c r="EZP49" s="127"/>
      <c r="EZQ49" s="127"/>
      <c r="EZR49" s="127"/>
      <c r="EZS49" s="127"/>
      <c r="EZT49" s="127"/>
      <c r="EZU49" s="127"/>
      <c r="EZV49" s="127"/>
      <c r="EZW49" s="127"/>
      <c r="EZX49" s="127"/>
      <c r="EZY49" s="127"/>
      <c r="EZZ49" s="127"/>
      <c r="FAA49" s="127"/>
      <c r="FAB49" s="127"/>
      <c r="FAC49" s="127"/>
      <c r="FAD49" s="127"/>
      <c r="FAE49" s="127"/>
      <c r="FAF49" s="127"/>
      <c r="FAG49" s="127"/>
      <c r="FAH49" s="127"/>
      <c r="FAI49" s="127"/>
      <c r="FAJ49" s="127"/>
      <c r="FAK49" s="127"/>
      <c r="FAL49" s="127"/>
      <c r="FAM49" s="127"/>
      <c r="FAN49" s="127"/>
      <c r="FAO49" s="127"/>
      <c r="FAP49" s="127"/>
      <c r="FAQ49" s="127"/>
      <c r="FAR49" s="127"/>
      <c r="FAS49" s="127"/>
      <c r="FAT49" s="127"/>
      <c r="FAU49" s="127"/>
      <c r="FAV49" s="127"/>
      <c r="FAW49" s="127"/>
      <c r="FAX49" s="127"/>
      <c r="FAY49" s="127"/>
      <c r="FAZ49" s="127"/>
      <c r="FBA49" s="127"/>
      <c r="FBB49" s="127"/>
      <c r="FBC49" s="127"/>
      <c r="FBD49" s="127"/>
      <c r="FBE49" s="127"/>
      <c r="FBF49" s="127"/>
      <c r="FBG49" s="127"/>
      <c r="FBH49" s="127"/>
      <c r="FBI49" s="127"/>
      <c r="FBJ49" s="127"/>
      <c r="FBK49" s="127"/>
      <c r="FBL49" s="127"/>
      <c r="FBM49" s="127"/>
      <c r="FBN49" s="127"/>
      <c r="FBO49" s="127"/>
      <c r="FBP49" s="127"/>
      <c r="FBQ49" s="127"/>
      <c r="FBR49" s="127"/>
      <c r="FBS49" s="127"/>
      <c r="FBT49" s="127"/>
      <c r="FBU49" s="127"/>
      <c r="FBV49" s="127"/>
      <c r="FBW49" s="127"/>
      <c r="FBX49" s="127"/>
      <c r="FBY49" s="127"/>
      <c r="FBZ49" s="127"/>
      <c r="FCA49" s="127"/>
      <c r="FCB49" s="127"/>
      <c r="FCC49" s="127"/>
      <c r="FCD49" s="127"/>
      <c r="FCE49" s="127"/>
      <c r="FCF49" s="127"/>
      <c r="FCG49" s="127"/>
      <c r="FCH49" s="127"/>
      <c r="FCI49" s="127"/>
      <c r="FCJ49" s="127"/>
      <c r="FCK49" s="127"/>
      <c r="FCL49" s="127"/>
      <c r="FCM49" s="127"/>
      <c r="FCN49" s="127"/>
      <c r="FCO49" s="127"/>
      <c r="FCP49" s="127"/>
      <c r="FCQ49" s="127"/>
      <c r="FCR49" s="127"/>
      <c r="FCS49" s="127"/>
      <c r="FCT49" s="127"/>
      <c r="FCU49" s="127"/>
      <c r="FCV49" s="127"/>
      <c r="FCW49" s="127"/>
      <c r="FCX49" s="127"/>
      <c r="FCY49" s="127"/>
      <c r="FCZ49" s="127"/>
      <c r="FDA49" s="127"/>
      <c r="FDB49" s="127"/>
      <c r="FDC49" s="127"/>
      <c r="FDD49" s="127"/>
      <c r="FDE49" s="127"/>
      <c r="FDF49" s="127"/>
      <c r="FDG49" s="127"/>
      <c r="FDH49" s="127"/>
      <c r="FDI49" s="127"/>
      <c r="FDJ49" s="127"/>
      <c r="FDK49" s="127"/>
      <c r="FDL49" s="127"/>
      <c r="FDM49" s="127"/>
      <c r="FDN49" s="127"/>
      <c r="FDO49" s="127"/>
      <c r="FDP49" s="127"/>
      <c r="FDQ49" s="127"/>
      <c r="FDR49" s="127"/>
      <c r="FDS49" s="127"/>
      <c r="FDT49" s="127"/>
      <c r="FDU49" s="127"/>
      <c r="FDV49" s="127"/>
      <c r="FDW49" s="127"/>
      <c r="FDX49" s="127"/>
      <c r="FDY49" s="127"/>
      <c r="FDZ49" s="127"/>
      <c r="FEA49" s="127"/>
      <c r="FEB49" s="127"/>
      <c r="FEC49" s="127"/>
      <c r="FED49" s="127"/>
      <c r="FEE49" s="127"/>
      <c r="FEF49" s="127"/>
      <c r="FEG49" s="127"/>
      <c r="FEH49" s="127"/>
      <c r="FEI49" s="127"/>
      <c r="FEJ49" s="127"/>
      <c r="FEK49" s="127"/>
      <c r="FEL49" s="127"/>
      <c r="FEM49" s="127"/>
      <c r="FEN49" s="127"/>
      <c r="FEO49" s="127"/>
      <c r="FEP49" s="127"/>
      <c r="FEQ49" s="127"/>
      <c r="FER49" s="127"/>
      <c r="FES49" s="127"/>
      <c r="FET49" s="127"/>
      <c r="FEU49" s="127"/>
      <c r="FEV49" s="127"/>
      <c r="FEW49" s="127"/>
      <c r="FEX49" s="127"/>
      <c r="FEY49" s="127"/>
      <c r="FEZ49" s="127"/>
      <c r="FFA49" s="127"/>
      <c r="FFB49" s="127"/>
      <c r="FFC49" s="127"/>
      <c r="FFD49" s="127"/>
      <c r="FFE49" s="127"/>
      <c r="FFF49" s="127"/>
      <c r="FFG49" s="127"/>
      <c r="FFH49" s="127"/>
      <c r="FFI49" s="127"/>
      <c r="FFJ49" s="127"/>
      <c r="FFK49" s="127"/>
      <c r="FFL49" s="127"/>
      <c r="FFM49" s="127"/>
      <c r="FFN49" s="127"/>
      <c r="FFO49" s="127"/>
      <c r="FFP49" s="127"/>
      <c r="FFQ49" s="127"/>
      <c r="FFR49" s="127"/>
      <c r="FFS49" s="127"/>
      <c r="FFT49" s="127"/>
      <c r="FFU49" s="127"/>
      <c r="FFV49" s="127"/>
      <c r="FFW49" s="127"/>
      <c r="FFX49" s="127"/>
      <c r="FFY49" s="127"/>
      <c r="FFZ49" s="127"/>
      <c r="FGA49" s="127"/>
      <c r="FGB49" s="127"/>
      <c r="FGC49" s="127"/>
      <c r="FGD49" s="127"/>
      <c r="FGE49" s="127"/>
      <c r="FGF49" s="127"/>
      <c r="FGG49" s="127"/>
      <c r="FGH49" s="127"/>
      <c r="FGI49" s="127"/>
      <c r="FGJ49" s="127"/>
      <c r="FGK49" s="127"/>
      <c r="FGL49" s="127"/>
      <c r="FGM49" s="127"/>
      <c r="FGN49" s="127"/>
      <c r="FGO49" s="127"/>
      <c r="FGP49" s="127"/>
      <c r="FGQ49" s="127"/>
      <c r="FGR49" s="127"/>
      <c r="FGS49" s="127"/>
      <c r="FGT49" s="127"/>
      <c r="FGU49" s="127"/>
      <c r="FGV49" s="127"/>
      <c r="FGW49" s="127"/>
      <c r="FGX49" s="127"/>
      <c r="FGY49" s="127"/>
      <c r="FGZ49" s="127"/>
      <c r="FHA49" s="127"/>
      <c r="FHB49" s="127"/>
      <c r="FHC49" s="127"/>
      <c r="FHD49" s="127"/>
      <c r="FHE49" s="127"/>
      <c r="FHF49" s="127"/>
      <c r="FHG49" s="127"/>
      <c r="FHH49" s="127"/>
      <c r="FHI49" s="127"/>
      <c r="FHJ49" s="127"/>
      <c r="FHK49" s="127"/>
      <c r="FHL49" s="127"/>
      <c r="FHM49" s="127"/>
      <c r="FHN49" s="127"/>
      <c r="FHO49" s="127"/>
      <c r="FHP49" s="127"/>
      <c r="FHQ49" s="127"/>
      <c r="FHR49" s="127"/>
      <c r="FHS49" s="127"/>
      <c r="FHT49" s="127"/>
      <c r="FHU49" s="127"/>
      <c r="FHV49" s="127"/>
      <c r="FHW49" s="127"/>
      <c r="FHX49" s="127"/>
      <c r="FHY49" s="127"/>
      <c r="FHZ49" s="127"/>
      <c r="FIA49" s="127"/>
      <c r="FIB49" s="127"/>
      <c r="FIC49" s="127"/>
      <c r="FID49" s="127"/>
      <c r="FIE49" s="127"/>
      <c r="FIF49" s="127"/>
      <c r="FIG49" s="127"/>
      <c r="FIH49" s="127"/>
      <c r="FII49" s="127"/>
      <c r="FIJ49" s="127"/>
      <c r="FIK49" s="127"/>
      <c r="FIL49" s="127"/>
      <c r="FIM49" s="127"/>
      <c r="FIN49" s="127"/>
      <c r="FIO49" s="127"/>
      <c r="FIP49" s="127"/>
      <c r="FIQ49" s="127"/>
      <c r="FIR49" s="127"/>
      <c r="FIS49" s="127"/>
      <c r="FIT49" s="127"/>
      <c r="FIU49" s="127"/>
      <c r="FIV49" s="127"/>
      <c r="FIW49" s="127"/>
      <c r="FIX49" s="127"/>
      <c r="FIY49" s="127"/>
      <c r="FIZ49" s="127"/>
      <c r="FJA49" s="127"/>
      <c r="FJB49" s="127"/>
      <c r="FJC49" s="127"/>
      <c r="FJD49" s="127"/>
      <c r="FJE49" s="127"/>
      <c r="FJF49" s="127"/>
      <c r="FJG49" s="127"/>
      <c r="FJH49" s="127"/>
      <c r="FJI49" s="127"/>
      <c r="FJJ49" s="127"/>
      <c r="FJK49" s="127"/>
      <c r="FJL49" s="127"/>
      <c r="FJM49" s="127"/>
      <c r="FJN49" s="127"/>
      <c r="FJO49" s="127"/>
      <c r="FJP49" s="127"/>
      <c r="FJQ49" s="127"/>
      <c r="FJR49" s="127"/>
      <c r="FJS49" s="127"/>
      <c r="FJT49" s="127"/>
      <c r="FJU49" s="127"/>
      <c r="FJV49" s="127"/>
      <c r="FJW49" s="127"/>
      <c r="FJX49" s="127"/>
      <c r="FJY49" s="127"/>
      <c r="FJZ49" s="127"/>
      <c r="FKA49" s="127"/>
      <c r="FKB49" s="127"/>
      <c r="FKC49" s="127"/>
      <c r="FKD49" s="127"/>
      <c r="FKE49" s="127"/>
      <c r="FKF49" s="127"/>
      <c r="FKG49" s="127"/>
      <c r="FKH49" s="127"/>
      <c r="FKI49" s="127"/>
      <c r="FKJ49" s="127"/>
      <c r="FKK49" s="127"/>
      <c r="FKL49" s="127"/>
      <c r="FKM49" s="127"/>
      <c r="FKN49" s="127"/>
      <c r="FKO49" s="127"/>
      <c r="FKP49" s="127"/>
      <c r="FKQ49" s="127"/>
      <c r="FKR49" s="127"/>
      <c r="FKS49" s="127"/>
      <c r="FKT49" s="127"/>
      <c r="FKU49" s="127"/>
      <c r="FKV49" s="127"/>
      <c r="FKW49" s="127"/>
      <c r="FKX49" s="127"/>
      <c r="FKY49" s="127"/>
      <c r="FKZ49" s="127"/>
      <c r="FLA49" s="127"/>
      <c r="FLB49" s="127"/>
      <c r="FLC49" s="127"/>
      <c r="FLD49" s="127"/>
      <c r="FLE49" s="127"/>
      <c r="FLF49" s="127"/>
      <c r="FLG49" s="127"/>
      <c r="FLH49" s="127"/>
      <c r="FLI49" s="127"/>
      <c r="FLJ49" s="127"/>
      <c r="FLK49" s="127"/>
      <c r="FLL49" s="127"/>
      <c r="FLM49" s="127"/>
      <c r="FLN49" s="127"/>
      <c r="FLO49" s="127"/>
      <c r="FLP49" s="127"/>
      <c r="FLQ49" s="127"/>
      <c r="FLR49" s="127"/>
      <c r="FLS49" s="127"/>
      <c r="FLT49" s="127"/>
      <c r="FLU49" s="127"/>
      <c r="FLV49" s="127"/>
      <c r="FLW49" s="127"/>
      <c r="FLX49" s="127"/>
      <c r="FLY49" s="127"/>
      <c r="FLZ49" s="127"/>
      <c r="FMA49" s="127"/>
      <c r="FMB49" s="127"/>
      <c r="FMC49" s="127"/>
      <c r="FMD49" s="127"/>
      <c r="FME49" s="127"/>
      <c r="FMF49" s="127"/>
      <c r="FMG49" s="127"/>
      <c r="FMH49" s="127"/>
      <c r="FMI49" s="127"/>
      <c r="FMJ49" s="127"/>
      <c r="FMK49" s="127"/>
      <c r="FML49" s="127"/>
      <c r="FMM49" s="127"/>
      <c r="FMN49" s="127"/>
      <c r="FMO49" s="127"/>
      <c r="FMP49" s="127"/>
      <c r="FMQ49" s="127"/>
      <c r="FMR49" s="127"/>
      <c r="FMS49" s="127"/>
      <c r="FMT49" s="127"/>
      <c r="FMU49" s="127"/>
      <c r="FMV49" s="127"/>
      <c r="FMW49" s="127"/>
      <c r="FMX49" s="127"/>
      <c r="FMY49" s="127"/>
      <c r="FMZ49" s="127"/>
      <c r="FNA49" s="127"/>
      <c r="FNB49" s="127"/>
      <c r="FNC49" s="127"/>
      <c r="FND49" s="127"/>
      <c r="FNE49" s="127"/>
      <c r="FNF49" s="127"/>
      <c r="FNG49" s="127"/>
      <c r="FNH49" s="127"/>
      <c r="FNI49" s="127"/>
      <c r="FNJ49" s="127"/>
      <c r="FNK49" s="127"/>
      <c r="FNL49" s="127"/>
      <c r="FNM49" s="127"/>
      <c r="FNN49" s="127"/>
      <c r="FNO49" s="127"/>
      <c r="FNP49" s="127"/>
      <c r="FNQ49" s="127"/>
      <c r="FNR49" s="127"/>
      <c r="FNS49" s="127"/>
      <c r="FNT49" s="127"/>
      <c r="FNU49" s="127"/>
      <c r="FNV49" s="127"/>
      <c r="FNW49" s="127"/>
      <c r="FNX49" s="127"/>
      <c r="FNY49" s="127"/>
      <c r="FNZ49" s="127"/>
      <c r="FOA49" s="127"/>
      <c r="FOB49" s="127"/>
      <c r="FOC49" s="127"/>
      <c r="FOD49" s="127"/>
      <c r="FOE49" s="127"/>
      <c r="FOF49" s="127"/>
      <c r="FOG49" s="127"/>
      <c r="FOH49" s="127"/>
      <c r="FOI49" s="127"/>
      <c r="FOJ49" s="127"/>
      <c r="FOK49" s="127"/>
      <c r="FOL49" s="127"/>
      <c r="FOM49" s="127"/>
      <c r="FON49" s="127"/>
      <c r="FOO49" s="127"/>
      <c r="FOP49" s="127"/>
      <c r="FOQ49" s="127"/>
      <c r="FOR49" s="127"/>
      <c r="FOS49" s="127"/>
      <c r="FOT49" s="127"/>
      <c r="FOU49" s="127"/>
      <c r="FOV49" s="127"/>
      <c r="FOW49" s="127"/>
      <c r="FOX49" s="127"/>
      <c r="FOY49" s="127"/>
      <c r="FOZ49" s="127"/>
      <c r="FPA49" s="127"/>
      <c r="FPB49" s="127"/>
      <c r="FPC49" s="127"/>
      <c r="FPD49" s="127"/>
      <c r="FPE49" s="127"/>
      <c r="FPF49" s="127"/>
      <c r="FPG49" s="127"/>
      <c r="FPH49" s="127"/>
      <c r="FPI49" s="127"/>
      <c r="FPJ49" s="127"/>
      <c r="FPK49" s="127"/>
      <c r="FPL49" s="127"/>
      <c r="FPM49" s="127"/>
      <c r="FPN49" s="127"/>
      <c r="FPO49" s="127"/>
      <c r="FPP49" s="127"/>
      <c r="FPQ49" s="127"/>
      <c r="FPR49" s="127"/>
      <c r="FPS49" s="127"/>
      <c r="FPT49" s="127"/>
      <c r="FPU49" s="127"/>
      <c r="FPV49" s="127"/>
      <c r="FPW49" s="127"/>
      <c r="FPX49" s="127"/>
      <c r="FPY49" s="127"/>
      <c r="FPZ49" s="127"/>
      <c r="FQA49" s="127"/>
      <c r="FQB49" s="127"/>
      <c r="FQC49" s="127"/>
      <c r="FQD49" s="127"/>
      <c r="FQE49" s="127"/>
      <c r="FQF49" s="127"/>
      <c r="FQG49" s="127"/>
      <c r="FQH49" s="127"/>
      <c r="FQI49" s="127"/>
      <c r="FQJ49" s="127"/>
      <c r="FQK49" s="127"/>
      <c r="FQL49" s="127"/>
      <c r="FQM49" s="127"/>
      <c r="FQN49" s="127"/>
      <c r="FQO49" s="127"/>
      <c r="FQP49" s="127"/>
      <c r="FQQ49" s="127"/>
      <c r="FQR49" s="127"/>
      <c r="FQS49" s="127"/>
      <c r="FQT49" s="127"/>
      <c r="FQU49" s="127"/>
      <c r="FQV49" s="127"/>
      <c r="FQW49" s="127"/>
      <c r="FQX49" s="127"/>
      <c r="FQY49" s="127"/>
      <c r="FQZ49" s="127"/>
      <c r="FRA49" s="127"/>
      <c r="FRB49" s="127"/>
      <c r="FRC49" s="127"/>
      <c r="FRD49" s="127"/>
      <c r="FRE49" s="127"/>
      <c r="FRF49" s="127"/>
      <c r="FRG49" s="127"/>
      <c r="FRH49" s="127"/>
      <c r="FRI49" s="127"/>
      <c r="FRJ49" s="127"/>
      <c r="FRK49" s="127"/>
      <c r="FRL49" s="127"/>
      <c r="FRM49" s="127"/>
      <c r="FRN49" s="127"/>
      <c r="FRO49" s="127"/>
      <c r="FRP49" s="127"/>
      <c r="FRQ49" s="127"/>
      <c r="FRR49" s="127"/>
      <c r="FRS49" s="127"/>
      <c r="FRT49" s="127"/>
      <c r="FRU49" s="127"/>
      <c r="FRV49" s="127"/>
      <c r="FRW49" s="127"/>
      <c r="FRX49" s="127"/>
      <c r="FRY49" s="127"/>
      <c r="FRZ49" s="127"/>
      <c r="FSA49" s="127"/>
      <c r="FSB49" s="127"/>
      <c r="FSC49" s="127"/>
      <c r="FSD49" s="127"/>
      <c r="FSE49" s="127"/>
      <c r="FSF49" s="127"/>
      <c r="FSG49" s="127"/>
      <c r="FSH49" s="127"/>
      <c r="FSI49" s="127"/>
      <c r="FSJ49" s="127"/>
      <c r="FSK49" s="127"/>
      <c r="FSL49" s="127"/>
      <c r="FSM49" s="127"/>
      <c r="FSN49" s="127"/>
      <c r="FSO49" s="127"/>
      <c r="FSP49" s="127"/>
      <c r="FSQ49" s="127"/>
      <c r="FSR49" s="127"/>
      <c r="FSS49" s="127"/>
      <c r="FST49" s="127"/>
      <c r="FSU49" s="127"/>
      <c r="FSV49" s="127"/>
      <c r="FSW49" s="127"/>
      <c r="FSX49" s="127"/>
      <c r="FSY49" s="127"/>
      <c r="FSZ49" s="127"/>
      <c r="FTA49" s="127"/>
      <c r="FTB49" s="127"/>
      <c r="FTC49" s="127"/>
      <c r="FTD49" s="127"/>
      <c r="FTE49" s="127"/>
      <c r="FTF49" s="127"/>
      <c r="FTG49" s="127"/>
      <c r="FTH49" s="127"/>
      <c r="FTI49" s="127"/>
      <c r="FTJ49" s="127"/>
      <c r="FTK49" s="127"/>
      <c r="FTL49" s="127"/>
      <c r="FTM49" s="127"/>
      <c r="FTN49" s="127"/>
      <c r="FTO49" s="127"/>
      <c r="FTP49" s="127"/>
      <c r="FTQ49" s="127"/>
      <c r="FTR49" s="127"/>
      <c r="FTS49" s="127"/>
      <c r="FTT49" s="127"/>
      <c r="FTU49" s="127"/>
      <c r="FTV49" s="127"/>
      <c r="FTW49" s="127"/>
      <c r="FTX49" s="127"/>
      <c r="FTY49" s="127"/>
      <c r="FTZ49" s="127"/>
      <c r="FUA49" s="127"/>
      <c r="FUB49" s="127"/>
      <c r="FUC49" s="127"/>
      <c r="FUD49" s="127"/>
      <c r="FUE49" s="127"/>
      <c r="FUF49" s="127"/>
      <c r="FUG49" s="127"/>
      <c r="FUH49" s="127"/>
      <c r="FUI49" s="127"/>
      <c r="FUJ49" s="127"/>
      <c r="FUK49" s="127"/>
      <c r="FUL49" s="127"/>
      <c r="FUM49" s="127"/>
      <c r="FUN49" s="127"/>
      <c r="FUO49" s="127"/>
      <c r="FUP49" s="127"/>
      <c r="FUQ49" s="127"/>
      <c r="FUR49" s="127"/>
      <c r="FUS49" s="127"/>
      <c r="FUT49" s="127"/>
      <c r="FUU49" s="127"/>
      <c r="FUV49" s="127"/>
      <c r="FUW49" s="127"/>
      <c r="FUX49" s="127"/>
      <c r="FUY49" s="127"/>
      <c r="FUZ49" s="127"/>
      <c r="FVA49" s="127"/>
      <c r="FVB49" s="127"/>
      <c r="FVC49" s="127"/>
      <c r="FVD49" s="127"/>
      <c r="FVE49" s="127"/>
      <c r="FVF49" s="127"/>
      <c r="FVG49" s="127"/>
      <c r="FVH49" s="127"/>
      <c r="FVI49" s="127"/>
      <c r="FVJ49" s="127"/>
      <c r="FVK49" s="127"/>
      <c r="FVL49" s="127"/>
      <c r="FVM49" s="127"/>
      <c r="FVN49" s="127"/>
      <c r="FVO49" s="127"/>
      <c r="FVP49" s="127"/>
      <c r="FVQ49" s="127"/>
      <c r="FVR49" s="127"/>
      <c r="FVS49" s="127"/>
      <c r="FVT49" s="127"/>
      <c r="FVU49" s="127"/>
      <c r="FVV49" s="127"/>
      <c r="FVW49" s="127"/>
      <c r="FVX49" s="127"/>
      <c r="FVY49" s="127"/>
      <c r="FVZ49" s="127"/>
      <c r="FWA49" s="127"/>
      <c r="FWB49" s="127"/>
      <c r="FWC49" s="127"/>
      <c r="FWD49" s="127"/>
      <c r="FWE49" s="127"/>
      <c r="FWF49" s="127"/>
      <c r="FWG49" s="127"/>
      <c r="FWH49" s="127"/>
      <c r="FWI49" s="127"/>
      <c r="FWJ49" s="127"/>
      <c r="FWK49" s="127"/>
      <c r="FWL49" s="127"/>
      <c r="FWM49" s="127"/>
      <c r="FWN49" s="127"/>
      <c r="FWO49" s="127"/>
      <c r="FWP49" s="127"/>
      <c r="FWQ49" s="127"/>
      <c r="FWR49" s="127"/>
      <c r="FWS49" s="127"/>
      <c r="FWT49" s="127"/>
      <c r="FWU49" s="127"/>
      <c r="FWV49" s="127"/>
      <c r="FWW49" s="127"/>
      <c r="FWX49" s="127"/>
      <c r="FWY49" s="127"/>
      <c r="FWZ49" s="127"/>
      <c r="FXA49" s="127"/>
      <c r="FXB49" s="127"/>
      <c r="FXC49" s="127"/>
      <c r="FXD49" s="127"/>
      <c r="FXE49" s="127"/>
      <c r="FXF49" s="127"/>
      <c r="FXG49" s="127"/>
      <c r="FXH49" s="127"/>
      <c r="FXI49" s="127"/>
      <c r="FXJ49" s="127"/>
      <c r="FXK49" s="127"/>
      <c r="FXL49" s="127"/>
      <c r="FXM49" s="127"/>
      <c r="FXN49" s="127"/>
      <c r="FXO49" s="127"/>
      <c r="FXP49" s="127"/>
      <c r="FXQ49" s="127"/>
      <c r="FXR49" s="127"/>
      <c r="FXS49" s="127"/>
      <c r="FXT49" s="127"/>
      <c r="FXU49" s="127"/>
      <c r="FXV49" s="127"/>
      <c r="FXW49" s="127"/>
      <c r="FXX49" s="127"/>
      <c r="FXY49" s="127"/>
      <c r="FXZ49" s="127"/>
      <c r="FYA49" s="127"/>
      <c r="FYB49" s="127"/>
      <c r="FYC49" s="127"/>
      <c r="FYD49" s="127"/>
      <c r="FYE49" s="127"/>
      <c r="FYF49" s="127"/>
      <c r="FYG49" s="127"/>
      <c r="FYH49" s="127"/>
      <c r="FYI49" s="127"/>
      <c r="FYJ49" s="127"/>
      <c r="FYK49" s="127"/>
      <c r="FYL49" s="127"/>
      <c r="FYM49" s="127"/>
      <c r="FYN49" s="127"/>
      <c r="FYO49" s="127"/>
      <c r="FYP49" s="127"/>
      <c r="FYQ49" s="127"/>
      <c r="FYR49" s="127"/>
      <c r="FYS49" s="127"/>
      <c r="FYT49" s="127"/>
      <c r="FYU49" s="127"/>
      <c r="FYV49" s="127"/>
      <c r="FYW49" s="127"/>
      <c r="FYX49" s="127"/>
      <c r="FYY49" s="127"/>
      <c r="FYZ49" s="127"/>
      <c r="FZA49" s="127"/>
      <c r="FZB49" s="127"/>
      <c r="FZC49" s="127"/>
      <c r="FZD49" s="127"/>
      <c r="FZE49" s="127"/>
      <c r="FZF49" s="127"/>
      <c r="FZG49" s="127"/>
      <c r="FZH49" s="127"/>
      <c r="FZI49" s="127"/>
      <c r="FZJ49" s="127"/>
      <c r="FZK49" s="127"/>
      <c r="FZL49" s="127"/>
      <c r="FZM49" s="127"/>
      <c r="FZN49" s="127"/>
      <c r="FZO49" s="127"/>
      <c r="FZP49" s="127"/>
      <c r="FZQ49" s="127"/>
      <c r="FZR49" s="127"/>
      <c r="FZS49" s="127"/>
      <c r="FZT49" s="127"/>
      <c r="FZU49" s="127"/>
      <c r="FZV49" s="127"/>
      <c r="FZW49" s="127"/>
      <c r="FZX49" s="127"/>
      <c r="FZY49" s="127"/>
      <c r="FZZ49" s="127"/>
      <c r="GAA49" s="127"/>
      <c r="GAB49" s="127"/>
      <c r="GAC49" s="127"/>
      <c r="GAD49" s="127"/>
      <c r="GAE49" s="127"/>
      <c r="GAF49" s="127"/>
      <c r="GAG49" s="127"/>
      <c r="GAH49" s="127"/>
      <c r="GAI49" s="127"/>
      <c r="GAJ49" s="127"/>
      <c r="GAK49" s="127"/>
      <c r="GAL49" s="127"/>
      <c r="GAM49" s="127"/>
      <c r="GAN49" s="127"/>
      <c r="GAO49" s="127"/>
      <c r="GAP49" s="127"/>
      <c r="GAQ49" s="127"/>
      <c r="GAR49" s="127"/>
      <c r="GAS49" s="127"/>
      <c r="GAT49" s="127"/>
      <c r="GAU49" s="127"/>
      <c r="GAV49" s="127"/>
      <c r="GAW49" s="127"/>
      <c r="GAX49" s="127"/>
      <c r="GAY49" s="127"/>
      <c r="GAZ49" s="127"/>
      <c r="GBA49" s="127"/>
      <c r="GBB49" s="127"/>
      <c r="GBC49" s="127"/>
      <c r="GBD49" s="127"/>
      <c r="GBE49" s="127"/>
      <c r="GBF49" s="127"/>
      <c r="GBG49" s="127"/>
      <c r="GBH49" s="127"/>
      <c r="GBI49" s="127"/>
      <c r="GBJ49" s="127"/>
      <c r="GBK49" s="127"/>
      <c r="GBL49" s="127"/>
      <c r="GBM49" s="127"/>
      <c r="GBN49" s="127"/>
      <c r="GBO49" s="127"/>
      <c r="GBP49" s="127"/>
      <c r="GBQ49" s="127"/>
      <c r="GBR49" s="127"/>
      <c r="GBS49" s="127"/>
      <c r="GBT49" s="127"/>
      <c r="GBU49" s="127"/>
      <c r="GBV49" s="127"/>
      <c r="GBW49" s="127"/>
      <c r="GBX49" s="127"/>
      <c r="GBY49" s="127"/>
      <c r="GBZ49" s="127"/>
      <c r="GCA49" s="127"/>
      <c r="GCB49" s="127"/>
      <c r="GCC49" s="127"/>
      <c r="GCD49" s="127"/>
      <c r="GCE49" s="127"/>
      <c r="GCF49" s="127"/>
      <c r="GCG49" s="127"/>
      <c r="GCH49" s="127"/>
      <c r="GCI49" s="127"/>
      <c r="GCJ49" s="127"/>
      <c r="GCK49" s="127"/>
      <c r="GCL49" s="127"/>
      <c r="GCM49" s="127"/>
      <c r="GCN49" s="127"/>
      <c r="GCO49" s="127"/>
      <c r="GCP49" s="127"/>
      <c r="GCQ49" s="127"/>
      <c r="GCR49" s="127"/>
      <c r="GCS49" s="127"/>
      <c r="GCT49" s="127"/>
      <c r="GCU49" s="127"/>
      <c r="GCV49" s="127"/>
      <c r="GCW49" s="127"/>
      <c r="GCX49" s="127"/>
      <c r="GCY49" s="127"/>
      <c r="GCZ49" s="127"/>
      <c r="GDA49" s="127"/>
      <c r="GDB49" s="127"/>
      <c r="GDC49" s="127"/>
      <c r="GDD49" s="127"/>
      <c r="GDE49" s="127"/>
      <c r="GDF49" s="127"/>
      <c r="GDG49" s="127"/>
      <c r="GDH49" s="127"/>
      <c r="GDI49" s="127"/>
      <c r="GDJ49" s="127"/>
      <c r="GDK49" s="127"/>
      <c r="GDL49" s="127"/>
      <c r="GDM49" s="127"/>
      <c r="GDN49" s="127"/>
      <c r="GDO49" s="127"/>
      <c r="GDP49" s="127"/>
      <c r="GDQ49" s="127"/>
      <c r="GDR49" s="127"/>
      <c r="GDS49" s="127"/>
      <c r="GDT49" s="127"/>
      <c r="GDU49" s="127"/>
      <c r="GDV49" s="127"/>
      <c r="GDW49" s="127"/>
      <c r="GDX49" s="127"/>
      <c r="GDY49" s="127"/>
      <c r="GDZ49" s="127"/>
      <c r="GEA49" s="127"/>
      <c r="GEB49" s="127"/>
      <c r="GEC49" s="127"/>
      <c r="GED49" s="127"/>
      <c r="GEE49" s="127"/>
      <c r="GEF49" s="127"/>
      <c r="GEG49" s="127"/>
      <c r="GEH49" s="127"/>
      <c r="GEI49" s="127"/>
      <c r="GEJ49" s="127"/>
      <c r="GEK49" s="127"/>
      <c r="GEL49" s="127"/>
      <c r="GEM49" s="127"/>
      <c r="GEN49" s="127"/>
      <c r="GEO49" s="127"/>
      <c r="GEP49" s="127"/>
      <c r="GEQ49" s="127"/>
      <c r="GER49" s="127"/>
      <c r="GES49" s="127"/>
      <c r="GET49" s="127"/>
      <c r="GEU49" s="127"/>
      <c r="GEV49" s="127"/>
      <c r="GEW49" s="127"/>
      <c r="GEX49" s="127"/>
      <c r="GEY49" s="127"/>
      <c r="GEZ49" s="127"/>
      <c r="GFA49" s="127"/>
      <c r="GFB49" s="127"/>
      <c r="GFC49" s="127"/>
      <c r="GFD49" s="127"/>
      <c r="GFE49" s="127"/>
      <c r="GFF49" s="127"/>
      <c r="GFG49" s="127"/>
      <c r="GFH49" s="127"/>
      <c r="GFI49" s="127"/>
      <c r="GFJ49" s="127"/>
      <c r="GFK49" s="127"/>
      <c r="GFL49" s="127"/>
      <c r="GFM49" s="127"/>
      <c r="GFN49" s="127"/>
      <c r="GFO49" s="127"/>
      <c r="GFP49" s="127"/>
      <c r="GFQ49" s="127"/>
      <c r="GFR49" s="127"/>
      <c r="GFS49" s="127"/>
      <c r="GFT49" s="127"/>
      <c r="GFU49" s="127"/>
      <c r="GFV49" s="127"/>
      <c r="GFW49" s="127"/>
      <c r="GFX49" s="127"/>
      <c r="GFY49" s="127"/>
      <c r="GFZ49" s="127"/>
      <c r="GGA49" s="127"/>
      <c r="GGB49" s="127"/>
      <c r="GGC49" s="127"/>
      <c r="GGD49" s="127"/>
      <c r="GGE49" s="127"/>
      <c r="GGF49" s="127"/>
      <c r="GGG49" s="127"/>
      <c r="GGH49" s="127"/>
      <c r="GGI49" s="127"/>
      <c r="GGJ49" s="127"/>
      <c r="GGK49" s="127"/>
      <c r="GGL49" s="127"/>
      <c r="GGM49" s="127"/>
      <c r="GGN49" s="127"/>
      <c r="GGO49" s="127"/>
      <c r="GGP49" s="127"/>
      <c r="GGQ49" s="127"/>
      <c r="GGR49" s="127"/>
      <c r="GGS49" s="127"/>
      <c r="GGT49" s="127"/>
      <c r="GGU49" s="127"/>
      <c r="GGV49" s="127"/>
      <c r="GGW49" s="127"/>
      <c r="GGX49" s="127"/>
      <c r="GGY49" s="127"/>
      <c r="GGZ49" s="127"/>
      <c r="GHA49" s="127"/>
      <c r="GHB49" s="127"/>
      <c r="GHC49" s="127"/>
      <c r="GHD49" s="127"/>
      <c r="GHE49" s="127"/>
      <c r="GHF49" s="127"/>
      <c r="GHG49" s="127"/>
      <c r="GHH49" s="127"/>
      <c r="GHI49" s="127"/>
      <c r="GHJ49" s="127"/>
      <c r="GHK49" s="127"/>
      <c r="GHL49" s="127"/>
      <c r="GHM49" s="127"/>
      <c r="GHN49" s="127"/>
      <c r="GHO49" s="127"/>
      <c r="GHP49" s="127"/>
      <c r="GHQ49" s="127"/>
      <c r="GHR49" s="127"/>
      <c r="GHS49" s="127"/>
      <c r="GHT49" s="127"/>
      <c r="GHU49" s="127"/>
      <c r="GHV49" s="127"/>
      <c r="GHW49" s="127"/>
      <c r="GHX49" s="127"/>
      <c r="GHY49" s="127"/>
      <c r="GHZ49" s="127"/>
      <c r="GIA49" s="127"/>
      <c r="GIB49" s="127"/>
      <c r="GIC49" s="127"/>
      <c r="GID49" s="127"/>
      <c r="GIE49" s="127"/>
      <c r="GIF49" s="127"/>
      <c r="GIG49" s="127"/>
      <c r="GIH49" s="127"/>
      <c r="GII49" s="127"/>
      <c r="GIJ49" s="127"/>
      <c r="GIK49" s="127"/>
      <c r="GIL49" s="127"/>
      <c r="GIM49" s="127"/>
      <c r="GIN49" s="127"/>
      <c r="GIO49" s="127"/>
      <c r="GIP49" s="127"/>
      <c r="GIQ49" s="127"/>
      <c r="GIR49" s="127"/>
      <c r="GIS49" s="127"/>
      <c r="GIT49" s="127"/>
      <c r="GIU49" s="127"/>
      <c r="GIV49" s="127"/>
      <c r="GIW49" s="127"/>
      <c r="GIX49" s="127"/>
      <c r="GIY49" s="127"/>
      <c r="GIZ49" s="127"/>
      <c r="GJA49" s="127"/>
      <c r="GJB49" s="127"/>
      <c r="GJC49" s="127"/>
      <c r="GJD49" s="127"/>
      <c r="GJE49" s="127"/>
      <c r="GJF49" s="127"/>
      <c r="GJG49" s="127"/>
      <c r="GJH49" s="127"/>
      <c r="GJI49" s="127"/>
      <c r="GJJ49" s="127"/>
      <c r="GJK49" s="127"/>
      <c r="GJL49" s="127"/>
      <c r="GJM49" s="127"/>
      <c r="GJN49" s="127"/>
      <c r="GJO49" s="127"/>
      <c r="GJP49" s="127"/>
      <c r="GJQ49" s="127"/>
      <c r="GJR49" s="127"/>
      <c r="GJS49" s="127"/>
      <c r="GJT49" s="127"/>
      <c r="GJU49" s="127"/>
      <c r="GJV49" s="127"/>
      <c r="GJW49" s="127"/>
      <c r="GJX49" s="127"/>
      <c r="GJY49" s="127"/>
      <c r="GJZ49" s="127"/>
      <c r="GKA49" s="127"/>
      <c r="GKB49" s="127"/>
      <c r="GKC49" s="127"/>
      <c r="GKD49" s="127"/>
      <c r="GKE49" s="127"/>
      <c r="GKF49" s="127"/>
      <c r="GKG49" s="127"/>
      <c r="GKH49" s="127"/>
      <c r="GKI49" s="127"/>
      <c r="GKJ49" s="127"/>
      <c r="GKK49" s="127"/>
      <c r="GKL49" s="127"/>
      <c r="GKM49" s="127"/>
      <c r="GKN49" s="127"/>
      <c r="GKO49" s="127"/>
      <c r="GKP49" s="127"/>
      <c r="GKQ49" s="127"/>
      <c r="GKR49" s="127"/>
      <c r="GKS49" s="127"/>
      <c r="GKT49" s="127"/>
      <c r="GKU49" s="127"/>
      <c r="GKV49" s="127"/>
      <c r="GKW49" s="127"/>
      <c r="GKX49" s="127"/>
      <c r="GKY49" s="127"/>
      <c r="GKZ49" s="127"/>
      <c r="GLA49" s="127"/>
      <c r="GLB49" s="127"/>
      <c r="GLC49" s="127"/>
      <c r="GLD49" s="127"/>
      <c r="GLE49" s="127"/>
      <c r="GLF49" s="127"/>
      <c r="GLG49" s="127"/>
      <c r="GLH49" s="127"/>
      <c r="GLI49" s="127"/>
      <c r="GLJ49" s="127"/>
      <c r="GLK49" s="127"/>
      <c r="GLL49" s="127"/>
      <c r="GLM49" s="127"/>
      <c r="GLN49" s="127"/>
      <c r="GLO49" s="127"/>
      <c r="GLP49" s="127"/>
      <c r="GLQ49" s="127"/>
      <c r="GLR49" s="127"/>
      <c r="GLS49" s="127"/>
      <c r="GLT49" s="127"/>
      <c r="GLU49" s="127"/>
      <c r="GLV49" s="127"/>
      <c r="GLW49" s="127"/>
      <c r="GLX49" s="127"/>
      <c r="GLY49" s="127"/>
      <c r="GLZ49" s="127"/>
      <c r="GMA49" s="127"/>
      <c r="GMB49" s="127"/>
      <c r="GMC49" s="127"/>
      <c r="GMD49" s="127"/>
      <c r="GME49" s="127"/>
      <c r="GMF49" s="127"/>
      <c r="GMG49" s="127"/>
      <c r="GMH49" s="127"/>
      <c r="GMI49" s="127"/>
      <c r="GMJ49" s="127"/>
      <c r="GMK49" s="127"/>
      <c r="GML49" s="127"/>
      <c r="GMM49" s="127"/>
      <c r="GMN49" s="127"/>
      <c r="GMO49" s="127"/>
      <c r="GMP49" s="127"/>
      <c r="GMQ49" s="127"/>
      <c r="GMR49" s="127"/>
      <c r="GMS49" s="127"/>
      <c r="GMT49" s="127"/>
      <c r="GMU49" s="127"/>
      <c r="GMV49" s="127"/>
      <c r="GMW49" s="127"/>
      <c r="GMX49" s="127"/>
      <c r="GMY49" s="127"/>
      <c r="GMZ49" s="127"/>
      <c r="GNA49" s="127"/>
      <c r="GNB49" s="127"/>
      <c r="GNC49" s="127"/>
      <c r="GND49" s="127"/>
      <c r="GNE49" s="127"/>
      <c r="GNF49" s="127"/>
      <c r="GNG49" s="127"/>
      <c r="GNH49" s="127"/>
      <c r="GNI49" s="127"/>
      <c r="GNJ49" s="127"/>
      <c r="GNK49" s="127"/>
      <c r="GNL49" s="127"/>
      <c r="GNM49" s="127"/>
      <c r="GNN49" s="127"/>
      <c r="GNO49" s="127"/>
      <c r="GNP49" s="127"/>
      <c r="GNQ49" s="127"/>
      <c r="GNR49" s="127"/>
      <c r="GNS49" s="127"/>
      <c r="GNT49" s="127"/>
      <c r="GNU49" s="127"/>
      <c r="GNV49" s="127"/>
      <c r="GNW49" s="127"/>
      <c r="GNX49" s="127"/>
      <c r="GNY49" s="127"/>
      <c r="GNZ49" s="127"/>
      <c r="GOA49" s="127"/>
      <c r="GOB49" s="127"/>
      <c r="GOC49" s="127"/>
      <c r="GOD49" s="127"/>
      <c r="GOE49" s="127"/>
      <c r="GOF49" s="127"/>
      <c r="GOG49" s="127"/>
      <c r="GOH49" s="127"/>
      <c r="GOI49" s="127"/>
      <c r="GOJ49" s="127"/>
      <c r="GOK49" s="127"/>
      <c r="GOL49" s="127"/>
      <c r="GOM49" s="127"/>
      <c r="GON49" s="127"/>
      <c r="GOO49" s="127"/>
      <c r="GOP49" s="127"/>
      <c r="GOQ49" s="127"/>
      <c r="GOR49" s="127"/>
      <c r="GOS49" s="127"/>
      <c r="GOT49" s="127"/>
      <c r="GOU49" s="127"/>
      <c r="GOV49" s="127"/>
      <c r="GOW49" s="127"/>
      <c r="GOX49" s="127"/>
      <c r="GOY49" s="127"/>
      <c r="GOZ49" s="127"/>
      <c r="GPA49" s="127"/>
      <c r="GPB49" s="127"/>
      <c r="GPC49" s="127"/>
      <c r="GPD49" s="127"/>
      <c r="GPE49" s="127"/>
      <c r="GPF49" s="127"/>
      <c r="GPG49" s="127"/>
      <c r="GPH49" s="127"/>
      <c r="GPI49" s="127"/>
      <c r="GPJ49" s="127"/>
      <c r="GPK49" s="127"/>
      <c r="GPL49" s="127"/>
      <c r="GPM49" s="127"/>
      <c r="GPN49" s="127"/>
      <c r="GPO49" s="127"/>
      <c r="GPP49" s="127"/>
      <c r="GPQ49" s="127"/>
      <c r="GPR49" s="127"/>
      <c r="GPS49" s="127"/>
      <c r="GPT49" s="127"/>
      <c r="GPU49" s="127"/>
      <c r="GPV49" s="127"/>
      <c r="GPW49" s="127"/>
      <c r="GPX49" s="127"/>
      <c r="GPY49" s="127"/>
      <c r="GPZ49" s="127"/>
      <c r="GQA49" s="127"/>
      <c r="GQB49" s="127"/>
      <c r="GQC49" s="127"/>
      <c r="GQD49" s="127"/>
      <c r="GQE49" s="127"/>
      <c r="GQF49" s="127"/>
      <c r="GQG49" s="127"/>
      <c r="GQH49" s="127"/>
      <c r="GQI49" s="127"/>
      <c r="GQJ49" s="127"/>
      <c r="GQK49" s="127"/>
      <c r="GQL49" s="127"/>
      <c r="GQM49" s="127"/>
      <c r="GQN49" s="127"/>
      <c r="GQO49" s="127"/>
      <c r="GQP49" s="127"/>
      <c r="GQQ49" s="127"/>
      <c r="GQR49" s="127"/>
      <c r="GQS49" s="127"/>
      <c r="GQT49" s="127"/>
      <c r="GQU49" s="127"/>
      <c r="GQV49" s="127"/>
      <c r="GQW49" s="127"/>
      <c r="GQX49" s="127"/>
      <c r="GQY49" s="127"/>
      <c r="GQZ49" s="127"/>
      <c r="GRA49" s="127"/>
      <c r="GRB49" s="127"/>
      <c r="GRC49" s="127"/>
      <c r="GRD49" s="127"/>
      <c r="GRE49" s="127"/>
      <c r="GRF49" s="127"/>
      <c r="GRG49" s="127"/>
      <c r="GRH49" s="127"/>
      <c r="GRI49" s="127"/>
      <c r="GRJ49" s="127"/>
      <c r="GRK49" s="127"/>
      <c r="GRL49" s="127"/>
      <c r="GRM49" s="127"/>
      <c r="GRN49" s="127"/>
      <c r="GRO49" s="127"/>
      <c r="GRP49" s="127"/>
      <c r="GRQ49" s="127"/>
      <c r="GRR49" s="127"/>
      <c r="GRS49" s="127"/>
      <c r="GRT49" s="127"/>
      <c r="GRU49" s="127"/>
      <c r="GRV49" s="127"/>
      <c r="GRW49" s="127"/>
      <c r="GRX49" s="127"/>
      <c r="GRY49" s="127"/>
      <c r="GRZ49" s="127"/>
      <c r="GSA49" s="127"/>
      <c r="GSB49" s="127"/>
      <c r="GSC49" s="127"/>
      <c r="GSD49" s="127"/>
      <c r="GSE49" s="127"/>
      <c r="GSF49" s="127"/>
      <c r="GSG49" s="127"/>
      <c r="GSH49" s="127"/>
      <c r="GSI49" s="127"/>
      <c r="GSJ49" s="127"/>
      <c r="GSK49" s="127"/>
      <c r="GSL49" s="127"/>
      <c r="GSM49" s="127"/>
      <c r="GSN49" s="127"/>
      <c r="GSO49" s="127"/>
      <c r="GSP49" s="127"/>
      <c r="GSQ49" s="127"/>
      <c r="GSR49" s="127"/>
      <c r="GSS49" s="127"/>
      <c r="GST49" s="127"/>
      <c r="GSU49" s="127"/>
      <c r="GSV49" s="127"/>
      <c r="GSW49" s="127"/>
      <c r="GSX49" s="127"/>
      <c r="GSY49" s="127"/>
      <c r="GSZ49" s="127"/>
      <c r="GTA49" s="127"/>
      <c r="GTB49" s="127"/>
      <c r="GTC49" s="127"/>
      <c r="GTD49" s="127"/>
      <c r="GTE49" s="127"/>
      <c r="GTF49" s="127"/>
      <c r="GTG49" s="127"/>
      <c r="GTH49" s="127"/>
      <c r="GTI49" s="127"/>
      <c r="GTJ49" s="127"/>
      <c r="GTK49" s="127"/>
      <c r="GTL49" s="127"/>
      <c r="GTM49" s="127"/>
      <c r="GTN49" s="127"/>
      <c r="GTO49" s="127"/>
      <c r="GTP49" s="127"/>
      <c r="GTQ49" s="127"/>
      <c r="GTR49" s="127"/>
      <c r="GTS49" s="127"/>
      <c r="GTT49" s="127"/>
      <c r="GTU49" s="127"/>
      <c r="GTV49" s="127"/>
      <c r="GTW49" s="127"/>
      <c r="GTX49" s="127"/>
      <c r="GTY49" s="127"/>
      <c r="GTZ49" s="127"/>
      <c r="GUA49" s="127"/>
      <c r="GUB49" s="127"/>
      <c r="GUC49" s="127"/>
      <c r="GUD49" s="127"/>
      <c r="GUE49" s="127"/>
      <c r="GUF49" s="127"/>
      <c r="GUG49" s="127"/>
      <c r="GUH49" s="127"/>
      <c r="GUI49" s="127"/>
      <c r="GUJ49" s="127"/>
      <c r="GUK49" s="127"/>
      <c r="GUL49" s="127"/>
      <c r="GUM49" s="127"/>
      <c r="GUN49" s="127"/>
      <c r="GUO49" s="127"/>
      <c r="GUP49" s="127"/>
      <c r="GUQ49" s="127"/>
      <c r="GUR49" s="127"/>
      <c r="GUS49" s="127"/>
      <c r="GUT49" s="127"/>
      <c r="GUU49" s="127"/>
      <c r="GUV49" s="127"/>
      <c r="GUW49" s="127"/>
      <c r="GUX49" s="127"/>
      <c r="GUY49" s="127"/>
      <c r="GUZ49" s="127"/>
      <c r="GVA49" s="127"/>
      <c r="GVB49" s="127"/>
      <c r="GVC49" s="127"/>
      <c r="GVD49" s="127"/>
      <c r="GVE49" s="127"/>
      <c r="GVF49" s="127"/>
      <c r="GVG49" s="127"/>
      <c r="GVH49" s="127"/>
      <c r="GVI49" s="127"/>
      <c r="GVJ49" s="127"/>
      <c r="GVK49" s="127"/>
      <c r="GVL49" s="127"/>
      <c r="GVM49" s="127"/>
      <c r="GVN49" s="127"/>
      <c r="GVO49" s="127"/>
      <c r="GVP49" s="127"/>
      <c r="GVQ49" s="127"/>
      <c r="GVR49" s="127"/>
      <c r="GVS49" s="127"/>
      <c r="GVT49" s="127"/>
      <c r="GVU49" s="127"/>
      <c r="GVV49" s="127"/>
      <c r="GVW49" s="127"/>
      <c r="GVX49" s="127"/>
      <c r="GVY49" s="127"/>
      <c r="GVZ49" s="127"/>
      <c r="GWA49" s="127"/>
      <c r="GWB49" s="127"/>
      <c r="GWC49" s="127"/>
      <c r="GWD49" s="127"/>
      <c r="GWE49" s="127"/>
      <c r="GWF49" s="127"/>
      <c r="GWG49" s="127"/>
      <c r="GWH49" s="127"/>
      <c r="GWI49" s="127"/>
      <c r="GWJ49" s="127"/>
      <c r="GWK49" s="127"/>
      <c r="GWL49" s="127"/>
      <c r="GWM49" s="127"/>
      <c r="GWN49" s="127"/>
      <c r="GWO49" s="127"/>
      <c r="GWP49" s="127"/>
      <c r="GWQ49" s="127"/>
      <c r="GWR49" s="127"/>
      <c r="GWS49" s="127"/>
      <c r="GWT49" s="127"/>
      <c r="GWU49" s="127"/>
      <c r="GWV49" s="127"/>
      <c r="GWW49" s="127"/>
      <c r="GWX49" s="127"/>
      <c r="GWY49" s="127"/>
      <c r="GWZ49" s="127"/>
      <c r="GXA49" s="127"/>
      <c r="GXB49" s="127"/>
      <c r="GXC49" s="127"/>
      <c r="GXD49" s="127"/>
      <c r="GXE49" s="127"/>
      <c r="GXF49" s="127"/>
      <c r="GXG49" s="127"/>
      <c r="GXH49" s="127"/>
      <c r="GXI49" s="127"/>
      <c r="GXJ49" s="127"/>
      <c r="GXK49" s="127"/>
      <c r="GXL49" s="127"/>
      <c r="GXM49" s="127"/>
      <c r="GXN49" s="127"/>
      <c r="GXO49" s="127"/>
      <c r="GXP49" s="127"/>
      <c r="GXQ49" s="127"/>
      <c r="GXR49" s="127"/>
      <c r="GXS49" s="127"/>
      <c r="GXT49" s="127"/>
      <c r="GXU49" s="127"/>
      <c r="GXV49" s="127"/>
      <c r="GXW49" s="127"/>
      <c r="GXX49" s="127"/>
      <c r="GXY49" s="127"/>
      <c r="GXZ49" s="127"/>
      <c r="GYA49" s="127"/>
      <c r="GYB49" s="127"/>
      <c r="GYC49" s="127"/>
      <c r="GYD49" s="127"/>
      <c r="GYE49" s="127"/>
      <c r="GYF49" s="127"/>
      <c r="GYG49" s="127"/>
      <c r="GYH49" s="127"/>
      <c r="GYI49" s="127"/>
      <c r="GYJ49" s="127"/>
      <c r="GYK49" s="127"/>
      <c r="GYL49" s="127"/>
      <c r="GYM49" s="127"/>
      <c r="GYN49" s="127"/>
      <c r="GYO49" s="127"/>
      <c r="GYP49" s="127"/>
      <c r="GYQ49" s="127"/>
      <c r="GYR49" s="127"/>
      <c r="GYS49" s="127"/>
      <c r="GYT49" s="127"/>
      <c r="GYU49" s="127"/>
      <c r="GYV49" s="127"/>
      <c r="GYW49" s="127"/>
      <c r="GYX49" s="127"/>
      <c r="GYY49" s="127"/>
      <c r="GYZ49" s="127"/>
      <c r="GZA49" s="127"/>
      <c r="GZB49" s="127"/>
      <c r="GZC49" s="127"/>
      <c r="GZD49" s="127"/>
      <c r="GZE49" s="127"/>
      <c r="GZF49" s="127"/>
      <c r="GZG49" s="127"/>
      <c r="GZH49" s="127"/>
      <c r="GZI49" s="127"/>
      <c r="GZJ49" s="127"/>
      <c r="GZK49" s="127"/>
      <c r="GZL49" s="127"/>
      <c r="GZM49" s="127"/>
      <c r="GZN49" s="127"/>
      <c r="GZO49" s="127"/>
      <c r="GZP49" s="127"/>
      <c r="GZQ49" s="127"/>
      <c r="GZR49" s="127"/>
      <c r="GZS49" s="127"/>
      <c r="GZT49" s="127"/>
      <c r="GZU49" s="127"/>
      <c r="GZV49" s="127"/>
      <c r="GZW49" s="127"/>
      <c r="GZX49" s="127"/>
      <c r="GZY49" s="127"/>
      <c r="GZZ49" s="127"/>
      <c r="HAA49" s="127"/>
      <c r="HAB49" s="127"/>
      <c r="HAC49" s="127"/>
      <c r="HAD49" s="127"/>
      <c r="HAE49" s="127"/>
      <c r="HAF49" s="127"/>
      <c r="HAG49" s="127"/>
      <c r="HAH49" s="127"/>
      <c r="HAI49" s="127"/>
      <c r="HAJ49" s="127"/>
      <c r="HAK49" s="127"/>
      <c r="HAL49" s="127"/>
      <c r="HAM49" s="127"/>
      <c r="HAN49" s="127"/>
      <c r="HAO49" s="127"/>
      <c r="HAP49" s="127"/>
      <c r="HAQ49" s="127"/>
      <c r="HAR49" s="127"/>
      <c r="HAS49" s="127"/>
      <c r="HAT49" s="127"/>
      <c r="HAU49" s="127"/>
      <c r="HAV49" s="127"/>
      <c r="HAW49" s="127"/>
      <c r="HAX49" s="127"/>
      <c r="HAY49" s="127"/>
      <c r="HAZ49" s="127"/>
      <c r="HBA49" s="127"/>
      <c r="HBB49" s="127"/>
      <c r="HBC49" s="127"/>
      <c r="HBD49" s="127"/>
      <c r="HBE49" s="127"/>
      <c r="HBF49" s="127"/>
      <c r="HBG49" s="127"/>
      <c r="HBH49" s="127"/>
      <c r="HBI49" s="127"/>
      <c r="HBJ49" s="127"/>
      <c r="HBK49" s="127"/>
      <c r="HBL49" s="127"/>
      <c r="HBM49" s="127"/>
      <c r="HBN49" s="127"/>
      <c r="HBO49" s="127"/>
      <c r="HBP49" s="127"/>
      <c r="HBQ49" s="127"/>
      <c r="HBR49" s="127"/>
      <c r="HBS49" s="127"/>
      <c r="HBT49" s="127"/>
      <c r="HBU49" s="127"/>
      <c r="HBV49" s="127"/>
      <c r="HBW49" s="127"/>
      <c r="HBX49" s="127"/>
      <c r="HBY49" s="127"/>
      <c r="HBZ49" s="127"/>
      <c r="HCA49" s="127"/>
      <c r="HCB49" s="127"/>
      <c r="HCC49" s="127"/>
      <c r="HCD49" s="127"/>
      <c r="HCE49" s="127"/>
      <c r="HCF49" s="127"/>
      <c r="HCG49" s="127"/>
      <c r="HCH49" s="127"/>
      <c r="HCI49" s="127"/>
      <c r="HCJ49" s="127"/>
      <c r="HCK49" s="127"/>
      <c r="HCL49" s="127"/>
      <c r="HCM49" s="127"/>
      <c r="HCN49" s="127"/>
      <c r="HCO49" s="127"/>
      <c r="HCP49" s="127"/>
      <c r="HCQ49" s="127"/>
      <c r="HCR49" s="127"/>
      <c r="HCS49" s="127"/>
      <c r="HCT49" s="127"/>
      <c r="HCU49" s="127"/>
      <c r="HCV49" s="127"/>
      <c r="HCW49" s="127"/>
      <c r="HCX49" s="127"/>
      <c r="HCY49" s="127"/>
      <c r="HCZ49" s="127"/>
      <c r="HDA49" s="127"/>
      <c r="HDB49" s="127"/>
      <c r="HDC49" s="127"/>
      <c r="HDD49" s="127"/>
      <c r="HDE49" s="127"/>
      <c r="HDF49" s="127"/>
      <c r="HDG49" s="127"/>
      <c r="HDH49" s="127"/>
      <c r="HDI49" s="127"/>
      <c r="HDJ49" s="127"/>
      <c r="HDK49" s="127"/>
      <c r="HDL49" s="127"/>
      <c r="HDM49" s="127"/>
      <c r="HDN49" s="127"/>
      <c r="HDO49" s="127"/>
      <c r="HDP49" s="127"/>
      <c r="HDQ49" s="127"/>
      <c r="HDR49" s="127"/>
      <c r="HDS49" s="127"/>
      <c r="HDT49" s="127"/>
      <c r="HDU49" s="127"/>
      <c r="HDV49" s="127"/>
      <c r="HDW49" s="127"/>
      <c r="HDX49" s="127"/>
      <c r="HDY49" s="127"/>
      <c r="HDZ49" s="127"/>
      <c r="HEA49" s="127"/>
      <c r="HEB49" s="127"/>
      <c r="HEC49" s="127"/>
      <c r="HED49" s="127"/>
      <c r="HEE49" s="127"/>
      <c r="HEF49" s="127"/>
      <c r="HEG49" s="127"/>
      <c r="HEH49" s="127"/>
      <c r="HEI49" s="127"/>
      <c r="HEJ49" s="127"/>
      <c r="HEK49" s="127"/>
      <c r="HEL49" s="127"/>
      <c r="HEM49" s="127"/>
      <c r="HEN49" s="127"/>
      <c r="HEO49" s="127"/>
      <c r="HEP49" s="127"/>
      <c r="HEQ49" s="127"/>
      <c r="HER49" s="127"/>
      <c r="HES49" s="127"/>
      <c r="HET49" s="127"/>
      <c r="HEU49" s="127"/>
      <c r="HEV49" s="127"/>
      <c r="HEW49" s="127"/>
      <c r="HEX49" s="127"/>
      <c r="HEY49" s="127"/>
      <c r="HEZ49" s="127"/>
      <c r="HFA49" s="127"/>
      <c r="HFB49" s="127"/>
      <c r="HFC49" s="127"/>
      <c r="HFD49" s="127"/>
      <c r="HFE49" s="127"/>
      <c r="HFF49" s="127"/>
      <c r="HFG49" s="127"/>
      <c r="HFH49" s="127"/>
      <c r="HFI49" s="127"/>
      <c r="HFJ49" s="127"/>
      <c r="HFK49" s="127"/>
      <c r="HFL49" s="127"/>
      <c r="HFM49" s="127"/>
      <c r="HFN49" s="127"/>
      <c r="HFO49" s="127"/>
      <c r="HFP49" s="127"/>
      <c r="HFQ49" s="127"/>
      <c r="HFR49" s="127"/>
      <c r="HFS49" s="127"/>
      <c r="HFT49" s="127"/>
      <c r="HFU49" s="127"/>
      <c r="HFV49" s="127"/>
      <c r="HFW49" s="127"/>
      <c r="HFX49" s="127"/>
      <c r="HFY49" s="127"/>
      <c r="HFZ49" s="127"/>
      <c r="HGA49" s="127"/>
      <c r="HGB49" s="127"/>
      <c r="HGC49" s="127"/>
      <c r="HGD49" s="127"/>
      <c r="HGE49" s="127"/>
      <c r="HGF49" s="127"/>
      <c r="HGG49" s="127"/>
      <c r="HGH49" s="127"/>
      <c r="HGI49" s="127"/>
      <c r="HGJ49" s="127"/>
      <c r="HGK49" s="127"/>
      <c r="HGL49" s="127"/>
      <c r="HGM49" s="127"/>
      <c r="HGN49" s="127"/>
      <c r="HGO49" s="127"/>
      <c r="HGP49" s="127"/>
      <c r="HGQ49" s="127"/>
      <c r="HGR49" s="127"/>
      <c r="HGS49" s="127"/>
      <c r="HGT49" s="127"/>
      <c r="HGU49" s="127"/>
      <c r="HGV49" s="127"/>
      <c r="HGW49" s="127"/>
      <c r="HGX49" s="127"/>
      <c r="HGY49" s="127"/>
      <c r="HGZ49" s="127"/>
      <c r="HHA49" s="127"/>
      <c r="HHB49" s="127"/>
      <c r="HHC49" s="127"/>
      <c r="HHD49" s="127"/>
      <c r="HHE49" s="127"/>
      <c r="HHF49" s="127"/>
      <c r="HHG49" s="127"/>
      <c r="HHH49" s="127"/>
      <c r="HHI49" s="127"/>
      <c r="HHJ49" s="127"/>
      <c r="HHK49" s="127"/>
      <c r="HHL49" s="127"/>
      <c r="HHM49" s="127"/>
      <c r="HHN49" s="127"/>
      <c r="HHO49" s="127"/>
      <c r="HHP49" s="127"/>
      <c r="HHQ49" s="127"/>
      <c r="HHR49" s="127"/>
      <c r="HHS49" s="127"/>
      <c r="HHT49" s="127"/>
      <c r="HHU49" s="127"/>
      <c r="HHV49" s="127"/>
      <c r="HHW49" s="127"/>
      <c r="HHX49" s="127"/>
      <c r="HHY49" s="127"/>
      <c r="HHZ49" s="127"/>
      <c r="HIA49" s="127"/>
      <c r="HIB49" s="127"/>
      <c r="HIC49" s="127"/>
      <c r="HID49" s="127"/>
      <c r="HIE49" s="127"/>
      <c r="HIF49" s="127"/>
      <c r="HIG49" s="127"/>
      <c r="HIH49" s="127"/>
      <c r="HII49" s="127"/>
      <c r="HIJ49" s="127"/>
      <c r="HIK49" s="127"/>
      <c r="HIL49" s="127"/>
      <c r="HIM49" s="127"/>
      <c r="HIN49" s="127"/>
      <c r="HIO49" s="127"/>
      <c r="HIP49" s="127"/>
      <c r="HIQ49" s="127"/>
      <c r="HIR49" s="127"/>
      <c r="HIS49" s="127"/>
      <c r="HIT49" s="127"/>
      <c r="HIU49" s="127"/>
      <c r="HIV49" s="127"/>
      <c r="HIW49" s="127"/>
      <c r="HIX49" s="127"/>
      <c r="HIY49" s="127"/>
      <c r="HIZ49" s="127"/>
      <c r="HJA49" s="127"/>
      <c r="HJB49" s="127"/>
      <c r="HJC49" s="127"/>
      <c r="HJD49" s="127"/>
      <c r="HJE49" s="127"/>
      <c r="HJF49" s="127"/>
      <c r="HJG49" s="127"/>
      <c r="HJH49" s="127"/>
      <c r="HJI49" s="127"/>
      <c r="HJJ49" s="127"/>
      <c r="HJK49" s="127"/>
      <c r="HJL49" s="127"/>
      <c r="HJM49" s="127"/>
      <c r="HJN49" s="127"/>
      <c r="HJO49" s="127"/>
      <c r="HJP49" s="127"/>
      <c r="HJQ49" s="127"/>
      <c r="HJR49" s="127"/>
      <c r="HJS49" s="127"/>
      <c r="HJT49" s="127"/>
      <c r="HJU49" s="127"/>
      <c r="HJV49" s="127"/>
      <c r="HJW49" s="127"/>
      <c r="HJX49" s="127"/>
      <c r="HJY49" s="127"/>
      <c r="HJZ49" s="127"/>
      <c r="HKA49" s="127"/>
      <c r="HKB49" s="127"/>
      <c r="HKC49" s="127"/>
      <c r="HKD49" s="127"/>
      <c r="HKE49" s="127"/>
      <c r="HKF49" s="127"/>
      <c r="HKG49" s="127"/>
      <c r="HKH49" s="127"/>
      <c r="HKI49" s="127"/>
      <c r="HKJ49" s="127"/>
      <c r="HKK49" s="127"/>
      <c r="HKL49" s="127"/>
      <c r="HKM49" s="127"/>
      <c r="HKN49" s="127"/>
      <c r="HKO49" s="127"/>
      <c r="HKP49" s="127"/>
      <c r="HKQ49" s="127"/>
      <c r="HKR49" s="127"/>
      <c r="HKS49" s="127"/>
      <c r="HKT49" s="127"/>
      <c r="HKU49" s="127"/>
      <c r="HKV49" s="127"/>
      <c r="HKW49" s="127"/>
      <c r="HKX49" s="127"/>
      <c r="HKY49" s="127"/>
      <c r="HKZ49" s="127"/>
      <c r="HLA49" s="127"/>
      <c r="HLB49" s="127"/>
      <c r="HLC49" s="127"/>
      <c r="HLD49" s="127"/>
      <c r="HLE49" s="127"/>
      <c r="HLF49" s="127"/>
      <c r="HLG49" s="127"/>
      <c r="HLH49" s="127"/>
      <c r="HLI49" s="127"/>
      <c r="HLJ49" s="127"/>
      <c r="HLK49" s="127"/>
      <c r="HLL49" s="127"/>
      <c r="HLM49" s="127"/>
      <c r="HLN49" s="127"/>
      <c r="HLO49" s="127"/>
      <c r="HLP49" s="127"/>
      <c r="HLQ49" s="127"/>
      <c r="HLR49" s="127"/>
      <c r="HLS49" s="127"/>
      <c r="HLT49" s="127"/>
      <c r="HLU49" s="127"/>
      <c r="HLV49" s="127"/>
      <c r="HLW49" s="127"/>
      <c r="HLX49" s="127"/>
      <c r="HLY49" s="127"/>
      <c r="HLZ49" s="127"/>
      <c r="HMA49" s="127"/>
      <c r="HMB49" s="127"/>
      <c r="HMC49" s="127"/>
      <c r="HMD49" s="127"/>
      <c r="HME49" s="127"/>
      <c r="HMF49" s="127"/>
      <c r="HMG49" s="127"/>
      <c r="HMH49" s="127"/>
      <c r="HMI49" s="127"/>
      <c r="HMJ49" s="127"/>
      <c r="HMK49" s="127"/>
      <c r="HML49" s="127"/>
      <c r="HMM49" s="127"/>
      <c r="HMN49" s="127"/>
      <c r="HMO49" s="127"/>
      <c r="HMP49" s="127"/>
      <c r="HMQ49" s="127"/>
      <c r="HMR49" s="127"/>
      <c r="HMS49" s="127"/>
      <c r="HMT49" s="127"/>
      <c r="HMU49" s="127"/>
      <c r="HMV49" s="127"/>
      <c r="HMW49" s="127"/>
      <c r="HMX49" s="127"/>
      <c r="HMY49" s="127"/>
      <c r="HMZ49" s="127"/>
      <c r="HNA49" s="127"/>
      <c r="HNB49" s="127"/>
      <c r="HNC49" s="127"/>
      <c r="HND49" s="127"/>
      <c r="HNE49" s="127"/>
      <c r="HNF49" s="127"/>
      <c r="HNG49" s="127"/>
      <c r="HNH49" s="127"/>
      <c r="HNI49" s="127"/>
      <c r="HNJ49" s="127"/>
      <c r="HNK49" s="127"/>
      <c r="HNL49" s="127"/>
      <c r="HNM49" s="127"/>
      <c r="HNN49" s="127"/>
      <c r="HNO49" s="127"/>
      <c r="HNP49" s="127"/>
      <c r="HNQ49" s="127"/>
      <c r="HNR49" s="127"/>
      <c r="HNS49" s="127"/>
      <c r="HNT49" s="127"/>
      <c r="HNU49" s="127"/>
      <c r="HNV49" s="127"/>
      <c r="HNW49" s="127"/>
      <c r="HNX49" s="127"/>
      <c r="HNY49" s="127"/>
      <c r="HNZ49" s="127"/>
      <c r="HOA49" s="127"/>
      <c r="HOB49" s="127"/>
      <c r="HOC49" s="127"/>
      <c r="HOD49" s="127"/>
      <c r="HOE49" s="127"/>
      <c r="HOF49" s="127"/>
      <c r="HOG49" s="127"/>
      <c r="HOH49" s="127"/>
      <c r="HOI49" s="127"/>
      <c r="HOJ49" s="127"/>
      <c r="HOK49" s="127"/>
      <c r="HOL49" s="127"/>
      <c r="HOM49" s="127"/>
      <c r="HON49" s="127"/>
      <c r="HOO49" s="127"/>
      <c r="HOP49" s="127"/>
      <c r="HOQ49" s="127"/>
      <c r="HOR49" s="127"/>
      <c r="HOS49" s="127"/>
      <c r="HOT49" s="127"/>
      <c r="HOU49" s="127"/>
      <c r="HOV49" s="127"/>
      <c r="HOW49" s="127"/>
      <c r="HOX49" s="127"/>
      <c r="HOY49" s="127"/>
      <c r="HOZ49" s="127"/>
      <c r="HPA49" s="127"/>
      <c r="HPB49" s="127"/>
      <c r="HPC49" s="127"/>
      <c r="HPD49" s="127"/>
      <c r="HPE49" s="127"/>
      <c r="HPF49" s="127"/>
      <c r="HPG49" s="127"/>
      <c r="HPH49" s="127"/>
      <c r="HPI49" s="127"/>
      <c r="HPJ49" s="127"/>
      <c r="HPK49" s="127"/>
      <c r="HPL49" s="127"/>
      <c r="HPM49" s="127"/>
      <c r="HPN49" s="127"/>
      <c r="HPO49" s="127"/>
      <c r="HPP49" s="127"/>
      <c r="HPQ49" s="127"/>
      <c r="HPR49" s="127"/>
      <c r="HPS49" s="127"/>
      <c r="HPT49" s="127"/>
      <c r="HPU49" s="127"/>
      <c r="HPV49" s="127"/>
      <c r="HPW49" s="127"/>
      <c r="HPX49" s="127"/>
      <c r="HPY49" s="127"/>
      <c r="HPZ49" s="127"/>
      <c r="HQA49" s="127"/>
      <c r="HQB49" s="127"/>
      <c r="HQC49" s="127"/>
      <c r="HQD49" s="127"/>
      <c r="HQE49" s="127"/>
      <c r="HQF49" s="127"/>
      <c r="HQG49" s="127"/>
      <c r="HQH49" s="127"/>
      <c r="HQI49" s="127"/>
      <c r="HQJ49" s="127"/>
      <c r="HQK49" s="127"/>
      <c r="HQL49" s="127"/>
      <c r="HQM49" s="127"/>
      <c r="HQN49" s="127"/>
      <c r="HQO49" s="127"/>
      <c r="HQP49" s="127"/>
      <c r="HQQ49" s="127"/>
      <c r="HQR49" s="127"/>
      <c r="HQS49" s="127"/>
      <c r="HQT49" s="127"/>
      <c r="HQU49" s="127"/>
      <c r="HQV49" s="127"/>
      <c r="HQW49" s="127"/>
      <c r="HQX49" s="127"/>
      <c r="HQY49" s="127"/>
      <c r="HQZ49" s="127"/>
      <c r="HRA49" s="127"/>
      <c r="HRB49" s="127"/>
      <c r="HRC49" s="127"/>
      <c r="HRD49" s="127"/>
      <c r="HRE49" s="127"/>
      <c r="HRF49" s="127"/>
      <c r="HRG49" s="127"/>
      <c r="HRH49" s="127"/>
      <c r="HRI49" s="127"/>
      <c r="HRJ49" s="127"/>
      <c r="HRK49" s="127"/>
      <c r="HRL49" s="127"/>
      <c r="HRM49" s="127"/>
      <c r="HRN49" s="127"/>
      <c r="HRO49" s="127"/>
      <c r="HRP49" s="127"/>
      <c r="HRQ49" s="127"/>
      <c r="HRR49" s="127"/>
      <c r="HRS49" s="127"/>
      <c r="HRT49" s="127"/>
      <c r="HRU49" s="127"/>
      <c r="HRV49" s="127"/>
      <c r="HRW49" s="127"/>
      <c r="HRX49" s="127"/>
      <c r="HRY49" s="127"/>
      <c r="HRZ49" s="127"/>
      <c r="HSA49" s="127"/>
      <c r="HSB49" s="127"/>
      <c r="HSC49" s="127"/>
      <c r="HSD49" s="127"/>
      <c r="HSE49" s="127"/>
      <c r="HSF49" s="127"/>
      <c r="HSG49" s="127"/>
      <c r="HSH49" s="127"/>
      <c r="HSI49" s="127"/>
      <c r="HSJ49" s="127"/>
      <c r="HSK49" s="127"/>
      <c r="HSL49" s="127"/>
      <c r="HSM49" s="127"/>
      <c r="HSN49" s="127"/>
      <c r="HSO49" s="127"/>
      <c r="HSP49" s="127"/>
      <c r="HSQ49" s="127"/>
      <c r="HSR49" s="127"/>
      <c r="HSS49" s="127"/>
      <c r="HST49" s="127"/>
      <c r="HSU49" s="127"/>
      <c r="HSV49" s="127"/>
      <c r="HSW49" s="127"/>
      <c r="HSX49" s="127"/>
      <c r="HSY49" s="127"/>
      <c r="HSZ49" s="127"/>
      <c r="HTA49" s="127"/>
      <c r="HTB49" s="127"/>
      <c r="HTC49" s="127"/>
      <c r="HTD49" s="127"/>
      <c r="HTE49" s="127"/>
      <c r="HTF49" s="127"/>
      <c r="HTG49" s="127"/>
      <c r="HTH49" s="127"/>
      <c r="HTI49" s="127"/>
      <c r="HTJ49" s="127"/>
      <c r="HTK49" s="127"/>
      <c r="HTL49" s="127"/>
      <c r="HTM49" s="127"/>
      <c r="HTN49" s="127"/>
      <c r="HTO49" s="127"/>
      <c r="HTP49" s="127"/>
      <c r="HTQ49" s="127"/>
      <c r="HTR49" s="127"/>
      <c r="HTS49" s="127"/>
      <c r="HTT49" s="127"/>
      <c r="HTU49" s="127"/>
      <c r="HTV49" s="127"/>
      <c r="HTW49" s="127"/>
      <c r="HTX49" s="127"/>
      <c r="HTY49" s="127"/>
      <c r="HTZ49" s="127"/>
      <c r="HUA49" s="127"/>
      <c r="HUB49" s="127"/>
      <c r="HUC49" s="127"/>
      <c r="HUD49" s="127"/>
      <c r="HUE49" s="127"/>
      <c r="HUF49" s="127"/>
      <c r="HUG49" s="127"/>
      <c r="HUH49" s="127"/>
      <c r="HUI49" s="127"/>
      <c r="HUJ49" s="127"/>
      <c r="HUK49" s="127"/>
      <c r="HUL49" s="127"/>
      <c r="HUM49" s="127"/>
      <c r="HUN49" s="127"/>
      <c r="HUO49" s="127"/>
      <c r="HUP49" s="127"/>
      <c r="HUQ49" s="127"/>
      <c r="HUR49" s="127"/>
      <c r="HUS49" s="127"/>
      <c r="HUT49" s="127"/>
      <c r="HUU49" s="127"/>
      <c r="HUV49" s="127"/>
      <c r="HUW49" s="127"/>
      <c r="HUX49" s="127"/>
      <c r="HUY49" s="127"/>
      <c r="HUZ49" s="127"/>
      <c r="HVA49" s="127"/>
      <c r="HVB49" s="127"/>
      <c r="HVC49" s="127"/>
      <c r="HVD49" s="127"/>
      <c r="HVE49" s="127"/>
      <c r="HVF49" s="127"/>
      <c r="HVG49" s="127"/>
      <c r="HVH49" s="127"/>
      <c r="HVI49" s="127"/>
      <c r="HVJ49" s="127"/>
      <c r="HVK49" s="127"/>
      <c r="HVL49" s="127"/>
      <c r="HVM49" s="127"/>
      <c r="HVN49" s="127"/>
      <c r="HVO49" s="127"/>
      <c r="HVP49" s="127"/>
      <c r="HVQ49" s="127"/>
      <c r="HVR49" s="127"/>
      <c r="HVS49" s="127"/>
      <c r="HVT49" s="127"/>
      <c r="HVU49" s="127"/>
      <c r="HVV49" s="127"/>
      <c r="HVW49" s="127"/>
      <c r="HVX49" s="127"/>
      <c r="HVY49" s="127"/>
      <c r="HVZ49" s="127"/>
      <c r="HWA49" s="127"/>
      <c r="HWB49" s="127"/>
      <c r="HWC49" s="127"/>
      <c r="HWD49" s="127"/>
      <c r="HWE49" s="127"/>
      <c r="HWF49" s="127"/>
      <c r="HWG49" s="127"/>
      <c r="HWH49" s="127"/>
      <c r="HWI49" s="127"/>
      <c r="HWJ49" s="127"/>
      <c r="HWK49" s="127"/>
      <c r="HWL49" s="127"/>
      <c r="HWM49" s="127"/>
      <c r="HWN49" s="127"/>
      <c r="HWO49" s="127"/>
      <c r="HWP49" s="127"/>
      <c r="HWQ49" s="127"/>
      <c r="HWR49" s="127"/>
      <c r="HWS49" s="127"/>
      <c r="HWT49" s="127"/>
      <c r="HWU49" s="127"/>
      <c r="HWV49" s="127"/>
      <c r="HWW49" s="127"/>
      <c r="HWX49" s="127"/>
      <c r="HWY49" s="127"/>
      <c r="HWZ49" s="127"/>
      <c r="HXA49" s="127"/>
      <c r="HXB49" s="127"/>
      <c r="HXC49" s="127"/>
      <c r="HXD49" s="127"/>
      <c r="HXE49" s="127"/>
      <c r="HXF49" s="127"/>
      <c r="HXG49" s="127"/>
      <c r="HXH49" s="127"/>
      <c r="HXI49" s="127"/>
      <c r="HXJ49" s="127"/>
      <c r="HXK49" s="127"/>
      <c r="HXL49" s="127"/>
      <c r="HXM49" s="127"/>
      <c r="HXN49" s="127"/>
      <c r="HXO49" s="127"/>
      <c r="HXP49" s="127"/>
      <c r="HXQ49" s="127"/>
      <c r="HXR49" s="127"/>
      <c r="HXS49" s="127"/>
      <c r="HXT49" s="127"/>
      <c r="HXU49" s="127"/>
      <c r="HXV49" s="127"/>
      <c r="HXW49" s="127"/>
      <c r="HXX49" s="127"/>
      <c r="HXY49" s="127"/>
      <c r="HXZ49" s="127"/>
      <c r="HYA49" s="127"/>
      <c r="HYB49" s="127"/>
      <c r="HYC49" s="127"/>
      <c r="HYD49" s="127"/>
      <c r="HYE49" s="127"/>
      <c r="HYF49" s="127"/>
      <c r="HYG49" s="127"/>
      <c r="HYH49" s="127"/>
      <c r="HYI49" s="127"/>
      <c r="HYJ49" s="127"/>
      <c r="HYK49" s="127"/>
      <c r="HYL49" s="127"/>
      <c r="HYM49" s="127"/>
      <c r="HYN49" s="127"/>
      <c r="HYO49" s="127"/>
      <c r="HYP49" s="127"/>
      <c r="HYQ49" s="127"/>
      <c r="HYR49" s="127"/>
      <c r="HYS49" s="127"/>
      <c r="HYT49" s="127"/>
      <c r="HYU49" s="127"/>
      <c r="HYV49" s="127"/>
      <c r="HYW49" s="127"/>
      <c r="HYX49" s="127"/>
      <c r="HYY49" s="127"/>
      <c r="HYZ49" s="127"/>
      <c r="HZA49" s="127"/>
      <c r="HZB49" s="127"/>
      <c r="HZC49" s="127"/>
      <c r="HZD49" s="127"/>
      <c r="HZE49" s="127"/>
      <c r="HZF49" s="127"/>
      <c r="HZG49" s="127"/>
      <c r="HZH49" s="127"/>
      <c r="HZI49" s="127"/>
      <c r="HZJ49" s="127"/>
      <c r="HZK49" s="127"/>
      <c r="HZL49" s="127"/>
      <c r="HZM49" s="127"/>
      <c r="HZN49" s="127"/>
      <c r="HZO49" s="127"/>
      <c r="HZP49" s="127"/>
      <c r="HZQ49" s="127"/>
      <c r="HZR49" s="127"/>
      <c r="HZS49" s="127"/>
      <c r="HZT49" s="127"/>
      <c r="HZU49" s="127"/>
      <c r="HZV49" s="127"/>
      <c r="HZW49" s="127"/>
      <c r="HZX49" s="127"/>
      <c r="HZY49" s="127"/>
      <c r="HZZ49" s="127"/>
      <c r="IAA49" s="127"/>
      <c r="IAB49" s="127"/>
      <c r="IAC49" s="127"/>
      <c r="IAD49" s="127"/>
      <c r="IAE49" s="127"/>
      <c r="IAF49" s="127"/>
      <c r="IAG49" s="127"/>
      <c r="IAH49" s="127"/>
      <c r="IAI49" s="127"/>
      <c r="IAJ49" s="127"/>
      <c r="IAK49" s="127"/>
      <c r="IAL49" s="127"/>
      <c r="IAM49" s="127"/>
      <c r="IAN49" s="127"/>
      <c r="IAO49" s="127"/>
      <c r="IAP49" s="127"/>
      <c r="IAQ49" s="127"/>
      <c r="IAR49" s="127"/>
      <c r="IAS49" s="127"/>
      <c r="IAT49" s="127"/>
      <c r="IAU49" s="127"/>
      <c r="IAV49" s="127"/>
      <c r="IAW49" s="127"/>
      <c r="IAX49" s="127"/>
      <c r="IAY49" s="127"/>
      <c r="IAZ49" s="127"/>
      <c r="IBA49" s="127"/>
      <c r="IBB49" s="127"/>
      <c r="IBC49" s="127"/>
      <c r="IBD49" s="127"/>
      <c r="IBE49" s="127"/>
      <c r="IBF49" s="127"/>
      <c r="IBG49" s="127"/>
      <c r="IBH49" s="127"/>
      <c r="IBI49" s="127"/>
      <c r="IBJ49" s="127"/>
      <c r="IBK49" s="127"/>
      <c r="IBL49" s="127"/>
      <c r="IBM49" s="127"/>
      <c r="IBN49" s="127"/>
      <c r="IBO49" s="127"/>
      <c r="IBP49" s="127"/>
      <c r="IBQ49" s="127"/>
      <c r="IBR49" s="127"/>
      <c r="IBS49" s="127"/>
      <c r="IBT49" s="127"/>
      <c r="IBU49" s="127"/>
      <c r="IBV49" s="127"/>
      <c r="IBW49" s="127"/>
      <c r="IBX49" s="127"/>
      <c r="IBY49" s="127"/>
      <c r="IBZ49" s="127"/>
      <c r="ICA49" s="127"/>
      <c r="ICB49" s="127"/>
      <c r="ICC49" s="127"/>
      <c r="ICD49" s="127"/>
      <c r="ICE49" s="127"/>
      <c r="ICF49" s="127"/>
      <c r="ICG49" s="127"/>
      <c r="ICH49" s="127"/>
      <c r="ICI49" s="127"/>
      <c r="ICJ49" s="127"/>
      <c r="ICK49" s="127"/>
      <c r="ICL49" s="127"/>
      <c r="ICM49" s="127"/>
      <c r="ICN49" s="127"/>
      <c r="ICO49" s="127"/>
      <c r="ICP49" s="127"/>
      <c r="ICQ49" s="127"/>
      <c r="ICR49" s="127"/>
      <c r="ICS49" s="127"/>
      <c r="ICT49" s="127"/>
      <c r="ICU49" s="127"/>
      <c r="ICV49" s="127"/>
      <c r="ICW49" s="127"/>
      <c r="ICX49" s="127"/>
      <c r="ICY49" s="127"/>
      <c r="ICZ49" s="127"/>
      <c r="IDA49" s="127"/>
      <c r="IDB49" s="127"/>
      <c r="IDC49" s="127"/>
      <c r="IDD49" s="127"/>
      <c r="IDE49" s="127"/>
      <c r="IDF49" s="127"/>
      <c r="IDG49" s="127"/>
      <c r="IDH49" s="127"/>
      <c r="IDI49" s="127"/>
      <c r="IDJ49" s="127"/>
      <c r="IDK49" s="127"/>
      <c r="IDL49" s="127"/>
      <c r="IDM49" s="127"/>
      <c r="IDN49" s="127"/>
      <c r="IDO49" s="127"/>
      <c r="IDP49" s="127"/>
      <c r="IDQ49" s="127"/>
      <c r="IDR49" s="127"/>
      <c r="IDS49" s="127"/>
      <c r="IDT49" s="127"/>
      <c r="IDU49" s="127"/>
      <c r="IDV49" s="127"/>
      <c r="IDW49" s="127"/>
      <c r="IDX49" s="127"/>
      <c r="IDY49" s="127"/>
      <c r="IDZ49" s="127"/>
      <c r="IEA49" s="127"/>
      <c r="IEB49" s="127"/>
      <c r="IEC49" s="127"/>
      <c r="IED49" s="127"/>
      <c r="IEE49" s="127"/>
      <c r="IEF49" s="127"/>
      <c r="IEG49" s="127"/>
      <c r="IEH49" s="127"/>
      <c r="IEI49" s="127"/>
      <c r="IEJ49" s="127"/>
      <c r="IEK49" s="127"/>
      <c r="IEL49" s="127"/>
      <c r="IEM49" s="127"/>
      <c r="IEN49" s="127"/>
      <c r="IEO49" s="127"/>
      <c r="IEP49" s="127"/>
      <c r="IEQ49" s="127"/>
      <c r="IER49" s="127"/>
      <c r="IES49" s="127"/>
      <c r="IET49" s="127"/>
      <c r="IEU49" s="127"/>
      <c r="IEV49" s="127"/>
      <c r="IEW49" s="127"/>
      <c r="IEX49" s="127"/>
      <c r="IEY49" s="127"/>
      <c r="IEZ49" s="127"/>
      <c r="IFA49" s="127"/>
      <c r="IFB49" s="127"/>
      <c r="IFC49" s="127"/>
      <c r="IFD49" s="127"/>
      <c r="IFE49" s="127"/>
      <c r="IFF49" s="127"/>
      <c r="IFG49" s="127"/>
      <c r="IFH49" s="127"/>
      <c r="IFI49" s="127"/>
      <c r="IFJ49" s="127"/>
      <c r="IFK49" s="127"/>
      <c r="IFL49" s="127"/>
      <c r="IFM49" s="127"/>
      <c r="IFN49" s="127"/>
      <c r="IFO49" s="127"/>
      <c r="IFP49" s="127"/>
      <c r="IFQ49" s="127"/>
      <c r="IFR49" s="127"/>
      <c r="IFS49" s="127"/>
      <c r="IFT49" s="127"/>
      <c r="IFU49" s="127"/>
      <c r="IFV49" s="127"/>
      <c r="IFW49" s="127"/>
      <c r="IFX49" s="127"/>
      <c r="IFY49" s="127"/>
      <c r="IFZ49" s="127"/>
      <c r="IGA49" s="127"/>
      <c r="IGB49" s="127"/>
      <c r="IGC49" s="127"/>
      <c r="IGD49" s="127"/>
      <c r="IGE49" s="127"/>
      <c r="IGF49" s="127"/>
      <c r="IGG49" s="127"/>
      <c r="IGH49" s="127"/>
      <c r="IGI49" s="127"/>
      <c r="IGJ49" s="127"/>
      <c r="IGK49" s="127"/>
      <c r="IGL49" s="127"/>
      <c r="IGM49" s="127"/>
      <c r="IGN49" s="127"/>
      <c r="IGO49" s="127"/>
      <c r="IGP49" s="127"/>
      <c r="IGQ49" s="127"/>
      <c r="IGR49" s="127"/>
      <c r="IGS49" s="127"/>
      <c r="IGT49" s="127"/>
      <c r="IGU49" s="127"/>
      <c r="IGV49" s="127"/>
      <c r="IGW49" s="127"/>
      <c r="IGX49" s="127"/>
      <c r="IGY49" s="127"/>
      <c r="IGZ49" s="127"/>
      <c r="IHA49" s="127"/>
      <c r="IHB49" s="127"/>
      <c r="IHC49" s="127"/>
      <c r="IHD49" s="127"/>
      <c r="IHE49" s="127"/>
      <c r="IHF49" s="127"/>
      <c r="IHG49" s="127"/>
      <c r="IHH49" s="127"/>
      <c r="IHI49" s="127"/>
      <c r="IHJ49" s="127"/>
      <c r="IHK49" s="127"/>
      <c r="IHL49" s="127"/>
      <c r="IHM49" s="127"/>
      <c r="IHN49" s="127"/>
      <c r="IHO49" s="127"/>
      <c r="IHP49" s="127"/>
      <c r="IHQ49" s="127"/>
      <c r="IHR49" s="127"/>
      <c r="IHS49" s="127"/>
      <c r="IHT49" s="127"/>
      <c r="IHU49" s="127"/>
      <c r="IHV49" s="127"/>
      <c r="IHW49" s="127"/>
      <c r="IHX49" s="127"/>
      <c r="IHY49" s="127"/>
      <c r="IHZ49" s="127"/>
      <c r="IIA49" s="127"/>
      <c r="IIB49" s="127"/>
      <c r="IIC49" s="127"/>
      <c r="IID49" s="127"/>
      <c r="IIE49" s="127"/>
      <c r="IIF49" s="127"/>
      <c r="IIG49" s="127"/>
      <c r="IIH49" s="127"/>
      <c r="III49" s="127"/>
      <c r="IIJ49" s="127"/>
      <c r="IIK49" s="127"/>
      <c r="IIL49" s="127"/>
      <c r="IIM49" s="127"/>
      <c r="IIN49" s="127"/>
      <c r="IIO49" s="127"/>
      <c r="IIP49" s="127"/>
      <c r="IIQ49" s="127"/>
      <c r="IIR49" s="127"/>
      <c r="IIS49" s="127"/>
      <c r="IIT49" s="127"/>
      <c r="IIU49" s="127"/>
      <c r="IIV49" s="127"/>
      <c r="IIW49" s="127"/>
      <c r="IIX49" s="127"/>
      <c r="IIY49" s="127"/>
      <c r="IIZ49" s="127"/>
      <c r="IJA49" s="127"/>
      <c r="IJB49" s="127"/>
      <c r="IJC49" s="127"/>
      <c r="IJD49" s="127"/>
      <c r="IJE49" s="127"/>
      <c r="IJF49" s="127"/>
      <c r="IJG49" s="127"/>
      <c r="IJH49" s="127"/>
      <c r="IJI49" s="127"/>
      <c r="IJJ49" s="127"/>
      <c r="IJK49" s="127"/>
      <c r="IJL49" s="127"/>
      <c r="IJM49" s="127"/>
      <c r="IJN49" s="127"/>
      <c r="IJO49" s="127"/>
      <c r="IJP49" s="127"/>
      <c r="IJQ49" s="127"/>
      <c r="IJR49" s="127"/>
      <c r="IJS49" s="127"/>
      <c r="IJT49" s="127"/>
      <c r="IJU49" s="127"/>
      <c r="IJV49" s="127"/>
      <c r="IJW49" s="127"/>
      <c r="IJX49" s="127"/>
      <c r="IJY49" s="127"/>
      <c r="IJZ49" s="127"/>
      <c r="IKA49" s="127"/>
      <c r="IKB49" s="127"/>
      <c r="IKC49" s="127"/>
      <c r="IKD49" s="127"/>
      <c r="IKE49" s="127"/>
      <c r="IKF49" s="127"/>
      <c r="IKG49" s="127"/>
      <c r="IKH49" s="127"/>
      <c r="IKI49" s="127"/>
      <c r="IKJ49" s="127"/>
      <c r="IKK49" s="127"/>
      <c r="IKL49" s="127"/>
      <c r="IKM49" s="127"/>
      <c r="IKN49" s="127"/>
      <c r="IKO49" s="127"/>
      <c r="IKP49" s="127"/>
      <c r="IKQ49" s="127"/>
      <c r="IKR49" s="127"/>
      <c r="IKS49" s="127"/>
      <c r="IKT49" s="127"/>
      <c r="IKU49" s="127"/>
      <c r="IKV49" s="127"/>
      <c r="IKW49" s="127"/>
      <c r="IKX49" s="127"/>
      <c r="IKY49" s="127"/>
      <c r="IKZ49" s="127"/>
      <c r="ILA49" s="127"/>
      <c r="ILB49" s="127"/>
      <c r="ILC49" s="127"/>
      <c r="ILD49" s="127"/>
      <c r="ILE49" s="127"/>
      <c r="ILF49" s="127"/>
      <c r="ILG49" s="127"/>
      <c r="ILH49" s="127"/>
      <c r="ILI49" s="127"/>
      <c r="ILJ49" s="127"/>
      <c r="ILK49" s="127"/>
      <c r="ILL49" s="127"/>
      <c r="ILM49" s="127"/>
      <c r="ILN49" s="127"/>
      <c r="ILO49" s="127"/>
      <c r="ILP49" s="127"/>
      <c r="ILQ49" s="127"/>
      <c r="ILR49" s="127"/>
      <c r="ILS49" s="127"/>
      <c r="ILT49" s="127"/>
      <c r="ILU49" s="127"/>
      <c r="ILV49" s="127"/>
      <c r="ILW49" s="127"/>
      <c r="ILX49" s="127"/>
      <c r="ILY49" s="127"/>
      <c r="ILZ49" s="127"/>
      <c r="IMA49" s="127"/>
      <c r="IMB49" s="127"/>
      <c r="IMC49" s="127"/>
      <c r="IMD49" s="127"/>
      <c r="IME49" s="127"/>
      <c r="IMF49" s="127"/>
      <c r="IMG49" s="127"/>
      <c r="IMH49" s="127"/>
      <c r="IMI49" s="127"/>
      <c r="IMJ49" s="127"/>
      <c r="IMK49" s="127"/>
      <c r="IML49" s="127"/>
      <c r="IMM49" s="127"/>
      <c r="IMN49" s="127"/>
      <c r="IMO49" s="127"/>
      <c r="IMP49" s="127"/>
      <c r="IMQ49" s="127"/>
      <c r="IMR49" s="127"/>
      <c r="IMS49" s="127"/>
      <c r="IMT49" s="127"/>
      <c r="IMU49" s="127"/>
      <c r="IMV49" s="127"/>
      <c r="IMW49" s="127"/>
      <c r="IMX49" s="127"/>
      <c r="IMY49" s="127"/>
      <c r="IMZ49" s="127"/>
      <c r="INA49" s="127"/>
      <c r="INB49" s="127"/>
      <c r="INC49" s="127"/>
      <c r="IND49" s="127"/>
      <c r="INE49" s="127"/>
      <c r="INF49" s="127"/>
      <c r="ING49" s="127"/>
      <c r="INH49" s="127"/>
      <c r="INI49" s="127"/>
      <c r="INJ49" s="127"/>
      <c r="INK49" s="127"/>
      <c r="INL49" s="127"/>
      <c r="INM49" s="127"/>
      <c r="INN49" s="127"/>
      <c r="INO49" s="127"/>
      <c r="INP49" s="127"/>
      <c r="INQ49" s="127"/>
      <c r="INR49" s="127"/>
      <c r="INS49" s="127"/>
      <c r="INT49" s="127"/>
      <c r="INU49" s="127"/>
      <c r="INV49" s="127"/>
      <c r="INW49" s="127"/>
      <c r="INX49" s="127"/>
      <c r="INY49" s="127"/>
      <c r="INZ49" s="127"/>
      <c r="IOA49" s="127"/>
      <c r="IOB49" s="127"/>
      <c r="IOC49" s="127"/>
      <c r="IOD49" s="127"/>
      <c r="IOE49" s="127"/>
      <c r="IOF49" s="127"/>
      <c r="IOG49" s="127"/>
      <c r="IOH49" s="127"/>
      <c r="IOI49" s="127"/>
      <c r="IOJ49" s="127"/>
      <c r="IOK49" s="127"/>
      <c r="IOL49" s="127"/>
      <c r="IOM49" s="127"/>
      <c r="ION49" s="127"/>
      <c r="IOO49" s="127"/>
      <c r="IOP49" s="127"/>
      <c r="IOQ49" s="127"/>
      <c r="IOR49" s="127"/>
      <c r="IOS49" s="127"/>
      <c r="IOT49" s="127"/>
      <c r="IOU49" s="127"/>
      <c r="IOV49" s="127"/>
      <c r="IOW49" s="127"/>
      <c r="IOX49" s="127"/>
      <c r="IOY49" s="127"/>
      <c r="IOZ49" s="127"/>
      <c r="IPA49" s="127"/>
      <c r="IPB49" s="127"/>
      <c r="IPC49" s="127"/>
      <c r="IPD49" s="127"/>
      <c r="IPE49" s="127"/>
      <c r="IPF49" s="127"/>
      <c r="IPG49" s="127"/>
      <c r="IPH49" s="127"/>
      <c r="IPI49" s="127"/>
      <c r="IPJ49" s="127"/>
      <c r="IPK49" s="127"/>
      <c r="IPL49" s="127"/>
      <c r="IPM49" s="127"/>
      <c r="IPN49" s="127"/>
      <c r="IPO49" s="127"/>
      <c r="IPP49" s="127"/>
      <c r="IPQ49" s="127"/>
      <c r="IPR49" s="127"/>
      <c r="IPS49" s="127"/>
      <c r="IPT49" s="127"/>
      <c r="IPU49" s="127"/>
      <c r="IPV49" s="127"/>
      <c r="IPW49" s="127"/>
      <c r="IPX49" s="127"/>
      <c r="IPY49" s="127"/>
      <c r="IPZ49" s="127"/>
      <c r="IQA49" s="127"/>
      <c r="IQB49" s="127"/>
      <c r="IQC49" s="127"/>
      <c r="IQD49" s="127"/>
      <c r="IQE49" s="127"/>
      <c r="IQF49" s="127"/>
      <c r="IQG49" s="127"/>
      <c r="IQH49" s="127"/>
      <c r="IQI49" s="127"/>
      <c r="IQJ49" s="127"/>
      <c r="IQK49" s="127"/>
      <c r="IQL49" s="127"/>
      <c r="IQM49" s="127"/>
      <c r="IQN49" s="127"/>
      <c r="IQO49" s="127"/>
      <c r="IQP49" s="127"/>
      <c r="IQQ49" s="127"/>
      <c r="IQR49" s="127"/>
      <c r="IQS49" s="127"/>
      <c r="IQT49" s="127"/>
      <c r="IQU49" s="127"/>
      <c r="IQV49" s="127"/>
      <c r="IQW49" s="127"/>
      <c r="IQX49" s="127"/>
      <c r="IQY49" s="127"/>
      <c r="IQZ49" s="127"/>
      <c r="IRA49" s="127"/>
      <c r="IRB49" s="127"/>
      <c r="IRC49" s="127"/>
      <c r="IRD49" s="127"/>
      <c r="IRE49" s="127"/>
      <c r="IRF49" s="127"/>
      <c r="IRG49" s="127"/>
      <c r="IRH49" s="127"/>
      <c r="IRI49" s="127"/>
      <c r="IRJ49" s="127"/>
      <c r="IRK49" s="127"/>
      <c r="IRL49" s="127"/>
      <c r="IRM49" s="127"/>
      <c r="IRN49" s="127"/>
      <c r="IRO49" s="127"/>
      <c r="IRP49" s="127"/>
      <c r="IRQ49" s="127"/>
      <c r="IRR49" s="127"/>
      <c r="IRS49" s="127"/>
      <c r="IRT49" s="127"/>
      <c r="IRU49" s="127"/>
      <c r="IRV49" s="127"/>
      <c r="IRW49" s="127"/>
      <c r="IRX49" s="127"/>
      <c r="IRY49" s="127"/>
      <c r="IRZ49" s="127"/>
      <c r="ISA49" s="127"/>
      <c r="ISB49" s="127"/>
      <c r="ISC49" s="127"/>
      <c r="ISD49" s="127"/>
      <c r="ISE49" s="127"/>
      <c r="ISF49" s="127"/>
      <c r="ISG49" s="127"/>
      <c r="ISH49" s="127"/>
      <c r="ISI49" s="127"/>
      <c r="ISJ49" s="127"/>
      <c r="ISK49" s="127"/>
      <c r="ISL49" s="127"/>
      <c r="ISM49" s="127"/>
      <c r="ISN49" s="127"/>
      <c r="ISO49" s="127"/>
      <c r="ISP49" s="127"/>
      <c r="ISQ49" s="127"/>
      <c r="ISR49" s="127"/>
      <c r="ISS49" s="127"/>
      <c r="IST49" s="127"/>
      <c r="ISU49" s="127"/>
      <c r="ISV49" s="127"/>
      <c r="ISW49" s="127"/>
      <c r="ISX49" s="127"/>
      <c r="ISY49" s="127"/>
      <c r="ISZ49" s="127"/>
      <c r="ITA49" s="127"/>
      <c r="ITB49" s="127"/>
      <c r="ITC49" s="127"/>
      <c r="ITD49" s="127"/>
      <c r="ITE49" s="127"/>
      <c r="ITF49" s="127"/>
      <c r="ITG49" s="127"/>
      <c r="ITH49" s="127"/>
      <c r="ITI49" s="127"/>
      <c r="ITJ49" s="127"/>
      <c r="ITK49" s="127"/>
      <c r="ITL49" s="127"/>
      <c r="ITM49" s="127"/>
      <c r="ITN49" s="127"/>
      <c r="ITO49" s="127"/>
      <c r="ITP49" s="127"/>
      <c r="ITQ49" s="127"/>
      <c r="ITR49" s="127"/>
      <c r="ITS49" s="127"/>
      <c r="ITT49" s="127"/>
      <c r="ITU49" s="127"/>
      <c r="ITV49" s="127"/>
      <c r="ITW49" s="127"/>
      <c r="ITX49" s="127"/>
      <c r="ITY49" s="127"/>
      <c r="ITZ49" s="127"/>
      <c r="IUA49" s="127"/>
      <c r="IUB49" s="127"/>
      <c r="IUC49" s="127"/>
      <c r="IUD49" s="127"/>
      <c r="IUE49" s="127"/>
      <c r="IUF49" s="127"/>
      <c r="IUG49" s="127"/>
      <c r="IUH49" s="127"/>
      <c r="IUI49" s="127"/>
      <c r="IUJ49" s="127"/>
      <c r="IUK49" s="127"/>
      <c r="IUL49" s="127"/>
      <c r="IUM49" s="127"/>
      <c r="IUN49" s="127"/>
      <c r="IUO49" s="127"/>
      <c r="IUP49" s="127"/>
      <c r="IUQ49" s="127"/>
      <c r="IUR49" s="127"/>
      <c r="IUS49" s="127"/>
      <c r="IUT49" s="127"/>
      <c r="IUU49" s="127"/>
      <c r="IUV49" s="127"/>
      <c r="IUW49" s="127"/>
      <c r="IUX49" s="127"/>
      <c r="IUY49" s="127"/>
      <c r="IUZ49" s="127"/>
      <c r="IVA49" s="127"/>
      <c r="IVB49" s="127"/>
      <c r="IVC49" s="127"/>
      <c r="IVD49" s="127"/>
      <c r="IVE49" s="127"/>
      <c r="IVF49" s="127"/>
      <c r="IVG49" s="127"/>
      <c r="IVH49" s="127"/>
      <c r="IVI49" s="127"/>
      <c r="IVJ49" s="127"/>
      <c r="IVK49" s="127"/>
      <c r="IVL49" s="127"/>
      <c r="IVM49" s="127"/>
      <c r="IVN49" s="127"/>
      <c r="IVO49" s="127"/>
      <c r="IVP49" s="127"/>
      <c r="IVQ49" s="127"/>
      <c r="IVR49" s="127"/>
      <c r="IVS49" s="127"/>
      <c r="IVT49" s="127"/>
      <c r="IVU49" s="127"/>
      <c r="IVV49" s="127"/>
      <c r="IVW49" s="127"/>
      <c r="IVX49" s="127"/>
      <c r="IVY49" s="127"/>
      <c r="IVZ49" s="127"/>
      <c r="IWA49" s="127"/>
      <c r="IWB49" s="127"/>
      <c r="IWC49" s="127"/>
      <c r="IWD49" s="127"/>
      <c r="IWE49" s="127"/>
      <c r="IWF49" s="127"/>
      <c r="IWG49" s="127"/>
      <c r="IWH49" s="127"/>
      <c r="IWI49" s="127"/>
      <c r="IWJ49" s="127"/>
      <c r="IWK49" s="127"/>
      <c r="IWL49" s="127"/>
      <c r="IWM49" s="127"/>
      <c r="IWN49" s="127"/>
      <c r="IWO49" s="127"/>
      <c r="IWP49" s="127"/>
      <c r="IWQ49" s="127"/>
      <c r="IWR49" s="127"/>
      <c r="IWS49" s="127"/>
      <c r="IWT49" s="127"/>
      <c r="IWU49" s="127"/>
      <c r="IWV49" s="127"/>
      <c r="IWW49" s="127"/>
      <c r="IWX49" s="127"/>
      <c r="IWY49" s="127"/>
      <c r="IWZ49" s="127"/>
      <c r="IXA49" s="127"/>
      <c r="IXB49" s="127"/>
      <c r="IXC49" s="127"/>
      <c r="IXD49" s="127"/>
      <c r="IXE49" s="127"/>
      <c r="IXF49" s="127"/>
      <c r="IXG49" s="127"/>
      <c r="IXH49" s="127"/>
      <c r="IXI49" s="127"/>
      <c r="IXJ49" s="127"/>
      <c r="IXK49" s="127"/>
      <c r="IXL49" s="127"/>
      <c r="IXM49" s="127"/>
      <c r="IXN49" s="127"/>
      <c r="IXO49" s="127"/>
      <c r="IXP49" s="127"/>
      <c r="IXQ49" s="127"/>
      <c r="IXR49" s="127"/>
      <c r="IXS49" s="127"/>
      <c r="IXT49" s="127"/>
      <c r="IXU49" s="127"/>
      <c r="IXV49" s="127"/>
      <c r="IXW49" s="127"/>
      <c r="IXX49" s="127"/>
      <c r="IXY49" s="127"/>
      <c r="IXZ49" s="127"/>
      <c r="IYA49" s="127"/>
      <c r="IYB49" s="127"/>
      <c r="IYC49" s="127"/>
      <c r="IYD49" s="127"/>
      <c r="IYE49" s="127"/>
      <c r="IYF49" s="127"/>
      <c r="IYG49" s="127"/>
      <c r="IYH49" s="127"/>
      <c r="IYI49" s="127"/>
      <c r="IYJ49" s="127"/>
      <c r="IYK49" s="127"/>
      <c r="IYL49" s="127"/>
      <c r="IYM49" s="127"/>
      <c r="IYN49" s="127"/>
      <c r="IYO49" s="127"/>
      <c r="IYP49" s="127"/>
      <c r="IYQ49" s="127"/>
      <c r="IYR49" s="127"/>
      <c r="IYS49" s="127"/>
      <c r="IYT49" s="127"/>
      <c r="IYU49" s="127"/>
      <c r="IYV49" s="127"/>
      <c r="IYW49" s="127"/>
      <c r="IYX49" s="127"/>
      <c r="IYY49" s="127"/>
      <c r="IYZ49" s="127"/>
      <c r="IZA49" s="127"/>
      <c r="IZB49" s="127"/>
      <c r="IZC49" s="127"/>
      <c r="IZD49" s="127"/>
      <c r="IZE49" s="127"/>
      <c r="IZF49" s="127"/>
      <c r="IZG49" s="127"/>
      <c r="IZH49" s="127"/>
      <c r="IZI49" s="127"/>
      <c r="IZJ49" s="127"/>
      <c r="IZK49" s="127"/>
      <c r="IZL49" s="127"/>
      <c r="IZM49" s="127"/>
      <c r="IZN49" s="127"/>
      <c r="IZO49" s="127"/>
      <c r="IZP49" s="127"/>
      <c r="IZQ49" s="127"/>
      <c r="IZR49" s="127"/>
      <c r="IZS49" s="127"/>
      <c r="IZT49" s="127"/>
      <c r="IZU49" s="127"/>
      <c r="IZV49" s="127"/>
      <c r="IZW49" s="127"/>
      <c r="IZX49" s="127"/>
      <c r="IZY49" s="127"/>
      <c r="IZZ49" s="127"/>
      <c r="JAA49" s="127"/>
      <c r="JAB49" s="127"/>
      <c r="JAC49" s="127"/>
      <c r="JAD49" s="127"/>
      <c r="JAE49" s="127"/>
      <c r="JAF49" s="127"/>
      <c r="JAG49" s="127"/>
      <c r="JAH49" s="127"/>
      <c r="JAI49" s="127"/>
      <c r="JAJ49" s="127"/>
      <c r="JAK49" s="127"/>
      <c r="JAL49" s="127"/>
      <c r="JAM49" s="127"/>
      <c r="JAN49" s="127"/>
      <c r="JAO49" s="127"/>
      <c r="JAP49" s="127"/>
      <c r="JAQ49" s="127"/>
      <c r="JAR49" s="127"/>
      <c r="JAS49" s="127"/>
      <c r="JAT49" s="127"/>
      <c r="JAU49" s="127"/>
      <c r="JAV49" s="127"/>
      <c r="JAW49" s="127"/>
      <c r="JAX49" s="127"/>
      <c r="JAY49" s="127"/>
      <c r="JAZ49" s="127"/>
      <c r="JBA49" s="127"/>
      <c r="JBB49" s="127"/>
      <c r="JBC49" s="127"/>
      <c r="JBD49" s="127"/>
      <c r="JBE49" s="127"/>
      <c r="JBF49" s="127"/>
      <c r="JBG49" s="127"/>
      <c r="JBH49" s="127"/>
      <c r="JBI49" s="127"/>
      <c r="JBJ49" s="127"/>
      <c r="JBK49" s="127"/>
      <c r="JBL49" s="127"/>
      <c r="JBM49" s="127"/>
      <c r="JBN49" s="127"/>
      <c r="JBO49" s="127"/>
      <c r="JBP49" s="127"/>
      <c r="JBQ49" s="127"/>
      <c r="JBR49" s="127"/>
      <c r="JBS49" s="127"/>
      <c r="JBT49" s="127"/>
      <c r="JBU49" s="127"/>
      <c r="JBV49" s="127"/>
      <c r="JBW49" s="127"/>
      <c r="JBX49" s="127"/>
      <c r="JBY49" s="127"/>
      <c r="JBZ49" s="127"/>
      <c r="JCA49" s="127"/>
      <c r="JCB49" s="127"/>
      <c r="JCC49" s="127"/>
      <c r="JCD49" s="127"/>
      <c r="JCE49" s="127"/>
      <c r="JCF49" s="127"/>
      <c r="JCG49" s="127"/>
      <c r="JCH49" s="127"/>
      <c r="JCI49" s="127"/>
      <c r="JCJ49" s="127"/>
      <c r="JCK49" s="127"/>
      <c r="JCL49" s="127"/>
      <c r="JCM49" s="127"/>
      <c r="JCN49" s="127"/>
      <c r="JCO49" s="127"/>
      <c r="JCP49" s="127"/>
      <c r="JCQ49" s="127"/>
      <c r="JCR49" s="127"/>
      <c r="JCS49" s="127"/>
      <c r="JCT49" s="127"/>
      <c r="JCU49" s="127"/>
      <c r="JCV49" s="127"/>
      <c r="JCW49" s="127"/>
      <c r="JCX49" s="127"/>
      <c r="JCY49" s="127"/>
      <c r="JCZ49" s="127"/>
      <c r="JDA49" s="127"/>
      <c r="JDB49" s="127"/>
      <c r="JDC49" s="127"/>
      <c r="JDD49" s="127"/>
      <c r="JDE49" s="127"/>
      <c r="JDF49" s="127"/>
      <c r="JDG49" s="127"/>
      <c r="JDH49" s="127"/>
      <c r="JDI49" s="127"/>
      <c r="JDJ49" s="127"/>
      <c r="JDK49" s="127"/>
      <c r="JDL49" s="127"/>
      <c r="JDM49" s="127"/>
      <c r="JDN49" s="127"/>
      <c r="JDO49" s="127"/>
      <c r="JDP49" s="127"/>
      <c r="JDQ49" s="127"/>
      <c r="JDR49" s="127"/>
      <c r="JDS49" s="127"/>
      <c r="JDT49" s="127"/>
      <c r="JDU49" s="127"/>
      <c r="JDV49" s="127"/>
      <c r="JDW49" s="127"/>
      <c r="JDX49" s="127"/>
      <c r="JDY49" s="127"/>
      <c r="JDZ49" s="127"/>
      <c r="JEA49" s="127"/>
      <c r="JEB49" s="127"/>
      <c r="JEC49" s="127"/>
      <c r="JED49" s="127"/>
      <c r="JEE49" s="127"/>
      <c r="JEF49" s="127"/>
      <c r="JEG49" s="127"/>
      <c r="JEH49" s="127"/>
      <c r="JEI49" s="127"/>
      <c r="JEJ49" s="127"/>
      <c r="JEK49" s="127"/>
      <c r="JEL49" s="127"/>
      <c r="JEM49" s="127"/>
      <c r="JEN49" s="127"/>
      <c r="JEO49" s="127"/>
      <c r="JEP49" s="127"/>
      <c r="JEQ49" s="127"/>
      <c r="JER49" s="127"/>
      <c r="JES49" s="127"/>
      <c r="JET49" s="127"/>
      <c r="JEU49" s="127"/>
      <c r="JEV49" s="127"/>
      <c r="JEW49" s="127"/>
      <c r="JEX49" s="127"/>
      <c r="JEY49" s="127"/>
      <c r="JEZ49" s="127"/>
      <c r="JFA49" s="127"/>
      <c r="JFB49" s="127"/>
      <c r="JFC49" s="127"/>
      <c r="JFD49" s="127"/>
      <c r="JFE49" s="127"/>
      <c r="JFF49" s="127"/>
      <c r="JFG49" s="127"/>
      <c r="JFH49" s="127"/>
      <c r="JFI49" s="127"/>
      <c r="JFJ49" s="127"/>
      <c r="JFK49" s="127"/>
      <c r="JFL49" s="127"/>
      <c r="JFM49" s="127"/>
      <c r="JFN49" s="127"/>
      <c r="JFO49" s="127"/>
      <c r="JFP49" s="127"/>
      <c r="JFQ49" s="127"/>
      <c r="JFR49" s="127"/>
      <c r="JFS49" s="127"/>
      <c r="JFT49" s="127"/>
      <c r="JFU49" s="127"/>
      <c r="JFV49" s="127"/>
      <c r="JFW49" s="127"/>
      <c r="JFX49" s="127"/>
      <c r="JFY49" s="127"/>
      <c r="JFZ49" s="127"/>
      <c r="JGA49" s="127"/>
      <c r="JGB49" s="127"/>
      <c r="JGC49" s="127"/>
      <c r="JGD49" s="127"/>
      <c r="JGE49" s="127"/>
      <c r="JGF49" s="127"/>
      <c r="JGG49" s="127"/>
      <c r="JGH49" s="127"/>
      <c r="JGI49" s="127"/>
      <c r="JGJ49" s="127"/>
      <c r="JGK49" s="127"/>
      <c r="JGL49" s="127"/>
      <c r="JGM49" s="127"/>
      <c r="JGN49" s="127"/>
      <c r="JGO49" s="127"/>
      <c r="JGP49" s="127"/>
      <c r="JGQ49" s="127"/>
      <c r="JGR49" s="127"/>
      <c r="JGS49" s="127"/>
      <c r="JGT49" s="127"/>
      <c r="JGU49" s="127"/>
      <c r="JGV49" s="127"/>
      <c r="JGW49" s="127"/>
      <c r="JGX49" s="127"/>
      <c r="JGY49" s="127"/>
      <c r="JGZ49" s="127"/>
      <c r="JHA49" s="127"/>
      <c r="JHB49" s="127"/>
      <c r="JHC49" s="127"/>
      <c r="JHD49" s="127"/>
      <c r="JHE49" s="127"/>
      <c r="JHF49" s="127"/>
      <c r="JHG49" s="127"/>
      <c r="JHH49" s="127"/>
      <c r="JHI49" s="127"/>
      <c r="JHJ49" s="127"/>
      <c r="JHK49" s="127"/>
      <c r="JHL49" s="127"/>
      <c r="JHM49" s="127"/>
      <c r="JHN49" s="127"/>
      <c r="JHO49" s="127"/>
      <c r="JHP49" s="127"/>
      <c r="JHQ49" s="127"/>
      <c r="JHR49" s="127"/>
      <c r="JHS49" s="127"/>
      <c r="JHT49" s="127"/>
      <c r="JHU49" s="127"/>
      <c r="JHV49" s="127"/>
      <c r="JHW49" s="127"/>
      <c r="JHX49" s="127"/>
      <c r="JHY49" s="127"/>
      <c r="JHZ49" s="127"/>
      <c r="JIA49" s="127"/>
      <c r="JIB49" s="127"/>
      <c r="JIC49" s="127"/>
      <c r="JID49" s="127"/>
      <c r="JIE49" s="127"/>
      <c r="JIF49" s="127"/>
      <c r="JIG49" s="127"/>
      <c r="JIH49" s="127"/>
      <c r="JII49" s="127"/>
      <c r="JIJ49" s="127"/>
      <c r="JIK49" s="127"/>
      <c r="JIL49" s="127"/>
      <c r="JIM49" s="127"/>
      <c r="JIN49" s="127"/>
      <c r="JIO49" s="127"/>
      <c r="JIP49" s="127"/>
      <c r="JIQ49" s="127"/>
      <c r="JIR49" s="127"/>
      <c r="JIS49" s="127"/>
      <c r="JIT49" s="127"/>
      <c r="JIU49" s="127"/>
      <c r="JIV49" s="127"/>
      <c r="JIW49" s="127"/>
      <c r="JIX49" s="127"/>
      <c r="JIY49" s="127"/>
      <c r="JIZ49" s="127"/>
      <c r="JJA49" s="127"/>
      <c r="JJB49" s="127"/>
      <c r="JJC49" s="127"/>
      <c r="JJD49" s="127"/>
      <c r="JJE49" s="127"/>
      <c r="JJF49" s="127"/>
      <c r="JJG49" s="127"/>
      <c r="JJH49" s="127"/>
      <c r="JJI49" s="127"/>
      <c r="JJJ49" s="127"/>
      <c r="JJK49" s="127"/>
      <c r="JJL49" s="127"/>
      <c r="JJM49" s="127"/>
      <c r="JJN49" s="127"/>
      <c r="JJO49" s="127"/>
      <c r="JJP49" s="127"/>
      <c r="JJQ49" s="127"/>
      <c r="JJR49" s="127"/>
      <c r="JJS49" s="127"/>
      <c r="JJT49" s="127"/>
      <c r="JJU49" s="127"/>
      <c r="JJV49" s="127"/>
      <c r="JJW49" s="127"/>
      <c r="JJX49" s="127"/>
      <c r="JJY49" s="127"/>
      <c r="JJZ49" s="127"/>
      <c r="JKA49" s="127"/>
      <c r="JKB49" s="127"/>
      <c r="JKC49" s="127"/>
      <c r="JKD49" s="127"/>
      <c r="JKE49" s="127"/>
      <c r="JKF49" s="127"/>
      <c r="JKG49" s="127"/>
      <c r="JKH49" s="127"/>
      <c r="JKI49" s="127"/>
      <c r="JKJ49" s="127"/>
      <c r="JKK49" s="127"/>
      <c r="JKL49" s="127"/>
      <c r="JKM49" s="127"/>
      <c r="JKN49" s="127"/>
      <c r="JKO49" s="127"/>
      <c r="JKP49" s="127"/>
      <c r="JKQ49" s="127"/>
      <c r="JKR49" s="127"/>
      <c r="JKS49" s="127"/>
      <c r="JKT49" s="127"/>
      <c r="JKU49" s="127"/>
      <c r="JKV49" s="127"/>
      <c r="JKW49" s="127"/>
      <c r="JKX49" s="127"/>
      <c r="JKY49" s="127"/>
      <c r="JKZ49" s="127"/>
      <c r="JLA49" s="127"/>
      <c r="JLB49" s="127"/>
      <c r="JLC49" s="127"/>
      <c r="JLD49" s="127"/>
      <c r="JLE49" s="127"/>
      <c r="JLF49" s="127"/>
      <c r="JLG49" s="127"/>
      <c r="JLH49" s="127"/>
      <c r="JLI49" s="127"/>
      <c r="JLJ49" s="127"/>
      <c r="JLK49" s="127"/>
      <c r="JLL49" s="127"/>
      <c r="JLM49" s="127"/>
      <c r="JLN49" s="127"/>
      <c r="JLO49" s="127"/>
      <c r="JLP49" s="127"/>
      <c r="JLQ49" s="127"/>
      <c r="JLR49" s="127"/>
      <c r="JLS49" s="127"/>
      <c r="JLT49" s="127"/>
      <c r="JLU49" s="127"/>
      <c r="JLV49" s="127"/>
      <c r="JLW49" s="127"/>
      <c r="JLX49" s="127"/>
      <c r="JLY49" s="127"/>
      <c r="JLZ49" s="127"/>
      <c r="JMA49" s="127"/>
      <c r="JMB49" s="127"/>
      <c r="JMC49" s="127"/>
      <c r="JMD49" s="127"/>
      <c r="JME49" s="127"/>
      <c r="JMF49" s="127"/>
      <c r="JMG49" s="127"/>
      <c r="JMH49" s="127"/>
      <c r="JMI49" s="127"/>
      <c r="JMJ49" s="127"/>
      <c r="JMK49" s="127"/>
      <c r="JML49" s="127"/>
      <c r="JMM49" s="127"/>
      <c r="JMN49" s="127"/>
      <c r="JMO49" s="127"/>
      <c r="JMP49" s="127"/>
      <c r="JMQ49" s="127"/>
      <c r="JMR49" s="127"/>
      <c r="JMS49" s="127"/>
      <c r="JMT49" s="127"/>
      <c r="JMU49" s="127"/>
      <c r="JMV49" s="127"/>
      <c r="JMW49" s="127"/>
      <c r="JMX49" s="127"/>
      <c r="JMY49" s="127"/>
      <c r="JMZ49" s="127"/>
      <c r="JNA49" s="127"/>
      <c r="JNB49" s="127"/>
      <c r="JNC49" s="127"/>
      <c r="JND49" s="127"/>
      <c r="JNE49" s="127"/>
      <c r="JNF49" s="127"/>
      <c r="JNG49" s="127"/>
      <c r="JNH49" s="127"/>
      <c r="JNI49" s="127"/>
      <c r="JNJ49" s="127"/>
      <c r="JNK49" s="127"/>
      <c r="JNL49" s="127"/>
      <c r="JNM49" s="127"/>
      <c r="JNN49" s="127"/>
      <c r="JNO49" s="127"/>
      <c r="JNP49" s="127"/>
      <c r="JNQ49" s="127"/>
      <c r="JNR49" s="127"/>
      <c r="JNS49" s="127"/>
      <c r="JNT49" s="127"/>
      <c r="JNU49" s="127"/>
      <c r="JNV49" s="127"/>
      <c r="JNW49" s="127"/>
      <c r="JNX49" s="127"/>
      <c r="JNY49" s="127"/>
      <c r="JNZ49" s="127"/>
      <c r="JOA49" s="127"/>
      <c r="JOB49" s="127"/>
      <c r="JOC49" s="127"/>
      <c r="JOD49" s="127"/>
      <c r="JOE49" s="127"/>
      <c r="JOF49" s="127"/>
      <c r="JOG49" s="127"/>
      <c r="JOH49" s="127"/>
      <c r="JOI49" s="127"/>
      <c r="JOJ49" s="127"/>
      <c r="JOK49" s="127"/>
      <c r="JOL49" s="127"/>
      <c r="JOM49" s="127"/>
      <c r="JON49" s="127"/>
      <c r="JOO49" s="127"/>
      <c r="JOP49" s="127"/>
      <c r="JOQ49" s="127"/>
      <c r="JOR49" s="127"/>
      <c r="JOS49" s="127"/>
      <c r="JOT49" s="127"/>
      <c r="JOU49" s="127"/>
      <c r="JOV49" s="127"/>
      <c r="JOW49" s="127"/>
      <c r="JOX49" s="127"/>
      <c r="JOY49" s="127"/>
      <c r="JOZ49" s="127"/>
      <c r="JPA49" s="127"/>
      <c r="JPB49" s="127"/>
      <c r="JPC49" s="127"/>
      <c r="JPD49" s="127"/>
      <c r="JPE49" s="127"/>
      <c r="JPF49" s="127"/>
      <c r="JPG49" s="127"/>
      <c r="JPH49" s="127"/>
      <c r="JPI49" s="127"/>
      <c r="JPJ49" s="127"/>
      <c r="JPK49" s="127"/>
      <c r="JPL49" s="127"/>
      <c r="JPM49" s="127"/>
      <c r="JPN49" s="127"/>
      <c r="JPO49" s="127"/>
      <c r="JPP49" s="127"/>
      <c r="JPQ49" s="127"/>
      <c r="JPR49" s="127"/>
      <c r="JPS49" s="127"/>
      <c r="JPT49" s="127"/>
      <c r="JPU49" s="127"/>
      <c r="JPV49" s="127"/>
      <c r="JPW49" s="127"/>
      <c r="JPX49" s="127"/>
      <c r="JPY49" s="127"/>
      <c r="JPZ49" s="127"/>
      <c r="JQA49" s="127"/>
      <c r="JQB49" s="127"/>
      <c r="JQC49" s="127"/>
      <c r="JQD49" s="127"/>
      <c r="JQE49" s="127"/>
      <c r="JQF49" s="127"/>
      <c r="JQG49" s="127"/>
      <c r="JQH49" s="127"/>
      <c r="JQI49" s="127"/>
      <c r="JQJ49" s="127"/>
      <c r="JQK49" s="127"/>
      <c r="JQL49" s="127"/>
      <c r="JQM49" s="127"/>
      <c r="JQN49" s="127"/>
      <c r="JQO49" s="127"/>
      <c r="JQP49" s="127"/>
      <c r="JQQ49" s="127"/>
      <c r="JQR49" s="127"/>
      <c r="JQS49" s="127"/>
      <c r="JQT49" s="127"/>
      <c r="JQU49" s="127"/>
      <c r="JQV49" s="127"/>
      <c r="JQW49" s="127"/>
      <c r="JQX49" s="127"/>
      <c r="JQY49" s="127"/>
      <c r="JQZ49" s="127"/>
      <c r="JRA49" s="127"/>
      <c r="JRB49" s="127"/>
      <c r="JRC49" s="127"/>
      <c r="JRD49" s="127"/>
      <c r="JRE49" s="127"/>
      <c r="JRF49" s="127"/>
      <c r="JRG49" s="127"/>
      <c r="JRH49" s="127"/>
      <c r="JRI49" s="127"/>
      <c r="JRJ49" s="127"/>
      <c r="JRK49" s="127"/>
      <c r="JRL49" s="127"/>
      <c r="JRM49" s="127"/>
      <c r="JRN49" s="127"/>
      <c r="JRO49" s="127"/>
      <c r="JRP49" s="127"/>
      <c r="JRQ49" s="127"/>
      <c r="JRR49" s="127"/>
      <c r="JRS49" s="127"/>
      <c r="JRT49" s="127"/>
      <c r="JRU49" s="127"/>
      <c r="JRV49" s="127"/>
      <c r="JRW49" s="127"/>
      <c r="JRX49" s="127"/>
      <c r="JRY49" s="127"/>
      <c r="JRZ49" s="127"/>
      <c r="JSA49" s="127"/>
      <c r="JSB49" s="127"/>
      <c r="JSC49" s="127"/>
      <c r="JSD49" s="127"/>
      <c r="JSE49" s="127"/>
      <c r="JSF49" s="127"/>
      <c r="JSG49" s="127"/>
      <c r="JSH49" s="127"/>
      <c r="JSI49" s="127"/>
      <c r="JSJ49" s="127"/>
      <c r="JSK49" s="127"/>
      <c r="JSL49" s="127"/>
      <c r="JSM49" s="127"/>
      <c r="JSN49" s="127"/>
      <c r="JSO49" s="127"/>
      <c r="JSP49" s="127"/>
      <c r="JSQ49" s="127"/>
      <c r="JSR49" s="127"/>
      <c r="JSS49" s="127"/>
      <c r="JST49" s="127"/>
      <c r="JSU49" s="127"/>
      <c r="JSV49" s="127"/>
      <c r="JSW49" s="127"/>
      <c r="JSX49" s="127"/>
      <c r="JSY49" s="127"/>
      <c r="JSZ49" s="127"/>
      <c r="JTA49" s="127"/>
      <c r="JTB49" s="127"/>
      <c r="JTC49" s="127"/>
      <c r="JTD49" s="127"/>
      <c r="JTE49" s="127"/>
      <c r="JTF49" s="127"/>
      <c r="JTG49" s="127"/>
      <c r="JTH49" s="127"/>
      <c r="JTI49" s="127"/>
      <c r="JTJ49" s="127"/>
      <c r="JTK49" s="127"/>
      <c r="JTL49" s="127"/>
      <c r="JTM49" s="127"/>
      <c r="JTN49" s="127"/>
      <c r="JTO49" s="127"/>
      <c r="JTP49" s="127"/>
      <c r="JTQ49" s="127"/>
      <c r="JTR49" s="127"/>
      <c r="JTS49" s="127"/>
      <c r="JTT49" s="127"/>
      <c r="JTU49" s="127"/>
      <c r="JTV49" s="127"/>
      <c r="JTW49" s="127"/>
      <c r="JTX49" s="127"/>
      <c r="JTY49" s="127"/>
      <c r="JTZ49" s="127"/>
      <c r="JUA49" s="127"/>
      <c r="JUB49" s="127"/>
      <c r="JUC49" s="127"/>
      <c r="JUD49" s="127"/>
      <c r="JUE49" s="127"/>
      <c r="JUF49" s="127"/>
      <c r="JUG49" s="127"/>
      <c r="JUH49" s="127"/>
      <c r="JUI49" s="127"/>
      <c r="JUJ49" s="127"/>
      <c r="JUK49" s="127"/>
      <c r="JUL49" s="127"/>
      <c r="JUM49" s="127"/>
      <c r="JUN49" s="127"/>
      <c r="JUO49" s="127"/>
      <c r="JUP49" s="127"/>
      <c r="JUQ49" s="127"/>
      <c r="JUR49" s="127"/>
      <c r="JUS49" s="127"/>
      <c r="JUT49" s="127"/>
      <c r="JUU49" s="127"/>
      <c r="JUV49" s="127"/>
      <c r="JUW49" s="127"/>
      <c r="JUX49" s="127"/>
      <c r="JUY49" s="127"/>
      <c r="JUZ49" s="127"/>
      <c r="JVA49" s="127"/>
      <c r="JVB49" s="127"/>
      <c r="JVC49" s="127"/>
      <c r="JVD49" s="127"/>
      <c r="JVE49" s="127"/>
      <c r="JVF49" s="127"/>
      <c r="JVG49" s="127"/>
      <c r="JVH49" s="127"/>
      <c r="JVI49" s="127"/>
      <c r="JVJ49" s="127"/>
      <c r="JVK49" s="127"/>
      <c r="JVL49" s="127"/>
      <c r="JVM49" s="127"/>
      <c r="JVN49" s="127"/>
      <c r="JVO49" s="127"/>
      <c r="JVP49" s="127"/>
      <c r="JVQ49" s="127"/>
      <c r="JVR49" s="127"/>
      <c r="JVS49" s="127"/>
      <c r="JVT49" s="127"/>
      <c r="JVU49" s="127"/>
      <c r="JVV49" s="127"/>
      <c r="JVW49" s="127"/>
      <c r="JVX49" s="127"/>
      <c r="JVY49" s="127"/>
      <c r="JVZ49" s="127"/>
      <c r="JWA49" s="127"/>
      <c r="JWB49" s="127"/>
      <c r="JWC49" s="127"/>
      <c r="JWD49" s="127"/>
      <c r="JWE49" s="127"/>
      <c r="JWF49" s="127"/>
      <c r="JWG49" s="127"/>
      <c r="JWH49" s="127"/>
      <c r="JWI49" s="127"/>
      <c r="JWJ49" s="127"/>
      <c r="JWK49" s="127"/>
      <c r="JWL49" s="127"/>
      <c r="JWM49" s="127"/>
      <c r="JWN49" s="127"/>
      <c r="JWO49" s="127"/>
      <c r="JWP49" s="127"/>
      <c r="JWQ49" s="127"/>
      <c r="JWR49" s="127"/>
      <c r="JWS49" s="127"/>
      <c r="JWT49" s="127"/>
      <c r="JWU49" s="127"/>
      <c r="JWV49" s="127"/>
      <c r="JWW49" s="127"/>
      <c r="JWX49" s="127"/>
      <c r="JWY49" s="127"/>
      <c r="JWZ49" s="127"/>
      <c r="JXA49" s="127"/>
      <c r="JXB49" s="127"/>
      <c r="JXC49" s="127"/>
      <c r="JXD49" s="127"/>
      <c r="JXE49" s="127"/>
      <c r="JXF49" s="127"/>
      <c r="JXG49" s="127"/>
      <c r="JXH49" s="127"/>
      <c r="JXI49" s="127"/>
      <c r="JXJ49" s="127"/>
      <c r="JXK49" s="127"/>
      <c r="JXL49" s="127"/>
      <c r="JXM49" s="127"/>
      <c r="JXN49" s="127"/>
      <c r="JXO49" s="127"/>
      <c r="JXP49" s="127"/>
      <c r="JXQ49" s="127"/>
      <c r="JXR49" s="127"/>
      <c r="JXS49" s="127"/>
      <c r="JXT49" s="127"/>
      <c r="JXU49" s="127"/>
      <c r="JXV49" s="127"/>
      <c r="JXW49" s="127"/>
      <c r="JXX49" s="127"/>
      <c r="JXY49" s="127"/>
      <c r="JXZ49" s="127"/>
      <c r="JYA49" s="127"/>
      <c r="JYB49" s="127"/>
      <c r="JYC49" s="127"/>
      <c r="JYD49" s="127"/>
      <c r="JYE49" s="127"/>
      <c r="JYF49" s="127"/>
      <c r="JYG49" s="127"/>
      <c r="JYH49" s="127"/>
      <c r="JYI49" s="127"/>
      <c r="JYJ49" s="127"/>
      <c r="JYK49" s="127"/>
      <c r="JYL49" s="127"/>
      <c r="JYM49" s="127"/>
      <c r="JYN49" s="127"/>
      <c r="JYO49" s="127"/>
      <c r="JYP49" s="127"/>
      <c r="JYQ49" s="127"/>
      <c r="JYR49" s="127"/>
      <c r="JYS49" s="127"/>
      <c r="JYT49" s="127"/>
      <c r="JYU49" s="127"/>
      <c r="JYV49" s="127"/>
      <c r="JYW49" s="127"/>
      <c r="JYX49" s="127"/>
      <c r="JYY49" s="127"/>
      <c r="JYZ49" s="127"/>
      <c r="JZA49" s="127"/>
      <c r="JZB49" s="127"/>
      <c r="JZC49" s="127"/>
      <c r="JZD49" s="127"/>
      <c r="JZE49" s="127"/>
      <c r="JZF49" s="127"/>
      <c r="JZG49" s="127"/>
      <c r="JZH49" s="127"/>
      <c r="JZI49" s="127"/>
      <c r="JZJ49" s="127"/>
      <c r="JZK49" s="127"/>
      <c r="JZL49" s="127"/>
      <c r="JZM49" s="127"/>
      <c r="JZN49" s="127"/>
      <c r="JZO49" s="127"/>
      <c r="JZP49" s="127"/>
      <c r="JZQ49" s="127"/>
      <c r="JZR49" s="127"/>
      <c r="JZS49" s="127"/>
      <c r="JZT49" s="127"/>
      <c r="JZU49" s="127"/>
      <c r="JZV49" s="127"/>
      <c r="JZW49" s="127"/>
      <c r="JZX49" s="127"/>
      <c r="JZY49" s="127"/>
      <c r="JZZ49" s="127"/>
      <c r="KAA49" s="127"/>
      <c r="KAB49" s="127"/>
      <c r="KAC49" s="127"/>
      <c r="KAD49" s="127"/>
      <c r="KAE49" s="127"/>
      <c r="KAF49" s="127"/>
      <c r="KAG49" s="127"/>
      <c r="KAH49" s="127"/>
      <c r="KAI49" s="127"/>
      <c r="KAJ49" s="127"/>
      <c r="KAK49" s="127"/>
      <c r="KAL49" s="127"/>
      <c r="KAM49" s="127"/>
      <c r="KAN49" s="127"/>
      <c r="KAO49" s="127"/>
      <c r="KAP49" s="127"/>
      <c r="KAQ49" s="127"/>
      <c r="KAR49" s="127"/>
      <c r="KAS49" s="127"/>
      <c r="KAT49" s="127"/>
      <c r="KAU49" s="127"/>
      <c r="KAV49" s="127"/>
      <c r="KAW49" s="127"/>
      <c r="KAX49" s="127"/>
      <c r="KAY49" s="127"/>
      <c r="KAZ49" s="127"/>
      <c r="KBA49" s="127"/>
      <c r="KBB49" s="127"/>
      <c r="KBC49" s="127"/>
      <c r="KBD49" s="127"/>
      <c r="KBE49" s="127"/>
      <c r="KBF49" s="127"/>
      <c r="KBG49" s="127"/>
      <c r="KBH49" s="127"/>
      <c r="KBI49" s="127"/>
      <c r="KBJ49" s="127"/>
      <c r="KBK49" s="127"/>
      <c r="KBL49" s="127"/>
      <c r="KBM49" s="127"/>
      <c r="KBN49" s="127"/>
      <c r="KBO49" s="127"/>
      <c r="KBP49" s="127"/>
      <c r="KBQ49" s="127"/>
      <c r="KBR49" s="127"/>
      <c r="KBS49" s="127"/>
      <c r="KBT49" s="127"/>
      <c r="KBU49" s="127"/>
      <c r="KBV49" s="127"/>
      <c r="KBW49" s="127"/>
      <c r="KBX49" s="127"/>
      <c r="KBY49" s="127"/>
      <c r="KBZ49" s="127"/>
      <c r="KCA49" s="127"/>
      <c r="KCB49" s="127"/>
      <c r="KCC49" s="127"/>
      <c r="KCD49" s="127"/>
      <c r="KCE49" s="127"/>
      <c r="KCF49" s="127"/>
      <c r="KCG49" s="127"/>
      <c r="KCH49" s="127"/>
      <c r="KCI49" s="127"/>
      <c r="KCJ49" s="127"/>
      <c r="KCK49" s="127"/>
      <c r="KCL49" s="127"/>
      <c r="KCM49" s="127"/>
      <c r="KCN49" s="127"/>
      <c r="KCO49" s="127"/>
      <c r="KCP49" s="127"/>
      <c r="KCQ49" s="127"/>
      <c r="KCR49" s="127"/>
      <c r="KCS49" s="127"/>
      <c r="KCT49" s="127"/>
      <c r="KCU49" s="127"/>
      <c r="KCV49" s="127"/>
      <c r="KCW49" s="127"/>
      <c r="KCX49" s="127"/>
      <c r="KCY49" s="127"/>
      <c r="KCZ49" s="127"/>
      <c r="KDA49" s="127"/>
      <c r="KDB49" s="127"/>
      <c r="KDC49" s="127"/>
      <c r="KDD49" s="127"/>
      <c r="KDE49" s="127"/>
      <c r="KDF49" s="127"/>
      <c r="KDG49" s="127"/>
      <c r="KDH49" s="127"/>
      <c r="KDI49" s="127"/>
      <c r="KDJ49" s="127"/>
      <c r="KDK49" s="127"/>
      <c r="KDL49" s="127"/>
      <c r="KDM49" s="127"/>
      <c r="KDN49" s="127"/>
      <c r="KDO49" s="127"/>
      <c r="KDP49" s="127"/>
      <c r="KDQ49" s="127"/>
      <c r="KDR49" s="127"/>
      <c r="KDS49" s="127"/>
      <c r="KDT49" s="127"/>
      <c r="KDU49" s="127"/>
      <c r="KDV49" s="127"/>
      <c r="KDW49" s="127"/>
      <c r="KDX49" s="127"/>
      <c r="KDY49" s="127"/>
      <c r="KDZ49" s="127"/>
      <c r="KEA49" s="127"/>
      <c r="KEB49" s="127"/>
      <c r="KEC49" s="127"/>
      <c r="KED49" s="127"/>
      <c r="KEE49" s="127"/>
      <c r="KEF49" s="127"/>
      <c r="KEG49" s="127"/>
      <c r="KEH49" s="127"/>
      <c r="KEI49" s="127"/>
      <c r="KEJ49" s="127"/>
      <c r="KEK49" s="127"/>
      <c r="KEL49" s="127"/>
      <c r="KEM49" s="127"/>
      <c r="KEN49" s="127"/>
      <c r="KEO49" s="127"/>
      <c r="KEP49" s="127"/>
      <c r="KEQ49" s="127"/>
      <c r="KER49" s="127"/>
      <c r="KES49" s="127"/>
      <c r="KET49" s="127"/>
      <c r="KEU49" s="127"/>
      <c r="KEV49" s="127"/>
      <c r="KEW49" s="127"/>
      <c r="KEX49" s="127"/>
      <c r="KEY49" s="127"/>
      <c r="KEZ49" s="127"/>
      <c r="KFA49" s="127"/>
      <c r="KFB49" s="127"/>
      <c r="KFC49" s="127"/>
      <c r="KFD49" s="127"/>
      <c r="KFE49" s="127"/>
      <c r="KFF49" s="127"/>
      <c r="KFG49" s="127"/>
      <c r="KFH49" s="127"/>
      <c r="KFI49" s="127"/>
      <c r="KFJ49" s="127"/>
      <c r="KFK49" s="127"/>
      <c r="KFL49" s="127"/>
      <c r="KFM49" s="127"/>
      <c r="KFN49" s="127"/>
      <c r="KFO49" s="127"/>
      <c r="KFP49" s="127"/>
      <c r="KFQ49" s="127"/>
      <c r="KFR49" s="127"/>
      <c r="KFS49" s="127"/>
      <c r="KFT49" s="127"/>
      <c r="KFU49" s="127"/>
      <c r="KFV49" s="127"/>
      <c r="KFW49" s="127"/>
      <c r="KFX49" s="127"/>
      <c r="KFY49" s="127"/>
      <c r="KFZ49" s="127"/>
      <c r="KGA49" s="127"/>
      <c r="KGB49" s="127"/>
      <c r="KGC49" s="127"/>
      <c r="KGD49" s="127"/>
      <c r="KGE49" s="127"/>
      <c r="KGF49" s="127"/>
      <c r="KGG49" s="127"/>
      <c r="KGH49" s="127"/>
      <c r="KGI49" s="127"/>
      <c r="KGJ49" s="127"/>
      <c r="KGK49" s="127"/>
      <c r="KGL49" s="127"/>
      <c r="KGM49" s="127"/>
      <c r="KGN49" s="127"/>
      <c r="KGO49" s="127"/>
      <c r="KGP49" s="127"/>
      <c r="KGQ49" s="127"/>
      <c r="KGR49" s="127"/>
      <c r="KGS49" s="127"/>
      <c r="KGT49" s="127"/>
      <c r="KGU49" s="127"/>
      <c r="KGV49" s="127"/>
      <c r="KGW49" s="127"/>
      <c r="KGX49" s="127"/>
      <c r="KGY49" s="127"/>
      <c r="KGZ49" s="127"/>
      <c r="KHA49" s="127"/>
      <c r="KHB49" s="127"/>
      <c r="KHC49" s="127"/>
      <c r="KHD49" s="127"/>
      <c r="KHE49" s="127"/>
      <c r="KHF49" s="127"/>
      <c r="KHG49" s="127"/>
      <c r="KHH49" s="127"/>
      <c r="KHI49" s="127"/>
      <c r="KHJ49" s="127"/>
      <c r="KHK49" s="127"/>
      <c r="KHL49" s="127"/>
      <c r="KHM49" s="127"/>
      <c r="KHN49" s="127"/>
      <c r="KHO49" s="127"/>
      <c r="KHP49" s="127"/>
      <c r="KHQ49" s="127"/>
      <c r="KHR49" s="127"/>
      <c r="KHS49" s="127"/>
      <c r="KHT49" s="127"/>
      <c r="KHU49" s="127"/>
      <c r="KHV49" s="127"/>
      <c r="KHW49" s="127"/>
      <c r="KHX49" s="127"/>
      <c r="KHY49" s="127"/>
      <c r="KHZ49" s="127"/>
      <c r="KIA49" s="127"/>
      <c r="KIB49" s="127"/>
      <c r="KIC49" s="127"/>
      <c r="KID49" s="127"/>
      <c r="KIE49" s="127"/>
      <c r="KIF49" s="127"/>
      <c r="KIG49" s="127"/>
      <c r="KIH49" s="127"/>
      <c r="KII49" s="127"/>
      <c r="KIJ49" s="127"/>
      <c r="KIK49" s="127"/>
      <c r="KIL49" s="127"/>
      <c r="KIM49" s="127"/>
      <c r="KIN49" s="127"/>
      <c r="KIO49" s="127"/>
      <c r="KIP49" s="127"/>
      <c r="KIQ49" s="127"/>
      <c r="KIR49" s="127"/>
      <c r="KIS49" s="127"/>
      <c r="KIT49" s="127"/>
      <c r="KIU49" s="127"/>
      <c r="KIV49" s="127"/>
      <c r="KIW49" s="127"/>
      <c r="KIX49" s="127"/>
      <c r="KIY49" s="127"/>
      <c r="KIZ49" s="127"/>
      <c r="KJA49" s="127"/>
      <c r="KJB49" s="127"/>
      <c r="KJC49" s="127"/>
      <c r="KJD49" s="127"/>
      <c r="KJE49" s="127"/>
      <c r="KJF49" s="127"/>
      <c r="KJG49" s="127"/>
      <c r="KJH49" s="127"/>
      <c r="KJI49" s="127"/>
      <c r="KJJ49" s="127"/>
      <c r="KJK49" s="127"/>
      <c r="KJL49" s="127"/>
      <c r="KJM49" s="127"/>
      <c r="KJN49" s="127"/>
      <c r="KJO49" s="127"/>
      <c r="KJP49" s="127"/>
      <c r="KJQ49" s="127"/>
      <c r="KJR49" s="127"/>
      <c r="KJS49" s="127"/>
      <c r="KJT49" s="127"/>
      <c r="KJU49" s="127"/>
      <c r="KJV49" s="127"/>
      <c r="KJW49" s="127"/>
      <c r="KJX49" s="127"/>
      <c r="KJY49" s="127"/>
      <c r="KJZ49" s="127"/>
      <c r="KKA49" s="127"/>
      <c r="KKB49" s="127"/>
      <c r="KKC49" s="127"/>
      <c r="KKD49" s="127"/>
      <c r="KKE49" s="127"/>
      <c r="KKF49" s="127"/>
      <c r="KKG49" s="127"/>
      <c r="KKH49" s="127"/>
      <c r="KKI49" s="127"/>
      <c r="KKJ49" s="127"/>
      <c r="KKK49" s="127"/>
      <c r="KKL49" s="127"/>
      <c r="KKM49" s="127"/>
      <c r="KKN49" s="127"/>
      <c r="KKO49" s="127"/>
      <c r="KKP49" s="127"/>
      <c r="KKQ49" s="127"/>
      <c r="KKR49" s="127"/>
      <c r="KKS49" s="127"/>
      <c r="KKT49" s="127"/>
      <c r="KKU49" s="127"/>
      <c r="KKV49" s="127"/>
      <c r="KKW49" s="127"/>
      <c r="KKX49" s="127"/>
      <c r="KKY49" s="127"/>
      <c r="KKZ49" s="127"/>
      <c r="KLA49" s="127"/>
      <c r="KLB49" s="127"/>
      <c r="KLC49" s="127"/>
      <c r="KLD49" s="127"/>
      <c r="KLE49" s="127"/>
      <c r="KLF49" s="127"/>
      <c r="KLG49" s="127"/>
      <c r="KLH49" s="127"/>
      <c r="KLI49" s="127"/>
      <c r="KLJ49" s="127"/>
      <c r="KLK49" s="127"/>
      <c r="KLL49" s="127"/>
      <c r="KLM49" s="127"/>
      <c r="KLN49" s="127"/>
      <c r="KLO49" s="127"/>
      <c r="KLP49" s="127"/>
      <c r="KLQ49" s="127"/>
      <c r="KLR49" s="127"/>
      <c r="KLS49" s="127"/>
      <c r="KLT49" s="127"/>
      <c r="KLU49" s="127"/>
      <c r="KLV49" s="127"/>
      <c r="KLW49" s="127"/>
      <c r="KLX49" s="127"/>
      <c r="KLY49" s="127"/>
      <c r="KLZ49" s="127"/>
      <c r="KMA49" s="127"/>
      <c r="KMB49" s="127"/>
      <c r="KMC49" s="127"/>
      <c r="KMD49" s="127"/>
      <c r="KME49" s="127"/>
      <c r="KMF49" s="127"/>
      <c r="KMG49" s="127"/>
      <c r="KMH49" s="127"/>
      <c r="KMI49" s="127"/>
      <c r="KMJ49" s="127"/>
      <c r="KMK49" s="127"/>
      <c r="KML49" s="127"/>
      <c r="KMM49" s="127"/>
      <c r="KMN49" s="127"/>
      <c r="KMO49" s="127"/>
      <c r="KMP49" s="127"/>
      <c r="KMQ49" s="127"/>
      <c r="KMR49" s="127"/>
      <c r="KMS49" s="127"/>
      <c r="KMT49" s="127"/>
      <c r="KMU49" s="127"/>
      <c r="KMV49" s="127"/>
      <c r="KMW49" s="127"/>
      <c r="KMX49" s="127"/>
      <c r="KMY49" s="127"/>
      <c r="KMZ49" s="127"/>
      <c r="KNA49" s="127"/>
      <c r="KNB49" s="127"/>
      <c r="KNC49" s="127"/>
      <c r="KND49" s="127"/>
      <c r="KNE49" s="127"/>
      <c r="KNF49" s="127"/>
      <c r="KNG49" s="127"/>
      <c r="KNH49" s="127"/>
      <c r="KNI49" s="127"/>
      <c r="KNJ49" s="127"/>
      <c r="KNK49" s="127"/>
      <c r="KNL49" s="127"/>
      <c r="KNM49" s="127"/>
      <c r="KNN49" s="127"/>
      <c r="KNO49" s="127"/>
      <c r="KNP49" s="127"/>
      <c r="KNQ49" s="127"/>
      <c r="KNR49" s="127"/>
      <c r="KNS49" s="127"/>
      <c r="KNT49" s="127"/>
      <c r="KNU49" s="127"/>
      <c r="KNV49" s="127"/>
      <c r="KNW49" s="127"/>
      <c r="KNX49" s="127"/>
      <c r="KNY49" s="127"/>
      <c r="KNZ49" s="127"/>
      <c r="KOA49" s="127"/>
      <c r="KOB49" s="127"/>
      <c r="KOC49" s="127"/>
      <c r="KOD49" s="127"/>
      <c r="KOE49" s="127"/>
      <c r="KOF49" s="127"/>
      <c r="KOG49" s="127"/>
      <c r="KOH49" s="127"/>
      <c r="KOI49" s="127"/>
      <c r="KOJ49" s="127"/>
      <c r="KOK49" s="127"/>
      <c r="KOL49" s="127"/>
      <c r="KOM49" s="127"/>
      <c r="KON49" s="127"/>
      <c r="KOO49" s="127"/>
      <c r="KOP49" s="127"/>
      <c r="KOQ49" s="127"/>
      <c r="KOR49" s="127"/>
      <c r="KOS49" s="127"/>
      <c r="KOT49" s="127"/>
      <c r="KOU49" s="127"/>
      <c r="KOV49" s="127"/>
      <c r="KOW49" s="127"/>
      <c r="KOX49" s="127"/>
      <c r="KOY49" s="127"/>
      <c r="KOZ49" s="127"/>
      <c r="KPA49" s="127"/>
      <c r="KPB49" s="127"/>
      <c r="KPC49" s="127"/>
      <c r="KPD49" s="127"/>
      <c r="KPE49" s="127"/>
      <c r="KPF49" s="127"/>
      <c r="KPG49" s="127"/>
      <c r="KPH49" s="127"/>
      <c r="KPI49" s="127"/>
      <c r="KPJ49" s="127"/>
      <c r="KPK49" s="127"/>
      <c r="KPL49" s="127"/>
      <c r="KPM49" s="127"/>
      <c r="KPN49" s="127"/>
      <c r="KPO49" s="127"/>
      <c r="KPP49" s="127"/>
      <c r="KPQ49" s="127"/>
      <c r="KPR49" s="127"/>
      <c r="KPS49" s="127"/>
      <c r="KPT49" s="127"/>
      <c r="KPU49" s="127"/>
      <c r="KPV49" s="127"/>
      <c r="KPW49" s="127"/>
      <c r="KPX49" s="127"/>
      <c r="KPY49" s="127"/>
      <c r="KPZ49" s="127"/>
      <c r="KQA49" s="127"/>
      <c r="KQB49" s="127"/>
      <c r="KQC49" s="127"/>
      <c r="KQD49" s="127"/>
      <c r="KQE49" s="127"/>
      <c r="KQF49" s="127"/>
      <c r="KQG49" s="127"/>
      <c r="KQH49" s="127"/>
      <c r="KQI49" s="127"/>
      <c r="KQJ49" s="127"/>
      <c r="KQK49" s="127"/>
      <c r="KQL49" s="127"/>
      <c r="KQM49" s="127"/>
      <c r="KQN49" s="127"/>
      <c r="KQO49" s="127"/>
      <c r="KQP49" s="127"/>
      <c r="KQQ49" s="127"/>
      <c r="KQR49" s="127"/>
      <c r="KQS49" s="127"/>
      <c r="KQT49" s="127"/>
      <c r="KQU49" s="127"/>
      <c r="KQV49" s="127"/>
      <c r="KQW49" s="127"/>
      <c r="KQX49" s="127"/>
      <c r="KQY49" s="127"/>
      <c r="KQZ49" s="127"/>
      <c r="KRA49" s="127"/>
      <c r="KRB49" s="127"/>
      <c r="KRC49" s="127"/>
      <c r="KRD49" s="127"/>
      <c r="KRE49" s="127"/>
      <c r="KRF49" s="127"/>
      <c r="KRG49" s="127"/>
      <c r="KRH49" s="127"/>
      <c r="KRI49" s="127"/>
      <c r="KRJ49" s="127"/>
      <c r="KRK49" s="127"/>
      <c r="KRL49" s="127"/>
      <c r="KRM49" s="127"/>
      <c r="KRN49" s="127"/>
      <c r="KRO49" s="127"/>
      <c r="KRP49" s="127"/>
      <c r="KRQ49" s="127"/>
      <c r="KRR49" s="127"/>
      <c r="KRS49" s="127"/>
      <c r="KRT49" s="127"/>
      <c r="KRU49" s="127"/>
      <c r="KRV49" s="127"/>
      <c r="KRW49" s="127"/>
      <c r="KRX49" s="127"/>
      <c r="KRY49" s="127"/>
      <c r="KRZ49" s="127"/>
      <c r="KSA49" s="127"/>
      <c r="KSB49" s="127"/>
      <c r="KSC49" s="127"/>
      <c r="KSD49" s="127"/>
      <c r="KSE49" s="127"/>
      <c r="KSF49" s="127"/>
      <c r="KSG49" s="127"/>
      <c r="KSH49" s="127"/>
      <c r="KSI49" s="127"/>
      <c r="KSJ49" s="127"/>
      <c r="KSK49" s="127"/>
      <c r="KSL49" s="127"/>
      <c r="KSM49" s="127"/>
      <c r="KSN49" s="127"/>
      <c r="KSO49" s="127"/>
      <c r="KSP49" s="127"/>
      <c r="KSQ49" s="127"/>
      <c r="KSR49" s="127"/>
      <c r="KSS49" s="127"/>
      <c r="KST49" s="127"/>
      <c r="KSU49" s="127"/>
      <c r="KSV49" s="127"/>
      <c r="KSW49" s="127"/>
      <c r="KSX49" s="127"/>
      <c r="KSY49" s="127"/>
      <c r="KSZ49" s="127"/>
      <c r="KTA49" s="127"/>
      <c r="KTB49" s="127"/>
      <c r="KTC49" s="127"/>
      <c r="KTD49" s="127"/>
      <c r="KTE49" s="127"/>
      <c r="KTF49" s="127"/>
      <c r="KTG49" s="127"/>
      <c r="KTH49" s="127"/>
      <c r="KTI49" s="127"/>
      <c r="KTJ49" s="127"/>
      <c r="KTK49" s="127"/>
      <c r="KTL49" s="127"/>
      <c r="KTM49" s="127"/>
      <c r="KTN49" s="127"/>
      <c r="KTO49" s="127"/>
      <c r="KTP49" s="127"/>
      <c r="KTQ49" s="127"/>
      <c r="KTR49" s="127"/>
      <c r="KTS49" s="127"/>
      <c r="KTT49" s="127"/>
      <c r="KTU49" s="127"/>
      <c r="KTV49" s="127"/>
      <c r="KTW49" s="127"/>
      <c r="KTX49" s="127"/>
      <c r="KTY49" s="127"/>
      <c r="KTZ49" s="127"/>
      <c r="KUA49" s="127"/>
      <c r="KUB49" s="127"/>
      <c r="KUC49" s="127"/>
      <c r="KUD49" s="127"/>
      <c r="KUE49" s="127"/>
      <c r="KUF49" s="127"/>
      <c r="KUG49" s="127"/>
      <c r="KUH49" s="127"/>
      <c r="KUI49" s="127"/>
      <c r="KUJ49" s="127"/>
      <c r="KUK49" s="127"/>
      <c r="KUL49" s="127"/>
      <c r="KUM49" s="127"/>
      <c r="KUN49" s="127"/>
      <c r="KUO49" s="127"/>
      <c r="KUP49" s="127"/>
      <c r="KUQ49" s="127"/>
      <c r="KUR49" s="127"/>
      <c r="KUS49" s="127"/>
      <c r="KUT49" s="127"/>
      <c r="KUU49" s="127"/>
      <c r="KUV49" s="127"/>
      <c r="KUW49" s="127"/>
      <c r="KUX49" s="127"/>
      <c r="KUY49" s="127"/>
      <c r="KUZ49" s="127"/>
      <c r="KVA49" s="127"/>
      <c r="KVB49" s="127"/>
      <c r="KVC49" s="127"/>
      <c r="KVD49" s="127"/>
      <c r="KVE49" s="127"/>
      <c r="KVF49" s="127"/>
      <c r="KVG49" s="127"/>
      <c r="KVH49" s="127"/>
      <c r="KVI49" s="127"/>
      <c r="KVJ49" s="127"/>
      <c r="KVK49" s="127"/>
      <c r="KVL49" s="127"/>
      <c r="KVM49" s="127"/>
      <c r="KVN49" s="127"/>
      <c r="KVO49" s="127"/>
      <c r="KVP49" s="127"/>
      <c r="KVQ49" s="127"/>
      <c r="KVR49" s="127"/>
      <c r="KVS49" s="127"/>
      <c r="KVT49" s="127"/>
      <c r="KVU49" s="127"/>
      <c r="KVV49" s="127"/>
      <c r="KVW49" s="127"/>
      <c r="KVX49" s="127"/>
      <c r="KVY49" s="127"/>
      <c r="KVZ49" s="127"/>
      <c r="KWA49" s="127"/>
      <c r="KWB49" s="127"/>
      <c r="KWC49" s="127"/>
      <c r="KWD49" s="127"/>
      <c r="KWE49" s="127"/>
      <c r="KWF49" s="127"/>
      <c r="KWG49" s="127"/>
      <c r="KWH49" s="127"/>
      <c r="KWI49" s="127"/>
      <c r="KWJ49" s="127"/>
      <c r="KWK49" s="127"/>
      <c r="KWL49" s="127"/>
      <c r="KWM49" s="127"/>
      <c r="KWN49" s="127"/>
      <c r="KWO49" s="127"/>
      <c r="KWP49" s="127"/>
      <c r="KWQ49" s="127"/>
      <c r="KWR49" s="127"/>
      <c r="KWS49" s="127"/>
      <c r="KWT49" s="127"/>
      <c r="KWU49" s="127"/>
      <c r="KWV49" s="127"/>
      <c r="KWW49" s="127"/>
      <c r="KWX49" s="127"/>
      <c r="KWY49" s="127"/>
      <c r="KWZ49" s="127"/>
      <c r="KXA49" s="127"/>
      <c r="KXB49" s="127"/>
      <c r="KXC49" s="127"/>
      <c r="KXD49" s="127"/>
      <c r="KXE49" s="127"/>
      <c r="KXF49" s="127"/>
      <c r="KXG49" s="127"/>
      <c r="KXH49" s="127"/>
      <c r="KXI49" s="127"/>
      <c r="KXJ49" s="127"/>
      <c r="KXK49" s="127"/>
      <c r="KXL49" s="127"/>
      <c r="KXM49" s="127"/>
      <c r="KXN49" s="127"/>
      <c r="KXO49" s="127"/>
      <c r="KXP49" s="127"/>
      <c r="KXQ49" s="127"/>
      <c r="KXR49" s="127"/>
      <c r="KXS49" s="127"/>
      <c r="KXT49" s="127"/>
      <c r="KXU49" s="127"/>
      <c r="KXV49" s="127"/>
      <c r="KXW49" s="127"/>
      <c r="KXX49" s="127"/>
      <c r="KXY49" s="127"/>
      <c r="KXZ49" s="127"/>
      <c r="KYA49" s="127"/>
      <c r="KYB49" s="127"/>
      <c r="KYC49" s="127"/>
      <c r="KYD49" s="127"/>
      <c r="KYE49" s="127"/>
      <c r="KYF49" s="127"/>
      <c r="KYG49" s="127"/>
      <c r="KYH49" s="127"/>
      <c r="KYI49" s="127"/>
      <c r="KYJ49" s="127"/>
      <c r="KYK49" s="127"/>
      <c r="KYL49" s="127"/>
      <c r="KYM49" s="127"/>
      <c r="KYN49" s="127"/>
      <c r="KYO49" s="127"/>
      <c r="KYP49" s="127"/>
      <c r="KYQ49" s="127"/>
      <c r="KYR49" s="127"/>
      <c r="KYS49" s="127"/>
      <c r="KYT49" s="127"/>
      <c r="KYU49" s="127"/>
      <c r="KYV49" s="127"/>
      <c r="KYW49" s="127"/>
      <c r="KYX49" s="127"/>
      <c r="KYY49" s="127"/>
      <c r="KYZ49" s="127"/>
      <c r="KZA49" s="127"/>
      <c r="KZB49" s="127"/>
      <c r="KZC49" s="127"/>
      <c r="KZD49" s="127"/>
      <c r="KZE49" s="127"/>
      <c r="KZF49" s="127"/>
      <c r="KZG49" s="127"/>
      <c r="KZH49" s="127"/>
      <c r="KZI49" s="127"/>
      <c r="KZJ49" s="127"/>
      <c r="KZK49" s="127"/>
      <c r="KZL49" s="127"/>
      <c r="KZM49" s="127"/>
      <c r="KZN49" s="127"/>
      <c r="KZO49" s="127"/>
      <c r="KZP49" s="127"/>
      <c r="KZQ49" s="127"/>
      <c r="KZR49" s="127"/>
      <c r="KZS49" s="127"/>
      <c r="KZT49" s="127"/>
      <c r="KZU49" s="127"/>
      <c r="KZV49" s="127"/>
      <c r="KZW49" s="127"/>
      <c r="KZX49" s="127"/>
      <c r="KZY49" s="127"/>
      <c r="KZZ49" s="127"/>
      <c r="LAA49" s="127"/>
      <c r="LAB49" s="127"/>
      <c r="LAC49" s="127"/>
      <c r="LAD49" s="127"/>
      <c r="LAE49" s="127"/>
      <c r="LAF49" s="127"/>
      <c r="LAG49" s="127"/>
      <c r="LAH49" s="127"/>
      <c r="LAI49" s="127"/>
      <c r="LAJ49" s="127"/>
      <c r="LAK49" s="127"/>
      <c r="LAL49" s="127"/>
      <c r="LAM49" s="127"/>
      <c r="LAN49" s="127"/>
      <c r="LAO49" s="127"/>
      <c r="LAP49" s="127"/>
      <c r="LAQ49" s="127"/>
      <c r="LAR49" s="127"/>
      <c r="LAS49" s="127"/>
      <c r="LAT49" s="127"/>
      <c r="LAU49" s="127"/>
      <c r="LAV49" s="127"/>
      <c r="LAW49" s="127"/>
      <c r="LAX49" s="127"/>
      <c r="LAY49" s="127"/>
      <c r="LAZ49" s="127"/>
      <c r="LBA49" s="127"/>
      <c r="LBB49" s="127"/>
      <c r="LBC49" s="127"/>
      <c r="LBD49" s="127"/>
      <c r="LBE49" s="127"/>
      <c r="LBF49" s="127"/>
      <c r="LBG49" s="127"/>
      <c r="LBH49" s="127"/>
      <c r="LBI49" s="127"/>
      <c r="LBJ49" s="127"/>
      <c r="LBK49" s="127"/>
      <c r="LBL49" s="127"/>
      <c r="LBM49" s="127"/>
      <c r="LBN49" s="127"/>
      <c r="LBO49" s="127"/>
      <c r="LBP49" s="127"/>
      <c r="LBQ49" s="127"/>
      <c r="LBR49" s="127"/>
      <c r="LBS49" s="127"/>
      <c r="LBT49" s="127"/>
      <c r="LBU49" s="127"/>
      <c r="LBV49" s="127"/>
      <c r="LBW49" s="127"/>
      <c r="LBX49" s="127"/>
      <c r="LBY49" s="127"/>
      <c r="LBZ49" s="127"/>
      <c r="LCA49" s="127"/>
      <c r="LCB49" s="127"/>
      <c r="LCC49" s="127"/>
      <c r="LCD49" s="127"/>
      <c r="LCE49" s="127"/>
      <c r="LCF49" s="127"/>
      <c r="LCG49" s="127"/>
      <c r="LCH49" s="127"/>
      <c r="LCI49" s="127"/>
      <c r="LCJ49" s="127"/>
      <c r="LCK49" s="127"/>
      <c r="LCL49" s="127"/>
      <c r="LCM49" s="127"/>
      <c r="LCN49" s="127"/>
      <c r="LCO49" s="127"/>
      <c r="LCP49" s="127"/>
      <c r="LCQ49" s="127"/>
      <c r="LCR49" s="127"/>
      <c r="LCS49" s="127"/>
      <c r="LCT49" s="127"/>
      <c r="LCU49" s="127"/>
      <c r="LCV49" s="127"/>
      <c r="LCW49" s="127"/>
      <c r="LCX49" s="127"/>
      <c r="LCY49" s="127"/>
      <c r="LCZ49" s="127"/>
      <c r="LDA49" s="127"/>
      <c r="LDB49" s="127"/>
      <c r="LDC49" s="127"/>
      <c r="LDD49" s="127"/>
      <c r="LDE49" s="127"/>
      <c r="LDF49" s="127"/>
      <c r="LDG49" s="127"/>
      <c r="LDH49" s="127"/>
      <c r="LDI49" s="127"/>
      <c r="LDJ49" s="127"/>
      <c r="LDK49" s="127"/>
      <c r="LDL49" s="127"/>
      <c r="LDM49" s="127"/>
      <c r="LDN49" s="127"/>
      <c r="LDO49" s="127"/>
      <c r="LDP49" s="127"/>
      <c r="LDQ49" s="127"/>
      <c r="LDR49" s="127"/>
      <c r="LDS49" s="127"/>
      <c r="LDT49" s="127"/>
      <c r="LDU49" s="127"/>
      <c r="LDV49" s="127"/>
      <c r="LDW49" s="127"/>
      <c r="LDX49" s="127"/>
      <c r="LDY49" s="127"/>
      <c r="LDZ49" s="127"/>
      <c r="LEA49" s="127"/>
      <c r="LEB49" s="127"/>
      <c r="LEC49" s="127"/>
      <c r="LED49" s="127"/>
      <c r="LEE49" s="127"/>
      <c r="LEF49" s="127"/>
      <c r="LEG49" s="127"/>
      <c r="LEH49" s="127"/>
      <c r="LEI49" s="127"/>
      <c r="LEJ49" s="127"/>
      <c r="LEK49" s="127"/>
      <c r="LEL49" s="127"/>
      <c r="LEM49" s="127"/>
      <c r="LEN49" s="127"/>
      <c r="LEO49" s="127"/>
      <c r="LEP49" s="127"/>
      <c r="LEQ49" s="127"/>
      <c r="LER49" s="127"/>
      <c r="LES49" s="127"/>
      <c r="LET49" s="127"/>
      <c r="LEU49" s="127"/>
      <c r="LEV49" s="127"/>
      <c r="LEW49" s="127"/>
      <c r="LEX49" s="127"/>
      <c r="LEY49" s="127"/>
      <c r="LEZ49" s="127"/>
      <c r="LFA49" s="127"/>
      <c r="LFB49" s="127"/>
      <c r="LFC49" s="127"/>
      <c r="LFD49" s="127"/>
      <c r="LFE49" s="127"/>
      <c r="LFF49" s="127"/>
      <c r="LFG49" s="127"/>
      <c r="LFH49" s="127"/>
      <c r="LFI49" s="127"/>
      <c r="LFJ49" s="127"/>
      <c r="LFK49" s="127"/>
      <c r="LFL49" s="127"/>
      <c r="LFM49" s="127"/>
      <c r="LFN49" s="127"/>
      <c r="LFO49" s="127"/>
      <c r="LFP49" s="127"/>
      <c r="LFQ49" s="127"/>
      <c r="LFR49" s="127"/>
      <c r="LFS49" s="127"/>
      <c r="LFT49" s="127"/>
      <c r="LFU49" s="127"/>
      <c r="LFV49" s="127"/>
      <c r="LFW49" s="127"/>
      <c r="LFX49" s="127"/>
      <c r="LFY49" s="127"/>
      <c r="LFZ49" s="127"/>
      <c r="LGA49" s="127"/>
      <c r="LGB49" s="127"/>
      <c r="LGC49" s="127"/>
      <c r="LGD49" s="127"/>
      <c r="LGE49" s="127"/>
      <c r="LGF49" s="127"/>
      <c r="LGG49" s="127"/>
      <c r="LGH49" s="127"/>
      <c r="LGI49" s="127"/>
      <c r="LGJ49" s="127"/>
      <c r="LGK49" s="127"/>
      <c r="LGL49" s="127"/>
      <c r="LGM49" s="127"/>
      <c r="LGN49" s="127"/>
      <c r="LGO49" s="127"/>
      <c r="LGP49" s="127"/>
      <c r="LGQ49" s="127"/>
      <c r="LGR49" s="127"/>
      <c r="LGS49" s="127"/>
      <c r="LGT49" s="127"/>
      <c r="LGU49" s="127"/>
      <c r="LGV49" s="127"/>
      <c r="LGW49" s="127"/>
      <c r="LGX49" s="127"/>
      <c r="LGY49" s="127"/>
      <c r="LGZ49" s="127"/>
      <c r="LHA49" s="127"/>
      <c r="LHB49" s="127"/>
      <c r="LHC49" s="127"/>
      <c r="LHD49" s="127"/>
      <c r="LHE49" s="127"/>
      <c r="LHF49" s="127"/>
      <c r="LHG49" s="127"/>
      <c r="LHH49" s="127"/>
      <c r="LHI49" s="127"/>
      <c r="LHJ49" s="127"/>
      <c r="LHK49" s="127"/>
      <c r="LHL49" s="127"/>
      <c r="LHM49" s="127"/>
      <c r="LHN49" s="127"/>
      <c r="LHO49" s="127"/>
      <c r="LHP49" s="127"/>
      <c r="LHQ49" s="127"/>
      <c r="LHR49" s="127"/>
      <c r="LHS49" s="127"/>
      <c r="LHT49" s="127"/>
      <c r="LHU49" s="127"/>
      <c r="LHV49" s="127"/>
      <c r="LHW49" s="127"/>
      <c r="LHX49" s="127"/>
      <c r="LHY49" s="127"/>
      <c r="LHZ49" s="127"/>
      <c r="LIA49" s="127"/>
      <c r="LIB49" s="127"/>
      <c r="LIC49" s="127"/>
      <c r="LID49" s="127"/>
      <c r="LIE49" s="127"/>
      <c r="LIF49" s="127"/>
      <c r="LIG49" s="127"/>
      <c r="LIH49" s="127"/>
      <c r="LII49" s="127"/>
      <c r="LIJ49" s="127"/>
      <c r="LIK49" s="127"/>
      <c r="LIL49" s="127"/>
      <c r="LIM49" s="127"/>
      <c r="LIN49" s="127"/>
      <c r="LIO49" s="127"/>
      <c r="LIP49" s="127"/>
      <c r="LIQ49" s="127"/>
      <c r="LIR49" s="127"/>
      <c r="LIS49" s="127"/>
      <c r="LIT49" s="127"/>
      <c r="LIU49" s="127"/>
      <c r="LIV49" s="127"/>
      <c r="LIW49" s="127"/>
      <c r="LIX49" s="127"/>
      <c r="LIY49" s="127"/>
      <c r="LIZ49" s="127"/>
      <c r="LJA49" s="127"/>
      <c r="LJB49" s="127"/>
      <c r="LJC49" s="127"/>
      <c r="LJD49" s="127"/>
      <c r="LJE49" s="127"/>
      <c r="LJF49" s="127"/>
      <c r="LJG49" s="127"/>
      <c r="LJH49" s="127"/>
      <c r="LJI49" s="127"/>
      <c r="LJJ49" s="127"/>
      <c r="LJK49" s="127"/>
      <c r="LJL49" s="127"/>
      <c r="LJM49" s="127"/>
      <c r="LJN49" s="127"/>
      <c r="LJO49" s="127"/>
      <c r="LJP49" s="127"/>
      <c r="LJQ49" s="127"/>
      <c r="LJR49" s="127"/>
      <c r="LJS49" s="127"/>
      <c r="LJT49" s="127"/>
      <c r="LJU49" s="127"/>
      <c r="LJV49" s="127"/>
      <c r="LJW49" s="127"/>
      <c r="LJX49" s="127"/>
      <c r="LJY49" s="127"/>
      <c r="LJZ49" s="127"/>
      <c r="LKA49" s="127"/>
      <c r="LKB49" s="127"/>
      <c r="LKC49" s="127"/>
      <c r="LKD49" s="127"/>
      <c r="LKE49" s="127"/>
      <c r="LKF49" s="127"/>
      <c r="LKG49" s="127"/>
      <c r="LKH49" s="127"/>
      <c r="LKI49" s="127"/>
      <c r="LKJ49" s="127"/>
      <c r="LKK49" s="127"/>
      <c r="LKL49" s="127"/>
      <c r="LKM49" s="127"/>
      <c r="LKN49" s="127"/>
      <c r="LKO49" s="127"/>
      <c r="LKP49" s="127"/>
      <c r="LKQ49" s="127"/>
      <c r="LKR49" s="127"/>
      <c r="LKS49" s="127"/>
      <c r="LKT49" s="127"/>
      <c r="LKU49" s="127"/>
      <c r="LKV49" s="127"/>
      <c r="LKW49" s="127"/>
      <c r="LKX49" s="127"/>
      <c r="LKY49" s="127"/>
      <c r="LKZ49" s="127"/>
      <c r="LLA49" s="127"/>
      <c r="LLB49" s="127"/>
      <c r="LLC49" s="127"/>
      <c r="LLD49" s="127"/>
      <c r="LLE49" s="127"/>
      <c r="LLF49" s="127"/>
      <c r="LLG49" s="127"/>
      <c r="LLH49" s="127"/>
      <c r="LLI49" s="127"/>
      <c r="LLJ49" s="127"/>
      <c r="LLK49" s="127"/>
      <c r="LLL49" s="127"/>
      <c r="LLM49" s="127"/>
      <c r="LLN49" s="127"/>
      <c r="LLO49" s="127"/>
      <c r="LLP49" s="127"/>
      <c r="LLQ49" s="127"/>
      <c r="LLR49" s="127"/>
      <c r="LLS49" s="127"/>
      <c r="LLT49" s="127"/>
      <c r="LLU49" s="127"/>
      <c r="LLV49" s="127"/>
      <c r="LLW49" s="127"/>
      <c r="LLX49" s="127"/>
      <c r="LLY49" s="127"/>
      <c r="LLZ49" s="127"/>
      <c r="LMA49" s="127"/>
      <c r="LMB49" s="127"/>
      <c r="LMC49" s="127"/>
      <c r="LMD49" s="127"/>
      <c r="LME49" s="127"/>
      <c r="LMF49" s="127"/>
      <c r="LMG49" s="127"/>
      <c r="LMH49" s="127"/>
      <c r="LMI49" s="127"/>
      <c r="LMJ49" s="127"/>
      <c r="LMK49" s="127"/>
      <c r="LML49" s="127"/>
      <c r="LMM49" s="127"/>
      <c r="LMN49" s="127"/>
      <c r="LMO49" s="127"/>
      <c r="LMP49" s="127"/>
      <c r="LMQ49" s="127"/>
      <c r="LMR49" s="127"/>
      <c r="LMS49" s="127"/>
      <c r="LMT49" s="127"/>
      <c r="LMU49" s="127"/>
      <c r="LMV49" s="127"/>
      <c r="LMW49" s="127"/>
      <c r="LMX49" s="127"/>
      <c r="LMY49" s="127"/>
      <c r="LMZ49" s="127"/>
      <c r="LNA49" s="127"/>
      <c r="LNB49" s="127"/>
      <c r="LNC49" s="127"/>
      <c r="LND49" s="127"/>
      <c r="LNE49" s="127"/>
      <c r="LNF49" s="127"/>
      <c r="LNG49" s="127"/>
      <c r="LNH49" s="127"/>
      <c r="LNI49" s="127"/>
      <c r="LNJ49" s="127"/>
      <c r="LNK49" s="127"/>
      <c r="LNL49" s="127"/>
      <c r="LNM49" s="127"/>
      <c r="LNN49" s="127"/>
      <c r="LNO49" s="127"/>
      <c r="LNP49" s="127"/>
      <c r="LNQ49" s="127"/>
      <c r="LNR49" s="127"/>
      <c r="LNS49" s="127"/>
      <c r="LNT49" s="127"/>
      <c r="LNU49" s="127"/>
      <c r="LNV49" s="127"/>
      <c r="LNW49" s="127"/>
      <c r="LNX49" s="127"/>
      <c r="LNY49" s="127"/>
      <c r="LNZ49" s="127"/>
      <c r="LOA49" s="127"/>
      <c r="LOB49" s="127"/>
      <c r="LOC49" s="127"/>
      <c r="LOD49" s="127"/>
      <c r="LOE49" s="127"/>
      <c r="LOF49" s="127"/>
      <c r="LOG49" s="127"/>
      <c r="LOH49" s="127"/>
      <c r="LOI49" s="127"/>
      <c r="LOJ49" s="127"/>
      <c r="LOK49" s="127"/>
      <c r="LOL49" s="127"/>
      <c r="LOM49" s="127"/>
      <c r="LON49" s="127"/>
      <c r="LOO49" s="127"/>
      <c r="LOP49" s="127"/>
      <c r="LOQ49" s="127"/>
      <c r="LOR49" s="127"/>
      <c r="LOS49" s="127"/>
      <c r="LOT49" s="127"/>
      <c r="LOU49" s="127"/>
      <c r="LOV49" s="127"/>
      <c r="LOW49" s="127"/>
      <c r="LOX49" s="127"/>
      <c r="LOY49" s="127"/>
      <c r="LOZ49" s="127"/>
      <c r="LPA49" s="127"/>
      <c r="LPB49" s="127"/>
      <c r="LPC49" s="127"/>
      <c r="LPD49" s="127"/>
      <c r="LPE49" s="127"/>
      <c r="LPF49" s="127"/>
      <c r="LPG49" s="127"/>
      <c r="LPH49" s="127"/>
      <c r="LPI49" s="127"/>
      <c r="LPJ49" s="127"/>
      <c r="LPK49" s="127"/>
      <c r="LPL49" s="127"/>
      <c r="LPM49" s="127"/>
      <c r="LPN49" s="127"/>
      <c r="LPO49" s="127"/>
      <c r="LPP49" s="127"/>
      <c r="LPQ49" s="127"/>
      <c r="LPR49" s="127"/>
      <c r="LPS49" s="127"/>
      <c r="LPT49" s="127"/>
      <c r="LPU49" s="127"/>
      <c r="LPV49" s="127"/>
      <c r="LPW49" s="127"/>
      <c r="LPX49" s="127"/>
      <c r="LPY49" s="127"/>
      <c r="LPZ49" s="127"/>
      <c r="LQA49" s="127"/>
      <c r="LQB49" s="127"/>
      <c r="LQC49" s="127"/>
      <c r="LQD49" s="127"/>
      <c r="LQE49" s="127"/>
      <c r="LQF49" s="127"/>
      <c r="LQG49" s="127"/>
      <c r="LQH49" s="127"/>
      <c r="LQI49" s="127"/>
      <c r="LQJ49" s="127"/>
      <c r="LQK49" s="127"/>
      <c r="LQL49" s="127"/>
      <c r="LQM49" s="127"/>
      <c r="LQN49" s="127"/>
      <c r="LQO49" s="127"/>
      <c r="LQP49" s="127"/>
      <c r="LQQ49" s="127"/>
      <c r="LQR49" s="127"/>
      <c r="LQS49" s="127"/>
      <c r="LQT49" s="127"/>
      <c r="LQU49" s="127"/>
      <c r="LQV49" s="127"/>
      <c r="LQW49" s="127"/>
      <c r="LQX49" s="127"/>
      <c r="LQY49" s="127"/>
      <c r="LQZ49" s="127"/>
      <c r="LRA49" s="127"/>
      <c r="LRB49" s="127"/>
      <c r="LRC49" s="127"/>
      <c r="LRD49" s="127"/>
      <c r="LRE49" s="127"/>
      <c r="LRF49" s="127"/>
      <c r="LRG49" s="127"/>
      <c r="LRH49" s="127"/>
      <c r="LRI49" s="127"/>
      <c r="LRJ49" s="127"/>
      <c r="LRK49" s="127"/>
      <c r="LRL49" s="127"/>
      <c r="LRM49" s="127"/>
      <c r="LRN49" s="127"/>
      <c r="LRO49" s="127"/>
      <c r="LRP49" s="127"/>
      <c r="LRQ49" s="127"/>
      <c r="LRR49" s="127"/>
      <c r="LRS49" s="127"/>
      <c r="LRT49" s="127"/>
      <c r="LRU49" s="127"/>
      <c r="LRV49" s="127"/>
      <c r="LRW49" s="127"/>
      <c r="LRX49" s="127"/>
      <c r="LRY49" s="127"/>
      <c r="LRZ49" s="127"/>
      <c r="LSA49" s="127"/>
      <c r="LSB49" s="127"/>
      <c r="LSC49" s="127"/>
      <c r="LSD49" s="127"/>
      <c r="LSE49" s="127"/>
      <c r="LSF49" s="127"/>
      <c r="LSG49" s="127"/>
      <c r="LSH49" s="127"/>
      <c r="LSI49" s="127"/>
      <c r="LSJ49" s="127"/>
      <c r="LSK49" s="127"/>
      <c r="LSL49" s="127"/>
      <c r="LSM49" s="127"/>
      <c r="LSN49" s="127"/>
      <c r="LSO49" s="127"/>
      <c r="LSP49" s="127"/>
      <c r="LSQ49" s="127"/>
      <c r="LSR49" s="127"/>
      <c r="LSS49" s="127"/>
      <c r="LST49" s="127"/>
      <c r="LSU49" s="127"/>
      <c r="LSV49" s="127"/>
      <c r="LSW49" s="127"/>
      <c r="LSX49" s="127"/>
      <c r="LSY49" s="127"/>
      <c r="LSZ49" s="127"/>
      <c r="LTA49" s="127"/>
      <c r="LTB49" s="127"/>
      <c r="LTC49" s="127"/>
      <c r="LTD49" s="127"/>
      <c r="LTE49" s="127"/>
      <c r="LTF49" s="127"/>
      <c r="LTG49" s="127"/>
      <c r="LTH49" s="127"/>
      <c r="LTI49" s="127"/>
      <c r="LTJ49" s="127"/>
      <c r="LTK49" s="127"/>
      <c r="LTL49" s="127"/>
      <c r="LTM49" s="127"/>
      <c r="LTN49" s="127"/>
      <c r="LTO49" s="127"/>
      <c r="LTP49" s="127"/>
      <c r="LTQ49" s="127"/>
      <c r="LTR49" s="127"/>
      <c r="LTS49" s="127"/>
      <c r="LTT49" s="127"/>
      <c r="LTU49" s="127"/>
      <c r="LTV49" s="127"/>
      <c r="LTW49" s="127"/>
      <c r="LTX49" s="127"/>
      <c r="LTY49" s="127"/>
      <c r="LTZ49" s="127"/>
      <c r="LUA49" s="127"/>
      <c r="LUB49" s="127"/>
      <c r="LUC49" s="127"/>
      <c r="LUD49" s="127"/>
      <c r="LUE49" s="127"/>
      <c r="LUF49" s="127"/>
      <c r="LUG49" s="127"/>
      <c r="LUH49" s="127"/>
      <c r="LUI49" s="127"/>
      <c r="LUJ49" s="127"/>
      <c r="LUK49" s="127"/>
      <c r="LUL49" s="127"/>
      <c r="LUM49" s="127"/>
      <c r="LUN49" s="127"/>
      <c r="LUO49" s="127"/>
      <c r="LUP49" s="127"/>
      <c r="LUQ49" s="127"/>
      <c r="LUR49" s="127"/>
      <c r="LUS49" s="127"/>
      <c r="LUT49" s="127"/>
      <c r="LUU49" s="127"/>
      <c r="LUV49" s="127"/>
      <c r="LUW49" s="127"/>
      <c r="LUX49" s="127"/>
      <c r="LUY49" s="127"/>
      <c r="LUZ49" s="127"/>
      <c r="LVA49" s="127"/>
      <c r="LVB49" s="127"/>
      <c r="LVC49" s="127"/>
      <c r="LVD49" s="127"/>
      <c r="LVE49" s="127"/>
      <c r="LVF49" s="127"/>
      <c r="LVG49" s="127"/>
      <c r="LVH49" s="127"/>
      <c r="LVI49" s="127"/>
      <c r="LVJ49" s="127"/>
      <c r="LVK49" s="127"/>
      <c r="LVL49" s="127"/>
      <c r="LVM49" s="127"/>
      <c r="LVN49" s="127"/>
      <c r="LVO49" s="127"/>
      <c r="LVP49" s="127"/>
      <c r="LVQ49" s="127"/>
      <c r="LVR49" s="127"/>
      <c r="LVS49" s="127"/>
      <c r="LVT49" s="127"/>
      <c r="LVU49" s="127"/>
      <c r="LVV49" s="127"/>
      <c r="LVW49" s="127"/>
      <c r="LVX49" s="127"/>
      <c r="LVY49" s="127"/>
      <c r="LVZ49" s="127"/>
      <c r="LWA49" s="127"/>
      <c r="LWB49" s="127"/>
      <c r="LWC49" s="127"/>
      <c r="LWD49" s="127"/>
      <c r="LWE49" s="127"/>
      <c r="LWF49" s="127"/>
      <c r="LWG49" s="127"/>
      <c r="LWH49" s="127"/>
      <c r="LWI49" s="127"/>
      <c r="LWJ49" s="127"/>
      <c r="LWK49" s="127"/>
      <c r="LWL49" s="127"/>
      <c r="LWM49" s="127"/>
      <c r="LWN49" s="127"/>
      <c r="LWO49" s="127"/>
      <c r="LWP49" s="127"/>
      <c r="LWQ49" s="127"/>
      <c r="LWR49" s="127"/>
      <c r="LWS49" s="127"/>
      <c r="LWT49" s="127"/>
      <c r="LWU49" s="127"/>
      <c r="LWV49" s="127"/>
      <c r="LWW49" s="127"/>
      <c r="LWX49" s="127"/>
      <c r="LWY49" s="127"/>
      <c r="LWZ49" s="127"/>
      <c r="LXA49" s="127"/>
      <c r="LXB49" s="127"/>
      <c r="LXC49" s="127"/>
      <c r="LXD49" s="127"/>
      <c r="LXE49" s="127"/>
      <c r="LXF49" s="127"/>
      <c r="LXG49" s="127"/>
      <c r="LXH49" s="127"/>
      <c r="LXI49" s="127"/>
      <c r="LXJ49" s="127"/>
      <c r="LXK49" s="127"/>
      <c r="LXL49" s="127"/>
      <c r="LXM49" s="127"/>
      <c r="LXN49" s="127"/>
      <c r="LXO49" s="127"/>
      <c r="LXP49" s="127"/>
      <c r="LXQ49" s="127"/>
      <c r="LXR49" s="127"/>
      <c r="LXS49" s="127"/>
      <c r="LXT49" s="127"/>
      <c r="LXU49" s="127"/>
      <c r="LXV49" s="127"/>
      <c r="LXW49" s="127"/>
      <c r="LXX49" s="127"/>
      <c r="LXY49" s="127"/>
      <c r="LXZ49" s="127"/>
      <c r="LYA49" s="127"/>
      <c r="LYB49" s="127"/>
      <c r="LYC49" s="127"/>
      <c r="LYD49" s="127"/>
      <c r="LYE49" s="127"/>
      <c r="LYF49" s="127"/>
      <c r="LYG49" s="127"/>
      <c r="LYH49" s="127"/>
      <c r="LYI49" s="127"/>
      <c r="LYJ49" s="127"/>
      <c r="LYK49" s="127"/>
      <c r="LYL49" s="127"/>
      <c r="LYM49" s="127"/>
      <c r="LYN49" s="127"/>
      <c r="LYO49" s="127"/>
      <c r="LYP49" s="127"/>
      <c r="LYQ49" s="127"/>
      <c r="LYR49" s="127"/>
      <c r="LYS49" s="127"/>
      <c r="LYT49" s="127"/>
      <c r="LYU49" s="127"/>
      <c r="LYV49" s="127"/>
      <c r="LYW49" s="127"/>
      <c r="LYX49" s="127"/>
      <c r="LYY49" s="127"/>
      <c r="LYZ49" s="127"/>
      <c r="LZA49" s="127"/>
      <c r="LZB49" s="127"/>
      <c r="LZC49" s="127"/>
      <c r="LZD49" s="127"/>
      <c r="LZE49" s="127"/>
      <c r="LZF49" s="127"/>
      <c r="LZG49" s="127"/>
      <c r="LZH49" s="127"/>
      <c r="LZI49" s="127"/>
      <c r="LZJ49" s="127"/>
      <c r="LZK49" s="127"/>
      <c r="LZL49" s="127"/>
      <c r="LZM49" s="127"/>
      <c r="LZN49" s="127"/>
      <c r="LZO49" s="127"/>
      <c r="LZP49" s="127"/>
      <c r="LZQ49" s="127"/>
      <c r="LZR49" s="127"/>
      <c r="LZS49" s="127"/>
      <c r="LZT49" s="127"/>
      <c r="LZU49" s="127"/>
      <c r="LZV49" s="127"/>
      <c r="LZW49" s="127"/>
      <c r="LZX49" s="127"/>
      <c r="LZY49" s="127"/>
      <c r="LZZ49" s="127"/>
      <c r="MAA49" s="127"/>
      <c r="MAB49" s="127"/>
      <c r="MAC49" s="127"/>
      <c r="MAD49" s="127"/>
      <c r="MAE49" s="127"/>
      <c r="MAF49" s="127"/>
      <c r="MAG49" s="127"/>
      <c r="MAH49" s="127"/>
      <c r="MAI49" s="127"/>
      <c r="MAJ49" s="127"/>
      <c r="MAK49" s="127"/>
      <c r="MAL49" s="127"/>
      <c r="MAM49" s="127"/>
      <c r="MAN49" s="127"/>
      <c r="MAO49" s="127"/>
      <c r="MAP49" s="127"/>
      <c r="MAQ49" s="127"/>
      <c r="MAR49" s="127"/>
      <c r="MAS49" s="127"/>
      <c r="MAT49" s="127"/>
      <c r="MAU49" s="127"/>
      <c r="MAV49" s="127"/>
      <c r="MAW49" s="127"/>
      <c r="MAX49" s="127"/>
      <c r="MAY49" s="127"/>
      <c r="MAZ49" s="127"/>
      <c r="MBA49" s="127"/>
      <c r="MBB49" s="127"/>
      <c r="MBC49" s="127"/>
      <c r="MBD49" s="127"/>
      <c r="MBE49" s="127"/>
      <c r="MBF49" s="127"/>
      <c r="MBG49" s="127"/>
      <c r="MBH49" s="127"/>
      <c r="MBI49" s="127"/>
      <c r="MBJ49" s="127"/>
      <c r="MBK49" s="127"/>
      <c r="MBL49" s="127"/>
      <c r="MBM49" s="127"/>
      <c r="MBN49" s="127"/>
      <c r="MBO49" s="127"/>
      <c r="MBP49" s="127"/>
      <c r="MBQ49" s="127"/>
      <c r="MBR49" s="127"/>
      <c r="MBS49" s="127"/>
      <c r="MBT49" s="127"/>
      <c r="MBU49" s="127"/>
      <c r="MBV49" s="127"/>
      <c r="MBW49" s="127"/>
      <c r="MBX49" s="127"/>
      <c r="MBY49" s="127"/>
      <c r="MBZ49" s="127"/>
      <c r="MCA49" s="127"/>
      <c r="MCB49" s="127"/>
      <c r="MCC49" s="127"/>
      <c r="MCD49" s="127"/>
      <c r="MCE49" s="127"/>
      <c r="MCF49" s="127"/>
      <c r="MCG49" s="127"/>
      <c r="MCH49" s="127"/>
      <c r="MCI49" s="127"/>
      <c r="MCJ49" s="127"/>
      <c r="MCK49" s="127"/>
      <c r="MCL49" s="127"/>
      <c r="MCM49" s="127"/>
      <c r="MCN49" s="127"/>
      <c r="MCO49" s="127"/>
      <c r="MCP49" s="127"/>
      <c r="MCQ49" s="127"/>
      <c r="MCR49" s="127"/>
      <c r="MCS49" s="127"/>
      <c r="MCT49" s="127"/>
      <c r="MCU49" s="127"/>
      <c r="MCV49" s="127"/>
      <c r="MCW49" s="127"/>
      <c r="MCX49" s="127"/>
      <c r="MCY49" s="127"/>
      <c r="MCZ49" s="127"/>
      <c r="MDA49" s="127"/>
      <c r="MDB49" s="127"/>
      <c r="MDC49" s="127"/>
      <c r="MDD49" s="127"/>
      <c r="MDE49" s="127"/>
      <c r="MDF49" s="127"/>
      <c r="MDG49" s="127"/>
      <c r="MDH49" s="127"/>
      <c r="MDI49" s="127"/>
      <c r="MDJ49" s="127"/>
      <c r="MDK49" s="127"/>
      <c r="MDL49" s="127"/>
      <c r="MDM49" s="127"/>
      <c r="MDN49" s="127"/>
      <c r="MDO49" s="127"/>
      <c r="MDP49" s="127"/>
      <c r="MDQ49" s="127"/>
      <c r="MDR49" s="127"/>
      <c r="MDS49" s="127"/>
      <c r="MDT49" s="127"/>
      <c r="MDU49" s="127"/>
      <c r="MDV49" s="127"/>
      <c r="MDW49" s="127"/>
      <c r="MDX49" s="127"/>
      <c r="MDY49" s="127"/>
      <c r="MDZ49" s="127"/>
      <c r="MEA49" s="127"/>
      <c r="MEB49" s="127"/>
      <c r="MEC49" s="127"/>
      <c r="MED49" s="127"/>
      <c r="MEE49" s="127"/>
      <c r="MEF49" s="127"/>
      <c r="MEG49" s="127"/>
      <c r="MEH49" s="127"/>
      <c r="MEI49" s="127"/>
      <c r="MEJ49" s="127"/>
      <c r="MEK49" s="127"/>
      <c r="MEL49" s="127"/>
      <c r="MEM49" s="127"/>
      <c r="MEN49" s="127"/>
      <c r="MEO49" s="127"/>
      <c r="MEP49" s="127"/>
      <c r="MEQ49" s="127"/>
      <c r="MER49" s="127"/>
      <c r="MES49" s="127"/>
      <c r="MET49" s="127"/>
      <c r="MEU49" s="127"/>
      <c r="MEV49" s="127"/>
      <c r="MEW49" s="127"/>
      <c r="MEX49" s="127"/>
      <c r="MEY49" s="127"/>
      <c r="MEZ49" s="127"/>
      <c r="MFA49" s="127"/>
      <c r="MFB49" s="127"/>
      <c r="MFC49" s="127"/>
      <c r="MFD49" s="127"/>
      <c r="MFE49" s="127"/>
      <c r="MFF49" s="127"/>
      <c r="MFG49" s="127"/>
      <c r="MFH49" s="127"/>
      <c r="MFI49" s="127"/>
      <c r="MFJ49" s="127"/>
      <c r="MFK49" s="127"/>
      <c r="MFL49" s="127"/>
      <c r="MFM49" s="127"/>
      <c r="MFN49" s="127"/>
      <c r="MFO49" s="127"/>
      <c r="MFP49" s="127"/>
      <c r="MFQ49" s="127"/>
      <c r="MFR49" s="127"/>
      <c r="MFS49" s="127"/>
      <c r="MFT49" s="127"/>
      <c r="MFU49" s="127"/>
      <c r="MFV49" s="127"/>
      <c r="MFW49" s="127"/>
      <c r="MFX49" s="127"/>
      <c r="MFY49" s="127"/>
      <c r="MFZ49" s="127"/>
      <c r="MGA49" s="127"/>
      <c r="MGB49" s="127"/>
      <c r="MGC49" s="127"/>
      <c r="MGD49" s="127"/>
      <c r="MGE49" s="127"/>
      <c r="MGF49" s="127"/>
      <c r="MGG49" s="127"/>
      <c r="MGH49" s="127"/>
      <c r="MGI49" s="127"/>
      <c r="MGJ49" s="127"/>
      <c r="MGK49" s="127"/>
      <c r="MGL49" s="127"/>
      <c r="MGM49" s="127"/>
      <c r="MGN49" s="127"/>
      <c r="MGO49" s="127"/>
      <c r="MGP49" s="127"/>
      <c r="MGQ49" s="127"/>
      <c r="MGR49" s="127"/>
      <c r="MGS49" s="127"/>
      <c r="MGT49" s="127"/>
      <c r="MGU49" s="127"/>
      <c r="MGV49" s="127"/>
      <c r="MGW49" s="127"/>
      <c r="MGX49" s="127"/>
      <c r="MGY49" s="127"/>
      <c r="MGZ49" s="127"/>
      <c r="MHA49" s="127"/>
      <c r="MHB49" s="127"/>
      <c r="MHC49" s="127"/>
      <c r="MHD49" s="127"/>
      <c r="MHE49" s="127"/>
      <c r="MHF49" s="127"/>
      <c r="MHG49" s="127"/>
      <c r="MHH49" s="127"/>
      <c r="MHI49" s="127"/>
      <c r="MHJ49" s="127"/>
      <c r="MHK49" s="127"/>
      <c r="MHL49" s="127"/>
      <c r="MHM49" s="127"/>
      <c r="MHN49" s="127"/>
      <c r="MHO49" s="127"/>
      <c r="MHP49" s="127"/>
      <c r="MHQ49" s="127"/>
      <c r="MHR49" s="127"/>
      <c r="MHS49" s="127"/>
      <c r="MHT49" s="127"/>
      <c r="MHU49" s="127"/>
      <c r="MHV49" s="127"/>
      <c r="MHW49" s="127"/>
      <c r="MHX49" s="127"/>
      <c r="MHY49" s="127"/>
      <c r="MHZ49" s="127"/>
      <c r="MIA49" s="127"/>
      <c r="MIB49" s="127"/>
      <c r="MIC49" s="127"/>
      <c r="MID49" s="127"/>
      <c r="MIE49" s="127"/>
      <c r="MIF49" s="127"/>
      <c r="MIG49" s="127"/>
      <c r="MIH49" s="127"/>
      <c r="MII49" s="127"/>
      <c r="MIJ49" s="127"/>
      <c r="MIK49" s="127"/>
      <c r="MIL49" s="127"/>
      <c r="MIM49" s="127"/>
      <c r="MIN49" s="127"/>
      <c r="MIO49" s="127"/>
      <c r="MIP49" s="127"/>
      <c r="MIQ49" s="127"/>
      <c r="MIR49" s="127"/>
      <c r="MIS49" s="127"/>
      <c r="MIT49" s="127"/>
      <c r="MIU49" s="127"/>
      <c r="MIV49" s="127"/>
      <c r="MIW49" s="127"/>
      <c r="MIX49" s="127"/>
      <c r="MIY49" s="127"/>
      <c r="MIZ49" s="127"/>
      <c r="MJA49" s="127"/>
      <c r="MJB49" s="127"/>
      <c r="MJC49" s="127"/>
      <c r="MJD49" s="127"/>
      <c r="MJE49" s="127"/>
      <c r="MJF49" s="127"/>
      <c r="MJG49" s="127"/>
      <c r="MJH49" s="127"/>
      <c r="MJI49" s="127"/>
      <c r="MJJ49" s="127"/>
      <c r="MJK49" s="127"/>
      <c r="MJL49" s="127"/>
      <c r="MJM49" s="127"/>
      <c r="MJN49" s="127"/>
      <c r="MJO49" s="127"/>
      <c r="MJP49" s="127"/>
      <c r="MJQ49" s="127"/>
      <c r="MJR49" s="127"/>
      <c r="MJS49" s="127"/>
      <c r="MJT49" s="127"/>
      <c r="MJU49" s="127"/>
      <c r="MJV49" s="127"/>
      <c r="MJW49" s="127"/>
      <c r="MJX49" s="127"/>
      <c r="MJY49" s="127"/>
      <c r="MJZ49" s="127"/>
      <c r="MKA49" s="127"/>
      <c r="MKB49" s="127"/>
      <c r="MKC49" s="127"/>
      <c r="MKD49" s="127"/>
      <c r="MKE49" s="127"/>
      <c r="MKF49" s="127"/>
      <c r="MKG49" s="127"/>
      <c r="MKH49" s="127"/>
      <c r="MKI49" s="127"/>
      <c r="MKJ49" s="127"/>
      <c r="MKK49" s="127"/>
      <c r="MKL49" s="127"/>
      <c r="MKM49" s="127"/>
      <c r="MKN49" s="127"/>
      <c r="MKO49" s="127"/>
      <c r="MKP49" s="127"/>
      <c r="MKQ49" s="127"/>
      <c r="MKR49" s="127"/>
      <c r="MKS49" s="127"/>
      <c r="MKT49" s="127"/>
      <c r="MKU49" s="127"/>
      <c r="MKV49" s="127"/>
      <c r="MKW49" s="127"/>
      <c r="MKX49" s="127"/>
      <c r="MKY49" s="127"/>
      <c r="MKZ49" s="127"/>
      <c r="MLA49" s="127"/>
      <c r="MLB49" s="127"/>
      <c r="MLC49" s="127"/>
      <c r="MLD49" s="127"/>
      <c r="MLE49" s="127"/>
      <c r="MLF49" s="127"/>
      <c r="MLG49" s="127"/>
      <c r="MLH49" s="127"/>
      <c r="MLI49" s="127"/>
      <c r="MLJ49" s="127"/>
      <c r="MLK49" s="127"/>
      <c r="MLL49" s="127"/>
      <c r="MLM49" s="127"/>
      <c r="MLN49" s="127"/>
      <c r="MLO49" s="127"/>
      <c r="MLP49" s="127"/>
      <c r="MLQ49" s="127"/>
      <c r="MLR49" s="127"/>
      <c r="MLS49" s="127"/>
      <c r="MLT49" s="127"/>
      <c r="MLU49" s="127"/>
      <c r="MLV49" s="127"/>
      <c r="MLW49" s="127"/>
      <c r="MLX49" s="127"/>
      <c r="MLY49" s="127"/>
      <c r="MLZ49" s="127"/>
      <c r="MMA49" s="127"/>
      <c r="MMB49" s="127"/>
      <c r="MMC49" s="127"/>
      <c r="MMD49" s="127"/>
      <c r="MME49" s="127"/>
      <c r="MMF49" s="127"/>
      <c r="MMG49" s="127"/>
      <c r="MMH49" s="127"/>
      <c r="MMI49" s="127"/>
      <c r="MMJ49" s="127"/>
      <c r="MMK49" s="127"/>
      <c r="MML49" s="127"/>
      <c r="MMM49" s="127"/>
      <c r="MMN49" s="127"/>
      <c r="MMO49" s="127"/>
      <c r="MMP49" s="127"/>
      <c r="MMQ49" s="127"/>
      <c r="MMR49" s="127"/>
      <c r="MMS49" s="127"/>
      <c r="MMT49" s="127"/>
      <c r="MMU49" s="127"/>
      <c r="MMV49" s="127"/>
      <c r="MMW49" s="127"/>
      <c r="MMX49" s="127"/>
      <c r="MMY49" s="127"/>
      <c r="MMZ49" s="127"/>
      <c r="MNA49" s="127"/>
      <c r="MNB49" s="127"/>
      <c r="MNC49" s="127"/>
      <c r="MND49" s="127"/>
      <c r="MNE49" s="127"/>
      <c r="MNF49" s="127"/>
      <c r="MNG49" s="127"/>
      <c r="MNH49" s="127"/>
      <c r="MNI49" s="127"/>
      <c r="MNJ49" s="127"/>
      <c r="MNK49" s="127"/>
      <c r="MNL49" s="127"/>
      <c r="MNM49" s="127"/>
      <c r="MNN49" s="127"/>
      <c r="MNO49" s="127"/>
      <c r="MNP49" s="127"/>
      <c r="MNQ49" s="127"/>
      <c r="MNR49" s="127"/>
      <c r="MNS49" s="127"/>
      <c r="MNT49" s="127"/>
      <c r="MNU49" s="127"/>
      <c r="MNV49" s="127"/>
      <c r="MNW49" s="127"/>
      <c r="MNX49" s="127"/>
      <c r="MNY49" s="127"/>
      <c r="MNZ49" s="127"/>
      <c r="MOA49" s="127"/>
      <c r="MOB49" s="127"/>
      <c r="MOC49" s="127"/>
      <c r="MOD49" s="127"/>
      <c r="MOE49" s="127"/>
      <c r="MOF49" s="127"/>
      <c r="MOG49" s="127"/>
      <c r="MOH49" s="127"/>
      <c r="MOI49" s="127"/>
      <c r="MOJ49" s="127"/>
      <c r="MOK49" s="127"/>
      <c r="MOL49" s="127"/>
      <c r="MOM49" s="127"/>
      <c r="MON49" s="127"/>
      <c r="MOO49" s="127"/>
      <c r="MOP49" s="127"/>
      <c r="MOQ49" s="127"/>
      <c r="MOR49" s="127"/>
      <c r="MOS49" s="127"/>
      <c r="MOT49" s="127"/>
      <c r="MOU49" s="127"/>
      <c r="MOV49" s="127"/>
      <c r="MOW49" s="127"/>
      <c r="MOX49" s="127"/>
      <c r="MOY49" s="127"/>
      <c r="MOZ49" s="127"/>
      <c r="MPA49" s="127"/>
      <c r="MPB49" s="127"/>
      <c r="MPC49" s="127"/>
      <c r="MPD49" s="127"/>
      <c r="MPE49" s="127"/>
      <c r="MPF49" s="127"/>
      <c r="MPG49" s="127"/>
      <c r="MPH49" s="127"/>
      <c r="MPI49" s="127"/>
      <c r="MPJ49" s="127"/>
      <c r="MPK49" s="127"/>
      <c r="MPL49" s="127"/>
      <c r="MPM49" s="127"/>
      <c r="MPN49" s="127"/>
      <c r="MPO49" s="127"/>
      <c r="MPP49" s="127"/>
      <c r="MPQ49" s="127"/>
      <c r="MPR49" s="127"/>
      <c r="MPS49" s="127"/>
      <c r="MPT49" s="127"/>
      <c r="MPU49" s="127"/>
      <c r="MPV49" s="127"/>
      <c r="MPW49" s="127"/>
      <c r="MPX49" s="127"/>
      <c r="MPY49" s="127"/>
      <c r="MPZ49" s="127"/>
      <c r="MQA49" s="127"/>
      <c r="MQB49" s="127"/>
      <c r="MQC49" s="127"/>
      <c r="MQD49" s="127"/>
      <c r="MQE49" s="127"/>
      <c r="MQF49" s="127"/>
      <c r="MQG49" s="127"/>
      <c r="MQH49" s="127"/>
      <c r="MQI49" s="127"/>
      <c r="MQJ49" s="127"/>
      <c r="MQK49" s="127"/>
      <c r="MQL49" s="127"/>
      <c r="MQM49" s="127"/>
      <c r="MQN49" s="127"/>
      <c r="MQO49" s="127"/>
      <c r="MQP49" s="127"/>
      <c r="MQQ49" s="127"/>
      <c r="MQR49" s="127"/>
      <c r="MQS49" s="127"/>
      <c r="MQT49" s="127"/>
      <c r="MQU49" s="127"/>
      <c r="MQV49" s="127"/>
      <c r="MQW49" s="127"/>
      <c r="MQX49" s="127"/>
      <c r="MQY49" s="127"/>
      <c r="MQZ49" s="127"/>
      <c r="MRA49" s="127"/>
      <c r="MRB49" s="127"/>
      <c r="MRC49" s="127"/>
      <c r="MRD49" s="127"/>
      <c r="MRE49" s="127"/>
      <c r="MRF49" s="127"/>
      <c r="MRG49" s="127"/>
      <c r="MRH49" s="127"/>
      <c r="MRI49" s="127"/>
      <c r="MRJ49" s="127"/>
      <c r="MRK49" s="127"/>
      <c r="MRL49" s="127"/>
      <c r="MRM49" s="127"/>
      <c r="MRN49" s="127"/>
      <c r="MRO49" s="127"/>
      <c r="MRP49" s="127"/>
      <c r="MRQ49" s="127"/>
      <c r="MRR49" s="127"/>
      <c r="MRS49" s="127"/>
      <c r="MRT49" s="127"/>
      <c r="MRU49" s="127"/>
      <c r="MRV49" s="127"/>
      <c r="MRW49" s="127"/>
      <c r="MRX49" s="127"/>
      <c r="MRY49" s="127"/>
      <c r="MRZ49" s="127"/>
      <c r="MSA49" s="127"/>
      <c r="MSB49" s="127"/>
      <c r="MSC49" s="127"/>
      <c r="MSD49" s="127"/>
      <c r="MSE49" s="127"/>
      <c r="MSF49" s="127"/>
      <c r="MSG49" s="127"/>
      <c r="MSH49" s="127"/>
      <c r="MSI49" s="127"/>
      <c r="MSJ49" s="127"/>
      <c r="MSK49" s="127"/>
      <c r="MSL49" s="127"/>
      <c r="MSM49" s="127"/>
      <c r="MSN49" s="127"/>
      <c r="MSO49" s="127"/>
      <c r="MSP49" s="127"/>
      <c r="MSQ49" s="127"/>
      <c r="MSR49" s="127"/>
      <c r="MSS49" s="127"/>
      <c r="MST49" s="127"/>
      <c r="MSU49" s="127"/>
      <c r="MSV49" s="127"/>
      <c r="MSW49" s="127"/>
      <c r="MSX49" s="127"/>
      <c r="MSY49" s="127"/>
      <c r="MSZ49" s="127"/>
      <c r="MTA49" s="127"/>
      <c r="MTB49" s="127"/>
      <c r="MTC49" s="127"/>
      <c r="MTD49" s="127"/>
      <c r="MTE49" s="127"/>
      <c r="MTF49" s="127"/>
      <c r="MTG49" s="127"/>
      <c r="MTH49" s="127"/>
      <c r="MTI49" s="127"/>
      <c r="MTJ49" s="127"/>
      <c r="MTK49" s="127"/>
      <c r="MTL49" s="127"/>
      <c r="MTM49" s="127"/>
      <c r="MTN49" s="127"/>
      <c r="MTO49" s="127"/>
      <c r="MTP49" s="127"/>
      <c r="MTQ49" s="127"/>
      <c r="MTR49" s="127"/>
      <c r="MTS49" s="127"/>
      <c r="MTT49" s="127"/>
      <c r="MTU49" s="127"/>
      <c r="MTV49" s="127"/>
      <c r="MTW49" s="127"/>
      <c r="MTX49" s="127"/>
      <c r="MTY49" s="127"/>
      <c r="MTZ49" s="127"/>
      <c r="MUA49" s="127"/>
      <c r="MUB49" s="127"/>
      <c r="MUC49" s="127"/>
      <c r="MUD49" s="127"/>
      <c r="MUE49" s="127"/>
      <c r="MUF49" s="127"/>
      <c r="MUG49" s="127"/>
      <c r="MUH49" s="127"/>
      <c r="MUI49" s="127"/>
      <c r="MUJ49" s="127"/>
      <c r="MUK49" s="127"/>
      <c r="MUL49" s="127"/>
      <c r="MUM49" s="127"/>
      <c r="MUN49" s="127"/>
      <c r="MUO49" s="127"/>
      <c r="MUP49" s="127"/>
      <c r="MUQ49" s="127"/>
      <c r="MUR49" s="127"/>
      <c r="MUS49" s="127"/>
      <c r="MUT49" s="127"/>
      <c r="MUU49" s="127"/>
      <c r="MUV49" s="127"/>
      <c r="MUW49" s="127"/>
      <c r="MUX49" s="127"/>
      <c r="MUY49" s="127"/>
      <c r="MUZ49" s="127"/>
      <c r="MVA49" s="127"/>
      <c r="MVB49" s="127"/>
      <c r="MVC49" s="127"/>
      <c r="MVD49" s="127"/>
      <c r="MVE49" s="127"/>
      <c r="MVF49" s="127"/>
      <c r="MVG49" s="127"/>
      <c r="MVH49" s="127"/>
      <c r="MVI49" s="127"/>
      <c r="MVJ49" s="127"/>
      <c r="MVK49" s="127"/>
      <c r="MVL49" s="127"/>
      <c r="MVM49" s="127"/>
      <c r="MVN49" s="127"/>
      <c r="MVO49" s="127"/>
      <c r="MVP49" s="127"/>
      <c r="MVQ49" s="127"/>
      <c r="MVR49" s="127"/>
      <c r="MVS49" s="127"/>
      <c r="MVT49" s="127"/>
      <c r="MVU49" s="127"/>
      <c r="MVV49" s="127"/>
      <c r="MVW49" s="127"/>
      <c r="MVX49" s="127"/>
      <c r="MVY49" s="127"/>
      <c r="MVZ49" s="127"/>
      <c r="MWA49" s="127"/>
      <c r="MWB49" s="127"/>
      <c r="MWC49" s="127"/>
      <c r="MWD49" s="127"/>
      <c r="MWE49" s="127"/>
      <c r="MWF49" s="127"/>
      <c r="MWG49" s="127"/>
      <c r="MWH49" s="127"/>
      <c r="MWI49" s="127"/>
      <c r="MWJ49" s="127"/>
      <c r="MWK49" s="127"/>
      <c r="MWL49" s="127"/>
      <c r="MWM49" s="127"/>
      <c r="MWN49" s="127"/>
      <c r="MWO49" s="127"/>
      <c r="MWP49" s="127"/>
      <c r="MWQ49" s="127"/>
      <c r="MWR49" s="127"/>
      <c r="MWS49" s="127"/>
      <c r="MWT49" s="127"/>
      <c r="MWU49" s="127"/>
      <c r="MWV49" s="127"/>
      <c r="MWW49" s="127"/>
      <c r="MWX49" s="127"/>
      <c r="MWY49" s="127"/>
      <c r="MWZ49" s="127"/>
      <c r="MXA49" s="127"/>
      <c r="MXB49" s="127"/>
      <c r="MXC49" s="127"/>
      <c r="MXD49" s="127"/>
      <c r="MXE49" s="127"/>
      <c r="MXF49" s="127"/>
      <c r="MXG49" s="127"/>
      <c r="MXH49" s="127"/>
      <c r="MXI49" s="127"/>
      <c r="MXJ49" s="127"/>
      <c r="MXK49" s="127"/>
      <c r="MXL49" s="127"/>
      <c r="MXM49" s="127"/>
      <c r="MXN49" s="127"/>
      <c r="MXO49" s="127"/>
      <c r="MXP49" s="127"/>
      <c r="MXQ49" s="127"/>
      <c r="MXR49" s="127"/>
      <c r="MXS49" s="127"/>
      <c r="MXT49" s="127"/>
      <c r="MXU49" s="127"/>
      <c r="MXV49" s="127"/>
      <c r="MXW49" s="127"/>
      <c r="MXX49" s="127"/>
      <c r="MXY49" s="127"/>
      <c r="MXZ49" s="127"/>
      <c r="MYA49" s="127"/>
      <c r="MYB49" s="127"/>
      <c r="MYC49" s="127"/>
      <c r="MYD49" s="127"/>
      <c r="MYE49" s="127"/>
      <c r="MYF49" s="127"/>
      <c r="MYG49" s="127"/>
      <c r="MYH49" s="127"/>
      <c r="MYI49" s="127"/>
      <c r="MYJ49" s="127"/>
      <c r="MYK49" s="127"/>
      <c r="MYL49" s="127"/>
      <c r="MYM49" s="127"/>
      <c r="MYN49" s="127"/>
      <c r="MYO49" s="127"/>
      <c r="MYP49" s="127"/>
      <c r="MYQ49" s="127"/>
      <c r="MYR49" s="127"/>
      <c r="MYS49" s="127"/>
      <c r="MYT49" s="127"/>
      <c r="MYU49" s="127"/>
      <c r="MYV49" s="127"/>
      <c r="MYW49" s="127"/>
      <c r="MYX49" s="127"/>
      <c r="MYY49" s="127"/>
      <c r="MYZ49" s="127"/>
      <c r="MZA49" s="127"/>
      <c r="MZB49" s="127"/>
      <c r="MZC49" s="127"/>
      <c r="MZD49" s="127"/>
      <c r="MZE49" s="127"/>
      <c r="MZF49" s="127"/>
      <c r="MZG49" s="127"/>
      <c r="MZH49" s="127"/>
      <c r="MZI49" s="127"/>
      <c r="MZJ49" s="127"/>
      <c r="MZK49" s="127"/>
      <c r="MZL49" s="127"/>
      <c r="MZM49" s="127"/>
      <c r="MZN49" s="127"/>
      <c r="MZO49" s="127"/>
      <c r="MZP49" s="127"/>
      <c r="MZQ49" s="127"/>
      <c r="MZR49" s="127"/>
      <c r="MZS49" s="127"/>
      <c r="MZT49" s="127"/>
      <c r="MZU49" s="127"/>
      <c r="MZV49" s="127"/>
      <c r="MZW49" s="127"/>
      <c r="MZX49" s="127"/>
      <c r="MZY49" s="127"/>
      <c r="MZZ49" s="127"/>
      <c r="NAA49" s="127"/>
      <c r="NAB49" s="127"/>
      <c r="NAC49" s="127"/>
      <c r="NAD49" s="127"/>
      <c r="NAE49" s="127"/>
      <c r="NAF49" s="127"/>
      <c r="NAG49" s="127"/>
      <c r="NAH49" s="127"/>
      <c r="NAI49" s="127"/>
      <c r="NAJ49" s="127"/>
      <c r="NAK49" s="127"/>
      <c r="NAL49" s="127"/>
      <c r="NAM49" s="127"/>
      <c r="NAN49" s="127"/>
      <c r="NAO49" s="127"/>
      <c r="NAP49" s="127"/>
      <c r="NAQ49" s="127"/>
      <c r="NAR49" s="127"/>
      <c r="NAS49" s="127"/>
      <c r="NAT49" s="127"/>
      <c r="NAU49" s="127"/>
      <c r="NAV49" s="127"/>
      <c r="NAW49" s="127"/>
      <c r="NAX49" s="127"/>
      <c r="NAY49" s="127"/>
      <c r="NAZ49" s="127"/>
      <c r="NBA49" s="127"/>
      <c r="NBB49" s="127"/>
      <c r="NBC49" s="127"/>
      <c r="NBD49" s="127"/>
      <c r="NBE49" s="127"/>
      <c r="NBF49" s="127"/>
      <c r="NBG49" s="127"/>
      <c r="NBH49" s="127"/>
      <c r="NBI49" s="127"/>
      <c r="NBJ49" s="127"/>
      <c r="NBK49" s="127"/>
      <c r="NBL49" s="127"/>
      <c r="NBM49" s="127"/>
      <c r="NBN49" s="127"/>
      <c r="NBO49" s="127"/>
      <c r="NBP49" s="127"/>
      <c r="NBQ49" s="127"/>
      <c r="NBR49" s="127"/>
      <c r="NBS49" s="127"/>
      <c r="NBT49" s="127"/>
      <c r="NBU49" s="127"/>
      <c r="NBV49" s="127"/>
      <c r="NBW49" s="127"/>
      <c r="NBX49" s="127"/>
      <c r="NBY49" s="127"/>
      <c r="NBZ49" s="127"/>
      <c r="NCA49" s="127"/>
      <c r="NCB49" s="127"/>
      <c r="NCC49" s="127"/>
      <c r="NCD49" s="127"/>
      <c r="NCE49" s="127"/>
      <c r="NCF49" s="127"/>
      <c r="NCG49" s="127"/>
      <c r="NCH49" s="127"/>
      <c r="NCI49" s="127"/>
      <c r="NCJ49" s="127"/>
      <c r="NCK49" s="127"/>
      <c r="NCL49" s="127"/>
      <c r="NCM49" s="127"/>
      <c r="NCN49" s="127"/>
      <c r="NCO49" s="127"/>
      <c r="NCP49" s="127"/>
      <c r="NCQ49" s="127"/>
      <c r="NCR49" s="127"/>
      <c r="NCS49" s="127"/>
      <c r="NCT49" s="127"/>
      <c r="NCU49" s="127"/>
      <c r="NCV49" s="127"/>
      <c r="NCW49" s="127"/>
      <c r="NCX49" s="127"/>
      <c r="NCY49" s="127"/>
      <c r="NCZ49" s="127"/>
      <c r="NDA49" s="127"/>
      <c r="NDB49" s="127"/>
      <c r="NDC49" s="127"/>
      <c r="NDD49" s="127"/>
      <c r="NDE49" s="127"/>
      <c r="NDF49" s="127"/>
      <c r="NDG49" s="127"/>
      <c r="NDH49" s="127"/>
      <c r="NDI49" s="127"/>
      <c r="NDJ49" s="127"/>
      <c r="NDK49" s="127"/>
      <c r="NDL49" s="127"/>
      <c r="NDM49" s="127"/>
      <c r="NDN49" s="127"/>
      <c r="NDO49" s="127"/>
      <c r="NDP49" s="127"/>
      <c r="NDQ49" s="127"/>
      <c r="NDR49" s="127"/>
      <c r="NDS49" s="127"/>
      <c r="NDT49" s="127"/>
      <c r="NDU49" s="127"/>
      <c r="NDV49" s="127"/>
      <c r="NDW49" s="127"/>
      <c r="NDX49" s="127"/>
      <c r="NDY49" s="127"/>
      <c r="NDZ49" s="127"/>
      <c r="NEA49" s="127"/>
      <c r="NEB49" s="127"/>
      <c r="NEC49" s="127"/>
      <c r="NED49" s="127"/>
      <c r="NEE49" s="127"/>
      <c r="NEF49" s="127"/>
      <c r="NEG49" s="127"/>
      <c r="NEH49" s="127"/>
      <c r="NEI49" s="127"/>
      <c r="NEJ49" s="127"/>
      <c r="NEK49" s="127"/>
      <c r="NEL49" s="127"/>
      <c r="NEM49" s="127"/>
      <c r="NEN49" s="127"/>
      <c r="NEO49" s="127"/>
      <c r="NEP49" s="127"/>
      <c r="NEQ49" s="127"/>
      <c r="NER49" s="127"/>
      <c r="NES49" s="127"/>
      <c r="NET49" s="127"/>
      <c r="NEU49" s="127"/>
      <c r="NEV49" s="127"/>
      <c r="NEW49" s="127"/>
      <c r="NEX49" s="127"/>
      <c r="NEY49" s="127"/>
      <c r="NEZ49" s="127"/>
      <c r="NFA49" s="127"/>
      <c r="NFB49" s="127"/>
      <c r="NFC49" s="127"/>
      <c r="NFD49" s="127"/>
      <c r="NFE49" s="127"/>
      <c r="NFF49" s="127"/>
      <c r="NFG49" s="127"/>
      <c r="NFH49" s="127"/>
      <c r="NFI49" s="127"/>
      <c r="NFJ49" s="127"/>
      <c r="NFK49" s="127"/>
      <c r="NFL49" s="127"/>
      <c r="NFM49" s="127"/>
      <c r="NFN49" s="127"/>
      <c r="NFO49" s="127"/>
      <c r="NFP49" s="127"/>
      <c r="NFQ49" s="127"/>
      <c r="NFR49" s="127"/>
      <c r="NFS49" s="127"/>
      <c r="NFT49" s="127"/>
      <c r="NFU49" s="127"/>
      <c r="NFV49" s="127"/>
      <c r="NFW49" s="127"/>
      <c r="NFX49" s="127"/>
      <c r="NFY49" s="127"/>
      <c r="NFZ49" s="127"/>
      <c r="NGA49" s="127"/>
      <c r="NGB49" s="127"/>
      <c r="NGC49" s="127"/>
      <c r="NGD49" s="127"/>
      <c r="NGE49" s="127"/>
      <c r="NGF49" s="127"/>
      <c r="NGG49" s="127"/>
      <c r="NGH49" s="127"/>
      <c r="NGI49" s="127"/>
      <c r="NGJ49" s="127"/>
      <c r="NGK49" s="127"/>
      <c r="NGL49" s="127"/>
      <c r="NGM49" s="127"/>
      <c r="NGN49" s="127"/>
      <c r="NGO49" s="127"/>
      <c r="NGP49" s="127"/>
      <c r="NGQ49" s="127"/>
      <c r="NGR49" s="127"/>
      <c r="NGS49" s="127"/>
      <c r="NGT49" s="127"/>
      <c r="NGU49" s="127"/>
      <c r="NGV49" s="127"/>
      <c r="NGW49" s="127"/>
      <c r="NGX49" s="127"/>
      <c r="NGY49" s="127"/>
      <c r="NGZ49" s="127"/>
      <c r="NHA49" s="127"/>
      <c r="NHB49" s="127"/>
      <c r="NHC49" s="127"/>
      <c r="NHD49" s="127"/>
      <c r="NHE49" s="127"/>
      <c r="NHF49" s="127"/>
      <c r="NHG49" s="127"/>
      <c r="NHH49" s="127"/>
      <c r="NHI49" s="127"/>
      <c r="NHJ49" s="127"/>
      <c r="NHK49" s="127"/>
      <c r="NHL49" s="127"/>
      <c r="NHM49" s="127"/>
      <c r="NHN49" s="127"/>
      <c r="NHO49" s="127"/>
      <c r="NHP49" s="127"/>
      <c r="NHQ49" s="127"/>
      <c r="NHR49" s="127"/>
      <c r="NHS49" s="127"/>
      <c r="NHT49" s="127"/>
      <c r="NHU49" s="127"/>
      <c r="NHV49" s="127"/>
      <c r="NHW49" s="127"/>
      <c r="NHX49" s="127"/>
      <c r="NHY49" s="127"/>
      <c r="NHZ49" s="127"/>
      <c r="NIA49" s="127"/>
      <c r="NIB49" s="127"/>
      <c r="NIC49" s="127"/>
      <c r="NID49" s="127"/>
      <c r="NIE49" s="127"/>
      <c r="NIF49" s="127"/>
      <c r="NIG49" s="127"/>
      <c r="NIH49" s="127"/>
      <c r="NII49" s="127"/>
      <c r="NIJ49" s="127"/>
      <c r="NIK49" s="127"/>
      <c r="NIL49" s="127"/>
      <c r="NIM49" s="127"/>
      <c r="NIN49" s="127"/>
      <c r="NIO49" s="127"/>
      <c r="NIP49" s="127"/>
      <c r="NIQ49" s="127"/>
      <c r="NIR49" s="127"/>
      <c r="NIS49" s="127"/>
      <c r="NIT49" s="127"/>
      <c r="NIU49" s="127"/>
      <c r="NIV49" s="127"/>
      <c r="NIW49" s="127"/>
      <c r="NIX49" s="127"/>
      <c r="NIY49" s="127"/>
      <c r="NIZ49" s="127"/>
      <c r="NJA49" s="127"/>
      <c r="NJB49" s="127"/>
      <c r="NJC49" s="127"/>
      <c r="NJD49" s="127"/>
      <c r="NJE49" s="127"/>
      <c r="NJF49" s="127"/>
      <c r="NJG49" s="127"/>
      <c r="NJH49" s="127"/>
      <c r="NJI49" s="127"/>
      <c r="NJJ49" s="127"/>
      <c r="NJK49" s="127"/>
      <c r="NJL49" s="127"/>
      <c r="NJM49" s="127"/>
      <c r="NJN49" s="127"/>
      <c r="NJO49" s="127"/>
      <c r="NJP49" s="127"/>
      <c r="NJQ49" s="127"/>
      <c r="NJR49" s="127"/>
      <c r="NJS49" s="127"/>
      <c r="NJT49" s="127"/>
      <c r="NJU49" s="127"/>
      <c r="NJV49" s="127"/>
      <c r="NJW49" s="127"/>
      <c r="NJX49" s="127"/>
      <c r="NJY49" s="127"/>
      <c r="NJZ49" s="127"/>
      <c r="NKA49" s="127"/>
      <c r="NKB49" s="127"/>
      <c r="NKC49" s="127"/>
      <c r="NKD49" s="127"/>
      <c r="NKE49" s="127"/>
      <c r="NKF49" s="127"/>
      <c r="NKG49" s="127"/>
      <c r="NKH49" s="127"/>
      <c r="NKI49" s="127"/>
      <c r="NKJ49" s="127"/>
      <c r="NKK49" s="127"/>
      <c r="NKL49" s="127"/>
      <c r="NKM49" s="127"/>
      <c r="NKN49" s="127"/>
      <c r="NKO49" s="127"/>
      <c r="NKP49" s="127"/>
      <c r="NKQ49" s="127"/>
      <c r="NKR49" s="127"/>
      <c r="NKS49" s="127"/>
      <c r="NKT49" s="127"/>
      <c r="NKU49" s="127"/>
      <c r="NKV49" s="127"/>
      <c r="NKW49" s="127"/>
      <c r="NKX49" s="127"/>
      <c r="NKY49" s="127"/>
      <c r="NKZ49" s="127"/>
      <c r="NLA49" s="127"/>
      <c r="NLB49" s="127"/>
      <c r="NLC49" s="127"/>
      <c r="NLD49" s="127"/>
      <c r="NLE49" s="127"/>
      <c r="NLF49" s="127"/>
      <c r="NLG49" s="127"/>
      <c r="NLH49" s="127"/>
      <c r="NLI49" s="127"/>
      <c r="NLJ49" s="127"/>
      <c r="NLK49" s="127"/>
      <c r="NLL49" s="127"/>
      <c r="NLM49" s="127"/>
      <c r="NLN49" s="127"/>
      <c r="NLO49" s="127"/>
      <c r="NLP49" s="127"/>
      <c r="NLQ49" s="127"/>
      <c r="NLR49" s="127"/>
      <c r="NLS49" s="127"/>
      <c r="NLT49" s="127"/>
      <c r="NLU49" s="127"/>
      <c r="NLV49" s="127"/>
      <c r="NLW49" s="127"/>
      <c r="NLX49" s="127"/>
      <c r="NLY49" s="127"/>
      <c r="NLZ49" s="127"/>
      <c r="NMA49" s="127"/>
      <c r="NMB49" s="127"/>
      <c r="NMC49" s="127"/>
      <c r="NMD49" s="127"/>
      <c r="NME49" s="127"/>
      <c r="NMF49" s="127"/>
      <c r="NMG49" s="127"/>
      <c r="NMH49" s="127"/>
      <c r="NMI49" s="127"/>
      <c r="NMJ49" s="127"/>
      <c r="NMK49" s="127"/>
      <c r="NML49" s="127"/>
      <c r="NMM49" s="127"/>
      <c r="NMN49" s="127"/>
      <c r="NMO49" s="127"/>
      <c r="NMP49" s="127"/>
      <c r="NMQ49" s="127"/>
      <c r="NMR49" s="127"/>
      <c r="NMS49" s="127"/>
      <c r="NMT49" s="127"/>
      <c r="NMU49" s="127"/>
      <c r="NMV49" s="127"/>
      <c r="NMW49" s="127"/>
      <c r="NMX49" s="127"/>
      <c r="NMY49" s="127"/>
      <c r="NMZ49" s="127"/>
      <c r="NNA49" s="127"/>
      <c r="NNB49" s="127"/>
      <c r="NNC49" s="127"/>
      <c r="NND49" s="127"/>
      <c r="NNE49" s="127"/>
      <c r="NNF49" s="127"/>
      <c r="NNG49" s="127"/>
      <c r="NNH49" s="127"/>
      <c r="NNI49" s="127"/>
      <c r="NNJ49" s="127"/>
      <c r="NNK49" s="127"/>
      <c r="NNL49" s="127"/>
      <c r="NNM49" s="127"/>
      <c r="NNN49" s="127"/>
      <c r="NNO49" s="127"/>
      <c r="NNP49" s="127"/>
      <c r="NNQ49" s="127"/>
      <c r="NNR49" s="127"/>
      <c r="NNS49" s="127"/>
      <c r="NNT49" s="127"/>
      <c r="NNU49" s="127"/>
      <c r="NNV49" s="127"/>
      <c r="NNW49" s="127"/>
      <c r="NNX49" s="127"/>
      <c r="NNY49" s="127"/>
      <c r="NNZ49" s="127"/>
      <c r="NOA49" s="127"/>
      <c r="NOB49" s="127"/>
      <c r="NOC49" s="127"/>
      <c r="NOD49" s="127"/>
      <c r="NOE49" s="127"/>
      <c r="NOF49" s="127"/>
      <c r="NOG49" s="127"/>
      <c r="NOH49" s="127"/>
      <c r="NOI49" s="127"/>
      <c r="NOJ49" s="127"/>
      <c r="NOK49" s="127"/>
      <c r="NOL49" s="127"/>
      <c r="NOM49" s="127"/>
      <c r="NON49" s="127"/>
      <c r="NOO49" s="127"/>
      <c r="NOP49" s="127"/>
      <c r="NOQ49" s="127"/>
      <c r="NOR49" s="127"/>
      <c r="NOS49" s="127"/>
      <c r="NOT49" s="127"/>
      <c r="NOU49" s="127"/>
      <c r="NOV49" s="127"/>
      <c r="NOW49" s="127"/>
      <c r="NOX49" s="127"/>
      <c r="NOY49" s="127"/>
      <c r="NOZ49" s="127"/>
      <c r="NPA49" s="127"/>
      <c r="NPB49" s="127"/>
      <c r="NPC49" s="127"/>
      <c r="NPD49" s="127"/>
      <c r="NPE49" s="127"/>
      <c r="NPF49" s="127"/>
      <c r="NPG49" s="127"/>
      <c r="NPH49" s="127"/>
      <c r="NPI49" s="127"/>
      <c r="NPJ49" s="127"/>
      <c r="NPK49" s="127"/>
      <c r="NPL49" s="127"/>
      <c r="NPM49" s="127"/>
      <c r="NPN49" s="127"/>
      <c r="NPO49" s="127"/>
      <c r="NPP49" s="127"/>
      <c r="NPQ49" s="127"/>
      <c r="NPR49" s="127"/>
      <c r="NPS49" s="127"/>
      <c r="NPT49" s="127"/>
      <c r="NPU49" s="127"/>
      <c r="NPV49" s="127"/>
      <c r="NPW49" s="127"/>
      <c r="NPX49" s="127"/>
      <c r="NPY49" s="127"/>
      <c r="NPZ49" s="127"/>
      <c r="NQA49" s="127"/>
      <c r="NQB49" s="127"/>
      <c r="NQC49" s="127"/>
      <c r="NQD49" s="127"/>
      <c r="NQE49" s="127"/>
      <c r="NQF49" s="127"/>
      <c r="NQG49" s="127"/>
      <c r="NQH49" s="127"/>
      <c r="NQI49" s="127"/>
      <c r="NQJ49" s="127"/>
      <c r="NQK49" s="127"/>
      <c r="NQL49" s="127"/>
      <c r="NQM49" s="127"/>
      <c r="NQN49" s="127"/>
      <c r="NQO49" s="127"/>
      <c r="NQP49" s="127"/>
      <c r="NQQ49" s="127"/>
      <c r="NQR49" s="127"/>
      <c r="NQS49" s="127"/>
      <c r="NQT49" s="127"/>
      <c r="NQU49" s="127"/>
      <c r="NQV49" s="127"/>
      <c r="NQW49" s="127"/>
      <c r="NQX49" s="127"/>
      <c r="NQY49" s="127"/>
      <c r="NQZ49" s="127"/>
      <c r="NRA49" s="127"/>
      <c r="NRB49" s="127"/>
      <c r="NRC49" s="127"/>
      <c r="NRD49" s="127"/>
      <c r="NRE49" s="127"/>
      <c r="NRF49" s="127"/>
      <c r="NRG49" s="127"/>
      <c r="NRH49" s="127"/>
      <c r="NRI49" s="127"/>
      <c r="NRJ49" s="127"/>
      <c r="NRK49" s="127"/>
      <c r="NRL49" s="127"/>
      <c r="NRM49" s="127"/>
      <c r="NRN49" s="127"/>
      <c r="NRO49" s="127"/>
      <c r="NRP49" s="127"/>
      <c r="NRQ49" s="127"/>
      <c r="NRR49" s="127"/>
      <c r="NRS49" s="127"/>
      <c r="NRT49" s="127"/>
      <c r="NRU49" s="127"/>
      <c r="NRV49" s="127"/>
      <c r="NRW49" s="127"/>
      <c r="NRX49" s="127"/>
      <c r="NRY49" s="127"/>
      <c r="NRZ49" s="127"/>
      <c r="NSA49" s="127"/>
      <c r="NSB49" s="127"/>
      <c r="NSC49" s="127"/>
      <c r="NSD49" s="127"/>
      <c r="NSE49" s="127"/>
      <c r="NSF49" s="127"/>
      <c r="NSG49" s="127"/>
      <c r="NSH49" s="127"/>
      <c r="NSI49" s="127"/>
      <c r="NSJ49" s="127"/>
      <c r="NSK49" s="127"/>
      <c r="NSL49" s="127"/>
      <c r="NSM49" s="127"/>
      <c r="NSN49" s="127"/>
      <c r="NSO49" s="127"/>
      <c r="NSP49" s="127"/>
      <c r="NSQ49" s="127"/>
      <c r="NSR49" s="127"/>
      <c r="NSS49" s="127"/>
      <c r="NST49" s="127"/>
      <c r="NSU49" s="127"/>
      <c r="NSV49" s="127"/>
      <c r="NSW49" s="127"/>
      <c r="NSX49" s="127"/>
      <c r="NSY49" s="127"/>
      <c r="NSZ49" s="127"/>
      <c r="NTA49" s="127"/>
      <c r="NTB49" s="127"/>
      <c r="NTC49" s="127"/>
      <c r="NTD49" s="127"/>
      <c r="NTE49" s="127"/>
      <c r="NTF49" s="127"/>
      <c r="NTG49" s="127"/>
      <c r="NTH49" s="127"/>
      <c r="NTI49" s="127"/>
      <c r="NTJ49" s="127"/>
      <c r="NTK49" s="127"/>
      <c r="NTL49" s="127"/>
      <c r="NTM49" s="127"/>
      <c r="NTN49" s="127"/>
      <c r="NTO49" s="127"/>
      <c r="NTP49" s="127"/>
      <c r="NTQ49" s="127"/>
      <c r="NTR49" s="127"/>
      <c r="NTS49" s="127"/>
      <c r="NTT49" s="127"/>
      <c r="NTU49" s="127"/>
      <c r="NTV49" s="127"/>
      <c r="NTW49" s="127"/>
      <c r="NTX49" s="127"/>
      <c r="NTY49" s="127"/>
      <c r="NTZ49" s="127"/>
      <c r="NUA49" s="127"/>
      <c r="NUB49" s="127"/>
      <c r="NUC49" s="127"/>
      <c r="NUD49" s="127"/>
      <c r="NUE49" s="127"/>
      <c r="NUF49" s="127"/>
      <c r="NUG49" s="127"/>
      <c r="NUH49" s="127"/>
      <c r="NUI49" s="127"/>
      <c r="NUJ49" s="127"/>
      <c r="NUK49" s="127"/>
      <c r="NUL49" s="127"/>
      <c r="NUM49" s="127"/>
      <c r="NUN49" s="127"/>
      <c r="NUO49" s="127"/>
      <c r="NUP49" s="127"/>
      <c r="NUQ49" s="127"/>
      <c r="NUR49" s="127"/>
      <c r="NUS49" s="127"/>
      <c r="NUT49" s="127"/>
      <c r="NUU49" s="127"/>
      <c r="NUV49" s="127"/>
      <c r="NUW49" s="127"/>
      <c r="NUX49" s="127"/>
      <c r="NUY49" s="127"/>
      <c r="NUZ49" s="127"/>
      <c r="NVA49" s="127"/>
      <c r="NVB49" s="127"/>
      <c r="NVC49" s="127"/>
      <c r="NVD49" s="127"/>
      <c r="NVE49" s="127"/>
      <c r="NVF49" s="127"/>
      <c r="NVG49" s="127"/>
      <c r="NVH49" s="127"/>
      <c r="NVI49" s="127"/>
      <c r="NVJ49" s="127"/>
      <c r="NVK49" s="127"/>
      <c r="NVL49" s="127"/>
      <c r="NVM49" s="127"/>
      <c r="NVN49" s="127"/>
      <c r="NVO49" s="127"/>
      <c r="NVP49" s="127"/>
      <c r="NVQ49" s="127"/>
      <c r="NVR49" s="127"/>
      <c r="NVS49" s="127"/>
      <c r="NVT49" s="127"/>
      <c r="NVU49" s="127"/>
      <c r="NVV49" s="127"/>
      <c r="NVW49" s="127"/>
      <c r="NVX49" s="127"/>
      <c r="NVY49" s="127"/>
      <c r="NVZ49" s="127"/>
      <c r="NWA49" s="127"/>
      <c r="NWB49" s="127"/>
      <c r="NWC49" s="127"/>
      <c r="NWD49" s="127"/>
      <c r="NWE49" s="127"/>
      <c r="NWF49" s="127"/>
      <c r="NWG49" s="127"/>
      <c r="NWH49" s="127"/>
      <c r="NWI49" s="127"/>
      <c r="NWJ49" s="127"/>
      <c r="NWK49" s="127"/>
      <c r="NWL49" s="127"/>
      <c r="NWM49" s="127"/>
      <c r="NWN49" s="127"/>
      <c r="NWO49" s="127"/>
      <c r="NWP49" s="127"/>
      <c r="NWQ49" s="127"/>
      <c r="NWR49" s="127"/>
      <c r="NWS49" s="127"/>
      <c r="NWT49" s="127"/>
      <c r="NWU49" s="127"/>
      <c r="NWV49" s="127"/>
      <c r="NWW49" s="127"/>
      <c r="NWX49" s="127"/>
      <c r="NWY49" s="127"/>
      <c r="NWZ49" s="127"/>
      <c r="NXA49" s="127"/>
      <c r="NXB49" s="127"/>
      <c r="NXC49" s="127"/>
      <c r="NXD49" s="127"/>
      <c r="NXE49" s="127"/>
      <c r="NXF49" s="127"/>
      <c r="NXG49" s="127"/>
      <c r="NXH49" s="127"/>
      <c r="NXI49" s="127"/>
      <c r="NXJ49" s="127"/>
      <c r="NXK49" s="127"/>
      <c r="NXL49" s="127"/>
      <c r="NXM49" s="127"/>
      <c r="NXN49" s="127"/>
      <c r="NXO49" s="127"/>
      <c r="NXP49" s="127"/>
      <c r="NXQ49" s="127"/>
      <c r="NXR49" s="127"/>
      <c r="NXS49" s="127"/>
      <c r="NXT49" s="127"/>
      <c r="NXU49" s="127"/>
      <c r="NXV49" s="127"/>
      <c r="NXW49" s="127"/>
      <c r="NXX49" s="127"/>
      <c r="NXY49" s="127"/>
      <c r="NXZ49" s="127"/>
      <c r="NYA49" s="127"/>
      <c r="NYB49" s="127"/>
      <c r="NYC49" s="127"/>
      <c r="NYD49" s="127"/>
      <c r="NYE49" s="127"/>
      <c r="NYF49" s="127"/>
      <c r="NYG49" s="127"/>
      <c r="NYH49" s="127"/>
      <c r="NYI49" s="127"/>
      <c r="NYJ49" s="127"/>
      <c r="NYK49" s="127"/>
      <c r="NYL49" s="127"/>
      <c r="NYM49" s="127"/>
      <c r="NYN49" s="127"/>
      <c r="NYO49" s="127"/>
      <c r="NYP49" s="127"/>
      <c r="NYQ49" s="127"/>
      <c r="NYR49" s="127"/>
      <c r="NYS49" s="127"/>
      <c r="NYT49" s="127"/>
      <c r="NYU49" s="127"/>
      <c r="NYV49" s="127"/>
      <c r="NYW49" s="127"/>
      <c r="NYX49" s="127"/>
      <c r="NYY49" s="127"/>
      <c r="NYZ49" s="127"/>
      <c r="NZA49" s="127"/>
      <c r="NZB49" s="127"/>
      <c r="NZC49" s="127"/>
      <c r="NZD49" s="127"/>
      <c r="NZE49" s="127"/>
      <c r="NZF49" s="127"/>
      <c r="NZG49" s="127"/>
      <c r="NZH49" s="127"/>
      <c r="NZI49" s="127"/>
      <c r="NZJ49" s="127"/>
      <c r="NZK49" s="127"/>
      <c r="NZL49" s="127"/>
      <c r="NZM49" s="127"/>
      <c r="NZN49" s="127"/>
      <c r="NZO49" s="127"/>
      <c r="NZP49" s="127"/>
      <c r="NZQ49" s="127"/>
      <c r="NZR49" s="127"/>
      <c r="NZS49" s="127"/>
      <c r="NZT49" s="127"/>
      <c r="NZU49" s="127"/>
      <c r="NZV49" s="127"/>
      <c r="NZW49" s="127"/>
      <c r="NZX49" s="127"/>
      <c r="NZY49" s="127"/>
      <c r="NZZ49" s="127"/>
      <c r="OAA49" s="127"/>
      <c r="OAB49" s="127"/>
      <c r="OAC49" s="127"/>
      <c r="OAD49" s="127"/>
      <c r="OAE49" s="127"/>
      <c r="OAF49" s="127"/>
      <c r="OAG49" s="127"/>
      <c r="OAH49" s="127"/>
      <c r="OAI49" s="127"/>
      <c r="OAJ49" s="127"/>
      <c r="OAK49" s="127"/>
      <c r="OAL49" s="127"/>
      <c r="OAM49" s="127"/>
      <c r="OAN49" s="127"/>
      <c r="OAO49" s="127"/>
      <c r="OAP49" s="127"/>
      <c r="OAQ49" s="127"/>
      <c r="OAR49" s="127"/>
      <c r="OAS49" s="127"/>
      <c r="OAT49" s="127"/>
      <c r="OAU49" s="127"/>
      <c r="OAV49" s="127"/>
      <c r="OAW49" s="127"/>
      <c r="OAX49" s="127"/>
      <c r="OAY49" s="127"/>
      <c r="OAZ49" s="127"/>
      <c r="OBA49" s="127"/>
      <c r="OBB49" s="127"/>
      <c r="OBC49" s="127"/>
      <c r="OBD49" s="127"/>
      <c r="OBE49" s="127"/>
      <c r="OBF49" s="127"/>
      <c r="OBG49" s="127"/>
      <c r="OBH49" s="127"/>
      <c r="OBI49" s="127"/>
      <c r="OBJ49" s="127"/>
      <c r="OBK49" s="127"/>
      <c r="OBL49" s="127"/>
      <c r="OBM49" s="127"/>
      <c r="OBN49" s="127"/>
      <c r="OBO49" s="127"/>
      <c r="OBP49" s="127"/>
      <c r="OBQ49" s="127"/>
      <c r="OBR49" s="127"/>
      <c r="OBS49" s="127"/>
      <c r="OBT49" s="127"/>
      <c r="OBU49" s="127"/>
      <c r="OBV49" s="127"/>
      <c r="OBW49" s="127"/>
      <c r="OBX49" s="127"/>
      <c r="OBY49" s="127"/>
      <c r="OBZ49" s="127"/>
      <c r="OCA49" s="127"/>
      <c r="OCB49" s="127"/>
      <c r="OCC49" s="127"/>
      <c r="OCD49" s="127"/>
      <c r="OCE49" s="127"/>
      <c r="OCF49" s="127"/>
      <c r="OCG49" s="127"/>
      <c r="OCH49" s="127"/>
      <c r="OCI49" s="127"/>
      <c r="OCJ49" s="127"/>
      <c r="OCK49" s="127"/>
      <c r="OCL49" s="127"/>
      <c r="OCM49" s="127"/>
      <c r="OCN49" s="127"/>
      <c r="OCO49" s="127"/>
      <c r="OCP49" s="127"/>
      <c r="OCQ49" s="127"/>
      <c r="OCR49" s="127"/>
      <c r="OCS49" s="127"/>
      <c r="OCT49" s="127"/>
      <c r="OCU49" s="127"/>
      <c r="OCV49" s="127"/>
      <c r="OCW49" s="127"/>
      <c r="OCX49" s="127"/>
      <c r="OCY49" s="127"/>
      <c r="OCZ49" s="127"/>
      <c r="ODA49" s="127"/>
      <c r="ODB49" s="127"/>
      <c r="ODC49" s="127"/>
      <c r="ODD49" s="127"/>
      <c r="ODE49" s="127"/>
      <c r="ODF49" s="127"/>
      <c r="ODG49" s="127"/>
      <c r="ODH49" s="127"/>
      <c r="ODI49" s="127"/>
      <c r="ODJ49" s="127"/>
      <c r="ODK49" s="127"/>
      <c r="ODL49" s="127"/>
      <c r="ODM49" s="127"/>
      <c r="ODN49" s="127"/>
      <c r="ODO49" s="127"/>
      <c r="ODP49" s="127"/>
      <c r="ODQ49" s="127"/>
      <c r="ODR49" s="127"/>
      <c r="ODS49" s="127"/>
      <c r="ODT49" s="127"/>
      <c r="ODU49" s="127"/>
      <c r="ODV49" s="127"/>
      <c r="ODW49" s="127"/>
      <c r="ODX49" s="127"/>
      <c r="ODY49" s="127"/>
      <c r="ODZ49" s="127"/>
      <c r="OEA49" s="127"/>
      <c r="OEB49" s="127"/>
      <c r="OEC49" s="127"/>
      <c r="OED49" s="127"/>
      <c r="OEE49" s="127"/>
      <c r="OEF49" s="127"/>
      <c r="OEG49" s="127"/>
      <c r="OEH49" s="127"/>
      <c r="OEI49" s="127"/>
      <c r="OEJ49" s="127"/>
      <c r="OEK49" s="127"/>
      <c r="OEL49" s="127"/>
      <c r="OEM49" s="127"/>
      <c r="OEN49" s="127"/>
      <c r="OEO49" s="127"/>
      <c r="OEP49" s="127"/>
      <c r="OEQ49" s="127"/>
      <c r="OER49" s="127"/>
      <c r="OES49" s="127"/>
      <c r="OET49" s="127"/>
      <c r="OEU49" s="127"/>
      <c r="OEV49" s="127"/>
      <c r="OEW49" s="127"/>
      <c r="OEX49" s="127"/>
      <c r="OEY49" s="127"/>
      <c r="OEZ49" s="127"/>
      <c r="OFA49" s="127"/>
      <c r="OFB49" s="127"/>
      <c r="OFC49" s="127"/>
      <c r="OFD49" s="127"/>
      <c r="OFE49" s="127"/>
      <c r="OFF49" s="127"/>
      <c r="OFG49" s="127"/>
      <c r="OFH49" s="127"/>
      <c r="OFI49" s="127"/>
      <c r="OFJ49" s="127"/>
      <c r="OFK49" s="127"/>
      <c r="OFL49" s="127"/>
      <c r="OFM49" s="127"/>
      <c r="OFN49" s="127"/>
      <c r="OFO49" s="127"/>
      <c r="OFP49" s="127"/>
      <c r="OFQ49" s="127"/>
      <c r="OFR49" s="127"/>
      <c r="OFS49" s="127"/>
      <c r="OFT49" s="127"/>
      <c r="OFU49" s="127"/>
      <c r="OFV49" s="127"/>
      <c r="OFW49" s="127"/>
      <c r="OFX49" s="127"/>
      <c r="OFY49" s="127"/>
      <c r="OFZ49" s="127"/>
      <c r="OGA49" s="127"/>
      <c r="OGB49" s="127"/>
      <c r="OGC49" s="127"/>
      <c r="OGD49" s="127"/>
      <c r="OGE49" s="127"/>
      <c r="OGF49" s="127"/>
      <c r="OGG49" s="127"/>
      <c r="OGH49" s="127"/>
      <c r="OGI49" s="127"/>
      <c r="OGJ49" s="127"/>
      <c r="OGK49" s="127"/>
      <c r="OGL49" s="127"/>
      <c r="OGM49" s="127"/>
      <c r="OGN49" s="127"/>
      <c r="OGO49" s="127"/>
      <c r="OGP49" s="127"/>
      <c r="OGQ49" s="127"/>
      <c r="OGR49" s="127"/>
      <c r="OGS49" s="127"/>
      <c r="OGT49" s="127"/>
      <c r="OGU49" s="127"/>
      <c r="OGV49" s="127"/>
      <c r="OGW49" s="127"/>
      <c r="OGX49" s="127"/>
      <c r="OGY49" s="127"/>
      <c r="OGZ49" s="127"/>
      <c r="OHA49" s="127"/>
      <c r="OHB49" s="127"/>
      <c r="OHC49" s="127"/>
      <c r="OHD49" s="127"/>
      <c r="OHE49" s="127"/>
      <c r="OHF49" s="127"/>
      <c r="OHG49" s="127"/>
      <c r="OHH49" s="127"/>
      <c r="OHI49" s="127"/>
      <c r="OHJ49" s="127"/>
      <c r="OHK49" s="127"/>
      <c r="OHL49" s="127"/>
      <c r="OHM49" s="127"/>
      <c r="OHN49" s="127"/>
      <c r="OHO49" s="127"/>
      <c r="OHP49" s="127"/>
      <c r="OHQ49" s="127"/>
      <c r="OHR49" s="127"/>
      <c r="OHS49" s="127"/>
      <c r="OHT49" s="127"/>
      <c r="OHU49" s="127"/>
      <c r="OHV49" s="127"/>
      <c r="OHW49" s="127"/>
      <c r="OHX49" s="127"/>
      <c r="OHY49" s="127"/>
      <c r="OHZ49" s="127"/>
      <c r="OIA49" s="127"/>
      <c r="OIB49" s="127"/>
      <c r="OIC49" s="127"/>
      <c r="OID49" s="127"/>
      <c r="OIE49" s="127"/>
      <c r="OIF49" s="127"/>
      <c r="OIG49" s="127"/>
      <c r="OIH49" s="127"/>
      <c r="OII49" s="127"/>
      <c r="OIJ49" s="127"/>
      <c r="OIK49" s="127"/>
      <c r="OIL49" s="127"/>
      <c r="OIM49" s="127"/>
      <c r="OIN49" s="127"/>
      <c r="OIO49" s="127"/>
      <c r="OIP49" s="127"/>
      <c r="OIQ49" s="127"/>
      <c r="OIR49" s="127"/>
      <c r="OIS49" s="127"/>
      <c r="OIT49" s="127"/>
      <c r="OIU49" s="127"/>
      <c r="OIV49" s="127"/>
      <c r="OIW49" s="127"/>
      <c r="OIX49" s="127"/>
      <c r="OIY49" s="127"/>
      <c r="OIZ49" s="127"/>
      <c r="OJA49" s="127"/>
      <c r="OJB49" s="127"/>
      <c r="OJC49" s="127"/>
      <c r="OJD49" s="127"/>
      <c r="OJE49" s="127"/>
      <c r="OJF49" s="127"/>
      <c r="OJG49" s="127"/>
      <c r="OJH49" s="127"/>
      <c r="OJI49" s="127"/>
      <c r="OJJ49" s="127"/>
      <c r="OJK49" s="127"/>
      <c r="OJL49" s="127"/>
      <c r="OJM49" s="127"/>
      <c r="OJN49" s="127"/>
      <c r="OJO49" s="127"/>
      <c r="OJP49" s="127"/>
      <c r="OJQ49" s="127"/>
      <c r="OJR49" s="127"/>
      <c r="OJS49" s="127"/>
      <c r="OJT49" s="127"/>
      <c r="OJU49" s="127"/>
      <c r="OJV49" s="127"/>
      <c r="OJW49" s="127"/>
      <c r="OJX49" s="127"/>
      <c r="OJY49" s="127"/>
      <c r="OJZ49" s="127"/>
      <c r="OKA49" s="127"/>
      <c r="OKB49" s="127"/>
      <c r="OKC49" s="127"/>
      <c r="OKD49" s="127"/>
      <c r="OKE49" s="127"/>
      <c r="OKF49" s="127"/>
      <c r="OKG49" s="127"/>
      <c r="OKH49" s="127"/>
      <c r="OKI49" s="127"/>
      <c r="OKJ49" s="127"/>
      <c r="OKK49" s="127"/>
      <c r="OKL49" s="127"/>
      <c r="OKM49" s="127"/>
      <c r="OKN49" s="127"/>
      <c r="OKO49" s="127"/>
      <c r="OKP49" s="127"/>
      <c r="OKQ49" s="127"/>
      <c r="OKR49" s="127"/>
      <c r="OKS49" s="127"/>
      <c r="OKT49" s="127"/>
      <c r="OKU49" s="127"/>
      <c r="OKV49" s="127"/>
      <c r="OKW49" s="127"/>
      <c r="OKX49" s="127"/>
      <c r="OKY49" s="127"/>
      <c r="OKZ49" s="127"/>
      <c r="OLA49" s="127"/>
      <c r="OLB49" s="127"/>
      <c r="OLC49" s="127"/>
      <c r="OLD49" s="127"/>
      <c r="OLE49" s="127"/>
      <c r="OLF49" s="127"/>
      <c r="OLG49" s="127"/>
      <c r="OLH49" s="127"/>
      <c r="OLI49" s="127"/>
      <c r="OLJ49" s="127"/>
      <c r="OLK49" s="127"/>
      <c r="OLL49" s="127"/>
      <c r="OLM49" s="127"/>
      <c r="OLN49" s="127"/>
      <c r="OLO49" s="127"/>
      <c r="OLP49" s="127"/>
      <c r="OLQ49" s="127"/>
      <c r="OLR49" s="127"/>
      <c r="OLS49" s="127"/>
      <c r="OLT49" s="127"/>
      <c r="OLU49" s="127"/>
      <c r="OLV49" s="127"/>
      <c r="OLW49" s="127"/>
      <c r="OLX49" s="127"/>
      <c r="OLY49" s="127"/>
      <c r="OLZ49" s="127"/>
      <c r="OMA49" s="127"/>
      <c r="OMB49" s="127"/>
      <c r="OMC49" s="127"/>
      <c r="OMD49" s="127"/>
      <c r="OME49" s="127"/>
      <c r="OMF49" s="127"/>
      <c r="OMG49" s="127"/>
      <c r="OMH49" s="127"/>
      <c r="OMI49" s="127"/>
      <c r="OMJ49" s="127"/>
      <c r="OMK49" s="127"/>
      <c r="OML49" s="127"/>
      <c r="OMM49" s="127"/>
      <c r="OMN49" s="127"/>
      <c r="OMO49" s="127"/>
      <c r="OMP49" s="127"/>
      <c r="OMQ49" s="127"/>
      <c r="OMR49" s="127"/>
      <c r="OMS49" s="127"/>
      <c r="OMT49" s="127"/>
      <c r="OMU49" s="127"/>
      <c r="OMV49" s="127"/>
      <c r="OMW49" s="127"/>
      <c r="OMX49" s="127"/>
      <c r="OMY49" s="127"/>
      <c r="OMZ49" s="127"/>
      <c r="ONA49" s="127"/>
      <c r="ONB49" s="127"/>
      <c r="ONC49" s="127"/>
      <c r="OND49" s="127"/>
      <c r="ONE49" s="127"/>
      <c r="ONF49" s="127"/>
      <c r="ONG49" s="127"/>
      <c r="ONH49" s="127"/>
      <c r="ONI49" s="127"/>
      <c r="ONJ49" s="127"/>
      <c r="ONK49" s="127"/>
      <c r="ONL49" s="127"/>
      <c r="ONM49" s="127"/>
      <c r="ONN49" s="127"/>
      <c r="ONO49" s="127"/>
      <c r="ONP49" s="127"/>
      <c r="ONQ49" s="127"/>
      <c r="ONR49" s="127"/>
      <c r="ONS49" s="127"/>
      <c r="ONT49" s="127"/>
      <c r="ONU49" s="127"/>
      <c r="ONV49" s="127"/>
      <c r="ONW49" s="127"/>
      <c r="ONX49" s="127"/>
      <c r="ONY49" s="127"/>
      <c r="ONZ49" s="127"/>
      <c r="OOA49" s="127"/>
      <c r="OOB49" s="127"/>
      <c r="OOC49" s="127"/>
      <c r="OOD49" s="127"/>
      <c r="OOE49" s="127"/>
      <c r="OOF49" s="127"/>
      <c r="OOG49" s="127"/>
      <c r="OOH49" s="127"/>
      <c r="OOI49" s="127"/>
      <c r="OOJ49" s="127"/>
      <c r="OOK49" s="127"/>
      <c r="OOL49" s="127"/>
      <c r="OOM49" s="127"/>
      <c r="OON49" s="127"/>
      <c r="OOO49" s="127"/>
      <c r="OOP49" s="127"/>
      <c r="OOQ49" s="127"/>
      <c r="OOR49" s="127"/>
      <c r="OOS49" s="127"/>
      <c r="OOT49" s="127"/>
      <c r="OOU49" s="127"/>
      <c r="OOV49" s="127"/>
      <c r="OOW49" s="127"/>
      <c r="OOX49" s="127"/>
      <c r="OOY49" s="127"/>
      <c r="OOZ49" s="127"/>
      <c r="OPA49" s="127"/>
      <c r="OPB49" s="127"/>
      <c r="OPC49" s="127"/>
      <c r="OPD49" s="127"/>
      <c r="OPE49" s="127"/>
      <c r="OPF49" s="127"/>
      <c r="OPG49" s="127"/>
      <c r="OPH49" s="127"/>
      <c r="OPI49" s="127"/>
      <c r="OPJ49" s="127"/>
      <c r="OPK49" s="127"/>
      <c r="OPL49" s="127"/>
      <c r="OPM49" s="127"/>
      <c r="OPN49" s="127"/>
      <c r="OPO49" s="127"/>
      <c r="OPP49" s="127"/>
      <c r="OPQ49" s="127"/>
      <c r="OPR49" s="127"/>
      <c r="OPS49" s="127"/>
      <c r="OPT49" s="127"/>
      <c r="OPU49" s="127"/>
      <c r="OPV49" s="127"/>
      <c r="OPW49" s="127"/>
      <c r="OPX49" s="127"/>
      <c r="OPY49" s="127"/>
      <c r="OPZ49" s="127"/>
      <c r="OQA49" s="127"/>
      <c r="OQB49" s="127"/>
      <c r="OQC49" s="127"/>
      <c r="OQD49" s="127"/>
      <c r="OQE49" s="127"/>
      <c r="OQF49" s="127"/>
      <c r="OQG49" s="127"/>
      <c r="OQH49" s="127"/>
      <c r="OQI49" s="127"/>
      <c r="OQJ49" s="127"/>
      <c r="OQK49" s="127"/>
      <c r="OQL49" s="127"/>
      <c r="OQM49" s="127"/>
      <c r="OQN49" s="127"/>
      <c r="OQO49" s="127"/>
      <c r="OQP49" s="127"/>
      <c r="OQQ49" s="127"/>
      <c r="OQR49" s="127"/>
      <c r="OQS49" s="127"/>
      <c r="OQT49" s="127"/>
      <c r="OQU49" s="127"/>
      <c r="OQV49" s="127"/>
      <c r="OQW49" s="127"/>
      <c r="OQX49" s="127"/>
      <c r="OQY49" s="127"/>
      <c r="OQZ49" s="127"/>
      <c r="ORA49" s="127"/>
      <c r="ORB49" s="127"/>
      <c r="ORC49" s="127"/>
      <c r="ORD49" s="127"/>
      <c r="ORE49" s="127"/>
      <c r="ORF49" s="127"/>
      <c r="ORG49" s="127"/>
      <c r="ORH49" s="127"/>
      <c r="ORI49" s="127"/>
      <c r="ORJ49" s="127"/>
      <c r="ORK49" s="127"/>
      <c r="ORL49" s="127"/>
      <c r="ORM49" s="127"/>
      <c r="ORN49" s="127"/>
      <c r="ORO49" s="127"/>
      <c r="ORP49" s="127"/>
      <c r="ORQ49" s="127"/>
      <c r="ORR49" s="127"/>
      <c r="ORS49" s="127"/>
      <c r="ORT49" s="127"/>
      <c r="ORU49" s="127"/>
      <c r="ORV49" s="127"/>
      <c r="ORW49" s="127"/>
      <c r="ORX49" s="127"/>
      <c r="ORY49" s="127"/>
      <c r="ORZ49" s="127"/>
      <c r="OSA49" s="127"/>
      <c r="OSB49" s="127"/>
      <c r="OSC49" s="127"/>
      <c r="OSD49" s="127"/>
      <c r="OSE49" s="127"/>
      <c r="OSF49" s="127"/>
      <c r="OSG49" s="127"/>
      <c r="OSH49" s="127"/>
      <c r="OSI49" s="127"/>
      <c r="OSJ49" s="127"/>
      <c r="OSK49" s="127"/>
      <c r="OSL49" s="127"/>
      <c r="OSM49" s="127"/>
      <c r="OSN49" s="127"/>
      <c r="OSO49" s="127"/>
      <c r="OSP49" s="127"/>
      <c r="OSQ49" s="127"/>
      <c r="OSR49" s="127"/>
      <c r="OSS49" s="127"/>
      <c r="OST49" s="127"/>
      <c r="OSU49" s="127"/>
      <c r="OSV49" s="127"/>
      <c r="OSW49" s="127"/>
      <c r="OSX49" s="127"/>
      <c r="OSY49" s="127"/>
      <c r="OSZ49" s="127"/>
      <c r="OTA49" s="127"/>
      <c r="OTB49" s="127"/>
      <c r="OTC49" s="127"/>
      <c r="OTD49" s="127"/>
      <c r="OTE49" s="127"/>
      <c r="OTF49" s="127"/>
      <c r="OTG49" s="127"/>
      <c r="OTH49" s="127"/>
      <c r="OTI49" s="127"/>
      <c r="OTJ49" s="127"/>
      <c r="OTK49" s="127"/>
      <c r="OTL49" s="127"/>
      <c r="OTM49" s="127"/>
      <c r="OTN49" s="127"/>
      <c r="OTO49" s="127"/>
      <c r="OTP49" s="127"/>
      <c r="OTQ49" s="127"/>
      <c r="OTR49" s="127"/>
      <c r="OTS49" s="127"/>
      <c r="OTT49" s="127"/>
      <c r="OTU49" s="127"/>
      <c r="OTV49" s="127"/>
      <c r="OTW49" s="127"/>
      <c r="OTX49" s="127"/>
      <c r="OTY49" s="127"/>
      <c r="OTZ49" s="127"/>
      <c r="OUA49" s="127"/>
      <c r="OUB49" s="127"/>
      <c r="OUC49" s="127"/>
      <c r="OUD49" s="127"/>
      <c r="OUE49" s="127"/>
      <c r="OUF49" s="127"/>
      <c r="OUG49" s="127"/>
      <c r="OUH49" s="127"/>
      <c r="OUI49" s="127"/>
      <c r="OUJ49" s="127"/>
      <c r="OUK49" s="127"/>
      <c r="OUL49" s="127"/>
      <c r="OUM49" s="127"/>
      <c r="OUN49" s="127"/>
      <c r="OUO49" s="127"/>
      <c r="OUP49" s="127"/>
      <c r="OUQ49" s="127"/>
      <c r="OUR49" s="127"/>
      <c r="OUS49" s="127"/>
      <c r="OUT49" s="127"/>
      <c r="OUU49" s="127"/>
      <c r="OUV49" s="127"/>
      <c r="OUW49" s="127"/>
      <c r="OUX49" s="127"/>
      <c r="OUY49" s="127"/>
      <c r="OUZ49" s="127"/>
      <c r="OVA49" s="127"/>
      <c r="OVB49" s="127"/>
      <c r="OVC49" s="127"/>
      <c r="OVD49" s="127"/>
      <c r="OVE49" s="127"/>
      <c r="OVF49" s="127"/>
      <c r="OVG49" s="127"/>
      <c r="OVH49" s="127"/>
      <c r="OVI49" s="127"/>
      <c r="OVJ49" s="127"/>
      <c r="OVK49" s="127"/>
      <c r="OVL49" s="127"/>
      <c r="OVM49" s="127"/>
      <c r="OVN49" s="127"/>
      <c r="OVO49" s="127"/>
      <c r="OVP49" s="127"/>
      <c r="OVQ49" s="127"/>
      <c r="OVR49" s="127"/>
      <c r="OVS49" s="127"/>
      <c r="OVT49" s="127"/>
      <c r="OVU49" s="127"/>
      <c r="OVV49" s="127"/>
      <c r="OVW49" s="127"/>
      <c r="OVX49" s="127"/>
      <c r="OVY49" s="127"/>
      <c r="OVZ49" s="127"/>
      <c r="OWA49" s="127"/>
      <c r="OWB49" s="127"/>
      <c r="OWC49" s="127"/>
      <c r="OWD49" s="127"/>
      <c r="OWE49" s="127"/>
      <c r="OWF49" s="127"/>
      <c r="OWG49" s="127"/>
      <c r="OWH49" s="127"/>
      <c r="OWI49" s="127"/>
      <c r="OWJ49" s="127"/>
      <c r="OWK49" s="127"/>
      <c r="OWL49" s="127"/>
      <c r="OWM49" s="127"/>
      <c r="OWN49" s="127"/>
      <c r="OWO49" s="127"/>
      <c r="OWP49" s="127"/>
      <c r="OWQ49" s="127"/>
      <c r="OWR49" s="127"/>
      <c r="OWS49" s="127"/>
      <c r="OWT49" s="127"/>
      <c r="OWU49" s="127"/>
      <c r="OWV49" s="127"/>
      <c r="OWW49" s="127"/>
      <c r="OWX49" s="127"/>
      <c r="OWY49" s="127"/>
      <c r="OWZ49" s="127"/>
      <c r="OXA49" s="127"/>
      <c r="OXB49" s="127"/>
      <c r="OXC49" s="127"/>
      <c r="OXD49" s="127"/>
      <c r="OXE49" s="127"/>
      <c r="OXF49" s="127"/>
      <c r="OXG49" s="127"/>
      <c r="OXH49" s="127"/>
      <c r="OXI49" s="127"/>
      <c r="OXJ49" s="127"/>
      <c r="OXK49" s="127"/>
      <c r="OXL49" s="127"/>
      <c r="OXM49" s="127"/>
      <c r="OXN49" s="127"/>
      <c r="OXO49" s="127"/>
      <c r="OXP49" s="127"/>
      <c r="OXQ49" s="127"/>
      <c r="OXR49" s="127"/>
      <c r="OXS49" s="127"/>
      <c r="OXT49" s="127"/>
      <c r="OXU49" s="127"/>
      <c r="OXV49" s="127"/>
      <c r="OXW49" s="127"/>
      <c r="OXX49" s="127"/>
      <c r="OXY49" s="127"/>
      <c r="OXZ49" s="127"/>
      <c r="OYA49" s="127"/>
      <c r="OYB49" s="127"/>
      <c r="OYC49" s="127"/>
      <c r="OYD49" s="127"/>
      <c r="OYE49" s="127"/>
      <c r="OYF49" s="127"/>
      <c r="OYG49" s="127"/>
      <c r="OYH49" s="127"/>
      <c r="OYI49" s="127"/>
      <c r="OYJ49" s="127"/>
      <c r="OYK49" s="127"/>
      <c r="OYL49" s="127"/>
      <c r="OYM49" s="127"/>
      <c r="OYN49" s="127"/>
      <c r="OYO49" s="127"/>
      <c r="OYP49" s="127"/>
      <c r="OYQ49" s="127"/>
      <c r="OYR49" s="127"/>
      <c r="OYS49" s="127"/>
      <c r="OYT49" s="127"/>
      <c r="OYU49" s="127"/>
      <c r="OYV49" s="127"/>
      <c r="OYW49" s="127"/>
      <c r="OYX49" s="127"/>
      <c r="OYY49" s="127"/>
      <c r="OYZ49" s="127"/>
      <c r="OZA49" s="127"/>
      <c r="OZB49" s="127"/>
      <c r="OZC49" s="127"/>
      <c r="OZD49" s="127"/>
      <c r="OZE49" s="127"/>
      <c r="OZF49" s="127"/>
      <c r="OZG49" s="127"/>
      <c r="OZH49" s="127"/>
      <c r="OZI49" s="127"/>
      <c r="OZJ49" s="127"/>
      <c r="OZK49" s="127"/>
      <c r="OZL49" s="127"/>
      <c r="OZM49" s="127"/>
      <c r="OZN49" s="127"/>
      <c r="OZO49" s="127"/>
      <c r="OZP49" s="127"/>
      <c r="OZQ49" s="127"/>
      <c r="OZR49" s="127"/>
      <c r="OZS49" s="127"/>
      <c r="OZT49" s="127"/>
      <c r="OZU49" s="127"/>
      <c r="OZV49" s="127"/>
      <c r="OZW49" s="127"/>
      <c r="OZX49" s="127"/>
      <c r="OZY49" s="127"/>
      <c r="OZZ49" s="127"/>
      <c r="PAA49" s="127"/>
      <c r="PAB49" s="127"/>
      <c r="PAC49" s="127"/>
      <c r="PAD49" s="127"/>
      <c r="PAE49" s="127"/>
      <c r="PAF49" s="127"/>
      <c r="PAG49" s="127"/>
      <c r="PAH49" s="127"/>
      <c r="PAI49" s="127"/>
      <c r="PAJ49" s="127"/>
      <c r="PAK49" s="127"/>
      <c r="PAL49" s="127"/>
      <c r="PAM49" s="127"/>
      <c r="PAN49" s="127"/>
      <c r="PAO49" s="127"/>
      <c r="PAP49" s="127"/>
      <c r="PAQ49" s="127"/>
      <c r="PAR49" s="127"/>
      <c r="PAS49" s="127"/>
      <c r="PAT49" s="127"/>
      <c r="PAU49" s="127"/>
      <c r="PAV49" s="127"/>
      <c r="PAW49" s="127"/>
      <c r="PAX49" s="127"/>
      <c r="PAY49" s="127"/>
      <c r="PAZ49" s="127"/>
      <c r="PBA49" s="127"/>
      <c r="PBB49" s="127"/>
      <c r="PBC49" s="127"/>
      <c r="PBD49" s="127"/>
      <c r="PBE49" s="127"/>
      <c r="PBF49" s="127"/>
      <c r="PBG49" s="127"/>
      <c r="PBH49" s="127"/>
      <c r="PBI49" s="127"/>
      <c r="PBJ49" s="127"/>
      <c r="PBK49" s="127"/>
      <c r="PBL49" s="127"/>
      <c r="PBM49" s="127"/>
      <c r="PBN49" s="127"/>
      <c r="PBO49" s="127"/>
      <c r="PBP49" s="127"/>
      <c r="PBQ49" s="127"/>
      <c r="PBR49" s="127"/>
      <c r="PBS49" s="127"/>
      <c r="PBT49" s="127"/>
      <c r="PBU49" s="127"/>
      <c r="PBV49" s="127"/>
      <c r="PBW49" s="127"/>
      <c r="PBX49" s="127"/>
      <c r="PBY49" s="127"/>
      <c r="PBZ49" s="127"/>
      <c r="PCA49" s="127"/>
      <c r="PCB49" s="127"/>
      <c r="PCC49" s="127"/>
      <c r="PCD49" s="127"/>
      <c r="PCE49" s="127"/>
      <c r="PCF49" s="127"/>
      <c r="PCG49" s="127"/>
      <c r="PCH49" s="127"/>
      <c r="PCI49" s="127"/>
      <c r="PCJ49" s="127"/>
      <c r="PCK49" s="127"/>
      <c r="PCL49" s="127"/>
      <c r="PCM49" s="127"/>
      <c r="PCN49" s="127"/>
      <c r="PCO49" s="127"/>
      <c r="PCP49" s="127"/>
      <c r="PCQ49" s="127"/>
      <c r="PCR49" s="127"/>
      <c r="PCS49" s="127"/>
      <c r="PCT49" s="127"/>
      <c r="PCU49" s="127"/>
      <c r="PCV49" s="127"/>
      <c r="PCW49" s="127"/>
      <c r="PCX49" s="127"/>
      <c r="PCY49" s="127"/>
      <c r="PCZ49" s="127"/>
      <c r="PDA49" s="127"/>
      <c r="PDB49" s="127"/>
      <c r="PDC49" s="127"/>
      <c r="PDD49" s="127"/>
      <c r="PDE49" s="127"/>
      <c r="PDF49" s="127"/>
      <c r="PDG49" s="127"/>
      <c r="PDH49" s="127"/>
      <c r="PDI49" s="127"/>
      <c r="PDJ49" s="127"/>
      <c r="PDK49" s="127"/>
      <c r="PDL49" s="127"/>
      <c r="PDM49" s="127"/>
      <c r="PDN49" s="127"/>
      <c r="PDO49" s="127"/>
      <c r="PDP49" s="127"/>
      <c r="PDQ49" s="127"/>
      <c r="PDR49" s="127"/>
      <c r="PDS49" s="127"/>
      <c r="PDT49" s="127"/>
      <c r="PDU49" s="127"/>
      <c r="PDV49" s="127"/>
      <c r="PDW49" s="127"/>
      <c r="PDX49" s="127"/>
      <c r="PDY49" s="127"/>
      <c r="PDZ49" s="127"/>
      <c r="PEA49" s="127"/>
      <c r="PEB49" s="127"/>
      <c r="PEC49" s="127"/>
      <c r="PED49" s="127"/>
      <c r="PEE49" s="127"/>
      <c r="PEF49" s="127"/>
      <c r="PEG49" s="127"/>
      <c r="PEH49" s="127"/>
      <c r="PEI49" s="127"/>
      <c r="PEJ49" s="127"/>
      <c r="PEK49" s="127"/>
      <c r="PEL49" s="127"/>
      <c r="PEM49" s="127"/>
      <c r="PEN49" s="127"/>
      <c r="PEO49" s="127"/>
      <c r="PEP49" s="127"/>
      <c r="PEQ49" s="127"/>
      <c r="PER49" s="127"/>
      <c r="PES49" s="127"/>
      <c r="PET49" s="127"/>
      <c r="PEU49" s="127"/>
      <c r="PEV49" s="127"/>
      <c r="PEW49" s="127"/>
      <c r="PEX49" s="127"/>
      <c r="PEY49" s="127"/>
      <c r="PEZ49" s="127"/>
      <c r="PFA49" s="127"/>
      <c r="PFB49" s="127"/>
      <c r="PFC49" s="127"/>
      <c r="PFD49" s="127"/>
      <c r="PFE49" s="127"/>
      <c r="PFF49" s="127"/>
      <c r="PFG49" s="127"/>
      <c r="PFH49" s="127"/>
      <c r="PFI49" s="127"/>
      <c r="PFJ49" s="127"/>
      <c r="PFK49" s="127"/>
      <c r="PFL49" s="127"/>
      <c r="PFM49" s="127"/>
      <c r="PFN49" s="127"/>
      <c r="PFO49" s="127"/>
      <c r="PFP49" s="127"/>
      <c r="PFQ49" s="127"/>
      <c r="PFR49" s="127"/>
      <c r="PFS49" s="127"/>
      <c r="PFT49" s="127"/>
      <c r="PFU49" s="127"/>
      <c r="PFV49" s="127"/>
      <c r="PFW49" s="127"/>
      <c r="PFX49" s="127"/>
      <c r="PFY49" s="127"/>
      <c r="PFZ49" s="127"/>
      <c r="PGA49" s="127"/>
      <c r="PGB49" s="127"/>
      <c r="PGC49" s="127"/>
      <c r="PGD49" s="127"/>
      <c r="PGE49" s="127"/>
      <c r="PGF49" s="127"/>
      <c r="PGG49" s="127"/>
      <c r="PGH49" s="127"/>
      <c r="PGI49" s="127"/>
      <c r="PGJ49" s="127"/>
      <c r="PGK49" s="127"/>
      <c r="PGL49" s="127"/>
      <c r="PGM49" s="127"/>
      <c r="PGN49" s="127"/>
      <c r="PGO49" s="127"/>
      <c r="PGP49" s="127"/>
      <c r="PGQ49" s="127"/>
      <c r="PGR49" s="127"/>
      <c r="PGS49" s="127"/>
      <c r="PGT49" s="127"/>
      <c r="PGU49" s="127"/>
      <c r="PGV49" s="127"/>
      <c r="PGW49" s="127"/>
      <c r="PGX49" s="127"/>
      <c r="PGY49" s="127"/>
      <c r="PGZ49" s="127"/>
      <c r="PHA49" s="127"/>
      <c r="PHB49" s="127"/>
      <c r="PHC49" s="127"/>
      <c r="PHD49" s="127"/>
      <c r="PHE49" s="127"/>
      <c r="PHF49" s="127"/>
      <c r="PHG49" s="127"/>
      <c r="PHH49" s="127"/>
      <c r="PHI49" s="127"/>
      <c r="PHJ49" s="127"/>
      <c r="PHK49" s="127"/>
      <c r="PHL49" s="127"/>
      <c r="PHM49" s="127"/>
      <c r="PHN49" s="127"/>
      <c r="PHO49" s="127"/>
      <c r="PHP49" s="127"/>
      <c r="PHQ49" s="127"/>
      <c r="PHR49" s="127"/>
      <c r="PHS49" s="127"/>
      <c r="PHT49" s="127"/>
      <c r="PHU49" s="127"/>
      <c r="PHV49" s="127"/>
      <c r="PHW49" s="127"/>
      <c r="PHX49" s="127"/>
      <c r="PHY49" s="127"/>
      <c r="PHZ49" s="127"/>
      <c r="PIA49" s="127"/>
      <c r="PIB49" s="127"/>
      <c r="PIC49" s="127"/>
      <c r="PID49" s="127"/>
      <c r="PIE49" s="127"/>
      <c r="PIF49" s="127"/>
      <c r="PIG49" s="127"/>
      <c r="PIH49" s="127"/>
      <c r="PII49" s="127"/>
      <c r="PIJ49" s="127"/>
      <c r="PIK49" s="127"/>
      <c r="PIL49" s="127"/>
      <c r="PIM49" s="127"/>
      <c r="PIN49" s="127"/>
      <c r="PIO49" s="127"/>
      <c r="PIP49" s="127"/>
      <c r="PIQ49" s="127"/>
      <c r="PIR49" s="127"/>
      <c r="PIS49" s="127"/>
      <c r="PIT49" s="127"/>
      <c r="PIU49" s="127"/>
      <c r="PIV49" s="127"/>
      <c r="PIW49" s="127"/>
      <c r="PIX49" s="127"/>
      <c r="PIY49" s="127"/>
      <c r="PIZ49" s="127"/>
      <c r="PJA49" s="127"/>
      <c r="PJB49" s="127"/>
      <c r="PJC49" s="127"/>
      <c r="PJD49" s="127"/>
      <c r="PJE49" s="127"/>
      <c r="PJF49" s="127"/>
      <c r="PJG49" s="127"/>
      <c r="PJH49" s="127"/>
      <c r="PJI49" s="127"/>
      <c r="PJJ49" s="127"/>
      <c r="PJK49" s="127"/>
      <c r="PJL49" s="127"/>
      <c r="PJM49" s="127"/>
      <c r="PJN49" s="127"/>
      <c r="PJO49" s="127"/>
      <c r="PJP49" s="127"/>
      <c r="PJQ49" s="127"/>
      <c r="PJR49" s="127"/>
      <c r="PJS49" s="127"/>
      <c r="PJT49" s="127"/>
      <c r="PJU49" s="127"/>
      <c r="PJV49" s="127"/>
      <c r="PJW49" s="127"/>
      <c r="PJX49" s="127"/>
      <c r="PJY49" s="127"/>
      <c r="PJZ49" s="127"/>
      <c r="PKA49" s="127"/>
      <c r="PKB49" s="127"/>
      <c r="PKC49" s="127"/>
      <c r="PKD49" s="127"/>
      <c r="PKE49" s="127"/>
      <c r="PKF49" s="127"/>
      <c r="PKG49" s="127"/>
      <c r="PKH49" s="127"/>
      <c r="PKI49" s="127"/>
      <c r="PKJ49" s="127"/>
      <c r="PKK49" s="127"/>
      <c r="PKL49" s="127"/>
      <c r="PKM49" s="127"/>
      <c r="PKN49" s="127"/>
      <c r="PKO49" s="127"/>
      <c r="PKP49" s="127"/>
      <c r="PKQ49" s="127"/>
      <c r="PKR49" s="127"/>
      <c r="PKS49" s="127"/>
      <c r="PKT49" s="127"/>
      <c r="PKU49" s="127"/>
      <c r="PKV49" s="127"/>
      <c r="PKW49" s="127"/>
      <c r="PKX49" s="127"/>
      <c r="PKY49" s="127"/>
      <c r="PKZ49" s="127"/>
      <c r="PLA49" s="127"/>
      <c r="PLB49" s="127"/>
      <c r="PLC49" s="127"/>
      <c r="PLD49" s="127"/>
      <c r="PLE49" s="127"/>
      <c r="PLF49" s="127"/>
      <c r="PLG49" s="127"/>
      <c r="PLH49" s="127"/>
      <c r="PLI49" s="127"/>
      <c r="PLJ49" s="127"/>
      <c r="PLK49" s="127"/>
      <c r="PLL49" s="127"/>
      <c r="PLM49" s="127"/>
      <c r="PLN49" s="127"/>
      <c r="PLO49" s="127"/>
      <c r="PLP49" s="127"/>
      <c r="PLQ49" s="127"/>
      <c r="PLR49" s="127"/>
      <c r="PLS49" s="127"/>
      <c r="PLT49" s="127"/>
      <c r="PLU49" s="127"/>
      <c r="PLV49" s="127"/>
      <c r="PLW49" s="127"/>
      <c r="PLX49" s="127"/>
      <c r="PLY49" s="127"/>
      <c r="PLZ49" s="127"/>
      <c r="PMA49" s="127"/>
      <c r="PMB49" s="127"/>
      <c r="PMC49" s="127"/>
      <c r="PMD49" s="127"/>
      <c r="PME49" s="127"/>
      <c r="PMF49" s="127"/>
      <c r="PMG49" s="127"/>
      <c r="PMH49" s="127"/>
      <c r="PMI49" s="127"/>
      <c r="PMJ49" s="127"/>
      <c r="PMK49" s="127"/>
      <c r="PML49" s="127"/>
      <c r="PMM49" s="127"/>
      <c r="PMN49" s="127"/>
      <c r="PMO49" s="127"/>
      <c r="PMP49" s="127"/>
      <c r="PMQ49" s="127"/>
      <c r="PMR49" s="127"/>
      <c r="PMS49" s="127"/>
      <c r="PMT49" s="127"/>
      <c r="PMU49" s="127"/>
      <c r="PMV49" s="127"/>
      <c r="PMW49" s="127"/>
      <c r="PMX49" s="127"/>
      <c r="PMY49" s="127"/>
      <c r="PMZ49" s="127"/>
      <c r="PNA49" s="127"/>
      <c r="PNB49" s="127"/>
      <c r="PNC49" s="127"/>
      <c r="PND49" s="127"/>
      <c r="PNE49" s="127"/>
      <c r="PNF49" s="127"/>
      <c r="PNG49" s="127"/>
      <c r="PNH49" s="127"/>
      <c r="PNI49" s="127"/>
      <c r="PNJ49" s="127"/>
      <c r="PNK49" s="127"/>
      <c r="PNL49" s="127"/>
      <c r="PNM49" s="127"/>
      <c r="PNN49" s="127"/>
      <c r="PNO49" s="127"/>
      <c r="PNP49" s="127"/>
      <c r="PNQ49" s="127"/>
      <c r="PNR49" s="127"/>
      <c r="PNS49" s="127"/>
      <c r="PNT49" s="127"/>
      <c r="PNU49" s="127"/>
      <c r="PNV49" s="127"/>
      <c r="PNW49" s="127"/>
      <c r="PNX49" s="127"/>
      <c r="PNY49" s="127"/>
      <c r="PNZ49" s="127"/>
      <c r="POA49" s="127"/>
      <c r="POB49" s="127"/>
      <c r="POC49" s="127"/>
      <c r="POD49" s="127"/>
      <c r="POE49" s="127"/>
      <c r="POF49" s="127"/>
      <c r="POG49" s="127"/>
      <c r="POH49" s="127"/>
      <c r="POI49" s="127"/>
      <c r="POJ49" s="127"/>
      <c r="POK49" s="127"/>
      <c r="POL49" s="127"/>
      <c r="POM49" s="127"/>
      <c r="PON49" s="127"/>
      <c r="POO49" s="127"/>
      <c r="POP49" s="127"/>
      <c r="POQ49" s="127"/>
      <c r="POR49" s="127"/>
      <c r="POS49" s="127"/>
      <c r="POT49" s="127"/>
      <c r="POU49" s="127"/>
      <c r="POV49" s="127"/>
      <c r="POW49" s="127"/>
      <c r="POX49" s="127"/>
      <c r="POY49" s="127"/>
      <c r="POZ49" s="127"/>
      <c r="PPA49" s="127"/>
      <c r="PPB49" s="127"/>
      <c r="PPC49" s="127"/>
      <c r="PPD49" s="127"/>
      <c r="PPE49" s="127"/>
      <c r="PPF49" s="127"/>
      <c r="PPG49" s="127"/>
      <c r="PPH49" s="127"/>
      <c r="PPI49" s="127"/>
      <c r="PPJ49" s="127"/>
      <c r="PPK49" s="127"/>
      <c r="PPL49" s="127"/>
      <c r="PPM49" s="127"/>
      <c r="PPN49" s="127"/>
      <c r="PPO49" s="127"/>
      <c r="PPP49" s="127"/>
      <c r="PPQ49" s="127"/>
      <c r="PPR49" s="127"/>
      <c r="PPS49" s="127"/>
      <c r="PPT49" s="127"/>
      <c r="PPU49" s="127"/>
      <c r="PPV49" s="127"/>
      <c r="PPW49" s="127"/>
      <c r="PPX49" s="127"/>
      <c r="PPY49" s="127"/>
      <c r="PPZ49" s="127"/>
      <c r="PQA49" s="127"/>
      <c r="PQB49" s="127"/>
      <c r="PQC49" s="127"/>
      <c r="PQD49" s="127"/>
      <c r="PQE49" s="127"/>
      <c r="PQF49" s="127"/>
      <c r="PQG49" s="127"/>
      <c r="PQH49" s="127"/>
      <c r="PQI49" s="127"/>
      <c r="PQJ49" s="127"/>
      <c r="PQK49" s="127"/>
      <c r="PQL49" s="127"/>
      <c r="PQM49" s="127"/>
      <c r="PQN49" s="127"/>
      <c r="PQO49" s="127"/>
      <c r="PQP49" s="127"/>
      <c r="PQQ49" s="127"/>
      <c r="PQR49" s="127"/>
      <c r="PQS49" s="127"/>
      <c r="PQT49" s="127"/>
      <c r="PQU49" s="127"/>
      <c r="PQV49" s="127"/>
      <c r="PQW49" s="127"/>
      <c r="PQX49" s="127"/>
      <c r="PQY49" s="127"/>
      <c r="PQZ49" s="127"/>
      <c r="PRA49" s="127"/>
      <c r="PRB49" s="127"/>
      <c r="PRC49" s="127"/>
      <c r="PRD49" s="127"/>
      <c r="PRE49" s="127"/>
      <c r="PRF49" s="127"/>
      <c r="PRG49" s="127"/>
      <c r="PRH49" s="127"/>
      <c r="PRI49" s="127"/>
      <c r="PRJ49" s="127"/>
      <c r="PRK49" s="127"/>
      <c r="PRL49" s="127"/>
      <c r="PRM49" s="127"/>
      <c r="PRN49" s="127"/>
      <c r="PRO49" s="127"/>
      <c r="PRP49" s="127"/>
      <c r="PRQ49" s="127"/>
      <c r="PRR49" s="127"/>
      <c r="PRS49" s="127"/>
      <c r="PRT49" s="127"/>
      <c r="PRU49" s="127"/>
      <c r="PRV49" s="127"/>
      <c r="PRW49" s="127"/>
      <c r="PRX49" s="127"/>
      <c r="PRY49" s="127"/>
      <c r="PRZ49" s="127"/>
      <c r="PSA49" s="127"/>
      <c r="PSB49" s="127"/>
      <c r="PSC49" s="127"/>
      <c r="PSD49" s="127"/>
      <c r="PSE49" s="127"/>
      <c r="PSF49" s="127"/>
      <c r="PSG49" s="127"/>
      <c r="PSH49" s="127"/>
      <c r="PSI49" s="127"/>
      <c r="PSJ49" s="127"/>
      <c r="PSK49" s="127"/>
      <c r="PSL49" s="127"/>
      <c r="PSM49" s="127"/>
      <c r="PSN49" s="127"/>
      <c r="PSO49" s="127"/>
      <c r="PSP49" s="127"/>
      <c r="PSQ49" s="127"/>
      <c r="PSR49" s="127"/>
      <c r="PSS49" s="127"/>
      <c r="PST49" s="127"/>
      <c r="PSU49" s="127"/>
      <c r="PSV49" s="127"/>
      <c r="PSW49" s="127"/>
      <c r="PSX49" s="127"/>
      <c r="PSY49" s="127"/>
      <c r="PSZ49" s="127"/>
      <c r="PTA49" s="127"/>
      <c r="PTB49" s="127"/>
      <c r="PTC49" s="127"/>
      <c r="PTD49" s="127"/>
      <c r="PTE49" s="127"/>
      <c r="PTF49" s="127"/>
      <c r="PTG49" s="127"/>
      <c r="PTH49" s="127"/>
      <c r="PTI49" s="127"/>
      <c r="PTJ49" s="127"/>
      <c r="PTK49" s="127"/>
      <c r="PTL49" s="127"/>
      <c r="PTM49" s="127"/>
      <c r="PTN49" s="127"/>
      <c r="PTO49" s="127"/>
      <c r="PTP49" s="127"/>
      <c r="PTQ49" s="127"/>
      <c r="PTR49" s="127"/>
      <c r="PTS49" s="127"/>
      <c r="PTT49" s="127"/>
      <c r="PTU49" s="127"/>
      <c r="PTV49" s="127"/>
      <c r="PTW49" s="127"/>
      <c r="PTX49" s="127"/>
      <c r="PTY49" s="127"/>
      <c r="PTZ49" s="127"/>
      <c r="PUA49" s="127"/>
      <c r="PUB49" s="127"/>
      <c r="PUC49" s="127"/>
      <c r="PUD49" s="127"/>
      <c r="PUE49" s="127"/>
      <c r="PUF49" s="127"/>
      <c r="PUG49" s="127"/>
      <c r="PUH49" s="127"/>
      <c r="PUI49" s="127"/>
      <c r="PUJ49" s="127"/>
      <c r="PUK49" s="127"/>
      <c r="PUL49" s="127"/>
      <c r="PUM49" s="127"/>
      <c r="PUN49" s="127"/>
      <c r="PUO49" s="127"/>
      <c r="PUP49" s="127"/>
      <c r="PUQ49" s="127"/>
      <c r="PUR49" s="127"/>
      <c r="PUS49" s="127"/>
      <c r="PUT49" s="127"/>
      <c r="PUU49" s="127"/>
      <c r="PUV49" s="127"/>
      <c r="PUW49" s="127"/>
      <c r="PUX49" s="127"/>
      <c r="PUY49" s="127"/>
      <c r="PUZ49" s="127"/>
      <c r="PVA49" s="127"/>
      <c r="PVB49" s="127"/>
      <c r="PVC49" s="127"/>
      <c r="PVD49" s="127"/>
      <c r="PVE49" s="127"/>
      <c r="PVF49" s="127"/>
      <c r="PVG49" s="127"/>
      <c r="PVH49" s="127"/>
      <c r="PVI49" s="127"/>
      <c r="PVJ49" s="127"/>
      <c r="PVK49" s="127"/>
      <c r="PVL49" s="127"/>
      <c r="PVM49" s="127"/>
      <c r="PVN49" s="127"/>
      <c r="PVO49" s="127"/>
      <c r="PVP49" s="127"/>
      <c r="PVQ49" s="127"/>
      <c r="PVR49" s="127"/>
      <c r="PVS49" s="127"/>
      <c r="PVT49" s="127"/>
      <c r="PVU49" s="127"/>
      <c r="PVV49" s="127"/>
      <c r="PVW49" s="127"/>
      <c r="PVX49" s="127"/>
      <c r="PVY49" s="127"/>
      <c r="PVZ49" s="127"/>
      <c r="PWA49" s="127"/>
      <c r="PWB49" s="127"/>
      <c r="PWC49" s="127"/>
      <c r="PWD49" s="127"/>
      <c r="PWE49" s="127"/>
      <c r="PWF49" s="127"/>
      <c r="PWG49" s="127"/>
      <c r="PWH49" s="127"/>
      <c r="PWI49" s="127"/>
      <c r="PWJ49" s="127"/>
      <c r="PWK49" s="127"/>
      <c r="PWL49" s="127"/>
      <c r="PWM49" s="127"/>
      <c r="PWN49" s="127"/>
      <c r="PWO49" s="127"/>
      <c r="PWP49" s="127"/>
      <c r="PWQ49" s="127"/>
      <c r="PWR49" s="127"/>
      <c r="PWS49" s="127"/>
      <c r="PWT49" s="127"/>
      <c r="PWU49" s="127"/>
      <c r="PWV49" s="127"/>
      <c r="PWW49" s="127"/>
      <c r="PWX49" s="127"/>
      <c r="PWY49" s="127"/>
      <c r="PWZ49" s="127"/>
      <c r="PXA49" s="127"/>
      <c r="PXB49" s="127"/>
      <c r="PXC49" s="127"/>
      <c r="PXD49" s="127"/>
      <c r="PXE49" s="127"/>
      <c r="PXF49" s="127"/>
      <c r="PXG49" s="127"/>
      <c r="PXH49" s="127"/>
      <c r="PXI49" s="127"/>
      <c r="PXJ49" s="127"/>
      <c r="PXK49" s="127"/>
      <c r="PXL49" s="127"/>
      <c r="PXM49" s="127"/>
      <c r="PXN49" s="127"/>
      <c r="PXO49" s="127"/>
      <c r="PXP49" s="127"/>
      <c r="PXQ49" s="127"/>
      <c r="PXR49" s="127"/>
      <c r="PXS49" s="127"/>
      <c r="PXT49" s="127"/>
      <c r="PXU49" s="127"/>
      <c r="PXV49" s="127"/>
      <c r="PXW49" s="127"/>
      <c r="PXX49" s="127"/>
      <c r="PXY49" s="127"/>
      <c r="PXZ49" s="127"/>
      <c r="PYA49" s="127"/>
      <c r="PYB49" s="127"/>
      <c r="PYC49" s="127"/>
      <c r="PYD49" s="127"/>
      <c r="PYE49" s="127"/>
      <c r="PYF49" s="127"/>
      <c r="PYG49" s="127"/>
      <c r="PYH49" s="127"/>
      <c r="PYI49" s="127"/>
      <c r="PYJ49" s="127"/>
      <c r="PYK49" s="127"/>
      <c r="PYL49" s="127"/>
      <c r="PYM49" s="127"/>
      <c r="PYN49" s="127"/>
      <c r="PYO49" s="127"/>
      <c r="PYP49" s="127"/>
      <c r="PYQ49" s="127"/>
      <c r="PYR49" s="127"/>
      <c r="PYS49" s="127"/>
      <c r="PYT49" s="127"/>
      <c r="PYU49" s="127"/>
      <c r="PYV49" s="127"/>
      <c r="PYW49" s="127"/>
      <c r="PYX49" s="127"/>
      <c r="PYY49" s="127"/>
      <c r="PYZ49" s="127"/>
      <c r="PZA49" s="127"/>
      <c r="PZB49" s="127"/>
      <c r="PZC49" s="127"/>
      <c r="PZD49" s="127"/>
      <c r="PZE49" s="127"/>
      <c r="PZF49" s="127"/>
      <c r="PZG49" s="127"/>
      <c r="PZH49" s="127"/>
      <c r="PZI49" s="127"/>
      <c r="PZJ49" s="127"/>
      <c r="PZK49" s="127"/>
      <c r="PZL49" s="127"/>
      <c r="PZM49" s="127"/>
      <c r="PZN49" s="127"/>
      <c r="PZO49" s="127"/>
      <c r="PZP49" s="127"/>
      <c r="PZQ49" s="127"/>
      <c r="PZR49" s="127"/>
      <c r="PZS49" s="127"/>
      <c r="PZT49" s="127"/>
      <c r="PZU49" s="127"/>
      <c r="PZV49" s="127"/>
      <c r="PZW49" s="127"/>
      <c r="PZX49" s="127"/>
      <c r="PZY49" s="127"/>
      <c r="PZZ49" s="127"/>
      <c r="QAA49" s="127"/>
      <c r="QAB49" s="127"/>
      <c r="QAC49" s="127"/>
      <c r="QAD49" s="127"/>
      <c r="QAE49" s="127"/>
      <c r="QAF49" s="127"/>
      <c r="QAG49" s="127"/>
      <c r="QAH49" s="127"/>
      <c r="QAI49" s="127"/>
      <c r="QAJ49" s="127"/>
      <c r="QAK49" s="127"/>
      <c r="QAL49" s="127"/>
      <c r="QAM49" s="127"/>
      <c r="QAN49" s="127"/>
      <c r="QAO49" s="127"/>
      <c r="QAP49" s="127"/>
      <c r="QAQ49" s="127"/>
      <c r="QAR49" s="127"/>
      <c r="QAS49" s="127"/>
      <c r="QAT49" s="127"/>
      <c r="QAU49" s="127"/>
      <c r="QAV49" s="127"/>
      <c r="QAW49" s="127"/>
      <c r="QAX49" s="127"/>
      <c r="QAY49" s="127"/>
      <c r="QAZ49" s="127"/>
      <c r="QBA49" s="127"/>
      <c r="QBB49" s="127"/>
      <c r="QBC49" s="127"/>
      <c r="QBD49" s="127"/>
      <c r="QBE49" s="127"/>
      <c r="QBF49" s="127"/>
      <c r="QBG49" s="127"/>
      <c r="QBH49" s="127"/>
      <c r="QBI49" s="127"/>
      <c r="QBJ49" s="127"/>
      <c r="QBK49" s="127"/>
      <c r="QBL49" s="127"/>
      <c r="QBM49" s="127"/>
      <c r="QBN49" s="127"/>
      <c r="QBO49" s="127"/>
      <c r="QBP49" s="127"/>
      <c r="QBQ49" s="127"/>
      <c r="QBR49" s="127"/>
      <c r="QBS49" s="127"/>
      <c r="QBT49" s="127"/>
      <c r="QBU49" s="127"/>
      <c r="QBV49" s="127"/>
      <c r="QBW49" s="127"/>
      <c r="QBX49" s="127"/>
      <c r="QBY49" s="127"/>
      <c r="QBZ49" s="127"/>
      <c r="QCA49" s="127"/>
      <c r="QCB49" s="127"/>
      <c r="QCC49" s="127"/>
      <c r="QCD49" s="127"/>
      <c r="QCE49" s="127"/>
      <c r="QCF49" s="127"/>
      <c r="QCG49" s="127"/>
      <c r="QCH49" s="127"/>
      <c r="QCI49" s="127"/>
      <c r="QCJ49" s="127"/>
      <c r="QCK49" s="127"/>
      <c r="QCL49" s="127"/>
      <c r="QCM49" s="127"/>
      <c r="QCN49" s="127"/>
      <c r="QCO49" s="127"/>
      <c r="QCP49" s="127"/>
      <c r="QCQ49" s="127"/>
      <c r="QCR49" s="127"/>
      <c r="QCS49" s="127"/>
      <c r="QCT49" s="127"/>
      <c r="QCU49" s="127"/>
      <c r="QCV49" s="127"/>
      <c r="QCW49" s="127"/>
      <c r="QCX49" s="127"/>
      <c r="QCY49" s="127"/>
      <c r="QCZ49" s="127"/>
      <c r="QDA49" s="127"/>
      <c r="QDB49" s="127"/>
      <c r="QDC49" s="127"/>
      <c r="QDD49" s="127"/>
      <c r="QDE49" s="127"/>
      <c r="QDF49" s="127"/>
      <c r="QDG49" s="127"/>
      <c r="QDH49" s="127"/>
      <c r="QDI49" s="127"/>
      <c r="QDJ49" s="127"/>
      <c r="QDK49" s="127"/>
      <c r="QDL49" s="127"/>
      <c r="QDM49" s="127"/>
      <c r="QDN49" s="127"/>
      <c r="QDO49" s="127"/>
      <c r="QDP49" s="127"/>
      <c r="QDQ49" s="127"/>
      <c r="QDR49" s="127"/>
      <c r="QDS49" s="127"/>
      <c r="QDT49" s="127"/>
      <c r="QDU49" s="127"/>
      <c r="QDV49" s="127"/>
      <c r="QDW49" s="127"/>
      <c r="QDX49" s="127"/>
      <c r="QDY49" s="127"/>
      <c r="QDZ49" s="127"/>
      <c r="QEA49" s="127"/>
      <c r="QEB49" s="127"/>
      <c r="QEC49" s="127"/>
      <c r="QED49" s="127"/>
      <c r="QEE49" s="127"/>
      <c r="QEF49" s="127"/>
      <c r="QEG49" s="127"/>
      <c r="QEH49" s="127"/>
      <c r="QEI49" s="127"/>
      <c r="QEJ49" s="127"/>
      <c r="QEK49" s="127"/>
      <c r="QEL49" s="127"/>
      <c r="QEM49" s="127"/>
      <c r="QEN49" s="127"/>
      <c r="QEO49" s="127"/>
      <c r="QEP49" s="127"/>
      <c r="QEQ49" s="127"/>
      <c r="QER49" s="127"/>
      <c r="QES49" s="127"/>
      <c r="QET49" s="127"/>
      <c r="QEU49" s="127"/>
      <c r="QEV49" s="127"/>
      <c r="QEW49" s="127"/>
      <c r="QEX49" s="127"/>
      <c r="QEY49" s="127"/>
      <c r="QEZ49" s="127"/>
      <c r="QFA49" s="127"/>
      <c r="QFB49" s="127"/>
      <c r="QFC49" s="127"/>
      <c r="QFD49" s="127"/>
      <c r="QFE49" s="127"/>
      <c r="QFF49" s="127"/>
      <c r="QFG49" s="127"/>
      <c r="QFH49" s="127"/>
      <c r="QFI49" s="127"/>
      <c r="QFJ49" s="127"/>
      <c r="QFK49" s="127"/>
      <c r="QFL49" s="127"/>
      <c r="QFM49" s="127"/>
      <c r="QFN49" s="127"/>
      <c r="QFO49" s="127"/>
      <c r="QFP49" s="127"/>
      <c r="QFQ49" s="127"/>
      <c r="QFR49" s="127"/>
      <c r="QFS49" s="127"/>
      <c r="QFT49" s="127"/>
      <c r="QFU49" s="127"/>
      <c r="QFV49" s="127"/>
      <c r="QFW49" s="127"/>
      <c r="QFX49" s="127"/>
      <c r="QFY49" s="127"/>
      <c r="QFZ49" s="127"/>
      <c r="QGA49" s="127"/>
      <c r="QGB49" s="127"/>
      <c r="QGC49" s="127"/>
      <c r="QGD49" s="127"/>
      <c r="QGE49" s="127"/>
      <c r="QGF49" s="127"/>
      <c r="QGG49" s="127"/>
      <c r="QGH49" s="127"/>
      <c r="QGI49" s="127"/>
      <c r="QGJ49" s="127"/>
      <c r="QGK49" s="127"/>
      <c r="QGL49" s="127"/>
      <c r="QGM49" s="127"/>
      <c r="QGN49" s="127"/>
      <c r="QGO49" s="127"/>
      <c r="QGP49" s="127"/>
      <c r="QGQ49" s="127"/>
      <c r="QGR49" s="127"/>
      <c r="QGS49" s="127"/>
      <c r="QGT49" s="127"/>
      <c r="QGU49" s="127"/>
      <c r="QGV49" s="127"/>
      <c r="QGW49" s="127"/>
      <c r="QGX49" s="127"/>
      <c r="QGY49" s="127"/>
      <c r="QGZ49" s="127"/>
      <c r="QHA49" s="127"/>
      <c r="QHB49" s="127"/>
      <c r="QHC49" s="127"/>
      <c r="QHD49" s="127"/>
      <c r="QHE49" s="127"/>
      <c r="QHF49" s="127"/>
      <c r="QHG49" s="127"/>
      <c r="QHH49" s="127"/>
      <c r="QHI49" s="127"/>
      <c r="QHJ49" s="127"/>
      <c r="QHK49" s="127"/>
      <c r="QHL49" s="127"/>
      <c r="QHM49" s="127"/>
      <c r="QHN49" s="127"/>
      <c r="QHO49" s="127"/>
      <c r="QHP49" s="127"/>
      <c r="QHQ49" s="127"/>
      <c r="QHR49" s="127"/>
      <c r="QHS49" s="127"/>
      <c r="QHT49" s="127"/>
      <c r="QHU49" s="127"/>
      <c r="QHV49" s="127"/>
      <c r="QHW49" s="127"/>
      <c r="QHX49" s="127"/>
      <c r="QHY49" s="127"/>
      <c r="QHZ49" s="127"/>
      <c r="QIA49" s="127"/>
      <c r="QIB49" s="127"/>
      <c r="QIC49" s="127"/>
      <c r="QID49" s="127"/>
      <c r="QIE49" s="127"/>
      <c r="QIF49" s="127"/>
      <c r="QIG49" s="127"/>
      <c r="QIH49" s="127"/>
      <c r="QII49" s="127"/>
      <c r="QIJ49" s="127"/>
      <c r="QIK49" s="127"/>
      <c r="QIL49" s="127"/>
      <c r="QIM49" s="127"/>
      <c r="QIN49" s="127"/>
      <c r="QIO49" s="127"/>
      <c r="QIP49" s="127"/>
      <c r="QIQ49" s="127"/>
      <c r="QIR49" s="127"/>
      <c r="QIS49" s="127"/>
      <c r="QIT49" s="127"/>
      <c r="QIU49" s="127"/>
      <c r="QIV49" s="127"/>
      <c r="QIW49" s="127"/>
      <c r="QIX49" s="127"/>
      <c r="QIY49" s="127"/>
      <c r="QIZ49" s="127"/>
      <c r="QJA49" s="127"/>
      <c r="QJB49" s="127"/>
      <c r="QJC49" s="127"/>
      <c r="QJD49" s="127"/>
      <c r="QJE49" s="127"/>
      <c r="QJF49" s="127"/>
      <c r="QJG49" s="127"/>
      <c r="QJH49" s="127"/>
      <c r="QJI49" s="127"/>
      <c r="QJJ49" s="127"/>
      <c r="QJK49" s="127"/>
      <c r="QJL49" s="127"/>
      <c r="QJM49" s="127"/>
      <c r="QJN49" s="127"/>
      <c r="QJO49" s="127"/>
      <c r="QJP49" s="127"/>
      <c r="QJQ49" s="127"/>
      <c r="QJR49" s="127"/>
      <c r="QJS49" s="127"/>
      <c r="QJT49" s="127"/>
      <c r="QJU49" s="127"/>
      <c r="QJV49" s="127"/>
      <c r="QJW49" s="127"/>
      <c r="QJX49" s="127"/>
      <c r="QJY49" s="127"/>
      <c r="QJZ49" s="127"/>
      <c r="QKA49" s="127"/>
      <c r="QKB49" s="127"/>
      <c r="QKC49" s="127"/>
      <c r="QKD49" s="127"/>
      <c r="QKE49" s="127"/>
      <c r="QKF49" s="127"/>
      <c r="QKG49" s="127"/>
      <c r="QKH49" s="127"/>
      <c r="QKI49" s="127"/>
      <c r="QKJ49" s="127"/>
      <c r="QKK49" s="127"/>
      <c r="QKL49" s="127"/>
      <c r="QKM49" s="127"/>
      <c r="QKN49" s="127"/>
      <c r="QKO49" s="127"/>
      <c r="QKP49" s="127"/>
      <c r="QKQ49" s="127"/>
      <c r="QKR49" s="127"/>
      <c r="QKS49" s="127"/>
      <c r="QKT49" s="127"/>
      <c r="QKU49" s="127"/>
      <c r="QKV49" s="127"/>
      <c r="QKW49" s="127"/>
      <c r="QKX49" s="127"/>
      <c r="QKY49" s="127"/>
      <c r="QKZ49" s="127"/>
      <c r="QLA49" s="127"/>
      <c r="QLB49" s="127"/>
      <c r="QLC49" s="127"/>
      <c r="QLD49" s="127"/>
      <c r="QLE49" s="127"/>
      <c r="QLF49" s="127"/>
      <c r="QLG49" s="127"/>
      <c r="QLH49" s="127"/>
      <c r="QLI49" s="127"/>
      <c r="QLJ49" s="127"/>
      <c r="QLK49" s="127"/>
      <c r="QLL49" s="127"/>
      <c r="QLM49" s="127"/>
      <c r="QLN49" s="127"/>
      <c r="QLO49" s="127"/>
      <c r="QLP49" s="127"/>
      <c r="QLQ49" s="127"/>
      <c r="QLR49" s="127"/>
      <c r="QLS49" s="127"/>
      <c r="QLT49" s="127"/>
      <c r="QLU49" s="127"/>
      <c r="QLV49" s="127"/>
      <c r="QLW49" s="127"/>
      <c r="QLX49" s="127"/>
      <c r="QLY49" s="127"/>
      <c r="QLZ49" s="127"/>
      <c r="QMA49" s="127"/>
      <c r="QMB49" s="127"/>
      <c r="QMC49" s="127"/>
      <c r="QMD49" s="127"/>
      <c r="QME49" s="127"/>
      <c r="QMF49" s="127"/>
      <c r="QMG49" s="127"/>
      <c r="QMH49" s="127"/>
      <c r="QMI49" s="127"/>
      <c r="QMJ49" s="127"/>
      <c r="QMK49" s="127"/>
      <c r="QML49" s="127"/>
      <c r="QMM49" s="127"/>
      <c r="QMN49" s="127"/>
      <c r="QMO49" s="127"/>
      <c r="QMP49" s="127"/>
      <c r="QMQ49" s="127"/>
      <c r="QMR49" s="127"/>
      <c r="QMS49" s="127"/>
      <c r="QMT49" s="127"/>
      <c r="QMU49" s="127"/>
      <c r="QMV49" s="127"/>
      <c r="QMW49" s="127"/>
      <c r="QMX49" s="127"/>
      <c r="QMY49" s="127"/>
      <c r="QMZ49" s="127"/>
      <c r="QNA49" s="127"/>
      <c r="QNB49" s="127"/>
      <c r="QNC49" s="127"/>
      <c r="QND49" s="127"/>
      <c r="QNE49" s="127"/>
      <c r="QNF49" s="127"/>
      <c r="QNG49" s="127"/>
      <c r="QNH49" s="127"/>
      <c r="QNI49" s="127"/>
      <c r="QNJ49" s="127"/>
      <c r="QNK49" s="127"/>
      <c r="QNL49" s="127"/>
      <c r="QNM49" s="127"/>
      <c r="QNN49" s="127"/>
      <c r="QNO49" s="127"/>
      <c r="QNP49" s="127"/>
      <c r="QNQ49" s="127"/>
      <c r="QNR49" s="127"/>
      <c r="QNS49" s="127"/>
      <c r="QNT49" s="127"/>
      <c r="QNU49" s="127"/>
      <c r="QNV49" s="127"/>
      <c r="QNW49" s="127"/>
      <c r="QNX49" s="127"/>
      <c r="QNY49" s="127"/>
      <c r="QNZ49" s="127"/>
      <c r="QOA49" s="127"/>
      <c r="QOB49" s="127"/>
      <c r="QOC49" s="127"/>
      <c r="QOD49" s="127"/>
      <c r="QOE49" s="127"/>
      <c r="QOF49" s="127"/>
      <c r="QOG49" s="127"/>
      <c r="QOH49" s="127"/>
      <c r="QOI49" s="127"/>
      <c r="QOJ49" s="127"/>
      <c r="QOK49" s="127"/>
      <c r="QOL49" s="127"/>
      <c r="QOM49" s="127"/>
      <c r="QON49" s="127"/>
      <c r="QOO49" s="127"/>
      <c r="QOP49" s="127"/>
      <c r="QOQ49" s="127"/>
      <c r="QOR49" s="127"/>
      <c r="QOS49" s="127"/>
      <c r="QOT49" s="127"/>
      <c r="QOU49" s="127"/>
      <c r="QOV49" s="127"/>
      <c r="QOW49" s="127"/>
      <c r="QOX49" s="127"/>
      <c r="QOY49" s="127"/>
      <c r="QOZ49" s="127"/>
      <c r="QPA49" s="127"/>
      <c r="QPB49" s="127"/>
      <c r="QPC49" s="127"/>
      <c r="QPD49" s="127"/>
      <c r="QPE49" s="127"/>
      <c r="QPF49" s="127"/>
      <c r="QPG49" s="127"/>
      <c r="QPH49" s="127"/>
      <c r="QPI49" s="127"/>
      <c r="QPJ49" s="127"/>
      <c r="QPK49" s="127"/>
      <c r="QPL49" s="127"/>
      <c r="QPM49" s="127"/>
      <c r="QPN49" s="127"/>
      <c r="QPO49" s="127"/>
      <c r="QPP49" s="127"/>
      <c r="QPQ49" s="127"/>
      <c r="QPR49" s="127"/>
      <c r="QPS49" s="127"/>
      <c r="QPT49" s="127"/>
      <c r="QPU49" s="127"/>
      <c r="QPV49" s="127"/>
      <c r="QPW49" s="127"/>
      <c r="QPX49" s="127"/>
      <c r="QPY49" s="127"/>
      <c r="QPZ49" s="127"/>
      <c r="QQA49" s="127"/>
      <c r="QQB49" s="127"/>
      <c r="QQC49" s="127"/>
      <c r="QQD49" s="127"/>
      <c r="QQE49" s="127"/>
      <c r="QQF49" s="127"/>
      <c r="QQG49" s="127"/>
      <c r="QQH49" s="127"/>
      <c r="QQI49" s="127"/>
      <c r="QQJ49" s="127"/>
      <c r="QQK49" s="127"/>
      <c r="QQL49" s="127"/>
      <c r="QQM49" s="127"/>
      <c r="QQN49" s="127"/>
      <c r="QQO49" s="127"/>
      <c r="QQP49" s="127"/>
      <c r="QQQ49" s="127"/>
      <c r="QQR49" s="127"/>
      <c r="QQS49" s="127"/>
      <c r="QQT49" s="127"/>
      <c r="QQU49" s="127"/>
      <c r="QQV49" s="127"/>
      <c r="QQW49" s="127"/>
      <c r="QQX49" s="127"/>
      <c r="QQY49" s="127"/>
      <c r="QQZ49" s="127"/>
      <c r="QRA49" s="127"/>
      <c r="QRB49" s="127"/>
      <c r="QRC49" s="127"/>
      <c r="QRD49" s="127"/>
      <c r="QRE49" s="127"/>
      <c r="QRF49" s="127"/>
      <c r="QRG49" s="127"/>
      <c r="QRH49" s="127"/>
      <c r="QRI49" s="127"/>
      <c r="QRJ49" s="127"/>
      <c r="QRK49" s="127"/>
      <c r="QRL49" s="127"/>
      <c r="QRM49" s="127"/>
      <c r="QRN49" s="127"/>
      <c r="QRO49" s="127"/>
      <c r="QRP49" s="127"/>
      <c r="QRQ49" s="127"/>
      <c r="QRR49" s="127"/>
      <c r="QRS49" s="127"/>
      <c r="QRT49" s="127"/>
      <c r="QRU49" s="127"/>
      <c r="QRV49" s="127"/>
      <c r="QRW49" s="127"/>
      <c r="QRX49" s="127"/>
      <c r="QRY49" s="127"/>
      <c r="QRZ49" s="127"/>
      <c r="QSA49" s="127"/>
      <c r="QSB49" s="127"/>
      <c r="QSC49" s="127"/>
      <c r="QSD49" s="127"/>
      <c r="QSE49" s="127"/>
      <c r="QSF49" s="127"/>
      <c r="QSG49" s="127"/>
      <c r="QSH49" s="127"/>
      <c r="QSI49" s="127"/>
      <c r="QSJ49" s="127"/>
      <c r="QSK49" s="127"/>
      <c r="QSL49" s="127"/>
      <c r="QSM49" s="127"/>
      <c r="QSN49" s="127"/>
      <c r="QSO49" s="127"/>
      <c r="QSP49" s="127"/>
      <c r="QSQ49" s="127"/>
      <c r="QSR49" s="127"/>
      <c r="QSS49" s="127"/>
      <c r="QST49" s="127"/>
      <c r="QSU49" s="127"/>
      <c r="QSV49" s="127"/>
      <c r="QSW49" s="127"/>
      <c r="QSX49" s="127"/>
      <c r="QSY49" s="127"/>
      <c r="QSZ49" s="127"/>
      <c r="QTA49" s="127"/>
      <c r="QTB49" s="127"/>
      <c r="QTC49" s="127"/>
      <c r="QTD49" s="127"/>
      <c r="QTE49" s="127"/>
      <c r="QTF49" s="127"/>
      <c r="QTG49" s="127"/>
      <c r="QTH49" s="127"/>
      <c r="QTI49" s="127"/>
      <c r="QTJ49" s="127"/>
      <c r="QTK49" s="127"/>
      <c r="QTL49" s="127"/>
      <c r="QTM49" s="127"/>
      <c r="QTN49" s="127"/>
      <c r="QTO49" s="127"/>
      <c r="QTP49" s="127"/>
      <c r="QTQ49" s="127"/>
      <c r="QTR49" s="127"/>
      <c r="QTS49" s="127"/>
      <c r="QTT49" s="127"/>
      <c r="QTU49" s="127"/>
      <c r="QTV49" s="127"/>
      <c r="QTW49" s="127"/>
      <c r="QTX49" s="127"/>
      <c r="QTY49" s="127"/>
      <c r="QTZ49" s="127"/>
      <c r="QUA49" s="127"/>
      <c r="QUB49" s="127"/>
      <c r="QUC49" s="127"/>
      <c r="QUD49" s="127"/>
      <c r="QUE49" s="127"/>
      <c r="QUF49" s="127"/>
      <c r="QUG49" s="127"/>
      <c r="QUH49" s="127"/>
      <c r="QUI49" s="127"/>
      <c r="QUJ49" s="127"/>
      <c r="QUK49" s="127"/>
      <c r="QUL49" s="127"/>
      <c r="QUM49" s="127"/>
      <c r="QUN49" s="127"/>
      <c r="QUO49" s="127"/>
      <c r="QUP49" s="127"/>
      <c r="QUQ49" s="127"/>
      <c r="QUR49" s="127"/>
      <c r="QUS49" s="127"/>
      <c r="QUT49" s="127"/>
      <c r="QUU49" s="127"/>
      <c r="QUV49" s="127"/>
      <c r="QUW49" s="127"/>
      <c r="QUX49" s="127"/>
      <c r="QUY49" s="127"/>
      <c r="QUZ49" s="127"/>
      <c r="QVA49" s="127"/>
      <c r="QVB49" s="127"/>
      <c r="QVC49" s="127"/>
      <c r="QVD49" s="127"/>
      <c r="QVE49" s="127"/>
      <c r="QVF49" s="127"/>
      <c r="QVG49" s="127"/>
      <c r="QVH49" s="127"/>
      <c r="QVI49" s="127"/>
      <c r="QVJ49" s="127"/>
      <c r="QVK49" s="127"/>
      <c r="QVL49" s="127"/>
      <c r="QVM49" s="127"/>
      <c r="QVN49" s="127"/>
      <c r="QVO49" s="127"/>
      <c r="QVP49" s="127"/>
      <c r="QVQ49" s="127"/>
      <c r="QVR49" s="127"/>
      <c r="QVS49" s="127"/>
      <c r="QVT49" s="127"/>
      <c r="QVU49" s="127"/>
      <c r="QVV49" s="127"/>
      <c r="QVW49" s="127"/>
      <c r="QVX49" s="127"/>
      <c r="QVY49" s="127"/>
      <c r="QVZ49" s="127"/>
      <c r="QWA49" s="127"/>
      <c r="QWB49" s="127"/>
      <c r="QWC49" s="127"/>
      <c r="QWD49" s="127"/>
      <c r="QWE49" s="127"/>
      <c r="QWF49" s="127"/>
      <c r="QWG49" s="127"/>
      <c r="QWH49" s="127"/>
      <c r="QWI49" s="127"/>
      <c r="QWJ49" s="127"/>
      <c r="QWK49" s="127"/>
      <c r="QWL49" s="127"/>
      <c r="QWM49" s="127"/>
      <c r="QWN49" s="127"/>
      <c r="QWO49" s="127"/>
      <c r="QWP49" s="127"/>
      <c r="QWQ49" s="127"/>
      <c r="QWR49" s="127"/>
      <c r="QWS49" s="127"/>
      <c r="QWT49" s="127"/>
      <c r="QWU49" s="127"/>
      <c r="QWV49" s="127"/>
      <c r="QWW49" s="127"/>
      <c r="QWX49" s="127"/>
      <c r="QWY49" s="127"/>
      <c r="QWZ49" s="127"/>
      <c r="QXA49" s="127"/>
      <c r="QXB49" s="127"/>
      <c r="QXC49" s="127"/>
      <c r="QXD49" s="127"/>
      <c r="QXE49" s="127"/>
      <c r="QXF49" s="127"/>
      <c r="QXG49" s="127"/>
      <c r="QXH49" s="127"/>
      <c r="QXI49" s="127"/>
      <c r="QXJ49" s="127"/>
      <c r="QXK49" s="127"/>
      <c r="QXL49" s="127"/>
      <c r="QXM49" s="127"/>
      <c r="QXN49" s="127"/>
      <c r="QXO49" s="127"/>
      <c r="QXP49" s="127"/>
      <c r="QXQ49" s="127"/>
      <c r="QXR49" s="127"/>
      <c r="QXS49" s="127"/>
      <c r="QXT49" s="127"/>
      <c r="QXU49" s="127"/>
      <c r="QXV49" s="127"/>
      <c r="QXW49" s="127"/>
      <c r="QXX49" s="127"/>
      <c r="QXY49" s="127"/>
      <c r="QXZ49" s="127"/>
      <c r="QYA49" s="127"/>
      <c r="QYB49" s="127"/>
      <c r="QYC49" s="127"/>
      <c r="QYD49" s="127"/>
      <c r="QYE49" s="127"/>
      <c r="QYF49" s="127"/>
      <c r="QYG49" s="127"/>
      <c r="QYH49" s="127"/>
      <c r="QYI49" s="127"/>
      <c r="QYJ49" s="127"/>
      <c r="QYK49" s="127"/>
      <c r="QYL49" s="127"/>
      <c r="QYM49" s="127"/>
      <c r="QYN49" s="127"/>
      <c r="QYO49" s="127"/>
      <c r="QYP49" s="127"/>
      <c r="QYQ49" s="127"/>
      <c r="QYR49" s="127"/>
      <c r="QYS49" s="127"/>
      <c r="QYT49" s="127"/>
      <c r="QYU49" s="127"/>
      <c r="QYV49" s="127"/>
      <c r="QYW49" s="127"/>
      <c r="QYX49" s="127"/>
      <c r="QYY49" s="127"/>
      <c r="QYZ49" s="127"/>
      <c r="QZA49" s="127"/>
      <c r="QZB49" s="127"/>
      <c r="QZC49" s="127"/>
      <c r="QZD49" s="127"/>
      <c r="QZE49" s="127"/>
      <c r="QZF49" s="127"/>
      <c r="QZG49" s="127"/>
      <c r="QZH49" s="127"/>
      <c r="QZI49" s="127"/>
      <c r="QZJ49" s="127"/>
      <c r="QZK49" s="127"/>
      <c r="QZL49" s="127"/>
      <c r="QZM49" s="127"/>
      <c r="QZN49" s="127"/>
      <c r="QZO49" s="127"/>
      <c r="QZP49" s="127"/>
      <c r="QZQ49" s="127"/>
      <c r="QZR49" s="127"/>
      <c r="QZS49" s="127"/>
      <c r="QZT49" s="127"/>
      <c r="QZU49" s="127"/>
      <c r="QZV49" s="127"/>
      <c r="QZW49" s="127"/>
      <c r="QZX49" s="127"/>
      <c r="QZY49" s="127"/>
      <c r="QZZ49" s="127"/>
      <c r="RAA49" s="127"/>
      <c r="RAB49" s="127"/>
      <c r="RAC49" s="127"/>
      <c r="RAD49" s="127"/>
      <c r="RAE49" s="127"/>
      <c r="RAF49" s="127"/>
      <c r="RAG49" s="127"/>
      <c r="RAH49" s="127"/>
      <c r="RAI49" s="127"/>
      <c r="RAJ49" s="127"/>
      <c r="RAK49" s="127"/>
      <c r="RAL49" s="127"/>
      <c r="RAM49" s="127"/>
      <c r="RAN49" s="127"/>
      <c r="RAO49" s="127"/>
      <c r="RAP49" s="127"/>
      <c r="RAQ49" s="127"/>
      <c r="RAR49" s="127"/>
      <c r="RAS49" s="127"/>
      <c r="RAT49" s="127"/>
      <c r="RAU49" s="127"/>
      <c r="RAV49" s="127"/>
      <c r="RAW49" s="127"/>
      <c r="RAX49" s="127"/>
      <c r="RAY49" s="127"/>
      <c r="RAZ49" s="127"/>
      <c r="RBA49" s="127"/>
      <c r="RBB49" s="127"/>
      <c r="RBC49" s="127"/>
      <c r="RBD49" s="127"/>
      <c r="RBE49" s="127"/>
      <c r="RBF49" s="127"/>
      <c r="RBG49" s="127"/>
      <c r="RBH49" s="127"/>
      <c r="RBI49" s="127"/>
      <c r="RBJ49" s="127"/>
      <c r="RBK49" s="127"/>
      <c r="RBL49" s="127"/>
      <c r="RBM49" s="127"/>
      <c r="RBN49" s="127"/>
      <c r="RBO49" s="127"/>
      <c r="RBP49" s="127"/>
      <c r="RBQ49" s="127"/>
      <c r="RBR49" s="127"/>
      <c r="RBS49" s="127"/>
      <c r="RBT49" s="127"/>
      <c r="RBU49" s="127"/>
      <c r="RBV49" s="127"/>
      <c r="RBW49" s="127"/>
      <c r="RBX49" s="127"/>
      <c r="RBY49" s="127"/>
      <c r="RBZ49" s="127"/>
      <c r="RCA49" s="127"/>
      <c r="RCB49" s="127"/>
      <c r="RCC49" s="127"/>
      <c r="RCD49" s="127"/>
      <c r="RCE49" s="127"/>
      <c r="RCF49" s="127"/>
      <c r="RCG49" s="127"/>
      <c r="RCH49" s="127"/>
      <c r="RCI49" s="127"/>
      <c r="RCJ49" s="127"/>
      <c r="RCK49" s="127"/>
      <c r="RCL49" s="127"/>
      <c r="RCM49" s="127"/>
      <c r="RCN49" s="127"/>
      <c r="RCO49" s="127"/>
      <c r="RCP49" s="127"/>
      <c r="RCQ49" s="127"/>
      <c r="RCR49" s="127"/>
      <c r="RCS49" s="127"/>
      <c r="RCT49" s="127"/>
      <c r="RCU49" s="127"/>
      <c r="RCV49" s="127"/>
      <c r="RCW49" s="127"/>
      <c r="RCX49" s="127"/>
      <c r="RCY49" s="127"/>
      <c r="RCZ49" s="127"/>
      <c r="RDA49" s="127"/>
      <c r="RDB49" s="127"/>
      <c r="RDC49" s="127"/>
      <c r="RDD49" s="127"/>
      <c r="RDE49" s="127"/>
      <c r="RDF49" s="127"/>
      <c r="RDG49" s="127"/>
      <c r="RDH49" s="127"/>
      <c r="RDI49" s="127"/>
      <c r="RDJ49" s="127"/>
      <c r="RDK49" s="127"/>
      <c r="RDL49" s="127"/>
      <c r="RDM49" s="127"/>
      <c r="RDN49" s="127"/>
      <c r="RDO49" s="127"/>
      <c r="RDP49" s="127"/>
      <c r="RDQ49" s="127"/>
      <c r="RDR49" s="127"/>
      <c r="RDS49" s="127"/>
      <c r="RDT49" s="127"/>
      <c r="RDU49" s="127"/>
      <c r="RDV49" s="127"/>
      <c r="RDW49" s="127"/>
      <c r="RDX49" s="127"/>
      <c r="RDY49" s="127"/>
      <c r="RDZ49" s="127"/>
      <c r="REA49" s="127"/>
      <c r="REB49" s="127"/>
      <c r="REC49" s="127"/>
      <c r="RED49" s="127"/>
      <c r="REE49" s="127"/>
      <c r="REF49" s="127"/>
      <c r="REG49" s="127"/>
      <c r="REH49" s="127"/>
      <c r="REI49" s="127"/>
      <c r="REJ49" s="127"/>
      <c r="REK49" s="127"/>
      <c r="REL49" s="127"/>
      <c r="REM49" s="127"/>
      <c r="REN49" s="127"/>
      <c r="REO49" s="127"/>
      <c r="REP49" s="127"/>
      <c r="REQ49" s="127"/>
      <c r="RER49" s="127"/>
      <c r="RES49" s="127"/>
      <c r="RET49" s="127"/>
      <c r="REU49" s="127"/>
      <c r="REV49" s="127"/>
      <c r="REW49" s="127"/>
      <c r="REX49" s="127"/>
      <c r="REY49" s="127"/>
      <c r="REZ49" s="127"/>
      <c r="RFA49" s="127"/>
      <c r="RFB49" s="127"/>
      <c r="RFC49" s="127"/>
      <c r="RFD49" s="127"/>
      <c r="RFE49" s="127"/>
      <c r="RFF49" s="127"/>
      <c r="RFG49" s="127"/>
      <c r="RFH49" s="127"/>
      <c r="RFI49" s="127"/>
      <c r="RFJ49" s="127"/>
      <c r="RFK49" s="127"/>
      <c r="RFL49" s="127"/>
      <c r="RFM49" s="127"/>
      <c r="RFN49" s="127"/>
      <c r="RFO49" s="127"/>
      <c r="RFP49" s="127"/>
      <c r="RFQ49" s="127"/>
      <c r="RFR49" s="127"/>
      <c r="RFS49" s="127"/>
      <c r="RFT49" s="127"/>
      <c r="RFU49" s="127"/>
      <c r="RFV49" s="127"/>
      <c r="RFW49" s="127"/>
      <c r="RFX49" s="127"/>
      <c r="RFY49" s="127"/>
      <c r="RFZ49" s="127"/>
      <c r="RGA49" s="127"/>
      <c r="RGB49" s="127"/>
      <c r="RGC49" s="127"/>
      <c r="RGD49" s="127"/>
      <c r="RGE49" s="127"/>
      <c r="RGF49" s="127"/>
      <c r="RGG49" s="127"/>
      <c r="RGH49" s="127"/>
      <c r="RGI49" s="127"/>
      <c r="RGJ49" s="127"/>
      <c r="RGK49" s="127"/>
      <c r="RGL49" s="127"/>
      <c r="RGM49" s="127"/>
      <c r="RGN49" s="127"/>
      <c r="RGO49" s="127"/>
      <c r="RGP49" s="127"/>
      <c r="RGQ49" s="127"/>
      <c r="RGR49" s="127"/>
      <c r="RGS49" s="127"/>
      <c r="RGT49" s="127"/>
      <c r="RGU49" s="127"/>
      <c r="RGV49" s="127"/>
      <c r="RGW49" s="127"/>
      <c r="RGX49" s="127"/>
      <c r="RGY49" s="127"/>
      <c r="RGZ49" s="127"/>
      <c r="RHA49" s="127"/>
      <c r="RHB49" s="127"/>
      <c r="RHC49" s="127"/>
      <c r="RHD49" s="127"/>
      <c r="RHE49" s="127"/>
      <c r="RHF49" s="127"/>
      <c r="RHG49" s="127"/>
      <c r="RHH49" s="127"/>
      <c r="RHI49" s="127"/>
      <c r="RHJ49" s="127"/>
      <c r="RHK49" s="127"/>
      <c r="RHL49" s="127"/>
      <c r="RHM49" s="127"/>
      <c r="RHN49" s="127"/>
      <c r="RHO49" s="127"/>
      <c r="RHP49" s="127"/>
      <c r="RHQ49" s="127"/>
      <c r="RHR49" s="127"/>
      <c r="RHS49" s="127"/>
      <c r="RHT49" s="127"/>
      <c r="RHU49" s="127"/>
      <c r="RHV49" s="127"/>
      <c r="RHW49" s="127"/>
      <c r="RHX49" s="127"/>
      <c r="RHY49" s="127"/>
      <c r="RHZ49" s="127"/>
      <c r="RIA49" s="127"/>
      <c r="RIB49" s="127"/>
      <c r="RIC49" s="127"/>
      <c r="RID49" s="127"/>
      <c r="RIE49" s="127"/>
      <c r="RIF49" s="127"/>
      <c r="RIG49" s="127"/>
      <c r="RIH49" s="127"/>
      <c r="RII49" s="127"/>
      <c r="RIJ49" s="127"/>
      <c r="RIK49" s="127"/>
      <c r="RIL49" s="127"/>
      <c r="RIM49" s="127"/>
      <c r="RIN49" s="127"/>
      <c r="RIO49" s="127"/>
      <c r="RIP49" s="127"/>
      <c r="RIQ49" s="127"/>
      <c r="RIR49" s="127"/>
      <c r="RIS49" s="127"/>
      <c r="RIT49" s="127"/>
      <c r="RIU49" s="127"/>
      <c r="RIV49" s="127"/>
      <c r="RIW49" s="127"/>
      <c r="RIX49" s="127"/>
      <c r="RIY49" s="127"/>
      <c r="RIZ49" s="127"/>
      <c r="RJA49" s="127"/>
      <c r="RJB49" s="127"/>
      <c r="RJC49" s="127"/>
      <c r="RJD49" s="127"/>
      <c r="RJE49" s="127"/>
      <c r="RJF49" s="127"/>
      <c r="RJG49" s="127"/>
      <c r="RJH49" s="127"/>
      <c r="RJI49" s="127"/>
      <c r="RJJ49" s="127"/>
      <c r="RJK49" s="127"/>
      <c r="RJL49" s="127"/>
      <c r="RJM49" s="127"/>
      <c r="RJN49" s="127"/>
      <c r="RJO49" s="127"/>
      <c r="RJP49" s="127"/>
      <c r="RJQ49" s="127"/>
      <c r="RJR49" s="127"/>
      <c r="RJS49" s="127"/>
      <c r="RJT49" s="127"/>
      <c r="RJU49" s="127"/>
      <c r="RJV49" s="127"/>
      <c r="RJW49" s="127"/>
      <c r="RJX49" s="127"/>
      <c r="RJY49" s="127"/>
      <c r="RJZ49" s="127"/>
      <c r="RKA49" s="127"/>
      <c r="RKB49" s="127"/>
      <c r="RKC49" s="127"/>
      <c r="RKD49" s="127"/>
      <c r="RKE49" s="127"/>
      <c r="RKF49" s="127"/>
      <c r="RKG49" s="127"/>
      <c r="RKH49" s="127"/>
      <c r="RKI49" s="127"/>
      <c r="RKJ49" s="127"/>
      <c r="RKK49" s="127"/>
      <c r="RKL49" s="127"/>
      <c r="RKM49" s="127"/>
      <c r="RKN49" s="127"/>
      <c r="RKO49" s="127"/>
      <c r="RKP49" s="127"/>
      <c r="RKQ49" s="127"/>
      <c r="RKR49" s="127"/>
      <c r="RKS49" s="127"/>
      <c r="RKT49" s="127"/>
      <c r="RKU49" s="127"/>
      <c r="RKV49" s="127"/>
      <c r="RKW49" s="127"/>
      <c r="RKX49" s="127"/>
      <c r="RKY49" s="127"/>
      <c r="RKZ49" s="127"/>
      <c r="RLA49" s="127"/>
      <c r="RLB49" s="127"/>
      <c r="RLC49" s="127"/>
      <c r="RLD49" s="127"/>
      <c r="RLE49" s="127"/>
      <c r="RLF49" s="127"/>
      <c r="RLG49" s="127"/>
      <c r="RLH49" s="127"/>
      <c r="RLI49" s="127"/>
      <c r="RLJ49" s="127"/>
      <c r="RLK49" s="127"/>
      <c r="RLL49" s="127"/>
      <c r="RLM49" s="127"/>
      <c r="RLN49" s="127"/>
      <c r="RLO49" s="127"/>
      <c r="RLP49" s="127"/>
      <c r="RLQ49" s="127"/>
      <c r="RLR49" s="127"/>
      <c r="RLS49" s="127"/>
      <c r="RLT49" s="127"/>
      <c r="RLU49" s="127"/>
      <c r="RLV49" s="127"/>
      <c r="RLW49" s="127"/>
      <c r="RLX49" s="127"/>
      <c r="RLY49" s="127"/>
      <c r="RLZ49" s="127"/>
      <c r="RMA49" s="127"/>
      <c r="RMB49" s="127"/>
      <c r="RMC49" s="127"/>
      <c r="RMD49" s="127"/>
      <c r="RME49" s="127"/>
      <c r="RMF49" s="127"/>
      <c r="RMG49" s="127"/>
      <c r="RMH49" s="127"/>
      <c r="RMI49" s="127"/>
      <c r="RMJ49" s="127"/>
      <c r="RMK49" s="127"/>
      <c r="RML49" s="127"/>
      <c r="RMM49" s="127"/>
      <c r="RMN49" s="127"/>
      <c r="RMO49" s="127"/>
      <c r="RMP49" s="127"/>
      <c r="RMQ49" s="127"/>
      <c r="RMR49" s="127"/>
      <c r="RMS49" s="127"/>
      <c r="RMT49" s="127"/>
      <c r="RMU49" s="127"/>
      <c r="RMV49" s="127"/>
      <c r="RMW49" s="127"/>
      <c r="RMX49" s="127"/>
      <c r="RMY49" s="127"/>
      <c r="RMZ49" s="127"/>
      <c r="RNA49" s="127"/>
      <c r="RNB49" s="127"/>
      <c r="RNC49" s="127"/>
      <c r="RND49" s="127"/>
      <c r="RNE49" s="127"/>
      <c r="RNF49" s="127"/>
      <c r="RNG49" s="127"/>
      <c r="RNH49" s="127"/>
      <c r="RNI49" s="127"/>
      <c r="RNJ49" s="127"/>
      <c r="RNK49" s="127"/>
      <c r="RNL49" s="127"/>
      <c r="RNM49" s="127"/>
      <c r="RNN49" s="127"/>
      <c r="RNO49" s="127"/>
      <c r="RNP49" s="127"/>
      <c r="RNQ49" s="127"/>
      <c r="RNR49" s="127"/>
      <c r="RNS49" s="127"/>
      <c r="RNT49" s="127"/>
      <c r="RNU49" s="127"/>
      <c r="RNV49" s="127"/>
      <c r="RNW49" s="127"/>
      <c r="RNX49" s="127"/>
      <c r="RNY49" s="127"/>
      <c r="RNZ49" s="127"/>
      <c r="ROA49" s="127"/>
      <c r="ROB49" s="127"/>
      <c r="ROC49" s="127"/>
      <c r="ROD49" s="127"/>
      <c r="ROE49" s="127"/>
      <c r="ROF49" s="127"/>
      <c r="ROG49" s="127"/>
      <c r="ROH49" s="127"/>
      <c r="ROI49" s="127"/>
      <c r="ROJ49" s="127"/>
      <c r="ROK49" s="127"/>
      <c r="ROL49" s="127"/>
      <c r="ROM49" s="127"/>
      <c r="RON49" s="127"/>
      <c r="ROO49" s="127"/>
      <c r="ROP49" s="127"/>
      <c r="ROQ49" s="127"/>
      <c r="ROR49" s="127"/>
      <c r="ROS49" s="127"/>
      <c r="ROT49" s="127"/>
      <c r="ROU49" s="127"/>
      <c r="ROV49" s="127"/>
      <c r="ROW49" s="127"/>
      <c r="ROX49" s="127"/>
      <c r="ROY49" s="127"/>
      <c r="ROZ49" s="127"/>
      <c r="RPA49" s="127"/>
      <c r="RPB49" s="127"/>
      <c r="RPC49" s="127"/>
      <c r="RPD49" s="127"/>
      <c r="RPE49" s="127"/>
      <c r="RPF49" s="127"/>
      <c r="RPG49" s="127"/>
      <c r="RPH49" s="127"/>
      <c r="RPI49" s="127"/>
      <c r="RPJ49" s="127"/>
      <c r="RPK49" s="127"/>
      <c r="RPL49" s="127"/>
      <c r="RPM49" s="127"/>
      <c r="RPN49" s="127"/>
      <c r="RPO49" s="127"/>
      <c r="RPP49" s="127"/>
      <c r="RPQ49" s="127"/>
      <c r="RPR49" s="127"/>
      <c r="RPS49" s="127"/>
      <c r="RPT49" s="127"/>
      <c r="RPU49" s="127"/>
      <c r="RPV49" s="127"/>
      <c r="RPW49" s="127"/>
      <c r="RPX49" s="127"/>
      <c r="RPY49" s="127"/>
      <c r="RPZ49" s="127"/>
      <c r="RQA49" s="127"/>
      <c r="RQB49" s="127"/>
      <c r="RQC49" s="127"/>
      <c r="RQD49" s="127"/>
      <c r="RQE49" s="127"/>
      <c r="RQF49" s="127"/>
      <c r="RQG49" s="127"/>
      <c r="RQH49" s="127"/>
      <c r="RQI49" s="127"/>
      <c r="RQJ49" s="127"/>
      <c r="RQK49" s="127"/>
      <c r="RQL49" s="127"/>
      <c r="RQM49" s="127"/>
      <c r="RQN49" s="127"/>
      <c r="RQO49" s="127"/>
      <c r="RQP49" s="127"/>
      <c r="RQQ49" s="127"/>
      <c r="RQR49" s="127"/>
      <c r="RQS49" s="127"/>
      <c r="RQT49" s="127"/>
      <c r="RQU49" s="127"/>
      <c r="RQV49" s="127"/>
      <c r="RQW49" s="127"/>
      <c r="RQX49" s="127"/>
      <c r="RQY49" s="127"/>
      <c r="RQZ49" s="127"/>
      <c r="RRA49" s="127"/>
      <c r="RRB49" s="127"/>
      <c r="RRC49" s="127"/>
      <c r="RRD49" s="127"/>
      <c r="RRE49" s="127"/>
      <c r="RRF49" s="127"/>
      <c r="RRG49" s="127"/>
      <c r="RRH49" s="127"/>
      <c r="RRI49" s="127"/>
      <c r="RRJ49" s="127"/>
      <c r="RRK49" s="127"/>
      <c r="RRL49" s="127"/>
      <c r="RRM49" s="127"/>
      <c r="RRN49" s="127"/>
      <c r="RRO49" s="127"/>
      <c r="RRP49" s="127"/>
      <c r="RRQ49" s="127"/>
      <c r="RRR49" s="127"/>
      <c r="RRS49" s="127"/>
      <c r="RRT49" s="127"/>
      <c r="RRU49" s="127"/>
      <c r="RRV49" s="127"/>
      <c r="RRW49" s="127"/>
      <c r="RRX49" s="127"/>
      <c r="RRY49" s="127"/>
      <c r="RRZ49" s="127"/>
      <c r="RSA49" s="127"/>
      <c r="RSB49" s="127"/>
      <c r="RSC49" s="127"/>
      <c r="RSD49" s="127"/>
      <c r="RSE49" s="127"/>
      <c r="RSF49" s="127"/>
      <c r="RSG49" s="127"/>
      <c r="RSH49" s="127"/>
      <c r="RSI49" s="127"/>
      <c r="RSJ49" s="127"/>
      <c r="RSK49" s="127"/>
      <c r="RSL49" s="127"/>
      <c r="RSM49" s="127"/>
      <c r="RSN49" s="127"/>
      <c r="RSO49" s="127"/>
      <c r="RSP49" s="127"/>
      <c r="RSQ49" s="127"/>
      <c r="RSR49" s="127"/>
      <c r="RSS49" s="127"/>
      <c r="RST49" s="127"/>
      <c r="RSU49" s="127"/>
      <c r="RSV49" s="127"/>
      <c r="RSW49" s="127"/>
      <c r="RSX49" s="127"/>
      <c r="RSY49" s="127"/>
      <c r="RSZ49" s="127"/>
      <c r="RTA49" s="127"/>
      <c r="RTB49" s="127"/>
      <c r="RTC49" s="127"/>
      <c r="RTD49" s="127"/>
      <c r="RTE49" s="127"/>
      <c r="RTF49" s="127"/>
      <c r="RTG49" s="127"/>
      <c r="RTH49" s="127"/>
      <c r="RTI49" s="127"/>
      <c r="RTJ49" s="127"/>
      <c r="RTK49" s="127"/>
      <c r="RTL49" s="127"/>
      <c r="RTM49" s="127"/>
      <c r="RTN49" s="127"/>
      <c r="RTO49" s="127"/>
      <c r="RTP49" s="127"/>
      <c r="RTQ49" s="127"/>
      <c r="RTR49" s="127"/>
      <c r="RTS49" s="127"/>
      <c r="RTT49" s="127"/>
      <c r="RTU49" s="127"/>
      <c r="RTV49" s="127"/>
      <c r="RTW49" s="127"/>
      <c r="RTX49" s="127"/>
      <c r="RTY49" s="127"/>
      <c r="RTZ49" s="127"/>
      <c r="RUA49" s="127"/>
      <c r="RUB49" s="127"/>
      <c r="RUC49" s="127"/>
      <c r="RUD49" s="127"/>
      <c r="RUE49" s="127"/>
      <c r="RUF49" s="127"/>
      <c r="RUG49" s="127"/>
      <c r="RUH49" s="127"/>
      <c r="RUI49" s="127"/>
      <c r="RUJ49" s="127"/>
      <c r="RUK49" s="127"/>
      <c r="RUL49" s="127"/>
      <c r="RUM49" s="127"/>
      <c r="RUN49" s="127"/>
      <c r="RUO49" s="127"/>
      <c r="RUP49" s="127"/>
      <c r="RUQ49" s="127"/>
      <c r="RUR49" s="127"/>
      <c r="RUS49" s="127"/>
      <c r="RUT49" s="127"/>
      <c r="RUU49" s="127"/>
      <c r="RUV49" s="127"/>
      <c r="RUW49" s="127"/>
      <c r="RUX49" s="127"/>
      <c r="RUY49" s="127"/>
      <c r="RUZ49" s="127"/>
      <c r="RVA49" s="127"/>
      <c r="RVB49" s="127"/>
      <c r="RVC49" s="127"/>
      <c r="RVD49" s="127"/>
      <c r="RVE49" s="127"/>
      <c r="RVF49" s="127"/>
      <c r="RVG49" s="127"/>
      <c r="RVH49" s="127"/>
      <c r="RVI49" s="127"/>
      <c r="RVJ49" s="127"/>
      <c r="RVK49" s="127"/>
      <c r="RVL49" s="127"/>
      <c r="RVM49" s="127"/>
      <c r="RVN49" s="127"/>
      <c r="RVO49" s="127"/>
      <c r="RVP49" s="127"/>
      <c r="RVQ49" s="127"/>
      <c r="RVR49" s="127"/>
      <c r="RVS49" s="127"/>
      <c r="RVT49" s="127"/>
      <c r="RVU49" s="127"/>
      <c r="RVV49" s="127"/>
      <c r="RVW49" s="127"/>
      <c r="RVX49" s="127"/>
      <c r="RVY49" s="127"/>
      <c r="RVZ49" s="127"/>
      <c r="RWA49" s="127"/>
      <c r="RWB49" s="127"/>
      <c r="RWC49" s="127"/>
      <c r="RWD49" s="127"/>
      <c r="RWE49" s="127"/>
      <c r="RWF49" s="127"/>
      <c r="RWG49" s="127"/>
      <c r="RWH49" s="127"/>
      <c r="RWI49" s="127"/>
      <c r="RWJ49" s="127"/>
      <c r="RWK49" s="127"/>
      <c r="RWL49" s="127"/>
      <c r="RWM49" s="127"/>
      <c r="RWN49" s="127"/>
      <c r="RWO49" s="127"/>
      <c r="RWP49" s="127"/>
      <c r="RWQ49" s="127"/>
      <c r="RWR49" s="127"/>
      <c r="RWS49" s="127"/>
      <c r="RWT49" s="127"/>
      <c r="RWU49" s="127"/>
      <c r="RWV49" s="127"/>
      <c r="RWW49" s="127"/>
      <c r="RWX49" s="127"/>
      <c r="RWY49" s="127"/>
      <c r="RWZ49" s="127"/>
      <c r="RXA49" s="127"/>
      <c r="RXB49" s="127"/>
      <c r="RXC49" s="127"/>
      <c r="RXD49" s="127"/>
      <c r="RXE49" s="127"/>
      <c r="RXF49" s="127"/>
      <c r="RXG49" s="127"/>
      <c r="RXH49" s="127"/>
      <c r="RXI49" s="127"/>
      <c r="RXJ49" s="127"/>
      <c r="RXK49" s="127"/>
      <c r="RXL49" s="127"/>
      <c r="RXM49" s="127"/>
      <c r="RXN49" s="127"/>
      <c r="RXO49" s="127"/>
      <c r="RXP49" s="127"/>
      <c r="RXQ49" s="127"/>
      <c r="RXR49" s="127"/>
      <c r="RXS49" s="127"/>
      <c r="RXT49" s="127"/>
      <c r="RXU49" s="127"/>
      <c r="RXV49" s="127"/>
      <c r="RXW49" s="127"/>
      <c r="RXX49" s="127"/>
      <c r="RXY49" s="127"/>
      <c r="RXZ49" s="127"/>
      <c r="RYA49" s="127"/>
      <c r="RYB49" s="127"/>
      <c r="RYC49" s="127"/>
      <c r="RYD49" s="127"/>
      <c r="RYE49" s="127"/>
      <c r="RYF49" s="127"/>
      <c r="RYG49" s="127"/>
      <c r="RYH49" s="127"/>
      <c r="RYI49" s="127"/>
      <c r="RYJ49" s="127"/>
      <c r="RYK49" s="127"/>
      <c r="RYL49" s="127"/>
      <c r="RYM49" s="127"/>
      <c r="RYN49" s="127"/>
      <c r="RYO49" s="127"/>
      <c r="RYP49" s="127"/>
      <c r="RYQ49" s="127"/>
      <c r="RYR49" s="127"/>
      <c r="RYS49" s="127"/>
      <c r="RYT49" s="127"/>
      <c r="RYU49" s="127"/>
      <c r="RYV49" s="127"/>
      <c r="RYW49" s="127"/>
      <c r="RYX49" s="127"/>
      <c r="RYY49" s="127"/>
      <c r="RYZ49" s="127"/>
      <c r="RZA49" s="127"/>
      <c r="RZB49" s="127"/>
      <c r="RZC49" s="127"/>
      <c r="RZD49" s="127"/>
      <c r="RZE49" s="127"/>
      <c r="RZF49" s="127"/>
      <c r="RZG49" s="127"/>
      <c r="RZH49" s="127"/>
      <c r="RZI49" s="127"/>
      <c r="RZJ49" s="127"/>
      <c r="RZK49" s="127"/>
      <c r="RZL49" s="127"/>
      <c r="RZM49" s="127"/>
      <c r="RZN49" s="127"/>
      <c r="RZO49" s="127"/>
      <c r="RZP49" s="127"/>
      <c r="RZQ49" s="127"/>
      <c r="RZR49" s="127"/>
      <c r="RZS49" s="127"/>
      <c r="RZT49" s="127"/>
      <c r="RZU49" s="127"/>
      <c r="RZV49" s="127"/>
      <c r="RZW49" s="127"/>
      <c r="RZX49" s="127"/>
      <c r="RZY49" s="127"/>
      <c r="RZZ49" s="127"/>
      <c r="SAA49" s="127"/>
      <c r="SAB49" s="127"/>
      <c r="SAC49" s="127"/>
      <c r="SAD49" s="127"/>
      <c r="SAE49" s="127"/>
      <c r="SAF49" s="127"/>
      <c r="SAG49" s="127"/>
      <c r="SAH49" s="127"/>
      <c r="SAI49" s="127"/>
      <c r="SAJ49" s="127"/>
      <c r="SAK49" s="127"/>
      <c r="SAL49" s="127"/>
      <c r="SAM49" s="127"/>
      <c r="SAN49" s="127"/>
      <c r="SAO49" s="127"/>
      <c r="SAP49" s="127"/>
      <c r="SAQ49" s="127"/>
      <c r="SAR49" s="127"/>
      <c r="SAS49" s="127"/>
      <c r="SAT49" s="127"/>
      <c r="SAU49" s="127"/>
      <c r="SAV49" s="127"/>
      <c r="SAW49" s="127"/>
      <c r="SAX49" s="127"/>
      <c r="SAY49" s="127"/>
      <c r="SAZ49" s="127"/>
      <c r="SBA49" s="127"/>
      <c r="SBB49" s="127"/>
      <c r="SBC49" s="127"/>
      <c r="SBD49" s="127"/>
      <c r="SBE49" s="127"/>
      <c r="SBF49" s="127"/>
      <c r="SBG49" s="127"/>
      <c r="SBH49" s="127"/>
      <c r="SBI49" s="127"/>
      <c r="SBJ49" s="127"/>
      <c r="SBK49" s="127"/>
      <c r="SBL49" s="127"/>
      <c r="SBM49" s="127"/>
      <c r="SBN49" s="127"/>
      <c r="SBO49" s="127"/>
      <c r="SBP49" s="127"/>
      <c r="SBQ49" s="127"/>
      <c r="SBR49" s="127"/>
      <c r="SBS49" s="127"/>
      <c r="SBT49" s="127"/>
      <c r="SBU49" s="127"/>
      <c r="SBV49" s="127"/>
      <c r="SBW49" s="127"/>
      <c r="SBX49" s="127"/>
      <c r="SBY49" s="127"/>
      <c r="SBZ49" s="127"/>
      <c r="SCA49" s="127"/>
      <c r="SCB49" s="127"/>
      <c r="SCC49" s="127"/>
      <c r="SCD49" s="127"/>
      <c r="SCE49" s="127"/>
      <c r="SCF49" s="127"/>
      <c r="SCG49" s="127"/>
      <c r="SCH49" s="127"/>
      <c r="SCI49" s="127"/>
      <c r="SCJ49" s="127"/>
      <c r="SCK49" s="127"/>
      <c r="SCL49" s="127"/>
      <c r="SCM49" s="127"/>
      <c r="SCN49" s="127"/>
      <c r="SCO49" s="127"/>
      <c r="SCP49" s="127"/>
      <c r="SCQ49" s="127"/>
      <c r="SCR49" s="127"/>
      <c r="SCS49" s="127"/>
      <c r="SCT49" s="127"/>
      <c r="SCU49" s="127"/>
      <c r="SCV49" s="127"/>
      <c r="SCW49" s="127"/>
      <c r="SCX49" s="127"/>
      <c r="SCY49" s="127"/>
      <c r="SCZ49" s="127"/>
      <c r="SDA49" s="127"/>
      <c r="SDB49" s="127"/>
      <c r="SDC49" s="127"/>
      <c r="SDD49" s="127"/>
      <c r="SDE49" s="127"/>
      <c r="SDF49" s="127"/>
      <c r="SDG49" s="127"/>
      <c r="SDH49" s="127"/>
      <c r="SDI49" s="127"/>
      <c r="SDJ49" s="127"/>
      <c r="SDK49" s="127"/>
      <c r="SDL49" s="127"/>
      <c r="SDM49" s="127"/>
      <c r="SDN49" s="127"/>
      <c r="SDO49" s="127"/>
      <c r="SDP49" s="127"/>
      <c r="SDQ49" s="127"/>
      <c r="SDR49" s="127"/>
      <c r="SDS49" s="127"/>
      <c r="SDT49" s="127"/>
      <c r="SDU49" s="127"/>
      <c r="SDV49" s="127"/>
      <c r="SDW49" s="127"/>
      <c r="SDX49" s="127"/>
      <c r="SDY49" s="127"/>
      <c r="SDZ49" s="127"/>
      <c r="SEA49" s="127"/>
      <c r="SEB49" s="127"/>
      <c r="SEC49" s="127"/>
      <c r="SED49" s="127"/>
      <c r="SEE49" s="127"/>
      <c r="SEF49" s="127"/>
      <c r="SEG49" s="127"/>
      <c r="SEH49" s="127"/>
      <c r="SEI49" s="127"/>
      <c r="SEJ49" s="127"/>
      <c r="SEK49" s="127"/>
      <c r="SEL49" s="127"/>
      <c r="SEM49" s="127"/>
      <c r="SEN49" s="127"/>
      <c r="SEO49" s="127"/>
      <c r="SEP49" s="127"/>
      <c r="SEQ49" s="127"/>
      <c r="SER49" s="127"/>
      <c r="SES49" s="127"/>
      <c r="SET49" s="127"/>
      <c r="SEU49" s="127"/>
      <c r="SEV49" s="127"/>
      <c r="SEW49" s="127"/>
      <c r="SEX49" s="127"/>
      <c r="SEY49" s="127"/>
      <c r="SEZ49" s="127"/>
      <c r="SFA49" s="127"/>
      <c r="SFB49" s="127"/>
      <c r="SFC49" s="127"/>
      <c r="SFD49" s="127"/>
      <c r="SFE49" s="127"/>
      <c r="SFF49" s="127"/>
      <c r="SFG49" s="127"/>
      <c r="SFH49" s="127"/>
      <c r="SFI49" s="127"/>
      <c r="SFJ49" s="127"/>
      <c r="SFK49" s="127"/>
      <c r="SFL49" s="127"/>
      <c r="SFM49" s="127"/>
      <c r="SFN49" s="127"/>
      <c r="SFO49" s="127"/>
      <c r="SFP49" s="127"/>
      <c r="SFQ49" s="127"/>
      <c r="SFR49" s="127"/>
      <c r="SFS49" s="127"/>
      <c r="SFT49" s="127"/>
      <c r="SFU49" s="127"/>
      <c r="SFV49" s="127"/>
      <c r="SFW49" s="127"/>
      <c r="SFX49" s="127"/>
      <c r="SFY49" s="127"/>
      <c r="SFZ49" s="127"/>
      <c r="SGA49" s="127"/>
      <c r="SGB49" s="127"/>
      <c r="SGC49" s="127"/>
      <c r="SGD49" s="127"/>
      <c r="SGE49" s="127"/>
      <c r="SGF49" s="127"/>
      <c r="SGG49" s="127"/>
      <c r="SGH49" s="127"/>
      <c r="SGI49" s="127"/>
      <c r="SGJ49" s="127"/>
      <c r="SGK49" s="127"/>
      <c r="SGL49" s="127"/>
      <c r="SGM49" s="127"/>
      <c r="SGN49" s="127"/>
      <c r="SGO49" s="127"/>
      <c r="SGP49" s="127"/>
      <c r="SGQ49" s="127"/>
      <c r="SGR49" s="127"/>
      <c r="SGS49" s="127"/>
      <c r="SGT49" s="127"/>
      <c r="SGU49" s="127"/>
      <c r="SGV49" s="127"/>
      <c r="SGW49" s="127"/>
      <c r="SGX49" s="127"/>
      <c r="SGY49" s="127"/>
      <c r="SGZ49" s="127"/>
      <c r="SHA49" s="127"/>
      <c r="SHB49" s="127"/>
      <c r="SHC49" s="127"/>
      <c r="SHD49" s="127"/>
      <c r="SHE49" s="127"/>
      <c r="SHF49" s="127"/>
      <c r="SHG49" s="127"/>
      <c r="SHH49" s="127"/>
      <c r="SHI49" s="127"/>
      <c r="SHJ49" s="127"/>
      <c r="SHK49" s="127"/>
      <c r="SHL49" s="127"/>
      <c r="SHM49" s="127"/>
      <c r="SHN49" s="127"/>
      <c r="SHO49" s="127"/>
      <c r="SHP49" s="127"/>
      <c r="SHQ49" s="127"/>
      <c r="SHR49" s="127"/>
      <c r="SHS49" s="127"/>
      <c r="SHT49" s="127"/>
      <c r="SHU49" s="127"/>
      <c r="SHV49" s="127"/>
      <c r="SHW49" s="127"/>
      <c r="SHX49" s="127"/>
      <c r="SHY49" s="127"/>
      <c r="SHZ49" s="127"/>
      <c r="SIA49" s="127"/>
      <c r="SIB49" s="127"/>
      <c r="SIC49" s="127"/>
      <c r="SID49" s="127"/>
      <c r="SIE49" s="127"/>
      <c r="SIF49" s="127"/>
      <c r="SIG49" s="127"/>
      <c r="SIH49" s="127"/>
      <c r="SII49" s="127"/>
      <c r="SIJ49" s="127"/>
      <c r="SIK49" s="127"/>
      <c r="SIL49" s="127"/>
      <c r="SIM49" s="127"/>
      <c r="SIN49" s="127"/>
      <c r="SIO49" s="127"/>
      <c r="SIP49" s="127"/>
      <c r="SIQ49" s="127"/>
      <c r="SIR49" s="127"/>
      <c r="SIS49" s="127"/>
      <c r="SIT49" s="127"/>
      <c r="SIU49" s="127"/>
      <c r="SIV49" s="127"/>
      <c r="SIW49" s="127"/>
      <c r="SIX49" s="127"/>
      <c r="SIY49" s="127"/>
      <c r="SIZ49" s="127"/>
      <c r="SJA49" s="127"/>
      <c r="SJB49" s="127"/>
      <c r="SJC49" s="127"/>
      <c r="SJD49" s="127"/>
      <c r="SJE49" s="127"/>
      <c r="SJF49" s="127"/>
      <c r="SJG49" s="127"/>
      <c r="SJH49" s="127"/>
      <c r="SJI49" s="127"/>
      <c r="SJJ49" s="127"/>
      <c r="SJK49" s="127"/>
      <c r="SJL49" s="127"/>
      <c r="SJM49" s="127"/>
      <c r="SJN49" s="127"/>
      <c r="SJO49" s="127"/>
      <c r="SJP49" s="127"/>
      <c r="SJQ49" s="127"/>
      <c r="SJR49" s="127"/>
      <c r="SJS49" s="127"/>
      <c r="SJT49" s="127"/>
      <c r="SJU49" s="127"/>
      <c r="SJV49" s="127"/>
      <c r="SJW49" s="127"/>
      <c r="SJX49" s="127"/>
      <c r="SJY49" s="127"/>
      <c r="SJZ49" s="127"/>
      <c r="SKA49" s="127"/>
      <c r="SKB49" s="127"/>
      <c r="SKC49" s="127"/>
      <c r="SKD49" s="127"/>
      <c r="SKE49" s="127"/>
      <c r="SKF49" s="127"/>
      <c r="SKG49" s="127"/>
      <c r="SKH49" s="127"/>
      <c r="SKI49" s="127"/>
      <c r="SKJ49" s="127"/>
      <c r="SKK49" s="127"/>
      <c r="SKL49" s="127"/>
      <c r="SKM49" s="127"/>
      <c r="SKN49" s="127"/>
      <c r="SKO49" s="127"/>
      <c r="SKP49" s="127"/>
      <c r="SKQ49" s="127"/>
      <c r="SKR49" s="127"/>
      <c r="SKS49" s="127"/>
      <c r="SKT49" s="127"/>
      <c r="SKU49" s="127"/>
      <c r="SKV49" s="127"/>
      <c r="SKW49" s="127"/>
      <c r="SKX49" s="127"/>
      <c r="SKY49" s="127"/>
      <c r="SKZ49" s="127"/>
      <c r="SLA49" s="127"/>
      <c r="SLB49" s="127"/>
      <c r="SLC49" s="127"/>
      <c r="SLD49" s="127"/>
      <c r="SLE49" s="127"/>
      <c r="SLF49" s="127"/>
      <c r="SLG49" s="127"/>
      <c r="SLH49" s="127"/>
      <c r="SLI49" s="127"/>
      <c r="SLJ49" s="127"/>
      <c r="SLK49" s="127"/>
      <c r="SLL49" s="127"/>
      <c r="SLM49" s="127"/>
      <c r="SLN49" s="127"/>
      <c r="SLO49" s="127"/>
      <c r="SLP49" s="127"/>
      <c r="SLQ49" s="127"/>
      <c r="SLR49" s="127"/>
      <c r="SLS49" s="127"/>
      <c r="SLT49" s="127"/>
      <c r="SLU49" s="127"/>
      <c r="SLV49" s="127"/>
      <c r="SLW49" s="127"/>
      <c r="SLX49" s="127"/>
      <c r="SLY49" s="127"/>
      <c r="SLZ49" s="127"/>
      <c r="SMA49" s="127"/>
      <c r="SMB49" s="127"/>
      <c r="SMC49" s="127"/>
      <c r="SMD49" s="127"/>
      <c r="SME49" s="127"/>
      <c r="SMF49" s="127"/>
      <c r="SMG49" s="127"/>
      <c r="SMH49" s="127"/>
      <c r="SMI49" s="127"/>
      <c r="SMJ49" s="127"/>
      <c r="SMK49" s="127"/>
      <c r="SML49" s="127"/>
      <c r="SMM49" s="127"/>
      <c r="SMN49" s="127"/>
      <c r="SMO49" s="127"/>
      <c r="SMP49" s="127"/>
      <c r="SMQ49" s="127"/>
      <c r="SMR49" s="127"/>
      <c r="SMS49" s="127"/>
      <c r="SMT49" s="127"/>
      <c r="SMU49" s="127"/>
      <c r="SMV49" s="127"/>
      <c r="SMW49" s="127"/>
      <c r="SMX49" s="127"/>
      <c r="SMY49" s="127"/>
      <c r="SMZ49" s="127"/>
      <c r="SNA49" s="127"/>
      <c r="SNB49" s="127"/>
      <c r="SNC49" s="127"/>
      <c r="SND49" s="127"/>
      <c r="SNE49" s="127"/>
      <c r="SNF49" s="127"/>
      <c r="SNG49" s="127"/>
      <c r="SNH49" s="127"/>
      <c r="SNI49" s="127"/>
      <c r="SNJ49" s="127"/>
      <c r="SNK49" s="127"/>
      <c r="SNL49" s="127"/>
      <c r="SNM49" s="127"/>
      <c r="SNN49" s="127"/>
      <c r="SNO49" s="127"/>
      <c r="SNP49" s="127"/>
      <c r="SNQ49" s="127"/>
      <c r="SNR49" s="127"/>
      <c r="SNS49" s="127"/>
      <c r="SNT49" s="127"/>
      <c r="SNU49" s="127"/>
      <c r="SNV49" s="127"/>
      <c r="SNW49" s="127"/>
      <c r="SNX49" s="127"/>
      <c r="SNY49" s="127"/>
      <c r="SNZ49" s="127"/>
      <c r="SOA49" s="127"/>
      <c r="SOB49" s="127"/>
      <c r="SOC49" s="127"/>
      <c r="SOD49" s="127"/>
      <c r="SOE49" s="127"/>
      <c r="SOF49" s="127"/>
      <c r="SOG49" s="127"/>
      <c r="SOH49" s="127"/>
      <c r="SOI49" s="127"/>
      <c r="SOJ49" s="127"/>
      <c r="SOK49" s="127"/>
      <c r="SOL49" s="127"/>
      <c r="SOM49" s="127"/>
      <c r="SON49" s="127"/>
      <c r="SOO49" s="127"/>
      <c r="SOP49" s="127"/>
      <c r="SOQ49" s="127"/>
      <c r="SOR49" s="127"/>
      <c r="SOS49" s="127"/>
      <c r="SOT49" s="127"/>
      <c r="SOU49" s="127"/>
      <c r="SOV49" s="127"/>
      <c r="SOW49" s="127"/>
      <c r="SOX49" s="127"/>
      <c r="SOY49" s="127"/>
      <c r="SOZ49" s="127"/>
      <c r="SPA49" s="127"/>
      <c r="SPB49" s="127"/>
      <c r="SPC49" s="127"/>
      <c r="SPD49" s="127"/>
      <c r="SPE49" s="127"/>
      <c r="SPF49" s="127"/>
      <c r="SPG49" s="127"/>
      <c r="SPH49" s="127"/>
      <c r="SPI49" s="127"/>
      <c r="SPJ49" s="127"/>
      <c r="SPK49" s="127"/>
      <c r="SPL49" s="127"/>
      <c r="SPM49" s="127"/>
      <c r="SPN49" s="127"/>
      <c r="SPO49" s="127"/>
      <c r="SPP49" s="127"/>
      <c r="SPQ49" s="127"/>
      <c r="SPR49" s="127"/>
      <c r="SPS49" s="127"/>
      <c r="SPT49" s="127"/>
      <c r="SPU49" s="127"/>
      <c r="SPV49" s="127"/>
      <c r="SPW49" s="127"/>
      <c r="SPX49" s="127"/>
      <c r="SPY49" s="127"/>
      <c r="SPZ49" s="127"/>
      <c r="SQA49" s="127"/>
      <c r="SQB49" s="127"/>
      <c r="SQC49" s="127"/>
      <c r="SQD49" s="127"/>
      <c r="SQE49" s="127"/>
      <c r="SQF49" s="127"/>
      <c r="SQG49" s="127"/>
      <c r="SQH49" s="127"/>
      <c r="SQI49" s="127"/>
      <c r="SQJ49" s="127"/>
      <c r="SQK49" s="127"/>
      <c r="SQL49" s="127"/>
      <c r="SQM49" s="127"/>
      <c r="SQN49" s="127"/>
      <c r="SQO49" s="127"/>
      <c r="SQP49" s="127"/>
      <c r="SQQ49" s="127"/>
      <c r="SQR49" s="127"/>
      <c r="SQS49" s="127"/>
      <c r="SQT49" s="127"/>
      <c r="SQU49" s="127"/>
      <c r="SQV49" s="127"/>
      <c r="SQW49" s="127"/>
      <c r="SQX49" s="127"/>
      <c r="SQY49" s="127"/>
      <c r="SQZ49" s="127"/>
      <c r="SRA49" s="127"/>
      <c r="SRB49" s="127"/>
      <c r="SRC49" s="127"/>
      <c r="SRD49" s="127"/>
      <c r="SRE49" s="127"/>
      <c r="SRF49" s="127"/>
      <c r="SRG49" s="127"/>
      <c r="SRH49" s="127"/>
      <c r="SRI49" s="127"/>
      <c r="SRJ49" s="127"/>
      <c r="SRK49" s="127"/>
      <c r="SRL49" s="127"/>
      <c r="SRM49" s="127"/>
      <c r="SRN49" s="127"/>
      <c r="SRO49" s="127"/>
      <c r="SRP49" s="127"/>
      <c r="SRQ49" s="127"/>
      <c r="SRR49" s="127"/>
      <c r="SRS49" s="127"/>
      <c r="SRT49" s="127"/>
      <c r="SRU49" s="127"/>
      <c r="SRV49" s="127"/>
      <c r="SRW49" s="127"/>
      <c r="SRX49" s="127"/>
      <c r="SRY49" s="127"/>
      <c r="SRZ49" s="127"/>
      <c r="SSA49" s="127"/>
      <c r="SSB49" s="127"/>
      <c r="SSC49" s="127"/>
      <c r="SSD49" s="127"/>
      <c r="SSE49" s="127"/>
      <c r="SSF49" s="127"/>
      <c r="SSG49" s="127"/>
      <c r="SSH49" s="127"/>
      <c r="SSI49" s="127"/>
      <c r="SSJ49" s="127"/>
      <c r="SSK49" s="127"/>
      <c r="SSL49" s="127"/>
      <c r="SSM49" s="127"/>
      <c r="SSN49" s="127"/>
      <c r="SSO49" s="127"/>
      <c r="SSP49" s="127"/>
      <c r="SSQ49" s="127"/>
      <c r="SSR49" s="127"/>
      <c r="SSS49" s="127"/>
      <c r="SST49" s="127"/>
      <c r="SSU49" s="127"/>
      <c r="SSV49" s="127"/>
      <c r="SSW49" s="127"/>
      <c r="SSX49" s="127"/>
      <c r="SSY49" s="127"/>
      <c r="SSZ49" s="127"/>
      <c r="STA49" s="127"/>
      <c r="STB49" s="127"/>
      <c r="STC49" s="127"/>
      <c r="STD49" s="127"/>
      <c r="STE49" s="127"/>
      <c r="STF49" s="127"/>
      <c r="STG49" s="127"/>
      <c r="STH49" s="127"/>
      <c r="STI49" s="127"/>
      <c r="STJ49" s="127"/>
      <c r="STK49" s="127"/>
      <c r="STL49" s="127"/>
      <c r="STM49" s="127"/>
      <c r="STN49" s="127"/>
      <c r="STO49" s="127"/>
      <c r="STP49" s="127"/>
      <c r="STQ49" s="127"/>
      <c r="STR49" s="127"/>
      <c r="STS49" s="127"/>
      <c r="STT49" s="127"/>
      <c r="STU49" s="127"/>
      <c r="STV49" s="127"/>
      <c r="STW49" s="127"/>
      <c r="STX49" s="127"/>
      <c r="STY49" s="127"/>
      <c r="STZ49" s="127"/>
      <c r="SUA49" s="127"/>
      <c r="SUB49" s="127"/>
      <c r="SUC49" s="127"/>
      <c r="SUD49" s="127"/>
      <c r="SUE49" s="127"/>
      <c r="SUF49" s="127"/>
      <c r="SUG49" s="127"/>
      <c r="SUH49" s="127"/>
      <c r="SUI49" s="127"/>
      <c r="SUJ49" s="127"/>
      <c r="SUK49" s="127"/>
      <c r="SUL49" s="127"/>
      <c r="SUM49" s="127"/>
      <c r="SUN49" s="127"/>
      <c r="SUO49" s="127"/>
      <c r="SUP49" s="127"/>
      <c r="SUQ49" s="127"/>
      <c r="SUR49" s="127"/>
      <c r="SUS49" s="127"/>
      <c r="SUT49" s="127"/>
      <c r="SUU49" s="127"/>
      <c r="SUV49" s="127"/>
      <c r="SUW49" s="127"/>
      <c r="SUX49" s="127"/>
      <c r="SUY49" s="127"/>
      <c r="SUZ49" s="127"/>
      <c r="SVA49" s="127"/>
      <c r="SVB49" s="127"/>
      <c r="SVC49" s="127"/>
      <c r="SVD49" s="127"/>
      <c r="SVE49" s="127"/>
      <c r="SVF49" s="127"/>
      <c r="SVG49" s="127"/>
      <c r="SVH49" s="127"/>
      <c r="SVI49" s="127"/>
      <c r="SVJ49" s="127"/>
      <c r="SVK49" s="127"/>
      <c r="SVL49" s="127"/>
      <c r="SVM49" s="127"/>
      <c r="SVN49" s="127"/>
      <c r="SVO49" s="127"/>
      <c r="SVP49" s="127"/>
      <c r="SVQ49" s="127"/>
      <c r="SVR49" s="127"/>
      <c r="SVS49" s="127"/>
      <c r="SVT49" s="127"/>
      <c r="SVU49" s="127"/>
      <c r="SVV49" s="127"/>
      <c r="SVW49" s="127"/>
      <c r="SVX49" s="127"/>
      <c r="SVY49" s="127"/>
      <c r="SVZ49" s="127"/>
      <c r="SWA49" s="127"/>
      <c r="SWB49" s="127"/>
      <c r="SWC49" s="127"/>
      <c r="SWD49" s="127"/>
      <c r="SWE49" s="127"/>
      <c r="SWF49" s="127"/>
      <c r="SWG49" s="127"/>
      <c r="SWH49" s="127"/>
      <c r="SWI49" s="127"/>
      <c r="SWJ49" s="127"/>
      <c r="SWK49" s="127"/>
      <c r="SWL49" s="127"/>
      <c r="SWM49" s="127"/>
      <c r="SWN49" s="127"/>
      <c r="SWO49" s="127"/>
      <c r="SWP49" s="127"/>
      <c r="SWQ49" s="127"/>
      <c r="SWR49" s="127"/>
      <c r="SWS49" s="127"/>
      <c r="SWT49" s="127"/>
      <c r="SWU49" s="127"/>
      <c r="SWV49" s="127"/>
      <c r="SWW49" s="127"/>
      <c r="SWX49" s="127"/>
      <c r="SWY49" s="127"/>
      <c r="SWZ49" s="127"/>
      <c r="SXA49" s="127"/>
      <c r="SXB49" s="127"/>
      <c r="SXC49" s="127"/>
      <c r="SXD49" s="127"/>
      <c r="SXE49" s="127"/>
      <c r="SXF49" s="127"/>
      <c r="SXG49" s="127"/>
      <c r="SXH49" s="127"/>
      <c r="SXI49" s="127"/>
      <c r="SXJ49" s="127"/>
      <c r="SXK49" s="127"/>
      <c r="SXL49" s="127"/>
      <c r="SXM49" s="127"/>
      <c r="SXN49" s="127"/>
      <c r="SXO49" s="127"/>
      <c r="SXP49" s="127"/>
      <c r="SXQ49" s="127"/>
      <c r="SXR49" s="127"/>
      <c r="SXS49" s="127"/>
      <c r="SXT49" s="127"/>
      <c r="SXU49" s="127"/>
      <c r="SXV49" s="127"/>
      <c r="SXW49" s="127"/>
      <c r="SXX49" s="127"/>
      <c r="SXY49" s="127"/>
      <c r="SXZ49" s="127"/>
      <c r="SYA49" s="127"/>
      <c r="SYB49" s="127"/>
      <c r="SYC49" s="127"/>
      <c r="SYD49" s="127"/>
      <c r="SYE49" s="127"/>
      <c r="SYF49" s="127"/>
      <c r="SYG49" s="127"/>
      <c r="SYH49" s="127"/>
      <c r="SYI49" s="127"/>
      <c r="SYJ49" s="127"/>
      <c r="SYK49" s="127"/>
      <c r="SYL49" s="127"/>
      <c r="SYM49" s="127"/>
      <c r="SYN49" s="127"/>
      <c r="SYO49" s="127"/>
      <c r="SYP49" s="127"/>
      <c r="SYQ49" s="127"/>
      <c r="SYR49" s="127"/>
      <c r="SYS49" s="127"/>
      <c r="SYT49" s="127"/>
      <c r="SYU49" s="127"/>
      <c r="SYV49" s="127"/>
      <c r="SYW49" s="127"/>
      <c r="SYX49" s="127"/>
      <c r="SYY49" s="127"/>
      <c r="SYZ49" s="127"/>
      <c r="SZA49" s="127"/>
      <c r="SZB49" s="127"/>
      <c r="SZC49" s="127"/>
      <c r="SZD49" s="127"/>
      <c r="SZE49" s="127"/>
      <c r="SZF49" s="127"/>
      <c r="SZG49" s="127"/>
      <c r="SZH49" s="127"/>
      <c r="SZI49" s="127"/>
      <c r="SZJ49" s="127"/>
      <c r="SZK49" s="127"/>
      <c r="SZL49" s="127"/>
      <c r="SZM49" s="127"/>
      <c r="SZN49" s="127"/>
      <c r="SZO49" s="127"/>
      <c r="SZP49" s="127"/>
      <c r="SZQ49" s="127"/>
      <c r="SZR49" s="127"/>
      <c r="SZS49" s="127"/>
      <c r="SZT49" s="127"/>
      <c r="SZU49" s="127"/>
      <c r="SZV49" s="127"/>
      <c r="SZW49" s="127"/>
      <c r="SZX49" s="127"/>
      <c r="SZY49" s="127"/>
      <c r="SZZ49" s="127"/>
      <c r="TAA49" s="127"/>
      <c r="TAB49" s="127"/>
      <c r="TAC49" s="127"/>
      <c r="TAD49" s="127"/>
      <c r="TAE49" s="127"/>
      <c r="TAF49" s="127"/>
      <c r="TAG49" s="127"/>
      <c r="TAH49" s="127"/>
      <c r="TAI49" s="127"/>
      <c r="TAJ49" s="127"/>
      <c r="TAK49" s="127"/>
      <c r="TAL49" s="127"/>
      <c r="TAM49" s="127"/>
      <c r="TAN49" s="127"/>
      <c r="TAO49" s="127"/>
      <c r="TAP49" s="127"/>
      <c r="TAQ49" s="127"/>
      <c r="TAR49" s="127"/>
      <c r="TAS49" s="127"/>
      <c r="TAT49" s="127"/>
      <c r="TAU49" s="127"/>
      <c r="TAV49" s="127"/>
      <c r="TAW49" s="127"/>
      <c r="TAX49" s="127"/>
      <c r="TAY49" s="127"/>
      <c r="TAZ49" s="127"/>
      <c r="TBA49" s="127"/>
      <c r="TBB49" s="127"/>
      <c r="TBC49" s="127"/>
      <c r="TBD49" s="127"/>
      <c r="TBE49" s="127"/>
      <c r="TBF49" s="127"/>
      <c r="TBG49" s="127"/>
      <c r="TBH49" s="127"/>
      <c r="TBI49" s="127"/>
      <c r="TBJ49" s="127"/>
      <c r="TBK49" s="127"/>
      <c r="TBL49" s="127"/>
      <c r="TBM49" s="127"/>
      <c r="TBN49" s="127"/>
      <c r="TBO49" s="127"/>
      <c r="TBP49" s="127"/>
      <c r="TBQ49" s="127"/>
      <c r="TBR49" s="127"/>
      <c r="TBS49" s="127"/>
      <c r="TBT49" s="127"/>
      <c r="TBU49" s="127"/>
      <c r="TBV49" s="127"/>
      <c r="TBW49" s="127"/>
      <c r="TBX49" s="127"/>
      <c r="TBY49" s="127"/>
      <c r="TBZ49" s="127"/>
      <c r="TCA49" s="127"/>
      <c r="TCB49" s="127"/>
      <c r="TCC49" s="127"/>
      <c r="TCD49" s="127"/>
      <c r="TCE49" s="127"/>
      <c r="TCF49" s="127"/>
      <c r="TCG49" s="127"/>
      <c r="TCH49" s="127"/>
      <c r="TCI49" s="127"/>
      <c r="TCJ49" s="127"/>
      <c r="TCK49" s="127"/>
      <c r="TCL49" s="127"/>
      <c r="TCM49" s="127"/>
      <c r="TCN49" s="127"/>
      <c r="TCO49" s="127"/>
      <c r="TCP49" s="127"/>
      <c r="TCQ49" s="127"/>
      <c r="TCR49" s="127"/>
      <c r="TCS49" s="127"/>
      <c r="TCT49" s="127"/>
      <c r="TCU49" s="127"/>
      <c r="TCV49" s="127"/>
      <c r="TCW49" s="127"/>
      <c r="TCX49" s="127"/>
      <c r="TCY49" s="127"/>
      <c r="TCZ49" s="127"/>
      <c r="TDA49" s="127"/>
      <c r="TDB49" s="127"/>
      <c r="TDC49" s="127"/>
      <c r="TDD49" s="127"/>
      <c r="TDE49" s="127"/>
      <c r="TDF49" s="127"/>
      <c r="TDG49" s="127"/>
      <c r="TDH49" s="127"/>
      <c r="TDI49" s="127"/>
      <c r="TDJ49" s="127"/>
      <c r="TDK49" s="127"/>
      <c r="TDL49" s="127"/>
      <c r="TDM49" s="127"/>
      <c r="TDN49" s="127"/>
      <c r="TDO49" s="127"/>
      <c r="TDP49" s="127"/>
      <c r="TDQ49" s="127"/>
      <c r="TDR49" s="127"/>
      <c r="TDS49" s="127"/>
      <c r="TDT49" s="127"/>
      <c r="TDU49" s="127"/>
      <c r="TDV49" s="127"/>
      <c r="TDW49" s="127"/>
      <c r="TDX49" s="127"/>
      <c r="TDY49" s="127"/>
      <c r="TDZ49" s="127"/>
      <c r="TEA49" s="127"/>
      <c r="TEB49" s="127"/>
      <c r="TEC49" s="127"/>
      <c r="TED49" s="127"/>
      <c r="TEE49" s="127"/>
      <c r="TEF49" s="127"/>
      <c r="TEG49" s="127"/>
      <c r="TEH49" s="127"/>
      <c r="TEI49" s="127"/>
      <c r="TEJ49" s="127"/>
      <c r="TEK49" s="127"/>
      <c r="TEL49" s="127"/>
      <c r="TEM49" s="127"/>
      <c r="TEN49" s="127"/>
      <c r="TEO49" s="127"/>
      <c r="TEP49" s="127"/>
      <c r="TEQ49" s="127"/>
      <c r="TER49" s="127"/>
      <c r="TES49" s="127"/>
      <c r="TET49" s="127"/>
      <c r="TEU49" s="127"/>
      <c r="TEV49" s="127"/>
      <c r="TEW49" s="127"/>
      <c r="TEX49" s="127"/>
      <c r="TEY49" s="127"/>
      <c r="TEZ49" s="127"/>
      <c r="TFA49" s="127"/>
      <c r="TFB49" s="127"/>
      <c r="TFC49" s="127"/>
      <c r="TFD49" s="127"/>
      <c r="TFE49" s="127"/>
      <c r="TFF49" s="127"/>
      <c r="TFG49" s="127"/>
      <c r="TFH49" s="127"/>
      <c r="TFI49" s="127"/>
      <c r="TFJ49" s="127"/>
      <c r="TFK49" s="127"/>
      <c r="TFL49" s="127"/>
      <c r="TFM49" s="127"/>
      <c r="TFN49" s="127"/>
      <c r="TFO49" s="127"/>
      <c r="TFP49" s="127"/>
      <c r="TFQ49" s="127"/>
      <c r="TFR49" s="127"/>
      <c r="TFS49" s="127"/>
      <c r="TFT49" s="127"/>
      <c r="TFU49" s="127"/>
      <c r="TFV49" s="127"/>
      <c r="TFW49" s="127"/>
      <c r="TFX49" s="127"/>
      <c r="TFY49" s="127"/>
      <c r="TFZ49" s="127"/>
      <c r="TGA49" s="127"/>
      <c r="TGB49" s="127"/>
      <c r="TGC49" s="127"/>
      <c r="TGD49" s="127"/>
      <c r="TGE49" s="127"/>
      <c r="TGF49" s="127"/>
      <c r="TGG49" s="127"/>
      <c r="TGH49" s="127"/>
      <c r="TGI49" s="127"/>
      <c r="TGJ49" s="127"/>
      <c r="TGK49" s="127"/>
      <c r="TGL49" s="127"/>
      <c r="TGM49" s="127"/>
      <c r="TGN49" s="127"/>
      <c r="TGO49" s="127"/>
      <c r="TGP49" s="127"/>
      <c r="TGQ49" s="127"/>
      <c r="TGR49" s="127"/>
      <c r="TGS49" s="127"/>
      <c r="TGT49" s="127"/>
      <c r="TGU49" s="127"/>
      <c r="TGV49" s="127"/>
      <c r="TGW49" s="127"/>
      <c r="TGX49" s="127"/>
      <c r="TGY49" s="127"/>
      <c r="TGZ49" s="127"/>
      <c r="THA49" s="127"/>
      <c r="THB49" s="127"/>
      <c r="THC49" s="127"/>
      <c r="THD49" s="127"/>
      <c r="THE49" s="127"/>
      <c r="THF49" s="127"/>
      <c r="THG49" s="127"/>
      <c r="THH49" s="127"/>
      <c r="THI49" s="127"/>
      <c r="THJ49" s="127"/>
      <c r="THK49" s="127"/>
      <c r="THL49" s="127"/>
      <c r="THM49" s="127"/>
      <c r="THN49" s="127"/>
      <c r="THO49" s="127"/>
      <c r="THP49" s="127"/>
      <c r="THQ49" s="127"/>
      <c r="THR49" s="127"/>
      <c r="THS49" s="127"/>
      <c r="THT49" s="127"/>
      <c r="THU49" s="127"/>
      <c r="THV49" s="127"/>
      <c r="THW49" s="127"/>
      <c r="THX49" s="127"/>
      <c r="THY49" s="127"/>
      <c r="THZ49" s="127"/>
      <c r="TIA49" s="127"/>
      <c r="TIB49" s="127"/>
      <c r="TIC49" s="127"/>
      <c r="TID49" s="127"/>
      <c r="TIE49" s="127"/>
      <c r="TIF49" s="127"/>
      <c r="TIG49" s="127"/>
      <c r="TIH49" s="127"/>
      <c r="TII49" s="127"/>
      <c r="TIJ49" s="127"/>
      <c r="TIK49" s="127"/>
      <c r="TIL49" s="127"/>
      <c r="TIM49" s="127"/>
      <c r="TIN49" s="127"/>
      <c r="TIO49" s="127"/>
      <c r="TIP49" s="127"/>
      <c r="TIQ49" s="127"/>
      <c r="TIR49" s="127"/>
      <c r="TIS49" s="127"/>
      <c r="TIT49" s="127"/>
      <c r="TIU49" s="127"/>
      <c r="TIV49" s="127"/>
      <c r="TIW49" s="127"/>
      <c r="TIX49" s="127"/>
      <c r="TIY49" s="127"/>
      <c r="TIZ49" s="127"/>
      <c r="TJA49" s="127"/>
      <c r="TJB49" s="127"/>
      <c r="TJC49" s="127"/>
      <c r="TJD49" s="127"/>
      <c r="TJE49" s="127"/>
      <c r="TJF49" s="127"/>
      <c r="TJG49" s="127"/>
      <c r="TJH49" s="127"/>
      <c r="TJI49" s="127"/>
      <c r="TJJ49" s="127"/>
      <c r="TJK49" s="127"/>
      <c r="TJL49" s="127"/>
      <c r="TJM49" s="127"/>
      <c r="TJN49" s="127"/>
      <c r="TJO49" s="127"/>
      <c r="TJP49" s="127"/>
      <c r="TJQ49" s="127"/>
      <c r="TJR49" s="127"/>
      <c r="TJS49" s="127"/>
      <c r="TJT49" s="127"/>
      <c r="TJU49" s="127"/>
      <c r="TJV49" s="127"/>
      <c r="TJW49" s="127"/>
      <c r="TJX49" s="127"/>
      <c r="TJY49" s="127"/>
      <c r="TJZ49" s="127"/>
      <c r="TKA49" s="127"/>
      <c r="TKB49" s="127"/>
      <c r="TKC49" s="127"/>
      <c r="TKD49" s="127"/>
      <c r="TKE49" s="127"/>
      <c r="TKF49" s="127"/>
      <c r="TKG49" s="127"/>
      <c r="TKH49" s="127"/>
      <c r="TKI49" s="127"/>
      <c r="TKJ49" s="127"/>
      <c r="TKK49" s="127"/>
      <c r="TKL49" s="127"/>
      <c r="TKM49" s="127"/>
      <c r="TKN49" s="127"/>
      <c r="TKO49" s="127"/>
      <c r="TKP49" s="127"/>
      <c r="TKQ49" s="127"/>
      <c r="TKR49" s="127"/>
      <c r="TKS49" s="127"/>
      <c r="TKT49" s="127"/>
      <c r="TKU49" s="127"/>
      <c r="TKV49" s="127"/>
      <c r="TKW49" s="127"/>
      <c r="TKX49" s="127"/>
      <c r="TKY49" s="127"/>
      <c r="TKZ49" s="127"/>
      <c r="TLA49" s="127"/>
      <c r="TLB49" s="127"/>
      <c r="TLC49" s="127"/>
      <c r="TLD49" s="127"/>
      <c r="TLE49" s="127"/>
      <c r="TLF49" s="127"/>
      <c r="TLG49" s="127"/>
      <c r="TLH49" s="127"/>
      <c r="TLI49" s="127"/>
      <c r="TLJ49" s="127"/>
      <c r="TLK49" s="127"/>
      <c r="TLL49" s="127"/>
      <c r="TLM49" s="127"/>
      <c r="TLN49" s="127"/>
      <c r="TLO49" s="127"/>
      <c r="TLP49" s="127"/>
      <c r="TLQ49" s="127"/>
      <c r="TLR49" s="127"/>
      <c r="TLS49" s="127"/>
      <c r="TLT49" s="127"/>
      <c r="TLU49" s="127"/>
      <c r="TLV49" s="127"/>
      <c r="TLW49" s="127"/>
      <c r="TLX49" s="127"/>
      <c r="TLY49" s="127"/>
      <c r="TLZ49" s="127"/>
      <c r="TMA49" s="127"/>
      <c r="TMB49" s="127"/>
      <c r="TMC49" s="127"/>
      <c r="TMD49" s="127"/>
      <c r="TME49" s="127"/>
      <c r="TMF49" s="127"/>
      <c r="TMG49" s="127"/>
      <c r="TMH49" s="127"/>
      <c r="TMI49" s="127"/>
      <c r="TMJ49" s="127"/>
      <c r="TMK49" s="127"/>
      <c r="TML49" s="127"/>
      <c r="TMM49" s="127"/>
      <c r="TMN49" s="127"/>
      <c r="TMO49" s="127"/>
      <c r="TMP49" s="127"/>
      <c r="TMQ49" s="127"/>
      <c r="TMR49" s="127"/>
      <c r="TMS49" s="127"/>
      <c r="TMT49" s="127"/>
      <c r="TMU49" s="127"/>
      <c r="TMV49" s="127"/>
      <c r="TMW49" s="127"/>
      <c r="TMX49" s="127"/>
      <c r="TMY49" s="127"/>
      <c r="TMZ49" s="127"/>
      <c r="TNA49" s="127"/>
      <c r="TNB49" s="127"/>
      <c r="TNC49" s="127"/>
      <c r="TND49" s="127"/>
      <c r="TNE49" s="127"/>
      <c r="TNF49" s="127"/>
      <c r="TNG49" s="127"/>
      <c r="TNH49" s="127"/>
      <c r="TNI49" s="127"/>
      <c r="TNJ49" s="127"/>
      <c r="TNK49" s="127"/>
      <c r="TNL49" s="127"/>
      <c r="TNM49" s="127"/>
      <c r="TNN49" s="127"/>
      <c r="TNO49" s="127"/>
      <c r="TNP49" s="127"/>
      <c r="TNQ49" s="127"/>
      <c r="TNR49" s="127"/>
      <c r="TNS49" s="127"/>
      <c r="TNT49" s="127"/>
      <c r="TNU49" s="127"/>
      <c r="TNV49" s="127"/>
      <c r="TNW49" s="127"/>
      <c r="TNX49" s="127"/>
      <c r="TNY49" s="127"/>
      <c r="TNZ49" s="127"/>
      <c r="TOA49" s="127"/>
      <c r="TOB49" s="127"/>
      <c r="TOC49" s="127"/>
      <c r="TOD49" s="127"/>
      <c r="TOE49" s="127"/>
      <c r="TOF49" s="127"/>
      <c r="TOG49" s="127"/>
      <c r="TOH49" s="127"/>
      <c r="TOI49" s="127"/>
      <c r="TOJ49" s="127"/>
      <c r="TOK49" s="127"/>
      <c r="TOL49" s="127"/>
      <c r="TOM49" s="127"/>
      <c r="TON49" s="127"/>
      <c r="TOO49" s="127"/>
      <c r="TOP49" s="127"/>
      <c r="TOQ49" s="127"/>
      <c r="TOR49" s="127"/>
      <c r="TOS49" s="127"/>
      <c r="TOT49" s="127"/>
      <c r="TOU49" s="127"/>
      <c r="TOV49" s="127"/>
      <c r="TOW49" s="127"/>
      <c r="TOX49" s="127"/>
      <c r="TOY49" s="127"/>
      <c r="TOZ49" s="127"/>
      <c r="TPA49" s="127"/>
      <c r="TPB49" s="127"/>
      <c r="TPC49" s="127"/>
      <c r="TPD49" s="127"/>
      <c r="TPE49" s="127"/>
      <c r="TPF49" s="127"/>
      <c r="TPG49" s="127"/>
      <c r="TPH49" s="127"/>
      <c r="TPI49" s="127"/>
      <c r="TPJ49" s="127"/>
      <c r="TPK49" s="127"/>
      <c r="TPL49" s="127"/>
      <c r="TPM49" s="127"/>
      <c r="TPN49" s="127"/>
      <c r="TPO49" s="127"/>
      <c r="TPP49" s="127"/>
      <c r="TPQ49" s="127"/>
      <c r="TPR49" s="127"/>
      <c r="TPS49" s="127"/>
      <c r="TPT49" s="127"/>
      <c r="TPU49" s="127"/>
      <c r="TPV49" s="127"/>
      <c r="TPW49" s="127"/>
      <c r="TPX49" s="127"/>
      <c r="TPY49" s="127"/>
      <c r="TPZ49" s="127"/>
      <c r="TQA49" s="127"/>
      <c r="TQB49" s="127"/>
      <c r="TQC49" s="127"/>
      <c r="TQD49" s="127"/>
      <c r="TQE49" s="127"/>
      <c r="TQF49" s="127"/>
      <c r="TQG49" s="127"/>
      <c r="TQH49" s="127"/>
      <c r="TQI49" s="127"/>
      <c r="TQJ49" s="127"/>
      <c r="TQK49" s="127"/>
      <c r="TQL49" s="127"/>
      <c r="TQM49" s="127"/>
      <c r="TQN49" s="127"/>
      <c r="TQO49" s="127"/>
      <c r="TQP49" s="127"/>
      <c r="TQQ49" s="127"/>
      <c r="TQR49" s="127"/>
      <c r="TQS49" s="127"/>
      <c r="TQT49" s="127"/>
      <c r="TQU49" s="127"/>
      <c r="TQV49" s="127"/>
      <c r="TQW49" s="127"/>
      <c r="TQX49" s="127"/>
      <c r="TQY49" s="127"/>
      <c r="TQZ49" s="127"/>
      <c r="TRA49" s="127"/>
      <c r="TRB49" s="127"/>
      <c r="TRC49" s="127"/>
      <c r="TRD49" s="127"/>
      <c r="TRE49" s="127"/>
      <c r="TRF49" s="127"/>
      <c r="TRG49" s="127"/>
      <c r="TRH49" s="127"/>
      <c r="TRI49" s="127"/>
      <c r="TRJ49" s="127"/>
      <c r="TRK49" s="127"/>
      <c r="TRL49" s="127"/>
      <c r="TRM49" s="127"/>
      <c r="TRN49" s="127"/>
      <c r="TRO49" s="127"/>
      <c r="TRP49" s="127"/>
      <c r="TRQ49" s="127"/>
      <c r="TRR49" s="127"/>
      <c r="TRS49" s="127"/>
      <c r="TRT49" s="127"/>
      <c r="TRU49" s="127"/>
      <c r="TRV49" s="127"/>
      <c r="TRW49" s="127"/>
      <c r="TRX49" s="127"/>
      <c r="TRY49" s="127"/>
      <c r="TRZ49" s="127"/>
      <c r="TSA49" s="127"/>
      <c r="TSB49" s="127"/>
      <c r="TSC49" s="127"/>
      <c r="TSD49" s="127"/>
      <c r="TSE49" s="127"/>
      <c r="TSF49" s="127"/>
      <c r="TSG49" s="127"/>
      <c r="TSH49" s="127"/>
      <c r="TSI49" s="127"/>
      <c r="TSJ49" s="127"/>
      <c r="TSK49" s="127"/>
      <c r="TSL49" s="127"/>
      <c r="TSM49" s="127"/>
      <c r="TSN49" s="127"/>
      <c r="TSO49" s="127"/>
      <c r="TSP49" s="127"/>
      <c r="TSQ49" s="127"/>
      <c r="TSR49" s="127"/>
      <c r="TSS49" s="127"/>
      <c r="TST49" s="127"/>
      <c r="TSU49" s="127"/>
      <c r="TSV49" s="127"/>
      <c r="TSW49" s="127"/>
      <c r="TSX49" s="127"/>
      <c r="TSY49" s="127"/>
      <c r="TSZ49" s="127"/>
      <c r="TTA49" s="127"/>
      <c r="TTB49" s="127"/>
      <c r="TTC49" s="127"/>
      <c r="TTD49" s="127"/>
      <c r="TTE49" s="127"/>
      <c r="TTF49" s="127"/>
      <c r="TTG49" s="127"/>
      <c r="TTH49" s="127"/>
      <c r="TTI49" s="127"/>
      <c r="TTJ49" s="127"/>
      <c r="TTK49" s="127"/>
      <c r="TTL49" s="127"/>
      <c r="TTM49" s="127"/>
      <c r="TTN49" s="127"/>
      <c r="TTO49" s="127"/>
      <c r="TTP49" s="127"/>
      <c r="TTQ49" s="127"/>
      <c r="TTR49" s="127"/>
      <c r="TTS49" s="127"/>
      <c r="TTT49" s="127"/>
      <c r="TTU49" s="127"/>
      <c r="TTV49" s="127"/>
      <c r="TTW49" s="127"/>
      <c r="TTX49" s="127"/>
      <c r="TTY49" s="127"/>
      <c r="TTZ49" s="127"/>
      <c r="TUA49" s="127"/>
      <c r="TUB49" s="127"/>
      <c r="TUC49" s="127"/>
      <c r="TUD49" s="127"/>
      <c r="TUE49" s="127"/>
      <c r="TUF49" s="127"/>
      <c r="TUG49" s="127"/>
      <c r="TUH49" s="127"/>
      <c r="TUI49" s="127"/>
      <c r="TUJ49" s="127"/>
      <c r="TUK49" s="127"/>
      <c r="TUL49" s="127"/>
      <c r="TUM49" s="127"/>
      <c r="TUN49" s="127"/>
      <c r="TUO49" s="127"/>
      <c r="TUP49" s="127"/>
      <c r="TUQ49" s="127"/>
      <c r="TUR49" s="127"/>
      <c r="TUS49" s="127"/>
      <c r="TUT49" s="127"/>
      <c r="TUU49" s="127"/>
      <c r="TUV49" s="127"/>
      <c r="TUW49" s="127"/>
      <c r="TUX49" s="127"/>
      <c r="TUY49" s="127"/>
      <c r="TUZ49" s="127"/>
      <c r="TVA49" s="127"/>
      <c r="TVB49" s="127"/>
      <c r="TVC49" s="127"/>
      <c r="TVD49" s="127"/>
      <c r="TVE49" s="127"/>
      <c r="TVF49" s="127"/>
      <c r="TVG49" s="127"/>
      <c r="TVH49" s="127"/>
      <c r="TVI49" s="127"/>
      <c r="TVJ49" s="127"/>
      <c r="TVK49" s="127"/>
      <c r="TVL49" s="127"/>
      <c r="TVM49" s="127"/>
      <c r="TVN49" s="127"/>
      <c r="TVO49" s="127"/>
      <c r="TVP49" s="127"/>
      <c r="TVQ49" s="127"/>
      <c r="TVR49" s="127"/>
      <c r="TVS49" s="127"/>
      <c r="TVT49" s="127"/>
      <c r="TVU49" s="127"/>
      <c r="TVV49" s="127"/>
      <c r="TVW49" s="127"/>
      <c r="TVX49" s="127"/>
      <c r="TVY49" s="127"/>
      <c r="TVZ49" s="127"/>
      <c r="TWA49" s="127"/>
      <c r="TWB49" s="127"/>
      <c r="TWC49" s="127"/>
      <c r="TWD49" s="127"/>
      <c r="TWE49" s="127"/>
      <c r="TWF49" s="127"/>
      <c r="TWG49" s="127"/>
      <c r="TWH49" s="127"/>
      <c r="TWI49" s="127"/>
      <c r="TWJ49" s="127"/>
      <c r="TWK49" s="127"/>
      <c r="TWL49" s="127"/>
      <c r="TWM49" s="127"/>
      <c r="TWN49" s="127"/>
      <c r="TWO49" s="127"/>
      <c r="TWP49" s="127"/>
      <c r="TWQ49" s="127"/>
      <c r="TWR49" s="127"/>
      <c r="TWS49" s="127"/>
      <c r="TWT49" s="127"/>
      <c r="TWU49" s="127"/>
      <c r="TWV49" s="127"/>
      <c r="TWW49" s="127"/>
      <c r="TWX49" s="127"/>
      <c r="TWY49" s="127"/>
      <c r="TWZ49" s="127"/>
      <c r="TXA49" s="127"/>
      <c r="TXB49" s="127"/>
      <c r="TXC49" s="127"/>
      <c r="TXD49" s="127"/>
      <c r="TXE49" s="127"/>
      <c r="TXF49" s="127"/>
      <c r="TXG49" s="127"/>
      <c r="TXH49" s="127"/>
      <c r="TXI49" s="127"/>
      <c r="TXJ49" s="127"/>
      <c r="TXK49" s="127"/>
      <c r="TXL49" s="127"/>
      <c r="TXM49" s="127"/>
      <c r="TXN49" s="127"/>
      <c r="TXO49" s="127"/>
      <c r="TXP49" s="127"/>
      <c r="TXQ49" s="127"/>
      <c r="TXR49" s="127"/>
      <c r="TXS49" s="127"/>
      <c r="TXT49" s="127"/>
      <c r="TXU49" s="127"/>
      <c r="TXV49" s="127"/>
      <c r="TXW49" s="127"/>
      <c r="TXX49" s="127"/>
      <c r="TXY49" s="127"/>
      <c r="TXZ49" s="127"/>
      <c r="TYA49" s="127"/>
      <c r="TYB49" s="127"/>
      <c r="TYC49" s="127"/>
      <c r="TYD49" s="127"/>
      <c r="TYE49" s="127"/>
      <c r="TYF49" s="127"/>
      <c r="TYG49" s="127"/>
      <c r="TYH49" s="127"/>
      <c r="TYI49" s="127"/>
      <c r="TYJ49" s="127"/>
      <c r="TYK49" s="127"/>
      <c r="TYL49" s="127"/>
      <c r="TYM49" s="127"/>
      <c r="TYN49" s="127"/>
      <c r="TYO49" s="127"/>
      <c r="TYP49" s="127"/>
      <c r="TYQ49" s="127"/>
      <c r="TYR49" s="127"/>
      <c r="TYS49" s="127"/>
      <c r="TYT49" s="127"/>
      <c r="TYU49" s="127"/>
      <c r="TYV49" s="127"/>
      <c r="TYW49" s="127"/>
      <c r="TYX49" s="127"/>
      <c r="TYY49" s="127"/>
      <c r="TYZ49" s="127"/>
      <c r="TZA49" s="127"/>
      <c r="TZB49" s="127"/>
      <c r="TZC49" s="127"/>
      <c r="TZD49" s="127"/>
      <c r="TZE49" s="127"/>
      <c r="TZF49" s="127"/>
      <c r="TZG49" s="127"/>
      <c r="TZH49" s="127"/>
      <c r="TZI49" s="127"/>
      <c r="TZJ49" s="127"/>
      <c r="TZK49" s="127"/>
      <c r="TZL49" s="127"/>
      <c r="TZM49" s="127"/>
      <c r="TZN49" s="127"/>
      <c r="TZO49" s="127"/>
      <c r="TZP49" s="127"/>
      <c r="TZQ49" s="127"/>
      <c r="TZR49" s="127"/>
      <c r="TZS49" s="127"/>
      <c r="TZT49" s="127"/>
      <c r="TZU49" s="127"/>
      <c r="TZV49" s="127"/>
      <c r="TZW49" s="127"/>
      <c r="TZX49" s="127"/>
      <c r="TZY49" s="127"/>
      <c r="TZZ49" s="127"/>
      <c r="UAA49" s="127"/>
      <c r="UAB49" s="127"/>
      <c r="UAC49" s="127"/>
      <c r="UAD49" s="127"/>
      <c r="UAE49" s="127"/>
      <c r="UAF49" s="127"/>
      <c r="UAG49" s="127"/>
      <c r="UAH49" s="127"/>
      <c r="UAI49" s="127"/>
      <c r="UAJ49" s="127"/>
      <c r="UAK49" s="127"/>
      <c r="UAL49" s="127"/>
      <c r="UAM49" s="127"/>
      <c r="UAN49" s="127"/>
      <c r="UAO49" s="127"/>
      <c r="UAP49" s="127"/>
      <c r="UAQ49" s="127"/>
      <c r="UAR49" s="127"/>
      <c r="UAS49" s="127"/>
      <c r="UAT49" s="127"/>
      <c r="UAU49" s="127"/>
      <c r="UAV49" s="127"/>
      <c r="UAW49" s="127"/>
      <c r="UAX49" s="127"/>
      <c r="UAY49" s="127"/>
      <c r="UAZ49" s="127"/>
      <c r="UBA49" s="127"/>
      <c r="UBB49" s="127"/>
      <c r="UBC49" s="127"/>
      <c r="UBD49" s="127"/>
      <c r="UBE49" s="127"/>
      <c r="UBF49" s="127"/>
      <c r="UBG49" s="127"/>
      <c r="UBH49" s="127"/>
      <c r="UBI49" s="127"/>
      <c r="UBJ49" s="127"/>
      <c r="UBK49" s="127"/>
      <c r="UBL49" s="127"/>
      <c r="UBM49" s="127"/>
      <c r="UBN49" s="127"/>
      <c r="UBO49" s="127"/>
      <c r="UBP49" s="127"/>
      <c r="UBQ49" s="127"/>
      <c r="UBR49" s="127"/>
      <c r="UBS49" s="127"/>
      <c r="UBT49" s="127"/>
      <c r="UBU49" s="127"/>
      <c r="UBV49" s="127"/>
      <c r="UBW49" s="127"/>
      <c r="UBX49" s="127"/>
      <c r="UBY49" s="127"/>
      <c r="UBZ49" s="127"/>
      <c r="UCA49" s="127"/>
      <c r="UCB49" s="127"/>
      <c r="UCC49" s="127"/>
      <c r="UCD49" s="127"/>
      <c r="UCE49" s="127"/>
      <c r="UCF49" s="127"/>
      <c r="UCG49" s="127"/>
      <c r="UCH49" s="127"/>
      <c r="UCI49" s="127"/>
      <c r="UCJ49" s="127"/>
      <c r="UCK49" s="127"/>
      <c r="UCL49" s="127"/>
      <c r="UCM49" s="127"/>
      <c r="UCN49" s="127"/>
      <c r="UCO49" s="127"/>
      <c r="UCP49" s="127"/>
      <c r="UCQ49" s="127"/>
      <c r="UCR49" s="127"/>
      <c r="UCS49" s="127"/>
      <c r="UCT49" s="127"/>
      <c r="UCU49" s="127"/>
      <c r="UCV49" s="127"/>
      <c r="UCW49" s="127"/>
      <c r="UCX49" s="127"/>
      <c r="UCY49" s="127"/>
      <c r="UCZ49" s="127"/>
      <c r="UDA49" s="127"/>
      <c r="UDB49" s="127"/>
      <c r="UDC49" s="127"/>
      <c r="UDD49" s="127"/>
      <c r="UDE49" s="127"/>
      <c r="UDF49" s="127"/>
      <c r="UDG49" s="127"/>
      <c r="UDH49" s="127"/>
      <c r="UDI49" s="127"/>
      <c r="UDJ49" s="127"/>
      <c r="UDK49" s="127"/>
      <c r="UDL49" s="127"/>
      <c r="UDM49" s="127"/>
      <c r="UDN49" s="127"/>
      <c r="UDO49" s="127"/>
      <c r="UDP49" s="127"/>
      <c r="UDQ49" s="127"/>
      <c r="UDR49" s="127"/>
      <c r="UDS49" s="127"/>
      <c r="UDT49" s="127"/>
      <c r="UDU49" s="127"/>
      <c r="UDV49" s="127"/>
      <c r="UDW49" s="127"/>
      <c r="UDX49" s="127"/>
      <c r="UDY49" s="127"/>
      <c r="UDZ49" s="127"/>
      <c r="UEA49" s="127"/>
      <c r="UEB49" s="127"/>
      <c r="UEC49" s="127"/>
      <c r="UED49" s="127"/>
      <c r="UEE49" s="127"/>
      <c r="UEF49" s="127"/>
      <c r="UEG49" s="127"/>
      <c r="UEH49" s="127"/>
      <c r="UEI49" s="127"/>
      <c r="UEJ49" s="127"/>
      <c r="UEK49" s="127"/>
      <c r="UEL49" s="127"/>
      <c r="UEM49" s="127"/>
      <c r="UEN49" s="127"/>
      <c r="UEO49" s="127"/>
      <c r="UEP49" s="127"/>
      <c r="UEQ49" s="127"/>
      <c r="UER49" s="127"/>
      <c r="UES49" s="127"/>
      <c r="UET49" s="127"/>
      <c r="UEU49" s="127"/>
      <c r="UEV49" s="127"/>
      <c r="UEW49" s="127"/>
      <c r="UEX49" s="127"/>
      <c r="UEY49" s="127"/>
      <c r="UEZ49" s="127"/>
      <c r="UFA49" s="127"/>
      <c r="UFB49" s="127"/>
      <c r="UFC49" s="127"/>
      <c r="UFD49" s="127"/>
      <c r="UFE49" s="127"/>
      <c r="UFF49" s="127"/>
      <c r="UFG49" s="127"/>
      <c r="UFH49" s="127"/>
      <c r="UFI49" s="127"/>
      <c r="UFJ49" s="127"/>
      <c r="UFK49" s="127"/>
      <c r="UFL49" s="127"/>
      <c r="UFM49" s="127"/>
      <c r="UFN49" s="127"/>
      <c r="UFO49" s="127"/>
      <c r="UFP49" s="127"/>
      <c r="UFQ49" s="127"/>
      <c r="UFR49" s="127"/>
      <c r="UFS49" s="127"/>
      <c r="UFT49" s="127"/>
      <c r="UFU49" s="127"/>
      <c r="UFV49" s="127"/>
      <c r="UFW49" s="127"/>
      <c r="UFX49" s="127"/>
      <c r="UFY49" s="127"/>
      <c r="UFZ49" s="127"/>
      <c r="UGA49" s="127"/>
      <c r="UGB49" s="127"/>
      <c r="UGC49" s="127"/>
      <c r="UGD49" s="127"/>
      <c r="UGE49" s="127"/>
      <c r="UGF49" s="127"/>
      <c r="UGG49" s="127"/>
      <c r="UGH49" s="127"/>
      <c r="UGI49" s="127"/>
      <c r="UGJ49" s="127"/>
      <c r="UGK49" s="127"/>
      <c r="UGL49" s="127"/>
      <c r="UGM49" s="127"/>
      <c r="UGN49" s="127"/>
      <c r="UGO49" s="127"/>
      <c r="UGP49" s="127"/>
      <c r="UGQ49" s="127"/>
      <c r="UGR49" s="127"/>
      <c r="UGS49" s="127"/>
      <c r="UGT49" s="127"/>
      <c r="UGU49" s="127"/>
      <c r="UGV49" s="127"/>
      <c r="UGW49" s="127"/>
      <c r="UGX49" s="127"/>
      <c r="UGY49" s="127"/>
      <c r="UGZ49" s="127"/>
      <c r="UHA49" s="127"/>
      <c r="UHB49" s="127"/>
      <c r="UHC49" s="127"/>
      <c r="UHD49" s="127"/>
      <c r="UHE49" s="127"/>
      <c r="UHF49" s="127"/>
      <c r="UHG49" s="127"/>
      <c r="UHH49" s="127"/>
      <c r="UHI49" s="127"/>
      <c r="UHJ49" s="127"/>
      <c r="UHK49" s="127"/>
      <c r="UHL49" s="127"/>
      <c r="UHM49" s="127"/>
      <c r="UHN49" s="127"/>
      <c r="UHO49" s="127"/>
      <c r="UHP49" s="127"/>
      <c r="UHQ49" s="127"/>
      <c r="UHR49" s="127"/>
      <c r="UHS49" s="127"/>
      <c r="UHT49" s="127"/>
      <c r="UHU49" s="127"/>
      <c r="UHV49" s="127"/>
      <c r="UHW49" s="127"/>
      <c r="UHX49" s="127"/>
      <c r="UHY49" s="127"/>
      <c r="UHZ49" s="127"/>
      <c r="UIA49" s="127"/>
      <c r="UIB49" s="127"/>
      <c r="UIC49" s="127"/>
      <c r="UID49" s="127"/>
      <c r="UIE49" s="127"/>
      <c r="UIF49" s="127"/>
      <c r="UIG49" s="127"/>
      <c r="UIH49" s="127"/>
      <c r="UII49" s="127"/>
      <c r="UIJ49" s="127"/>
      <c r="UIK49" s="127"/>
      <c r="UIL49" s="127"/>
      <c r="UIM49" s="127"/>
      <c r="UIN49" s="127"/>
      <c r="UIO49" s="127"/>
      <c r="UIP49" s="127"/>
      <c r="UIQ49" s="127"/>
      <c r="UIR49" s="127"/>
      <c r="UIS49" s="127"/>
      <c r="UIT49" s="127"/>
      <c r="UIU49" s="127"/>
      <c r="UIV49" s="127"/>
      <c r="UIW49" s="127"/>
      <c r="UIX49" s="127"/>
      <c r="UIY49" s="127"/>
      <c r="UIZ49" s="127"/>
      <c r="UJA49" s="127"/>
      <c r="UJB49" s="127"/>
      <c r="UJC49" s="127"/>
      <c r="UJD49" s="127"/>
      <c r="UJE49" s="127"/>
      <c r="UJF49" s="127"/>
      <c r="UJG49" s="127"/>
      <c r="UJH49" s="127"/>
      <c r="UJI49" s="127"/>
      <c r="UJJ49" s="127"/>
      <c r="UJK49" s="127"/>
      <c r="UJL49" s="127"/>
      <c r="UJM49" s="127"/>
      <c r="UJN49" s="127"/>
      <c r="UJO49" s="127"/>
      <c r="UJP49" s="127"/>
      <c r="UJQ49" s="127"/>
      <c r="UJR49" s="127"/>
      <c r="UJS49" s="127"/>
      <c r="UJT49" s="127"/>
      <c r="UJU49" s="127"/>
      <c r="UJV49" s="127"/>
      <c r="UJW49" s="127"/>
      <c r="UJX49" s="127"/>
      <c r="UJY49" s="127"/>
      <c r="UJZ49" s="127"/>
      <c r="UKA49" s="127"/>
      <c r="UKB49" s="127"/>
      <c r="UKC49" s="127"/>
      <c r="UKD49" s="127"/>
      <c r="UKE49" s="127"/>
      <c r="UKF49" s="127"/>
      <c r="UKG49" s="127"/>
      <c r="UKH49" s="127"/>
      <c r="UKI49" s="127"/>
      <c r="UKJ49" s="127"/>
      <c r="UKK49" s="127"/>
      <c r="UKL49" s="127"/>
      <c r="UKM49" s="127"/>
      <c r="UKN49" s="127"/>
      <c r="UKO49" s="127"/>
      <c r="UKP49" s="127"/>
      <c r="UKQ49" s="127"/>
      <c r="UKR49" s="127"/>
      <c r="UKS49" s="127"/>
      <c r="UKT49" s="127"/>
      <c r="UKU49" s="127"/>
      <c r="UKV49" s="127"/>
      <c r="UKW49" s="127"/>
      <c r="UKX49" s="127"/>
      <c r="UKY49" s="127"/>
      <c r="UKZ49" s="127"/>
      <c r="ULA49" s="127"/>
      <c r="ULB49" s="127"/>
      <c r="ULC49" s="127"/>
      <c r="ULD49" s="127"/>
      <c r="ULE49" s="127"/>
      <c r="ULF49" s="127"/>
      <c r="ULG49" s="127"/>
      <c r="ULH49" s="127"/>
      <c r="ULI49" s="127"/>
      <c r="ULJ49" s="127"/>
      <c r="ULK49" s="127"/>
      <c r="ULL49" s="127"/>
      <c r="ULM49" s="127"/>
      <c r="ULN49" s="127"/>
      <c r="ULO49" s="127"/>
      <c r="ULP49" s="127"/>
      <c r="ULQ49" s="127"/>
      <c r="ULR49" s="127"/>
      <c r="ULS49" s="127"/>
      <c r="ULT49" s="127"/>
      <c r="ULU49" s="127"/>
      <c r="ULV49" s="127"/>
      <c r="ULW49" s="127"/>
      <c r="ULX49" s="127"/>
      <c r="ULY49" s="127"/>
      <c r="ULZ49" s="127"/>
      <c r="UMA49" s="127"/>
      <c r="UMB49" s="127"/>
      <c r="UMC49" s="127"/>
      <c r="UMD49" s="127"/>
      <c r="UME49" s="127"/>
      <c r="UMF49" s="127"/>
      <c r="UMG49" s="127"/>
      <c r="UMH49" s="127"/>
      <c r="UMI49" s="127"/>
      <c r="UMJ49" s="127"/>
      <c r="UMK49" s="127"/>
      <c r="UML49" s="127"/>
      <c r="UMM49" s="127"/>
      <c r="UMN49" s="127"/>
      <c r="UMO49" s="127"/>
      <c r="UMP49" s="127"/>
      <c r="UMQ49" s="127"/>
      <c r="UMR49" s="127"/>
      <c r="UMS49" s="127"/>
      <c r="UMT49" s="127"/>
      <c r="UMU49" s="127"/>
      <c r="UMV49" s="127"/>
      <c r="UMW49" s="127"/>
      <c r="UMX49" s="127"/>
      <c r="UMY49" s="127"/>
      <c r="UMZ49" s="127"/>
      <c r="UNA49" s="127"/>
      <c r="UNB49" s="127"/>
      <c r="UNC49" s="127"/>
      <c r="UND49" s="127"/>
      <c r="UNE49" s="127"/>
      <c r="UNF49" s="127"/>
      <c r="UNG49" s="127"/>
      <c r="UNH49" s="127"/>
      <c r="UNI49" s="127"/>
      <c r="UNJ49" s="127"/>
      <c r="UNK49" s="127"/>
      <c r="UNL49" s="127"/>
      <c r="UNM49" s="127"/>
      <c r="UNN49" s="127"/>
      <c r="UNO49" s="127"/>
      <c r="UNP49" s="127"/>
      <c r="UNQ49" s="127"/>
      <c r="UNR49" s="127"/>
      <c r="UNS49" s="127"/>
      <c r="UNT49" s="127"/>
      <c r="UNU49" s="127"/>
      <c r="UNV49" s="127"/>
      <c r="UNW49" s="127"/>
      <c r="UNX49" s="127"/>
      <c r="UNY49" s="127"/>
      <c r="UNZ49" s="127"/>
      <c r="UOA49" s="127"/>
      <c r="UOB49" s="127"/>
      <c r="UOC49" s="127"/>
      <c r="UOD49" s="127"/>
      <c r="UOE49" s="127"/>
      <c r="UOF49" s="127"/>
      <c r="UOG49" s="127"/>
      <c r="UOH49" s="127"/>
      <c r="UOI49" s="127"/>
      <c r="UOJ49" s="127"/>
      <c r="UOK49" s="127"/>
      <c r="UOL49" s="127"/>
      <c r="UOM49" s="127"/>
      <c r="UON49" s="127"/>
      <c r="UOO49" s="127"/>
      <c r="UOP49" s="127"/>
      <c r="UOQ49" s="127"/>
      <c r="UOR49" s="127"/>
      <c r="UOS49" s="127"/>
      <c r="UOT49" s="127"/>
      <c r="UOU49" s="127"/>
      <c r="UOV49" s="127"/>
      <c r="UOW49" s="127"/>
      <c r="UOX49" s="127"/>
      <c r="UOY49" s="127"/>
      <c r="UOZ49" s="127"/>
      <c r="UPA49" s="127"/>
      <c r="UPB49" s="127"/>
      <c r="UPC49" s="127"/>
      <c r="UPD49" s="127"/>
      <c r="UPE49" s="127"/>
      <c r="UPF49" s="127"/>
      <c r="UPG49" s="127"/>
      <c r="UPH49" s="127"/>
      <c r="UPI49" s="127"/>
      <c r="UPJ49" s="127"/>
      <c r="UPK49" s="127"/>
      <c r="UPL49" s="127"/>
      <c r="UPM49" s="127"/>
      <c r="UPN49" s="127"/>
      <c r="UPO49" s="127"/>
      <c r="UPP49" s="127"/>
      <c r="UPQ49" s="127"/>
      <c r="UPR49" s="127"/>
      <c r="UPS49" s="127"/>
      <c r="UPT49" s="127"/>
      <c r="UPU49" s="127"/>
      <c r="UPV49" s="127"/>
      <c r="UPW49" s="127"/>
      <c r="UPX49" s="127"/>
      <c r="UPY49" s="127"/>
      <c r="UPZ49" s="127"/>
      <c r="UQA49" s="127"/>
      <c r="UQB49" s="127"/>
      <c r="UQC49" s="127"/>
      <c r="UQD49" s="127"/>
      <c r="UQE49" s="127"/>
      <c r="UQF49" s="127"/>
      <c r="UQG49" s="127"/>
      <c r="UQH49" s="127"/>
      <c r="UQI49" s="127"/>
      <c r="UQJ49" s="127"/>
      <c r="UQK49" s="127"/>
      <c r="UQL49" s="127"/>
      <c r="UQM49" s="127"/>
      <c r="UQN49" s="127"/>
      <c r="UQO49" s="127"/>
      <c r="UQP49" s="127"/>
      <c r="UQQ49" s="127"/>
      <c r="UQR49" s="127"/>
      <c r="UQS49" s="127"/>
      <c r="UQT49" s="127"/>
      <c r="UQU49" s="127"/>
      <c r="UQV49" s="127"/>
      <c r="UQW49" s="127"/>
      <c r="UQX49" s="127"/>
      <c r="UQY49" s="127"/>
      <c r="UQZ49" s="127"/>
      <c r="URA49" s="127"/>
      <c r="URB49" s="127"/>
      <c r="URC49" s="127"/>
      <c r="URD49" s="127"/>
      <c r="URE49" s="127"/>
      <c r="URF49" s="127"/>
      <c r="URG49" s="127"/>
      <c r="URH49" s="127"/>
      <c r="URI49" s="127"/>
      <c r="URJ49" s="127"/>
      <c r="URK49" s="127"/>
      <c r="URL49" s="127"/>
      <c r="URM49" s="127"/>
      <c r="URN49" s="127"/>
      <c r="URO49" s="127"/>
      <c r="URP49" s="127"/>
      <c r="URQ49" s="127"/>
      <c r="URR49" s="127"/>
      <c r="URS49" s="127"/>
      <c r="URT49" s="127"/>
      <c r="URU49" s="127"/>
      <c r="URV49" s="127"/>
      <c r="URW49" s="127"/>
      <c r="URX49" s="127"/>
      <c r="URY49" s="127"/>
      <c r="URZ49" s="127"/>
      <c r="USA49" s="127"/>
      <c r="USB49" s="127"/>
      <c r="USC49" s="127"/>
      <c r="USD49" s="127"/>
      <c r="USE49" s="127"/>
      <c r="USF49" s="127"/>
      <c r="USG49" s="127"/>
      <c r="USH49" s="127"/>
      <c r="USI49" s="127"/>
      <c r="USJ49" s="127"/>
      <c r="USK49" s="127"/>
      <c r="USL49" s="127"/>
      <c r="USM49" s="127"/>
      <c r="USN49" s="127"/>
      <c r="USO49" s="127"/>
      <c r="USP49" s="127"/>
      <c r="USQ49" s="127"/>
      <c r="USR49" s="127"/>
      <c r="USS49" s="127"/>
      <c r="UST49" s="127"/>
      <c r="USU49" s="127"/>
      <c r="USV49" s="127"/>
      <c r="USW49" s="127"/>
      <c r="USX49" s="127"/>
      <c r="USY49" s="127"/>
      <c r="USZ49" s="127"/>
      <c r="UTA49" s="127"/>
      <c r="UTB49" s="127"/>
      <c r="UTC49" s="127"/>
      <c r="UTD49" s="127"/>
      <c r="UTE49" s="127"/>
      <c r="UTF49" s="127"/>
      <c r="UTG49" s="127"/>
      <c r="UTH49" s="127"/>
      <c r="UTI49" s="127"/>
      <c r="UTJ49" s="127"/>
      <c r="UTK49" s="127"/>
      <c r="UTL49" s="127"/>
      <c r="UTM49" s="127"/>
      <c r="UTN49" s="127"/>
      <c r="UTO49" s="127"/>
      <c r="UTP49" s="127"/>
      <c r="UTQ49" s="127"/>
      <c r="UTR49" s="127"/>
      <c r="UTS49" s="127"/>
      <c r="UTT49" s="127"/>
      <c r="UTU49" s="127"/>
      <c r="UTV49" s="127"/>
      <c r="UTW49" s="127"/>
      <c r="UTX49" s="127"/>
      <c r="UTY49" s="127"/>
      <c r="UTZ49" s="127"/>
      <c r="UUA49" s="127"/>
      <c r="UUB49" s="127"/>
      <c r="UUC49" s="127"/>
      <c r="UUD49" s="127"/>
      <c r="UUE49" s="127"/>
      <c r="UUF49" s="127"/>
      <c r="UUG49" s="127"/>
      <c r="UUH49" s="127"/>
      <c r="UUI49" s="127"/>
      <c r="UUJ49" s="127"/>
      <c r="UUK49" s="127"/>
      <c r="UUL49" s="127"/>
      <c r="UUM49" s="127"/>
      <c r="UUN49" s="127"/>
      <c r="UUO49" s="127"/>
      <c r="UUP49" s="127"/>
      <c r="UUQ49" s="127"/>
      <c r="UUR49" s="127"/>
      <c r="UUS49" s="127"/>
      <c r="UUT49" s="127"/>
      <c r="UUU49" s="127"/>
      <c r="UUV49" s="127"/>
      <c r="UUW49" s="127"/>
      <c r="UUX49" s="127"/>
      <c r="UUY49" s="127"/>
      <c r="UUZ49" s="127"/>
      <c r="UVA49" s="127"/>
      <c r="UVB49" s="127"/>
      <c r="UVC49" s="127"/>
      <c r="UVD49" s="127"/>
      <c r="UVE49" s="127"/>
      <c r="UVF49" s="127"/>
      <c r="UVG49" s="127"/>
      <c r="UVH49" s="127"/>
      <c r="UVI49" s="127"/>
      <c r="UVJ49" s="127"/>
      <c r="UVK49" s="127"/>
      <c r="UVL49" s="127"/>
      <c r="UVM49" s="127"/>
      <c r="UVN49" s="127"/>
      <c r="UVO49" s="127"/>
      <c r="UVP49" s="127"/>
      <c r="UVQ49" s="127"/>
      <c r="UVR49" s="127"/>
      <c r="UVS49" s="127"/>
      <c r="UVT49" s="127"/>
      <c r="UVU49" s="127"/>
      <c r="UVV49" s="127"/>
      <c r="UVW49" s="127"/>
      <c r="UVX49" s="127"/>
      <c r="UVY49" s="127"/>
      <c r="UVZ49" s="127"/>
      <c r="UWA49" s="127"/>
      <c r="UWB49" s="127"/>
      <c r="UWC49" s="127"/>
      <c r="UWD49" s="127"/>
      <c r="UWE49" s="127"/>
      <c r="UWF49" s="127"/>
      <c r="UWG49" s="127"/>
      <c r="UWH49" s="127"/>
      <c r="UWI49" s="127"/>
      <c r="UWJ49" s="127"/>
      <c r="UWK49" s="127"/>
      <c r="UWL49" s="127"/>
      <c r="UWM49" s="127"/>
      <c r="UWN49" s="127"/>
      <c r="UWO49" s="127"/>
      <c r="UWP49" s="127"/>
      <c r="UWQ49" s="127"/>
      <c r="UWR49" s="127"/>
      <c r="UWS49" s="127"/>
      <c r="UWT49" s="127"/>
      <c r="UWU49" s="127"/>
      <c r="UWV49" s="127"/>
      <c r="UWW49" s="127"/>
      <c r="UWX49" s="127"/>
      <c r="UWY49" s="127"/>
      <c r="UWZ49" s="127"/>
      <c r="UXA49" s="127"/>
      <c r="UXB49" s="127"/>
      <c r="UXC49" s="127"/>
      <c r="UXD49" s="127"/>
      <c r="UXE49" s="127"/>
      <c r="UXF49" s="127"/>
      <c r="UXG49" s="127"/>
      <c r="UXH49" s="127"/>
      <c r="UXI49" s="127"/>
      <c r="UXJ49" s="127"/>
      <c r="UXK49" s="127"/>
      <c r="UXL49" s="127"/>
      <c r="UXM49" s="127"/>
      <c r="UXN49" s="127"/>
      <c r="UXO49" s="127"/>
      <c r="UXP49" s="127"/>
      <c r="UXQ49" s="127"/>
      <c r="UXR49" s="127"/>
      <c r="UXS49" s="127"/>
      <c r="UXT49" s="127"/>
      <c r="UXU49" s="127"/>
      <c r="UXV49" s="127"/>
      <c r="UXW49" s="127"/>
      <c r="UXX49" s="127"/>
      <c r="UXY49" s="127"/>
      <c r="UXZ49" s="127"/>
      <c r="UYA49" s="127"/>
      <c r="UYB49" s="127"/>
      <c r="UYC49" s="127"/>
      <c r="UYD49" s="127"/>
      <c r="UYE49" s="127"/>
      <c r="UYF49" s="127"/>
      <c r="UYG49" s="127"/>
      <c r="UYH49" s="127"/>
      <c r="UYI49" s="127"/>
      <c r="UYJ49" s="127"/>
      <c r="UYK49" s="127"/>
      <c r="UYL49" s="127"/>
      <c r="UYM49" s="127"/>
      <c r="UYN49" s="127"/>
      <c r="UYO49" s="127"/>
      <c r="UYP49" s="127"/>
      <c r="UYQ49" s="127"/>
      <c r="UYR49" s="127"/>
      <c r="UYS49" s="127"/>
      <c r="UYT49" s="127"/>
      <c r="UYU49" s="127"/>
      <c r="UYV49" s="127"/>
      <c r="UYW49" s="127"/>
      <c r="UYX49" s="127"/>
      <c r="UYY49" s="127"/>
      <c r="UYZ49" s="127"/>
      <c r="UZA49" s="127"/>
      <c r="UZB49" s="127"/>
      <c r="UZC49" s="127"/>
      <c r="UZD49" s="127"/>
      <c r="UZE49" s="127"/>
      <c r="UZF49" s="127"/>
      <c r="UZG49" s="127"/>
      <c r="UZH49" s="127"/>
      <c r="UZI49" s="127"/>
      <c r="UZJ49" s="127"/>
      <c r="UZK49" s="127"/>
      <c r="UZL49" s="127"/>
      <c r="UZM49" s="127"/>
      <c r="UZN49" s="127"/>
      <c r="UZO49" s="127"/>
      <c r="UZP49" s="127"/>
      <c r="UZQ49" s="127"/>
      <c r="UZR49" s="127"/>
      <c r="UZS49" s="127"/>
      <c r="UZT49" s="127"/>
      <c r="UZU49" s="127"/>
      <c r="UZV49" s="127"/>
      <c r="UZW49" s="127"/>
      <c r="UZX49" s="127"/>
      <c r="UZY49" s="127"/>
      <c r="UZZ49" s="127"/>
      <c r="VAA49" s="127"/>
      <c r="VAB49" s="127"/>
      <c r="VAC49" s="127"/>
      <c r="VAD49" s="127"/>
      <c r="VAE49" s="127"/>
      <c r="VAF49" s="127"/>
      <c r="VAG49" s="127"/>
      <c r="VAH49" s="127"/>
      <c r="VAI49" s="127"/>
      <c r="VAJ49" s="127"/>
      <c r="VAK49" s="127"/>
      <c r="VAL49" s="127"/>
      <c r="VAM49" s="127"/>
      <c r="VAN49" s="127"/>
      <c r="VAO49" s="127"/>
      <c r="VAP49" s="127"/>
      <c r="VAQ49" s="127"/>
      <c r="VAR49" s="127"/>
      <c r="VAS49" s="127"/>
      <c r="VAT49" s="127"/>
      <c r="VAU49" s="127"/>
      <c r="VAV49" s="127"/>
      <c r="VAW49" s="127"/>
      <c r="VAX49" s="127"/>
      <c r="VAY49" s="127"/>
      <c r="VAZ49" s="127"/>
      <c r="VBA49" s="127"/>
      <c r="VBB49" s="127"/>
      <c r="VBC49" s="127"/>
      <c r="VBD49" s="127"/>
      <c r="VBE49" s="127"/>
      <c r="VBF49" s="127"/>
      <c r="VBG49" s="127"/>
      <c r="VBH49" s="127"/>
      <c r="VBI49" s="127"/>
      <c r="VBJ49" s="127"/>
      <c r="VBK49" s="127"/>
      <c r="VBL49" s="127"/>
      <c r="VBM49" s="127"/>
      <c r="VBN49" s="127"/>
      <c r="VBO49" s="127"/>
      <c r="VBP49" s="127"/>
      <c r="VBQ49" s="127"/>
      <c r="VBR49" s="127"/>
      <c r="VBS49" s="127"/>
      <c r="VBT49" s="127"/>
      <c r="VBU49" s="127"/>
      <c r="VBV49" s="127"/>
      <c r="VBW49" s="127"/>
      <c r="VBX49" s="127"/>
      <c r="VBY49" s="127"/>
      <c r="VBZ49" s="127"/>
      <c r="VCA49" s="127"/>
      <c r="VCB49" s="127"/>
      <c r="VCC49" s="127"/>
      <c r="VCD49" s="127"/>
      <c r="VCE49" s="127"/>
      <c r="VCF49" s="127"/>
      <c r="VCG49" s="127"/>
      <c r="VCH49" s="127"/>
      <c r="VCI49" s="127"/>
      <c r="VCJ49" s="127"/>
      <c r="VCK49" s="127"/>
      <c r="VCL49" s="127"/>
      <c r="VCM49" s="127"/>
      <c r="VCN49" s="127"/>
      <c r="VCO49" s="127"/>
      <c r="VCP49" s="127"/>
      <c r="VCQ49" s="127"/>
      <c r="VCR49" s="127"/>
      <c r="VCS49" s="127"/>
      <c r="VCT49" s="127"/>
      <c r="VCU49" s="127"/>
      <c r="VCV49" s="127"/>
      <c r="VCW49" s="127"/>
      <c r="VCX49" s="127"/>
      <c r="VCY49" s="127"/>
      <c r="VCZ49" s="127"/>
      <c r="VDA49" s="127"/>
      <c r="VDB49" s="127"/>
      <c r="VDC49" s="127"/>
      <c r="VDD49" s="127"/>
      <c r="VDE49" s="127"/>
      <c r="VDF49" s="127"/>
      <c r="VDG49" s="127"/>
      <c r="VDH49" s="127"/>
      <c r="VDI49" s="127"/>
      <c r="VDJ49" s="127"/>
      <c r="VDK49" s="127"/>
      <c r="VDL49" s="127"/>
      <c r="VDM49" s="127"/>
      <c r="VDN49" s="127"/>
      <c r="VDO49" s="127"/>
      <c r="VDP49" s="127"/>
      <c r="VDQ49" s="127"/>
      <c r="VDR49" s="127"/>
      <c r="VDS49" s="127"/>
      <c r="VDT49" s="127"/>
      <c r="VDU49" s="127"/>
      <c r="VDV49" s="127"/>
      <c r="VDW49" s="127"/>
      <c r="VDX49" s="127"/>
      <c r="VDY49" s="127"/>
      <c r="VDZ49" s="127"/>
      <c r="VEA49" s="127"/>
      <c r="VEB49" s="127"/>
      <c r="VEC49" s="127"/>
      <c r="VED49" s="127"/>
      <c r="VEE49" s="127"/>
      <c r="VEF49" s="127"/>
      <c r="VEG49" s="127"/>
      <c r="VEH49" s="127"/>
      <c r="VEI49" s="127"/>
      <c r="VEJ49" s="127"/>
      <c r="VEK49" s="127"/>
      <c r="VEL49" s="127"/>
      <c r="VEM49" s="127"/>
      <c r="VEN49" s="127"/>
      <c r="VEO49" s="127"/>
      <c r="VEP49" s="127"/>
      <c r="VEQ49" s="127"/>
      <c r="VER49" s="127"/>
      <c r="VES49" s="127"/>
      <c r="VET49" s="127"/>
      <c r="VEU49" s="127"/>
      <c r="VEV49" s="127"/>
      <c r="VEW49" s="127"/>
      <c r="VEX49" s="127"/>
      <c r="VEY49" s="127"/>
      <c r="VEZ49" s="127"/>
      <c r="VFA49" s="127"/>
      <c r="VFB49" s="127"/>
      <c r="VFC49" s="127"/>
      <c r="VFD49" s="127"/>
      <c r="VFE49" s="127"/>
      <c r="VFF49" s="127"/>
      <c r="VFG49" s="127"/>
      <c r="VFH49" s="127"/>
      <c r="VFI49" s="127"/>
      <c r="VFJ49" s="127"/>
      <c r="VFK49" s="127"/>
      <c r="VFL49" s="127"/>
      <c r="VFM49" s="127"/>
      <c r="VFN49" s="127"/>
      <c r="VFO49" s="127"/>
      <c r="VFP49" s="127"/>
      <c r="VFQ49" s="127"/>
      <c r="VFR49" s="127"/>
      <c r="VFS49" s="127"/>
      <c r="VFT49" s="127"/>
      <c r="VFU49" s="127"/>
      <c r="VFV49" s="127"/>
      <c r="VFW49" s="127"/>
      <c r="VFX49" s="127"/>
      <c r="VFY49" s="127"/>
      <c r="VFZ49" s="127"/>
      <c r="VGA49" s="127"/>
      <c r="VGB49" s="127"/>
      <c r="VGC49" s="127"/>
      <c r="VGD49" s="127"/>
      <c r="VGE49" s="127"/>
      <c r="VGF49" s="127"/>
      <c r="VGG49" s="127"/>
      <c r="VGH49" s="127"/>
      <c r="VGI49" s="127"/>
      <c r="VGJ49" s="127"/>
      <c r="VGK49" s="127"/>
      <c r="VGL49" s="127"/>
      <c r="VGM49" s="127"/>
      <c r="VGN49" s="127"/>
      <c r="VGO49" s="127"/>
      <c r="VGP49" s="127"/>
      <c r="VGQ49" s="127"/>
      <c r="VGR49" s="127"/>
      <c r="VGS49" s="127"/>
      <c r="VGT49" s="127"/>
      <c r="VGU49" s="127"/>
      <c r="VGV49" s="127"/>
      <c r="VGW49" s="127"/>
      <c r="VGX49" s="127"/>
      <c r="VGY49" s="127"/>
      <c r="VGZ49" s="127"/>
      <c r="VHA49" s="127"/>
      <c r="VHB49" s="127"/>
      <c r="VHC49" s="127"/>
      <c r="VHD49" s="127"/>
      <c r="VHE49" s="127"/>
      <c r="VHF49" s="127"/>
      <c r="VHG49" s="127"/>
      <c r="VHH49" s="127"/>
      <c r="VHI49" s="127"/>
      <c r="VHJ49" s="127"/>
      <c r="VHK49" s="127"/>
      <c r="VHL49" s="127"/>
      <c r="VHM49" s="127"/>
      <c r="VHN49" s="127"/>
      <c r="VHO49" s="127"/>
      <c r="VHP49" s="127"/>
      <c r="VHQ49" s="127"/>
      <c r="VHR49" s="127"/>
      <c r="VHS49" s="127"/>
      <c r="VHT49" s="127"/>
      <c r="VHU49" s="127"/>
      <c r="VHV49" s="127"/>
      <c r="VHW49" s="127"/>
      <c r="VHX49" s="127"/>
      <c r="VHY49" s="127"/>
      <c r="VHZ49" s="127"/>
      <c r="VIA49" s="127"/>
      <c r="VIB49" s="127"/>
      <c r="VIC49" s="127"/>
      <c r="VID49" s="127"/>
      <c r="VIE49" s="127"/>
      <c r="VIF49" s="127"/>
      <c r="VIG49" s="127"/>
      <c r="VIH49" s="127"/>
      <c r="VII49" s="127"/>
      <c r="VIJ49" s="127"/>
      <c r="VIK49" s="127"/>
      <c r="VIL49" s="127"/>
      <c r="VIM49" s="127"/>
      <c r="VIN49" s="127"/>
      <c r="VIO49" s="127"/>
      <c r="VIP49" s="127"/>
      <c r="VIQ49" s="127"/>
      <c r="VIR49" s="127"/>
      <c r="VIS49" s="127"/>
      <c r="VIT49" s="127"/>
      <c r="VIU49" s="127"/>
      <c r="VIV49" s="127"/>
      <c r="VIW49" s="127"/>
      <c r="VIX49" s="127"/>
      <c r="VIY49" s="127"/>
      <c r="VIZ49" s="127"/>
      <c r="VJA49" s="127"/>
      <c r="VJB49" s="127"/>
      <c r="VJC49" s="127"/>
      <c r="VJD49" s="127"/>
      <c r="VJE49" s="127"/>
      <c r="VJF49" s="127"/>
      <c r="VJG49" s="127"/>
      <c r="VJH49" s="127"/>
      <c r="VJI49" s="127"/>
      <c r="VJJ49" s="127"/>
      <c r="VJK49" s="127"/>
      <c r="VJL49" s="127"/>
      <c r="VJM49" s="127"/>
      <c r="VJN49" s="127"/>
      <c r="VJO49" s="127"/>
      <c r="VJP49" s="127"/>
      <c r="VJQ49" s="127"/>
      <c r="VJR49" s="127"/>
      <c r="VJS49" s="127"/>
      <c r="VJT49" s="127"/>
      <c r="VJU49" s="127"/>
      <c r="VJV49" s="127"/>
      <c r="VJW49" s="127"/>
      <c r="VJX49" s="127"/>
      <c r="VJY49" s="127"/>
      <c r="VJZ49" s="127"/>
      <c r="VKA49" s="127"/>
      <c r="VKB49" s="127"/>
      <c r="VKC49" s="127"/>
      <c r="VKD49" s="127"/>
      <c r="VKE49" s="127"/>
      <c r="VKF49" s="127"/>
      <c r="VKG49" s="127"/>
      <c r="VKH49" s="127"/>
      <c r="VKI49" s="127"/>
      <c r="VKJ49" s="127"/>
      <c r="VKK49" s="127"/>
      <c r="VKL49" s="127"/>
      <c r="VKM49" s="127"/>
      <c r="VKN49" s="127"/>
      <c r="VKO49" s="127"/>
      <c r="VKP49" s="127"/>
      <c r="VKQ49" s="127"/>
      <c r="VKR49" s="127"/>
      <c r="VKS49" s="127"/>
      <c r="VKT49" s="127"/>
      <c r="VKU49" s="127"/>
      <c r="VKV49" s="127"/>
      <c r="VKW49" s="127"/>
      <c r="VKX49" s="127"/>
      <c r="VKY49" s="127"/>
      <c r="VKZ49" s="127"/>
      <c r="VLA49" s="127"/>
      <c r="VLB49" s="127"/>
      <c r="VLC49" s="127"/>
      <c r="VLD49" s="127"/>
      <c r="VLE49" s="127"/>
      <c r="VLF49" s="127"/>
      <c r="VLG49" s="127"/>
      <c r="VLH49" s="127"/>
      <c r="VLI49" s="127"/>
      <c r="VLJ49" s="127"/>
      <c r="VLK49" s="127"/>
      <c r="VLL49" s="127"/>
      <c r="VLM49" s="127"/>
      <c r="VLN49" s="127"/>
      <c r="VLO49" s="127"/>
      <c r="VLP49" s="127"/>
      <c r="VLQ49" s="127"/>
      <c r="VLR49" s="127"/>
      <c r="VLS49" s="127"/>
      <c r="VLT49" s="127"/>
      <c r="VLU49" s="127"/>
      <c r="VLV49" s="127"/>
      <c r="VLW49" s="127"/>
      <c r="VLX49" s="127"/>
      <c r="VLY49" s="127"/>
      <c r="VLZ49" s="127"/>
      <c r="VMA49" s="127"/>
      <c r="VMB49" s="127"/>
      <c r="VMC49" s="127"/>
      <c r="VMD49" s="127"/>
      <c r="VME49" s="127"/>
      <c r="VMF49" s="127"/>
      <c r="VMG49" s="127"/>
      <c r="VMH49" s="127"/>
      <c r="VMI49" s="127"/>
      <c r="VMJ49" s="127"/>
      <c r="VMK49" s="127"/>
      <c r="VML49" s="127"/>
      <c r="VMM49" s="127"/>
      <c r="VMN49" s="127"/>
      <c r="VMO49" s="127"/>
      <c r="VMP49" s="127"/>
      <c r="VMQ49" s="127"/>
      <c r="VMR49" s="127"/>
      <c r="VMS49" s="127"/>
      <c r="VMT49" s="127"/>
      <c r="VMU49" s="127"/>
      <c r="VMV49" s="127"/>
      <c r="VMW49" s="127"/>
      <c r="VMX49" s="127"/>
      <c r="VMY49" s="127"/>
      <c r="VMZ49" s="127"/>
      <c r="VNA49" s="127"/>
      <c r="VNB49" s="127"/>
      <c r="VNC49" s="127"/>
      <c r="VND49" s="127"/>
      <c r="VNE49" s="127"/>
      <c r="VNF49" s="127"/>
      <c r="VNG49" s="127"/>
      <c r="VNH49" s="127"/>
      <c r="VNI49" s="127"/>
      <c r="VNJ49" s="127"/>
      <c r="VNK49" s="127"/>
      <c r="VNL49" s="127"/>
      <c r="VNM49" s="127"/>
      <c r="VNN49" s="127"/>
      <c r="VNO49" s="127"/>
      <c r="VNP49" s="127"/>
      <c r="VNQ49" s="127"/>
      <c r="VNR49" s="127"/>
      <c r="VNS49" s="127"/>
      <c r="VNT49" s="127"/>
      <c r="VNU49" s="127"/>
      <c r="VNV49" s="127"/>
      <c r="VNW49" s="127"/>
      <c r="VNX49" s="127"/>
      <c r="VNY49" s="127"/>
      <c r="VNZ49" s="127"/>
      <c r="VOA49" s="127"/>
      <c r="VOB49" s="127"/>
      <c r="VOC49" s="127"/>
      <c r="VOD49" s="127"/>
      <c r="VOE49" s="127"/>
      <c r="VOF49" s="127"/>
      <c r="VOG49" s="127"/>
      <c r="VOH49" s="127"/>
      <c r="VOI49" s="127"/>
      <c r="VOJ49" s="127"/>
      <c r="VOK49" s="127"/>
      <c r="VOL49" s="127"/>
      <c r="VOM49" s="127"/>
      <c r="VON49" s="127"/>
      <c r="VOO49" s="127"/>
      <c r="VOP49" s="127"/>
      <c r="VOQ49" s="127"/>
      <c r="VOR49" s="127"/>
      <c r="VOS49" s="127"/>
      <c r="VOT49" s="127"/>
      <c r="VOU49" s="127"/>
      <c r="VOV49" s="127"/>
      <c r="VOW49" s="127"/>
      <c r="VOX49" s="127"/>
      <c r="VOY49" s="127"/>
      <c r="VOZ49" s="127"/>
      <c r="VPA49" s="127"/>
      <c r="VPB49" s="127"/>
      <c r="VPC49" s="127"/>
      <c r="VPD49" s="127"/>
      <c r="VPE49" s="127"/>
      <c r="VPF49" s="127"/>
      <c r="VPG49" s="127"/>
      <c r="VPH49" s="127"/>
      <c r="VPI49" s="127"/>
      <c r="VPJ49" s="127"/>
      <c r="VPK49" s="127"/>
      <c r="VPL49" s="127"/>
      <c r="VPM49" s="127"/>
      <c r="VPN49" s="127"/>
      <c r="VPO49" s="127"/>
      <c r="VPP49" s="127"/>
      <c r="VPQ49" s="127"/>
      <c r="VPR49" s="127"/>
      <c r="VPS49" s="127"/>
      <c r="VPT49" s="127"/>
      <c r="VPU49" s="127"/>
      <c r="VPV49" s="127"/>
      <c r="VPW49" s="127"/>
      <c r="VPX49" s="127"/>
      <c r="VPY49" s="127"/>
      <c r="VPZ49" s="127"/>
      <c r="VQA49" s="127"/>
      <c r="VQB49" s="127"/>
      <c r="VQC49" s="127"/>
      <c r="VQD49" s="127"/>
      <c r="VQE49" s="127"/>
      <c r="VQF49" s="127"/>
      <c r="VQG49" s="127"/>
      <c r="VQH49" s="127"/>
      <c r="VQI49" s="127"/>
      <c r="VQJ49" s="127"/>
      <c r="VQK49" s="127"/>
      <c r="VQL49" s="127"/>
      <c r="VQM49" s="127"/>
      <c r="VQN49" s="127"/>
      <c r="VQO49" s="127"/>
      <c r="VQP49" s="127"/>
      <c r="VQQ49" s="127"/>
      <c r="VQR49" s="127"/>
      <c r="VQS49" s="127"/>
      <c r="VQT49" s="127"/>
      <c r="VQU49" s="127"/>
      <c r="VQV49" s="127"/>
      <c r="VQW49" s="127"/>
      <c r="VQX49" s="127"/>
      <c r="VQY49" s="127"/>
      <c r="VQZ49" s="127"/>
      <c r="VRA49" s="127"/>
      <c r="VRB49" s="127"/>
      <c r="VRC49" s="127"/>
      <c r="VRD49" s="127"/>
      <c r="VRE49" s="127"/>
      <c r="VRF49" s="127"/>
      <c r="VRG49" s="127"/>
      <c r="VRH49" s="127"/>
      <c r="VRI49" s="127"/>
      <c r="VRJ49" s="127"/>
      <c r="VRK49" s="127"/>
      <c r="VRL49" s="127"/>
      <c r="VRM49" s="127"/>
      <c r="VRN49" s="127"/>
      <c r="VRO49" s="127"/>
      <c r="VRP49" s="127"/>
      <c r="VRQ49" s="127"/>
      <c r="VRR49" s="127"/>
      <c r="VRS49" s="127"/>
      <c r="VRT49" s="127"/>
      <c r="VRU49" s="127"/>
      <c r="VRV49" s="127"/>
      <c r="VRW49" s="127"/>
      <c r="VRX49" s="127"/>
      <c r="VRY49" s="127"/>
      <c r="VRZ49" s="127"/>
      <c r="VSA49" s="127"/>
      <c r="VSB49" s="127"/>
      <c r="VSC49" s="127"/>
      <c r="VSD49" s="127"/>
      <c r="VSE49" s="127"/>
      <c r="VSF49" s="127"/>
      <c r="VSG49" s="127"/>
      <c r="VSH49" s="127"/>
      <c r="VSI49" s="127"/>
      <c r="VSJ49" s="127"/>
      <c r="VSK49" s="127"/>
      <c r="VSL49" s="127"/>
      <c r="VSM49" s="127"/>
      <c r="VSN49" s="127"/>
      <c r="VSO49" s="127"/>
      <c r="VSP49" s="127"/>
      <c r="VSQ49" s="127"/>
      <c r="VSR49" s="127"/>
      <c r="VSS49" s="127"/>
      <c r="VST49" s="127"/>
      <c r="VSU49" s="127"/>
      <c r="VSV49" s="127"/>
      <c r="VSW49" s="127"/>
      <c r="VSX49" s="127"/>
      <c r="VSY49" s="127"/>
      <c r="VSZ49" s="127"/>
      <c r="VTA49" s="127"/>
      <c r="VTB49" s="127"/>
      <c r="VTC49" s="127"/>
      <c r="VTD49" s="127"/>
      <c r="VTE49" s="127"/>
      <c r="VTF49" s="127"/>
      <c r="VTG49" s="127"/>
      <c r="VTH49" s="127"/>
      <c r="VTI49" s="127"/>
      <c r="VTJ49" s="127"/>
      <c r="VTK49" s="127"/>
      <c r="VTL49" s="127"/>
      <c r="VTM49" s="127"/>
      <c r="VTN49" s="127"/>
      <c r="VTO49" s="127"/>
      <c r="VTP49" s="127"/>
      <c r="VTQ49" s="127"/>
      <c r="VTR49" s="127"/>
      <c r="VTS49" s="127"/>
      <c r="VTT49" s="127"/>
      <c r="VTU49" s="127"/>
      <c r="VTV49" s="127"/>
      <c r="VTW49" s="127"/>
      <c r="VTX49" s="127"/>
      <c r="VTY49" s="127"/>
      <c r="VTZ49" s="127"/>
      <c r="VUA49" s="127"/>
      <c r="VUB49" s="127"/>
      <c r="VUC49" s="127"/>
      <c r="VUD49" s="127"/>
      <c r="VUE49" s="127"/>
      <c r="VUF49" s="127"/>
      <c r="VUG49" s="127"/>
      <c r="VUH49" s="127"/>
      <c r="VUI49" s="127"/>
      <c r="VUJ49" s="127"/>
      <c r="VUK49" s="127"/>
      <c r="VUL49" s="127"/>
      <c r="VUM49" s="127"/>
      <c r="VUN49" s="127"/>
      <c r="VUO49" s="127"/>
      <c r="VUP49" s="127"/>
      <c r="VUQ49" s="127"/>
      <c r="VUR49" s="127"/>
      <c r="VUS49" s="127"/>
      <c r="VUT49" s="127"/>
      <c r="VUU49" s="127"/>
      <c r="VUV49" s="127"/>
      <c r="VUW49" s="127"/>
      <c r="VUX49" s="127"/>
      <c r="VUY49" s="127"/>
      <c r="VUZ49" s="127"/>
      <c r="VVA49" s="127"/>
      <c r="VVB49" s="127"/>
      <c r="VVC49" s="127"/>
      <c r="VVD49" s="127"/>
      <c r="VVE49" s="127"/>
      <c r="VVF49" s="127"/>
      <c r="VVG49" s="127"/>
      <c r="VVH49" s="127"/>
      <c r="VVI49" s="127"/>
      <c r="VVJ49" s="127"/>
      <c r="VVK49" s="127"/>
      <c r="VVL49" s="127"/>
      <c r="VVM49" s="127"/>
      <c r="VVN49" s="127"/>
      <c r="VVO49" s="127"/>
      <c r="VVP49" s="127"/>
      <c r="VVQ49" s="127"/>
      <c r="VVR49" s="127"/>
      <c r="VVS49" s="127"/>
      <c r="VVT49" s="127"/>
      <c r="VVU49" s="127"/>
      <c r="VVV49" s="127"/>
      <c r="VVW49" s="127"/>
      <c r="VVX49" s="127"/>
      <c r="VVY49" s="127"/>
      <c r="VVZ49" s="127"/>
      <c r="VWA49" s="127"/>
      <c r="VWB49" s="127"/>
      <c r="VWC49" s="127"/>
      <c r="VWD49" s="127"/>
      <c r="VWE49" s="127"/>
      <c r="VWF49" s="127"/>
      <c r="VWG49" s="127"/>
      <c r="VWH49" s="127"/>
      <c r="VWI49" s="127"/>
      <c r="VWJ49" s="127"/>
      <c r="VWK49" s="127"/>
      <c r="VWL49" s="127"/>
      <c r="VWM49" s="127"/>
      <c r="VWN49" s="127"/>
      <c r="VWO49" s="127"/>
      <c r="VWP49" s="127"/>
      <c r="VWQ49" s="127"/>
      <c r="VWR49" s="127"/>
      <c r="VWS49" s="127"/>
      <c r="VWT49" s="127"/>
      <c r="VWU49" s="127"/>
      <c r="VWV49" s="127"/>
      <c r="VWW49" s="127"/>
      <c r="VWX49" s="127"/>
      <c r="VWY49" s="127"/>
      <c r="VWZ49" s="127"/>
      <c r="VXA49" s="127"/>
      <c r="VXB49" s="127"/>
      <c r="VXC49" s="127"/>
      <c r="VXD49" s="127"/>
      <c r="VXE49" s="127"/>
      <c r="VXF49" s="127"/>
      <c r="VXG49" s="127"/>
      <c r="VXH49" s="127"/>
      <c r="VXI49" s="127"/>
      <c r="VXJ49" s="127"/>
      <c r="VXK49" s="127"/>
      <c r="VXL49" s="127"/>
      <c r="VXM49" s="127"/>
      <c r="VXN49" s="127"/>
      <c r="VXO49" s="127"/>
      <c r="VXP49" s="127"/>
      <c r="VXQ49" s="127"/>
      <c r="VXR49" s="127"/>
      <c r="VXS49" s="127"/>
      <c r="VXT49" s="127"/>
      <c r="VXU49" s="127"/>
      <c r="VXV49" s="127"/>
      <c r="VXW49" s="127"/>
      <c r="VXX49" s="127"/>
      <c r="VXY49" s="127"/>
      <c r="VXZ49" s="127"/>
      <c r="VYA49" s="127"/>
      <c r="VYB49" s="127"/>
      <c r="VYC49" s="127"/>
      <c r="VYD49" s="127"/>
      <c r="VYE49" s="127"/>
      <c r="VYF49" s="127"/>
      <c r="VYG49" s="127"/>
      <c r="VYH49" s="127"/>
      <c r="VYI49" s="127"/>
      <c r="VYJ49" s="127"/>
      <c r="VYK49" s="127"/>
      <c r="VYL49" s="127"/>
      <c r="VYM49" s="127"/>
      <c r="VYN49" s="127"/>
      <c r="VYO49" s="127"/>
      <c r="VYP49" s="127"/>
      <c r="VYQ49" s="127"/>
      <c r="VYR49" s="127"/>
      <c r="VYS49" s="127"/>
      <c r="VYT49" s="127"/>
      <c r="VYU49" s="127"/>
      <c r="VYV49" s="127"/>
      <c r="VYW49" s="127"/>
      <c r="VYX49" s="127"/>
      <c r="VYY49" s="127"/>
      <c r="VYZ49" s="127"/>
      <c r="VZA49" s="127"/>
      <c r="VZB49" s="127"/>
      <c r="VZC49" s="127"/>
      <c r="VZD49" s="127"/>
      <c r="VZE49" s="127"/>
      <c r="VZF49" s="127"/>
      <c r="VZG49" s="127"/>
      <c r="VZH49" s="127"/>
      <c r="VZI49" s="127"/>
      <c r="VZJ49" s="127"/>
      <c r="VZK49" s="127"/>
      <c r="VZL49" s="127"/>
      <c r="VZM49" s="127"/>
      <c r="VZN49" s="127"/>
      <c r="VZO49" s="127"/>
      <c r="VZP49" s="127"/>
      <c r="VZQ49" s="127"/>
      <c r="VZR49" s="127"/>
      <c r="VZS49" s="127"/>
      <c r="VZT49" s="127"/>
      <c r="VZU49" s="127"/>
      <c r="VZV49" s="127"/>
      <c r="VZW49" s="127"/>
      <c r="VZX49" s="127"/>
      <c r="VZY49" s="127"/>
      <c r="VZZ49" s="127"/>
      <c r="WAA49" s="127"/>
      <c r="WAB49" s="127"/>
      <c r="WAC49" s="127"/>
      <c r="WAD49" s="127"/>
      <c r="WAE49" s="127"/>
      <c r="WAF49" s="127"/>
      <c r="WAG49" s="127"/>
      <c r="WAH49" s="127"/>
      <c r="WAI49" s="127"/>
      <c r="WAJ49" s="127"/>
      <c r="WAK49" s="127"/>
      <c r="WAL49" s="127"/>
      <c r="WAM49" s="127"/>
      <c r="WAN49" s="127"/>
      <c r="WAO49" s="127"/>
      <c r="WAP49" s="127"/>
      <c r="WAQ49" s="127"/>
      <c r="WAR49" s="127"/>
      <c r="WAS49" s="127"/>
      <c r="WAT49" s="127"/>
      <c r="WAU49" s="127"/>
      <c r="WAV49" s="127"/>
      <c r="WAW49" s="127"/>
      <c r="WAX49" s="127"/>
      <c r="WAY49" s="127"/>
      <c r="WAZ49" s="127"/>
      <c r="WBA49" s="127"/>
      <c r="WBB49" s="127"/>
      <c r="WBC49" s="127"/>
      <c r="WBD49" s="127"/>
      <c r="WBE49" s="127"/>
      <c r="WBF49" s="127"/>
      <c r="WBG49" s="127"/>
      <c r="WBH49" s="127"/>
      <c r="WBI49" s="127"/>
      <c r="WBJ49" s="127"/>
      <c r="WBK49" s="127"/>
      <c r="WBL49" s="127"/>
      <c r="WBM49" s="127"/>
      <c r="WBN49" s="127"/>
      <c r="WBO49" s="127"/>
      <c r="WBP49" s="127"/>
      <c r="WBQ49" s="127"/>
      <c r="WBR49" s="127"/>
      <c r="WBS49" s="127"/>
      <c r="WBT49" s="127"/>
      <c r="WBU49" s="127"/>
      <c r="WBV49" s="127"/>
      <c r="WBW49" s="127"/>
      <c r="WBX49" s="127"/>
      <c r="WBY49" s="127"/>
      <c r="WBZ49" s="127"/>
      <c r="WCA49" s="127"/>
      <c r="WCB49" s="127"/>
      <c r="WCC49" s="127"/>
      <c r="WCD49" s="127"/>
      <c r="WCE49" s="127"/>
      <c r="WCF49" s="127"/>
      <c r="WCG49" s="127"/>
      <c r="WCH49" s="127"/>
      <c r="WCI49" s="127"/>
      <c r="WCJ49" s="127"/>
      <c r="WCK49" s="127"/>
      <c r="WCL49" s="127"/>
      <c r="WCM49" s="127"/>
      <c r="WCN49" s="127"/>
      <c r="WCO49" s="127"/>
      <c r="WCP49" s="127"/>
      <c r="WCQ49" s="127"/>
      <c r="WCR49" s="127"/>
      <c r="WCS49" s="127"/>
      <c r="WCT49" s="127"/>
      <c r="WCU49" s="127"/>
      <c r="WCV49" s="127"/>
      <c r="WCW49" s="127"/>
      <c r="WCX49" s="127"/>
      <c r="WCY49" s="127"/>
      <c r="WCZ49" s="127"/>
      <c r="WDA49" s="127"/>
      <c r="WDB49" s="127"/>
      <c r="WDC49" s="127"/>
      <c r="WDD49" s="127"/>
      <c r="WDE49" s="127"/>
      <c r="WDF49" s="127"/>
      <c r="WDG49" s="127"/>
      <c r="WDH49" s="127"/>
      <c r="WDI49" s="127"/>
      <c r="WDJ49" s="127"/>
      <c r="WDK49" s="127"/>
      <c r="WDL49" s="127"/>
      <c r="WDM49" s="127"/>
      <c r="WDN49" s="127"/>
      <c r="WDO49" s="127"/>
      <c r="WDP49" s="127"/>
      <c r="WDQ49" s="127"/>
      <c r="WDR49" s="127"/>
      <c r="WDS49" s="127"/>
      <c r="WDT49" s="127"/>
      <c r="WDU49" s="127"/>
      <c r="WDV49" s="127"/>
      <c r="WDW49" s="127"/>
      <c r="WDX49" s="127"/>
      <c r="WDY49" s="127"/>
      <c r="WDZ49" s="127"/>
      <c r="WEA49" s="127"/>
      <c r="WEB49" s="127"/>
      <c r="WEC49" s="127"/>
      <c r="WED49" s="127"/>
      <c r="WEE49" s="127"/>
      <c r="WEF49" s="127"/>
      <c r="WEG49" s="127"/>
      <c r="WEH49" s="127"/>
      <c r="WEI49" s="127"/>
      <c r="WEJ49" s="127"/>
      <c r="WEK49" s="127"/>
      <c r="WEL49" s="127"/>
      <c r="WEM49" s="127"/>
      <c r="WEN49" s="127"/>
      <c r="WEO49" s="127"/>
      <c r="WEP49" s="127"/>
      <c r="WEQ49" s="127"/>
      <c r="WER49" s="127"/>
      <c r="WES49" s="127"/>
      <c r="WET49" s="127"/>
      <c r="WEU49" s="127"/>
      <c r="WEV49" s="127"/>
      <c r="WEW49" s="127"/>
      <c r="WEX49" s="127"/>
      <c r="WEY49" s="127"/>
      <c r="WEZ49" s="127"/>
      <c r="WFA49" s="127"/>
      <c r="WFB49" s="127"/>
      <c r="WFC49" s="127"/>
      <c r="WFD49" s="127"/>
      <c r="WFE49" s="127"/>
      <c r="WFF49" s="127"/>
      <c r="WFG49" s="127"/>
      <c r="WFH49" s="127"/>
      <c r="WFI49" s="127"/>
      <c r="WFJ49" s="127"/>
      <c r="WFK49" s="127"/>
      <c r="WFL49" s="127"/>
      <c r="WFM49" s="127"/>
      <c r="WFN49" s="127"/>
      <c r="WFO49" s="127"/>
      <c r="WFP49" s="127"/>
      <c r="WFQ49" s="127"/>
      <c r="WFR49" s="127"/>
      <c r="WFS49" s="127"/>
      <c r="WFT49" s="127"/>
      <c r="WFU49" s="127"/>
      <c r="WFV49" s="127"/>
      <c r="WFW49" s="127"/>
      <c r="WFX49" s="127"/>
      <c r="WFY49" s="127"/>
      <c r="WFZ49" s="127"/>
      <c r="WGA49" s="127"/>
      <c r="WGB49" s="127"/>
      <c r="WGC49" s="127"/>
      <c r="WGD49" s="127"/>
      <c r="WGE49" s="127"/>
      <c r="WGF49" s="127"/>
      <c r="WGG49" s="127"/>
      <c r="WGH49" s="127"/>
      <c r="WGI49" s="127"/>
      <c r="WGJ49" s="127"/>
      <c r="WGK49" s="127"/>
      <c r="WGL49" s="127"/>
      <c r="WGM49" s="127"/>
      <c r="WGN49" s="127"/>
      <c r="WGO49" s="127"/>
      <c r="WGP49" s="127"/>
      <c r="WGQ49" s="127"/>
      <c r="WGR49" s="127"/>
      <c r="WGS49" s="127"/>
      <c r="WGT49" s="127"/>
      <c r="WGU49" s="127"/>
      <c r="WGV49" s="127"/>
      <c r="WGW49" s="127"/>
      <c r="WGX49" s="127"/>
      <c r="WGY49" s="127"/>
      <c r="WGZ49" s="127"/>
      <c r="WHA49" s="127"/>
      <c r="WHB49" s="127"/>
      <c r="WHC49" s="127"/>
      <c r="WHD49" s="127"/>
      <c r="WHE49" s="127"/>
      <c r="WHF49" s="127"/>
      <c r="WHG49" s="127"/>
      <c r="WHH49" s="127"/>
      <c r="WHI49" s="127"/>
      <c r="WHJ49" s="127"/>
      <c r="WHK49" s="127"/>
      <c r="WHL49" s="127"/>
      <c r="WHM49" s="127"/>
      <c r="WHN49" s="127"/>
      <c r="WHO49" s="127"/>
      <c r="WHP49" s="127"/>
      <c r="WHQ49" s="127"/>
      <c r="WHR49" s="127"/>
      <c r="WHS49" s="127"/>
      <c r="WHT49" s="127"/>
      <c r="WHU49" s="127"/>
      <c r="WHV49" s="127"/>
      <c r="WHW49" s="127"/>
      <c r="WHX49" s="127"/>
      <c r="WHY49" s="127"/>
      <c r="WHZ49" s="127"/>
      <c r="WIA49" s="127"/>
      <c r="WIB49" s="127"/>
      <c r="WIC49" s="127"/>
      <c r="WID49" s="127"/>
      <c r="WIE49" s="127"/>
      <c r="WIF49" s="127"/>
      <c r="WIG49" s="127"/>
      <c r="WIH49" s="127"/>
      <c r="WII49" s="127"/>
      <c r="WIJ49" s="127"/>
      <c r="WIK49" s="127"/>
      <c r="WIL49" s="127"/>
      <c r="WIM49" s="127"/>
      <c r="WIN49" s="127"/>
      <c r="WIO49" s="127"/>
      <c r="WIP49" s="127"/>
      <c r="WIQ49" s="127"/>
      <c r="WIR49" s="127"/>
      <c r="WIS49" s="127"/>
      <c r="WIT49" s="127"/>
      <c r="WIU49" s="127"/>
      <c r="WIV49" s="127"/>
      <c r="WIW49" s="127"/>
      <c r="WIX49" s="127"/>
      <c r="WIY49" s="127"/>
      <c r="WIZ49" s="127"/>
      <c r="WJA49" s="127"/>
      <c r="WJB49" s="127"/>
      <c r="WJC49" s="127"/>
      <c r="WJD49" s="127"/>
      <c r="WJE49" s="127"/>
      <c r="WJF49" s="127"/>
      <c r="WJG49" s="127"/>
      <c r="WJH49" s="127"/>
      <c r="WJI49" s="127"/>
      <c r="WJJ49" s="127"/>
      <c r="WJK49" s="127"/>
      <c r="WJL49" s="127"/>
      <c r="WJM49" s="127"/>
      <c r="WJN49" s="127"/>
      <c r="WJO49" s="127"/>
      <c r="WJP49" s="127"/>
      <c r="WJQ49" s="127"/>
      <c r="WJR49" s="127"/>
      <c r="WJS49" s="127"/>
      <c r="WJT49" s="127"/>
      <c r="WJU49" s="127"/>
      <c r="WJV49" s="127"/>
      <c r="WJW49" s="127"/>
      <c r="WJX49" s="127"/>
      <c r="WJY49" s="127"/>
      <c r="WJZ49" s="127"/>
      <c r="WKA49" s="127"/>
      <c r="WKB49" s="127"/>
      <c r="WKC49" s="127"/>
      <c r="WKD49" s="127"/>
      <c r="WKE49" s="127"/>
      <c r="WKF49" s="127"/>
      <c r="WKG49" s="127"/>
      <c r="WKH49" s="127"/>
      <c r="WKI49" s="127"/>
      <c r="WKJ49" s="127"/>
      <c r="WKK49" s="127"/>
      <c r="WKL49" s="127"/>
      <c r="WKM49" s="127"/>
      <c r="WKN49" s="127"/>
      <c r="WKO49" s="127"/>
      <c r="WKP49" s="127"/>
      <c r="WKQ49" s="127"/>
      <c r="WKR49" s="127"/>
      <c r="WKS49" s="127"/>
      <c r="WKT49" s="127"/>
      <c r="WKU49" s="127"/>
      <c r="WKV49" s="127"/>
      <c r="WKW49" s="127"/>
      <c r="WKX49" s="127"/>
      <c r="WKY49" s="127"/>
      <c r="WKZ49" s="127"/>
      <c r="WLA49" s="127"/>
      <c r="WLB49" s="127"/>
      <c r="WLC49" s="127"/>
      <c r="WLD49" s="127"/>
      <c r="WLE49" s="127"/>
      <c r="WLF49" s="127"/>
      <c r="WLG49" s="127"/>
      <c r="WLH49" s="127"/>
      <c r="WLI49" s="127"/>
      <c r="WLJ49" s="127"/>
      <c r="WLK49" s="127"/>
      <c r="WLL49" s="127"/>
      <c r="WLM49" s="127"/>
      <c r="WLN49" s="127"/>
      <c r="WLO49" s="127"/>
      <c r="WLP49" s="127"/>
      <c r="WLQ49" s="127"/>
      <c r="WLR49" s="127"/>
      <c r="WLS49" s="127"/>
      <c r="WLT49" s="127"/>
      <c r="WLU49" s="127"/>
      <c r="WLV49" s="127"/>
      <c r="WLW49" s="127"/>
      <c r="WLX49" s="127"/>
      <c r="WLY49" s="127"/>
      <c r="WLZ49" s="127"/>
      <c r="WMA49" s="127"/>
      <c r="WMB49" s="127"/>
      <c r="WMC49" s="127"/>
      <c r="WMD49" s="127"/>
      <c r="WME49" s="127"/>
      <c r="WMF49" s="127"/>
      <c r="WMG49" s="127"/>
      <c r="WMH49" s="127"/>
      <c r="WMI49" s="127"/>
      <c r="WMJ49" s="127"/>
      <c r="WMK49" s="127"/>
      <c r="WML49" s="127"/>
      <c r="WMM49" s="127"/>
      <c r="WMN49" s="127"/>
      <c r="WMO49" s="127"/>
      <c r="WMP49" s="127"/>
      <c r="WMQ49" s="127"/>
      <c r="WMR49" s="127"/>
      <c r="WMS49" s="127"/>
      <c r="WMT49" s="127"/>
      <c r="WMU49" s="127"/>
      <c r="WMV49" s="127"/>
      <c r="WMW49" s="127"/>
      <c r="WMX49" s="127"/>
      <c r="WMY49" s="127"/>
      <c r="WMZ49" s="127"/>
      <c r="WNA49" s="127"/>
      <c r="WNB49" s="127"/>
      <c r="WNC49" s="127"/>
      <c r="WND49" s="127"/>
      <c r="WNE49" s="127"/>
      <c r="WNF49" s="127"/>
      <c r="WNG49" s="127"/>
      <c r="WNH49" s="127"/>
      <c r="WNI49" s="127"/>
      <c r="WNJ49" s="127"/>
      <c r="WNK49" s="127"/>
      <c r="WNL49" s="127"/>
      <c r="WNM49" s="127"/>
      <c r="WNN49" s="127"/>
      <c r="WNO49" s="127"/>
      <c r="WNP49" s="127"/>
      <c r="WNQ49" s="127"/>
      <c r="WNR49" s="127"/>
      <c r="WNS49" s="127"/>
      <c r="WNT49" s="127"/>
      <c r="WNU49" s="127"/>
      <c r="WNV49" s="127"/>
      <c r="WNW49" s="127"/>
      <c r="WNX49" s="127"/>
      <c r="WNY49" s="127"/>
      <c r="WNZ49" s="127"/>
      <c r="WOA49" s="127"/>
      <c r="WOB49" s="127"/>
      <c r="WOC49" s="127"/>
      <c r="WOD49" s="127"/>
      <c r="WOE49" s="127"/>
      <c r="WOF49" s="127"/>
      <c r="WOG49" s="127"/>
      <c r="WOH49" s="127"/>
      <c r="WOI49" s="127"/>
      <c r="WOJ49" s="127"/>
      <c r="WOK49" s="127"/>
      <c r="WOL49" s="127"/>
      <c r="WOM49" s="127"/>
      <c r="WON49" s="127"/>
      <c r="WOO49" s="127"/>
      <c r="WOP49" s="127"/>
      <c r="WOQ49" s="127"/>
      <c r="WOR49" s="127"/>
      <c r="WOS49" s="127"/>
      <c r="WOT49" s="127"/>
      <c r="WOU49" s="127"/>
      <c r="WOV49" s="127"/>
      <c r="WOW49" s="127"/>
      <c r="WOX49" s="127"/>
      <c r="WOY49" s="127"/>
      <c r="WOZ49" s="127"/>
      <c r="WPA49" s="127"/>
      <c r="WPB49" s="127"/>
      <c r="WPC49" s="127"/>
      <c r="WPD49" s="127"/>
      <c r="WPE49" s="127"/>
      <c r="WPF49" s="127"/>
      <c r="WPG49" s="127"/>
      <c r="WPH49" s="127"/>
      <c r="WPI49" s="127"/>
      <c r="WPJ49" s="127"/>
      <c r="WPK49" s="127"/>
      <c r="WPL49" s="127"/>
      <c r="WPM49" s="127"/>
      <c r="WPN49" s="127"/>
      <c r="WPO49" s="127"/>
      <c r="WPP49" s="127"/>
      <c r="WPQ49" s="127"/>
      <c r="WPR49" s="127"/>
      <c r="WPS49" s="127"/>
      <c r="WPT49" s="127"/>
      <c r="WPU49" s="127"/>
      <c r="WPV49" s="127"/>
      <c r="WPW49" s="127"/>
      <c r="WPX49" s="127"/>
      <c r="WPY49" s="127"/>
      <c r="WPZ49" s="127"/>
      <c r="WQA49" s="127"/>
      <c r="WQB49" s="127"/>
      <c r="WQC49" s="127"/>
      <c r="WQD49" s="127"/>
      <c r="WQE49" s="127"/>
      <c r="WQF49" s="127"/>
      <c r="WQG49" s="127"/>
      <c r="WQH49" s="127"/>
      <c r="WQI49" s="127"/>
      <c r="WQJ49" s="127"/>
      <c r="WQK49" s="127"/>
      <c r="WQL49" s="127"/>
      <c r="WQM49" s="127"/>
      <c r="WQN49" s="127"/>
      <c r="WQO49" s="127"/>
      <c r="WQP49" s="127"/>
      <c r="WQQ49" s="127"/>
      <c r="WQR49" s="127"/>
      <c r="WQS49" s="127"/>
      <c r="WQT49" s="127"/>
      <c r="WQU49" s="127"/>
      <c r="WQV49" s="127"/>
      <c r="WQW49" s="127"/>
      <c r="WQX49" s="127"/>
      <c r="WQY49" s="127"/>
      <c r="WQZ49" s="127"/>
      <c r="WRA49" s="127"/>
      <c r="WRB49" s="127"/>
      <c r="WRC49" s="127"/>
      <c r="WRD49" s="127"/>
      <c r="WRE49" s="127"/>
      <c r="WRF49" s="127"/>
      <c r="WRG49" s="127"/>
      <c r="WRH49" s="127"/>
      <c r="WRI49" s="127"/>
      <c r="WRJ49" s="127"/>
      <c r="WRK49" s="127"/>
      <c r="WRL49" s="127"/>
      <c r="WRM49" s="127"/>
      <c r="WRN49" s="127"/>
      <c r="WRO49" s="127"/>
      <c r="WRP49" s="127"/>
      <c r="WRQ49" s="127"/>
      <c r="WRR49" s="127"/>
      <c r="WRS49" s="127"/>
      <c r="WRT49" s="127"/>
      <c r="WRU49" s="127"/>
      <c r="WRV49" s="127"/>
      <c r="WRW49" s="127"/>
      <c r="WRX49" s="127"/>
      <c r="WRY49" s="127"/>
      <c r="WRZ49" s="127"/>
      <c r="WSA49" s="127"/>
      <c r="WSB49" s="127"/>
      <c r="WSC49" s="127"/>
      <c r="WSD49" s="127"/>
      <c r="WSE49" s="127"/>
      <c r="WSF49" s="127"/>
      <c r="WSG49" s="127"/>
      <c r="WSH49" s="127"/>
      <c r="WSI49" s="127"/>
      <c r="WSJ49" s="127"/>
      <c r="WSK49" s="127"/>
      <c r="WSL49" s="127"/>
      <c r="WSM49" s="127"/>
      <c r="WSN49" s="127"/>
      <c r="WSO49" s="127"/>
      <c r="WSP49" s="127"/>
      <c r="WSQ49" s="127"/>
      <c r="WSR49" s="127"/>
      <c r="WSS49" s="127"/>
      <c r="WST49" s="127"/>
      <c r="WSU49" s="127"/>
      <c r="WSV49" s="127"/>
      <c r="WSW49" s="127"/>
      <c r="WSX49" s="127"/>
      <c r="WSY49" s="127"/>
      <c r="WSZ49" s="127"/>
      <c r="WTA49" s="127"/>
      <c r="WTB49" s="127"/>
      <c r="WTC49" s="127"/>
      <c r="WTD49" s="127"/>
      <c r="WTE49" s="127"/>
      <c r="WTF49" s="127"/>
      <c r="WTG49" s="127"/>
      <c r="WTH49" s="127"/>
      <c r="WTI49" s="127"/>
      <c r="WTJ49" s="127"/>
      <c r="WTK49" s="127"/>
      <c r="WTL49" s="127"/>
      <c r="WTM49" s="127"/>
      <c r="WTN49" s="127"/>
      <c r="WTO49" s="127"/>
      <c r="WTP49" s="127"/>
      <c r="WTQ49" s="127"/>
      <c r="WTR49" s="127"/>
      <c r="WTS49" s="127"/>
      <c r="WTT49" s="127"/>
      <c r="WTU49" s="127"/>
      <c r="WTV49" s="127"/>
      <c r="WTW49" s="127"/>
      <c r="WTX49" s="127"/>
      <c r="WTY49" s="127"/>
      <c r="WTZ49" s="127"/>
      <c r="WUA49" s="127"/>
      <c r="WUB49" s="127"/>
      <c r="WUC49" s="127"/>
      <c r="WUD49" s="127"/>
      <c r="WUE49" s="127"/>
      <c r="WUF49" s="127"/>
      <c r="WUG49" s="127"/>
      <c r="WUH49" s="127"/>
      <c r="WUI49" s="127"/>
      <c r="WUJ49" s="127"/>
      <c r="WUK49" s="127"/>
      <c r="WUL49" s="127"/>
      <c r="WUM49" s="127"/>
      <c r="WUN49" s="127"/>
      <c r="WUO49" s="127"/>
      <c r="WUP49" s="127"/>
      <c r="WUQ49" s="127"/>
      <c r="WUR49" s="127"/>
      <c r="WUS49" s="127"/>
      <c r="WUT49" s="127"/>
      <c r="WUU49" s="127"/>
      <c r="WUV49" s="127"/>
      <c r="WUW49" s="127"/>
      <c r="WUX49" s="127"/>
      <c r="WUY49" s="127"/>
      <c r="WUZ49" s="127"/>
      <c r="WVA49" s="127"/>
      <c r="WVB49" s="127"/>
      <c r="WVC49" s="127"/>
      <c r="WVD49" s="127"/>
      <c r="WVE49" s="127"/>
      <c r="WVF49" s="127"/>
      <c r="WVG49" s="127"/>
      <c r="WVH49" s="127"/>
      <c r="WVI49" s="127"/>
      <c r="WVJ49" s="127"/>
      <c r="WVK49" s="127"/>
      <c r="WVL49" s="127"/>
      <c r="WVM49" s="127"/>
      <c r="WVN49" s="127"/>
      <c r="WVO49" s="127"/>
      <c r="WVP49" s="127"/>
      <c r="WVQ49" s="127"/>
      <c r="WVR49" s="127"/>
      <c r="WVS49" s="127"/>
      <c r="WVT49" s="127"/>
      <c r="WVU49" s="127"/>
      <c r="WVV49" s="127"/>
      <c r="WVW49" s="127"/>
      <c r="WVX49" s="127"/>
      <c r="WVY49" s="127"/>
      <c r="WVZ49" s="127"/>
      <c r="WWA49" s="127"/>
      <c r="WWB49" s="127"/>
      <c r="WWC49" s="127"/>
      <c r="WWD49" s="127"/>
      <c r="WWE49" s="127"/>
      <c r="WWF49" s="127"/>
      <c r="WWG49" s="127"/>
      <c r="WWH49" s="127"/>
      <c r="WWI49" s="127"/>
      <c r="WWJ49" s="127"/>
      <c r="WWK49" s="127"/>
      <c r="WWL49" s="127"/>
      <c r="WWM49" s="127"/>
      <c r="WWN49" s="127"/>
      <c r="WWO49" s="127"/>
      <c r="WWP49" s="127"/>
      <c r="WWQ49" s="127"/>
      <c r="WWR49" s="127"/>
      <c r="WWS49" s="127"/>
      <c r="WWT49" s="127"/>
      <c r="WWU49" s="127"/>
      <c r="WWV49" s="127"/>
      <c r="WWW49" s="127"/>
      <c r="WWX49" s="127"/>
      <c r="WWY49" s="127"/>
      <c r="WWZ49" s="127"/>
      <c r="WXA49" s="127"/>
      <c r="WXB49" s="127"/>
      <c r="WXC49" s="127"/>
      <c r="WXD49" s="127"/>
      <c r="WXE49" s="127"/>
      <c r="WXF49" s="127"/>
      <c r="WXG49" s="127"/>
      <c r="WXH49" s="127"/>
      <c r="WXI49" s="127"/>
      <c r="WXJ49" s="127"/>
      <c r="WXK49" s="127"/>
      <c r="WXL49" s="127"/>
      <c r="WXM49" s="127"/>
      <c r="WXN49" s="127"/>
      <c r="WXO49" s="127"/>
      <c r="WXP49" s="127"/>
      <c r="WXQ49" s="127"/>
      <c r="WXR49" s="127"/>
      <c r="WXS49" s="127"/>
      <c r="WXT49" s="127"/>
      <c r="WXU49" s="127"/>
      <c r="WXV49" s="127"/>
      <c r="WXW49" s="127"/>
      <c r="WXX49" s="127"/>
      <c r="WXY49" s="127"/>
      <c r="WXZ49" s="127"/>
      <c r="WYA49" s="127"/>
      <c r="WYB49" s="127"/>
      <c r="WYC49" s="127"/>
      <c r="WYD49" s="127"/>
      <c r="WYE49" s="127"/>
      <c r="WYF49" s="127"/>
      <c r="WYG49" s="127"/>
      <c r="WYH49" s="127"/>
      <c r="WYI49" s="127"/>
      <c r="WYJ49" s="127"/>
      <c r="WYK49" s="127"/>
      <c r="WYL49" s="127"/>
      <c r="WYM49" s="127"/>
      <c r="WYN49" s="127"/>
      <c r="WYO49" s="127"/>
      <c r="WYP49" s="127"/>
      <c r="WYQ49" s="127"/>
      <c r="WYR49" s="127"/>
      <c r="WYS49" s="127"/>
      <c r="WYT49" s="127"/>
      <c r="WYU49" s="127"/>
      <c r="WYV49" s="127"/>
      <c r="WYW49" s="127"/>
      <c r="WYX49" s="127"/>
      <c r="WYY49" s="127"/>
      <c r="WYZ49" s="127"/>
      <c r="WZA49" s="127"/>
      <c r="WZB49" s="127"/>
      <c r="WZC49" s="127"/>
      <c r="WZD49" s="127"/>
      <c r="WZE49" s="127"/>
      <c r="WZF49" s="127"/>
      <c r="WZG49" s="127"/>
      <c r="WZH49" s="127"/>
      <c r="WZI49" s="127"/>
      <c r="WZJ49" s="127"/>
      <c r="WZK49" s="127"/>
      <c r="WZL49" s="127"/>
      <c r="WZM49" s="127"/>
      <c r="WZN49" s="127"/>
      <c r="WZO49" s="127"/>
      <c r="WZP49" s="127"/>
      <c r="WZQ49" s="127"/>
      <c r="WZR49" s="127"/>
      <c r="WZS49" s="127"/>
      <c r="WZT49" s="127"/>
      <c r="WZU49" s="127"/>
      <c r="WZV49" s="127"/>
      <c r="WZW49" s="127"/>
      <c r="WZX49" s="127"/>
      <c r="WZY49" s="127"/>
      <c r="WZZ49" s="127"/>
      <c r="XAA49" s="127"/>
      <c r="XAB49" s="127"/>
      <c r="XAC49" s="127"/>
      <c r="XAD49" s="127"/>
      <c r="XAE49" s="127"/>
      <c r="XAF49" s="127"/>
      <c r="XAG49" s="127"/>
      <c r="XAH49" s="127"/>
      <c r="XAI49" s="127"/>
      <c r="XAJ49" s="127"/>
      <c r="XAK49" s="127"/>
      <c r="XAL49" s="127"/>
      <c r="XAM49" s="127"/>
      <c r="XAN49" s="127"/>
      <c r="XAO49" s="127"/>
      <c r="XAP49" s="127"/>
      <c r="XAQ49" s="127"/>
      <c r="XAR49" s="127"/>
      <c r="XAS49" s="127"/>
      <c r="XAT49" s="127"/>
      <c r="XAU49" s="127"/>
      <c r="XAV49" s="127"/>
      <c r="XAW49" s="127"/>
      <c r="XAX49" s="127"/>
      <c r="XAY49" s="127"/>
      <c r="XAZ49" s="127"/>
      <c r="XBA49" s="127"/>
      <c r="XBB49" s="127"/>
      <c r="XBC49" s="127"/>
      <c r="XBD49" s="127"/>
      <c r="XBE49" s="127"/>
      <c r="XBF49" s="127"/>
      <c r="XBG49" s="127"/>
      <c r="XBH49" s="127"/>
      <c r="XBI49" s="127"/>
      <c r="XBJ49" s="127"/>
      <c r="XBK49" s="127"/>
      <c r="XBL49" s="127"/>
      <c r="XBM49" s="127"/>
      <c r="XBN49" s="127"/>
      <c r="XBO49" s="127"/>
      <c r="XBP49" s="127"/>
      <c r="XBQ49" s="127"/>
      <c r="XBR49" s="127"/>
      <c r="XBS49" s="127"/>
      <c r="XBT49" s="127"/>
      <c r="XBU49" s="127"/>
      <c r="XBV49" s="127"/>
      <c r="XBW49" s="127"/>
      <c r="XBX49" s="127"/>
      <c r="XBY49" s="127"/>
      <c r="XBZ49" s="127"/>
      <c r="XCA49" s="127"/>
      <c r="XCB49" s="127"/>
      <c r="XCC49" s="127"/>
      <c r="XCD49" s="127"/>
      <c r="XCE49" s="127"/>
      <c r="XCF49" s="127"/>
      <c r="XCG49" s="127"/>
      <c r="XCH49" s="127"/>
      <c r="XCI49" s="127"/>
      <c r="XCJ49" s="127"/>
      <c r="XCK49" s="127"/>
      <c r="XCL49" s="127"/>
      <c r="XCM49" s="127"/>
      <c r="XCN49" s="127"/>
      <c r="XCO49" s="127"/>
      <c r="XCP49" s="127"/>
      <c r="XCQ49" s="127"/>
      <c r="XCR49" s="127"/>
      <c r="XCS49" s="127"/>
      <c r="XCT49" s="127"/>
      <c r="XCU49" s="127"/>
      <c r="XCV49" s="127"/>
      <c r="XCW49" s="127"/>
      <c r="XCX49" s="127"/>
      <c r="XCY49" s="127"/>
      <c r="XCZ49" s="127"/>
      <c r="XDA49" s="127"/>
      <c r="XDB49" s="127"/>
      <c r="XDC49" s="127"/>
      <c r="XDD49" s="127"/>
      <c r="XDE49" s="127"/>
      <c r="XDF49" s="127"/>
      <c r="XDG49" s="127"/>
      <c r="XDH49" s="127"/>
      <c r="XDI49" s="127"/>
      <c r="XDJ49" s="127"/>
      <c r="XDK49" s="127"/>
      <c r="XDL49" s="127"/>
      <c r="XDM49" s="127"/>
      <c r="XDN49" s="127"/>
      <c r="XDO49" s="127"/>
      <c r="XDP49" s="127"/>
      <c r="XDQ49" s="127"/>
      <c r="XDR49" s="127"/>
      <c r="XDS49" s="127"/>
      <c r="XDT49" s="127"/>
      <c r="XDU49" s="127"/>
      <c r="XDV49" s="127"/>
      <c r="XDW49" s="127"/>
      <c r="XDX49" s="127"/>
      <c r="XDY49" s="127"/>
      <c r="XDZ49" s="127"/>
      <c r="XEA49" s="127"/>
      <c r="XEB49" s="127"/>
      <c r="XEC49" s="127"/>
      <c r="XED49" s="127"/>
      <c r="XEE49" s="127"/>
      <c r="XEF49" s="127"/>
      <c r="XEG49" s="127"/>
      <c r="XEH49" s="127"/>
      <c r="XEI49" s="127"/>
      <c r="XEJ49" s="127"/>
      <c r="XEK49" s="127"/>
      <c r="XEL49" s="127"/>
      <c r="XEM49" s="127"/>
      <c r="XEN49" s="127"/>
      <c r="XEO49" s="127"/>
      <c r="XEP49" s="127"/>
      <c r="XEQ49" s="127"/>
      <c r="XER49" s="127"/>
      <c r="XES49" s="127"/>
      <c r="XET49" s="127"/>
      <c r="XEU49" s="127"/>
      <c r="XEV49" s="127"/>
      <c r="XEW49" s="127"/>
      <c r="XEX49" s="127"/>
      <c r="XEY49" s="127"/>
      <c r="XEZ49" s="127"/>
      <c r="XFA49" s="127"/>
      <c r="XFB49" s="127"/>
      <c r="XFC49" s="127"/>
      <c r="XFD49" s="127"/>
    </row>
    <row r="50" spans="1:16384" s="264" customFormat="1" ht="13.5" thickBot="1" x14ac:dyDescent="0.25">
      <c r="A50" s="741" t="s">
        <v>1003</v>
      </c>
      <c r="B50" s="742"/>
      <c r="C50" s="263">
        <f>C46+C49</f>
        <v>0</v>
      </c>
      <c r="D50" s="263">
        <f t="shared" ref="D50:F50" si="7">D46+D49</f>
        <v>0</v>
      </c>
      <c r="E50" s="263">
        <f t="shared" si="7"/>
        <v>0</v>
      </c>
      <c r="F50" s="263">
        <f t="shared" si="7"/>
        <v>0</v>
      </c>
      <c r="G50" s="263">
        <f t="shared" si="0"/>
        <v>0</v>
      </c>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127"/>
      <c r="AM50" s="127"/>
      <c r="AN50" s="127"/>
      <c r="AO50" s="127"/>
      <c r="AP50" s="127"/>
      <c r="AQ50" s="127"/>
      <c r="AR50" s="127"/>
      <c r="AS50" s="127"/>
      <c r="AT50" s="127"/>
      <c r="AU50" s="127"/>
      <c r="AV50" s="127"/>
      <c r="AW50" s="127"/>
      <c r="AX50" s="127"/>
      <c r="AY50" s="127"/>
      <c r="AZ50" s="127"/>
      <c r="BA50" s="127"/>
      <c r="BB50" s="127"/>
      <c r="BC50" s="127"/>
      <c r="BD50" s="127"/>
      <c r="BE50" s="127"/>
      <c r="BF50" s="127"/>
      <c r="BG50" s="127"/>
      <c r="BH50" s="127"/>
      <c r="BI50" s="127"/>
      <c r="BJ50" s="127"/>
      <c r="BK50" s="127"/>
      <c r="BL50" s="127"/>
      <c r="BM50" s="127"/>
      <c r="BN50" s="127"/>
      <c r="BO50" s="127"/>
      <c r="BP50" s="127"/>
      <c r="BQ50" s="127"/>
      <c r="BR50" s="127"/>
      <c r="BS50" s="127"/>
      <c r="BT50" s="127"/>
      <c r="BU50" s="127"/>
      <c r="BV50" s="127"/>
      <c r="BW50" s="127"/>
      <c r="BX50" s="127"/>
      <c r="BY50" s="127"/>
      <c r="BZ50" s="127"/>
      <c r="CA50" s="127"/>
      <c r="CB50" s="127"/>
      <c r="CC50" s="127"/>
      <c r="CD50" s="127"/>
      <c r="CE50" s="127"/>
      <c r="CF50" s="127"/>
      <c r="CG50" s="127"/>
      <c r="CH50" s="127"/>
      <c r="CI50" s="127"/>
      <c r="CJ50" s="127"/>
      <c r="CK50" s="127"/>
      <c r="CL50" s="127"/>
      <c r="CM50" s="127"/>
      <c r="CN50" s="127"/>
      <c r="CO50" s="127"/>
      <c r="CP50" s="127"/>
      <c r="CQ50" s="127"/>
      <c r="CR50" s="127"/>
      <c r="CS50" s="127"/>
      <c r="CT50" s="127"/>
      <c r="CU50" s="127"/>
      <c r="CV50" s="127"/>
      <c r="CW50" s="127"/>
      <c r="CX50" s="127"/>
      <c r="CY50" s="127"/>
      <c r="CZ50" s="127"/>
      <c r="DA50" s="127"/>
      <c r="DB50" s="127"/>
      <c r="DC50" s="127"/>
      <c r="DD50" s="127"/>
      <c r="DE50" s="127"/>
      <c r="DF50" s="127"/>
      <c r="DG50" s="127"/>
      <c r="DH50" s="127"/>
      <c r="DI50" s="127"/>
      <c r="DJ50" s="127"/>
      <c r="DK50" s="127"/>
      <c r="DL50" s="127"/>
      <c r="DM50" s="127"/>
      <c r="DN50" s="127"/>
      <c r="DO50" s="127"/>
      <c r="DP50" s="127"/>
      <c r="DQ50" s="127"/>
      <c r="DR50" s="127"/>
      <c r="DS50" s="127"/>
      <c r="DT50" s="127"/>
      <c r="DU50" s="127"/>
      <c r="DV50" s="127"/>
      <c r="DW50" s="127"/>
      <c r="DX50" s="127"/>
      <c r="DY50" s="127"/>
      <c r="DZ50" s="127"/>
      <c r="EA50" s="127"/>
      <c r="EB50" s="127"/>
      <c r="EC50" s="127"/>
      <c r="ED50" s="127"/>
      <c r="EE50" s="127"/>
      <c r="EF50" s="127"/>
      <c r="EG50" s="127"/>
      <c r="EH50" s="127"/>
      <c r="EI50" s="127"/>
      <c r="EJ50" s="127"/>
      <c r="EK50" s="127"/>
      <c r="EL50" s="127"/>
      <c r="EM50" s="127"/>
      <c r="EN50" s="127"/>
      <c r="EO50" s="127"/>
      <c r="EP50" s="127"/>
      <c r="EQ50" s="127"/>
      <c r="ER50" s="127"/>
      <c r="ES50" s="127"/>
      <c r="ET50" s="127"/>
      <c r="EU50" s="127"/>
      <c r="EV50" s="127"/>
      <c r="EW50" s="127"/>
      <c r="EX50" s="127"/>
      <c r="EY50" s="127"/>
      <c r="EZ50" s="127"/>
      <c r="FA50" s="127"/>
      <c r="FB50" s="127"/>
      <c r="FC50" s="127"/>
      <c r="FD50" s="127"/>
      <c r="FE50" s="127"/>
      <c r="FF50" s="127"/>
      <c r="FG50" s="127"/>
      <c r="FH50" s="127"/>
      <c r="FI50" s="127"/>
      <c r="FJ50" s="127"/>
      <c r="FK50" s="127"/>
      <c r="FL50" s="127"/>
      <c r="FM50" s="127"/>
      <c r="FN50" s="127"/>
      <c r="FO50" s="127"/>
      <c r="FP50" s="127"/>
      <c r="FQ50" s="127"/>
      <c r="FR50" s="127"/>
      <c r="FS50" s="127"/>
      <c r="FT50" s="127"/>
      <c r="FU50" s="127"/>
      <c r="FV50" s="127"/>
      <c r="FW50" s="127"/>
      <c r="FX50" s="127"/>
      <c r="FY50" s="127"/>
      <c r="FZ50" s="127"/>
      <c r="GA50" s="127"/>
      <c r="GB50" s="127"/>
      <c r="GC50" s="127"/>
      <c r="GD50" s="127"/>
      <c r="GE50" s="127"/>
      <c r="GF50" s="127"/>
      <c r="GG50" s="127"/>
      <c r="GH50" s="127"/>
      <c r="GI50" s="127"/>
      <c r="GJ50" s="127"/>
      <c r="GK50" s="127"/>
      <c r="GL50" s="127"/>
      <c r="GM50" s="127"/>
      <c r="GN50" s="127"/>
      <c r="GO50" s="127"/>
      <c r="GP50" s="127"/>
      <c r="GQ50" s="127"/>
      <c r="GR50" s="127"/>
      <c r="GS50" s="127"/>
      <c r="GT50" s="127"/>
      <c r="GU50" s="127"/>
      <c r="GV50" s="127"/>
      <c r="GW50" s="127"/>
      <c r="GX50" s="127"/>
      <c r="GY50" s="127"/>
      <c r="GZ50" s="127"/>
      <c r="HA50" s="127"/>
      <c r="HB50" s="127"/>
      <c r="HC50" s="127"/>
      <c r="HD50" s="127"/>
      <c r="HE50" s="127"/>
      <c r="HF50" s="127"/>
      <c r="HG50" s="127"/>
      <c r="HH50" s="127"/>
      <c r="HI50" s="127"/>
      <c r="HJ50" s="127"/>
      <c r="HK50" s="127"/>
      <c r="HL50" s="127"/>
      <c r="HM50" s="127"/>
      <c r="HN50" s="127"/>
      <c r="HO50" s="127"/>
      <c r="HP50" s="127"/>
      <c r="HQ50" s="127"/>
      <c r="HR50" s="127"/>
      <c r="HS50" s="127"/>
      <c r="HT50" s="127"/>
      <c r="HU50" s="127"/>
      <c r="HV50" s="127"/>
      <c r="HW50" s="127"/>
      <c r="HX50" s="127"/>
      <c r="HY50" s="127"/>
      <c r="HZ50" s="127"/>
      <c r="IA50" s="127"/>
      <c r="IB50" s="127"/>
      <c r="IC50" s="127"/>
      <c r="ID50" s="127"/>
      <c r="IE50" s="127"/>
      <c r="IF50" s="127"/>
      <c r="IG50" s="127"/>
      <c r="IH50" s="127"/>
      <c r="II50" s="127"/>
      <c r="IJ50" s="127"/>
      <c r="IK50" s="127"/>
      <c r="IL50" s="127"/>
      <c r="IM50" s="127"/>
      <c r="IN50" s="127"/>
      <c r="IO50" s="127"/>
      <c r="IP50" s="127"/>
      <c r="IQ50" s="127"/>
      <c r="IR50" s="127"/>
      <c r="IS50" s="127"/>
      <c r="IT50" s="127"/>
      <c r="IU50" s="127"/>
      <c r="IV50" s="127"/>
      <c r="IW50" s="127"/>
      <c r="IX50" s="127"/>
      <c r="IY50" s="127"/>
      <c r="IZ50" s="127"/>
      <c r="JA50" s="127"/>
      <c r="JB50" s="127"/>
      <c r="JC50" s="127"/>
      <c r="JD50" s="127"/>
      <c r="JE50" s="127"/>
      <c r="JF50" s="127"/>
      <c r="JG50" s="127"/>
      <c r="JH50" s="127"/>
      <c r="JI50" s="127"/>
      <c r="JJ50" s="127"/>
      <c r="JK50" s="127"/>
      <c r="JL50" s="127"/>
      <c r="JM50" s="127"/>
      <c r="JN50" s="127"/>
      <c r="JO50" s="127"/>
      <c r="JP50" s="127"/>
      <c r="JQ50" s="127"/>
      <c r="JR50" s="127"/>
      <c r="JS50" s="127"/>
      <c r="JT50" s="127"/>
      <c r="JU50" s="127"/>
      <c r="JV50" s="127"/>
      <c r="JW50" s="127"/>
      <c r="JX50" s="127"/>
      <c r="JY50" s="127"/>
      <c r="JZ50" s="127"/>
      <c r="KA50" s="127"/>
      <c r="KB50" s="127"/>
      <c r="KC50" s="127"/>
      <c r="KD50" s="127"/>
      <c r="KE50" s="127"/>
      <c r="KF50" s="127"/>
      <c r="KG50" s="127"/>
      <c r="KH50" s="127"/>
      <c r="KI50" s="127"/>
      <c r="KJ50" s="127"/>
      <c r="KK50" s="127"/>
      <c r="KL50" s="127"/>
      <c r="KM50" s="127"/>
      <c r="KN50" s="127"/>
      <c r="KO50" s="127"/>
      <c r="KP50" s="127"/>
      <c r="KQ50" s="127"/>
      <c r="KR50" s="127"/>
      <c r="KS50" s="127"/>
      <c r="KT50" s="127"/>
      <c r="KU50" s="127"/>
      <c r="KV50" s="127"/>
      <c r="KW50" s="127"/>
      <c r="KX50" s="127"/>
      <c r="KY50" s="127"/>
      <c r="KZ50" s="127"/>
      <c r="LA50" s="127"/>
      <c r="LB50" s="127"/>
      <c r="LC50" s="127"/>
      <c r="LD50" s="127"/>
      <c r="LE50" s="127"/>
      <c r="LF50" s="127"/>
      <c r="LG50" s="127"/>
      <c r="LH50" s="127"/>
      <c r="LI50" s="127"/>
      <c r="LJ50" s="127"/>
      <c r="LK50" s="127"/>
      <c r="LL50" s="127"/>
      <c r="LM50" s="127"/>
      <c r="LN50" s="127"/>
      <c r="LO50" s="127"/>
      <c r="LP50" s="127"/>
      <c r="LQ50" s="127"/>
      <c r="LR50" s="127"/>
      <c r="LS50" s="127"/>
      <c r="LT50" s="127"/>
      <c r="LU50" s="127"/>
      <c r="LV50" s="127"/>
      <c r="LW50" s="127"/>
      <c r="LX50" s="127"/>
      <c r="LY50" s="127"/>
      <c r="LZ50" s="127"/>
      <c r="MA50" s="127"/>
      <c r="MB50" s="127"/>
      <c r="MC50" s="127"/>
      <c r="MD50" s="127"/>
      <c r="ME50" s="127"/>
      <c r="MF50" s="127"/>
      <c r="MG50" s="127"/>
      <c r="MH50" s="127"/>
      <c r="MI50" s="127"/>
      <c r="MJ50" s="127"/>
      <c r="MK50" s="127"/>
      <c r="ML50" s="127"/>
      <c r="MM50" s="127"/>
      <c r="MN50" s="127"/>
      <c r="MO50" s="127"/>
      <c r="MP50" s="127"/>
      <c r="MQ50" s="127"/>
      <c r="MR50" s="127"/>
      <c r="MS50" s="127"/>
      <c r="MT50" s="127"/>
      <c r="MU50" s="127"/>
      <c r="MV50" s="127"/>
      <c r="MW50" s="127"/>
      <c r="MX50" s="127"/>
      <c r="MY50" s="127"/>
      <c r="MZ50" s="127"/>
      <c r="NA50" s="127"/>
      <c r="NB50" s="127"/>
      <c r="NC50" s="127"/>
      <c r="ND50" s="127"/>
      <c r="NE50" s="127"/>
      <c r="NF50" s="127"/>
      <c r="NG50" s="127"/>
      <c r="NH50" s="127"/>
      <c r="NI50" s="127"/>
      <c r="NJ50" s="127"/>
      <c r="NK50" s="127"/>
      <c r="NL50" s="127"/>
      <c r="NM50" s="127"/>
      <c r="NN50" s="127"/>
      <c r="NO50" s="127"/>
      <c r="NP50" s="127"/>
      <c r="NQ50" s="127"/>
      <c r="NR50" s="127"/>
      <c r="NS50" s="127"/>
      <c r="NT50" s="127"/>
      <c r="NU50" s="127"/>
      <c r="NV50" s="127"/>
      <c r="NW50" s="127"/>
      <c r="NX50" s="127"/>
      <c r="NY50" s="127"/>
      <c r="NZ50" s="127"/>
      <c r="OA50" s="127"/>
      <c r="OB50" s="127"/>
      <c r="OC50" s="127"/>
      <c r="OD50" s="127"/>
      <c r="OE50" s="127"/>
      <c r="OF50" s="127"/>
      <c r="OG50" s="127"/>
      <c r="OH50" s="127"/>
      <c r="OI50" s="127"/>
      <c r="OJ50" s="127"/>
      <c r="OK50" s="127"/>
      <c r="OL50" s="127"/>
      <c r="OM50" s="127"/>
      <c r="ON50" s="127"/>
      <c r="OO50" s="127"/>
      <c r="OP50" s="127"/>
      <c r="OQ50" s="127"/>
      <c r="OR50" s="127"/>
      <c r="OS50" s="127"/>
      <c r="OT50" s="127"/>
      <c r="OU50" s="127"/>
      <c r="OV50" s="127"/>
      <c r="OW50" s="127"/>
      <c r="OX50" s="127"/>
      <c r="OY50" s="127"/>
      <c r="OZ50" s="127"/>
      <c r="PA50" s="127"/>
      <c r="PB50" s="127"/>
      <c r="PC50" s="127"/>
      <c r="PD50" s="127"/>
      <c r="PE50" s="127"/>
      <c r="PF50" s="127"/>
      <c r="PG50" s="127"/>
      <c r="PH50" s="127"/>
      <c r="PI50" s="127"/>
      <c r="PJ50" s="127"/>
      <c r="PK50" s="127"/>
      <c r="PL50" s="127"/>
      <c r="PM50" s="127"/>
      <c r="PN50" s="127"/>
      <c r="PO50" s="127"/>
      <c r="PP50" s="127"/>
      <c r="PQ50" s="127"/>
      <c r="PR50" s="127"/>
      <c r="PS50" s="127"/>
      <c r="PT50" s="127"/>
      <c r="PU50" s="127"/>
      <c r="PV50" s="127"/>
      <c r="PW50" s="127"/>
      <c r="PX50" s="127"/>
      <c r="PY50" s="127"/>
      <c r="PZ50" s="127"/>
      <c r="QA50" s="127"/>
      <c r="QB50" s="127"/>
      <c r="QC50" s="127"/>
      <c r="QD50" s="127"/>
      <c r="QE50" s="127"/>
      <c r="QF50" s="127"/>
      <c r="QG50" s="127"/>
      <c r="QH50" s="127"/>
      <c r="QI50" s="127"/>
      <c r="QJ50" s="127"/>
      <c r="QK50" s="127"/>
      <c r="QL50" s="127"/>
      <c r="QM50" s="127"/>
      <c r="QN50" s="127"/>
      <c r="QO50" s="127"/>
      <c r="QP50" s="127"/>
      <c r="QQ50" s="127"/>
      <c r="QR50" s="127"/>
      <c r="QS50" s="127"/>
      <c r="QT50" s="127"/>
      <c r="QU50" s="127"/>
      <c r="QV50" s="127"/>
      <c r="QW50" s="127"/>
      <c r="QX50" s="127"/>
      <c r="QY50" s="127"/>
      <c r="QZ50" s="127"/>
      <c r="RA50" s="127"/>
      <c r="RB50" s="127"/>
      <c r="RC50" s="127"/>
      <c r="RD50" s="127"/>
      <c r="RE50" s="127"/>
      <c r="RF50" s="127"/>
      <c r="RG50" s="127"/>
      <c r="RH50" s="127"/>
      <c r="RI50" s="127"/>
      <c r="RJ50" s="127"/>
      <c r="RK50" s="127"/>
      <c r="RL50" s="127"/>
      <c r="RM50" s="127"/>
      <c r="RN50" s="127"/>
      <c r="RO50" s="127"/>
      <c r="RP50" s="127"/>
      <c r="RQ50" s="127"/>
      <c r="RR50" s="127"/>
      <c r="RS50" s="127"/>
      <c r="RT50" s="127"/>
      <c r="RU50" s="127"/>
      <c r="RV50" s="127"/>
      <c r="RW50" s="127"/>
      <c r="RX50" s="127"/>
      <c r="RY50" s="127"/>
      <c r="RZ50" s="127"/>
      <c r="SA50" s="127"/>
      <c r="SB50" s="127"/>
      <c r="SC50" s="127"/>
      <c r="SD50" s="127"/>
      <c r="SE50" s="127"/>
      <c r="SF50" s="127"/>
      <c r="SG50" s="127"/>
      <c r="SH50" s="127"/>
      <c r="SI50" s="127"/>
      <c r="SJ50" s="127"/>
      <c r="SK50" s="127"/>
      <c r="SL50" s="127"/>
      <c r="SM50" s="127"/>
      <c r="SN50" s="127"/>
      <c r="SO50" s="127"/>
      <c r="SP50" s="127"/>
      <c r="SQ50" s="127"/>
      <c r="SR50" s="127"/>
      <c r="SS50" s="127"/>
      <c r="ST50" s="127"/>
      <c r="SU50" s="127"/>
      <c r="SV50" s="127"/>
      <c r="SW50" s="127"/>
      <c r="SX50" s="127"/>
      <c r="SY50" s="127"/>
      <c r="SZ50" s="127"/>
      <c r="TA50" s="127"/>
      <c r="TB50" s="127"/>
      <c r="TC50" s="127"/>
      <c r="TD50" s="127"/>
      <c r="TE50" s="127"/>
      <c r="TF50" s="127"/>
      <c r="TG50" s="127"/>
      <c r="TH50" s="127"/>
      <c r="TI50" s="127"/>
      <c r="TJ50" s="127"/>
      <c r="TK50" s="127"/>
      <c r="TL50" s="127"/>
      <c r="TM50" s="127"/>
      <c r="TN50" s="127"/>
      <c r="TO50" s="127"/>
      <c r="TP50" s="127"/>
      <c r="TQ50" s="127"/>
      <c r="TR50" s="127"/>
      <c r="TS50" s="127"/>
      <c r="TT50" s="127"/>
      <c r="TU50" s="127"/>
      <c r="TV50" s="127"/>
      <c r="TW50" s="127"/>
      <c r="TX50" s="127"/>
      <c r="TY50" s="127"/>
      <c r="TZ50" s="127"/>
      <c r="UA50" s="127"/>
      <c r="UB50" s="127"/>
      <c r="UC50" s="127"/>
      <c r="UD50" s="127"/>
      <c r="UE50" s="127"/>
      <c r="UF50" s="127"/>
      <c r="UG50" s="127"/>
      <c r="UH50" s="127"/>
      <c r="UI50" s="127"/>
      <c r="UJ50" s="127"/>
      <c r="UK50" s="127"/>
      <c r="UL50" s="127"/>
      <c r="UM50" s="127"/>
      <c r="UN50" s="127"/>
      <c r="UO50" s="127"/>
      <c r="UP50" s="127"/>
      <c r="UQ50" s="127"/>
      <c r="UR50" s="127"/>
      <c r="US50" s="127"/>
      <c r="UT50" s="127"/>
      <c r="UU50" s="127"/>
      <c r="UV50" s="127"/>
      <c r="UW50" s="127"/>
      <c r="UX50" s="127"/>
      <c r="UY50" s="127"/>
      <c r="UZ50" s="127"/>
      <c r="VA50" s="127"/>
      <c r="VB50" s="127"/>
      <c r="VC50" s="127"/>
      <c r="VD50" s="127"/>
      <c r="VE50" s="127"/>
      <c r="VF50" s="127"/>
      <c r="VG50" s="127"/>
      <c r="VH50" s="127"/>
      <c r="VI50" s="127"/>
      <c r="VJ50" s="127"/>
      <c r="VK50" s="127"/>
      <c r="VL50" s="127"/>
      <c r="VM50" s="127"/>
      <c r="VN50" s="127"/>
      <c r="VO50" s="127"/>
      <c r="VP50" s="127"/>
      <c r="VQ50" s="127"/>
      <c r="VR50" s="127"/>
      <c r="VS50" s="127"/>
      <c r="VT50" s="127"/>
      <c r="VU50" s="127"/>
      <c r="VV50" s="127"/>
      <c r="VW50" s="127"/>
      <c r="VX50" s="127"/>
      <c r="VY50" s="127"/>
      <c r="VZ50" s="127"/>
      <c r="WA50" s="127"/>
      <c r="WB50" s="127"/>
      <c r="WC50" s="127"/>
      <c r="WD50" s="127"/>
      <c r="WE50" s="127"/>
      <c r="WF50" s="127"/>
      <c r="WG50" s="127"/>
      <c r="WH50" s="127"/>
      <c r="WI50" s="127"/>
      <c r="WJ50" s="127"/>
      <c r="WK50" s="127"/>
      <c r="WL50" s="127"/>
      <c r="WM50" s="127"/>
      <c r="WN50" s="127"/>
      <c r="WO50" s="127"/>
      <c r="WP50" s="127"/>
      <c r="WQ50" s="127"/>
      <c r="WR50" s="127"/>
      <c r="WS50" s="127"/>
      <c r="WT50" s="127"/>
      <c r="WU50" s="127"/>
      <c r="WV50" s="127"/>
      <c r="WW50" s="127"/>
      <c r="WX50" s="127"/>
      <c r="WY50" s="127"/>
      <c r="WZ50" s="127"/>
      <c r="XA50" s="127"/>
      <c r="XB50" s="127"/>
      <c r="XC50" s="127"/>
      <c r="XD50" s="127"/>
      <c r="XE50" s="127"/>
      <c r="XF50" s="127"/>
      <c r="XG50" s="127"/>
      <c r="XH50" s="127"/>
      <c r="XI50" s="127"/>
      <c r="XJ50" s="127"/>
      <c r="XK50" s="127"/>
      <c r="XL50" s="127"/>
      <c r="XM50" s="127"/>
      <c r="XN50" s="127"/>
      <c r="XO50" s="127"/>
      <c r="XP50" s="127"/>
      <c r="XQ50" s="127"/>
      <c r="XR50" s="127"/>
      <c r="XS50" s="127"/>
      <c r="XT50" s="127"/>
      <c r="XU50" s="127"/>
      <c r="XV50" s="127"/>
      <c r="XW50" s="127"/>
      <c r="XX50" s="127"/>
      <c r="XY50" s="127"/>
      <c r="XZ50" s="127"/>
      <c r="YA50" s="127"/>
      <c r="YB50" s="127"/>
      <c r="YC50" s="127"/>
      <c r="YD50" s="127"/>
      <c r="YE50" s="127"/>
      <c r="YF50" s="127"/>
      <c r="YG50" s="127"/>
      <c r="YH50" s="127"/>
      <c r="YI50" s="127"/>
      <c r="YJ50" s="127"/>
      <c r="YK50" s="127"/>
      <c r="YL50" s="127"/>
      <c r="YM50" s="127"/>
      <c r="YN50" s="127"/>
      <c r="YO50" s="127"/>
      <c r="YP50" s="127"/>
      <c r="YQ50" s="127"/>
      <c r="YR50" s="127"/>
      <c r="YS50" s="127"/>
      <c r="YT50" s="127"/>
      <c r="YU50" s="127"/>
      <c r="YV50" s="127"/>
      <c r="YW50" s="127"/>
      <c r="YX50" s="127"/>
      <c r="YY50" s="127"/>
      <c r="YZ50" s="127"/>
      <c r="ZA50" s="127"/>
      <c r="ZB50" s="127"/>
      <c r="ZC50" s="127"/>
      <c r="ZD50" s="127"/>
      <c r="ZE50" s="127"/>
      <c r="ZF50" s="127"/>
      <c r="ZG50" s="127"/>
      <c r="ZH50" s="127"/>
      <c r="ZI50" s="127"/>
      <c r="ZJ50" s="127"/>
      <c r="ZK50" s="127"/>
      <c r="ZL50" s="127"/>
      <c r="ZM50" s="127"/>
      <c r="ZN50" s="127"/>
      <c r="ZO50" s="127"/>
      <c r="ZP50" s="127"/>
      <c r="ZQ50" s="127"/>
      <c r="ZR50" s="127"/>
      <c r="ZS50" s="127"/>
      <c r="ZT50" s="127"/>
      <c r="ZU50" s="127"/>
      <c r="ZV50" s="127"/>
      <c r="ZW50" s="127"/>
      <c r="ZX50" s="127"/>
      <c r="ZY50" s="127"/>
      <c r="ZZ50" s="127"/>
      <c r="AAA50" s="127"/>
      <c r="AAB50" s="127"/>
      <c r="AAC50" s="127"/>
      <c r="AAD50" s="127"/>
      <c r="AAE50" s="127"/>
      <c r="AAF50" s="127"/>
      <c r="AAG50" s="127"/>
      <c r="AAH50" s="127"/>
      <c r="AAI50" s="127"/>
      <c r="AAJ50" s="127"/>
      <c r="AAK50" s="127"/>
      <c r="AAL50" s="127"/>
      <c r="AAM50" s="127"/>
      <c r="AAN50" s="127"/>
      <c r="AAO50" s="127"/>
      <c r="AAP50" s="127"/>
      <c r="AAQ50" s="127"/>
      <c r="AAR50" s="127"/>
      <c r="AAS50" s="127"/>
      <c r="AAT50" s="127"/>
      <c r="AAU50" s="127"/>
      <c r="AAV50" s="127"/>
      <c r="AAW50" s="127"/>
      <c r="AAX50" s="127"/>
      <c r="AAY50" s="127"/>
      <c r="AAZ50" s="127"/>
      <c r="ABA50" s="127"/>
      <c r="ABB50" s="127"/>
      <c r="ABC50" s="127"/>
      <c r="ABD50" s="127"/>
      <c r="ABE50" s="127"/>
      <c r="ABF50" s="127"/>
      <c r="ABG50" s="127"/>
      <c r="ABH50" s="127"/>
      <c r="ABI50" s="127"/>
      <c r="ABJ50" s="127"/>
      <c r="ABK50" s="127"/>
      <c r="ABL50" s="127"/>
      <c r="ABM50" s="127"/>
      <c r="ABN50" s="127"/>
      <c r="ABO50" s="127"/>
      <c r="ABP50" s="127"/>
      <c r="ABQ50" s="127"/>
      <c r="ABR50" s="127"/>
      <c r="ABS50" s="127"/>
      <c r="ABT50" s="127"/>
      <c r="ABU50" s="127"/>
      <c r="ABV50" s="127"/>
      <c r="ABW50" s="127"/>
      <c r="ABX50" s="127"/>
      <c r="ABY50" s="127"/>
      <c r="ABZ50" s="127"/>
      <c r="ACA50" s="127"/>
      <c r="ACB50" s="127"/>
      <c r="ACC50" s="127"/>
      <c r="ACD50" s="127"/>
      <c r="ACE50" s="127"/>
      <c r="ACF50" s="127"/>
      <c r="ACG50" s="127"/>
      <c r="ACH50" s="127"/>
      <c r="ACI50" s="127"/>
      <c r="ACJ50" s="127"/>
      <c r="ACK50" s="127"/>
      <c r="ACL50" s="127"/>
      <c r="ACM50" s="127"/>
      <c r="ACN50" s="127"/>
      <c r="ACO50" s="127"/>
      <c r="ACP50" s="127"/>
      <c r="ACQ50" s="127"/>
      <c r="ACR50" s="127"/>
      <c r="ACS50" s="127"/>
      <c r="ACT50" s="127"/>
      <c r="ACU50" s="127"/>
      <c r="ACV50" s="127"/>
      <c r="ACW50" s="127"/>
      <c r="ACX50" s="127"/>
      <c r="ACY50" s="127"/>
      <c r="ACZ50" s="127"/>
      <c r="ADA50" s="127"/>
      <c r="ADB50" s="127"/>
      <c r="ADC50" s="127"/>
      <c r="ADD50" s="127"/>
      <c r="ADE50" s="127"/>
      <c r="ADF50" s="127"/>
      <c r="ADG50" s="127"/>
      <c r="ADH50" s="127"/>
      <c r="ADI50" s="127"/>
      <c r="ADJ50" s="127"/>
      <c r="ADK50" s="127"/>
      <c r="ADL50" s="127"/>
      <c r="ADM50" s="127"/>
      <c r="ADN50" s="127"/>
      <c r="ADO50" s="127"/>
      <c r="ADP50" s="127"/>
      <c r="ADQ50" s="127"/>
      <c r="ADR50" s="127"/>
      <c r="ADS50" s="127"/>
      <c r="ADT50" s="127"/>
      <c r="ADU50" s="127"/>
      <c r="ADV50" s="127"/>
      <c r="ADW50" s="127"/>
      <c r="ADX50" s="127"/>
      <c r="ADY50" s="127"/>
      <c r="ADZ50" s="127"/>
      <c r="AEA50" s="127"/>
      <c r="AEB50" s="127"/>
      <c r="AEC50" s="127"/>
      <c r="AED50" s="127"/>
      <c r="AEE50" s="127"/>
      <c r="AEF50" s="127"/>
      <c r="AEG50" s="127"/>
      <c r="AEH50" s="127"/>
      <c r="AEI50" s="127"/>
      <c r="AEJ50" s="127"/>
      <c r="AEK50" s="127"/>
      <c r="AEL50" s="127"/>
      <c r="AEM50" s="127"/>
      <c r="AEN50" s="127"/>
      <c r="AEO50" s="127"/>
      <c r="AEP50" s="127"/>
      <c r="AEQ50" s="127"/>
      <c r="AER50" s="127"/>
      <c r="AES50" s="127"/>
      <c r="AET50" s="127"/>
      <c r="AEU50" s="127"/>
      <c r="AEV50" s="127"/>
      <c r="AEW50" s="127"/>
      <c r="AEX50" s="127"/>
      <c r="AEY50" s="127"/>
      <c r="AEZ50" s="127"/>
      <c r="AFA50" s="127"/>
      <c r="AFB50" s="127"/>
      <c r="AFC50" s="127"/>
      <c r="AFD50" s="127"/>
      <c r="AFE50" s="127"/>
      <c r="AFF50" s="127"/>
      <c r="AFG50" s="127"/>
      <c r="AFH50" s="127"/>
      <c r="AFI50" s="127"/>
      <c r="AFJ50" s="127"/>
      <c r="AFK50" s="127"/>
      <c r="AFL50" s="127"/>
      <c r="AFM50" s="127"/>
      <c r="AFN50" s="127"/>
      <c r="AFO50" s="127"/>
      <c r="AFP50" s="127"/>
      <c r="AFQ50" s="127"/>
      <c r="AFR50" s="127"/>
      <c r="AFS50" s="127"/>
      <c r="AFT50" s="127"/>
      <c r="AFU50" s="127"/>
      <c r="AFV50" s="127"/>
      <c r="AFW50" s="127"/>
      <c r="AFX50" s="127"/>
      <c r="AFY50" s="127"/>
      <c r="AFZ50" s="127"/>
      <c r="AGA50" s="127"/>
      <c r="AGB50" s="127"/>
      <c r="AGC50" s="127"/>
      <c r="AGD50" s="127"/>
      <c r="AGE50" s="127"/>
      <c r="AGF50" s="127"/>
      <c r="AGG50" s="127"/>
      <c r="AGH50" s="127"/>
      <c r="AGI50" s="127"/>
      <c r="AGJ50" s="127"/>
      <c r="AGK50" s="127"/>
      <c r="AGL50" s="127"/>
      <c r="AGM50" s="127"/>
      <c r="AGN50" s="127"/>
      <c r="AGO50" s="127"/>
      <c r="AGP50" s="127"/>
      <c r="AGQ50" s="127"/>
      <c r="AGR50" s="127"/>
      <c r="AGS50" s="127"/>
      <c r="AGT50" s="127"/>
      <c r="AGU50" s="127"/>
      <c r="AGV50" s="127"/>
      <c r="AGW50" s="127"/>
      <c r="AGX50" s="127"/>
      <c r="AGY50" s="127"/>
      <c r="AGZ50" s="127"/>
      <c r="AHA50" s="127"/>
      <c r="AHB50" s="127"/>
      <c r="AHC50" s="127"/>
      <c r="AHD50" s="127"/>
      <c r="AHE50" s="127"/>
      <c r="AHF50" s="127"/>
      <c r="AHG50" s="127"/>
      <c r="AHH50" s="127"/>
      <c r="AHI50" s="127"/>
      <c r="AHJ50" s="127"/>
      <c r="AHK50" s="127"/>
      <c r="AHL50" s="127"/>
      <c r="AHM50" s="127"/>
      <c r="AHN50" s="127"/>
      <c r="AHO50" s="127"/>
      <c r="AHP50" s="127"/>
      <c r="AHQ50" s="127"/>
      <c r="AHR50" s="127"/>
      <c r="AHS50" s="127"/>
      <c r="AHT50" s="127"/>
      <c r="AHU50" s="127"/>
      <c r="AHV50" s="127"/>
      <c r="AHW50" s="127"/>
      <c r="AHX50" s="127"/>
      <c r="AHY50" s="127"/>
      <c r="AHZ50" s="127"/>
      <c r="AIA50" s="127"/>
      <c r="AIB50" s="127"/>
      <c r="AIC50" s="127"/>
      <c r="AID50" s="127"/>
      <c r="AIE50" s="127"/>
      <c r="AIF50" s="127"/>
      <c r="AIG50" s="127"/>
      <c r="AIH50" s="127"/>
      <c r="AII50" s="127"/>
      <c r="AIJ50" s="127"/>
      <c r="AIK50" s="127"/>
      <c r="AIL50" s="127"/>
      <c r="AIM50" s="127"/>
      <c r="AIN50" s="127"/>
      <c r="AIO50" s="127"/>
      <c r="AIP50" s="127"/>
      <c r="AIQ50" s="127"/>
      <c r="AIR50" s="127"/>
      <c r="AIS50" s="127"/>
      <c r="AIT50" s="127"/>
      <c r="AIU50" s="127"/>
      <c r="AIV50" s="127"/>
      <c r="AIW50" s="127"/>
      <c r="AIX50" s="127"/>
      <c r="AIY50" s="127"/>
      <c r="AIZ50" s="127"/>
      <c r="AJA50" s="127"/>
      <c r="AJB50" s="127"/>
      <c r="AJC50" s="127"/>
      <c r="AJD50" s="127"/>
      <c r="AJE50" s="127"/>
      <c r="AJF50" s="127"/>
      <c r="AJG50" s="127"/>
      <c r="AJH50" s="127"/>
      <c r="AJI50" s="127"/>
      <c r="AJJ50" s="127"/>
      <c r="AJK50" s="127"/>
      <c r="AJL50" s="127"/>
      <c r="AJM50" s="127"/>
      <c r="AJN50" s="127"/>
      <c r="AJO50" s="127"/>
      <c r="AJP50" s="127"/>
      <c r="AJQ50" s="127"/>
      <c r="AJR50" s="127"/>
      <c r="AJS50" s="127"/>
      <c r="AJT50" s="127"/>
      <c r="AJU50" s="127"/>
      <c r="AJV50" s="127"/>
      <c r="AJW50" s="127"/>
      <c r="AJX50" s="127"/>
      <c r="AJY50" s="127"/>
      <c r="AJZ50" s="127"/>
      <c r="AKA50" s="127"/>
      <c r="AKB50" s="127"/>
      <c r="AKC50" s="127"/>
      <c r="AKD50" s="127"/>
      <c r="AKE50" s="127"/>
      <c r="AKF50" s="127"/>
      <c r="AKG50" s="127"/>
      <c r="AKH50" s="127"/>
      <c r="AKI50" s="127"/>
      <c r="AKJ50" s="127"/>
      <c r="AKK50" s="127"/>
      <c r="AKL50" s="127"/>
      <c r="AKM50" s="127"/>
      <c r="AKN50" s="127"/>
      <c r="AKO50" s="127"/>
      <c r="AKP50" s="127"/>
      <c r="AKQ50" s="127"/>
      <c r="AKR50" s="127"/>
      <c r="AKS50" s="127"/>
      <c r="AKT50" s="127"/>
      <c r="AKU50" s="127"/>
      <c r="AKV50" s="127"/>
      <c r="AKW50" s="127"/>
      <c r="AKX50" s="127"/>
      <c r="AKY50" s="127"/>
      <c r="AKZ50" s="127"/>
      <c r="ALA50" s="127"/>
      <c r="ALB50" s="127"/>
      <c r="ALC50" s="127"/>
      <c r="ALD50" s="127"/>
      <c r="ALE50" s="127"/>
      <c r="ALF50" s="127"/>
      <c r="ALG50" s="127"/>
      <c r="ALH50" s="127"/>
      <c r="ALI50" s="127"/>
      <c r="ALJ50" s="127"/>
      <c r="ALK50" s="127"/>
      <c r="ALL50" s="127"/>
      <c r="ALM50" s="127"/>
      <c r="ALN50" s="127"/>
      <c r="ALO50" s="127"/>
      <c r="ALP50" s="127"/>
      <c r="ALQ50" s="127"/>
      <c r="ALR50" s="127"/>
      <c r="ALS50" s="127"/>
      <c r="ALT50" s="127"/>
      <c r="ALU50" s="127"/>
      <c r="ALV50" s="127"/>
      <c r="ALW50" s="127"/>
      <c r="ALX50" s="127"/>
      <c r="ALY50" s="127"/>
      <c r="ALZ50" s="127"/>
      <c r="AMA50" s="127"/>
      <c r="AMB50" s="127"/>
      <c r="AMC50" s="127"/>
      <c r="AMD50" s="127"/>
      <c r="AME50" s="127"/>
      <c r="AMF50" s="127"/>
      <c r="AMG50" s="127"/>
      <c r="AMH50" s="127"/>
      <c r="AMI50" s="127"/>
      <c r="AMJ50" s="127"/>
      <c r="AMK50" s="127"/>
      <c r="AML50" s="127"/>
      <c r="AMM50" s="127"/>
      <c r="AMN50" s="127"/>
      <c r="AMO50" s="127"/>
      <c r="AMP50" s="127"/>
      <c r="AMQ50" s="127"/>
      <c r="AMR50" s="127"/>
      <c r="AMS50" s="127"/>
      <c r="AMT50" s="127"/>
      <c r="AMU50" s="127"/>
      <c r="AMV50" s="127"/>
      <c r="AMW50" s="127"/>
      <c r="AMX50" s="127"/>
      <c r="AMY50" s="127"/>
      <c r="AMZ50" s="127"/>
      <c r="ANA50" s="127"/>
      <c r="ANB50" s="127"/>
      <c r="ANC50" s="127"/>
      <c r="AND50" s="127"/>
      <c r="ANE50" s="127"/>
      <c r="ANF50" s="127"/>
      <c r="ANG50" s="127"/>
      <c r="ANH50" s="127"/>
      <c r="ANI50" s="127"/>
      <c r="ANJ50" s="127"/>
      <c r="ANK50" s="127"/>
      <c r="ANL50" s="127"/>
      <c r="ANM50" s="127"/>
      <c r="ANN50" s="127"/>
      <c r="ANO50" s="127"/>
      <c r="ANP50" s="127"/>
      <c r="ANQ50" s="127"/>
      <c r="ANR50" s="127"/>
      <c r="ANS50" s="127"/>
      <c r="ANT50" s="127"/>
      <c r="ANU50" s="127"/>
      <c r="ANV50" s="127"/>
      <c r="ANW50" s="127"/>
      <c r="ANX50" s="127"/>
      <c r="ANY50" s="127"/>
      <c r="ANZ50" s="127"/>
      <c r="AOA50" s="127"/>
      <c r="AOB50" s="127"/>
      <c r="AOC50" s="127"/>
      <c r="AOD50" s="127"/>
      <c r="AOE50" s="127"/>
      <c r="AOF50" s="127"/>
      <c r="AOG50" s="127"/>
      <c r="AOH50" s="127"/>
      <c r="AOI50" s="127"/>
      <c r="AOJ50" s="127"/>
      <c r="AOK50" s="127"/>
      <c r="AOL50" s="127"/>
      <c r="AOM50" s="127"/>
      <c r="AON50" s="127"/>
      <c r="AOO50" s="127"/>
      <c r="AOP50" s="127"/>
      <c r="AOQ50" s="127"/>
      <c r="AOR50" s="127"/>
      <c r="AOS50" s="127"/>
      <c r="AOT50" s="127"/>
      <c r="AOU50" s="127"/>
      <c r="AOV50" s="127"/>
      <c r="AOW50" s="127"/>
      <c r="AOX50" s="127"/>
      <c r="AOY50" s="127"/>
      <c r="AOZ50" s="127"/>
      <c r="APA50" s="127"/>
      <c r="APB50" s="127"/>
      <c r="APC50" s="127"/>
      <c r="APD50" s="127"/>
      <c r="APE50" s="127"/>
      <c r="APF50" s="127"/>
      <c r="APG50" s="127"/>
      <c r="APH50" s="127"/>
      <c r="API50" s="127"/>
      <c r="APJ50" s="127"/>
      <c r="APK50" s="127"/>
      <c r="APL50" s="127"/>
      <c r="APM50" s="127"/>
      <c r="APN50" s="127"/>
      <c r="APO50" s="127"/>
      <c r="APP50" s="127"/>
      <c r="APQ50" s="127"/>
      <c r="APR50" s="127"/>
      <c r="APS50" s="127"/>
      <c r="APT50" s="127"/>
      <c r="APU50" s="127"/>
      <c r="APV50" s="127"/>
      <c r="APW50" s="127"/>
      <c r="APX50" s="127"/>
      <c r="APY50" s="127"/>
      <c r="APZ50" s="127"/>
      <c r="AQA50" s="127"/>
      <c r="AQB50" s="127"/>
      <c r="AQC50" s="127"/>
      <c r="AQD50" s="127"/>
      <c r="AQE50" s="127"/>
      <c r="AQF50" s="127"/>
      <c r="AQG50" s="127"/>
      <c r="AQH50" s="127"/>
      <c r="AQI50" s="127"/>
      <c r="AQJ50" s="127"/>
      <c r="AQK50" s="127"/>
      <c r="AQL50" s="127"/>
      <c r="AQM50" s="127"/>
      <c r="AQN50" s="127"/>
      <c r="AQO50" s="127"/>
      <c r="AQP50" s="127"/>
      <c r="AQQ50" s="127"/>
      <c r="AQR50" s="127"/>
      <c r="AQS50" s="127"/>
      <c r="AQT50" s="127"/>
      <c r="AQU50" s="127"/>
      <c r="AQV50" s="127"/>
      <c r="AQW50" s="127"/>
      <c r="AQX50" s="127"/>
      <c r="AQY50" s="127"/>
      <c r="AQZ50" s="127"/>
      <c r="ARA50" s="127"/>
      <c r="ARB50" s="127"/>
      <c r="ARC50" s="127"/>
      <c r="ARD50" s="127"/>
      <c r="ARE50" s="127"/>
      <c r="ARF50" s="127"/>
      <c r="ARG50" s="127"/>
      <c r="ARH50" s="127"/>
      <c r="ARI50" s="127"/>
      <c r="ARJ50" s="127"/>
      <c r="ARK50" s="127"/>
      <c r="ARL50" s="127"/>
      <c r="ARM50" s="127"/>
      <c r="ARN50" s="127"/>
      <c r="ARO50" s="127"/>
      <c r="ARP50" s="127"/>
      <c r="ARQ50" s="127"/>
      <c r="ARR50" s="127"/>
      <c r="ARS50" s="127"/>
      <c r="ART50" s="127"/>
      <c r="ARU50" s="127"/>
      <c r="ARV50" s="127"/>
      <c r="ARW50" s="127"/>
      <c r="ARX50" s="127"/>
      <c r="ARY50" s="127"/>
      <c r="ARZ50" s="127"/>
      <c r="ASA50" s="127"/>
      <c r="ASB50" s="127"/>
      <c r="ASC50" s="127"/>
      <c r="ASD50" s="127"/>
      <c r="ASE50" s="127"/>
      <c r="ASF50" s="127"/>
      <c r="ASG50" s="127"/>
      <c r="ASH50" s="127"/>
      <c r="ASI50" s="127"/>
      <c r="ASJ50" s="127"/>
      <c r="ASK50" s="127"/>
      <c r="ASL50" s="127"/>
      <c r="ASM50" s="127"/>
      <c r="ASN50" s="127"/>
      <c r="ASO50" s="127"/>
      <c r="ASP50" s="127"/>
      <c r="ASQ50" s="127"/>
      <c r="ASR50" s="127"/>
      <c r="ASS50" s="127"/>
      <c r="AST50" s="127"/>
      <c r="ASU50" s="127"/>
      <c r="ASV50" s="127"/>
      <c r="ASW50" s="127"/>
      <c r="ASX50" s="127"/>
      <c r="ASY50" s="127"/>
      <c r="ASZ50" s="127"/>
      <c r="ATA50" s="127"/>
      <c r="ATB50" s="127"/>
      <c r="ATC50" s="127"/>
      <c r="ATD50" s="127"/>
      <c r="ATE50" s="127"/>
      <c r="ATF50" s="127"/>
      <c r="ATG50" s="127"/>
      <c r="ATH50" s="127"/>
      <c r="ATI50" s="127"/>
      <c r="ATJ50" s="127"/>
      <c r="ATK50" s="127"/>
      <c r="ATL50" s="127"/>
      <c r="ATM50" s="127"/>
      <c r="ATN50" s="127"/>
      <c r="ATO50" s="127"/>
      <c r="ATP50" s="127"/>
      <c r="ATQ50" s="127"/>
      <c r="ATR50" s="127"/>
      <c r="ATS50" s="127"/>
      <c r="ATT50" s="127"/>
      <c r="ATU50" s="127"/>
      <c r="ATV50" s="127"/>
      <c r="ATW50" s="127"/>
      <c r="ATX50" s="127"/>
      <c r="ATY50" s="127"/>
      <c r="ATZ50" s="127"/>
      <c r="AUA50" s="127"/>
      <c r="AUB50" s="127"/>
      <c r="AUC50" s="127"/>
      <c r="AUD50" s="127"/>
      <c r="AUE50" s="127"/>
      <c r="AUF50" s="127"/>
      <c r="AUG50" s="127"/>
      <c r="AUH50" s="127"/>
      <c r="AUI50" s="127"/>
      <c r="AUJ50" s="127"/>
      <c r="AUK50" s="127"/>
      <c r="AUL50" s="127"/>
      <c r="AUM50" s="127"/>
      <c r="AUN50" s="127"/>
      <c r="AUO50" s="127"/>
      <c r="AUP50" s="127"/>
      <c r="AUQ50" s="127"/>
      <c r="AUR50" s="127"/>
      <c r="AUS50" s="127"/>
      <c r="AUT50" s="127"/>
      <c r="AUU50" s="127"/>
      <c r="AUV50" s="127"/>
      <c r="AUW50" s="127"/>
      <c r="AUX50" s="127"/>
      <c r="AUY50" s="127"/>
      <c r="AUZ50" s="127"/>
      <c r="AVA50" s="127"/>
      <c r="AVB50" s="127"/>
      <c r="AVC50" s="127"/>
      <c r="AVD50" s="127"/>
      <c r="AVE50" s="127"/>
      <c r="AVF50" s="127"/>
      <c r="AVG50" s="127"/>
      <c r="AVH50" s="127"/>
      <c r="AVI50" s="127"/>
      <c r="AVJ50" s="127"/>
      <c r="AVK50" s="127"/>
      <c r="AVL50" s="127"/>
      <c r="AVM50" s="127"/>
      <c r="AVN50" s="127"/>
      <c r="AVO50" s="127"/>
      <c r="AVP50" s="127"/>
      <c r="AVQ50" s="127"/>
      <c r="AVR50" s="127"/>
      <c r="AVS50" s="127"/>
      <c r="AVT50" s="127"/>
      <c r="AVU50" s="127"/>
      <c r="AVV50" s="127"/>
      <c r="AVW50" s="127"/>
      <c r="AVX50" s="127"/>
      <c r="AVY50" s="127"/>
      <c r="AVZ50" s="127"/>
      <c r="AWA50" s="127"/>
      <c r="AWB50" s="127"/>
      <c r="AWC50" s="127"/>
      <c r="AWD50" s="127"/>
      <c r="AWE50" s="127"/>
      <c r="AWF50" s="127"/>
      <c r="AWG50" s="127"/>
      <c r="AWH50" s="127"/>
      <c r="AWI50" s="127"/>
      <c r="AWJ50" s="127"/>
      <c r="AWK50" s="127"/>
      <c r="AWL50" s="127"/>
      <c r="AWM50" s="127"/>
      <c r="AWN50" s="127"/>
      <c r="AWO50" s="127"/>
      <c r="AWP50" s="127"/>
      <c r="AWQ50" s="127"/>
      <c r="AWR50" s="127"/>
      <c r="AWS50" s="127"/>
      <c r="AWT50" s="127"/>
      <c r="AWU50" s="127"/>
      <c r="AWV50" s="127"/>
      <c r="AWW50" s="127"/>
      <c r="AWX50" s="127"/>
      <c r="AWY50" s="127"/>
      <c r="AWZ50" s="127"/>
      <c r="AXA50" s="127"/>
      <c r="AXB50" s="127"/>
      <c r="AXC50" s="127"/>
      <c r="AXD50" s="127"/>
      <c r="AXE50" s="127"/>
      <c r="AXF50" s="127"/>
      <c r="AXG50" s="127"/>
      <c r="AXH50" s="127"/>
      <c r="AXI50" s="127"/>
      <c r="AXJ50" s="127"/>
      <c r="AXK50" s="127"/>
      <c r="AXL50" s="127"/>
      <c r="AXM50" s="127"/>
      <c r="AXN50" s="127"/>
      <c r="AXO50" s="127"/>
      <c r="AXP50" s="127"/>
      <c r="AXQ50" s="127"/>
      <c r="AXR50" s="127"/>
      <c r="AXS50" s="127"/>
      <c r="AXT50" s="127"/>
      <c r="AXU50" s="127"/>
      <c r="AXV50" s="127"/>
      <c r="AXW50" s="127"/>
      <c r="AXX50" s="127"/>
      <c r="AXY50" s="127"/>
      <c r="AXZ50" s="127"/>
      <c r="AYA50" s="127"/>
      <c r="AYB50" s="127"/>
      <c r="AYC50" s="127"/>
      <c r="AYD50" s="127"/>
      <c r="AYE50" s="127"/>
      <c r="AYF50" s="127"/>
      <c r="AYG50" s="127"/>
      <c r="AYH50" s="127"/>
      <c r="AYI50" s="127"/>
      <c r="AYJ50" s="127"/>
      <c r="AYK50" s="127"/>
      <c r="AYL50" s="127"/>
      <c r="AYM50" s="127"/>
      <c r="AYN50" s="127"/>
      <c r="AYO50" s="127"/>
      <c r="AYP50" s="127"/>
      <c r="AYQ50" s="127"/>
      <c r="AYR50" s="127"/>
      <c r="AYS50" s="127"/>
      <c r="AYT50" s="127"/>
      <c r="AYU50" s="127"/>
      <c r="AYV50" s="127"/>
      <c r="AYW50" s="127"/>
      <c r="AYX50" s="127"/>
      <c r="AYY50" s="127"/>
      <c r="AYZ50" s="127"/>
      <c r="AZA50" s="127"/>
      <c r="AZB50" s="127"/>
      <c r="AZC50" s="127"/>
      <c r="AZD50" s="127"/>
      <c r="AZE50" s="127"/>
      <c r="AZF50" s="127"/>
      <c r="AZG50" s="127"/>
      <c r="AZH50" s="127"/>
      <c r="AZI50" s="127"/>
      <c r="AZJ50" s="127"/>
      <c r="AZK50" s="127"/>
      <c r="AZL50" s="127"/>
      <c r="AZM50" s="127"/>
      <c r="AZN50" s="127"/>
      <c r="AZO50" s="127"/>
      <c r="AZP50" s="127"/>
      <c r="AZQ50" s="127"/>
      <c r="AZR50" s="127"/>
      <c r="AZS50" s="127"/>
      <c r="AZT50" s="127"/>
      <c r="AZU50" s="127"/>
      <c r="AZV50" s="127"/>
      <c r="AZW50" s="127"/>
      <c r="AZX50" s="127"/>
      <c r="AZY50" s="127"/>
      <c r="AZZ50" s="127"/>
      <c r="BAA50" s="127"/>
      <c r="BAB50" s="127"/>
      <c r="BAC50" s="127"/>
      <c r="BAD50" s="127"/>
      <c r="BAE50" s="127"/>
      <c r="BAF50" s="127"/>
      <c r="BAG50" s="127"/>
      <c r="BAH50" s="127"/>
      <c r="BAI50" s="127"/>
      <c r="BAJ50" s="127"/>
      <c r="BAK50" s="127"/>
      <c r="BAL50" s="127"/>
      <c r="BAM50" s="127"/>
      <c r="BAN50" s="127"/>
      <c r="BAO50" s="127"/>
      <c r="BAP50" s="127"/>
      <c r="BAQ50" s="127"/>
      <c r="BAR50" s="127"/>
      <c r="BAS50" s="127"/>
      <c r="BAT50" s="127"/>
      <c r="BAU50" s="127"/>
      <c r="BAV50" s="127"/>
      <c r="BAW50" s="127"/>
      <c r="BAX50" s="127"/>
      <c r="BAY50" s="127"/>
      <c r="BAZ50" s="127"/>
      <c r="BBA50" s="127"/>
      <c r="BBB50" s="127"/>
      <c r="BBC50" s="127"/>
      <c r="BBD50" s="127"/>
      <c r="BBE50" s="127"/>
      <c r="BBF50" s="127"/>
      <c r="BBG50" s="127"/>
      <c r="BBH50" s="127"/>
      <c r="BBI50" s="127"/>
      <c r="BBJ50" s="127"/>
      <c r="BBK50" s="127"/>
      <c r="BBL50" s="127"/>
      <c r="BBM50" s="127"/>
      <c r="BBN50" s="127"/>
      <c r="BBO50" s="127"/>
      <c r="BBP50" s="127"/>
      <c r="BBQ50" s="127"/>
      <c r="BBR50" s="127"/>
      <c r="BBS50" s="127"/>
      <c r="BBT50" s="127"/>
      <c r="BBU50" s="127"/>
      <c r="BBV50" s="127"/>
      <c r="BBW50" s="127"/>
      <c r="BBX50" s="127"/>
      <c r="BBY50" s="127"/>
      <c r="BBZ50" s="127"/>
      <c r="BCA50" s="127"/>
      <c r="BCB50" s="127"/>
      <c r="BCC50" s="127"/>
      <c r="BCD50" s="127"/>
      <c r="BCE50" s="127"/>
      <c r="BCF50" s="127"/>
      <c r="BCG50" s="127"/>
      <c r="BCH50" s="127"/>
      <c r="BCI50" s="127"/>
      <c r="BCJ50" s="127"/>
      <c r="BCK50" s="127"/>
      <c r="BCL50" s="127"/>
      <c r="BCM50" s="127"/>
      <c r="BCN50" s="127"/>
      <c r="BCO50" s="127"/>
      <c r="BCP50" s="127"/>
      <c r="BCQ50" s="127"/>
      <c r="BCR50" s="127"/>
      <c r="BCS50" s="127"/>
      <c r="BCT50" s="127"/>
      <c r="BCU50" s="127"/>
      <c r="BCV50" s="127"/>
      <c r="BCW50" s="127"/>
      <c r="BCX50" s="127"/>
      <c r="BCY50" s="127"/>
      <c r="BCZ50" s="127"/>
      <c r="BDA50" s="127"/>
      <c r="BDB50" s="127"/>
      <c r="BDC50" s="127"/>
      <c r="BDD50" s="127"/>
      <c r="BDE50" s="127"/>
      <c r="BDF50" s="127"/>
      <c r="BDG50" s="127"/>
      <c r="BDH50" s="127"/>
      <c r="BDI50" s="127"/>
      <c r="BDJ50" s="127"/>
      <c r="BDK50" s="127"/>
      <c r="BDL50" s="127"/>
      <c r="BDM50" s="127"/>
      <c r="BDN50" s="127"/>
      <c r="BDO50" s="127"/>
      <c r="BDP50" s="127"/>
      <c r="BDQ50" s="127"/>
      <c r="BDR50" s="127"/>
      <c r="BDS50" s="127"/>
      <c r="BDT50" s="127"/>
      <c r="BDU50" s="127"/>
      <c r="BDV50" s="127"/>
      <c r="BDW50" s="127"/>
      <c r="BDX50" s="127"/>
      <c r="BDY50" s="127"/>
      <c r="BDZ50" s="127"/>
      <c r="BEA50" s="127"/>
      <c r="BEB50" s="127"/>
      <c r="BEC50" s="127"/>
      <c r="BED50" s="127"/>
      <c r="BEE50" s="127"/>
      <c r="BEF50" s="127"/>
      <c r="BEG50" s="127"/>
      <c r="BEH50" s="127"/>
      <c r="BEI50" s="127"/>
      <c r="BEJ50" s="127"/>
      <c r="BEK50" s="127"/>
      <c r="BEL50" s="127"/>
      <c r="BEM50" s="127"/>
      <c r="BEN50" s="127"/>
      <c r="BEO50" s="127"/>
      <c r="BEP50" s="127"/>
      <c r="BEQ50" s="127"/>
      <c r="BER50" s="127"/>
      <c r="BES50" s="127"/>
      <c r="BET50" s="127"/>
      <c r="BEU50" s="127"/>
      <c r="BEV50" s="127"/>
      <c r="BEW50" s="127"/>
      <c r="BEX50" s="127"/>
      <c r="BEY50" s="127"/>
      <c r="BEZ50" s="127"/>
      <c r="BFA50" s="127"/>
      <c r="BFB50" s="127"/>
      <c r="BFC50" s="127"/>
      <c r="BFD50" s="127"/>
      <c r="BFE50" s="127"/>
      <c r="BFF50" s="127"/>
      <c r="BFG50" s="127"/>
      <c r="BFH50" s="127"/>
      <c r="BFI50" s="127"/>
      <c r="BFJ50" s="127"/>
      <c r="BFK50" s="127"/>
      <c r="BFL50" s="127"/>
      <c r="BFM50" s="127"/>
      <c r="BFN50" s="127"/>
      <c r="BFO50" s="127"/>
      <c r="BFP50" s="127"/>
      <c r="BFQ50" s="127"/>
      <c r="BFR50" s="127"/>
      <c r="BFS50" s="127"/>
      <c r="BFT50" s="127"/>
      <c r="BFU50" s="127"/>
      <c r="BFV50" s="127"/>
      <c r="BFW50" s="127"/>
      <c r="BFX50" s="127"/>
      <c r="BFY50" s="127"/>
      <c r="BFZ50" s="127"/>
      <c r="BGA50" s="127"/>
      <c r="BGB50" s="127"/>
      <c r="BGC50" s="127"/>
      <c r="BGD50" s="127"/>
      <c r="BGE50" s="127"/>
      <c r="BGF50" s="127"/>
      <c r="BGG50" s="127"/>
      <c r="BGH50" s="127"/>
      <c r="BGI50" s="127"/>
      <c r="BGJ50" s="127"/>
      <c r="BGK50" s="127"/>
      <c r="BGL50" s="127"/>
      <c r="BGM50" s="127"/>
      <c r="BGN50" s="127"/>
      <c r="BGO50" s="127"/>
      <c r="BGP50" s="127"/>
      <c r="BGQ50" s="127"/>
      <c r="BGR50" s="127"/>
      <c r="BGS50" s="127"/>
      <c r="BGT50" s="127"/>
      <c r="BGU50" s="127"/>
      <c r="BGV50" s="127"/>
      <c r="BGW50" s="127"/>
      <c r="BGX50" s="127"/>
      <c r="BGY50" s="127"/>
      <c r="BGZ50" s="127"/>
      <c r="BHA50" s="127"/>
      <c r="BHB50" s="127"/>
      <c r="BHC50" s="127"/>
      <c r="BHD50" s="127"/>
      <c r="BHE50" s="127"/>
      <c r="BHF50" s="127"/>
      <c r="BHG50" s="127"/>
      <c r="BHH50" s="127"/>
      <c r="BHI50" s="127"/>
      <c r="BHJ50" s="127"/>
      <c r="BHK50" s="127"/>
      <c r="BHL50" s="127"/>
      <c r="BHM50" s="127"/>
      <c r="BHN50" s="127"/>
      <c r="BHO50" s="127"/>
      <c r="BHP50" s="127"/>
      <c r="BHQ50" s="127"/>
      <c r="BHR50" s="127"/>
      <c r="BHS50" s="127"/>
      <c r="BHT50" s="127"/>
      <c r="BHU50" s="127"/>
      <c r="BHV50" s="127"/>
      <c r="BHW50" s="127"/>
      <c r="BHX50" s="127"/>
      <c r="BHY50" s="127"/>
      <c r="BHZ50" s="127"/>
      <c r="BIA50" s="127"/>
      <c r="BIB50" s="127"/>
      <c r="BIC50" s="127"/>
      <c r="BID50" s="127"/>
      <c r="BIE50" s="127"/>
      <c r="BIF50" s="127"/>
      <c r="BIG50" s="127"/>
      <c r="BIH50" s="127"/>
      <c r="BII50" s="127"/>
      <c r="BIJ50" s="127"/>
      <c r="BIK50" s="127"/>
      <c r="BIL50" s="127"/>
      <c r="BIM50" s="127"/>
      <c r="BIN50" s="127"/>
      <c r="BIO50" s="127"/>
      <c r="BIP50" s="127"/>
      <c r="BIQ50" s="127"/>
      <c r="BIR50" s="127"/>
      <c r="BIS50" s="127"/>
      <c r="BIT50" s="127"/>
      <c r="BIU50" s="127"/>
      <c r="BIV50" s="127"/>
      <c r="BIW50" s="127"/>
      <c r="BIX50" s="127"/>
      <c r="BIY50" s="127"/>
      <c r="BIZ50" s="127"/>
      <c r="BJA50" s="127"/>
      <c r="BJB50" s="127"/>
      <c r="BJC50" s="127"/>
      <c r="BJD50" s="127"/>
      <c r="BJE50" s="127"/>
      <c r="BJF50" s="127"/>
      <c r="BJG50" s="127"/>
      <c r="BJH50" s="127"/>
      <c r="BJI50" s="127"/>
      <c r="BJJ50" s="127"/>
      <c r="BJK50" s="127"/>
      <c r="BJL50" s="127"/>
      <c r="BJM50" s="127"/>
      <c r="BJN50" s="127"/>
      <c r="BJO50" s="127"/>
      <c r="BJP50" s="127"/>
      <c r="BJQ50" s="127"/>
      <c r="BJR50" s="127"/>
      <c r="BJS50" s="127"/>
      <c r="BJT50" s="127"/>
      <c r="BJU50" s="127"/>
      <c r="BJV50" s="127"/>
      <c r="BJW50" s="127"/>
      <c r="BJX50" s="127"/>
      <c r="BJY50" s="127"/>
      <c r="BJZ50" s="127"/>
      <c r="BKA50" s="127"/>
      <c r="BKB50" s="127"/>
      <c r="BKC50" s="127"/>
      <c r="BKD50" s="127"/>
      <c r="BKE50" s="127"/>
      <c r="BKF50" s="127"/>
      <c r="BKG50" s="127"/>
      <c r="BKH50" s="127"/>
      <c r="BKI50" s="127"/>
      <c r="BKJ50" s="127"/>
      <c r="BKK50" s="127"/>
      <c r="BKL50" s="127"/>
      <c r="BKM50" s="127"/>
      <c r="BKN50" s="127"/>
      <c r="BKO50" s="127"/>
      <c r="BKP50" s="127"/>
      <c r="BKQ50" s="127"/>
      <c r="BKR50" s="127"/>
      <c r="BKS50" s="127"/>
      <c r="BKT50" s="127"/>
      <c r="BKU50" s="127"/>
      <c r="BKV50" s="127"/>
      <c r="BKW50" s="127"/>
      <c r="BKX50" s="127"/>
      <c r="BKY50" s="127"/>
      <c r="BKZ50" s="127"/>
      <c r="BLA50" s="127"/>
      <c r="BLB50" s="127"/>
      <c r="BLC50" s="127"/>
      <c r="BLD50" s="127"/>
      <c r="BLE50" s="127"/>
      <c r="BLF50" s="127"/>
      <c r="BLG50" s="127"/>
      <c r="BLH50" s="127"/>
      <c r="BLI50" s="127"/>
      <c r="BLJ50" s="127"/>
      <c r="BLK50" s="127"/>
      <c r="BLL50" s="127"/>
      <c r="BLM50" s="127"/>
      <c r="BLN50" s="127"/>
      <c r="BLO50" s="127"/>
      <c r="BLP50" s="127"/>
      <c r="BLQ50" s="127"/>
      <c r="BLR50" s="127"/>
      <c r="BLS50" s="127"/>
      <c r="BLT50" s="127"/>
      <c r="BLU50" s="127"/>
      <c r="BLV50" s="127"/>
      <c r="BLW50" s="127"/>
      <c r="BLX50" s="127"/>
      <c r="BLY50" s="127"/>
      <c r="BLZ50" s="127"/>
      <c r="BMA50" s="127"/>
      <c r="BMB50" s="127"/>
      <c r="BMC50" s="127"/>
      <c r="BMD50" s="127"/>
      <c r="BME50" s="127"/>
      <c r="BMF50" s="127"/>
      <c r="BMG50" s="127"/>
      <c r="BMH50" s="127"/>
      <c r="BMI50" s="127"/>
      <c r="BMJ50" s="127"/>
      <c r="BMK50" s="127"/>
      <c r="BML50" s="127"/>
      <c r="BMM50" s="127"/>
      <c r="BMN50" s="127"/>
      <c r="BMO50" s="127"/>
      <c r="BMP50" s="127"/>
      <c r="BMQ50" s="127"/>
      <c r="BMR50" s="127"/>
      <c r="BMS50" s="127"/>
      <c r="BMT50" s="127"/>
      <c r="BMU50" s="127"/>
      <c r="BMV50" s="127"/>
      <c r="BMW50" s="127"/>
      <c r="BMX50" s="127"/>
      <c r="BMY50" s="127"/>
      <c r="BMZ50" s="127"/>
      <c r="BNA50" s="127"/>
      <c r="BNB50" s="127"/>
      <c r="BNC50" s="127"/>
      <c r="BND50" s="127"/>
      <c r="BNE50" s="127"/>
      <c r="BNF50" s="127"/>
      <c r="BNG50" s="127"/>
      <c r="BNH50" s="127"/>
      <c r="BNI50" s="127"/>
      <c r="BNJ50" s="127"/>
      <c r="BNK50" s="127"/>
      <c r="BNL50" s="127"/>
      <c r="BNM50" s="127"/>
      <c r="BNN50" s="127"/>
      <c r="BNO50" s="127"/>
      <c r="BNP50" s="127"/>
      <c r="BNQ50" s="127"/>
      <c r="BNR50" s="127"/>
      <c r="BNS50" s="127"/>
      <c r="BNT50" s="127"/>
      <c r="BNU50" s="127"/>
      <c r="BNV50" s="127"/>
      <c r="BNW50" s="127"/>
      <c r="BNX50" s="127"/>
      <c r="BNY50" s="127"/>
      <c r="BNZ50" s="127"/>
      <c r="BOA50" s="127"/>
      <c r="BOB50" s="127"/>
      <c r="BOC50" s="127"/>
      <c r="BOD50" s="127"/>
      <c r="BOE50" s="127"/>
      <c r="BOF50" s="127"/>
      <c r="BOG50" s="127"/>
      <c r="BOH50" s="127"/>
      <c r="BOI50" s="127"/>
      <c r="BOJ50" s="127"/>
      <c r="BOK50" s="127"/>
      <c r="BOL50" s="127"/>
      <c r="BOM50" s="127"/>
      <c r="BON50" s="127"/>
      <c r="BOO50" s="127"/>
      <c r="BOP50" s="127"/>
      <c r="BOQ50" s="127"/>
      <c r="BOR50" s="127"/>
      <c r="BOS50" s="127"/>
      <c r="BOT50" s="127"/>
      <c r="BOU50" s="127"/>
      <c r="BOV50" s="127"/>
      <c r="BOW50" s="127"/>
      <c r="BOX50" s="127"/>
      <c r="BOY50" s="127"/>
      <c r="BOZ50" s="127"/>
      <c r="BPA50" s="127"/>
      <c r="BPB50" s="127"/>
      <c r="BPC50" s="127"/>
      <c r="BPD50" s="127"/>
      <c r="BPE50" s="127"/>
      <c r="BPF50" s="127"/>
      <c r="BPG50" s="127"/>
      <c r="BPH50" s="127"/>
      <c r="BPI50" s="127"/>
      <c r="BPJ50" s="127"/>
      <c r="BPK50" s="127"/>
      <c r="BPL50" s="127"/>
      <c r="BPM50" s="127"/>
      <c r="BPN50" s="127"/>
      <c r="BPO50" s="127"/>
      <c r="BPP50" s="127"/>
      <c r="BPQ50" s="127"/>
      <c r="BPR50" s="127"/>
      <c r="BPS50" s="127"/>
      <c r="BPT50" s="127"/>
      <c r="BPU50" s="127"/>
      <c r="BPV50" s="127"/>
      <c r="BPW50" s="127"/>
      <c r="BPX50" s="127"/>
      <c r="BPY50" s="127"/>
      <c r="BPZ50" s="127"/>
      <c r="BQA50" s="127"/>
      <c r="BQB50" s="127"/>
      <c r="BQC50" s="127"/>
      <c r="BQD50" s="127"/>
      <c r="BQE50" s="127"/>
      <c r="BQF50" s="127"/>
      <c r="BQG50" s="127"/>
      <c r="BQH50" s="127"/>
      <c r="BQI50" s="127"/>
      <c r="BQJ50" s="127"/>
      <c r="BQK50" s="127"/>
      <c r="BQL50" s="127"/>
      <c r="BQM50" s="127"/>
      <c r="BQN50" s="127"/>
      <c r="BQO50" s="127"/>
      <c r="BQP50" s="127"/>
      <c r="BQQ50" s="127"/>
      <c r="BQR50" s="127"/>
      <c r="BQS50" s="127"/>
      <c r="BQT50" s="127"/>
      <c r="BQU50" s="127"/>
      <c r="BQV50" s="127"/>
      <c r="BQW50" s="127"/>
      <c r="BQX50" s="127"/>
      <c r="BQY50" s="127"/>
      <c r="BQZ50" s="127"/>
      <c r="BRA50" s="127"/>
      <c r="BRB50" s="127"/>
      <c r="BRC50" s="127"/>
      <c r="BRD50" s="127"/>
      <c r="BRE50" s="127"/>
      <c r="BRF50" s="127"/>
      <c r="BRG50" s="127"/>
      <c r="BRH50" s="127"/>
      <c r="BRI50" s="127"/>
      <c r="BRJ50" s="127"/>
      <c r="BRK50" s="127"/>
      <c r="BRL50" s="127"/>
      <c r="BRM50" s="127"/>
      <c r="BRN50" s="127"/>
      <c r="BRO50" s="127"/>
      <c r="BRP50" s="127"/>
      <c r="BRQ50" s="127"/>
      <c r="BRR50" s="127"/>
      <c r="BRS50" s="127"/>
      <c r="BRT50" s="127"/>
      <c r="BRU50" s="127"/>
      <c r="BRV50" s="127"/>
      <c r="BRW50" s="127"/>
      <c r="BRX50" s="127"/>
      <c r="BRY50" s="127"/>
      <c r="BRZ50" s="127"/>
      <c r="BSA50" s="127"/>
      <c r="BSB50" s="127"/>
      <c r="BSC50" s="127"/>
      <c r="BSD50" s="127"/>
      <c r="BSE50" s="127"/>
      <c r="BSF50" s="127"/>
      <c r="BSG50" s="127"/>
      <c r="BSH50" s="127"/>
      <c r="BSI50" s="127"/>
      <c r="BSJ50" s="127"/>
      <c r="BSK50" s="127"/>
      <c r="BSL50" s="127"/>
      <c r="BSM50" s="127"/>
      <c r="BSN50" s="127"/>
      <c r="BSO50" s="127"/>
      <c r="BSP50" s="127"/>
      <c r="BSQ50" s="127"/>
      <c r="BSR50" s="127"/>
      <c r="BSS50" s="127"/>
      <c r="BST50" s="127"/>
      <c r="BSU50" s="127"/>
      <c r="BSV50" s="127"/>
      <c r="BSW50" s="127"/>
      <c r="BSX50" s="127"/>
      <c r="BSY50" s="127"/>
      <c r="BSZ50" s="127"/>
      <c r="BTA50" s="127"/>
      <c r="BTB50" s="127"/>
      <c r="BTC50" s="127"/>
      <c r="BTD50" s="127"/>
      <c r="BTE50" s="127"/>
      <c r="BTF50" s="127"/>
      <c r="BTG50" s="127"/>
      <c r="BTH50" s="127"/>
      <c r="BTI50" s="127"/>
      <c r="BTJ50" s="127"/>
      <c r="BTK50" s="127"/>
      <c r="BTL50" s="127"/>
      <c r="BTM50" s="127"/>
      <c r="BTN50" s="127"/>
      <c r="BTO50" s="127"/>
      <c r="BTP50" s="127"/>
      <c r="BTQ50" s="127"/>
      <c r="BTR50" s="127"/>
      <c r="BTS50" s="127"/>
      <c r="BTT50" s="127"/>
      <c r="BTU50" s="127"/>
      <c r="BTV50" s="127"/>
      <c r="BTW50" s="127"/>
      <c r="BTX50" s="127"/>
      <c r="BTY50" s="127"/>
      <c r="BTZ50" s="127"/>
      <c r="BUA50" s="127"/>
      <c r="BUB50" s="127"/>
      <c r="BUC50" s="127"/>
      <c r="BUD50" s="127"/>
      <c r="BUE50" s="127"/>
      <c r="BUF50" s="127"/>
      <c r="BUG50" s="127"/>
      <c r="BUH50" s="127"/>
      <c r="BUI50" s="127"/>
      <c r="BUJ50" s="127"/>
      <c r="BUK50" s="127"/>
      <c r="BUL50" s="127"/>
      <c r="BUM50" s="127"/>
      <c r="BUN50" s="127"/>
      <c r="BUO50" s="127"/>
      <c r="BUP50" s="127"/>
      <c r="BUQ50" s="127"/>
      <c r="BUR50" s="127"/>
      <c r="BUS50" s="127"/>
      <c r="BUT50" s="127"/>
      <c r="BUU50" s="127"/>
      <c r="BUV50" s="127"/>
      <c r="BUW50" s="127"/>
      <c r="BUX50" s="127"/>
      <c r="BUY50" s="127"/>
      <c r="BUZ50" s="127"/>
      <c r="BVA50" s="127"/>
      <c r="BVB50" s="127"/>
      <c r="BVC50" s="127"/>
      <c r="BVD50" s="127"/>
      <c r="BVE50" s="127"/>
      <c r="BVF50" s="127"/>
      <c r="BVG50" s="127"/>
      <c r="BVH50" s="127"/>
      <c r="BVI50" s="127"/>
      <c r="BVJ50" s="127"/>
      <c r="BVK50" s="127"/>
      <c r="BVL50" s="127"/>
      <c r="BVM50" s="127"/>
      <c r="BVN50" s="127"/>
      <c r="BVO50" s="127"/>
      <c r="BVP50" s="127"/>
      <c r="BVQ50" s="127"/>
      <c r="BVR50" s="127"/>
      <c r="BVS50" s="127"/>
      <c r="BVT50" s="127"/>
      <c r="BVU50" s="127"/>
      <c r="BVV50" s="127"/>
      <c r="BVW50" s="127"/>
      <c r="BVX50" s="127"/>
      <c r="BVY50" s="127"/>
      <c r="BVZ50" s="127"/>
      <c r="BWA50" s="127"/>
      <c r="BWB50" s="127"/>
      <c r="BWC50" s="127"/>
      <c r="BWD50" s="127"/>
      <c r="BWE50" s="127"/>
      <c r="BWF50" s="127"/>
      <c r="BWG50" s="127"/>
      <c r="BWH50" s="127"/>
      <c r="BWI50" s="127"/>
      <c r="BWJ50" s="127"/>
      <c r="BWK50" s="127"/>
      <c r="BWL50" s="127"/>
      <c r="BWM50" s="127"/>
      <c r="BWN50" s="127"/>
      <c r="BWO50" s="127"/>
      <c r="BWP50" s="127"/>
      <c r="BWQ50" s="127"/>
      <c r="BWR50" s="127"/>
      <c r="BWS50" s="127"/>
      <c r="BWT50" s="127"/>
      <c r="BWU50" s="127"/>
      <c r="BWV50" s="127"/>
      <c r="BWW50" s="127"/>
      <c r="BWX50" s="127"/>
      <c r="BWY50" s="127"/>
      <c r="BWZ50" s="127"/>
      <c r="BXA50" s="127"/>
      <c r="BXB50" s="127"/>
      <c r="BXC50" s="127"/>
      <c r="BXD50" s="127"/>
      <c r="BXE50" s="127"/>
      <c r="BXF50" s="127"/>
      <c r="BXG50" s="127"/>
      <c r="BXH50" s="127"/>
      <c r="BXI50" s="127"/>
      <c r="BXJ50" s="127"/>
      <c r="BXK50" s="127"/>
      <c r="BXL50" s="127"/>
      <c r="BXM50" s="127"/>
      <c r="BXN50" s="127"/>
      <c r="BXO50" s="127"/>
      <c r="BXP50" s="127"/>
      <c r="BXQ50" s="127"/>
      <c r="BXR50" s="127"/>
      <c r="BXS50" s="127"/>
      <c r="BXT50" s="127"/>
      <c r="BXU50" s="127"/>
      <c r="BXV50" s="127"/>
      <c r="BXW50" s="127"/>
      <c r="BXX50" s="127"/>
      <c r="BXY50" s="127"/>
      <c r="BXZ50" s="127"/>
      <c r="BYA50" s="127"/>
      <c r="BYB50" s="127"/>
      <c r="BYC50" s="127"/>
      <c r="BYD50" s="127"/>
      <c r="BYE50" s="127"/>
      <c r="BYF50" s="127"/>
      <c r="BYG50" s="127"/>
      <c r="BYH50" s="127"/>
      <c r="BYI50" s="127"/>
      <c r="BYJ50" s="127"/>
      <c r="BYK50" s="127"/>
      <c r="BYL50" s="127"/>
      <c r="BYM50" s="127"/>
      <c r="BYN50" s="127"/>
      <c r="BYO50" s="127"/>
      <c r="BYP50" s="127"/>
      <c r="BYQ50" s="127"/>
      <c r="BYR50" s="127"/>
      <c r="BYS50" s="127"/>
      <c r="BYT50" s="127"/>
      <c r="BYU50" s="127"/>
      <c r="BYV50" s="127"/>
      <c r="BYW50" s="127"/>
      <c r="BYX50" s="127"/>
      <c r="BYY50" s="127"/>
      <c r="BYZ50" s="127"/>
      <c r="BZA50" s="127"/>
      <c r="BZB50" s="127"/>
      <c r="BZC50" s="127"/>
      <c r="BZD50" s="127"/>
      <c r="BZE50" s="127"/>
      <c r="BZF50" s="127"/>
      <c r="BZG50" s="127"/>
      <c r="BZH50" s="127"/>
      <c r="BZI50" s="127"/>
      <c r="BZJ50" s="127"/>
      <c r="BZK50" s="127"/>
      <c r="BZL50" s="127"/>
      <c r="BZM50" s="127"/>
      <c r="BZN50" s="127"/>
      <c r="BZO50" s="127"/>
      <c r="BZP50" s="127"/>
      <c r="BZQ50" s="127"/>
      <c r="BZR50" s="127"/>
      <c r="BZS50" s="127"/>
      <c r="BZT50" s="127"/>
      <c r="BZU50" s="127"/>
      <c r="BZV50" s="127"/>
      <c r="BZW50" s="127"/>
      <c r="BZX50" s="127"/>
      <c r="BZY50" s="127"/>
      <c r="BZZ50" s="127"/>
      <c r="CAA50" s="127"/>
      <c r="CAB50" s="127"/>
      <c r="CAC50" s="127"/>
      <c r="CAD50" s="127"/>
      <c r="CAE50" s="127"/>
      <c r="CAF50" s="127"/>
      <c r="CAG50" s="127"/>
      <c r="CAH50" s="127"/>
      <c r="CAI50" s="127"/>
      <c r="CAJ50" s="127"/>
      <c r="CAK50" s="127"/>
      <c r="CAL50" s="127"/>
      <c r="CAM50" s="127"/>
      <c r="CAN50" s="127"/>
      <c r="CAO50" s="127"/>
      <c r="CAP50" s="127"/>
      <c r="CAQ50" s="127"/>
      <c r="CAR50" s="127"/>
      <c r="CAS50" s="127"/>
      <c r="CAT50" s="127"/>
      <c r="CAU50" s="127"/>
      <c r="CAV50" s="127"/>
      <c r="CAW50" s="127"/>
      <c r="CAX50" s="127"/>
      <c r="CAY50" s="127"/>
      <c r="CAZ50" s="127"/>
      <c r="CBA50" s="127"/>
      <c r="CBB50" s="127"/>
      <c r="CBC50" s="127"/>
      <c r="CBD50" s="127"/>
      <c r="CBE50" s="127"/>
      <c r="CBF50" s="127"/>
      <c r="CBG50" s="127"/>
      <c r="CBH50" s="127"/>
      <c r="CBI50" s="127"/>
      <c r="CBJ50" s="127"/>
      <c r="CBK50" s="127"/>
      <c r="CBL50" s="127"/>
      <c r="CBM50" s="127"/>
      <c r="CBN50" s="127"/>
      <c r="CBO50" s="127"/>
      <c r="CBP50" s="127"/>
      <c r="CBQ50" s="127"/>
      <c r="CBR50" s="127"/>
      <c r="CBS50" s="127"/>
      <c r="CBT50" s="127"/>
      <c r="CBU50" s="127"/>
      <c r="CBV50" s="127"/>
      <c r="CBW50" s="127"/>
      <c r="CBX50" s="127"/>
      <c r="CBY50" s="127"/>
      <c r="CBZ50" s="127"/>
      <c r="CCA50" s="127"/>
      <c r="CCB50" s="127"/>
      <c r="CCC50" s="127"/>
      <c r="CCD50" s="127"/>
      <c r="CCE50" s="127"/>
      <c r="CCF50" s="127"/>
      <c r="CCG50" s="127"/>
      <c r="CCH50" s="127"/>
      <c r="CCI50" s="127"/>
      <c r="CCJ50" s="127"/>
      <c r="CCK50" s="127"/>
      <c r="CCL50" s="127"/>
      <c r="CCM50" s="127"/>
      <c r="CCN50" s="127"/>
      <c r="CCO50" s="127"/>
      <c r="CCP50" s="127"/>
      <c r="CCQ50" s="127"/>
      <c r="CCR50" s="127"/>
      <c r="CCS50" s="127"/>
      <c r="CCT50" s="127"/>
      <c r="CCU50" s="127"/>
      <c r="CCV50" s="127"/>
      <c r="CCW50" s="127"/>
      <c r="CCX50" s="127"/>
      <c r="CCY50" s="127"/>
      <c r="CCZ50" s="127"/>
      <c r="CDA50" s="127"/>
      <c r="CDB50" s="127"/>
      <c r="CDC50" s="127"/>
      <c r="CDD50" s="127"/>
      <c r="CDE50" s="127"/>
      <c r="CDF50" s="127"/>
      <c r="CDG50" s="127"/>
      <c r="CDH50" s="127"/>
      <c r="CDI50" s="127"/>
      <c r="CDJ50" s="127"/>
      <c r="CDK50" s="127"/>
      <c r="CDL50" s="127"/>
      <c r="CDM50" s="127"/>
      <c r="CDN50" s="127"/>
      <c r="CDO50" s="127"/>
      <c r="CDP50" s="127"/>
      <c r="CDQ50" s="127"/>
      <c r="CDR50" s="127"/>
      <c r="CDS50" s="127"/>
      <c r="CDT50" s="127"/>
      <c r="CDU50" s="127"/>
      <c r="CDV50" s="127"/>
      <c r="CDW50" s="127"/>
      <c r="CDX50" s="127"/>
      <c r="CDY50" s="127"/>
      <c r="CDZ50" s="127"/>
      <c r="CEA50" s="127"/>
      <c r="CEB50" s="127"/>
      <c r="CEC50" s="127"/>
      <c r="CED50" s="127"/>
      <c r="CEE50" s="127"/>
      <c r="CEF50" s="127"/>
      <c r="CEG50" s="127"/>
      <c r="CEH50" s="127"/>
      <c r="CEI50" s="127"/>
      <c r="CEJ50" s="127"/>
      <c r="CEK50" s="127"/>
      <c r="CEL50" s="127"/>
      <c r="CEM50" s="127"/>
      <c r="CEN50" s="127"/>
      <c r="CEO50" s="127"/>
      <c r="CEP50" s="127"/>
      <c r="CEQ50" s="127"/>
      <c r="CER50" s="127"/>
      <c r="CES50" s="127"/>
      <c r="CET50" s="127"/>
      <c r="CEU50" s="127"/>
      <c r="CEV50" s="127"/>
      <c r="CEW50" s="127"/>
      <c r="CEX50" s="127"/>
      <c r="CEY50" s="127"/>
      <c r="CEZ50" s="127"/>
      <c r="CFA50" s="127"/>
      <c r="CFB50" s="127"/>
      <c r="CFC50" s="127"/>
      <c r="CFD50" s="127"/>
      <c r="CFE50" s="127"/>
      <c r="CFF50" s="127"/>
      <c r="CFG50" s="127"/>
      <c r="CFH50" s="127"/>
      <c r="CFI50" s="127"/>
      <c r="CFJ50" s="127"/>
      <c r="CFK50" s="127"/>
      <c r="CFL50" s="127"/>
      <c r="CFM50" s="127"/>
      <c r="CFN50" s="127"/>
      <c r="CFO50" s="127"/>
      <c r="CFP50" s="127"/>
      <c r="CFQ50" s="127"/>
      <c r="CFR50" s="127"/>
      <c r="CFS50" s="127"/>
      <c r="CFT50" s="127"/>
      <c r="CFU50" s="127"/>
      <c r="CFV50" s="127"/>
      <c r="CFW50" s="127"/>
      <c r="CFX50" s="127"/>
      <c r="CFY50" s="127"/>
      <c r="CFZ50" s="127"/>
      <c r="CGA50" s="127"/>
      <c r="CGB50" s="127"/>
      <c r="CGC50" s="127"/>
      <c r="CGD50" s="127"/>
      <c r="CGE50" s="127"/>
      <c r="CGF50" s="127"/>
      <c r="CGG50" s="127"/>
      <c r="CGH50" s="127"/>
      <c r="CGI50" s="127"/>
      <c r="CGJ50" s="127"/>
      <c r="CGK50" s="127"/>
      <c r="CGL50" s="127"/>
      <c r="CGM50" s="127"/>
      <c r="CGN50" s="127"/>
      <c r="CGO50" s="127"/>
      <c r="CGP50" s="127"/>
      <c r="CGQ50" s="127"/>
      <c r="CGR50" s="127"/>
      <c r="CGS50" s="127"/>
      <c r="CGT50" s="127"/>
      <c r="CGU50" s="127"/>
      <c r="CGV50" s="127"/>
      <c r="CGW50" s="127"/>
      <c r="CGX50" s="127"/>
      <c r="CGY50" s="127"/>
      <c r="CGZ50" s="127"/>
      <c r="CHA50" s="127"/>
      <c r="CHB50" s="127"/>
      <c r="CHC50" s="127"/>
      <c r="CHD50" s="127"/>
      <c r="CHE50" s="127"/>
      <c r="CHF50" s="127"/>
      <c r="CHG50" s="127"/>
      <c r="CHH50" s="127"/>
      <c r="CHI50" s="127"/>
      <c r="CHJ50" s="127"/>
      <c r="CHK50" s="127"/>
      <c r="CHL50" s="127"/>
      <c r="CHM50" s="127"/>
      <c r="CHN50" s="127"/>
      <c r="CHO50" s="127"/>
      <c r="CHP50" s="127"/>
      <c r="CHQ50" s="127"/>
      <c r="CHR50" s="127"/>
      <c r="CHS50" s="127"/>
      <c r="CHT50" s="127"/>
      <c r="CHU50" s="127"/>
      <c r="CHV50" s="127"/>
      <c r="CHW50" s="127"/>
      <c r="CHX50" s="127"/>
      <c r="CHY50" s="127"/>
      <c r="CHZ50" s="127"/>
      <c r="CIA50" s="127"/>
      <c r="CIB50" s="127"/>
      <c r="CIC50" s="127"/>
      <c r="CID50" s="127"/>
      <c r="CIE50" s="127"/>
      <c r="CIF50" s="127"/>
      <c r="CIG50" s="127"/>
      <c r="CIH50" s="127"/>
      <c r="CII50" s="127"/>
      <c r="CIJ50" s="127"/>
      <c r="CIK50" s="127"/>
      <c r="CIL50" s="127"/>
      <c r="CIM50" s="127"/>
      <c r="CIN50" s="127"/>
      <c r="CIO50" s="127"/>
      <c r="CIP50" s="127"/>
      <c r="CIQ50" s="127"/>
      <c r="CIR50" s="127"/>
      <c r="CIS50" s="127"/>
      <c r="CIT50" s="127"/>
      <c r="CIU50" s="127"/>
      <c r="CIV50" s="127"/>
      <c r="CIW50" s="127"/>
      <c r="CIX50" s="127"/>
      <c r="CIY50" s="127"/>
      <c r="CIZ50" s="127"/>
      <c r="CJA50" s="127"/>
      <c r="CJB50" s="127"/>
      <c r="CJC50" s="127"/>
      <c r="CJD50" s="127"/>
      <c r="CJE50" s="127"/>
      <c r="CJF50" s="127"/>
      <c r="CJG50" s="127"/>
      <c r="CJH50" s="127"/>
      <c r="CJI50" s="127"/>
      <c r="CJJ50" s="127"/>
      <c r="CJK50" s="127"/>
      <c r="CJL50" s="127"/>
      <c r="CJM50" s="127"/>
      <c r="CJN50" s="127"/>
      <c r="CJO50" s="127"/>
      <c r="CJP50" s="127"/>
      <c r="CJQ50" s="127"/>
      <c r="CJR50" s="127"/>
      <c r="CJS50" s="127"/>
      <c r="CJT50" s="127"/>
      <c r="CJU50" s="127"/>
      <c r="CJV50" s="127"/>
      <c r="CJW50" s="127"/>
      <c r="CJX50" s="127"/>
      <c r="CJY50" s="127"/>
      <c r="CJZ50" s="127"/>
      <c r="CKA50" s="127"/>
      <c r="CKB50" s="127"/>
      <c r="CKC50" s="127"/>
      <c r="CKD50" s="127"/>
      <c r="CKE50" s="127"/>
      <c r="CKF50" s="127"/>
      <c r="CKG50" s="127"/>
      <c r="CKH50" s="127"/>
      <c r="CKI50" s="127"/>
      <c r="CKJ50" s="127"/>
      <c r="CKK50" s="127"/>
      <c r="CKL50" s="127"/>
      <c r="CKM50" s="127"/>
      <c r="CKN50" s="127"/>
      <c r="CKO50" s="127"/>
      <c r="CKP50" s="127"/>
      <c r="CKQ50" s="127"/>
      <c r="CKR50" s="127"/>
      <c r="CKS50" s="127"/>
      <c r="CKT50" s="127"/>
      <c r="CKU50" s="127"/>
      <c r="CKV50" s="127"/>
      <c r="CKW50" s="127"/>
      <c r="CKX50" s="127"/>
      <c r="CKY50" s="127"/>
      <c r="CKZ50" s="127"/>
      <c r="CLA50" s="127"/>
      <c r="CLB50" s="127"/>
      <c r="CLC50" s="127"/>
      <c r="CLD50" s="127"/>
      <c r="CLE50" s="127"/>
      <c r="CLF50" s="127"/>
      <c r="CLG50" s="127"/>
      <c r="CLH50" s="127"/>
      <c r="CLI50" s="127"/>
      <c r="CLJ50" s="127"/>
      <c r="CLK50" s="127"/>
      <c r="CLL50" s="127"/>
      <c r="CLM50" s="127"/>
      <c r="CLN50" s="127"/>
      <c r="CLO50" s="127"/>
      <c r="CLP50" s="127"/>
      <c r="CLQ50" s="127"/>
      <c r="CLR50" s="127"/>
      <c r="CLS50" s="127"/>
      <c r="CLT50" s="127"/>
      <c r="CLU50" s="127"/>
      <c r="CLV50" s="127"/>
      <c r="CLW50" s="127"/>
      <c r="CLX50" s="127"/>
      <c r="CLY50" s="127"/>
      <c r="CLZ50" s="127"/>
      <c r="CMA50" s="127"/>
      <c r="CMB50" s="127"/>
      <c r="CMC50" s="127"/>
      <c r="CMD50" s="127"/>
      <c r="CME50" s="127"/>
      <c r="CMF50" s="127"/>
      <c r="CMG50" s="127"/>
      <c r="CMH50" s="127"/>
      <c r="CMI50" s="127"/>
      <c r="CMJ50" s="127"/>
      <c r="CMK50" s="127"/>
      <c r="CML50" s="127"/>
      <c r="CMM50" s="127"/>
      <c r="CMN50" s="127"/>
      <c r="CMO50" s="127"/>
      <c r="CMP50" s="127"/>
      <c r="CMQ50" s="127"/>
      <c r="CMR50" s="127"/>
      <c r="CMS50" s="127"/>
      <c r="CMT50" s="127"/>
      <c r="CMU50" s="127"/>
      <c r="CMV50" s="127"/>
      <c r="CMW50" s="127"/>
      <c r="CMX50" s="127"/>
      <c r="CMY50" s="127"/>
      <c r="CMZ50" s="127"/>
      <c r="CNA50" s="127"/>
      <c r="CNB50" s="127"/>
      <c r="CNC50" s="127"/>
      <c r="CND50" s="127"/>
      <c r="CNE50" s="127"/>
      <c r="CNF50" s="127"/>
      <c r="CNG50" s="127"/>
      <c r="CNH50" s="127"/>
      <c r="CNI50" s="127"/>
      <c r="CNJ50" s="127"/>
      <c r="CNK50" s="127"/>
      <c r="CNL50" s="127"/>
      <c r="CNM50" s="127"/>
      <c r="CNN50" s="127"/>
      <c r="CNO50" s="127"/>
      <c r="CNP50" s="127"/>
      <c r="CNQ50" s="127"/>
      <c r="CNR50" s="127"/>
      <c r="CNS50" s="127"/>
      <c r="CNT50" s="127"/>
      <c r="CNU50" s="127"/>
      <c r="CNV50" s="127"/>
      <c r="CNW50" s="127"/>
      <c r="CNX50" s="127"/>
      <c r="CNY50" s="127"/>
      <c r="CNZ50" s="127"/>
      <c r="COA50" s="127"/>
      <c r="COB50" s="127"/>
      <c r="COC50" s="127"/>
      <c r="COD50" s="127"/>
      <c r="COE50" s="127"/>
      <c r="COF50" s="127"/>
      <c r="COG50" s="127"/>
      <c r="COH50" s="127"/>
      <c r="COI50" s="127"/>
      <c r="COJ50" s="127"/>
      <c r="COK50" s="127"/>
      <c r="COL50" s="127"/>
      <c r="COM50" s="127"/>
      <c r="CON50" s="127"/>
      <c r="COO50" s="127"/>
      <c r="COP50" s="127"/>
      <c r="COQ50" s="127"/>
      <c r="COR50" s="127"/>
      <c r="COS50" s="127"/>
      <c r="COT50" s="127"/>
      <c r="COU50" s="127"/>
      <c r="COV50" s="127"/>
      <c r="COW50" s="127"/>
      <c r="COX50" s="127"/>
      <c r="COY50" s="127"/>
      <c r="COZ50" s="127"/>
      <c r="CPA50" s="127"/>
      <c r="CPB50" s="127"/>
      <c r="CPC50" s="127"/>
      <c r="CPD50" s="127"/>
      <c r="CPE50" s="127"/>
      <c r="CPF50" s="127"/>
      <c r="CPG50" s="127"/>
      <c r="CPH50" s="127"/>
      <c r="CPI50" s="127"/>
      <c r="CPJ50" s="127"/>
      <c r="CPK50" s="127"/>
      <c r="CPL50" s="127"/>
      <c r="CPM50" s="127"/>
      <c r="CPN50" s="127"/>
      <c r="CPO50" s="127"/>
      <c r="CPP50" s="127"/>
      <c r="CPQ50" s="127"/>
      <c r="CPR50" s="127"/>
      <c r="CPS50" s="127"/>
      <c r="CPT50" s="127"/>
      <c r="CPU50" s="127"/>
      <c r="CPV50" s="127"/>
      <c r="CPW50" s="127"/>
      <c r="CPX50" s="127"/>
      <c r="CPY50" s="127"/>
      <c r="CPZ50" s="127"/>
      <c r="CQA50" s="127"/>
      <c r="CQB50" s="127"/>
      <c r="CQC50" s="127"/>
      <c r="CQD50" s="127"/>
      <c r="CQE50" s="127"/>
      <c r="CQF50" s="127"/>
      <c r="CQG50" s="127"/>
      <c r="CQH50" s="127"/>
      <c r="CQI50" s="127"/>
      <c r="CQJ50" s="127"/>
      <c r="CQK50" s="127"/>
      <c r="CQL50" s="127"/>
      <c r="CQM50" s="127"/>
      <c r="CQN50" s="127"/>
      <c r="CQO50" s="127"/>
      <c r="CQP50" s="127"/>
      <c r="CQQ50" s="127"/>
      <c r="CQR50" s="127"/>
      <c r="CQS50" s="127"/>
      <c r="CQT50" s="127"/>
      <c r="CQU50" s="127"/>
      <c r="CQV50" s="127"/>
      <c r="CQW50" s="127"/>
      <c r="CQX50" s="127"/>
      <c r="CQY50" s="127"/>
      <c r="CQZ50" s="127"/>
      <c r="CRA50" s="127"/>
      <c r="CRB50" s="127"/>
      <c r="CRC50" s="127"/>
      <c r="CRD50" s="127"/>
      <c r="CRE50" s="127"/>
      <c r="CRF50" s="127"/>
      <c r="CRG50" s="127"/>
      <c r="CRH50" s="127"/>
      <c r="CRI50" s="127"/>
      <c r="CRJ50" s="127"/>
      <c r="CRK50" s="127"/>
      <c r="CRL50" s="127"/>
      <c r="CRM50" s="127"/>
      <c r="CRN50" s="127"/>
      <c r="CRO50" s="127"/>
      <c r="CRP50" s="127"/>
      <c r="CRQ50" s="127"/>
      <c r="CRR50" s="127"/>
      <c r="CRS50" s="127"/>
      <c r="CRT50" s="127"/>
      <c r="CRU50" s="127"/>
      <c r="CRV50" s="127"/>
      <c r="CRW50" s="127"/>
      <c r="CRX50" s="127"/>
      <c r="CRY50" s="127"/>
      <c r="CRZ50" s="127"/>
      <c r="CSA50" s="127"/>
      <c r="CSB50" s="127"/>
      <c r="CSC50" s="127"/>
      <c r="CSD50" s="127"/>
      <c r="CSE50" s="127"/>
      <c r="CSF50" s="127"/>
      <c r="CSG50" s="127"/>
      <c r="CSH50" s="127"/>
      <c r="CSI50" s="127"/>
      <c r="CSJ50" s="127"/>
      <c r="CSK50" s="127"/>
      <c r="CSL50" s="127"/>
      <c r="CSM50" s="127"/>
      <c r="CSN50" s="127"/>
      <c r="CSO50" s="127"/>
      <c r="CSP50" s="127"/>
      <c r="CSQ50" s="127"/>
      <c r="CSR50" s="127"/>
      <c r="CSS50" s="127"/>
      <c r="CST50" s="127"/>
      <c r="CSU50" s="127"/>
      <c r="CSV50" s="127"/>
      <c r="CSW50" s="127"/>
      <c r="CSX50" s="127"/>
      <c r="CSY50" s="127"/>
      <c r="CSZ50" s="127"/>
      <c r="CTA50" s="127"/>
      <c r="CTB50" s="127"/>
      <c r="CTC50" s="127"/>
      <c r="CTD50" s="127"/>
      <c r="CTE50" s="127"/>
      <c r="CTF50" s="127"/>
      <c r="CTG50" s="127"/>
      <c r="CTH50" s="127"/>
      <c r="CTI50" s="127"/>
      <c r="CTJ50" s="127"/>
      <c r="CTK50" s="127"/>
      <c r="CTL50" s="127"/>
      <c r="CTM50" s="127"/>
      <c r="CTN50" s="127"/>
      <c r="CTO50" s="127"/>
      <c r="CTP50" s="127"/>
      <c r="CTQ50" s="127"/>
      <c r="CTR50" s="127"/>
      <c r="CTS50" s="127"/>
      <c r="CTT50" s="127"/>
      <c r="CTU50" s="127"/>
      <c r="CTV50" s="127"/>
      <c r="CTW50" s="127"/>
      <c r="CTX50" s="127"/>
      <c r="CTY50" s="127"/>
      <c r="CTZ50" s="127"/>
      <c r="CUA50" s="127"/>
      <c r="CUB50" s="127"/>
      <c r="CUC50" s="127"/>
      <c r="CUD50" s="127"/>
      <c r="CUE50" s="127"/>
      <c r="CUF50" s="127"/>
      <c r="CUG50" s="127"/>
      <c r="CUH50" s="127"/>
      <c r="CUI50" s="127"/>
      <c r="CUJ50" s="127"/>
      <c r="CUK50" s="127"/>
      <c r="CUL50" s="127"/>
      <c r="CUM50" s="127"/>
      <c r="CUN50" s="127"/>
      <c r="CUO50" s="127"/>
      <c r="CUP50" s="127"/>
      <c r="CUQ50" s="127"/>
      <c r="CUR50" s="127"/>
      <c r="CUS50" s="127"/>
      <c r="CUT50" s="127"/>
      <c r="CUU50" s="127"/>
      <c r="CUV50" s="127"/>
      <c r="CUW50" s="127"/>
      <c r="CUX50" s="127"/>
      <c r="CUY50" s="127"/>
      <c r="CUZ50" s="127"/>
      <c r="CVA50" s="127"/>
      <c r="CVB50" s="127"/>
      <c r="CVC50" s="127"/>
      <c r="CVD50" s="127"/>
      <c r="CVE50" s="127"/>
      <c r="CVF50" s="127"/>
      <c r="CVG50" s="127"/>
      <c r="CVH50" s="127"/>
      <c r="CVI50" s="127"/>
      <c r="CVJ50" s="127"/>
      <c r="CVK50" s="127"/>
      <c r="CVL50" s="127"/>
      <c r="CVM50" s="127"/>
      <c r="CVN50" s="127"/>
      <c r="CVO50" s="127"/>
      <c r="CVP50" s="127"/>
      <c r="CVQ50" s="127"/>
      <c r="CVR50" s="127"/>
      <c r="CVS50" s="127"/>
      <c r="CVT50" s="127"/>
      <c r="CVU50" s="127"/>
      <c r="CVV50" s="127"/>
      <c r="CVW50" s="127"/>
      <c r="CVX50" s="127"/>
      <c r="CVY50" s="127"/>
      <c r="CVZ50" s="127"/>
      <c r="CWA50" s="127"/>
      <c r="CWB50" s="127"/>
      <c r="CWC50" s="127"/>
      <c r="CWD50" s="127"/>
      <c r="CWE50" s="127"/>
      <c r="CWF50" s="127"/>
      <c r="CWG50" s="127"/>
      <c r="CWH50" s="127"/>
      <c r="CWI50" s="127"/>
      <c r="CWJ50" s="127"/>
      <c r="CWK50" s="127"/>
      <c r="CWL50" s="127"/>
      <c r="CWM50" s="127"/>
      <c r="CWN50" s="127"/>
      <c r="CWO50" s="127"/>
      <c r="CWP50" s="127"/>
      <c r="CWQ50" s="127"/>
      <c r="CWR50" s="127"/>
      <c r="CWS50" s="127"/>
      <c r="CWT50" s="127"/>
      <c r="CWU50" s="127"/>
      <c r="CWV50" s="127"/>
      <c r="CWW50" s="127"/>
      <c r="CWX50" s="127"/>
      <c r="CWY50" s="127"/>
      <c r="CWZ50" s="127"/>
      <c r="CXA50" s="127"/>
      <c r="CXB50" s="127"/>
      <c r="CXC50" s="127"/>
      <c r="CXD50" s="127"/>
      <c r="CXE50" s="127"/>
      <c r="CXF50" s="127"/>
      <c r="CXG50" s="127"/>
      <c r="CXH50" s="127"/>
      <c r="CXI50" s="127"/>
      <c r="CXJ50" s="127"/>
      <c r="CXK50" s="127"/>
      <c r="CXL50" s="127"/>
      <c r="CXM50" s="127"/>
      <c r="CXN50" s="127"/>
      <c r="CXO50" s="127"/>
      <c r="CXP50" s="127"/>
      <c r="CXQ50" s="127"/>
      <c r="CXR50" s="127"/>
      <c r="CXS50" s="127"/>
      <c r="CXT50" s="127"/>
      <c r="CXU50" s="127"/>
      <c r="CXV50" s="127"/>
      <c r="CXW50" s="127"/>
      <c r="CXX50" s="127"/>
      <c r="CXY50" s="127"/>
      <c r="CXZ50" s="127"/>
      <c r="CYA50" s="127"/>
      <c r="CYB50" s="127"/>
      <c r="CYC50" s="127"/>
      <c r="CYD50" s="127"/>
      <c r="CYE50" s="127"/>
      <c r="CYF50" s="127"/>
      <c r="CYG50" s="127"/>
      <c r="CYH50" s="127"/>
      <c r="CYI50" s="127"/>
      <c r="CYJ50" s="127"/>
      <c r="CYK50" s="127"/>
      <c r="CYL50" s="127"/>
      <c r="CYM50" s="127"/>
      <c r="CYN50" s="127"/>
      <c r="CYO50" s="127"/>
      <c r="CYP50" s="127"/>
      <c r="CYQ50" s="127"/>
      <c r="CYR50" s="127"/>
      <c r="CYS50" s="127"/>
      <c r="CYT50" s="127"/>
      <c r="CYU50" s="127"/>
      <c r="CYV50" s="127"/>
      <c r="CYW50" s="127"/>
      <c r="CYX50" s="127"/>
      <c r="CYY50" s="127"/>
      <c r="CYZ50" s="127"/>
      <c r="CZA50" s="127"/>
      <c r="CZB50" s="127"/>
      <c r="CZC50" s="127"/>
      <c r="CZD50" s="127"/>
      <c r="CZE50" s="127"/>
      <c r="CZF50" s="127"/>
      <c r="CZG50" s="127"/>
      <c r="CZH50" s="127"/>
      <c r="CZI50" s="127"/>
      <c r="CZJ50" s="127"/>
      <c r="CZK50" s="127"/>
      <c r="CZL50" s="127"/>
      <c r="CZM50" s="127"/>
      <c r="CZN50" s="127"/>
      <c r="CZO50" s="127"/>
      <c r="CZP50" s="127"/>
      <c r="CZQ50" s="127"/>
      <c r="CZR50" s="127"/>
      <c r="CZS50" s="127"/>
      <c r="CZT50" s="127"/>
      <c r="CZU50" s="127"/>
      <c r="CZV50" s="127"/>
      <c r="CZW50" s="127"/>
      <c r="CZX50" s="127"/>
      <c r="CZY50" s="127"/>
      <c r="CZZ50" s="127"/>
      <c r="DAA50" s="127"/>
      <c r="DAB50" s="127"/>
      <c r="DAC50" s="127"/>
      <c r="DAD50" s="127"/>
      <c r="DAE50" s="127"/>
      <c r="DAF50" s="127"/>
      <c r="DAG50" s="127"/>
      <c r="DAH50" s="127"/>
      <c r="DAI50" s="127"/>
      <c r="DAJ50" s="127"/>
      <c r="DAK50" s="127"/>
      <c r="DAL50" s="127"/>
      <c r="DAM50" s="127"/>
      <c r="DAN50" s="127"/>
      <c r="DAO50" s="127"/>
      <c r="DAP50" s="127"/>
      <c r="DAQ50" s="127"/>
      <c r="DAR50" s="127"/>
      <c r="DAS50" s="127"/>
      <c r="DAT50" s="127"/>
      <c r="DAU50" s="127"/>
      <c r="DAV50" s="127"/>
      <c r="DAW50" s="127"/>
      <c r="DAX50" s="127"/>
      <c r="DAY50" s="127"/>
      <c r="DAZ50" s="127"/>
      <c r="DBA50" s="127"/>
      <c r="DBB50" s="127"/>
      <c r="DBC50" s="127"/>
      <c r="DBD50" s="127"/>
      <c r="DBE50" s="127"/>
      <c r="DBF50" s="127"/>
      <c r="DBG50" s="127"/>
      <c r="DBH50" s="127"/>
      <c r="DBI50" s="127"/>
      <c r="DBJ50" s="127"/>
      <c r="DBK50" s="127"/>
      <c r="DBL50" s="127"/>
      <c r="DBM50" s="127"/>
      <c r="DBN50" s="127"/>
      <c r="DBO50" s="127"/>
      <c r="DBP50" s="127"/>
      <c r="DBQ50" s="127"/>
      <c r="DBR50" s="127"/>
      <c r="DBS50" s="127"/>
      <c r="DBT50" s="127"/>
      <c r="DBU50" s="127"/>
      <c r="DBV50" s="127"/>
      <c r="DBW50" s="127"/>
      <c r="DBX50" s="127"/>
      <c r="DBY50" s="127"/>
      <c r="DBZ50" s="127"/>
      <c r="DCA50" s="127"/>
      <c r="DCB50" s="127"/>
      <c r="DCC50" s="127"/>
      <c r="DCD50" s="127"/>
      <c r="DCE50" s="127"/>
      <c r="DCF50" s="127"/>
      <c r="DCG50" s="127"/>
      <c r="DCH50" s="127"/>
      <c r="DCI50" s="127"/>
      <c r="DCJ50" s="127"/>
      <c r="DCK50" s="127"/>
      <c r="DCL50" s="127"/>
      <c r="DCM50" s="127"/>
      <c r="DCN50" s="127"/>
      <c r="DCO50" s="127"/>
      <c r="DCP50" s="127"/>
      <c r="DCQ50" s="127"/>
      <c r="DCR50" s="127"/>
      <c r="DCS50" s="127"/>
      <c r="DCT50" s="127"/>
      <c r="DCU50" s="127"/>
      <c r="DCV50" s="127"/>
      <c r="DCW50" s="127"/>
      <c r="DCX50" s="127"/>
      <c r="DCY50" s="127"/>
      <c r="DCZ50" s="127"/>
      <c r="DDA50" s="127"/>
      <c r="DDB50" s="127"/>
      <c r="DDC50" s="127"/>
      <c r="DDD50" s="127"/>
      <c r="DDE50" s="127"/>
      <c r="DDF50" s="127"/>
      <c r="DDG50" s="127"/>
      <c r="DDH50" s="127"/>
      <c r="DDI50" s="127"/>
      <c r="DDJ50" s="127"/>
      <c r="DDK50" s="127"/>
      <c r="DDL50" s="127"/>
      <c r="DDM50" s="127"/>
      <c r="DDN50" s="127"/>
      <c r="DDO50" s="127"/>
      <c r="DDP50" s="127"/>
      <c r="DDQ50" s="127"/>
      <c r="DDR50" s="127"/>
      <c r="DDS50" s="127"/>
      <c r="DDT50" s="127"/>
      <c r="DDU50" s="127"/>
      <c r="DDV50" s="127"/>
      <c r="DDW50" s="127"/>
      <c r="DDX50" s="127"/>
      <c r="DDY50" s="127"/>
      <c r="DDZ50" s="127"/>
      <c r="DEA50" s="127"/>
      <c r="DEB50" s="127"/>
      <c r="DEC50" s="127"/>
      <c r="DED50" s="127"/>
      <c r="DEE50" s="127"/>
      <c r="DEF50" s="127"/>
      <c r="DEG50" s="127"/>
      <c r="DEH50" s="127"/>
      <c r="DEI50" s="127"/>
      <c r="DEJ50" s="127"/>
      <c r="DEK50" s="127"/>
      <c r="DEL50" s="127"/>
      <c r="DEM50" s="127"/>
      <c r="DEN50" s="127"/>
      <c r="DEO50" s="127"/>
      <c r="DEP50" s="127"/>
      <c r="DEQ50" s="127"/>
      <c r="DER50" s="127"/>
      <c r="DES50" s="127"/>
      <c r="DET50" s="127"/>
      <c r="DEU50" s="127"/>
      <c r="DEV50" s="127"/>
      <c r="DEW50" s="127"/>
      <c r="DEX50" s="127"/>
      <c r="DEY50" s="127"/>
      <c r="DEZ50" s="127"/>
      <c r="DFA50" s="127"/>
      <c r="DFB50" s="127"/>
      <c r="DFC50" s="127"/>
      <c r="DFD50" s="127"/>
      <c r="DFE50" s="127"/>
      <c r="DFF50" s="127"/>
      <c r="DFG50" s="127"/>
      <c r="DFH50" s="127"/>
      <c r="DFI50" s="127"/>
      <c r="DFJ50" s="127"/>
      <c r="DFK50" s="127"/>
      <c r="DFL50" s="127"/>
      <c r="DFM50" s="127"/>
      <c r="DFN50" s="127"/>
      <c r="DFO50" s="127"/>
      <c r="DFP50" s="127"/>
      <c r="DFQ50" s="127"/>
      <c r="DFR50" s="127"/>
      <c r="DFS50" s="127"/>
      <c r="DFT50" s="127"/>
      <c r="DFU50" s="127"/>
      <c r="DFV50" s="127"/>
      <c r="DFW50" s="127"/>
      <c r="DFX50" s="127"/>
      <c r="DFY50" s="127"/>
      <c r="DFZ50" s="127"/>
      <c r="DGA50" s="127"/>
      <c r="DGB50" s="127"/>
      <c r="DGC50" s="127"/>
      <c r="DGD50" s="127"/>
      <c r="DGE50" s="127"/>
      <c r="DGF50" s="127"/>
      <c r="DGG50" s="127"/>
      <c r="DGH50" s="127"/>
      <c r="DGI50" s="127"/>
      <c r="DGJ50" s="127"/>
      <c r="DGK50" s="127"/>
      <c r="DGL50" s="127"/>
      <c r="DGM50" s="127"/>
      <c r="DGN50" s="127"/>
      <c r="DGO50" s="127"/>
      <c r="DGP50" s="127"/>
      <c r="DGQ50" s="127"/>
      <c r="DGR50" s="127"/>
      <c r="DGS50" s="127"/>
      <c r="DGT50" s="127"/>
      <c r="DGU50" s="127"/>
      <c r="DGV50" s="127"/>
      <c r="DGW50" s="127"/>
      <c r="DGX50" s="127"/>
      <c r="DGY50" s="127"/>
      <c r="DGZ50" s="127"/>
      <c r="DHA50" s="127"/>
      <c r="DHB50" s="127"/>
      <c r="DHC50" s="127"/>
      <c r="DHD50" s="127"/>
      <c r="DHE50" s="127"/>
      <c r="DHF50" s="127"/>
      <c r="DHG50" s="127"/>
      <c r="DHH50" s="127"/>
      <c r="DHI50" s="127"/>
      <c r="DHJ50" s="127"/>
      <c r="DHK50" s="127"/>
      <c r="DHL50" s="127"/>
      <c r="DHM50" s="127"/>
      <c r="DHN50" s="127"/>
      <c r="DHO50" s="127"/>
      <c r="DHP50" s="127"/>
      <c r="DHQ50" s="127"/>
      <c r="DHR50" s="127"/>
      <c r="DHS50" s="127"/>
      <c r="DHT50" s="127"/>
      <c r="DHU50" s="127"/>
      <c r="DHV50" s="127"/>
      <c r="DHW50" s="127"/>
      <c r="DHX50" s="127"/>
      <c r="DHY50" s="127"/>
      <c r="DHZ50" s="127"/>
      <c r="DIA50" s="127"/>
      <c r="DIB50" s="127"/>
      <c r="DIC50" s="127"/>
      <c r="DID50" s="127"/>
      <c r="DIE50" s="127"/>
      <c r="DIF50" s="127"/>
      <c r="DIG50" s="127"/>
      <c r="DIH50" s="127"/>
      <c r="DII50" s="127"/>
      <c r="DIJ50" s="127"/>
      <c r="DIK50" s="127"/>
      <c r="DIL50" s="127"/>
      <c r="DIM50" s="127"/>
      <c r="DIN50" s="127"/>
      <c r="DIO50" s="127"/>
      <c r="DIP50" s="127"/>
      <c r="DIQ50" s="127"/>
      <c r="DIR50" s="127"/>
      <c r="DIS50" s="127"/>
      <c r="DIT50" s="127"/>
      <c r="DIU50" s="127"/>
      <c r="DIV50" s="127"/>
      <c r="DIW50" s="127"/>
      <c r="DIX50" s="127"/>
      <c r="DIY50" s="127"/>
      <c r="DIZ50" s="127"/>
      <c r="DJA50" s="127"/>
      <c r="DJB50" s="127"/>
      <c r="DJC50" s="127"/>
      <c r="DJD50" s="127"/>
      <c r="DJE50" s="127"/>
      <c r="DJF50" s="127"/>
      <c r="DJG50" s="127"/>
      <c r="DJH50" s="127"/>
      <c r="DJI50" s="127"/>
      <c r="DJJ50" s="127"/>
      <c r="DJK50" s="127"/>
      <c r="DJL50" s="127"/>
      <c r="DJM50" s="127"/>
      <c r="DJN50" s="127"/>
      <c r="DJO50" s="127"/>
      <c r="DJP50" s="127"/>
      <c r="DJQ50" s="127"/>
      <c r="DJR50" s="127"/>
      <c r="DJS50" s="127"/>
      <c r="DJT50" s="127"/>
      <c r="DJU50" s="127"/>
      <c r="DJV50" s="127"/>
      <c r="DJW50" s="127"/>
      <c r="DJX50" s="127"/>
      <c r="DJY50" s="127"/>
      <c r="DJZ50" s="127"/>
      <c r="DKA50" s="127"/>
      <c r="DKB50" s="127"/>
      <c r="DKC50" s="127"/>
      <c r="DKD50" s="127"/>
      <c r="DKE50" s="127"/>
      <c r="DKF50" s="127"/>
      <c r="DKG50" s="127"/>
      <c r="DKH50" s="127"/>
      <c r="DKI50" s="127"/>
      <c r="DKJ50" s="127"/>
      <c r="DKK50" s="127"/>
      <c r="DKL50" s="127"/>
      <c r="DKM50" s="127"/>
      <c r="DKN50" s="127"/>
      <c r="DKO50" s="127"/>
      <c r="DKP50" s="127"/>
      <c r="DKQ50" s="127"/>
      <c r="DKR50" s="127"/>
      <c r="DKS50" s="127"/>
      <c r="DKT50" s="127"/>
      <c r="DKU50" s="127"/>
      <c r="DKV50" s="127"/>
      <c r="DKW50" s="127"/>
      <c r="DKX50" s="127"/>
      <c r="DKY50" s="127"/>
      <c r="DKZ50" s="127"/>
      <c r="DLA50" s="127"/>
      <c r="DLB50" s="127"/>
      <c r="DLC50" s="127"/>
      <c r="DLD50" s="127"/>
      <c r="DLE50" s="127"/>
      <c r="DLF50" s="127"/>
      <c r="DLG50" s="127"/>
      <c r="DLH50" s="127"/>
      <c r="DLI50" s="127"/>
      <c r="DLJ50" s="127"/>
      <c r="DLK50" s="127"/>
      <c r="DLL50" s="127"/>
      <c r="DLM50" s="127"/>
      <c r="DLN50" s="127"/>
      <c r="DLO50" s="127"/>
      <c r="DLP50" s="127"/>
      <c r="DLQ50" s="127"/>
      <c r="DLR50" s="127"/>
      <c r="DLS50" s="127"/>
      <c r="DLT50" s="127"/>
      <c r="DLU50" s="127"/>
      <c r="DLV50" s="127"/>
      <c r="DLW50" s="127"/>
      <c r="DLX50" s="127"/>
      <c r="DLY50" s="127"/>
      <c r="DLZ50" s="127"/>
      <c r="DMA50" s="127"/>
      <c r="DMB50" s="127"/>
      <c r="DMC50" s="127"/>
      <c r="DMD50" s="127"/>
      <c r="DME50" s="127"/>
      <c r="DMF50" s="127"/>
      <c r="DMG50" s="127"/>
      <c r="DMH50" s="127"/>
      <c r="DMI50" s="127"/>
      <c r="DMJ50" s="127"/>
      <c r="DMK50" s="127"/>
      <c r="DML50" s="127"/>
      <c r="DMM50" s="127"/>
      <c r="DMN50" s="127"/>
      <c r="DMO50" s="127"/>
      <c r="DMP50" s="127"/>
      <c r="DMQ50" s="127"/>
      <c r="DMR50" s="127"/>
      <c r="DMS50" s="127"/>
      <c r="DMT50" s="127"/>
      <c r="DMU50" s="127"/>
      <c r="DMV50" s="127"/>
      <c r="DMW50" s="127"/>
      <c r="DMX50" s="127"/>
      <c r="DMY50" s="127"/>
      <c r="DMZ50" s="127"/>
      <c r="DNA50" s="127"/>
      <c r="DNB50" s="127"/>
      <c r="DNC50" s="127"/>
      <c r="DND50" s="127"/>
      <c r="DNE50" s="127"/>
      <c r="DNF50" s="127"/>
      <c r="DNG50" s="127"/>
      <c r="DNH50" s="127"/>
      <c r="DNI50" s="127"/>
      <c r="DNJ50" s="127"/>
      <c r="DNK50" s="127"/>
      <c r="DNL50" s="127"/>
      <c r="DNM50" s="127"/>
      <c r="DNN50" s="127"/>
      <c r="DNO50" s="127"/>
      <c r="DNP50" s="127"/>
      <c r="DNQ50" s="127"/>
      <c r="DNR50" s="127"/>
      <c r="DNS50" s="127"/>
      <c r="DNT50" s="127"/>
      <c r="DNU50" s="127"/>
      <c r="DNV50" s="127"/>
      <c r="DNW50" s="127"/>
      <c r="DNX50" s="127"/>
      <c r="DNY50" s="127"/>
      <c r="DNZ50" s="127"/>
      <c r="DOA50" s="127"/>
      <c r="DOB50" s="127"/>
      <c r="DOC50" s="127"/>
      <c r="DOD50" s="127"/>
      <c r="DOE50" s="127"/>
      <c r="DOF50" s="127"/>
      <c r="DOG50" s="127"/>
      <c r="DOH50" s="127"/>
      <c r="DOI50" s="127"/>
      <c r="DOJ50" s="127"/>
      <c r="DOK50" s="127"/>
      <c r="DOL50" s="127"/>
      <c r="DOM50" s="127"/>
      <c r="DON50" s="127"/>
      <c r="DOO50" s="127"/>
      <c r="DOP50" s="127"/>
      <c r="DOQ50" s="127"/>
      <c r="DOR50" s="127"/>
      <c r="DOS50" s="127"/>
      <c r="DOT50" s="127"/>
      <c r="DOU50" s="127"/>
      <c r="DOV50" s="127"/>
      <c r="DOW50" s="127"/>
      <c r="DOX50" s="127"/>
      <c r="DOY50" s="127"/>
      <c r="DOZ50" s="127"/>
      <c r="DPA50" s="127"/>
      <c r="DPB50" s="127"/>
      <c r="DPC50" s="127"/>
      <c r="DPD50" s="127"/>
      <c r="DPE50" s="127"/>
      <c r="DPF50" s="127"/>
      <c r="DPG50" s="127"/>
      <c r="DPH50" s="127"/>
      <c r="DPI50" s="127"/>
      <c r="DPJ50" s="127"/>
      <c r="DPK50" s="127"/>
      <c r="DPL50" s="127"/>
      <c r="DPM50" s="127"/>
      <c r="DPN50" s="127"/>
      <c r="DPO50" s="127"/>
      <c r="DPP50" s="127"/>
      <c r="DPQ50" s="127"/>
      <c r="DPR50" s="127"/>
      <c r="DPS50" s="127"/>
      <c r="DPT50" s="127"/>
      <c r="DPU50" s="127"/>
      <c r="DPV50" s="127"/>
      <c r="DPW50" s="127"/>
      <c r="DPX50" s="127"/>
      <c r="DPY50" s="127"/>
      <c r="DPZ50" s="127"/>
      <c r="DQA50" s="127"/>
      <c r="DQB50" s="127"/>
      <c r="DQC50" s="127"/>
      <c r="DQD50" s="127"/>
      <c r="DQE50" s="127"/>
      <c r="DQF50" s="127"/>
      <c r="DQG50" s="127"/>
      <c r="DQH50" s="127"/>
      <c r="DQI50" s="127"/>
      <c r="DQJ50" s="127"/>
      <c r="DQK50" s="127"/>
      <c r="DQL50" s="127"/>
      <c r="DQM50" s="127"/>
      <c r="DQN50" s="127"/>
      <c r="DQO50" s="127"/>
      <c r="DQP50" s="127"/>
      <c r="DQQ50" s="127"/>
      <c r="DQR50" s="127"/>
      <c r="DQS50" s="127"/>
      <c r="DQT50" s="127"/>
      <c r="DQU50" s="127"/>
      <c r="DQV50" s="127"/>
      <c r="DQW50" s="127"/>
      <c r="DQX50" s="127"/>
      <c r="DQY50" s="127"/>
      <c r="DQZ50" s="127"/>
      <c r="DRA50" s="127"/>
      <c r="DRB50" s="127"/>
      <c r="DRC50" s="127"/>
      <c r="DRD50" s="127"/>
      <c r="DRE50" s="127"/>
      <c r="DRF50" s="127"/>
      <c r="DRG50" s="127"/>
      <c r="DRH50" s="127"/>
      <c r="DRI50" s="127"/>
      <c r="DRJ50" s="127"/>
      <c r="DRK50" s="127"/>
      <c r="DRL50" s="127"/>
      <c r="DRM50" s="127"/>
      <c r="DRN50" s="127"/>
      <c r="DRO50" s="127"/>
      <c r="DRP50" s="127"/>
      <c r="DRQ50" s="127"/>
      <c r="DRR50" s="127"/>
      <c r="DRS50" s="127"/>
      <c r="DRT50" s="127"/>
      <c r="DRU50" s="127"/>
      <c r="DRV50" s="127"/>
      <c r="DRW50" s="127"/>
      <c r="DRX50" s="127"/>
      <c r="DRY50" s="127"/>
      <c r="DRZ50" s="127"/>
      <c r="DSA50" s="127"/>
      <c r="DSB50" s="127"/>
      <c r="DSC50" s="127"/>
      <c r="DSD50" s="127"/>
      <c r="DSE50" s="127"/>
      <c r="DSF50" s="127"/>
      <c r="DSG50" s="127"/>
      <c r="DSH50" s="127"/>
      <c r="DSI50" s="127"/>
      <c r="DSJ50" s="127"/>
      <c r="DSK50" s="127"/>
      <c r="DSL50" s="127"/>
      <c r="DSM50" s="127"/>
      <c r="DSN50" s="127"/>
      <c r="DSO50" s="127"/>
      <c r="DSP50" s="127"/>
      <c r="DSQ50" s="127"/>
      <c r="DSR50" s="127"/>
      <c r="DSS50" s="127"/>
      <c r="DST50" s="127"/>
      <c r="DSU50" s="127"/>
      <c r="DSV50" s="127"/>
      <c r="DSW50" s="127"/>
      <c r="DSX50" s="127"/>
      <c r="DSY50" s="127"/>
      <c r="DSZ50" s="127"/>
      <c r="DTA50" s="127"/>
      <c r="DTB50" s="127"/>
      <c r="DTC50" s="127"/>
      <c r="DTD50" s="127"/>
      <c r="DTE50" s="127"/>
      <c r="DTF50" s="127"/>
      <c r="DTG50" s="127"/>
      <c r="DTH50" s="127"/>
      <c r="DTI50" s="127"/>
      <c r="DTJ50" s="127"/>
      <c r="DTK50" s="127"/>
      <c r="DTL50" s="127"/>
      <c r="DTM50" s="127"/>
      <c r="DTN50" s="127"/>
      <c r="DTO50" s="127"/>
      <c r="DTP50" s="127"/>
      <c r="DTQ50" s="127"/>
      <c r="DTR50" s="127"/>
      <c r="DTS50" s="127"/>
      <c r="DTT50" s="127"/>
      <c r="DTU50" s="127"/>
      <c r="DTV50" s="127"/>
      <c r="DTW50" s="127"/>
      <c r="DTX50" s="127"/>
      <c r="DTY50" s="127"/>
      <c r="DTZ50" s="127"/>
      <c r="DUA50" s="127"/>
      <c r="DUB50" s="127"/>
      <c r="DUC50" s="127"/>
      <c r="DUD50" s="127"/>
      <c r="DUE50" s="127"/>
      <c r="DUF50" s="127"/>
      <c r="DUG50" s="127"/>
      <c r="DUH50" s="127"/>
      <c r="DUI50" s="127"/>
      <c r="DUJ50" s="127"/>
      <c r="DUK50" s="127"/>
      <c r="DUL50" s="127"/>
      <c r="DUM50" s="127"/>
      <c r="DUN50" s="127"/>
      <c r="DUO50" s="127"/>
      <c r="DUP50" s="127"/>
      <c r="DUQ50" s="127"/>
      <c r="DUR50" s="127"/>
      <c r="DUS50" s="127"/>
      <c r="DUT50" s="127"/>
      <c r="DUU50" s="127"/>
      <c r="DUV50" s="127"/>
      <c r="DUW50" s="127"/>
      <c r="DUX50" s="127"/>
      <c r="DUY50" s="127"/>
      <c r="DUZ50" s="127"/>
      <c r="DVA50" s="127"/>
      <c r="DVB50" s="127"/>
      <c r="DVC50" s="127"/>
      <c r="DVD50" s="127"/>
      <c r="DVE50" s="127"/>
      <c r="DVF50" s="127"/>
      <c r="DVG50" s="127"/>
      <c r="DVH50" s="127"/>
      <c r="DVI50" s="127"/>
      <c r="DVJ50" s="127"/>
      <c r="DVK50" s="127"/>
      <c r="DVL50" s="127"/>
      <c r="DVM50" s="127"/>
      <c r="DVN50" s="127"/>
      <c r="DVO50" s="127"/>
      <c r="DVP50" s="127"/>
      <c r="DVQ50" s="127"/>
      <c r="DVR50" s="127"/>
      <c r="DVS50" s="127"/>
      <c r="DVT50" s="127"/>
      <c r="DVU50" s="127"/>
      <c r="DVV50" s="127"/>
      <c r="DVW50" s="127"/>
      <c r="DVX50" s="127"/>
      <c r="DVY50" s="127"/>
      <c r="DVZ50" s="127"/>
      <c r="DWA50" s="127"/>
      <c r="DWB50" s="127"/>
      <c r="DWC50" s="127"/>
      <c r="DWD50" s="127"/>
      <c r="DWE50" s="127"/>
      <c r="DWF50" s="127"/>
      <c r="DWG50" s="127"/>
      <c r="DWH50" s="127"/>
      <c r="DWI50" s="127"/>
      <c r="DWJ50" s="127"/>
      <c r="DWK50" s="127"/>
      <c r="DWL50" s="127"/>
      <c r="DWM50" s="127"/>
      <c r="DWN50" s="127"/>
      <c r="DWO50" s="127"/>
      <c r="DWP50" s="127"/>
      <c r="DWQ50" s="127"/>
      <c r="DWR50" s="127"/>
      <c r="DWS50" s="127"/>
      <c r="DWT50" s="127"/>
      <c r="DWU50" s="127"/>
      <c r="DWV50" s="127"/>
      <c r="DWW50" s="127"/>
      <c r="DWX50" s="127"/>
      <c r="DWY50" s="127"/>
      <c r="DWZ50" s="127"/>
      <c r="DXA50" s="127"/>
      <c r="DXB50" s="127"/>
      <c r="DXC50" s="127"/>
      <c r="DXD50" s="127"/>
      <c r="DXE50" s="127"/>
      <c r="DXF50" s="127"/>
      <c r="DXG50" s="127"/>
      <c r="DXH50" s="127"/>
      <c r="DXI50" s="127"/>
      <c r="DXJ50" s="127"/>
      <c r="DXK50" s="127"/>
      <c r="DXL50" s="127"/>
      <c r="DXM50" s="127"/>
      <c r="DXN50" s="127"/>
      <c r="DXO50" s="127"/>
      <c r="DXP50" s="127"/>
      <c r="DXQ50" s="127"/>
      <c r="DXR50" s="127"/>
      <c r="DXS50" s="127"/>
      <c r="DXT50" s="127"/>
      <c r="DXU50" s="127"/>
      <c r="DXV50" s="127"/>
      <c r="DXW50" s="127"/>
      <c r="DXX50" s="127"/>
      <c r="DXY50" s="127"/>
      <c r="DXZ50" s="127"/>
      <c r="DYA50" s="127"/>
      <c r="DYB50" s="127"/>
      <c r="DYC50" s="127"/>
      <c r="DYD50" s="127"/>
      <c r="DYE50" s="127"/>
      <c r="DYF50" s="127"/>
      <c r="DYG50" s="127"/>
      <c r="DYH50" s="127"/>
      <c r="DYI50" s="127"/>
      <c r="DYJ50" s="127"/>
      <c r="DYK50" s="127"/>
      <c r="DYL50" s="127"/>
      <c r="DYM50" s="127"/>
      <c r="DYN50" s="127"/>
      <c r="DYO50" s="127"/>
      <c r="DYP50" s="127"/>
      <c r="DYQ50" s="127"/>
      <c r="DYR50" s="127"/>
      <c r="DYS50" s="127"/>
      <c r="DYT50" s="127"/>
      <c r="DYU50" s="127"/>
      <c r="DYV50" s="127"/>
      <c r="DYW50" s="127"/>
      <c r="DYX50" s="127"/>
      <c r="DYY50" s="127"/>
      <c r="DYZ50" s="127"/>
      <c r="DZA50" s="127"/>
      <c r="DZB50" s="127"/>
      <c r="DZC50" s="127"/>
      <c r="DZD50" s="127"/>
      <c r="DZE50" s="127"/>
      <c r="DZF50" s="127"/>
      <c r="DZG50" s="127"/>
      <c r="DZH50" s="127"/>
      <c r="DZI50" s="127"/>
      <c r="DZJ50" s="127"/>
      <c r="DZK50" s="127"/>
      <c r="DZL50" s="127"/>
      <c r="DZM50" s="127"/>
      <c r="DZN50" s="127"/>
      <c r="DZO50" s="127"/>
      <c r="DZP50" s="127"/>
      <c r="DZQ50" s="127"/>
      <c r="DZR50" s="127"/>
      <c r="DZS50" s="127"/>
      <c r="DZT50" s="127"/>
      <c r="DZU50" s="127"/>
      <c r="DZV50" s="127"/>
      <c r="DZW50" s="127"/>
      <c r="DZX50" s="127"/>
      <c r="DZY50" s="127"/>
      <c r="DZZ50" s="127"/>
      <c r="EAA50" s="127"/>
      <c r="EAB50" s="127"/>
      <c r="EAC50" s="127"/>
      <c r="EAD50" s="127"/>
      <c r="EAE50" s="127"/>
      <c r="EAF50" s="127"/>
      <c r="EAG50" s="127"/>
      <c r="EAH50" s="127"/>
      <c r="EAI50" s="127"/>
      <c r="EAJ50" s="127"/>
      <c r="EAK50" s="127"/>
      <c r="EAL50" s="127"/>
      <c r="EAM50" s="127"/>
      <c r="EAN50" s="127"/>
      <c r="EAO50" s="127"/>
      <c r="EAP50" s="127"/>
      <c r="EAQ50" s="127"/>
      <c r="EAR50" s="127"/>
      <c r="EAS50" s="127"/>
      <c r="EAT50" s="127"/>
      <c r="EAU50" s="127"/>
      <c r="EAV50" s="127"/>
      <c r="EAW50" s="127"/>
      <c r="EAX50" s="127"/>
      <c r="EAY50" s="127"/>
      <c r="EAZ50" s="127"/>
      <c r="EBA50" s="127"/>
      <c r="EBB50" s="127"/>
      <c r="EBC50" s="127"/>
      <c r="EBD50" s="127"/>
      <c r="EBE50" s="127"/>
      <c r="EBF50" s="127"/>
      <c r="EBG50" s="127"/>
      <c r="EBH50" s="127"/>
      <c r="EBI50" s="127"/>
      <c r="EBJ50" s="127"/>
      <c r="EBK50" s="127"/>
      <c r="EBL50" s="127"/>
      <c r="EBM50" s="127"/>
      <c r="EBN50" s="127"/>
      <c r="EBO50" s="127"/>
      <c r="EBP50" s="127"/>
      <c r="EBQ50" s="127"/>
      <c r="EBR50" s="127"/>
      <c r="EBS50" s="127"/>
      <c r="EBT50" s="127"/>
      <c r="EBU50" s="127"/>
      <c r="EBV50" s="127"/>
      <c r="EBW50" s="127"/>
      <c r="EBX50" s="127"/>
      <c r="EBY50" s="127"/>
      <c r="EBZ50" s="127"/>
      <c r="ECA50" s="127"/>
      <c r="ECB50" s="127"/>
      <c r="ECC50" s="127"/>
      <c r="ECD50" s="127"/>
      <c r="ECE50" s="127"/>
      <c r="ECF50" s="127"/>
      <c r="ECG50" s="127"/>
      <c r="ECH50" s="127"/>
      <c r="ECI50" s="127"/>
      <c r="ECJ50" s="127"/>
      <c r="ECK50" s="127"/>
      <c r="ECL50" s="127"/>
      <c r="ECM50" s="127"/>
      <c r="ECN50" s="127"/>
      <c r="ECO50" s="127"/>
      <c r="ECP50" s="127"/>
      <c r="ECQ50" s="127"/>
      <c r="ECR50" s="127"/>
      <c r="ECS50" s="127"/>
      <c r="ECT50" s="127"/>
      <c r="ECU50" s="127"/>
      <c r="ECV50" s="127"/>
      <c r="ECW50" s="127"/>
      <c r="ECX50" s="127"/>
      <c r="ECY50" s="127"/>
      <c r="ECZ50" s="127"/>
      <c r="EDA50" s="127"/>
      <c r="EDB50" s="127"/>
      <c r="EDC50" s="127"/>
      <c r="EDD50" s="127"/>
      <c r="EDE50" s="127"/>
      <c r="EDF50" s="127"/>
      <c r="EDG50" s="127"/>
      <c r="EDH50" s="127"/>
      <c r="EDI50" s="127"/>
      <c r="EDJ50" s="127"/>
      <c r="EDK50" s="127"/>
      <c r="EDL50" s="127"/>
      <c r="EDM50" s="127"/>
      <c r="EDN50" s="127"/>
      <c r="EDO50" s="127"/>
      <c r="EDP50" s="127"/>
      <c r="EDQ50" s="127"/>
      <c r="EDR50" s="127"/>
      <c r="EDS50" s="127"/>
      <c r="EDT50" s="127"/>
      <c r="EDU50" s="127"/>
      <c r="EDV50" s="127"/>
      <c r="EDW50" s="127"/>
      <c r="EDX50" s="127"/>
      <c r="EDY50" s="127"/>
      <c r="EDZ50" s="127"/>
      <c r="EEA50" s="127"/>
      <c r="EEB50" s="127"/>
      <c r="EEC50" s="127"/>
      <c r="EED50" s="127"/>
      <c r="EEE50" s="127"/>
      <c r="EEF50" s="127"/>
      <c r="EEG50" s="127"/>
      <c r="EEH50" s="127"/>
      <c r="EEI50" s="127"/>
      <c r="EEJ50" s="127"/>
      <c r="EEK50" s="127"/>
      <c r="EEL50" s="127"/>
      <c r="EEM50" s="127"/>
      <c r="EEN50" s="127"/>
      <c r="EEO50" s="127"/>
      <c r="EEP50" s="127"/>
      <c r="EEQ50" s="127"/>
      <c r="EER50" s="127"/>
      <c r="EES50" s="127"/>
      <c r="EET50" s="127"/>
      <c r="EEU50" s="127"/>
      <c r="EEV50" s="127"/>
      <c r="EEW50" s="127"/>
      <c r="EEX50" s="127"/>
      <c r="EEY50" s="127"/>
      <c r="EEZ50" s="127"/>
      <c r="EFA50" s="127"/>
      <c r="EFB50" s="127"/>
      <c r="EFC50" s="127"/>
      <c r="EFD50" s="127"/>
      <c r="EFE50" s="127"/>
      <c r="EFF50" s="127"/>
      <c r="EFG50" s="127"/>
      <c r="EFH50" s="127"/>
      <c r="EFI50" s="127"/>
      <c r="EFJ50" s="127"/>
      <c r="EFK50" s="127"/>
      <c r="EFL50" s="127"/>
      <c r="EFM50" s="127"/>
      <c r="EFN50" s="127"/>
      <c r="EFO50" s="127"/>
      <c r="EFP50" s="127"/>
      <c r="EFQ50" s="127"/>
      <c r="EFR50" s="127"/>
      <c r="EFS50" s="127"/>
      <c r="EFT50" s="127"/>
      <c r="EFU50" s="127"/>
      <c r="EFV50" s="127"/>
      <c r="EFW50" s="127"/>
      <c r="EFX50" s="127"/>
      <c r="EFY50" s="127"/>
      <c r="EFZ50" s="127"/>
      <c r="EGA50" s="127"/>
      <c r="EGB50" s="127"/>
      <c r="EGC50" s="127"/>
      <c r="EGD50" s="127"/>
      <c r="EGE50" s="127"/>
      <c r="EGF50" s="127"/>
      <c r="EGG50" s="127"/>
      <c r="EGH50" s="127"/>
      <c r="EGI50" s="127"/>
      <c r="EGJ50" s="127"/>
      <c r="EGK50" s="127"/>
      <c r="EGL50" s="127"/>
      <c r="EGM50" s="127"/>
      <c r="EGN50" s="127"/>
      <c r="EGO50" s="127"/>
      <c r="EGP50" s="127"/>
      <c r="EGQ50" s="127"/>
      <c r="EGR50" s="127"/>
      <c r="EGS50" s="127"/>
      <c r="EGT50" s="127"/>
      <c r="EGU50" s="127"/>
      <c r="EGV50" s="127"/>
      <c r="EGW50" s="127"/>
      <c r="EGX50" s="127"/>
      <c r="EGY50" s="127"/>
      <c r="EGZ50" s="127"/>
      <c r="EHA50" s="127"/>
      <c r="EHB50" s="127"/>
      <c r="EHC50" s="127"/>
      <c r="EHD50" s="127"/>
      <c r="EHE50" s="127"/>
      <c r="EHF50" s="127"/>
      <c r="EHG50" s="127"/>
      <c r="EHH50" s="127"/>
      <c r="EHI50" s="127"/>
      <c r="EHJ50" s="127"/>
      <c r="EHK50" s="127"/>
      <c r="EHL50" s="127"/>
      <c r="EHM50" s="127"/>
      <c r="EHN50" s="127"/>
      <c r="EHO50" s="127"/>
      <c r="EHP50" s="127"/>
      <c r="EHQ50" s="127"/>
      <c r="EHR50" s="127"/>
      <c r="EHS50" s="127"/>
      <c r="EHT50" s="127"/>
      <c r="EHU50" s="127"/>
      <c r="EHV50" s="127"/>
      <c r="EHW50" s="127"/>
      <c r="EHX50" s="127"/>
      <c r="EHY50" s="127"/>
      <c r="EHZ50" s="127"/>
      <c r="EIA50" s="127"/>
      <c r="EIB50" s="127"/>
      <c r="EIC50" s="127"/>
      <c r="EID50" s="127"/>
      <c r="EIE50" s="127"/>
      <c r="EIF50" s="127"/>
      <c r="EIG50" s="127"/>
      <c r="EIH50" s="127"/>
      <c r="EII50" s="127"/>
      <c r="EIJ50" s="127"/>
      <c r="EIK50" s="127"/>
      <c r="EIL50" s="127"/>
      <c r="EIM50" s="127"/>
      <c r="EIN50" s="127"/>
      <c r="EIO50" s="127"/>
      <c r="EIP50" s="127"/>
      <c r="EIQ50" s="127"/>
      <c r="EIR50" s="127"/>
      <c r="EIS50" s="127"/>
      <c r="EIT50" s="127"/>
      <c r="EIU50" s="127"/>
      <c r="EIV50" s="127"/>
      <c r="EIW50" s="127"/>
      <c r="EIX50" s="127"/>
      <c r="EIY50" s="127"/>
      <c r="EIZ50" s="127"/>
      <c r="EJA50" s="127"/>
      <c r="EJB50" s="127"/>
      <c r="EJC50" s="127"/>
      <c r="EJD50" s="127"/>
      <c r="EJE50" s="127"/>
      <c r="EJF50" s="127"/>
      <c r="EJG50" s="127"/>
      <c r="EJH50" s="127"/>
      <c r="EJI50" s="127"/>
      <c r="EJJ50" s="127"/>
      <c r="EJK50" s="127"/>
      <c r="EJL50" s="127"/>
      <c r="EJM50" s="127"/>
      <c r="EJN50" s="127"/>
      <c r="EJO50" s="127"/>
      <c r="EJP50" s="127"/>
      <c r="EJQ50" s="127"/>
      <c r="EJR50" s="127"/>
      <c r="EJS50" s="127"/>
      <c r="EJT50" s="127"/>
      <c r="EJU50" s="127"/>
      <c r="EJV50" s="127"/>
      <c r="EJW50" s="127"/>
      <c r="EJX50" s="127"/>
      <c r="EJY50" s="127"/>
      <c r="EJZ50" s="127"/>
      <c r="EKA50" s="127"/>
      <c r="EKB50" s="127"/>
      <c r="EKC50" s="127"/>
      <c r="EKD50" s="127"/>
      <c r="EKE50" s="127"/>
      <c r="EKF50" s="127"/>
      <c r="EKG50" s="127"/>
      <c r="EKH50" s="127"/>
      <c r="EKI50" s="127"/>
      <c r="EKJ50" s="127"/>
      <c r="EKK50" s="127"/>
      <c r="EKL50" s="127"/>
      <c r="EKM50" s="127"/>
      <c r="EKN50" s="127"/>
      <c r="EKO50" s="127"/>
      <c r="EKP50" s="127"/>
      <c r="EKQ50" s="127"/>
      <c r="EKR50" s="127"/>
      <c r="EKS50" s="127"/>
      <c r="EKT50" s="127"/>
      <c r="EKU50" s="127"/>
      <c r="EKV50" s="127"/>
      <c r="EKW50" s="127"/>
      <c r="EKX50" s="127"/>
      <c r="EKY50" s="127"/>
      <c r="EKZ50" s="127"/>
      <c r="ELA50" s="127"/>
      <c r="ELB50" s="127"/>
      <c r="ELC50" s="127"/>
      <c r="ELD50" s="127"/>
      <c r="ELE50" s="127"/>
      <c r="ELF50" s="127"/>
      <c r="ELG50" s="127"/>
      <c r="ELH50" s="127"/>
      <c r="ELI50" s="127"/>
      <c r="ELJ50" s="127"/>
      <c r="ELK50" s="127"/>
      <c r="ELL50" s="127"/>
      <c r="ELM50" s="127"/>
      <c r="ELN50" s="127"/>
      <c r="ELO50" s="127"/>
      <c r="ELP50" s="127"/>
      <c r="ELQ50" s="127"/>
      <c r="ELR50" s="127"/>
      <c r="ELS50" s="127"/>
      <c r="ELT50" s="127"/>
      <c r="ELU50" s="127"/>
      <c r="ELV50" s="127"/>
      <c r="ELW50" s="127"/>
      <c r="ELX50" s="127"/>
      <c r="ELY50" s="127"/>
      <c r="ELZ50" s="127"/>
      <c r="EMA50" s="127"/>
      <c r="EMB50" s="127"/>
      <c r="EMC50" s="127"/>
      <c r="EMD50" s="127"/>
      <c r="EME50" s="127"/>
      <c r="EMF50" s="127"/>
      <c r="EMG50" s="127"/>
      <c r="EMH50" s="127"/>
      <c r="EMI50" s="127"/>
      <c r="EMJ50" s="127"/>
      <c r="EMK50" s="127"/>
      <c r="EML50" s="127"/>
      <c r="EMM50" s="127"/>
      <c r="EMN50" s="127"/>
      <c r="EMO50" s="127"/>
      <c r="EMP50" s="127"/>
      <c r="EMQ50" s="127"/>
      <c r="EMR50" s="127"/>
      <c r="EMS50" s="127"/>
      <c r="EMT50" s="127"/>
      <c r="EMU50" s="127"/>
      <c r="EMV50" s="127"/>
      <c r="EMW50" s="127"/>
      <c r="EMX50" s="127"/>
      <c r="EMY50" s="127"/>
      <c r="EMZ50" s="127"/>
      <c r="ENA50" s="127"/>
      <c r="ENB50" s="127"/>
      <c r="ENC50" s="127"/>
      <c r="END50" s="127"/>
      <c r="ENE50" s="127"/>
      <c r="ENF50" s="127"/>
      <c r="ENG50" s="127"/>
      <c r="ENH50" s="127"/>
      <c r="ENI50" s="127"/>
      <c r="ENJ50" s="127"/>
      <c r="ENK50" s="127"/>
      <c r="ENL50" s="127"/>
      <c r="ENM50" s="127"/>
      <c r="ENN50" s="127"/>
      <c r="ENO50" s="127"/>
      <c r="ENP50" s="127"/>
      <c r="ENQ50" s="127"/>
      <c r="ENR50" s="127"/>
      <c r="ENS50" s="127"/>
      <c r="ENT50" s="127"/>
      <c r="ENU50" s="127"/>
      <c r="ENV50" s="127"/>
      <c r="ENW50" s="127"/>
      <c r="ENX50" s="127"/>
      <c r="ENY50" s="127"/>
      <c r="ENZ50" s="127"/>
      <c r="EOA50" s="127"/>
      <c r="EOB50" s="127"/>
      <c r="EOC50" s="127"/>
      <c r="EOD50" s="127"/>
      <c r="EOE50" s="127"/>
      <c r="EOF50" s="127"/>
      <c r="EOG50" s="127"/>
      <c r="EOH50" s="127"/>
      <c r="EOI50" s="127"/>
      <c r="EOJ50" s="127"/>
      <c r="EOK50" s="127"/>
      <c r="EOL50" s="127"/>
      <c r="EOM50" s="127"/>
      <c r="EON50" s="127"/>
      <c r="EOO50" s="127"/>
      <c r="EOP50" s="127"/>
      <c r="EOQ50" s="127"/>
      <c r="EOR50" s="127"/>
      <c r="EOS50" s="127"/>
      <c r="EOT50" s="127"/>
      <c r="EOU50" s="127"/>
      <c r="EOV50" s="127"/>
      <c r="EOW50" s="127"/>
      <c r="EOX50" s="127"/>
      <c r="EOY50" s="127"/>
      <c r="EOZ50" s="127"/>
      <c r="EPA50" s="127"/>
      <c r="EPB50" s="127"/>
      <c r="EPC50" s="127"/>
      <c r="EPD50" s="127"/>
      <c r="EPE50" s="127"/>
      <c r="EPF50" s="127"/>
      <c r="EPG50" s="127"/>
      <c r="EPH50" s="127"/>
      <c r="EPI50" s="127"/>
      <c r="EPJ50" s="127"/>
      <c r="EPK50" s="127"/>
      <c r="EPL50" s="127"/>
      <c r="EPM50" s="127"/>
      <c r="EPN50" s="127"/>
      <c r="EPO50" s="127"/>
      <c r="EPP50" s="127"/>
      <c r="EPQ50" s="127"/>
      <c r="EPR50" s="127"/>
      <c r="EPS50" s="127"/>
      <c r="EPT50" s="127"/>
      <c r="EPU50" s="127"/>
      <c r="EPV50" s="127"/>
      <c r="EPW50" s="127"/>
      <c r="EPX50" s="127"/>
      <c r="EPY50" s="127"/>
      <c r="EPZ50" s="127"/>
      <c r="EQA50" s="127"/>
      <c r="EQB50" s="127"/>
      <c r="EQC50" s="127"/>
      <c r="EQD50" s="127"/>
      <c r="EQE50" s="127"/>
      <c r="EQF50" s="127"/>
      <c r="EQG50" s="127"/>
      <c r="EQH50" s="127"/>
      <c r="EQI50" s="127"/>
      <c r="EQJ50" s="127"/>
      <c r="EQK50" s="127"/>
      <c r="EQL50" s="127"/>
      <c r="EQM50" s="127"/>
      <c r="EQN50" s="127"/>
      <c r="EQO50" s="127"/>
      <c r="EQP50" s="127"/>
      <c r="EQQ50" s="127"/>
      <c r="EQR50" s="127"/>
      <c r="EQS50" s="127"/>
      <c r="EQT50" s="127"/>
      <c r="EQU50" s="127"/>
      <c r="EQV50" s="127"/>
      <c r="EQW50" s="127"/>
      <c r="EQX50" s="127"/>
      <c r="EQY50" s="127"/>
      <c r="EQZ50" s="127"/>
      <c r="ERA50" s="127"/>
      <c r="ERB50" s="127"/>
      <c r="ERC50" s="127"/>
      <c r="ERD50" s="127"/>
      <c r="ERE50" s="127"/>
      <c r="ERF50" s="127"/>
      <c r="ERG50" s="127"/>
      <c r="ERH50" s="127"/>
      <c r="ERI50" s="127"/>
      <c r="ERJ50" s="127"/>
      <c r="ERK50" s="127"/>
      <c r="ERL50" s="127"/>
      <c r="ERM50" s="127"/>
      <c r="ERN50" s="127"/>
      <c r="ERO50" s="127"/>
      <c r="ERP50" s="127"/>
      <c r="ERQ50" s="127"/>
      <c r="ERR50" s="127"/>
      <c r="ERS50" s="127"/>
      <c r="ERT50" s="127"/>
      <c r="ERU50" s="127"/>
      <c r="ERV50" s="127"/>
      <c r="ERW50" s="127"/>
      <c r="ERX50" s="127"/>
      <c r="ERY50" s="127"/>
      <c r="ERZ50" s="127"/>
      <c r="ESA50" s="127"/>
      <c r="ESB50" s="127"/>
      <c r="ESC50" s="127"/>
      <c r="ESD50" s="127"/>
      <c r="ESE50" s="127"/>
      <c r="ESF50" s="127"/>
      <c r="ESG50" s="127"/>
      <c r="ESH50" s="127"/>
      <c r="ESI50" s="127"/>
      <c r="ESJ50" s="127"/>
      <c r="ESK50" s="127"/>
      <c r="ESL50" s="127"/>
      <c r="ESM50" s="127"/>
      <c r="ESN50" s="127"/>
      <c r="ESO50" s="127"/>
      <c r="ESP50" s="127"/>
      <c r="ESQ50" s="127"/>
      <c r="ESR50" s="127"/>
      <c r="ESS50" s="127"/>
      <c r="EST50" s="127"/>
      <c r="ESU50" s="127"/>
      <c r="ESV50" s="127"/>
      <c r="ESW50" s="127"/>
      <c r="ESX50" s="127"/>
      <c r="ESY50" s="127"/>
      <c r="ESZ50" s="127"/>
      <c r="ETA50" s="127"/>
      <c r="ETB50" s="127"/>
      <c r="ETC50" s="127"/>
      <c r="ETD50" s="127"/>
      <c r="ETE50" s="127"/>
      <c r="ETF50" s="127"/>
      <c r="ETG50" s="127"/>
      <c r="ETH50" s="127"/>
      <c r="ETI50" s="127"/>
      <c r="ETJ50" s="127"/>
      <c r="ETK50" s="127"/>
      <c r="ETL50" s="127"/>
      <c r="ETM50" s="127"/>
      <c r="ETN50" s="127"/>
      <c r="ETO50" s="127"/>
      <c r="ETP50" s="127"/>
      <c r="ETQ50" s="127"/>
      <c r="ETR50" s="127"/>
      <c r="ETS50" s="127"/>
      <c r="ETT50" s="127"/>
      <c r="ETU50" s="127"/>
      <c r="ETV50" s="127"/>
      <c r="ETW50" s="127"/>
      <c r="ETX50" s="127"/>
      <c r="ETY50" s="127"/>
      <c r="ETZ50" s="127"/>
      <c r="EUA50" s="127"/>
      <c r="EUB50" s="127"/>
      <c r="EUC50" s="127"/>
      <c r="EUD50" s="127"/>
      <c r="EUE50" s="127"/>
      <c r="EUF50" s="127"/>
      <c r="EUG50" s="127"/>
      <c r="EUH50" s="127"/>
      <c r="EUI50" s="127"/>
      <c r="EUJ50" s="127"/>
      <c r="EUK50" s="127"/>
      <c r="EUL50" s="127"/>
      <c r="EUM50" s="127"/>
      <c r="EUN50" s="127"/>
      <c r="EUO50" s="127"/>
      <c r="EUP50" s="127"/>
      <c r="EUQ50" s="127"/>
      <c r="EUR50" s="127"/>
      <c r="EUS50" s="127"/>
      <c r="EUT50" s="127"/>
      <c r="EUU50" s="127"/>
      <c r="EUV50" s="127"/>
      <c r="EUW50" s="127"/>
      <c r="EUX50" s="127"/>
      <c r="EUY50" s="127"/>
      <c r="EUZ50" s="127"/>
      <c r="EVA50" s="127"/>
      <c r="EVB50" s="127"/>
      <c r="EVC50" s="127"/>
      <c r="EVD50" s="127"/>
      <c r="EVE50" s="127"/>
      <c r="EVF50" s="127"/>
      <c r="EVG50" s="127"/>
      <c r="EVH50" s="127"/>
      <c r="EVI50" s="127"/>
      <c r="EVJ50" s="127"/>
      <c r="EVK50" s="127"/>
      <c r="EVL50" s="127"/>
      <c r="EVM50" s="127"/>
      <c r="EVN50" s="127"/>
      <c r="EVO50" s="127"/>
      <c r="EVP50" s="127"/>
      <c r="EVQ50" s="127"/>
      <c r="EVR50" s="127"/>
      <c r="EVS50" s="127"/>
      <c r="EVT50" s="127"/>
      <c r="EVU50" s="127"/>
      <c r="EVV50" s="127"/>
      <c r="EVW50" s="127"/>
      <c r="EVX50" s="127"/>
      <c r="EVY50" s="127"/>
      <c r="EVZ50" s="127"/>
      <c r="EWA50" s="127"/>
      <c r="EWB50" s="127"/>
      <c r="EWC50" s="127"/>
      <c r="EWD50" s="127"/>
      <c r="EWE50" s="127"/>
      <c r="EWF50" s="127"/>
      <c r="EWG50" s="127"/>
      <c r="EWH50" s="127"/>
      <c r="EWI50" s="127"/>
      <c r="EWJ50" s="127"/>
      <c r="EWK50" s="127"/>
      <c r="EWL50" s="127"/>
      <c r="EWM50" s="127"/>
      <c r="EWN50" s="127"/>
      <c r="EWO50" s="127"/>
      <c r="EWP50" s="127"/>
      <c r="EWQ50" s="127"/>
      <c r="EWR50" s="127"/>
      <c r="EWS50" s="127"/>
      <c r="EWT50" s="127"/>
      <c r="EWU50" s="127"/>
      <c r="EWV50" s="127"/>
      <c r="EWW50" s="127"/>
      <c r="EWX50" s="127"/>
      <c r="EWY50" s="127"/>
      <c r="EWZ50" s="127"/>
      <c r="EXA50" s="127"/>
      <c r="EXB50" s="127"/>
      <c r="EXC50" s="127"/>
      <c r="EXD50" s="127"/>
      <c r="EXE50" s="127"/>
      <c r="EXF50" s="127"/>
      <c r="EXG50" s="127"/>
      <c r="EXH50" s="127"/>
      <c r="EXI50" s="127"/>
      <c r="EXJ50" s="127"/>
      <c r="EXK50" s="127"/>
      <c r="EXL50" s="127"/>
      <c r="EXM50" s="127"/>
      <c r="EXN50" s="127"/>
      <c r="EXO50" s="127"/>
      <c r="EXP50" s="127"/>
      <c r="EXQ50" s="127"/>
      <c r="EXR50" s="127"/>
      <c r="EXS50" s="127"/>
      <c r="EXT50" s="127"/>
      <c r="EXU50" s="127"/>
      <c r="EXV50" s="127"/>
      <c r="EXW50" s="127"/>
      <c r="EXX50" s="127"/>
      <c r="EXY50" s="127"/>
      <c r="EXZ50" s="127"/>
      <c r="EYA50" s="127"/>
      <c r="EYB50" s="127"/>
      <c r="EYC50" s="127"/>
      <c r="EYD50" s="127"/>
      <c r="EYE50" s="127"/>
      <c r="EYF50" s="127"/>
      <c r="EYG50" s="127"/>
      <c r="EYH50" s="127"/>
      <c r="EYI50" s="127"/>
      <c r="EYJ50" s="127"/>
      <c r="EYK50" s="127"/>
      <c r="EYL50" s="127"/>
      <c r="EYM50" s="127"/>
      <c r="EYN50" s="127"/>
      <c r="EYO50" s="127"/>
      <c r="EYP50" s="127"/>
      <c r="EYQ50" s="127"/>
      <c r="EYR50" s="127"/>
      <c r="EYS50" s="127"/>
      <c r="EYT50" s="127"/>
      <c r="EYU50" s="127"/>
      <c r="EYV50" s="127"/>
      <c r="EYW50" s="127"/>
      <c r="EYX50" s="127"/>
      <c r="EYY50" s="127"/>
      <c r="EYZ50" s="127"/>
      <c r="EZA50" s="127"/>
      <c r="EZB50" s="127"/>
      <c r="EZC50" s="127"/>
      <c r="EZD50" s="127"/>
      <c r="EZE50" s="127"/>
      <c r="EZF50" s="127"/>
      <c r="EZG50" s="127"/>
      <c r="EZH50" s="127"/>
      <c r="EZI50" s="127"/>
      <c r="EZJ50" s="127"/>
      <c r="EZK50" s="127"/>
      <c r="EZL50" s="127"/>
      <c r="EZM50" s="127"/>
      <c r="EZN50" s="127"/>
      <c r="EZO50" s="127"/>
      <c r="EZP50" s="127"/>
      <c r="EZQ50" s="127"/>
      <c r="EZR50" s="127"/>
      <c r="EZS50" s="127"/>
      <c r="EZT50" s="127"/>
      <c r="EZU50" s="127"/>
      <c r="EZV50" s="127"/>
      <c r="EZW50" s="127"/>
      <c r="EZX50" s="127"/>
      <c r="EZY50" s="127"/>
      <c r="EZZ50" s="127"/>
      <c r="FAA50" s="127"/>
      <c r="FAB50" s="127"/>
      <c r="FAC50" s="127"/>
      <c r="FAD50" s="127"/>
      <c r="FAE50" s="127"/>
      <c r="FAF50" s="127"/>
      <c r="FAG50" s="127"/>
      <c r="FAH50" s="127"/>
      <c r="FAI50" s="127"/>
      <c r="FAJ50" s="127"/>
      <c r="FAK50" s="127"/>
      <c r="FAL50" s="127"/>
      <c r="FAM50" s="127"/>
      <c r="FAN50" s="127"/>
      <c r="FAO50" s="127"/>
      <c r="FAP50" s="127"/>
      <c r="FAQ50" s="127"/>
      <c r="FAR50" s="127"/>
      <c r="FAS50" s="127"/>
      <c r="FAT50" s="127"/>
      <c r="FAU50" s="127"/>
      <c r="FAV50" s="127"/>
      <c r="FAW50" s="127"/>
      <c r="FAX50" s="127"/>
      <c r="FAY50" s="127"/>
      <c r="FAZ50" s="127"/>
      <c r="FBA50" s="127"/>
      <c r="FBB50" s="127"/>
      <c r="FBC50" s="127"/>
      <c r="FBD50" s="127"/>
      <c r="FBE50" s="127"/>
      <c r="FBF50" s="127"/>
      <c r="FBG50" s="127"/>
      <c r="FBH50" s="127"/>
      <c r="FBI50" s="127"/>
      <c r="FBJ50" s="127"/>
      <c r="FBK50" s="127"/>
      <c r="FBL50" s="127"/>
      <c r="FBM50" s="127"/>
      <c r="FBN50" s="127"/>
      <c r="FBO50" s="127"/>
      <c r="FBP50" s="127"/>
      <c r="FBQ50" s="127"/>
      <c r="FBR50" s="127"/>
      <c r="FBS50" s="127"/>
      <c r="FBT50" s="127"/>
      <c r="FBU50" s="127"/>
      <c r="FBV50" s="127"/>
      <c r="FBW50" s="127"/>
      <c r="FBX50" s="127"/>
      <c r="FBY50" s="127"/>
      <c r="FBZ50" s="127"/>
      <c r="FCA50" s="127"/>
      <c r="FCB50" s="127"/>
      <c r="FCC50" s="127"/>
      <c r="FCD50" s="127"/>
      <c r="FCE50" s="127"/>
      <c r="FCF50" s="127"/>
      <c r="FCG50" s="127"/>
      <c r="FCH50" s="127"/>
      <c r="FCI50" s="127"/>
      <c r="FCJ50" s="127"/>
      <c r="FCK50" s="127"/>
      <c r="FCL50" s="127"/>
      <c r="FCM50" s="127"/>
      <c r="FCN50" s="127"/>
      <c r="FCO50" s="127"/>
      <c r="FCP50" s="127"/>
      <c r="FCQ50" s="127"/>
      <c r="FCR50" s="127"/>
      <c r="FCS50" s="127"/>
      <c r="FCT50" s="127"/>
      <c r="FCU50" s="127"/>
      <c r="FCV50" s="127"/>
      <c r="FCW50" s="127"/>
      <c r="FCX50" s="127"/>
      <c r="FCY50" s="127"/>
      <c r="FCZ50" s="127"/>
      <c r="FDA50" s="127"/>
      <c r="FDB50" s="127"/>
      <c r="FDC50" s="127"/>
      <c r="FDD50" s="127"/>
      <c r="FDE50" s="127"/>
      <c r="FDF50" s="127"/>
      <c r="FDG50" s="127"/>
      <c r="FDH50" s="127"/>
      <c r="FDI50" s="127"/>
      <c r="FDJ50" s="127"/>
      <c r="FDK50" s="127"/>
      <c r="FDL50" s="127"/>
      <c r="FDM50" s="127"/>
      <c r="FDN50" s="127"/>
      <c r="FDO50" s="127"/>
      <c r="FDP50" s="127"/>
      <c r="FDQ50" s="127"/>
      <c r="FDR50" s="127"/>
      <c r="FDS50" s="127"/>
      <c r="FDT50" s="127"/>
      <c r="FDU50" s="127"/>
      <c r="FDV50" s="127"/>
      <c r="FDW50" s="127"/>
      <c r="FDX50" s="127"/>
      <c r="FDY50" s="127"/>
      <c r="FDZ50" s="127"/>
      <c r="FEA50" s="127"/>
      <c r="FEB50" s="127"/>
      <c r="FEC50" s="127"/>
      <c r="FED50" s="127"/>
      <c r="FEE50" s="127"/>
      <c r="FEF50" s="127"/>
      <c r="FEG50" s="127"/>
      <c r="FEH50" s="127"/>
      <c r="FEI50" s="127"/>
      <c r="FEJ50" s="127"/>
      <c r="FEK50" s="127"/>
      <c r="FEL50" s="127"/>
      <c r="FEM50" s="127"/>
      <c r="FEN50" s="127"/>
      <c r="FEO50" s="127"/>
      <c r="FEP50" s="127"/>
      <c r="FEQ50" s="127"/>
      <c r="FER50" s="127"/>
      <c r="FES50" s="127"/>
      <c r="FET50" s="127"/>
      <c r="FEU50" s="127"/>
      <c r="FEV50" s="127"/>
      <c r="FEW50" s="127"/>
      <c r="FEX50" s="127"/>
      <c r="FEY50" s="127"/>
      <c r="FEZ50" s="127"/>
      <c r="FFA50" s="127"/>
      <c r="FFB50" s="127"/>
      <c r="FFC50" s="127"/>
      <c r="FFD50" s="127"/>
      <c r="FFE50" s="127"/>
      <c r="FFF50" s="127"/>
      <c r="FFG50" s="127"/>
      <c r="FFH50" s="127"/>
      <c r="FFI50" s="127"/>
      <c r="FFJ50" s="127"/>
      <c r="FFK50" s="127"/>
      <c r="FFL50" s="127"/>
      <c r="FFM50" s="127"/>
      <c r="FFN50" s="127"/>
      <c r="FFO50" s="127"/>
      <c r="FFP50" s="127"/>
      <c r="FFQ50" s="127"/>
      <c r="FFR50" s="127"/>
      <c r="FFS50" s="127"/>
      <c r="FFT50" s="127"/>
      <c r="FFU50" s="127"/>
      <c r="FFV50" s="127"/>
      <c r="FFW50" s="127"/>
      <c r="FFX50" s="127"/>
      <c r="FFY50" s="127"/>
      <c r="FFZ50" s="127"/>
      <c r="FGA50" s="127"/>
      <c r="FGB50" s="127"/>
      <c r="FGC50" s="127"/>
      <c r="FGD50" s="127"/>
      <c r="FGE50" s="127"/>
      <c r="FGF50" s="127"/>
      <c r="FGG50" s="127"/>
      <c r="FGH50" s="127"/>
      <c r="FGI50" s="127"/>
      <c r="FGJ50" s="127"/>
      <c r="FGK50" s="127"/>
      <c r="FGL50" s="127"/>
      <c r="FGM50" s="127"/>
      <c r="FGN50" s="127"/>
      <c r="FGO50" s="127"/>
      <c r="FGP50" s="127"/>
      <c r="FGQ50" s="127"/>
      <c r="FGR50" s="127"/>
      <c r="FGS50" s="127"/>
      <c r="FGT50" s="127"/>
      <c r="FGU50" s="127"/>
      <c r="FGV50" s="127"/>
      <c r="FGW50" s="127"/>
      <c r="FGX50" s="127"/>
      <c r="FGY50" s="127"/>
      <c r="FGZ50" s="127"/>
      <c r="FHA50" s="127"/>
      <c r="FHB50" s="127"/>
      <c r="FHC50" s="127"/>
      <c r="FHD50" s="127"/>
      <c r="FHE50" s="127"/>
      <c r="FHF50" s="127"/>
      <c r="FHG50" s="127"/>
      <c r="FHH50" s="127"/>
      <c r="FHI50" s="127"/>
      <c r="FHJ50" s="127"/>
      <c r="FHK50" s="127"/>
      <c r="FHL50" s="127"/>
      <c r="FHM50" s="127"/>
      <c r="FHN50" s="127"/>
      <c r="FHO50" s="127"/>
      <c r="FHP50" s="127"/>
      <c r="FHQ50" s="127"/>
      <c r="FHR50" s="127"/>
      <c r="FHS50" s="127"/>
      <c r="FHT50" s="127"/>
      <c r="FHU50" s="127"/>
      <c r="FHV50" s="127"/>
      <c r="FHW50" s="127"/>
      <c r="FHX50" s="127"/>
      <c r="FHY50" s="127"/>
      <c r="FHZ50" s="127"/>
      <c r="FIA50" s="127"/>
      <c r="FIB50" s="127"/>
      <c r="FIC50" s="127"/>
      <c r="FID50" s="127"/>
      <c r="FIE50" s="127"/>
      <c r="FIF50" s="127"/>
      <c r="FIG50" s="127"/>
      <c r="FIH50" s="127"/>
      <c r="FII50" s="127"/>
      <c r="FIJ50" s="127"/>
      <c r="FIK50" s="127"/>
      <c r="FIL50" s="127"/>
      <c r="FIM50" s="127"/>
      <c r="FIN50" s="127"/>
      <c r="FIO50" s="127"/>
      <c r="FIP50" s="127"/>
      <c r="FIQ50" s="127"/>
      <c r="FIR50" s="127"/>
      <c r="FIS50" s="127"/>
      <c r="FIT50" s="127"/>
      <c r="FIU50" s="127"/>
      <c r="FIV50" s="127"/>
      <c r="FIW50" s="127"/>
      <c r="FIX50" s="127"/>
      <c r="FIY50" s="127"/>
      <c r="FIZ50" s="127"/>
      <c r="FJA50" s="127"/>
      <c r="FJB50" s="127"/>
      <c r="FJC50" s="127"/>
      <c r="FJD50" s="127"/>
      <c r="FJE50" s="127"/>
      <c r="FJF50" s="127"/>
      <c r="FJG50" s="127"/>
      <c r="FJH50" s="127"/>
      <c r="FJI50" s="127"/>
      <c r="FJJ50" s="127"/>
      <c r="FJK50" s="127"/>
      <c r="FJL50" s="127"/>
      <c r="FJM50" s="127"/>
      <c r="FJN50" s="127"/>
      <c r="FJO50" s="127"/>
      <c r="FJP50" s="127"/>
      <c r="FJQ50" s="127"/>
      <c r="FJR50" s="127"/>
      <c r="FJS50" s="127"/>
      <c r="FJT50" s="127"/>
      <c r="FJU50" s="127"/>
      <c r="FJV50" s="127"/>
      <c r="FJW50" s="127"/>
      <c r="FJX50" s="127"/>
      <c r="FJY50" s="127"/>
      <c r="FJZ50" s="127"/>
      <c r="FKA50" s="127"/>
      <c r="FKB50" s="127"/>
      <c r="FKC50" s="127"/>
      <c r="FKD50" s="127"/>
      <c r="FKE50" s="127"/>
      <c r="FKF50" s="127"/>
      <c r="FKG50" s="127"/>
      <c r="FKH50" s="127"/>
      <c r="FKI50" s="127"/>
      <c r="FKJ50" s="127"/>
      <c r="FKK50" s="127"/>
      <c r="FKL50" s="127"/>
      <c r="FKM50" s="127"/>
      <c r="FKN50" s="127"/>
      <c r="FKO50" s="127"/>
      <c r="FKP50" s="127"/>
      <c r="FKQ50" s="127"/>
      <c r="FKR50" s="127"/>
      <c r="FKS50" s="127"/>
      <c r="FKT50" s="127"/>
      <c r="FKU50" s="127"/>
      <c r="FKV50" s="127"/>
      <c r="FKW50" s="127"/>
      <c r="FKX50" s="127"/>
      <c r="FKY50" s="127"/>
      <c r="FKZ50" s="127"/>
      <c r="FLA50" s="127"/>
      <c r="FLB50" s="127"/>
      <c r="FLC50" s="127"/>
      <c r="FLD50" s="127"/>
      <c r="FLE50" s="127"/>
      <c r="FLF50" s="127"/>
      <c r="FLG50" s="127"/>
      <c r="FLH50" s="127"/>
      <c r="FLI50" s="127"/>
      <c r="FLJ50" s="127"/>
      <c r="FLK50" s="127"/>
      <c r="FLL50" s="127"/>
      <c r="FLM50" s="127"/>
      <c r="FLN50" s="127"/>
      <c r="FLO50" s="127"/>
      <c r="FLP50" s="127"/>
      <c r="FLQ50" s="127"/>
      <c r="FLR50" s="127"/>
      <c r="FLS50" s="127"/>
      <c r="FLT50" s="127"/>
      <c r="FLU50" s="127"/>
      <c r="FLV50" s="127"/>
      <c r="FLW50" s="127"/>
      <c r="FLX50" s="127"/>
      <c r="FLY50" s="127"/>
      <c r="FLZ50" s="127"/>
      <c r="FMA50" s="127"/>
      <c r="FMB50" s="127"/>
      <c r="FMC50" s="127"/>
      <c r="FMD50" s="127"/>
      <c r="FME50" s="127"/>
      <c r="FMF50" s="127"/>
      <c r="FMG50" s="127"/>
      <c r="FMH50" s="127"/>
      <c r="FMI50" s="127"/>
      <c r="FMJ50" s="127"/>
      <c r="FMK50" s="127"/>
      <c r="FML50" s="127"/>
      <c r="FMM50" s="127"/>
      <c r="FMN50" s="127"/>
      <c r="FMO50" s="127"/>
      <c r="FMP50" s="127"/>
      <c r="FMQ50" s="127"/>
      <c r="FMR50" s="127"/>
      <c r="FMS50" s="127"/>
      <c r="FMT50" s="127"/>
      <c r="FMU50" s="127"/>
      <c r="FMV50" s="127"/>
      <c r="FMW50" s="127"/>
      <c r="FMX50" s="127"/>
      <c r="FMY50" s="127"/>
      <c r="FMZ50" s="127"/>
      <c r="FNA50" s="127"/>
      <c r="FNB50" s="127"/>
      <c r="FNC50" s="127"/>
      <c r="FND50" s="127"/>
      <c r="FNE50" s="127"/>
      <c r="FNF50" s="127"/>
      <c r="FNG50" s="127"/>
      <c r="FNH50" s="127"/>
      <c r="FNI50" s="127"/>
      <c r="FNJ50" s="127"/>
      <c r="FNK50" s="127"/>
      <c r="FNL50" s="127"/>
      <c r="FNM50" s="127"/>
      <c r="FNN50" s="127"/>
      <c r="FNO50" s="127"/>
      <c r="FNP50" s="127"/>
      <c r="FNQ50" s="127"/>
      <c r="FNR50" s="127"/>
      <c r="FNS50" s="127"/>
      <c r="FNT50" s="127"/>
      <c r="FNU50" s="127"/>
      <c r="FNV50" s="127"/>
      <c r="FNW50" s="127"/>
      <c r="FNX50" s="127"/>
      <c r="FNY50" s="127"/>
      <c r="FNZ50" s="127"/>
      <c r="FOA50" s="127"/>
      <c r="FOB50" s="127"/>
      <c r="FOC50" s="127"/>
      <c r="FOD50" s="127"/>
      <c r="FOE50" s="127"/>
      <c r="FOF50" s="127"/>
      <c r="FOG50" s="127"/>
      <c r="FOH50" s="127"/>
      <c r="FOI50" s="127"/>
      <c r="FOJ50" s="127"/>
      <c r="FOK50" s="127"/>
      <c r="FOL50" s="127"/>
      <c r="FOM50" s="127"/>
      <c r="FON50" s="127"/>
      <c r="FOO50" s="127"/>
      <c r="FOP50" s="127"/>
      <c r="FOQ50" s="127"/>
      <c r="FOR50" s="127"/>
      <c r="FOS50" s="127"/>
      <c r="FOT50" s="127"/>
      <c r="FOU50" s="127"/>
      <c r="FOV50" s="127"/>
      <c r="FOW50" s="127"/>
      <c r="FOX50" s="127"/>
      <c r="FOY50" s="127"/>
      <c r="FOZ50" s="127"/>
      <c r="FPA50" s="127"/>
      <c r="FPB50" s="127"/>
      <c r="FPC50" s="127"/>
      <c r="FPD50" s="127"/>
      <c r="FPE50" s="127"/>
      <c r="FPF50" s="127"/>
      <c r="FPG50" s="127"/>
      <c r="FPH50" s="127"/>
      <c r="FPI50" s="127"/>
      <c r="FPJ50" s="127"/>
      <c r="FPK50" s="127"/>
      <c r="FPL50" s="127"/>
      <c r="FPM50" s="127"/>
      <c r="FPN50" s="127"/>
      <c r="FPO50" s="127"/>
      <c r="FPP50" s="127"/>
      <c r="FPQ50" s="127"/>
      <c r="FPR50" s="127"/>
      <c r="FPS50" s="127"/>
      <c r="FPT50" s="127"/>
      <c r="FPU50" s="127"/>
      <c r="FPV50" s="127"/>
      <c r="FPW50" s="127"/>
      <c r="FPX50" s="127"/>
      <c r="FPY50" s="127"/>
      <c r="FPZ50" s="127"/>
      <c r="FQA50" s="127"/>
      <c r="FQB50" s="127"/>
      <c r="FQC50" s="127"/>
      <c r="FQD50" s="127"/>
      <c r="FQE50" s="127"/>
      <c r="FQF50" s="127"/>
      <c r="FQG50" s="127"/>
      <c r="FQH50" s="127"/>
      <c r="FQI50" s="127"/>
      <c r="FQJ50" s="127"/>
      <c r="FQK50" s="127"/>
      <c r="FQL50" s="127"/>
      <c r="FQM50" s="127"/>
      <c r="FQN50" s="127"/>
      <c r="FQO50" s="127"/>
      <c r="FQP50" s="127"/>
      <c r="FQQ50" s="127"/>
      <c r="FQR50" s="127"/>
      <c r="FQS50" s="127"/>
      <c r="FQT50" s="127"/>
      <c r="FQU50" s="127"/>
      <c r="FQV50" s="127"/>
      <c r="FQW50" s="127"/>
      <c r="FQX50" s="127"/>
      <c r="FQY50" s="127"/>
      <c r="FQZ50" s="127"/>
      <c r="FRA50" s="127"/>
      <c r="FRB50" s="127"/>
      <c r="FRC50" s="127"/>
      <c r="FRD50" s="127"/>
      <c r="FRE50" s="127"/>
      <c r="FRF50" s="127"/>
      <c r="FRG50" s="127"/>
      <c r="FRH50" s="127"/>
      <c r="FRI50" s="127"/>
      <c r="FRJ50" s="127"/>
      <c r="FRK50" s="127"/>
      <c r="FRL50" s="127"/>
      <c r="FRM50" s="127"/>
      <c r="FRN50" s="127"/>
      <c r="FRO50" s="127"/>
      <c r="FRP50" s="127"/>
      <c r="FRQ50" s="127"/>
      <c r="FRR50" s="127"/>
      <c r="FRS50" s="127"/>
      <c r="FRT50" s="127"/>
      <c r="FRU50" s="127"/>
      <c r="FRV50" s="127"/>
      <c r="FRW50" s="127"/>
      <c r="FRX50" s="127"/>
      <c r="FRY50" s="127"/>
      <c r="FRZ50" s="127"/>
      <c r="FSA50" s="127"/>
      <c r="FSB50" s="127"/>
      <c r="FSC50" s="127"/>
      <c r="FSD50" s="127"/>
      <c r="FSE50" s="127"/>
      <c r="FSF50" s="127"/>
      <c r="FSG50" s="127"/>
      <c r="FSH50" s="127"/>
      <c r="FSI50" s="127"/>
      <c r="FSJ50" s="127"/>
      <c r="FSK50" s="127"/>
      <c r="FSL50" s="127"/>
      <c r="FSM50" s="127"/>
      <c r="FSN50" s="127"/>
      <c r="FSO50" s="127"/>
      <c r="FSP50" s="127"/>
      <c r="FSQ50" s="127"/>
      <c r="FSR50" s="127"/>
      <c r="FSS50" s="127"/>
      <c r="FST50" s="127"/>
      <c r="FSU50" s="127"/>
      <c r="FSV50" s="127"/>
      <c r="FSW50" s="127"/>
      <c r="FSX50" s="127"/>
      <c r="FSY50" s="127"/>
      <c r="FSZ50" s="127"/>
      <c r="FTA50" s="127"/>
      <c r="FTB50" s="127"/>
      <c r="FTC50" s="127"/>
      <c r="FTD50" s="127"/>
      <c r="FTE50" s="127"/>
      <c r="FTF50" s="127"/>
      <c r="FTG50" s="127"/>
      <c r="FTH50" s="127"/>
      <c r="FTI50" s="127"/>
      <c r="FTJ50" s="127"/>
      <c r="FTK50" s="127"/>
      <c r="FTL50" s="127"/>
      <c r="FTM50" s="127"/>
      <c r="FTN50" s="127"/>
      <c r="FTO50" s="127"/>
      <c r="FTP50" s="127"/>
      <c r="FTQ50" s="127"/>
      <c r="FTR50" s="127"/>
      <c r="FTS50" s="127"/>
      <c r="FTT50" s="127"/>
      <c r="FTU50" s="127"/>
      <c r="FTV50" s="127"/>
      <c r="FTW50" s="127"/>
      <c r="FTX50" s="127"/>
      <c r="FTY50" s="127"/>
      <c r="FTZ50" s="127"/>
      <c r="FUA50" s="127"/>
      <c r="FUB50" s="127"/>
      <c r="FUC50" s="127"/>
      <c r="FUD50" s="127"/>
      <c r="FUE50" s="127"/>
      <c r="FUF50" s="127"/>
      <c r="FUG50" s="127"/>
      <c r="FUH50" s="127"/>
      <c r="FUI50" s="127"/>
      <c r="FUJ50" s="127"/>
      <c r="FUK50" s="127"/>
      <c r="FUL50" s="127"/>
      <c r="FUM50" s="127"/>
      <c r="FUN50" s="127"/>
      <c r="FUO50" s="127"/>
      <c r="FUP50" s="127"/>
      <c r="FUQ50" s="127"/>
      <c r="FUR50" s="127"/>
      <c r="FUS50" s="127"/>
      <c r="FUT50" s="127"/>
      <c r="FUU50" s="127"/>
      <c r="FUV50" s="127"/>
      <c r="FUW50" s="127"/>
      <c r="FUX50" s="127"/>
      <c r="FUY50" s="127"/>
      <c r="FUZ50" s="127"/>
      <c r="FVA50" s="127"/>
      <c r="FVB50" s="127"/>
      <c r="FVC50" s="127"/>
      <c r="FVD50" s="127"/>
      <c r="FVE50" s="127"/>
      <c r="FVF50" s="127"/>
      <c r="FVG50" s="127"/>
      <c r="FVH50" s="127"/>
      <c r="FVI50" s="127"/>
      <c r="FVJ50" s="127"/>
      <c r="FVK50" s="127"/>
      <c r="FVL50" s="127"/>
      <c r="FVM50" s="127"/>
      <c r="FVN50" s="127"/>
      <c r="FVO50" s="127"/>
      <c r="FVP50" s="127"/>
      <c r="FVQ50" s="127"/>
      <c r="FVR50" s="127"/>
      <c r="FVS50" s="127"/>
      <c r="FVT50" s="127"/>
      <c r="FVU50" s="127"/>
      <c r="FVV50" s="127"/>
      <c r="FVW50" s="127"/>
      <c r="FVX50" s="127"/>
      <c r="FVY50" s="127"/>
      <c r="FVZ50" s="127"/>
      <c r="FWA50" s="127"/>
      <c r="FWB50" s="127"/>
      <c r="FWC50" s="127"/>
      <c r="FWD50" s="127"/>
      <c r="FWE50" s="127"/>
      <c r="FWF50" s="127"/>
      <c r="FWG50" s="127"/>
      <c r="FWH50" s="127"/>
      <c r="FWI50" s="127"/>
      <c r="FWJ50" s="127"/>
      <c r="FWK50" s="127"/>
      <c r="FWL50" s="127"/>
      <c r="FWM50" s="127"/>
      <c r="FWN50" s="127"/>
      <c r="FWO50" s="127"/>
      <c r="FWP50" s="127"/>
      <c r="FWQ50" s="127"/>
      <c r="FWR50" s="127"/>
      <c r="FWS50" s="127"/>
      <c r="FWT50" s="127"/>
      <c r="FWU50" s="127"/>
      <c r="FWV50" s="127"/>
      <c r="FWW50" s="127"/>
      <c r="FWX50" s="127"/>
      <c r="FWY50" s="127"/>
      <c r="FWZ50" s="127"/>
      <c r="FXA50" s="127"/>
      <c r="FXB50" s="127"/>
      <c r="FXC50" s="127"/>
      <c r="FXD50" s="127"/>
      <c r="FXE50" s="127"/>
      <c r="FXF50" s="127"/>
      <c r="FXG50" s="127"/>
      <c r="FXH50" s="127"/>
      <c r="FXI50" s="127"/>
      <c r="FXJ50" s="127"/>
      <c r="FXK50" s="127"/>
      <c r="FXL50" s="127"/>
      <c r="FXM50" s="127"/>
      <c r="FXN50" s="127"/>
      <c r="FXO50" s="127"/>
      <c r="FXP50" s="127"/>
      <c r="FXQ50" s="127"/>
      <c r="FXR50" s="127"/>
      <c r="FXS50" s="127"/>
      <c r="FXT50" s="127"/>
      <c r="FXU50" s="127"/>
      <c r="FXV50" s="127"/>
      <c r="FXW50" s="127"/>
      <c r="FXX50" s="127"/>
      <c r="FXY50" s="127"/>
      <c r="FXZ50" s="127"/>
      <c r="FYA50" s="127"/>
      <c r="FYB50" s="127"/>
      <c r="FYC50" s="127"/>
      <c r="FYD50" s="127"/>
      <c r="FYE50" s="127"/>
      <c r="FYF50" s="127"/>
      <c r="FYG50" s="127"/>
      <c r="FYH50" s="127"/>
      <c r="FYI50" s="127"/>
      <c r="FYJ50" s="127"/>
      <c r="FYK50" s="127"/>
      <c r="FYL50" s="127"/>
      <c r="FYM50" s="127"/>
      <c r="FYN50" s="127"/>
      <c r="FYO50" s="127"/>
      <c r="FYP50" s="127"/>
      <c r="FYQ50" s="127"/>
      <c r="FYR50" s="127"/>
      <c r="FYS50" s="127"/>
      <c r="FYT50" s="127"/>
      <c r="FYU50" s="127"/>
      <c r="FYV50" s="127"/>
      <c r="FYW50" s="127"/>
      <c r="FYX50" s="127"/>
      <c r="FYY50" s="127"/>
      <c r="FYZ50" s="127"/>
      <c r="FZA50" s="127"/>
      <c r="FZB50" s="127"/>
      <c r="FZC50" s="127"/>
      <c r="FZD50" s="127"/>
      <c r="FZE50" s="127"/>
      <c r="FZF50" s="127"/>
      <c r="FZG50" s="127"/>
      <c r="FZH50" s="127"/>
      <c r="FZI50" s="127"/>
      <c r="FZJ50" s="127"/>
      <c r="FZK50" s="127"/>
      <c r="FZL50" s="127"/>
      <c r="FZM50" s="127"/>
      <c r="FZN50" s="127"/>
      <c r="FZO50" s="127"/>
      <c r="FZP50" s="127"/>
      <c r="FZQ50" s="127"/>
      <c r="FZR50" s="127"/>
      <c r="FZS50" s="127"/>
      <c r="FZT50" s="127"/>
      <c r="FZU50" s="127"/>
      <c r="FZV50" s="127"/>
      <c r="FZW50" s="127"/>
      <c r="FZX50" s="127"/>
      <c r="FZY50" s="127"/>
      <c r="FZZ50" s="127"/>
      <c r="GAA50" s="127"/>
      <c r="GAB50" s="127"/>
      <c r="GAC50" s="127"/>
      <c r="GAD50" s="127"/>
      <c r="GAE50" s="127"/>
      <c r="GAF50" s="127"/>
      <c r="GAG50" s="127"/>
      <c r="GAH50" s="127"/>
      <c r="GAI50" s="127"/>
      <c r="GAJ50" s="127"/>
      <c r="GAK50" s="127"/>
      <c r="GAL50" s="127"/>
      <c r="GAM50" s="127"/>
      <c r="GAN50" s="127"/>
      <c r="GAO50" s="127"/>
      <c r="GAP50" s="127"/>
      <c r="GAQ50" s="127"/>
      <c r="GAR50" s="127"/>
      <c r="GAS50" s="127"/>
      <c r="GAT50" s="127"/>
      <c r="GAU50" s="127"/>
      <c r="GAV50" s="127"/>
      <c r="GAW50" s="127"/>
      <c r="GAX50" s="127"/>
      <c r="GAY50" s="127"/>
      <c r="GAZ50" s="127"/>
      <c r="GBA50" s="127"/>
      <c r="GBB50" s="127"/>
      <c r="GBC50" s="127"/>
      <c r="GBD50" s="127"/>
      <c r="GBE50" s="127"/>
      <c r="GBF50" s="127"/>
      <c r="GBG50" s="127"/>
      <c r="GBH50" s="127"/>
      <c r="GBI50" s="127"/>
      <c r="GBJ50" s="127"/>
      <c r="GBK50" s="127"/>
      <c r="GBL50" s="127"/>
      <c r="GBM50" s="127"/>
      <c r="GBN50" s="127"/>
      <c r="GBO50" s="127"/>
      <c r="GBP50" s="127"/>
      <c r="GBQ50" s="127"/>
      <c r="GBR50" s="127"/>
      <c r="GBS50" s="127"/>
      <c r="GBT50" s="127"/>
      <c r="GBU50" s="127"/>
      <c r="GBV50" s="127"/>
      <c r="GBW50" s="127"/>
      <c r="GBX50" s="127"/>
      <c r="GBY50" s="127"/>
      <c r="GBZ50" s="127"/>
      <c r="GCA50" s="127"/>
      <c r="GCB50" s="127"/>
      <c r="GCC50" s="127"/>
      <c r="GCD50" s="127"/>
      <c r="GCE50" s="127"/>
      <c r="GCF50" s="127"/>
      <c r="GCG50" s="127"/>
      <c r="GCH50" s="127"/>
      <c r="GCI50" s="127"/>
      <c r="GCJ50" s="127"/>
      <c r="GCK50" s="127"/>
      <c r="GCL50" s="127"/>
      <c r="GCM50" s="127"/>
      <c r="GCN50" s="127"/>
      <c r="GCO50" s="127"/>
      <c r="GCP50" s="127"/>
      <c r="GCQ50" s="127"/>
      <c r="GCR50" s="127"/>
      <c r="GCS50" s="127"/>
      <c r="GCT50" s="127"/>
      <c r="GCU50" s="127"/>
      <c r="GCV50" s="127"/>
      <c r="GCW50" s="127"/>
      <c r="GCX50" s="127"/>
      <c r="GCY50" s="127"/>
      <c r="GCZ50" s="127"/>
      <c r="GDA50" s="127"/>
      <c r="GDB50" s="127"/>
      <c r="GDC50" s="127"/>
      <c r="GDD50" s="127"/>
      <c r="GDE50" s="127"/>
      <c r="GDF50" s="127"/>
      <c r="GDG50" s="127"/>
      <c r="GDH50" s="127"/>
      <c r="GDI50" s="127"/>
      <c r="GDJ50" s="127"/>
      <c r="GDK50" s="127"/>
      <c r="GDL50" s="127"/>
      <c r="GDM50" s="127"/>
      <c r="GDN50" s="127"/>
      <c r="GDO50" s="127"/>
      <c r="GDP50" s="127"/>
      <c r="GDQ50" s="127"/>
      <c r="GDR50" s="127"/>
      <c r="GDS50" s="127"/>
      <c r="GDT50" s="127"/>
      <c r="GDU50" s="127"/>
      <c r="GDV50" s="127"/>
      <c r="GDW50" s="127"/>
      <c r="GDX50" s="127"/>
      <c r="GDY50" s="127"/>
      <c r="GDZ50" s="127"/>
      <c r="GEA50" s="127"/>
      <c r="GEB50" s="127"/>
      <c r="GEC50" s="127"/>
      <c r="GED50" s="127"/>
      <c r="GEE50" s="127"/>
      <c r="GEF50" s="127"/>
      <c r="GEG50" s="127"/>
      <c r="GEH50" s="127"/>
      <c r="GEI50" s="127"/>
      <c r="GEJ50" s="127"/>
      <c r="GEK50" s="127"/>
      <c r="GEL50" s="127"/>
      <c r="GEM50" s="127"/>
      <c r="GEN50" s="127"/>
      <c r="GEO50" s="127"/>
      <c r="GEP50" s="127"/>
      <c r="GEQ50" s="127"/>
      <c r="GER50" s="127"/>
      <c r="GES50" s="127"/>
      <c r="GET50" s="127"/>
      <c r="GEU50" s="127"/>
      <c r="GEV50" s="127"/>
      <c r="GEW50" s="127"/>
      <c r="GEX50" s="127"/>
      <c r="GEY50" s="127"/>
      <c r="GEZ50" s="127"/>
      <c r="GFA50" s="127"/>
      <c r="GFB50" s="127"/>
      <c r="GFC50" s="127"/>
      <c r="GFD50" s="127"/>
      <c r="GFE50" s="127"/>
      <c r="GFF50" s="127"/>
      <c r="GFG50" s="127"/>
      <c r="GFH50" s="127"/>
      <c r="GFI50" s="127"/>
      <c r="GFJ50" s="127"/>
      <c r="GFK50" s="127"/>
      <c r="GFL50" s="127"/>
      <c r="GFM50" s="127"/>
      <c r="GFN50" s="127"/>
      <c r="GFO50" s="127"/>
      <c r="GFP50" s="127"/>
      <c r="GFQ50" s="127"/>
      <c r="GFR50" s="127"/>
      <c r="GFS50" s="127"/>
      <c r="GFT50" s="127"/>
      <c r="GFU50" s="127"/>
      <c r="GFV50" s="127"/>
      <c r="GFW50" s="127"/>
      <c r="GFX50" s="127"/>
      <c r="GFY50" s="127"/>
      <c r="GFZ50" s="127"/>
      <c r="GGA50" s="127"/>
      <c r="GGB50" s="127"/>
      <c r="GGC50" s="127"/>
      <c r="GGD50" s="127"/>
      <c r="GGE50" s="127"/>
      <c r="GGF50" s="127"/>
      <c r="GGG50" s="127"/>
      <c r="GGH50" s="127"/>
      <c r="GGI50" s="127"/>
      <c r="GGJ50" s="127"/>
      <c r="GGK50" s="127"/>
      <c r="GGL50" s="127"/>
      <c r="GGM50" s="127"/>
      <c r="GGN50" s="127"/>
      <c r="GGO50" s="127"/>
      <c r="GGP50" s="127"/>
      <c r="GGQ50" s="127"/>
      <c r="GGR50" s="127"/>
      <c r="GGS50" s="127"/>
      <c r="GGT50" s="127"/>
      <c r="GGU50" s="127"/>
      <c r="GGV50" s="127"/>
      <c r="GGW50" s="127"/>
      <c r="GGX50" s="127"/>
      <c r="GGY50" s="127"/>
      <c r="GGZ50" s="127"/>
      <c r="GHA50" s="127"/>
      <c r="GHB50" s="127"/>
      <c r="GHC50" s="127"/>
      <c r="GHD50" s="127"/>
      <c r="GHE50" s="127"/>
      <c r="GHF50" s="127"/>
      <c r="GHG50" s="127"/>
      <c r="GHH50" s="127"/>
      <c r="GHI50" s="127"/>
      <c r="GHJ50" s="127"/>
      <c r="GHK50" s="127"/>
      <c r="GHL50" s="127"/>
      <c r="GHM50" s="127"/>
      <c r="GHN50" s="127"/>
      <c r="GHO50" s="127"/>
      <c r="GHP50" s="127"/>
      <c r="GHQ50" s="127"/>
      <c r="GHR50" s="127"/>
      <c r="GHS50" s="127"/>
      <c r="GHT50" s="127"/>
      <c r="GHU50" s="127"/>
      <c r="GHV50" s="127"/>
      <c r="GHW50" s="127"/>
      <c r="GHX50" s="127"/>
      <c r="GHY50" s="127"/>
      <c r="GHZ50" s="127"/>
      <c r="GIA50" s="127"/>
      <c r="GIB50" s="127"/>
      <c r="GIC50" s="127"/>
      <c r="GID50" s="127"/>
      <c r="GIE50" s="127"/>
      <c r="GIF50" s="127"/>
      <c r="GIG50" s="127"/>
      <c r="GIH50" s="127"/>
      <c r="GII50" s="127"/>
      <c r="GIJ50" s="127"/>
      <c r="GIK50" s="127"/>
      <c r="GIL50" s="127"/>
      <c r="GIM50" s="127"/>
      <c r="GIN50" s="127"/>
      <c r="GIO50" s="127"/>
      <c r="GIP50" s="127"/>
      <c r="GIQ50" s="127"/>
      <c r="GIR50" s="127"/>
      <c r="GIS50" s="127"/>
      <c r="GIT50" s="127"/>
      <c r="GIU50" s="127"/>
      <c r="GIV50" s="127"/>
      <c r="GIW50" s="127"/>
      <c r="GIX50" s="127"/>
      <c r="GIY50" s="127"/>
      <c r="GIZ50" s="127"/>
      <c r="GJA50" s="127"/>
      <c r="GJB50" s="127"/>
      <c r="GJC50" s="127"/>
      <c r="GJD50" s="127"/>
      <c r="GJE50" s="127"/>
      <c r="GJF50" s="127"/>
      <c r="GJG50" s="127"/>
      <c r="GJH50" s="127"/>
      <c r="GJI50" s="127"/>
      <c r="GJJ50" s="127"/>
      <c r="GJK50" s="127"/>
      <c r="GJL50" s="127"/>
      <c r="GJM50" s="127"/>
      <c r="GJN50" s="127"/>
      <c r="GJO50" s="127"/>
      <c r="GJP50" s="127"/>
      <c r="GJQ50" s="127"/>
      <c r="GJR50" s="127"/>
      <c r="GJS50" s="127"/>
      <c r="GJT50" s="127"/>
      <c r="GJU50" s="127"/>
      <c r="GJV50" s="127"/>
      <c r="GJW50" s="127"/>
      <c r="GJX50" s="127"/>
      <c r="GJY50" s="127"/>
      <c r="GJZ50" s="127"/>
      <c r="GKA50" s="127"/>
      <c r="GKB50" s="127"/>
      <c r="GKC50" s="127"/>
      <c r="GKD50" s="127"/>
      <c r="GKE50" s="127"/>
      <c r="GKF50" s="127"/>
      <c r="GKG50" s="127"/>
      <c r="GKH50" s="127"/>
      <c r="GKI50" s="127"/>
      <c r="GKJ50" s="127"/>
      <c r="GKK50" s="127"/>
      <c r="GKL50" s="127"/>
      <c r="GKM50" s="127"/>
      <c r="GKN50" s="127"/>
      <c r="GKO50" s="127"/>
      <c r="GKP50" s="127"/>
      <c r="GKQ50" s="127"/>
      <c r="GKR50" s="127"/>
      <c r="GKS50" s="127"/>
      <c r="GKT50" s="127"/>
      <c r="GKU50" s="127"/>
      <c r="GKV50" s="127"/>
      <c r="GKW50" s="127"/>
      <c r="GKX50" s="127"/>
      <c r="GKY50" s="127"/>
      <c r="GKZ50" s="127"/>
      <c r="GLA50" s="127"/>
      <c r="GLB50" s="127"/>
      <c r="GLC50" s="127"/>
      <c r="GLD50" s="127"/>
      <c r="GLE50" s="127"/>
      <c r="GLF50" s="127"/>
      <c r="GLG50" s="127"/>
      <c r="GLH50" s="127"/>
      <c r="GLI50" s="127"/>
      <c r="GLJ50" s="127"/>
      <c r="GLK50" s="127"/>
      <c r="GLL50" s="127"/>
      <c r="GLM50" s="127"/>
      <c r="GLN50" s="127"/>
      <c r="GLO50" s="127"/>
      <c r="GLP50" s="127"/>
      <c r="GLQ50" s="127"/>
      <c r="GLR50" s="127"/>
      <c r="GLS50" s="127"/>
      <c r="GLT50" s="127"/>
      <c r="GLU50" s="127"/>
      <c r="GLV50" s="127"/>
      <c r="GLW50" s="127"/>
      <c r="GLX50" s="127"/>
      <c r="GLY50" s="127"/>
      <c r="GLZ50" s="127"/>
      <c r="GMA50" s="127"/>
      <c r="GMB50" s="127"/>
      <c r="GMC50" s="127"/>
      <c r="GMD50" s="127"/>
      <c r="GME50" s="127"/>
      <c r="GMF50" s="127"/>
      <c r="GMG50" s="127"/>
      <c r="GMH50" s="127"/>
      <c r="GMI50" s="127"/>
      <c r="GMJ50" s="127"/>
      <c r="GMK50" s="127"/>
      <c r="GML50" s="127"/>
      <c r="GMM50" s="127"/>
      <c r="GMN50" s="127"/>
      <c r="GMO50" s="127"/>
      <c r="GMP50" s="127"/>
      <c r="GMQ50" s="127"/>
      <c r="GMR50" s="127"/>
      <c r="GMS50" s="127"/>
      <c r="GMT50" s="127"/>
      <c r="GMU50" s="127"/>
      <c r="GMV50" s="127"/>
      <c r="GMW50" s="127"/>
      <c r="GMX50" s="127"/>
      <c r="GMY50" s="127"/>
      <c r="GMZ50" s="127"/>
      <c r="GNA50" s="127"/>
      <c r="GNB50" s="127"/>
      <c r="GNC50" s="127"/>
      <c r="GND50" s="127"/>
      <c r="GNE50" s="127"/>
      <c r="GNF50" s="127"/>
      <c r="GNG50" s="127"/>
      <c r="GNH50" s="127"/>
      <c r="GNI50" s="127"/>
      <c r="GNJ50" s="127"/>
      <c r="GNK50" s="127"/>
      <c r="GNL50" s="127"/>
      <c r="GNM50" s="127"/>
      <c r="GNN50" s="127"/>
      <c r="GNO50" s="127"/>
      <c r="GNP50" s="127"/>
      <c r="GNQ50" s="127"/>
      <c r="GNR50" s="127"/>
      <c r="GNS50" s="127"/>
      <c r="GNT50" s="127"/>
      <c r="GNU50" s="127"/>
      <c r="GNV50" s="127"/>
      <c r="GNW50" s="127"/>
      <c r="GNX50" s="127"/>
      <c r="GNY50" s="127"/>
      <c r="GNZ50" s="127"/>
      <c r="GOA50" s="127"/>
      <c r="GOB50" s="127"/>
      <c r="GOC50" s="127"/>
      <c r="GOD50" s="127"/>
      <c r="GOE50" s="127"/>
      <c r="GOF50" s="127"/>
      <c r="GOG50" s="127"/>
      <c r="GOH50" s="127"/>
      <c r="GOI50" s="127"/>
      <c r="GOJ50" s="127"/>
      <c r="GOK50" s="127"/>
      <c r="GOL50" s="127"/>
      <c r="GOM50" s="127"/>
      <c r="GON50" s="127"/>
      <c r="GOO50" s="127"/>
      <c r="GOP50" s="127"/>
      <c r="GOQ50" s="127"/>
      <c r="GOR50" s="127"/>
      <c r="GOS50" s="127"/>
      <c r="GOT50" s="127"/>
      <c r="GOU50" s="127"/>
      <c r="GOV50" s="127"/>
      <c r="GOW50" s="127"/>
      <c r="GOX50" s="127"/>
      <c r="GOY50" s="127"/>
      <c r="GOZ50" s="127"/>
      <c r="GPA50" s="127"/>
      <c r="GPB50" s="127"/>
      <c r="GPC50" s="127"/>
      <c r="GPD50" s="127"/>
      <c r="GPE50" s="127"/>
      <c r="GPF50" s="127"/>
      <c r="GPG50" s="127"/>
      <c r="GPH50" s="127"/>
      <c r="GPI50" s="127"/>
      <c r="GPJ50" s="127"/>
      <c r="GPK50" s="127"/>
      <c r="GPL50" s="127"/>
      <c r="GPM50" s="127"/>
      <c r="GPN50" s="127"/>
      <c r="GPO50" s="127"/>
      <c r="GPP50" s="127"/>
      <c r="GPQ50" s="127"/>
      <c r="GPR50" s="127"/>
      <c r="GPS50" s="127"/>
      <c r="GPT50" s="127"/>
      <c r="GPU50" s="127"/>
      <c r="GPV50" s="127"/>
      <c r="GPW50" s="127"/>
      <c r="GPX50" s="127"/>
      <c r="GPY50" s="127"/>
      <c r="GPZ50" s="127"/>
      <c r="GQA50" s="127"/>
      <c r="GQB50" s="127"/>
      <c r="GQC50" s="127"/>
      <c r="GQD50" s="127"/>
      <c r="GQE50" s="127"/>
      <c r="GQF50" s="127"/>
      <c r="GQG50" s="127"/>
      <c r="GQH50" s="127"/>
      <c r="GQI50" s="127"/>
      <c r="GQJ50" s="127"/>
      <c r="GQK50" s="127"/>
      <c r="GQL50" s="127"/>
      <c r="GQM50" s="127"/>
      <c r="GQN50" s="127"/>
      <c r="GQO50" s="127"/>
      <c r="GQP50" s="127"/>
      <c r="GQQ50" s="127"/>
      <c r="GQR50" s="127"/>
      <c r="GQS50" s="127"/>
      <c r="GQT50" s="127"/>
      <c r="GQU50" s="127"/>
      <c r="GQV50" s="127"/>
      <c r="GQW50" s="127"/>
      <c r="GQX50" s="127"/>
      <c r="GQY50" s="127"/>
      <c r="GQZ50" s="127"/>
      <c r="GRA50" s="127"/>
      <c r="GRB50" s="127"/>
      <c r="GRC50" s="127"/>
      <c r="GRD50" s="127"/>
      <c r="GRE50" s="127"/>
      <c r="GRF50" s="127"/>
      <c r="GRG50" s="127"/>
      <c r="GRH50" s="127"/>
      <c r="GRI50" s="127"/>
      <c r="GRJ50" s="127"/>
      <c r="GRK50" s="127"/>
      <c r="GRL50" s="127"/>
      <c r="GRM50" s="127"/>
      <c r="GRN50" s="127"/>
      <c r="GRO50" s="127"/>
      <c r="GRP50" s="127"/>
      <c r="GRQ50" s="127"/>
      <c r="GRR50" s="127"/>
      <c r="GRS50" s="127"/>
      <c r="GRT50" s="127"/>
      <c r="GRU50" s="127"/>
      <c r="GRV50" s="127"/>
      <c r="GRW50" s="127"/>
      <c r="GRX50" s="127"/>
      <c r="GRY50" s="127"/>
      <c r="GRZ50" s="127"/>
      <c r="GSA50" s="127"/>
      <c r="GSB50" s="127"/>
      <c r="GSC50" s="127"/>
      <c r="GSD50" s="127"/>
      <c r="GSE50" s="127"/>
      <c r="GSF50" s="127"/>
      <c r="GSG50" s="127"/>
      <c r="GSH50" s="127"/>
      <c r="GSI50" s="127"/>
      <c r="GSJ50" s="127"/>
      <c r="GSK50" s="127"/>
      <c r="GSL50" s="127"/>
      <c r="GSM50" s="127"/>
      <c r="GSN50" s="127"/>
      <c r="GSO50" s="127"/>
      <c r="GSP50" s="127"/>
      <c r="GSQ50" s="127"/>
      <c r="GSR50" s="127"/>
      <c r="GSS50" s="127"/>
      <c r="GST50" s="127"/>
      <c r="GSU50" s="127"/>
      <c r="GSV50" s="127"/>
      <c r="GSW50" s="127"/>
      <c r="GSX50" s="127"/>
      <c r="GSY50" s="127"/>
      <c r="GSZ50" s="127"/>
      <c r="GTA50" s="127"/>
      <c r="GTB50" s="127"/>
      <c r="GTC50" s="127"/>
      <c r="GTD50" s="127"/>
      <c r="GTE50" s="127"/>
      <c r="GTF50" s="127"/>
      <c r="GTG50" s="127"/>
      <c r="GTH50" s="127"/>
      <c r="GTI50" s="127"/>
      <c r="GTJ50" s="127"/>
      <c r="GTK50" s="127"/>
      <c r="GTL50" s="127"/>
      <c r="GTM50" s="127"/>
      <c r="GTN50" s="127"/>
      <c r="GTO50" s="127"/>
      <c r="GTP50" s="127"/>
      <c r="GTQ50" s="127"/>
      <c r="GTR50" s="127"/>
      <c r="GTS50" s="127"/>
      <c r="GTT50" s="127"/>
      <c r="GTU50" s="127"/>
      <c r="GTV50" s="127"/>
      <c r="GTW50" s="127"/>
      <c r="GTX50" s="127"/>
      <c r="GTY50" s="127"/>
      <c r="GTZ50" s="127"/>
      <c r="GUA50" s="127"/>
      <c r="GUB50" s="127"/>
      <c r="GUC50" s="127"/>
      <c r="GUD50" s="127"/>
      <c r="GUE50" s="127"/>
      <c r="GUF50" s="127"/>
      <c r="GUG50" s="127"/>
      <c r="GUH50" s="127"/>
      <c r="GUI50" s="127"/>
      <c r="GUJ50" s="127"/>
      <c r="GUK50" s="127"/>
      <c r="GUL50" s="127"/>
      <c r="GUM50" s="127"/>
      <c r="GUN50" s="127"/>
      <c r="GUO50" s="127"/>
      <c r="GUP50" s="127"/>
      <c r="GUQ50" s="127"/>
      <c r="GUR50" s="127"/>
      <c r="GUS50" s="127"/>
      <c r="GUT50" s="127"/>
      <c r="GUU50" s="127"/>
      <c r="GUV50" s="127"/>
      <c r="GUW50" s="127"/>
      <c r="GUX50" s="127"/>
      <c r="GUY50" s="127"/>
      <c r="GUZ50" s="127"/>
      <c r="GVA50" s="127"/>
      <c r="GVB50" s="127"/>
      <c r="GVC50" s="127"/>
      <c r="GVD50" s="127"/>
      <c r="GVE50" s="127"/>
      <c r="GVF50" s="127"/>
      <c r="GVG50" s="127"/>
      <c r="GVH50" s="127"/>
      <c r="GVI50" s="127"/>
      <c r="GVJ50" s="127"/>
      <c r="GVK50" s="127"/>
      <c r="GVL50" s="127"/>
      <c r="GVM50" s="127"/>
      <c r="GVN50" s="127"/>
      <c r="GVO50" s="127"/>
      <c r="GVP50" s="127"/>
      <c r="GVQ50" s="127"/>
      <c r="GVR50" s="127"/>
      <c r="GVS50" s="127"/>
      <c r="GVT50" s="127"/>
      <c r="GVU50" s="127"/>
      <c r="GVV50" s="127"/>
      <c r="GVW50" s="127"/>
      <c r="GVX50" s="127"/>
      <c r="GVY50" s="127"/>
      <c r="GVZ50" s="127"/>
      <c r="GWA50" s="127"/>
      <c r="GWB50" s="127"/>
      <c r="GWC50" s="127"/>
      <c r="GWD50" s="127"/>
      <c r="GWE50" s="127"/>
      <c r="GWF50" s="127"/>
      <c r="GWG50" s="127"/>
      <c r="GWH50" s="127"/>
      <c r="GWI50" s="127"/>
      <c r="GWJ50" s="127"/>
      <c r="GWK50" s="127"/>
      <c r="GWL50" s="127"/>
      <c r="GWM50" s="127"/>
      <c r="GWN50" s="127"/>
      <c r="GWO50" s="127"/>
      <c r="GWP50" s="127"/>
      <c r="GWQ50" s="127"/>
      <c r="GWR50" s="127"/>
      <c r="GWS50" s="127"/>
      <c r="GWT50" s="127"/>
      <c r="GWU50" s="127"/>
      <c r="GWV50" s="127"/>
      <c r="GWW50" s="127"/>
      <c r="GWX50" s="127"/>
      <c r="GWY50" s="127"/>
      <c r="GWZ50" s="127"/>
      <c r="GXA50" s="127"/>
      <c r="GXB50" s="127"/>
      <c r="GXC50" s="127"/>
      <c r="GXD50" s="127"/>
      <c r="GXE50" s="127"/>
      <c r="GXF50" s="127"/>
      <c r="GXG50" s="127"/>
      <c r="GXH50" s="127"/>
      <c r="GXI50" s="127"/>
      <c r="GXJ50" s="127"/>
      <c r="GXK50" s="127"/>
      <c r="GXL50" s="127"/>
      <c r="GXM50" s="127"/>
      <c r="GXN50" s="127"/>
      <c r="GXO50" s="127"/>
      <c r="GXP50" s="127"/>
      <c r="GXQ50" s="127"/>
      <c r="GXR50" s="127"/>
      <c r="GXS50" s="127"/>
      <c r="GXT50" s="127"/>
      <c r="GXU50" s="127"/>
      <c r="GXV50" s="127"/>
      <c r="GXW50" s="127"/>
      <c r="GXX50" s="127"/>
      <c r="GXY50" s="127"/>
      <c r="GXZ50" s="127"/>
      <c r="GYA50" s="127"/>
      <c r="GYB50" s="127"/>
      <c r="GYC50" s="127"/>
      <c r="GYD50" s="127"/>
      <c r="GYE50" s="127"/>
      <c r="GYF50" s="127"/>
      <c r="GYG50" s="127"/>
      <c r="GYH50" s="127"/>
      <c r="GYI50" s="127"/>
      <c r="GYJ50" s="127"/>
      <c r="GYK50" s="127"/>
      <c r="GYL50" s="127"/>
      <c r="GYM50" s="127"/>
      <c r="GYN50" s="127"/>
      <c r="GYO50" s="127"/>
      <c r="GYP50" s="127"/>
      <c r="GYQ50" s="127"/>
      <c r="GYR50" s="127"/>
      <c r="GYS50" s="127"/>
      <c r="GYT50" s="127"/>
      <c r="GYU50" s="127"/>
      <c r="GYV50" s="127"/>
      <c r="GYW50" s="127"/>
      <c r="GYX50" s="127"/>
      <c r="GYY50" s="127"/>
      <c r="GYZ50" s="127"/>
      <c r="GZA50" s="127"/>
      <c r="GZB50" s="127"/>
      <c r="GZC50" s="127"/>
      <c r="GZD50" s="127"/>
      <c r="GZE50" s="127"/>
      <c r="GZF50" s="127"/>
      <c r="GZG50" s="127"/>
      <c r="GZH50" s="127"/>
      <c r="GZI50" s="127"/>
      <c r="GZJ50" s="127"/>
      <c r="GZK50" s="127"/>
      <c r="GZL50" s="127"/>
      <c r="GZM50" s="127"/>
      <c r="GZN50" s="127"/>
      <c r="GZO50" s="127"/>
      <c r="GZP50" s="127"/>
      <c r="GZQ50" s="127"/>
      <c r="GZR50" s="127"/>
      <c r="GZS50" s="127"/>
      <c r="GZT50" s="127"/>
      <c r="GZU50" s="127"/>
      <c r="GZV50" s="127"/>
      <c r="GZW50" s="127"/>
      <c r="GZX50" s="127"/>
      <c r="GZY50" s="127"/>
      <c r="GZZ50" s="127"/>
      <c r="HAA50" s="127"/>
      <c r="HAB50" s="127"/>
      <c r="HAC50" s="127"/>
      <c r="HAD50" s="127"/>
      <c r="HAE50" s="127"/>
      <c r="HAF50" s="127"/>
      <c r="HAG50" s="127"/>
      <c r="HAH50" s="127"/>
      <c r="HAI50" s="127"/>
      <c r="HAJ50" s="127"/>
      <c r="HAK50" s="127"/>
      <c r="HAL50" s="127"/>
      <c r="HAM50" s="127"/>
      <c r="HAN50" s="127"/>
      <c r="HAO50" s="127"/>
      <c r="HAP50" s="127"/>
      <c r="HAQ50" s="127"/>
      <c r="HAR50" s="127"/>
      <c r="HAS50" s="127"/>
      <c r="HAT50" s="127"/>
      <c r="HAU50" s="127"/>
      <c r="HAV50" s="127"/>
      <c r="HAW50" s="127"/>
      <c r="HAX50" s="127"/>
      <c r="HAY50" s="127"/>
      <c r="HAZ50" s="127"/>
      <c r="HBA50" s="127"/>
      <c r="HBB50" s="127"/>
      <c r="HBC50" s="127"/>
      <c r="HBD50" s="127"/>
      <c r="HBE50" s="127"/>
      <c r="HBF50" s="127"/>
      <c r="HBG50" s="127"/>
      <c r="HBH50" s="127"/>
      <c r="HBI50" s="127"/>
      <c r="HBJ50" s="127"/>
      <c r="HBK50" s="127"/>
      <c r="HBL50" s="127"/>
      <c r="HBM50" s="127"/>
      <c r="HBN50" s="127"/>
      <c r="HBO50" s="127"/>
      <c r="HBP50" s="127"/>
      <c r="HBQ50" s="127"/>
      <c r="HBR50" s="127"/>
      <c r="HBS50" s="127"/>
      <c r="HBT50" s="127"/>
      <c r="HBU50" s="127"/>
      <c r="HBV50" s="127"/>
      <c r="HBW50" s="127"/>
      <c r="HBX50" s="127"/>
      <c r="HBY50" s="127"/>
      <c r="HBZ50" s="127"/>
      <c r="HCA50" s="127"/>
      <c r="HCB50" s="127"/>
      <c r="HCC50" s="127"/>
      <c r="HCD50" s="127"/>
      <c r="HCE50" s="127"/>
      <c r="HCF50" s="127"/>
      <c r="HCG50" s="127"/>
      <c r="HCH50" s="127"/>
      <c r="HCI50" s="127"/>
      <c r="HCJ50" s="127"/>
      <c r="HCK50" s="127"/>
      <c r="HCL50" s="127"/>
      <c r="HCM50" s="127"/>
      <c r="HCN50" s="127"/>
      <c r="HCO50" s="127"/>
      <c r="HCP50" s="127"/>
      <c r="HCQ50" s="127"/>
      <c r="HCR50" s="127"/>
      <c r="HCS50" s="127"/>
      <c r="HCT50" s="127"/>
      <c r="HCU50" s="127"/>
      <c r="HCV50" s="127"/>
      <c r="HCW50" s="127"/>
      <c r="HCX50" s="127"/>
      <c r="HCY50" s="127"/>
      <c r="HCZ50" s="127"/>
      <c r="HDA50" s="127"/>
      <c r="HDB50" s="127"/>
      <c r="HDC50" s="127"/>
      <c r="HDD50" s="127"/>
      <c r="HDE50" s="127"/>
      <c r="HDF50" s="127"/>
      <c r="HDG50" s="127"/>
      <c r="HDH50" s="127"/>
      <c r="HDI50" s="127"/>
      <c r="HDJ50" s="127"/>
      <c r="HDK50" s="127"/>
      <c r="HDL50" s="127"/>
      <c r="HDM50" s="127"/>
      <c r="HDN50" s="127"/>
      <c r="HDO50" s="127"/>
      <c r="HDP50" s="127"/>
      <c r="HDQ50" s="127"/>
      <c r="HDR50" s="127"/>
      <c r="HDS50" s="127"/>
      <c r="HDT50" s="127"/>
      <c r="HDU50" s="127"/>
      <c r="HDV50" s="127"/>
      <c r="HDW50" s="127"/>
      <c r="HDX50" s="127"/>
      <c r="HDY50" s="127"/>
      <c r="HDZ50" s="127"/>
      <c r="HEA50" s="127"/>
      <c r="HEB50" s="127"/>
      <c r="HEC50" s="127"/>
      <c r="HED50" s="127"/>
      <c r="HEE50" s="127"/>
      <c r="HEF50" s="127"/>
      <c r="HEG50" s="127"/>
      <c r="HEH50" s="127"/>
      <c r="HEI50" s="127"/>
      <c r="HEJ50" s="127"/>
      <c r="HEK50" s="127"/>
      <c r="HEL50" s="127"/>
      <c r="HEM50" s="127"/>
      <c r="HEN50" s="127"/>
      <c r="HEO50" s="127"/>
      <c r="HEP50" s="127"/>
      <c r="HEQ50" s="127"/>
      <c r="HER50" s="127"/>
      <c r="HES50" s="127"/>
      <c r="HET50" s="127"/>
      <c r="HEU50" s="127"/>
      <c r="HEV50" s="127"/>
      <c r="HEW50" s="127"/>
      <c r="HEX50" s="127"/>
      <c r="HEY50" s="127"/>
      <c r="HEZ50" s="127"/>
      <c r="HFA50" s="127"/>
      <c r="HFB50" s="127"/>
      <c r="HFC50" s="127"/>
      <c r="HFD50" s="127"/>
      <c r="HFE50" s="127"/>
      <c r="HFF50" s="127"/>
      <c r="HFG50" s="127"/>
      <c r="HFH50" s="127"/>
      <c r="HFI50" s="127"/>
      <c r="HFJ50" s="127"/>
      <c r="HFK50" s="127"/>
      <c r="HFL50" s="127"/>
      <c r="HFM50" s="127"/>
      <c r="HFN50" s="127"/>
      <c r="HFO50" s="127"/>
      <c r="HFP50" s="127"/>
      <c r="HFQ50" s="127"/>
      <c r="HFR50" s="127"/>
      <c r="HFS50" s="127"/>
      <c r="HFT50" s="127"/>
      <c r="HFU50" s="127"/>
      <c r="HFV50" s="127"/>
      <c r="HFW50" s="127"/>
      <c r="HFX50" s="127"/>
      <c r="HFY50" s="127"/>
      <c r="HFZ50" s="127"/>
      <c r="HGA50" s="127"/>
      <c r="HGB50" s="127"/>
      <c r="HGC50" s="127"/>
      <c r="HGD50" s="127"/>
      <c r="HGE50" s="127"/>
      <c r="HGF50" s="127"/>
      <c r="HGG50" s="127"/>
      <c r="HGH50" s="127"/>
      <c r="HGI50" s="127"/>
      <c r="HGJ50" s="127"/>
      <c r="HGK50" s="127"/>
      <c r="HGL50" s="127"/>
      <c r="HGM50" s="127"/>
      <c r="HGN50" s="127"/>
      <c r="HGO50" s="127"/>
      <c r="HGP50" s="127"/>
      <c r="HGQ50" s="127"/>
      <c r="HGR50" s="127"/>
      <c r="HGS50" s="127"/>
      <c r="HGT50" s="127"/>
      <c r="HGU50" s="127"/>
      <c r="HGV50" s="127"/>
      <c r="HGW50" s="127"/>
      <c r="HGX50" s="127"/>
      <c r="HGY50" s="127"/>
      <c r="HGZ50" s="127"/>
      <c r="HHA50" s="127"/>
      <c r="HHB50" s="127"/>
      <c r="HHC50" s="127"/>
      <c r="HHD50" s="127"/>
      <c r="HHE50" s="127"/>
      <c r="HHF50" s="127"/>
      <c r="HHG50" s="127"/>
      <c r="HHH50" s="127"/>
      <c r="HHI50" s="127"/>
      <c r="HHJ50" s="127"/>
      <c r="HHK50" s="127"/>
      <c r="HHL50" s="127"/>
      <c r="HHM50" s="127"/>
      <c r="HHN50" s="127"/>
      <c r="HHO50" s="127"/>
      <c r="HHP50" s="127"/>
      <c r="HHQ50" s="127"/>
      <c r="HHR50" s="127"/>
      <c r="HHS50" s="127"/>
      <c r="HHT50" s="127"/>
      <c r="HHU50" s="127"/>
      <c r="HHV50" s="127"/>
      <c r="HHW50" s="127"/>
      <c r="HHX50" s="127"/>
      <c r="HHY50" s="127"/>
      <c r="HHZ50" s="127"/>
      <c r="HIA50" s="127"/>
      <c r="HIB50" s="127"/>
      <c r="HIC50" s="127"/>
      <c r="HID50" s="127"/>
      <c r="HIE50" s="127"/>
      <c r="HIF50" s="127"/>
      <c r="HIG50" s="127"/>
      <c r="HIH50" s="127"/>
      <c r="HII50" s="127"/>
      <c r="HIJ50" s="127"/>
      <c r="HIK50" s="127"/>
      <c r="HIL50" s="127"/>
      <c r="HIM50" s="127"/>
      <c r="HIN50" s="127"/>
      <c r="HIO50" s="127"/>
      <c r="HIP50" s="127"/>
      <c r="HIQ50" s="127"/>
      <c r="HIR50" s="127"/>
      <c r="HIS50" s="127"/>
      <c r="HIT50" s="127"/>
      <c r="HIU50" s="127"/>
      <c r="HIV50" s="127"/>
      <c r="HIW50" s="127"/>
      <c r="HIX50" s="127"/>
      <c r="HIY50" s="127"/>
      <c r="HIZ50" s="127"/>
      <c r="HJA50" s="127"/>
      <c r="HJB50" s="127"/>
      <c r="HJC50" s="127"/>
      <c r="HJD50" s="127"/>
      <c r="HJE50" s="127"/>
      <c r="HJF50" s="127"/>
      <c r="HJG50" s="127"/>
      <c r="HJH50" s="127"/>
      <c r="HJI50" s="127"/>
      <c r="HJJ50" s="127"/>
      <c r="HJK50" s="127"/>
      <c r="HJL50" s="127"/>
      <c r="HJM50" s="127"/>
      <c r="HJN50" s="127"/>
      <c r="HJO50" s="127"/>
      <c r="HJP50" s="127"/>
      <c r="HJQ50" s="127"/>
      <c r="HJR50" s="127"/>
      <c r="HJS50" s="127"/>
      <c r="HJT50" s="127"/>
      <c r="HJU50" s="127"/>
      <c r="HJV50" s="127"/>
      <c r="HJW50" s="127"/>
      <c r="HJX50" s="127"/>
      <c r="HJY50" s="127"/>
      <c r="HJZ50" s="127"/>
      <c r="HKA50" s="127"/>
      <c r="HKB50" s="127"/>
      <c r="HKC50" s="127"/>
      <c r="HKD50" s="127"/>
      <c r="HKE50" s="127"/>
      <c r="HKF50" s="127"/>
      <c r="HKG50" s="127"/>
      <c r="HKH50" s="127"/>
      <c r="HKI50" s="127"/>
      <c r="HKJ50" s="127"/>
      <c r="HKK50" s="127"/>
      <c r="HKL50" s="127"/>
      <c r="HKM50" s="127"/>
      <c r="HKN50" s="127"/>
      <c r="HKO50" s="127"/>
      <c r="HKP50" s="127"/>
      <c r="HKQ50" s="127"/>
      <c r="HKR50" s="127"/>
      <c r="HKS50" s="127"/>
      <c r="HKT50" s="127"/>
      <c r="HKU50" s="127"/>
      <c r="HKV50" s="127"/>
      <c r="HKW50" s="127"/>
      <c r="HKX50" s="127"/>
      <c r="HKY50" s="127"/>
      <c r="HKZ50" s="127"/>
      <c r="HLA50" s="127"/>
      <c r="HLB50" s="127"/>
      <c r="HLC50" s="127"/>
      <c r="HLD50" s="127"/>
      <c r="HLE50" s="127"/>
      <c r="HLF50" s="127"/>
      <c r="HLG50" s="127"/>
      <c r="HLH50" s="127"/>
      <c r="HLI50" s="127"/>
      <c r="HLJ50" s="127"/>
      <c r="HLK50" s="127"/>
      <c r="HLL50" s="127"/>
      <c r="HLM50" s="127"/>
      <c r="HLN50" s="127"/>
      <c r="HLO50" s="127"/>
      <c r="HLP50" s="127"/>
      <c r="HLQ50" s="127"/>
      <c r="HLR50" s="127"/>
      <c r="HLS50" s="127"/>
      <c r="HLT50" s="127"/>
      <c r="HLU50" s="127"/>
      <c r="HLV50" s="127"/>
      <c r="HLW50" s="127"/>
      <c r="HLX50" s="127"/>
      <c r="HLY50" s="127"/>
      <c r="HLZ50" s="127"/>
      <c r="HMA50" s="127"/>
      <c r="HMB50" s="127"/>
      <c r="HMC50" s="127"/>
      <c r="HMD50" s="127"/>
      <c r="HME50" s="127"/>
      <c r="HMF50" s="127"/>
      <c r="HMG50" s="127"/>
      <c r="HMH50" s="127"/>
      <c r="HMI50" s="127"/>
      <c r="HMJ50" s="127"/>
      <c r="HMK50" s="127"/>
      <c r="HML50" s="127"/>
      <c r="HMM50" s="127"/>
      <c r="HMN50" s="127"/>
      <c r="HMO50" s="127"/>
      <c r="HMP50" s="127"/>
      <c r="HMQ50" s="127"/>
      <c r="HMR50" s="127"/>
      <c r="HMS50" s="127"/>
      <c r="HMT50" s="127"/>
      <c r="HMU50" s="127"/>
      <c r="HMV50" s="127"/>
      <c r="HMW50" s="127"/>
      <c r="HMX50" s="127"/>
      <c r="HMY50" s="127"/>
      <c r="HMZ50" s="127"/>
      <c r="HNA50" s="127"/>
      <c r="HNB50" s="127"/>
      <c r="HNC50" s="127"/>
      <c r="HND50" s="127"/>
      <c r="HNE50" s="127"/>
      <c r="HNF50" s="127"/>
      <c r="HNG50" s="127"/>
      <c r="HNH50" s="127"/>
      <c r="HNI50" s="127"/>
      <c r="HNJ50" s="127"/>
      <c r="HNK50" s="127"/>
      <c r="HNL50" s="127"/>
      <c r="HNM50" s="127"/>
      <c r="HNN50" s="127"/>
      <c r="HNO50" s="127"/>
      <c r="HNP50" s="127"/>
      <c r="HNQ50" s="127"/>
      <c r="HNR50" s="127"/>
      <c r="HNS50" s="127"/>
      <c r="HNT50" s="127"/>
      <c r="HNU50" s="127"/>
      <c r="HNV50" s="127"/>
      <c r="HNW50" s="127"/>
      <c r="HNX50" s="127"/>
      <c r="HNY50" s="127"/>
      <c r="HNZ50" s="127"/>
      <c r="HOA50" s="127"/>
      <c r="HOB50" s="127"/>
      <c r="HOC50" s="127"/>
      <c r="HOD50" s="127"/>
      <c r="HOE50" s="127"/>
      <c r="HOF50" s="127"/>
      <c r="HOG50" s="127"/>
      <c r="HOH50" s="127"/>
      <c r="HOI50" s="127"/>
      <c r="HOJ50" s="127"/>
      <c r="HOK50" s="127"/>
      <c r="HOL50" s="127"/>
      <c r="HOM50" s="127"/>
      <c r="HON50" s="127"/>
      <c r="HOO50" s="127"/>
      <c r="HOP50" s="127"/>
      <c r="HOQ50" s="127"/>
      <c r="HOR50" s="127"/>
      <c r="HOS50" s="127"/>
      <c r="HOT50" s="127"/>
      <c r="HOU50" s="127"/>
      <c r="HOV50" s="127"/>
      <c r="HOW50" s="127"/>
      <c r="HOX50" s="127"/>
      <c r="HOY50" s="127"/>
      <c r="HOZ50" s="127"/>
      <c r="HPA50" s="127"/>
      <c r="HPB50" s="127"/>
      <c r="HPC50" s="127"/>
      <c r="HPD50" s="127"/>
      <c r="HPE50" s="127"/>
      <c r="HPF50" s="127"/>
      <c r="HPG50" s="127"/>
      <c r="HPH50" s="127"/>
      <c r="HPI50" s="127"/>
      <c r="HPJ50" s="127"/>
      <c r="HPK50" s="127"/>
      <c r="HPL50" s="127"/>
      <c r="HPM50" s="127"/>
      <c r="HPN50" s="127"/>
      <c r="HPO50" s="127"/>
      <c r="HPP50" s="127"/>
      <c r="HPQ50" s="127"/>
      <c r="HPR50" s="127"/>
      <c r="HPS50" s="127"/>
      <c r="HPT50" s="127"/>
      <c r="HPU50" s="127"/>
      <c r="HPV50" s="127"/>
      <c r="HPW50" s="127"/>
      <c r="HPX50" s="127"/>
      <c r="HPY50" s="127"/>
      <c r="HPZ50" s="127"/>
      <c r="HQA50" s="127"/>
      <c r="HQB50" s="127"/>
      <c r="HQC50" s="127"/>
      <c r="HQD50" s="127"/>
      <c r="HQE50" s="127"/>
      <c r="HQF50" s="127"/>
      <c r="HQG50" s="127"/>
      <c r="HQH50" s="127"/>
      <c r="HQI50" s="127"/>
      <c r="HQJ50" s="127"/>
      <c r="HQK50" s="127"/>
      <c r="HQL50" s="127"/>
      <c r="HQM50" s="127"/>
      <c r="HQN50" s="127"/>
      <c r="HQO50" s="127"/>
      <c r="HQP50" s="127"/>
      <c r="HQQ50" s="127"/>
      <c r="HQR50" s="127"/>
      <c r="HQS50" s="127"/>
      <c r="HQT50" s="127"/>
      <c r="HQU50" s="127"/>
      <c r="HQV50" s="127"/>
      <c r="HQW50" s="127"/>
      <c r="HQX50" s="127"/>
      <c r="HQY50" s="127"/>
      <c r="HQZ50" s="127"/>
      <c r="HRA50" s="127"/>
      <c r="HRB50" s="127"/>
      <c r="HRC50" s="127"/>
      <c r="HRD50" s="127"/>
      <c r="HRE50" s="127"/>
      <c r="HRF50" s="127"/>
      <c r="HRG50" s="127"/>
      <c r="HRH50" s="127"/>
      <c r="HRI50" s="127"/>
      <c r="HRJ50" s="127"/>
      <c r="HRK50" s="127"/>
      <c r="HRL50" s="127"/>
      <c r="HRM50" s="127"/>
      <c r="HRN50" s="127"/>
      <c r="HRO50" s="127"/>
      <c r="HRP50" s="127"/>
      <c r="HRQ50" s="127"/>
      <c r="HRR50" s="127"/>
      <c r="HRS50" s="127"/>
      <c r="HRT50" s="127"/>
      <c r="HRU50" s="127"/>
      <c r="HRV50" s="127"/>
      <c r="HRW50" s="127"/>
      <c r="HRX50" s="127"/>
      <c r="HRY50" s="127"/>
      <c r="HRZ50" s="127"/>
      <c r="HSA50" s="127"/>
      <c r="HSB50" s="127"/>
      <c r="HSC50" s="127"/>
      <c r="HSD50" s="127"/>
      <c r="HSE50" s="127"/>
      <c r="HSF50" s="127"/>
      <c r="HSG50" s="127"/>
      <c r="HSH50" s="127"/>
      <c r="HSI50" s="127"/>
      <c r="HSJ50" s="127"/>
      <c r="HSK50" s="127"/>
      <c r="HSL50" s="127"/>
      <c r="HSM50" s="127"/>
      <c r="HSN50" s="127"/>
      <c r="HSO50" s="127"/>
      <c r="HSP50" s="127"/>
      <c r="HSQ50" s="127"/>
      <c r="HSR50" s="127"/>
      <c r="HSS50" s="127"/>
      <c r="HST50" s="127"/>
      <c r="HSU50" s="127"/>
      <c r="HSV50" s="127"/>
      <c r="HSW50" s="127"/>
      <c r="HSX50" s="127"/>
      <c r="HSY50" s="127"/>
      <c r="HSZ50" s="127"/>
      <c r="HTA50" s="127"/>
      <c r="HTB50" s="127"/>
      <c r="HTC50" s="127"/>
      <c r="HTD50" s="127"/>
      <c r="HTE50" s="127"/>
      <c r="HTF50" s="127"/>
      <c r="HTG50" s="127"/>
      <c r="HTH50" s="127"/>
      <c r="HTI50" s="127"/>
      <c r="HTJ50" s="127"/>
      <c r="HTK50" s="127"/>
      <c r="HTL50" s="127"/>
      <c r="HTM50" s="127"/>
      <c r="HTN50" s="127"/>
      <c r="HTO50" s="127"/>
      <c r="HTP50" s="127"/>
      <c r="HTQ50" s="127"/>
      <c r="HTR50" s="127"/>
      <c r="HTS50" s="127"/>
      <c r="HTT50" s="127"/>
      <c r="HTU50" s="127"/>
      <c r="HTV50" s="127"/>
      <c r="HTW50" s="127"/>
      <c r="HTX50" s="127"/>
      <c r="HTY50" s="127"/>
      <c r="HTZ50" s="127"/>
      <c r="HUA50" s="127"/>
      <c r="HUB50" s="127"/>
      <c r="HUC50" s="127"/>
      <c r="HUD50" s="127"/>
      <c r="HUE50" s="127"/>
      <c r="HUF50" s="127"/>
      <c r="HUG50" s="127"/>
      <c r="HUH50" s="127"/>
      <c r="HUI50" s="127"/>
      <c r="HUJ50" s="127"/>
      <c r="HUK50" s="127"/>
      <c r="HUL50" s="127"/>
      <c r="HUM50" s="127"/>
      <c r="HUN50" s="127"/>
      <c r="HUO50" s="127"/>
      <c r="HUP50" s="127"/>
      <c r="HUQ50" s="127"/>
      <c r="HUR50" s="127"/>
      <c r="HUS50" s="127"/>
      <c r="HUT50" s="127"/>
      <c r="HUU50" s="127"/>
      <c r="HUV50" s="127"/>
      <c r="HUW50" s="127"/>
      <c r="HUX50" s="127"/>
      <c r="HUY50" s="127"/>
      <c r="HUZ50" s="127"/>
      <c r="HVA50" s="127"/>
      <c r="HVB50" s="127"/>
      <c r="HVC50" s="127"/>
      <c r="HVD50" s="127"/>
      <c r="HVE50" s="127"/>
      <c r="HVF50" s="127"/>
      <c r="HVG50" s="127"/>
      <c r="HVH50" s="127"/>
      <c r="HVI50" s="127"/>
      <c r="HVJ50" s="127"/>
      <c r="HVK50" s="127"/>
      <c r="HVL50" s="127"/>
      <c r="HVM50" s="127"/>
      <c r="HVN50" s="127"/>
      <c r="HVO50" s="127"/>
      <c r="HVP50" s="127"/>
      <c r="HVQ50" s="127"/>
      <c r="HVR50" s="127"/>
      <c r="HVS50" s="127"/>
      <c r="HVT50" s="127"/>
      <c r="HVU50" s="127"/>
      <c r="HVV50" s="127"/>
      <c r="HVW50" s="127"/>
      <c r="HVX50" s="127"/>
      <c r="HVY50" s="127"/>
      <c r="HVZ50" s="127"/>
      <c r="HWA50" s="127"/>
      <c r="HWB50" s="127"/>
      <c r="HWC50" s="127"/>
      <c r="HWD50" s="127"/>
      <c r="HWE50" s="127"/>
      <c r="HWF50" s="127"/>
      <c r="HWG50" s="127"/>
      <c r="HWH50" s="127"/>
      <c r="HWI50" s="127"/>
      <c r="HWJ50" s="127"/>
      <c r="HWK50" s="127"/>
      <c r="HWL50" s="127"/>
      <c r="HWM50" s="127"/>
      <c r="HWN50" s="127"/>
      <c r="HWO50" s="127"/>
      <c r="HWP50" s="127"/>
      <c r="HWQ50" s="127"/>
      <c r="HWR50" s="127"/>
      <c r="HWS50" s="127"/>
      <c r="HWT50" s="127"/>
      <c r="HWU50" s="127"/>
      <c r="HWV50" s="127"/>
      <c r="HWW50" s="127"/>
      <c r="HWX50" s="127"/>
      <c r="HWY50" s="127"/>
      <c r="HWZ50" s="127"/>
      <c r="HXA50" s="127"/>
      <c r="HXB50" s="127"/>
      <c r="HXC50" s="127"/>
      <c r="HXD50" s="127"/>
      <c r="HXE50" s="127"/>
      <c r="HXF50" s="127"/>
      <c r="HXG50" s="127"/>
      <c r="HXH50" s="127"/>
      <c r="HXI50" s="127"/>
      <c r="HXJ50" s="127"/>
      <c r="HXK50" s="127"/>
      <c r="HXL50" s="127"/>
      <c r="HXM50" s="127"/>
      <c r="HXN50" s="127"/>
      <c r="HXO50" s="127"/>
      <c r="HXP50" s="127"/>
      <c r="HXQ50" s="127"/>
      <c r="HXR50" s="127"/>
      <c r="HXS50" s="127"/>
      <c r="HXT50" s="127"/>
      <c r="HXU50" s="127"/>
      <c r="HXV50" s="127"/>
      <c r="HXW50" s="127"/>
      <c r="HXX50" s="127"/>
      <c r="HXY50" s="127"/>
      <c r="HXZ50" s="127"/>
      <c r="HYA50" s="127"/>
      <c r="HYB50" s="127"/>
      <c r="HYC50" s="127"/>
      <c r="HYD50" s="127"/>
      <c r="HYE50" s="127"/>
      <c r="HYF50" s="127"/>
      <c r="HYG50" s="127"/>
      <c r="HYH50" s="127"/>
      <c r="HYI50" s="127"/>
      <c r="HYJ50" s="127"/>
      <c r="HYK50" s="127"/>
      <c r="HYL50" s="127"/>
      <c r="HYM50" s="127"/>
      <c r="HYN50" s="127"/>
      <c r="HYO50" s="127"/>
      <c r="HYP50" s="127"/>
      <c r="HYQ50" s="127"/>
      <c r="HYR50" s="127"/>
      <c r="HYS50" s="127"/>
      <c r="HYT50" s="127"/>
      <c r="HYU50" s="127"/>
      <c r="HYV50" s="127"/>
      <c r="HYW50" s="127"/>
      <c r="HYX50" s="127"/>
      <c r="HYY50" s="127"/>
      <c r="HYZ50" s="127"/>
      <c r="HZA50" s="127"/>
      <c r="HZB50" s="127"/>
      <c r="HZC50" s="127"/>
      <c r="HZD50" s="127"/>
      <c r="HZE50" s="127"/>
      <c r="HZF50" s="127"/>
      <c r="HZG50" s="127"/>
      <c r="HZH50" s="127"/>
      <c r="HZI50" s="127"/>
      <c r="HZJ50" s="127"/>
      <c r="HZK50" s="127"/>
      <c r="HZL50" s="127"/>
      <c r="HZM50" s="127"/>
      <c r="HZN50" s="127"/>
      <c r="HZO50" s="127"/>
      <c r="HZP50" s="127"/>
      <c r="HZQ50" s="127"/>
      <c r="HZR50" s="127"/>
      <c r="HZS50" s="127"/>
      <c r="HZT50" s="127"/>
      <c r="HZU50" s="127"/>
      <c r="HZV50" s="127"/>
      <c r="HZW50" s="127"/>
      <c r="HZX50" s="127"/>
      <c r="HZY50" s="127"/>
      <c r="HZZ50" s="127"/>
      <c r="IAA50" s="127"/>
      <c r="IAB50" s="127"/>
      <c r="IAC50" s="127"/>
      <c r="IAD50" s="127"/>
      <c r="IAE50" s="127"/>
      <c r="IAF50" s="127"/>
      <c r="IAG50" s="127"/>
      <c r="IAH50" s="127"/>
      <c r="IAI50" s="127"/>
      <c r="IAJ50" s="127"/>
      <c r="IAK50" s="127"/>
      <c r="IAL50" s="127"/>
      <c r="IAM50" s="127"/>
      <c r="IAN50" s="127"/>
      <c r="IAO50" s="127"/>
      <c r="IAP50" s="127"/>
      <c r="IAQ50" s="127"/>
      <c r="IAR50" s="127"/>
      <c r="IAS50" s="127"/>
      <c r="IAT50" s="127"/>
      <c r="IAU50" s="127"/>
      <c r="IAV50" s="127"/>
      <c r="IAW50" s="127"/>
      <c r="IAX50" s="127"/>
      <c r="IAY50" s="127"/>
      <c r="IAZ50" s="127"/>
      <c r="IBA50" s="127"/>
      <c r="IBB50" s="127"/>
      <c r="IBC50" s="127"/>
      <c r="IBD50" s="127"/>
      <c r="IBE50" s="127"/>
      <c r="IBF50" s="127"/>
      <c r="IBG50" s="127"/>
      <c r="IBH50" s="127"/>
      <c r="IBI50" s="127"/>
      <c r="IBJ50" s="127"/>
      <c r="IBK50" s="127"/>
      <c r="IBL50" s="127"/>
      <c r="IBM50" s="127"/>
      <c r="IBN50" s="127"/>
      <c r="IBO50" s="127"/>
      <c r="IBP50" s="127"/>
      <c r="IBQ50" s="127"/>
      <c r="IBR50" s="127"/>
      <c r="IBS50" s="127"/>
      <c r="IBT50" s="127"/>
      <c r="IBU50" s="127"/>
      <c r="IBV50" s="127"/>
      <c r="IBW50" s="127"/>
      <c r="IBX50" s="127"/>
      <c r="IBY50" s="127"/>
      <c r="IBZ50" s="127"/>
      <c r="ICA50" s="127"/>
      <c r="ICB50" s="127"/>
      <c r="ICC50" s="127"/>
      <c r="ICD50" s="127"/>
      <c r="ICE50" s="127"/>
      <c r="ICF50" s="127"/>
      <c r="ICG50" s="127"/>
      <c r="ICH50" s="127"/>
      <c r="ICI50" s="127"/>
      <c r="ICJ50" s="127"/>
      <c r="ICK50" s="127"/>
      <c r="ICL50" s="127"/>
      <c r="ICM50" s="127"/>
      <c r="ICN50" s="127"/>
      <c r="ICO50" s="127"/>
      <c r="ICP50" s="127"/>
      <c r="ICQ50" s="127"/>
      <c r="ICR50" s="127"/>
      <c r="ICS50" s="127"/>
      <c r="ICT50" s="127"/>
      <c r="ICU50" s="127"/>
      <c r="ICV50" s="127"/>
      <c r="ICW50" s="127"/>
      <c r="ICX50" s="127"/>
      <c r="ICY50" s="127"/>
      <c r="ICZ50" s="127"/>
      <c r="IDA50" s="127"/>
      <c r="IDB50" s="127"/>
      <c r="IDC50" s="127"/>
      <c r="IDD50" s="127"/>
      <c r="IDE50" s="127"/>
      <c r="IDF50" s="127"/>
      <c r="IDG50" s="127"/>
      <c r="IDH50" s="127"/>
      <c r="IDI50" s="127"/>
      <c r="IDJ50" s="127"/>
      <c r="IDK50" s="127"/>
      <c r="IDL50" s="127"/>
      <c r="IDM50" s="127"/>
      <c r="IDN50" s="127"/>
      <c r="IDO50" s="127"/>
      <c r="IDP50" s="127"/>
      <c r="IDQ50" s="127"/>
      <c r="IDR50" s="127"/>
      <c r="IDS50" s="127"/>
      <c r="IDT50" s="127"/>
      <c r="IDU50" s="127"/>
      <c r="IDV50" s="127"/>
      <c r="IDW50" s="127"/>
      <c r="IDX50" s="127"/>
      <c r="IDY50" s="127"/>
      <c r="IDZ50" s="127"/>
      <c r="IEA50" s="127"/>
      <c r="IEB50" s="127"/>
      <c r="IEC50" s="127"/>
      <c r="IED50" s="127"/>
      <c r="IEE50" s="127"/>
      <c r="IEF50" s="127"/>
      <c r="IEG50" s="127"/>
      <c r="IEH50" s="127"/>
      <c r="IEI50" s="127"/>
      <c r="IEJ50" s="127"/>
      <c r="IEK50" s="127"/>
      <c r="IEL50" s="127"/>
      <c r="IEM50" s="127"/>
      <c r="IEN50" s="127"/>
      <c r="IEO50" s="127"/>
      <c r="IEP50" s="127"/>
      <c r="IEQ50" s="127"/>
      <c r="IER50" s="127"/>
      <c r="IES50" s="127"/>
      <c r="IET50" s="127"/>
      <c r="IEU50" s="127"/>
      <c r="IEV50" s="127"/>
      <c r="IEW50" s="127"/>
      <c r="IEX50" s="127"/>
      <c r="IEY50" s="127"/>
      <c r="IEZ50" s="127"/>
      <c r="IFA50" s="127"/>
      <c r="IFB50" s="127"/>
      <c r="IFC50" s="127"/>
      <c r="IFD50" s="127"/>
      <c r="IFE50" s="127"/>
      <c r="IFF50" s="127"/>
      <c r="IFG50" s="127"/>
      <c r="IFH50" s="127"/>
      <c r="IFI50" s="127"/>
      <c r="IFJ50" s="127"/>
      <c r="IFK50" s="127"/>
      <c r="IFL50" s="127"/>
      <c r="IFM50" s="127"/>
      <c r="IFN50" s="127"/>
      <c r="IFO50" s="127"/>
      <c r="IFP50" s="127"/>
      <c r="IFQ50" s="127"/>
      <c r="IFR50" s="127"/>
      <c r="IFS50" s="127"/>
      <c r="IFT50" s="127"/>
      <c r="IFU50" s="127"/>
      <c r="IFV50" s="127"/>
      <c r="IFW50" s="127"/>
      <c r="IFX50" s="127"/>
      <c r="IFY50" s="127"/>
      <c r="IFZ50" s="127"/>
      <c r="IGA50" s="127"/>
      <c r="IGB50" s="127"/>
      <c r="IGC50" s="127"/>
      <c r="IGD50" s="127"/>
      <c r="IGE50" s="127"/>
      <c r="IGF50" s="127"/>
      <c r="IGG50" s="127"/>
      <c r="IGH50" s="127"/>
      <c r="IGI50" s="127"/>
      <c r="IGJ50" s="127"/>
      <c r="IGK50" s="127"/>
      <c r="IGL50" s="127"/>
      <c r="IGM50" s="127"/>
      <c r="IGN50" s="127"/>
      <c r="IGO50" s="127"/>
      <c r="IGP50" s="127"/>
      <c r="IGQ50" s="127"/>
      <c r="IGR50" s="127"/>
      <c r="IGS50" s="127"/>
      <c r="IGT50" s="127"/>
      <c r="IGU50" s="127"/>
      <c r="IGV50" s="127"/>
      <c r="IGW50" s="127"/>
      <c r="IGX50" s="127"/>
      <c r="IGY50" s="127"/>
      <c r="IGZ50" s="127"/>
      <c r="IHA50" s="127"/>
      <c r="IHB50" s="127"/>
      <c r="IHC50" s="127"/>
      <c r="IHD50" s="127"/>
      <c r="IHE50" s="127"/>
      <c r="IHF50" s="127"/>
      <c r="IHG50" s="127"/>
      <c r="IHH50" s="127"/>
      <c r="IHI50" s="127"/>
      <c r="IHJ50" s="127"/>
      <c r="IHK50" s="127"/>
      <c r="IHL50" s="127"/>
      <c r="IHM50" s="127"/>
      <c r="IHN50" s="127"/>
      <c r="IHO50" s="127"/>
      <c r="IHP50" s="127"/>
      <c r="IHQ50" s="127"/>
      <c r="IHR50" s="127"/>
      <c r="IHS50" s="127"/>
      <c r="IHT50" s="127"/>
      <c r="IHU50" s="127"/>
      <c r="IHV50" s="127"/>
      <c r="IHW50" s="127"/>
      <c r="IHX50" s="127"/>
      <c r="IHY50" s="127"/>
      <c r="IHZ50" s="127"/>
      <c r="IIA50" s="127"/>
      <c r="IIB50" s="127"/>
      <c r="IIC50" s="127"/>
      <c r="IID50" s="127"/>
      <c r="IIE50" s="127"/>
      <c r="IIF50" s="127"/>
      <c r="IIG50" s="127"/>
      <c r="IIH50" s="127"/>
      <c r="III50" s="127"/>
      <c r="IIJ50" s="127"/>
      <c r="IIK50" s="127"/>
      <c r="IIL50" s="127"/>
      <c r="IIM50" s="127"/>
      <c r="IIN50" s="127"/>
      <c r="IIO50" s="127"/>
      <c r="IIP50" s="127"/>
      <c r="IIQ50" s="127"/>
      <c r="IIR50" s="127"/>
      <c r="IIS50" s="127"/>
      <c r="IIT50" s="127"/>
      <c r="IIU50" s="127"/>
      <c r="IIV50" s="127"/>
      <c r="IIW50" s="127"/>
      <c r="IIX50" s="127"/>
      <c r="IIY50" s="127"/>
      <c r="IIZ50" s="127"/>
      <c r="IJA50" s="127"/>
      <c r="IJB50" s="127"/>
      <c r="IJC50" s="127"/>
      <c r="IJD50" s="127"/>
      <c r="IJE50" s="127"/>
      <c r="IJF50" s="127"/>
      <c r="IJG50" s="127"/>
      <c r="IJH50" s="127"/>
      <c r="IJI50" s="127"/>
      <c r="IJJ50" s="127"/>
      <c r="IJK50" s="127"/>
      <c r="IJL50" s="127"/>
      <c r="IJM50" s="127"/>
      <c r="IJN50" s="127"/>
      <c r="IJO50" s="127"/>
      <c r="IJP50" s="127"/>
      <c r="IJQ50" s="127"/>
      <c r="IJR50" s="127"/>
      <c r="IJS50" s="127"/>
      <c r="IJT50" s="127"/>
      <c r="IJU50" s="127"/>
      <c r="IJV50" s="127"/>
      <c r="IJW50" s="127"/>
      <c r="IJX50" s="127"/>
      <c r="IJY50" s="127"/>
      <c r="IJZ50" s="127"/>
      <c r="IKA50" s="127"/>
      <c r="IKB50" s="127"/>
      <c r="IKC50" s="127"/>
      <c r="IKD50" s="127"/>
      <c r="IKE50" s="127"/>
      <c r="IKF50" s="127"/>
      <c r="IKG50" s="127"/>
      <c r="IKH50" s="127"/>
      <c r="IKI50" s="127"/>
      <c r="IKJ50" s="127"/>
      <c r="IKK50" s="127"/>
      <c r="IKL50" s="127"/>
      <c r="IKM50" s="127"/>
      <c r="IKN50" s="127"/>
      <c r="IKO50" s="127"/>
      <c r="IKP50" s="127"/>
      <c r="IKQ50" s="127"/>
      <c r="IKR50" s="127"/>
      <c r="IKS50" s="127"/>
      <c r="IKT50" s="127"/>
      <c r="IKU50" s="127"/>
      <c r="IKV50" s="127"/>
      <c r="IKW50" s="127"/>
      <c r="IKX50" s="127"/>
      <c r="IKY50" s="127"/>
      <c r="IKZ50" s="127"/>
      <c r="ILA50" s="127"/>
      <c r="ILB50" s="127"/>
      <c r="ILC50" s="127"/>
      <c r="ILD50" s="127"/>
      <c r="ILE50" s="127"/>
      <c r="ILF50" s="127"/>
      <c r="ILG50" s="127"/>
      <c r="ILH50" s="127"/>
      <c r="ILI50" s="127"/>
      <c r="ILJ50" s="127"/>
      <c r="ILK50" s="127"/>
      <c r="ILL50" s="127"/>
      <c r="ILM50" s="127"/>
      <c r="ILN50" s="127"/>
      <c r="ILO50" s="127"/>
      <c r="ILP50" s="127"/>
      <c r="ILQ50" s="127"/>
      <c r="ILR50" s="127"/>
      <c r="ILS50" s="127"/>
      <c r="ILT50" s="127"/>
      <c r="ILU50" s="127"/>
      <c r="ILV50" s="127"/>
      <c r="ILW50" s="127"/>
      <c r="ILX50" s="127"/>
      <c r="ILY50" s="127"/>
      <c r="ILZ50" s="127"/>
      <c r="IMA50" s="127"/>
      <c r="IMB50" s="127"/>
      <c r="IMC50" s="127"/>
      <c r="IMD50" s="127"/>
      <c r="IME50" s="127"/>
      <c r="IMF50" s="127"/>
      <c r="IMG50" s="127"/>
      <c r="IMH50" s="127"/>
      <c r="IMI50" s="127"/>
      <c r="IMJ50" s="127"/>
      <c r="IMK50" s="127"/>
      <c r="IML50" s="127"/>
      <c r="IMM50" s="127"/>
      <c r="IMN50" s="127"/>
      <c r="IMO50" s="127"/>
      <c r="IMP50" s="127"/>
      <c r="IMQ50" s="127"/>
      <c r="IMR50" s="127"/>
      <c r="IMS50" s="127"/>
      <c r="IMT50" s="127"/>
      <c r="IMU50" s="127"/>
      <c r="IMV50" s="127"/>
      <c r="IMW50" s="127"/>
      <c r="IMX50" s="127"/>
      <c r="IMY50" s="127"/>
      <c r="IMZ50" s="127"/>
      <c r="INA50" s="127"/>
      <c r="INB50" s="127"/>
      <c r="INC50" s="127"/>
      <c r="IND50" s="127"/>
      <c r="INE50" s="127"/>
      <c r="INF50" s="127"/>
      <c r="ING50" s="127"/>
      <c r="INH50" s="127"/>
      <c r="INI50" s="127"/>
      <c r="INJ50" s="127"/>
      <c r="INK50" s="127"/>
      <c r="INL50" s="127"/>
      <c r="INM50" s="127"/>
      <c r="INN50" s="127"/>
      <c r="INO50" s="127"/>
      <c r="INP50" s="127"/>
      <c r="INQ50" s="127"/>
      <c r="INR50" s="127"/>
      <c r="INS50" s="127"/>
      <c r="INT50" s="127"/>
      <c r="INU50" s="127"/>
      <c r="INV50" s="127"/>
      <c r="INW50" s="127"/>
      <c r="INX50" s="127"/>
      <c r="INY50" s="127"/>
      <c r="INZ50" s="127"/>
      <c r="IOA50" s="127"/>
      <c r="IOB50" s="127"/>
      <c r="IOC50" s="127"/>
      <c r="IOD50" s="127"/>
      <c r="IOE50" s="127"/>
      <c r="IOF50" s="127"/>
      <c r="IOG50" s="127"/>
      <c r="IOH50" s="127"/>
      <c r="IOI50" s="127"/>
      <c r="IOJ50" s="127"/>
      <c r="IOK50" s="127"/>
      <c r="IOL50" s="127"/>
      <c r="IOM50" s="127"/>
      <c r="ION50" s="127"/>
      <c r="IOO50" s="127"/>
      <c r="IOP50" s="127"/>
      <c r="IOQ50" s="127"/>
      <c r="IOR50" s="127"/>
      <c r="IOS50" s="127"/>
      <c r="IOT50" s="127"/>
      <c r="IOU50" s="127"/>
      <c r="IOV50" s="127"/>
      <c r="IOW50" s="127"/>
      <c r="IOX50" s="127"/>
      <c r="IOY50" s="127"/>
      <c r="IOZ50" s="127"/>
      <c r="IPA50" s="127"/>
      <c r="IPB50" s="127"/>
      <c r="IPC50" s="127"/>
      <c r="IPD50" s="127"/>
      <c r="IPE50" s="127"/>
      <c r="IPF50" s="127"/>
      <c r="IPG50" s="127"/>
      <c r="IPH50" s="127"/>
      <c r="IPI50" s="127"/>
      <c r="IPJ50" s="127"/>
      <c r="IPK50" s="127"/>
      <c r="IPL50" s="127"/>
      <c r="IPM50" s="127"/>
      <c r="IPN50" s="127"/>
      <c r="IPO50" s="127"/>
      <c r="IPP50" s="127"/>
      <c r="IPQ50" s="127"/>
      <c r="IPR50" s="127"/>
      <c r="IPS50" s="127"/>
      <c r="IPT50" s="127"/>
      <c r="IPU50" s="127"/>
      <c r="IPV50" s="127"/>
      <c r="IPW50" s="127"/>
      <c r="IPX50" s="127"/>
      <c r="IPY50" s="127"/>
      <c r="IPZ50" s="127"/>
      <c r="IQA50" s="127"/>
      <c r="IQB50" s="127"/>
      <c r="IQC50" s="127"/>
      <c r="IQD50" s="127"/>
      <c r="IQE50" s="127"/>
      <c r="IQF50" s="127"/>
      <c r="IQG50" s="127"/>
      <c r="IQH50" s="127"/>
      <c r="IQI50" s="127"/>
      <c r="IQJ50" s="127"/>
      <c r="IQK50" s="127"/>
      <c r="IQL50" s="127"/>
      <c r="IQM50" s="127"/>
      <c r="IQN50" s="127"/>
      <c r="IQO50" s="127"/>
      <c r="IQP50" s="127"/>
      <c r="IQQ50" s="127"/>
      <c r="IQR50" s="127"/>
      <c r="IQS50" s="127"/>
      <c r="IQT50" s="127"/>
      <c r="IQU50" s="127"/>
      <c r="IQV50" s="127"/>
      <c r="IQW50" s="127"/>
      <c r="IQX50" s="127"/>
      <c r="IQY50" s="127"/>
      <c r="IQZ50" s="127"/>
      <c r="IRA50" s="127"/>
      <c r="IRB50" s="127"/>
      <c r="IRC50" s="127"/>
      <c r="IRD50" s="127"/>
      <c r="IRE50" s="127"/>
      <c r="IRF50" s="127"/>
      <c r="IRG50" s="127"/>
      <c r="IRH50" s="127"/>
      <c r="IRI50" s="127"/>
      <c r="IRJ50" s="127"/>
      <c r="IRK50" s="127"/>
      <c r="IRL50" s="127"/>
      <c r="IRM50" s="127"/>
      <c r="IRN50" s="127"/>
      <c r="IRO50" s="127"/>
      <c r="IRP50" s="127"/>
      <c r="IRQ50" s="127"/>
      <c r="IRR50" s="127"/>
      <c r="IRS50" s="127"/>
      <c r="IRT50" s="127"/>
      <c r="IRU50" s="127"/>
      <c r="IRV50" s="127"/>
      <c r="IRW50" s="127"/>
      <c r="IRX50" s="127"/>
      <c r="IRY50" s="127"/>
      <c r="IRZ50" s="127"/>
      <c r="ISA50" s="127"/>
      <c r="ISB50" s="127"/>
      <c r="ISC50" s="127"/>
      <c r="ISD50" s="127"/>
      <c r="ISE50" s="127"/>
      <c r="ISF50" s="127"/>
      <c r="ISG50" s="127"/>
      <c r="ISH50" s="127"/>
      <c r="ISI50" s="127"/>
      <c r="ISJ50" s="127"/>
      <c r="ISK50" s="127"/>
      <c r="ISL50" s="127"/>
      <c r="ISM50" s="127"/>
      <c r="ISN50" s="127"/>
      <c r="ISO50" s="127"/>
      <c r="ISP50" s="127"/>
      <c r="ISQ50" s="127"/>
      <c r="ISR50" s="127"/>
      <c r="ISS50" s="127"/>
      <c r="IST50" s="127"/>
      <c r="ISU50" s="127"/>
      <c r="ISV50" s="127"/>
      <c r="ISW50" s="127"/>
      <c r="ISX50" s="127"/>
      <c r="ISY50" s="127"/>
      <c r="ISZ50" s="127"/>
      <c r="ITA50" s="127"/>
      <c r="ITB50" s="127"/>
      <c r="ITC50" s="127"/>
      <c r="ITD50" s="127"/>
      <c r="ITE50" s="127"/>
      <c r="ITF50" s="127"/>
      <c r="ITG50" s="127"/>
      <c r="ITH50" s="127"/>
      <c r="ITI50" s="127"/>
      <c r="ITJ50" s="127"/>
      <c r="ITK50" s="127"/>
      <c r="ITL50" s="127"/>
      <c r="ITM50" s="127"/>
      <c r="ITN50" s="127"/>
      <c r="ITO50" s="127"/>
      <c r="ITP50" s="127"/>
      <c r="ITQ50" s="127"/>
      <c r="ITR50" s="127"/>
      <c r="ITS50" s="127"/>
      <c r="ITT50" s="127"/>
      <c r="ITU50" s="127"/>
      <c r="ITV50" s="127"/>
      <c r="ITW50" s="127"/>
      <c r="ITX50" s="127"/>
      <c r="ITY50" s="127"/>
      <c r="ITZ50" s="127"/>
      <c r="IUA50" s="127"/>
      <c r="IUB50" s="127"/>
      <c r="IUC50" s="127"/>
      <c r="IUD50" s="127"/>
      <c r="IUE50" s="127"/>
      <c r="IUF50" s="127"/>
      <c r="IUG50" s="127"/>
      <c r="IUH50" s="127"/>
      <c r="IUI50" s="127"/>
      <c r="IUJ50" s="127"/>
      <c r="IUK50" s="127"/>
      <c r="IUL50" s="127"/>
      <c r="IUM50" s="127"/>
      <c r="IUN50" s="127"/>
      <c r="IUO50" s="127"/>
      <c r="IUP50" s="127"/>
      <c r="IUQ50" s="127"/>
      <c r="IUR50" s="127"/>
      <c r="IUS50" s="127"/>
      <c r="IUT50" s="127"/>
      <c r="IUU50" s="127"/>
      <c r="IUV50" s="127"/>
      <c r="IUW50" s="127"/>
      <c r="IUX50" s="127"/>
      <c r="IUY50" s="127"/>
      <c r="IUZ50" s="127"/>
      <c r="IVA50" s="127"/>
      <c r="IVB50" s="127"/>
      <c r="IVC50" s="127"/>
      <c r="IVD50" s="127"/>
      <c r="IVE50" s="127"/>
      <c r="IVF50" s="127"/>
      <c r="IVG50" s="127"/>
      <c r="IVH50" s="127"/>
      <c r="IVI50" s="127"/>
      <c r="IVJ50" s="127"/>
      <c r="IVK50" s="127"/>
      <c r="IVL50" s="127"/>
      <c r="IVM50" s="127"/>
      <c r="IVN50" s="127"/>
      <c r="IVO50" s="127"/>
      <c r="IVP50" s="127"/>
      <c r="IVQ50" s="127"/>
      <c r="IVR50" s="127"/>
      <c r="IVS50" s="127"/>
      <c r="IVT50" s="127"/>
      <c r="IVU50" s="127"/>
      <c r="IVV50" s="127"/>
      <c r="IVW50" s="127"/>
      <c r="IVX50" s="127"/>
      <c r="IVY50" s="127"/>
      <c r="IVZ50" s="127"/>
      <c r="IWA50" s="127"/>
      <c r="IWB50" s="127"/>
      <c r="IWC50" s="127"/>
      <c r="IWD50" s="127"/>
      <c r="IWE50" s="127"/>
      <c r="IWF50" s="127"/>
      <c r="IWG50" s="127"/>
      <c r="IWH50" s="127"/>
      <c r="IWI50" s="127"/>
      <c r="IWJ50" s="127"/>
      <c r="IWK50" s="127"/>
      <c r="IWL50" s="127"/>
      <c r="IWM50" s="127"/>
      <c r="IWN50" s="127"/>
      <c r="IWO50" s="127"/>
      <c r="IWP50" s="127"/>
      <c r="IWQ50" s="127"/>
      <c r="IWR50" s="127"/>
      <c r="IWS50" s="127"/>
      <c r="IWT50" s="127"/>
      <c r="IWU50" s="127"/>
      <c r="IWV50" s="127"/>
      <c r="IWW50" s="127"/>
      <c r="IWX50" s="127"/>
      <c r="IWY50" s="127"/>
      <c r="IWZ50" s="127"/>
      <c r="IXA50" s="127"/>
      <c r="IXB50" s="127"/>
      <c r="IXC50" s="127"/>
      <c r="IXD50" s="127"/>
      <c r="IXE50" s="127"/>
      <c r="IXF50" s="127"/>
      <c r="IXG50" s="127"/>
      <c r="IXH50" s="127"/>
      <c r="IXI50" s="127"/>
      <c r="IXJ50" s="127"/>
      <c r="IXK50" s="127"/>
      <c r="IXL50" s="127"/>
      <c r="IXM50" s="127"/>
      <c r="IXN50" s="127"/>
      <c r="IXO50" s="127"/>
      <c r="IXP50" s="127"/>
      <c r="IXQ50" s="127"/>
      <c r="IXR50" s="127"/>
      <c r="IXS50" s="127"/>
      <c r="IXT50" s="127"/>
      <c r="IXU50" s="127"/>
      <c r="IXV50" s="127"/>
      <c r="IXW50" s="127"/>
      <c r="IXX50" s="127"/>
      <c r="IXY50" s="127"/>
      <c r="IXZ50" s="127"/>
      <c r="IYA50" s="127"/>
      <c r="IYB50" s="127"/>
      <c r="IYC50" s="127"/>
      <c r="IYD50" s="127"/>
      <c r="IYE50" s="127"/>
      <c r="IYF50" s="127"/>
      <c r="IYG50" s="127"/>
      <c r="IYH50" s="127"/>
      <c r="IYI50" s="127"/>
      <c r="IYJ50" s="127"/>
      <c r="IYK50" s="127"/>
      <c r="IYL50" s="127"/>
      <c r="IYM50" s="127"/>
      <c r="IYN50" s="127"/>
      <c r="IYO50" s="127"/>
      <c r="IYP50" s="127"/>
      <c r="IYQ50" s="127"/>
      <c r="IYR50" s="127"/>
      <c r="IYS50" s="127"/>
      <c r="IYT50" s="127"/>
      <c r="IYU50" s="127"/>
      <c r="IYV50" s="127"/>
      <c r="IYW50" s="127"/>
      <c r="IYX50" s="127"/>
      <c r="IYY50" s="127"/>
      <c r="IYZ50" s="127"/>
      <c r="IZA50" s="127"/>
      <c r="IZB50" s="127"/>
      <c r="IZC50" s="127"/>
      <c r="IZD50" s="127"/>
      <c r="IZE50" s="127"/>
      <c r="IZF50" s="127"/>
      <c r="IZG50" s="127"/>
      <c r="IZH50" s="127"/>
      <c r="IZI50" s="127"/>
      <c r="IZJ50" s="127"/>
      <c r="IZK50" s="127"/>
      <c r="IZL50" s="127"/>
      <c r="IZM50" s="127"/>
      <c r="IZN50" s="127"/>
      <c r="IZO50" s="127"/>
      <c r="IZP50" s="127"/>
      <c r="IZQ50" s="127"/>
      <c r="IZR50" s="127"/>
      <c r="IZS50" s="127"/>
      <c r="IZT50" s="127"/>
      <c r="IZU50" s="127"/>
      <c r="IZV50" s="127"/>
      <c r="IZW50" s="127"/>
      <c r="IZX50" s="127"/>
      <c r="IZY50" s="127"/>
      <c r="IZZ50" s="127"/>
      <c r="JAA50" s="127"/>
      <c r="JAB50" s="127"/>
      <c r="JAC50" s="127"/>
      <c r="JAD50" s="127"/>
      <c r="JAE50" s="127"/>
      <c r="JAF50" s="127"/>
      <c r="JAG50" s="127"/>
      <c r="JAH50" s="127"/>
      <c r="JAI50" s="127"/>
      <c r="JAJ50" s="127"/>
      <c r="JAK50" s="127"/>
      <c r="JAL50" s="127"/>
      <c r="JAM50" s="127"/>
      <c r="JAN50" s="127"/>
      <c r="JAO50" s="127"/>
      <c r="JAP50" s="127"/>
      <c r="JAQ50" s="127"/>
      <c r="JAR50" s="127"/>
      <c r="JAS50" s="127"/>
      <c r="JAT50" s="127"/>
      <c r="JAU50" s="127"/>
      <c r="JAV50" s="127"/>
      <c r="JAW50" s="127"/>
      <c r="JAX50" s="127"/>
      <c r="JAY50" s="127"/>
      <c r="JAZ50" s="127"/>
      <c r="JBA50" s="127"/>
      <c r="JBB50" s="127"/>
      <c r="JBC50" s="127"/>
      <c r="JBD50" s="127"/>
      <c r="JBE50" s="127"/>
      <c r="JBF50" s="127"/>
      <c r="JBG50" s="127"/>
      <c r="JBH50" s="127"/>
      <c r="JBI50" s="127"/>
      <c r="JBJ50" s="127"/>
      <c r="JBK50" s="127"/>
      <c r="JBL50" s="127"/>
      <c r="JBM50" s="127"/>
      <c r="JBN50" s="127"/>
      <c r="JBO50" s="127"/>
      <c r="JBP50" s="127"/>
      <c r="JBQ50" s="127"/>
      <c r="JBR50" s="127"/>
      <c r="JBS50" s="127"/>
      <c r="JBT50" s="127"/>
      <c r="JBU50" s="127"/>
      <c r="JBV50" s="127"/>
      <c r="JBW50" s="127"/>
      <c r="JBX50" s="127"/>
      <c r="JBY50" s="127"/>
      <c r="JBZ50" s="127"/>
      <c r="JCA50" s="127"/>
      <c r="JCB50" s="127"/>
      <c r="JCC50" s="127"/>
      <c r="JCD50" s="127"/>
      <c r="JCE50" s="127"/>
      <c r="JCF50" s="127"/>
      <c r="JCG50" s="127"/>
      <c r="JCH50" s="127"/>
      <c r="JCI50" s="127"/>
      <c r="JCJ50" s="127"/>
      <c r="JCK50" s="127"/>
      <c r="JCL50" s="127"/>
      <c r="JCM50" s="127"/>
      <c r="JCN50" s="127"/>
      <c r="JCO50" s="127"/>
      <c r="JCP50" s="127"/>
      <c r="JCQ50" s="127"/>
      <c r="JCR50" s="127"/>
      <c r="JCS50" s="127"/>
      <c r="JCT50" s="127"/>
      <c r="JCU50" s="127"/>
      <c r="JCV50" s="127"/>
      <c r="JCW50" s="127"/>
      <c r="JCX50" s="127"/>
      <c r="JCY50" s="127"/>
      <c r="JCZ50" s="127"/>
      <c r="JDA50" s="127"/>
      <c r="JDB50" s="127"/>
      <c r="JDC50" s="127"/>
      <c r="JDD50" s="127"/>
      <c r="JDE50" s="127"/>
      <c r="JDF50" s="127"/>
      <c r="JDG50" s="127"/>
      <c r="JDH50" s="127"/>
      <c r="JDI50" s="127"/>
      <c r="JDJ50" s="127"/>
      <c r="JDK50" s="127"/>
      <c r="JDL50" s="127"/>
      <c r="JDM50" s="127"/>
      <c r="JDN50" s="127"/>
      <c r="JDO50" s="127"/>
      <c r="JDP50" s="127"/>
      <c r="JDQ50" s="127"/>
      <c r="JDR50" s="127"/>
      <c r="JDS50" s="127"/>
      <c r="JDT50" s="127"/>
      <c r="JDU50" s="127"/>
      <c r="JDV50" s="127"/>
      <c r="JDW50" s="127"/>
      <c r="JDX50" s="127"/>
      <c r="JDY50" s="127"/>
      <c r="JDZ50" s="127"/>
      <c r="JEA50" s="127"/>
      <c r="JEB50" s="127"/>
      <c r="JEC50" s="127"/>
      <c r="JED50" s="127"/>
      <c r="JEE50" s="127"/>
      <c r="JEF50" s="127"/>
      <c r="JEG50" s="127"/>
      <c r="JEH50" s="127"/>
      <c r="JEI50" s="127"/>
      <c r="JEJ50" s="127"/>
      <c r="JEK50" s="127"/>
      <c r="JEL50" s="127"/>
      <c r="JEM50" s="127"/>
      <c r="JEN50" s="127"/>
      <c r="JEO50" s="127"/>
      <c r="JEP50" s="127"/>
      <c r="JEQ50" s="127"/>
      <c r="JER50" s="127"/>
      <c r="JES50" s="127"/>
      <c r="JET50" s="127"/>
      <c r="JEU50" s="127"/>
      <c r="JEV50" s="127"/>
      <c r="JEW50" s="127"/>
      <c r="JEX50" s="127"/>
      <c r="JEY50" s="127"/>
      <c r="JEZ50" s="127"/>
      <c r="JFA50" s="127"/>
      <c r="JFB50" s="127"/>
      <c r="JFC50" s="127"/>
      <c r="JFD50" s="127"/>
      <c r="JFE50" s="127"/>
      <c r="JFF50" s="127"/>
      <c r="JFG50" s="127"/>
      <c r="JFH50" s="127"/>
      <c r="JFI50" s="127"/>
      <c r="JFJ50" s="127"/>
      <c r="JFK50" s="127"/>
      <c r="JFL50" s="127"/>
      <c r="JFM50" s="127"/>
      <c r="JFN50" s="127"/>
      <c r="JFO50" s="127"/>
      <c r="JFP50" s="127"/>
      <c r="JFQ50" s="127"/>
      <c r="JFR50" s="127"/>
      <c r="JFS50" s="127"/>
      <c r="JFT50" s="127"/>
      <c r="JFU50" s="127"/>
      <c r="JFV50" s="127"/>
      <c r="JFW50" s="127"/>
      <c r="JFX50" s="127"/>
      <c r="JFY50" s="127"/>
      <c r="JFZ50" s="127"/>
      <c r="JGA50" s="127"/>
      <c r="JGB50" s="127"/>
      <c r="JGC50" s="127"/>
      <c r="JGD50" s="127"/>
      <c r="JGE50" s="127"/>
      <c r="JGF50" s="127"/>
      <c r="JGG50" s="127"/>
      <c r="JGH50" s="127"/>
      <c r="JGI50" s="127"/>
      <c r="JGJ50" s="127"/>
      <c r="JGK50" s="127"/>
      <c r="JGL50" s="127"/>
      <c r="JGM50" s="127"/>
      <c r="JGN50" s="127"/>
      <c r="JGO50" s="127"/>
      <c r="JGP50" s="127"/>
      <c r="JGQ50" s="127"/>
      <c r="JGR50" s="127"/>
      <c r="JGS50" s="127"/>
      <c r="JGT50" s="127"/>
      <c r="JGU50" s="127"/>
      <c r="JGV50" s="127"/>
      <c r="JGW50" s="127"/>
      <c r="JGX50" s="127"/>
      <c r="JGY50" s="127"/>
      <c r="JGZ50" s="127"/>
      <c r="JHA50" s="127"/>
      <c r="JHB50" s="127"/>
      <c r="JHC50" s="127"/>
      <c r="JHD50" s="127"/>
      <c r="JHE50" s="127"/>
      <c r="JHF50" s="127"/>
      <c r="JHG50" s="127"/>
      <c r="JHH50" s="127"/>
      <c r="JHI50" s="127"/>
      <c r="JHJ50" s="127"/>
      <c r="JHK50" s="127"/>
      <c r="JHL50" s="127"/>
      <c r="JHM50" s="127"/>
      <c r="JHN50" s="127"/>
      <c r="JHO50" s="127"/>
      <c r="JHP50" s="127"/>
      <c r="JHQ50" s="127"/>
      <c r="JHR50" s="127"/>
      <c r="JHS50" s="127"/>
      <c r="JHT50" s="127"/>
      <c r="JHU50" s="127"/>
      <c r="JHV50" s="127"/>
      <c r="JHW50" s="127"/>
      <c r="JHX50" s="127"/>
      <c r="JHY50" s="127"/>
      <c r="JHZ50" s="127"/>
      <c r="JIA50" s="127"/>
      <c r="JIB50" s="127"/>
      <c r="JIC50" s="127"/>
      <c r="JID50" s="127"/>
      <c r="JIE50" s="127"/>
      <c r="JIF50" s="127"/>
      <c r="JIG50" s="127"/>
      <c r="JIH50" s="127"/>
      <c r="JII50" s="127"/>
      <c r="JIJ50" s="127"/>
      <c r="JIK50" s="127"/>
      <c r="JIL50" s="127"/>
      <c r="JIM50" s="127"/>
      <c r="JIN50" s="127"/>
      <c r="JIO50" s="127"/>
      <c r="JIP50" s="127"/>
      <c r="JIQ50" s="127"/>
      <c r="JIR50" s="127"/>
      <c r="JIS50" s="127"/>
      <c r="JIT50" s="127"/>
      <c r="JIU50" s="127"/>
      <c r="JIV50" s="127"/>
      <c r="JIW50" s="127"/>
      <c r="JIX50" s="127"/>
      <c r="JIY50" s="127"/>
      <c r="JIZ50" s="127"/>
      <c r="JJA50" s="127"/>
      <c r="JJB50" s="127"/>
      <c r="JJC50" s="127"/>
      <c r="JJD50" s="127"/>
      <c r="JJE50" s="127"/>
      <c r="JJF50" s="127"/>
      <c r="JJG50" s="127"/>
      <c r="JJH50" s="127"/>
      <c r="JJI50" s="127"/>
      <c r="JJJ50" s="127"/>
      <c r="JJK50" s="127"/>
      <c r="JJL50" s="127"/>
      <c r="JJM50" s="127"/>
      <c r="JJN50" s="127"/>
      <c r="JJO50" s="127"/>
      <c r="JJP50" s="127"/>
      <c r="JJQ50" s="127"/>
      <c r="JJR50" s="127"/>
      <c r="JJS50" s="127"/>
      <c r="JJT50" s="127"/>
      <c r="JJU50" s="127"/>
      <c r="JJV50" s="127"/>
      <c r="JJW50" s="127"/>
      <c r="JJX50" s="127"/>
      <c r="JJY50" s="127"/>
      <c r="JJZ50" s="127"/>
      <c r="JKA50" s="127"/>
      <c r="JKB50" s="127"/>
      <c r="JKC50" s="127"/>
      <c r="JKD50" s="127"/>
      <c r="JKE50" s="127"/>
      <c r="JKF50" s="127"/>
      <c r="JKG50" s="127"/>
      <c r="JKH50" s="127"/>
      <c r="JKI50" s="127"/>
      <c r="JKJ50" s="127"/>
      <c r="JKK50" s="127"/>
      <c r="JKL50" s="127"/>
      <c r="JKM50" s="127"/>
      <c r="JKN50" s="127"/>
      <c r="JKO50" s="127"/>
      <c r="JKP50" s="127"/>
      <c r="JKQ50" s="127"/>
      <c r="JKR50" s="127"/>
      <c r="JKS50" s="127"/>
      <c r="JKT50" s="127"/>
      <c r="JKU50" s="127"/>
      <c r="JKV50" s="127"/>
      <c r="JKW50" s="127"/>
      <c r="JKX50" s="127"/>
      <c r="JKY50" s="127"/>
      <c r="JKZ50" s="127"/>
      <c r="JLA50" s="127"/>
      <c r="JLB50" s="127"/>
      <c r="JLC50" s="127"/>
      <c r="JLD50" s="127"/>
      <c r="JLE50" s="127"/>
      <c r="JLF50" s="127"/>
      <c r="JLG50" s="127"/>
      <c r="JLH50" s="127"/>
      <c r="JLI50" s="127"/>
      <c r="JLJ50" s="127"/>
      <c r="JLK50" s="127"/>
      <c r="JLL50" s="127"/>
      <c r="JLM50" s="127"/>
      <c r="JLN50" s="127"/>
      <c r="JLO50" s="127"/>
      <c r="JLP50" s="127"/>
      <c r="JLQ50" s="127"/>
      <c r="JLR50" s="127"/>
      <c r="JLS50" s="127"/>
      <c r="JLT50" s="127"/>
      <c r="JLU50" s="127"/>
      <c r="JLV50" s="127"/>
      <c r="JLW50" s="127"/>
      <c r="JLX50" s="127"/>
      <c r="JLY50" s="127"/>
      <c r="JLZ50" s="127"/>
      <c r="JMA50" s="127"/>
      <c r="JMB50" s="127"/>
      <c r="JMC50" s="127"/>
      <c r="JMD50" s="127"/>
      <c r="JME50" s="127"/>
      <c r="JMF50" s="127"/>
      <c r="JMG50" s="127"/>
      <c r="JMH50" s="127"/>
      <c r="JMI50" s="127"/>
      <c r="JMJ50" s="127"/>
      <c r="JMK50" s="127"/>
      <c r="JML50" s="127"/>
      <c r="JMM50" s="127"/>
      <c r="JMN50" s="127"/>
      <c r="JMO50" s="127"/>
      <c r="JMP50" s="127"/>
      <c r="JMQ50" s="127"/>
      <c r="JMR50" s="127"/>
      <c r="JMS50" s="127"/>
      <c r="JMT50" s="127"/>
      <c r="JMU50" s="127"/>
      <c r="JMV50" s="127"/>
      <c r="JMW50" s="127"/>
      <c r="JMX50" s="127"/>
      <c r="JMY50" s="127"/>
      <c r="JMZ50" s="127"/>
      <c r="JNA50" s="127"/>
      <c r="JNB50" s="127"/>
      <c r="JNC50" s="127"/>
      <c r="JND50" s="127"/>
      <c r="JNE50" s="127"/>
      <c r="JNF50" s="127"/>
      <c r="JNG50" s="127"/>
      <c r="JNH50" s="127"/>
      <c r="JNI50" s="127"/>
      <c r="JNJ50" s="127"/>
      <c r="JNK50" s="127"/>
      <c r="JNL50" s="127"/>
      <c r="JNM50" s="127"/>
      <c r="JNN50" s="127"/>
      <c r="JNO50" s="127"/>
      <c r="JNP50" s="127"/>
      <c r="JNQ50" s="127"/>
      <c r="JNR50" s="127"/>
      <c r="JNS50" s="127"/>
      <c r="JNT50" s="127"/>
      <c r="JNU50" s="127"/>
      <c r="JNV50" s="127"/>
      <c r="JNW50" s="127"/>
      <c r="JNX50" s="127"/>
      <c r="JNY50" s="127"/>
      <c r="JNZ50" s="127"/>
      <c r="JOA50" s="127"/>
      <c r="JOB50" s="127"/>
      <c r="JOC50" s="127"/>
      <c r="JOD50" s="127"/>
      <c r="JOE50" s="127"/>
      <c r="JOF50" s="127"/>
      <c r="JOG50" s="127"/>
      <c r="JOH50" s="127"/>
      <c r="JOI50" s="127"/>
      <c r="JOJ50" s="127"/>
      <c r="JOK50" s="127"/>
      <c r="JOL50" s="127"/>
      <c r="JOM50" s="127"/>
      <c r="JON50" s="127"/>
      <c r="JOO50" s="127"/>
      <c r="JOP50" s="127"/>
      <c r="JOQ50" s="127"/>
      <c r="JOR50" s="127"/>
      <c r="JOS50" s="127"/>
      <c r="JOT50" s="127"/>
      <c r="JOU50" s="127"/>
      <c r="JOV50" s="127"/>
      <c r="JOW50" s="127"/>
      <c r="JOX50" s="127"/>
      <c r="JOY50" s="127"/>
      <c r="JOZ50" s="127"/>
      <c r="JPA50" s="127"/>
      <c r="JPB50" s="127"/>
      <c r="JPC50" s="127"/>
      <c r="JPD50" s="127"/>
      <c r="JPE50" s="127"/>
      <c r="JPF50" s="127"/>
      <c r="JPG50" s="127"/>
      <c r="JPH50" s="127"/>
      <c r="JPI50" s="127"/>
      <c r="JPJ50" s="127"/>
      <c r="JPK50" s="127"/>
      <c r="JPL50" s="127"/>
      <c r="JPM50" s="127"/>
      <c r="JPN50" s="127"/>
      <c r="JPO50" s="127"/>
      <c r="JPP50" s="127"/>
      <c r="JPQ50" s="127"/>
      <c r="JPR50" s="127"/>
      <c r="JPS50" s="127"/>
      <c r="JPT50" s="127"/>
      <c r="JPU50" s="127"/>
      <c r="JPV50" s="127"/>
      <c r="JPW50" s="127"/>
      <c r="JPX50" s="127"/>
      <c r="JPY50" s="127"/>
      <c r="JPZ50" s="127"/>
      <c r="JQA50" s="127"/>
      <c r="JQB50" s="127"/>
      <c r="JQC50" s="127"/>
      <c r="JQD50" s="127"/>
      <c r="JQE50" s="127"/>
      <c r="JQF50" s="127"/>
      <c r="JQG50" s="127"/>
      <c r="JQH50" s="127"/>
      <c r="JQI50" s="127"/>
      <c r="JQJ50" s="127"/>
      <c r="JQK50" s="127"/>
      <c r="JQL50" s="127"/>
      <c r="JQM50" s="127"/>
      <c r="JQN50" s="127"/>
      <c r="JQO50" s="127"/>
      <c r="JQP50" s="127"/>
      <c r="JQQ50" s="127"/>
      <c r="JQR50" s="127"/>
      <c r="JQS50" s="127"/>
      <c r="JQT50" s="127"/>
      <c r="JQU50" s="127"/>
      <c r="JQV50" s="127"/>
      <c r="JQW50" s="127"/>
      <c r="JQX50" s="127"/>
      <c r="JQY50" s="127"/>
      <c r="JQZ50" s="127"/>
      <c r="JRA50" s="127"/>
      <c r="JRB50" s="127"/>
      <c r="JRC50" s="127"/>
      <c r="JRD50" s="127"/>
      <c r="JRE50" s="127"/>
      <c r="JRF50" s="127"/>
      <c r="JRG50" s="127"/>
      <c r="JRH50" s="127"/>
      <c r="JRI50" s="127"/>
      <c r="JRJ50" s="127"/>
      <c r="JRK50" s="127"/>
      <c r="JRL50" s="127"/>
      <c r="JRM50" s="127"/>
      <c r="JRN50" s="127"/>
      <c r="JRO50" s="127"/>
      <c r="JRP50" s="127"/>
      <c r="JRQ50" s="127"/>
      <c r="JRR50" s="127"/>
      <c r="JRS50" s="127"/>
      <c r="JRT50" s="127"/>
      <c r="JRU50" s="127"/>
      <c r="JRV50" s="127"/>
      <c r="JRW50" s="127"/>
      <c r="JRX50" s="127"/>
      <c r="JRY50" s="127"/>
      <c r="JRZ50" s="127"/>
      <c r="JSA50" s="127"/>
      <c r="JSB50" s="127"/>
      <c r="JSC50" s="127"/>
      <c r="JSD50" s="127"/>
      <c r="JSE50" s="127"/>
      <c r="JSF50" s="127"/>
      <c r="JSG50" s="127"/>
      <c r="JSH50" s="127"/>
      <c r="JSI50" s="127"/>
      <c r="JSJ50" s="127"/>
      <c r="JSK50" s="127"/>
      <c r="JSL50" s="127"/>
      <c r="JSM50" s="127"/>
      <c r="JSN50" s="127"/>
      <c r="JSO50" s="127"/>
      <c r="JSP50" s="127"/>
      <c r="JSQ50" s="127"/>
      <c r="JSR50" s="127"/>
      <c r="JSS50" s="127"/>
      <c r="JST50" s="127"/>
      <c r="JSU50" s="127"/>
      <c r="JSV50" s="127"/>
      <c r="JSW50" s="127"/>
      <c r="JSX50" s="127"/>
      <c r="JSY50" s="127"/>
      <c r="JSZ50" s="127"/>
      <c r="JTA50" s="127"/>
      <c r="JTB50" s="127"/>
      <c r="JTC50" s="127"/>
      <c r="JTD50" s="127"/>
      <c r="JTE50" s="127"/>
      <c r="JTF50" s="127"/>
      <c r="JTG50" s="127"/>
      <c r="JTH50" s="127"/>
      <c r="JTI50" s="127"/>
      <c r="JTJ50" s="127"/>
      <c r="JTK50" s="127"/>
      <c r="JTL50" s="127"/>
      <c r="JTM50" s="127"/>
      <c r="JTN50" s="127"/>
      <c r="JTO50" s="127"/>
      <c r="JTP50" s="127"/>
      <c r="JTQ50" s="127"/>
      <c r="JTR50" s="127"/>
      <c r="JTS50" s="127"/>
      <c r="JTT50" s="127"/>
      <c r="JTU50" s="127"/>
      <c r="JTV50" s="127"/>
      <c r="JTW50" s="127"/>
      <c r="JTX50" s="127"/>
      <c r="JTY50" s="127"/>
      <c r="JTZ50" s="127"/>
      <c r="JUA50" s="127"/>
      <c r="JUB50" s="127"/>
      <c r="JUC50" s="127"/>
      <c r="JUD50" s="127"/>
      <c r="JUE50" s="127"/>
      <c r="JUF50" s="127"/>
      <c r="JUG50" s="127"/>
      <c r="JUH50" s="127"/>
      <c r="JUI50" s="127"/>
      <c r="JUJ50" s="127"/>
      <c r="JUK50" s="127"/>
      <c r="JUL50" s="127"/>
      <c r="JUM50" s="127"/>
      <c r="JUN50" s="127"/>
      <c r="JUO50" s="127"/>
      <c r="JUP50" s="127"/>
      <c r="JUQ50" s="127"/>
      <c r="JUR50" s="127"/>
      <c r="JUS50" s="127"/>
      <c r="JUT50" s="127"/>
      <c r="JUU50" s="127"/>
      <c r="JUV50" s="127"/>
      <c r="JUW50" s="127"/>
      <c r="JUX50" s="127"/>
      <c r="JUY50" s="127"/>
      <c r="JUZ50" s="127"/>
      <c r="JVA50" s="127"/>
      <c r="JVB50" s="127"/>
      <c r="JVC50" s="127"/>
      <c r="JVD50" s="127"/>
      <c r="JVE50" s="127"/>
      <c r="JVF50" s="127"/>
      <c r="JVG50" s="127"/>
      <c r="JVH50" s="127"/>
      <c r="JVI50" s="127"/>
      <c r="JVJ50" s="127"/>
      <c r="JVK50" s="127"/>
      <c r="JVL50" s="127"/>
      <c r="JVM50" s="127"/>
      <c r="JVN50" s="127"/>
      <c r="JVO50" s="127"/>
      <c r="JVP50" s="127"/>
      <c r="JVQ50" s="127"/>
      <c r="JVR50" s="127"/>
      <c r="JVS50" s="127"/>
      <c r="JVT50" s="127"/>
      <c r="JVU50" s="127"/>
      <c r="JVV50" s="127"/>
      <c r="JVW50" s="127"/>
      <c r="JVX50" s="127"/>
      <c r="JVY50" s="127"/>
      <c r="JVZ50" s="127"/>
      <c r="JWA50" s="127"/>
      <c r="JWB50" s="127"/>
      <c r="JWC50" s="127"/>
      <c r="JWD50" s="127"/>
      <c r="JWE50" s="127"/>
      <c r="JWF50" s="127"/>
      <c r="JWG50" s="127"/>
      <c r="JWH50" s="127"/>
      <c r="JWI50" s="127"/>
      <c r="JWJ50" s="127"/>
      <c r="JWK50" s="127"/>
      <c r="JWL50" s="127"/>
      <c r="JWM50" s="127"/>
      <c r="JWN50" s="127"/>
      <c r="JWO50" s="127"/>
      <c r="JWP50" s="127"/>
      <c r="JWQ50" s="127"/>
      <c r="JWR50" s="127"/>
      <c r="JWS50" s="127"/>
      <c r="JWT50" s="127"/>
      <c r="JWU50" s="127"/>
      <c r="JWV50" s="127"/>
      <c r="JWW50" s="127"/>
      <c r="JWX50" s="127"/>
      <c r="JWY50" s="127"/>
      <c r="JWZ50" s="127"/>
      <c r="JXA50" s="127"/>
      <c r="JXB50" s="127"/>
      <c r="JXC50" s="127"/>
      <c r="JXD50" s="127"/>
      <c r="JXE50" s="127"/>
      <c r="JXF50" s="127"/>
      <c r="JXG50" s="127"/>
      <c r="JXH50" s="127"/>
      <c r="JXI50" s="127"/>
      <c r="JXJ50" s="127"/>
      <c r="JXK50" s="127"/>
      <c r="JXL50" s="127"/>
      <c r="JXM50" s="127"/>
      <c r="JXN50" s="127"/>
      <c r="JXO50" s="127"/>
      <c r="JXP50" s="127"/>
      <c r="JXQ50" s="127"/>
      <c r="JXR50" s="127"/>
      <c r="JXS50" s="127"/>
      <c r="JXT50" s="127"/>
      <c r="JXU50" s="127"/>
      <c r="JXV50" s="127"/>
      <c r="JXW50" s="127"/>
      <c r="JXX50" s="127"/>
      <c r="JXY50" s="127"/>
      <c r="JXZ50" s="127"/>
      <c r="JYA50" s="127"/>
      <c r="JYB50" s="127"/>
      <c r="JYC50" s="127"/>
      <c r="JYD50" s="127"/>
      <c r="JYE50" s="127"/>
      <c r="JYF50" s="127"/>
      <c r="JYG50" s="127"/>
      <c r="JYH50" s="127"/>
      <c r="JYI50" s="127"/>
      <c r="JYJ50" s="127"/>
      <c r="JYK50" s="127"/>
      <c r="JYL50" s="127"/>
      <c r="JYM50" s="127"/>
      <c r="JYN50" s="127"/>
      <c r="JYO50" s="127"/>
      <c r="JYP50" s="127"/>
      <c r="JYQ50" s="127"/>
      <c r="JYR50" s="127"/>
      <c r="JYS50" s="127"/>
      <c r="JYT50" s="127"/>
      <c r="JYU50" s="127"/>
      <c r="JYV50" s="127"/>
      <c r="JYW50" s="127"/>
      <c r="JYX50" s="127"/>
      <c r="JYY50" s="127"/>
      <c r="JYZ50" s="127"/>
      <c r="JZA50" s="127"/>
      <c r="JZB50" s="127"/>
      <c r="JZC50" s="127"/>
      <c r="JZD50" s="127"/>
      <c r="JZE50" s="127"/>
      <c r="JZF50" s="127"/>
      <c r="JZG50" s="127"/>
      <c r="JZH50" s="127"/>
      <c r="JZI50" s="127"/>
      <c r="JZJ50" s="127"/>
      <c r="JZK50" s="127"/>
      <c r="JZL50" s="127"/>
      <c r="JZM50" s="127"/>
      <c r="JZN50" s="127"/>
      <c r="JZO50" s="127"/>
      <c r="JZP50" s="127"/>
      <c r="JZQ50" s="127"/>
      <c r="JZR50" s="127"/>
      <c r="JZS50" s="127"/>
      <c r="JZT50" s="127"/>
      <c r="JZU50" s="127"/>
      <c r="JZV50" s="127"/>
      <c r="JZW50" s="127"/>
      <c r="JZX50" s="127"/>
      <c r="JZY50" s="127"/>
      <c r="JZZ50" s="127"/>
      <c r="KAA50" s="127"/>
      <c r="KAB50" s="127"/>
      <c r="KAC50" s="127"/>
      <c r="KAD50" s="127"/>
      <c r="KAE50" s="127"/>
      <c r="KAF50" s="127"/>
      <c r="KAG50" s="127"/>
      <c r="KAH50" s="127"/>
      <c r="KAI50" s="127"/>
      <c r="KAJ50" s="127"/>
      <c r="KAK50" s="127"/>
      <c r="KAL50" s="127"/>
      <c r="KAM50" s="127"/>
      <c r="KAN50" s="127"/>
      <c r="KAO50" s="127"/>
      <c r="KAP50" s="127"/>
      <c r="KAQ50" s="127"/>
      <c r="KAR50" s="127"/>
      <c r="KAS50" s="127"/>
      <c r="KAT50" s="127"/>
      <c r="KAU50" s="127"/>
      <c r="KAV50" s="127"/>
      <c r="KAW50" s="127"/>
      <c r="KAX50" s="127"/>
      <c r="KAY50" s="127"/>
      <c r="KAZ50" s="127"/>
      <c r="KBA50" s="127"/>
      <c r="KBB50" s="127"/>
      <c r="KBC50" s="127"/>
      <c r="KBD50" s="127"/>
      <c r="KBE50" s="127"/>
      <c r="KBF50" s="127"/>
      <c r="KBG50" s="127"/>
      <c r="KBH50" s="127"/>
      <c r="KBI50" s="127"/>
      <c r="KBJ50" s="127"/>
      <c r="KBK50" s="127"/>
      <c r="KBL50" s="127"/>
      <c r="KBM50" s="127"/>
      <c r="KBN50" s="127"/>
      <c r="KBO50" s="127"/>
      <c r="KBP50" s="127"/>
      <c r="KBQ50" s="127"/>
      <c r="KBR50" s="127"/>
      <c r="KBS50" s="127"/>
      <c r="KBT50" s="127"/>
      <c r="KBU50" s="127"/>
      <c r="KBV50" s="127"/>
      <c r="KBW50" s="127"/>
      <c r="KBX50" s="127"/>
      <c r="KBY50" s="127"/>
      <c r="KBZ50" s="127"/>
      <c r="KCA50" s="127"/>
      <c r="KCB50" s="127"/>
      <c r="KCC50" s="127"/>
      <c r="KCD50" s="127"/>
      <c r="KCE50" s="127"/>
      <c r="KCF50" s="127"/>
      <c r="KCG50" s="127"/>
      <c r="KCH50" s="127"/>
      <c r="KCI50" s="127"/>
      <c r="KCJ50" s="127"/>
      <c r="KCK50" s="127"/>
      <c r="KCL50" s="127"/>
      <c r="KCM50" s="127"/>
      <c r="KCN50" s="127"/>
      <c r="KCO50" s="127"/>
      <c r="KCP50" s="127"/>
      <c r="KCQ50" s="127"/>
      <c r="KCR50" s="127"/>
      <c r="KCS50" s="127"/>
      <c r="KCT50" s="127"/>
      <c r="KCU50" s="127"/>
      <c r="KCV50" s="127"/>
      <c r="KCW50" s="127"/>
      <c r="KCX50" s="127"/>
      <c r="KCY50" s="127"/>
      <c r="KCZ50" s="127"/>
      <c r="KDA50" s="127"/>
      <c r="KDB50" s="127"/>
      <c r="KDC50" s="127"/>
      <c r="KDD50" s="127"/>
      <c r="KDE50" s="127"/>
      <c r="KDF50" s="127"/>
      <c r="KDG50" s="127"/>
      <c r="KDH50" s="127"/>
      <c r="KDI50" s="127"/>
      <c r="KDJ50" s="127"/>
      <c r="KDK50" s="127"/>
      <c r="KDL50" s="127"/>
      <c r="KDM50" s="127"/>
      <c r="KDN50" s="127"/>
      <c r="KDO50" s="127"/>
      <c r="KDP50" s="127"/>
      <c r="KDQ50" s="127"/>
      <c r="KDR50" s="127"/>
      <c r="KDS50" s="127"/>
      <c r="KDT50" s="127"/>
      <c r="KDU50" s="127"/>
      <c r="KDV50" s="127"/>
      <c r="KDW50" s="127"/>
      <c r="KDX50" s="127"/>
      <c r="KDY50" s="127"/>
      <c r="KDZ50" s="127"/>
      <c r="KEA50" s="127"/>
      <c r="KEB50" s="127"/>
      <c r="KEC50" s="127"/>
      <c r="KED50" s="127"/>
      <c r="KEE50" s="127"/>
      <c r="KEF50" s="127"/>
      <c r="KEG50" s="127"/>
      <c r="KEH50" s="127"/>
      <c r="KEI50" s="127"/>
      <c r="KEJ50" s="127"/>
      <c r="KEK50" s="127"/>
      <c r="KEL50" s="127"/>
      <c r="KEM50" s="127"/>
      <c r="KEN50" s="127"/>
      <c r="KEO50" s="127"/>
      <c r="KEP50" s="127"/>
      <c r="KEQ50" s="127"/>
      <c r="KER50" s="127"/>
      <c r="KES50" s="127"/>
      <c r="KET50" s="127"/>
      <c r="KEU50" s="127"/>
      <c r="KEV50" s="127"/>
      <c r="KEW50" s="127"/>
      <c r="KEX50" s="127"/>
      <c r="KEY50" s="127"/>
      <c r="KEZ50" s="127"/>
      <c r="KFA50" s="127"/>
      <c r="KFB50" s="127"/>
      <c r="KFC50" s="127"/>
      <c r="KFD50" s="127"/>
      <c r="KFE50" s="127"/>
      <c r="KFF50" s="127"/>
      <c r="KFG50" s="127"/>
      <c r="KFH50" s="127"/>
      <c r="KFI50" s="127"/>
      <c r="KFJ50" s="127"/>
      <c r="KFK50" s="127"/>
      <c r="KFL50" s="127"/>
      <c r="KFM50" s="127"/>
      <c r="KFN50" s="127"/>
      <c r="KFO50" s="127"/>
      <c r="KFP50" s="127"/>
      <c r="KFQ50" s="127"/>
      <c r="KFR50" s="127"/>
      <c r="KFS50" s="127"/>
      <c r="KFT50" s="127"/>
      <c r="KFU50" s="127"/>
      <c r="KFV50" s="127"/>
      <c r="KFW50" s="127"/>
      <c r="KFX50" s="127"/>
      <c r="KFY50" s="127"/>
      <c r="KFZ50" s="127"/>
      <c r="KGA50" s="127"/>
      <c r="KGB50" s="127"/>
      <c r="KGC50" s="127"/>
      <c r="KGD50" s="127"/>
      <c r="KGE50" s="127"/>
      <c r="KGF50" s="127"/>
      <c r="KGG50" s="127"/>
      <c r="KGH50" s="127"/>
      <c r="KGI50" s="127"/>
      <c r="KGJ50" s="127"/>
      <c r="KGK50" s="127"/>
      <c r="KGL50" s="127"/>
      <c r="KGM50" s="127"/>
      <c r="KGN50" s="127"/>
      <c r="KGO50" s="127"/>
      <c r="KGP50" s="127"/>
      <c r="KGQ50" s="127"/>
      <c r="KGR50" s="127"/>
      <c r="KGS50" s="127"/>
      <c r="KGT50" s="127"/>
      <c r="KGU50" s="127"/>
      <c r="KGV50" s="127"/>
      <c r="KGW50" s="127"/>
      <c r="KGX50" s="127"/>
      <c r="KGY50" s="127"/>
      <c r="KGZ50" s="127"/>
      <c r="KHA50" s="127"/>
      <c r="KHB50" s="127"/>
      <c r="KHC50" s="127"/>
      <c r="KHD50" s="127"/>
      <c r="KHE50" s="127"/>
      <c r="KHF50" s="127"/>
      <c r="KHG50" s="127"/>
      <c r="KHH50" s="127"/>
      <c r="KHI50" s="127"/>
      <c r="KHJ50" s="127"/>
      <c r="KHK50" s="127"/>
      <c r="KHL50" s="127"/>
      <c r="KHM50" s="127"/>
      <c r="KHN50" s="127"/>
      <c r="KHO50" s="127"/>
      <c r="KHP50" s="127"/>
      <c r="KHQ50" s="127"/>
      <c r="KHR50" s="127"/>
      <c r="KHS50" s="127"/>
      <c r="KHT50" s="127"/>
      <c r="KHU50" s="127"/>
      <c r="KHV50" s="127"/>
      <c r="KHW50" s="127"/>
      <c r="KHX50" s="127"/>
      <c r="KHY50" s="127"/>
      <c r="KHZ50" s="127"/>
      <c r="KIA50" s="127"/>
      <c r="KIB50" s="127"/>
      <c r="KIC50" s="127"/>
      <c r="KID50" s="127"/>
      <c r="KIE50" s="127"/>
      <c r="KIF50" s="127"/>
      <c r="KIG50" s="127"/>
      <c r="KIH50" s="127"/>
      <c r="KII50" s="127"/>
      <c r="KIJ50" s="127"/>
      <c r="KIK50" s="127"/>
      <c r="KIL50" s="127"/>
      <c r="KIM50" s="127"/>
      <c r="KIN50" s="127"/>
      <c r="KIO50" s="127"/>
      <c r="KIP50" s="127"/>
      <c r="KIQ50" s="127"/>
      <c r="KIR50" s="127"/>
      <c r="KIS50" s="127"/>
      <c r="KIT50" s="127"/>
      <c r="KIU50" s="127"/>
      <c r="KIV50" s="127"/>
      <c r="KIW50" s="127"/>
      <c r="KIX50" s="127"/>
      <c r="KIY50" s="127"/>
      <c r="KIZ50" s="127"/>
      <c r="KJA50" s="127"/>
      <c r="KJB50" s="127"/>
      <c r="KJC50" s="127"/>
      <c r="KJD50" s="127"/>
      <c r="KJE50" s="127"/>
      <c r="KJF50" s="127"/>
      <c r="KJG50" s="127"/>
      <c r="KJH50" s="127"/>
      <c r="KJI50" s="127"/>
      <c r="KJJ50" s="127"/>
      <c r="KJK50" s="127"/>
      <c r="KJL50" s="127"/>
      <c r="KJM50" s="127"/>
      <c r="KJN50" s="127"/>
      <c r="KJO50" s="127"/>
      <c r="KJP50" s="127"/>
      <c r="KJQ50" s="127"/>
      <c r="KJR50" s="127"/>
      <c r="KJS50" s="127"/>
      <c r="KJT50" s="127"/>
      <c r="KJU50" s="127"/>
      <c r="KJV50" s="127"/>
      <c r="KJW50" s="127"/>
      <c r="KJX50" s="127"/>
      <c r="KJY50" s="127"/>
      <c r="KJZ50" s="127"/>
      <c r="KKA50" s="127"/>
      <c r="KKB50" s="127"/>
      <c r="KKC50" s="127"/>
      <c r="KKD50" s="127"/>
      <c r="KKE50" s="127"/>
      <c r="KKF50" s="127"/>
      <c r="KKG50" s="127"/>
      <c r="KKH50" s="127"/>
      <c r="KKI50" s="127"/>
      <c r="KKJ50" s="127"/>
      <c r="KKK50" s="127"/>
      <c r="KKL50" s="127"/>
      <c r="KKM50" s="127"/>
      <c r="KKN50" s="127"/>
      <c r="KKO50" s="127"/>
      <c r="KKP50" s="127"/>
      <c r="KKQ50" s="127"/>
      <c r="KKR50" s="127"/>
      <c r="KKS50" s="127"/>
      <c r="KKT50" s="127"/>
      <c r="KKU50" s="127"/>
      <c r="KKV50" s="127"/>
      <c r="KKW50" s="127"/>
      <c r="KKX50" s="127"/>
      <c r="KKY50" s="127"/>
      <c r="KKZ50" s="127"/>
      <c r="KLA50" s="127"/>
      <c r="KLB50" s="127"/>
      <c r="KLC50" s="127"/>
      <c r="KLD50" s="127"/>
      <c r="KLE50" s="127"/>
      <c r="KLF50" s="127"/>
      <c r="KLG50" s="127"/>
      <c r="KLH50" s="127"/>
      <c r="KLI50" s="127"/>
      <c r="KLJ50" s="127"/>
      <c r="KLK50" s="127"/>
      <c r="KLL50" s="127"/>
      <c r="KLM50" s="127"/>
      <c r="KLN50" s="127"/>
      <c r="KLO50" s="127"/>
      <c r="KLP50" s="127"/>
      <c r="KLQ50" s="127"/>
      <c r="KLR50" s="127"/>
      <c r="KLS50" s="127"/>
      <c r="KLT50" s="127"/>
      <c r="KLU50" s="127"/>
      <c r="KLV50" s="127"/>
      <c r="KLW50" s="127"/>
      <c r="KLX50" s="127"/>
      <c r="KLY50" s="127"/>
      <c r="KLZ50" s="127"/>
      <c r="KMA50" s="127"/>
      <c r="KMB50" s="127"/>
      <c r="KMC50" s="127"/>
      <c r="KMD50" s="127"/>
      <c r="KME50" s="127"/>
      <c r="KMF50" s="127"/>
      <c r="KMG50" s="127"/>
      <c r="KMH50" s="127"/>
      <c r="KMI50" s="127"/>
      <c r="KMJ50" s="127"/>
      <c r="KMK50" s="127"/>
      <c r="KML50" s="127"/>
      <c r="KMM50" s="127"/>
      <c r="KMN50" s="127"/>
      <c r="KMO50" s="127"/>
      <c r="KMP50" s="127"/>
      <c r="KMQ50" s="127"/>
      <c r="KMR50" s="127"/>
      <c r="KMS50" s="127"/>
      <c r="KMT50" s="127"/>
      <c r="KMU50" s="127"/>
      <c r="KMV50" s="127"/>
      <c r="KMW50" s="127"/>
      <c r="KMX50" s="127"/>
      <c r="KMY50" s="127"/>
      <c r="KMZ50" s="127"/>
      <c r="KNA50" s="127"/>
      <c r="KNB50" s="127"/>
      <c r="KNC50" s="127"/>
      <c r="KND50" s="127"/>
      <c r="KNE50" s="127"/>
      <c r="KNF50" s="127"/>
      <c r="KNG50" s="127"/>
      <c r="KNH50" s="127"/>
      <c r="KNI50" s="127"/>
      <c r="KNJ50" s="127"/>
      <c r="KNK50" s="127"/>
      <c r="KNL50" s="127"/>
      <c r="KNM50" s="127"/>
      <c r="KNN50" s="127"/>
      <c r="KNO50" s="127"/>
      <c r="KNP50" s="127"/>
      <c r="KNQ50" s="127"/>
      <c r="KNR50" s="127"/>
      <c r="KNS50" s="127"/>
      <c r="KNT50" s="127"/>
      <c r="KNU50" s="127"/>
      <c r="KNV50" s="127"/>
      <c r="KNW50" s="127"/>
      <c r="KNX50" s="127"/>
      <c r="KNY50" s="127"/>
      <c r="KNZ50" s="127"/>
      <c r="KOA50" s="127"/>
      <c r="KOB50" s="127"/>
      <c r="KOC50" s="127"/>
      <c r="KOD50" s="127"/>
      <c r="KOE50" s="127"/>
      <c r="KOF50" s="127"/>
      <c r="KOG50" s="127"/>
      <c r="KOH50" s="127"/>
      <c r="KOI50" s="127"/>
      <c r="KOJ50" s="127"/>
      <c r="KOK50" s="127"/>
      <c r="KOL50" s="127"/>
      <c r="KOM50" s="127"/>
      <c r="KON50" s="127"/>
      <c r="KOO50" s="127"/>
      <c r="KOP50" s="127"/>
      <c r="KOQ50" s="127"/>
      <c r="KOR50" s="127"/>
      <c r="KOS50" s="127"/>
      <c r="KOT50" s="127"/>
      <c r="KOU50" s="127"/>
      <c r="KOV50" s="127"/>
      <c r="KOW50" s="127"/>
      <c r="KOX50" s="127"/>
      <c r="KOY50" s="127"/>
      <c r="KOZ50" s="127"/>
      <c r="KPA50" s="127"/>
      <c r="KPB50" s="127"/>
      <c r="KPC50" s="127"/>
      <c r="KPD50" s="127"/>
      <c r="KPE50" s="127"/>
      <c r="KPF50" s="127"/>
      <c r="KPG50" s="127"/>
      <c r="KPH50" s="127"/>
      <c r="KPI50" s="127"/>
      <c r="KPJ50" s="127"/>
      <c r="KPK50" s="127"/>
      <c r="KPL50" s="127"/>
      <c r="KPM50" s="127"/>
      <c r="KPN50" s="127"/>
      <c r="KPO50" s="127"/>
      <c r="KPP50" s="127"/>
      <c r="KPQ50" s="127"/>
      <c r="KPR50" s="127"/>
      <c r="KPS50" s="127"/>
      <c r="KPT50" s="127"/>
      <c r="KPU50" s="127"/>
      <c r="KPV50" s="127"/>
      <c r="KPW50" s="127"/>
      <c r="KPX50" s="127"/>
      <c r="KPY50" s="127"/>
      <c r="KPZ50" s="127"/>
      <c r="KQA50" s="127"/>
      <c r="KQB50" s="127"/>
      <c r="KQC50" s="127"/>
      <c r="KQD50" s="127"/>
      <c r="KQE50" s="127"/>
      <c r="KQF50" s="127"/>
      <c r="KQG50" s="127"/>
      <c r="KQH50" s="127"/>
      <c r="KQI50" s="127"/>
      <c r="KQJ50" s="127"/>
      <c r="KQK50" s="127"/>
      <c r="KQL50" s="127"/>
      <c r="KQM50" s="127"/>
      <c r="KQN50" s="127"/>
      <c r="KQO50" s="127"/>
      <c r="KQP50" s="127"/>
      <c r="KQQ50" s="127"/>
      <c r="KQR50" s="127"/>
      <c r="KQS50" s="127"/>
      <c r="KQT50" s="127"/>
      <c r="KQU50" s="127"/>
      <c r="KQV50" s="127"/>
      <c r="KQW50" s="127"/>
      <c r="KQX50" s="127"/>
      <c r="KQY50" s="127"/>
      <c r="KQZ50" s="127"/>
      <c r="KRA50" s="127"/>
      <c r="KRB50" s="127"/>
      <c r="KRC50" s="127"/>
      <c r="KRD50" s="127"/>
      <c r="KRE50" s="127"/>
      <c r="KRF50" s="127"/>
      <c r="KRG50" s="127"/>
      <c r="KRH50" s="127"/>
      <c r="KRI50" s="127"/>
      <c r="KRJ50" s="127"/>
      <c r="KRK50" s="127"/>
      <c r="KRL50" s="127"/>
      <c r="KRM50" s="127"/>
      <c r="KRN50" s="127"/>
      <c r="KRO50" s="127"/>
      <c r="KRP50" s="127"/>
      <c r="KRQ50" s="127"/>
      <c r="KRR50" s="127"/>
      <c r="KRS50" s="127"/>
      <c r="KRT50" s="127"/>
      <c r="KRU50" s="127"/>
      <c r="KRV50" s="127"/>
      <c r="KRW50" s="127"/>
      <c r="KRX50" s="127"/>
      <c r="KRY50" s="127"/>
      <c r="KRZ50" s="127"/>
      <c r="KSA50" s="127"/>
      <c r="KSB50" s="127"/>
      <c r="KSC50" s="127"/>
      <c r="KSD50" s="127"/>
      <c r="KSE50" s="127"/>
      <c r="KSF50" s="127"/>
      <c r="KSG50" s="127"/>
      <c r="KSH50" s="127"/>
      <c r="KSI50" s="127"/>
      <c r="KSJ50" s="127"/>
      <c r="KSK50" s="127"/>
      <c r="KSL50" s="127"/>
      <c r="KSM50" s="127"/>
      <c r="KSN50" s="127"/>
      <c r="KSO50" s="127"/>
      <c r="KSP50" s="127"/>
      <c r="KSQ50" s="127"/>
      <c r="KSR50" s="127"/>
      <c r="KSS50" s="127"/>
      <c r="KST50" s="127"/>
      <c r="KSU50" s="127"/>
      <c r="KSV50" s="127"/>
      <c r="KSW50" s="127"/>
      <c r="KSX50" s="127"/>
      <c r="KSY50" s="127"/>
      <c r="KSZ50" s="127"/>
      <c r="KTA50" s="127"/>
      <c r="KTB50" s="127"/>
      <c r="KTC50" s="127"/>
      <c r="KTD50" s="127"/>
      <c r="KTE50" s="127"/>
      <c r="KTF50" s="127"/>
      <c r="KTG50" s="127"/>
      <c r="KTH50" s="127"/>
      <c r="KTI50" s="127"/>
      <c r="KTJ50" s="127"/>
      <c r="KTK50" s="127"/>
      <c r="KTL50" s="127"/>
      <c r="KTM50" s="127"/>
      <c r="KTN50" s="127"/>
      <c r="KTO50" s="127"/>
      <c r="KTP50" s="127"/>
      <c r="KTQ50" s="127"/>
      <c r="KTR50" s="127"/>
      <c r="KTS50" s="127"/>
      <c r="KTT50" s="127"/>
      <c r="KTU50" s="127"/>
      <c r="KTV50" s="127"/>
      <c r="KTW50" s="127"/>
      <c r="KTX50" s="127"/>
      <c r="KTY50" s="127"/>
      <c r="KTZ50" s="127"/>
      <c r="KUA50" s="127"/>
      <c r="KUB50" s="127"/>
      <c r="KUC50" s="127"/>
      <c r="KUD50" s="127"/>
      <c r="KUE50" s="127"/>
      <c r="KUF50" s="127"/>
      <c r="KUG50" s="127"/>
      <c r="KUH50" s="127"/>
      <c r="KUI50" s="127"/>
      <c r="KUJ50" s="127"/>
      <c r="KUK50" s="127"/>
      <c r="KUL50" s="127"/>
      <c r="KUM50" s="127"/>
      <c r="KUN50" s="127"/>
      <c r="KUO50" s="127"/>
      <c r="KUP50" s="127"/>
      <c r="KUQ50" s="127"/>
      <c r="KUR50" s="127"/>
      <c r="KUS50" s="127"/>
      <c r="KUT50" s="127"/>
      <c r="KUU50" s="127"/>
      <c r="KUV50" s="127"/>
      <c r="KUW50" s="127"/>
      <c r="KUX50" s="127"/>
      <c r="KUY50" s="127"/>
      <c r="KUZ50" s="127"/>
      <c r="KVA50" s="127"/>
      <c r="KVB50" s="127"/>
      <c r="KVC50" s="127"/>
      <c r="KVD50" s="127"/>
      <c r="KVE50" s="127"/>
      <c r="KVF50" s="127"/>
      <c r="KVG50" s="127"/>
      <c r="KVH50" s="127"/>
      <c r="KVI50" s="127"/>
      <c r="KVJ50" s="127"/>
      <c r="KVK50" s="127"/>
      <c r="KVL50" s="127"/>
      <c r="KVM50" s="127"/>
      <c r="KVN50" s="127"/>
      <c r="KVO50" s="127"/>
      <c r="KVP50" s="127"/>
      <c r="KVQ50" s="127"/>
      <c r="KVR50" s="127"/>
      <c r="KVS50" s="127"/>
      <c r="KVT50" s="127"/>
      <c r="KVU50" s="127"/>
      <c r="KVV50" s="127"/>
      <c r="KVW50" s="127"/>
      <c r="KVX50" s="127"/>
      <c r="KVY50" s="127"/>
      <c r="KVZ50" s="127"/>
      <c r="KWA50" s="127"/>
      <c r="KWB50" s="127"/>
      <c r="KWC50" s="127"/>
      <c r="KWD50" s="127"/>
      <c r="KWE50" s="127"/>
      <c r="KWF50" s="127"/>
      <c r="KWG50" s="127"/>
      <c r="KWH50" s="127"/>
      <c r="KWI50" s="127"/>
      <c r="KWJ50" s="127"/>
      <c r="KWK50" s="127"/>
      <c r="KWL50" s="127"/>
      <c r="KWM50" s="127"/>
      <c r="KWN50" s="127"/>
      <c r="KWO50" s="127"/>
      <c r="KWP50" s="127"/>
      <c r="KWQ50" s="127"/>
      <c r="KWR50" s="127"/>
      <c r="KWS50" s="127"/>
      <c r="KWT50" s="127"/>
      <c r="KWU50" s="127"/>
      <c r="KWV50" s="127"/>
      <c r="KWW50" s="127"/>
      <c r="KWX50" s="127"/>
      <c r="KWY50" s="127"/>
      <c r="KWZ50" s="127"/>
      <c r="KXA50" s="127"/>
      <c r="KXB50" s="127"/>
      <c r="KXC50" s="127"/>
      <c r="KXD50" s="127"/>
      <c r="KXE50" s="127"/>
      <c r="KXF50" s="127"/>
      <c r="KXG50" s="127"/>
      <c r="KXH50" s="127"/>
      <c r="KXI50" s="127"/>
      <c r="KXJ50" s="127"/>
      <c r="KXK50" s="127"/>
      <c r="KXL50" s="127"/>
      <c r="KXM50" s="127"/>
      <c r="KXN50" s="127"/>
      <c r="KXO50" s="127"/>
      <c r="KXP50" s="127"/>
      <c r="KXQ50" s="127"/>
      <c r="KXR50" s="127"/>
      <c r="KXS50" s="127"/>
      <c r="KXT50" s="127"/>
      <c r="KXU50" s="127"/>
      <c r="KXV50" s="127"/>
      <c r="KXW50" s="127"/>
      <c r="KXX50" s="127"/>
      <c r="KXY50" s="127"/>
      <c r="KXZ50" s="127"/>
      <c r="KYA50" s="127"/>
      <c r="KYB50" s="127"/>
      <c r="KYC50" s="127"/>
      <c r="KYD50" s="127"/>
      <c r="KYE50" s="127"/>
      <c r="KYF50" s="127"/>
      <c r="KYG50" s="127"/>
      <c r="KYH50" s="127"/>
      <c r="KYI50" s="127"/>
      <c r="KYJ50" s="127"/>
      <c r="KYK50" s="127"/>
      <c r="KYL50" s="127"/>
      <c r="KYM50" s="127"/>
      <c r="KYN50" s="127"/>
      <c r="KYO50" s="127"/>
      <c r="KYP50" s="127"/>
      <c r="KYQ50" s="127"/>
      <c r="KYR50" s="127"/>
      <c r="KYS50" s="127"/>
      <c r="KYT50" s="127"/>
      <c r="KYU50" s="127"/>
      <c r="KYV50" s="127"/>
      <c r="KYW50" s="127"/>
      <c r="KYX50" s="127"/>
      <c r="KYY50" s="127"/>
      <c r="KYZ50" s="127"/>
      <c r="KZA50" s="127"/>
      <c r="KZB50" s="127"/>
      <c r="KZC50" s="127"/>
      <c r="KZD50" s="127"/>
      <c r="KZE50" s="127"/>
      <c r="KZF50" s="127"/>
      <c r="KZG50" s="127"/>
      <c r="KZH50" s="127"/>
      <c r="KZI50" s="127"/>
      <c r="KZJ50" s="127"/>
      <c r="KZK50" s="127"/>
      <c r="KZL50" s="127"/>
      <c r="KZM50" s="127"/>
      <c r="KZN50" s="127"/>
      <c r="KZO50" s="127"/>
      <c r="KZP50" s="127"/>
      <c r="KZQ50" s="127"/>
      <c r="KZR50" s="127"/>
      <c r="KZS50" s="127"/>
      <c r="KZT50" s="127"/>
      <c r="KZU50" s="127"/>
      <c r="KZV50" s="127"/>
      <c r="KZW50" s="127"/>
      <c r="KZX50" s="127"/>
      <c r="KZY50" s="127"/>
      <c r="KZZ50" s="127"/>
      <c r="LAA50" s="127"/>
      <c r="LAB50" s="127"/>
      <c r="LAC50" s="127"/>
      <c r="LAD50" s="127"/>
      <c r="LAE50" s="127"/>
      <c r="LAF50" s="127"/>
      <c r="LAG50" s="127"/>
      <c r="LAH50" s="127"/>
      <c r="LAI50" s="127"/>
      <c r="LAJ50" s="127"/>
      <c r="LAK50" s="127"/>
      <c r="LAL50" s="127"/>
      <c r="LAM50" s="127"/>
      <c r="LAN50" s="127"/>
      <c r="LAO50" s="127"/>
      <c r="LAP50" s="127"/>
      <c r="LAQ50" s="127"/>
      <c r="LAR50" s="127"/>
      <c r="LAS50" s="127"/>
      <c r="LAT50" s="127"/>
      <c r="LAU50" s="127"/>
      <c r="LAV50" s="127"/>
      <c r="LAW50" s="127"/>
      <c r="LAX50" s="127"/>
      <c r="LAY50" s="127"/>
      <c r="LAZ50" s="127"/>
      <c r="LBA50" s="127"/>
      <c r="LBB50" s="127"/>
      <c r="LBC50" s="127"/>
      <c r="LBD50" s="127"/>
      <c r="LBE50" s="127"/>
      <c r="LBF50" s="127"/>
      <c r="LBG50" s="127"/>
      <c r="LBH50" s="127"/>
      <c r="LBI50" s="127"/>
      <c r="LBJ50" s="127"/>
      <c r="LBK50" s="127"/>
      <c r="LBL50" s="127"/>
      <c r="LBM50" s="127"/>
      <c r="LBN50" s="127"/>
      <c r="LBO50" s="127"/>
      <c r="LBP50" s="127"/>
      <c r="LBQ50" s="127"/>
      <c r="LBR50" s="127"/>
      <c r="LBS50" s="127"/>
      <c r="LBT50" s="127"/>
      <c r="LBU50" s="127"/>
      <c r="LBV50" s="127"/>
      <c r="LBW50" s="127"/>
      <c r="LBX50" s="127"/>
      <c r="LBY50" s="127"/>
      <c r="LBZ50" s="127"/>
      <c r="LCA50" s="127"/>
      <c r="LCB50" s="127"/>
      <c r="LCC50" s="127"/>
      <c r="LCD50" s="127"/>
      <c r="LCE50" s="127"/>
      <c r="LCF50" s="127"/>
      <c r="LCG50" s="127"/>
      <c r="LCH50" s="127"/>
      <c r="LCI50" s="127"/>
      <c r="LCJ50" s="127"/>
      <c r="LCK50" s="127"/>
      <c r="LCL50" s="127"/>
      <c r="LCM50" s="127"/>
      <c r="LCN50" s="127"/>
      <c r="LCO50" s="127"/>
      <c r="LCP50" s="127"/>
      <c r="LCQ50" s="127"/>
      <c r="LCR50" s="127"/>
      <c r="LCS50" s="127"/>
      <c r="LCT50" s="127"/>
      <c r="LCU50" s="127"/>
      <c r="LCV50" s="127"/>
      <c r="LCW50" s="127"/>
      <c r="LCX50" s="127"/>
      <c r="LCY50" s="127"/>
      <c r="LCZ50" s="127"/>
      <c r="LDA50" s="127"/>
      <c r="LDB50" s="127"/>
      <c r="LDC50" s="127"/>
      <c r="LDD50" s="127"/>
      <c r="LDE50" s="127"/>
      <c r="LDF50" s="127"/>
      <c r="LDG50" s="127"/>
      <c r="LDH50" s="127"/>
      <c r="LDI50" s="127"/>
      <c r="LDJ50" s="127"/>
      <c r="LDK50" s="127"/>
      <c r="LDL50" s="127"/>
      <c r="LDM50" s="127"/>
      <c r="LDN50" s="127"/>
      <c r="LDO50" s="127"/>
      <c r="LDP50" s="127"/>
      <c r="LDQ50" s="127"/>
      <c r="LDR50" s="127"/>
      <c r="LDS50" s="127"/>
      <c r="LDT50" s="127"/>
      <c r="LDU50" s="127"/>
      <c r="LDV50" s="127"/>
      <c r="LDW50" s="127"/>
      <c r="LDX50" s="127"/>
      <c r="LDY50" s="127"/>
      <c r="LDZ50" s="127"/>
      <c r="LEA50" s="127"/>
      <c r="LEB50" s="127"/>
      <c r="LEC50" s="127"/>
      <c r="LED50" s="127"/>
      <c r="LEE50" s="127"/>
      <c r="LEF50" s="127"/>
      <c r="LEG50" s="127"/>
      <c r="LEH50" s="127"/>
      <c r="LEI50" s="127"/>
      <c r="LEJ50" s="127"/>
      <c r="LEK50" s="127"/>
      <c r="LEL50" s="127"/>
      <c r="LEM50" s="127"/>
      <c r="LEN50" s="127"/>
      <c r="LEO50" s="127"/>
      <c r="LEP50" s="127"/>
      <c r="LEQ50" s="127"/>
      <c r="LER50" s="127"/>
      <c r="LES50" s="127"/>
      <c r="LET50" s="127"/>
      <c r="LEU50" s="127"/>
      <c r="LEV50" s="127"/>
      <c r="LEW50" s="127"/>
      <c r="LEX50" s="127"/>
      <c r="LEY50" s="127"/>
      <c r="LEZ50" s="127"/>
      <c r="LFA50" s="127"/>
      <c r="LFB50" s="127"/>
      <c r="LFC50" s="127"/>
      <c r="LFD50" s="127"/>
      <c r="LFE50" s="127"/>
      <c r="LFF50" s="127"/>
      <c r="LFG50" s="127"/>
      <c r="LFH50" s="127"/>
      <c r="LFI50" s="127"/>
      <c r="LFJ50" s="127"/>
      <c r="LFK50" s="127"/>
      <c r="LFL50" s="127"/>
      <c r="LFM50" s="127"/>
      <c r="LFN50" s="127"/>
      <c r="LFO50" s="127"/>
      <c r="LFP50" s="127"/>
      <c r="LFQ50" s="127"/>
      <c r="LFR50" s="127"/>
      <c r="LFS50" s="127"/>
      <c r="LFT50" s="127"/>
      <c r="LFU50" s="127"/>
      <c r="LFV50" s="127"/>
      <c r="LFW50" s="127"/>
      <c r="LFX50" s="127"/>
      <c r="LFY50" s="127"/>
      <c r="LFZ50" s="127"/>
      <c r="LGA50" s="127"/>
      <c r="LGB50" s="127"/>
      <c r="LGC50" s="127"/>
      <c r="LGD50" s="127"/>
      <c r="LGE50" s="127"/>
      <c r="LGF50" s="127"/>
      <c r="LGG50" s="127"/>
      <c r="LGH50" s="127"/>
      <c r="LGI50" s="127"/>
      <c r="LGJ50" s="127"/>
      <c r="LGK50" s="127"/>
      <c r="LGL50" s="127"/>
      <c r="LGM50" s="127"/>
      <c r="LGN50" s="127"/>
      <c r="LGO50" s="127"/>
      <c r="LGP50" s="127"/>
      <c r="LGQ50" s="127"/>
      <c r="LGR50" s="127"/>
      <c r="LGS50" s="127"/>
      <c r="LGT50" s="127"/>
      <c r="LGU50" s="127"/>
      <c r="LGV50" s="127"/>
      <c r="LGW50" s="127"/>
      <c r="LGX50" s="127"/>
      <c r="LGY50" s="127"/>
      <c r="LGZ50" s="127"/>
      <c r="LHA50" s="127"/>
      <c r="LHB50" s="127"/>
      <c r="LHC50" s="127"/>
      <c r="LHD50" s="127"/>
      <c r="LHE50" s="127"/>
      <c r="LHF50" s="127"/>
      <c r="LHG50" s="127"/>
      <c r="LHH50" s="127"/>
      <c r="LHI50" s="127"/>
      <c r="LHJ50" s="127"/>
      <c r="LHK50" s="127"/>
      <c r="LHL50" s="127"/>
      <c r="LHM50" s="127"/>
      <c r="LHN50" s="127"/>
      <c r="LHO50" s="127"/>
      <c r="LHP50" s="127"/>
      <c r="LHQ50" s="127"/>
      <c r="LHR50" s="127"/>
      <c r="LHS50" s="127"/>
      <c r="LHT50" s="127"/>
      <c r="LHU50" s="127"/>
      <c r="LHV50" s="127"/>
      <c r="LHW50" s="127"/>
      <c r="LHX50" s="127"/>
      <c r="LHY50" s="127"/>
      <c r="LHZ50" s="127"/>
      <c r="LIA50" s="127"/>
      <c r="LIB50" s="127"/>
      <c r="LIC50" s="127"/>
      <c r="LID50" s="127"/>
      <c r="LIE50" s="127"/>
      <c r="LIF50" s="127"/>
      <c r="LIG50" s="127"/>
      <c r="LIH50" s="127"/>
      <c r="LII50" s="127"/>
      <c r="LIJ50" s="127"/>
      <c r="LIK50" s="127"/>
      <c r="LIL50" s="127"/>
      <c r="LIM50" s="127"/>
      <c r="LIN50" s="127"/>
      <c r="LIO50" s="127"/>
      <c r="LIP50" s="127"/>
      <c r="LIQ50" s="127"/>
      <c r="LIR50" s="127"/>
      <c r="LIS50" s="127"/>
      <c r="LIT50" s="127"/>
      <c r="LIU50" s="127"/>
      <c r="LIV50" s="127"/>
      <c r="LIW50" s="127"/>
      <c r="LIX50" s="127"/>
      <c r="LIY50" s="127"/>
      <c r="LIZ50" s="127"/>
      <c r="LJA50" s="127"/>
      <c r="LJB50" s="127"/>
      <c r="LJC50" s="127"/>
      <c r="LJD50" s="127"/>
      <c r="LJE50" s="127"/>
      <c r="LJF50" s="127"/>
      <c r="LJG50" s="127"/>
      <c r="LJH50" s="127"/>
      <c r="LJI50" s="127"/>
      <c r="LJJ50" s="127"/>
      <c r="LJK50" s="127"/>
      <c r="LJL50" s="127"/>
      <c r="LJM50" s="127"/>
      <c r="LJN50" s="127"/>
      <c r="LJO50" s="127"/>
      <c r="LJP50" s="127"/>
      <c r="LJQ50" s="127"/>
      <c r="LJR50" s="127"/>
      <c r="LJS50" s="127"/>
      <c r="LJT50" s="127"/>
      <c r="LJU50" s="127"/>
      <c r="LJV50" s="127"/>
      <c r="LJW50" s="127"/>
      <c r="LJX50" s="127"/>
      <c r="LJY50" s="127"/>
      <c r="LJZ50" s="127"/>
      <c r="LKA50" s="127"/>
      <c r="LKB50" s="127"/>
      <c r="LKC50" s="127"/>
      <c r="LKD50" s="127"/>
      <c r="LKE50" s="127"/>
      <c r="LKF50" s="127"/>
      <c r="LKG50" s="127"/>
      <c r="LKH50" s="127"/>
      <c r="LKI50" s="127"/>
      <c r="LKJ50" s="127"/>
      <c r="LKK50" s="127"/>
      <c r="LKL50" s="127"/>
      <c r="LKM50" s="127"/>
      <c r="LKN50" s="127"/>
      <c r="LKO50" s="127"/>
      <c r="LKP50" s="127"/>
      <c r="LKQ50" s="127"/>
      <c r="LKR50" s="127"/>
      <c r="LKS50" s="127"/>
      <c r="LKT50" s="127"/>
      <c r="LKU50" s="127"/>
      <c r="LKV50" s="127"/>
      <c r="LKW50" s="127"/>
      <c r="LKX50" s="127"/>
      <c r="LKY50" s="127"/>
      <c r="LKZ50" s="127"/>
      <c r="LLA50" s="127"/>
      <c r="LLB50" s="127"/>
      <c r="LLC50" s="127"/>
      <c r="LLD50" s="127"/>
      <c r="LLE50" s="127"/>
      <c r="LLF50" s="127"/>
      <c r="LLG50" s="127"/>
      <c r="LLH50" s="127"/>
      <c r="LLI50" s="127"/>
      <c r="LLJ50" s="127"/>
      <c r="LLK50" s="127"/>
      <c r="LLL50" s="127"/>
      <c r="LLM50" s="127"/>
      <c r="LLN50" s="127"/>
      <c r="LLO50" s="127"/>
      <c r="LLP50" s="127"/>
      <c r="LLQ50" s="127"/>
      <c r="LLR50" s="127"/>
      <c r="LLS50" s="127"/>
      <c r="LLT50" s="127"/>
      <c r="LLU50" s="127"/>
      <c r="LLV50" s="127"/>
      <c r="LLW50" s="127"/>
      <c r="LLX50" s="127"/>
      <c r="LLY50" s="127"/>
      <c r="LLZ50" s="127"/>
      <c r="LMA50" s="127"/>
      <c r="LMB50" s="127"/>
      <c r="LMC50" s="127"/>
      <c r="LMD50" s="127"/>
      <c r="LME50" s="127"/>
      <c r="LMF50" s="127"/>
      <c r="LMG50" s="127"/>
      <c r="LMH50" s="127"/>
      <c r="LMI50" s="127"/>
      <c r="LMJ50" s="127"/>
      <c r="LMK50" s="127"/>
      <c r="LML50" s="127"/>
      <c r="LMM50" s="127"/>
      <c r="LMN50" s="127"/>
      <c r="LMO50" s="127"/>
      <c r="LMP50" s="127"/>
      <c r="LMQ50" s="127"/>
      <c r="LMR50" s="127"/>
      <c r="LMS50" s="127"/>
      <c r="LMT50" s="127"/>
      <c r="LMU50" s="127"/>
      <c r="LMV50" s="127"/>
      <c r="LMW50" s="127"/>
      <c r="LMX50" s="127"/>
      <c r="LMY50" s="127"/>
      <c r="LMZ50" s="127"/>
      <c r="LNA50" s="127"/>
      <c r="LNB50" s="127"/>
      <c r="LNC50" s="127"/>
      <c r="LND50" s="127"/>
      <c r="LNE50" s="127"/>
      <c r="LNF50" s="127"/>
      <c r="LNG50" s="127"/>
      <c r="LNH50" s="127"/>
      <c r="LNI50" s="127"/>
      <c r="LNJ50" s="127"/>
      <c r="LNK50" s="127"/>
      <c r="LNL50" s="127"/>
      <c r="LNM50" s="127"/>
      <c r="LNN50" s="127"/>
      <c r="LNO50" s="127"/>
      <c r="LNP50" s="127"/>
      <c r="LNQ50" s="127"/>
      <c r="LNR50" s="127"/>
      <c r="LNS50" s="127"/>
      <c r="LNT50" s="127"/>
      <c r="LNU50" s="127"/>
      <c r="LNV50" s="127"/>
      <c r="LNW50" s="127"/>
      <c r="LNX50" s="127"/>
      <c r="LNY50" s="127"/>
      <c r="LNZ50" s="127"/>
      <c r="LOA50" s="127"/>
      <c r="LOB50" s="127"/>
      <c r="LOC50" s="127"/>
      <c r="LOD50" s="127"/>
      <c r="LOE50" s="127"/>
      <c r="LOF50" s="127"/>
      <c r="LOG50" s="127"/>
      <c r="LOH50" s="127"/>
      <c r="LOI50" s="127"/>
      <c r="LOJ50" s="127"/>
      <c r="LOK50" s="127"/>
      <c r="LOL50" s="127"/>
      <c r="LOM50" s="127"/>
      <c r="LON50" s="127"/>
      <c r="LOO50" s="127"/>
      <c r="LOP50" s="127"/>
      <c r="LOQ50" s="127"/>
      <c r="LOR50" s="127"/>
      <c r="LOS50" s="127"/>
      <c r="LOT50" s="127"/>
      <c r="LOU50" s="127"/>
      <c r="LOV50" s="127"/>
      <c r="LOW50" s="127"/>
      <c r="LOX50" s="127"/>
      <c r="LOY50" s="127"/>
      <c r="LOZ50" s="127"/>
      <c r="LPA50" s="127"/>
      <c r="LPB50" s="127"/>
      <c r="LPC50" s="127"/>
      <c r="LPD50" s="127"/>
      <c r="LPE50" s="127"/>
      <c r="LPF50" s="127"/>
      <c r="LPG50" s="127"/>
      <c r="LPH50" s="127"/>
      <c r="LPI50" s="127"/>
      <c r="LPJ50" s="127"/>
      <c r="LPK50" s="127"/>
      <c r="LPL50" s="127"/>
      <c r="LPM50" s="127"/>
      <c r="LPN50" s="127"/>
      <c r="LPO50" s="127"/>
      <c r="LPP50" s="127"/>
      <c r="LPQ50" s="127"/>
      <c r="LPR50" s="127"/>
      <c r="LPS50" s="127"/>
      <c r="LPT50" s="127"/>
      <c r="LPU50" s="127"/>
      <c r="LPV50" s="127"/>
      <c r="LPW50" s="127"/>
      <c r="LPX50" s="127"/>
      <c r="LPY50" s="127"/>
      <c r="LPZ50" s="127"/>
      <c r="LQA50" s="127"/>
      <c r="LQB50" s="127"/>
      <c r="LQC50" s="127"/>
      <c r="LQD50" s="127"/>
      <c r="LQE50" s="127"/>
      <c r="LQF50" s="127"/>
      <c r="LQG50" s="127"/>
      <c r="LQH50" s="127"/>
      <c r="LQI50" s="127"/>
      <c r="LQJ50" s="127"/>
      <c r="LQK50" s="127"/>
      <c r="LQL50" s="127"/>
      <c r="LQM50" s="127"/>
      <c r="LQN50" s="127"/>
      <c r="LQO50" s="127"/>
      <c r="LQP50" s="127"/>
      <c r="LQQ50" s="127"/>
      <c r="LQR50" s="127"/>
      <c r="LQS50" s="127"/>
      <c r="LQT50" s="127"/>
      <c r="LQU50" s="127"/>
      <c r="LQV50" s="127"/>
      <c r="LQW50" s="127"/>
      <c r="LQX50" s="127"/>
      <c r="LQY50" s="127"/>
      <c r="LQZ50" s="127"/>
      <c r="LRA50" s="127"/>
      <c r="LRB50" s="127"/>
      <c r="LRC50" s="127"/>
      <c r="LRD50" s="127"/>
      <c r="LRE50" s="127"/>
      <c r="LRF50" s="127"/>
      <c r="LRG50" s="127"/>
      <c r="LRH50" s="127"/>
      <c r="LRI50" s="127"/>
      <c r="LRJ50" s="127"/>
      <c r="LRK50" s="127"/>
      <c r="LRL50" s="127"/>
      <c r="LRM50" s="127"/>
      <c r="LRN50" s="127"/>
      <c r="LRO50" s="127"/>
      <c r="LRP50" s="127"/>
      <c r="LRQ50" s="127"/>
      <c r="LRR50" s="127"/>
      <c r="LRS50" s="127"/>
      <c r="LRT50" s="127"/>
      <c r="LRU50" s="127"/>
      <c r="LRV50" s="127"/>
      <c r="LRW50" s="127"/>
      <c r="LRX50" s="127"/>
      <c r="LRY50" s="127"/>
      <c r="LRZ50" s="127"/>
      <c r="LSA50" s="127"/>
      <c r="LSB50" s="127"/>
      <c r="LSC50" s="127"/>
      <c r="LSD50" s="127"/>
      <c r="LSE50" s="127"/>
      <c r="LSF50" s="127"/>
      <c r="LSG50" s="127"/>
      <c r="LSH50" s="127"/>
      <c r="LSI50" s="127"/>
      <c r="LSJ50" s="127"/>
      <c r="LSK50" s="127"/>
      <c r="LSL50" s="127"/>
      <c r="LSM50" s="127"/>
      <c r="LSN50" s="127"/>
      <c r="LSO50" s="127"/>
      <c r="LSP50" s="127"/>
      <c r="LSQ50" s="127"/>
      <c r="LSR50" s="127"/>
      <c r="LSS50" s="127"/>
      <c r="LST50" s="127"/>
      <c r="LSU50" s="127"/>
      <c r="LSV50" s="127"/>
      <c r="LSW50" s="127"/>
      <c r="LSX50" s="127"/>
      <c r="LSY50" s="127"/>
      <c r="LSZ50" s="127"/>
      <c r="LTA50" s="127"/>
      <c r="LTB50" s="127"/>
      <c r="LTC50" s="127"/>
      <c r="LTD50" s="127"/>
      <c r="LTE50" s="127"/>
      <c r="LTF50" s="127"/>
      <c r="LTG50" s="127"/>
      <c r="LTH50" s="127"/>
      <c r="LTI50" s="127"/>
      <c r="LTJ50" s="127"/>
      <c r="LTK50" s="127"/>
      <c r="LTL50" s="127"/>
      <c r="LTM50" s="127"/>
      <c r="LTN50" s="127"/>
      <c r="LTO50" s="127"/>
      <c r="LTP50" s="127"/>
      <c r="LTQ50" s="127"/>
      <c r="LTR50" s="127"/>
      <c r="LTS50" s="127"/>
      <c r="LTT50" s="127"/>
      <c r="LTU50" s="127"/>
      <c r="LTV50" s="127"/>
      <c r="LTW50" s="127"/>
      <c r="LTX50" s="127"/>
      <c r="LTY50" s="127"/>
      <c r="LTZ50" s="127"/>
      <c r="LUA50" s="127"/>
      <c r="LUB50" s="127"/>
      <c r="LUC50" s="127"/>
      <c r="LUD50" s="127"/>
      <c r="LUE50" s="127"/>
      <c r="LUF50" s="127"/>
      <c r="LUG50" s="127"/>
      <c r="LUH50" s="127"/>
      <c r="LUI50" s="127"/>
      <c r="LUJ50" s="127"/>
      <c r="LUK50" s="127"/>
      <c r="LUL50" s="127"/>
      <c r="LUM50" s="127"/>
      <c r="LUN50" s="127"/>
      <c r="LUO50" s="127"/>
      <c r="LUP50" s="127"/>
      <c r="LUQ50" s="127"/>
      <c r="LUR50" s="127"/>
      <c r="LUS50" s="127"/>
      <c r="LUT50" s="127"/>
      <c r="LUU50" s="127"/>
      <c r="LUV50" s="127"/>
      <c r="LUW50" s="127"/>
      <c r="LUX50" s="127"/>
      <c r="LUY50" s="127"/>
      <c r="LUZ50" s="127"/>
      <c r="LVA50" s="127"/>
      <c r="LVB50" s="127"/>
      <c r="LVC50" s="127"/>
      <c r="LVD50" s="127"/>
      <c r="LVE50" s="127"/>
      <c r="LVF50" s="127"/>
      <c r="LVG50" s="127"/>
      <c r="LVH50" s="127"/>
      <c r="LVI50" s="127"/>
      <c r="LVJ50" s="127"/>
      <c r="LVK50" s="127"/>
      <c r="LVL50" s="127"/>
      <c r="LVM50" s="127"/>
      <c r="LVN50" s="127"/>
      <c r="LVO50" s="127"/>
      <c r="LVP50" s="127"/>
      <c r="LVQ50" s="127"/>
      <c r="LVR50" s="127"/>
      <c r="LVS50" s="127"/>
      <c r="LVT50" s="127"/>
      <c r="LVU50" s="127"/>
      <c r="LVV50" s="127"/>
      <c r="LVW50" s="127"/>
      <c r="LVX50" s="127"/>
      <c r="LVY50" s="127"/>
      <c r="LVZ50" s="127"/>
      <c r="LWA50" s="127"/>
      <c r="LWB50" s="127"/>
      <c r="LWC50" s="127"/>
      <c r="LWD50" s="127"/>
      <c r="LWE50" s="127"/>
      <c r="LWF50" s="127"/>
      <c r="LWG50" s="127"/>
      <c r="LWH50" s="127"/>
      <c r="LWI50" s="127"/>
      <c r="LWJ50" s="127"/>
      <c r="LWK50" s="127"/>
      <c r="LWL50" s="127"/>
      <c r="LWM50" s="127"/>
      <c r="LWN50" s="127"/>
      <c r="LWO50" s="127"/>
      <c r="LWP50" s="127"/>
      <c r="LWQ50" s="127"/>
      <c r="LWR50" s="127"/>
      <c r="LWS50" s="127"/>
      <c r="LWT50" s="127"/>
      <c r="LWU50" s="127"/>
      <c r="LWV50" s="127"/>
      <c r="LWW50" s="127"/>
      <c r="LWX50" s="127"/>
      <c r="LWY50" s="127"/>
      <c r="LWZ50" s="127"/>
      <c r="LXA50" s="127"/>
      <c r="LXB50" s="127"/>
      <c r="LXC50" s="127"/>
      <c r="LXD50" s="127"/>
      <c r="LXE50" s="127"/>
      <c r="LXF50" s="127"/>
      <c r="LXG50" s="127"/>
      <c r="LXH50" s="127"/>
      <c r="LXI50" s="127"/>
      <c r="LXJ50" s="127"/>
      <c r="LXK50" s="127"/>
      <c r="LXL50" s="127"/>
      <c r="LXM50" s="127"/>
      <c r="LXN50" s="127"/>
      <c r="LXO50" s="127"/>
      <c r="LXP50" s="127"/>
      <c r="LXQ50" s="127"/>
      <c r="LXR50" s="127"/>
      <c r="LXS50" s="127"/>
      <c r="LXT50" s="127"/>
      <c r="LXU50" s="127"/>
      <c r="LXV50" s="127"/>
      <c r="LXW50" s="127"/>
      <c r="LXX50" s="127"/>
      <c r="LXY50" s="127"/>
      <c r="LXZ50" s="127"/>
      <c r="LYA50" s="127"/>
      <c r="LYB50" s="127"/>
      <c r="LYC50" s="127"/>
      <c r="LYD50" s="127"/>
      <c r="LYE50" s="127"/>
      <c r="LYF50" s="127"/>
      <c r="LYG50" s="127"/>
      <c r="LYH50" s="127"/>
      <c r="LYI50" s="127"/>
      <c r="LYJ50" s="127"/>
      <c r="LYK50" s="127"/>
      <c r="LYL50" s="127"/>
      <c r="LYM50" s="127"/>
      <c r="LYN50" s="127"/>
      <c r="LYO50" s="127"/>
      <c r="LYP50" s="127"/>
      <c r="LYQ50" s="127"/>
      <c r="LYR50" s="127"/>
      <c r="LYS50" s="127"/>
      <c r="LYT50" s="127"/>
      <c r="LYU50" s="127"/>
      <c r="LYV50" s="127"/>
      <c r="LYW50" s="127"/>
      <c r="LYX50" s="127"/>
      <c r="LYY50" s="127"/>
      <c r="LYZ50" s="127"/>
      <c r="LZA50" s="127"/>
      <c r="LZB50" s="127"/>
      <c r="LZC50" s="127"/>
      <c r="LZD50" s="127"/>
      <c r="LZE50" s="127"/>
      <c r="LZF50" s="127"/>
      <c r="LZG50" s="127"/>
      <c r="LZH50" s="127"/>
      <c r="LZI50" s="127"/>
      <c r="LZJ50" s="127"/>
      <c r="LZK50" s="127"/>
      <c r="LZL50" s="127"/>
      <c r="LZM50" s="127"/>
      <c r="LZN50" s="127"/>
      <c r="LZO50" s="127"/>
      <c r="LZP50" s="127"/>
      <c r="LZQ50" s="127"/>
      <c r="LZR50" s="127"/>
      <c r="LZS50" s="127"/>
      <c r="LZT50" s="127"/>
      <c r="LZU50" s="127"/>
      <c r="LZV50" s="127"/>
      <c r="LZW50" s="127"/>
      <c r="LZX50" s="127"/>
      <c r="LZY50" s="127"/>
      <c r="LZZ50" s="127"/>
      <c r="MAA50" s="127"/>
      <c r="MAB50" s="127"/>
      <c r="MAC50" s="127"/>
      <c r="MAD50" s="127"/>
      <c r="MAE50" s="127"/>
      <c r="MAF50" s="127"/>
      <c r="MAG50" s="127"/>
      <c r="MAH50" s="127"/>
      <c r="MAI50" s="127"/>
      <c r="MAJ50" s="127"/>
      <c r="MAK50" s="127"/>
      <c r="MAL50" s="127"/>
      <c r="MAM50" s="127"/>
      <c r="MAN50" s="127"/>
      <c r="MAO50" s="127"/>
      <c r="MAP50" s="127"/>
      <c r="MAQ50" s="127"/>
      <c r="MAR50" s="127"/>
      <c r="MAS50" s="127"/>
      <c r="MAT50" s="127"/>
      <c r="MAU50" s="127"/>
      <c r="MAV50" s="127"/>
      <c r="MAW50" s="127"/>
      <c r="MAX50" s="127"/>
      <c r="MAY50" s="127"/>
      <c r="MAZ50" s="127"/>
      <c r="MBA50" s="127"/>
      <c r="MBB50" s="127"/>
      <c r="MBC50" s="127"/>
      <c r="MBD50" s="127"/>
      <c r="MBE50" s="127"/>
      <c r="MBF50" s="127"/>
      <c r="MBG50" s="127"/>
      <c r="MBH50" s="127"/>
      <c r="MBI50" s="127"/>
      <c r="MBJ50" s="127"/>
      <c r="MBK50" s="127"/>
      <c r="MBL50" s="127"/>
      <c r="MBM50" s="127"/>
      <c r="MBN50" s="127"/>
      <c r="MBO50" s="127"/>
      <c r="MBP50" s="127"/>
      <c r="MBQ50" s="127"/>
      <c r="MBR50" s="127"/>
      <c r="MBS50" s="127"/>
      <c r="MBT50" s="127"/>
      <c r="MBU50" s="127"/>
      <c r="MBV50" s="127"/>
      <c r="MBW50" s="127"/>
      <c r="MBX50" s="127"/>
      <c r="MBY50" s="127"/>
      <c r="MBZ50" s="127"/>
      <c r="MCA50" s="127"/>
      <c r="MCB50" s="127"/>
      <c r="MCC50" s="127"/>
      <c r="MCD50" s="127"/>
      <c r="MCE50" s="127"/>
      <c r="MCF50" s="127"/>
      <c r="MCG50" s="127"/>
      <c r="MCH50" s="127"/>
      <c r="MCI50" s="127"/>
      <c r="MCJ50" s="127"/>
      <c r="MCK50" s="127"/>
      <c r="MCL50" s="127"/>
      <c r="MCM50" s="127"/>
      <c r="MCN50" s="127"/>
      <c r="MCO50" s="127"/>
      <c r="MCP50" s="127"/>
      <c r="MCQ50" s="127"/>
      <c r="MCR50" s="127"/>
      <c r="MCS50" s="127"/>
      <c r="MCT50" s="127"/>
      <c r="MCU50" s="127"/>
      <c r="MCV50" s="127"/>
      <c r="MCW50" s="127"/>
      <c r="MCX50" s="127"/>
      <c r="MCY50" s="127"/>
      <c r="MCZ50" s="127"/>
      <c r="MDA50" s="127"/>
      <c r="MDB50" s="127"/>
      <c r="MDC50" s="127"/>
      <c r="MDD50" s="127"/>
      <c r="MDE50" s="127"/>
      <c r="MDF50" s="127"/>
      <c r="MDG50" s="127"/>
      <c r="MDH50" s="127"/>
      <c r="MDI50" s="127"/>
      <c r="MDJ50" s="127"/>
      <c r="MDK50" s="127"/>
      <c r="MDL50" s="127"/>
      <c r="MDM50" s="127"/>
      <c r="MDN50" s="127"/>
      <c r="MDO50" s="127"/>
      <c r="MDP50" s="127"/>
      <c r="MDQ50" s="127"/>
      <c r="MDR50" s="127"/>
      <c r="MDS50" s="127"/>
      <c r="MDT50" s="127"/>
      <c r="MDU50" s="127"/>
      <c r="MDV50" s="127"/>
      <c r="MDW50" s="127"/>
      <c r="MDX50" s="127"/>
      <c r="MDY50" s="127"/>
      <c r="MDZ50" s="127"/>
      <c r="MEA50" s="127"/>
      <c r="MEB50" s="127"/>
      <c r="MEC50" s="127"/>
      <c r="MED50" s="127"/>
      <c r="MEE50" s="127"/>
      <c r="MEF50" s="127"/>
      <c r="MEG50" s="127"/>
      <c r="MEH50" s="127"/>
      <c r="MEI50" s="127"/>
      <c r="MEJ50" s="127"/>
      <c r="MEK50" s="127"/>
      <c r="MEL50" s="127"/>
      <c r="MEM50" s="127"/>
      <c r="MEN50" s="127"/>
      <c r="MEO50" s="127"/>
      <c r="MEP50" s="127"/>
      <c r="MEQ50" s="127"/>
      <c r="MER50" s="127"/>
      <c r="MES50" s="127"/>
      <c r="MET50" s="127"/>
      <c r="MEU50" s="127"/>
      <c r="MEV50" s="127"/>
      <c r="MEW50" s="127"/>
      <c r="MEX50" s="127"/>
      <c r="MEY50" s="127"/>
      <c r="MEZ50" s="127"/>
      <c r="MFA50" s="127"/>
      <c r="MFB50" s="127"/>
      <c r="MFC50" s="127"/>
      <c r="MFD50" s="127"/>
      <c r="MFE50" s="127"/>
      <c r="MFF50" s="127"/>
      <c r="MFG50" s="127"/>
      <c r="MFH50" s="127"/>
      <c r="MFI50" s="127"/>
      <c r="MFJ50" s="127"/>
      <c r="MFK50" s="127"/>
      <c r="MFL50" s="127"/>
      <c r="MFM50" s="127"/>
      <c r="MFN50" s="127"/>
      <c r="MFO50" s="127"/>
      <c r="MFP50" s="127"/>
      <c r="MFQ50" s="127"/>
      <c r="MFR50" s="127"/>
      <c r="MFS50" s="127"/>
      <c r="MFT50" s="127"/>
      <c r="MFU50" s="127"/>
      <c r="MFV50" s="127"/>
      <c r="MFW50" s="127"/>
      <c r="MFX50" s="127"/>
      <c r="MFY50" s="127"/>
      <c r="MFZ50" s="127"/>
      <c r="MGA50" s="127"/>
      <c r="MGB50" s="127"/>
      <c r="MGC50" s="127"/>
      <c r="MGD50" s="127"/>
      <c r="MGE50" s="127"/>
      <c r="MGF50" s="127"/>
      <c r="MGG50" s="127"/>
      <c r="MGH50" s="127"/>
      <c r="MGI50" s="127"/>
      <c r="MGJ50" s="127"/>
      <c r="MGK50" s="127"/>
      <c r="MGL50" s="127"/>
      <c r="MGM50" s="127"/>
      <c r="MGN50" s="127"/>
      <c r="MGO50" s="127"/>
      <c r="MGP50" s="127"/>
      <c r="MGQ50" s="127"/>
      <c r="MGR50" s="127"/>
      <c r="MGS50" s="127"/>
      <c r="MGT50" s="127"/>
      <c r="MGU50" s="127"/>
      <c r="MGV50" s="127"/>
      <c r="MGW50" s="127"/>
      <c r="MGX50" s="127"/>
      <c r="MGY50" s="127"/>
      <c r="MGZ50" s="127"/>
      <c r="MHA50" s="127"/>
      <c r="MHB50" s="127"/>
      <c r="MHC50" s="127"/>
      <c r="MHD50" s="127"/>
      <c r="MHE50" s="127"/>
      <c r="MHF50" s="127"/>
      <c r="MHG50" s="127"/>
      <c r="MHH50" s="127"/>
      <c r="MHI50" s="127"/>
      <c r="MHJ50" s="127"/>
      <c r="MHK50" s="127"/>
      <c r="MHL50" s="127"/>
      <c r="MHM50" s="127"/>
      <c r="MHN50" s="127"/>
      <c r="MHO50" s="127"/>
      <c r="MHP50" s="127"/>
      <c r="MHQ50" s="127"/>
      <c r="MHR50" s="127"/>
      <c r="MHS50" s="127"/>
      <c r="MHT50" s="127"/>
      <c r="MHU50" s="127"/>
      <c r="MHV50" s="127"/>
      <c r="MHW50" s="127"/>
      <c r="MHX50" s="127"/>
      <c r="MHY50" s="127"/>
      <c r="MHZ50" s="127"/>
      <c r="MIA50" s="127"/>
      <c r="MIB50" s="127"/>
      <c r="MIC50" s="127"/>
      <c r="MID50" s="127"/>
      <c r="MIE50" s="127"/>
      <c r="MIF50" s="127"/>
      <c r="MIG50" s="127"/>
      <c r="MIH50" s="127"/>
      <c r="MII50" s="127"/>
      <c r="MIJ50" s="127"/>
      <c r="MIK50" s="127"/>
      <c r="MIL50" s="127"/>
      <c r="MIM50" s="127"/>
      <c r="MIN50" s="127"/>
      <c r="MIO50" s="127"/>
      <c r="MIP50" s="127"/>
      <c r="MIQ50" s="127"/>
      <c r="MIR50" s="127"/>
      <c r="MIS50" s="127"/>
      <c r="MIT50" s="127"/>
      <c r="MIU50" s="127"/>
      <c r="MIV50" s="127"/>
      <c r="MIW50" s="127"/>
      <c r="MIX50" s="127"/>
      <c r="MIY50" s="127"/>
      <c r="MIZ50" s="127"/>
      <c r="MJA50" s="127"/>
      <c r="MJB50" s="127"/>
      <c r="MJC50" s="127"/>
      <c r="MJD50" s="127"/>
      <c r="MJE50" s="127"/>
      <c r="MJF50" s="127"/>
      <c r="MJG50" s="127"/>
      <c r="MJH50" s="127"/>
      <c r="MJI50" s="127"/>
      <c r="MJJ50" s="127"/>
      <c r="MJK50" s="127"/>
      <c r="MJL50" s="127"/>
      <c r="MJM50" s="127"/>
      <c r="MJN50" s="127"/>
      <c r="MJO50" s="127"/>
      <c r="MJP50" s="127"/>
      <c r="MJQ50" s="127"/>
      <c r="MJR50" s="127"/>
      <c r="MJS50" s="127"/>
      <c r="MJT50" s="127"/>
      <c r="MJU50" s="127"/>
      <c r="MJV50" s="127"/>
      <c r="MJW50" s="127"/>
      <c r="MJX50" s="127"/>
      <c r="MJY50" s="127"/>
      <c r="MJZ50" s="127"/>
      <c r="MKA50" s="127"/>
      <c r="MKB50" s="127"/>
      <c r="MKC50" s="127"/>
      <c r="MKD50" s="127"/>
      <c r="MKE50" s="127"/>
      <c r="MKF50" s="127"/>
      <c r="MKG50" s="127"/>
      <c r="MKH50" s="127"/>
      <c r="MKI50" s="127"/>
      <c r="MKJ50" s="127"/>
      <c r="MKK50" s="127"/>
      <c r="MKL50" s="127"/>
      <c r="MKM50" s="127"/>
      <c r="MKN50" s="127"/>
      <c r="MKO50" s="127"/>
      <c r="MKP50" s="127"/>
      <c r="MKQ50" s="127"/>
      <c r="MKR50" s="127"/>
      <c r="MKS50" s="127"/>
      <c r="MKT50" s="127"/>
      <c r="MKU50" s="127"/>
      <c r="MKV50" s="127"/>
      <c r="MKW50" s="127"/>
      <c r="MKX50" s="127"/>
      <c r="MKY50" s="127"/>
      <c r="MKZ50" s="127"/>
      <c r="MLA50" s="127"/>
      <c r="MLB50" s="127"/>
      <c r="MLC50" s="127"/>
      <c r="MLD50" s="127"/>
      <c r="MLE50" s="127"/>
      <c r="MLF50" s="127"/>
      <c r="MLG50" s="127"/>
      <c r="MLH50" s="127"/>
      <c r="MLI50" s="127"/>
      <c r="MLJ50" s="127"/>
      <c r="MLK50" s="127"/>
      <c r="MLL50" s="127"/>
      <c r="MLM50" s="127"/>
      <c r="MLN50" s="127"/>
      <c r="MLO50" s="127"/>
      <c r="MLP50" s="127"/>
      <c r="MLQ50" s="127"/>
      <c r="MLR50" s="127"/>
      <c r="MLS50" s="127"/>
      <c r="MLT50" s="127"/>
      <c r="MLU50" s="127"/>
      <c r="MLV50" s="127"/>
      <c r="MLW50" s="127"/>
      <c r="MLX50" s="127"/>
      <c r="MLY50" s="127"/>
      <c r="MLZ50" s="127"/>
      <c r="MMA50" s="127"/>
      <c r="MMB50" s="127"/>
      <c r="MMC50" s="127"/>
      <c r="MMD50" s="127"/>
      <c r="MME50" s="127"/>
      <c r="MMF50" s="127"/>
      <c r="MMG50" s="127"/>
      <c r="MMH50" s="127"/>
      <c r="MMI50" s="127"/>
      <c r="MMJ50" s="127"/>
      <c r="MMK50" s="127"/>
      <c r="MML50" s="127"/>
      <c r="MMM50" s="127"/>
      <c r="MMN50" s="127"/>
      <c r="MMO50" s="127"/>
      <c r="MMP50" s="127"/>
      <c r="MMQ50" s="127"/>
      <c r="MMR50" s="127"/>
      <c r="MMS50" s="127"/>
      <c r="MMT50" s="127"/>
      <c r="MMU50" s="127"/>
      <c r="MMV50" s="127"/>
      <c r="MMW50" s="127"/>
      <c r="MMX50" s="127"/>
      <c r="MMY50" s="127"/>
      <c r="MMZ50" s="127"/>
      <c r="MNA50" s="127"/>
      <c r="MNB50" s="127"/>
      <c r="MNC50" s="127"/>
      <c r="MND50" s="127"/>
      <c r="MNE50" s="127"/>
      <c r="MNF50" s="127"/>
      <c r="MNG50" s="127"/>
      <c r="MNH50" s="127"/>
      <c r="MNI50" s="127"/>
      <c r="MNJ50" s="127"/>
      <c r="MNK50" s="127"/>
      <c r="MNL50" s="127"/>
      <c r="MNM50" s="127"/>
      <c r="MNN50" s="127"/>
      <c r="MNO50" s="127"/>
      <c r="MNP50" s="127"/>
      <c r="MNQ50" s="127"/>
      <c r="MNR50" s="127"/>
      <c r="MNS50" s="127"/>
      <c r="MNT50" s="127"/>
      <c r="MNU50" s="127"/>
      <c r="MNV50" s="127"/>
      <c r="MNW50" s="127"/>
      <c r="MNX50" s="127"/>
      <c r="MNY50" s="127"/>
      <c r="MNZ50" s="127"/>
      <c r="MOA50" s="127"/>
      <c r="MOB50" s="127"/>
      <c r="MOC50" s="127"/>
      <c r="MOD50" s="127"/>
      <c r="MOE50" s="127"/>
      <c r="MOF50" s="127"/>
      <c r="MOG50" s="127"/>
      <c r="MOH50" s="127"/>
      <c r="MOI50" s="127"/>
      <c r="MOJ50" s="127"/>
      <c r="MOK50" s="127"/>
      <c r="MOL50" s="127"/>
      <c r="MOM50" s="127"/>
      <c r="MON50" s="127"/>
      <c r="MOO50" s="127"/>
      <c r="MOP50" s="127"/>
      <c r="MOQ50" s="127"/>
      <c r="MOR50" s="127"/>
      <c r="MOS50" s="127"/>
      <c r="MOT50" s="127"/>
      <c r="MOU50" s="127"/>
      <c r="MOV50" s="127"/>
      <c r="MOW50" s="127"/>
      <c r="MOX50" s="127"/>
      <c r="MOY50" s="127"/>
      <c r="MOZ50" s="127"/>
      <c r="MPA50" s="127"/>
      <c r="MPB50" s="127"/>
      <c r="MPC50" s="127"/>
      <c r="MPD50" s="127"/>
      <c r="MPE50" s="127"/>
      <c r="MPF50" s="127"/>
      <c r="MPG50" s="127"/>
      <c r="MPH50" s="127"/>
      <c r="MPI50" s="127"/>
      <c r="MPJ50" s="127"/>
      <c r="MPK50" s="127"/>
      <c r="MPL50" s="127"/>
      <c r="MPM50" s="127"/>
      <c r="MPN50" s="127"/>
      <c r="MPO50" s="127"/>
      <c r="MPP50" s="127"/>
      <c r="MPQ50" s="127"/>
      <c r="MPR50" s="127"/>
      <c r="MPS50" s="127"/>
      <c r="MPT50" s="127"/>
      <c r="MPU50" s="127"/>
      <c r="MPV50" s="127"/>
      <c r="MPW50" s="127"/>
      <c r="MPX50" s="127"/>
      <c r="MPY50" s="127"/>
      <c r="MPZ50" s="127"/>
      <c r="MQA50" s="127"/>
      <c r="MQB50" s="127"/>
      <c r="MQC50" s="127"/>
      <c r="MQD50" s="127"/>
      <c r="MQE50" s="127"/>
      <c r="MQF50" s="127"/>
      <c r="MQG50" s="127"/>
      <c r="MQH50" s="127"/>
      <c r="MQI50" s="127"/>
      <c r="MQJ50" s="127"/>
      <c r="MQK50" s="127"/>
      <c r="MQL50" s="127"/>
      <c r="MQM50" s="127"/>
      <c r="MQN50" s="127"/>
      <c r="MQO50" s="127"/>
      <c r="MQP50" s="127"/>
      <c r="MQQ50" s="127"/>
      <c r="MQR50" s="127"/>
      <c r="MQS50" s="127"/>
      <c r="MQT50" s="127"/>
      <c r="MQU50" s="127"/>
      <c r="MQV50" s="127"/>
      <c r="MQW50" s="127"/>
      <c r="MQX50" s="127"/>
      <c r="MQY50" s="127"/>
      <c r="MQZ50" s="127"/>
      <c r="MRA50" s="127"/>
      <c r="MRB50" s="127"/>
      <c r="MRC50" s="127"/>
      <c r="MRD50" s="127"/>
      <c r="MRE50" s="127"/>
      <c r="MRF50" s="127"/>
      <c r="MRG50" s="127"/>
      <c r="MRH50" s="127"/>
      <c r="MRI50" s="127"/>
      <c r="MRJ50" s="127"/>
      <c r="MRK50" s="127"/>
      <c r="MRL50" s="127"/>
      <c r="MRM50" s="127"/>
      <c r="MRN50" s="127"/>
      <c r="MRO50" s="127"/>
      <c r="MRP50" s="127"/>
      <c r="MRQ50" s="127"/>
      <c r="MRR50" s="127"/>
      <c r="MRS50" s="127"/>
      <c r="MRT50" s="127"/>
      <c r="MRU50" s="127"/>
      <c r="MRV50" s="127"/>
      <c r="MRW50" s="127"/>
      <c r="MRX50" s="127"/>
      <c r="MRY50" s="127"/>
      <c r="MRZ50" s="127"/>
      <c r="MSA50" s="127"/>
      <c r="MSB50" s="127"/>
      <c r="MSC50" s="127"/>
      <c r="MSD50" s="127"/>
      <c r="MSE50" s="127"/>
      <c r="MSF50" s="127"/>
      <c r="MSG50" s="127"/>
      <c r="MSH50" s="127"/>
      <c r="MSI50" s="127"/>
      <c r="MSJ50" s="127"/>
      <c r="MSK50" s="127"/>
      <c r="MSL50" s="127"/>
      <c r="MSM50" s="127"/>
      <c r="MSN50" s="127"/>
      <c r="MSO50" s="127"/>
      <c r="MSP50" s="127"/>
      <c r="MSQ50" s="127"/>
      <c r="MSR50" s="127"/>
      <c r="MSS50" s="127"/>
      <c r="MST50" s="127"/>
      <c r="MSU50" s="127"/>
      <c r="MSV50" s="127"/>
      <c r="MSW50" s="127"/>
      <c r="MSX50" s="127"/>
      <c r="MSY50" s="127"/>
      <c r="MSZ50" s="127"/>
      <c r="MTA50" s="127"/>
      <c r="MTB50" s="127"/>
      <c r="MTC50" s="127"/>
      <c r="MTD50" s="127"/>
      <c r="MTE50" s="127"/>
      <c r="MTF50" s="127"/>
      <c r="MTG50" s="127"/>
      <c r="MTH50" s="127"/>
      <c r="MTI50" s="127"/>
      <c r="MTJ50" s="127"/>
      <c r="MTK50" s="127"/>
      <c r="MTL50" s="127"/>
      <c r="MTM50" s="127"/>
      <c r="MTN50" s="127"/>
      <c r="MTO50" s="127"/>
      <c r="MTP50" s="127"/>
      <c r="MTQ50" s="127"/>
      <c r="MTR50" s="127"/>
      <c r="MTS50" s="127"/>
      <c r="MTT50" s="127"/>
      <c r="MTU50" s="127"/>
      <c r="MTV50" s="127"/>
      <c r="MTW50" s="127"/>
      <c r="MTX50" s="127"/>
      <c r="MTY50" s="127"/>
      <c r="MTZ50" s="127"/>
      <c r="MUA50" s="127"/>
      <c r="MUB50" s="127"/>
      <c r="MUC50" s="127"/>
      <c r="MUD50" s="127"/>
      <c r="MUE50" s="127"/>
      <c r="MUF50" s="127"/>
      <c r="MUG50" s="127"/>
      <c r="MUH50" s="127"/>
      <c r="MUI50" s="127"/>
      <c r="MUJ50" s="127"/>
      <c r="MUK50" s="127"/>
      <c r="MUL50" s="127"/>
      <c r="MUM50" s="127"/>
      <c r="MUN50" s="127"/>
      <c r="MUO50" s="127"/>
      <c r="MUP50" s="127"/>
      <c r="MUQ50" s="127"/>
      <c r="MUR50" s="127"/>
      <c r="MUS50" s="127"/>
      <c r="MUT50" s="127"/>
      <c r="MUU50" s="127"/>
      <c r="MUV50" s="127"/>
      <c r="MUW50" s="127"/>
      <c r="MUX50" s="127"/>
      <c r="MUY50" s="127"/>
      <c r="MUZ50" s="127"/>
      <c r="MVA50" s="127"/>
      <c r="MVB50" s="127"/>
      <c r="MVC50" s="127"/>
      <c r="MVD50" s="127"/>
      <c r="MVE50" s="127"/>
      <c r="MVF50" s="127"/>
      <c r="MVG50" s="127"/>
      <c r="MVH50" s="127"/>
      <c r="MVI50" s="127"/>
      <c r="MVJ50" s="127"/>
      <c r="MVK50" s="127"/>
      <c r="MVL50" s="127"/>
      <c r="MVM50" s="127"/>
      <c r="MVN50" s="127"/>
      <c r="MVO50" s="127"/>
      <c r="MVP50" s="127"/>
      <c r="MVQ50" s="127"/>
      <c r="MVR50" s="127"/>
      <c r="MVS50" s="127"/>
      <c r="MVT50" s="127"/>
      <c r="MVU50" s="127"/>
      <c r="MVV50" s="127"/>
      <c r="MVW50" s="127"/>
      <c r="MVX50" s="127"/>
      <c r="MVY50" s="127"/>
      <c r="MVZ50" s="127"/>
      <c r="MWA50" s="127"/>
      <c r="MWB50" s="127"/>
      <c r="MWC50" s="127"/>
      <c r="MWD50" s="127"/>
      <c r="MWE50" s="127"/>
      <c r="MWF50" s="127"/>
      <c r="MWG50" s="127"/>
      <c r="MWH50" s="127"/>
      <c r="MWI50" s="127"/>
      <c r="MWJ50" s="127"/>
      <c r="MWK50" s="127"/>
      <c r="MWL50" s="127"/>
      <c r="MWM50" s="127"/>
      <c r="MWN50" s="127"/>
      <c r="MWO50" s="127"/>
      <c r="MWP50" s="127"/>
      <c r="MWQ50" s="127"/>
      <c r="MWR50" s="127"/>
      <c r="MWS50" s="127"/>
      <c r="MWT50" s="127"/>
      <c r="MWU50" s="127"/>
      <c r="MWV50" s="127"/>
      <c r="MWW50" s="127"/>
      <c r="MWX50" s="127"/>
      <c r="MWY50" s="127"/>
      <c r="MWZ50" s="127"/>
      <c r="MXA50" s="127"/>
      <c r="MXB50" s="127"/>
      <c r="MXC50" s="127"/>
      <c r="MXD50" s="127"/>
      <c r="MXE50" s="127"/>
      <c r="MXF50" s="127"/>
      <c r="MXG50" s="127"/>
      <c r="MXH50" s="127"/>
      <c r="MXI50" s="127"/>
      <c r="MXJ50" s="127"/>
      <c r="MXK50" s="127"/>
      <c r="MXL50" s="127"/>
      <c r="MXM50" s="127"/>
      <c r="MXN50" s="127"/>
      <c r="MXO50" s="127"/>
      <c r="MXP50" s="127"/>
      <c r="MXQ50" s="127"/>
      <c r="MXR50" s="127"/>
      <c r="MXS50" s="127"/>
      <c r="MXT50" s="127"/>
      <c r="MXU50" s="127"/>
      <c r="MXV50" s="127"/>
      <c r="MXW50" s="127"/>
      <c r="MXX50" s="127"/>
      <c r="MXY50" s="127"/>
      <c r="MXZ50" s="127"/>
      <c r="MYA50" s="127"/>
      <c r="MYB50" s="127"/>
      <c r="MYC50" s="127"/>
      <c r="MYD50" s="127"/>
      <c r="MYE50" s="127"/>
      <c r="MYF50" s="127"/>
      <c r="MYG50" s="127"/>
      <c r="MYH50" s="127"/>
      <c r="MYI50" s="127"/>
      <c r="MYJ50" s="127"/>
      <c r="MYK50" s="127"/>
      <c r="MYL50" s="127"/>
      <c r="MYM50" s="127"/>
      <c r="MYN50" s="127"/>
      <c r="MYO50" s="127"/>
      <c r="MYP50" s="127"/>
      <c r="MYQ50" s="127"/>
      <c r="MYR50" s="127"/>
      <c r="MYS50" s="127"/>
      <c r="MYT50" s="127"/>
      <c r="MYU50" s="127"/>
      <c r="MYV50" s="127"/>
      <c r="MYW50" s="127"/>
      <c r="MYX50" s="127"/>
      <c r="MYY50" s="127"/>
      <c r="MYZ50" s="127"/>
      <c r="MZA50" s="127"/>
      <c r="MZB50" s="127"/>
      <c r="MZC50" s="127"/>
      <c r="MZD50" s="127"/>
      <c r="MZE50" s="127"/>
      <c r="MZF50" s="127"/>
      <c r="MZG50" s="127"/>
      <c r="MZH50" s="127"/>
      <c r="MZI50" s="127"/>
      <c r="MZJ50" s="127"/>
      <c r="MZK50" s="127"/>
      <c r="MZL50" s="127"/>
      <c r="MZM50" s="127"/>
      <c r="MZN50" s="127"/>
      <c r="MZO50" s="127"/>
      <c r="MZP50" s="127"/>
      <c r="MZQ50" s="127"/>
      <c r="MZR50" s="127"/>
      <c r="MZS50" s="127"/>
      <c r="MZT50" s="127"/>
      <c r="MZU50" s="127"/>
      <c r="MZV50" s="127"/>
      <c r="MZW50" s="127"/>
      <c r="MZX50" s="127"/>
      <c r="MZY50" s="127"/>
      <c r="MZZ50" s="127"/>
      <c r="NAA50" s="127"/>
      <c r="NAB50" s="127"/>
      <c r="NAC50" s="127"/>
      <c r="NAD50" s="127"/>
      <c r="NAE50" s="127"/>
      <c r="NAF50" s="127"/>
      <c r="NAG50" s="127"/>
      <c r="NAH50" s="127"/>
      <c r="NAI50" s="127"/>
      <c r="NAJ50" s="127"/>
      <c r="NAK50" s="127"/>
      <c r="NAL50" s="127"/>
      <c r="NAM50" s="127"/>
      <c r="NAN50" s="127"/>
      <c r="NAO50" s="127"/>
      <c r="NAP50" s="127"/>
      <c r="NAQ50" s="127"/>
      <c r="NAR50" s="127"/>
      <c r="NAS50" s="127"/>
      <c r="NAT50" s="127"/>
      <c r="NAU50" s="127"/>
      <c r="NAV50" s="127"/>
      <c r="NAW50" s="127"/>
      <c r="NAX50" s="127"/>
      <c r="NAY50" s="127"/>
      <c r="NAZ50" s="127"/>
      <c r="NBA50" s="127"/>
      <c r="NBB50" s="127"/>
      <c r="NBC50" s="127"/>
      <c r="NBD50" s="127"/>
      <c r="NBE50" s="127"/>
      <c r="NBF50" s="127"/>
      <c r="NBG50" s="127"/>
      <c r="NBH50" s="127"/>
      <c r="NBI50" s="127"/>
      <c r="NBJ50" s="127"/>
      <c r="NBK50" s="127"/>
      <c r="NBL50" s="127"/>
      <c r="NBM50" s="127"/>
      <c r="NBN50" s="127"/>
      <c r="NBO50" s="127"/>
      <c r="NBP50" s="127"/>
      <c r="NBQ50" s="127"/>
      <c r="NBR50" s="127"/>
      <c r="NBS50" s="127"/>
      <c r="NBT50" s="127"/>
      <c r="NBU50" s="127"/>
      <c r="NBV50" s="127"/>
      <c r="NBW50" s="127"/>
      <c r="NBX50" s="127"/>
      <c r="NBY50" s="127"/>
      <c r="NBZ50" s="127"/>
      <c r="NCA50" s="127"/>
      <c r="NCB50" s="127"/>
      <c r="NCC50" s="127"/>
      <c r="NCD50" s="127"/>
      <c r="NCE50" s="127"/>
      <c r="NCF50" s="127"/>
      <c r="NCG50" s="127"/>
      <c r="NCH50" s="127"/>
      <c r="NCI50" s="127"/>
      <c r="NCJ50" s="127"/>
      <c r="NCK50" s="127"/>
      <c r="NCL50" s="127"/>
      <c r="NCM50" s="127"/>
      <c r="NCN50" s="127"/>
      <c r="NCO50" s="127"/>
      <c r="NCP50" s="127"/>
      <c r="NCQ50" s="127"/>
      <c r="NCR50" s="127"/>
      <c r="NCS50" s="127"/>
      <c r="NCT50" s="127"/>
      <c r="NCU50" s="127"/>
      <c r="NCV50" s="127"/>
      <c r="NCW50" s="127"/>
      <c r="NCX50" s="127"/>
      <c r="NCY50" s="127"/>
      <c r="NCZ50" s="127"/>
      <c r="NDA50" s="127"/>
      <c r="NDB50" s="127"/>
      <c r="NDC50" s="127"/>
      <c r="NDD50" s="127"/>
      <c r="NDE50" s="127"/>
      <c r="NDF50" s="127"/>
      <c r="NDG50" s="127"/>
      <c r="NDH50" s="127"/>
      <c r="NDI50" s="127"/>
      <c r="NDJ50" s="127"/>
      <c r="NDK50" s="127"/>
      <c r="NDL50" s="127"/>
      <c r="NDM50" s="127"/>
      <c r="NDN50" s="127"/>
      <c r="NDO50" s="127"/>
      <c r="NDP50" s="127"/>
      <c r="NDQ50" s="127"/>
      <c r="NDR50" s="127"/>
      <c r="NDS50" s="127"/>
      <c r="NDT50" s="127"/>
      <c r="NDU50" s="127"/>
      <c r="NDV50" s="127"/>
      <c r="NDW50" s="127"/>
      <c r="NDX50" s="127"/>
      <c r="NDY50" s="127"/>
      <c r="NDZ50" s="127"/>
      <c r="NEA50" s="127"/>
      <c r="NEB50" s="127"/>
      <c r="NEC50" s="127"/>
      <c r="NED50" s="127"/>
      <c r="NEE50" s="127"/>
      <c r="NEF50" s="127"/>
      <c r="NEG50" s="127"/>
      <c r="NEH50" s="127"/>
      <c r="NEI50" s="127"/>
      <c r="NEJ50" s="127"/>
      <c r="NEK50" s="127"/>
      <c r="NEL50" s="127"/>
      <c r="NEM50" s="127"/>
      <c r="NEN50" s="127"/>
      <c r="NEO50" s="127"/>
      <c r="NEP50" s="127"/>
      <c r="NEQ50" s="127"/>
      <c r="NER50" s="127"/>
      <c r="NES50" s="127"/>
      <c r="NET50" s="127"/>
      <c r="NEU50" s="127"/>
      <c r="NEV50" s="127"/>
      <c r="NEW50" s="127"/>
      <c r="NEX50" s="127"/>
      <c r="NEY50" s="127"/>
      <c r="NEZ50" s="127"/>
      <c r="NFA50" s="127"/>
      <c r="NFB50" s="127"/>
      <c r="NFC50" s="127"/>
      <c r="NFD50" s="127"/>
      <c r="NFE50" s="127"/>
      <c r="NFF50" s="127"/>
      <c r="NFG50" s="127"/>
      <c r="NFH50" s="127"/>
      <c r="NFI50" s="127"/>
      <c r="NFJ50" s="127"/>
      <c r="NFK50" s="127"/>
      <c r="NFL50" s="127"/>
      <c r="NFM50" s="127"/>
      <c r="NFN50" s="127"/>
      <c r="NFO50" s="127"/>
      <c r="NFP50" s="127"/>
      <c r="NFQ50" s="127"/>
      <c r="NFR50" s="127"/>
      <c r="NFS50" s="127"/>
      <c r="NFT50" s="127"/>
      <c r="NFU50" s="127"/>
      <c r="NFV50" s="127"/>
      <c r="NFW50" s="127"/>
      <c r="NFX50" s="127"/>
      <c r="NFY50" s="127"/>
      <c r="NFZ50" s="127"/>
      <c r="NGA50" s="127"/>
      <c r="NGB50" s="127"/>
      <c r="NGC50" s="127"/>
      <c r="NGD50" s="127"/>
      <c r="NGE50" s="127"/>
      <c r="NGF50" s="127"/>
      <c r="NGG50" s="127"/>
      <c r="NGH50" s="127"/>
      <c r="NGI50" s="127"/>
      <c r="NGJ50" s="127"/>
      <c r="NGK50" s="127"/>
      <c r="NGL50" s="127"/>
      <c r="NGM50" s="127"/>
      <c r="NGN50" s="127"/>
      <c r="NGO50" s="127"/>
      <c r="NGP50" s="127"/>
      <c r="NGQ50" s="127"/>
      <c r="NGR50" s="127"/>
      <c r="NGS50" s="127"/>
      <c r="NGT50" s="127"/>
      <c r="NGU50" s="127"/>
      <c r="NGV50" s="127"/>
      <c r="NGW50" s="127"/>
      <c r="NGX50" s="127"/>
      <c r="NGY50" s="127"/>
      <c r="NGZ50" s="127"/>
      <c r="NHA50" s="127"/>
      <c r="NHB50" s="127"/>
      <c r="NHC50" s="127"/>
      <c r="NHD50" s="127"/>
      <c r="NHE50" s="127"/>
      <c r="NHF50" s="127"/>
      <c r="NHG50" s="127"/>
      <c r="NHH50" s="127"/>
      <c r="NHI50" s="127"/>
      <c r="NHJ50" s="127"/>
      <c r="NHK50" s="127"/>
      <c r="NHL50" s="127"/>
      <c r="NHM50" s="127"/>
      <c r="NHN50" s="127"/>
      <c r="NHO50" s="127"/>
      <c r="NHP50" s="127"/>
      <c r="NHQ50" s="127"/>
      <c r="NHR50" s="127"/>
      <c r="NHS50" s="127"/>
      <c r="NHT50" s="127"/>
      <c r="NHU50" s="127"/>
      <c r="NHV50" s="127"/>
      <c r="NHW50" s="127"/>
      <c r="NHX50" s="127"/>
      <c r="NHY50" s="127"/>
      <c r="NHZ50" s="127"/>
      <c r="NIA50" s="127"/>
      <c r="NIB50" s="127"/>
      <c r="NIC50" s="127"/>
      <c r="NID50" s="127"/>
      <c r="NIE50" s="127"/>
      <c r="NIF50" s="127"/>
      <c r="NIG50" s="127"/>
      <c r="NIH50" s="127"/>
      <c r="NII50" s="127"/>
      <c r="NIJ50" s="127"/>
      <c r="NIK50" s="127"/>
      <c r="NIL50" s="127"/>
      <c r="NIM50" s="127"/>
      <c r="NIN50" s="127"/>
      <c r="NIO50" s="127"/>
      <c r="NIP50" s="127"/>
      <c r="NIQ50" s="127"/>
      <c r="NIR50" s="127"/>
      <c r="NIS50" s="127"/>
      <c r="NIT50" s="127"/>
      <c r="NIU50" s="127"/>
      <c r="NIV50" s="127"/>
      <c r="NIW50" s="127"/>
      <c r="NIX50" s="127"/>
      <c r="NIY50" s="127"/>
      <c r="NIZ50" s="127"/>
      <c r="NJA50" s="127"/>
      <c r="NJB50" s="127"/>
      <c r="NJC50" s="127"/>
      <c r="NJD50" s="127"/>
      <c r="NJE50" s="127"/>
      <c r="NJF50" s="127"/>
      <c r="NJG50" s="127"/>
      <c r="NJH50" s="127"/>
      <c r="NJI50" s="127"/>
      <c r="NJJ50" s="127"/>
      <c r="NJK50" s="127"/>
      <c r="NJL50" s="127"/>
      <c r="NJM50" s="127"/>
      <c r="NJN50" s="127"/>
      <c r="NJO50" s="127"/>
      <c r="NJP50" s="127"/>
      <c r="NJQ50" s="127"/>
      <c r="NJR50" s="127"/>
      <c r="NJS50" s="127"/>
      <c r="NJT50" s="127"/>
      <c r="NJU50" s="127"/>
      <c r="NJV50" s="127"/>
      <c r="NJW50" s="127"/>
      <c r="NJX50" s="127"/>
      <c r="NJY50" s="127"/>
      <c r="NJZ50" s="127"/>
      <c r="NKA50" s="127"/>
      <c r="NKB50" s="127"/>
      <c r="NKC50" s="127"/>
      <c r="NKD50" s="127"/>
      <c r="NKE50" s="127"/>
      <c r="NKF50" s="127"/>
      <c r="NKG50" s="127"/>
      <c r="NKH50" s="127"/>
      <c r="NKI50" s="127"/>
      <c r="NKJ50" s="127"/>
      <c r="NKK50" s="127"/>
      <c r="NKL50" s="127"/>
      <c r="NKM50" s="127"/>
      <c r="NKN50" s="127"/>
      <c r="NKO50" s="127"/>
      <c r="NKP50" s="127"/>
      <c r="NKQ50" s="127"/>
      <c r="NKR50" s="127"/>
      <c r="NKS50" s="127"/>
      <c r="NKT50" s="127"/>
      <c r="NKU50" s="127"/>
      <c r="NKV50" s="127"/>
      <c r="NKW50" s="127"/>
      <c r="NKX50" s="127"/>
      <c r="NKY50" s="127"/>
      <c r="NKZ50" s="127"/>
      <c r="NLA50" s="127"/>
      <c r="NLB50" s="127"/>
      <c r="NLC50" s="127"/>
      <c r="NLD50" s="127"/>
      <c r="NLE50" s="127"/>
      <c r="NLF50" s="127"/>
      <c r="NLG50" s="127"/>
      <c r="NLH50" s="127"/>
      <c r="NLI50" s="127"/>
      <c r="NLJ50" s="127"/>
      <c r="NLK50" s="127"/>
      <c r="NLL50" s="127"/>
      <c r="NLM50" s="127"/>
      <c r="NLN50" s="127"/>
      <c r="NLO50" s="127"/>
      <c r="NLP50" s="127"/>
      <c r="NLQ50" s="127"/>
      <c r="NLR50" s="127"/>
      <c r="NLS50" s="127"/>
      <c r="NLT50" s="127"/>
      <c r="NLU50" s="127"/>
      <c r="NLV50" s="127"/>
      <c r="NLW50" s="127"/>
      <c r="NLX50" s="127"/>
      <c r="NLY50" s="127"/>
      <c r="NLZ50" s="127"/>
      <c r="NMA50" s="127"/>
      <c r="NMB50" s="127"/>
      <c r="NMC50" s="127"/>
      <c r="NMD50" s="127"/>
      <c r="NME50" s="127"/>
      <c r="NMF50" s="127"/>
      <c r="NMG50" s="127"/>
      <c r="NMH50" s="127"/>
      <c r="NMI50" s="127"/>
      <c r="NMJ50" s="127"/>
      <c r="NMK50" s="127"/>
      <c r="NML50" s="127"/>
      <c r="NMM50" s="127"/>
      <c r="NMN50" s="127"/>
      <c r="NMO50" s="127"/>
      <c r="NMP50" s="127"/>
      <c r="NMQ50" s="127"/>
      <c r="NMR50" s="127"/>
      <c r="NMS50" s="127"/>
      <c r="NMT50" s="127"/>
      <c r="NMU50" s="127"/>
      <c r="NMV50" s="127"/>
      <c r="NMW50" s="127"/>
      <c r="NMX50" s="127"/>
      <c r="NMY50" s="127"/>
      <c r="NMZ50" s="127"/>
      <c r="NNA50" s="127"/>
      <c r="NNB50" s="127"/>
      <c r="NNC50" s="127"/>
      <c r="NND50" s="127"/>
      <c r="NNE50" s="127"/>
      <c r="NNF50" s="127"/>
      <c r="NNG50" s="127"/>
      <c r="NNH50" s="127"/>
      <c r="NNI50" s="127"/>
      <c r="NNJ50" s="127"/>
      <c r="NNK50" s="127"/>
      <c r="NNL50" s="127"/>
      <c r="NNM50" s="127"/>
      <c r="NNN50" s="127"/>
      <c r="NNO50" s="127"/>
      <c r="NNP50" s="127"/>
      <c r="NNQ50" s="127"/>
      <c r="NNR50" s="127"/>
      <c r="NNS50" s="127"/>
      <c r="NNT50" s="127"/>
      <c r="NNU50" s="127"/>
      <c r="NNV50" s="127"/>
      <c r="NNW50" s="127"/>
      <c r="NNX50" s="127"/>
      <c r="NNY50" s="127"/>
      <c r="NNZ50" s="127"/>
      <c r="NOA50" s="127"/>
      <c r="NOB50" s="127"/>
      <c r="NOC50" s="127"/>
      <c r="NOD50" s="127"/>
      <c r="NOE50" s="127"/>
      <c r="NOF50" s="127"/>
      <c r="NOG50" s="127"/>
      <c r="NOH50" s="127"/>
      <c r="NOI50" s="127"/>
      <c r="NOJ50" s="127"/>
      <c r="NOK50" s="127"/>
      <c r="NOL50" s="127"/>
      <c r="NOM50" s="127"/>
      <c r="NON50" s="127"/>
      <c r="NOO50" s="127"/>
      <c r="NOP50" s="127"/>
      <c r="NOQ50" s="127"/>
      <c r="NOR50" s="127"/>
      <c r="NOS50" s="127"/>
      <c r="NOT50" s="127"/>
      <c r="NOU50" s="127"/>
      <c r="NOV50" s="127"/>
      <c r="NOW50" s="127"/>
      <c r="NOX50" s="127"/>
      <c r="NOY50" s="127"/>
      <c r="NOZ50" s="127"/>
      <c r="NPA50" s="127"/>
      <c r="NPB50" s="127"/>
      <c r="NPC50" s="127"/>
      <c r="NPD50" s="127"/>
      <c r="NPE50" s="127"/>
      <c r="NPF50" s="127"/>
      <c r="NPG50" s="127"/>
      <c r="NPH50" s="127"/>
      <c r="NPI50" s="127"/>
      <c r="NPJ50" s="127"/>
      <c r="NPK50" s="127"/>
      <c r="NPL50" s="127"/>
      <c r="NPM50" s="127"/>
      <c r="NPN50" s="127"/>
      <c r="NPO50" s="127"/>
      <c r="NPP50" s="127"/>
      <c r="NPQ50" s="127"/>
      <c r="NPR50" s="127"/>
      <c r="NPS50" s="127"/>
      <c r="NPT50" s="127"/>
      <c r="NPU50" s="127"/>
      <c r="NPV50" s="127"/>
      <c r="NPW50" s="127"/>
      <c r="NPX50" s="127"/>
      <c r="NPY50" s="127"/>
      <c r="NPZ50" s="127"/>
      <c r="NQA50" s="127"/>
      <c r="NQB50" s="127"/>
      <c r="NQC50" s="127"/>
      <c r="NQD50" s="127"/>
      <c r="NQE50" s="127"/>
      <c r="NQF50" s="127"/>
      <c r="NQG50" s="127"/>
      <c r="NQH50" s="127"/>
      <c r="NQI50" s="127"/>
      <c r="NQJ50" s="127"/>
      <c r="NQK50" s="127"/>
      <c r="NQL50" s="127"/>
      <c r="NQM50" s="127"/>
      <c r="NQN50" s="127"/>
      <c r="NQO50" s="127"/>
      <c r="NQP50" s="127"/>
      <c r="NQQ50" s="127"/>
      <c r="NQR50" s="127"/>
      <c r="NQS50" s="127"/>
      <c r="NQT50" s="127"/>
      <c r="NQU50" s="127"/>
      <c r="NQV50" s="127"/>
      <c r="NQW50" s="127"/>
      <c r="NQX50" s="127"/>
      <c r="NQY50" s="127"/>
      <c r="NQZ50" s="127"/>
      <c r="NRA50" s="127"/>
      <c r="NRB50" s="127"/>
      <c r="NRC50" s="127"/>
      <c r="NRD50" s="127"/>
      <c r="NRE50" s="127"/>
      <c r="NRF50" s="127"/>
      <c r="NRG50" s="127"/>
      <c r="NRH50" s="127"/>
      <c r="NRI50" s="127"/>
      <c r="NRJ50" s="127"/>
      <c r="NRK50" s="127"/>
      <c r="NRL50" s="127"/>
      <c r="NRM50" s="127"/>
      <c r="NRN50" s="127"/>
      <c r="NRO50" s="127"/>
      <c r="NRP50" s="127"/>
      <c r="NRQ50" s="127"/>
      <c r="NRR50" s="127"/>
      <c r="NRS50" s="127"/>
      <c r="NRT50" s="127"/>
      <c r="NRU50" s="127"/>
      <c r="NRV50" s="127"/>
      <c r="NRW50" s="127"/>
      <c r="NRX50" s="127"/>
      <c r="NRY50" s="127"/>
      <c r="NRZ50" s="127"/>
      <c r="NSA50" s="127"/>
      <c r="NSB50" s="127"/>
      <c r="NSC50" s="127"/>
      <c r="NSD50" s="127"/>
      <c r="NSE50" s="127"/>
      <c r="NSF50" s="127"/>
      <c r="NSG50" s="127"/>
      <c r="NSH50" s="127"/>
      <c r="NSI50" s="127"/>
      <c r="NSJ50" s="127"/>
      <c r="NSK50" s="127"/>
      <c r="NSL50" s="127"/>
      <c r="NSM50" s="127"/>
      <c r="NSN50" s="127"/>
      <c r="NSO50" s="127"/>
      <c r="NSP50" s="127"/>
      <c r="NSQ50" s="127"/>
      <c r="NSR50" s="127"/>
      <c r="NSS50" s="127"/>
      <c r="NST50" s="127"/>
      <c r="NSU50" s="127"/>
      <c r="NSV50" s="127"/>
      <c r="NSW50" s="127"/>
      <c r="NSX50" s="127"/>
      <c r="NSY50" s="127"/>
      <c r="NSZ50" s="127"/>
      <c r="NTA50" s="127"/>
      <c r="NTB50" s="127"/>
      <c r="NTC50" s="127"/>
      <c r="NTD50" s="127"/>
      <c r="NTE50" s="127"/>
      <c r="NTF50" s="127"/>
      <c r="NTG50" s="127"/>
      <c r="NTH50" s="127"/>
      <c r="NTI50" s="127"/>
      <c r="NTJ50" s="127"/>
      <c r="NTK50" s="127"/>
      <c r="NTL50" s="127"/>
      <c r="NTM50" s="127"/>
      <c r="NTN50" s="127"/>
      <c r="NTO50" s="127"/>
      <c r="NTP50" s="127"/>
      <c r="NTQ50" s="127"/>
      <c r="NTR50" s="127"/>
      <c r="NTS50" s="127"/>
      <c r="NTT50" s="127"/>
      <c r="NTU50" s="127"/>
      <c r="NTV50" s="127"/>
      <c r="NTW50" s="127"/>
      <c r="NTX50" s="127"/>
      <c r="NTY50" s="127"/>
      <c r="NTZ50" s="127"/>
      <c r="NUA50" s="127"/>
      <c r="NUB50" s="127"/>
      <c r="NUC50" s="127"/>
      <c r="NUD50" s="127"/>
      <c r="NUE50" s="127"/>
      <c r="NUF50" s="127"/>
      <c r="NUG50" s="127"/>
      <c r="NUH50" s="127"/>
      <c r="NUI50" s="127"/>
      <c r="NUJ50" s="127"/>
      <c r="NUK50" s="127"/>
      <c r="NUL50" s="127"/>
      <c r="NUM50" s="127"/>
      <c r="NUN50" s="127"/>
      <c r="NUO50" s="127"/>
      <c r="NUP50" s="127"/>
      <c r="NUQ50" s="127"/>
      <c r="NUR50" s="127"/>
      <c r="NUS50" s="127"/>
      <c r="NUT50" s="127"/>
      <c r="NUU50" s="127"/>
      <c r="NUV50" s="127"/>
      <c r="NUW50" s="127"/>
      <c r="NUX50" s="127"/>
      <c r="NUY50" s="127"/>
      <c r="NUZ50" s="127"/>
      <c r="NVA50" s="127"/>
      <c r="NVB50" s="127"/>
      <c r="NVC50" s="127"/>
      <c r="NVD50" s="127"/>
      <c r="NVE50" s="127"/>
      <c r="NVF50" s="127"/>
      <c r="NVG50" s="127"/>
      <c r="NVH50" s="127"/>
      <c r="NVI50" s="127"/>
      <c r="NVJ50" s="127"/>
      <c r="NVK50" s="127"/>
      <c r="NVL50" s="127"/>
      <c r="NVM50" s="127"/>
      <c r="NVN50" s="127"/>
      <c r="NVO50" s="127"/>
      <c r="NVP50" s="127"/>
      <c r="NVQ50" s="127"/>
      <c r="NVR50" s="127"/>
      <c r="NVS50" s="127"/>
      <c r="NVT50" s="127"/>
      <c r="NVU50" s="127"/>
      <c r="NVV50" s="127"/>
      <c r="NVW50" s="127"/>
      <c r="NVX50" s="127"/>
      <c r="NVY50" s="127"/>
      <c r="NVZ50" s="127"/>
      <c r="NWA50" s="127"/>
      <c r="NWB50" s="127"/>
      <c r="NWC50" s="127"/>
      <c r="NWD50" s="127"/>
      <c r="NWE50" s="127"/>
      <c r="NWF50" s="127"/>
      <c r="NWG50" s="127"/>
      <c r="NWH50" s="127"/>
      <c r="NWI50" s="127"/>
      <c r="NWJ50" s="127"/>
      <c r="NWK50" s="127"/>
      <c r="NWL50" s="127"/>
      <c r="NWM50" s="127"/>
      <c r="NWN50" s="127"/>
      <c r="NWO50" s="127"/>
      <c r="NWP50" s="127"/>
      <c r="NWQ50" s="127"/>
      <c r="NWR50" s="127"/>
      <c r="NWS50" s="127"/>
      <c r="NWT50" s="127"/>
      <c r="NWU50" s="127"/>
      <c r="NWV50" s="127"/>
      <c r="NWW50" s="127"/>
      <c r="NWX50" s="127"/>
      <c r="NWY50" s="127"/>
      <c r="NWZ50" s="127"/>
      <c r="NXA50" s="127"/>
      <c r="NXB50" s="127"/>
      <c r="NXC50" s="127"/>
      <c r="NXD50" s="127"/>
      <c r="NXE50" s="127"/>
      <c r="NXF50" s="127"/>
      <c r="NXG50" s="127"/>
      <c r="NXH50" s="127"/>
      <c r="NXI50" s="127"/>
      <c r="NXJ50" s="127"/>
      <c r="NXK50" s="127"/>
      <c r="NXL50" s="127"/>
      <c r="NXM50" s="127"/>
      <c r="NXN50" s="127"/>
      <c r="NXO50" s="127"/>
      <c r="NXP50" s="127"/>
      <c r="NXQ50" s="127"/>
      <c r="NXR50" s="127"/>
      <c r="NXS50" s="127"/>
      <c r="NXT50" s="127"/>
      <c r="NXU50" s="127"/>
      <c r="NXV50" s="127"/>
      <c r="NXW50" s="127"/>
      <c r="NXX50" s="127"/>
      <c r="NXY50" s="127"/>
      <c r="NXZ50" s="127"/>
      <c r="NYA50" s="127"/>
      <c r="NYB50" s="127"/>
      <c r="NYC50" s="127"/>
      <c r="NYD50" s="127"/>
      <c r="NYE50" s="127"/>
      <c r="NYF50" s="127"/>
      <c r="NYG50" s="127"/>
      <c r="NYH50" s="127"/>
      <c r="NYI50" s="127"/>
      <c r="NYJ50" s="127"/>
      <c r="NYK50" s="127"/>
      <c r="NYL50" s="127"/>
      <c r="NYM50" s="127"/>
      <c r="NYN50" s="127"/>
      <c r="NYO50" s="127"/>
      <c r="NYP50" s="127"/>
      <c r="NYQ50" s="127"/>
      <c r="NYR50" s="127"/>
      <c r="NYS50" s="127"/>
      <c r="NYT50" s="127"/>
      <c r="NYU50" s="127"/>
      <c r="NYV50" s="127"/>
      <c r="NYW50" s="127"/>
      <c r="NYX50" s="127"/>
      <c r="NYY50" s="127"/>
      <c r="NYZ50" s="127"/>
      <c r="NZA50" s="127"/>
      <c r="NZB50" s="127"/>
      <c r="NZC50" s="127"/>
      <c r="NZD50" s="127"/>
      <c r="NZE50" s="127"/>
      <c r="NZF50" s="127"/>
      <c r="NZG50" s="127"/>
      <c r="NZH50" s="127"/>
      <c r="NZI50" s="127"/>
      <c r="NZJ50" s="127"/>
      <c r="NZK50" s="127"/>
      <c r="NZL50" s="127"/>
      <c r="NZM50" s="127"/>
      <c r="NZN50" s="127"/>
      <c r="NZO50" s="127"/>
      <c r="NZP50" s="127"/>
      <c r="NZQ50" s="127"/>
      <c r="NZR50" s="127"/>
      <c r="NZS50" s="127"/>
      <c r="NZT50" s="127"/>
      <c r="NZU50" s="127"/>
      <c r="NZV50" s="127"/>
      <c r="NZW50" s="127"/>
      <c r="NZX50" s="127"/>
      <c r="NZY50" s="127"/>
      <c r="NZZ50" s="127"/>
      <c r="OAA50" s="127"/>
      <c r="OAB50" s="127"/>
      <c r="OAC50" s="127"/>
      <c r="OAD50" s="127"/>
      <c r="OAE50" s="127"/>
      <c r="OAF50" s="127"/>
      <c r="OAG50" s="127"/>
      <c r="OAH50" s="127"/>
      <c r="OAI50" s="127"/>
      <c r="OAJ50" s="127"/>
      <c r="OAK50" s="127"/>
      <c r="OAL50" s="127"/>
      <c r="OAM50" s="127"/>
      <c r="OAN50" s="127"/>
      <c r="OAO50" s="127"/>
      <c r="OAP50" s="127"/>
      <c r="OAQ50" s="127"/>
      <c r="OAR50" s="127"/>
      <c r="OAS50" s="127"/>
      <c r="OAT50" s="127"/>
      <c r="OAU50" s="127"/>
      <c r="OAV50" s="127"/>
      <c r="OAW50" s="127"/>
      <c r="OAX50" s="127"/>
      <c r="OAY50" s="127"/>
      <c r="OAZ50" s="127"/>
      <c r="OBA50" s="127"/>
      <c r="OBB50" s="127"/>
      <c r="OBC50" s="127"/>
      <c r="OBD50" s="127"/>
      <c r="OBE50" s="127"/>
      <c r="OBF50" s="127"/>
      <c r="OBG50" s="127"/>
      <c r="OBH50" s="127"/>
      <c r="OBI50" s="127"/>
      <c r="OBJ50" s="127"/>
      <c r="OBK50" s="127"/>
      <c r="OBL50" s="127"/>
      <c r="OBM50" s="127"/>
      <c r="OBN50" s="127"/>
      <c r="OBO50" s="127"/>
      <c r="OBP50" s="127"/>
      <c r="OBQ50" s="127"/>
      <c r="OBR50" s="127"/>
      <c r="OBS50" s="127"/>
      <c r="OBT50" s="127"/>
      <c r="OBU50" s="127"/>
      <c r="OBV50" s="127"/>
      <c r="OBW50" s="127"/>
      <c r="OBX50" s="127"/>
      <c r="OBY50" s="127"/>
      <c r="OBZ50" s="127"/>
      <c r="OCA50" s="127"/>
      <c r="OCB50" s="127"/>
      <c r="OCC50" s="127"/>
      <c r="OCD50" s="127"/>
      <c r="OCE50" s="127"/>
      <c r="OCF50" s="127"/>
      <c r="OCG50" s="127"/>
      <c r="OCH50" s="127"/>
      <c r="OCI50" s="127"/>
      <c r="OCJ50" s="127"/>
      <c r="OCK50" s="127"/>
      <c r="OCL50" s="127"/>
      <c r="OCM50" s="127"/>
      <c r="OCN50" s="127"/>
      <c r="OCO50" s="127"/>
      <c r="OCP50" s="127"/>
      <c r="OCQ50" s="127"/>
      <c r="OCR50" s="127"/>
      <c r="OCS50" s="127"/>
      <c r="OCT50" s="127"/>
      <c r="OCU50" s="127"/>
      <c r="OCV50" s="127"/>
      <c r="OCW50" s="127"/>
      <c r="OCX50" s="127"/>
      <c r="OCY50" s="127"/>
      <c r="OCZ50" s="127"/>
      <c r="ODA50" s="127"/>
      <c r="ODB50" s="127"/>
      <c r="ODC50" s="127"/>
      <c r="ODD50" s="127"/>
      <c r="ODE50" s="127"/>
      <c r="ODF50" s="127"/>
      <c r="ODG50" s="127"/>
      <c r="ODH50" s="127"/>
      <c r="ODI50" s="127"/>
      <c r="ODJ50" s="127"/>
      <c r="ODK50" s="127"/>
      <c r="ODL50" s="127"/>
      <c r="ODM50" s="127"/>
      <c r="ODN50" s="127"/>
      <c r="ODO50" s="127"/>
      <c r="ODP50" s="127"/>
      <c r="ODQ50" s="127"/>
      <c r="ODR50" s="127"/>
      <c r="ODS50" s="127"/>
      <c r="ODT50" s="127"/>
      <c r="ODU50" s="127"/>
      <c r="ODV50" s="127"/>
      <c r="ODW50" s="127"/>
      <c r="ODX50" s="127"/>
      <c r="ODY50" s="127"/>
      <c r="ODZ50" s="127"/>
      <c r="OEA50" s="127"/>
      <c r="OEB50" s="127"/>
      <c r="OEC50" s="127"/>
      <c r="OED50" s="127"/>
      <c r="OEE50" s="127"/>
      <c r="OEF50" s="127"/>
      <c r="OEG50" s="127"/>
      <c r="OEH50" s="127"/>
      <c r="OEI50" s="127"/>
      <c r="OEJ50" s="127"/>
      <c r="OEK50" s="127"/>
      <c r="OEL50" s="127"/>
      <c r="OEM50" s="127"/>
      <c r="OEN50" s="127"/>
      <c r="OEO50" s="127"/>
      <c r="OEP50" s="127"/>
      <c r="OEQ50" s="127"/>
      <c r="OER50" s="127"/>
      <c r="OES50" s="127"/>
      <c r="OET50" s="127"/>
      <c r="OEU50" s="127"/>
      <c r="OEV50" s="127"/>
      <c r="OEW50" s="127"/>
      <c r="OEX50" s="127"/>
      <c r="OEY50" s="127"/>
      <c r="OEZ50" s="127"/>
      <c r="OFA50" s="127"/>
      <c r="OFB50" s="127"/>
      <c r="OFC50" s="127"/>
      <c r="OFD50" s="127"/>
      <c r="OFE50" s="127"/>
      <c r="OFF50" s="127"/>
      <c r="OFG50" s="127"/>
      <c r="OFH50" s="127"/>
      <c r="OFI50" s="127"/>
      <c r="OFJ50" s="127"/>
      <c r="OFK50" s="127"/>
      <c r="OFL50" s="127"/>
      <c r="OFM50" s="127"/>
      <c r="OFN50" s="127"/>
      <c r="OFO50" s="127"/>
      <c r="OFP50" s="127"/>
      <c r="OFQ50" s="127"/>
      <c r="OFR50" s="127"/>
      <c r="OFS50" s="127"/>
      <c r="OFT50" s="127"/>
      <c r="OFU50" s="127"/>
      <c r="OFV50" s="127"/>
      <c r="OFW50" s="127"/>
      <c r="OFX50" s="127"/>
      <c r="OFY50" s="127"/>
      <c r="OFZ50" s="127"/>
      <c r="OGA50" s="127"/>
      <c r="OGB50" s="127"/>
      <c r="OGC50" s="127"/>
      <c r="OGD50" s="127"/>
      <c r="OGE50" s="127"/>
      <c r="OGF50" s="127"/>
      <c r="OGG50" s="127"/>
      <c r="OGH50" s="127"/>
      <c r="OGI50" s="127"/>
      <c r="OGJ50" s="127"/>
      <c r="OGK50" s="127"/>
      <c r="OGL50" s="127"/>
      <c r="OGM50" s="127"/>
      <c r="OGN50" s="127"/>
      <c r="OGO50" s="127"/>
      <c r="OGP50" s="127"/>
      <c r="OGQ50" s="127"/>
      <c r="OGR50" s="127"/>
      <c r="OGS50" s="127"/>
      <c r="OGT50" s="127"/>
      <c r="OGU50" s="127"/>
      <c r="OGV50" s="127"/>
      <c r="OGW50" s="127"/>
      <c r="OGX50" s="127"/>
      <c r="OGY50" s="127"/>
      <c r="OGZ50" s="127"/>
      <c r="OHA50" s="127"/>
      <c r="OHB50" s="127"/>
      <c r="OHC50" s="127"/>
      <c r="OHD50" s="127"/>
      <c r="OHE50" s="127"/>
      <c r="OHF50" s="127"/>
      <c r="OHG50" s="127"/>
      <c r="OHH50" s="127"/>
      <c r="OHI50" s="127"/>
      <c r="OHJ50" s="127"/>
      <c r="OHK50" s="127"/>
      <c r="OHL50" s="127"/>
      <c r="OHM50" s="127"/>
      <c r="OHN50" s="127"/>
      <c r="OHO50" s="127"/>
      <c r="OHP50" s="127"/>
      <c r="OHQ50" s="127"/>
      <c r="OHR50" s="127"/>
      <c r="OHS50" s="127"/>
      <c r="OHT50" s="127"/>
      <c r="OHU50" s="127"/>
      <c r="OHV50" s="127"/>
      <c r="OHW50" s="127"/>
      <c r="OHX50" s="127"/>
      <c r="OHY50" s="127"/>
      <c r="OHZ50" s="127"/>
      <c r="OIA50" s="127"/>
      <c r="OIB50" s="127"/>
      <c r="OIC50" s="127"/>
      <c r="OID50" s="127"/>
      <c r="OIE50" s="127"/>
      <c r="OIF50" s="127"/>
      <c r="OIG50" s="127"/>
      <c r="OIH50" s="127"/>
      <c r="OII50" s="127"/>
      <c r="OIJ50" s="127"/>
      <c r="OIK50" s="127"/>
      <c r="OIL50" s="127"/>
      <c r="OIM50" s="127"/>
      <c r="OIN50" s="127"/>
      <c r="OIO50" s="127"/>
      <c r="OIP50" s="127"/>
      <c r="OIQ50" s="127"/>
      <c r="OIR50" s="127"/>
      <c r="OIS50" s="127"/>
      <c r="OIT50" s="127"/>
      <c r="OIU50" s="127"/>
      <c r="OIV50" s="127"/>
      <c r="OIW50" s="127"/>
      <c r="OIX50" s="127"/>
      <c r="OIY50" s="127"/>
      <c r="OIZ50" s="127"/>
      <c r="OJA50" s="127"/>
      <c r="OJB50" s="127"/>
      <c r="OJC50" s="127"/>
      <c r="OJD50" s="127"/>
      <c r="OJE50" s="127"/>
      <c r="OJF50" s="127"/>
      <c r="OJG50" s="127"/>
      <c r="OJH50" s="127"/>
      <c r="OJI50" s="127"/>
      <c r="OJJ50" s="127"/>
      <c r="OJK50" s="127"/>
      <c r="OJL50" s="127"/>
      <c r="OJM50" s="127"/>
      <c r="OJN50" s="127"/>
      <c r="OJO50" s="127"/>
      <c r="OJP50" s="127"/>
      <c r="OJQ50" s="127"/>
      <c r="OJR50" s="127"/>
      <c r="OJS50" s="127"/>
      <c r="OJT50" s="127"/>
      <c r="OJU50" s="127"/>
      <c r="OJV50" s="127"/>
      <c r="OJW50" s="127"/>
      <c r="OJX50" s="127"/>
      <c r="OJY50" s="127"/>
      <c r="OJZ50" s="127"/>
      <c r="OKA50" s="127"/>
      <c r="OKB50" s="127"/>
      <c r="OKC50" s="127"/>
      <c r="OKD50" s="127"/>
      <c r="OKE50" s="127"/>
      <c r="OKF50" s="127"/>
      <c r="OKG50" s="127"/>
      <c r="OKH50" s="127"/>
      <c r="OKI50" s="127"/>
      <c r="OKJ50" s="127"/>
      <c r="OKK50" s="127"/>
      <c r="OKL50" s="127"/>
      <c r="OKM50" s="127"/>
      <c r="OKN50" s="127"/>
      <c r="OKO50" s="127"/>
      <c r="OKP50" s="127"/>
      <c r="OKQ50" s="127"/>
      <c r="OKR50" s="127"/>
      <c r="OKS50" s="127"/>
      <c r="OKT50" s="127"/>
      <c r="OKU50" s="127"/>
      <c r="OKV50" s="127"/>
      <c r="OKW50" s="127"/>
      <c r="OKX50" s="127"/>
      <c r="OKY50" s="127"/>
      <c r="OKZ50" s="127"/>
      <c r="OLA50" s="127"/>
      <c r="OLB50" s="127"/>
      <c r="OLC50" s="127"/>
      <c r="OLD50" s="127"/>
      <c r="OLE50" s="127"/>
      <c r="OLF50" s="127"/>
      <c r="OLG50" s="127"/>
      <c r="OLH50" s="127"/>
      <c r="OLI50" s="127"/>
      <c r="OLJ50" s="127"/>
      <c r="OLK50" s="127"/>
      <c r="OLL50" s="127"/>
      <c r="OLM50" s="127"/>
      <c r="OLN50" s="127"/>
      <c r="OLO50" s="127"/>
      <c r="OLP50" s="127"/>
      <c r="OLQ50" s="127"/>
      <c r="OLR50" s="127"/>
      <c r="OLS50" s="127"/>
      <c r="OLT50" s="127"/>
      <c r="OLU50" s="127"/>
      <c r="OLV50" s="127"/>
      <c r="OLW50" s="127"/>
      <c r="OLX50" s="127"/>
      <c r="OLY50" s="127"/>
      <c r="OLZ50" s="127"/>
      <c r="OMA50" s="127"/>
      <c r="OMB50" s="127"/>
      <c r="OMC50" s="127"/>
      <c r="OMD50" s="127"/>
      <c r="OME50" s="127"/>
      <c r="OMF50" s="127"/>
      <c r="OMG50" s="127"/>
      <c r="OMH50" s="127"/>
      <c r="OMI50" s="127"/>
      <c r="OMJ50" s="127"/>
      <c r="OMK50" s="127"/>
      <c r="OML50" s="127"/>
      <c r="OMM50" s="127"/>
      <c r="OMN50" s="127"/>
      <c r="OMO50" s="127"/>
      <c r="OMP50" s="127"/>
      <c r="OMQ50" s="127"/>
      <c r="OMR50" s="127"/>
      <c r="OMS50" s="127"/>
      <c r="OMT50" s="127"/>
      <c r="OMU50" s="127"/>
      <c r="OMV50" s="127"/>
      <c r="OMW50" s="127"/>
      <c r="OMX50" s="127"/>
      <c r="OMY50" s="127"/>
      <c r="OMZ50" s="127"/>
      <c r="ONA50" s="127"/>
      <c r="ONB50" s="127"/>
      <c r="ONC50" s="127"/>
      <c r="OND50" s="127"/>
      <c r="ONE50" s="127"/>
      <c r="ONF50" s="127"/>
      <c r="ONG50" s="127"/>
      <c r="ONH50" s="127"/>
      <c r="ONI50" s="127"/>
      <c r="ONJ50" s="127"/>
      <c r="ONK50" s="127"/>
      <c r="ONL50" s="127"/>
      <c r="ONM50" s="127"/>
      <c r="ONN50" s="127"/>
      <c r="ONO50" s="127"/>
      <c r="ONP50" s="127"/>
      <c r="ONQ50" s="127"/>
      <c r="ONR50" s="127"/>
      <c r="ONS50" s="127"/>
      <c r="ONT50" s="127"/>
      <c r="ONU50" s="127"/>
      <c r="ONV50" s="127"/>
      <c r="ONW50" s="127"/>
      <c r="ONX50" s="127"/>
      <c r="ONY50" s="127"/>
      <c r="ONZ50" s="127"/>
      <c r="OOA50" s="127"/>
      <c r="OOB50" s="127"/>
      <c r="OOC50" s="127"/>
      <c r="OOD50" s="127"/>
      <c r="OOE50" s="127"/>
      <c r="OOF50" s="127"/>
      <c r="OOG50" s="127"/>
      <c r="OOH50" s="127"/>
      <c r="OOI50" s="127"/>
      <c r="OOJ50" s="127"/>
      <c r="OOK50" s="127"/>
      <c r="OOL50" s="127"/>
      <c r="OOM50" s="127"/>
      <c r="OON50" s="127"/>
      <c r="OOO50" s="127"/>
      <c r="OOP50" s="127"/>
      <c r="OOQ50" s="127"/>
      <c r="OOR50" s="127"/>
      <c r="OOS50" s="127"/>
      <c r="OOT50" s="127"/>
      <c r="OOU50" s="127"/>
      <c r="OOV50" s="127"/>
      <c r="OOW50" s="127"/>
      <c r="OOX50" s="127"/>
      <c r="OOY50" s="127"/>
      <c r="OOZ50" s="127"/>
      <c r="OPA50" s="127"/>
      <c r="OPB50" s="127"/>
      <c r="OPC50" s="127"/>
      <c r="OPD50" s="127"/>
      <c r="OPE50" s="127"/>
      <c r="OPF50" s="127"/>
      <c r="OPG50" s="127"/>
      <c r="OPH50" s="127"/>
      <c r="OPI50" s="127"/>
      <c r="OPJ50" s="127"/>
      <c r="OPK50" s="127"/>
      <c r="OPL50" s="127"/>
      <c r="OPM50" s="127"/>
      <c r="OPN50" s="127"/>
      <c r="OPO50" s="127"/>
      <c r="OPP50" s="127"/>
      <c r="OPQ50" s="127"/>
      <c r="OPR50" s="127"/>
      <c r="OPS50" s="127"/>
      <c r="OPT50" s="127"/>
      <c r="OPU50" s="127"/>
      <c r="OPV50" s="127"/>
      <c r="OPW50" s="127"/>
      <c r="OPX50" s="127"/>
      <c r="OPY50" s="127"/>
      <c r="OPZ50" s="127"/>
      <c r="OQA50" s="127"/>
      <c r="OQB50" s="127"/>
      <c r="OQC50" s="127"/>
      <c r="OQD50" s="127"/>
      <c r="OQE50" s="127"/>
      <c r="OQF50" s="127"/>
      <c r="OQG50" s="127"/>
      <c r="OQH50" s="127"/>
      <c r="OQI50" s="127"/>
      <c r="OQJ50" s="127"/>
      <c r="OQK50" s="127"/>
      <c r="OQL50" s="127"/>
      <c r="OQM50" s="127"/>
      <c r="OQN50" s="127"/>
      <c r="OQO50" s="127"/>
      <c r="OQP50" s="127"/>
      <c r="OQQ50" s="127"/>
      <c r="OQR50" s="127"/>
      <c r="OQS50" s="127"/>
      <c r="OQT50" s="127"/>
      <c r="OQU50" s="127"/>
      <c r="OQV50" s="127"/>
      <c r="OQW50" s="127"/>
      <c r="OQX50" s="127"/>
      <c r="OQY50" s="127"/>
      <c r="OQZ50" s="127"/>
      <c r="ORA50" s="127"/>
      <c r="ORB50" s="127"/>
      <c r="ORC50" s="127"/>
      <c r="ORD50" s="127"/>
      <c r="ORE50" s="127"/>
      <c r="ORF50" s="127"/>
      <c r="ORG50" s="127"/>
      <c r="ORH50" s="127"/>
      <c r="ORI50" s="127"/>
      <c r="ORJ50" s="127"/>
      <c r="ORK50" s="127"/>
      <c r="ORL50" s="127"/>
      <c r="ORM50" s="127"/>
      <c r="ORN50" s="127"/>
      <c r="ORO50" s="127"/>
      <c r="ORP50" s="127"/>
      <c r="ORQ50" s="127"/>
      <c r="ORR50" s="127"/>
      <c r="ORS50" s="127"/>
      <c r="ORT50" s="127"/>
      <c r="ORU50" s="127"/>
      <c r="ORV50" s="127"/>
      <c r="ORW50" s="127"/>
      <c r="ORX50" s="127"/>
      <c r="ORY50" s="127"/>
      <c r="ORZ50" s="127"/>
      <c r="OSA50" s="127"/>
      <c r="OSB50" s="127"/>
      <c r="OSC50" s="127"/>
      <c r="OSD50" s="127"/>
      <c r="OSE50" s="127"/>
      <c r="OSF50" s="127"/>
      <c r="OSG50" s="127"/>
      <c r="OSH50" s="127"/>
      <c r="OSI50" s="127"/>
      <c r="OSJ50" s="127"/>
      <c r="OSK50" s="127"/>
      <c r="OSL50" s="127"/>
      <c r="OSM50" s="127"/>
      <c r="OSN50" s="127"/>
      <c r="OSO50" s="127"/>
      <c r="OSP50" s="127"/>
      <c r="OSQ50" s="127"/>
      <c r="OSR50" s="127"/>
      <c r="OSS50" s="127"/>
      <c r="OST50" s="127"/>
      <c r="OSU50" s="127"/>
      <c r="OSV50" s="127"/>
      <c r="OSW50" s="127"/>
      <c r="OSX50" s="127"/>
      <c r="OSY50" s="127"/>
      <c r="OSZ50" s="127"/>
      <c r="OTA50" s="127"/>
      <c r="OTB50" s="127"/>
      <c r="OTC50" s="127"/>
      <c r="OTD50" s="127"/>
      <c r="OTE50" s="127"/>
      <c r="OTF50" s="127"/>
      <c r="OTG50" s="127"/>
      <c r="OTH50" s="127"/>
      <c r="OTI50" s="127"/>
      <c r="OTJ50" s="127"/>
      <c r="OTK50" s="127"/>
      <c r="OTL50" s="127"/>
      <c r="OTM50" s="127"/>
      <c r="OTN50" s="127"/>
      <c r="OTO50" s="127"/>
      <c r="OTP50" s="127"/>
      <c r="OTQ50" s="127"/>
      <c r="OTR50" s="127"/>
      <c r="OTS50" s="127"/>
      <c r="OTT50" s="127"/>
      <c r="OTU50" s="127"/>
      <c r="OTV50" s="127"/>
      <c r="OTW50" s="127"/>
      <c r="OTX50" s="127"/>
      <c r="OTY50" s="127"/>
      <c r="OTZ50" s="127"/>
      <c r="OUA50" s="127"/>
      <c r="OUB50" s="127"/>
      <c r="OUC50" s="127"/>
      <c r="OUD50" s="127"/>
      <c r="OUE50" s="127"/>
      <c r="OUF50" s="127"/>
      <c r="OUG50" s="127"/>
      <c r="OUH50" s="127"/>
      <c r="OUI50" s="127"/>
      <c r="OUJ50" s="127"/>
      <c r="OUK50" s="127"/>
      <c r="OUL50" s="127"/>
      <c r="OUM50" s="127"/>
      <c r="OUN50" s="127"/>
      <c r="OUO50" s="127"/>
      <c r="OUP50" s="127"/>
      <c r="OUQ50" s="127"/>
      <c r="OUR50" s="127"/>
      <c r="OUS50" s="127"/>
      <c r="OUT50" s="127"/>
      <c r="OUU50" s="127"/>
      <c r="OUV50" s="127"/>
      <c r="OUW50" s="127"/>
      <c r="OUX50" s="127"/>
      <c r="OUY50" s="127"/>
      <c r="OUZ50" s="127"/>
      <c r="OVA50" s="127"/>
      <c r="OVB50" s="127"/>
      <c r="OVC50" s="127"/>
      <c r="OVD50" s="127"/>
      <c r="OVE50" s="127"/>
      <c r="OVF50" s="127"/>
      <c r="OVG50" s="127"/>
      <c r="OVH50" s="127"/>
      <c r="OVI50" s="127"/>
      <c r="OVJ50" s="127"/>
      <c r="OVK50" s="127"/>
      <c r="OVL50" s="127"/>
      <c r="OVM50" s="127"/>
      <c r="OVN50" s="127"/>
      <c r="OVO50" s="127"/>
      <c r="OVP50" s="127"/>
      <c r="OVQ50" s="127"/>
      <c r="OVR50" s="127"/>
      <c r="OVS50" s="127"/>
      <c r="OVT50" s="127"/>
      <c r="OVU50" s="127"/>
      <c r="OVV50" s="127"/>
      <c r="OVW50" s="127"/>
      <c r="OVX50" s="127"/>
      <c r="OVY50" s="127"/>
      <c r="OVZ50" s="127"/>
      <c r="OWA50" s="127"/>
      <c r="OWB50" s="127"/>
      <c r="OWC50" s="127"/>
      <c r="OWD50" s="127"/>
      <c r="OWE50" s="127"/>
      <c r="OWF50" s="127"/>
      <c r="OWG50" s="127"/>
      <c r="OWH50" s="127"/>
      <c r="OWI50" s="127"/>
      <c r="OWJ50" s="127"/>
      <c r="OWK50" s="127"/>
      <c r="OWL50" s="127"/>
      <c r="OWM50" s="127"/>
      <c r="OWN50" s="127"/>
      <c r="OWO50" s="127"/>
      <c r="OWP50" s="127"/>
      <c r="OWQ50" s="127"/>
      <c r="OWR50" s="127"/>
      <c r="OWS50" s="127"/>
      <c r="OWT50" s="127"/>
      <c r="OWU50" s="127"/>
      <c r="OWV50" s="127"/>
      <c r="OWW50" s="127"/>
      <c r="OWX50" s="127"/>
      <c r="OWY50" s="127"/>
      <c r="OWZ50" s="127"/>
      <c r="OXA50" s="127"/>
      <c r="OXB50" s="127"/>
      <c r="OXC50" s="127"/>
      <c r="OXD50" s="127"/>
      <c r="OXE50" s="127"/>
      <c r="OXF50" s="127"/>
      <c r="OXG50" s="127"/>
      <c r="OXH50" s="127"/>
      <c r="OXI50" s="127"/>
      <c r="OXJ50" s="127"/>
      <c r="OXK50" s="127"/>
      <c r="OXL50" s="127"/>
      <c r="OXM50" s="127"/>
      <c r="OXN50" s="127"/>
      <c r="OXO50" s="127"/>
      <c r="OXP50" s="127"/>
      <c r="OXQ50" s="127"/>
      <c r="OXR50" s="127"/>
      <c r="OXS50" s="127"/>
      <c r="OXT50" s="127"/>
      <c r="OXU50" s="127"/>
      <c r="OXV50" s="127"/>
      <c r="OXW50" s="127"/>
      <c r="OXX50" s="127"/>
      <c r="OXY50" s="127"/>
      <c r="OXZ50" s="127"/>
      <c r="OYA50" s="127"/>
      <c r="OYB50" s="127"/>
      <c r="OYC50" s="127"/>
      <c r="OYD50" s="127"/>
      <c r="OYE50" s="127"/>
      <c r="OYF50" s="127"/>
      <c r="OYG50" s="127"/>
      <c r="OYH50" s="127"/>
      <c r="OYI50" s="127"/>
      <c r="OYJ50" s="127"/>
      <c r="OYK50" s="127"/>
      <c r="OYL50" s="127"/>
      <c r="OYM50" s="127"/>
      <c r="OYN50" s="127"/>
      <c r="OYO50" s="127"/>
      <c r="OYP50" s="127"/>
      <c r="OYQ50" s="127"/>
      <c r="OYR50" s="127"/>
      <c r="OYS50" s="127"/>
      <c r="OYT50" s="127"/>
      <c r="OYU50" s="127"/>
      <c r="OYV50" s="127"/>
      <c r="OYW50" s="127"/>
      <c r="OYX50" s="127"/>
      <c r="OYY50" s="127"/>
      <c r="OYZ50" s="127"/>
      <c r="OZA50" s="127"/>
      <c r="OZB50" s="127"/>
      <c r="OZC50" s="127"/>
      <c r="OZD50" s="127"/>
      <c r="OZE50" s="127"/>
      <c r="OZF50" s="127"/>
      <c r="OZG50" s="127"/>
      <c r="OZH50" s="127"/>
      <c r="OZI50" s="127"/>
      <c r="OZJ50" s="127"/>
      <c r="OZK50" s="127"/>
      <c r="OZL50" s="127"/>
      <c r="OZM50" s="127"/>
      <c r="OZN50" s="127"/>
      <c r="OZO50" s="127"/>
      <c r="OZP50" s="127"/>
      <c r="OZQ50" s="127"/>
      <c r="OZR50" s="127"/>
      <c r="OZS50" s="127"/>
      <c r="OZT50" s="127"/>
      <c r="OZU50" s="127"/>
      <c r="OZV50" s="127"/>
      <c r="OZW50" s="127"/>
      <c r="OZX50" s="127"/>
      <c r="OZY50" s="127"/>
      <c r="OZZ50" s="127"/>
      <c r="PAA50" s="127"/>
      <c r="PAB50" s="127"/>
      <c r="PAC50" s="127"/>
      <c r="PAD50" s="127"/>
      <c r="PAE50" s="127"/>
      <c r="PAF50" s="127"/>
      <c r="PAG50" s="127"/>
      <c r="PAH50" s="127"/>
      <c r="PAI50" s="127"/>
      <c r="PAJ50" s="127"/>
      <c r="PAK50" s="127"/>
      <c r="PAL50" s="127"/>
      <c r="PAM50" s="127"/>
      <c r="PAN50" s="127"/>
      <c r="PAO50" s="127"/>
      <c r="PAP50" s="127"/>
      <c r="PAQ50" s="127"/>
      <c r="PAR50" s="127"/>
      <c r="PAS50" s="127"/>
      <c r="PAT50" s="127"/>
      <c r="PAU50" s="127"/>
      <c r="PAV50" s="127"/>
      <c r="PAW50" s="127"/>
      <c r="PAX50" s="127"/>
      <c r="PAY50" s="127"/>
      <c r="PAZ50" s="127"/>
      <c r="PBA50" s="127"/>
      <c r="PBB50" s="127"/>
      <c r="PBC50" s="127"/>
      <c r="PBD50" s="127"/>
      <c r="PBE50" s="127"/>
      <c r="PBF50" s="127"/>
      <c r="PBG50" s="127"/>
      <c r="PBH50" s="127"/>
      <c r="PBI50" s="127"/>
      <c r="PBJ50" s="127"/>
      <c r="PBK50" s="127"/>
      <c r="PBL50" s="127"/>
      <c r="PBM50" s="127"/>
      <c r="PBN50" s="127"/>
      <c r="PBO50" s="127"/>
      <c r="PBP50" s="127"/>
      <c r="PBQ50" s="127"/>
      <c r="PBR50" s="127"/>
      <c r="PBS50" s="127"/>
      <c r="PBT50" s="127"/>
      <c r="PBU50" s="127"/>
      <c r="PBV50" s="127"/>
      <c r="PBW50" s="127"/>
      <c r="PBX50" s="127"/>
      <c r="PBY50" s="127"/>
      <c r="PBZ50" s="127"/>
      <c r="PCA50" s="127"/>
      <c r="PCB50" s="127"/>
      <c r="PCC50" s="127"/>
      <c r="PCD50" s="127"/>
      <c r="PCE50" s="127"/>
      <c r="PCF50" s="127"/>
      <c r="PCG50" s="127"/>
      <c r="PCH50" s="127"/>
      <c r="PCI50" s="127"/>
      <c r="PCJ50" s="127"/>
      <c r="PCK50" s="127"/>
      <c r="PCL50" s="127"/>
      <c r="PCM50" s="127"/>
      <c r="PCN50" s="127"/>
      <c r="PCO50" s="127"/>
      <c r="PCP50" s="127"/>
      <c r="PCQ50" s="127"/>
      <c r="PCR50" s="127"/>
      <c r="PCS50" s="127"/>
      <c r="PCT50" s="127"/>
      <c r="PCU50" s="127"/>
      <c r="PCV50" s="127"/>
      <c r="PCW50" s="127"/>
      <c r="PCX50" s="127"/>
      <c r="PCY50" s="127"/>
      <c r="PCZ50" s="127"/>
      <c r="PDA50" s="127"/>
      <c r="PDB50" s="127"/>
      <c r="PDC50" s="127"/>
      <c r="PDD50" s="127"/>
      <c r="PDE50" s="127"/>
      <c r="PDF50" s="127"/>
      <c r="PDG50" s="127"/>
      <c r="PDH50" s="127"/>
      <c r="PDI50" s="127"/>
      <c r="PDJ50" s="127"/>
      <c r="PDK50" s="127"/>
      <c r="PDL50" s="127"/>
      <c r="PDM50" s="127"/>
      <c r="PDN50" s="127"/>
      <c r="PDO50" s="127"/>
      <c r="PDP50" s="127"/>
      <c r="PDQ50" s="127"/>
      <c r="PDR50" s="127"/>
      <c r="PDS50" s="127"/>
      <c r="PDT50" s="127"/>
      <c r="PDU50" s="127"/>
      <c r="PDV50" s="127"/>
      <c r="PDW50" s="127"/>
      <c r="PDX50" s="127"/>
      <c r="PDY50" s="127"/>
      <c r="PDZ50" s="127"/>
      <c r="PEA50" s="127"/>
      <c r="PEB50" s="127"/>
      <c r="PEC50" s="127"/>
      <c r="PED50" s="127"/>
      <c r="PEE50" s="127"/>
      <c r="PEF50" s="127"/>
      <c r="PEG50" s="127"/>
      <c r="PEH50" s="127"/>
      <c r="PEI50" s="127"/>
      <c r="PEJ50" s="127"/>
      <c r="PEK50" s="127"/>
      <c r="PEL50" s="127"/>
      <c r="PEM50" s="127"/>
      <c r="PEN50" s="127"/>
      <c r="PEO50" s="127"/>
      <c r="PEP50" s="127"/>
      <c r="PEQ50" s="127"/>
      <c r="PER50" s="127"/>
      <c r="PES50" s="127"/>
      <c r="PET50" s="127"/>
      <c r="PEU50" s="127"/>
      <c r="PEV50" s="127"/>
      <c r="PEW50" s="127"/>
      <c r="PEX50" s="127"/>
      <c r="PEY50" s="127"/>
      <c r="PEZ50" s="127"/>
      <c r="PFA50" s="127"/>
      <c r="PFB50" s="127"/>
      <c r="PFC50" s="127"/>
      <c r="PFD50" s="127"/>
      <c r="PFE50" s="127"/>
      <c r="PFF50" s="127"/>
      <c r="PFG50" s="127"/>
      <c r="PFH50" s="127"/>
      <c r="PFI50" s="127"/>
      <c r="PFJ50" s="127"/>
      <c r="PFK50" s="127"/>
      <c r="PFL50" s="127"/>
      <c r="PFM50" s="127"/>
      <c r="PFN50" s="127"/>
      <c r="PFO50" s="127"/>
      <c r="PFP50" s="127"/>
      <c r="PFQ50" s="127"/>
      <c r="PFR50" s="127"/>
      <c r="PFS50" s="127"/>
      <c r="PFT50" s="127"/>
      <c r="PFU50" s="127"/>
      <c r="PFV50" s="127"/>
      <c r="PFW50" s="127"/>
      <c r="PFX50" s="127"/>
      <c r="PFY50" s="127"/>
      <c r="PFZ50" s="127"/>
      <c r="PGA50" s="127"/>
      <c r="PGB50" s="127"/>
      <c r="PGC50" s="127"/>
      <c r="PGD50" s="127"/>
      <c r="PGE50" s="127"/>
      <c r="PGF50" s="127"/>
      <c r="PGG50" s="127"/>
      <c r="PGH50" s="127"/>
      <c r="PGI50" s="127"/>
      <c r="PGJ50" s="127"/>
      <c r="PGK50" s="127"/>
      <c r="PGL50" s="127"/>
      <c r="PGM50" s="127"/>
      <c r="PGN50" s="127"/>
      <c r="PGO50" s="127"/>
      <c r="PGP50" s="127"/>
      <c r="PGQ50" s="127"/>
      <c r="PGR50" s="127"/>
      <c r="PGS50" s="127"/>
      <c r="PGT50" s="127"/>
      <c r="PGU50" s="127"/>
      <c r="PGV50" s="127"/>
      <c r="PGW50" s="127"/>
      <c r="PGX50" s="127"/>
      <c r="PGY50" s="127"/>
      <c r="PGZ50" s="127"/>
      <c r="PHA50" s="127"/>
      <c r="PHB50" s="127"/>
      <c r="PHC50" s="127"/>
      <c r="PHD50" s="127"/>
      <c r="PHE50" s="127"/>
      <c r="PHF50" s="127"/>
      <c r="PHG50" s="127"/>
      <c r="PHH50" s="127"/>
      <c r="PHI50" s="127"/>
      <c r="PHJ50" s="127"/>
      <c r="PHK50" s="127"/>
      <c r="PHL50" s="127"/>
      <c r="PHM50" s="127"/>
      <c r="PHN50" s="127"/>
      <c r="PHO50" s="127"/>
      <c r="PHP50" s="127"/>
      <c r="PHQ50" s="127"/>
      <c r="PHR50" s="127"/>
      <c r="PHS50" s="127"/>
      <c r="PHT50" s="127"/>
      <c r="PHU50" s="127"/>
      <c r="PHV50" s="127"/>
      <c r="PHW50" s="127"/>
      <c r="PHX50" s="127"/>
      <c r="PHY50" s="127"/>
      <c r="PHZ50" s="127"/>
      <c r="PIA50" s="127"/>
      <c r="PIB50" s="127"/>
      <c r="PIC50" s="127"/>
      <c r="PID50" s="127"/>
      <c r="PIE50" s="127"/>
      <c r="PIF50" s="127"/>
      <c r="PIG50" s="127"/>
      <c r="PIH50" s="127"/>
      <c r="PII50" s="127"/>
      <c r="PIJ50" s="127"/>
      <c r="PIK50" s="127"/>
      <c r="PIL50" s="127"/>
      <c r="PIM50" s="127"/>
      <c r="PIN50" s="127"/>
      <c r="PIO50" s="127"/>
      <c r="PIP50" s="127"/>
      <c r="PIQ50" s="127"/>
      <c r="PIR50" s="127"/>
      <c r="PIS50" s="127"/>
      <c r="PIT50" s="127"/>
      <c r="PIU50" s="127"/>
      <c r="PIV50" s="127"/>
      <c r="PIW50" s="127"/>
      <c r="PIX50" s="127"/>
      <c r="PIY50" s="127"/>
      <c r="PIZ50" s="127"/>
      <c r="PJA50" s="127"/>
      <c r="PJB50" s="127"/>
      <c r="PJC50" s="127"/>
      <c r="PJD50" s="127"/>
      <c r="PJE50" s="127"/>
      <c r="PJF50" s="127"/>
      <c r="PJG50" s="127"/>
      <c r="PJH50" s="127"/>
      <c r="PJI50" s="127"/>
      <c r="PJJ50" s="127"/>
      <c r="PJK50" s="127"/>
      <c r="PJL50" s="127"/>
      <c r="PJM50" s="127"/>
      <c r="PJN50" s="127"/>
      <c r="PJO50" s="127"/>
      <c r="PJP50" s="127"/>
      <c r="PJQ50" s="127"/>
      <c r="PJR50" s="127"/>
      <c r="PJS50" s="127"/>
      <c r="PJT50" s="127"/>
      <c r="PJU50" s="127"/>
      <c r="PJV50" s="127"/>
      <c r="PJW50" s="127"/>
      <c r="PJX50" s="127"/>
      <c r="PJY50" s="127"/>
      <c r="PJZ50" s="127"/>
      <c r="PKA50" s="127"/>
      <c r="PKB50" s="127"/>
      <c r="PKC50" s="127"/>
      <c r="PKD50" s="127"/>
      <c r="PKE50" s="127"/>
      <c r="PKF50" s="127"/>
      <c r="PKG50" s="127"/>
      <c r="PKH50" s="127"/>
      <c r="PKI50" s="127"/>
      <c r="PKJ50" s="127"/>
      <c r="PKK50" s="127"/>
      <c r="PKL50" s="127"/>
      <c r="PKM50" s="127"/>
      <c r="PKN50" s="127"/>
      <c r="PKO50" s="127"/>
      <c r="PKP50" s="127"/>
      <c r="PKQ50" s="127"/>
      <c r="PKR50" s="127"/>
      <c r="PKS50" s="127"/>
      <c r="PKT50" s="127"/>
      <c r="PKU50" s="127"/>
      <c r="PKV50" s="127"/>
      <c r="PKW50" s="127"/>
      <c r="PKX50" s="127"/>
      <c r="PKY50" s="127"/>
      <c r="PKZ50" s="127"/>
      <c r="PLA50" s="127"/>
      <c r="PLB50" s="127"/>
      <c r="PLC50" s="127"/>
      <c r="PLD50" s="127"/>
      <c r="PLE50" s="127"/>
      <c r="PLF50" s="127"/>
      <c r="PLG50" s="127"/>
      <c r="PLH50" s="127"/>
      <c r="PLI50" s="127"/>
      <c r="PLJ50" s="127"/>
      <c r="PLK50" s="127"/>
      <c r="PLL50" s="127"/>
      <c r="PLM50" s="127"/>
      <c r="PLN50" s="127"/>
      <c r="PLO50" s="127"/>
      <c r="PLP50" s="127"/>
      <c r="PLQ50" s="127"/>
      <c r="PLR50" s="127"/>
      <c r="PLS50" s="127"/>
      <c r="PLT50" s="127"/>
      <c r="PLU50" s="127"/>
      <c r="PLV50" s="127"/>
      <c r="PLW50" s="127"/>
      <c r="PLX50" s="127"/>
      <c r="PLY50" s="127"/>
      <c r="PLZ50" s="127"/>
      <c r="PMA50" s="127"/>
      <c r="PMB50" s="127"/>
      <c r="PMC50" s="127"/>
      <c r="PMD50" s="127"/>
      <c r="PME50" s="127"/>
      <c r="PMF50" s="127"/>
      <c r="PMG50" s="127"/>
      <c r="PMH50" s="127"/>
      <c r="PMI50" s="127"/>
      <c r="PMJ50" s="127"/>
      <c r="PMK50" s="127"/>
      <c r="PML50" s="127"/>
      <c r="PMM50" s="127"/>
      <c r="PMN50" s="127"/>
      <c r="PMO50" s="127"/>
      <c r="PMP50" s="127"/>
      <c r="PMQ50" s="127"/>
      <c r="PMR50" s="127"/>
      <c r="PMS50" s="127"/>
      <c r="PMT50" s="127"/>
      <c r="PMU50" s="127"/>
      <c r="PMV50" s="127"/>
      <c r="PMW50" s="127"/>
      <c r="PMX50" s="127"/>
      <c r="PMY50" s="127"/>
      <c r="PMZ50" s="127"/>
      <c r="PNA50" s="127"/>
      <c r="PNB50" s="127"/>
      <c r="PNC50" s="127"/>
      <c r="PND50" s="127"/>
      <c r="PNE50" s="127"/>
      <c r="PNF50" s="127"/>
      <c r="PNG50" s="127"/>
      <c r="PNH50" s="127"/>
      <c r="PNI50" s="127"/>
      <c r="PNJ50" s="127"/>
      <c r="PNK50" s="127"/>
      <c r="PNL50" s="127"/>
      <c r="PNM50" s="127"/>
      <c r="PNN50" s="127"/>
      <c r="PNO50" s="127"/>
      <c r="PNP50" s="127"/>
      <c r="PNQ50" s="127"/>
      <c r="PNR50" s="127"/>
      <c r="PNS50" s="127"/>
      <c r="PNT50" s="127"/>
      <c r="PNU50" s="127"/>
      <c r="PNV50" s="127"/>
      <c r="PNW50" s="127"/>
      <c r="PNX50" s="127"/>
      <c r="PNY50" s="127"/>
      <c r="PNZ50" s="127"/>
      <c r="POA50" s="127"/>
      <c r="POB50" s="127"/>
      <c r="POC50" s="127"/>
      <c r="POD50" s="127"/>
      <c r="POE50" s="127"/>
      <c r="POF50" s="127"/>
      <c r="POG50" s="127"/>
      <c r="POH50" s="127"/>
      <c r="POI50" s="127"/>
      <c r="POJ50" s="127"/>
      <c r="POK50" s="127"/>
      <c r="POL50" s="127"/>
      <c r="POM50" s="127"/>
      <c r="PON50" s="127"/>
      <c r="POO50" s="127"/>
      <c r="POP50" s="127"/>
      <c r="POQ50" s="127"/>
      <c r="POR50" s="127"/>
      <c r="POS50" s="127"/>
      <c r="POT50" s="127"/>
      <c r="POU50" s="127"/>
      <c r="POV50" s="127"/>
      <c r="POW50" s="127"/>
      <c r="POX50" s="127"/>
      <c r="POY50" s="127"/>
      <c r="POZ50" s="127"/>
      <c r="PPA50" s="127"/>
      <c r="PPB50" s="127"/>
      <c r="PPC50" s="127"/>
      <c r="PPD50" s="127"/>
      <c r="PPE50" s="127"/>
      <c r="PPF50" s="127"/>
      <c r="PPG50" s="127"/>
      <c r="PPH50" s="127"/>
      <c r="PPI50" s="127"/>
      <c r="PPJ50" s="127"/>
      <c r="PPK50" s="127"/>
      <c r="PPL50" s="127"/>
      <c r="PPM50" s="127"/>
      <c r="PPN50" s="127"/>
      <c r="PPO50" s="127"/>
      <c r="PPP50" s="127"/>
      <c r="PPQ50" s="127"/>
      <c r="PPR50" s="127"/>
      <c r="PPS50" s="127"/>
      <c r="PPT50" s="127"/>
      <c r="PPU50" s="127"/>
      <c r="PPV50" s="127"/>
      <c r="PPW50" s="127"/>
      <c r="PPX50" s="127"/>
      <c r="PPY50" s="127"/>
      <c r="PPZ50" s="127"/>
      <c r="PQA50" s="127"/>
      <c r="PQB50" s="127"/>
      <c r="PQC50" s="127"/>
      <c r="PQD50" s="127"/>
      <c r="PQE50" s="127"/>
      <c r="PQF50" s="127"/>
      <c r="PQG50" s="127"/>
      <c r="PQH50" s="127"/>
      <c r="PQI50" s="127"/>
      <c r="PQJ50" s="127"/>
      <c r="PQK50" s="127"/>
      <c r="PQL50" s="127"/>
      <c r="PQM50" s="127"/>
      <c r="PQN50" s="127"/>
      <c r="PQO50" s="127"/>
      <c r="PQP50" s="127"/>
      <c r="PQQ50" s="127"/>
      <c r="PQR50" s="127"/>
      <c r="PQS50" s="127"/>
      <c r="PQT50" s="127"/>
      <c r="PQU50" s="127"/>
      <c r="PQV50" s="127"/>
      <c r="PQW50" s="127"/>
      <c r="PQX50" s="127"/>
      <c r="PQY50" s="127"/>
      <c r="PQZ50" s="127"/>
      <c r="PRA50" s="127"/>
      <c r="PRB50" s="127"/>
      <c r="PRC50" s="127"/>
      <c r="PRD50" s="127"/>
      <c r="PRE50" s="127"/>
      <c r="PRF50" s="127"/>
      <c r="PRG50" s="127"/>
      <c r="PRH50" s="127"/>
      <c r="PRI50" s="127"/>
      <c r="PRJ50" s="127"/>
      <c r="PRK50" s="127"/>
      <c r="PRL50" s="127"/>
      <c r="PRM50" s="127"/>
      <c r="PRN50" s="127"/>
      <c r="PRO50" s="127"/>
      <c r="PRP50" s="127"/>
      <c r="PRQ50" s="127"/>
      <c r="PRR50" s="127"/>
      <c r="PRS50" s="127"/>
      <c r="PRT50" s="127"/>
      <c r="PRU50" s="127"/>
      <c r="PRV50" s="127"/>
      <c r="PRW50" s="127"/>
      <c r="PRX50" s="127"/>
      <c r="PRY50" s="127"/>
      <c r="PRZ50" s="127"/>
      <c r="PSA50" s="127"/>
      <c r="PSB50" s="127"/>
      <c r="PSC50" s="127"/>
      <c r="PSD50" s="127"/>
      <c r="PSE50" s="127"/>
      <c r="PSF50" s="127"/>
      <c r="PSG50" s="127"/>
      <c r="PSH50" s="127"/>
      <c r="PSI50" s="127"/>
      <c r="PSJ50" s="127"/>
      <c r="PSK50" s="127"/>
      <c r="PSL50" s="127"/>
      <c r="PSM50" s="127"/>
      <c r="PSN50" s="127"/>
      <c r="PSO50" s="127"/>
      <c r="PSP50" s="127"/>
      <c r="PSQ50" s="127"/>
      <c r="PSR50" s="127"/>
      <c r="PSS50" s="127"/>
      <c r="PST50" s="127"/>
      <c r="PSU50" s="127"/>
      <c r="PSV50" s="127"/>
      <c r="PSW50" s="127"/>
      <c r="PSX50" s="127"/>
      <c r="PSY50" s="127"/>
      <c r="PSZ50" s="127"/>
      <c r="PTA50" s="127"/>
      <c r="PTB50" s="127"/>
      <c r="PTC50" s="127"/>
      <c r="PTD50" s="127"/>
      <c r="PTE50" s="127"/>
      <c r="PTF50" s="127"/>
      <c r="PTG50" s="127"/>
      <c r="PTH50" s="127"/>
      <c r="PTI50" s="127"/>
      <c r="PTJ50" s="127"/>
      <c r="PTK50" s="127"/>
      <c r="PTL50" s="127"/>
      <c r="PTM50" s="127"/>
      <c r="PTN50" s="127"/>
      <c r="PTO50" s="127"/>
      <c r="PTP50" s="127"/>
      <c r="PTQ50" s="127"/>
      <c r="PTR50" s="127"/>
      <c r="PTS50" s="127"/>
      <c r="PTT50" s="127"/>
      <c r="PTU50" s="127"/>
      <c r="PTV50" s="127"/>
      <c r="PTW50" s="127"/>
      <c r="PTX50" s="127"/>
      <c r="PTY50" s="127"/>
      <c r="PTZ50" s="127"/>
      <c r="PUA50" s="127"/>
      <c r="PUB50" s="127"/>
      <c r="PUC50" s="127"/>
      <c r="PUD50" s="127"/>
      <c r="PUE50" s="127"/>
      <c r="PUF50" s="127"/>
      <c r="PUG50" s="127"/>
      <c r="PUH50" s="127"/>
      <c r="PUI50" s="127"/>
      <c r="PUJ50" s="127"/>
      <c r="PUK50" s="127"/>
      <c r="PUL50" s="127"/>
      <c r="PUM50" s="127"/>
      <c r="PUN50" s="127"/>
      <c r="PUO50" s="127"/>
      <c r="PUP50" s="127"/>
      <c r="PUQ50" s="127"/>
      <c r="PUR50" s="127"/>
      <c r="PUS50" s="127"/>
      <c r="PUT50" s="127"/>
      <c r="PUU50" s="127"/>
      <c r="PUV50" s="127"/>
      <c r="PUW50" s="127"/>
      <c r="PUX50" s="127"/>
      <c r="PUY50" s="127"/>
      <c r="PUZ50" s="127"/>
      <c r="PVA50" s="127"/>
      <c r="PVB50" s="127"/>
      <c r="PVC50" s="127"/>
      <c r="PVD50" s="127"/>
      <c r="PVE50" s="127"/>
      <c r="PVF50" s="127"/>
      <c r="PVG50" s="127"/>
      <c r="PVH50" s="127"/>
      <c r="PVI50" s="127"/>
      <c r="PVJ50" s="127"/>
      <c r="PVK50" s="127"/>
      <c r="PVL50" s="127"/>
      <c r="PVM50" s="127"/>
      <c r="PVN50" s="127"/>
      <c r="PVO50" s="127"/>
      <c r="PVP50" s="127"/>
      <c r="PVQ50" s="127"/>
      <c r="PVR50" s="127"/>
      <c r="PVS50" s="127"/>
      <c r="PVT50" s="127"/>
      <c r="PVU50" s="127"/>
      <c r="PVV50" s="127"/>
      <c r="PVW50" s="127"/>
      <c r="PVX50" s="127"/>
      <c r="PVY50" s="127"/>
      <c r="PVZ50" s="127"/>
      <c r="PWA50" s="127"/>
      <c r="PWB50" s="127"/>
      <c r="PWC50" s="127"/>
      <c r="PWD50" s="127"/>
      <c r="PWE50" s="127"/>
      <c r="PWF50" s="127"/>
      <c r="PWG50" s="127"/>
      <c r="PWH50" s="127"/>
      <c r="PWI50" s="127"/>
      <c r="PWJ50" s="127"/>
      <c r="PWK50" s="127"/>
      <c r="PWL50" s="127"/>
      <c r="PWM50" s="127"/>
      <c r="PWN50" s="127"/>
      <c r="PWO50" s="127"/>
      <c r="PWP50" s="127"/>
      <c r="PWQ50" s="127"/>
      <c r="PWR50" s="127"/>
      <c r="PWS50" s="127"/>
      <c r="PWT50" s="127"/>
      <c r="PWU50" s="127"/>
      <c r="PWV50" s="127"/>
      <c r="PWW50" s="127"/>
      <c r="PWX50" s="127"/>
      <c r="PWY50" s="127"/>
      <c r="PWZ50" s="127"/>
      <c r="PXA50" s="127"/>
      <c r="PXB50" s="127"/>
      <c r="PXC50" s="127"/>
      <c r="PXD50" s="127"/>
      <c r="PXE50" s="127"/>
      <c r="PXF50" s="127"/>
      <c r="PXG50" s="127"/>
      <c r="PXH50" s="127"/>
      <c r="PXI50" s="127"/>
      <c r="PXJ50" s="127"/>
      <c r="PXK50" s="127"/>
      <c r="PXL50" s="127"/>
      <c r="PXM50" s="127"/>
      <c r="PXN50" s="127"/>
      <c r="PXO50" s="127"/>
      <c r="PXP50" s="127"/>
      <c r="PXQ50" s="127"/>
      <c r="PXR50" s="127"/>
      <c r="PXS50" s="127"/>
      <c r="PXT50" s="127"/>
      <c r="PXU50" s="127"/>
      <c r="PXV50" s="127"/>
      <c r="PXW50" s="127"/>
      <c r="PXX50" s="127"/>
      <c r="PXY50" s="127"/>
      <c r="PXZ50" s="127"/>
      <c r="PYA50" s="127"/>
      <c r="PYB50" s="127"/>
      <c r="PYC50" s="127"/>
      <c r="PYD50" s="127"/>
      <c r="PYE50" s="127"/>
      <c r="PYF50" s="127"/>
      <c r="PYG50" s="127"/>
      <c r="PYH50" s="127"/>
      <c r="PYI50" s="127"/>
      <c r="PYJ50" s="127"/>
      <c r="PYK50" s="127"/>
      <c r="PYL50" s="127"/>
      <c r="PYM50" s="127"/>
      <c r="PYN50" s="127"/>
      <c r="PYO50" s="127"/>
      <c r="PYP50" s="127"/>
      <c r="PYQ50" s="127"/>
      <c r="PYR50" s="127"/>
      <c r="PYS50" s="127"/>
      <c r="PYT50" s="127"/>
      <c r="PYU50" s="127"/>
      <c r="PYV50" s="127"/>
      <c r="PYW50" s="127"/>
      <c r="PYX50" s="127"/>
      <c r="PYY50" s="127"/>
      <c r="PYZ50" s="127"/>
      <c r="PZA50" s="127"/>
      <c r="PZB50" s="127"/>
      <c r="PZC50" s="127"/>
      <c r="PZD50" s="127"/>
      <c r="PZE50" s="127"/>
      <c r="PZF50" s="127"/>
      <c r="PZG50" s="127"/>
      <c r="PZH50" s="127"/>
      <c r="PZI50" s="127"/>
      <c r="PZJ50" s="127"/>
      <c r="PZK50" s="127"/>
      <c r="PZL50" s="127"/>
      <c r="PZM50" s="127"/>
      <c r="PZN50" s="127"/>
      <c r="PZO50" s="127"/>
      <c r="PZP50" s="127"/>
      <c r="PZQ50" s="127"/>
      <c r="PZR50" s="127"/>
      <c r="PZS50" s="127"/>
      <c r="PZT50" s="127"/>
      <c r="PZU50" s="127"/>
      <c r="PZV50" s="127"/>
      <c r="PZW50" s="127"/>
      <c r="PZX50" s="127"/>
      <c r="PZY50" s="127"/>
      <c r="PZZ50" s="127"/>
      <c r="QAA50" s="127"/>
      <c r="QAB50" s="127"/>
      <c r="QAC50" s="127"/>
      <c r="QAD50" s="127"/>
      <c r="QAE50" s="127"/>
      <c r="QAF50" s="127"/>
      <c r="QAG50" s="127"/>
      <c r="QAH50" s="127"/>
      <c r="QAI50" s="127"/>
      <c r="QAJ50" s="127"/>
      <c r="QAK50" s="127"/>
      <c r="QAL50" s="127"/>
      <c r="QAM50" s="127"/>
      <c r="QAN50" s="127"/>
      <c r="QAO50" s="127"/>
      <c r="QAP50" s="127"/>
      <c r="QAQ50" s="127"/>
      <c r="QAR50" s="127"/>
      <c r="QAS50" s="127"/>
      <c r="QAT50" s="127"/>
      <c r="QAU50" s="127"/>
      <c r="QAV50" s="127"/>
      <c r="QAW50" s="127"/>
      <c r="QAX50" s="127"/>
      <c r="QAY50" s="127"/>
      <c r="QAZ50" s="127"/>
      <c r="QBA50" s="127"/>
      <c r="QBB50" s="127"/>
      <c r="QBC50" s="127"/>
      <c r="QBD50" s="127"/>
      <c r="QBE50" s="127"/>
      <c r="QBF50" s="127"/>
      <c r="QBG50" s="127"/>
      <c r="QBH50" s="127"/>
      <c r="QBI50" s="127"/>
      <c r="QBJ50" s="127"/>
      <c r="QBK50" s="127"/>
      <c r="QBL50" s="127"/>
      <c r="QBM50" s="127"/>
      <c r="QBN50" s="127"/>
      <c r="QBO50" s="127"/>
      <c r="QBP50" s="127"/>
      <c r="QBQ50" s="127"/>
      <c r="QBR50" s="127"/>
      <c r="QBS50" s="127"/>
      <c r="QBT50" s="127"/>
      <c r="QBU50" s="127"/>
      <c r="QBV50" s="127"/>
      <c r="QBW50" s="127"/>
      <c r="QBX50" s="127"/>
      <c r="QBY50" s="127"/>
      <c r="QBZ50" s="127"/>
      <c r="QCA50" s="127"/>
      <c r="QCB50" s="127"/>
      <c r="QCC50" s="127"/>
      <c r="QCD50" s="127"/>
      <c r="QCE50" s="127"/>
      <c r="QCF50" s="127"/>
      <c r="QCG50" s="127"/>
      <c r="QCH50" s="127"/>
      <c r="QCI50" s="127"/>
      <c r="QCJ50" s="127"/>
      <c r="QCK50" s="127"/>
      <c r="QCL50" s="127"/>
      <c r="QCM50" s="127"/>
      <c r="QCN50" s="127"/>
      <c r="QCO50" s="127"/>
      <c r="QCP50" s="127"/>
      <c r="QCQ50" s="127"/>
      <c r="QCR50" s="127"/>
      <c r="QCS50" s="127"/>
      <c r="QCT50" s="127"/>
      <c r="QCU50" s="127"/>
      <c r="QCV50" s="127"/>
      <c r="QCW50" s="127"/>
      <c r="QCX50" s="127"/>
      <c r="QCY50" s="127"/>
      <c r="QCZ50" s="127"/>
      <c r="QDA50" s="127"/>
      <c r="QDB50" s="127"/>
      <c r="QDC50" s="127"/>
      <c r="QDD50" s="127"/>
      <c r="QDE50" s="127"/>
      <c r="QDF50" s="127"/>
      <c r="QDG50" s="127"/>
      <c r="QDH50" s="127"/>
      <c r="QDI50" s="127"/>
      <c r="QDJ50" s="127"/>
      <c r="QDK50" s="127"/>
      <c r="QDL50" s="127"/>
      <c r="QDM50" s="127"/>
      <c r="QDN50" s="127"/>
      <c r="QDO50" s="127"/>
      <c r="QDP50" s="127"/>
      <c r="QDQ50" s="127"/>
      <c r="QDR50" s="127"/>
      <c r="QDS50" s="127"/>
      <c r="QDT50" s="127"/>
      <c r="QDU50" s="127"/>
      <c r="QDV50" s="127"/>
      <c r="QDW50" s="127"/>
      <c r="QDX50" s="127"/>
      <c r="QDY50" s="127"/>
      <c r="QDZ50" s="127"/>
      <c r="QEA50" s="127"/>
      <c r="QEB50" s="127"/>
      <c r="QEC50" s="127"/>
      <c r="QED50" s="127"/>
      <c r="QEE50" s="127"/>
      <c r="QEF50" s="127"/>
      <c r="QEG50" s="127"/>
      <c r="QEH50" s="127"/>
      <c r="QEI50" s="127"/>
      <c r="QEJ50" s="127"/>
      <c r="QEK50" s="127"/>
      <c r="QEL50" s="127"/>
      <c r="QEM50" s="127"/>
      <c r="QEN50" s="127"/>
      <c r="QEO50" s="127"/>
      <c r="QEP50" s="127"/>
      <c r="QEQ50" s="127"/>
      <c r="QER50" s="127"/>
      <c r="QES50" s="127"/>
      <c r="QET50" s="127"/>
      <c r="QEU50" s="127"/>
      <c r="QEV50" s="127"/>
      <c r="QEW50" s="127"/>
      <c r="QEX50" s="127"/>
      <c r="QEY50" s="127"/>
      <c r="QEZ50" s="127"/>
      <c r="QFA50" s="127"/>
      <c r="QFB50" s="127"/>
      <c r="QFC50" s="127"/>
      <c r="QFD50" s="127"/>
      <c r="QFE50" s="127"/>
      <c r="QFF50" s="127"/>
      <c r="QFG50" s="127"/>
      <c r="QFH50" s="127"/>
      <c r="QFI50" s="127"/>
      <c r="QFJ50" s="127"/>
      <c r="QFK50" s="127"/>
      <c r="QFL50" s="127"/>
      <c r="QFM50" s="127"/>
      <c r="QFN50" s="127"/>
      <c r="QFO50" s="127"/>
      <c r="QFP50" s="127"/>
      <c r="QFQ50" s="127"/>
      <c r="QFR50" s="127"/>
      <c r="QFS50" s="127"/>
      <c r="QFT50" s="127"/>
      <c r="QFU50" s="127"/>
      <c r="QFV50" s="127"/>
      <c r="QFW50" s="127"/>
      <c r="QFX50" s="127"/>
      <c r="QFY50" s="127"/>
      <c r="QFZ50" s="127"/>
      <c r="QGA50" s="127"/>
      <c r="QGB50" s="127"/>
      <c r="QGC50" s="127"/>
      <c r="QGD50" s="127"/>
      <c r="QGE50" s="127"/>
      <c r="QGF50" s="127"/>
      <c r="QGG50" s="127"/>
      <c r="QGH50" s="127"/>
      <c r="QGI50" s="127"/>
      <c r="QGJ50" s="127"/>
      <c r="QGK50" s="127"/>
      <c r="QGL50" s="127"/>
      <c r="QGM50" s="127"/>
      <c r="QGN50" s="127"/>
      <c r="QGO50" s="127"/>
      <c r="QGP50" s="127"/>
      <c r="QGQ50" s="127"/>
      <c r="QGR50" s="127"/>
      <c r="QGS50" s="127"/>
      <c r="QGT50" s="127"/>
      <c r="QGU50" s="127"/>
      <c r="QGV50" s="127"/>
      <c r="QGW50" s="127"/>
      <c r="QGX50" s="127"/>
      <c r="QGY50" s="127"/>
      <c r="QGZ50" s="127"/>
      <c r="QHA50" s="127"/>
      <c r="QHB50" s="127"/>
      <c r="QHC50" s="127"/>
      <c r="QHD50" s="127"/>
      <c r="QHE50" s="127"/>
      <c r="QHF50" s="127"/>
      <c r="QHG50" s="127"/>
      <c r="QHH50" s="127"/>
      <c r="QHI50" s="127"/>
      <c r="QHJ50" s="127"/>
      <c r="QHK50" s="127"/>
      <c r="QHL50" s="127"/>
      <c r="QHM50" s="127"/>
      <c r="QHN50" s="127"/>
      <c r="QHO50" s="127"/>
      <c r="QHP50" s="127"/>
      <c r="QHQ50" s="127"/>
      <c r="QHR50" s="127"/>
      <c r="QHS50" s="127"/>
      <c r="QHT50" s="127"/>
      <c r="QHU50" s="127"/>
      <c r="QHV50" s="127"/>
      <c r="QHW50" s="127"/>
      <c r="QHX50" s="127"/>
      <c r="QHY50" s="127"/>
      <c r="QHZ50" s="127"/>
      <c r="QIA50" s="127"/>
      <c r="QIB50" s="127"/>
      <c r="QIC50" s="127"/>
      <c r="QID50" s="127"/>
      <c r="QIE50" s="127"/>
      <c r="QIF50" s="127"/>
      <c r="QIG50" s="127"/>
      <c r="QIH50" s="127"/>
      <c r="QII50" s="127"/>
      <c r="QIJ50" s="127"/>
      <c r="QIK50" s="127"/>
      <c r="QIL50" s="127"/>
      <c r="QIM50" s="127"/>
      <c r="QIN50" s="127"/>
      <c r="QIO50" s="127"/>
      <c r="QIP50" s="127"/>
      <c r="QIQ50" s="127"/>
      <c r="QIR50" s="127"/>
      <c r="QIS50" s="127"/>
      <c r="QIT50" s="127"/>
      <c r="QIU50" s="127"/>
      <c r="QIV50" s="127"/>
      <c r="QIW50" s="127"/>
      <c r="QIX50" s="127"/>
      <c r="QIY50" s="127"/>
      <c r="QIZ50" s="127"/>
      <c r="QJA50" s="127"/>
      <c r="QJB50" s="127"/>
      <c r="QJC50" s="127"/>
      <c r="QJD50" s="127"/>
      <c r="QJE50" s="127"/>
      <c r="QJF50" s="127"/>
      <c r="QJG50" s="127"/>
      <c r="QJH50" s="127"/>
      <c r="QJI50" s="127"/>
      <c r="QJJ50" s="127"/>
      <c r="QJK50" s="127"/>
      <c r="QJL50" s="127"/>
      <c r="QJM50" s="127"/>
      <c r="QJN50" s="127"/>
      <c r="QJO50" s="127"/>
      <c r="QJP50" s="127"/>
      <c r="QJQ50" s="127"/>
      <c r="QJR50" s="127"/>
      <c r="QJS50" s="127"/>
      <c r="QJT50" s="127"/>
      <c r="QJU50" s="127"/>
      <c r="QJV50" s="127"/>
      <c r="QJW50" s="127"/>
      <c r="QJX50" s="127"/>
      <c r="QJY50" s="127"/>
      <c r="QJZ50" s="127"/>
      <c r="QKA50" s="127"/>
      <c r="QKB50" s="127"/>
      <c r="QKC50" s="127"/>
      <c r="QKD50" s="127"/>
      <c r="QKE50" s="127"/>
      <c r="QKF50" s="127"/>
      <c r="QKG50" s="127"/>
      <c r="QKH50" s="127"/>
      <c r="QKI50" s="127"/>
      <c r="QKJ50" s="127"/>
      <c r="QKK50" s="127"/>
      <c r="QKL50" s="127"/>
      <c r="QKM50" s="127"/>
      <c r="QKN50" s="127"/>
      <c r="QKO50" s="127"/>
      <c r="QKP50" s="127"/>
      <c r="QKQ50" s="127"/>
      <c r="QKR50" s="127"/>
      <c r="QKS50" s="127"/>
      <c r="QKT50" s="127"/>
      <c r="QKU50" s="127"/>
      <c r="QKV50" s="127"/>
      <c r="QKW50" s="127"/>
      <c r="QKX50" s="127"/>
      <c r="QKY50" s="127"/>
      <c r="QKZ50" s="127"/>
      <c r="QLA50" s="127"/>
      <c r="QLB50" s="127"/>
      <c r="QLC50" s="127"/>
      <c r="QLD50" s="127"/>
      <c r="QLE50" s="127"/>
      <c r="QLF50" s="127"/>
      <c r="QLG50" s="127"/>
      <c r="QLH50" s="127"/>
      <c r="QLI50" s="127"/>
      <c r="QLJ50" s="127"/>
      <c r="QLK50" s="127"/>
      <c r="QLL50" s="127"/>
      <c r="QLM50" s="127"/>
      <c r="QLN50" s="127"/>
      <c r="QLO50" s="127"/>
      <c r="QLP50" s="127"/>
      <c r="QLQ50" s="127"/>
      <c r="QLR50" s="127"/>
      <c r="QLS50" s="127"/>
      <c r="QLT50" s="127"/>
      <c r="QLU50" s="127"/>
      <c r="QLV50" s="127"/>
      <c r="QLW50" s="127"/>
      <c r="QLX50" s="127"/>
      <c r="QLY50" s="127"/>
      <c r="QLZ50" s="127"/>
      <c r="QMA50" s="127"/>
      <c r="QMB50" s="127"/>
      <c r="QMC50" s="127"/>
      <c r="QMD50" s="127"/>
      <c r="QME50" s="127"/>
      <c r="QMF50" s="127"/>
      <c r="QMG50" s="127"/>
      <c r="QMH50" s="127"/>
      <c r="QMI50" s="127"/>
      <c r="QMJ50" s="127"/>
      <c r="QMK50" s="127"/>
      <c r="QML50" s="127"/>
      <c r="QMM50" s="127"/>
      <c r="QMN50" s="127"/>
      <c r="QMO50" s="127"/>
      <c r="QMP50" s="127"/>
      <c r="QMQ50" s="127"/>
      <c r="QMR50" s="127"/>
      <c r="QMS50" s="127"/>
      <c r="QMT50" s="127"/>
      <c r="QMU50" s="127"/>
      <c r="QMV50" s="127"/>
      <c r="QMW50" s="127"/>
      <c r="QMX50" s="127"/>
      <c r="QMY50" s="127"/>
      <c r="QMZ50" s="127"/>
      <c r="QNA50" s="127"/>
      <c r="QNB50" s="127"/>
      <c r="QNC50" s="127"/>
      <c r="QND50" s="127"/>
      <c r="QNE50" s="127"/>
      <c r="QNF50" s="127"/>
      <c r="QNG50" s="127"/>
      <c r="QNH50" s="127"/>
      <c r="QNI50" s="127"/>
      <c r="QNJ50" s="127"/>
      <c r="QNK50" s="127"/>
      <c r="QNL50" s="127"/>
      <c r="QNM50" s="127"/>
      <c r="QNN50" s="127"/>
      <c r="QNO50" s="127"/>
      <c r="QNP50" s="127"/>
      <c r="QNQ50" s="127"/>
      <c r="QNR50" s="127"/>
      <c r="QNS50" s="127"/>
      <c r="QNT50" s="127"/>
      <c r="QNU50" s="127"/>
      <c r="QNV50" s="127"/>
      <c r="QNW50" s="127"/>
      <c r="QNX50" s="127"/>
      <c r="QNY50" s="127"/>
      <c r="QNZ50" s="127"/>
      <c r="QOA50" s="127"/>
      <c r="QOB50" s="127"/>
      <c r="QOC50" s="127"/>
      <c r="QOD50" s="127"/>
      <c r="QOE50" s="127"/>
      <c r="QOF50" s="127"/>
      <c r="QOG50" s="127"/>
      <c r="QOH50" s="127"/>
      <c r="QOI50" s="127"/>
      <c r="QOJ50" s="127"/>
      <c r="QOK50" s="127"/>
      <c r="QOL50" s="127"/>
      <c r="QOM50" s="127"/>
      <c r="QON50" s="127"/>
      <c r="QOO50" s="127"/>
      <c r="QOP50" s="127"/>
      <c r="QOQ50" s="127"/>
      <c r="QOR50" s="127"/>
      <c r="QOS50" s="127"/>
      <c r="QOT50" s="127"/>
      <c r="QOU50" s="127"/>
      <c r="QOV50" s="127"/>
      <c r="QOW50" s="127"/>
      <c r="QOX50" s="127"/>
      <c r="QOY50" s="127"/>
      <c r="QOZ50" s="127"/>
      <c r="QPA50" s="127"/>
      <c r="QPB50" s="127"/>
      <c r="QPC50" s="127"/>
      <c r="QPD50" s="127"/>
      <c r="QPE50" s="127"/>
      <c r="QPF50" s="127"/>
      <c r="QPG50" s="127"/>
      <c r="QPH50" s="127"/>
      <c r="QPI50" s="127"/>
      <c r="QPJ50" s="127"/>
      <c r="QPK50" s="127"/>
      <c r="QPL50" s="127"/>
      <c r="QPM50" s="127"/>
      <c r="QPN50" s="127"/>
      <c r="QPO50" s="127"/>
      <c r="QPP50" s="127"/>
      <c r="QPQ50" s="127"/>
      <c r="QPR50" s="127"/>
      <c r="QPS50" s="127"/>
      <c r="QPT50" s="127"/>
      <c r="QPU50" s="127"/>
      <c r="QPV50" s="127"/>
      <c r="QPW50" s="127"/>
      <c r="QPX50" s="127"/>
      <c r="QPY50" s="127"/>
      <c r="QPZ50" s="127"/>
      <c r="QQA50" s="127"/>
      <c r="QQB50" s="127"/>
      <c r="QQC50" s="127"/>
      <c r="QQD50" s="127"/>
      <c r="QQE50" s="127"/>
      <c r="QQF50" s="127"/>
      <c r="QQG50" s="127"/>
      <c r="QQH50" s="127"/>
      <c r="QQI50" s="127"/>
      <c r="QQJ50" s="127"/>
      <c r="QQK50" s="127"/>
      <c r="QQL50" s="127"/>
      <c r="QQM50" s="127"/>
      <c r="QQN50" s="127"/>
      <c r="QQO50" s="127"/>
      <c r="QQP50" s="127"/>
      <c r="QQQ50" s="127"/>
      <c r="QQR50" s="127"/>
      <c r="QQS50" s="127"/>
      <c r="QQT50" s="127"/>
      <c r="QQU50" s="127"/>
      <c r="QQV50" s="127"/>
      <c r="QQW50" s="127"/>
      <c r="QQX50" s="127"/>
      <c r="QQY50" s="127"/>
      <c r="QQZ50" s="127"/>
      <c r="QRA50" s="127"/>
      <c r="QRB50" s="127"/>
      <c r="QRC50" s="127"/>
      <c r="QRD50" s="127"/>
      <c r="QRE50" s="127"/>
      <c r="QRF50" s="127"/>
      <c r="QRG50" s="127"/>
      <c r="QRH50" s="127"/>
      <c r="QRI50" s="127"/>
      <c r="QRJ50" s="127"/>
      <c r="QRK50" s="127"/>
      <c r="QRL50" s="127"/>
      <c r="QRM50" s="127"/>
      <c r="QRN50" s="127"/>
      <c r="QRO50" s="127"/>
      <c r="QRP50" s="127"/>
      <c r="QRQ50" s="127"/>
      <c r="QRR50" s="127"/>
      <c r="QRS50" s="127"/>
      <c r="QRT50" s="127"/>
      <c r="QRU50" s="127"/>
      <c r="QRV50" s="127"/>
      <c r="QRW50" s="127"/>
      <c r="QRX50" s="127"/>
      <c r="QRY50" s="127"/>
      <c r="QRZ50" s="127"/>
      <c r="QSA50" s="127"/>
      <c r="QSB50" s="127"/>
      <c r="QSC50" s="127"/>
      <c r="QSD50" s="127"/>
      <c r="QSE50" s="127"/>
      <c r="QSF50" s="127"/>
      <c r="QSG50" s="127"/>
      <c r="QSH50" s="127"/>
      <c r="QSI50" s="127"/>
      <c r="QSJ50" s="127"/>
      <c r="QSK50" s="127"/>
      <c r="QSL50" s="127"/>
      <c r="QSM50" s="127"/>
      <c r="QSN50" s="127"/>
      <c r="QSO50" s="127"/>
      <c r="QSP50" s="127"/>
      <c r="QSQ50" s="127"/>
      <c r="QSR50" s="127"/>
      <c r="QSS50" s="127"/>
      <c r="QST50" s="127"/>
      <c r="QSU50" s="127"/>
      <c r="QSV50" s="127"/>
      <c r="QSW50" s="127"/>
      <c r="QSX50" s="127"/>
      <c r="QSY50" s="127"/>
      <c r="QSZ50" s="127"/>
      <c r="QTA50" s="127"/>
      <c r="QTB50" s="127"/>
      <c r="QTC50" s="127"/>
      <c r="QTD50" s="127"/>
      <c r="QTE50" s="127"/>
      <c r="QTF50" s="127"/>
      <c r="QTG50" s="127"/>
      <c r="QTH50" s="127"/>
      <c r="QTI50" s="127"/>
      <c r="QTJ50" s="127"/>
      <c r="QTK50" s="127"/>
      <c r="QTL50" s="127"/>
      <c r="QTM50" s="127"/>
      <c r="QTN50" s="127"/>
      <c r="QTO50" s="127"/>
      <c r="QTP50" s="127"/>
      <c r="QTQ50" s="127"/>
      <c r="QTR50" s="127"/>
      <c r="QTS50" s="127"/>
      <c r="QTT50" s="127"/>
      <c r="QTU50" s="127"/>
      <c r="QTV50" s="127"/>
      <c r="QTW50" s="127"/>
      <c r="QTX50" s="127"/>
      <c r="QTY50" s="127"/>
      <c r="QTZ50" s="127"/>
      <c r="QUA50" s="127"/>
      <c r="QUB50" s="127"/>
      <c r="QUC50" s="127"/>
      <c r="QUD50" s="127"/>
      <c r="QUE50" s="127"/>
      <c r="QUF50" s="127"/>
      <c r="QUG50" s="127"/>
      <c r="QUH50" s="127"/>
      <c r="QUI50" s="127"/>
      <c r="QUJ50" s="127"/>
      <c r="QUK50" s="127"/>
      <c r="QUL50" s="127"/>
      <c r="QUM50" s="127"/>
      <c r="QUN50" s="127"/>
      <c r="QUO50" s="127"/>
      <c r="QUP50" s="127"/>
      <c r="QUQ50" s="127"/>
      <c r="QUR50" s="127"/>
      <c r="QUS50" s="127"/>
      <c r="QUT50" s="127"/>
      <c r="QUU50" s="127"/>
      <c r="QUV50" s="127"/>
      <c r="QUW50" s="127"/>
      <c r="QUX50" s="127"/>
      <c r="QUY50" s="127"/>
      <c r="QUZ50" s="127"/>
      <c r="QVA50" s="127"/>
      <c r="QVB50" s="127"/>
      <c r="QVC50" s="127"/>
      <c r="QVD50" s="127"/>
      <c r="QVE50" s="127"/>
      <c r="QVF50" s="127"/>
      <c r="QVG50" s="127"/>
      <c r="QVH50" s="127"/>
      <c r="QVI50" s="127"/>
      <c r="QVJ50" s="127"/>
      <c r="QVK50" s="127"/>
      <c r="QVL50" s="127"/>
      <c r="QVM50" s="127"/>
      <c r="QVN50" s="127"/>
      <c r="QVO50" s="127"/>
      <c r="QVP50" s="127"/>
      <c r="QVQ50" s="127"/>
      <c r="QVR50" s="127"/>
      <c r="QVS50" s="127"/>
      <c r="QVT50" s="127"/>
      <c r="QVU50" s="127"/>
      <c r="QVV50" s="127"/>
      <c r="QVW50" s="127"/>
      <c r="QVX50" s="127"/>
      <c r="QVY50" s="127"/>
      <c r="QVZ50" s="127"/>
      <c r="QWA50" s="127"/>
      <c r="QWB50" s="127"/>
      <c r="QWC50" s="127"/>
      <c r="QWD50" s="127"/>
      <c r="QWE50" s="127"/>
      <c r="QWF50" s="127"/>
      <c r="QWG50" s="127"/>
      <c r="QWH50" s="127"/>
      <c r="QWI50" s="127"/>
      <c r="QWJ50" s="127"/>
      <c r="QWK50" s="127"/>
      <c r="QWL50" s="127"/>
      <c r="QWM50" s="127"/>
      <c r="QWN50" s="127"/>
      <c r="QWO50" s="127"/>
      <c r="QWP50" s="127"/>
      <c r="QWQ50" s="127"/>
      <c r="QWR50" s="127"/>
      <c r="QWS50" s="127"/>
      <c r="QWT50" s="127"/>
      <c r="QWU50" s="127"/>
      <c r="QWV50" s="127"/>
      <c r="QWW50" s="127"/>
      <c r="QWX50" s="127"/>
      <c r="QWY50" s="127"/>
      <c r="QWZ50" s="127"/>
      <c r="QXA50" s="127"/>
      <c r="QXB50" s="127"/>
      <c r="QXC50" s="127"/>
      <c r="QXD50" s="127"/>
      <c r="QXE50" s="127"/>
      <c r="QXF50" s="127"/>
      <c r="QXG50" s="127"/>
      <c r="QXH50" s="127"/>
      <c r="QXI50" s="127"/>
      <c r="QXJ50" s="127"/>
      <c r="QXK50" s="127"/>
      <c r="QXL50" s="127"/>
      <c r="QXM50" s="127"/>
      <c r="QXN50" s="127"/>
      <c r="QXO50" s="127"/>
      <c r="QXP50" s="127"/>
      <c r="QXQ50" s="127"/>
      <c r="QXR50" s="127"/>
      <c r="QXS50" s="127"/>
      <c r="QXT50" s="127"/>
      <c r="QXU50" s="127"/>
      <c r="QXV50" s="127"/>
      <c r="QXW50" s="127"/>
      <c r="QXX50" s="127"/>
      <c r="QXY50" s="127"/>
      <c r="QXZ50" s="127"/>
      <c r="QYA50" s="127"/>
      <c r="QYB50" s="127"/>
      <c r="QYC50" s="127"/>
      <c r="QYD50" s="127"/>
      <c r="QYE50" s="127"/>
      <c r="QYF50" s="127"/>
      <c r="QYG50" s="127"/>
      <c r="QYH50" s="127"/>
      <c r="QYI50" s="127"/>
      <c r="QYJ50" s="127"/>
      <c r="QYK50" s="127"/>
      <c r="QYL50" s="127"/>
      <c r="QYM50" s="127"/>
      <c r="QYN50" s="127"/>
      <c r="QYO50" s="127"/>
      <c r="QYP50" s="127"/>
      <c r="QYQ50" s="127"/>
      <c r="QYR50" s="127"/>
      <c r="QYS50" s="127"/>
      <c r="QYT50" s="127"/>
      <c r="QYU50" s="127"/>
      <c r="QYV50" s="127"/>
      <c r="QYW50" s="127"/>
      <c r="QYX50" s="127"/>
      <c r="QYY50" s="127"/>
      <c r="QYZ50" s="127"/>
      <c r="QZA50" s="127"/>
      <c r="QZB50" s="127"/>
      <c r="QZC50" s="127"/>
      <c r="QZD50" s="127"/>
      <c r="QZE50" s="127"/>
      <c r="QZF50" s="127"/>
      <c r="QZG50" s="127"/>
      <c r="QZH50" s="127"/>
      <c r="QZI50" s="127"/>
      <c r="QZJ50" s="127"/>
      <c r="QZK50" s="127"/>
      <c r="QZL50" s="127"/>
      <c r="QZM50" s="127"/>
      <c r="QZN50" s="127"/>
      <c r="QZO50" s="127"/>
      <c r="QZP50" s="127"/>
      <c r="QZQ50" s="127"/>
      <c r="QZR50" s="127"/>
      <c r="QZS50" s="127"/>
      <c r="QZT50" s="127"/>
      <c r="QZU50" s="127"/>
      <c r="QZV50" s="127"/>
      <c r="QZW50" s="127"/>
      <c r="QZX50" s="127"/>
      <c r="QZY50" s="127"/>
      <c r="QZZ50" s="127"/>
      <c r="RAA50" s="127"/>
      <c r="RAB50" s="127"/>
      <c r="RAC50" s="127"/>
      <c r="RAD50" s="127"/>
      <c r="RAE50" s="127"/>
      <c r="RAF50" s="127"/>
      <c r="RAG50" s="127"/>
      <c r="RAH50" s="127"/>
      <c r="RAI50" s="127"/>
      <c r="RAJ50" s="127"/>
      <c r="RAK50" s="127"/>
      <c r="RAL50" s="127"/>
      <c r="RAM50" s="127"/>
      <c r="RAN50" s="127"/>
      <c r="RAO50" s="127"/>
      <c r="RAP50" s="127"/>
      <c r="RAQ50" s="127"/>
      <c r="RAR50" s="127"/>
      <c r="RAS50" s="127"/>
      <c r="RAT50" s="127"/>
      <c r="RAU50" s="127"/>
      <c r="RAV50" s="127"/>
      <c r="RAW50" s="127"/>
      <c r="RAX50" s="127"/>
      <c r="RAY50" s="127"/>
      <c r="RAZ50" s="127"/>
      <c r="RBA50" s="127"/>
      <c r="RBB50" s="127"/>
      <c r="RBC50" s="127"/>
      <c r="RBD50" s="127"/>
      <c r="RBE50" s="127"/>
      <c r="RBF50" s="127"/>
      <c r="RBG50" s="127"/>
      <c r="RBH50" s="127"/>
      <c r="RBI50" s="127"/>
      <c r="RBJ50" s="127"/>
      <c r="RBK50" s="127"/>
      <c r="RBL50" s="127"/>
      <c r="RBM50" s="127"/>
      <c r="RBN50" s="127"/>
      <c r="RBO50" s="127"/>
      <c r="RBP50" s="127"/>
      <c r="RBQ50" s="127"/>
      <c r="RBR50" s="127"/>
      <c r="RBS50" s="127"/>
      <c r="RBT50" s="127"/>
      <c r="RBU50" s="127"/>
      <c r="RBV50" s="127"/>
      <c r="RBW50" s="127"/>
      <c r="RBX50" s="127"/>
      <c r="RBY50" s="127"/>
      <c r="RBZ50" s="127"/>
      <c r="RCA50" s="127"/>
      <c r="RCB50" s="127"/>
      <c r="RCC50" s="127"/>
      <c r="RCD50" s="127"/>
      <c r="RCE50" s="127"/>
      <c r="RCF50" s="127"/>
      <c r="RCG50" s="127"/>
      <c r="RCH50" s="127"/>
      <c r="RCI50" s="127"/>
      <c r="RCJ50" s="127"/>
      <c r="RCK50" s="127"/>
      <c r="RCL50" s="127"/>
      <c r="RCM50" s="127"/>
      <c r="RCN50" s="127"/>
      <c r="RCO50" s="127"/>
      <c r="RCP50" s="127"/>
      <c r="RCQ50" s="127"/>
      <c r="RCR50" s="127"/>
      <c r="RCS50" s="127"/>
      <c r="RCT50" s="127"/>
      <c r="RCU50" s="127"/>
      <c r="RCV50" s="127"/>
      <c r="RCW50" s="127"/>
      <c r="RCX50" s="127"/>
      <c r="RCY50" s="127"/>
      <c r="RCZ50" s="127"/>
      <c r="RDA50" s="127"/>
      <c r="RDB50" s="127"/>
      <c r="RDC50" s="127"/>
      <c r="RDD50" s="127"/>
      <c r="RDE50" s="127"/>
      <c r="RDF50" s="127"/>
      <c r="RDG50" s="127"/>
      <c r="RDH50" s="127"/>
      <c r="RDI50" s="127"/>
      <c r="RDJ50" s="127"/>
      <c r="RDK50" s="127"/>
      <c r="RDL50" s="127"/>
      <c r="RDM50" s="127"/>
      <c r="RDN50" s="127"/>
      <c r="RDO50" s="127"/>
      <c r="RDP50" s="127"/>
      <c r="RDQ50" s="127"/>
      <c r="RDR50" s="127"/>
      <c r="RDS50" s="127"/>
      <c r="RDT50" s="127"/>
      <c r="RDU50" s="127"/>
      <c r="RDV50" s="127"/>
      <c r="RDW50" s="127"/>
      <c r="RDX50" s="127"/>
      <c r="RDY50" s="127"/>
      <c r="RDZ50" s="127"/>
      <c r="REA50" s="127"/>
      <c r="REB50" s="127"/>
      <c r="REC50" s="127"/>
      <c r="RED50" s="127"/>
      <c r="REE50" s="127"/>
      <c r="REF50" s="127"/>
      <c r="REG50" s="127"/>
      <c r="REH50" s="127"/>
      <c r="REI50" s="127"/>
      <c r="REJ50" s="127"/>
      <c r="REK50" s="127"/>
      <c r="REL50" s="127"/>
      <c r="REM50" s="127"/>
      <c r="REN50" s="127"/>
      <c r="REO50" s="127"/>
      <c r="REP50" s="127"/>
      <c r="REQ50" s="127"/>
      <c r="RER50" s="127"/>
      <c r="RES50" s="127"/>
      <c r="RET50" s="127"/>
      <c r="REU50" s="127"/>
      <c r="REV50" s="127"/>
      <c r="REW50" s="127"/>
      <c r="REX50" s="127"/>
      <c r="REY50" s="127"/>
      <c r="REZ50" s="127"/>
      <c r="RFA50" s="127"/>
      <c r="RFB50" s="127"/>
      <c r="RFC50" s="127"/>
      <c r="RFD50" s="127"/>
      <c r="RFE50" s="127"/>
      <c r="RFF50" s="127"/>
      <c r="RFG50" s="127"/>
      <c r="RFH50" s="127"/>
      <c r="RFI50" s="127"/>
      <c r="RFJ50" s="127"/>
      <c r="RFK50" s="127"/>
      <c r="RFL50" s="127"/>
      <c r="RFM50" s="127"/>
      <c r="RFN50" s="127"/>
      <c r="RFO50" s="127"/>
      <c r="RFP50" s="127"/>
      <c r="RFQ50" s="127"/>
      <c r="RFR50" s="127"/>
      <c r="RFS50" s="127"/>
      <c r="RFT50" s="127"/>
      <c r="RFU50" s="127"/>
      <c r="RFV50" s="127"/>
      <c r="RFW50" s="127"/>
      <c r="RFX50" s="127"/>
      <c r="RFY50" s="127"/>
      <c r="RFZ50" s="127"/>
      <c r="RGA50" s="127"/>
      <c r="RGB50" s="127"/>
      <c r="RGC50" s="127"/>
      <c r="RGD50" s="127"/>
      <c r="RGE50" s="127"/>
      <c r="RGF50" s="127"/>
      <c r="RGG50" s="127"/>
      <c r="RGH50" s="127"/>
      <c r="RGI50" s="127"/>
      <c r="RGJ50" s="127"/>
      <c r="RGK50" s="127"/>
      <c r="RGL50" s="127"/>
      <c r="RGM50" s="127"/>
      <c r="RGN50" s="127"/>
      <c r="RGO50" s="127"/>
      <c r="RGP50" s="127"/>
      <c r="RGQ50" s="127"/>
      <c r="RGR50" s="127"/>
      <c r="RGS50" s="127"/>
      <c r="RGT50" s="127"/>
      <c r="RGU50" s="127"/>
      <c r="RGV50" s="127"/>
      <c r="RGW50" s="127"/>
      <c r="RGX50" s="127"/>
      <c r="RGY50" s="127"/>
      <c r="RGZ50" s="127"/>
      <c r="RHA50" s="127"/>
      <c r="RHB50" s="127"/>
      <c r="RHC50" s="127"/>
      <c r="RHD50" s="127"/>
      <c r="RHE50" s="127"/>
      <c r="RHF50" s="127"/>
      <c r="RHG50" s="127"/>
      <c r="RHH50" s="127"/>
      <c r="RHI50" s="127"/>
      <c r="RHJ50" s="127"/>
      <c r="RHK50" s="127"/>
      <c r="RHL50" s="127"/>
      <c r="RHM50" s="127"/>
      <c r="RHN50" s="127"/>
      <c r="RHO50" s="127"/>
      <c r="RHP50" s="127"/>
      <c r="RHQ50" s="127"/>
      <c r="RHR50" s="127"/>
      <c r="RHS50" s="127"/>
      <c r="RHT50" s="127"/>
      <c r="RHU50" s="127"/>
      <c r="RHV50" s="127"/>
      <c r="RHW50" s="127"/>
      <c r="RHX50" s="127"/>
      <c r="RHY50" s="127"/>
      <c r="RHZ50" s="127"/>
      <c r="RIA50" s="127"/>
      <c r="RIB50" s="127"/>
      <c r="RIC50" s="127"/>
      <c r="RID50" s="127"/>
      <c r="RIE50" s="127"/>
      <c r="RIF50" s="127"/>
      <c r="RIG50" s="127"/>
      <c r="RIH50" s="127"/>
      <c r="RII50" s="127"/>
      <c r="RIJ50" s="127"/>
      <c r="RIK50" s="127"/>
      <c r="RIL50" s="127"/>
      <c r="RIM50" s="127"/>
      <c r="RIN50" s="127"/>
      <c r="RIO50" s="127"/>
      <c r="RIP50" s="127"/>
      <c r="RIQ50" s="127"/>
      <c r="RIR50" s="127"/>
      <c r="RIS50" s="127"/>
      <c r="RIT50" s="127"/>
      <c r="RIU50" s="127"/>
      <c r="RIV50" s="127"/>
      <c r="RIW50" s="127"/>
      <c r="RIX50" s="127"/>
      <c r="RIY50" s="127"/>
      <c r="RIZ50" s="127"/>
      <c r="RJA50" s="127"/>
      <c r="RJB50" s="127"/>
      <c r="RJC50" s="127"/>
      <c r="RJD50" s="127"/>
      <c r="RJE50" s="127"/>
      <c r="RJF50" s="127"/>
      <c r="RJG50" s="127"/>
      <c r="RJH50" s="127"/>
      <c r="RJI50" s="127"/>
      <c r="RJJ50" s="127"/>
      <c r="RJK50" s="127"/>
      <c r="RJL50" s="127"/>
      <c r="RJM50" s="127"/>
      <c r="RJN50" s="127"/>
      <c r="RJO50" s="127"/>
      <c r="RJP50" s="127"/>
      <c r="RJQ50" s="127"/>
      <c r="RJR50" s="127"/>
      <c r="RJS50" s="127"/>
      <c r="RJT50" s="127"/>
      <c r="RJU50" s="127"/>
      <c r="RJV50" s="127"/>
      <c r="RJW50" s="127"/>
      <c r="RJX50" s="127"/>
      <c r="RJY50" s="127"/>
      <c r="RJZ50" s="127"/>
      <c r="RKA50" s="127"/>
      <c r="RKB50" s="127"/>
      <c r="RKC50" s="127"/>
      <c r="RKD50" s="127"/>
      <c r="RKE50" s="127"/>
      <c r="RKF50" s="127"/>
      <c r="RKG50" s="127"/>
      <c r="RKH50" s="127"/>
      <c r="RKI50" s="127"/>
      <c r="RKJ50" s="127"/>
      <c r="RKK50" s="127"/>
      <c r="RKL50" s="127"/>
      <c r="RKM50" s="127"/>
      <c r="RKN50" s="127"/>
      <c r="RKO50" s="127"/>
      <c r="RKP50" s="127"/>
      <c r="RKQ50" s="127"/>
      <c r="RKR50" s="127"/>
      <c r="RKS50" s="127"/>
      <c r="RKT50" s="127"/>
      <c r="RKU50" s="127"/>
      <c r="RKV50" s="127"/>
      <c r="RKW50" s="127"/>
      <c r="RKX50" s="127"/>
      <c r="RKY50" s="127"/>
      <c r="RKZ50" s="127"/>
      <c r="RLA50" s="127"/>
      <c r="RLB50" s="127"/>
      <c r="RLC50" s="127"/>
      <c r="RLD50" s="127"/>
      <c r="RLE50" s="127"/>
      <c r="RLF50" s="127"/>
      <c r="RLG50" s="127"/>
      <c r="RLH50" s="127"/>
      <c r="RLI50" s="127"/>
      <c r="RLJ50" s="127"/>
      <c r="RLK50" s="127"/>
      <c r="RLL50" s="127"/>
      <c r="RLM50" s="127"/>
      <c r="RLN50" s="127"/>
      <c r="RLO50" s="127"/>
      <c r="RLP50" s="127"/>
      <c r="RLQ50" s="127"/>
      <c r="RLR50" s="127"/>
      <c r="RLS50" s="127"/>
      <c r="RLT50" s="127"/>
      <c r="RLU50" s="127"/>
      <c r="RLV50" s="127"/>
      <c r="RLW50" s="127"/>
      <c r="RLX50" s="127"/>
      <c r="RLY50" s="127"/>
      <c r="RLZ50" s="127"/>
      <c r="RMA50" s="127"/>
      <c r="RMB50" s="127"/>
      <c r="RMC50" s="127"/>
      <c r="RMD50" s="127"/>
      <c r="RME50" s="127"/>
      <c r="RMF50" s="127"/>
      <c r="RMG50" s="127"/>
      <c r="RMH50" s="127"/>
      <c r="RMI50" s="127"/>
      <c r="RMJ50" s="127"/>
      <c r="RMK50" s="127"/>
      <c r="RML50" s="127"/>
      <c r="RMM50" s="127"/>
      <c r="RMN50" s="127"/>
      <c r="RMO50" s="127"/>
      <c r="RMP50" s="127"/>
      <c r="RMQ50" s="127"/>
      <c r="RMR50" s="127"/>
      <c r="RMS50" s="127"/>
      <c r="RMT50" s="127"/>
      <c r="RMU50" s="127"/>
      <c r="RMV50" s="127"/>
      <c r="RMW50" s="127"/>
      <c r="RMX50" s="127"/>
      <c r="RMY50" s="127"/>
      <c r="RMZ50" s="127"/>
      <c r="RNA50" s="127"/>
      <c r="RNB50" s="127"/>
      <c r="RNC50" s="127"/>
      <c r="RND50" s="127"/>
      <c r="RNE50" s="127"/>
      <c r="RNF50" s="127"/>
      <c r="RNG50" s="127"/>
      <c r="RNH50" s="127"/>
      <c r="RNI50" s="127"/>
      <c r="RNJ50" s="127"/>
      <c r="RNK50" s="127"/>
      <c r="RNL50" s="127"/>
      <c r="RNM50" s="127"/>
      <c r="RNN50" s="127"/>
      <c r="RNO50" s="127"/>
      <c r="RNP50" s="127"/>
      <c r="RNQ50" s="127"/>
      <c r="RNR50" s="127"/>
      <c r="RNS50" s="127"/>
      <c r="RNT50" s="127"/>
      <c r="RNU50" s="127"/>
      <c r="RNV50" s="127"/>
      <c r="RNW50" s="127"/>
      <c r="RNX50" s="127"/>
      <c r="RNY50" s="127"/>
      <c r="RNZ50" s="127"/>
      <c r="ROA50" s="127"/>
      <c r="ROB50" s="127"/>
      <c r="ROC50" s="127"/>
      <c r="ROD50" s="127"/>
      <c r="ROE50" s="127"/>
      <c r="ROF50" s="127"/>
      <c r="ROG50" s="127"/>
      <c r="ROH50" s="127"/>
      <c r="ROI50" s="127"/>
      <c r="ROJ50" s="127"/>
      <c r="ROK50" s="127"/>
      <c r="ROL50" s="127"/>
      <c r="ROM50" s="127"/>
      <c r="RON50" s="127"/>
      <c r="ROO50" s="127"/>
      <c r="ROP50" s="127"/>
      <c r="ROQ50" s="127"/>
      <c r="ROR50" s="127"/>
      <c r="ROS50" s="127"/>
      <c r="ROT50" s="127"/>
      <c r="ROU50" s="127"/>
      <c r="ROV50" s="127"/>
      <c r="ROW50" s="127"/>
      <c r="ROX50" s="127"/>
      <c r="ROY50" s="127"/>
      <c r="ROZ50" s="127"/>
      <c r="RPA50" s="127"/>
      <c r="RPB50" s="127"/>
      <c r="RPC50" s="127"/>
      <c r="RPD50" s="127"/>
      <c r="RPE50" s="127"/>
      <c r="RPF50" s="127"/>
      <c r="RPG50" s="127"/>
      <c r="RPH50" s="127"/>
      <c r="RPI50" s="127"/>
      <c r="RPJ50" s="127"/>
      <c r="RPK50" s="127"/>
      <c r="RPL50" s="127"/>
      <c r="RPM50" s="127"/>
      <c r="RPN50" s="127"/>
      <c r="RPO50" s="127"/>
      <c r="RPP50" s="127"/>
      <c r="RPQ50" s="127"/>
      <c r="RPR50" s="127"/>
      <c r="RPS50" s="127"/>
      <c r="RPT50" s="127"/>
      <c r="RPU50" s="127"/>
      <c r="RPV50" s="127"/>
      <c r="RPW50" s="127"/>
      <c r="RPX50" s="127"/>
      <c r="RPY50" s="127"/>
      <c r="RPZ50" s="127"/>
      <c r="RQA50" s="127"/>
      <c r="RQB50" s="127"/>
      <c r="RQC50" s="127"/>
      <c r="RQD50" s="127"/>
      <c r="RQE50" s="127"/>
      <c r="RQF50" s="127"/>
      <c r="RQG50" s="127"/>
      <c r="RQH50" s="127"/>
      <c r="RQI50" s="127"/>
      <c r="RQJ50" s="127"/>
      <c r="RQK50" s="127"/>
      <c r="RQL50" s="127"/>
      <c r="RQM50" s="127"/>
      <c r="RQN50" s="127"/>
      <c r="RQO50" s="127"/>
      <c r="RQP50" s="127"/>
      <c r="RQQ50" s="127"/>
      <c r="RQR50" s="127"/>
      <c r="RQS50" s="127"/>
      <c r="RQT50" s="127"/>
      <c r="RQU50" s="127"/>
      <c r="RQV50" s="127"/>
      <c r="RQW50" s="127"/>
      <c r="RQX50" s="127"/>
      <c r="RQY50" s="127"/>
      <c r="RQZ50" s="127"/>
      <c r="RRA50" s="127"/>
      <c r="RRB50" s="127"/>
      <c r="RRC50" s="127"/>
      <c r="RRD50" s="127"/>
      <c r="RRE50" s="127"/>
      <c r="RRF50" s="127"/>
      <c r="RRG50" s="127"/>
      <c r="RRH50" s="127"/>
      <c r="RRI50" s="127"/>
      <c r="RRJ50" s="127"/>
      <c r="RRK50" s="127"/>
      <c r="RRL50" s="127"/>
      <c r="RRM50" s="127"/>
      <c r="RRN50" s="127"/>
      <c r="RRO50" s="127"/>
      <c r="RRP50" s="127"/>
      <c r="RRQ50" s="127"/>
      <c r="RRR50" s="127"/>
      <c r="RRS50" s="127"/>
      <c r="RRT50" s="127"/>
      <c r="RRU50" s="127"/>
      <c r="RRV50" s="127"/>
      <c r="RRW50" s="127"/>
      <c r="RRX50" s="127"/>
      <c r="RRY50" s="127"/>
      <c r="RRZ50" s="127"/>
      <c r="RSA50" s="127"/>
      <c r="RSB50" s="127"/>
      <c r="RSC50" s="127"/>
      <c r="RSD50" s="127"/>
      <c r="RSE50" s="127"/>
      <c r="RSF50" s="127"/>
      <c r="RSG50" s="127"/>
      <c r="RSH50" s="127"/>
      <c r="RSI50" s="127"/>
      <c r="RSJ50" s="127"/>
      <c r="RSK50" s="127"/>
      <c r="RSL50" s="127"/>
      <c r="RSM50" s="127"/>
      <c r="RSN50" s="127"/>
      <c r="RSO50" s="127"/>
      <c r="RSP50" s="127"/>
      <c r="RSQ50" s="127"/>
      <c r="RSR50" s="127"/>
      <c r="RSS50" s="127"/>
      <c r="RST50" s="127"/>
      <c r="RSU50" s="127"/>
      <c r="RSV50" s="127"/>
      <c r="RSW50" s="127"/>
      <c r="RSX50" s="127"/>
      <c r="RSY50" s="127"/>
      <c r="RSZ50" s="127"/>
      <c r="RTA50" s="127"/>
      <c r="RTB50" s="127"/>
      <c r="RTC50" s="127"/>
      <c r="RTD50" s="127"/>
      <c r="RTE50" s="127"/>
      <c r="RTF50" s="127"/>
      <c r="RTG50" s="127"/>
      <c r="RTH50" s="127"/>
      <c r="RTI50" s="127"/>
      <c r="RTJ50" s="127"/>
      <c r="RTK50" s="127"/>
      <c r="RTL50" s="127"/>
      <c r="RTM50" s="127"/>
      <c r="RTN50" s="127"/>
      <c r="RTO50" s="127"/>
      <c r="RTP50" s="127"/>
      <c r="RTQ50" s="127"/>
      <c r="RTR50" s="127"/>
      <c r="RTS50" s="127"/>
      <c r="RTT50" s="127"/>
      <c r="RTU50" s="127"/>
      <c r="RTV50" s="127"/>
      <c r="RTW50" s="127"/>
      <c r="RTX50" s="127"/>
      <c r="RTY50" s="127"/>
      <c r="RTZ50" s="127"/>
      <c r="RUA50" s="127"/>
      <c r="RUB50" s="127"/>
      <c r="RUC50" s="127"/>
      <c r="RUD50" s="127"/>
      <c r="RUE50" s="127"/>
      <c r="RUF50" s="127"/>
      <c r="RUG50" s="127"/>
      <c r="RUH50" s="127"/>
      <c r="RUI50" s="127"/>
      <c r="RUJ50" s="127"/>
      <c r="RUK50" s="127"/>
      <c r="RUL50" s="127"/>
      <c r="RUM50" s="127"/>
      <c r="RUN50" s="127"/>
      <c r="RUO50" s="127"/>
      <c r="RUP50" s="127"/>
      <c r="RUQ50" s="127"/>
      <c r="RUR50" s="127"/>
      <c r="RUS50" s="127"/>
      <c r="RUT50" s="127"/>
      <c r="RUU50" s="127"/>
      <c r="RUV50" s="127"/>
      <c r="RUW50" s="127"/>
      <c r="RUX50" s="127"/>
      <c r="RUY50" s="127"/>
      <c r="RUZ50" s="127"/>
      <c r="RVA50" s="127"/>
      <c r="RVB50" s="127"/>
      <c r="RVC50" s="127"/>
      <c r="RVD50" s="127"/>
      <c r="RVE50" s="127"/>
      <c r="RVF50" s="127"/>
      <c r="RVG50" s="127"/>
      <c r="RVH50" s="127"/>
      <c r="RVI50" s="127"/>
      <c r="RVJ50" s="127"/>
      <c r="RVK50" s="127"/>
      <c r="RVL50" s="127"/>
      <c r="RVM50" s="127"/>
      <c r="RVN50" s="127"/>
      <c r="RVO50" s="127"/>
      <c r="RVP50" s="127"/>
      <c r="RVQ50" s="127"/>
      <c r="RVR50" s="127"/>
      <c r="RVS50" s="127"/>
      <c r="RVT50" s="127"/>
      <c r="RVU50" s="127"/>
      <c r="RVV50" s="127"/>
      <c r="RVW50" s="127"/>
      <c r="RVX50" s="127"/>
      <c r="RVY50" s="127"/>
      <c r="RVZ50" s="127"/>
      <c r="RWA50" s="127"/>
      <c r="RWB50" s="127"/>
      <c r="RWC50" s="127"/>
      <c r="RWD50" s="127"/>
      <c r="RWE50" s="127"/>
      <c r="RWF50" s="127"/>
      <c r="RWG50" s="127"/>
      <c r="RWH50" s="127"/>
      <c r="RWI50" s="127"/>
      <c r="RWJ50" s="127"/>
      <c r="RWK50" s="127"/>
      <c r="RWL50" s="127"/>
      <c r="RWM50" s="127"/>
      <c r="RWN50" s="127"/>
      <c r="RWO50" s="127"/>
      <c r="RWP50" s="127"/>
      <c r="RWQ50" s="127"/>
      <c r="RWR50" s="127"/>
      <c r="RWS50" s="127"/>
      <c r="RWT50" s="127"/>
      <c r="RWU50" s="127"/>
      <c r="RWV50" s="127"/>
      <c r="RWW50" s="127"/>
      <c r="RWX50" s="127"/>
      <c r="RWY50" s="127"/>
      <c r="RWZ50" s="127"/>
      <c r="RXA50" s="127"/>
      <c r="RXB50" s="127"/>
      <c r="RXC50" s="127"/>
      <c r="RXD50" s="127"/>
      <c r="RXE50" s="127"/>
      <c r="RXF50" s="127"/>
      <c r="RXG50" s="127"/>
      <c r="RXH50" s="127"/>
      <c r="RXI50" s="127"/>
      <c r="RXJ50" s="127"/>
      <c r="RXK50" s="127"/>
      <c r="RXL50" s="127"/>
      <c r="RXM50" s="127"/>
      <c r="RXN50" s="127"/>
      <c r="RXO50" s="127"/>
      <c r="RXP50" s="127"/>
      <c r="RXQ50" s="127"/>
      <c r="RXR50" s="127"/>
      <c r="RXS50" s="127"/>
      <c r="RXT50" s="127"/>
      <c r="RXU50" s="127"/>
      <c r="RXV50" s="127"/>
      <c r="RXW50" s="127"/>
      <c r="RXX50" s="127"/>
      <c r="RXY50" s="127"/>
      <c r="RXZ50" s="127"/>
      <c r="RYA50" s="127"/>
      <c r="RYB50" s="127"/>
      <c r="RYC50" s="127"/>
      <c r="RYD50" s="127"/>
      <c r="RYE50" s="127"/>
      <c r="RYF50" s="127"/>
      <c r="RYG50" s="127"/>
      <c r="RYH50" s="127"/>
      <c r="RYI50" s="127"/>
      <c r="RYJ50" s="127"/>
      <c r="RYK50" s="127"/>
      <c r="RYL50" s="127"/>
      <c r="RYM50" s="127"/>
      <c r="RYN50" s="127"/>
      <c r="RYO50" s="127"/>
      <c r="RYP50" s="127"/>
      <c r="RYQ50" s="127"/>
      <c r="RYR50" s="127"/>
      <c r="RYS50" s="127"/>
      <c r="RYT50" s="127"/>
      <c r="RYU50" s="127"/>
      <c r="RYV50" s="127"/>
      <c r="RYW50" s="127"/>
      <c r="RYX50" s="127"/>
      <c r="RYY50" s="127"/>
      <c r="RYZ50" s="127"/>
      <c r="RZA50" s="127"/>
      <c r="RZB50" s="127"/>
      <c r="RZC50" s="127"/>
      <c r="RZD50" s="127"/>
      <c r="RZE50" s="127"/>
      <c r="RZF50" s="127"/>
      <c r="RZG50" s="127"/>
      <c r="RZH50" s="127"/>
      <c r="RZI50" s="127"/>
      <c r="RZJ50" s="127"/>
      <c r="RZK50" s="127"/>
      <c r="RZL50" s="127"/>
      <c r="RZM50" s="127"/>
      <c r="RZN50" s="127"/>
      <c r="RZO50" s="127"/>
      <c r="RZP50" s="127"/>
      <c r="RZQ50" s="127"/>
      <c r="RZR50" s="127"/>
      <c r="RZS50" s="127"/>
      <c r="RZT50" s="127"/>
      <c r="RZU50" s="127"/>
      <c r="RZV50" s="127"/>
      <c r="RZW50" s="127"/>
      <c r="RZX50" s="127"/>
      <c r="RZY50" s="127"/>
      <c r="RZZ50" s="127"/>
      <c r="SAA50" s="127"/>
      <c r="SAB50" s="127"/>
      <c r="SAC50" s="127"/>
      <c r="SAD50" s="127"/>
      <c r="SAE50" s="127"/>
      <c r="SAF50" s="127"/>
      <c r="SAG50" s="127"/>
      <c r="SAH50" s="127"/>
      <c r="SAI50" s="127"/>
      <c r="SAJ50" s="127"/>
      <c r="SAK50" s="127"/>
      <c r="SAL50" s="127"/>
      <c r="SAM50" s="127"/>
      <c r="SAN50" s="127"/>
      <c r="SAO50" s="127"/>
      <c r="SAP50" s="127"/>
      <c r="SAQ50" s="127"/>
      <c r="SAR50" s="127"/>
      <c r="SAS50" s="127"/>
      <c r="SAT50" s="127"/>
      <c r="SAU50" s="127"/>
      <c r="SAV50" s="127"/>
      <c r="SAW50" s="127"/>
      <c r="SAX50" s="127"/>
      <c r="SAY50" s="127"/>
      <c r="SAZ50" s="127"/>
      <c r="SBA50" s="127"/>
      <c r="SBB50" s="127"/>
      <c r="SBC50" s="127"/>
      <c r="SBD50" s="127"/>
      <c r="SBE50" s="127"/>
      <c r="SBF50" s="127"/>
      <c r="SBG50" s="127"/>
      <c r="SBH50" s="127"/>
      <c r="SBI50" s="127"/>
      <c r="SBJ50" s="127"/>
      <c r="SBK50" s="127"/>
      <c r="SBL50" s="127"/>
      <c r="SBM50" s="127"/>
      <c r="SBN50" s="127"/>
      <c r="SBO50" s="127"/>
      <c r="SBP50" s="127"/>
      <c r="SBQ50" s="127"/>
      <c r="SBR50" s="127"/>
      <c r="SBS50" s="127"/>
      <c r="SBT50" s="127"/>
      <c r="SBU50" s="127"/>
      <c r="SBV50" s="127"/>
      <c r="SBW50" s="127"/>
      <c r="SBX50" s="127"/>
      <c r="SBY50" s="127"/>
      <c r="SBZ50" s="127"/>
      <c r="SCA50" s="127"/>
      <c r="SCB50" s="127"/>
      <c r="SCC50" s="127"/>
      <c r="SCD50" s="127"/>
      <c r="SCE50" s="127"/>
      <c r="SCF50" s="127"/>
      <c r="SCG50" s="127"/>
      <c r="SCH50" s="127"/>
      <c r="SCI50" s="127"/>
      <c r="SCJ50" s="127"/>
      <c r="SCK50" s="127"/>
      <c r="SCL50" s="127"/>
      <c r="SCM50" s="127"/>
      <c r="SCN50" s="127"/>
      <c r="SCO50" s="127"/>
      <c r="SCP50" s="127"/>
      <c r="SCQ50" s="127"/>
      <c r="SCR50" s="127"/>
      <c r="SCS50" s="127"/>
      <c r="SCT50" s="127"/>
      <c r="SCU50" s="127"/>
      <c r="SCV50" s="127"/>
      <c r="SCW50" s="127"/>
      <c r="SCX50" s="127"/>
      <c r="SCY50" s="127"/>
      <c r="SCZ50" s="127"/>
      <c r="SDA50" s="127"/>
      <c r="SDB50" s="127"/>
      <c r="SDC50" s="127"/>
      <c r="SDD50" s="127"/>
      <c r="SDE50" s="127"/>
      <c r="SDF50" s="127"/>
      <c r="SDG50" s="127"/>
      <c r="SDH50" s="127"/>
      <c r="SDI50" s="127"/>
      <c r="SDJ50" s="127"/>
      <c r="SDK50" s="127"/>
      <c r="SDL50" s="127"/>
      <c r="SDM50" s="127"/>
      <c r="SDN50" s="127"/>
      <c r="SDO50" s="127"/>
      <c r="SDP50" s="127"/>
      <c r="SDQ50" s="127"/>
      <c r="SDR50" s="127"/>
      <c r="SDS50" s="127"/>
      <c r="SDT50" s="127"/>
      <c r="SDU50" s="127"/>
      <c r="SDV50" s="127"/>
      <c r="SDW50" s="127"/>
      <c r="SDX50" s="127"/>
      <c r="SDY50" s="127"/>
      <c r="SDZ50" s="127"/>
      <c r="SEA50" s="127"/>
      <c r="SEB50" s="127"/>
      <c r="SEC50" s="127"/>
      <c r="SED50" s="127"/>
      <c r="SEE50" s="127"/>
      <c r="SEF50" s="127"/>
      <c r="SEG50" s="127"/>
      <c r="SEH50" s="127"/>
      <c r="SEI50" s="127"/>
      <c r="SEJ50" s="127"/>
      <c r="SEK50" s="127"/>
      <c r="SEL50" s="127"/>
      <c r="SEM50" s="127"/>
      <c r="SEN50" s="127"/>
      <c r="SEO50" s="127"/>
      <c r="SEP50" s="127"/>
      <c r="SEQ50" s="127"/>
      <c r="SER50" s="127"/>
      <c r="SES50" s="127"/>
      <c r="SET50" s="127"/>
      <c r="SEU50" s="127"/>
      <c r="SEV50" s="127"/>
      <c r="SEW50" s="127"/>
      <c r="SEX50" s="127"/>
      <c r="SEY50" s="127"/>
      <c r="SEZ50" s="127"/>
      <c r="SFA50" s="127"/>
      <c r="SFB50" s="127"/>
      <c r="SFC50" s="127"/>
      <c r="SFD50" s="127"/>
      <c r="SFE50" s="127"/>
      <c r="SFF50" s="127"/>
      <c r="SFG50" s="127"/>
      <c r="SFH50" s="127"/>
      <c r="SFI50" s="127"/>
      <c r="SFJ50" s="127"/>
      <c r="SFK50" s="127"/>
      <c r="SFL50" s="127"/>
      <c r="SFM50" s="127"/>
      <c r="SFN50" s="127"/>
      <c r="SFO50" s="127"/>
      <c r="SFP50" s="127"/>
      <c r="SFQ50" s="127"/>
      <c r="SFR50" s="127"/>
      <c r="SFS50" s="127"/>
      <c r="SFT50" s="127"/>
      <c r="SFU50" s="127"/>
      <c r="SFV50" s="127"/>
      <c r="SFW50" s="127"/>
      <c r="SFX50" s="127"/>
      <c r="SFY50" s="127"/>
      <c r="SFZ50" s="127"/>
      <c r="SGA50" s="127"/>
      <c r="SGB50" s="127"/>
      <c r="SGC50" s="127"/>
      <c r="SGD50" s="127"/>
      <c r="SGE50" s="127"/>
      <c r="SGF50" s="127"/>
      <c r="SGG50" s="127"/>
      <c r="SGH50" s="127"/>
      <c r="SGI50" s="127"/>
      <c r="SGJ50" s="127"/>
      <c r="SGK50" s="127"/>
      <c r="SGL50" s="127"/>
      <c r="SGM50" s="127"/>
      <c r="SGN50" s="127"/>
      <c r="SGO50" s="127"/>
      <c r="SGP50" s="127"/>
      <c r="SGQ50" s="127"/>
      <c r="SGR50" s="127"/>
      <c r="SGS50" s="127"/>
      <c r="SGT50" s="127"/>
      <c r="SGU50" s="127"/>
      <c r="SGV50" s="127"/>
      <c r="SGW50" s="127"/>
      <c r="SGX50" s="127"/>
      <c r="SGY50" s="127"/>
      <c r="SGZ50" s="127"/>
      <c r="SHA50" s="127"/>
      <c r="SHB50" s="127"/>
      <c r="SHC50" s="127"/>
      <c r="SHD50" s="127"/>
      <c r="SHE50" s="127"/>
      <c r="SHF50" s="127"/>
      <c r="SHG50" s="127"/>
      <c r="SHH50" s="127"/>
      <c r="SHI50" s="127"/>
      <c r="SHJ50" s="127"/>
      <c r="SHK50" s="127"/>
      <c r="SHL50" s="127"/>
      <c r="SHM50" s="127"/>
      <c r="SHN50" s="127"/>
      <c r="SHO50" s="127"/>
      <c r="SHP50" s="127"/>
      <c r="SHQ50" s="127"/>
      <c r="SHR50" s="127"/>
      <c r="SHS50" s="127"/>
      <c r="SHT50" s="127"/>
      <c r="SHU50" s="127"/>
      <c r="SHV50" s="127"/>
      <c r="SHW50" s="127"/>
      <c r="SHX50" s="127"/>
      <c r="SHY50" s="127"/>
      <c r="SHZ50" s="127"/>
      <c r="SIA50" s="127"/>
      <c r="SIB50" s="127"/>
      <c r="SIC50" s="127"/>
      <c r="SID50" s="127"/>
      <c r="SIE50" s="127"/>
      <c r="SIF50" s="127"/>
      <c r="SIG50" s="127"/>
      <c r="SIH50" s="127"/>
      <c r="SII50" s="127"/>
      <c r="SIJ50" s="127"/>
      <c r="SIK50" s="127"/>
      <c r="SIL50" s="127"/>
      <c r="SIM50" s="127"/>
      <c r="SIN50" s="127"/>
      <c r="SIO50" s="127"/>
      <c r="SIP50" s="127"/>
      <c r="SIQ50" s="127"/>
      <c r="SIR50" s="127"/>
      <c r="SIS50" s="127"/>
      <c r="SIT50" s="127"/>
      <c r="SIU50" s="127"/>
      <c r="SIV50" s="127"/>
      <c r="SIW50" s="127"/>
      <c r="SIX50" s="127"/>
      <c r="SIY50" s="127"/>
      <c r="SIZ50" s="127"/>
      <c r="SJA50" s="127"/>
      <c r="SJB50" s="127"/>
      <c r="SJC50" s="127"/>
      <c r="SJD50" s="127"/>
      <c r="SJE50" s="127"/>
      <c r="SJF50" s="127"/>
      <c r="SJG50" s="127"/>
      <c r="SJH50" s="127"/>
      <c r="SJI50" s="127"/>
      <c r="SJJ50" s="127"/>
      <c r="SJK50" s="127"/>
      <c r="SJL50" s="127"/>
      <c r="SJM50" s="127"/>
      <c r="SJN50" s="127"/>
      <c r="SJO50" s="127"/>
      <c r="SJP50" s="127"/>
      <c r="SJQ50" s="127"/>
      <c r="SJR50" s="127"/>
      <c r="SJS50" s="127"/>
      <c r="SJT50" s="127"/>
      <c r="SJU50" s="127"/>
      <c r="SJV50" s="127"/>
      <c r="SJW50" s="127"/>
      <c r="SJX50" s="127"/>
      <c r="SJY50" s="127"/>
      <c r="SJZ50" s="127"/>
      <c r="SKA50" s="127"/>
      <c r="SKB50" s="127"/>
      <c r="SKC50" s="127"/>
      <c r="SKD50" s="127"/>
      <c r="SKE50" s="127"/>
      <c r="SKF50" s="127"/>
      <c r="SKG50" s="127"/>
      <c r="SKH50" s="127"/>
      <c r="SKI50" s="127"/>
      <c r="SKJ50" s="127"/>
      <c r="SKK50" s="127"/>
      <c r="SKL50" s="127"/>
      <c r="SKM50" s="127"/>
      <c r="SKN50" s="127"/>
      <c r="SKO50" s="127"/>
      <c r="SKP50" s="127"/>
      <c r="SKQ50" s="127"/>
      <c r="SKR50" s="127"/>
      <c r="SKS50" s="127"/>
      <c r="SKT50" s="127"/>
      <c r="SKU50" s="127"/>
      <c r="SKV50" s="127"/>
      <c r="SKW50" s="127"/>
      <c r="SKX50" s="127"/>
      <c r="SKY50" s="127"/>
      <c r="SKZ50" s="127"/>
      <c r="SLA50" s="127"/>
      <c r="SLB50" s="127"/>
      <c r="SLC50" s="127"/>
      <c r="SLD50" s="127"/>
      <c r="SLE50" s="127"/>
      <c r="SLF50" s="127"/>
      <c r="SLG50" s="127"/>
      <c r="SLH50" s="127"/>
      <c r="SLI50" s="127"/>
      <c r="SLJ50" s="127"/>
      <c r="SLK50" s="127"/>
      <c r="SLL50" s="127"/>
      <c r="SLM50" s="127"/>
      <c r="SLN50" s="127"/>
      <c r="SLO50" s="127"/>
      <c r="SLP50" s="127"/>
      <c r="SLQ50" s="127"/>
      <c r="SLR50" s="127"/>
      <c r="SLS50" s="127"/>
      <c r="SLT50" s="127"/>
      <c r="SLU50" s="127"/>
      <c r="SLV50" s="127"/>
      <c r="SLW50" s="127"/>
      <c r="SLX50" s="127"/>
      <c r="SLY50" s="127"/>
      <c r="SLZ50" s="127"/>
      <c r="SMA50" s="127"/>
      <c r="SMB50" s="127"/>
      <c r="SMC50" s="127"/>
      <c r="SMD50" s="127"/>
      <c r="SME50" s="127"/>
      <c r="SMF50" s="127"/>
      <c r="SMG50" s="127"/>
      <c r="SMH50" s="127"/>
      <c r="SMI50" s="127"/>
      <c r="SMJ50" s="127"/>
      <c r="SMK50" s="127"/>
      <c r="SML50" s="127"/>
      <c r="SMM50" s="127"/>
      <c r="SMN50" s="127"/>
      <c r="SMO50" s="127"/>
      <c r="SMP50" s="127"/>
      <c r="SMQ50" s="127"/>
      <c r="SMR50" s="127"/>
      <c r="SMS50" s="127"/>
      <c r="SMT50" s="127"/>
      <c r="SMU50" s="127"/>
      <c r="SMV50" s="127"/>
      <c r="SMW50" s="127"/>
      <c r="SMX50" s="127"/>
      <c r="SMY50" s="127"/>
      <c r="SMZ50" s="127"/>
      <c r="SNA50" s="127"/>
      <c r="SNB50" s="127"/>
      <c r="SNC50" s="127"/>
      <c r="SND50" s="127"/>
      <c r="SNE50" s="127"/>
      <c r="SNF50" s="127"/>
      <c r="SNG50" s="127"/>
      <c r="SNH50" s="127"/>
      <c r="SNI50" s="127"/>
      <c r="SNJ50" s="127"/>
      <c r="SNK50" s="127"/>
      <c r="SNL50" s="127"/>
      <c r="SNM50" s="127"/>
      <c r="SNN50" s="127"/>
      <c r="SNO50" s="127"/>
      <c r="SNP50" s="127"/>
      <c r="SNQ50" s="127"/>
      <c r="SNR50" s="127"/>
      <c r="SNS50" s="127"/>
      <c r="SNT50" s="127"/>
      <c r="SNU50" s="127"/>
      <c r="SNV50" s="127"/>
      <c r="SNW50" s="127"/>
      <c r="SNX50" s="127"/>
      <c r="SNY50" s="127"/>
      <c r="SNZ50" s="127"/>
      <c r="SOA50" s="127"/>
      <c r="SOB50" s="127"/>
      <c r="SOC50" s="127"/>
      <c r="SOD50" s="127"/>
      <c r="SOE50" s="127"/>
      <c r="SOF50" s="127"/>
      <c r="SOG50" s="127"/>
      <c r="SOH50" s="127"/>
      <c r="SOI50" s="127"/>
      <c r="SOJ50" s="127"/>
      <c r="SOK50" s="127"/>
      <c r="SOL50" s="127"/>
      <c r="SOM50" s="127"/>
      <c r="SON50" s="127"/>
      <c r="SOO50" s="127"/>
      <c r="SOP50" s="127"/>
      <c r="SOQ50" s="127"/>
      <c r="SOR50" s="127"/>
      <c r="SOS50" s="127"/>
      <c r="SOT50" s="127"/>
      <c r="SOU50" s="127"/>
      <c r="SOV50" s="127"/>
      <c r="SOW50" s="127"/>
      <c r="SOX50" s="127"/>
      <c r="SOY50" s="127"/>
      <c r="SOZ50" s="127"/>
      <c r="SPA50" s="127"/>
      <c r="SPB50" s="127"/>
      <c r="SPC50" s="127"/>
      <c r="SPD50" s="127"/>
      <c r="SPE50" s="127"/>
      <c r="SPF50" s="127"/>
      <c r="SPG50" s="127"/>
      <c r="SPH50" s="127"/>
      <c r="SPI50" s="127"/>
      <c r="SPJ50" s="127"/>
      <c r="SPK50" s="127"/>
      <c r="SPL50" s="127"/>
      <c r="SPM50" s="127"/>
      <c r="SPN50" s="127"/>
      <c r="SPO50" s="127"/>
      <c r="SPP50" s="127"/>
      <c r="SPQ50" s="127"/>
      <c r="SPR50" s="127"/>
      <c r="SPS50" s="127"/>
      <c r="SPT50" s="127"/>
      <c r="SPU50" s="127"/>
      <c r="SPV50" s="127"/>
      <c r="SPW50" s="127"/>
      <c r="SPX50" s="127"/>
      <c r="SPY50" s="127"/>
      <c r="SPZ50" s="127"/>
      <c r="SQA50" s="127"/>
      <c r="SQB50" s="127"/>
      <c r="SQC50" s="127"/>
      <c r="SQD50" s="127"/>
      <c r="SQE50" s="127"/>
      <c r="SQF50" s="127"/>
      <c r="SQG50" s="127"/>
      <c r="SQH50" s="127"/>
      <c r="SQI50" s="127"/>
      <c r="SQJ50" s="127"/>
      <c r="SQK50" s="127"/>
      <c r="SQL50" s="127"/>
      <c r="SQM50" s="127"/>
      <c r="SQN50" s="127"/>
      <c r="SQO50" s="127"/>
      <c r="SQP50" s="127"/>
      <c r="SQQ50" s="127"/>
      <c r="SQR50" s="127"/>
      <c r="SQS50" s="127"/>
      <c r="SQT50" s="127"/>
      <c r="SQU50" s="127"/>
      <c r="SQV50" s="127"/>
      <c r="SQW50" s="127"/>
      <c r="SQX50" s="127"/>
      <c r="SQY50" s="127"/>
      <c r="SQZ50" s="127"/>
      <c r="SRA50" s="127"/>
      <c r="SRB50" s="127"/>
      <c r="SRC50" s="127"/>
      <c r="SRD50" s="127"/>
      <c r="SRE50" s="127"/>
      <c r="SRF50" s="127"/>
      <c r="SRG50" s="127"/>
      <c r="SRH50" s="127"/>
      <c r="SRI50" s="127"/>
      <c r="SRJ50" s="127"/>
      <c r="SRK50" s="127"/>
      <c r="SRL50" s="127"/>
      <c r="SRM50" s="127"/>
      <c r="SRN50" s="127"/>
      <c r="SRO50" s="127"/>
      <c r="SRP50" s="127"/>
      <c r="SRQ50" s="127"/>
      <c r="SRR50" s="127"/>
      <c r="SRS50" s="127"/>
      <c r="SRT50" s="127"/>
      <c r="SRU50" s="127"/>
      <c r="SRV50" s="127"/>
      <c r="SRW50" s="127"/>
      <c r="SRX50" s="127"/>
      <c r="SRY50" s="127"/>
      <c r="SRZ50" s="127"/>
      <c r="SSA50" s="127"/>
      <c r="SSB50" s="127"/>
      <c r="SSC50" s="127"/>
      <c r="SSD50" s="127"/>
      <c r="SSE50" s="127"/>
      <c r="SSF50" s="127"/>
      <c r="SSG50" s="127"/>
      <c r="SSH50" s="127"/>
      <c r="SSI50" s="127"/>
      <c r="SSJ50" s="127"/>
      <c r="SSK50" s="127"/>
      <c r="SSL50" s="127"/>
      <c r="SSM50" s="127"/>
      <c r="SSN50" s="127"/>
      <c r="SSO50" s="127"/>
      <c r="SSP50" s="127"/>
      <c r="SSQ50" s="127"/>
      <c r="SSR50" s="127"/>
      <c r="SSS50" s="127"/>
      <c r="SST50" s="127"/>
      <c r="SSU50" s="127"/>
      <c r="SSV50" s="127"/>
      <c r="SSW50" s="127"/>
      <c r="SSX50" s="127"/>
      <c r="SSY50" s="127"/>
      <c r="SSZ50" s="127"/>
      <c r="STA50" s="127"/>
      <c r="STB50" s="127"/>
      <c r="STC50" s="127"/>
      <c r="STD50" s="127"/>
      <c r="STE50" s="127"/>
      <c r="STF50" s="127"/>
      <c r="STG50" s="127"/>
      <c r="STH50" s="127"/>
      <c r="STI50" s="127"/>
      <c r="STJ50" s="127"/>
      <c r="STK50" s="127"/>
      <c r="STL50" s="127"/>
      <c r="STM50" s="127"/>
      <c r="STN50" s="127"/>
      <c r="STO50" s="127"/>
      <c r="STP50" s="127"/>
      <c r="STQ50" s="127"/>
      <c r="STR50" s="127"/>
      <c r="STS50" s="127"/>
      <c r="STT50" s="127"/>
      <c r="STU50" s="127"/>
      <c r="STV50" s="127"/>
      <c r="STW50" s="127"/>
      <c r="STX50" s="127"/>
      <c r="STY50" s="127"/>
      <c r="STZ50" s="127"/>
      <c r="SUA50" s="127"/>
      <c r="SUB50" s="127"/>
      <c r="SUC50" s="127"/>
      <c r="SUD50" s="127"/>
      <c r="SUE50" s="127"/>
      <c r="SUF50" s="127"/>
      <c r="SUG50" s="127"/>
      <c r="SUH50" s="127"/>
      <c r="SUI50" s="127"/>
      <c r="SUJ50" s="127"/>
      <c r="SUK50" s="127"/>
      <c r="SUL50" s="127"/>
      <c r="SUM50" s="127"/>
      <c r="SUN50" s="127"/>
      <c r="SUO50" s="127"/>
      <c r="SUP50" s="127"/>
      <c r="SUQ50" s="127"/>
      <c r="SUR50" s="127"/>
      <c r="SUS50" s="127"/>
      <c r="SUT50" s="127"/>
      <c r="SUU50" s="127"/>
      <c r="SUV50" s="127"/>
      <c r="SUW50" s="127"/>
      <c r="SUX50" s="127"/>
      <c r="SUY50" s="127"/>
      <c r="SUZ50" s="127"/>
      <c r="SVA50" s="127"/>
      <c r="SVB50" s="127"/>
      <c r="SVC50" s="127"/>
      <c r="SVD50" s="127"/>
      <c r="SVE50" s="127"/>
      <c r="SVF50" s="127"/>
      <c r="SVG50" s="127"/>
      <c r="SVH50" s="127"/>
      <c r="SVI50" s="127"/>
      <c r="SVJ50" s="127"/>
      <c r="SVK50" s="127"/>
      <c r="SVL50" s="127"/>
      <c r="SVM50" s="127"/>
      <c r="SVN50" s="127"/>
      <c r="SVO50" s="127"/>
      <c r="SVP50" s="127"/>
      <c r="SVQ50" s="127"/>
      <c r="SVR50" s="127"/>
      <c r="SVS50" s="127"/>
      <c r="SVT50" s="127"/>
      <c r="SVU50" s="127"/>
      <c r="SVV50" s="127"/>
      <c r="SVW50" s="127"/>
      <c r="SVX50" s="127"/>
      <c r="SVY50" s="127"/>
      <c r="SVZ50" s="127"/>
      <c r="SWA50" s="127"/>
      <c r="SWB50" s="127"/>
      <c r="SWC50" s="127"/>
      <c r="SWD50" s="127"/>
      <c r="SWE50" s="127"/>
      <c r="SWF50" s="127"/>
      <c r="SWG50" s="127"/>
      <c r="SWH50" s="127"/>
      <c r="SWI50" s="127"/>
      <c r="SWJ50" s="127"/>
      <c r="SWK50" s="127"/>
      <c r="SWL50" s="127"/>
      <c r="SWM50" s="127"/>
      <c r="SWN50" s="127"/>
      <c r="SWO50" s="127"/>
      <c r="SWP50" s="127"/>
      <c r="SWQ50" s="127"/>
      <c r="SWR50" s="127"/>
      <c r="SWS50" s="127"/>
      <c r="SWT50" s="127"/>
      <c r="SWU50" s="127"/>
      <c r="SWV50" s="127"/>
      <c r="SWW50" s="127"/>
      <c r="SWX50" s="127"/>
      <c r="SWY50" s="127"/>
      <c r="SWZ50" s="127"/>
      <c r="SXA50" s="127"/>
      <c r="SXB50" s="127"/>
      <c r="SXC50" s="127"/>
      <c r="SXD50" s="127"/>
      <c r="SXE50" s="127"/>
      <c r="SXF50" s="127"/>
      <c r="SXG50" s="127"/>
      <c r="SXH50" s="127"/>
      <c r="SXI50" s="127"/>
      <c r="SXJ50" s="127"/>
      <c r="SXK50" s="127"/>
      <c r="SXL50" s="127"/>
      <c r="SXM50" s="127"/>
      <c r="SXN50" s="127"/>
      <c r="SXO50" s="127"/>
      <c r="SXP50" s="127"/>
      <c r="SXQ50" s="127"/>
      <c r="SXR50" s="127"/>
      <c r="SXS50" s="127"/>
      <c r="SXT50" s="127"/>
      <c r="SXU50" s="127"/>
      <c r="SXV50" s="127"/>
      <c r="SXW50" s="127"/>
      <c r="SXX50" s="127"/>
      <c r="SXY50" s="127"/>
      <c r="SXZ50" s="127"/>
      <c r="SYA50" s="127"/>
      <c r="SYB50" s="127"/>
      <c r="SYC50" s="127"/>
      <c r="SYD50" s="127"/>
      <c r="SYE50" s="127"/>
      <c r="SYF50" s="127"/>
      <c r="SYG50" s="127"/>
      <c r="SYH50" s="127"/>
      <c r="SYI50" s="127"/>
      <c r="SYJ50" s="127"/>
      <c r="SYK50" s="127"/>
      <c r="SYL50" s="127"/>
      <c r="SYM50" s="127"/>
      <c r="SYN50" s="127"/>
      <c r="SYO50" s="127"/>
      <c r="SYP50" s="127"/>
      <c r="SYQ50" s="127"/>
      <c r="SYR50" s="127"/>
      <c r="SYS50" s="127"/>
      <c r="SYT50" s="127"/>
      <c r="SYU50" s="127"/>
      <c r="SYV50" s="127"/>
      <c r="SYW50" s="127"/>
      <c r="SYX50" s="127"/>
      <c r="SYY50" s="127"/>
      <c r="SYZ50" s="127"/>
      <c r="SZA50" s="127"/>
      <c r="SZB50" s="127"/>
      <c r="SZC50" s="127"/>
      <c r="SZD50" s="127"/>
      <c r="SZE50" s="127"/>
      <c r="SZF50" s="127"/>
      <c r="SZG50" s="127"/>
      <c r="SZH50" s="127"/>
      <c r="SZI50" s="127"/>
      <c r="SZJ50" s="127"/>
      <c r="SZK50" s="127"/>
      <c r="SZL50" s="127"/>
      <c r="SZM50" s="127"/>
      <c r="SZN50" s="127"/>
      <c r="SZO50" s="127"/>
      <c r="SZP50" s="127"/>
      <c r="SZQ50" s="127"/>
      <c r="SZR50" s="127"/>
      <c r="SZS50" s="127"/>
      <c r="SZT50" s="127"/>
      <c r="SZU50" s="127"/>
      <c r="SZV50" s="127"/>
      <c r="SZW50" s="127"/>
      <c r="SZX50" s="127"/>
      <c r="SZY50" s="127"/>
      <c r="SZZ50" s="127"/>
      <c r="TAA50" s="127"/>
      <c r="TAB50" s="127"/>
      <c r="TAC50" s="127"/>
      <c r="TAD50" s="127"/>
      <c r="TAE50" s="127"/>
      <c r="TAF50" s="127"/>
      <c r="TAG50" s="127"/>
      <c r="TAH50" s="127"/>
      <c r="TAI50" s="127"/>
      <c r="TAJ50" s="127"/>
      <c r="TAK50" s="127"/>
      <c r="TAL50" s="127"/>
      <c r="TAM50" s="127"/>
      <c r="TAN50" s="127"/>
      <c r="TAO50" s="127"/>
      <c r="TAP50" s="127"/>
      <c r="TAQ50" s="127"/>
      <c r="TAR50" s="127"/>
      <c r="TAS50" s="127"/>
      <c r="TAT50" s="127"/>
      <c r="TAU50" s="127"/>
      <c r="TAV50" s="127"/>
      <c r="TAW50" s="127"/>
      <c r="TAX50" s="127"/>
      <c r="TAY50" s="127"/>
      <c r="TAZ50" s="127"/>
      <c r="TBA50" s="127"/>
      <c r="TBB50" s="127"/>
      <c r="TBC50" s="127"/>
      <c r="TBD50" s="127"/>
      <c r="TBE50" s="127"/>
      <c r="TBF50" s="127"/>
      <c r="TBG50" s="127"/>
      <c r="TBH50" s="127"/>
      <c r="TBI50" s="127"/>
      <c r="TBJ50" s="127"/>
      <c r="TBK50" s="127"/>
      <c r="TBL50" s="127"/>
      <c r="TBM50" s="127"/>
      <c r="TBN50" s="127"/>
      <c r="TBO50" s="127"/>
      <c r="TBP50" s="127"/>
      <c r="TBQ50" s="127"/>
      <c r="TBR50" s="127"/>
      <c r="TBS50" s="127"/>
      <c r="TBT50" s="127"/>
      <c r="TBU50" s="127"/>
      <c r="TBV50" s="127"/>
      <c r="TBW50" s="127"/>
      <c r="TBX50" s="127"/>
      <c r="TBY50" s="127"/>
      <c r="TBZ50" s="127"/>
      <c r="TCA50" s="127"/>
      <c r="TCB50" s="127"/>
      <c r="TCC50" s="127"/>
      <c r="TCD50" s="127"/>
      <c r="TCE50" s="127"/>
      <c r="TCF50" s="127"/>
      <c r="TCG50" s="127"/>
      <c r="TCH50" s="127"/>
      <c r="TCI50" s="127"/>
      <c r="TCJ50" s="127"/>
      <c r="TCK50" s="127"/>
      <c r="TCL50" s="127"/>
      <c r="TCM50" s="127"/>
      <c r="TCN50" s="127"/>
      <c r="TCO50" s="127"/>
      <c r="TCP50" s="127"/>
      <c r="TCQ50" s="127"/>
      <c r="TCR50" s="127"/>
      <c r="TCS50" s="127"/>
      <c r="TCT50" s="127"/>
      <c r="TCU50" s="127"/>
      <c r="TCV50" s="127"/>
      <c r="TCW50" s="127"/>
      <c r="TCX50" s="127"/>
      <c r="TCY50" s="127"/>
      <c r="TCZ50" s="127"/>
      <c r="TDA50" s="127"/>
      <c r="TDB50" s="127"/>
      <c r="TDC50" s="127"/>
      <c r="TDD50" s="127"/>
      <c r="TDE50" s="127"/>
      <c r="TDF50" s="127"/>
      <c r="TDG50" s="127"/>
      <c r="TDH50" s="127"/>
      <c r="TDI50" s="127"/>
      <c r="TDJ50" s="127"/>
      <c r="TDK50" s="127"/>
      <c r="TDL50" s="127"/>
      <c r="TDM50" s="127"/>
      <c r="TDN50" s="127"/>
      <c r="TDO50" s="127"/>
      <c r="TDP50" s="127"/>
      <c r="TDQ50" s="127"/>
      <c r="TDR50" s="127"/>
      <c r="TDS50" s="127"/>
      <c r="TDT50" s="127"/>
      <c r="TDU50" s="127"/>
      <c r="TDV50" s="127"/>
      <c r="TDW50" s="127"/>
      <c r="TDX50" s="127"/>
      <c r="TDY50" s="127"/>
      <c r="TDZ50" s="127"/>
      <c r="TEA50" s="127"/>
      <c r="TEB50" s="127"/>
      <c r="TEC50" s="127"/>
      <c r="TED50" s="127"/>
      <c r="TEE50" s="127"/>
      <c r="TEF50" s="127"/>
      <c r="TEG50" s="127"/>
      <c r="TEH50" s="127"/>
      <c r="TEI50" s="127"/>
      <c r="TEJ50" s="127"/>
      <c r="TEK50" s="127"/>
      <c r="TEL50" s="127"/>
      <c r="TEM50" s="127"/>
      <c r="TEN50" s="127"/>
      <c r="TEO50" s="127"/>
      <c r="TEP50" s="127"/>
      <c r="TEQ50" s="127"/>
      <c r="TER50" s="127"/>
      <c r="TES50" s="127"/>
      <c r="TET50" s="127"/>
      <c r="TEU50" s="127"/>
      <c r="TEV50" s="127"/>
      <c r="TEW50" s="127"/>
      <c r="TEX50" s="127"/>
      <c r="TEY50" s="127"/>
      <c r="TEZ50" s="127"/>
      <c r="TFA50" s="127"/>
      <c r="TFB50" s="127"/>
      <c r="TFC50" s="127"/>
      <c r="TFD50" s="127"/>
      <c r="TFE50" s="127"/>
      <c r="TFF50" s="127"/>
      <c r="TFG50" s="127"/>
      <c r="TFH50" s="127"/>
      <c r="TFI50" s="127"/>
      <c r="TFJ50" s="127"/>
      <c r="TFK50" s="127"/>
      <c r="TFL50" s="127"/>
      <c r="TFM50" s="127"/>
      <c r="TFN50" s="127"/>
      <c r="TFO50" s="127"/>
      <c r="TFP50" s="127"/>
      <c r="TFQ50" s="127"/>
      <c r="TFR50" s="127"/>
      <c r="TFS50" s="127"/>
      <c r="TFT50" s="127"/>
      <c r="TFU50" s="127"/>
      <c r="TFV50" s="127"/>
      <c r="TFW50" s="127"/>
      <c r="TFX50" s="127"/>
      <c r="TFY50" s="127"/>
      <c r="TFZ50" s="127"/>
      <c r="TGA50" s="127"/>
      <c r="TGB50" s="127"/>
      <c r="TGC50" s="127"/>
      <c r="TGD50" s="127"/>
      <c r="TGE50" s="127"/>
      <c r="TGF50" s="127"/>
      <c r="TGG50" s="127"/>
      <c r="TGH50" s="127"/>
      <c r="TGI50" s="127"/>
      <c r="TGJ50" s="127"/>
      <c r="TGK50" s="127"/>
      <c r="TGL50" s="127"/>
      <c r="TGM50" s="127"/>
      <c r="TGN50" s="127"/>
      <c r="TGO50" s="127"/>
      <c r="TGP50" s="127"/>
      <c r="TGQ50" s="127"/>
      <c r="TGR50" s="127"/>
      <c r="TGS50" s="127"/>
      <c r="TGT50" s="127"/>
      <c r="TGU50" s="127"/>
      <c r="TGV50" s="127"/>
      <c r="TGW50" s="127"/>
      <c r="TGX50" s="127"/>
      <c r="TGY50" s="127"/>
      <c r="TGZ50" s="127"/>
      <c r="THA50" s="127"/>
      <c r="THB50" s="127"/>
      <c r="THC50" s="127"/>
      <c r="THD50" s="127"/>
      <c r="THE50" s="127"/>
      <c r="THF50" s="127"/>
      <c r="THG50" s="127"/>
      <c r="THH50" s="127"/>
      <c r="THI50" s="127"/>
      <c r="THJ50" s="127"/>
      <c r="THK50" s="127"/>
      <c r="THL50" s="127"/>
      <c r="THM50" s="127"/>
      <c r="THN50" s="127"/>
      <c r="THO50" s="127"/>
      <c r="THP50" s="127"/>
      <c r="THQ50" s="127"/>
      <c r="THR50" s="127"/>
      <c r="THS50" s="127"/>
      <c r="THT50" s="127"/>
      <c r="THU50" s="127"/>
      <c r="THV50" s="127"/>
      <c r="THW50" s="127"/>
      <c r="THX50" s="127"/>
      <c r="THY50" s="127"/>
      <c r="THZ50" s="127"/>
      <c r="TIA50" s="127"/>
      <c r="TIB50" s="127"/>
      <c r="TIC50" s="127"/>
      <c r="TID50" s="127"/>
      <c r="TIE50" s="127"/>
      <c r="TIF50" s="127"/>
      <c r="TIG50" s="127"/>
      <c r="TIH50" s="127"/>
      <c r="TII50" s="127"/>
      <c r="TIJ50" s="127"/>
      <c r="TIK50" s="127"/>
      <c r="TIL50" s="127"/>
      <c r="TIM50" s="127"/>
      <c r="TIN50" s="127"/>
      <c r="TIO50" s="127"/>
      <c r="TIP50" s="127"/>
      <c r="TIQ50" s="127"/>
      <c r="TIR50" s="127"/>
      <c r="TIS50" s="127"/>
      <c r="TIT50" s="127"/>
      <c r="TIU50" s="127"/>
      <c r="TIV50" s="127"/>
      <c r="TIW50" s="127"/>
      <c r="TIX50" s="127"/>
      <c r="TIY50" s="127"/>
      <c r="TIZ50" s="127"/>
      <c r="TJA50" s="127"/>
      <c r="TJB50" s="127"/>
      <c r="TJC50" s="127"/>
      <c r="TJD50" s="127"/>
      <c r="TJE50" s="127"/>
      <c r="TJF50" s="127"/>
      <c r="TJG50" s="127"/>
      <c r="TJH50" s="127"/>
      <c r="TJI50" s="127"/>
      <c r="TJJ50" s="127"/>
      <c r="TJK50" s="127"/>
      <c r="TJL50" s="127"/>
      <c r="TJM50" s="127"/>
      <c r="TJN50" s="127"/>
      <c r="TJO50" s="127"/>
      <c r="TJP50" s="127"/>
      <c r="TJQ50" s="127"/>
      <c r="TJR50" s="127"/>
      <c r="TJS50" s="127"/>
      <c r="TJT50" s="127"/>
      <c r="TJU50" s="127"/>
      <c r="TJV50" s="127"/>
      <c r="TJW50" s="127"/>
      <c r="TJX50" s="127"/>
      <c r="TJY50" s="127"/>
      <c r="TJZ50" s="127"/>
      <c r="TKA50" s="127"/>
      <c r="TKB50" s="127"/>
      <c r="TKC50" s="127"/>
      <c r="TKD50" s="127"/>
      <c r="TKE50" s="127"/>
      <c r="TKF50" s="127"/>
      <c r="TKG50" s="127"/>
      <c r="TKH50" s="127"/>
      <c r="TKI50" s="127"/>
      <c r="TKJ50" s="127"/>
      <c r="TKK50" s="127"/>
      <c r="TKL50" s="127"/>
      <c r="TKM50" s="127"/>
      <c r="TKN50" s="127"/>
      <c r="TKO50" s="127"/>
      <c r="TKP50" s="127"/>
      <c r="TKQ50" s="127"/>
      <c r="TKR50" s="127"/>
      <c r="TKS50" s="127"/>
      <c r="TKT50" s="127"/>
      <c r="TKU50" s="127"/>
      <c r="TKV50" s="127"/>
      <c r="TKW50" s="127"/>
      <c r="TKX50" s="127"/>
      <c r="TKY50" s="127"/>
      <c r="TKZ50" s="127"/>
      <c r="TLA50" s="127"/>
      <c r="TLB50" s="127"/>
      <c r="TLC50" s="127"/>
      <c r="TLD50" s="127"/>
      <c r="TLE50" s="127"/>
      <c r="TLF50" s="127"/>
      <c r="TLG50" s="127"/>
      <c r="TLH50" s="127"/>
      <c r="TLI50" s="127"/>
      <c r="TLJ50" s="127"/>
      <c r="TLK50" s="127"/>
      <c r="TLL50" s="127"/>
      <c r="TLM50" s="127"/>
      <c r="TLN50" s="127"/>
      <c r="TLO50" s="127"/>
      <c r="TLP50" s="127"/>
      <c r="TLQ50" s="127"/>
      <c r="TLR50" s="127"/>
      <c r="TLS50" s="127"/>
      <c r="TLT50" s="127"/>
      <c r="TLU50" s="127"/>
      <c r="TLV50" s="127"/>
      <c r="TLW50" s="127"/>
      <c r="TLX50" s="127"/>
      <c r="TLY50" s="127"/>
      <c r="TLZ50" s="127"/>
      <c r="TMA50" s="127"/>
      <c r="TMB50" s="127"/>
      <c r="TMC50" s="127"/>
      <c r="TMD50" s="127"/>
      <c r="TME50" s="127"/>
      <c r="TMF50" s="127"/>
      <c r="TMG50" s="127"/>
      <c r="TMH50" s="127"/>
      <c r="TMI50" s="127"/>
      <c r="TMJ50" s="127"/>
      <c r="TMK50" s="127"/>
      <c r="TML50" s="127"/>
      <c r="TMM50" s="127"/>
      <c r="TMN50" s="127"/>
      <c r="TMO50" s="127"/>
      <c r="TMP50" s="127"/>
      <c r="TMQ50" s="127"/>
      <c r="TMR50" s="127"/>
      <c r="TMS50" s="127"/>
      <c r="TMT50" s="127"/>
      <c r="TMU50" s="127"/>
      <c r="TMV50" s="127"/>
      <c r="TMW50" s="127"/>
      <c r="TMX50" s="127"/>
      <c r="TMY50" s="127"/>
      <c r="TMZ50" s="127"/>
      <c r="TNA50" s="127"/>
      <c r="TNB50" s="127"/>
      <c r="TNC50" s="127"/>
      <c r="TND50" s="127"/>
      <c r="TNE50" s="127"/>
      <c r="TNF50" s="127"/>
      <c r="TNG50" s="127"/>
      <c r="TNH50" s="127"/>
      <c r="TNI50" s="127"/>
      <c r="TNJ50" s="127"/>
      <c r="TNK50" s="127"/>
      <c r="TNL50" s="127"/>
      <c r="TNM50" s="127"/>
      <c r="TNN50" s="127"/>
      <c r="TNO50" s="127"/>
      <c r="TNP50" s="127"/>
      <c r="TNQ50" s="127"/>
      <c r="TNR50" s="127"/>
      <c r="TNS50" s="127"/>
      <c r="TNT50" s="127"/>
      <c r="TNU50" s="127"/>
      <c r="TNV50" s="127"/>
      <c r="TNW50" s="127"/>
      <c r="TNX50" s="127"/>
      <c r="TNY50" s="127"/>
      <c r="TNZ50" s="127"/>
      <c r="TOA50" s="127"/>
      <c r="TOB50" s="127"/>
      <c r="TOC50" s="127"/>
      <c r="TOD50" s="127"/>
      <c r="TOE50" s="127"/>
      <c r="TOF50" s="127"/>
      <c r="TOG50" s="127"/>
      <c r="TOH50" s="127"/>
      <c r="TOI50" s="127"/>
      <c r="TOJ50" s="127"/>
      <c r="TOK50" s="127"/>
      <c r="TOL50" s="127"/>
      <c r="TOM50" s="127"/>
      <c r="TON50" s="127"/>
      <c r="TOO50" s="127"/>
      <c r="TOP50" s="127"/>
      <c r="TOQ50" s="127"/>
      <c r="TOR50" s="127"/>
      <c r="TOS50" s="127"/>
      <c r="TOT50" s="127"/>
      <c r="TOU50" s="127"/>
      <c r="TOV50" s="127"/>
      <c r="TOW50" s="127"/>
      <c r="TOX50" s="127"/>
      <c r="TOY50" s="127"/>
      <c r="TOZ50" s="127"/>
      <c r="TPA50" s="127"/>
      <c r="TPB50" s="127"/>
      <c r="TPC50" s="127"/>
      <c r="TPD50" s="127"/>
      <c r="TPE50" s="127"/>
      <c r="TPF50" s="127"/>
      <c r="TPG50" s="127"/>
      <c r="TPH50" s="127"/>
      <c r="TPI50" s="127"/>
      <c r="TPJ50" s="127"/>
      <c r="TPK50" s="127"/>
      <c r="TPL50" s="127"/>
      <c r="TPM50" s="127"/>
      <c r="TPN50" s="127"/>
      <c r="TPO50" s="127"/>
      <c r="TPP50" s="127"/>
      <c r="TPQ50" s="127"/>
      <c r="TPR50" s="127"/>
      <c r="TPS50" s="127"/>
      <c r="TPT50" s="127"/>
      <c r="TPU50" s="127"/>
      <c r="TPV50" s="127"/>
      <c r="TPW50" s="127"/>
      <c r="TPX50" s="127"/>
      <c r="TPY50" s="127"/>
      <c r="TPZ50" s="127"/>
      <c r="TQA50" s="127"/>
      <c r="TQB50" s="127"/>
      <c r="TQC50" s="127"/>
      <c r="TQD50" s="127"/>
      <c r="TQE50" s="127"/>
      <c r="TQF50" s="127"/>
      <c r="TQG50" s="127"/>
      <c r="TQH50" s="127"/>
      <c r="TQI50" s="127"/>
      <c r="TQJ50" s="127"/>
      <c r="TQK50" s="127"/>
      <c r="TQL50" s="127"/>
      <c r="TQM50" s="127"/>
      <c r="TQN50" s="127"/>
      <c r="TQO50" s="127"/>
      <c r="TQP50" s="127"/>
      <c r="TQQ50" s="127"/>
      <c r="TQR50" s="127"/>
      <c r="TQS50" s="127"/>
      <c r="TQT50" s="127"/>
      <c r="TQU50" s="127"/>
      <c r="TQV50" s="127"/>
      <c r="TQW50" s="127"/>
      <c r="TQX50" s="127"/>
      <c r="TQY50" s="127"/>
      <c r="TQZ50" s="127"/>
      <c r="TRA50" s="127"/>
      <c r="TRB50" s="127"/>
      <c r="TRC50" s="127"/>
      <c r="TRD50" s="127"/>
      <c r="TRE50" s="127"/>
      <c r="TRF50" s="127"/>
      <c r="TRG50" s="127"/>
      <c r="TRH50" s="127"/>
      <c r="TRI50" s="127"/>
      <c r="TRJ50" s="127"/>
      <c r="TRK50" s="127"/>
      <c r="TRL50" s="127"/>
      <c r="TRM50" s="127"/>
      <c r="TRN50" s="127"/>
      <c r="TRO50" s="127"/>
      <c r="TRP50" s="127"/>
      <c r="TRQ50" s="127"/>
      <c r="TRR50" s="127"/>
      <c r="TRS50" s="127"/>
      <c r="TRT50" s="127"/>
      <c r="TRU50" s="127"/>
      <c r="TRV50" s="127"/>
      <c r="TRW50" s="127"/>
      <c r="TRX50" s="127"/>
      <c r="TRY50" s="127"/>
      <c r="TRZ50" s="127"/>
      <c r="TSA50" s="127"/>
      <c r="TSB50" s="127"/>
      <c r="TSC50" s="127"/>
      <c r="TSD50" s="127"/>
      <c r="TSE50" s="127"/>
      <c r="TSF50" s="127"/>
      <c r="TSG50" s="127"/>
      <c r="TSH50" s="127"/>
      <c r="TSI50" s="127"/>
      <c r="TSJ50" s="127"/>
      <c r="TSK50" s="127"/>
      <c r="TSL50" s="127"/>
      <c r="TSM50" s="127"/>
      <c r="TSN50" s="127"/>
      <c r="TSO50" s="127"/>
      <c r="TSP50" s="127"/>
      <c r="TSQ50" s="127"/>
      <c r="TSR50" s="127"/>
      <c r="TSS50" s="127"/>
      <c r="TST50" s="127"/>
      <c r="TSU50" s="127"/>
      <c r="TSV50" s="127"/>
      <c r="TSW50" s="127"/>
      <c r="TSX50" s="127"/>
      <c r="TSY50" s="127"/>
      <c r="TSZ50" s="127"/>
      <c r="TTA50" s="127"/>
      <c r="TTB50" s="127"/>
      <c r="TTC50" s="127"/>
      <c r="TTD50" s="127"/>
      <c r="TTE50" s="127"/>
      <c r="TTF50" s="127"/>
      <c r="TTG50" s="127"/>
      <c r="TTH50" s="127"/>
      <c r="TTI50" s="127"/>
      <c r="TTJ50" s="127"/>
      <c r="TTK50" s="127"/>
      <c r="TTL50" s="127"/>
      <c r="TTM50" s="127"/>
      <c r="TTN50" s="127"/>
      <c r="TTO50" s="127"/>
      <c r="TTP50" s="127"/>
      <c r="TTQ50" s="127"/>
      <c r="TTR50" s="127"/>
      <c r="TTS50" s="127"/>
      <c r="TTT50" s="127"/>
      <c r="TTU50" s="127"/>
      <c r="TTV50" s="127"/>
      <c r="TTW50" s="127"/>
      <c r="TTX50" s="127"/>
      <c r="TTY50" s="127"/>
      <c r="TTZ50" s="127"/>
      <c r="TUA50" s="127"/>
      <c r="TUB50" s="127"/>
      <c r="TUC50" s="127"/>
      <c r="TUD50" s="127"/>
      <c r="TUE50" s="127"/>
      <c r="TUF50" s="127"/>
      <c r="TUG50" s="127"/>
      <c r="TUH50" s="127"/>
      <c r="TUI50" s="127"/>
      <c r="TUJ50" s="127"/>
      <c r="TUK50" s="127"/>
      <c r="TUL50" s="127"/>
      <c r="TUM50" s="127"/>
      <c r="TUN50" s="127"/>
      <c r="TUO50" s="127"/>
      <c r="TUP50" s="127"/>
      <c r="TUQ50" s="127"/>
      <c r="TUR50" s="127"/>
      <c r="TUS50" s="127"/>
      <c r="TUT50" s="127"/>
      <c r="TUU50" s="127"/>
      <c r="TUV50" s="127"/>
      <c r="TUW50" s="127"/>
      <c r="TUX50" s="127"/>
      <c r="TUY50" s="127"/>
      <c r="TUZ50" s="127"/>
      <c r="TVA50" s="127"/>
      <c r="TVB50" s="127"/>
      <c r="TVC50" s="127"/>
      <c r="TVD50" s="127"/>
      <c r="TVE50" s="127"/>
      <c r="TVF50" s="127"/>
      <c r="TVG50" s="127"/>
      <c r="TVH50" s="127"/>
      <c r="TVI50" s="127"/>
      <c r="TVJ50" s="127"/>
      <c r="TVK50" s="127"/>
      <c r="TVL50" s="127"/>
      <c r="TVM50" s="127"/>
      <c r="TVN50" s="127"/>
      <c r="TVO50" s="127"/>
      <c r="TVP50" s="127"/>
      <c r="TVQ50" s="127"/>
      <c r="TVR50" s="127"/>
      <c r="TVS50" s="127"/>
      <c r="TVT50" s="127"/>
      <c r="TVU50" s="127"/>
      <c r="TVV50" s="127"/>
      <c r="TVW50" s="127"/>
      <c r="TVX50" s="127"/>
      <c r="TVY50" s="127"/>
      <c r="TVZ50" s="127"/>
      <c r="TWA50" s="127"/>
      <c r="TWB50" s="127"/>
      <c r="TWC50" s="127"/>
      <c r="TWD50" s="127"/>
      <c r="TWE50" s="127"/>
      <c r="TWF50" s="127"/>
      <c r="TWG50" s="127"/>
      <c r="TWH50" s="127"/>
      <c r="TWI50" s="127"/>
      <c r="TWJ50" s="127"/>
      <c r="TWK50" s="127"/>
      <c r="TWL50" s="127"/>
      <c r="TWM50" s="127"/>
      <c r="TWN50" s="127"/>
      <c r="TWO50" s="127"/>
      <c r="TWP50" s="127"/>
      <c r="TWQ50" s="127"/>
      <c r="TWR50" s="127"/>
      <c r="TWS50" s="127"/>
      <c r="TWT50" s="127"/>
      <c r="TWU50" s="127"/>
      <c r="TWV50" s="127"/>
      <c r="TWW50" s="127"/>
      <c r="TWX50" s="127"/>
      <c r="TWY50" s="127"/>
      <c r="TWZ50" s="127"/>
      <c r="TXA50" s="127"/>
      <c r="TXB50" s="127"/>
      <c r="TXC50" s="127"/>
      <c r="TXD50" s="127"/>
      <c r="TXE50" s="127"/>
      <c r="TXF50" s="127"/>
      <c r="TXG50" s="127"/>
      <c r="TXH50" s="127"/>
      <c r="TXI50" s="127"/>
      <c r="TXJ50" s="127"/>
      <c r="TXK50" s="127"/>
      <c r="TXL50" s="127"/>
      <c r="TXM50" s="127"/>
      <c r="TXN50" s="127"/>
      <c r="TXO50" s="127"/>
      <c r="TXP50" s="127"/>
      <c r="TXQ50" s="127"/>
      <c r="TXR50" s="127"/>
      <c r="TXS50" s="127"/>
      <c r="TXT50" s="127"/>
      <c r="TXU50" s="127"/>
      <c r="TXV50" s="127"/>
      <c r="TXW50" s="127"/>
      <c r="TXX50" s="127"/>
      <c r="TXY50" s="127"/>
      <c r="TXZ50" s="127"/>
      <c r="TYA50" s="127"/>
      <c r="TYB50" s="127"/>
      <c r="TYC50" s="127"/>
      <c r="TYD50" s="127"/>
      <c r="TYE50" s="127"/>
      <c r="TYF50" s="127"/>
      <c r="TYG50" s="127"/>
      <c r="TYH50" s="127"/>
      <c r="TYI50" s="127"/>
      <c r="TYJ50" s="127"/>
      <c r="TYK50" s="127"/>
      <c r="TYL50" s="127"/>
      <c r="TYM50" s="127"/>
      <c r="TYN50" s="127"/>
      <c r="TYO50" s="127"/>
      <c r="TYP50" s="127"/>
      <c r="TYQ50" s="127"/>
      <c r="TYR50" s="127"/>
      <c r="TYS50" s="127"/>
      <c r="TYT50" s="127"/>
      <c r="TYU50" s="127"/>
      <c r="TYV50" s="127"/>
      <c r="TYW50" s="127"/>
      <c r="TYX50" s="127"/>
      <c r="TYY50" s="127"/>
      <c r="TYZ50" s="127"/>
      <c r="TZA50" s="127"/>
      <c r="TZB50" s="127"/>
      <c r="TZC50" s="127"/>
      <c r="TZD50" s="127"/>
      <c r="TZE50" s="127"/>
      <c r="TZF50" s="127"/>
      <c r="TZG50" s="127"/>
      <c r="TZH50" s="127"/>
      <c r="TZI50" s="127"/>
      <c r="TZJ50" s="127"/>
      <c r="TZK50" s="127"/>
      <c r="TZL50" s="127"/>
      <c r="TZM50" s="127"/>
      <c r="TZN50" s="127"/>
      <c r="TZO50" s="127"/>
      <c r="TZP50" s="127"/>
      <c r="TZQ50" s="127"/>
      <c r="TZR50" s="127"/>
      <c r="TZS50" s="127"/>
      <c r="TZT50" s="127"/>
      <c r="TZU50" s="127"/>
      <c r="TZV50" s="127"/>
      <c r="TZW50" s="127"/>
      <c r="TZX50" s="127"/>
      <c r="TZY50" s="127"/>
      <c r="TZZ50" s="127"/>
      <c r="UAA50" s="127"/>
      <c r="UAB50" s="127"/>
      <c r="UAC50" s="127"/>
      <c r="UAD50" s="127"/>
      <c r="UAE50" s="127"/>
      <c r="UAF50" s="127"/>
      <c r="UAG50" s="127"/>
      <c r="UAH50" s="127"/>
      <c r="UAI50" s="127"/>
      <c r="UAJ50" s="127"/>
      <c r="UAK50" s="127"/>
      <c r="UAL50" s="127"/>
      <c r="UAM50" s="127"/>
      <c r="UAN50" s="127"/>
      <c r="UAO50" s="127"/>
      <c r="UAP50" s="127"/>
      <c r="UAQ50" s="127"/>
      <c r="UAR50" s="127"/>
      <c r="UAS50" s="127"/>
      <c r="UAT50" s="127"/>
      <c r="UAU50" s="127"/>
      <c r="UAV50" s="127"/>
      <c r="UAW50" s="127"/>
      <c r="UAX50" s="127"/>
      <c r="UAY50" s="127"/>
      <c r="UAZ50" s="127"/>
      <c r="UBA50" s="127"/>
      <c r="UBB50" s="127"/>
      <c r="UBC50" s="127"/>
      <c r="UBD50" s="127"/>
      <c r="UBE50" s="127"/>
      <c r="UBF50" s="127"/>
      <c r="UBG50" s="127"/>
      <c r="UBH50" s="127"/>
      <c r="UBI50" s="127"/>
      <c r="UBJ50" s="127"/>
      <c r="UBK50" s="127"/>
      <c r="UBL50" s="127"/>
      <c r="UBM50" s="127"/>
      <c r="UBN50" s="127"/>
      <c r="UBO50" s="127"/>
      <c r="UBP50" s="127"/>
      <c r="UBQ50" s="127"/>
      <c r="UBR50" s="127"/>
      <c r="UBS50" s="127"/>
      <c r="UBT50" s="127"/>
      <c r="UBU50" s="127"/>
      <c r="UBV50" s="127"/>
      <c r="UBW50" s="127"/>
      <c r="UBX50" s="127"/>
      <c r="UBY50" s="127"/>
      <c r="UBZ50" s="127"/>
      <c r="UCA50" s="127"/>
      <c r="UCB50" s="127"/>
      <c r="UCC50" s="127"/>
      <c r="UCD50" s="127"/>
      <c r="UCE50" s="127"/>
      <c r="UCF50" s="127"/>
      <c r="UCG50" s="127"/>
      <c r="UCH50" s="127"/>
      <c r="UCI50" s="127"/>
      <c r="UCJ50" s="127"/>
      <c r="UCK50" s="127"/>
      <c r="UCL50" s="127"/>
      <c r="UCM50" s="127"/>
      <c r="UCN50" s="127"/>
      <c r="UCO50" s="127"/>
      <c r="UCP50" s="127"/>
      <c r="UCQ50" s="127"/>
      <c r="UCR50" s="127"/>
      <c r="UCS50" s="127"/>
      <c r="UCT50" s="127"/>
      <c r="UCU50" s="127"/>
      <c r="UCV50" s="127"/>
      <c r="UCW50" s="127"/>
      <c r="UCX50" s="127"/>
      <c r="UCY50" s="127"/>
      <c r="UCZ50" s="127"/>
      <c r="UDA50" s="127"/>
      <c r="UDB50" s="127"/>
      <c r="UDC50" s="127"/>
      <c r="UDD50" s="127"/>
      <c r="UDE50" s="127"/>
      <c r="UDF50" s="127"/>
      <c r="UDG50" s="127"/>
      <c r="UDH50" s="127"/>
      <c r="UDI50" s="127"/>
      <c r="UDJ50" s="127"/>
      <c r="UDK50" s="127"/>
      <c r="UDL50" s="127"/>
      <c r="UDM50" s="127"/>
      <c r="UDN50" s="127"/>
      <c r="UDO50" s="127"/>
      <c r="UDP50" s="127"/>
      <c r="UDQ50" s="127"/>
      <c r="UDR50" s="127"/>
      <c r="UDS50" s="127"/>
      <c r="UDT50" s="127"/>
      <c r="UDU50" s="127"/>
      <c r="UDV50" s="127"/>
      <c r="UDW50" s="127"/>
      <c r="UDX50" s="127"/>
      <c r="UDY50" s="127"/>
      <c r="UDZ50" s="127"/>
      <c r="UEA50" s="127"/>
      <c r="UEB50" s="127"/>
      <c r="UEC50" s="127"/>
      <c r="UED50" s="127"/>
      <c r="UEE50" s="127"/>
      <c r="UEF50" s="127"/>
      <c r="UEG50" s="127"/>
      <c r="UEH50" s="127"/>
      <c r="UEI50" s="127"/>
      <c r="UEJ50" s="127"/>
      <c r="UEK50" s="127"/>
      <c r="UEL50" s="127"/>
      <c r="UEM50" s="127"/>
      <c r="UEN50" s="127"/>
      <c r="UEO50" s="127"/>
      <c r="UEP50" s="127"/>
      <c r="UEQ50" s="127"/>
      <c r="UER50" s="127"/>
      <c r="UES50" s="127"/>
      <c r="UET50" s="127"/>
      <c r="UEU50" s="127"/>
      <c r="UEV50" s="127"/>
      <c r="UEW50" s="127"/>
      <c r="UEX50" s="127"/>
      <c r="UEY50" s="127"/>
      <c r="UEZ50" s="127"/>
      <c r="UFA50" s="127"/>
      <c r="UFB50" s="127"/>
      <c r="UFC50" s="127"/>
      <c r="UFD50" s="127"/>
      <c r="UFE50" s="127"/>
      <c r="UFF50" s="127"/>
      <c r="UFG50" s="127"/>
      <c r="UFH50" s="127"/>
      <c r="UFI50" s="127"/>
      <c r="UFJ50" s="127"/>
      <c r="UFK50" s="127"/>
      <c r="UFL50" s="127"/>
      <c r="UFM50" s="127"/>
      <c r="UFN50" s="127"/>
      <c r="UFO50" s="127"/>
      <c r="UFP50" s="127"/>
      <c r="UFQ50" s="127"/>
      <c r="UFR50" s="127"/>
      <c r="UFS50" s="127"/>
      <c r="UFT50" s="127"/>
      <c r="UFU50" s="127"/>
      <c r="UFV50" s="127"/>
      <c r="UFW50" s="127"/>
      <c r="UFX50" s="127"/>
      <c r="UFY50" s="127"/>
      <c r="UFZ50" s="127"/>
      <c r="UGA50" s="127"/>
      <c r="UGB50" s="127"/>
      <c r="UGC50" s="127"/>
      <c r="UGD50" s="127"/>
      <c r="UGE50" s="127"/>
      <c r="UGF50" s="127"/>
      <c r="UGG50" s="127"/>
      <c r="UGH50" s="127"/>
      <c r="UGI50" s="127"/>
      <c r="UGJ50" s="127"/>
      <c r="UGK50" s="127"/>
      <c r="UGL50" s="127"/>
      <c r="UGM50" s="127"/>
      <c r="UGN50" s="127"/>
      <c r="UGO50" s="127"/>
      <c r="UGP50" s="127"/>
      <c r="UGQ50" s="127"/>
      <c r="UGR50" s="127"/>
      <c r="UGS50" s="127"/>
      <c r="UGT50" s="127"/>
      <c r="UGU50" s="127"/>
      <c r="UGV50" s="127"/>
      <c r="UGW50" s="127"/>
      <c r="UGX50" s="127"/>
      <c r="UGY50" s="127"/>
      <c r="UGZ50" s="127"/>
      <c r="UHA50" s="127"/>
      <c r="UHB50" s="127"/>
      <c r="UHC50" s="127"/>
      <c r="UHD50" s="127"/>
      <c r="UHE50" s="127"/>
      <c r="UHF50" s="127"/>
      <c r="UHG50" s="127"/>
      <c r="UHH50" s="127"/>
      <c r="UHI50" s="127"/>
      <c r="UHJ50" s="127"/>
      <c r="UHK50" s="127"/>
      <c r="UHL50" s="127"/>
      <c r="UHM50" s="127"/>
      <c r="UHN50" s="127"/>
      <c r="UHO50" s="127"/>
      <c r="UHP50" s="127"/>
      <c r="UHQ50" s="127"/>
      <c r="UHR50" s="127"/>
      <c r="UHS50" s="127"/>
      <c r="UHT50" s="127"/>
      <c r="UHU50" s="127"/>
      <c r="UHV50" s="127"/>
      <c r="UHW50" s="127"/>
      <c r="UHX50" s="127"/>
      <c r="UHY50" s="127"/>
      <c r="UHZ50" s="127"/>
      <c r="UIA50" s="127"/>
      <c r="UIB50" s="127"/>
      <c r="UIC50" s="127"/>
      <c r="UID50" s="127"/>
      <c r="UIE50" s="127"/>
      <c r="UIF50" s="127"/>
      <c r="UIG50" s="127"/>
      <c r="UIH50" s="127"/>
      <c r="UII50" s="127"/>
      <c r="UIJ50" s="127"/>
      <c r="UIK50" s="127"/>
      <c r="UIL50" s="127"/>
      <c r="UIM50" s="127"/>
      <c r="UIN50" s="127"/>
      <c r="UIO50" s="127"/>
      <c r="UIP50" s="127"/>
      <c r="UIQ50" s="127"/>
      <c r="UIR50" s="127"/>
      <c r="UIS50" s="127"/>
      <c r="UIT50" s="127"/>
      <c r="UIU50" s="127"/>
      <c r="UIV50" s="127"/>
      <c r="UIW50" s="127"/>
      <c r="UIX50" s="127"/>
      <c r="UIY50" s="127"/>
      <c r="UIZ50" s="127"/>
      <c r="UJA50" s="127"/>
      <c r="UJB50" s="127"/>
      <c r="UJC50" s="127"/>
      <c r="UJD50" s="127"/>
      <c r="UJE50" s="127"/>
      <c r="UJF50" s="127"/>
      <c r="UJG50" s="127"/>
      <c r="UJH50" s="127"/>
      <c r="UJI50" s="127"/>
      <c r="UJJ50" s="127"/>
      <c r="UJK50" s="127"/>
      <c r="UJL50" s="127"/>
      <c r="UJM50" s="127"/>
      <c r="UJN50" s="127"/>
      <c r="UJO50" s="127"/>
      <c r="UJP50" s="127"/>
      <c r="UJQ50" s="127"/>
      <c r="UJR50" s="127"/>
      <c r="UJS50" s="127"/>
      <c r="UJT50" s="127"/>
      <c r="UJU50" s="127"/>
      <c r="UJV50" s="127"/>
      <c r="UJW50" s="127"/>
      <c r="UJX50" s="127"/>
      <c r="UJY50" s="127"/>
      <c r="UJZ50" s="127"/>
      <c r="UKA50" s="127"/>
      <c r="UKB50" s="127"/>
      <c r="UKC50" s="127"/>
      <c r="UKD50" s="127"/>
      <c r="UKE50" s="127"/>
      <c r="UKF50" s="127"/>
      <c r="UKG50" s="127"/>
      <c r="UKH50" s="127"/>
      <c r="UKI50" s="127"/>
      <c r="UKJ50" s="127"/>
      <c r="UKK50" s="127"/>
      <c r="UKL50" s="127"/>
      <c r="UKM50" s="127"/>
      <c r="UKN50" s="127"/>
      <c r="UKO50" s="127"/>
      <c r="UKP50" s="127"/>
      <c r="UKQ50" s="127"/>
      <c r="UKR50" s="127"/>
      <c r="UKS50" s="127"/>
      <c r="UKT50" s="127"/>
      <c r="UKU50" s="127"/>
      <c r="UKV50" s="127"/>
      <c r="UKW50" s="127"/>
      <c r="UKX50" s="127"/>
      <c r="UKY50" s="127"/>
      <c r="UKZ50" s="127"/>
      <c r="ULA50" s="127"/>
      <c r="ULB50" s="127"/>
      <c r="ULC50" s="127"/>
      <c r="ULD50" s="127"/>
      <c r="ULE50" s="127"/>
      <c r="ULF50" s="127"/>
      <c r="ULG50" s="127"/>
      <c r="ULH50" s="127"/>
      <c r="ULI50" s="127"/>
      <c r="ULJ50" s="127"/>
      <c r="ULK50" s="127"/>
      <c r="ULL50" s="127"/>
      <c r="ULM50" s="127"/>
      <c r="ULN50" s="127"/>
      <c r="ULO50" s="127"/>
      <c r="ULP50" s="127"/>
      <c r="ULQ50" s="127"/>
      <c r="ULR50" s="127"/>
      <c r="ULS50" s="127"/>
      <c r="ULT50" s="127"/>
      <c r="ULU50" s="127"/>
      <c r="ULV50" s="127"/>
      <c r="ULW50" s="127"/>
      <c r="ULX50" s="127"/>
      <c r="ULY50" s="127"/>
      <c r="ULZ50" s="127"/>
      <c r="UMA50" s="127"/>
      <c r="UMB50" s="127"/>
      <c r="UMC50" s="127"/>
      <c r="UMD50" s="127"/>
      <c r="UME50" s="127"/>
      <c r="UMF50" s="127"/>
      <c r="UMG50" s="127"/>
      <c r="UMH50" s="127"/>
      <c r="UMI50" s="127"/>
      <c r="UMJ50" s="127"/>
      <c r="UMK50" s="127"/>
      <c r="UML50" s="127"/>
      <c r="UMM50" s="127"/>
      <c r="UMN50" s="127"/>
      <c r="UMO50" s="127"/>
      <c r="UMP50" s="127"/>
      <c r="UMQ50" s="127"/>
      <c r="UMR50" s="127"/>
      <c r="UMS50" s="127"/>
      <c r="UMT50" s="127"/>
      <c r="UMU50" s="127"/>
      <c r="UMV50" s="127"/>
      <c r="UMW50" s="127"/>
      <c r="UMX50" s="127"/>
      <c r="UMY50" s="127"/>
      <c r="UMZ50" s="127"/>
      <c r="UNA50" s="127"/>
      <c r="UNB50" s="127"/>
      <c r="UNC50" s="127"/>
      <c r="UND50" s="127"/>
      <c r="UNE50" s="127"/>
      <c r="UNF50" s="127"/>
      <c r="UNG50" s="127"/>
      <c r="UNH50" s="127"/>
      <c r="UNI50" s="127"/>
      <c r="UNJ50" s="127"/>
      <c r="UNK50" s="127"/>
      <c r="UNL50" s="127"/>
      <c r="UNM50" s="127"/>
      <c r="UNN50" s="127"/>
      <c r="UNO50" s="127"/>
      <c r="UNP50" s="127"/>
      <c r="UNQ50" s="127"/>
      <c r="UNR50" s="127"/>
      <c r="UNS50" s="127"/>
      <c r="UNT50" s="127"/>
      <c r="UNU50" s="127"/>
      <c r="UNV50" s="127"/>
      <c r="UNW50" s="127"/>
      <c r="UNX50" s="127"/>
      <c r="UNY50" s="127"/>
      <c r="UNZ50" s="127"/>
      <c r="UOA50" s="127"/>
      <c r="UOB50" s="127"/>
      <c r="UOC50" s="127"/>
      <c r="UOD50" s="127"/>
      <c r="UOE50" s="127"/>
      <c r="UOF50" s="127"/>
      <c r="UOG50" s="127"/>
      <c r="UOH50" s="127"/>
      <c r="UOI50" s="127"/>
      <c r="UOJ50" s="127"/>
      <c r="UOK50" s="127"/>
      <c r="UOL50" s="127"/>
      <c r="UOM50" s="127"/>
      <c r="UON50" s="127"/>
      <c r="UOO50" s="127"/>
      <c r="UOP50" s="127"/>
      <c r="UOQ50" s="127"/>
      <c r="UOR50" s="127"/>
      <c r="UOS50" s="127"/>
      <c r="UOT50" s="127"/>
      <c r="UOU50" s="127"/>
      <c r="UOV50" s="127"/>
      <c r="UOW50" s="127"/>
      <c r="UOX50" s="127"/>
      <c r="UOY50" s="127"/>
      <c r="UOZ50" s="127"/>
      <c r="UPA50" s="127"/>
      <c r="UPB50" s="127"/>
      <c r="UPC50" s="127"/>
      <c r="UPD50" s="127"/>
      <c r="UPE50" s="127"/>
      <c r="UPF50" s="127"/>
      <c r="UPG50" s="127"/>
      <c r="UPH50" s="127"/>
      <c r="UPI50" s="127"/>
      <c r="UPJ50" s="127"/>
      <c r="UPK50" s="127"/>
      <c r="UPL50" s="127"/>
      <c r="UPM50" s="127"/>
      <c r="UPN50" s="127"/>
      <c r="UPO50" s="127"/>
      <c r="UPP50" s="127"/>
      <c r="UPQ50" s="127"/>
      <c r="UPR50" s="127"/>
      <c r="UPS50" s="127"/>
      <c r="UPT50" s="127"/>
      <c r="UPU50" s="127"/>
      <c r="UPV50" s="127"/>
      <c r="UPW50" s="127"/>
      <c r="UPX50" s="127"/>
      <c r="UPY50" s="127"/>
      <c r="UPZ50" s="127"/>
      <c r="UQA50" s="127"/>
      <c r="UQB50" s="127"/>
      <c r="UQC50" s="127"/>
      <c r="UQD50" s="127"/>
      <c r="UQE50" s="127"/>
      <c r="UQF50" s="127"/>
      <c r="UQG50" s="127"/>
      <c r="UQH50" s="127"/>
      <c r="UQI50" s="127"/>
      <c r="UQJ50" s="127"/>
      <c r="UQK50" s="127"/>
      <c r="UQL50" s="127"/>
      <c r="UQM50" s="127"/>
      <c r="UQN50" s="127"/>
      <c r="UQO50" s="127"/>
      <c r="UQP50" s="127"/>
      <c r="UQQ50" s="127"/>
      <c r="UQR50" s="127"/>
      <c r="UQS50" s="127"/>
      <c r="UQT50" s="127"/>
      <c r="UQU50" s="127"/>
      <c r="UQV50" s="127"/>
      <c r="UQW50" s="127"/>
      <c r="UQX50" s="127"/>
      <c r="UQY50" s="127"/>
      <c r="UQZ50" s="127"/>
      <c r="URA50" s="127"/>
      <c r="URB50" s="127"/>
      <c r="URC50" s="127"/>
      <c r="URD50" s="127"/>
      <c r="URE50" s="127"/>
      <c r="URF50" s="127"/>
      <c r="URG50" s="127"/>
      <c r="URH50" s="127"/>
      <c r="URI50" s="127"/>
      <c r="URJ50" s="127"/>
      <c r="URK50" s="127"/>
      <c r="URL50" s="127"/>
      <c r="URM50" s="127"/>
      <c r="URN50" s="127"/>
      <c r="URO50" s="127"/>
      <c r="URP50" s="127"/>
      <c r="URQ50" s="127"/>
      <c r="URR50" s="127"/>
      <c r="URS50" s="127"/>
      <c r="URT50" s="127"/>
      <c r="URU50" s="127"/>
      <c r="URV50" s="127"/>
      <c r="URW50" s="127"/>
      <c r="URX50" s="127"/>
      <c r="URY50" s="127"/>
      <c r="URZ50" s="127"/>
      <c r="USA50" s="127"/>
      <c r="USB50" s="127"/>
      <c r="USC50" s="127"/>
      <c r="USD50" s="127"/>
      <c r="USE50" s="127"/>
      <c r="USF50" s="127"/>
      <c r="USG50" s="127"/>
      <c r="USH50" s="127"/>
      <c r="USI50" s="127"/>
      <c r="USJ50" s="127"/>
      <c r="USK50" s="127"/>
      <c r="USL50" s="127"/>
      <c r="USM50" s="127"/>
      <c r="USN50" s="127"/>
      <c r="USO50" s="127"/>
      <c r="USP50" s="127"/>
      <c r="USQ50" s="127"/>
      <c r="USR50" s="127"/>
      <c r="USS50" s="127"/>
      <c r="UST50" s="127"/>
      <c r="USU50" s="127"/>
      <c r="USV50" s="127"/>
      <c r="USW50" s="127"/>
      <c r="USX50" s="127"/>
      <c r="USY50" s="127"/>
      <c r="USZ50" s="127"/>
      <c r="UTA50" s="127"/>
      <c r="UTB50" s="127"/>
      <c r="UTC50" s="127"/>
      <c r="UTD50" s="127"/>
      <c r="UTE50" s="127"/>
      <c r="UTF50" s="127"/>
      <c r="UTG50" s="127"/>
      <c r="UTH50" s="127"/>
      <c r="UTI50" s="127"/>
      <c r="UTJ50" s="127"/>
      <c r="UTK50" s="127"/>
      <c r="UTL50" s="127"/>
      <c r="UTM50" s="127"/>
      <c r="UTN50" s="127"/>
      <c r="UTO50" s="127"/>
      <c r="UTP50" s="127"/>
      <c r="UTQ50" s="127"/>
      <c r="UTR50" s="127"/>
      <c r="UTS50" s="127"/>
      <c r="UTT50" s="127"/>
      <c r="UTU50" s="127"/>
      <c r="UTV50" s="127"/>
      <c r="UTW50" s="127"/>
      <c r="UTX50" s="127"/>
      <c r="UTY50" s="127"/>
      <c r="UTZ50" s="127"/>
      <c r="UUA50" s="127"/>
      <c r="UUB50" s="127"/>
      <c r="UUC50" s="127"/>
      <c r="UUD50" s="127"/>
      <c r="UUE50" s="127"/>
      <c r="UUF50" s="127"/>
      <c r="UUG50" s="127"/>
      <c r="UUH50" s="127"/>
      <c r="UUI50" s="127"/>
      <c r="UUJ50" s="127"/>
      <c r="UUK50" s="127"/>
      <c r="UUL50" s="127"/>
      <c r="UUM50" s="127"/>
      <c r="UUN50" s="127"/>
      <c r="UUO50" s="127"/>
      <c r="UUP50" s="127"/>
      <c r="UUQ50" s="127"/>
      <c r="UUR50" s="127"/>
      <c r="UUS50" s="127"/>
      <c r="UUT50" s="127"/>
      <c r="UUU50" s="127"/>
      <c r="UUV50" s="127"/>
      <c r="UUW50" s="127"/>
      <c r="UUX50" s="127"/>
      <c r="UUY50" s="127"/>
      <c r="UUZ50" s="127"/>
      <c r="UVA50" s="127"/>
      <c r="UVB50" s="127"/>
      <c r="UVC50" s="127"/>
      <c r="UVD50" s="127"/>
      <c r="UVE50" s="127"/>
      <c r="UVF50" s="127"/>
      <c r="UVG50" s="127"/>
      <c r="UVH50" s="127"/>
      <c r="UVI50" s="127"/>
      <c r="UVJ50" s="127"/>
      <c r="UVK50" s="127"/>
      <c r="UVL50" s="127"/>
      <c r="UVM50" s="127"/>
      <c r="UVN50" s="127"/>
      <c r="UVO50" s="127"/>
      <c r="UVP50" s="127"/>
      <c r="UVQ50" s="127"/>
      <c r="UVR50" s="127"/>
      <c r="UVS50" s="127"/>
      <c r="UVT50" s="127"/>
      <c r="UVU50" s="127"/>
      <c r="UVV50" s="127"/>
      <c r="UVW50" s="127"/>
      <c r="UVX50" s="127"/>
      <c r="UVY50" s="127"/>
      <c r="UVZ50" s="127"/>
      <c r="UWA50" s="127"/>
      <c r="UWB50" s="127"/>
      <c r="UWC50" s="127"/>
      <c r="UWD50" s="127"/>
      <c r="UWE50" s="127"/>
      <c r="UWF50" s="127"/>
      <c r="UWG50" s="127"/>
      <c r="UWH50" s="127"/>
      <c r="UWI50" s="127"/>
      <c r="UWJ50" s="127"/>
      <c r="UWK50" s="127"/>
      <c r="UWL50" s="127"/>
      <c r="UWM50" s="127"/>
      <c r="UWN50" s="127"/>
      <c r="UWO50" s="127"/>
      <c r="UWP50" s="127"/>
      <c r="UWQ50" s="127"/>
      <c r="UWR50" s="127"/>
      <c r="UWS50" s="127"/>
      <c r="UWT50" s="127"/>
      <c r="UWU50" s="127"/>
      <c r="UWV50" s="127"/>
      <c r="UWW50" s="127"/>
      <c r="UWX50" s="127"/>
      <c r="UWY50" s="127"/>
      <c r="UWZ50" s="127"/>
      <c r="UXA50" s="127"/>
      <c r="UXB50" s="127"/>
      <c r="UXC50" s="127"/>
      <c r="UXD50" s="127"/>
      <c r="UXE50" s="127"/>
      <c r="UXF50" s="127"/>
      <c r="UXG50" s="127"/>
      <c r="UXH50" s="127"/>
      <c r="UXI50" s="127"/>
      <c r="UXJ50" s="127"/>
      <c r="UXK50" s="127"/>
      <c r="UXL50" s="127"/>
      <c r="UXM50" s="127"/>
      <c r="UXN50" s="127"/>
      <c r="UXO50" s="127"/>
      <c r="UXP50" s="127"/>
      <c r="UXQ50" s="127"/>
      <c r="UXR50" s="127"/>
      <c r="UXS50" s="127"/>
      <c r="UXT50" s="127"/>
      <c r="UXU50" s="127"/>
      <c r="UXV50" s="127"/>
      <c r="UXW50" s="127"/>
      <c r="UXX50" s="127"/>
      <c r="UXY50" s="127"/>
      <c r="UXZ50" s="127"/>
      <c r="UYA50" s="127"/>
      <c r="UYB50" s="127"/>
      <c r="UYC50" s="127"/>
      <c r="UYD50" s="127"/>
      <c r="UYE50" s="127"/>
      <c r="UYF50" s="127"/>
      <c r="UYG50" s="127"/>
      <c r="UYH50" s="127"/>
      <c r="UYI50" s="127"/>
      <c r="UYJ50" s="127"/>
      <c r="UYK50" s="127"/>
      <c r="UYL50" s="127"/>
      <c r="UYM50" s="127"/>
      <c r="UYN50" s="127"/>
      <c r="UYO50" s="127"/>
      <c r="UYP50" s="127"/>
      <c r="UYQ50" s="127"/>
      <c r="UYR50" s="127"/>
      <c r="UYS50" s="127"/>
      <c r="UYT50" s="127"/>
      <c r="UYU50" s="127"/>
      <c r="UYV50" s="127"/>
      <c r="UYW50" s="127"/>
      <c r="UYX50" s="127"/>
      <c r="UYY50" s="127"/>
      <c r="UYZ50" s="127"/>
      <c r="UZA50" s="127"/>
      <c r="UZB50" s="127"/>
      <c r="UZC50" s="127"/>
      <c r="UZD50" s="127"/>
      <c r="UZE50" s="127"/>
      <c r="UZF50" s="127"/>
      <c r="UZG50" s="127"/>
      <c r="UZH50" s="127"/>
      <c r="UZI50" s="127"/>
      <c r="UZJ50" s="127"/>
      <c r="UZK50" s="127"/>
      <c r="UZL50" s="127"/>
      <c r="UZM50" s="127"/>
      <c r="UZN50" s="127"/>
      <c r="UZO50" s="127"/>
      <c r="UZP50" s="127"/>
      <c r="UZQ50" s="127"/>
      <c r="UZR50" s="127"/>
      <c r="UZS50" s="127"/>
      <c r="UZT50" s="127"/>
      <c r="UZU50" s="127"/>
      <c r="UZV50" s="127"/>
      <c r="UZW50" s="127"/>
      <c r="UZX50" s="127"/>
      <c r="UZY50" s="127"/>
      <c r="UZZ50" s="127"/>
      <c r="VAA50" s="127"/>
      <c r="VAB50" s="127"/>
      <c r="VAC50" s="127"/>
      <c r="VAD50" s="127"/>
      <c r="VAE50" s="127"/>
      <c r="VAF50" s="127"/>
      <c r="VAG50" s="127"/>
      <c r="VAH50" s="127"/>
      <c r="VAI50" s="127"/>
      <c r="VAJ50" s="127"/>
      <c r="VAK50" s="127"/>
      <c r="VAL50" s="127"/>
      <c r="VAM50" s="127"/>
      <c r="VAN50" s="127"/>
      <c r="VAO50" s="127"/>
      <c r="VAP50" s="127"/>
      <c r="VAQ50" s="127"/>
      <c r="VAR50" s="127"/>
      <c r="VAS50" s="127"/>
      <c r="VAT50" s="127"/>
      <c r="VAU50" s="127"/>
      <c r="VAV50" s="127"/>
      <c r="VAW50" s="127"/>
      <c r="VAX50" s="127"/>
      <c r="VAY50" s="127"/>
      <c r="VAZ50" s="127"/>
      <c r="VBA50" s="127"/>
      <c r="VBB50" s="127"/>
      <c r="VBC50" s="127"/>
      <c r="VBD50" s="127"/>
      <c r="VBE50" s="127"/>
      <c r="VBF50" s="127"/>
      <c r="VBG50" s="127"/>
      <c r="VBH50" s="127"/>
      <c r="VBI50" s="127"/>
      <c r="VBJ50" s="127"/>
      <c r="VBK50" s="127"/>
      <c r="VBL50" s="127"/>
      <c r="VBM50" s="127"/>
      <c r="VBN50" s="127"/>
      <c r="VBO50" s="127"/>
      <c r="VBP50" s="127"/>
      <c r="VBQ50" s="127"/>
      <c r="VBR50" s="127"/>
      <c r="VBS50" s="127"/>
      <c r="VBT50" s="127"/>
      <c r="VBU50" s="127"/>
      <c r="VBV50" s="127"/>
      <c r="VBW50" s="127"/>
      <c r="VBX50" s="127"/>
      <c r="VBY50" s="127"/>
      <c r="VBZ50" s="127"/>
      <c r="VCA50" s="127"/>
      <c r="VCB50" s="127"/>
      <c r="VCC50" s="127"/>
      <c r="VCD50" s="127"/>
      <c r="VCE50" s="127"/>
      <c r="VCF50" s="127"/>
      <c r="VCG50" s="127"/>
      <c r="VCH50" s="127"/>
      <c r="VCI50" s="127"/>
      <c r="VCJ50" s="127"/>
      <c r="VCK50" s="127"/>
      <c r="VCL50" s="127"/>
      <c r="VCM50" s="127"/>
      <c r="VCN50" s="127"/>
      <c r="VCO50" s="127"/>
      <c r="VCP50" s="127"/>
      <c r="VCQ50" s="127"/>
      <c r="VCR50" s="127"/>
      <c r="VCS50" s="127"/>
      <c r="VCT50" s="127"/>
      <c r="VCU50" s="127"/>
      <c r="VCV50" s="127"/>
      <c r="VCW50" s="127"/>
      <c r="VCX50" s="127"/>
      <c r="VCY50" s="127"/>
      <c r="VCZ50" s="127"/>
      <c r="VDA50" s="127"/>
      <c r="VDB50" s="127"/>
      <c r="VDC50" s="127"/>
      <c r="VDD50" s="127"/>
      <c r="VDE50" s="127"/>
      <c r="VDF50" s="127"/>
      <c r="VDG50" s="127"/>
      <c r="VDH50" s="127"/>
      <c r="VDI50" s="127"/>
      <c r="VDJ50" s="127"/>
      <c r="VDK50" s="127"/>
      <c r="VDL50" s="127"/>
      <c r="VDM50" s="127"/>
      <c r="VDN50" s="127"/>
      <c r="VDO50" s="127"/>
      <c r="VDP50" s="127"/>
      <c r="VDQ50" s="127"/>
      <c r="VDR50" s="127"/>
      <c r="VDS50" s="127"/>
      <c r="VDT50" s="127"/>
      <c r="VDU50" s="127"/>
      <c r="VDV50" s="127"/>
      <c r="VDW50" s="127"/>
      <c r="VDX50" s="127"/>
      <c r="VDY50" s="127"/>
      <c r="VDZ50" s="127"/>
      <c r="VEA50" s="127"/>
      <c r="VEB50" s="127"/>
      <c r="VEC50" s="127"/>
      <c r="VED50" s="127"/>
      <c r="VEE50" s="127"/>
      <c r="VEF50" s="127"/>
      <c r="VEG50" s="127"/>
      <c r="VEH50" s="127"/>
      <c r="VEI50" s="127"/>
      <c r="VEJ50" s="127"/>
      <c r="VEK50" s="127"/>
      <c r="VEL50" s="127"/>
      <c r="VEM50" s="127"/>
      <c r="VEN50" s="127"/>
      <c r="VEO50" s="127"/>
      <c r="VEP50" s="127"/>
      <c r="VEQ50" s="127"/>
      <c r="VER50" s="127"/>
      <c r="VES50" s="127"/>
      <c r="VET50" s="127"/>
      <c r="VEU50" s="127"/>
      <c r="VEV50" s="127"/>
      <c r="VEW50" s="127"/>
      <c r="VEX50" s="127"/>
      <c r="VEY50" s="127"/>
      <c r="VEZ50" s="127"/>
      <c r="VFA50" s="127"/>
      <c r="VFB50" s="127"/>
      <c r="VFC50" s="127"/>
      <c r="VFD50" s="127"/>
      <c r="VFE50" s="127"/>
      <c r="VFF50" s="127"/>
      <c r="VFG50" s="127"/>
      <c r="VFH50" s="127"/>
      <c r="VFI50" s="127"/>
      <c r="VFJ50" s="127"/>
      <c r="VFK50" s="127"/>
      <c r="VFL50" s="127"/>
      <c r="VFM50" s="127"/>
      <c r="VFN50" s="127"/>
      <c r="VFO50" s="127"/>
      <c r="VFP50" s="127"/>
      <c r="VFQ50" s="127"/>
      <c r="VFR50" s="127"/>
      <c r="VFS50" s="127"/>
      <c r="VFT50" s="127"/>
      <c r="VFU50" s="127"/>
      <c r="VFV50" s="127"/>
      <c r="VFW50" s="127"/>
      <c r="VFX50" s="127"/>
      <c r="VFY50" s="127"/>
      <c r="VFZ50" s="127"/>
      <c r="VGA50" s="127"/>
      <c r="VGB50" s="127"/>
      <c r="VGC50" s="127"/>
      <c r="VGD50" s="127"/>
      <c r="VGE50" s="127"/>
      <c r="VGF50" s="127"/>
      <c r="VGG50" s="127"/>
      <c r="VGH50" s="127"/>
      <c r="VGI50" s="127"/>
      <c r="VGJ50" s="127"/>
      <c r="VGK50" s="127"/>
      <c r="VGL50" s="127"/>
      <c r="VGM50" s="127"/>
      <c r="VGN50" s="127"/>
      <c r="VGO50" s="127"/>
      <c r="VGP50" s="127"/>
      <c r="VGQ50" s="127"/>
      <c r="VGR50" s="127"/>
      <c r="VGS50" s="127"/>
      <c r="VGT50" s="127"/>
      <c r="VGU50" s="127"/>
      <c r="VGV50" s="127"/>
      <c r="VGW50" s="127"/>
      <c r="VGX50" s="127"/>
      <c r="VGY50" s="127"/>
      <c r="VGZ50" s="127"/>
      <c r="VHA50" s="127"/>
      <c r="VHB50" s="127"/>
      <c r="VHC50" s="127"/>
      <c r="VHD50" s="127"/>
      <c r="VHE50" s="127"/>
      <c r="VHF50" s="127"/>
      <c r="VHG50" s="127"/>
      <c r="VHH50" s="127"/>
      <c r="VHI50" s="127"/>
      <c r="VHJ50" s="127"/>
      <c r="VHK50" s="127"/>
      <c r="VHL50" s="127"/>
      <c r="VHM50" s="127"/>
      <c r="VHN50" s="127"/>
      <c r="VHO50" s="127"/>
      <c r="VHP50" s="127"/>
      <c r="VHQ50" s="127"/>
      <c r="VHR50" s="127"/>
      <c r="VHS50" s="127"/>
      <c r="VHT50" s="127"/>
      <c r="VHU50" s="127"/>
      <c r="VHV50" s="127"/>
      <c r="VHW50" s="127"/>
      <c r="VHX50" s="127"/>
      <c r="VHY50" s="127"/>
      <c r="VHZ50" s="127"/>
      <c r="VIA50" s="127"/>
      <c r="VIB50" s="127"/>
      <c r="VIC50" s="127"/>
      <c r="VID50" s="127"/>
      <c r="VIE50" s="127"/>
      <c r="VIF50" s="127"/>
      <c r="VIG50" s="127"/>
      <c r="VIH50" s="127"/>
      <c r="VII50" s="127"/>
      <c r="VIJ50" s="127"/>
      <c r="VIK50" s="127"/>
      <c r="VIL50" s="127"/>
      <c r="VIM50" s="127"/>
      <c r="VIN50" s="127"/>
      <c r="VIO50" s="127"/>
      <c r="VIP50" s="127"/>
      <c r="VIQ50" s="127"/>
      <c r="VIR50" s="127"/>
      <c r="VIS50" s="127"/>
      <c r="VIT50" s="127"/>
      <c r="VIU50" s="127"/>
      <c r="VIV50" s="127"/>
      <c r="VIW50" s="127"/>
      <c r="VIX50" s="127"/>
      <c r="VIY50" s="127"/>
      <c r="VIZ50" s="127"/>
      <c r="VJA50" s="127"/>
      <c r="VJB50" s="127"/>
      <c r="VJC50" s="127"/>
      <c r="VJD50" s="127"/>
      <c r="VJE50" s="127"/>
      <c r="VJF50" s="127"/>
      <c r="VJG50" s="127"/>
      <c r="VJH50" s="127"/>
      <c r="VJI50" s="127"/>
      <c r="VJJ50" s="127"/>
      <c r="VJK50" s="127"/>
      <c r="VJL50" s="127"/>
      <c r="VJM50" s="127"/>
      <c r="VJN50" s="127"/>
      <c r="VJO50" s="127"/>
      <c r="VJP50" s="127"/>
      <c r="VJQ50" s="127"/>
      <c r="VJR50" s="127"/>
      <c r="VJS50" s="127"/>
      <c r="VJT50" s="127"/>
      <c r="VJU50" s="127"/>
      <c r="VJV50" s="127"/>
      <c r="VJW50" s="127"/>
      <c r="VJX50" s="127"/>
      <c r="VJY50" s="127"/>
      <c r="VJZ50" s="127"/>
      <c r="VKA50" s="127"/>
      <c r="VKB50" s="127"/>
      <c r="VKC50" s="127"/>
      <c r="VKD50" s="127"/>
      <c r="VKE50" s="127"/>
      <c r="VKF50" s="127"/>
      <c r="VKG50" s="127"/>
      <c r="VKH50" s="127"/>
      <c r="VKI50" s="127"/>
      <c r="VKJ50" s="127"/>
      <c r="VKK50" s="127"/>
      <c r="VKL50" s="127"/>
      <c r="VKM50" s="127"/>
      <c r="VKN50" s="127"/>
      <c r="VKO50" s="127"/>
      <c r="VKP50" s="127"/>
      <c r="VKQ50" s="127"/>
      <c r="VKR50" s="127"/>
      <c r="VKS50" s="127"/>
      <c r="VKT50" s="127"/>
      <c r="VKU50" s="127"/>
      <c r="VKV50" s="127"/>
      <c r="VKW50" s="127"/>
      <c r="VKX50" s="127"/>
      <c r="VKY50" s="127"/>
      <c r="VKZ50" s="127"/>
      <c r="VLA50" s="127"/>
      <c r="VLB50" s="127"/>
      <c r="VLC50" s="127"/>
      <c r="VLD50" s="127"/>
      <c r="VLE50" s="127"/>
      <c r="VLF50" s="127"/>
      <c r="VLG50" s="127"/>
      <c r="VLH50" s="127"/>
      <c r="VLI50" s="127"/>
      <c r="VLJ50" s="127"/>
      <c r="VLK50" s="127"/>
      <c r="VLL50" s="127"/>
      <c r="VLM50" s="127"/>
      <c r="VLN50" s="127"/>
      <c r="VLO50" s="127"/>
      <c r="VLP50" s="127"/>
      <c r="VLQ50" s="127"/>
      <c r="VLR50" s="127"/>
      <c r="VLS50" s="127"/>
      <c r="VLT50" s="127"/>
      <c r="VLU50" s="127"/>
      <c r="VLV50" s="127"/>
      <c r="VLW50" s="127"/>
      <c r="VLX50" s="127"/>
      <c r="VLY50" s="127"/>
      <c r="VLZ50" s="127"/>
      <c r="VMA50" s="127"/>
      <c r="VMB50" s="127"/>
      <c r="VMC50" s="127"/>
      <c r="VMD50" s="127"/>
      <c r="VME50" s="127"/>
      <c r="VMF50" s="127"/>
      <c r="VMG50" s="127"/>
      <c r="VMH50" s="127"/>
      <c r="VMI50" s="127"/>
      <c r="VMJ50" s="127"/>
      <c r="VMK50" s="127"/>
      <c r="VML50" s="127"/>
      <c r="VMM50" s="127"/>
      <c r="VMN50" s="127"/>
      <c r="VMO50" s="127"/>
      <c r="VMP50" s="127"/>
      <c r="VMQ50" s="127"/>
      <c r="VMR50" s="127"/>
      <c r="VMS50" s="127"/>
      <c r="VMT50" s="127"/>
      <c r="VMU50" s="127"/>
      <c r="VMV50" s="127"/>
      <c r="VMW50" s="127"/>
      <c r="VMX50" s="127"/>
      <c r="VMY50" s="127"/>
      <c r="VMZ50" s="127"/>
      <c r="VNA50" s="127"/>
      <c r="VNB50" s="127"/>
      <c r="VNC50" s="127"/>
      <c r="VND50" s="127"/>
      <c r="VNE50" s="127"/>
      <c r="VNF50" s="127"/>
      <c r="VNG50" s="127"/>
      <c r="VNH50" s="127"/>
      <c r="VNI50" s="127"/>
      <c r="VNJ50" s="127"/>
      <c r="VNK50" s="127"/>
      <c r="VNL50" s="127"/>
      <c r="VNM50" s="127"/>
      <c r="VNN50" s="127"/>
      <c r="VNO50" s="127"/>
      <c r="VNP50" s="127"/>
      <c r="VNQ50" s="127"/>
      <c r="VNR50" s="127"/>
      <c r="VNS50" s="127"/>
      <c r="VNT50" s="127"/>
      <c r="VNU50" s="127"/>
      <c r="VNV50" s="127"/>
      <c r="VNW50" s="127"/>
      <c r="VNX50" s="127"/>
      <c r="VNY50" s="127"/>
      <c r="VNZ50" s="127"/>
      <c r="VOA50" s="127"/>
      <c r="VOB50" s="127"/>
      <c r="VOC50" s="127"/>
      <c r="VOD50" s="127"/>
      <c r="VOE50" s="127"/>
      <c r="VOF50" s="127"/>
      <c r="VOG50" s="127"/>
      <c r="VOH50" s="127"/>
      <c r="VOI50" s="127"/>
      <c r="VOJ50" s="127"/>
      <c r="VOK50" s="127"/>
      <c r="VOL50" s="127"/>
      <c r="VOM50" s="127"/>
      <c r="VON50" s="127"/>
      <c r="VOO50" s="127"/>
      <c r="VOP50" s="127"/>
      <c r="VOQ50" s="127"/>
      <c r="VOR50" s="127"/>
      <c r="VOS50" s="127"/>
      <c r="VOT50" s="127"/>
      <c r="VOU50" s="127"/>
      <c r="VOV50" s="127"/>
      <c r="VOW50" s="127"/>
      <c r="VOX50" s="127"/>
      <c r="VOY50" s="127"/>
      <c r="VOZ50" s="127"/>
      <c r="VPA50" s="127"/>
      <c r="VPB50" s="127"/>
      <c r="VPC50" s="127"/>
      <c r="VPD50" s="127"/>
      <c r="VPE50" s="127"/>
      <c r="VPF50" s="127"/>
      <c r="VPG50" s="127"/>
      <c r="VPH50" s="127"/>
      <c r="VPI50" s="127"/>
      <c r="VPJ50" s="127"/>
      <c r="VPK50" s="127"/>
      <c r="VPL50" s="127"/>
      <c r="VPM50" s="127"/>
      <c r="VPN50" s="127"/>
      <c r="VPO50" s="127"/>
      <c r="VPP50" s="127"/>
      <c r="VPQ50" s="127"/>
      <c r="VPR50" s="127"/>
      <c r="VPS50" s="127"/>
      <c r="VPT50" s="127"/>
      <c r="VPU50" s="127"/>
      <c r="VPV50" s="127"/>
      <c r="VPW50" s="127"/>
      <c r="VPX50" s="127"/>
      <c r="VPY50" s="127"/>
      <c r="VPZ50" s="127"/>
      <c r="VQA50" s="127"/>
      <c r="VQB50" s="127"/>
      <c r="VQC50" s="127"/>
      <c r="VQD50" s="127"/>
      <c r="VQE50" s="127"/>
      <c r="VQF50" s="127"/>
      <c r="VQG50" s="127"/>
      <c r="VQH50" s="127"/>
      <c r="VQI50" s="127"/>
      <c r="VQJ50" s="127"/>
      <c r="VQK50" s="127"/>
      <c r="VQL50" s="127"/>
      <c r="VQM50" s="127"/>
      <c r="VQN50" s="127"/>
      <c r="VQO50" s="127"/>
      <c r="VQP50" s="127"/>
      <c r="VQQ50" s="127"/>
      <c r="VQR50" s="127"/>
      <c r="VQS50" s="127"/>
      <c r="VQT50" s="127"/>
      <c r="VQU50" s="127"/>
      <c r="VQV50" s="127"/>
      <c r="VQW50" s="127"/>
      <c r="VQX50" s="127"/>
      <c r="VQY50" s="127"/>
      <c r="VQZ50" s="127"/>
      <c r="VRA50" s="127"/>
      <c r="VRB50" s="127"/>
      <c r="VRC50" s="127"/>
      <c r="VRD50" s="127"/>
      <c r="VRE50" s="127"/>
      <c r="VRF50" s="127"/>
      <c r="VRG50" s="127"/>
      <c r="VRH50" s="127"/>
      <c r="VRI50" s="127"/>
      <c r="VRJ50" s="127"/>
      <c r="VRK50" s="127"/>
      <c r="VRL50" s="127"/>
      <c r="VRM50" s="127"/>
      <c r="VRN50" s="127"/>
      <c r="VRO50" s="127"/>
      <c r="VRP50" s="127"/>
      <c r="VRQ50" s="127"/>
      <c r="VRR50" s="127"/>
      <c r="VRS50" s="127"/>
      <c r="VRT50" s="127"/>
      <c r="VRU50" s="127"/>
      <c r="VRV50" s="127"/>
      <c r="VRW50" s="127"/>
      <c r="VRX50" s="127"/>
      <c r="VRY50" s="127"/>
      <c r="VRZ50" s="127"/>
      <c r="VSA50" s="127"/>
      <c r="VSB50" s="127"/>
      <c r="VSC50" s="127"/>
      <c r="VSD50" s="127"/>
      <c r="VSE50" s="127"/>
      <c r="VSF50" s="127"/>
      <c r="VSG50" s="127"/>
      <c r="VSH50" s="127"/>
      <c r="VSI50" s="127"/>
      <c r="VSJ50" s="127"/>
      <c r="VSK50" s="127"/>
      <c r="VSL50" s="127"/>
      <c r="VSM50" s="127"/>
      <c r="VSN50" s="127"/>
      <c r="VSO50" s="127"/>
      <c r="VSP50" s="127"/>
      <c r="VSQ50" s="127"/>
      <c r="VSR50" s="127"/>
      <c r="VSS50" s="127"/>
      <c r="VST50" s="127"/>
      <c r="VSU50" s="127"/>
      <c r="VSV50" s="127"/>
      <c r="VSW50" s="127"/>
      <c r="VSX50" s="127"/>
      <c r="VSY50" s="127"/>
      <c r="VSZ50" s="127"/>
      <c r="VTA50" s="127"/>
      <c r="VTB50" s="127"/>
      <c r="VTC50" s="127"/>
      <c r="VTD50" s="127"/>
      <c r="VTE50" s="127"/>
      <c r="VTF50" s="127"/>
      <c r="VTG50" s="127"/>
      <c r="VTH50" s="127"/>
      <c r="VTI50" s="127"/>
      <c r="VTJ50" s="127"/>
      <c r="VTK50" s="127"/>
      <c r="VTL50" s="127"/>
      <c r="VTM50" s="127"/>
      <c r="VTN50" s="127"/>
      <c r="VTO50" s="127"/>
      <c r="VTP50" s="127"/>
      <c r="VTQ50" s="127"/>
      <c r="VTR50" s="127"/>
      <c r="VTS50" s="127"/>
      <c r="VTT50" s="127"/>
      <c r="VTU50" s="127"/>
      <c r="VTV50" s="127"/>
      <c r="VTW50" s="127"/>
      <c r="VTX50" s="127"/>
      <c r="VTY50" s="127"/>
      <c r="VTZ50" s="127"/>
      <c r="VUA50" s="127"/>
      <c r="VUB50" s="127"/>
      <c r="VUC50" s="127"/>
      <c r="VUD50" s="127"/>
      <c r="VUE50" s="127"/>
      <c r="VUF50" s="127"/>
      <c r="VUG50" s="127"/>
      <c r="VUH50" s="127"/>
      <c r="VUI50" s="127"/>
      <c r="VUJ50" s="127"/>
      <c r="VUK50" s="127"/>
      <c r="VUL50" s="127"/>
      <c r="VUM50" s="127"/>
      <c r="VUN50" s="127"/>
      <c r="VUO50" s="127"/>
      <c r="VUP50" s="127"/>
      <c r="VUQ50" s="127"/>
      <c r="VUR50" s="127"/>
      <c r="VUS50" s="127"/>
      <c r="VUT50" s="127"/>
      <c r="VUU50" s="127"/>
      <c r="VUV50" s="127"/>
      <c r="VUW50" s="127"/>
      <c r="VUX50" s="127"/>
      <c r="VUY50" s="127"/>
      <c r="VUZ50" s="127"/>
      <c r="VVA50" s="127"/>
      <c r="VVB50" s="127"/>
      <c r="VVC50" s="127"/>
      <c r="VVD50" s="127"/>
      <c r="VVE50" s="127"/>
      <c r="VVF50" s="127"/>
      <c r="VVG50" s="127"/>
      <c r="VVH50" s="127"/>
      <c r="VVI50" s="127"/>
      <c r="VVJ50" s="127"/>
      <c r="VVK50" s="127"/>
      <c r="VVL50" s="127"/>
      <c r="VVM50" s="127"/>
      <c r="VVN50" s="127"/>
      <c r="VVO50" s="127"/>
      <c r="VVP50" s="127"/>
      <c r="VVQ50" s="127"/>
      <c r="VVR50" s="127"/>
      <c r="VVS50" s="127"/>
      <c r="VVT50" s="127"/>
      <c r="VVU50" s="127"/>
      <c r="VVV50" s="127"/>
      <c r="VVW50" s="127"/>
      <c r="VVX50" s="127"/>
      <c r="VVY50" s="127"/>
      <c r="VVZ50" s="127"/>
      <c r="VWA50" s="127"/>
      <c r="VWB50" s="127"/>
      <c r="VWC50" s="127"/>
      <c r="VWD50" s="127"/>
      <c r="VWE50" s="127"/>
      <c r="VWF50" s="127"/>
      <c r="VWG50" s="127"/>
      <c r="VWH50" s="127"/>
      <c r="VWI50" s="127"/>
      <c r="VWJ50" s="127"/>
      <c r="VWK50" s="127"/>
      <c r="VWL50" s="127"/>
      <c r="VWM50" s="127"/>
      <c r="VWN50" s="127"/>
      <c r="VWO50" s="127"/>
      <c r="VWP50" s="127"/>
      <c r="VWQ50" s="127"/>
      <c r="VWR50" s="127"/>
      <c r="VWS50" s="127"/>
      <c r="VWT50" s="127"/>
      <c r="VWU50" s="127"/>
      <c r="VWV50" s="127"/>
      <c r="VWW50" s="127"/>
      <c r="VWX50" s="127"/>
      <c r="VWY50" s="127"/>
      <c r="VWZ50" s="127"/>
      <c r="VXA50" s="127"/>
      <c r="VXB50" s="127"/>
      <c r="VXC50" s="127"/>
      <c r="VXD50" s="127"/>
      <c r="VXE50" s="127"/>
      <c r="VXF50" s="127"/>
      <c r="VXG50" s="127"/>
      <c r="VXH50" s="127"/>
      <c r="VXI50" s="127"/>
      <c r="VXJ50" s="127"/>
      <c r="VXK50" s="127"/>
      <c r="VXL50" s="127"/>
      <c r="VXM50" s="127"/>
      <c r="VXN50" s="127"/>
      <c r="VXO50" s="127"/>
      <c r="VXP50" s="127"/>
      <c r="VXQ50" s="127"/>
      <c r="VXR50" s="127"/>
      <c r="VXS50" s="127"/>
      <c r="VXT50" s="127"/>
      <c r="VXU50" s="127"/>
      <c r="VXV50" s="127"/>
      <c r="VXW50" s="127"/>
      <c r="VXX50" s="127"/>
      <c r="VXY50" s="127"/>
      <c r="VXZ50" s="127"/>
      <c r="VYA50" s="127"/>
      <c r="VYB50" s="127"/>
      <c r="VYC50" s="127"/>
      <c r="VYD50" s="127"/>
      <c r="VYE50" s="127"/>
      <c r="VYF50" s="127"/>
      <c r="VYG50" s="127"/>
      <c r="VYH50" s="127"/>
      <c r="VYI50" s="127"/>
      <c r="VYJ50" s="127"/>
      <c r="VYK50" s="127"/>
      <c r="VYL50" s="127"/>
      <c r="VYM50" s="127"/>
      <c r="VYN50" s="127"/>
      <c r="VYO50" s="127"/>
      <c r="VYP50" s="127"/>
      <c r="VYQ50" s="127"/>
      <c r="VYR50" s="127"/>
      <c r="VYS50" s="127"/>
      <c r="VYT50" s="127"/>
      <c r="VYU50" s="127"/>
      <c r="VYV50" s="127"/>
      <c r="VYW50" s="127"/>
      <c r="VYX50" s="127"/>
      <c r="VYY50" s="127"/>
      <c r="VYZ50" s="127"/>
      <c r="VZA50" s="127"/>
      <c r="VZB50" s="127"/>
      <c r="VZC50" s="127"/>
      <c r="VZD50" s="127"/>
      <c r="VZE50" s="127"/>
      <c r="VZF50" s="127"/>
      <c r="VZG50" s="127"/>
      <c r="VZH50" s="127"/>
      <c r="VZI50" s="127"/>
      <c r="VZJ50" s="127"/>
      <c r="VZK50" s="127"/>
      <c r="VZL50" s="127"/>
      <c r="VZM50" s="127"/>
      <c r="VZN50" s="127"/>
      <c r="VZO50" s="127"/>
      <c r="VZP50" s="127"/>
      <c r="VZQ50" s="127"/>
      <c r="VZR50" s="127"/>
      <c r="VZS50" s="127"/>
      <c r="VZT50" s="127"/>
      <c r="VZU50" s="127"/>
      <c r="VZV50" s="127"/>
      <c r="VZW50" s="127"/>
      <c r="VZX50" s="127"/>
      <c r="VZY50" s="127"/>
      <c r="VZZ50" s="127"/>
      <c r="WAA50" s="127"/>
      <c r="WAB50" s="127"/>
      <c r="WAC50" s="127"/>
      <c r="WAD50" s="127"/>
      <c r="WAE50" s="127"/>
      <c r="WAF50" s="127"/>
      <c r="WAG50" s="127"/>
      <c r="WAH50" s="127"/>
      <c r="WAI50" s="127"/>
      <c r="WAJ50" s="127"/>
      <c r="WAK50" s="127"/>
      <c r="WAL50" s="127"/>
      <c r="WAM50" s="127"/>
      <c r="WAN50" s="127"/>
      <c r="WAO50" s="127"/>
      <c r="WAP50" s="127"/>
      <c r="WAQ50" s="127"/>
      <c r="WAR50" s="127"/>
      <c r="WAS50" s="127"/>
      <c r="WAT50" s="127"/>
      <c r="WAU50" s="127"/>
      <c r="WAV50" s="127"/>
      <c r="WAW50" s="127"/>
      <c r="WAX50" s="127"/>
      <c r="WAY50" s="127"/>
      <c r="WAZ50" s="127"/>
      <c r="WBA50" s="127"/>
      <c r="WBB50" s="127"/>
      <c r="WBC50" s="127"/>
      <c r="WBD50" s="127"/>
      <c r="WBE50" s="127"/>
      <c r="WBF50" s="127"/>
      <c r="WBG50" s="127"/>
      <c r="WBH50" s="127"/>
      <c r="WBI50" s="127"/>
      <c r="WBJ50" s="127"/>
      <c r="WBK50" s="127"/>
      <c r="WBL50" s="127"/>
      <c r="WBM50" s="127"/>
      <c r="WBN50" s="127"/>
      <c r="WBO50" s="127"/>
      <c r="WBP50" s="127"/>
      <c r="WBQ50" s="127"/>
      <c r="WBR50" s="127"/>
      <c r="WBS50" s="127"/>
      <c r="WBT50" s="127"/>
      <c r="WBU50" s="127"/>
      <c r="WBV50" s="127"/>
      <c r="WBW50" s="127"/>
      <c r="WBX50" s="127"/>
      <c r="WBY50" s="127"/>
      <c r="WBZ50" s="127"/>
      <c r="WCA50" s="127"/>
      <c r="WCB50" s="127"/>
      <c r="WCC50" s="127"/>
      <c r="WCD50" s="127"/>
      <c r="WCE50" s="127"/>
      <c r="WCF50" s="127"/>
      <c r="WCG50" s="127"/>
      <c r="WCH50" s="127"/>
      <c r="WCI50" s="127"/>
      <c r="WCJ50" s="127"/>
      <c r="WCK50" s="127"/>
      <c r="WCL50" s="127"/>
      <c r="WCM50" s="127"/>
      <c r="WCN50" s="127"/>
      <c r="WCO50" s="127"/>
      <c r="WCP50" s="127"/>
      <c r="WCQ50" s="127"/>
      <c r="WCR50" s="127"/>
      <c r="WCS50" s="127"/>
      <c r="WCT50" s="127"/>
      <c r="WCU50" s="127"/>
      <c r="WCV50" s="127"/>
      <c r="WCW50" s="127"/>
      <c r="WCX50" s="127"/>
      <c r="WCY50" s="127"/>
      <c r="WCZ50" s="127"/>
      <c r="WDA50" s="127"/>
      <c r="WDB50" s="127"/>
      <c r="WDC50" s="127"/>
      <c r="WDD50" s="127"/>
      <c r="WDE50" s="127"/>
      <c r="WDF50" s="127"/>
      <c r="WDG50" s="127"/>
      <c r="WDH50" s="127"/>
      <c r="WDI50" s="127"/>
      <c r="WDJ50" s="127"/>
      <c r="WDK50" s="127"/>
      <c r="WDL50" s="127"/>
      <c r="WDM50" s="127"/>
      <c r="WDN50" s="127"/>
      <c r="WDO50" s="127"/>
      <c r="WDP50" s="127"/>
      <c r="WDQ50" s="127"/>
      <c r="WDR50" s="127"/>
      <c r="WDS50" s="127"/>
      <c r="WDT50" s="127"/>
      <c r="WDU50" s="127"/>
      <c r="WDV50" s="127"/>
      <c r="WDW50" s="127"/>
      <c r="WDX50" s="127"/>
      <c r="WDY50" s="127"/>
      <c r="WDZ50" s="127"/>
      <c r="WEA50" s="127"/>
      <c r="WEB50" s="127"/>
      <c r="WEC50" s="127"/>
      <c r="WED50" s="127"/>
      <c r="WEE50" s="127"/>
      <c r="WEF50" s="127"/>
      <c r="WEG50" s="127"/>
      <c r="WEH50" s="127"/>
      <c r="WEI50" s="127"/>
      <c r="WEJ50" s="127"/>
      <c r="WEK50" s="127"/>
      <c r="WEL50" s="127"/>
      <c r="WEM50" s="127"/>
      <c r="WEN50" s="127"/>
      <c r="WEO50" s="127"/>
      <c r="WEP50" s="127"/>
      <c r="WEQ50" s="127"/>
      <c r="WER50" s="127"/>
      <c r="WES50" s="127"/>
      <c r="WET50" s="127"/>
      <c r="WEU50" s="127"/>
      <c r="WEV50" s="127"/>
      <c r="WEW50" s="127"/>
      <c r="WEX50" s="127"/>
      <c r="WEY50" s="127"/>
      <c r="WEZ50" s="127"/>
      <c r="WFA50" s="127"/>
      <c r="WFB50" s="127"/>
      <c r="WFC50" s="127"/>
      <c r="WFD50" s="127"/>
      <c r="WFE50" s="127"/>
      <c r="WFF50" s="127"/>
      <c r="WFG50" s="127"/>
      <c r="WFH50" s="127"/>
      <c r="WFI50" s="127"/>
      <c r="WFJ50" s="127"/>
      <c r="WFK50" s="127"/>
      <c r="WFL50" s="127"/>
      <c r="WFM50" s="127"/>
      <c r="WFN50" s="127"/>
      <c r="WFO50" s="127"/>
      <c r="WFP50" s="127"/>
      <c r="WFQ50" s="127"/>
      <c r="WFR50" s="127"/>
      <c r="WFS50" s="127"/>
      <c r="WFT50" s="127"/>
      <c r="WFU50" s="127"/>
      <c r="WFV50" s="127"/>
      <c r="WFW50" s="127"/>
      <c r="WFX50" s="127"/>
      <c r="WFY50" s="127"/>
      <c r="WFZ50" s="127"/>
      <c r="WGA50" s="127"/>
      <c r="WGB50" s="127"/>
      <c r="WGC50" s="127"/>
      <c r="WGD50" s="127"/>
      <c r="WGE50" s="127"/>
      <c r="WGF50" s="127"/>
      <c r="WGG50" s="127"/>
      <c r="WGH50" s="127"/>
      <c r="WGI50" s="127"/>
      <c r="WGJ50" s="127"/>
      <c r="WGK50" s="127"/>
      <c r="WGL50" s="127"/>
      <c r="WGM50" s="127"/>
      <c r="WGN50" s="127"/>
      <c r="WGO50" s="127"/>
      <c r="WGP50" s="127"/>
      <c r="WGQ50" s="127"/>
      <c r="WGR50" s="127"/>
      <c r="WGS50" s="127"/>
      <c r="WGT50" s="127"/>
      <c r="WGU50" s="127"/>
      <c r="WGV50" s="127"/>
      <c r="WGW50" s="127"/>
      <c r="WGX50" s="127"/>
      <c r="WGY50" s="127"/>
      <c r="WGZ50" s="127"/>
      <c r="WHA50" s="127"/>
      <c r="WHB50" s="127"/>
      <c r="WHC50" s="127"/>
      <c r="WHD50" s="127"/>
      <c r="WHE50" s="127"/>
      <c r="WHF50" s="127"/>
      <c r="WHG50" s="127"/>
      <c r="WHH50" s="127"/>
      <c r="WHI50" s="127"/>
      <c r="WHJ50" s="127"/>
      <c r="WHK50" s="127"/>
      <c r="WHL50" s="127"/>
      <c r="WHM50" s="127"/>
      <c r="WHN50" s="127"/>
      <c r="WHO50" s="127"/>
      <c r="WHP50" s="127"/>
      <c r="WHQ50" s="127"/>
      <c r="WHR50" s="127"/>
      <c r="WHS50" s="127"/>
      <c r="WHT50" s="127"/>
      <c r="WHU50" s="127"/>
      <c r="WHV50" s="127"/>
      <c r="WHW50" s="127"/>
      <c r="WHX50" s="127"/>
      <c r="WHY50" s="127"/>
      <c r="WHZ50" s="127"/>
      <c r="WIA50" s="127"/>
      <c r="WIB50" s="127"/>
      <c r="WIC50" s="127"/>
      <c r="WID50" s="127"/>
      <c r="WIE50" s="127"/>
      <c r="WIF50" s="127"/>
      <c r="WIG50" s="127"/>
      <c r="WIH50" s="127"/>
      <c r="WII50" s="127"/>
      <c r="WIJ50" s="127"/>
      <c r="WIK50" s="127"/>
      <c r="WIL50" s="127"/>
      <c r="WIM50" s="127"/>
      <c r="WIN50" s="127"/>
      <c r="WIO50" s="127"/>
      <c r="WIP50" s="127"/>
      <c r="WIQ50" s="127"/>
      <c r="WIR50" s="127"/>
      <c r="WIS50" s="127"/>
      <c r="WIT50" s="127"/>
      <c r="WIU50" s="127"/>
      <c r="WIV50" s="127"/>
      <c r="WIW50" s="127"/>
      <c r="WIX50" s="127"/>
      <c r="WIY50" s="127"/>
      <c r="WIZ50" s="127"/>
      <c r="WJA50" s="127"/>
      <c r="WJB50" s="127"/>
      <c r="WJC50" s="127"/>
      <c r="WJD50" s="127"/>
      <c r="WJE50" s="127"/>
      <c r="WJF50" s="127"/>
      <c r="WJG50" s="127"/>
      <c r="WJH50" s="127"/>
      <c r="WJI50" s="127"/>
      <c r="WJJ50" s="127"/>
      <c r="WJK50" s="127"/>
      <c r="WJL50" s="127"/>
      <c r="WJM50" s="127"/>
      <c r="WJN50" s="127"/>
      <c r="WJO50" s="127"/>
      <c r="WJP50" s="127"/>
      <c r="WJQ50" s="127"/>
      <c r="WJR50" s="127"/>
      <c r="WJS50" s="127"/>
      <c r="WJT50" s="127"/>
      <c r="WJU50" s="127"/>
      <c r="WJV50" s="127"/>
      <c r="WJW50" s="127"/>
      <c r="WJX50" s="127"/>
      <c r="WJY50" s="127"/>
      <c r="WJZ50" s="127"/>
      <c r="WKA50" s="127"/>
      <c r="WKB50" s="127"/>
      <c r="WKC50" s="127"/>
      <c r="WKD50" s="127"/>
      <c r="WKE50" s="127"/>
      <c r="WKF50" s="127"/>
      <c r="WKG50" s="127"/>
      <c r="WKH50" s="127"/>
      <c r="WKI50" s="127"/>
      <c r="WKJ50" s="127"/>
      <c r="WKK50" s="127"/>
      <c r="WKL50" s="127"/>
      <c r="WKM50" s="127"/>
      <c r="WKN50" s="127"/>
      <c r="WKO50" s="127"/>
      <c r="WKP50" s="127"/>
      <c r="WKQ50" s="127"/>
      <c r="WKR50" s="127"/>
      <c r="WKS50" s="127"/>
      <c r="WKT50" s="127"/>
      <c r="WKU50" s="127"/>
      <c r="WKV50" s="127"/>
      <c r="WKW50" s="127"/>
      <c r="WKX50" s="127"/>
      <c r="WKY50" s="127"/>
      <c r="WKZ50" s="127"/>
      <c r="WLA50" s="127"/>
      <c r="WLB50" s="127"/>
      <c r="WLC50" s="127"/>
      <c r="WLD50" s="127"/>
      <c r="WLE50" s="127"/>
      <c r="WLF50" s="127"/>
      <c r="WLG50" s="127"/>
      <c r="WLH50" s="127"/>
      <c r="WLI50" s="127"/>
      <c r="WLJ50" s="127"/>
      <c r="WLK50" s="127"/>
      <c r="WLL50" s="127"/>
      <c r="WLM50" s="127"/>
      <c r="WLN50" s="127"/>
      <c r="WLO50" s="127"/>
      <c r="WLP50" s="127"/>
      <c r="WLQ50" s="127"/>
      <c r="WLR50" s="127"/>
      <c r="WLS50" s="127"/>
      <c r="WLT50" s="127"/>
      <c r="WLU50" s="127"/>
      <c r="WLV50" s="127"/>
      <c r="WLW50" s="127"/>
      <c r="WLX50" s="127"/>
      <c r="WLY50" s="127"/>
      <c r="WLZ50" s="127"/>
      <c r="WMA50" s="127"/>
      <c r="WMB50" s="127"/>
      <c r="WMC50" s="127"/>
      <c r="WMD50" s="127"/>
      <c r="WME50" s="127"/>
      <c r="WMF50" s="127"/>
      <c r="WMG50" s="127"/>
      <c r="WMH50" s="127"/>
      <c r="WMI50" s="127"/>
      <c r="WMJ50" s="127"/>
      <c r="WMK50" s="127"/>
      <c r="WML50" s="127"/>
      <c r="WMM50" s="127"/>
      <c r="WMN50" s="127"/>
      <c r="WMO50" s="127"/>
      <c r="WMP50" s="127"/>
      <c r="WMQ50" s="127"/>
      <c r="WMR50" s="127"/>
      <c r="WMS50" s="127"/>
      <c r="WMT50" s="127"/>
      <c r="WMU50" s="127"/>
      <c r="WMV50" s="127"/>
      <c r="WMW50" s="127"/>
      <c r="WMX50" s="127"/>
      <c r="WMY50" s="127"/>
      <c r="WMZ50" s="127"/>
      <c r="WNA50" s="127"/>
      <c r="WNB50" s="127"/>
      <c r="WNC50" s="127"/>
      <c r="WND50" s="127"/>
      <c r="WNE50" s="127"/>
      <c r="WNF50" s="127"/>
      <c r="WNG50" s="127"/>
      <c r="WNH50" s="127"/>
      <c r="WNI50" s="127"/>
      <c r="WNJ50" s="127"/>
      <c r="WNK50" s="127"/>
      <c r="WNL50" s="127"/>
      <c r="WNM50" s="127"/>
      <c r="WNN50" s="127"/>
      <c r="WNO50" s="127"/>
      <c r="WNP50" s="127"/>
      <c r="WNQ50" s="127"/>
      <c r="WNR50" s="127"/>
      <c r="WNS50" s="127"/>
      <c r="WNT50" s="127"/>
      <c r="WNU50" s="127"/>
      <c r="WNV50" s="127"/>
      <c r="WNW50" s="127"/>
      <c r="WNX50" s="127"/>
      <c r="WNY50" s="127"/>
      <c r="WNZ50" s="127"/>
      <c r="WOA50" s="127"/>
      <c r="WOB50" s="127"/>
      <c r="WOC50" s="127"/>
      <c r="WOD50" s="127"/>
      <c r="WOE50" s="127"/>
      <c r="WOF50" s="127"/>
      <c r="WOG50" s="127"/>
      <c r="WOH50" s="127"/>
      <c r="WOI50" s="127"/>
      <c r="WOJ50" s="127"/>
      <c r="WOK50" s="127"/>
      <c r="WOL50" s="127"/>
      <c r="WOM50" s="127"/>
      <c r="WON50" s="127"/>
      <c r="WOO50" s="127"/>
      <c r="WOP50" s="127"/>
      <c r="WOQ50" s="127"/>
      <c r="WOR50" s="127"/>
      <c r="WOS50" s="127"/>
      <c r="WOT50" s="127"/>
      <c r="WOU50" s="127"/>
      <c r="WOV50" s="127"/>
      <c r="WOW50" s="127"/>
      <c r="WOX50" s="127"/>
      <c r="WOY50" s="127"/>
      <c r="WOZ50" s="127"/>
      <c r="WPA50" s="127"/>
      <c r="WPB50" s="127"/>
      <c r="WPC50" s="127"/>
      <c r="WPD50" s="127"/>
      <c r="WPE50" s="127"/>
      <c r="WPF50" s="127"/>
      <c r="WPG50" s="127"/>
      <c r="WPH50" s="127"/>
      <c r="WPI50" s="127"/>
      <c r="WPJ50" s="127"/>
      <c r="WPK50" s="127"/>
      <c r="WPL50" s="127"/>
      <c r="WPM50" s="127"/>
      <c r="WPN50" s="127"/>
      <c r="WPO50" s="127"/>
      <c r="WPP50" s="127"/>
      <c r="WPQ50" s="127"/>
      <c r="WPR50" s="127"/>
      <c r="WPS50" s="127"/>
      <c r="WPT50" s="127"/>
      <c r="WPU50" s="127"/>
      <c r="WPV50" s="127"/>
      <c r="WPW50" s="127"/>
      <c r="WPX50" s="127"/>
      <c r="WPY50" s="127"/>
      <c r="WPZ50" s="127"/>
      <c r="WQA50" s="127"/>
      <c r="WQB50" s="127"/>
      <c r="WQC50" s="127"/>
      <c r="WQD50" s="127"/>
      <c r="WQE50" s="127"/>
      <c r="WQF50" s="127"/>
      <c r="WQG50" s="127"/>
      <c r="WQH50" s="127"/>
      <c r="WQI50" s="127"/>
      <c r="WQJ50" s="127"/>
      <c r="WQK50" s="127"/>
      <c r="WQL50" s="127"/>
      <c r="WQM50" s="127"/>
      <c r="WQN50" s="127"/>
      <c r="WQO50" s="127"/>
      <c r="WQP50" s="127"/>
      <c r="WQQ50" s="127"/>
      <c r="WQR50" s="127"/>
      <c r="WQS50" s="127"/>
      <c r="WQT50" s="127"/>
      <c r="WQU50" s="127"/>
      <c r="WQV50" s="127"/>
      <c r="WQW50" s="127"/>
      <c r="WQX50" s="127"/>
      <c r="WQY50" s="127"/>
      <c r="WQZ50" s="127"/>
      <c r="WRA50" s="127"/>
      <c r="WRB50" s="127"/>
      <c r="WRC50" s="127"/>
      <c r="WRD50" s="127"/>
      <c r="WRE50" s="127"/>
      <c r="WRF50" s="127"/>
      <c r="WRG50" s="127"/>
      <c r="WRH50" s="127"/>
      <c r="WRI50" s="127"/>
      <c r="WRJ50" s="127"/>
      <c r="WRK50" s="127"/>
      <c r="WRL50" s="127"/>
      <c r="WRM50" s="127"/>
      <c r="WRN50" s="127"/>
      <c r="WRO50" s="127"/>
      <c r="WRP50" s="127"/>
      <c r="WRQ50" s="127"/>
      <c r="WRR50" s="127"/>
      <c r="WRS50" s="127"/>
      <c r="WRT50" s="127"/>
      <c r="WRU50" s="127"/>
      <c r="WRV50" s="127"/>
      <c r="WRW50" s="127"/>
      <c r="WRX50" s="127"/>
      <c r="WRY50" s="127"/>
      <c r="WRZ50" s="127"/>
      <c r="WSA50" s="127"/>
      <c r="WSB50" s="127"/>
      <c r="WSC50" s="127"/>
      <c r="WSD50" s="127"/>
      <c r="WSE50" s="127"/>
      <c r="WSF50" s="127"/>
      <c r="WSG50" s="127"/>
      <c r="WSH50" s="127"/>
      <c r="WSI50" s="127"/>
      <c r="WSJ50" s="127"/>
      <c r="WSK50" s="127"/>
      <c r="WSL50" s="127"/>
      <c r="WSM50" s="127"/>
      <c r="WSN50" s="127"/>
      <c r="WSO50" s="127"/>
      <c r="WSP50" s="127"/>
      <c r="WSQ50" s="127"/>
      <c r="WSR50" s="127"/>
      <c r="WSS50" s="127"/>
      <c r="WST50" s="127"/>
      <c r="WSU50" s="127"/>
      <c r="WSV50" s="127"/>
      <c r="WSW50" s="127"/>
      <c r="WSX50" s="127"/>
      <c r="WSY50" s="127"/>
      <c r="WSZ50" s="127"/>
      <c r="WTA50" s="127"/>
      <c r="WTB50" s="127"/>
      <c r="WTC50" s="127"/>
      <c r="WTD50" s="127"/>
      <c r="WTE50" s="127"/>
      <c r="WTF50" s="127"/>
      <c r="WTG50" s="127"/>
      <c r="WTH50" s="127"/>
      <c r="WTI50" s="127"/>
      <c r="WTJ50" s="127"/>
      <c r="WTK50" s="127"/>
      <c r="WTL50" s="127"/>
      <c r="WTM50" s="127"/>
      <c r="WTN50" s="127"/>
      <c r="WTO50" s="127"/>
      <c r="WTP50" s="127"/>
      <c r="WTQ50" s="127"/>
      <c r="WTR50" s="127"/>
      <c r="WTS50" s="127"/>
      <c r="WTT50" s="127"/>
      <c r="WTU50" s="127"/>
      <c r="WTV50" s="127"/>
      <c r="WTW50" s="127"/>
      <c r="WTX50" s="127"/>
      <c r="WTY50" s="127"/>
      <c r="WTZ50" s="127"/>
      <c r="WUA50" s="127"/>
      <c r="WUB50" s="127"/>
      <c r="WUC50" s="127"/>
      <c r="WUD50" s="127"/>
      <c r="WUE50" s="127"/>
      <c r="WUF50" s="127"/>
      <c r="WUG50" s="127"/>
      <c r="WUH50" s="127"/>
      <c r="WUI50" s="127"/>
      <c r="WUJ50" s="127"/>
      <c r="WUK50" s="127"/>
      <c r="WUL50" s="127"/>
      <c r="WUM50" s="127"/>
      <c r="WUN50" s="127"/>
      <c r="WUO50" s="127"/>
      <c r="WUP50" s="127"/>
      <c r="WUQ50" s="127"/>
      <c r="WUR50" s="127"/>
      <c r="WUS50" s="127"/>
      <c r="WUT50" s="127"/>
      <c r="WUU50" s="127"/>
      <c r="WUV50" s="127"/>
      <c r="WUW50" s="127"/>
      <c r="WUX50" s="127"/>
      <c r="WUY50" s="127"/>
      <c r="WUZ50" s="127"/>
      <c r="WVA50" s="127"/>
      <c r="WVB50" s="127"/>
      <c r="WVC50" s="127"/>
      <c r="WVD50" s="127"/>
      <c r="WVE50" s="127"/>
      <c r="WVF50" s="127"/>
      <c r="WVG50" s="127"/>
      <c r="WVH50" s="127"/>
      <c r="WVI50" s="127"/>
      <c r="WVJ50" s="127"/>
      <c r="WVK50" s="127"/>
      <c r="WVL50" s="127"/>
      <c r="WVM50" s="127"/>
      <c r="WVN50" s="127"/>
      <c r="WVO50" s="127"/>
      <c r="WVP50" s="127"/>
      <c r="WVQ50" s="127"/>
      <c r="WVR50" s="127"/>
      <c r="WVS50" s="127"/>
      <c r="WVT50" s="127"/>
      <c r="WVU50" s="127"/>
      <c r="WVV50" s="127"/>
      <c r="WVW50" s="127"/>
      <c r="WVX50" s="127"/>
      <c r="WVY50" s="127"/>
      <c r="WVZ50" s="127"/>
      <c r="WWA50" s="127"/>
      <c r="WWB50" s="127"/>
      <c r="WWC50" s="127"/>
      <c r="WWD50" s="127"/>
      <c r="WWE50" s="127"/>
      <c r="WWF50" s="127"/>
      <c r="WWG50" s="127"/>
      <c r="WWH50" s="127"/>
      <c r="WWI50" s="127"/>
      <c r="WWJ50" s="127"/>
      <c r="WWK50" s="127"/>
      <c r="WWL50" s="127"/>
      <c r="WWM50" s="127"/>
      <c r="WWN50" s="127"/>
      <c r="WWO50" s="127"/>
      <c r="WWP50" s="127"/>
      <c r="WWQ50" s="127"/>
      <c r="WWR50" s="127"/>
      <c r="WWS50" s="127"/>
      <c r="WWT50" s="127"/>
      <c r="WWU50" s="127"/>
      <c r="WWV50" s="127"/>
      <c r="WWW50" s="127"/>
      <c r="WWX50" s="127"/>
      <c r="WWY50" s="127"/>
      <c r="WWZ50" s="127"/>
      <c r="WXA50" s="127"/>
      <c r="WXB50" s="127"/>
      <c r="WXC50" s="127"/>
      <c r="WXD50" s="127"/>
      <c r="WXE50" s="127"/>
      <c r="WXF50" s="127"/>
      <c r="WXG50" s="127"/>
      <c r="WXH50" s="127"/>
      <c r="WXI50" s="127"/>
      <c r="WXJ50" s="127"/>
      <c r="WXK50" s="127"/>
      <c r="WXL50" s="127"/>
      <c r="WXM50" s="127"/>
      <c r="WXN50" s="127"/>
      <c r="WXO50" s="127"/>
      <c r="WXP50" s="127"/>
      <c r="WXQ50" s="127"/>
      <c r="WXR50" s="127"/>
      <c r="WXS50" s="127"/>
      <c r="WXT50" s="127"/>
      <c r="WXU50" s="127"/>
      <c r="WXV50" s="127"/>
      <c r="WXW50" s="127"/>
      <c r="WXX50" s="127"/>
      <c r="WXY50" s="127"/>
      <c r="WXZ50" s="127"/>
      <c r="WYA50" s="127"/>
      <c r="WYB50" s="127"/>
      <c r="WYC50" s="127"/>
      <c r="WYD50" s="127"/>
      <c r="WYE50" s="127"/>
      <c r="WYF50" s="127"/>
      <c r="WYG50" s="127"/>
      <c r="WYH50" s="127"/>
      <c r="WYI50" s="127"/>
      <c r="WYJ50" s="127"/>
      <c r="WYK50" s="127"/>
      <c r="WYL50" s="127"/>
      <c r="WYM50" s="127"/>
      <c r="WYN50" s="127"/>
      <c r="WYO50" s="127"/>
      <c r="WYP50" s="127"/>
      <c r="WYQ50" s="127"/>
      <c r="WYR50" s="127"/>
      <c r="WYS50" s="127"/>
      <c r="WYT50" s="127"/>
      <c r="WYU50" s="127"/>
      <c r="WYV50" s="127"/>
      <c r="WYW50" s="127"/>
      <c r="WYX50" s="127"/>
      <c r="WYY50" s="127"/>
      <c r="WYZ50" s="127"/>
      <c r="WZA50" s="127"/>
      <c r="WZB50" s="127"/>
      <c r="WZC50" s="127"/>
      <c r="WZD50" s="127"/>
      <c r="WZE50" s="127"/>
      <c r="WZF50" s="127"/>
      <c r="WZG50" s="127"/>
      <c r="WZH50" s="127"/>
      <c r="WZI50" s="127"/>
      <c r="WZJ50" s="127"/>
      <c r="WZK50" s="127"/>
      <c r="WZL50" s="127"/>
      <c r="WZM50" s="127"/>
      <c r="WZN50" s="127"/>
      <c r="WZO50" s="127"/>
      <c r="WZP50" s="127"/>
      <c r="WZQ50" s="127"/>
      <c r="WZR50" s="127"/>
      <c r="WZS50" s="127"/>
      <c r="WZT50" s="127"/>
      <c r="WZU50" s="127"/>
      <c r="WZV50" s="127"/>
      <c r="WZW50" s="127"/>
      <c r="WZX50" s="127"/>
      <c r="WZY50" s="127"/>
      <c r="WZZ50" s="127"/>
      <c r="XAA50" s="127"/>
      <c r="XAB50" s="127"/>
      <c r="XAC50" s="127"/>
      <c r="XAD50" s="127"/>
      <c r="XAE50" s="127"/>
      <c r="XAF50" s="127"/>
      <c r="XAG50" s="127"/>
      <c r="XAH50" s="127"/>
      <c r="XAI50" s="127"/>
      <c r="XAJ50" s="127"/>
      <c r="XAK50" s="127"/>
      <c r="XAL50" s="127"/>
      <c r="XAM50" s="127"/>
      <c r="XAN50" s="127"/>
      <c r="XAO50" s="127"/>
      <c r="XAP50" s="127"/>
      <c r="XAQ50" s="127"/>
      <c r="XAR50" s="127"/>
      <c r="XAS50" s="127"/>
      <c r="XAT50" s="127"/>
      <c r="XAU50" s="127"/>
      <c r="XAV50" s="127"/>
      <c r="XAW50" s="127"/>
      <c r="XAX50" s="127"/>
      <c r="XAY50" s="127"/>
      <c r="XAZ50" s="127"/>
      <c r="XBA50" s="127"/>
      <c r="XBB50" s="127"/>
      <c r="XBC50" s="127"/>
      <c r="XBD50" s="127"/>
      <c r="XBE50" s="127"/>
      <c r="XBF50" s="127"/>
      <c r="XBG50" s="127"/>
      <c r="XBH50" s="127"/>
      <c r="XBI50" s="127"/>
      <c r="XBJ50" s="127"/>
      <c r="XBK50" s="127"/>
      <c r="XBL50" s="127"/>
      <c r="XBM50" s="127"/>
      <c r="XBN50" s="127"/>
      <c r="XBO50" s="127"/>
      <c r="XBP50" s="127"/>
      <c r="XBQ50" s="127"/>
      <c r="XBR50" s="127"/>
      <c r="XBS50" s="127"/>
      <c r="XBT50" s="127"/>
      <c r="XBU50" s="127"/>
      <c r="XBV50" s="127"/>
      <c r="XBW50" s="127"/>
      <c r="XBX50" s="127"/>
      <c r="XBY50" s="127"/>
      <c r="XBZ50" s="127"/>
      <c r="XCA50" s="127"/>
      <c r="XCB50" s="127"/>
      <c r="XCC50" s="127"/>
      <c r="XCD50" s="127"/>
      <c r="XCE50" s="127"/>
      <c r="XCF50" s="127"/>
      <c r="XCG50" s="127"/>
      <c r="XCH50" s="127"/>
      <c r="XCI50" s="127"/>
      <c r="XCJ50" s="127"/>
      <c r="XCK50" s="127"/>
      <c r="XCL50" s="127"/>
      <c r="XCM50" s="127"/>
      <c r="XCN50" s="127"/>
      <c r="XCO50" s="127"/>
      <c r="XCP50" s="127"/>
      <c r="XCQ50" s="127"/>
      <c r="XCR50" s="127"/>
      <c r="XCS50" s="127"/>
      <c r="XCT50" s="127"/>
      <c r="XCU50" s="127"/>
      <c r="XCV50" s="127"/>
      <c r="XCW50" s="127"/>
      <c r="XCX50" s="127"/>
      <c r="XCY50" s="127"/>
      <c r="XCZ50" s="127"/>
      <c r="XDA50" s="127"/>
      <c r="XDB50" s="127"/>
      <c r="XDC50" s="127"/>
      <c r="XDD50" s="127"/>
      <c r="XDE50" s="127"/>
      <c r="XDF50" s="127"/>
      <c r="XDG50" s="127"/>
      <c r="XDH50" s="127"/>
      <c r="XDI50" s="127"/>
      <c r="XDJ50" s="127"/>
      <c r="XDK50" s="127"/>
      <c r="XDL50" s="127"/>
      <c r="XDM50" s="127"/>
      <c r="XDN50" s="127"/>
      <c r="XDO50" s="127"/>
      <c r="XDP50" s="127"/>
      <c r="XDQ50" s="127"/>
      <c r="XDR50" s="127"/>
      <c r="XDS50" s="127"/>
      <c r="XDT50" s="127"/>
      <c r="XDU50" s="127"/>
      <c r="XDV50" s="127"/>
      <c r="XDW50" s="127"/>
      <c r="XDX50" s="127"/>
      <c r="XDY50" s="127"/>
      <c r="XDZ50" s="127"/>
      <c r="XEA50" s="127"/>
      <c r="XEB50" s="127"/>
      <c r="XEC50" s="127"/>
      <c r="XED50" s="127"/>
      <c r="XEE50" s="127"/>
      <c r="XEF50" s="127"/>
      <c r="XEG50" s="127"/>
      <c r="XEH50" s="127"/>
      <c r="XEI50" s="127"/>
      <c r="XEJ50" s="127"/>
      <c r="XEK50" s="127"/>
      <c r="XEL50" s="127"/>
      <c r="XEM50" s="127"/>
      <c r="XEN50" s="127"/>
      <c r="XEO50" s="127"/>
      <c r="XEP50" s="127"/>
      <c r="XEQ50" s="127"/>
      <c r="XER50" s="127"/>
      <c r="XES50" s="127"/>
      <c r="XET50" s="127"/>
      <c r="XEU50" s="127"/>
      <c r="XEV50" s="127"/>
      <c r="XEW50" s="127"/>
      <c r="XEX50" s="127"/>
      <c r="XEY50" s="127"/>
      <c r="XEZ50" s="127"/>
      <c r="XFA50" s="127"/>
      <c r="XFB50" s="127"/>
      <c r="XFC50" s="127"/>
      <c r="XFD50" s="127"/>
    </row>
    <row r="51" spans="1:16384" s="264" customFormat="1" ht="13.5" thickBot="1" x14ac:dyDescent="0.25">
      <c r="A51" s="741" t="s">
        <v>1004</v>
      </c>
      <c r="B51" s="742"/>
      <c r="C51" s="263">
        <f>C18-C50</f>
        <v>0</v>
      </c>
      <c r="D51" s="263">
        <f>D18-D50</f>
        <v>0</v>
      </c>
      <c r="E51" s="263">
        <f>E18-E50</f>
        <v>0</v>
      </c>
      <c r="F51" s="263">
        <f>F18-F50</f>
        <v>0</v>
      </c>
      <c r="G51" s="263">
        <f t="shared" si="0"/>
        <v>0</v>
      </c>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127"/>
      <c r="AP51" s="127"/>
      <c r="AQ51" s="127"/>
      <c r="AR51" s="127"/>
      <c r="AS51" s="127"/>
      <c r="AT51" s="127"/>
      <c r="AU51" s="127"/>
      <c r="AV51" s="127"/>
      <c r="AW51" s="127"/>
      <c r="AX51" s="127"/>
      <c r="AY51" s="127"/>
      <c r="AZ51" s="127"/>
      <c r="BA51" s="127"/>
      <c r="BB51" s="127"/>
      <c r="BC51" s="127"/>
      <c r="BD51" s="127"/>
      <c r="BE51" s="127"/>
      <c r="BF51" s="127"/>
      <c r="BG51" s="127"/>
      <c r="BH51" s="127"/>
      <c r="BI51" s="127"/>
      <c r="BJ51" s="127"/>
      <c r="BK51" s="127"/>
      <c r="BL51" s="127"/>
      <c r="BM51" s="127"/>
      <c r="BN51" s="127"/>
      <c r="BO51" s="127"/>
      <c r="BP51" s="127"/>
      <c r="BQ51" s="127"/>
      <c r="BR51" s="127"/>
      <c r="BS51" s="127"/>
      <c r="BT51" s="127"/>
      <c r="BU51" s="127"/>
      <c r="BV51" s="127"/>
      <c r="BW51" s="127"/>
      <c r="BX51" s="127"/>
      <c r="BY51" s="127"/>
      <c r="BZ51" s="127"/>
      <c r="CA51" s="127"/>
      <c r="CB51" s="127"/>
      <c r="CC51" s="127"/>
      <c r="CD51" s="127"/>
      <c r="CE51" s="127"/>
      <c r="CF51" s="127"/>
      <c r="CG51" s="127"/>
      <c r="CH51" s="127"/>
      <c r="CI51" s="127"/>
      <c r="CJ51" s="127"/>
      <c r="CK51" s="127"/>
      <c r="CL51" s="127"/>
      <c r="CM51" s="127"/>
      <c r="CN51" s="127"/>
      <c r="CO51" s="127"/>
      <c r="CP51" s="127"/>
      <c r="CQ51" s="127"/>
      <c r="CR51" s="127"/>
      <c r="CS51" s="127"/>
      <c r="CT51" s="127"/>
      <c r="CU51" s="127"/>
      <c r="CV51" s="127"/>
      <c r="CW51" s="127"/>
      <c r="CX51" s="127"/>
      <c r="CY51" s="127"/>
      <c r="CZ51" s="127"/>
      <c r="DA51" s="127"/>
      <c r="DB51" s="127"/>
      <c r="DC51" s="127"/>
      <c r="DD51" s="127"/>
      <c r="DE51" s="127"/>
      <c r="DF51" s="127"/>
      <c r="DG51" s="127"/>
      <c r="DH51" s="127"/>
      <c r="DI51" s="127"/>
      <c r="DJ51" s="127"/>
      <c r="DK51" s="127"/>
      <c r="DL51" s="127"/>
      <c r="DM51" s="127"/>
      <c r="DN51" s="127"/>
      <c r="DO51" s="127"/>
      <c r="DP51" s="127"/>
      <c r="DQ51" s="127"/>
      <c r="DR51" s="127"/>
      <c r="DS51" s="127"/>
      <c r="DT51" s="127"/>
      <c r="DU51" s="127"/>
      <c r="DV51" s="127"/>
      <c r="DW51" s="127"/>
      <c r="DX51" s="127"/>
      <c r="DY51" s="127"/>
      <c r="DZ51" s="127"/>
      <c r="EA51" s="127"/>
      <c r="EB51" s="127"/>
      <c r="EC51" s="127"/>
      <c r="ED51" s="127"/>
      <c r="EE51" s="127"/>
      <c r="EF51" s="127"/>
      <c r="EG51" s="127"/>
      <c r="EH51" s="127"/>
      <c r="EI51" s="127"/>
      <c r="EJ51" s="127"/>
      <c r="EK51" s="127"/>
      <c r="EL51" s="127"/>
      <c r="EM51" s="127"/>
      <c r="EN51" s="127"/>
      <c r="EO51" s="127"/>
      <c r="EP51" s="127"/>
      <c r="EQ51" s="127"/>
      <c r="ER51" s="127"/>
      <c r="ES51" s="127"/>
      <c r="ET51" s="127"/>
      <c r="EU51" s="127"/>
      <c r="EV51" s="127"/>
      <c r="EW51" s="127"/>
      <c r="EX51" s="127"/>
      <c r="EY51" s="127"/>
      <c r="EZ51" s="127"/>
      <c r="FA51" s="127"/>
      <c r="FB51" s="127"/>
      <c r="FC51" s="127"/>
      <c r="FD51" s="127"/>
      <c r="FE51" s="127"/>
      <c r="FF51" s="127"/>
      <c r="FG51" s="127"/>
      <c r="FH51" s="127"/>
      <c r="FI51" s="127"/>
      <c r="FJ51" s="127"/>
      <c r="FK51" s="127"/>
      <c r="FL51" s="127"/>
      <c r="FM51" s="127"/>
      <c r="FN51" s="127"/>
      <c r="FO51" s="127"/>
      <c r="FP51" s="127"/>
      <c r="FQ51" s="127"/>
      <c r="FR51" s="127"/>
      <c r="FS51" s="127"/>
      <c r="FT51" s="127"/>
      <c r="FU51" s="127"/>
      <c r="FV51" s="127"/>
      <c r="FW51" s="127"/>
      <c r="FX51" s="127"/>
      <c r="FY51" s="127"/>
      <c r="FZ51" s="127"/>
      <c r="GA51" s="127"/>
      <c r="GB51" s="127"/>
      <c r="GC51" s="127"/>
      <c r="GD51" s="127"/>
      <c r="GE51" s="127"/>
      <c r="GF51" s="127"/>
      <c r="GG51" s="127"/>
      <c r="GH51" s="127"/>
      <c r="GI51" s="127"/>
      <c r="GJ51" s="127"/>
      <c r="GK51" s="127"/>
      <c r="GL51" s="127"/>
      <c r="GM51" s="127"/>
      <c r="GN51" s="127"/>
      <c r="GO51" s="127"/>
      <c r="GP51" s="127"/>
      <c r="GQ51" s="127"/>
      <c r="GR51" s="127"/>
      <c r="GS51" s="127"/>
      <c r="GT51" s="127"/>
      <c r="GU51" s="127"/>
      <c r="GV51" s="127"/>
      <c r="GW51" s="127"/>
      <c r="GX51" s="127"/>
      <c r="GY51" s="127"/>
      <c r="GZ51" s="127"/>
      <c r="HA51" s="127"/>
      <c r="HB51" s="127"/>
      <c r="HC51" s="127"/>
      <c r="HD51" s="127"/>
      <c r="HE51" s="127"/>
      <c r="HF51" s="127"/>
      <c r="HG51" s="127"/>
      <c r="HH51" s="127"/>
      <c r="HI51" s="127"/>
      <c r="HJ51" s="127"/>
      <c r="HK51" s="127"/>
      <c r="HL51" s="127"/>
      <c r="HM51" s="127"/>
      <c r="HN51" s="127"/>
      <c r="HO51" s="127"/>
      <c r="HP51" s="127"/>
      <c r="HQ51" s="127"/>
      <c r="HR51" s="127"/>
      <c r="HS51" s="127"/>
      <c r="HT51" s="127"/>
      <c r="HU51" s="127"/>
      <c r="HV51" s="127"/>
      <c r="HW51" s="127"/>
      <c r="HX51" s="127"/>
      <c r="HY51" s="127"/>
      <c r="HZ51" s="127"/>
      <c r="IA51" s="127"/>
      <c r="IB51" s="127"/>
      <c r="IC51" s="127"/>
      <c r="ID51" s="127"/>
      <c r="IE51" s="127"/>
      <c r="IF51" s="127"/>
      <c r="IG51" s="127"/>
      <c r="IH51" s="127"/>
      <c r="II51" s="127"/>
      <c r="IJ51" s="127"/>
      <c r="IK51" s="127"/>
      <c r="IL51" s="127"/>
      <c r="IM51" s="127"/>
      <c r="IN51" s="127"/>
      <c r="IO51" s="127"/>
      <c r="IP51" s="127"/>
      <c r="IQ51" s="127"/>
      <c r="IR51" s="127"/>
      <c r="IS51" s="127"/>
      <c r="IT51" s="127"/>
      <c r="IU51" s="127"/>
      <c r="IV51" s="127"/>
      <c r="IW51" s="127"/>
      <c r="IX51" s="127"/>
      <c r="IY51" s="127"/>
      <c r="IZ51" s="127"/>
      <c r="JA51" s="127"/>
      <c r="JB51" s="127"/>
      <c r="JC51" s="127"/>
      <c r="JD51" s="127"/>
      <c r="JE51" s="127"/>
      <c r="JF51" s="127"/>
      <c r="JG51" s="127"/>
      <c r="JH51" s="127"/>
      <c r="JI51" s="127"/>
      <c r="JJ51" s="127"/>
      <c r="JK51" s="127"/>
      <c r="JL51" s="127"/>
      <c r="JM51" s="127"/>
      <c r="JN51" s="127"/>
      <c r="JO51" s="127"/>
      <c r="JP51" s="127"/>
      <c r="JQ51" s="127"/>
      <c r="JR51" s="127"/>
      <c r="JS51" s="127"/>
      <c r="JT51" s="127"/>
      <c r="JU51" s="127"/>
      <c r="JV51" s="127"/>
      <c r="JW51" s="127"/>
      <c r="JX51" s="127"/>
      <c r="JY51" s="127"/>
      <c r="JZ51" s="127"/>
      <c r="KA51" s="127"/>
      <c r="KB51" s="127"/>
      <c r="KC51" s="127"/>
      <c r="KD51" s="127"/>
      <c r="KE51" s="127"/>
      <c r="KF51" s="127"/>
      <c r="KG51" s="127"/>
      <c r="KH51" s="127"/>
      <c r="KI51" s="127"/>
      <c r="KJ51" s="127"/>
      <c r="KK51" s="127"/>
      <c r="KL51" s="127"/>
      <c r="KM51" s="127"/>
      <c r="KN51" s="127"/>
      <c r="KO51" s="127"/>
      <c r="KP51" s="127"/>
      <c r="KQ51" s="127"/>
      <c r="KR51" s="127"/>
      <c r="KS51" s="127"/>
      <c r="KT51" s="127"/>
      <c r="KU51" s="127"/>
      <c r="KV51" s="127"/>
      <c r="KW51" s="127"/>
      <c r="KX51" s="127"/>
      <c r="KY51" s="127"/>
      <c r="KZ51" s="127"/>
      <c r="LA51" s="127"/>
      <c r="LB51" s="127"/>
      <c r="LC51" s="127"/>
      <c r="LD51" s="127"/>
      <c r="LE51" s="127"/>
      <c r="LF51" s="127"/>
      <c r="LG51" s="127"/>
      <c r="LH51" s="127"/>
      <c r="LI51" s="127"/>
      <c r="LJ51" s="127"/>
      <c r="LK51" s="127"/>
      <c r="LL51" s="127"/>
      <c r="LM51" s="127"/>
      <c r="LN51" s="127"/>
      <c r="LO51" s="127"/>
      <c r="LP51" s="127"/>
      <c r="LQ51" s="127"/>
      <c r="LR51" s="127"/>
      <c r="LS51" s="127"/>
      <c r="LT51" s="127"/>
      <c r="LU51" s="127"/>
      <c r="LV51" s="127"/>
      <c r="LW51" s="127"/>
      <c r="LX51" s="127"/>
      <c r="LY51" s="127"/>
      <c r="LZ51" s="127"/>
      <c r="MA51" s="127"/>
      <c r="MB51" s="127"/>
      <c r="MC51" s="127"/>
      <c r="MD51" s="127"/>
      <c r="ME51" s="127"/>
      <c r="MF51" s="127"/>
      <c r="MG51" s="127"/>
      <c r="MH51" s="127"/>
      <c r="MI51" s="127"/>
      <c r="MJ51" s="127"/>
      <c r="MK51" s="127"/>
      <c r="ML51" s="127"/>
      <c r="MM51" s="127"/>
      <c r="MN51" s="127"/>
      <c r="MO51" s="127"/>
      <c r="MP51" s="127"/>
      <c r="MQ51" s="127"/>
      <c r="MR51" s="127"/>
      <c r="MS51" s="127"/>
      <c r="MT51" s="127"/>
      <c r="MU51" s="127"/>
      <c r="MV51" s="127"/>
      <c r="MW51" s="127"/>
      <c r="MX51" s="127"/>
      <c r="MY51" s="127"/>
      <c r="MZ51" s="127"/>
      <c r="NA51" s="127"/>
      <c r="NB51" s="127"/>
      <c r="NC51" s="127"/>
      <c r="ND51" s="127"/>
      <c r="NE51" s="127"/>
      <c r="NF51" s="127"/>
      <c r="NG51" s="127"/>
      <c r="NH51" s="127"/>
      <c r="NI51" s="127"/>
      <c r="NJ51" s="127"/>
      <c r="NK51" s="127"/>
      <c r="NL51" s="127"/>
      <c r="NM51" s="127"/>
      <c r="NN51" s="127"/>
      <c r="NO51" s="127"/>
      <c r="NP51" s="127"/>
      <c r="NQ51" s="127"/>
      <c r="NR51" s="127"/>
      <c r="NS51" s="127"/>
      <c r="NT51" s="127"/>
      <c r="NU51" s="127"/>
      <c r="NV51" s="127"/>
      <c r="NW51" s="127"/>
      <c r="NX51" s="127"/>
      <c r="NY51" s="127"/>
      <c r="NZ51" s="127"/>
      <c r="OA51" s="127"/>
      <c r="OB51" s="127"/>
      <c r="OC51" s="127"/>
      <c r="OD51" s="127"/>
      <c r="OE51" s="127"/>
      <c r="OF51" s="127"/>
      <c r="OG51" s="127"/>
      <c r="OH51" s="127"/>
      <c r="OI51" s="127"/>
      <c r="OJ51" s="127"/>
      <c r="OK51" s="127"/>
      <c r="OL51" s="127"/>
      <c r="OM51" s="127"/>
      <c r="ON51" s="127"/>
      <c r="OO51" s="127"/>
      <c r="OP51" s="127"/>
      <c r="OQ51" s="127"/>
      <c r="OR51" s="127"/>
      <c r="OS51" s="127"/>
      <c r="OT51" s="127"/>
      <c r="OU51" s="127"/>
      <c r="OV51" s="127"/>
      <c r="OW51" s="127"/>
      <c r="OX51" s="127"/>
      <c r="OY51" s="127"/>
      <c r="OZ51" s="127"/>
      <c r="PA51" s="127"/>
      <c r="PB51" s="127"/>
      <c r="PC51" s="127"/>
      <c r="PD51" s="127"/>
      <c r="PE51" s="127"/>
      <c r="PF51" s="127"/>
      <c r="PG51" s="127"/>
      <c r="PH51" s="127"/>
      <c r="PI51" s="127"/>
      <c r="PJ51" s="127"/>
      <c r="PK51" s="127"/>
      <c r="PL51" s="127"/>
      <c r="PM51" s="127"/>
      <c r="PN51" s="127"/>
      <c r="PO51" s="127"/>
      <c r="PP51" s="127"/>
      <c r="PQ51" s="127"/>
      <c r="PR51" s="127"/>
      <c r="PS51" s="127"/>
      <c r="PT51" s="127"/>
      <c r="PU51" s="127"/>
      <c r="PV51" s="127"/>
      <c r="PW51" s="127"/>
      <c r="PX51" s="127"/>
      <c r="PY51" s="127"/>
      <c r="PZ51" s="127"/>
      <c r="QA51" s="127"/>
      <c r="QB51" s="127"/>
      <c r="QC51" s="127"/>
      <c r="QD51" s="127"/>
      <c r="QE51" s="127"/>
      <c r="QF51" s="127"/>
      <c r="QG51" s="127"/>
      <c r="QH51" s="127"/>
      <c r="QI51" s="127"/>
      <c r="QJ51" s="127"/>
      <c r="QK51" s="127"/>
      <c r="QL51" s="127"/>
      <c r="QM51" s="127"/>
      <c r="QN51" s="127"/>
      <c r="QO51" s="127"/>
      <c r="QP51" s="127"/>
      <c r="QQ51" s="127"/>
      <c r="QR51" s="127"/>
      <c r="QS51" s="127"/>
      <c r="QT51" s="127"/>
      <c r="QU51" s="127"/>
      <c r="QV51" s="127"/>
      <c r="QW51" s="127"/>
      <c r="QX51" s="127"/>
      <c r="QY51" s="127"/>
      <c r="QZ51" s="127"/>
      <c r="RA51" s="127"/>
      <c r="RB51" s="127"/>
      <c r="RC51" s="127"/>
      <c r="RD51" s="127"/>
      <c r="RE51" s="127"/>
      <c r="RF51" s="127"/>
      <c r="RG51" s="127"/>
      <c r="RH51" s="127"/>
      <c r="RI51" s="127"/>
      <c r="RJ51" s="127"/>
      <c r="RK51" s="127"/>
      <c r="RL51" s="127"/>
      <c r="RM51" s="127"/>
      <c r="RN51" s="127"/>
      <c r="RO51" s="127"/>
      <c r="RP51" s="127"/>
      <c r="RQ51" s="127"/>
      <c r="RR51" s="127"/>
      <c r="RS51" s="127"/>
      <c r="RT51" s="127"/>
      <c r="RU51" s="127"/>
      <c r="RV51" s="127"/>
      <c r="RW51" s="127"/>
      <c r="RX51" s="127"/>
      <c r="RY51" s="127"/>
      <c r="RZ51" s="127"/>
      <c r="SA51" s="127"/>
      <c r="SB51" s="127"/>
      <c r="SC51" s="127"/>
      <c r="SD51" s="127"/>
      <c r="SE51" s="127"/>
      <c r="SF51" s="127"/>
      <c r="SG51" s="127"/>
      <c r="SH51" s="127"/>
      <c r="SI51" s="127"/>
      <c r="SJ51" s="127"/>
      <c r="SK51" s="127"/>
      <c r="SL51" s="127"/>
      <c r="SM51" s="127"/>
      <c r="SN51" s="127"/>
      <c r="SO51" s="127"/>
      <c r="SP51" s="127"/>
      <c r="SQ51" s="127"/>
      <c r="SR51" s="127"/>
      <c r="SS51" s="127"/>
      <c r="ST51" s="127"/>
      <c r="SU51" s="127"/>
      <c r="SV51" s="127"/>
      <c r="SW51" s="127"/>
      <c r="SX51" s="127"/>
      <c r="SY51" s="127"/>
      <c r="SZ51" s="127"/>
      <c r="TA51" s="127"/>
      <c r="TB51" s="127"/>
      <c r="TC51" s="127"/>
      <c r="TD51" s="127"/>
      <c r="TE51" s="127"/>
      <c r="TF51" s="127"/>
      <c r="TG51" s="127"/>
      <c r="TH51" s="127"/>
      <c r="TI51" s="127"/>
      <c r="TJ51" s="127"/>
      <c r="TK51" s="127"/>
      <c r="TL51" s="127"/>
      <c r="TM51" s="127"/>
      <c r="TN51" s="127"/>
      <c r="TO51" s="127"/>
      <c r="TP51" s="127"/>
      <c r="TQ51" s="127"/>
      <c r="TR51" s="127"/>
      <c r="TS51" s="127"/>
      <c r="TT51" s="127"/>
      <c r="TU51" s="127"/>
      <c r="TV51" s="127"/>
      <c r="TW51" s="127"/>
      <c r="TX51" s="127"/>
      <c r="TY51" s="127"/>
      <c r="TZ51" s="127"/>
      <c r="UA51" s="127"/>
      <c r="UB51" s="127"/>
      <c r="UC51" s="127"/>
      <c r="UD51" s="127"/>
      <c r="UE51" s="127"/>
      <c r="UF51" s="127"/>
      <c r="UG51" s="127"/>
      <c r="UH51" s="127"/>
      <c r="UI51" s="127"/>
      <c r="UJ51" s="127"/>
      <c r="UK51" s="127"/>
      <c r="UL51" s="127"/>
      <c r="UM51" s="127"/>
      <c r="UN51" s="127"/>
      <c r="UO51" s="127"/>
      <c r="UP51" s="127"/>
      <c r="UQ51" s="127"/>
      <c r="UR51" s="127"/>
      <c r="US51" s="127"/>
      <c r="UT51" s="127"/>
      <c r="UU51" s="127"/>
      <c r="UV51" s="127"/>
      <c r="UW51" s="127"/>
      <c r="UX51" s="127"/>
      <c r="UY51" s="127"/>
      <c r="UZ51" s="127"/>
      <c r="VA51" s="127"/>
      <c r="VB51" s="127"/>
      <c r="VC51" s="127"/>
      <c r="VD51" s="127"/>
      <c r="VE51" s="127"/>
      <c r="VF51" s="127"/>
      <c r="VG51" s="127"/>
      <c r="VH51" s="127"/>
      <c r="VI51" s="127"/>
      <c r="VJ51" s="127"/>
      <c r="VK51" s="127"/>
      <c r="VL51" s="127"/>
      <c r="VM51" s="127"/>
      <c r="VN51" s="127"/>
      <c r="VO51" s="127"/>
      <c r="VP51" s="127"/>
      <c r="VQ51" s="127"/>
      <c r="VR51" s="127"/>
      <c r="VS51" s="127"/>
      <c r="VT51" s="127"/>
      <c r="VU51" s="127"/>
      <c r="VV51" s="127"/>
      <c r="VW51" s="127"/>
      <c r="VX51" s="127"/>
      <c r="VY51" s="127"/>
      <c r="VZ51" s="127"/>
      <c r="WA51" s="127"/>
      <c r="WB51" s="127"/>
      <c r="WC51" s="127"/>
      <c r="WD51" s="127"/>
      <c r="WE51" s="127"/>
      <c r="WF51" s="127"/>
      <c r="WG51" s="127"/>
      <c r="WH51" s="127"/>
      <c r="WI51" s="127"/>
      <c r="WJ51" s="127"/>
      <c r="WK51" s="127"/>
      <c r="WL51" s="127"/>
      <c r="WM51" s="127"/>
      <c r="WN51" s="127"/>
      <c r="WO51" s="127"/>
      <c r="WP51" s="127"/>
      <c r="WQ51" s="127"/>
      <c r="WR51" s="127"/>
      <c r="WS51" s="127"/>
      <c r="WT51" s="127"/>
      <c r="WU51" s="127"/>
      <c r="WV51" s="127"/>
      <c r="WW51" s="127"/>
      <c r="WX51" s="127"/>
      <c r="WY51" s="127"/>
      <c r="WZ51" s="127"/>
      <c r="XA51" s="127"/>
      <c r="XB51" s="127"/>
      <c r="XC51" s="127"/>
      <c r="XD51" s="127"/>
      <c r="XE51" s="127"/>
      <c r="XF51" s="127"/>
      <c r="XG51" s="127"/>
      <c r="XH51" s="127"/>
      <c r="XI51" s="127"/>
      <c r="XJ51" s="127"/>
      <c r="XK51" s="127"/>
      <c r="XL51" s="127"/>
      <c r="XM51" s="127"/>
      <c r="XN51" s="127"/>
      <c r="XO51" s="127"/>
      <c r="XP51" s="127"/>
      <c r="XQ51" s="127"/>
      <c r="XR51" s="127"/>
      <c r="XS51" s="127"/>
      <c r="XT51" s="127"/>
      <c r="XU51" s="127"/>
      <c r="XV51" s="127"/>
      <c r="XW51" s="127"/>
      <c r="XX51" s="127"/>
      <c r="XY51" s="127"/>
      <c r="XZ51" s="127"/>
      <c r="YA51" s="127"/>
      <c r="YB51" s="127"/>
      <c r="YC51" s="127"/>
      <c r="YD51" s="127"/>
      <c r="YE51" s="127"/>
      <c r="YF51" s="127"/>
      <c r="YG51" s="127"/>
      <c r="YH51" s="127"/>
      <c r="YI51" s="127"/>
      <c r="YJ51" s="127"/>
      <c r="YK51" s="127"/>
      <c r="YL51" s="127"/>
      <c r="YM51" s="127"/>
      <c r="YN51" s="127"/>
      <c r="YO51" s="127"/>
      <c r="YP51" s="127"/>
      <c r="YQ51" s="127"/>
      <c r="YR51" s="127"/>
      <c r="YS51" s="127"/>
      <c r="YT51" s="127"/>
      <c r="YU51" s="127"/>
      <c r="YV51" s="127"/>
      <c r="YW51" s="127"/>
      <c r="YX51" s="127"/>
      <c r="YY51" s="127"/>
      <c r="YZ51" s="127"/>
      <c r="ZA51" s="127"/>
      <c r="ZB51" s="127"/>
      <c r="ZC51" s="127"/>
      <c r="ZD51" s="127"/>
      <c r="ZE51" s="127"/>
      <c r="ZF51" s="127"/>
      <c r="ZG51" s="127"/>
      <c r="ZH51" s="127"/>
      <c r="ZI51" s="127"/>
      <c r="ZJ51" s="127"/>
      <c r="ZK51" s="127"/>
      <c r="ZL51" s="127"/>
      <c r="ZM51" s="127"/>
      <c r="ZN51" s="127"/>
      <c r="ZO51" s="127"/>
      <c r="ZP51" s="127"/>
      <c r="ZQ51" s="127"/>
      <c r="ZR51" s="127"/>
      <c r="ZS51" s="127"/>
      <c r="ZT51" s="127"/>
      <c r="ZU51" s="127"/>
      <c r="ZV51" s="127"/>
      <c r="ZW51" s="127"/>
      <c r="ZX51" s="127"/>
      <c r="ZY51" s="127"/>
      <c r="ZZ51" s="127"/>
      <c r="AAA51" s="127"/>
      <c r="AAB51" s="127"/>
      <c r="AAC51" s="127"/>
      <c r="AAD51" s="127"/>
      <c r="AAE51" s="127"/>
      <c r="AAF51" s="127"/>
      <c r="AAG51" s="127"/>
      <c r="AAH51" s="127"/>
      <c r="AAI51" s="127"/>
      <c r="AAJ51" s="127"/>
      <c r="AAK51" s="127"/>
      <c r="AAL51" s="127"/>
      <c r="AAM51" s="127"/>
      <c r="AAN51" s="127"/>
      <c r="AAO51" s="127"/>
      <c r="AAP51" s="127"/>
      <c r="AAQ51" s="127"/>
      <c r="AAR51" s="127"/>
      <c r="AAS51" s="127"/>
      <c r="AAT51" s="127"/>
      <c r="AAU51" s="127"/>
      <c r="AAV51" s="127"/>
      <c r="AAW51" s="127"/>
      <c r="AAX51" s="127"/>
      <c r="AAY51" s="127"/>
      <c r="AAZ51" s="127"/>
      <c r="ABA51" s="127"/>
      <c r="ABB51" s="127"/>
      <c r="ABC51" s="127"/>
      <c r="ABD51" s="127"/>
      <c r="ABE51" s="127"/>
      <c r="ABF51" s="127"/>
      <c r="ABG51" s="127"/>
      <c r="ABH51" s="127"/>
      <c r="ABI51" s="127"/>
      <c r="ABJ51" s="127"/>
      <c r="ABK51" s="127"/>
      <c r="ABL51" s="127"/>
      <c r="ABM51" s="127"/>
      <c r="ABN51" s="127"/>
      <c r="ABO51" s="127"/>
      <c r="ABP51" s="127"/>
      <c r="ABQ51" s="127"/>
      <c r="ABR51" s="127"/>
      <c r="ABS51" s="127"/>
      <c r="ABT51" s="127"/>
      <c r="ABU51" s="127"/>
      <c r="ABV51" s="127"/>
      <c r="ABW51" s="127"/>
      <c r="ABX51" s="127"/>
      <c r="ABY51" s="127"/>
      <c r="ABZ51" s="127"/>
      <c r="ACA51" s="127"/>
      <c r="ACB51" s="127"/>
      <c r="ACC51" s="127"/>
      <c r="ACD51" s="127"/>
      <c r="ACE51" s="127"/>
      <c r="ACF51" s="127"/>
      <c r="ACG51" s="127"/>
      <c r="ACH51" s="127"/>
      <c r="ACI51" s="127"/>
      <c r="ACJ51" s="127"/>
      <c r="ACK51" s="127"/>
      <c r="ACL51" s="127"/>
      <c r="ACM51" s="127"/>
      <c r="ACN51" s="127"/>
      <c r="ACO51" s="127"/>
      <c r="ACP51" s="127"/>
      <c r="ACQ51" s="127"/>
      <c r="ACR51" s="127"/>
      <c r="ACS51" s="127"/>
      <c r="ACT51" s="127"/>
      <c r="ACU51" s="127"/>
      <c r="ACV51" s="127"/>
      <c r="ACW51" s="127"/>
      <c r="ACX51" s="127"/>
      <c r="ACY51" s="127"/>
      <c r="ACZ51" s="127"/>
      <c r="ADA51" s="127"/>
      <c r="ADB51" s="127"/>
      <c r="ADC51" s="127"/>
      <c r="ADD51" s="127"/>
      <c r="ADE51" s="127"/>
      <c r="ADF51" s="127"/>
      <c r="ADG51" s="127"/>
      <c r="ADH51" s="127"/>
      <c r="ADI51" s="127"/>
      <c r="ADJ51" s="127"/>
      <c r="ADK51" s="127"/>
      <c r="ADL51" s="127"/>
      <c r="ADM51" s="127"/>
      <c r="ADN51" s="127"/>
      <c r="ADO51" s="127"/>
      <c r="ADP51" s="127"/>
      <c r="ADQ51" s="127"/>
      <c r="ADR51" s="127"/>
      <c r="ADS51" s="127"/>
      <c r="ADT51" s="127"/>
      <c r="ADU51" s="127"/>
      <c r="ADV51" s="127"/>
      <c r="ADW51" s="127"/>
      <c r="ADX51" s="127"/>
      <c r="ADY51" s="127"/>
      <c r="ADZ51" s="127"/>
      <c r="AEA51" s="127"/>
      <c r="AEB51" s="127"/>
      <c r="AEC51" s="127"/>
      <c r="AED51" s="127"/>
      <c r="AEE51" s="127"/>
      <c r="AEF51" s="127"/>
      <c r="AEG51" s="127"/>
      <c r="AEH51" s="127"/>
      <c r="AEI51" s="127"/>
      <c r="AEJ51" s="127"/>
      <c r="AEK51" s="127"/>
      <c r="AEL51" s="127"/>
      <c r="AEM51" s="127"/>
      <c r="AEN51" s="127"/>
      <c r="AEO51" s="127"/>
      <c r="AEP51" s="127"/>
      <c r="AEQ51" s="127"/>
      <c r="AER51" s="127"/>
      <c r="AES51" s="127"/>
      <c r="AET51" s="127"/>
      <c r="AEU51" s="127"/>
      <c r="AEV51" s="127"/>
      <c r="AEW51" s="127"/>
      <c r="AEX51" s="127"/>
      <c r="AEY51" s="127"/>
      <c r="AEZ51" s="127"/>
      <c r="AFA51" s="127"/>
      <c r="AFB51" s="127"/>
      <c r="AFC51" s="127"/>
      <c r="AFD51" s="127"/>
      <c r="AFE51" s="127"/>
      <c r="AFF51" s="127"/>
      <c r="AFG51" s="127"/>
      <c r="AFH51" s="127"/>
      <c r="AFI51" s="127"/>
      <c r="AFJ51" s="127"/>
      <c r="AFK51" s="127"/>
      <c r="AFL51" s="127"/>
      <c r="AFM51" s="127"/>
      <c r="AFN51" s="127"/>
      <c r="AFO51" s="127"/>
      <c r="AFP51" s="127"/>
      <c r="AFQ51" s="127"/>
      <c r="AFR51" s="127"/>
      <c r="AFS51" s="127"/>
      <c r="AFT51" s="127"/>
      <c r="AFU51" s="127"/>
      <c r="AFV51" s="127"/>
      <c r="AFW51" s="127"/>
      <c r="AFX51" s="127"/>
      <c r="AFY51" s="127"/>
      <c r="AFZ51" s="127"/>
      <c r="AGA51" s="127"/>
      <c r="AGB51" s="127"/>
      <c r="AGC51" s="127"/>
      <c r="AGD51" s="127"/>
      <c r="AGE51" s="127"/>
      <c r="AGF51" s="127"/>
      <c r="AGG51" s="127"/>
      <c r="AGH51" s="127"/>
      <c r="AGI51" s="127"/>
      <c r="AGJ51" s="127"/>
      <c r="AGK51" s="127"/>
      <c r="AGL51" s="127"/>
      <c r="AGM51" s="127"/>
      <c r="AGN51" s="127"/>
      <c r="AGO51" s="127"/>
      <c r="AGP51" s="127"/>
      <c r="AGQ51" s="127"/>
      <c r="AGR51" s="127"/>
      <c r="AGS51" s="127"/>
      <c r="AGT51" s="127"/>
      <c r="AGU51" s="127"/>
      <c r="AGV51" s="127"/>
      <c r="AGW51" s="127"/>
      <c r="AGX51" s="127"/>
      <c r="AGY51" s="127"/>
      <c r="AGZ51" s="127"/>
      <c r="AHA51" s="127"/>
      <c r="AHB51" s="127"/>
      <c r="AHC51" s="127"/>
      <c r="AHD51" s="127"/>
      <c r="AHE51" s="127"/>
      <c r="AHF51" s="127"/>
      <c r="AHG51" s="127"/>
      <c r="AHH51" s="127"/>
      <c r="AHI51" s="127"/>
      <c r="AHJ51" s="127"/>
      <c r="AHK51" s="127"/>
      <c r="AHL51" s="127"/>
      <c r="AHM51" s="127"/>
      <c r="AHN51" s="127"/>
      <c r="AHO51" s="127"/>
      <c r="AHP51" s="127"/>
      <c r="AHQ51" s="127"/>
      <c r="AHR51" s="127"/>
      <c r="AHS51" s="127"/>
      <c r="AHT51" s="127"/>
      <c r="AHU51" s="127"/>
      <c r="AHV51" s="127"/>
      <c r="AHW51" s="127"/>
      <c r="AHX51" s="127"/>
      <c r="AHY51" s="127"/>
      <c r="AHZ51" s="127"/>
      <c r="AIA51" s="127"/>
      <c r="AIB51" s="127"/>
      <c r="AIC51" s="127"/>
      <c r="AID51" s="127"/>
      <c r="AIE51" s="127"/>
      <c r="AIF51" s="127"/>
      <c r="AIG51" s="127"/>
      <c r="AIH51" s="127"/>
      <c r="AII51" s="127"/>
      <c r="AIJ51" s="127"/>
      <c r="AIK51" s="127"/>
      <c r="AIL51" s="127"/>
      <c r="AIM51" s="127"/>
      <c r="AIN51" s="127"/>
      <c r="AIO51" s="127"/>
      <c r="AIP51" s="127"/>
      <c r="AIQ51" s="127"/>
      <c r="AIR51" s="127"/>
      <c r="AIS51" s="127"/>
      <c r="AIT51" s="127"/>
      <c r="AIU51" s="127"/>
      <c r="AIV51" s="127"/>
      <c r="AIW51" s="127"/>
      <c r="AIX51" s="127"/>
      <c r="AIY51" s="127"/>
      <c r="AIZ51" s="127"/>
      <c r="AJA51" s="127"/>
      <c r="AJB51" s="127"/>
      <c r="AJC51" s="127"/>
      <c r="AJD51" s="127"/>
      <c r="AJE51" s="127"/>
      <c r="AJF51" s="127"/>
      <c r="AJG51" s="127"/>
      <c r="AJH51" s="127"/>
      <c r="AJI51" s="127"/>
      <c r="AJJ51" s="127"/>
      <c r="AJK51" s="127"/>
      <c r="AJL51" s="127"/>
      <c r="AJM51" s="127"/>
      <c r="AJN51" s="127"/>
      <c r="AJO51" s="127"/>
      <c r="AJP51" s="127"/>
      <c r="AJQ51" s="127"/>
      <c r="AJR51" s="127"/>
      <c r="AJS51" s="127"/>
      <c r="AJT51" s="127"/>
      <c r="AJU51" s="127"/>
      <c r="AJV51" s="127"/>
      <c r="AJW51" s="127"/>
      <c r="AJX51" s="127"/>
      <c r="AJY51" s="127"/>
      <c r="AJZ51" s="127"/>
      <c r="AKA51" s="127"/>
      <c r="AKB51" s="127"/>
      <c r="AKC51" s="127"/>
      <c r="AKD51" s="127"/>
      <c r="AKE51" s="127"/>
      <c r="AKF51" s="127"/>
      <c r="AKG51" s="127"/>
      <c r="AKH51" s="127"/>
      <c r="AKI51" s="127"/>
      <c r="AKJ51" s="127"/>
      <c r="AKK51" s="127"/>
      <c r="AKL51" s="127"/>
      <c r="AKM51" s="127"/>
      <c r="AKN51" s="127"/>
      <c r="AKO51" s="127"/>
      <c r="AKP51" s="127"/>
      <c r="AKQ51" s="127"/>
      <c r="AKR51" s="127"/>
      <c r="AKS51" s="127"/>
      <c r="AKT51" s="127"/>
      <c r="AKU51" s="127"/>
      <c r="AKV51" s="127"/>
      <c r="AKW51" s="127"/>
      <c r="AKX51" s="127"/>
      <c r="AKY51" s="127"/>
      <c r="AKZ51" s="127"/>
      <c r="ALA51" s="127"/>
      <c r="ALB51" s="127"/>
      <c r="ALC51" s="127"/>
      <c r="ALD51" s="127"/>
      <c r="ALE51" s="127"/>
      <c r="ALF51" s="127"/>
      <c r="ALG51" s="127"/>
      <c r="ALH51" s="127"/>
      <c r="ALI51" s="127"/>
      <c r="ALJ51" s="127"/>
      <c r="ALK51" s="127"/>
      <c r="ALL51" s="127"/>
      <c r="ALM51" s="127"/>
      <c r="ALN51" s="127"/>
      <c r="ALO51" s="127"/>
      <c r="ALP51" s="127"/>
      <c r="ALQ51" s="127"/>
      <c r="ALR51" s="127"/>
      <c r="ALS51" s="127"/>
      <c r="ALT51" s="127"/>
      <c r="ALU51" s="127"/>
      <c r="ALV51" s="127"/>
      <c r="ALW51" s="127"/>
      <c r="ALX51" s="127"/>
      <c r="ALY51" s="127"/>
      <c r="ALZ51" s="127"/>
      <c r="AMA51" s="127"/>
      <c r="AMB51" s="127"/>
      <c r="AMC51" s="127"/>
      <c r="AMD51" s="127"/>
      <c r="AME51" s="127"/>
      <c r="AMF51" s="127"/>
      <c r="AMG51" s="127"/>
      <c r="AMH51" s="127"/>
      <c r="AMI51" s="127"/>
      <c r="AMJ51" s="127"/>
      <c r="AMK51" s="127"/>
      <c r="AML51" s="127"/>
      <c r="AMM51" s="127"/>
      <c r="AMN51" s="127"/>
      <c r="AMO51" s="127"/>
      <c r="AMP51" s="127"/>
      <c r="AMQ51" s="127"/>
      <c r="AMR51" s="127"/>
      <c r="AMS51" s="127"/>
      <c r="AMT51" s="127"/>
      <c r="AMU51" s="127"/>
      <c r="AMV51" s="127"/>
      <c r="AMW51" s="127"/>
      <c r="AMX51" s="127"/>
      <c r="AMY51" s="127"/>
      <c r="AMZ51" s="127"/>
      <c r="ANA51" s="127"/>
      <c r="ANB51" s="127"/>
      <c r="ANC51" s="127"/>
      <c r="AND51" s="127"/>
      <c r="ANE51" s="127"/>
      <c r="ANF51" s="127"/>
      <c r="ANG51" s="127"/>
      <c r="ANH51" s="127"/>
      <c r="ANI51" s="127"/>
      <c r="ANJ51" s="127"/>
      <c r="ANK51" s="127"/>
      <c r="ANL51" s="127"/>
      <c r="ANM51" s="127"/>
      <c r="ANN51" s="127"/>
      <c r="ANO51" s="127"/>
      <c r="ANP51" s="127"/>
      <c r="ANQ51" s="127"/>
      <c r="ANR51" s="127"/>
      <c r="ANS51" s="127"/>
      <c r="ANT51" s="127"/>
      <c r="ANU51" s="127"/>
      <c r="ANV51" s="127"/>
      <c r="ANW51" s="127"/>
      <c r="ANX51" s="127"/>
      <c r="ANY51" s="127"/>
      <c r="ANZ51" s="127"/>
      <c r="AOA51" s="127"/>
      <c r="AOB51" s="127"/>
      <c r="AOC51" s="127"/>
      <c r="AOD51" s="127"/>
      <c r="AOE51" s="127"/>
      <c r="AOF51" s="127"/>
      <c r="AOG51" s="127"/>
      <c r="AOH51" s="127"/>
      <c r="AOI51" s="127"/>
      <c r="AOJ51" s="127"/>
      <c r="AOK51" s="127"/>
      <c r="AOL51" s="127"/>
      <c r="AOM51" s="127"/>
      <c r="AON51" s="127"/>
      <c r="AOO51" s="127"/>
      <c r="AOP51" s="127"/>
      <c r="AOQ51" s="127"/>
      <c r="AOR51" s="127"/>
      <c r="AOS51" s="127"/>
      <c r="AOT51" s="127"/>
      <c r="AOU51" s="127"/>
      <c r="AOV51" s="127"/>
      <c r="AOW51" s="127"/>
      <c r="AOX51" s="127"/>
      <c r="AOY51" s="127"/>
      <c r="AOZ51" s="127"/>
      <c r="APA51" s="127"/>
      <c r="APB51" s="127"/>
      <c r="APC51" s="127"/>
      <c r="APD51" s="127"/>
      <c r="APE51" s="127"/>
      <c r="APF51" s="127"/>
      <c r="APG51" s="127"/>
      <c r="APH51" s="127"/>
      <c r="API51" s="127"/>
      <c r="APJ51" s="127"/>
      <c r="APK51" s="127"/>
      <c r="APL51" s="127"/>
      <c r="APM51" s="127"/>
      <c r="APN51" s="127"/>
      <c r="APO51" s="127"/>
      <c r="APP51" s="127"/>
      <c r="APQ51" s="127"/>
      <c r="APR51" s="127"/>
      <c r="APS51" s="127"/>
      <c r="APT51" s="127"/>
      <c r="APU51" s="127"/>
      <c r="APV51" s="127"/>
      <c r="APW51" s="127"/>
      <c r="APX51" s="127"/>
      <c r="APY51" s="127"/>
      <c r="APZ51" s="127"/>
      <c r="AQA51" s="127"/>
      <c r="AQB51" s="127"/>
      <c r="AQC51" s="127"/>
      <c r="AQD51" s="127"/>
      <c r="AQE51" s="127"/>
      <c r="AQF51" s="127"/>
      <c r="AQG51" s="127"/>
      <c r="AQH51" s="127"/>
      <c r="AQI51" s="127"/>
      <c r="AQJ51" s="127"/>
      <c r="AQK51" s="127"/>
      <c r="AQL51" s="127"/>
      <c r="AQM51" s="127"/>
      <c r="AQN51" s="127"/>
      <c r="AQO51" s="127"/>
      <c r="AQP51" s="127"/>
      <c r="AQQ51" s="127"/>
      <c r="AQR51" s="127"/>
      <c r="AQS51" s="127"/>
      <c r="AQT51" s="127"/>
      <c r="AQU51" s="127"/>
      <c r="AQV51" s="127"/>
      <c r="AQW51" s="127"/>
      <c r="AQX51" s="127"/>
      <c r="AQY51" s="127"/>
      <c r="AQZ51" s="127"/>
      <c r="ARA51" s="127"/>
      <c r="ARB51" s="127"/>
      <c r="ARC51" s="127"/>
      <c r="ARD51" s="127"/>
      <c r="ARE51" s="127"/>
      <c r="ARF51" s="127"/>
      <c r="ARG51" s="127"/>
      <c r="ARH51" s="127"/>
      <c r="ARI51" s="127"/>
      <c r="ARJ51" s="127"/>
      <c r="ARK51" s="127"/>
      <c r="ARL51" s="127"/>
      <c r="ARM51" s="127"/>
      <c r="ARN51" s="127"/>
      <c r="ARO51" s="127"/>
      <c r="ARP51" s="127"/>
      <c r="ARQ51" s="127"/>
      <c r="ARR51" s="127"/>
      <c r="ARS51" s="127"/>
      <c r="ART51" s="127"/>
      <c r="ARU51" s="127"/>
      <c r="ARV51" s="127"/>
      <c r="ARW51" s="127"/>
      <c r="ARX51" s="127"/>
      <c r="ARY51" s="127"/>
      <c r="ARZ51" s="127"/>
      <c r="ASA51" s="127"/>
      <c r="ASB51" s="127"/>
      <c r="ASC51" s="127"/>
      <c r="ASD51" s="127"/>
      <c r="ASE51" s="127"/>
      <c r="ASF51" s="127"/>
      <c r="ASG51" s="127"/>
      <c r="ASH51" s="127"/>
      <c r="ASI51" s="127"/>
      <c r="ASJ51" s="127"/>
      <c r="ASK51" s="127"/>
      <c r="ASL51" s="127"/>
      <c r="ASM51" s="127"/>
      <c r="ASN51" s="127"/>
      <c r="ASO51" s="127"/>
      <c r="ASP51" s="127"/>
      <c r="ASQ51" s="127"/>
      <c r="ASR51" s="127"/>
      <c r="ASS51" s="127"/>
      <c r="AST51" s="127"/>
      <c r="ASU51" s="127"/>
      <c r="ASV51" s="127"/>
      <c r="ASW51" s="127"/>
      <c r="ASX51" s="127"/>
      <c r="ASY51" s="127"/>
      <c r="ASZ51" s="127"/>
      <c r="ATA51" s="127"/>
      <c r="ATB51" s="127"/>
      <c r="ATC51" s="127"/>
      <c r="ATD51" s="127"/>
      <c r="ATE51" s="127"/>
      <c r="ATF51" s="127"/>
      <c r="ATG51" s="127"/>
      <c r="ATH51" s="127"/>
      <c r="ATI51" s="127"/>
      <c r="ATJ51" s="127"/>
      <c r="ATK51" s="127"/>
      <c r="ATL51" s="127"/>
      <c r="ATM51" s="127"/>
      <c r="ATN51" s="127"/>
      <c r="ATO51" s="127"/>
      <c r="ATP51" s="127"/>
      <c r="ATQ51" s="127"/>
      <c r="ATR51" s="127"/>
      <c r="ATS51" s="127"/>
      <c r="ATT51" s="127"/>
      <c r="ATU51" s="127"/>
      <c r="ATV51" s="127"/>
      <c r="ATW51" s="127"/>
      <c r="ATX51" s="127"/>
      <c r="ATY51" s="127"/>
      <c r="ATZ51" s="127"/>
      <c r="AUA51" s="127"/>
      <c r="AUB51" s="127"/>
      <c r="AUC51" s="127"/>
      <c r="AUD51" s="127"/>
      <c r="AUE51" s="127"/>
      <c r="AUF51" s="127"/>
      <c r="AUG51" s="127"/>
      <c r="AUH51" s="127"/>
      <c r="AUI51" s="127"/>
      <c r="AUJ51" s="127"/>
      <c r="AUK51" s="127"/>
      <c r="AUL51" s="127"/>
      <c r="AUM51" s="127"/>
      <c r="AUN51" s="127"/>
      <c r="AUO51" s="127"/>
      <c r="AUP51" s="127"/>
      <c r="AUQ51" s="127"/>
      <c r="AUR51" s="127"/>
      <c r="AUS51" s="127"/>
      <c r="AUT51" s="127"/>
      <c r="AUU51" s="127"/>
      <c r="AUV51" s="127"/>
      <c r="AUW51" s="127"/>
      <c r="AUX51" s="127"/>
      <c r="AUY51" s="127"/>
      <c r="AUZ51" s="127"/>
      <c r="AVA51" s="127"/>
      <c r="AVB51" s="127"/>
      <c r="AVC51" s="127"/>
      <c r="AVD51" s="127"/>
      <c r="AVE51" s="127"/>
      <c r="AVF51" s="127"/>
      <c r="AVG51" s="127"/>
      <c r="AVH51" s="127"/>
      <c r="AVI51" s="127"/>
      <c r="AVJ51" s="127"/>
      <c r="AVK51" s="127"/>
      <c r="AVL51" s="127"/>
      <c r="AVM51" s="127"/>
      <c r="AVN51" s="127"/>
      <c r="AVO51" s="127"/>
      <c r="AVP51" s="127"/>
      <c r="AVQ51" s="127"/>
      <c r="AVR51" s="127"/>
      <c r="AVS51" s="127"/>
      <c r="AVT51" s="127"/>
      <c r="AVU51" s="127"/>
      <c r="AVV51" s="127"/>
      <c r="AVW51" s="127"/>
      <c r="AVX51" s="127"/>
      <c r="AVY51" s="127"/>
      <c r="AVZ51" s="127"/>
      <c r="AWA51" s="127"/>
      <c r="AWB51" s="127"/>
      <c r="AWC51" s="127"/>
      <c r="AWD51" s="127"/>
      <c r="AWE51" s="127"/>
      <c r="AWF51" s="127"/>
      <c r="AWG51" s="127"/>
      <c r="AWH51" s="127"/>
      <c r="AWI51" s="127"/>
      <c r="AWJ51" s="127"/>
      <c r="AWK51" s="127"/>
      <c r="AWL51" s="127"/>
      <c r="AWM51" s="127"/>
      <c r="AWN51" s="127"/>
      <c r="AWO51" s="127"/>
      <c r="AWP51" s="127"/>
      <c r="AWQ51" s="127"/>
      <c r="AWR51" s="127"/>
      <c r="AWS51" s="127"/>
      <c r="AWT51" s="127"/>
      <c r="AWU51" s="127"/>
      <c r="AWV51" s="127"/>
      <c r="AWW51" s="127"/>
      <c r="AWX51" s="127"/>
      <c r="AWY51" s="127"/>
      <c r="AWZ51" s="127"/>
      <c r="AXA51" s="127"/>
      <c r="AXB51" s="127"/>
      <c r="AXC51" s="127"/>
      <c r="AXD51" s="127"/>
      <c r="AXE51" s="127"/>
      <c r="AXF51" s="127"/>
      <c r="AXG51" s="127"/>
      <c r="AXH51" s="127"/>
      <c r="AXI51" s="127"/>
      <c r="AXJ51" s="127"/>
      <c r="AXK51" s="127"/>
      <c r="AXL51" s="127"/>
      <c r="AXM51" s="127"/>
      <c r="AXN51" s="127"/>
      <c r="AXO51" s="127"/>
      <c r="AXP51" s="127"/>
      <c r="AXQ51" s="127"/>
      <c r="AXR51" s="127"/>
      <c r="AXS51" s="127"/>
      <c r="AXT51" s="127"/>
      <c r="AXU51" s="127"/>
      <c r="AXV51" s="127"/>
      <c r="AXW51" s="127"/>
      <c r="AXX51" s="127"/>
      <c r="AXY51" s="127"/>
      <c r="AXZ51" s="127"/>
      <c r="AYA51" s="127"/>
      <c r="AYB51" s="127"/>
      <c r="AYC51" s="127"/>
      <c r="AYD51" s="127"/>
      <c r="AYE51" s="127"/>
      <c r="AYF51" s="127"/>
      <c r="AYG51" s="127"/>
      <c r="AYH51" s="127"/>
      <c r="AYI51" s="127"/>
      <c r="AYJ51" s="127"/>
      <c r="AYK51" s="127"/>
      <c r="AYL51" s="127"/>
      <c r="AYM51" s="127"/>
      <c r="AYN51" s="127"/>
      <c r="AYO51" s="127"/>
      <c r="AYP51" s="127"/>
      <c r="AYQ51" s="127"/>
      <c r="AYR51" s="127"/>
      <c r="AYS51" s="127"/>
      <c r="AYT51" s="127"/>
      <c r="AYU51" s="127"/>
      <c r="AYV51" s="127"/>
      <c r="AYW51" s="127"/>
      <c r="AYX51" s="127"/>
      <c r="AYY51" s="127"/>
      <c r="AYZ51" s="127"/>
      <c r="AZA51" s="127"/>
      <c r="AZB51" s="127"/>
      <c r="AZC51" s="127"/>
      <c r="AZD51" s="127"/>
      <c r="AZE51" s="127"/>
      <c r="AZF51" s="127"/>
      <c r="AZG51" s="127"/>
      <c r="AZH51" s="127"/>
      <c r="AZI51" s="127"/>
      <c r="AZJ51" s="127"/>
      <c r="AZK51" s="127"/>
      <c r="AZL51" s="127"/>
      <c r="AZM51" s="127"/>
      <c r="AZN51" s="127"/>
      <c r="AZO51" s="127"/>
      <c r="AZP51" s="127"/>
      <c r="AZQ51" s="127"/>
      <c r="AZR51" s="127"/>
      <c r="AZS51" s="127"/>
      <c r="AZT51" s="127"/>
      <c r="AZU51" s="127"/>
      <c r="AZV51" s="127"/>
      <c r="AZW51" s="127"/>
      <c r="AZX51" s="127"/>
      <c r="AZY51" s="127"/>
      <c r="AZZ51" s="127"/>
      <c r="BAA51" s="127"/>
      <c r="BAB51" s="127"/>
      <c r="BAC51" s="127"/>
      <c r="BAD51" s="127"/>
      <c r="BAE51" s="127"/>
      <c r="BAF51" s="127"/>
      <c r="BAG51" s="127"/>
      <c r="BAH51" s="127"/>
      <c r="BAI51" s="127"/>
      <c r="BAJ51" s="127"/>
      <c r="BAK51" s="127"/>
      <c r="BAL51" s="127"/>
      <c r="BAM51" s="127"/>
      <c r="BAN51" s="127"/>
      <c r="BAO51" s="127"/>
      <c r="BAP51" s="127"/>
      <c r="BAQ51" s="127"/>
      <c r="BAR51" s="127"/>
      <c r="BAS51" s="127"/>
      <c r="BAT51" s="127"/>
      <c r="BAU51" s="127"/>
      <c r="BAV51" s="127"/>
      <c r="BAW51" s="127"/>
      <c r="BAX51" s="127"/>
      <c r="BAY51" s="127"/>
      <c r="BAZ51" s="127"/>
      <c r="BBA51" s="127"/>
      <c r="BBB51" s="127"/>
      <c r="BBC51" s="127"/>
      <c r="BBD51" s="127"/>
      <c r="BBE51" s="127"/>
      <c r="BBF51" s="127"/>
      <c r="BBG51" s="127"/>
      <c r="BBH51" s="127"/>
      <c r="BBI51" s="127"/>
      <c r="BBJ51" s="127"/>
      <c r="BBK51" s="127"/>
      <c r="BBL51" s="127"/>
      <c r="BBM51" s="127"/>
      <c r="BBN51" s="127"/>
      <c r="BBO51" s="127"/>
      <c r="BBP51" s="127"/>
      <c r="BBQ51" s="127"/>
      <c r="BBR51" s="127"/>
      <c r="BBS51" s="127"/>
      <c r="BBT51" s="127"/>
      <c r="BBU51" s="127"/>
      <c r="BBV51" s="127"/>
      <c r="BBW51" s="127"/>
      <c r="BBX51" s="127"/>
      <c r="BBY51" s="127"/>
      <c r="BBZ51" s="127"/>
      <c r="BCA51" s="127"/>
      <c r="BCB51" s="127"/>
      <c r="BCC51" s="127"/>
      <c r="BCD51" s="127"/>
      <c r="BCE51" s="127"/>
      <c r="BCF51" s="127"/>
      <c r="BCG51" s="127"/>
      <c r="BCH51" s="127"/>
      <c r="BCI51" s="127"/>
      <c r="BCJ51" s="127"/>
      <c r="BCK51" s="127"/>
      <c r="BCL51" s="127"/>
      <c r="BCM51" s="127"/>
      <c r="BCN51" s="127"/>
      <c r="BCO51" s="127"/>
      <c r="BCP51" s="127"/>
      <c r="BCQ51" s="127"/>
      <c r="BCR51" s="127"/>
      <c r="BCS51" s="127"/>
      <c r="BCT51" s="127"/>
      <c r="BCU51" s="127"/>
      <c r="BCV51" s="127"/>
      <c r="BCW51" s="127"/>
      <c r="BCX51" s="127"/>
      <c r="BCY51" s="127"/>
      <c r="BCZ51" s="127"/>
      <c r="BDA51" s="127"/>
      <c r="BDB51" s="127"/>
      <c r="BDC51" s="127"/>
      <c r="BDD51" s="127"/>
      <c r="BDE51" s="127"/>
      <c r="BDF51" s="127"/>
      <c r="BDG51" s="127"/>
      <c r="BDH51" s="127"/>
      <c r="BDI51" s="127"/>
      <c r="BDJ51" s="127"/>
      <c r="BDK51" s="127"/>
      <c r="BDL51" s="127"/>
      <c r="BDM51" s="127"/>
      <c r="BDN51" s="127"/>
      <c r="BDO51" s="127"/>
      <c r="BDP51" s="127"/>
      <c r="BDQ51" s="127"/>
      <c r="BDR51" s="127"/>
      <c r="BDS51" s="127"/>
      <c r="BDT51" s="127"/>
      <c r="BDU51" s="127"/>
      <c r="BDV51" s="127"/>
      <c r="BDW51" s="127"/>
      <c r="BDX51" s="127"/>
      <c r="BDY51" s="127"/>
      <c r="BDZ51" s="127"/>
      <c r="BEA51" s="127"/>
      <c r="BEB51" s="127"/>
      <c r="BEC51" s="127"/>
      <c r="BED51" s="127"/>
      <c r="BEE51" s="127"/>
      <c r="BEF51" s="127"/>
      <c r="BEG51" s="127"/>
      <c r="BEH51" s="127"/>
      <c r="BEI51" s="127"/>
      <c r="BEJ51" s="127"/>
      <c r="BEK51" s="127"/>
      <c r="BEL51" s="127"/>
      <c r="BEM51" s="127"/>
      <c r="BEN51" s="127"/>
      <c r="BEO51" s="127"/>
      <c r="BEP51" s="127"/>
      <c r="BEQ51" s="127"/>
      <c r="BER51" s="127"/>
      <c r="BES51" s="127"/>
      <c r="BET51" s="127"/>
      <c r="BEU51" s="127"/>
      <c r="BEV51" s="127"/>
      <c r="BEW51" s="127"/>
      <c r="BEX51" s="127"/>
      <c r="BEY51" s="127"/>
      <c r="BEZ51" s="127"/>
      <c r="BFA51" s="127"/>
      <c r="BFB51" s="127"/>
      <c r="BFC51" s="127"/>
      <c r="BFD51" s="127"/>
      <c r="BFE51" s="127"/>
      <c r="BFF51" s="127"/>
      <c r="BFG51" s="127"/>
      <c r="BFH51" s="127"/>
      <c r="BFI51" s="127"/>
      <c r="BFJ51" s="127"/>
      <c r="BFK51" s="127"/>
      <c r="BFL51" s="127"/>
      <c r="BFM51" s="127"/>
      <c r="BFN51" s="127"/>
      <c r="BFO51" s="127"/>
      <c r="BFP51" s="127"/>
      <c r="BFQ51" s="127"/>
      <c r="BFR51" s="127"/>
      <c r="BFS51" s="127"/>
      <c r="BFT51" s="127"/>
      <c r="BFU51" s="127"/>
      <c r="BFV51" s="127"/>
      <c r="BFW51" s="127"/>
      <c r="BFX51" s="127"/>
      <c r="BFY51" s="127"/>
      <c r="BFZ51" s="127"/>
      <c r="BGA51" s="127"/>
      <c r="BGB51" s="127"/>
      <c r="BGC51" s="127"/>
      <c r="BGD51" s="127"/>
      <c r="BGE51" s="127"/>
      <c r="BGF51" s="127"/>
      <c r="BGG51" s="127"/>
      <c r="BGH51" s="127"/>
      <c r="BGI51" s="127"/>
      <c r="BGJ51" s="127"/>
      <c r="BGK51" s="127"/>
      <c r="BGL51" s="127"/>
      <c r="BGM51" s="127"/>
      <c r="BGN51" s="127"/>
      <c r="BGO51" s="127"/>
      <c r="BGP51" s="127"/>
      <c r="BGQ51" s="127"/>
      <c r="BGR51" s="127"/>
      <c r="BGS51" s="127"/>
      <c r="BGT51" s="127"/>
      <c r="BGU51" s="127"/>
      <c r="BGV51" s="127"/>
      <c r="BGW51" s="127"/>
      <c r="BGX51" s="127"/>
      <c r="BGY51" s="127"/>
      <c r="BGZ51" s="127"/>
      <c r="BHA51" s="127"/>
      <c r="BHB51" s="127"/>
      <c r="BHC51" s="127"/>
      <c r="BHD51" s="127"/>
      <c r="BHE51" s="127"/>
      <c r="BHF51" s="127"/>
      <c r="BHG51" s="127"/>
      <c r="BHH51" s="127"/>
      <c r="BHI51" s="127"/>
      <c r="BHJ51" s="127"/>
      <c r="BHK51" s="127"/>
      <c r="BHL51" s="127"/>
      <c r="BHM51" s="127"/>
      <c r="BHN51" s="127"/>
      <c r="BHO51" s="127"/>
      <c r="BHP51" s="127"/>
      <c r="BHQ51" s="127"/>
      <c r="BHR51" s="127"/>
      <c r="BHS51" s="127"/>
      <c r="BHT51" s="127"/>
      <c r="BHU51" s="127"/>
      <c r="BHV51" s="127"/>
      <c r="BHW51" s="127"/>
      <c r="BHX51" s="127"/>
      <c r="BHY51" s="127"/>
      <c r="BHZ51" s="127"/>
      <c r="BIA51" s="127"/>
      <c r="BIB51" s="127"/>
      <c r="BIC51" s="127"/>
      <c r="BID51" s="127"/>
      <c r="BIE51" s="127"/>
      <c r="BIF51" s="127"/>
      <c r="BIG51" s="127"/>
      <c r="BIH51" s="127"/>
      <c r="BII51" s="127"/>
      <c r="BIJ51" s="127"/>
      <c r="BIK51" s="127"/>
      <c r="BIL51" s="127"/>
      <c r="BIM51" s="127"/>
      <c r="BIN51" s="127"/>
      <c r="BIO51" s="127"/>
      <c r="BIP51" s="127"/>
      <c r="BIQ51" s="127"/>
      <c r="BIR51" s="127"/>
      <c r="BIS51" s="127"/>
      <c r="BIT51" s="127"/>
      <c r="BIU51" s="127"/>
      <c r="BIV51" s="127"/>
      <c r="BIW51" s="127"/>
      <c r="BIX51" s="127"/>
      <c r="BIY51" s="127"/>
      <c r="BIZ51" s="127"/>
      <c r="BJA51" s="127"/>
      <c r="BJB51" s="127"/>
      <c r="BJC51" s="127"/>
      <c r="BJD51" s="127"/>
      <c r="BJE51" s="127"/>
      <c r="BJF51" s="127"/>
      <c r="BJG51" s="127"/>
      <c r="BJH51" s="127"/>
      <c r="BJI51" s="127"/>
      <c r="BJJ51" s="127"/>
      <c r="BJK51" s="127"/>
      <c r="BJL51" s="127"/>
      <c r="BJM51" s="127"/>
      <c r="BJN51" s="127"/>
      <c r="BJO51" s="127"/>
      <c r="BJP51" s="127"/>
      <c r="BJQ51" s="127"/>
      <c r="BJR51" s="127"/>
      <c r="BJS51" s="127"/>
      <c r="BJT51" s="127"/>
      <c r="BJU51" s="127"/>
      <c r="BJV51" s="127"/>
      <c r="BJW51" s="127"/>
      <c r="BJX51" s="127"/>
      <c r="BJY51" s="127"/>
      <c r="BJZ51" s="127"/>
      <c r="BKA51" s="127"/>
      <c r="BKB51" s="127"/>
      <c r="BKC51" s="127"/>
      <c r="BKD51" s="127"/>
      <c r="BKE51" s="127"/>
      <c r="BKF51" s="127"/>
      <c r="BKG51" s="127"/>
      <c r="BKH51" s="127"/>
      <c r="BKI51" s="127"/>
      <c r="BKJ51" s="127"/>
      <c r="BKK51" s="127"/>
      <c r="BKL51" s="127"/>
      <c r="BKM51" s="127"/>
      <c r="BKN51" s="127"/>
      <c r="BKO51" s="127"/>
      <c r="BKP51" s="127"/>
      <c r="BKQ51" s="127"/>
      <c r="BKR51" s="127"/>
      <c r="BKS51" s="127"/>
      <c r="BKT51" s="127"/>
      <c r="BKU51" s="127"/>
      <c r="BKV51" s="127"/>
      <c r="BKW51" s="127"/>
      <c r="BKX51" s="127"/>
      <c r="BKY51" s="127"/>
      <c r="BKZ51" s="127"/>
      <c r="BLA51" s="127"/>
      <c r="BLB51" s="127"/>
      <c r="BLC51" s="127"/>
      <c r="BLD51" s="127"/>
      <c r="BLE51" s="127"/>
      <c r="BLF51" s="127"/>
      <c r="BLG51" s="127"/>
      <c r="BLH51" s="127"/>
      <c r="BLI51" s="127"/>
      <c r="BLJ51" s="127"/>
      <c r="BLK51" s="127"/>
      <c r="BLL51" s="127"/>
      <c r="BLM51" s="127"/>
      <c r="BLN51" s="127"/>
      <c r="BLO51" s="127"/>
      <c r="BLP51" s="127"/>
      <c r="BLQ51" s="127"/>
      <c r="BLR51" s="127"/>
      <c r="BLS51" s="127"/>
      <c r="BLT51" s="127"/>
      <c r="BLU51" s="127"/>
      <c r="BLV51" s="127"/>
      <c r="BLW51" s="127"/>
      <c r="BLX51" s="127"/>
      <c r="BLY51" s="127"/>
      <c r="BLZ51" s="127"/>
      <c r="BMA51" s="127"/>
      <c r="BMB51" s="127"/>
      <c r="BMC51" s="127"/>
      <c r="BMD51" s="127"/>
      <c r="BME51" s="127"/>
      <c r="BMF51" s="127"/>
      <c r="BMG51" s="127"/>
      <c r="BMH51" s="127"/>
      <c r="BMI51" s="127"/>
      <c r="BMJ51" s="127"/>
      <c r="BMK51" s="127"/>
      <c r="BML51" s="127"/>
      <c r="BMM51" s="127"/>
      <c r="BMN51" s="127"/>
      <c r="BMO51" s="127"/>
      <c r="BMP51" s="127"/>
      <c r="BMQ51" s="127"/>
      <c r="BMR51" s="127"/>
      <c r="BMS51" s="127"/>
      <c r="BMT51" s="127"/>
      <c r="BMU51" s="127"/>
      <c r="BMV51" s="127"/>
      <c r="BMW51" s="127"/>
      <c r="BMX51" s="127"/>
      <c r="BMY51" s="127"/>
      <c r="BMZ51" s="127"/>
      <c r="BNA51" s="127"/>
      <c r="BNB51" s="127"/>
      <c r="BNC51" s="127"/>
      <c r="BND51" s="127"/>
      <c r="BNE51" s="127"/>
      <c r="BNF51" s="127"/>
      <c r="BNG51" s="127"/>
      <c r="BNH51" s="127"/>
      <c r="BNI51" s="127"/>
      <c r="BNJ51" s="127"/>
      <c r="BNK51" s="127"/>
      <c r="BNL51" s="127"/>
      <c r="BNM51" s="127"/>
      <c r="BNN51" s="127"/>
      <c r="BNO51" s="127"/>
      <c r="BNP51" s="127"/>
      <c r="BNQ51" s="127"/>
      <c r="BNR51" s="127"/>
      <c r="BNS51" s="127"/>
      <c r="BNT51" s="127"/>
      <c r="BNU51" s="127"/>
      <c r="BNV51" s="127"/>
      <c r="BNW51" s="127"/>
      <c r="BNX51" s="127"/>
      <c r="BNY51" s="127"/>
      <c r="BNZ51" s="127"/>
      <c r="BOA51" s="127"/>
      <c r="BOB51" s="127"/>
      <c r="BOC51" s="127"/>
      <c r="BOD51" s="127"/>
      <c r="BOE51" s="127"/>
      <c r="BOF51" s="127"/>
      <c r="BOG51" s="127"/>
      <c r="BOH51" s="127"/>
      <c r="BOI51" s="127"/>
      <c r="BOJ51" s="127"/>
      <c r="BOK51" s="127"/>
      <c r="BOL51" s="127"/>
      <c r="BOM51" s="127"/>
      <c r="BON51" s="127"/>
      <c r="BOO51" s="127"/>
      <c r="BOP51" s="127"/>
      <c r="BOQ51" s="127"/>
      <c r="BOR51" s="127"/>
      <c r="BOS51" s="127"/>
      <c r="BOT51" s="127"/>
      <c r="BOU51" s="127"/>
      <c r="BOV51" s="127"/>
      <c r="BOW51" s="127"/>
      <c r="BOX51" s="127"/>
      <c r="BOY51" s="127"/>
      <c r="BOZ51" s="127"/>
      <c r="BPA51" s="127"/>
      <c r="BPB51" s="127"/>
      <c r="BPC51" s="127"/>
      <c r="BPD51" s="127"/>
      <c r="BPE51" s="127"/>
      <c r="BPF51" s="127"/>
      <c r="BPG51" s="127"/>
      <c r="BPH51" s="127"/>
      <c r="BPI51" s="127"/>
      <c r="BPJ51" s="127"/>
      <c r="BPK51" s="127"/>
      <c r="BPL51" s="127"/>
      <c r="BPM51" s="127"/>
      <c r="BPN51" s="127"/>
      <c r="BPO51" s="127"/>
      <c r="BPP51" s="127"/>
      <c r="BPQ51" s="127"/>
      <c r="BPR51" s="127"/>
      <c r="BPS51" s="127"/>
      <c r="BPT51" s="127"/>
      <c r="BPU51" s="127"/>
      <c r="BPV51" s="127"/>
      <c r="BPW51" s="127"/>
      <c r="BPX51" s="127"/>
      <c r="BPY51" s="127"/>
      <c r="BPZ51" s="127"/>
      <c r="BQA51" s="127"/>
      <c r="BQB51" s="127"/>
      <c r="BQC51" s="127"/>
      <c r="BQD51" s="127"/>
      <c r="BQE51" s="127"/>
      <c r="BQF51" s="127"/>
      <c r="BQG51" s="127"/>
      <c r="BQH51" s="127"/>
      <c r="BQI51" s="127"/>
      <c r="BQJ51" s="127"/>
      <c r="BQK51" s="127"/>
      <c r="BQL51" s="127"/>
      <c r="BQM51" s="127"/>
      <c r="BQN51" s="127"/>
      <c r="BQO51" s="127"/>
      <c r="BQP51" s="127"/>
      <c r="BQQ51" s="127"/>
      <c r="BQR51" s="127"/>
      <c r="BQS51" s="127"/>
      <c r="BQT51" s="127"/>
      <c r="BQU51" s="127"/>
      <c r="BQV51" s="127"/>
      <c r="BQW51" s="127"/>
      <c r="BQX51" s="127"/>
      <c r="BQY51" s="127"/>
      <c r="BQZ51" s="127"/>
      <c r="BRA51" s="127"/>
      <c r="BRB51" s="127"/>
      <c r="BRC51" s="127"/>
      <c r="BRD51" s="127"/>
      <c r="BRE51" s="127"/>
      <c r="BRF51" s="127"/>
      <c r="BRG51" s="127"/>
      <c r="BRH51" s="127"/>
      <c r="BRI51" s="127"/>
      <c r="BRJ51" s="127"/>
      <c r="BRK51" s="127"/>
      <c r="BRL51" s="127"/>
      <c r="BRM51" s="127"/>
      <c r="BRN51" s="127"/>
      <c r="BRO51" s="127"/>
      <c r="BRP51" s="127"/>
      <c r="BRQ51" s="127"/>
      <c r="BRR51" s="127"/>
      <c r="BRS51" s="127"/>
      <c r="BRT51" s="127"/>
      <c r="BRU51" s="127"/>
      <c r="BRV51" s="127"/>
      <c r="BRW51" s="127"/>
      <c r="BRX51" s="127"/>
      <c r="BRY51" s="127"/>
      <c r="BRZ51" s="127"/>
      <c r="BSA51" s="127"/>
      <c r="BSB51" s="127"/>
      <c r="BSC51" s="127"/>
      <c r="BSD51" s="127"/>
      <c r="BSE51" s="127"/>
      <c r="BSF51" s="127"/>
      <c r="BSG51" s="127"/>
      <c r="BSH51" s="127"/>
      <c r="BSI51" s="127"/>
      <c r="BSJ51" s="127"/>
      <c r="BSK51" s="127"/>
      <c r="BSL51" s="127"/>
      <c r="BSM51" s="127"/>
      <c r="BSN51" s="127"/>
      <c r="BSO51" s="127"/>
      <c r="BSP51" s="127"/>
      <c r="BSQ51" s="127"/>
      <c r="BSR51" s="127"/>
      <c r="BSS51" s="127"/>
      <c r="BST51" s="127"/>
      <c r="BSU51" s="127"/>
      <c r="BSV51" s="127"/>
      <c r="BSW51" s="127"/>
      <c r="BSX51" s="127"/>
      <c r="BSY51" s="127"/>
      <c r="BSZ51" s="127"/>
      <c r="BTA51" s="127"/>
      <c r="BTB51" s="127"/>
      <c r="BTC51" s="127"/>
      <c r="BTD51" s="127"/>
      <c r="BTE51" s="127"/>
      <c r="BTF51" s="127"/>
      <c r="BTG51" s="127"/>
      <c r="BTH51" s="127"/>
      <c r="BTI51" s="127"/>
      <c r="BTJ51" s="127"/>
      <c r="BTK51" s="127"/>
      <c r="BTL51" s="127"/>
      <c r="BTM51" s="127"/>
      <c r="BTN51" s="127"/>
      <c r="BTO51" s="127"/>
      <c r="BTP51" s="127"/>
      <c r="BTQ51" s="127"/>
      <c r="BTR51" s="127"/>
      <c r="BTS51" s="127"/>
      <c r="BTT51" s="127"/>
      <c r="BTU51" s="127"/>
      <c r="BTV51" s="127"/>
      <c r="BTW51" s="127"/>
      <c r="BTX51" s="127"/>
      <c r="BTY51" s="127"/>
      <c r="BTZ51" s="127"/>
      <c r="BUA51" s="127"/>
      <c r="BUB51" s="127"/>
      <c r="BUC51" s="127"/>
      <c r="BUD51" s="127"/>
      <c r="BUE51" s="127"/>
      <c r="BUF51" s="127"/>
      <c r="BUG51" s="127"/>
      <c r="BUH51" s="127"/>
      <c r="BUI51" s="127"/>
      <c r="BUJ51" s="127"/>
      <c r="BUK51" s="127"/>
      <c r="BUL51" s="127"/>
      <c r="BUM51" s="127"/>
      <c r="BUN51" s="127"/>
      <c r="BUO51" s="127"/>
      <c r="BUP51" s="127"/>
      <c r="BUQ51" s="127"/>
      <c r="BUR51" s="127"/>
      <c r="BUS51" s="127"/>
      <c r="BUT51" s="127"/>
      <c r="BUU51" s="127"/>
      <c r="BUV51" s="127"/>
      <c r="BUW51" s="127"/>
      <c r="BUX51" s="127"/>
      <c r="BUY51" s="127"/>
      <c r="BUZ51" s="127"/>
      <c r="BVA51" s="127"/>
      <c r="BVB51" s="127"/>
      <c r="BVC51" s="127"/>
      <c r="BVD51" s="127"/>
      <c r="BVE51" s="127"/>
      <c r="BVF51" s="127"/>
      <c r="BVG51" s="127"/>
      <c r="BVH51" s="127"/>
      <c r="BVI51" s="127"/>
      <c r="BVJ51" s="127"/>
      <c r="BVK51" s="127"/>
      <c r="BVL51" s="127"/>
      <c r="BVM51" s="127"/>
      <c r="BVN51" s="127"/>
      <c r="BVO51" s="127"/>
      <c r="BVP51" s="127"/>
      <c r="BVQ51" s="127"/>
      <c r="BVR51" s="127"/>
      <c r="BVS51" s="127"/>
      <c r="BVT51" s="127"/>
      <c r="BVU51" s="127"/>
      <c r="BVV51" s="127"/>
      <c r="BVW51" s="127"/>
      <c r="BVX51" s="127"/>
      <c r="BVY51" s="127"/>
      <c r="BVZ51" s="127"/>
      <c r="BWA51" s="127"/>
      <c r="BWB51" s="127"/>
      <c r="BWC51" s="127"/>
      <c r="BWD51" s="127"/>
      <c r="BWE51" s="127"/>
      <c r="BWF51" s="127"/>
      <c r="BWG51" s="127"/>
      <c r="BWH51" s="127"/>
      <c r="BWI51" s="127"/>
      <c r="BWJ51" s="127"/>
      <c r="BWK51" s="127"/>
      <c r="BWL51" s="127"/>
      <c r="BWM51" s="127"/>
      <c r="BWN51" s="127"/>
      <c r="BWO51" s="127"/>
      <c r="BWP51" s="127"/>
      <c r="BWQ51" s="127"/>
      <c r="BWR51" s="127"/>
      <c r="BWS51" s="127"/>
      <c r="BWT51" s="127"/>
      <c r="BWU51" s="127"/>
      <c r="BWV51" s="127"/>
      <c r="BWW51" s="127"/>
      <c r="BWX51" s="127"/>
      <c r="BWY51" s="127"/>
      <c r="BWZ51" s="127"/>
      <c r="BXA51" s="127"/>
      <c r="BXB51" s="127"/>
      <c r="BXC51" s="127"/>
      <c r="BXD51" s="127"/>
      <c r="BXE51" s="127"/>
      <c r="BXF51" s="127"/>
      <c r="BXG51" s="127"/>
      <c r="BXH51" s="127"/>
      <c r="BXI51" s="127"/>
      <c r="BXJ51" s="127"/>
      <c r="BXK51" s="127"/>
      <c r="BXL51" s="127"/>
      <c r="BXM51" s="127"/>
      <c r="BXN51" s="127"/>
      <c r="BXO51" s="127"/>
      <c r="BXP51" s="127"/>
      <c r="BXQ51" s="127"/>
      <c r="BXR51" s="127"/>
      <c r="BXS51" s="127"/>
      <c r="BXT51" s="127"/>
      <c r="BXU51" s="127"/>
      <c r="BXV51" s="127"/>
      <c r="BXW51" s="127"/>
      <c r="BXX51" s="127"/>
      <c r="BXY51" s="127"/>
      <c r="BXZ51" s="127"/>
      <c r="BYA51" s="127"/>
      <c r="BYB51" s="127"/>
      <c r="BYC51" s="127"/>
      <c r="BYD51" s="127"/>
      <c r="BYE51" s="127"/>
      <c r="BYF51" s="127"/>
      <c r="BYG51" s="127"/>
      <c r="BYH51" s="127"/>
      <c r="BYI51" s="127"/>
      <c r="BYJ51" s="127"/>
      <c r="BYK51" s="127"/>
      <c r="BYL51" s="127"/>
      <c r="BYM51" s="127"/>
      <c r="BYN51" s="127"/>
      <c r="BYO51" s="127"/>
      <c r="BYP51" s="127"/>
      <c r="BYQ51" s="127"/>
      <c r="BYR51" s="127"/>
      <c r="BYS51" s="127"/>
      <c r="BYT51" s="127"/>
      <c r="BYU51" s="127"/>
      <c r="BYV51" s="127"/>
      <c r="BYW51" s="127"/>
      <c r="BYX51" s="127"/>
      <c r="BYY51" s="127"/>
      <c r="BYZ51" s="127"/>
      <c r="BZA51" s="127"/>
      <c r="BZB51" s="127"/>
      <c r="BZC51" s="127"/>
      <c r="BZD51" s="127"/>
      <c r="BZE51" s="127"/>
      <c r="BZF51" s="127"/>
      <c r="BZG51" s="127"/>
      <c r="BZH51" s="127"/>
      <c r="BZI51" s="127"/>
      <c r="BZJ51" s="127"/>
      <c r="BZK51" s="127"/>
      <c r="BZL51" s="127"/>
      <c r="BZM51" s="127"/>
      <c r="BZN51" s="127"/>
      <c r="BZO51" s="127"/>
      <c r="BZP51" s="127"/>
      <c r="BZQ51" s="127"/>
      <c r="BZR51" s="127"/>
      <c r="BZS51" s="127"/>
      <c r="BZT51" s="127"/>
      <c r="BZU51" s="127"/>
      <c r="BZV51" s="127"/>
      <c r="BZW51" s="127"/>
      <c r="BZX51" s="127"/>
      <c r="BZY51" s="127"/>
      <c r="BZZ51" s="127"/>
      <c r="CAA51" s="127"/>
      <c r="CAB51" s="127"/>
      <c r="CAC51" s="127"/>
      <c r="CAD51" s="127"/>
      <c r="CAE51" s="127"/>
      <c r="CAF51" s="127"/>
      <c r="CAG51" s="127"/>
      <c r="CAH51" s="127"/>
      <c r="CAI51" s="127"/>
      <c r="CAJ51" s="127"/>
      <c r="CAK51" s="127"/>
      <c r="CAL51" s="127"/>
      <c r="CAM51" s="127"/>
      <c r="CAN51" s="127"/>
      <c r="CAO51" s="127"/>
      <c r="CAP51" s="127"/>
      <c r="CAQ51" s="127"/>
      <c r="CAR51" s="127"/>
      <c r="CAS51" s="127"/>
      <c r="CAT51" s="127"/>
      <c r="CAU51" s="127"/>
      <c r="CAV51" s="127"/>
      <c r="CAW51" s="127"/>
      <c r="CAX51" s="127"/>
      <c r="CAY51" s="127"/>
      <c r="CAZ51" s="127"/>
      <c r="CBA51" s="127"/>
      <c r="CBB51" s="127"/>
      <c r="CBC51" s="127"/>
      <c r="CBD51" s="127"/>
      <c r="CBE51" s="127"/>
      <c r="CBF51" s="127"/>
      <c r="CBG51" s="127"/>
      <c r="CBH51" s="127"/>
      <c r="CBI51" s="127"/>
      <c r="CBJ51" s="127"/>
      <c r="CBK51" s="127"/>
      <c r="CBL51" s="127"/>
      <c r="CBM51" s="127"/>
      <c r="CBN51" s="127"/>
      <c r="CBO51" s="127"/>
      <c r="CBP51" s="127"/>
      <c r="CBQ51" s="127"/>
      <c r="CBR51" s="127"/>
      <c r="CBS51" s="127"/>
      <c r="CBT51" s="127"/>
      <c r="CBU51" s="127"/>
      <c r="CBV51" s="127"/>
      <c r="CBW51" s="127"/>
      <c r="CBX51" s="127"/>
      <c r="CBY51" s="127"/>
      <c r="CBZ51" s="127"/>
      <c r="CCA51" s="127"/>
      <c r="CCB51" s="127"/>
      <c r="CCC51" s="127"/>
      <c r="CCD51" s="127"/>
      <c r="CCE51" s="127"/>
      <c r="CCF51" s="127"/>
      <c r="CCG51" s="127"/>
      <c r="CCH51" s="127"/>
      <c r="CCI51" s="127"/>
      <c r="CCJ51" s="127"/>
      <c r="CCK51" s="127"/>
      <c r="CCL51" s="127"/>
      <c r="CCM51" s="127"/>
      <c r="CCN51" s="127"/>
      <c r="CCO51" s="127"/>
      <c r="CCP51" s="127"/>
      <c r="CCQ51" s="127"/>
      <c r="CCR51" s="127"/>
      <c r="CCS51" s="127"/>
      <c r="CCT51" s="127"/>
      <c r="CCU51" s="127"/>
      <c r="CCV51" s="127"/>
      <c r="CCW51" s="127"/>
      <c r="CCX51" s="127"/>
      <c r="CCY51" s="127"/>
      <c r="CCZ51" s="127"/>
      <c r="CDA51" s="127"/>
      <c r="CDB51" s="127"/>
      <c r="CDC51" s="127"/>
      <c r="CDD51" s="127"/>
      <c r="CDE51" s="127"/>
      <c r="CDF51" s="127"/>
      <c r="CDG51" s="127"/>
      <c r="CDH51" s="127"/>
      <c r="CDI51" s="127"/>
      <c r="CDJ51" s="127"/>
      <c r="CDK51" s="127"/>
      <c r="CDL51" s="127"/>
      <c r="CDM51" s="127"/>
      <c r="CDN51" s="127"/>
      <c r="CDO51" s="127"/>
      <c r="CDP51" s="127"/>
      <c r="CDQ51" s="127"/>
      <c r="CDR51" s="127"/>
      <c r="CDS51" s="127"/>
      <c r="CDT51" s="127"/>
      <c r="CDU51" s="127"/>
      <c r="CDV51" s="127"/>
      <c r="CDW51" s="127"/>
      <c r="CDX51" s="127"/>
      <c r="CDY51" s="127"/>
      <c r="CDZ51" s="127"/>
      <c r="CEA51" s="127"/>
      <c r="CEB51" s="127"/>
      <c r="CEC51" s="127"/>
      <c r="CED51" s="127"/>
      <c r="CEE51" s="127"/>
      <c r="CEF51" s="127"/>
      <c r="CEG51" s="127"/>
      <c r="CEH51" s="127"/>
      <c r="CEI51" s="127"/>
      <c r="CEJ51" s="127"/>
      <c r="CEK51" s="127"/>
      <c r="CEL51" s="127"/>
      <c r="CEM51" s="127"/>
      <c r="CEN51" s="127"/>
      <c r="CEO51" s="127"/>
      <c r="CEP51" s="127"/>
      <c r="CEQ51" s="127"/>
      <c r="CER51" s="127"/>
      <c r="CES51" s="127"/>
      <c r="CET51" s="127"/>
      <c r="CEU51" s="127"/>
      <c r="CEV51" s="127"/>
      <c r="CEW51" s="127"/>
      <c r="CEX51" s="127"/>
      <c r="CEY51" s="127"/>
      <c r="CEZ51" s="127"/>
      <c r="CFA51" s="127"/>
      <c r="CFB51" s="127"/>
      <c r="CFC51" s="127"/>
      <c r="CFD51" s="127"/>
      <c r="CFE51" s="127"/>
      <c r="CFF51" s="127"/>
      <c r="CFG51" s="127"/>
      <c r="CFH51" s="127"/>
      <c r="CFI51" s="127"/>
      <c r="CFJ51" s="127"/>
      <c r="CFK51" s="127"/>
      <c r="CFL51" s="127"/>
      <c r="CFM51" s="127"/>
      <c r="CFN51" s="127"/>
      <c r="CFO51" s="127"/>
      <c r="CFP51" s="127"/>
      <c r="CFQ51" s="127"/>
      <c r="CFR51" s="127"/>
      <c r="CFS51" s="127"/>
      <c r="CFT51" s="127"/>
      <c r="CFU51" s="127"/>
      <c r="CFV51" s="127"/>
      <c r="CFW51" s="127"/>
      <c r="CFX51" s="127"/>
      <c r="CFY51" s="127"/>
      <c r="CFZ51" s="127"/>
      <c r="CGA51" s="127"/>
      <c r="CGB51" s="127"/>
      <c r="CGC51" s="127"/>
      <c r="CGD51" s="127"/>
      <c r="CGE51" s="127"/>
      <c r="CGF51" s="127"/>
      <c r="CGG51" s="127"/>
      <c r="CGH51" s="127"/>
      <c r="CGI51" s="127"/>
      <c r="CGJ51" s="127"/>
      <c r="CGK51" s="127"/>
      <c r="CGL51" s="127"/>
      <c r="CGM51" s="127"/>
      <c r="CGN51" s="127"/>
      <c r="CGO51" s="127"/>
      <c r="CGP51" s="127"/>
      <c r="CGQ51" s="127"/>
      <c r="CGR51" s="127"/>
      <c r="CGS51" s="127"/>
      <c r="CGT51" s="127"/>
      <c r="CGU51" s="127"/>
      <c r="CGV51" s="127"/>
      <c r="CGW51" s="127"/>
      <c r="CGX51" s="127"/>
      <c r="CGY51" s="127"/>
      <c r="CGZ51" s="127"/>
      <c r="CHA51" s="127"/>
      <c r="CHB51" s="127"/>
      <c r="CHC51" s="127"/>
      <c r="CHD51" s="127"/>
      <c r="CHE51" s="127"/>
      <c r="CHF51" s="127"/>
      <c r="CHG51" s="127"/>
      <c r="CHH51" s="127"/>
      <c r="CHI51" s="127"/>
      <c r="CHJ51" s="127"/>
      <c r="CHK51" s="127"/>
      <c r="CHL51" s="127"/>
      <c r="CHM51" s="127"/>
      <c r="CHN51" s="127"/>
      <c r="CHO51" s="127"/>
      <c r="CHP51" s="127"/>
      <c r="CHQ51" s="127"/>
      <c r="CHR51" s="127"/>
      <c r="CHS51" s="127"/>
      <c r="CHT51" s="127"/>
      <c r="CHU51" s="127"/>
      <c r="CHV51" s="127"/>
      <c r="CHW51" s="127"/>
      <c r="CHX51" s="127"/>
      <c r="CHY51" s="127"/>
      <c r="CHZ51" s="127"/>
      <c r="CIA51" s="127"/>
      <c r="CIB51" s="127"/>
      <c r="CIC51" s="127"/>
      <c r="CID51" s="127"/>
      <c r="CIE51" s="127"/>
      <c r="CIF51" s="127"/>
      <c r="CIG51" s="127"/>
      <c r="CIH51" s="127"/>
      <c r="CII51" s="127"/>
      <c r="CIJ51" s="127"/>
      <c r="CIK51" s="127"/>
      <c r="CIL51" s="127"/>
      <c r="CIM51" s="127"/>
      <c r="CIN51" s="127"/>
      <c r="CIO51" s="127"/>
      <c r="CIP51" s="127"/>
      <c r="CIQ51" s="127"/>
      <c r="CIR51" s="127"/>
      <c r="CIS51" s="127"/>
      <c r="CIT51" s="127"/>
      <c r="CIU51" s="127"/>
      <c r="CIV51" s="127"/>
      <c r="CIW51" s="127"/>
      <c r="CIX51" s="127"/>
      <c r="CIY51" s="127"/>
      <c r="CIZ51" s="127"/>
      <c r="CJA51" s="127"/>
      <c r="CJB51" s="127"/>
      <c r="CJC51" s="127"/>
      <c r="CJD51" s="127"/>
      <c r="CJE51" s="127"/>
      <c r="CJF51" s="127"/>
      <c r="CJG51" s="127"/>
      <c r="CJH51" s="127"/>
      <c r="CJI51" s="127"/>
      <c r="CJJ51" s="127"/>
      <c r="CJK51" s="127"/>
      <c r="CJL51" s="127"/>
      <c r="CJM51" s="127"/>
      <c r="CJN51" s="127"/>
      <c r="CJO51" s="127"/>
      <c r="CJP51" s="127"/>
      <c r="CJQ51" s="127"/>
      <c r="CJR51" s="127"/>
      <c r="CJS51" s="127"/>
      <c r="CJT51" s="127"/>
      <c r="CJU51" s="127"/>
      <c r="CJV51" s="127"/>
      <c r="CJW51" s="127"/>
      <c r="CJX51" s="127"/>
      <c r="CJY51" s="127"/>
      <c r="CJZ51" s="127"/>
      <c r="CKA51" s="127"/>
      <c r="CKB51" s="127"/>
      <c r="CKC51" s="127"/>
      <c r="CKD51" s="127"/>
      <c r="CKE51" s="127"/>
      <c r="CKF51" s="127"/>
      <c r="CKG51" s="127"/>
      <c r="CKH51" s="127"/>
      <c r="CKI51" s="127"/>
      <c r="CKJ51" s="127"/>
      <c r="CKK51" s="127"/>
      <c r="CKL51" s="127"/>
      <c r="CKM51" s="127"/>
      <c r="CKN51" s="127"/>
      <c r="CKO51" s="127"/>
      <c r="CKP51" s="127"/>
      <c r="CKQ51" s="127"/>
      <c r="CKR51" s="127"/>
      <c r="CKS51" s="127"/>
      <c r="CKT51" s="127"/>
      <c r="CKU51" s="127"/>
      <c r="CKV51" s="127"/>
      <c r="CKW51" s="127"/>
      <c r="CKX51" s="127"/>
      <c r="CKY51" s="127"/>
      <c r="CKZ51" s="127"/>
      <c r="CLA51" s="127"/>
      <c r="CLB51" s="127"/>
      <c r="CLC51" s="127"/>
      <c r="CLD51" s="127"/>
      <c r="CLE51" s="127"/>
      <c r="CLF51" s="127"/>
      <c r="CLG51" s="127"/>
      <c r="CLH51" s="127"/>
      <c r="CLI51" s="127"/>
      <c r="CLJ51" s="127"/>
      <c r="CLK51" s="127"/>
      <c r="CLL51" s="127"/>
      <c r="CLM51" s="127"/>
      <c r="CLN51" s="127"/>
      <c r="CLO51" s="127"/>
      <c r="CLP51" s="127"/>
      <c r="CLQ51" s="127"/>
      <c r="CLR51" s="127"/>
      <c r="CLS51" s="127"/>
      <c r="CLT51" s="127"/>
      <c r="CLU51" s="127"/>
      <c r="CLV51" s="127"/>
      <c r="CLW51" s="127"/>
      <c r="CLX51" s="127"/>
      <c r="CLY51" s="127"/>
      <c r="CLZ51" s="127"/>
      <c r="CMA51" s="127"/>
      <c r="CMB51" s="127"/>
      <c r="CMC51" s="127"/>
      <c r="CMD51" s="127"/>
      <c r="CME51" s="127"/>
      <c r="CMF51" s="127"/>
      <c r="CMG51" s="127"/>
      <c r="CMH51" s="127"/>
      <c r="CMI51" s="127"/>
      <c r="CMJ51" s="127"/>
      <c r="CMK51" s="127"/>
      <c r="CML51" s="127"/>
      <c r="CMM51" s="127"/>
      <c r="CMN51" s="127"/>
      <c r="CMO51" s="127"/>
      <c r="CMP51" s="127"/>
      <c r="CMQ51" s="127"/>
      <c r="CMR51" s="127"/>
      <c r="CMS51" s="127"/>
      <c r="CMT51" s="127"/>
      <c r="CMU51" s="127"/>
      <c r="CMV51" s="127"/>
      <c r="CMW51" s="127"/>
      <c r="CMX51" s="127"/>
      <c r="CMY51" s="127"/>
      <c r="CMZ51" s="127"/>
      <c r="CNA51" s="127"/>
      <c r="CNB51" s="127"/>
      <c r="CNC51" s="127"/>
      <c r="CND51" s="127"/>
      <c r="CNE51" s="127"/>
      <c r="CNF51" s="127"/>
      <c r="CNG51" s="127"/>
      <c r="CNH51" s="127"/>
      <c r="CNI51" s="127"/>
      <c r="CNJ51" s="127"/>
      <c r="CNK51" s="127"/>
      <c r="CNL51" s="127"/>
      <c r="CNM51" s="127"/>
      <c r="CNN51" s="127"/>
      <c r="CNO51" s="127"/>
      <c r="CNP51" s="127"/>
      <c r="CNQ51" s="127"/>
      <c r="CNR51" s="127"/>
      <c r="CNS51" s="127"/>
      <c r="CNT51" s="127"/>
      <c r="CNU51" s="127"/>
      <c r="CNV51" s="127"/>
      <c r="CNW51" s="127"/>
      <c r="CNX51" s="127"/>
      <c r="CNY51" s="127"/>
      <c r="CNZ51" s="127"/>
      <c r="COA51" s="127"/>
      <c r="COB51" s="127"/>
      <c r="COC51" s="127"/>
      <c r="COD51" s="127"/>
      <c r="COE51" s="127"/>
      <c r="COF51" s="127"/>
      <c r="COG51" s="127"/>
      <c r="COH51" s="127"/>
      <c r="COI51" s="127"/>
      <c r="COJ51" s="127"/>
      <c r="COK51" s="127"/>
      <c r="COL51" s="127"/>
      <c r="COM51" s="127"/>
      <c r="CON51" s="127"/>
      <c r="COO51" s="127"/>
      <c r="COP51" s="127"/>
      <c r="COQ51" s="127"/>
      <c r="COR51" s="127"/>
      <c r="COS51" s="127"/>
      <c r="COT51" s="127"/>
      <c r="COU51" s="127"/>
      <c r="COV51" s="127"/>
      <c r="COW51" s="127"/>
      <c r="COX51" s="127"/>
      <c r="COY51" s="127"/>
      <c r="COZ51" s="127"/>
      <c r="CPA51" s="127"/>
      <c r="CPB51" s="127"/>
      <c r="CPC51" s="127"/>
      <c r="CPD51" s="127"/>
      <c r="CPE51" s="127"/>
      <c r="CPF51" s="127"/>
      <c r="CPG51" s="127"/>
      <c r="CPH51" s="127"/>
      <c r="CPI51" s="127"/>
      <c r="CPJ51" s="127"/>
      <c r="CPK51" s="127"/>
      <c r="CPL51" s="127"/>
      <c r="CPM51" s="127"/>
      <c r="CPN51" s="127"/>
      <c r="CPO51" s="127"/>
      <c r="CPP51" s="127"/>
      <c r="CPQ51" s="127"/>
      <c r="CPR51" s="127"/>
      <c r="CPS51" s="127"/>
      <c r="CPT51" s="127"/>
      <c r="CPU51" s="127"/>
      <c r="CPV51" s="127"/>
      <c r="CPW51" s="127"/>
      <c r="CPX51" s="127"/>
      <c r="CPY51" s="127"/>
      <c r="CPZ51" s="127"/>
      <c r="CQA51" s="127"/>
      <c r="CQB51" s="127"/>
      <c r="CQC51" s="127"/>
      <c r="CQD51" s="127"/>
      <c r="CQE51" s="127"/>
      <c r="CQF51" s="127"/>
      <c r="CQG51" s="127"/>
      <c r="CQH51" s="127"/>
      <c r="CQI51" s="127"/>
      <c r="CQJ51" s="127"/>
      <c r="CQK51" s="127"/>
      <c r="CQL51" s="127"/>
      <c r="CQM51" s="127"/>
      <c r="CQN51" s="127"/>
      <c r="CQO51" s="127"/>
      <c r="CQP51" s="127"/>
      <c r="CQQ51" s="127"/>
      <c r="CQR51" s="127"/>
      <c r="CQS51" s="127"/>
      <c r="CQT51" s="127"/>
      <c r="CQU51" s="127"/>
      <c r="CQV51" s="127"/>
      <c r="CQW51" s="127"/>
      <c r="CQX51" s="127"/>
      <c r="CQY51" s="127"/>
      <c r="CQZ51" s="127"/>
      <c r="CRA51" s="127"/>
      <c r="CRB51" s="127"/>
      <c r="CRC51" s="127"/>
      <c r="CRD51" s="127"/>
      <c r="CRE51" s="127"/>
      <c r="CRF51" s="127"/>
      <c r="CRG51" s="127"/>
      <c r="CRH51" s="127"/>
      <c r="CRI51" s="127"/>
      <c r="CRJ51" s="127"/>
      <c r="CRK51" s="127"/>
      <c r="CRL51" s="127"/>
      <c r="CRM51" s="127"/>
      <c r="CRN51" s="127"/>
      <c r="CRO51" s="127"/>
      <c r="CRP51" s="127"/>
      <c r="CRQ51" s="127"/>
      <c r="CRR51" s="127"/>
      <c r="CRS51" s="127"/>
      <c r="CRT51" s="127"/>
      <c r="CRU51" s="127"/>
      <c r="CRV51" s="127"/>
      <c r="CRW51" s="127"/>
      <c r="CRX51" s="127"/>
      <c r="CRY51" s="127"/>
      <c r="CRZ51" s="127"/>
      <c r="CSA51" s="127"/>
      <c r="CSB51" s="127"/>
      <c r="CSC51" s="127"/>
      <c r="CSD51" s="127"/>
      <c r="CSE51" s="127"/>
      <c r="CSF51" s="127"/>
      <c r="CSG51" s="127"/>
      <c r="CSH51" s="127"/>
      <c r="CSI51" s="127"/>
      <c r="CSJ51" s="127"/>
      <c r="CSK51" s="127"/>
      <c r="CSL51" s="127"/>
      <c r="CSM51" s="127"/>
      <c r="CSN51" s="127"/>
      <c r="CSO51" s="127"/>
      <c r="CSP51" s="127"/>
      <c r="CSQ51" s="127"/>
      <c r="CSR51" s="127"/>
      <c r="CSS51" s="127"/>
      <c r="CST51" s="127"/>
      <c r="CSU51" s="127"/>
      <c r="CSV51" s="127"/>
      <c r="CSW51" s="127"/>
      <c r="CSX51" s="127"/>
      <c r="CSY51" s="127"/>
      <c r="CSZ51" s="127"/>
      <c r="CTA51" s="127"/>
      <c r="CTB51" s="127"/>
      <c r="CTC51" s="127"/>
      <c r="CTD51" s="127"/>
      <c r="CTE51" s="127"/>
      <c r="CTF51" s="127"/>
      <c r="CTG51" s="127"/>
      <c r="CTH51" s="127"/>
      <c r="CTI51" s="127"/>
      <c r="CTJ51" s="127"/>
      <c r="CTK51" s="127"/>
      <c r="CTL51" s="127"/>
      <c r="CTM51" s="127"/>
      <c r="CTN51" s="127"/>
      <c r="CTO51" s="127"/>
      <c r="CTP51" s="127"/>
      <c r="CTQ51" s="127"/>
      <c r="CTR51" s="127"/>
      <c r="CTS51" s="127"/>
      <c r="CTT51" s="127"/>
      <c r="CTU51" s="127"/>
      <c r="CTV51" s="127"/>
      <c r="CTW51" s="127"/>
      <c r="CTX51" s="127"/>
      <c r="CTY51" s="127"/>
      <c r="CTZ51" s="127"/>
      <c r="CUA51" s="127"/>
      <c r="CUB51" s="127"/>
      <c r="CUC51" s="127"/>
      <c r="CUD51" s="127"/>
      <c r="CUE51" s="127"/>
      <c r="CUF51" s="127"/>
      <c r="CUG51" s="127"/>
      <c r="CUH51" s="127"/>
      <c r="CUI51" s="127"/>
      <c r="CUJ51" s="127"/>
      <c r="CUK51" s="127"/>
      <c r="CUL51" s="127"/>
      <c r="CUM51" s="127"/>
      <c r="CUN51" s="127"/>
      <c r="CUO51" s="127"/>
      <c r="CUP51" s="127"/>
      <c r="CUQ51" s="127"/>
      <c r="CUR51" s="127"/>
      <c r="CUS51" s="127"/>
      <c r="CUT51" s="127"/>
      <c r="CUU51" s="127"/>
      <c r="CUV51" s="127"/>
      <c r="CUW51" s="127"/>
      <c r="CUX51" s="127"/>
      <c r="CUY51" s="127"/>
      <c r="CUZ51" s="127"/>
      <c r="CVA51" s="127"/>
      <c r="CVB51" s="127"/>
      <c r="CVC51" s="127"/>
      <c r="CVD51" s="127"/>
      <c r="CVE51" s="127"/>
      <c r="CVF51" s="127"/>
      <c r="CVG51" s="127"/>
      <c r="CVH51" s="127"/>
      <c r="CVI51" s="127"/>
      <c r="CVJ51" s="127"/>
      <c r="CVK51" s="127"/>
      <c r="CVL51" s="127"/>
      <c r="CVM51" s="127"/>
      <c r="CVN51" s="127"/>
      <c r="CVO51" s="127"/>
      <c r="CVP51" s="127"/>
      <c r="CVQ51" s="127"/>
      <c r="CVR51" s="127"/>
      <c r="CVS51" s="127"/>
      <c r="CVT51" s="127"/>
      <c r="CVU51" s="127"/>
      <c r="CVV51" s="127"/>
      <c r="CVW51" s="127"/>
      <c r="CVX51" s="127"/>
      <c r="CVY51" s="127"/>
      <c r="CVZ51" s="127"/>
      <c r="CWA51" s="127"/>
      <c r="CWB51" s="127"/>
      <c r="CWC51" s="127"/>
      <c r="CWD51" s="127"/>
      <c r="CWE51" s="127"/>
      <c r="CWF51" s="127"/>
      <c r="CWG51" s="127"/>
      <c r="CWH51" s="127"/>
      <c r="CWI51" s="127"/>
      <c r="CWJ51" s="127"/>
      <c r="CWK51" s="127"/>
      <c r="CWL51" s="127"/>
      <c r="CWM51" s="127"/>
      <c r="CWN51" s="127"/>
      <c r="CWO51" s="127"/>
      <c r="CWP51" s="127"/>
      <c r="CWQ51" s="127"/>
      <c r="CWR51" s="127"/>
      <c r="CWS51" s="127"/>
      <c r="CWT51" s="127"/>
      <c r="CWU51" s="127"/>
      <c r="CWV51" s="127"/>
      <c r="CWW51" s="127"/>
      <c r="CWX51" s="127"/>
      <c r="CWY51" s="127"/>
      <c r="CWZ51" s="127"/>
      <c r="CXA51" s="127"/>
      <c r="CXB51" s="127"/>
      <c r="CXC51" s="127"/>
      <c r="CXD51" s="127"/>
      <c r="CXE51" s="127"/>
      <c r="CXF51" s="127"/>
      <c r="CXG51" s="127"/>
      <c r="CXH51" s="127"/>
      <c r="CXI51" s="127"/>
      <c r="CXJ51" s="127"/>
      <c r="CXK51" s="127"/>
      <c r="CXL51" s="127"/>
      <c r="CXM51" s="127"/>
      <c r="CXN51" s="127"/>
      <c r="CXO51" s="127"/>
      <c r="CXP51" s="127"/>
      <c r="CXQ51" s="127"/>
      <c r="CXR51" s="127"/>
      <c r="CXS51" s="127"/>
      <c r="CXT51" s="127"/>
      <c r="CXU51" s="127"/>
      <c r="CXV51" s="127"/>
      <c r="CXW51" s="127"/>
      <c r="CXX51" s="127"/>
      <c r="CXY51" s="127"/>
      <c r="CXZ51" s="127"/>
      <c r="CYA51" s="127"/>
      <c r="CYB51" s="127"/>
      <c r="CYC51" s="127"/>
      <c r="CYD51" s="127"/>
      <c r="CYE51" s="127"/>
      <c r="CYF51" s="127"/>
      <c r="CYG51" s="127"/>
      <c r="CYH51" s="127"/>
      <c r="CYI51" s="127"/>
      <c r="CYJ51" s="127"/>
      <c r="CYK51" s="127"/>
      <c r="CYL51" s="127"/>
      <c r="CYM51" s="127"/>
      <c r="CYN51" s="127"/>
      <c r="CYO51" s="127"/>
      <c r="CYP51" s="127"/>
      <c r="CYQ51" s="127"/>
      <c r="CYR51" s="127"/>
      <c r="CYS51" s="127"/>
      <c r="CYT51" s="127"/>
      <c r="CYU51" s="127"/>
      <c r="CYV51" s="127"/>
      <c r="CYW51" s="127"/>
      <c r="CYX51" s="127"/>
      <c r="CYY51" s="127"/>
      <c r="CYZ51" s="127"/>
      <c r="CZA51" s="127"/>
      <c r="CZB51" s="127"/>
      <c r="CZC51" s="127"/>
      <c r="CZD51" s="127"/>
      <c r="CZE51" s="127"/>
      <c r="CZF51" s="127"/>
      <c r="CZG51" s="127"/>
      <c r="CZH51" s="127"/>
      <c r="CZI51" s="127"/>
      <c r="CZJ51" s="127"/>
      <c r="CZK51" s="127"/>
      <c r="CZL51" s="127"/>
      <c r="CZM51" s="127"/>
      <c r="CZN51" s="127"/>
      <c r="CZO51" s="127"/>
      <c r="CZP51" s="127"/>
      <c r="CZQ51" s="127"/>
      <c r="CZR51" s="127"/>
      <c r="CZS51" s="127"/>
      <c r="CZT51" s="127"/>
      <c r="CZU51" s="127"/>
      <c r="CZV51" s="127"/>
      <c r="CZW51" s="127"/>
      <c r="CZX51" s="127"/>
      <c r="CZY51" s="127"/>
      <c r="CZZ51" s="127"/>
      <c r="DAA51" s="127"/>
      <c r="DAB51" s="127"/>
      <c r="DAC51" s="127"/>
      <c r="DAD51" s="127"/>
      <c r="DAE51" s="127"/>
      <c r="DAF51" s="127"/>
      <c r="DAG51" s="127"/>
      <c r="DAH51" s="127"/>
      <c r="DAI51" s="127"/>
      <c r="DAJ51" s="127"/>
      <c r="DAK51" s="127"/>
      <c r="DAL51" s="127"/>
      <c r="DAM51" s="127"/>
      <c r="DAN51" s="127"/>
      <c r="DAO51" s="127"/>
      <c r="DAP51" s="127"/>
      <c r="DAQ51" s="127"/>
      <c r="DAR51" s="127"/>
      <c r="DAS51" s="127"/>
      <c r="DAT51" s="127"/>
      <c r="DAU51" s="127"/>
      <c r="DAV51" s="127"/>
      <c r="DAW51" s="127"/>
      <c r="DAX51" s="127"/>
      <c r="DAY51" s="127"/>
      <c r="DAZ51" s="127"/>
      <c r="DBA51" s="127"/>
      <c r="DBB51" s="127"/>
      <c r="DBC51" s="127"/>
      <c r="DBD51" s="127"/>
      <c r="DBE51" s="127"/>
      <c r="DBF51" s="127"/>
      <c r="DBG51" s="127"/>
      <c r="DBH51" s="127"/>
      <c r="DBI51" s="127"/>
      <c r="DBJ51" s="127"/>
      <c r="DBK51" s="127"/>
      <c r="DBL51" s="127"/>
      <c r="DBM51" s="127"/>
      <c r="DBN51" s="127"/>
      <c r="DBO51" s="127"/>
      <c r="DBP51" s="127"/>
      <c r="DBQ51" s="127"/>
      <c r="DBR51" s="127"/>
      <c r="DBS51" s="127"/>
      <c r="DBT51" s="127"/>
      <c r="DBU51" s="127"/>
      <c r="DBV51" s="127"/>
      <c r="DBW51" s="127"/>
      <c r="DBX51" s="127"/>
      <c r="DBY51" s="127"/>
      <c r="DBZ51" s="127"/>
      <c r="DCA51" s="127"/>
      <c r="DCB51" s="127"/>
      <c r="DCC51" s="127"/>
      <c r="DCD51" s="127"/>
      <c r="DCE51" s="127"/>
      <c r="DCF51" s="127"/>
      <c r="DCG51" s="127"/>
      <c r="DCH51" s="127"/>
      <c r="DCI51" s="127"/>
      <c r="DCJ51" s="127"/>
      <c r="DCK51" s="127"/>
      <c r="DCL51" s="127"/>
      <c r="DCM51" s="127"/>
      <c r="DCN51" s="127"/>
      <c r="DCO51" s="127"/>
      <c r="DCP51" s="127"/>
      <c r="DCQ51" s="127"/>
      <c r="DCR51" s="127"/>
      <c r="DCS51" s="127"/>
      <c r="DCT51" s="127"/>
      <c r="DCU51" s="127"/>
      <c r="DCV51" s="127"/>
      <c r="DCW51" s="127"/>
      <c r="DCX51" s="127"/>
      <c r="DCY51" s="127"/>
      <c r="DCZ51" s="127"/>
      <c r="DDA51" s="127"/>
      <c r="DDB51" s="127"/>
      <c r="DDC51" s="127"/>
      <c r="DDD51" s="127"/>
      <c r="DDE51" s="127"/>
      <c r="DDF51" s="127"/>
      <c r="DDG51" s="127"/>
      <c r="DDH51" s="127"/>
      <c r="DDI51" s="127"/>
      <c r="DDJ51" s="127"/>
      <c r="DDK51" s="127"/>
      <c r="DDL51" s="127"/>
      <c r="DDM51" s="127"/>
      <c r="DDN51" s="127"/>
      <c r="DDO51" s="127"/>
      <c r="DDP51" s="127"/>
      <c r="DDQ51" s="127"/>
      <c r="DDR51" s="127"/>
      <c r="DDS51" s="127"/>
      <c r="DDT51" s="127"/>
      <c r="DDU51" s="127"/>
      <c r="DDV51" s="127"/>
      <c r="DDW51" s="127"/>
      <c r="DDX51" s="127"/>
      <c r="DDY51" s="127"/>
      <c r="DDZ51" s="127"/>
      <c r="DEA51" s="127"/>
      <c r="DEB51" s="127"/>
      <c r="DEC51" s="127"/>
      <c r="DED51" s="127"/>
      <c r="DEE51" s="127"/>
      <c r="DEF51" s="127"/>
      <c r="DEG51" s="127"/>
      <c r="DEH51" s="127"/>
      <c r="DEI51" s="127"/>
      <c r="DEJ51" s="127"/>
      <c r="DEK51" s="127"/>
      <c r="DEL51" s="127"/>
      <c r="DEM51" s="127"/>
      <c r="DEN51" s="127"/>
      <c r="DEO51" s="127"/>
      <c r="DEP51" s="127"/>
      <c r="DEQ51" s="127"/>
      <c r="DER51" s="127"/>
      <c r="DES51" s="127"/>
      <c r="DET51" s="127"/>
      <c r="DEU51" s="127"/>
      <c r="DEV51" s="127"/>
      <c r="DEW51" s="127"/>
      <c r="DEX51" s="127"/>
      <c r="DEY51" s="127"/>
      <c r="DEZ51" s="127"/>
      <c r="DFA51" s="127"/>
      <c r="DFB51" s="127"/>
      <c r="DFC51" s="127"/>
      <c r="DFD51" s="127"/>
      <c r="DFE51" s="127"/>
      <c r="DFF51" s="127"/>
      <c r="DFG51" s="127"/>
      <c r="DFH51" s="127"/>
      <c r="DFI51" s="127"/>
      <c r="DFJ51" s="127"/>
      <c r="DFK51" s="127"/>
      <c r="DFL51" s="127"/>
      <c r="DFM51" s="127"/>
      <c r="DFN51" s="127"/>
      <c r="DFO51" s="127"/>
      <c r="DFP51" s="127"/>
      <c r="DFQ51" s="127"/>
      <c r="DFR51" s="127"/>
      <c r="DFS51" s="127"/>
      <c r="DFT51" s="127"/>
      <c r="DFU51" s="127"/>
      <c r="DFV51" s="127"/>
      <c r="DFW51" s="127"/>
      <c r="DFX51" s="127"/>
      <c r="DFY51" s="127"/>
      <c r="DFZ51" s="127"/>
      <c r="DGA51" s="127"/>
      <c r="DGB51" s="127"/>
      <c r="DGC51" s="127"/>
      <c r="DGD51" s="127"/>
      <c r="DGE51" s="127"/>
      <c r="DGF51" s="127"/>
      <c r="DGG51" s="127"/>
      <c r="DGH51" s="127"/>
      <c r="DGI51" s="127"/>
      <c r="DGJ51" s="127"/>
      <c r="DGK51" s="127"/>
      <c r="DGL51" s="127"/>
      <c r="DGM51" s="127"/>
      <c r="DGN51" s="127"/>
      <c r="DGO51" s="127"/>
      <c r="DGP51" s="127"/>
      <c r="DGQ51" s="127"/>
      <c r="DGR51" s="127"/>
      <c r="DGS51" s="127"/>
      <c r="DGT51" s="127"/>
      <c r="DGU51" s="127"/>
      <c r="DGV51" s="127"/>
      <c r="DGW51" s="127"/>
      <c r="DGX51" s="127"/>
      <c r="DGY51" s="127"/>
      <c r="DGZ51" s="127"/>
      <c r="DHA51" s="127"/>
      <c r="DHB51" s="127"/>
      <c r="DHC51" s="127"/>
      <c r="DHD51" s="127"/>
      <c r="DHE51" s="127"/>
      <c r="DHF51" s="127"/>
      <c r="DHG51" s="127"/>
      <c r="DHH51" s="127"/>
      <c r="DHI51" s="127"/>
      <c r="DHJ51" s="127"/>
      <c r="DHK51" s="127"/>
      <c r="DHL51" s="127"/>
      <c r="DHM51" s="127"/>
      <c r="DHN51" s="127"/>
      <c r="DHO51" s="127"/>
      <c r="DHP51" s="127"/>
      <c r="DHQ51" s="127"/>
      <c r="DHR51" s="127"/>
      <c r="DHS51" s="127"/>
      <c r="DHT51" s="127"/>
      <c r="DHU51" s="127"/>
      <c r="DHV51" s="127"/>
      <c r="DHW51" s="127"/>
      <c r="DHX51" s="127"/>
      <c r="DHY51" s="127"/>
      <c r="DHZ51" s="127"/>
      <c r="DIA51" s="127"/>
      <c r="DIB51" s="127"/>
      <c r="DIC51" s="127"/>
      <c r="DID51" s="127"/>
      <c r="DIE51" s="127"/>
      <c r="DIF51" s="127"/>
      <c r="DIG51" s="127"/>
      <c r="DIH51" s="127"/>
      <c r="DII51" s="127"/>
      <c r="DIJ51" s="127"/>
      <c r="DIK51" s="127"/>
      <c r="DIL51" s="127"/>
      <c r="DIM51" s="127"/>
      <c r="DIN51" s="127"/>
      <c r="DIO51" s="127"/>
      <c r="DIP51" s="127"/>
      <c r="DIQ51" s="127"/>
      <c r="DIR51" s="127"/>
      <c r="DIS51" s="127"/>
      <c r="DIT51" s="127"/>
      <c r="DIU51" s="127"/>
      <c r="DIV51" s="127"/>
      <c r="DIW51" s="127"/>
      <c r="DIX51" s="127"/>
      <c r="DIY51" s="127"/>
      <c r="DIZ51" s="127"/>
      <c r="DJA51" s="127"/>
      <c r="DJB51" s="127"/>
      <c r="DJC51" s="127"/>
      <c r="DJD51" s="127"/>
      <c r="DJE51" s="127"/>
      <c r="DJF51" s="127"/>
      <c r="DJG51" s="127"/>
      <c r="DJH51" s="127"/>
      <c r="DJI51" s="127"/>
      <c r="DJJ51" s="127"/>
      <c r="DJK51" s="127"/>
      <c r="DJL51" s="127"/>
      <c r="DJM51" s="127"/>
      <c r="DJN51" s="127"/>
      <c r="DJO51" s="127"/>
      <c r="DJP51" s="127"/>
      <c r="DJQ51" s="127"/>
      <c r="DJR51" s="127"/>
      <c r="DJS51" s="127"/>
      <c r="DJT51" s="127"/>
      <c r="DJU51" s="127"/>
      <c r="DJV51" s="127"/>
      <c r="DJW51" s="127"/>
      <c r="DJX51" s="127"/>
      <c r="DJY51" s="127"/>
      <c r="DJZ51" s="127"/>
      <c r="DKA51" s="127"/>
      <c r="DKB51" s="127"/>
      <c r="DKC51" s="127"/>
      <c r="DKD51" s="127"/>
      <c r="DKE51" s="127"/>
      <c r="DKF51" s="127"/>
      <c r="DKG51" s="127"/>
      <c r="DKH51" s="127"/>
      <c r="DKI51" s="127"/>
      <c r="DKJ51" s="127"/>
      <c r="DKK51" s="127"/>
      <c r="DKL51" s="127"/>
      <c r="DKM51" s="127"/>
      <c r="DKN51" s="127"/>
      <c r="DKO51" s="127"/>
      <c r="DKP51" s="127"/>
      <c r="DKQ51" s="127"/>
      <c r="DKR51" s="127"/>
      <c r="DKS51" s="127"/>
      <c r="DKT51" s="127"/>
      <c r="DKU51" s="127"/>
      <c r="DKV51" s="127"/>
      <c r="DKW51" s="127"/>
      <c r="DKX51" s="127"/>
      <c r="DKY51" s="127"/>
      <c r="DKZ51" s="127"/>
      <c r="DLA51" s="127"/>
      <c r="DLB51" s="127"/>
      <c r="DLC51" s="127"/>
      <c r="DLD51" s="127"/>
      <c r="DLE51" s="127"/>
      <c r="DLF51" s="127"/>
      <c r="DLG51" s="127"/>
      <c r="DLH51" s="127"/>
      <c r="DLI51" s="127"/>
      <c r="DLJ51" s="127"/>
      <c r="DLK51" s="127"/>
      <c r="DLL51" s="127"/>
      <c r="DLM51" s="127"/>
      <c r="DLN51" s="127"/>
      <c r="DLO51" s="127"/>
      <c r="DLP51" s="127"/>
      <c r="DLQ51" s="127"/>
      <c r="DLR51" s="127"/>
      <c r="DLS51" s="127"/>
      <c r="DLT51" s="127"/>
      <c r="DLU51" s="127"/>
      <c r="DLV51" s="127"/>
      <c r="DLW51" s="127"/>
      <c r="DLX51" s="127"/>
      <c r="DLY51" s="127"/>
      <c r="DLZ51" s="127"/>
      <c r="DMA51" s="127"/>
      <c r="DMB51" s="127"/>
      <c r="DMC51" s="127"/>
      <c r="DMD51" s="127"/>
      <c r="DME51" s="127"/>
      <c r="DMF51" s="127"/>
      <c r="DMG51" s="127"/>
      <c r="DMH51" s="127"/>
      <c r="DMI51" s="127"/>
      <c r="DMJ51" s="127"/>
      <c r="DMK51" s="127"/>
      <c r="DML51" s="127"/>
      <c r="DMM51" s="127"/>
      <c r="DMN51" s="127"/>
      <c r="DMO51" s="127"/>
      <c r="DMP51" s="127"/>
      <c r="DMQ51" s="127"/>
      <c r="DMR51" s="127"/>
      <c r="DMS51" s="127"/>
      <c r="DMT51" s="127"/>
      <c r="DMU51" s="127"/>
      <c r="DMV51" s="127"/>
      <c r="DMW51" s="127"/>
      <c r="DMX51" s="127"/>
      <c r="DMY51" s="127"/>
      <c r="DMZ51" s="127"/>
      <c r="DNA51" s="127"/>
      <c r="DNB51" s="127"/>
      <c r="DNC51" s="127"/>
      <c r="DND51" s="127"/>
      <c r="DNE51" s="127"/>
      <c r="DNF51" s="127"/>
      <c r="DNG51" s="127"/>
      <c r="DNH51" s="127"/>
      <c r="DNI51" s="127"/>
      <c r="DNJ51" s="127"/>
      <c r="DNK51" s="127"/>
      <c r="DNL51" s="127"/>
      <c r="DNM51" s="127"/>
      <c r="DNN51" s="127"/>
      <c r="DNO51" s="127"/>
      <c r="DNP51" s="127"/>
      <c r="DNQ51" s="127"/>
      <c r="DNR51" s="127"/>
      <c r="DNS51" s="127"/>
      <c r="DNT51" s="127"/>
      <c r="DNU51" s="127"/>
      <c r="DNV51" s="127"/>
      <c r="DNW51" s="127"/>
      <c r="DNX51" s="127"/>
      <c r="DNY51" s="127"/>
      <c r="DNZ51" s="127"/>
      <c r="DOA51" s="127"/>
      <c r="DOB51" s="127"/>
      <c r="DOC51" s="127"/>
      <c r="DOD51" s="127"/>
      <c r="DOE51" s="127"/>
      <c r="DOF51" s="127"/>
      <c r="DOG51" s="127"/>
      <c r="DOH51" s="127"/>
      <c r="DOI51" s="127"/>
      <c r="DOJ51" s="127"/>
      <c r="DOK51" s="127"/>
      <c r="DOL51" s="127"/>
      <c r="DOM51" s="127"/>
      <c r="DON51" s="127"/>
      <c r="DOO51" s="127"/>
      <c r="DOP51" s="127"/>
      <c r="DOQ51" s="127"/>
      <c r="DOR51" s="127"/>
      <c r="DOS51" s="127"/>
      <c r="DOT51" s="127"/>
      <c r="DOU51" s="127"/>
      <c r="DOV51" s="127"/>
      <c r="DOW51" s="127"/>
      <c r="DOX51" s="127"/>
      <c r="DOY51" s="127"/>
      <c r="DOZ51" s="127"/>
      <c r="DPA51" s="127"/>
      <c r="DPB51" s="127"/>
      <c r="DPC51" s="127"/>
      <c r="DPD51" s="127"/>
      <c r="DPE51" s="127"/>
      <c r="DPF51" s="127"/>
      <c r="DPG51" s="127"/>
      <c r="DPH51" s="127"/>
      <c r="DPI51" s="127"/>
      <c r="DPJ51" s="127"/>
      <c r="DPK51" s="127"/>
      <c r="DPL51" s="127"/>
      <c r="DPM51" s="127"/>
      <c r="DPN51" s="127"/>
      <c r="DPO51" s="127"/>
      <c r="DPP51" s="127"/>
      <c r="DPQ51" s="127"/>
      <c r="DPR51" s="127"/>
      <c r="DPS51" s="127"/>
      <c r="DPT51" s="127"/>
      <c r="DPU51" s="127"/>
      <c r="DPV51" s="127"/>
      <c r="DPW51" s="127"/>
      <c r="DPX51" s="127"/>
      <c r="DPY51" s="127"/>
      <c r="DPZ51" s="127"/>
      <c r="DQA51" s="127"/>
      <c r="DQB51" s="127"/>
      <c r="DQC51" s="127"/>
      <c r="DQD51" s="127"/>
      <c r="DQE51" s="127"/>
      <c r="DQF51" s="127"/>
      <c r="DQG51" s="127"/>
      <c r="DQH51" s="127"/>
      <c r="DQI51" s="127"/>
      <c r="DQJ51" s="127"/>
      <c r="DQK51" s="127"/>
      <c r="DQL51" s="127"/>
      <c r="DQM51" s="127"/>
      <c r="DQN51" s="127"/>
      <c r="DQO51" s="127"/>
      <c r="DQP51" s="127"/>
      <c r="DQQ51" s="127"/>
      <c r="DQR51" s="127"/>
      <c r="DQS51" s="127"/>
      <c r="DQT51" s="127"/>
      <c r="DQU51" s="127"/>
      <c r="DQV51" s="127"/>
      <c r="DQW51" s="127"/>
      <c r="DQX51" s="127"/>
      <c r="DQY51" s="127"/>
      <c r="DQZ51" s="127"/>
      <c r="DRA51" s="127"/>
      <c r="DRB51" s="127"/>
      <c r="DRC51" s="127"/>
      <c r="DRD51" s="127"/>
      <c r="DRE51" s="127"/>
      <c r="DRF51" s="127"/>
      <c r="DRG51" s="127"/>
      <c r="DRH51" s="127"/>
      <c r="DRI51" s="127"/>
      <c r="DRJ51" s="127"/>
      <c r="DRK51" s="127"/>
      <c r="DRL51" s="127"/>
      <c r="DRM51" s="127"/>
      <c r="DRN51" s="127"/>
      <c r="DRO51" s="127"/>
      <c r="DRP51" s="127"/>
      <c r="DRQ51" s="127"/>
      <c r="DRR51" s="127"/>
      <c r="DRS51" s="127"/>
      <c r="DRT51" s="127"/>
      <c r="DRU51" s="127"/>
      <c r="DRV51" s="127"/>
      <c r="DRW51" s="127"/>
      <c r="DRX51" s="127"/>
      <c r="DRY51" s="127"/>
      <c r="DRZ51" s="127"/>
      <c r="DSA51" s="127"/>
      <c r="DSB51" s="127"/>
      <c r="DSC51" s="127"/>
      <c r="DSD51" s="127"/>
      <c r="DSE51" s="127"/>
      <c r="DSF51" s="127"/>
      <c r="DSG51" s="127"/>
      <c r="DSH51" s="127"/>
      <c r="DSI51" s="127"/>
      <c r="DSJ51" s="127"/>
      <c r="DSK51" s="127"/>
      <c r="DSL51" s="127"/>
      <c r="DSM51" s="127"/>
      <c r="DSN51" s="127"/>
      <c r="DSO51" s="127"/>
      <c r="DSP51" s="127"/>
      <c r="DSQ51" s="127"/>
      <c r="DSR51" s="127"/>
      <c r="DSS51" s="127"/>
      <c r="DST51" s="127"/>
      <c r="DSU51" s="127"/>
      <c r="DSV51" s="127"/>
      <c r="DSW51" s="127"/>
      <c r="DSX51" s="127"/>
      <c r="DSY51" s="127"/>
      <c r="DSZ51" s="127"/>
      <c r="DTA51" s="127"/>
      <c r="DTB51" s="127"/>
      <c r="DTC51" s="127"/>
      <c r="DTD51" s="127"/>
      <c r="DTE51" s="127"/>
      <c r="DTF51" s="127"/>
      <c r="DTG51" s="127"/>
      <c r="DTH51" s="127"/>
      <c r="DTI51" s="127"/>
      <c r="DTJ51" s="127"/>
      <c r="DTK51" s="127"/>
      <c r="DTL51" s="127"/>
      <c r="DTM51" s="127"/>
      <c r="DTN51" s="127"/>
      <c r="DTO51" s="127"/>
      <c r="DTP51" s="127"/>
      <c r="DTQ51" s="127"/>
      <c r="DTR51" s="127"/>
      <c r="DTS51" s="127"/>
      <c r="DTT51" s="127"/>
      <c r="DTU51" s="127"/>
      <c r="DTV51" s="127"/>
      <c r="DTW51" s="127"/>
      <c r="DTX51" s="127"/>
      <c r="DTY51" s="127"/>
      <c r="DTZ51" s="127"/>
      <c r="DUA51" s="127"/>
      <c r="DUB51" s="127"/>
      <c r="DUC51" s="127"/>
      <c r="DUD51" s="127"/>
      <c r="DUE51" s="127"/>
      <c r="DUF51" s="127"/>
      <c r="DUG51" s="127"/>
      <c r="DUH51" s="127"/>
      <c r="DUI51" s="127"/>
      <c r="DUJ51" s="127"/>
      <c r="DUK51" s="127"/>
      <c r="DUL51" s="127"/>
      <c r="DUM51" s="127"/>
      <c r="DUN51" s="127"/>
      <c r="DUO51" s="127"/>
      <c r="DUP51" s="127"/>
      <c r="DUQ51" s="127"/>
      <c r="DUR51" s="127"/>
      <c r="DUS51" s="127"/>
      <c r="DUT51" s="127"/>
      <c r="DUU51" s="127"/>
      <c r="DUV51" s="127"/>
      <c r="DUW51" s="127"/>
      <c r="DUX51" s="127"/>
      <c r="DUY51" s="127"/>
      <c r="DUZ51" s="127"/>
      <c r="DVA51" s="127"/>
      <c r="DVB51" s="127"/>
      <c r="DVC51" s="127"/>
      <c r="DVD51" s="127"/>
      <c r="DVE51" s="127"/>
      <c r="DVF51" s="127"/>
      <c r="DVG51" s="127"/>
      <c r="DVH51" s="127"/>
      <c r="DVI51" s="127"/>
      <c r="DVJ51" s="127"/>
      <c r="DVK51" s="127"/>
      <c r="DVL51" s="127"/>
      <c r="DVM51" s="127"/>
      <c r="DVN51" s="127"/>
      <c r="DVO51" s="127"/>
      <c r="DVP51" s="127"/>
      <c r="DVQ51" s="127"/>
      <c r="DVR51" s="127"/>
      <c r="DVS51" s="127"/>
      <c r="DVT51" s="127"/>
      <c r="DVU51" s="127"/>
      <c r="DVV51" s="127"/>
      <c r="DVW51" s="127"/>
      <c r="DVX51" s="127"/>
      <c r="DVY51" s="127"/>
      <c r="DVZ51" s="127"/>
      <c r="DWA51" s="127"/>
      <c r="DWB51" s="127"/>
      <c r="DWC51" s="127"/>
      <c r="DWD51" s="127"/>
      <c r="DWE51" s="127"/>
      <c r="DWF51" s="127"/>
      <c r="DWG51" s="127"/>
      <c r="DWH51" s="127"/>
      <c r="DWI51" s="127"/>
      <c r="DWJ51" s="127"/>
      <c r="DWK51" s="127"/>
      <c r="DWL51" s="127"/>
      <c r="DWM51" s="127"/>
      <c r="DWN51" s="127"/>
      <c r="DWO51" s="127"/>
      <c r="DWP51" s="127"/>
      <c r="DWQ51" s="127"/>
      <c r="DWR51" s="127"/>
      <c r="DWS51" s="127"/>
      <c r="DWT51" s="127"/>
      <c r="DWU51" s="127"/>
      <c r="DWV51" s="127"/>
      <c r="DWW51" s="127"/>
      <c r="DWX51" s="127"/>
      <c r="DWY51" s="127"/>
      <c r="DWZ51" s="127"/>
      <c r="DXA51" s="127"/>
      <c r="DXB51" s="127"/>
      <c r="DXC51" s="127"/>
      <c r="DXD51" s="127"/>
      <c r="DXE51" s="127"/>
      <c r="DXF51" s="127"/>
      <c r="DXG51" s="127"/>
      <c r="DXH51" s="127"/>
      <c r="DXI51" s="127"/>
      <c r="DXJ51" s="127"/>
      <c r="DXK51" s="127"/>
      <c r="DXL51" s="127"/>
      <c r="DXM51" s="127"/>
      <c r="DXN51" s="127"/>
      <c r="DXO51" s="127"/>
      <c r="DXP51" s="127"/>
      <c r="DXQ51" s="127"/>
      <c r="DXR51" s="127"/>
      <c r="DXS51" s="127"/>
      <c r="DXT51" s="127"/>
      <c r="DXU51" s="127"/>
      <c r="DXV51" s="127"/>
      <c r="DXW51" s="127"/>
      <c r="DXX51" s="127"/>
      <c r="DXY51" s="127"/>
      <c r="DXZ51" s="127"/>
      <c r="DYA51" s="127"/>
      <c r="DYB51" s="127"/>
      <c r="DYC51" s="127"/>
      <c r="DYD51" s="127"/>
      <c r="DYE51" s="127"/>
      <c r="DYF51" s="127"/>
      <c r="DYG51" s="127"/>
      <c r="DYH51" s="127"/>
      <c r="DYI51" s="127"/>
      <c r="DYJ51" s="127"/>
      <c r="DYK51" s="127"/>
      <c r="DYL51" s="127"/>
      <c r="DYM51" s="127"/>
      <c r="DYN51" s="127"/>
      <c r="DYO51" s="127"/>
      <c r="DYP51" s="127"/>
      <c r="DYQ51" s="127"/>
      <c r="DYR51" s="127"/>
      <c r="DYS51" s="127"/>
      <c r="DYT51" s="127"/>
      <c r="DYU51" s="127"/>
      <c r="DYV51" s="127"/>
      <c r="DYW51" s="127"/>
      <c r="DYX51" s="127"/>
      <c r="DYY51" s="127"/>
      <c r="DYZ51" s="127"/>
      <c r="DZA51" s="127"/>
      <c r="DZB51" s="127"/>
      <c r="DZC51" s="127"/>
      <c r="DZD51" s="127"/>
      <c r="DZE51" s="127"/>
      <c r="DZF51" s="127"/>
      <c r="DZG51" s="127"/>
      <c r="DZH51" s="127"/>
      <c r="DZI51" s="127"/>
      <c r="DZJ51" s="127"/>
      <c r="DZK51" s="127"/>
      <c r="DZL51" s="127"/>
      <c r="DZM51" s="127"/>
      <c r="DZN51" s="127"/>
      <c r="DZO51" s="127"/>
      <c r="DZP51" s="127"/>
      <c r="DZQ51" s="127"/>
      <c r="DZR51" s="127"/>
      <c r="DZS51" s="127"/>
      <c r="DZT51" s="127"/>
      <c r="DZU51" s="127"/>
      <c r="DZV51" s="127"/>
      <c r="DZW51" s="127"/>
      <c r="DZX51" s="127"/>
      <c r="DZY51" s="127"/>
      <c r="DZZ51" s="127"/>
      <c r="EAA51" s="127"/>
      <c r="EAB51" s="127"/>
      <c r="EAC51" s="127"/>
      <c r="EAD51" s="127"/>
      <c r="EAE51" s="127"/>
      <c r="EAF51" s="127"/>
      <c r="EAG51" s="127"/>
      <c r="EAH51" s="127"/>
      <c r="EAI51" s="127"/>
      <c r="EAJ51" s="127"/>
      <c r="EAK51" s="127"/>
      <c r="EAL51" s="127"/>
      <c r="EAM51" s="127"/>
      <c r="EAN51" s="127"/>
      <c r="EAO51" s="127"/>
      <c r="EAP51" s="127"/>
      <c r="EAQ51" s="127"/>
      <c r="EAR51" s="127"/>
      <c r="EAS51" s="127"/>
      <c r="EAT51" s="127"/>
      <c r="EAU51" s="127"/>
      <c r="EAV51" s="127"/>
      <c r="EAW51" s="127"/>
      <c r="EAX51" s="127"/>
      <c r="EAY51" s="127"/>
      <c r="EAZ51" s="127"/>
      <c r="EBA51" s="127"/>
      <c r="EBB51" s="127"/>
      <c r="EBC51" s="127"/>
      <c r="EBD51" s="127"/>
      <c r="EBE51" s="127"/>
      <c r="EBF51" s="127"/>
      <c r="EBG51" s="127"/>
      <c r="EBH51" s="127"/>
      <c r="EBI51" s="127"/>
      <c r="EBJ51" s="127"/>
      <c r="EBK51" s="127"/>
      <c r="EBL51" s="127"/>
      <c r="EBM51" s="127"/>
      <c r="EBN51" s="127"/>
      <c r="EBO51" s="127"/>
      <c r="EBP51" s="127"/>
      <c r="EBQ51" s="127"/>
      <c r="EBR51" s="127"/>
      <c r="EBS51" s="127"/>
      <c r="EBT51" s="127"/>
      <c r="EBU51" s="127"/>
      <c r="EBV51" s="127"/>
      <c r="EBW51" s="127"/>
      <c r="EBX51" s="127"/>
      <c r="EBY51" s="127"/>
      <c r="EBZ51" s="127"/>
      <c r="ECA51" s="127"/>
      <c r="ECB51" s="127"/>
      <c r="ECC51" s="127"/>
      <c r="ECD51" s="127"/>
      <c r="ECE51" s="127"/>
      <c r="ECF51" s="127"/>
      <c r="ECG51" s="127"/>
      <c r="ECH51" s="127"/>
      <c r="ECI51" s="127"/>
      <c r="ECJ51" s="127"/>
      <c r="ECK51" s="127"/>
      <c r="ECL51" s="127"/>
      <c r="ECM51" s="127"/>
      <c r="ECN51" s="127"/>
      <c r="ECO51" s="127"/>
      <c r="ECP51" s="127"/>
      <c r="ECQ51" s="127"/>
      <c r="ECR51" s="127"/>
      <c r="ECS51" s="127"/>
      <c r="ECT51" s="127"/>
      <c r="ECU51" s="127"/>
      <c r="ECV51" s="127"/>
      <c r="ECW51" s="127"/>
      <c r="ECX51" s="127"/>
      <c r="ECY51" s="127"/>
      <c r="ECZ51" s="127"/>
      <c r="EDA51" s="127"/>
      <c r="EDB51" s="127"/>
      <c r="EDC51" s="127"/>
      <c r="EDD51" s="127"/>
      <c r="EDE51" s="127"/>
      <c r="EDF51" s="127"/>
      <c r="EDG51" s="127"/>
      <c r="EDH51" s="127"/>
      <c r="EDI51" s="127"/>
      <c r="EDJ51" s="127"/>
      <c r="EDK51" s="127"/>
      <c r="EDL51" s="127"/>
      <c r="EDM51" s="127"/>
      <c r="EDN51" s="127"/>
      <c r="EDO51" s="127"/>
      <c r="EDP51" s="127"/>
      <c r="EDQ51" s="127"/>
      <c r="EDR51" s="127"/>
      <c r="EDS51" s="127"/>
      <c r="EDT51" s="127"/>
      <c r="EDU51" s="127"/>
      <c r="EDV51" s="127"/>
      <c r="EDW51" s="127"/>
      <c r="EDX51" s="127"/>
      <c r="EDY51" s="127"/>
      <c r="EDZ51" s="127"/>
      <c r="EEA51" s="127"/>
      <c r="EEB51" s="127"/>
      <c r="EEC51" s="127"/>
      <c r="EED51" s="127"/>
      <c r="EEE51" s="127"/>
      <c r="EEF51" s="127"/>
      <c r="EEG51" s="127"/>
      <c r="EEH51" s="127"/>
      <c r="EEI51" s="127"/>
      <c r="EEJ51" s="127"/>
      <c r="EEK51" s="127"/>
      <c r="EEL51" s="127"/>
      <c r="EEM51" s="127"/>
      <c r="EEN51" s="127"/>
      <c r="EEO51" s="127"/>
      <c r="EEP51" s="127"/>
      <c r="EEQ51" s="127"/>
      <c r="EER51" s="127"/>
      <c r="EES51" s="127"/>
      <c r="EET51" s="127"/>
      <c r="EEU51" s="127"/>
      <c r="EEV51" s="127"/>
      <c r="EEW51" s="127"/>
      <c r="EEX51" s="127"/>
      <c r="EEY51" s="127"/>
      <c r="EEZ51" s="127"/>
      <c r="EFA51" s="127"/>
      <c r="EFB51" s="127"/>
      <c r="EFC51" s="127"/>
      <c r="EFD51" s="127"/>
      <c r="EFE51" s="127"/>
      <c r="EFF51" s="127"/>
      <c r="EFG51" s="127"/>
      <c r="EFH51" s="127"/>
      <c r="EFI51" s="127"/>
      <c r="EFJ51" s="127"/>
      <c r="EFK51" s="127"/>
      <c r="EFL51" s="127"/>
      <c r="EFM51" s="127"/>
      <c r="EFN51" s="127"/>
      <c r="EFO51" s="127"/>
      <c r="EFP51" s="127"/>
      <c r="EFQ51" s="127"/>
      <c r="EFR51" s="127"/>
      <c r="EFS51" s="127"/>
      <c r="EFT51" s="127"/>
      <c r="EFU51" s="127"/>
      <c r="EFV51" s="127"/>
      <c r="EFW51" s="127"/>
      <c r="EFX51" s="127"/>
      <c r="EFY51" s="127"/>
      <c r="EFZ51" s="127"/>
      <c r="EGA51" s="127"/>
      <c r="EGB51" s="127"/>
      <c r="EGC51" s="127"/>
      <c r="EGD51" s="127"/>
      <c r="EGE51" s="127"/>
      <c r="EGF51" s="127"/>
      <c r="EGG51" s="127"/>
      <c r="EGH51" s="127"/>
      <c r="EGI51" s="127"/>
      <c r="EGJ51" s="127"/>
      <c r="EGK51" s="127"/>
      <c r="EGL51" s="127"/>
      <c r="EGM51" s="127"/>
      <c r="EGN51" s="127"/>
      <c r="EGO51" s="127"/>
      <c r="EGP51" s="127"/>
      <c r="EGQ51" s="127"/>
      <c r="EGR51" s="127"/>
      <c r="EGS51" s="127"/>
      <c r="EGT51" s="127"/>
      <c r="EGU51" s="127"/>
      <c r="EGV51" s="127"/>
      <c r="EGW51" s="127"/>
      <c r="EGX51" s="127"/>
      <c r="EGY51" s="127"/>
      <c r="EGZ51" s="127"/>
      <c r="EHA51" s="127"/>
      <c r="EHB51" s="127"/>
      <c r="EHC51" s="127"/>
      <c r="EHD51" s="127"/>
      <c r="EHE51" s="127"/>
      <c r="EHF51" s="127"/>
      <c r="EHG51" s="127"/>
      <c r="EHH51" s="127"/>
      <c r="EHI51" s="127"/>
      <c r="EHJ51" s="127"/>
      <c r="EHK51" s="127"/>
      <c r="EHL51" s="127"/>
      <c r="EHM51" s="127"/>
      <c r="EHN51" s="127"/>
      <c r="EHO51" s="127"/>
      <c r="EHP51" s="127"/>
      <c r="EHQ51" s="127"/>
      <c r="EHR51" s="127"/>
      <c r="EHS51" s="127"/>
      <c r="EHT51" s="127"/>
      <c r="EHU51" s="127"/>
      <c r="EHV51" s="127"/>
      <c r="EHW51" s="127"/>
      <c r="EHX51" s="127"/>
      <c r="EHY51" s="127"/>
      <c r="EHZ51" s="127"/>
      <c r="EIA51" s="127"/>
      <c r="EIB51" s="127"/>
      <c r="EIC51" s="127"/>
      <c r="EID51" s="127"/>
      <c r="EIE51" s="127"/>
      <c r="EIF51" s="127"/>
      <c r="EIG51" s="127"/>
      <c r="EIH51" s="127"/>
      <c r="EII51" s="127"/>
      <c r="EIJ51" s="127"/>
      <c r="EIK51" s="127"/>
      <c r="EIL51" s="127"/>
      <c r="EIM51" s="127"/>
      <c r="EIN51" s="127"/>
      <c r="EIO51" s="127"/>
      <c r="EIP51" s="127"/>
      <c r="EIQ51" s="127"/>
      <c r="EIR51" s="127"/>
      <c r="EIS51" s="127"/>
      <c r="EIT51" s="127"/>
      <c r="EIU51" s="127"/>
      <c r="EIV51" s="127"/>
      <c r="EIW51" s="127"/>
      <c r="EIX51" s="127"/>
      <c r="EIY51" s="127"/>
      <c r="EIZ51" s="127"/>
      <c r="EJA51" s="127"/>
      <c r="EJB51" s="127"/>
      <c r="EJC51" s="127"/>
      <c r="EJD51" s="127"/>
      <c r="EJE51" s="127"/>
      <c r="EJF51" s="127"/>
      <c r="EJG51" s="127"/>
      <c r="EJH51" s="127"/>
      <c r="EJI51" s="127"/>
      <c r="EJJ51" s="127"/>
      <c r="EJK51" s="127"/>
      <c r="EJL51" s="127"/>
      <c r="EJM51" s="127"/>
      <c r="EJN51" s="127"/>
      <c r="EJO51" s="127"/>
      <c r="EJP51" s="127"/>
      <c r="EJQ51" s="127"/>
      <c r="EJR51" s="127"/>
      <c r="EJS51" s="127"/>
      <c r="EJT51" s="127"/>
      <c r="EJU51" s="127"/>
      <c r="EJV51" s="127"/>
      <c r="EJW51" s="127"/>
      <c r="EJX51" s="127"/>
      <c r="EJY51" s="127"/>
      <c r="EJZ51" s="127"/>
      <c r="EKA51" s="127"/>
      <c r="EKB51" s="127"/>
      <c r="EKC51" s="127"/>
      <c r="EKD51" s="127"/>
      <c r="EKE51" s="127"/>
      <c r="EKF51" s="127"/>
      <c r="EKG51" s="127"/>
      <c r="EKH51" s="127"/>
      <c r="EKI51" s="127"/>
      <c r="EKJ51" s="127"/>
      <c r="EKK51" s="127"/>
      <c r="EKL51" s="127"/>
      <c r="EKM51" s="127"/>
      <c r="EKN51" s="127"/>
      <c r="EKO51" s="127"/>
      <c r="EKP51" s="127"/>
      <c r="EKQ51" s="127"/>
      <c r="EKR51" s="127"/>
      <c r="EKS51" s="127"/>
      <c r="EKT51" s="127"/>
      <c r="EKU51" s="127"/>
      <c r="EKV51" s="127"/>
      <c r="EKW51" s="127"/>
      <c r="EKX51" s="127"/>
      <c r="EKY51" s="127"/>
      <c r="EKZ51" s="127"/>
      <c r="ELA51" s="127"/>
      <c r="ELB51" s="127"/>
      <c r="ELC51" s="127"/>
      <c r="ELD51" s="127"/>
      <c r="ELE51" s="127"/>
      <c r="ELF51" s="127"/>
      <c r="ELG51" s="127"/>
      <c r="ELH51" s="127"/>
      <c r="ELI51" s="127"/>
      <c r="ELJ51" s="127"/>
      <c r="ELK51" s="127"/>
      <c r="ELL51" s="127"/>
      <c r="ELM51" s="127"/>
      <c r="ELN51" s="127"/>
      <c r="ELO51" s="127"/>
      <c r="ELP51" s="127"/>
      <c r="ELQ51" s="127"/>
      <c r="ELR51" s="127"/>
      <c r="ELS51" s="127"/>
      <c r="ELT51" s="127"/>
      <c r="ELU51" s="127"/>
      <c r="ELV51" s="127"/>
      <c r="ELW51" s="127"/>
      <c r="ELX51" s="127"/>
      <c r="ELY51" s="127"/>
      <c r="ELZ51" s="127"/>
      <c r="EMA51" s="127"/>
      <c r="EMB51" s="127"/>
      <c r="EMC51" s="127"/>
      <c r="EMD51" s="127"/>
      <c r="EME51" s="127"/>
      <c r="EMF51" s="127"/>
      <c r="EMG51" s="127"/>
      <c r="EMH51" s="127"/>
      <c r="EMI51" s="127"/>
      <c r="EMJ51" s="127"/>
      <c r="EMK51" s="127"/>
      <c r="EML51" s="127"/>
      <c r="EMM51" s="127"/>
      <c r="EMN51" s="127"/>
      <c r="EMO51" s="127"/>
      <c r="EMP51" s="127"/>
      <c r="EMQ51" s="127"/>
      <c r="EMR51" s="127"/>
      <c r="EMS51" s="127"/>
      <c r="EMT51" s="127"/>
      <c r="EMU51" s="127"/>
      <c r="EMV51" s="127"/>
      <c r="EMW51" s="127"/>
      <c r="EMX51" s="127"/>
      <c r="EMY51" s="127"/>
      <c r="EMZ51" s="127"/>
      <c r="ENA51" s="127"/>
      <c r="ENB51" s="127"/>
      <c r="ENC51" s="127"/>
      <c r="END51" s="127"/>
      <c r="ENE51" s="127"/>
      <c r="ENF51" s="127"/>
      <c r="ENG51" s="127"/>
      <c r="ENH51" s="127"/>
      <c r="ENI51" s="127"/>
      <c r="ENJ51" s="127"/>
      <c r="ENK51" s="127"/>
      <c r="ENL51" s="127"/>
      <c r="ENM51" s="127"/>
      <c r="ENN51" s="127"/>
      <c r="ENO51" s="127"/>
      <c r="ENP51" s="127"/>
      <c r="ENQ51" s="127"/>
      <c r="ENR51" s="127"/>
      <c r="ENS51" s="127"/>
      <c r="ENT51" s="127"/>
      <c r="ENU51" s="127"/>
      <c r="ENV51" s="127"/>
      <c r="ENW51" s="127"/>
      <c r="ENX51" s="127"/>
      <c r="ENY51" s="127"/>
      <c r="ENZ51" s="127"/>
      <c r="EOA51" s="127"/>
      <c r="EOB51" s="127"/>
      <c r="EOC51" s="127"/>
      <c r="EOD51" s="127"/>
      <c r="EOE51" s="127"/>
      <c r="EOF51" s="127"/>
      <c r="EOG51" s="127"/>
      <c r="EOH51" s="127"/>
      <c r="EOI51" s="127"/>
      <c r="EOJ51" s="127"/>
      <c r="EOK51" s="127"/>
      <c r="EOL51" s="127"/>
      <c r="EOM51" s="127"/>
      <c r="EON51" s="127"/>
      <c r="EOO51" s="127"/>
      <c r="EOP51" s="127"/>
      <c r="EOQ51" s="127"/>
      <c r="EOR51" s="127"/>
      <c r="EOS51" s="127"/>
      <c r="EOT51" s="127"/>
      <c r="EOU51" s="127"/>
      <c r="EOV51" s="127"/>
      <c r="EOW51" s="127"/>
      <c r="EOX51" s="127"/>
      <c r="EOY51" s="127"/>
      <c r="EOZ51" s="127"/>
      <c r="EPA51" s="127"/>
      <c r="EPB51" s="127"/>
      <c r="EPC51" s="127"/>
      <c r="EPD51" s="127"/>
      <c r="EPE51" s="127"/>
      <c r="EPF51" s="127"/>
      <c r="EPG51" s="127"/>
      <c r="EPH51" s="127"/>
      <c r="EPI51" s="127"/>
      <c r="EPJ51" s="127"/>
      <c r="EPK51" s="127"/>
      <c r="EPL51" s="127"/>
      <c r="EPM51" s="127"/>
      <c r="EPN51" s="127"/>
      <c r="EPO51" s="127"/>
      <c r="EPP51" s="127"/>
      <c r="EPQ51" s="127"/>
      <c r="EPR51" s="127"/>
      <c r="EPS51" s="127"/>
      <c r="EPT51" s="127"/>
      <c r="EPU51" s="127"/>
      <c r="EPV51" s="127"/>
      <c r="EPW51" s="127"/>
      <c r="EPX51" s="127"/>
      <c r="EPY51" s="127"/>
      <c r="EPZ51" s="127"/>
      <c r="EQA51" s="127"/>
      <c r="EQB51" s="127"/>
      <c r="EQC51" s="127"/>
      <c r="EQD51" s="127"/>
      <c r="EQE51" s="127"/>
      <c r="EQF51" s="127"/>
      <c r="EQG51" s="127"/>
      <c r="EQH51" s="127"/>
      <c r="EQI51" s="127"/>
      <c r="EQJ51" s="127"/>
      <c r="EQK51" s="127"/>
      <c r="EQL51" s="127"/>
      <c r="EQM51" s="127"/>
      <c r="EQN51" s="127"/>
      <c r="EQO51" s="127"/>
      <c r="EQP51" s="127"/>
      <c r="EQQ51" s="127"/>
      <c r="EQR51" s="127"/>
      <c r="EQS51" s="127"/>
      <c r="EQT51" s="127"/>
      <c r="EQU51" s="127"/>
      <c r="EQV51" s="127"/>
      <c r="EQW51" s="127"/>
      <c r="EQX51" s="127"/>
      <c r="EQY51" s="127"/>
      <c r="EQZ51" s="127"/>
      <c r="ERA51" s="127"/>
      <c r="ERB51" s="127"/>
      <c r="ERC51" s="127"/>
      <c r="ERD51" s="127"/>
      <c r="ERE51" s="127"/>
      <c r="ERF51" s="127"/>
      <c r="ERG51" s="127"/>
      <c r="ERH51" s="127"/>
      <c r="ERI51" s="127"/>
      <c r="ERJ51" s="127"/>
      <c r="ERK51" s="127"/>
      <c r="ERL51" s="127"/>
      <c r="ERM51" s="127"/>
      <c r="ERN51" s="127"/>
      <c r="ERO51" s="127"/>
      <c r="ERP51" s="127"/>
      <c r="ERQ51" s="127"/>
      <c r="ERR51" s="127"/>
      <c r="ERS51" s="127"/>
      <c r="ERT51" s="127"/>
      <c r="ERU51" s="127"/>
      <c r="ERV51" s="127"/>
      <c r="ERW51" s="127"/>
      <c r="ERX51" s="127"/>
      <c r="ERY51" s="127"/>
      <c r="ERZ51" s="127"/>
      <c r="ESA51" s="127"/>
      <c r="ESB51" s="127"/>
      <c r="ESC51" s="127"/>
      <c r="ESD51" s="127"/>
      <c r="ESE51" s="127"/>
      <c r="ESF51" s="127"/>
      <c r="ESG51" s="127"/>
      <c r="ESH51" s="127"/>
      <c r="ESI51" s="127"/>
      <c r="ESJ51" s="127"/>
      <c r="ESK51" s="127"/>
      <c r="ESL51" s="127"/>
      <c r="ESM51" s="127"/>
      <c r="ESN51" s="127"/>
      <c r="ESO51" s="127"/>
      <c r="ESP51" s="127"/>
      <c r="ESQ51" s="127"/>
      <c r="ESR51" s="127"/>
      <c r="ESS51" s="127"/>
      <c r="EST51" s="127"/>
      <c r="ESU51" s="127"/>
      <c r="ESV51" s="127"/>
      <c r="ESW51" s="127"/>
      <c r="ESX51" s="127"/>
      <c r="ESY51" s="127"/>
      <c r="ESZ51" s="127"/>
      <c r="ETA51" s="127"/>
      <c r="ETB51" s="127"/>
      <c r="ETC51" s="127"/>
      <c r="ETD51" s="127"/>
      <c r="ETE51" s="127"/>
      <c r="ETF51" s="127"/>
      <c r="ETG51" s="127"/>
      <c r="ETH51" s="127"/>
      <c r="ETI51" s="127"/>
      <c r="ETJ51" s="127"/>
      <c r="ETK51" s="127"/>
      <c r="ETL51" s="127"/>
      <c r="ETM51" s="127"/>
      <c r="ETN51" s="127"/>
      <c r="ETO51" s="127"/>
      <c r="ETP51" s="127"/>
      <c r="ETQ51" s="127"/>
      <c r="ETR51" s="127"/>
      <c r="ETS51" s="127"/>
      <c r="ETT51" s="127"/>
      <c r="ETU51" s="127"/>
      <c r="ETV51" s="127"/>
      <c r="ETW51" s="127"/>
      <c r="ETX51" s="127"/>
      <c r="ETY51" s="127"/>
      <c r="ETZ51" s="127"/>
      <c r="EUA51" s="127"/>
      <c r="EUB51" s="127"/>
      <c r="EUC51" s="127"/>
      <c r="EUD51" s="127"/>
      <c r="EUE51" s="127"/>
      <c r="EUF51" s="127"/>
      <c r="EUG51" s="127"/>
      <c r="EUH51" s="127"/>
      <c r="EUI51" s="127"/>
      <c r="EUJ51" s="127"/>
      <c r="EUK51" s="127"/>
      <c r="EUL51" s="127"/>
      <c r="EUM51" s="127"/>
      <c r="EUN51" s="127"/>
      <c r="EUO51" s="127"/>
      <c r="EUP51" s="127"/>
      <c r="EUQ51" s="127"/>
      <c r="EUR51" s="127"/>
      <c r="EUS51" s="127"/>
      <c r="EUT51" s="127"/>
      <c r="EUU51" s="127"/>
      <c r="EUV51" s="127"/>
      <c r="EUW51" s="127"/>
      <c r="EUX51" s="127"/>
      <c r="EUY51" s="127"/>
      <c r="EUZ51" s="127"/>
      <c r="EVA51" s="127"/>
      <c r="EVB51" s="127"/>
      <c r="EVC51" s="127"/>
      <c r="EVD51" s="127"/>
      <c r="EVE51" s="127"/>
      <c r="EVF51" s="127"/>
      <c r="EVG51" s="127"/>
      <c r="EVH51" s="127"/>
      <c r="EVI51" s="127"/>
      <c r="EVJ51" s="127"/>
      <c r="EVK51" s="127"/>
      <c r="EVL51" s="127"/>
      <c r="EVM51" s="127"/>
      <c r="EVN51" s="127"/>
      <c r="EVO51" s="127"/>
      <c r="EVP51" s="127"/>
      <c r="EVQ51" s="127"/>
      <c r="EVR51" s="127"/>
      <c r="EVS51" s="127"/>
      <c r="EVT51" s="127"/>
      <c r="EVU51" s="127"/>
      <c r="EVV51" s="127"/>
      <c r="EVW51" s="127"/>
      <c r="EVX51" s="127"/>
      <c r="EVY51" s="127"/>
      <c r="EVZ51" s="127"/>
      <c r="EWA51" s="127"/>
      <c r="EWB51" s="127"/>
      <c r="EWC51" s="127"/>
      <c r="EWD51" s="127"/>
      <c r="EWE51" s="127"/>
      <c r="EWF51" s="127"/>
      <c r="EWG51" s="127"/>
      <c r="EWH51" s="127"/>
      <c r="EWI51" s="127"/>
      <c r="EWJ51" s="127"/>
      <c r="EWK51" s="127"/>
      <c r="EWL51" s="127"/>
      <c r="EWM51" s="127"/>
      <c r="EWN51" s="127"/>
      <c r="EWO51" s="127"/>
      <c r="EWP51" s="127"/>
      <c r="EWQ51" s="127"/>
      <c r="EWR51" s="127"/>
      <c r="EWS51" s="127"/>
      <c r="EWT51" s="127"/>
      <c r="EWU51" s="127"/>
      <c r="EWV51" s="127"/>
      <c r="EWW51" s="127"/>
      <c r="EWX51" s="127"/>
      <c r="EWY51" s="127"/>
      <c r="EWZ51" s="127"/>
      <c r="EXA51" s="127"/>
      <c r="EXB51" s="127"/>
      <c r="EXC51" s="127"/>
      <c r="EXD51" s="127"/>
      <c r="EXE51" s="127"/>
      <c r="EXF51" s="127"/>
      <c r="EXG51" s="127"/>
      <c r="EXH51" s="127"/>
      <c r="EXI51" s="127"/>
      <c r="EXJ51" s="127"/>
      <c r="EXK51" s="127"/>
      <c r="EXL51" s="127"/>
      <c r="EXM51" s="127"/>
      <c r="EXN51" s="127"/>
      <c r="EXO51" s="127"/>
      <c r="EXP51" s="127"/>
      <c r="EXQ51" s="127"/>
      <c r="EXR51" s="127"/>
      <c r="EXS51" s="127"/>
      <c r="EXT51" s="127"/>
      <c r="EXU51" s="127"/>
      <c r="EXV51" s="127"/>
      <c r="EXW51" s="127"/>
      <c r="EXX51" s="127"/>
      <c r="EXY51" s="127"/>
      <c r="EXZ51" s="127"/>
      <c r="EYA51" s="127"/>
      <c r="EYB51" s="127"/>
      <c r="EYC51" s="127"/>
      <c r="EYD51" s="127"/>
      <c r="EYE51" s="127"/>
      <c r="EYF51" s="127"/>
      <c r="EYG51" s="127"/>
      <c r="EYH51" s="127"/>
      <c r="EYI51" s="127"/>
      <c r="EYJ51" s="127"/>
      <c r="EYK51" s="127"/>
      <c r="EYL51" s="127"/>
      <c r="EYM51" s="127"/>
      <c r="EYN51" s="127"/>
      <c r="EYO51" s="127"/>
      <c r="EYP51" s="127"/>
      <c r="EYQ51" s="127"/>
      <c r="EYR51" s="127"/>
      <c r="EYS51" s="127"/>
      <c r="EYT51" s="127"/>
      <c r="EYU51" s="127"/>
      <c r="EYV51" s="127"/>
      <c r="EYW51" s="127"/>
      <c r="EYX51" s="127"/>
      <c r="EYY51" s="127"/>
      <c r="EYZ51" s="127"/>
      <c r="EZA51" s="127"/>
      <c r="EZB51" s="127"/>
      <c r="EZC51" s="127"/>
      <c r="EZD51" s="127"/>
      <c r="EZE51" s="127"/>
      <c r="EZF51" s="127"/>
      <c r="EZG51" s="127"/>
      <c r="EZH51" s="127"/>
      <c r="EZI51" s="127"/>
      <c r="EZJ51" s="127"/>
      <c r="EZK51" s="127"/>
      <c r="EZL51" s="127"/>
      <c r="EZM51" s="127"/>
      <c r="EZN51" s="127"/>
      <c r="EZO51" s="127"/>
      <c r="EZP51" s="127"/>
      <c r="EZQ51" s="127"/>
      <c r="EZR51" s="127"/>
      <c r="EZS51" s="127"/>
      <c r="EZT51" s="127"/>
      <c r="EZU51" s="127"/>
      <c r="EZV51" s="127"/>
      <c r="EZW51" s="127"/>
      <c r="EZX51" s="127"/>
      <c r="EZY51" s="127"/>
      <c r="EZZ51" s="127"/>
      <c r="FAA51" s="127"/>
      <c r="FAB51" s="127"/>
      <c r="FAC51" s="127"/>
      <c r="FAD51" s="127"/>
      <c r="FAE51" s="127"/>
      <c r="FAF51" s="127"/>
      <c r="FAG51" s="127"/>
      <c r="FAH51" s="127"/>
      <c r="FAI51" s="127"/>
      <c r="FAJ51" s="127"/>
      <c r="FAK51" s="127"/>
      <c r="FAL51" s="127"/>
      <c r="FAM51" s="127"/>
      <c r="FAN51" s="127"/>
      <c r="FAO51" s="127"/>
      <c r="FAP51" s="127"/>
      <c r="FAQ51" s="127"/>
      <c r="FAR51" s="127"/>
      <c r="FAS51" s="127"/>
      <c r="FAT51" s="127"/>
      <c r="FAU51" s="127"/>
      <c r="FAV51" s="127"/>
      <c r="FAW51" s="127"/>
      <c r="FAX51" s="127"/>
      <c r="FAY51" s="127"/>
      <c r="FAZ51" s="127"/>
      <c r="FBA51" s="127"/>
      <c r="FBB51" s="127"/>
      <c r="FBC51" s="127"/>
      <c r="FBD51" s="127"/>
      <c r="FBE51" s="127"/>
      <c r="FBF51" s="127"/>
      <c r="FBG51" s="127"/>
      <c r="FBH51" s="127"/>
      <c r="FBI51" s="127"/>
      <c r="FBJ51" s="127"/>
      <c r="FBK51" s="127"/>
      <c r="FBL51" s="127"/>
      <c r="FBM51" s="127"/>
      <c r="FBN51" s="127"/>
      <c r="FBO51" s="127"/>
      <c r="FBP51" s="127"/>
      <c r="FBQ51" s="127"/>
      <c r="FBR51" s="127"/>
      <c r="FBS51" s="127"/>
      <c r="FBT51" s="127"/>
      <c r="FBU51" s="127"/>
      <c r="FBV51" s="127"/>
      <c r="FBW51" s="127"/>
      <c r="FBX51" s="127"/>
      <c r="FBY51" s="127"/>
      <c r="FBZ51" s="127"/>
      <c r="FCA51" s="127"/>
      <c r="FCB51" s="127"/>
      <c r="FCC51" s="127"/>
      <c r="FCD51" s="127"/>
      <c r="FCE51" s="127"/>
      <c r="FCF51" s="127"/>
      <c r="FCG51" s="127"/>
      <c r="FCH51" s="127"/>
      <c r="FCI51" s="127"/>
      <c r="FCJ51" s="127"/>
      <c r="FCK51" s="127"/>
      <c r="FCL51" s="127"/>
      <c r="FCM51" s="127"/>
      <c r="FCN51" s="127"/>
      <c r="FCO51" s="127"/>
      <c r="FCP51" s="127"/>
      <c r="FCQ51" s="127"/>
      <c r="FCR51" s="127"/>
      <c r="FCS51" s="127"/>
      <c r="FCT51" s="127"/>
      <c r="FCU51" s="127"/>
      <c r="FCV51" s="127"/>
      <c r="FCW51" s="127"/>
      <c r="FCX51" s="127"/>
      <c r="FCY51" s="127"/>
      <c r="FCZ51" s="127"/>
      <c r="FDA51" s="127"/>
      <c r="FDB51" s="127"/>
      <c r="FDC51" s="127"/>
      <c r="FDD51" s="127"/>
      <c r="FDE51" s="127"/>
      <c r="FDF51" s="127"/>
      <c r="FDG51" s="127"/>
      <c r="FDH51" s="127"/>
      <c r="FDI51" s="127"/>
      <c r="FDJ51" s="127"/>
      <c r="FDK51" s="127"/>
      <c r="FDL51" s="127"/>
      <c r="FDM51" s="127"/>
      <c r="FDN51" s="127"/>
      <c r="FDO51" s="127"/>
      <c r="FDP51" s="127"/>
      <c r="FDQ51" s="127"/>
      <c r="FDR51" s="127"/>
      <c r="FDS51" s="127"/>
      <c r="FDT51" s="127"/>
      <c r="FDU51" s="127"/>
      <c r="FDV51" s="127"/>
      <c r="FDW51" s="127"/>
      <c r="FDX51" s="127"/>
      <c r="FDY51" s="127"/>
      <c r="FDZ51" s="127"/>
      <c r="FEA51" s="127"/>
      <c r="FEB51" s="127"/>
      <c r="FEC51" s="127"/>
      <c r="FED51" s="127"/>
      <c r="FEE51" s="127"/>
      <c r="FEF51" s="127"/>
      <c r="FEG51" s="127"/>
      <c r="FEH51" s="127"/>
      <c r="FEI51" s="127"/>
      <c r="FEJ51" s="127"/>
      <c r="FEK51" s="127"/>
      <c r="FEL51" s="127"/>
      <c r="FEM51" s="127"/>
      <c r="FEN51" s="127"/>
      <c r="FEO51" s="127"/>
      <c r="FEP51" s="127"/>
      <c r="FEQ51" s="127"/>
      <c r="FER51" s="127"/>
      <c r="FES51" s="127"/>
      <c r="FET51" s="127"/>
      <c r="FEU51" s="127"/>
      <c r="FEV51" s="127"/>
      <c r="FEW51" s="127"/>
      <c r="FEX51" s="127"/>
      <c r="FEY51" s="127"/>
      <c r="FEZ51" s="127"/>
      <c r="FFA51" s="127"/>
      <c r="FFB51" s="127"/>
      <c r="FFC51" s="127"/>
      <c r="FFD51" s="127"/>
      <c r="FFE51" s="127"/>
      <c r="FFF51" s="127"/>
      <c r="FFG51" s="127"/>
      <c r="FFH51" s="127"/>
      <c r="FFI51" s="127"/>
      <c r="FFJ51" s="127"/>
      <c r="FFK51" s="127"/>
      <c r="FFL51" s="127"/>
      <c r="FFM51" s="127"/>
      <c r="FFN51" s="127"/>
      <c r="FFO51" s="127"/>
      <c r="FFP51" s="127"/>
      <c r="FFQ51" s="127"/>
      <c r="FFR51" s="127"/>
      <c r="FFS51" s="127"/>
      <c r="FFT51" s="127"/>
      <c r="FFU51" s="127"/>
      <c r="FFV51" s="127"/>
      <c r="FFW51" s="127"/>
      <c r="FFX51" s="127"/>
      <c r="FFY51" s="127"/>
      <c r="FFZ51" s="127"/>
      <c r="FGA51" s="127"/>
      <c r="FGB51" s="127"/>
      <c r="FGC51" s="127"/>
      <c r="FGD51" s="127"/>
      <c r="FGE51" s="127"/>
      <c r="FGF51" s="127"/>
      <c r="FGG51" s="127"/>
      <c r="FGH51" s="127"/>
      <c r="FGI51" s="127"/>
      <c r="FGJ51" s="127"/>
      <c r="FGK51" s="127"/>
      <c r="FGL51" s="127"/>
      <c r="FGM51" s="127"/>
      <c r="FGN51" s="127"/>
      <c r="FGO51" s="127"/>
      <c r="FGP51" s="127"/>
      <c r="FGQ51" s="127"/>
      <c r="FGR51" s="127"/>
      <c r="FGS51" s="127"/>
      <c r="FGT51" s="127"/>
      <c r="FGU51" s="127"/>
      <c r="FGV51" s="127"/>
      <c r="FGW51" s="127"/>
      <c r="FGX51" s="127"/>
      <c r="FGY51" s="127"/>
      <c r="FGZ51" s="127"/>
      <c r="FHA51" s="127"/>
      <c r="FHB51" s="127"/>
      <c r="FHC51" s="127"/>
      <c r="FHD51" s="127"/>
      <c r="FHE51" s="127"/>
      <c r="FHF51" s="127"/>
      <c r="FHG51" s="127"/>
      <c r="FHH51" s="127"/>
      <c r="FHI51" s="127"/>
      <c r="FHJ51" s="127"/>
      <c r="FHK51" s="127"/>
      <c r="FHL51" s="127"/>
      <c r="FHM51" s="127"/>
      <c r="FHN51" s="127"/>
      <c r="FHO51" s="127"/>
      <c r="FHP51" s="127"/>
      <c r="FHQ51" s="127"/>
      <c r="FHR51" s="127"/>
      <c r="FHS51" s="127"/>
      <c r="FHT51" s="127"/>
      <c r="FHU51" s="127"/>
      <c r="FHV51" s="127"/>
      <c r="FHW51" s="127"/>
      <c r="FHX51" s="127"/>
      <c r="FHY51" s="127"/>
      <c r="FHZ51" s="127"/>
      <c r="FIA51" s="127"/>
      <c r="FIB51" s="127"/>
      <c r="FIC51" s="127"/>
      <c r="FID51" s="127"/>
      <c r="FIE51" s="127"/>
      <c r="FIF51" s="127"/>
      <c r="FIG51" s="127"/>
      <c r="FIH51" s="127"/>
      <c r="FII51" s="127"/>
      <c r="FIJ51" s="127"/>
      <c r="FIK51" s="127"/>
      <c r="FIL51" s="127"/>
      <c r="FIM51" s="127"/>
      <c r="FIN51" s="127"/>
      <c r="FIO51" s="127"/>
      <c r="FIP51" s="127"/>
      <c r="FIQ51" s="127"/>
      <c r="FIR51" s="127"/>
      <c r="FIS51" s="127"/>
      <c r="FIT51" s="127"/>
      <c r="FIU51" s="127"/>
      <c r="FIV51" s="127"/>
      <c r="FIW51" s="127"/>
      <c r="FIX51" s="127"/>
      <c r="FIY51" s="127"/>
      <c r="FIZ51" s="127"/>
      <c r="FJA51" s="127"/>
      <c r="FJB51" s="127"/>
      <c r="FJC51" s="127"/>
      <c r="FJD51" s="127"/>
      <c r="FJE51" s="127"/>
      <c r="FJF51" s="127"/>
      <c r="FJG51" s="127"/>
      <c r="FJH51" s="127"/>
      <c r="FJI51" s="127"/>
      <c r="FJJ51" s="127"/>
      <c r="FJK51" s="127"/>
      <c r="FJL51" s="127"/>
      <c r="FJM51" s="127"/>
      <c r="FJN51" s="127"/>
      <c r="FJO51" s="127"/>
      <c r="FJP51" s="127"/>
      <c r="FJQ51" s="127"/>
      <c r="FJR51" s="127"/>
      <c r="FJS51" s="127"/>
      <c r="FJT51" s="127"/>
      <c r="FJU51" s="127"/>
      <c r="FJV51" s="127"/>
      <c r="FJW51" s="127"/>
      <c r="FJX51" s="127"/>
      <c r="FJY51" s="127"/>
      <c r="FJZ51" s="127"/>
      <c r="FKA51" s="127"/>
      <c r="FKB51" s="127"/>
      <c r="FKC51" s="127"/>
      <c r="FKD51" s="127"/>
      <c r="FKE51" s="127"/>
      <c r="FKF51" s="127"/>
      <c r="FKG51" s="127"/>
      <c r="FKH51" s="127"/>
      <c r="FKI51" s="127"/>
      <c r="FKJ51" s="127"/>
      <c r="FKK51" s="127"/>
      <c r="FKL51" s="127"/>
      <c r="FKM51" s="127"/>
      <c r="FKN51" s="127"/>
      <c r="FKO51" s="127"/>
      <c r="FKP51" s="127"/>
      <c r="FKQ51" s="127"/>
      <c r="FKR51" s="127"/>
      <c r="FKS51" s="127"/>
      <c r="FKT51" s="127"/>
      <c r="FKU51" s="127"/>
      <c r="FKV51" s="127"/>
      <c r="FKW51" s="127"/>
      <c r="FKX51" s="127"/>
      <c r="FKY51" s="127"/>
      <c r="FKZ51" s="127"/>
      <c r="FLA51" s="127"/>
      <c r="FLB51" s="127"/>
      <c r="FLC51" s="127"/>
      <c r="FLD51" s="127"/>
      <c r="FLE51" s="127"/>
      <c r="FLF51" s="127"/>
      <c r="FLG51" s="127"/>
      <c r="FLH51" s="127"/>
      <c r="FLI51" s="127"/>
      <c r="FLJ51" s="127"/>
      <c r="FLK51" s="127"/>
      <c r="FLL51" s="127"/>
      <c r="FLM51" s="127"/>
      <c r="FLN51" s="127"/>
      <c r="FLO51" s="127"/>
      <c r="FLP51" s="127"/>
      <c r="FLQ51" s="127"/>
      <c r="FLR51" s="127"/>
      <c r="FLS51" s="127"/>
      <c r="FLT51" s="127"/>
      <c r="FLU51" s="127"/>
      <c r="FLV51" s="127"/>
      <c r="FLW51" s="127"/>
      <c r="FLX51" s="127"/>
      <c r="FLY51" s="127"/>
      <c r="FLZ51" s="127"/>
      <c r="FMA51" s="127"/>
      <c r="FMB51" s="127"/>
      <c r="FMC51" s="127"/>
      <c r="FMD51" s="127"/>
      <c r="FME51" s="127"/>
      <c r="FMF51" s="127"/>
      <c r="FMG51" s="127"/>
      <c r="FMH51" s="127"/>
      <c r="FMI51" s="127"/>
      <c r="FMJ51" s="127"/>
      <c r="FMK51" s="127"/>
      <c r="FML51" s="127"/>
      <c r="FMM51" s="127"/>
      <c r="FMN51" s="127"/>
      <c r="FMO51" s="127"/>
      <c r="FMP51" s="127"/>
      <c r="FMQ51" s="127"/>
      <c r="FMR51" s="127"/>
      <c r="FMS51" s="127"/>
      <c r="FMT51" s="127"/>
      <c r="FMU51" s="127"/>
      <c r="FMV51" s="127"/>
      <c r="FMW51" s="127"/>
      <c r="FMX51" s="127"/>
      <c r="FMY51" s="127"/>
      <c r="FMZ51" s="127"/>
      <c r="FNA51" s="127"/>
      <c r="FNB51" s="127"/>
      <c r="FNC51" s="127"/>
      <c r="FND51" s="127"/>
      <c r="FNE51" s="127"/>
      <c r="FNF51" s="127"/>
      <c r="FNG51" s="127"/>
      <c r="FNH51" s="127"/>
      <c r="FNI51" s="127"/>
      <c r="FNJ51" s="127"/>
      <c r="FNK51" s="127"/>
      <c r="FNL51" s="127"/>
      <c r="FNM51" s="127"/>
      <c r="FNN51" s="127"/>
      <c r="FNO51" s="127"/>
      <c r="FNP51" s="127"/>
      <c r="FNQ51" s="127"/>
      <c r="FNR51" s="127"/>
      <c r="FNS51" s="127"/>
      <c r="FNT51" s="127"/>
      <c r="FNU51" s="127"/>
      <c r="FNV51" s="127"/>
      <c r="FNW51" s="127"/>
      <c r="FNX51" s="127"/>
      <c r="FNY51" s="127"/>
      <c r="FNZ51" s="127"/>
      <c r="FOA51" s="127"/>
      <c r="FOB51" s="127"/>
      <c r="FOC51" s="127"/>
      <c r="FOD51" s="127"/>
      <c r="FOE51" s="127"/>
      <c r="FOF51" s="127"/>
      <c r="FOG51" s="127"/>
      <c r="FOH51" s="127"/>
      <c r="FOI51" s="127"/>
      <c r="FOJ51" s="127"/>
      <c r="FOK51" s="127"/>
      <c r="FOL51" s="127"/>
      <c r="FOM51" s="127"/>
      <c r="FON51" s="127"/>
      <c r="FOO51" s="127"/>
      <c r="FOP51" s="127"/>
      <c r="FOQ51" s="127"/>
      <c r="FOR51" s="127"/>
      <c r="FOS51" s="127"/>
      <c r="FOT51" s="127"/>
      <c r="FOU51" s="127"/>
      <c r="FOV51" s="127"/>
      <c r="FOW51" s="127"/>
      <c r="FOX51" s="127"/>
      <c r="FOY51" s="127"/>
      <c r="FOZ51" s="127"/>
      <c r="FPA51" s="127"/>
      <c r="FPB51" s="127"/>
      <c r="FPC51" s="127"/>
      <c r="FPD51" s="127"/>
      <c r="FPE51" s="127"/>
      <c r="FPF51" s="127"/>
      <c r="FPG51" s="127"/>
      <c r="FPH51" s="127"/>
      <c r="FPI51" s="127"/>
      <c r="FPJ51" s="127"/>
      <c r="FPK51" s="127"/>
      <c r="FPL51" s="127"/>
      <c r="FPM51" s="127"/>
      <c r="FPN51" s="127"/>
      <c r="FPO51" s="127"/>
      <c r="FPP51" s="127"/>
      <c r="FPQ51" s="127"/>
      <c r="FPR51" s="127"/>
      <c r="FPS51" s="127"/>
      <c r="FPT51" s="127"/>
      <c r="FPU51" s="127"/>
      <c r="FPV51" s="127"/>
      <c r="FPW51" s="127"/>
      <c r="FPX51" s="127"/>
      <c r="FPY51" s="127"/>
      <c r="FPZ51" s="127"/>
      <c r="FQA51" s="127"/>
      <c r="FQB51" s="127"/>
      <c r="FQC51" s="127"/>
      <c r="FQD51" s="127"/>
      <c r="FQE51" s="127"/>
      <c r="FQF51" s="127"/>
      <c r="FQG51" s="127"/>
      <c r="FQH51" s="127"/>
      <c r="FQI51" s="127"/>
      <c r="FQJ51" s="127"/>
      <c r="FQK51" s="127"/>
      <c r="FQL51" s="127"/>
      <c r="FQM51" s="127"/>
      <c r="FQN51" s="127"/>
      <c r="FQO51" s="127"/>
      <c r="FQP51" s="127"/>
      <c r="FQQ51" s="127"/>
      <c r="FQR51" s="127"/>
      <c r="FQS51" s="127"/>
      <c r="FQT51" s="127"/>
      <c r="FQU51" s="127"/>
      <c r="FQV51" s="127"/>
      <c r="FQW51" s="127"/>
      <c r="FQX51" s="127"/>
      <c r="FQY51" s="127"/>
      <c r="FQZ51" s="127"/>
      <c r="FRA51" s="127"/>
      <c r="FRB51" s="127"/>
      <c r="FRC51" s="127"/>
      <c r="FRD51" s="127"/>
      <c r="FRE51" s="127"/>
      <c r="FRF51" s="127"/>
      <c r="FRG51" s="127"/>
      <c r="FRH51" s="127"/>
      <c r="FRI51" s="127"/>
      <c r="FRJ51" s="127"/>
      <c r="FRK51" s="127"/>
      <c r="FRL51" s="127"/>
      <c r="FRM51" s="127"/>
      <c r="FRN51" s="127"/>
      <c r="FRO51" s="127"/>
      <c r="FRP51" s="127"/>
      <c r="FRQ51" s="127"/>
      <c r="FRR51" s="127"/>
      <c r="FRS51" s="127"/>
      <c r="FRT51" s="127"/>
      <c r="FRU51" s="127"/>
      <c r="FRV51" s="127"/>
      <c r="FRW51" s="127"/>
      <c r="FRX51" s="127"/>
      <c r="FRY51" s="127"/>
      <c r="FRZ51" s="127"/>
      <c r="FSA51" s="127"/>
      <c r="FSB51" s="127"/>
      <c r="FSC51" s="127"/>
      <c r="FSD51" s="127"/>
      <c r="FSE51" s="127"/>
      <c r="FSF51" s="127"/>
      <c r="FSG51" s="127"/>
      <c r="FSH51" s="127"/>
      <c r="FSI51" s="127"/>
      <c r="FSJ51" s="127"/>
      <c r="FSK51" s="127"/>
      <c r="FSL51" s="127"/>
      <c r="FSM51" s="127"/>
      <c r="FSN51" s="127"/>
      <c r="FSO51" s="127"/>
      <c r="FSP51" s="127"/>
      <c r="FSQ51" s="127"/>
      <c r="FSR51" s="127"/>
      <c r="FSS51" s="127"/>
      <c r="FST51" s="127"/>
      <c r="FSU51" s="127"/>
      <c r="FSV51" s="127"/>
      <c r="FSW51" s="127"/>
      <c r="FSX51" s="127"/>
      <c r="FSY51" s="127"/>
      <c r="FSZ51" s="127"/>
      <c r="FTA51" s="127"/>
      <c r="FTB51" s="127"/>
      <c r="FTC51" s="127"/>
      <c r="FTD51" s="127"/>
      <c r="FTE51" s="127"/>
      <c r="FTF51" s="127"/>
      <c r="FTG51" s="127"/>
      <c r="FTH51" s="127"/>
      <c r="FTI51" s="127"/>
      <c r="FTJ51" s="127"/>
      <c r="FTK51" s="127"/>
      <c r="FTL51" s="127"/>
      <c r="FTM51" s="127"/>
      <c r="FTN51" s="127"/>
      <c r="FTO51" s="127"/>
      <c r="FTP51" s="127"/>
      <c r="FTQ51" s="127"/>
      <c r="FTR51" s="127"/>
      <c r="FTS51" s="127"/>
      <c r="FTT51" s="127"/>
      <c r="FTU51" s="127"/>
      <c r="FTV51" s="127"/>
      <c r="FTW51" s="127"/>
      <c r="FTX51" s="127"/>
      <c r="FTY51" s="127"/>
      <c r="FTZ51" s="127"/>
      <c r="FUA51" s="127"/>
      <c r="FUB51" s="127"/>
      <c r="FUC51" s="127"/>
      <c r="FUD51" s="127"/>
      <c r="FUE51" s="127"/>
      <c r="FUF51" s="127"/>
      <c r="FUG51" s="127"/>
      <c r="FUH51" s="127"/>
      <c r="FUI51" s="127"/>
      <c r="FUJ51" s="127"/>
      <c r="FUK51" s="127"/>
      <c r="FUL51" s="127"/>
      <c r="FUM51" s="127"/>
      <c r="FUN51" s="127"/>
      <c r="FUO51" s="127"/>
      <c r="FUP51" s="127"/>
      <c r="FUQ51" s="127"/>
      <c r="FUR51" s="127"/>
      <c r="FUS51" s="127"/>
      <c r="FUT51" s="127"/>
      <c r="FUU51" s="127"/>
      <c r="FUV51" s="127"/>
      <c r="FUW51" s="127"/>
      <c r="FUX51" s="127"/>
      <c r="FUY51" s="127"/>
      <c r="FUZ51" s="127"/>
      <c r="FVA51" s="127"/>
      <c r="FVB51" s="127"/>
      <c r="FVC51" s="127"/>
      <c r="FVD51" s="127"/>
      <c r="FVE51" s="127"/>
      <c r="FVF51" s="127"/>
      <c r="FVG51" s="127"/>
      <c r="FVH51" s="127"/>
      <c r="FVI51" s="127"/>
      <c r="FVJ51" s="127"/>
      <c r="FVK51" s="127"/>
      <c r="FVL51" s="127"/>
      <c r="FVM51" s="127"/>
      <c r="FVN51" s="127"/>
      <c r="FVO51" s="127"/>
      <c r="FVP51" s="127"/>
      <c r="FVQ51" s="127"/>
      <c r="FVR51" s="127"/>
      <c r="FVS51" s="127"/>
      <c r="FVT51" s="127"/>
      <c r="FVU51" s="127"/>
      <c r="FVV51" s="127"/>
      <c r="FVW51" s="127"/>
      <c r="FVX51" s="127"/>
      <c r="FVY51" s="127"/>
      <c r="FVZ51" s="127"/>
      <c r="FWA51" s="127"/>
      <c r="FWB51" s="127"/>
      <c r="FWC51" s="127"/>
      <c r="FWD51" s="127"/>
      <c r="FWE51" s="127"/>
      <c r="FWF51" s="127"/>
      <c r="FWG51" s="127"/>
      <c r="FWH51" s="127"/>
      <c r="FWI51" s="127"/>
      <c r="FWJ51" s="127"/>
      <c r="FWK51" s="127"/>
      <c r="FWL51" s="127"/>
      <c r="FWM51" s="127"/>
      <c r="FWN51" s="127"/>
      <c r="FWO51" s="127"/>
      <c r="FWP51" s="127"/>
      <c r="FWQ51" s="127"/>
      <c r="FWR51" s="127"/>
      <c r="FWS51" s="127"/>
      <c r="FWT51" s="127"/>
      <c r="FWU51" s="127"/>
      <c r="FWV51" s="127"/>
      <c r="FWW51" s="127"/>
      <c r="FWX51" s="127"/>
      <c r="FWY51" s="127"/>
      <c r="FWZ51" s="127"/>
      <c r="FXA51" s="127"/>
      <c r="FXB51" s="127"/>
      <c r="FXC51" s="127"/>
      <c r="FXD51" s="127"/>
      <c r="FXE51" s="127"/>
      <c r="FXF51" s="127"/>
      <c r="FXG51" s="127"/>
      <c r="FXH51" s="127"/>
      <c r="FXI51" s="127"/>
      <c r="FXJ51" s="127"/>
      <c r="FXK51" s="127"/>
      <c r="FXL51" s="127"/>
      <c r="FXM51" s="127"/>
      <c r="FXN51" s="127"/>
      <c r="FXO51" s="127"/>
      <c r="FXP51" s="127"/>
      <c r="FXQ51" s="127"/>
      <c r="FXR51" s="127"/>
      <c r="FXS51" s="127"/>
      <c r="FXT51" s="127"/>
      <c r="FXU51" s="127"/>
      <c r="FXV51" s="127"/>
      <c r="FXW51" s="127"/>
      <c r="FXX51" s="127"/>
      <c r="FXY51" s="127"/>
      <c r="FXZ51" s="127"/>
      <c r="FYA51" s="127"/>
      <c r="FYB51" s="127"/>
      <c r="FYC51" s="127"/>
      <c r="FYD51" s="127"/>
      <c r="FYE51" s="127"/>
      <c r="FYF51" s="127"/>
      <c r="FYG51" s="127"/>
      <c r="FYH51" s="127"/>
      <c r="FYI51" s="127"/>
      <c r="FYJ51" s="127"/>
      <c r="FYK51" s="127"/>
      <c r="FYL51" s="127"/>
      <c r="FYM51" s="127"/>
      <c r="FYN51" s="127"/>
      <c r="FYO51" s="127"/>
      <c r="FYP51" s="127"/>
      <c r="FYQ51" s="127"/>
      <c r="FYR51" s="127"/>
      <c r="FYS51" s="127"/>
      <c r="FYT51" s="127"/>
      <c r="FYU51" s="127"/>
      <c r="FYV51" s="127"/>
      <c r="FYW51" s="127"/>
      <c r="FYX51" s="127"/>
      <c r="FYY51" s="127"/>
      <c r="FYZ51" s="127"/>
      <c r="FZA51" s="127"/>
      <c r="FZB51" s="127"/>
      <c r="FZC51" s="127"/>
      <c r="FZD51" s="127"/>
      <c r="FZE51" s="127"/>
      <c r="FZF51" s="127"/>
      <c r="FZG51" s="127"/>
      <c r="FZH51" s="127"/>
      <c r="FZI51" s="127"/>
      <c r="FZJ51" s="127"/>
      <c r="FZK51" s="127"/>
      <c r="FZL51" s="127"/>
      <c r="FZM51" s="127"/>
      <c r="FZN51" s="127"/>
      <c r="FZO51" s="127"/>
      <c r="FZP51" s="127"/>
      <c r="FZQ51" s="127"/>
      <c r="FZR51" s="127"/>
      <c r="FZS51" s="127"/>
      <c r="FZT51" s="127"/>
      <c r="FZU51" s="127"/>
      <c r="FZV51" s="127"/>
      <c r="FZW51" s="127"/>
      <c r="FZX51" s="127"/>
      <c r="FZY51" s="127"/>
      <c r="FZZ51" s="127"/>
      <c r="GAA51" s="127"/>
      <c r="GAB51" s="127"/>
      <c r="GAC51" s="127"/>
      <c r="GAD51" s="127"/>
      <c r="GAE51" s="127"/>
      <c r="GAF51" s="127"/>
      <c r="GAG51" s="127"/>
      <c r="GAH51" s="127"/>
      <c r="GAI51" s="127"/>
      <c r="GAJ51" s="127"/>
      <c r="GAK51" s="127"/>
      <c r="GAL51" s="127"/>
      <c r="GAM51" s="127"/>
      <c r="GAN51" s="127"/>
      <c r="GAO51" s="127"/>
      <c r="GAP51" s="127"/>
      <c r="GAQ51" s="127"/>
      <c r="GAR51" s="127"/>
      <c r="GAS51" s="127"/>
      <c r="GAT51" s="127"/>
      <c r="GAU51" s="127"/>
      <c r="GAV51" s="127"/>
      <c r="GAW51" s="127"/>
      <c r="GAX51" s="127"/>
      <c r="GAY51" s="127"/>
      <c r="GAZ51" s="127"/>
      <c r="GBA51" s="127"/>
      <c r="GBB51" s="127"/>
      <c r="GBC51" s="127"/>
      <c r="GBD51" s="127"/>
      <c r="GBE51" s="127"/>
      <c r="GBF51" s="127"/>
      <c r="GBG51" s="127"/>
      <c r="GBH51" s="127"/>
      <c r="GBI51" s="127"/>
      <c r="GBJ51" s="127"/>
      <c r="GBK51" s="127"/>
      <c r="GBL51" s="127"/>
      <c r="GBM51" s="127"/>
      <c r="GBN51" s="127"/>
      <c r="GBO51" s="127"/>
      <c r="GBP51" s="127"/>
      <c r="GBQ51" s="127"/>
      <c r="GBR51" s="127"/>
      <c r="GBS51" s="127"/>
      <c r="GBT51" s="127"/>
      <c r="GBU51" s="127"/>
      <c r="GBV51" s="127"/>
      <c r="GBW51" s="127"/>
      <c r="GBX51" s="127"/>
      <c r="GBY51" s="127"/>
      <c r="GBZ51" s="127"/>
      <c r="GCA51" s="127"/>
      <c r="GCB51" s="127"/>
      <c r="GCC51" s="127"/>
      <c r="GCD51" s="127"/>
      <c r="GCE51" s="127"/>
      <c r="GCF51" s="127"/>
      <c r="GCG51" s="127"/>
      <c r="GCH51" s="127"/>
      <c r="GCI51" s="127"/>
      <c r="GCJ51" s="127"/>
      <c r="GCK51" s="127"/>
      <c r="GCL51" s="127"/>
      <c r="GCM51" s="127"/>
      <c r="GCN51" s="127"/>
      <c r="GCO51" s="127"/>
      <c r="GCP51" s="127"/>
      <c r="GCQ51" s="127"/>
      <c r="GCR51" s="127"/>
      <c r="GCS51" s="127"/>
      <c r="GCT51" s="127"/>
      <c r="GCU51" s="127"/>
      <c r="GCV51" s="127"/>
      <c r="GCW51" s="127"/>
      <c r="GCX51" s="127"/>
      <c r="GCY51" s="127"/>
      <c r="GCZ51" s="127"/>
      <c r="GDA51" s="127"/>
      <c r="GDB51" s="127"/>
      <c r="GDC51" s="127"/>
      <c r="GDD51" s="127"/>
      <c r="GDE51" s="127"/>
      <c r="GDF51" s="127"/>
      <c r="GDG51" s="127"/>
      <c r="GDH51" s="127"/>
      <c r="GDI51" s="127"/>
      <c r="GDJ51" s="127"/>
      <c r="GDK51" s="127"/>
      <c r="GDL51" s="127"/>
      <c r="GDM51" s="127"/>
      <c r="GDN51" s="127"/>
      <c r="GDO51" s="127"/>
      <c r="GDP51" s="127"/>
      <c r="GDQ51" s="127"/>
      <c r="GDR51" s="127"/>
      <c r="GDS51" s="127"/>
      <c r="GDT51" s="127"/>
      <c r="GDU51" s="127"/>
      <c r="GDV51" s="127"/>
      <c r="GDW51" s="127"/>
      <c r="GDX51" s="127"/>
      <c r="GDY51" s="127"/>
      <c r="GDZ51" s="127"/>
      <c r="GEA51" s="127"/>
      <c r="GEB51" s="127"/>
      <c r="GEC51" s="127"/>
      <c r="GED51" s="127"/>
      <c r="GEE51" s="127"/>
      <c r="GEF51" s="127"/>
      <c r="GEG51" s="127"/>
      <c r="GEH51" s="127"/>
      <c r="GEI51" s="127"/>
      <c r="GEJ51" s="127"/>
      <c r="GEK51" s="127"/>
      <c r="GEL51" s="127"/>
      <c r="GEM51" s="127"/>
      <c r="GEN51" s="127"/>
      <c r="GEO51" s="127"/>
      <c r="GEP51" s="127"/>
      <c r="GEQ51" s="127"/>
      <c r="GER51" s="127"/>
      <c r="GES51" s="127"/>
      <c r="GET51" s="127"/>
      <c r="GEU51" s="127"/>
      <c r="GEV51" s="127"/>
      <c r="GEW51" s="127"/>
      <c r="GEX51" s="127"/>
      <c r="GEY51" s="127"/>
      <c r="GEZ51" s="127"/>
      <c r="GFA51" s="127"/>
      <c r="GFB51" s="127"/>
      <c r="GFC51" s="127"/>
      <c r="GFD51" s="127"/>
      <c r="GFE51" s="127"/>
      <c r="GFF51" s="127"/>
      <c r="GFG51" s="127"/>
      <c r="GFH51" s="127"/>
      <c r="GFI51" s="127"/>
      <c r="GFJ51" s="127"/>
      <c r="GFK51" s="127"/>
      <c r="GFL51" s="127"/>
      <c r="GFM51" s="127"/>
      <c r="GFN51" s="127"/>
      <c r="GFO51" s="127"/>
      <c r="GFP51" s="127"/>
      <c r="GFQ51" s="127"/>
      <c r="GFR51" s="127"/>
      <c r="GFS51" s="127"/>
      <c r="GFT51" s="127"/>
      <c r="GFU51" s="127"/>
      <c r="GFV51" s="127"/>
      <c r="GFW51" s="127"/>
      <c r="GFX51" s="127"/>
      <c r="GFY51" s="127"/>
      <c r="GFZ51" s="127"/>
      <c r="GGA51" s="127"/>
      <c r="GGB51" s="127"/>
      <c r="GGC51" s="127"/>
      <c r="GGD51" s="127"/>
      <c r="GGE51" s="127"/>
      <c r="GGF51" s="127"/>
      <c r="GGG51" s="127"/>
      <c r="GGH51" s="127"/>
      <c r="GGI51" s="127"/>
      <c r="GGJ51" s="127"/>
      <c r="GGK51" s="127"/>
      <c r="GGL51" s="127"/>
      <c r="GGM51" s="127"/>
      <c r="GGN51" s="127"/>
      <c r="GGO51" s="127"/>
      <c r="GGP51" s="127"/>
      <c r="GGQ51" s="127"/>
      <c r="GGR51" s="127"/>
      <c r="GGS51" s="127"/>
      <c r="GGT51" s="127"/>
      <c r="GGU51" s="127"/>
      <c r="GGV51" s="127"/>
      <c r="GGW51" s="127"/>
      <c r="GGX51" s="127"/>
      <c r="GGY51" s="127"/>
      <c r="GGZ51" s="127"/>
      <c r="GHA51" s="127"/>
      <c r="GHB51" s="127"/>
      <c r="GHC51" s="127"/>
      <c r="GHD51" s="127"/>
      <c r="GHE51" s="127"/>
      <c r="GHF51" s="127"/>
      <c r="GHG51" s="127"/>
      <c r="GHH51" s="127"/>
      <c r="GHI51" s="127"/>
      <c r="GHJ51" s="127"/>
      <c r="GHK51" s="127"/>
      <c r="GHL51" s="127"/>
      <c r="GHM51" s="127"/>
      <c r="GHN51" s="127"/>
      <c r="GHO51" s="127"/>
      <c r="GHP51" s="127"/>
      <c r="GHQ51" s="127"/>
      <c r="GHR51" s="127"/>
      <c r="GHS51" s="127"/>
      <c r="GHT51" s="127"/>
      <c r="GHU51" s="127"/>
      <c r="GHV51" s="127"/>
      <c r="GHW51" s="127"/>
      <c r="GHX51" s="127"/>
      <c r="GHY51" s="127"/>
      <c r="GHZ51" s="127"/>
      <c r="GIA51" s="127"/>
      <c r="GIB51" s="127"/>
      <c r="GIC51" s="127"/>
      <c r="GID51" s="127"/>
      <c r="GIE51" s="127"/>
      <c r="GIF51" s="127"/>
      <c r="GIG51" s="127"/>
      <c r="GIH51" s="127"/>
      <c r="GII51" s="127"/>
      <c r="GIJ51" s="127"/>
      <c r="GIK51" s="127"/>
      <c r="GIL51" s="127"/>
      <c r="GIM51" s="127"/>
      <c r="GIN51" s="127"/>
      <c r="GIO51" s="127"/>
      <c r="GIP51" s="127"/>
      <c r="GIQ51" s="127"/>
      <c r="GIR51" s="127"/>
      <c r="GIS51" s="127"/>
      <c r="GIT51" s="127"/>
      <c r="GIU51" s="127"/>
      <c r="GIV51" s="127"/>
      <c r="GIW51" s="127"/>
      <c r="GIX51" s="127"/>
      <c r="GIY51" s="127"/>
      <c r="GIZ51" s="127"/>
      <c r="GJA51" s="127"/>
      <c r="GJB51" s="127"/>
      <c r="GJC51" s="127"/>
      <c r="GJD51" s="127"/>
      <c r="GJE51" s="127"/>
      <c r="GJF51" s="127"/>
      <c r="GJG51" s="127"/>
      <c r="GJH51" s="127"/>
      <c r="GJI51" s="127"/>
      <c r="GJJ51" s="127"/>
      <c r="GJK51" s="127"/>
      <c r="GJL51" s="127"/>
      <c r="GJM51" s="127"/>
      <c r="GJN51" s="127"/>
      <c r="GJO51" s="127"/>
      <c r="GJP51" s="127"/>
      <c r="GJQ51" s="127"/>
      <c r="GJR51" s="127"/>
      <c r="GJS51" s="127"/>
      <c r="GJT51" s="127"/>
      <c r="GJU51" s="127"/>
      <c r="GJV51" s="127"/>
      <c r="GJW51" s="127"/>
      <c r="GJX51" s="127"/>
      <c r="GJY51" s="127"/>
      <c r="GJZ51" s="127"/>
      <c r="GKA51" s="127"/>
      <c r="GKB51" s="127"/>
      <c r="GKC51" s="127"/>
      <c r="GKD51" s="127"/>
      <c r="GKE51" s="127"/>
      <c r="GKF51" s="127"/>
      <c r="GKG51" s="127"/>
      <c r="GKH51" s="127"/>
      <c r="GKI51" s="127"/>
      <c r="GKJ51" s="127"/>
      <c r="GKK51" s="127"/>
      <c r="GKL51" s="127"/>
      <c r="GKM51" s="127"/>
      <c r="GKN51" s="127"/>
      <c r="GKO51" s="127"/>
      <c r="GKP51" s="127"/>
      <c r="GKQ51" s="127"/>
      <c r="GKR51" s="127"/>
      <c r="GKS51" s="127"/>
      <c r="GKT51" s="127"/>
      <c r="GKU51" s="127"/>
      <c r="GKV51" s="127"/>
      <c r="GKW51" s="127"/>
      <c r="GKX51" s="127"/>
      <c r="GKY51" s="127"/>
      <c r="GKZ51" s="127"/>
      <c r="GLA51" s="127"/>
      <c r="GLB51" s="127"/>
      <c r="GLC51" s="127"/>
      <c r="GLD51" s="127"/>
      <c r="GLE51" s="127"/>
      <c r="GLF51" s="127"/>
      <c r="GLG51" s="127"/>
      <c r="GLH51" s="127"/>
      <c r="GLI51" s="127"/>
      <c r="GLJ51" s="127"/>
      <c r="GLK51" s="127"/>
      <c r="GLL51" s="127"/>
      <c r="GLM51" s="127"/>
      <c r="GLN51" s="127"/>
      <c r="GLO51" s="127"/>
      <c r="GLP51" s="127"/>
      <c r="GLQ51" s="127"/>
      <c r="GLR51" s="127"/>
      <c r="GLS51" s="127"/>
      <c r="GLT51" s="127"/>
      <c r="GLU51" s="127"/>
      <c r="GLV51" s="127"/>
      <c r="GLW51" s="127"/>
      <c r="GLX51" s="127"/>
      <c r="GLY51" s="127"/>
      <c r="GLZ51" s="127"/>
      <c r="GMA51" s="127"/>
      <c r="GMB51" s="127"/>
      <c r="GMC51" s="127"/>
      <c r="GMD51" s="127"/>
      <c r="GME51" s="127"/>
      <c r="GMF51" s="127"/>
      <c r="GMG51" s="127"/>
      <c r="GMH51" s="127"/>
      <c r="GMI51" s="127"/>
      <c r="GMJ51" s="127"/>
      <c r="GMK51" s="127"/>
      <c r="GML51" s="127"/>
      <c r="GMM51" s="127"/>
      <c r="GMN51" s="127"/>
      <c r="GMO51" s="127"/>
      <c r="GMP51" s="127"/>
      <c r="GMQ51" s="127"/>
      <c r="GMR51" s="127"/>
      <c r="GMS51" s="127"/>
      <c r="GMT51" s="127"/>
      <c r="GMU51" s="127"/>
      <c r="GMV51" s="127"/>
      <c r="GMW51" s="127"/>
      <c r="GMX51" s="127"/>
      <c r="GMY51" s="127"/>
      <c r="GMZ51" s="127"/>
      <c r="GNA51" s="127"/>
      <c r="GNB51" s="127"/>
      <c r="GNC51" s="127"/>
      <c r="GND51" s="127"/>
      <c r="GNE51" s="127"/>
      <c r="GNF51" s="127"/>
      <c r="GNG51" s="127"/>
      <c r="GNH51" s="127"/>
      <c r="GNI51" s="127"/>
      <c r="GNJ51" s="127"/>
      <c r="GNK51" s="127"/>
      <c r="GNL51" s="127"/>
      <c r="GNM51" s="127"/>
      <c r="GNN51" s="127"/>
      <c r="GNO51" s="127"/>
      <c r="GNP51" s="127"/>
      <c r="GNQ51" s="127"/>
      <c r="GNR51" s="127"/>
      <c r="GNS51" s="127"/>
      <c r="GNT51" s="127"/>
      <c r="GNU51" s="127"/>
      <c r="GNV51" s="127"/>
      <c r="GNW51" s="127"/>
      <c r="GNX51" s="127"/>
      <c r="GNY51" s="127"/>
      <c r="GNZ51" s="127"/>
      <c r="GOA51" s="127"/>
      <c r="GOB51" s="127"/>
      <c r="GOC51" s="127"/>
      <c r="GOD51" s="127"/>
      <c r="GOE51" s="127"/>
      <c r="GOF51" s="127"/>
      <c r="GOG51" s="127"/>
      <c r="GOH51" s="127"/>
      <c r="GOI51" s="127"/>
      <c r="GOJ51" s="127"/>
      <c r="GOK51" s="127"/>
      <c r="GOL51" s="127"/>
      <c r="GOM51" s="127"/>
      <c r="GON51" s="127"/>
      <c r="GOO51" s="127"/>
      <c r="GOP51" s="127"/>
      <c r="GOQ51" s="127"/>
      <c r="GOR51" s="127"/>
      <c r="GOS51" s="127"/>
      <c r="GOT51" s="127"/>
      <c r="GOU51" s="127"/>
      <c r="GOV51" s="127"/>
      <c r="GOW51" s="127"/>
      <c r="GOX51" s="127"/>
      <c r="GOY51" s="127"/>
      <c r="GOZ51" s="127"/>
      <c r="GPA51" s="127"/>
      <c r="GPB51" s="127"/>
      <c r="GPC51" s="127"/>
      <c r="GPD51" s="127"/>
      <c r="GPE51" s="127"/>
      <c r="GPF51" s="127"/>
      <c r="GPG51" s="127"/>
      <c r="GPH51" s="127"/>
      <c r="GPI51" s="127"/>
      <c r="GPJ51" s="127"/>
      <c r="GPK51" s="127"/>
      <c r="GPL51" s="127"/>
      <c r="GPM51" s="127"/>
      <c r="GPN51" s="127"/>
      <c r="GPO51" s="127"/>
      <c r="GPP51" s="127"/>
      <c r="GPQ51" s="127"/>
      <c r="GPR51" s="127"/>
      <c r="GPS51" s="127"/>
      <c r="GPT51" s="127"/>
      <c r="GPU51" s="127"/>
      <c r="GPV51" s="127"/>
      <c r="GPW51" s="127"/>
      <c r="GPX51" s="127"/>
      <c r="GPY51" s="127"/>
      <c r="GPZ51" s="127"/>
      <c r="GQA51" s="127"/>
      <c r="GQB51" s="127"/>
      <c r="GQC51" s="127"/>
      <c r="GQD51" s="127"/>
      <c r="GQE51" s="127"/>
      <c r="GQF51" s="127"/>
      <c r="GQG51" s="127"/>
      <c r="GQH51" s="127"/>
      <c r="GQI51" s="127"/>
      <c r="GQJ51" s="127"/>
      <c r="GQK51" s="127"/>
      <c r="GQL51" s="127"/>
      <c r="GQM51" s="127"/>
      <c r="GQN51" s="127"/>
      <c r="GQO51" s="127"/>
      <c r="GQP51" s="127"/>
      <c r="GQQ51" s="127"/>
      <c r="GQR51" s="127"/>
      <c r="GQS51" s="127"/>
      <c r="GQT51" s="127"/>
      <c r="GQU51" s="127"/>
      <c r="GQV51" s="127"/>
      <c r="GQW51" s="127"/>
      <c r="GQX51" s="127"/>
      <c r="GQY51" s="127"/>
      <c r="GQZ51" s="127"/>
      <c r="GRA51" s="127"/>
      <c r="GRB51" s="127"/>
      <c r="GRC51" s="127"/>
      <c r="GRD51" s="127"/>
      <c r="GRE51" s="127"/>
      <c r="GRF51" s="127"/>
      <c r="GRG51" s="127"/>
      <c r="GRH51" s="127"/>
      <c r="GRI51" s="127"/>
      <c r="GRJ51" s="127"/>
      <c r="GRK51" s="127"/>
      <c r="GRL51" s="127"/>
      <c r="GRM51" s="127"/>
      <c r="GRN51" s="127"/>
      <c r="GRO51" s="127"/>
      <c r="GRP51" s="127"/>
      <c r="GRQ51" s="127"/>
      <c r="GRR51" s="127"/>
      <c r="GRS51" s="127"/>
      <c r="GRT51" s="127"/>
      <c r="GRU51" s="127"/>
      <c r="GRV51" s="127"/>
      <c r="GRW51" s="127"/>
      <c r="GRX51" s="127"/>
      <c r="GRY51" s="127"/>
      <c r="GRZ51" s="127"/>
      <c r="GSA51" s="127"/>
      <c r="GSB51" s="127"/>
      <c r="GSC51" s="127"/>
      <c r="GSD51" s="127"/>
      <c r="GSE51" s="127"/>
      <c r="GSF51" s="127"/>
      <c r="GSG51" s="127"/>
      <c r="GSH51" s="127"/>
      <c r="GSI51" s="127"/>
      <c r="GSJ51" s="127"/>
      <c r="GSK51" s="127"/>
      <c r="GSL51" s="127"/>
      <c r="GSM51" s="127"/>
      <c r="GSN51" s="127"/>
      <c r="GSO51" s="127"/>
      <c r="GSP51" s="127"/>
      <c r="GSQ51" s="127"/>
      <c r="GSR51" s="127"/>
      <c r="GSS51" s="127"/>
      <c r="GST51" s="127"/>
      <c r="GSU51" s="127"/>
      <c r="GSV51" s="127"/>
      <c r="GSW51" s="127"/>
      <c r="GSX51" s="127"/>
      <c r="GSY51" s="127"/>
      <c r="GSZ51" s="127"/>
      <c r="GTA51" s="127"/>
      <c r="GTB51" s="127"/>
      <c r="GTC51" s="127"/>
      <c r="GTD51" s="127"/>
      <c r="GTE51" s="127"/>
      <c r="GTF51" s="127"/>
      <c r="GTG51" s="127"/>
      <c r="GTH51" s="127"/>
      <c r="GTI51" s="127"/>
      <c r="GTJ51" s="127"/>
      <c r="GTK51" s="127"/>
      <c r="GTL51" s="127"/>
      <c r="GTM51" s="127"/>
      <c r="GTN51" s="127"/>
      <c r="GTO51" s="127"/>
      <c r="GTP51" s="127"/>
      <c r="GTQ51" s="127"/>
      <c r="GTR51" s="127"/>
      <c r="GTS51" s="127"/>
      <c r="GTT51" s="127"/>
      <c r="GTU51" s="127"/>
      <c r="GTV51" s="127"/>
      <c r="GTW51" s="127"/>
      <c r="GTX51" s="127"/>
      <c r="GTY51" s="127"/>
      <c r="GTZ51" s="127"/>
      <c r="GUA51" s="127"/>
      <c r="GUB51" s="127"/>
      <c r="GUC51" s="127"/>
      <c r="GUD51" s="127"/>
      <c r="GUE51" s="127"/>
      <c r="GUF51" s="127"/>
      <c r="GUG51" s="127"/>
      <c r="GUH51" s="127"/>
      <c r="GUI51" s="127"/>
      <c r="GUJ51" s="127"/>
      <c r="GUK51" s="127"/>
      <c r="GUL51" s="127"/>
      <c r="GUM51" s="127"/>
      <c r="GUN51" s="127"/>
      <c r="GUO51" s="127"/>
      <c r="GUP51" s="127"/>
      <c r="GUQ51" s="127"/>
      <c r="GUR51" s="127"/>
      <c r="GUS51" s="127"/>
      <c r="GUT51" s="127"/>
      <c r="GUU51" s="127"/>
      <c r="GUV51" s="127"/>
      <c r="GUW51" s="127"/>
      <c r="GUX51" s="127"/>
      <c r="GUY51" s="127"/>
      <c r="GUZ51" s="127"/>
      <c r="GVA51" s="127"/>
      <c r="GVB51" s="127"/>
      <c r="GVC51" s="127"/>
      <c r="GVD51" s="127"/>
      <c r="GVE51" s="127"/>
      <c r="GVF51" s="127"/>
      <c r="GVG51" s="127"/>
      <c r="GVH51" s="127"/>
      <c r="GVI51" s="127"/>
      <c r="GVJ51" s="127"/>
      <c r="GVK51" s="127"/>
      <c r="GVL51" s="127"/>
      <c r="GVM51" s="127"/>
      <c r="GVN51" s="127"/>
      <c r="GVO51" s="127"/>
      <c r="GVP51" s="127"/>
      <c r="GVQ51" s="127"/>
      <c r="GVR51" s="127"/>
      <c r="GVS51" s="127"/>
      <c r="GVT51" s="127"/>
      <c r="GVU51" s="127"/>
      <c r="GVV51" s="127"/>
      <c r="GVW51" s="127"/>
      <c r="GVX51" s="127"/>
      <c r="GVY51" s="127"/>
      <c r="GVZ51" s="127"/>
      <c r="GWA51" s="127"/>
      <c r="GWB51" s="127"/>
      <c r="GWC51" s="127"/>
      <c r="GWD51" s="127"/>
      <c r="GWE51" s="127"/>
      <c r="GWF51" s="127"/>
      <c r="GWG51" s="127"/>
      <c r="GWH51" s="127"/>
      <c r="GWI51" s="127"/>
      <c r="GWJ51" s="127"/>
      <c r="GWK51" s="127"/>
      <c r="GWL51" s="127"/>
      <c r="GWM51" s="127"/>
      <c r="GWN51" s="127"/>
      <c r="GWO51" s="127"/>
      <c r="GWP51" s="127"/>
      <c r="GWQ51" s="127"/>
      <c r="GWR51" s="127"/>
      <c r="GWS51" s="127"/>
      <c r="GWT51" s="127"/>
      <c r="GWU51" s="127"/>
      <c r="GWV51" s="127"/>
      <c r="GWW51" s="127"/>
      <c r="GWX51" s="127"/>
      <c r="GWY51" s="127"/>
      <c r="GWZ51" s="127"/>
      <c r="GXA51" s="127"/>
      <c r="GXB51" s="127"/>
      <c r="GXC51" s="127"/>
      <c r="GXD51" s="127"/>
      <c r="GXE51" s="127"/>
      <c r="GXF51" s="127"/>
      <c r="GXG51" s="127"/>
      <c r="GXH51" s="127"/>
      <c r="GXI51" s="127"/>
      <c r="GXJ51" s="127"/>
      <c r="GXK51" s="127"/>
      <c r="GXL51" s="127"/>
      <c r="GXM51" s="127"/>
      <c r="GXN51" s="127"/>
      <c r="GXO51" s="127"/>
      <c r="GXP51" s="127"/>
      <c r="GXQ51" s="127"/>
      <c r="GXR51" s="127"/>
      <c r="GXS51" s="127"/>
      <c r="GXT51" s="127"/>
      <c r="GXU51" s="127"/>
      <c r="GXV51" s="127"/>
      <c r="GXW51" s="127"/>
      <c r="GXX51" s="127"/>
      <c r="GXY51" s="127"/>
      <c r="GXZ51" s="127"/>
      <c r="GYA51" s="127"/>
      <c r="GYB51" s="127"/>
      <c r="GYC51" s="127"/>
      <c r="GYD51" s="127"/>
      <c r="GYE51" s="127"/>
      <c r="GYF51" s="127"/>
      <c r="GYG51" s="127"/>
      <c r="GYH51" s="127"/>
      <c r="GYI51" s="127"/>
      <c r="GYJ51" s="127"/>
      <c r="GYK51" s="127"/>
      <c r="GYL51" s="127"/>
      <c r="GYM51" s="127"/>
      <c r="GYN51" s="127"/>
      <c r="GYO51" s="127"/>
      <c r="GYP51" s="127"/>
      <c r="GYQ51" s="127"/>
      <c r="GYR51" s="127"/>
      <c r="GYS51" s="127"/>
      <c r="GYT51" s="127"/>
      <c r="GYU51" s="127"/>
      <c r="GYV51" s="127"/>
      <c r="GYW51" s="127"/>
      <c r="GYX51" s="127"/>
      <c r="GYY51" s="127"/>
      <c r="GYZ51" s="127"/>
      <c r="GZA51" s="127"/>
      <c r="GZB51" s="127"/>
      <c r="GZC51" s="127"/>
      <c r="GZD51" s="127"/>
      <c r="GZE51" s="127"/>
      <c r="GZF51" s="127"/>
      <c r="GZG51" s="127"/>
      <c r="GZH51" s="127"/>
      <c r="GZI51" s="127"/>
      <c r="GZJ51" s="127"/>
      <c r="GZK51" s="127"/>
      <c r="GZL51" s="127"/>
      <c r="GZM51" s="127"/>
      <c r="GZN51" s="127"/>
      <c r="GZO51" s="127"/>
      <c r="GZP51" s="127"/>
      <c r="GZQ51" s="127"/>
      <c r="GZR51" s="127"/>
      <c r="GZS51" s="127"/>
      <c r="GZT51" s="127"/>
      <c r="GZU51" s="127"/>
      <c r="GZV51" s="127"/>
      <c r="GZW51" s="127"/>
      <c r="GZX51" s="127"/>
      <c r="GZY51" s="127"/>
      <c r="GZZ51" s="127"/>
      <c r="HAA51" s="127"/>
      <c r="HAB51" s="127"/>
      <c r="HAC51" s="127"/>
      <c r="HAD51" s="127"/>
      <c r="HAE51" s="127"/>
      <c r="HAF51" s="127"/>
      <c r="HAG51" s="127"/>
      <c r="HAH51" s="127"/>
      <c r="HAI51" s="127"/>
      <c r="HAJ51" s="127"/>
      <c r="HAK51" s="127"/>
      <c r="HAL51" s="127"/>
      <c r="HAM51" s="127"/>
      <c r="HAN51" s="127"/>
      <c r="HAO51" s="127"/>
      <c r="HAP51" s="127"/>
      <c r="HAQ51" s="127"/>
      <c r="HAR51" s="127"/>
      <c r="HAS51" s="127"/>
      <c r="HAT51" s="127"/>
      <c r="HAU51" s="127"/>
      <c r="HAV51" s="127"/>
      <c r="HAW51" s="127"/>
      <c r="HAX51" s="127"/>
      <c r="HAY51" s="127"/>
      <c r="HAZ51" s="127"/>
      <c r="HBA51" s="127"/>
      <c r="HBB51" s="127"/>
      <c r="HBC51" s="127"/>
      <c r="HBD51" s="127"/>
      <c r="HBE51" s="127"/>
      <c r="HBF51" s="127"/>
      <c r="HBG51" s="127"/>
      <c r="HBH51" s="127"/>
      <c r="HBI51" s="127"/>
      <c r="HBJ51" s="127"/>
      <c r="HBK51" s="127"/>
      <c r="HBL51" s="127"/>
      <c r="HBM51" s="127"/>
      <c r="HBN51" s="127"/>
      <c r="HBO51" s="127"/>
      <c r="HBP51" s="127"/>
      <c r="HBQ51" s="127"/>
      <c r="HBR51" s="127"/>
      <c r="HBS51" s="127"/>
      <c r="HBT51" s="127"/>
      <c r="HBU51" s="127"/>
      <c r="HBV51" s="127"/>
      <c r="HBW51" s="127"/>
      <c r="HBX51" s="127"/>
      <c r="HBY51" s="127"/>
      <c r="HBZ51" s="127"/>
      <c r="HCA51" s="127"/>
      <c r="HCB51" s="127"/>
      <c r="HCC51" s="127"/>
      <c r="HCD51" s="127"/>
      <c r="HCE51" s="127"/>
      <c r="HCF51" s="127"/>
      <c r="HCG51" s="127"/>
      <c r="HCH51" s="127"/>
      <c r="HCI51" s="127"/>
      <c r="HCJ51" s="127"/>
      <c r="HCK51" s="127"/>
      <c r="HCL51" s="127"/>
      <c r="HCM51" s="127"/>
      <c r="HCN51" s="127"/>
      <c r="HCO51" s="127"/>
      <c r="HCP51" s="127"/>
      <c r="HCQ51" s="127"/>
      <c r="HCR51" s="127"/>
      <c r="HCS51" s="127"/>
      <c r="HCT51" s="127"/>
      <c r="HCU51" s="127"/>
      <c r="HCV51" s="127"/>
      <c r="HCW51" s="127"/>
      <c r="HCX51" s="127"/>
      <c r="HCY51" s="127"/>
      <c r="HCZ51" s="127"/>
      <c r="HDA51" s="127"/>
      <c r="HDB51" s="127"/>
      <c r="HDC51" s="127"/>
      <c r="HDD51" s="127"/>
      <c r="HDE51" s="127"/>
      <c r="HDF51" s="127"/>
      <c r="HDG51" s="127"/>
      <c r="HDH51" s="127"/>
      <c r="HDI51" s="127"/>
      <c r="HDJ51" s="127"/>
      <c r="HDK51" s="127"/>
      <c r="HDL51" s="127"/>
      <c r="HDM51" s="127"/>
      <c r="HDN51" s="127"/>
      <c r="HDO51" s="127"/>
      <c r="HDP51" s="127"/>
      <c r="HDQ51" s="127"/>
      <c r="HDR51" s="127"/>
      <c r="HDS51" s="127"/>
      <c r="HDT51" s="127"/>
      <c r="HDU51" s="127"/>
      <c r="HDV51" s="127"/>
      <c r="HDW51" s="127"/>
      <c r="HDX51" s="127"/>
      <c r="HDY51" s="127"/>
      <c r="HDZ51" s="127"/>
      <c r="HEA51" s="127"/>
      <c r="HEB51" s="127"/>
      <c r="HEC51" s="127"/>
      <c r="HED51" s="127"/>
      <c r="HEE51" s="127"/>
      <c r="HEF51" s="127"/>
      <c r="HEG51" s="127"/>
      <c r="HEH51" s="127"/>
      <c r="HEI51" s="127"/>
      <c r="HEJ51" s="127"/>
      <c r="HEK51" s="127"/>
      <c r="HEL51" s="127"/>
      <c r="HEM51" s="127"/>
      <c r="HEN51" s="127"/>
      <c r="HEO51" s="127"/>
      <c r="HEP51" s="127"/>
      <c r="HEQ51" s="127"/>
      <c r="HER51" s="127"/>
      <c r="HES51" s="127"/>
      <c r="HET51" s="127"/>
      <c r="HEU51" s="127"/>
      <c r="HEV51" s="127"/>
      <c r="HEW51" s="127"/>
      <c r="HEX51" s="127"/>
      <c r="HEY51" s="127"/>
      <c r="HEZ51" s="127"/>
      <c r="HFA51" s="127"/>
      <c r="HFB51" s="127"/>
      <c r="HFC51" s="127"/>
      <c r="HFD51" s="127"/>
      <c r="HFE51" s="127"/>
      <c r="HFF51" s="127"/>
      <c r="HFG51" s="127"/>
      <c r="HFH51" s="127"/>
      <c r="HFI51" s="127"/>
      <c r="HFJ51" s="127"/>
      <c r="HFK51" s="127"/>
      <c r="HFL51" s="127"/>
      <c r="HFM51" s="127"/>
      <c r="HFN51" s="127"/>
      <c r="HFO51" s="127"/>
      <c r="HFP51" s="127"/>
      <c r="HFQ51" s="127"/>
      <c r="HFR51" s="127"/>
      <c r="HFS51" s="127"/>
      <c r="HFT51" s="127"/>
      <c r="HFU51" s="127"/>
      <c r="HFV51" s="127"/>
      <c r="HFW51" s="127"/>
      <c r="HFX51" s="127"/>
      <c r="HFY51" s="127"/>
      <c r="HFZ51" s="127"/>
      <c r="HGA51" s="127"/>
      <c r="HGB51" s="127"/>
      <c r="HGC51" s="127"/>
      <c r="HGD51" s="127"/>
      <c r="HGE51" s="127"/>
      <c r="HGF51" s="127"/>
      <c r="HGG51" s="127"/>
      <c r="HGH51" s="127"/>
      <c r="HGI51" s="127"/>
      <c r="HGJ51" s="127"/>
      <c r="HGK51" s="127"/>
      <c r="HGL51" s="127"/>
      <c r="HGM51" s="127"/>
      <c r="HGN51" s="127"/>
      <c r="HGO51" s="127"/>
      <c r="HGP51" s="127"/>
      <c r="HGQ51" s="127"/>
      <c r="HGR51" s="127"/>
      <c r="HGS51" s="127"/>
      <c r="HGT51" s="127"/>
      <c r="HGU51" s="127"/>
      <c r="HGV51" s="127"/>
      <c r="HGW51" s="127"/>
      <c r="HGX51" s="127"/>
      <c r="HGY51" s="127"/>
      <c r="HGZ51" s="127"/>
      <c r="HHA51" s="127"/>
      <c r="HHB51" s="127"/>
      <c r="HHC51" s="127"/>
      <c r="HHD51" s="127"/>
      <c r="HHE51" s="127"/>
      <c r="HHF51" s="127"/>
      <c r="HHG51" s="127"/>
      <c r="HHH51" s="127"/>
      <c r="HHI51" s="127"/>
      <c r="HHJ51" s="127"/>
      <c r="HHK51" s="127"/>
      <c r="HHL51" s="127"/>
      <c r="HHM51" s="127"/>
      <c r="HHN51" s="127"/>
      <c r="HHO51" s="127"/>
      <c r="HHP51" s="127"/>
      <c r="HHQ51" s="127"/>
      <c r="HHR51" s="127"/>
      <c r="HHS51" s="127"/>
      <c r="HHT51" s="127"/>
      <c r="HHU51" s="127"/>
      <c r="HHV51" s="127"/>
      <c r="HHW51" s="127"/>
      <c r="HHX51" s="127"/>
      <c r="HHY51" s="127"/>
      <c r="HHZ51" s="127"/>
      <c r="HIA51" s="127"/>
      <c r="HIB51" s="127"/>
      <c r="HIC51" s="127"/>
      <c r="HID51" s="127"/>
      <c r="HIE51" s="127"/>
      <c r="HIF51" s="127"/>
      <c r="HIG51" s="127"/>
      <c r="HIH51" s="127"/>
      <c r="HII51" s="127"/>
      <c r="HIJ51" s="127"/>
      <c r="HIK51" s="127"/>
      <c r="HIL51" s="127"/>
      <c r="HIM51" s="127"/>
      <c r="HIN51" s="127"/>
      <c r="HIO51" s="127"/>
      <c r="HIP51" s="127"/>
      <c r="HIQ51" s="127"/>
      <c r="HIR51" s="127"/>
      <c r="HIS51" s="127"/>
      <c r="HIT51" s="127"/>
      <c r="HIU51" s="127"/>
      <c r="HIV51" s="127"/>
      <c r="HIW51" s="127"/>
      <c r="HIX51" s="127"/>
      <c r="HIY51" s="127"/>
      <c r="HIZ51" s="127"/>
      <c r="HJA51" s="127"/>
      <c r="HJB51" s="127"/>
      <c r="HJC51" s="127"/>
      <c r="HJD51" s="127"/>
      <c r="HJE51" s="127"/>
      <c r="HJF51" s="127"/>
      <c r="HJG51" s="127"/>
      <c r="HJH51" s="127"/>
      <c r="HJI51" s="127"/>
      <c r="HJJ51" s="127"/>
      <c r="HJK51" s="127"/>
      <c r="HJL51" s="127"/>
      <c r="HJM51" s="127"/>
      <c r="HJN51" s="127"/>
      <c r="HJO51" s="127"/>
      <c r="HJP51" s="127"/>
      <c r="HJQ51" s="127"/>
      <c r="HJR51" s="127"/>
      <c r="HJS51" s="127"/>
      <c r="HJT51" s="127"/>
      <c r="HJU51" s="127"/>
      <c r="HJV51" s="127"/>
      <c r="HJW51" s="127"/>
      <c r="HJX51" s="127"/>
      <c r="HJY51" s="127"/>
      <c r="HJZ51" s="127"/>
      <c r="HKA51" s="127"/>
      <c r="HKB51" s="127"/>
      <c r="HKC51" s="127"/>
      <c r="HKD51" s="127"/>
      <c r="HKE51" s="127"/>
      <c r="HKF51" s="127"/>
      <c r="HKG51" s="127"/>
      <c r="HKH51" s="127"/>
      <c r="HKI51" s="127"/>
      <c r="HKJ51" s="127"/>
      <c r="HKK51" s="127"/>
      <c r="HKL51" s="127"/>
      <c r="HKM51" s="127"/>
      <c r="HKN51" s="127"/>
      <c r="HKO51" s="127"/>
      <c r="HKP51" s="127"/>
      <c r="HKQ51" s="127"/>
      <c r="HKR51" s="127"/>
      <c r="HKS51" s="127"/>
      <c r="HKT51" s="127"/>
      <c r="HKU51" s="127"/>
      <c r="HKV51" s="127"/>
      <c r="HKW51" s="127"/>
      <c r="HKX51" s="127"/>
      <c r="HKY51" s="127"/>
      <c r="HKZ51" s="127"/>
      <c r="HLA51" s="127"/>
      <c r="HLB51" s="127"/>
      <c r="HLC51" s="127"/>
      <c r="HLD51" s="127"/>
      <c r="HLE51" s="127"/>
      <c r="HLF51" s="127"/>
      <c r="HLG51" s="127"/>
      <c r="HLH51" s="127"/>
      <c r="HLI51" s="127"/>
      <c r="HLJ51" s="127"/>
      <c r="HLK51" s="127"/>
      <c r="HLL51" s="127"/>
      <c r="HLM51" s="127"/>
      <c r="HLN51" s="127"/>
      <c r="HLO51" s="127"/>
      <c r="HLP51" s="127"/>
      <c r="HLQ51" s="127"/>
      <c r="HLR51" s="127"/>
      <c r="HLS51" s="127"/>
      <c r="HLT51" s="127"/>
      <c r="HLU51" s="127"/>
      <c r="HLV51" s="127"/>
      <c r="HLW51" s="127"/>
      <c r="HLX51" s="127"/>
      <c r="HLY51" s="127"/>
      <c r="HLZ51" s="127"/>
      <c r="HMA51" s="127"/>
      <c r="HMB51" s="127"/>
      <c r="HMC51" s="127"/>
      <c r="HMD51" s="127"/>
      <c r="HME51" s="127"/>
      <c r="HMF51" s="127"/>
      <c r="HMG51" s="127"/>
      <c r="HMH51" s="127"/>
      <c r="HMI51" s="127"/>
      <c r="HMJ51" s="127"/>
      <c r="HMK51" s="127"/>
      <c r="HML51" s="127"/>
      <c r="HMM51" s="127"/>
      <c r="HMN51" s="127"/>
      <c r="HMO51" s="127"/>
      <c r="HMP51" s="127"/>
      <c r="HMQ51" s="127"/>
      <c r="HMR51" s="127"/>
      <c r="HMS51" s="127"/>
      <c r="HMT51" s="127"/>
      <c r="HMU51" s="127"/>
      <c r="HMV51" s="127"/>
      <c r="HMW51" s="127"/>
      <c r="HMX51" s="127"/>
      <c r="HMY51" s="127"/>
      <c r="HMZ51" s="127"/>
      <c r="HNA51" s="127"/>
      <c r="HNB51" s="127"/>
      <c r="HNC51" s="127"/>
      <c r="HND51" s="127"/>
      <c r="HNE51" s="127"/>
      <c r="HNF51" s="127"/>
      <c r="HNG51" s="127"/>
      <c r="HNH51" s="127"/>
      <c r="HNI51" s="127"/>
      <c r="HNJ51" s="127"/>
      <c r="HNK51" s="127"/>
      <c r="HNL51" s="127"/>
      <c r="HNM51" s="127"/>
      <c r="HNN51" s="127"/>
      <c r="HNO51" s="127"/>
      <c r="HNP51" s="127"/>
      <c r="HNQ51" s="127"/>
      <c r="HNR51" s="127"/>
      <c r="HNS51" s="127"/>
      <c r="HNT51" s="127"/>
      <c r="HNU51" s="127"/>
      <c r="HNV51" s="127"/>
      <c r="HNW51" s="127"/>
      <c r="HNX51" s="127"/>
      <c r="HNY51" s="127"/>
      <c r="HNZ51" s="127"/>
      <c r="HOA51" s="127"/>
      <c r="HOB51" s="127"/>
      <c r="HOC51" s="127"/>
      <c r="HOD51" s="127"/>
      <c r="HOE51" s="127"/>
      <c r="HOF51" s="127"/>
      <c r="HOG51" s="127"/>
      <c r="HOH51" s="127"/>
      <c r="HOI51" s="127"/>
      <c r="HOJ51" s="127"/>
      <c r="HOK51" s="127"/>
      <c r="HOL51" s="127"/>
      <c r="HOM51" s="127"/>
      <c r="HON51" s="127"/>
      <c r="HOO51" s="127"/>
      <c r="HOP51" s="127"/>
      <c r="HOQ51" s="127"/>
      <c r="HOR51" s="127"/>
      <c r="HOS51" s="127"/>
      <c r="HOT51" s="127"/>
      <c r="HOU51" s="127"/>
      <c r="HOV51" s="127"/>
      <c r="HOW51" s="127"/>
      <c r="HOX51" s="127"/>
      <c r="HOY51" s="127"/>
      <c r="HOZ51" s="127"/>
      <c r="HPA51" s="127"/>
      <c r="HPB51" s="127"/>
      <c r="HPC51" s="127"/>
      <c r="HPD51" s="127"/>
      <c r="HPE51" s="127"/>
      <c r="HPF51" s="127"/>
      <c r="HPG51" s="127"/>
      <c r="HPH51" s="127"/>
      <c r="HPI51" s="127"/>
      <c r="HPJ51" s="127"/>
      <c r="HPK51" s="127"/>
      <c r="HPL51" s="127"/>
      <c r="HPM51" s="127"/>
      <c r="HPN51" s="127"/>
      <c r="HPO51" s="127"/>
      <c r="HPP51" s="127"/>
      <c r="HPQ51" s="127"/>
      <c r="HPR51" s="127"/>
      <c r="HPS51" s="127"/>
      <c r="HPT51" s="127"/>
      <c r="HPU51" s="127"/>
      <c r="HPV51" s="127"/>
      <c r="HPW51" s="127"/>
      <c r="HPX51" s="127"/>
      <c r="HPY51" s="127"/>
      <c r="HPZ51" s="127"/>
      <c r="HQA51" s="127"/>
      <c r="HQB51" s="127"/>
      <c r="HQC51" s="127"/>
      <c r="HQD51" s="127"/>
      <c r="HQE51" s="127"/>
      <c r="HQF51" s="127"/>
      <c r="HQG51" s="127"/>
      <c r="HQH51" s="127"/>
      <c r="HQI51" s="127"/>
      <c r="HQJ51" s="127"/>
      <c r="HQK51" s="127"/>
      <c r="HQL51" s="127"/>
      <c r="HQM51" s="127"/>
      <c r="HQN51" s="127"/>
      <c r="HQO51" s="127"/>
      <c r="HQP51" s="127"/>
      <c r="HQQ51" s="127"/>
      <c r="HQR51" s="127"/>
      <c r="HQS51" s="127"/>
      <c r="HQT51" s="127"/>
      <c r="HQU51" s="127"/>
      <c r="HQV51" s="127"/>
      <c r="HQW51" s="127"/>
      <c r="HQX51" s="127"/>
      <c r="HQY51" s="127"/>
      <c r="HQZ51" s="127"/>
      <c r="HRA51" s="127"/>
      <c r="HRB51" s="127"/>
      <c r="HRC51" s="127"/>
      <c r="HRD51" s="127"/>
      <c r="HRE51" s="127"/>
      <c r="HRF51" s="127"/>
      <c r="HRG51" s="127"/>
      <c r="HRH51" s="127"/>
      <c r="HRI51" s="127"/>
      <c r="HRJ51" s="127"/>
      <c r="HRK51" s="127"/>
      <c r="HRL51" s="127"/>
      <c r="HRM51" s="127"/>
      <c r="HRN51" s="127"/>
      <c r="HRO51" s="127"/>
      <c r="HRP51" s="127"/>
      <c r="HRQ51" s="127"/>
      <c r="HRR51" s="127"/>
      <c r="HRS51" s="127"/>
      <c r="HRT51" s="127"/>
      <c r="HRU51" s="127"/>
      <c r="HRV51" s="127"/>
      <c r="HRW51" s="127"/>
      <c r="HRX51" s="127"/>
      <c r="HRY51" s="127"/>
      <c r="HRZ51" s="127"/>
      <c r="HSA51" s="127"/>
      <c r="HSB51" s="127"/>
      <c r="HSC51" s="127"/>
      <c r="HSD51" s="127"/>
      <c r="HSE51" s="127"/>
      <c r="HSF51" s="127"/>
      <c r="HSG51" s="127"/>
      <c r="HSH51" s="127"/>
      <c r="HSI51" s="127"/>
      <c r="HSJ51" s="127"/>
      <c r="HSK51" s="127"/>
      <c r="HSL51" s="127"/>
      <c r="HSM51" s="127"/>
      <c r="HSN51" s="127"/>
      <c r="HSO51" s="127"/>
      <c r="HSP51" s="127"/>
      <c r="HSQ51" s="127"/>
      <c r="HSR51" s="127"/>
      <c r="HSS51" s="127"/>
      <c r="HST51" s="127"/>
      <c r="HSU51" s="127"/>
      <c r="HSV51" s="127"/>
      <c r="HSW51" s="127"/>
      <c r="HSX51" s="127"/>
      <c r="HSY51" s="127"/>
      <c r="HSZ51" s="127"/>
      <c r="HTA51" s="127"/>
      <c r="HTB51" s="127"/>
      <c r="HTC51" s="127"/>
      <c r="HTD51" s="127"/>
      <c r="HTE51" s="127"/>
      <c r="HTF51" s="127"/>
      <c r="HTG51" s="127"/>
      <c r="HTH51" s="127"/>
      <c r="HTI51" s="127"/>
      <c r="HTJ51" s="127"/>
      <c r="HTK51" s="127"/>
      <c r="HTL51" s="127"/>
      <c r="HTM51" s="127"/>
      <c r="HTN51" s="127"/>
      <c r="HTO51" s="127"/>
      <c r="HTP51" s="127"/>
      <c r="HTQ51" s="127"/>
      <c r="HTR51" s="127"/>
      <c r="HTS51" s="127"/>
      <c r="HTT51" s="127"/>
      <c r="HTU51" s="127"/>
      <c r="HTV51" s="127"/>
      <c r="HTW51" s="127"/>
      <c r="HTX51" s="127"/>
      <c r="HTY51" s="127"/>
      <c r="HTZ51" s="127"/>
      <c r="HUA51" s="127"/>
      <c r="HUB51" s="127"/>
      <c r="HUC51" s="127"/>
      <c r="HUD51" s="127"/>
      <c r="HUE51" s="127"/>
      <c r="HUF51" s="127"/>
      <c r="HUG51" s="127"/>
      <c r="HUH51" s="127"/>
      <c r="HUI51" s="127"/>
      <c r="HUJ51" s="127"/>
      <c r="HUK51" s="127"/>
      <c r="HUL51" s="127"/>
      <c r="HUM51" s="127"/>
      <c r="HUN51" s="127"/>
      <c r="HUO51" s="127"/>
      <c r="HUP51" s="127"/>
      <c r="HUQ51" s="127"/>
      <c r="HUR51" s="127"/>
      <c r="HUS51" s="127"/>
      <c r="HUT51" s="127"/>
      <c r="HUU51" s="127"/>
      <c r="HUV51" s="127"/>
      <c r="HUW51" s="127"/>
      <c r="HUX51" s="127"/>
      <c r="HUY51" s="127"/>
      <c r="HUZ51" s="127"/>
      <c r="HVA51" s="127"/>
      <c r="HVB51" s="127"/>
      <c r="HVC51" s="127"/>
      <c r="HVD51" s="127"/>
      <c r="HVE51" s="127"/>
      <c r="HVF51" s="127"/>
      <c r="HVG51" s="127"/>
      <c r="HVH51" s="127"/>
      <c r="HVI51" s="127"/>
      <c r="HVJ51" s="127"/>
      <c r="HVK51" s="127"/>
      <c r="HVL51" s="127"/>
      <c r="HVM51" s="127"/>
      <c r="HVN51" s="127"/>
      <c r="HVO51" s="127"/>
      <c r="HVP51" s="127"/>
      <c r="HVQ51" s="127"/>
      <c r="HVR51" s="127"/>
      <c r="HVS51" s="127"/>
      <c r="HVT51" s="127"/>
      <c r="HVU51" s="127"/>
      <c r="HVV51" s="127"/>
      <c r="HVW51" s="127"/>
      <c r="HVX51" s="127"/>
      <c r="HVY51" s="127"/>
      <c r="HVZ51" s="127"/>
      <c r="HWA51" s="127"/>
      <c r="HWB51" s="127"/>
      <c r="HWC51" s="127"/>
      <c r="HWD51" s="127"/>
      <c r="HWE51" s="127"/>
      <c r="HWF51" s="127"/>
      <c r="HWG51" s="127"/>
      <c r="HWH51" s="127"/>
      <c r="HWI51" s="127"/>
      <c r="HWJ51" s="127"/>
      <c r="HWK51" s="127"/>
      <c r="HWL51" s="127"/>
      <c r="HWM51" s="127"/>
      <c r="HWN51" s="127"/>
      <c r="HWO51" s="127"/>
      <c r="HWP51" s="127"/>
      <c r="HWQ51" s="127"/>
      <c r="HWR51" s="127"/>
      <c r="HWS51" s="127"/>
      <c r="HWT51" s="127"/>
      <c r="HWU51" s="127"/>
      <c r="HWV51" s="127"/>
      <c r="HWW51" s="127"/>
      <c r="HWX51" s="127"/>
      <c r="HWY51" s="127"/>
      <c r="HWZ51" s="127"/>
      <c r="HXA51" s="127"/>
      <c r="HXB51" s="127"/>
      <c r="HXC51" s="127"/>
      <c r="HXD51" s="127"/>
      <c r="HXE51" s="127"/>
      <c r="HXF51" s="127"/>
      <c r="HXG51" s="127"/>
      <c r="HXH51" s="127"/>
      <c r="HXI51" s="127"/>
      <c r="HXJ51" s="127"/>
      <c r="HXK51" s="127"/>
      <c r="HXL51" s="127"/>
      <c r="HXM51" s="127"/>
      <c r="HXN51" s="127"/>
      <c r="HXO51" s="127"/>
      <c r="HXP51" s="127"/>
      <c r="HXQ51" s="127"/>
      <c r="HXR51" s="127"/>
      <c r="HXS51" s="127"/>
      <c r="HXT51" s="127"/>
      <c r="HXU51" s="127"/>
      <c r="HXV51" s="127"/>
      <c r="HXW51" s="127"/>
      <c r="HXX51" s="127"/>
      <c r="HXY51" s="127"/>
      <c r="HXZ51" s="127"/>
      <c r="HYA51" s="127"/>
      <c r="HYB51" s="127"/>
      <c r="HYC51" s="127"/>
      <c r="HYD51" s="127"/>
      <c r="HYE51" s="127"/>
      <c r="HYF51" s="127"/>
      <c r="HYG51" s="127"/>
      <c r="HYH51" s="127"/>
      <c r="HYI51" s="127"/>
      <c r="HYJ51" s="127"/>
      <c r="HYK51" s="127"/>
      <c r="HYL51" s="127"/>
      <c r="HYM51" s="127"/>
      <c r="HYN51" s="127"/>
      <c r="HYO51" s="127"/>
      <c r="HYP51" s="127"/>
      <c r="HYQ51" s="127"/>
      <c r="HYR51" s="127"/>
      <c r="HYS51" s="127"/>
      <c r="HYT51" s="127"/>
      <c r="HYU51" s="127"/>
      <c r="HYV51" s="127"/>
      <c r="HYW51" s="127"/>
      <c r="HYX51" s="127"/>
      <c r="HYY51" s="127"/>
      <c r="HYZ51" s="127"/>
      <c r="HZA51" s="127"/>
      <c r="HZB51" s="127"/>
      <c r="HZC51" s="127"/>
      <c r="HZD51" s="127"/>
      <c r="HZE51" s="127"/>
      <c r="HZF51" s="127"/>
      <c r="HZG51" s="127"/>
      <c r="HZH51" s="127"/>
      <c r="HZI51" s="127"/>
      <c r="HZJ51" s="127"/>
      <c r="HZK51" s="127"/>
      <c r="HZL51" s="127"/>
      <c r="HZM51" s="127"/>
      <c r="HZN51" s="127"/>
      <c r="HZO51" s="127"/>
      <c r="HZP51" s="127"/>
      <c r="HZQ51" s="127"/>
      <c r="HZR51" s="127"/>
      <c r="HZS51" s="127"/>
      <c r="HZT51" s="127"/>
      <c r="HZU51" s="127"/>
      <c r="HZV51" s="127"/>
      <c r="HZW51" s="127"/>
      <c r="HZX51" s="127"/>
      <c r="HZY51" s="127"/>
      <c r="HZZ51" s="127"/>
      <c r="IAA51" s="127"/>
      <c r="IAB51" s="127"/>
      <c r="IAC51" s="127"/>
      <c r="IAD51" s="127"/>
      <c r="IAE51" s="127"/>
      <c r="IAF51" s="127"/>
      <c r="IAG51" s="127"/>
      <c r="IAH51" s="127"/>
      <c r="IAI51" s="127"/>
      <c r="IAJ51" s="127"/>
      <c r="IAK51" s="127"/>
      <c r="IAL51" s="127"/>
      <c r="IAM51" s="127"/>
      <c r="IAN51" s="127"/>
      <c r="IAO51" s="127"/>
      <c r="IAP51" s="127"/>
      <c r="IAQ51" s="127"/>
      <c r="IAR51" s="127"/>
      <c r="IAS51" s="127"/>
      <c r="IAT51" s="127"/>
      <c r="IAU51" s="127"/>
      <c r="IAV51" s="127"/>
      <c r="IAW51" s="127"/>
      <c r="IAX51" s="127"/>
      <c r="IAY51" s="127"/>
      <c r="IAZ51" s="127"/>
      <c r="IBA51" s="127"/>
      <c r="IBB51" s="127"/>
      <c r="IBC51" s="127"/>
      <c r="IBD51" s="127"/>
      <c r="IBE51" s="127"/>
      <c r="IBF51" s="127"/>
      <c r="IBG51" s="127"/>
      <c r="IBH51" s="127"/>
      <c r="IBI51" s="127"/>
      <c r="IBJ51" s="127"/>
      <c r="IBK51" s="127"/>
      <c r="IBL51" s="127"/>
      <c r="IBM51" s="127"/>
      <c r="IBN51" s="127"/>
      <c r="IBO51" s="127"/>
      <c r="IBP51" s="127"/>
      <c r="IBQ51" s="127"/>
      <c r="IBR51" s="127"/>
      <c r="IBS51" s="127"/>
      <c r="IBT51" s="127"/>
      <c r="IBU51" s="127"/>
      <c r="IBV51" s="127"/>
      <c r="IBW51" s="127"/>
      <c r="IBX51" s="127"/>
      <c r="IBY51" s="127"/>
      <c r="IBZ51" s="127"/>
      <c r="ICA51" s="127"/>
      <c r="ICB51" s="127"/>
      <c r="ICC51" s="127"/>
      <c r="ICD51" s="127"/>
      <c r="ICE51" s="127"/>
      <c r="ICF51" s="127"/>
      <c r="ICG51" s="127"/>
      <c r="ICH51" s="127"/>
      <c r="ICI51" s="127"/>
      <c r="ICJ51" s="127"/>
      <c r="ICK51" s="127"/>
      <c r="ICL51" s="127"/>
      <c r="ICM51" s="127"/>
      <c r="ICN51" s="127"/>
      <c r="ICO51" s="127"/>
      <c r="ICP51" s="127"/>
      <c r="ICQ51" s="127"/>
      <c r="ICR51" s="127"/>
      <c r="ICS51" s="127"/>
      <c r="ICT51" s="127"/>
      <c r="ICU51" s="127"/>
      <c r="ICV51" s="127"/>
      <c r="ICW51" s="127"/>
      <c r="ICX51" s="127"/>
      <c r="ICY51" s="127"/>
      <c r="ICZ51" s="127"/>
      <c r="IDA51" s="127"/>
      <c r="IDB51" s="127"/>
      <c r="IDC51" s="127"/>
      <c r="IDD51" s="127"/>
      <c r="IDE51" s="127"/>
      <c r="IDF51" s="127"/>
      <c r="IDG51" s="127"/>
      <c r="IDH51" s="127"/>
      <c r="IDI51" s="127"/>
      <c r="IDJ51" s="127"/>
      <c r="IDK51" s="127"/>
      <c r="IDL51" s="127"/>
      <c r="IDM51" s="127"/>
      <c r="IDN51" s="127"/>
      <c r="IDO51" s="127"/>
      <c r="IDP51" s="127"/>
      <c r="IDQ51" s="127"/>
      <c r="IDR51" s="127"/>
      <c r="IDS51" s="127"/>
      <c r="IDT51" s="127"/>
      <c r="IDU51" s="127"/>
      <c r="IDV51" s="127"/>
      <c r="IDW51" s="127"/>
      <c r="IDX51" s="127"/>
      <c r="IDY51" s="127"/>
      <c r="IDZ51" s="127"/>
      <c r="IEA51" s="127"/>
      <c r="IEB51" s="127"/>
      <c r="IEC51" s="127"/>
      <c r="IED51" s="127"/>
      <c r="IEE51" s="127"/>
      <c r="IEF51" s="127"/>
      <c r="IEG51" s="127"/>
      <c r="IEH51" s="127"/>
      <c r="IEI51" s="127"/>
      <c r="IEJ51" s="127"/>
      <c r="IEK51" s="127"/>
      <c r="IEL51" s="127"/>
      <c r="IEM51" s="127"/>
      <c r="IEN51" s="127"/>
      <c r="IEO51" s="127"/>
      <c r="IEP51" s="127"/>
      <c r="IEQ51" s="127"/>
      <c r="IER51" s="127"/>
      <c r="IES51" s="127"/>
      <c r="IET51" s="127"/>
      <c r="IEU51" s="127"/>
      <c r="IEV51" s="127"/>
      <c r="IEW51" s="127"/>
      <c r="IEX51" s="127"/>
      <c r="IEY51" s="127"/>
      <c r="IEZ51" s="127"/>
      <c r="IFA51" s="127"/>
      <c r="IFB51" s="127"/>
      <c r="IFC51" s="127"/>
      <c r="IFD51" s="127"/>
      <c r="IFE51" s="127"/>
      <c r="IFF51" s="127"/>
      <c r="IFG51" s="127"/>
      <c r="IFH51" s="127"/>
      <c r="IFI51" s="127"/>
      <c r="IFJ51" s="127"/>
      <c r="IFK51" s="127"/>
      <c r="IFL51" s="127"/>
      <c r="IFM51" s="127"/>
      <c r="IFN51" s="127"/>
      <c r="IFO51" s="127"/>
      <c r="IFP51" s="127"/>
      <c r="IFQ51" s="127"/>
      <c r="IFR51" s="127"/>
      <c r="IFS51" s="127"/>
      <c r="IFT51" s="127"/>
      <c r="IFU51" s="127"/>
      <c r="IFV51" s="127"/>
      <c r="IFW51" s="127"/>
      <c r="IFX51" s="127"/>
      <c r="IFY51" s="127"/>
      <c r="IFZ51" s="127"/>
      <c r="IGA51" s="127"/>
      <c r="IGB51" s="127"/>
      <c r="IGC51" s="127"/>
      <c r="IGD51" s="127"/>
      <c r="IGE51" s="127"/>
      <c r="IGF51" s="127"/>
      <c r="IGG51" s="127"/>
      <c r="IGH51" s="127"/>
      <c r="IGI51" s="127"/>
      <c r="IGJ51" s="127"/>
      <c r="IGK51" s="127"/>
      <c r="IGL51" s="127"/>
      <c r="IGM51" s="127"/>
      <c r="IGN51" s="127"/>
      <c r="IGO51" s="127"/>
      <c r="IGP51" s="127"/>
      <c r="IGQ51" s="127"/>
      <c r="IGR51" s="127"/>
      <c r="IGS51" s="127"/>
      <c r="IGT51" s="127"/>
      <c r="IGU51" s="127"/>
      <c r="IGV51" s="127"/>
      <c r="IGW51" s="127"/>
      <c r="IGX51" s="127"/>
      <c r="IGY51" s="127"/>
      <c r="IGZ51" s="127"/>
      <c r="IHA51" s="127"/>
      <c r="IHB51" s="127"/>
      <c r="IHC51" s="127"/>
      <c r="IHD51" s="127"/>
      <c r="IHE51" s="127"/>
      <c r="IHF51" s="127"/>
      <c r="IHG51" s="127"/>
      <c r="IHH51" s="127"/>
      <c r="IHI51" s="127"/>
      <c r="IHJ51" s="127"/>
      <c r="IHK51" s="127"/>
      <c r="IHL51" s="127"/>
      <c r="IHM51" s="127"/>
      <c r="IHN51" s="127"/>
      <c r="IHO51" s="127"/>
      <c r="IHP51" s="127"/>
      <c r="IHQ51" s="127"/>
      <c r="IHR51" s="127"/>
      <c r="IHS51" s="127"/>
      <c r="IHT51" s="127"/>
      <c r="IHU51" s="127"/>
      <c r="IHV51" s="127"/>
      <c r="IHW51" s="127"/>
      <c r="IHX51" s="127"/>
      <c r="IHY51" s="127"/>
      <c r="IHZ51" s="127"/>
      <c r="IIA51" s="127"/>
      <c r="IIB51" s="127"/>
      <c r="IIC51" s="127"/>
      <c r="IID51" s="127"/>
      <c r="IIE51" s="127"/>
      <c r="IIF51" s="127"/>
      <c r="IIG51" s="127"/>
      <c r="IIH51" s="127"/>
      <c r="III51" s="127"/>
      <c r="IIJ51" s="127"/>
      <c r="IIK51" s="127"/>
      <c r="IIL51" s="127"/>
      <c r="IIM51" s="127"/>
      <c r="IIN51" s="127"/>
      <c r="IIO51" s="127"/>
      <c r="IIP51" s="127"/>
      <c r="IIQ51" s="127"/>
      <c r="IIR51" s="127"/>
      <c r="IIS51" s="127"/>
      <c r="IIT51" s="127"/>
      <c r="IIU51" s="127"/>
      <c r="IIV51" s="127"/>
      <c r="IIW51" s="127"/>
      <c r="IIX51" s="127"/>
      <c r="IIY51" s="127"/>
      <c r="IIZ51" s="127"/>
      <c r="IJA51" s="127"/>
      <c r="IJB51" s="127"/>
      <c r="IJC51" s="127"/>
      <c r="IJD51" s="127"/>
      <c r="IJE51" s="127"/>
      <c r="IJF51" s="127"/>
      <c r="IJG51" s="127"/>
      <c r="IJH51" s="127"/>
      <c r="IJI51" s="127"/>
      <c r="IJJ51" s="127"/>
      <c r="IJK51" s="127"/>
      <c r="IJL51" s="127"/>
      <c r="IJM51" s="127"/>
      <c r="IJN51" s="127"/>
      <c r="IJO51" s="127"/>
      <c r="IJP51" s="127"/>
      <c r="IJQ51" s="127"/>
      <c r="IJR51" s="127"/>
      <c r="IJS51" s="127"/>
      <c r="IJT51" s="127"/>
      <c r="IJU51" s="127"/>
      <c r="IJV51" s="127"/>
      <c r="IJW51" s="127"/>
      <c r="IJX51" s="127"/>
      <c r="IJY51" s="127"/>
      <c r="IJZ51" s="127"/>
      <c r="IKA51" s="127"/>
      <c r="IKB51" s="127"/>
      <c r="IKC51" s="127"/>
      <c r="IKD51" s="127"/>
      <c r="IKE51" s="127"/>
      <c r="IKF51" s="127"/>
      <c r="IKG51" s="127"/>
      <c r="IKH51" s="127"/>
      <c r="IKI51" s="127"/>
      <c r="IKJ51" s="127"/>
      <c r="IKK51" s="127"/>
      <c r="IKL51" s="127"/>
      <c r="IKM51" s="127"/>
      <c r="IKN51" s="127"/>
      <c r="IKO51" s="127"/>
      <c r="IKP51" s="127"/>
      <c r="IKQ51" s="127"/>
      <c r="IKR51" s="127"/>
      <c r="IKS51" s="127"/>
      <c r="IKT51" s="127"/>
      <c r="IKU51" s="127"/>
      <c r="IKV51" s="127"/>
      <c r="IKW51" s="127"/>
      <c r="IKX51" s="127"/>
      <c r="IKY51" s="127"/>
      <c r="IKZ51" s="127"/>
      <c r="ILA51" s="127"/>
      <c r="ILB51" s="127"/>
      <c r="ILC51" s="127"/>
      <c r="ILD51" s="127"/>
      <c r="ILE51" s="127"/>
      <c r="ILF51" s="127"/>
      <c r="ILG51" s="127"/>
      <c r="ILH51" s="127"/>
      <c r="ILI51" s="127"/>
      <c r="ILJ51" s="127"/>
      <c r="ILK51" s="127"/>
      <c r="ILL51" s="127"/>
      <c r="ILM51" s="127"/>
      <c r="ILN51" s="127"/>
      <c r="ILO51" s="127"/>
      <c r="ILP51" s="127"/>
      <c r="ILQ51" s="127"/>
      <c r="ILR51" s="127"/>
      <c r="ILS51" s="127"/>
      <c r="ILT51" s="127"/>
      <c r="ILU51" s="127"/>
      <c r="ILV51" s="127"/>
      <c r="ILW51" s="127"/>
      <c r="ILX51" s="127"/>
      <c r="ILY51" s="127"/>
      <c r="ILZ51" s="127"/>
      <c r="IMA51" s="127"/>
      <c r="IMB51" s="127"/>
      <c r="IMC51" s="127"/>
      <c r="IMD51" s="127"/>
      <c r="IME51" s="127"/>
      <c r="IMF51" s="127"/>
      <c r="IMG51" s="127"/>
      <c r="IMH51" s="127"/>
      <c r="IMI51" s="127"/>
      <c r="IMJ51" s="127"/>
      <c r="IMK51" s="127"/>
      <c r="IML51" s="127"/>
      <c r="IMM51" s="127"/>
      <c r="IMN51" s="127"/>
      <c r="IMO51" s="127"/>
      <c r="IMP51" s="127"/>
      <c r="IMQ51" s="127"/>
      <c r="IMR51" s="127"/>
      <c r="IMS51" s="127"/>
      <c r="IMT51" s="127"/>
      <c r="IMU51" s="127"/>
      <c r="IMV51" s="127"/>
      <c r="IMW51" s="127"/>
      <c r="IMX51" s="127"/>
      <c r="IMY51" s="127"/>
      <c r="IMZ51" s="127"/>
      <c r="INA51" s="127"/>
      <c r="INB51" s="127"/>
      <c r="INC51" s="127"/>
      <c r="IND51" s="127"/>
      <c r="INE51" s="127"/>
      <c r="INF51" s="127"/>
      <c r="ING51" s="127"/>
      <c r="INH51" s="127"/>
      <c r="INI51" s="127"/>
      <c r="INJ51" s="127"/>
      <c r="INK51" s="127"/>
      <c r="INL51" s="127"/>
      <c r="INM51" s="127"/>
      <c r="INN51" s="127"/>
      <c r="INO51" s="127"/>
      <c r="INP51" s="127"/>
      <c r="INQ51" s="127"/>
      <c r="INR51" s="127"/>
      <c r="INS51" s="127"/>
      <c r="INT51" s="127"/>
      <c r="INU51" s="127"/>
      <c r="INV51" s="127"/>
      <c r="INW51" s="127"/>
      <c r="INX51" s="127"/>
      <c r="INY51" s="127"/>
      <c r="INZ51" s="127"/>
      <c r="IOA51" s="127"/>
      <c r="IOB51" s="127"/>
      <c r="IOC51" s="127"/>
      <c r="IOD51" s="127"/>
      <c r="IOE51" s="127"/>
      <c r="IOF51" s="127"/>
      <c r="IOG51" s="127"/>
      <c r="IOH51" s="127"/>
      <c r="IOI51" s="127"/>
      <c r="IOJ51" s="127"/>
      <c r="IOK51" s="127"/>
      <c r="IOL51" s="127"/>
      <c r="IOM51" s="127"/>
      <c r="ION51" s="127"/>
      <c r="IOO51" s="127"/>
      <c r="IOP51" s="127"/>
      <c r="IOQ51" s="127"/>
      <c r="IOR51" s="127"/>
      <c r="IOS51" s="127"/>
      <c r="IOT51" s="127"/>
      <c r="IOU51" s="127"/>
      <c r="IOV51" s="127"/>
      <c r="IOW51" s="127"/>
      <c r="IOX51" s="127"/>
      <c r="IOY51" s="127"/>
      <c r="IOZ51" s="127"/>
      <c r="IPA51" s="127"/>
      <c r="IPB51" s="127"/>
      <c r="IPC51" s="127"/>
      <c r="IPD51" s="127"/>
      <c r="IPE51" s="127"/>
      <c r="IPF51" s="127"/>
      <c r="IPG51" s="127"/>
      <c r="IPH51" s="127"/>
      <c r="IPI51" s="127"/>
      <c r="IPJ51" s="127"/>
      <c r="IPK51" s="127"/>
      <c r="IPL51" s="127"/>
      <c r="IPM51" s="127"/>
      <c r="IPN51" s="127"/>
      <c r="IPO51" s="127"/>
      <c r="IPP51" s="127"/>
      <c r="IPQ51" s="127"/>
      <c r="IPR51" s="127"/>
      <c r="IPS51" s="127"/>
      <c r="IPT51" s="127"/>
      <c r="IPU51" s="127"/>
      <c r="IPV51" s="127"/>
      <c r="IPW51" s="127"/>
      <c r="IPX51" s="127"/>
      <c r="IPY51" s="127"/>
      <c r="IPZ51" s="127"/>
      <c r="IQA51" s="127"/>
      <c r="IQB51" s="127"/>
      <c r="IQC51" s="127"/>
      <c r="IQD51" s="127"/>
      <c r="IQE51" s="127"/>
      <c r="IQF51" s="127"/>
      <c r="IQG51" s="127"/>
      <c r="IQH51" s="127"/>
      <c r="IQI51" s="127"/>
      <c r="IQJ51" s="127"/>
      <c r="IQK51" s="127"/>
      <c r="IQL51" s="127"/>
      <c r="IQM51" s="127"/>
      <c r="IQN51" s="127"/>
      <c r="IQO51" s="127"/>
      <c r="IQP51" s="127"/>
      <c r="IQQ51" s="127"/>
      <c r="IQR51" s="127"/>
      <c r="IQS51" s="127"/>
      <c r="IQT51" s="127"/>
      <c r="IQU51" s="127"/>
      <c r="IQV51" s="127"/>
      <c r="IQW51" s="127"/>
      <c r="IQX51" s="127"/>
      <c r="IQY51" s="127"/>
      <c r="IQZ51" s="127"/>
      <c r="IRA51" s="127"/>
      <c r="IRB51" s="127"/>
      <c r="IRC51" s="127"/>
      <c r="IRD51" s="127"/>
      <c r="IRE51" s="127"/>
      <c r="IRF51" s="127"/>
      <c r="IRG51" s="127"/>
      <c r="IRH51" s="127"/>
      <c r="IRI51" s="127"/>
      <c r="IRJ51" s="127"/>
      <c r="IRK51" s="127"/>
      <c r="IRL51" s="127"/>
      <c r="IRM51" s="127"/>
      <c r="IRN51" s="127"/>
      <c r="IRO51" s="127"/>
      <c r="IRP51" s="127"/>
      <c r="IRQ51" s="127"/>
      <c r="IRR51" s="127"/>
      <c r="IRS51" s="127"/>
      <c r="IRT51" s="127"/>
      <c r="IRU51" s="127"/>
      <c r="IRV51" s="127"/>
      <c r="IRW51" s="127"/>
      <c r="IRX51" s="127"/>
      <c r="IRY51" s="127"/>
      <c r="IRZ51" s="127"/>
      <c r="ISA51" s="127"/>
      <c r="ISB51" s="127"/>
      <c r="ISC51" s="127"/>
      <c r="ISD51" s="127"/>
      <c r="ISE51" s="127"/>
      <c r="ISF51" s="127"/>
      <c r="ISG51" s="127"/>
      <c r="ISH51" s="127"/>
      <c r="ISI51" s="127"/>
      <c r="ISJ51" s="127"/>
      <c r="ISK51" s="127"/>
      <c r="ISL51" s="127"/>
      <c r="ISM51" s="127"/>
      <c r="ISN51" s="127"/>
      <c r="ISO51" s="127"/>
      <c r="ISP51" s="127"/>
      <c r="ISQ51" s="127"/>
      <c r="ISR51" s="127"/>
      <c r="ISS51" s="127"/>
      <c r="IST51" s="127"/>
      <c r="ISU51" s="127"/>
      <c r="ISV51" s="127"/>
      <c r="ISW51" s="127"/>
      <c r="ISX51" s="127"/>
      <c r="ISY51" s="127"/>
      <c r="ISZ51" s="127"/>
      <c r="ITA51" s="127"/>
      <c r="ITB51" s="127"/>
      <c r="ITC51" s="127"/>
      <c r="ITD51" s="127"/>
      <c r="ITE51" s="127"/>
      <c r="ITF51" s="127"/>
      <c r="ITG51" s="127"/>
      <c r="ITH51" s="127"/>
      <c r="ITI51" s="127"/>
      <c r="ITJ51" s="127"/>
      <c r="ITK51" s="127"/>
      <c r="ITL51" s="127"/>
      <c r="ITM51" s="127"/>
      <c r="ITN51" s="127"/>
      <c r="ITO51" s="127"/>
      <c r="ITP51" s="127"/>
      <c r="ITQ51" s="127"/>
      <c r="ITR51" s="127"/>
      <c r="ITS51" s="127"/>
      <c r="ITT51" s="127"/>
      <c r="ITU51" s="127"/>
      <c r="ITV51" s="127"/>
      <c r="ITW51" s="127"/>
      <c r="ITX51" s="127"/>
      <c r="ITY51" s="127"/>
      <c r="ITZ51" s="127"/>
      <c r="IUA51" s="127"/>
      <c r="IUB51" s="127"/>
      <c r="IUC51" s="127"/>
      <c r="IUD51" s="127"/>
      <c r="IUE51" s="127"/>
      <c r="IUF51" s="127"/>
      <c r="IUG51" s="127"/>
      <c r="IUH51" s="127"/>
      <c r="IUI51" s="127"/>
      <c r="IUJ51" s="127"/>
      <c r="IUK51" s="127"/>
      <c r="IUL51" s="127"/>
      <c r="IUM51" s="127"/>
      <c r="IUN51" s="127"/>
      <c r="IUO51" s="127"/>
      <c r="IUP51" s="127"/>
      <c r="IUQ51" s="127"/>
      <c r="IUR51" s="127"/>
      <c r="IUS51" s="127"/>
      <c r="IUT51" s="127"/>
      <c r="IUU51" s="127"/>
      <c r="IUV51" s="127"/>
      <c r="IUW51" s="127"/>
      <c r="IUX51" s="127"/>
      <c r="IUY51" s="127"/>
      <c r="IUZ51" s="127"/>
      <c r="IVA51" s="127"/>
      <c r="IVB51" s="127"/>
      <c r="IVC51" s="127"/>
      <c r="IVD51" s="127"/>
      <c r="IVE51" s="127"/>
      <c r="IVF51" s="127"/>
      <c r="IVG51" s="127"/>
      <c r="IVH51" s="127"/>
      <c r="IVI51" s="127"/>
      <c r="IVJ51" s="127"/>
      <c r="IVK51" s="127"/>
      <c r="IVL51" s="127"/>
      <c r="IVM51" s="127"/>
      <c r="IVN51" s="127"/>
      <c r="IVO51" s="127"/>
      <c r="IVP51" s="127"/>
      <c r="IVQ51" s="127"/>
      <c r="IVR51" s="127"/>
      <c r="IVS51" s="127"/>
      <c r="IVT51" s="127"/>
      <c r="IVU51" s="127"/>
      <c r="IVV51" s="127"/>
      <c r="IVW51" s="127"/>
      <c r="IVX51" s="127"/>
      <c r="IVY51" s="127"/>
      <c r="IVZ51" s="127"/>
      <c r="IWA51" s="127"/>
      <c r="IWB51" s="127"/>
      <c r="IWC51" s="127"/>
      <c r="IWD51" s="127"/>
      <c r="IWE51" s="127"/>
      <c r="IWF51" s="127"/>
      <c r="IWG51" s="127"/>
      <c r="IWH51" s="127"/>
      <c r="IWI51" s="127"/>
      <c r="IWJ51" s="127"/>
      <c r="IWK51" s="127"/>
      <c r="IWL51" s="127"/>
      <c r="IWM51" s="127"/>
      <c r="IWN51" s="127"/>
      <c r="IWO51" s="127"/>
      <c r="IWP51" s="127"/>
      <c r="IWQ51" s="127"/>
      <c r="IWR51" s="127"/>
      <c r="IWS51" s="127"/>
      <c r="IWT51" s="127"/>
      <c r="IWU51" s="127"/>
      <c r="IWV51" s="127"/>
      <c r="IWW51" s="127"/>
      <c r="IWX51" s="127"/>
      <c r="IWY51" s="127"/>
      <c r="IWZ51" s="127"/>
      <c r="IXA51" s="127"/>
      <c r="IXB51" s="127"/>
      <c r="IXC51" s="127"/>
      <c r="IXD51" s="127"/>
      <c r="IXE51" s="127"/>
      <c r="IXF51" s="127"/>
      <c r="IXG51" s="127"/>
      <c r="IXH51" s="127"/>
      <c r="IXI51" s="127"/>
      <c r="IXJ51" s="127"/>
      <c r="IXK51" s="127"/>
      <c r="IXL51" s="127"/>
      <c r="IXM51" s="127"/>
      <c r="IXN51" s="127"/>
      <c r="IXO51" s="127"/>
      <c r="IXP51" s="127"/>
      <c r="IXQ51" s="127"/>
      <c r="IXR51" s="127"/>
      <c r="IXS51" s="127"/>
      <c r="IXT51" s="127"/>
      <c r="IXU51" s="127"/>
      <c r="IXV51" s="127"/>
      <c r="IXW51" s="127"/>
      <c r="IXX51" s="127"/>
      <c r="IXY51" s="127"/>
      <c r="IXZ51" s="127"/>
      <c r="IYA51" s="127"/>
      <c r="IYB51" s="127"/>
      <c r="IYC51" s="127"/>
      <c r="IYD51" s="127"/>
      <c r="IYE51" s="127"/>
      <c r="IYF51" s="127"/>
      <c r="IYG51" s="127"/>
      <c r="IYH51" s="127"/>
      <c r="IYI51" s="127"/>
      <c r="IYJ51" s="127"/>
      <c r="IYK51" s="127"/>
      <c r="IYL51" s="127"/>
      <c r="IYM51" s="127"/>
      <c r="IYN51" s="127"/>
      <c r="IYO51" s="127"/>
      <c r="IYP51" s="127"/>
      <c r="IYQ51" s="127"/>
      <c r="IYR51" s="127"/>
      <c r="IYS51" s="127"/>
      <c r="IYT51" s="127"/>
      <c r="IYU51" s="127"/>
      <c r="IYV51" s="127"/>
      <c r="IYW51" s="127"/>
      <c r="IYX51" s="127"/>
      <c r="IYY51" s="127"/>
      <c r="IYZ51" s="127"/>
      <c r="IZA51" s="127"/>
      <c r="IZB51" s="127"/>
      <c r="IZC51" s="127"/>
      <c r="IZD51" s="127"/>
      <c r="IZE51" s="127"/>
      <c r="IZF51" s="127"/>
      <c r="IZG51" s="127"/>
      <c r="IZH51" s="127"/>
      <c r="IZI51" s="127"/>
      <c r="IZJ51" s="127"/>
      <c r="IZK51" s="127"/>
      <c r="IZL51" s="127"/>
      <c r="IZM51" s="127"/>
      <c r="IZN51" s="127"/>
      <c r="IZO51" s="127"/>
      <c r="IZP51" s="127"/>
      <c r="IZQ51" s="127"/>
      <c r="IZR51" s="127"/>
      <c r="IZS51" s="127"/>
      <c r="IZT51" s="127"/>
      <c r="IZU51" s="127"/>
      <c r="IZV51" s="127"/>
      <c r="IZW51" s="127"/>
      <c r="IZX51" s="127"/>
      <c r="IZY51" s="127"/>
      <c r="IZZ51" s="127"/>
      <c r="JAA51" s="127"/>
      <c r="JAB51" s="127"/>
      <c r="JAC51" s="127"/>
      <c r="JAD51" s="127"/>
      <c r="JAE51" s="127"/>
      <c r="JAF51" s="127"/>
      <c r="JAG51" s="127"/>
      <c r="JAH51" s="127"/>
      <c r="JAI51" s="127"/>
      <c r="JAJ51" s="127"/>
      <c r="JAK51" s="127"/>
      <c r="JAL51" s="127"/>
      <c r="JAM51" s="127"/>
      <c r="JAN51" s="127"/>
      <c r="JAO51" s="127"/>
      <c r="JAP51" s="127"/>
      <c r="JAQ51" s="127"/>
      <c r="JAR51" s="127"/>
      <c r="JAS51" s="127"/>
      <c r="JAT51" s="127"/>
      <c r="JAU51" s="127"/>
      <c r="JAV51" s="127"/>
      <c r="JAW51" s="127"/>
      <c r="JAX51" s="127"/>
      <c r="JAY51" s="127"/>
      <c r="JAZ51" s="127"/>
      <c r="JBA51" s="127"/>
      <c r="JBB51" s="127"/>
      <c r="JBC51" s="127"/>
      <c r="JBD51" s="127"/>
      <c r="JBE51" s="127"/>
      <c r="JBF51" s="127"/>
      <c r="JBG51" s="127"/>
      <c r="JBH51" s="127"/>
      <c r="JBI51" s="127"/>
      <c r="JBJ51" s="127"/>
      <c r="JBK51" s="127"/>
      <c r="JBL51" s="127"/>
      <c r="JBM51" s="127"/>
      <c r="JBN51" s="127"/>
      <c r="JBO51" s="127"/>
      <c r="JBP51" s="127"/>
      <c r="JBQ51" s="127"/>
      <c r="JBR51" s="127"/>
      <c r="JBS51" s="127"/>
      <c r="JBT51" s="127"/>
      <c r="JBU51" s="127"/>
      <c r="JBV51" s="127"/>
      <c r="JBW51" s="127"/>
      <c r="JBX51" s="127"/>
      <c r="JBY51" s="127"/>
      <c r="JBZ51" s="127"/>
      <c r="JCA51" s="127"/>
      <c r="JCB51" s="127"/>
      <c r="JCC51" s="127"/>
      <c r="JCD51" s="127"/>
      <c r="JCE51" s="127"/>
      <c r="JCF51" s="127"/>
      <c r="JCG51" s="127"/>
      <c r="JCH51" s="127"/>
      <c r="JCI51" s="127"/>
      <c r="JCJ51" s="127"/>
      <c r="JCK51" s="127"/>
      <c r="JCL51" s="127"/>
      <c r="JCM51" s="127"/>
      <c r="JCN51" s="127"/>
      <c r="JCO51" s="127"/>
      <c r="JCP51" s="127"/>
      <c r="JCQ51" s="127"/>
      <c r="JCR51" s="127"/>
      <c r="JCS51" s="127"/>
      <c r="JCT51" s="127"/>
      <c r="JCU51" s="127"/>
      <c r="JCV51" s="127"/>
      <c r="JCW51" s="127"/>
      <c r="JCX51" s="127"/>
      <c r="JCY51" s="127"/>
      <c r="JCZ51" s="127"/>
      <c r="JDA51" s="127"/>
      <c r="JDB51" s="127"/>
      <c r="JDC51" s="127"/>
      <c r="JDD51" s="127"/>
      <c r="JDE51" s="127"/>
      <c r="JDF51" s="127"/>
      <c r="JDG51" s="127"/>
      <c r="JDH51" s="127"/>
      <c r="JDI51" s="127"/>
      <c r="JDJ51" s="127"/>
      <c r="JDK51" s="127"/>
      <c r="JDL51" s="127"/>
      <c r="JDM51" s="127"/>
      <c r="JDN51" s="127"/>
      <c r="JDO51" s="127"/>
      <c r="JDP51" s="127"/>
      <c r="JDQ51" s="127"/>
      <c r="JDR51" s="127"/>
      <c r="JDS51" s="127"/>
      <c r="JDT51" s="127"/>
      <c r="JDU51" s="127"/>
      <c r="JDV51" s="127"/>
      <c r="JDW51" s="127"/>
      <c r="JDX51" s="127"/>
      <c r="JDY51" s="127"/>
      <c r="JDZ51" s="127"/>
      <c r="JEA51" s="127"/>
      <c r="JEB51" s="127"/>
      <c r="JEC51" s="127"/>
      <c r="JED51" s="127"/>
      <c r="JEE51" s="127"/>
      <c r="JEF51" s="127"/>
      <c r="JEG51" s="127"/>
      <c r="JEH51" s="127"/>
      <c r="JEI51" s="127"/>
      <c r="JEJ51" s="127"/>
      <c r="JEK51" s="127"/>
      <c r="JEL51" s="127"/>
      <c r="JEM51" s="127"/>
      <c r="JEN51" s="127"/>
      <c r="JEO51" s="127"/>
      <c r="JEP51" s="127"/>
      <c r="JEQ51" s="127"/>
      <c r="JER51" s="127"/>
      <c r="JES51" s="127"/>
      <c r="JET51" s="127"/>
      <c r="JEU51" s="127"/>
      <c r="JEV51" s="127"/>
      <c r="JEW51" s="127"/>
      <c r="JEX51" s="127"/>
      <c r="JEY51" s="127"/>
      <c r="JEZ51" s="127"/>
      <c r="JFA51" s="127"/>
      <c r="JFB51" s="127"/>
      <c r="JFC51" s="127"/>
      <c r="JFD51" s="127"/>
      <c r="JFE51" s="127"/>
      <c r="JFF51" s="127"/>
      <c r="JFG51" s="127"/>
      <c r="JFH51" s="127"/>
      <c r="JFI51" s="127"/>
      <c r="JFJ51" s="127"/>
      <c r="JFK51" s="127"/>
      <c r="JFL51" s="127"/>
      <c r="JFM51" s="127"/>
      <c r="JFN51" s="127"/>
      <c r="JFO51" s="127"/>
      <c r="JFP51" s="127"/>
      <c r="JFQ51" s="127"/>
      <c r="JFR51" s="127"/>
      <c r="JFS51" s="127"/>
      <c r="JFT51" s="127"/>
      <c r="JFU51" s="127"/>
      <c r="JFV51" s="127"/>
      <c r="JFW51" s="127"/>
      <c r="JFX51" s="127"/>
      <c r="JFY51" s="127"/>
      <c r="JFZ51" s="127"/>
      <c r="JGA51" s="127"/>
      <c r="JGB51" s="127"/>
      <c r="JGC51" s="127"/>
      <c r="JGD51" s="127"/>
      <c r="JGE51" s="127"/>
      <c r="JGF51" s="127"/>
      <c r="JGG51" s="127"/>
      <c r="JGH51" s="127"/>
      <c r="JGI51" s="127"/>
      <c r="JGJ51" s="127"/>
      <c r="JGK51" s="127"/>
      <c r="JGL51" s="127"/>
      <c r="JGM51" s="127"/>
      <c r="JGN51" s="127"/>
      <c r="JGO51" s="127"/>
      <c r="JGP51" s="127"/>
      <c r="JGQ51" s="127"/>
      <c r="JGR51" s="127"/>
      <c r="JGS51" s="127"/>
      <c r="JGT51" s="127"/>
      <c r="JGU51" s="127"/>
      <c r="JGV51" s="127"/>
      <c r="JGW51" s="127"/>
      <c r="JGX51" s="127"/>
      <c r="JGY51" s="127"/>
      <c r="JGZ51" s="127"/>
      <c r="JHA51" s="127"/>
      <c r="JHB51" s="127"/>
      <c r="JHC51" s="127"/>
      <c r="JHD51" s="127"/>
      <c r="JHE51" s="127"/>
      <c r="JHF51" s="127"/>
      <c r="JHG51" s="127"/>
      <c r="JHH51" s="127"/>
      <c r="JHI51" s="127"/>
      <c r="JHJ51" s="127"/>
      <c r="JHK51" s="127"/>
      <c r="JHL51" s="127"/>
      <c r="JHM51" s="127"/>
      <c r="JHN51" s="127"/>
      <c r="JHO51" s="127"/>
      <c r="JHP51" s="127"/>
      <c r="JHQ51" s="127"/>
      <c r="JHR51" s="127"/>
      <c r="JHS51" s="127"/>
      <c r="JHT51" s="127"/>
      <c r="JHU51" s="127"/>
      <c r="JHV51" s="127"/>
      <c r="JHW51" s="127"/>
      <c r="JHX51" s="127"/>
      <c r="JHY51" s="127"/>
      <c r="JHZ51" s="127"/>
      <c r="JIA51" s="127"/>
      <c r="JIB51" s="127"/>
      <c r="JIC51" s="127"/>
      <c r="JID51" s="127"/>
      <c r="JIE51" s="127"/>
      <c r="JIF51" s="127"/>
      <c r="JIG51" s="127"/>
      <c r="JIH51" s="127"/>
      <c r="JII51" s="127"/>
      <c r="JIJ51" s="127"/>
      <c r="JIK51" s="127"/>
      <c r="JIL51" s="127"/>
      <c r="JIM51" s="127"/>
      <c r="JIN51" s="127"/>
      <c r="JIO51" s="127"/>
      <c r="JIP51" s="127"/>
      <c r="JIQ51" s="127"/>
      <c r="JIR51" s="127"/>
      <c r="JIS51" s="127"/>
      <c r="JIT51" s="127"/>
      <c r="JIU51" s="127"/>
      <c r="JIV51" s="127"/>
      <c r="JIW51" s="127"/>
      <c r="JIX51" s="127"/>
      <c r="JIY51" s="127"/>
      <c r="JIZ51" s="127"/>
      <c r="JJA51" s="127"/>
      <c r="JJB51" s="127"/>
      <c r="JJC51" s="127"/>
      <c r="JJD51" s="127"/>
      <c r="JJE51" s="127"/>
      <c r="JJF51" s="127"/>
      <c r="JJG51" s="127"/>
      <c r="JJH51" s="127"/>
      <c r="JJI51" s="127"/>
      <c r="JJJ51" s="127"/>
      <c r="JJK51" s="127"/>
      <c r="JJL51" s="127"/>
      <c r="JJM51" s="127"/>
      <c r="JJN51" s="127"/>
      <c r="JJO51" s="127"/>
      <c r="JJP51" s="127"/>
      <c r="JJQ51" s="127"/>
      <c r="JJR51" s="127"/>
      <c r="JJS51" s="127"/>
      <c r="JJT51" s="127"/>
      <c r="JJU51" s="127"/>
      <c r="JJV51" s="127"/>
      <c r="JJW51" s="127"/>
      <c r="JJX51" s="127"/>
      <c r="JJY51" s="127"/>
      <c r="JJZ51" s="127"/>
      <c r="JKA51" s="127"/>
      <c r="JKB51" s="127"/>
      <c r="JKC51" s="127"/>
      <c r="JKD51" s="127"/>
      <c r="JKE51" s="127"/>
      <c r="JKF51" s="127"/>
      <c r="JKG51" s="127"/>
      <c r="JKH51" s="127"/>
      <c r="JKI51" s="127"/>
      <c r="JKJ51" s="127"/>
      <c r="JKK51" s="127"/>
      <c r="JKL51" s="127"/>
      <c r="JKM51" s="127"/>
      <c r="JKN51" s="127"/>
      <c r="JKO51" s="127"/>
      <c r="JKP51" s="127"/>
      <c r="JKQ51" s="127"/>
      <c r="JKR51" s="127"/>
      <c r="JKS51" s="127"/>
      <c r="JKT51" s="127"/>
      <c r="JKU51" s="127"/>
      <c r="JKV51" s="127"/>
      <c r="JKW51" s="127"/>
      <c r="JKX51" s="127"/>
      <c r="JKY51" s="127"/>
      <c r="JKZ51" s="127"/>
      <c r="JLA51" s="127"/>
      <c r="JLB51" s="127"/>
      <c r="JLC51" s="127"/>
      <c r="JLD51" s="127"/>
      <c r="JLE51" s="127"/>
      <c r="JLF51" s="127"/>
      <c r="JLG51" s="127"/>
      <c r="JLH51" s="127"/>
      <c r="JLI51" s="127"/>
      <c r="JLJ51" s="127"/>
      <c r="JLK51" s="127"/>
      <c r="JLL51" s="127"/>
      <c r="JLM51" s="127"/>
      <c r="JLN51" s="127"/>
      <c r="JLO51" s="127"/>
      <c r="JLP51" s="127"/>
      <c r="JLQ51" s="127"/>
      <c r="JLR51" s="127"/>
      <c r="JLS51" s="127"/>
      <c r="JLT51" s="127"/>
      <c r="JLU51" s="127"/>
      <c r="JLV51" s="127"/>
      <c r="JLW51" s="127"/>
      <c r="JLX51" s="127"/>
      <c r="JLY51" s="127"/>
      <c r="JLZ51" s="127"/>
      <c r="JMA51" s="127"/>
      <c r="JMB51" s="127"/>
      <c r="JMC51" s="127"/>
      <c r="JMD51" s="127"/>
      <c r="JME51" s="127"/>
      <c r="JMF51" s="127"/>
      <c r="JMG51" s="127"/>
      <c r="JMH51" s="127"/>
      <c r="JMI51" s="127"/>
      <c r="JMJ51" s="127"/>
      <c r="JMK51" s="127"/>
      <c r="JML51" s="127"/>
      <c r="JMM51" s="127"/>
      <c r="JMN51" s="127"/>
      <c r="JMO51" s="127"/>
      <c r="JMP51" s="127"/>
      <c r="JMQ51" s="127"/>
      <c r="JMR51" s="127"/>
      <c r="JMS51" s="127"/>
      <c r="JMT51" s="127"/>
      <c r="JMU51" s="127"/>
      <c r="JMV51" s="127"/>
      <c r="JMW51" s="127"/>
      <c r="JMX51" s="127"/>
      <c r="JMY51" s="127"/>
      <c r="JMZ51" s="127"/>
      <c r="JNA51" s="127"/>
      <c r="JNB51" s="127"/>
      <c r="JNC51" s="127"/>
      <c r="JND51" s="127"/>
      <c r="JNE51" s="127"/>
      <c r="JNF51" s="127"/>
      <c r="JNG51" s="127"/>
      <c r="JNH51" s="127"/>
      <c r="JNI51" s="127"/>
      <c r="JNJ51" s="127"/>
      <c r="JNK51" s="127"/>
      <c r="JNL51" s="127"/>
      <c r="JNM51" s="127"/>
      <c r="JNN51" s="127"/>
      <c r="JNO51" s="127"/>
      <c r="JNP51" s="127"/>
      <c r="JNQ51" s="127"/>
      <c r="JNR51" s="127"/>
      <c r="JNS51" s="127"/>
      <c r="JNT51" s="127"/>
      <c r="JNU51" s="127"/>
      <c r="JNV51" s="127"/>
      <c r="JNW51" s="127"/>
      <c r="JNX51" s="127"/>
      <c r="JNY51" s="127"/>
      <c r="JNZ51" s="127"/>
      <c r="JOA51" s="127"/>
      <c r="JOB51" s="127"/>
      <c r="JOC51" s="127"/>
      <c r="JOD51" s="127"/>
      <c r="JOE51" s="127"/>
      <c r="JOF51" s="127"/>
      <c r="JOG51" s="127"/>
      <c r="JOH51" s="127"/>
      <c r="JOI51" s="127"/>
      <c r="JOJ51" s="127"/>
      <c r="JOK51" s="127"/>
      <c r="JOL51" s="127"/>
      <c r="JOM51" s="127"/>
      <c r="JON51" s="127"/>
      <c r="JOO51" s="127"/>
      <c r="JOP51" s="127"/>
      <c r="JOQ51" s="127"/>
      <c r="JOR51" s="127"/>
      <c r="JOS51" s="127"/>
      <c r="JOT51" s="127"/>
      <c r="JOU51" s="127"/>
      <c r="JOV51" s="127"/>
      <c r="JOW51" s="127"/>
      <c r="JOX51" s="127"/>
      <c r="JOY51" s="127"/>
      <c r="JOZ51" s="127"/>
      <c r="JPA51" s="127"/>
      <c r="JPB51" s="127"/>
      <c r="JPC51" s="127"/>
      <c r="JPD51" s="127"/>
      <c r="JPE51" s="127"/>
      <c r="JPF51" s="127"/>
      <c r="JPG51" s="127"/>
      <c r="JPH51" s="127"/>
      <c r="JPI51" s="127"/>
      <c r="JPJ51" s="127"/>
      <c r="JPK51" s="127"/>
      <c r="JPL51" s="127"/>
      <c r="JPM51" s="127"/>
      <c r="JPN51" s="127"/>
      <c r="JPO51" s="127"/>
      <c r="JPP51" s="127"/>
      <c r="JPQ51" s="127"/>
      <c r="JPR51" s="127"/>
      <c r="JPS51" s="127"/>
      <c r="JPT51" s="127"/>
      <c r="JPU51" s="127"/>
      <c r="JPV51" s="127"/>
      <c r="JPW51" s="127"/>
      <c r="JPX51" s="127"/>
      <c r="JPY51" s="127"/>
      <c r="JPZ51" s="127"/>
      <c r="JQA51" s="127"/>
      <c r="JQB51" s="127"/>
      <c r="JQC51" s="127"/>
      <c r="JQD51" s="127"/>
      <c r="JQE51" s="127"/>
      <c r="JQF51" s="127"/>
      <c r="JQG51" s="127"/>
      <c r="JQH51" s="127"/>
      <c r="JQI51" s="127"/>
      <c r="JQJ51" s="127"/>
      <c r="JQK51" s="127"/>
      <c r="JQL51" s="127"/>
      <c r="JQM51" s="127"/>
      <c r="JQN51" s="127"/>
      <c r="JQO51" s="127"/>
      <c r="JQP51" s="127"/>
      <c r="JQQ51" s="127"/>
      <c r="JQR51" s="127"/>
      <c r="JQS51" s="127"/>
      <c r="JQT51" s="127"/>
      <c r="JQU51" s="127"/>
      <c r="JQV51" s="127"/>
      <c r="JQW51" s="127"/>
      <c r="JQX51" s="127"/>
      <c r="JQY51" s="127"/>
      <c r="JQZ51" s="127"/>
      <c r="JRA51" s="127"/>
      <c r="JRB51" s="127"/>
      <c r="JRC51" s="127"/>
      <c r="JRD51" s="127"/>
      <c r="JRE51" s="127"/>
      <c r="JRF51" s="127"/>
      <c r="JRG51" s="127"/>
      <c r="JRH51" s="127"/>
      <c r="JRI51" s="127"/>
      <c r="JRJ51" s="127"/>
      <c r="JRK51" s="127"/>
      <c r="JRL51" s="127"/>
      <c r="JRM51" s="127"/>
      <c r="JRN51" s="127"/>
      <c r="JRO51" s="127"/>
      <c r="JRP51" s="127"/>
      <c r="JRQ51" s="127"/>
      <c r="JRR51" s="127"/>
      <c r="JRS51" s="127"/>
      <c r="JRT51" s="127"/>
      <c r="JRU51" s="127"/>
      <c r="JRV51" s="127"/>
      <c r="JRW51" s="127"/>
      <c r="JRX51" s="127"/>
      <c r="JRY51" s="127"/>
      <c r="JRZ51" s="127"/>
      <c r="JSA51" s="127"/>
      <c r="JSB51" s="127"/>
      <c r="JSC51" s="127"/>
      <c r="JSD51" s="127"/>
      <c r="JSE51" s="127"/>
      <c r="JSF51" s="127"/>
      <c r="JSG51" s="127"/>
      <c r="JSH51" s="127"/>
      <c r="JSI51" s="127"/>
      <c r="JSJ51" s="127"/>
      <c r="JSK51" s="127"/>
      <c r="JSL51" s="127"/>
      <c r="JSM51" s="127"/>
      <c r="JSN51" s="127"/>
      <c r="JSO51" s="127"/>
      <c r="JSP51" s="127"/>
      <c r="JSQ51" s="127"/>
      <c r="JSR51" s="127"/>
      <c r="JSS51" s="127"/>
      <c r="JST51" s="127"/>
      <c r="JSU51" s="127"/>
      <c r="JSV51" s="127"/>
      <c r="JSW51" s="127"/>
      <c r="JSX51" s="127"/>
      <c r="JSY51" s="127"/>
      <c r="JSZ51" s="127"/>
      <c r="JTA51" s="127"/>
      <c r="JTB51" s="127"/>
      <c r="JTC51" s="127"/>
      <c r="JTD51" s="127"/>
      <c r="JTE51" s="127"/>
      <c r="JTF51" s="127"/>
      <c r="JTG51" s="127"/>
      <c r="JTH51" s="127"/>
      <c r="JTI51" s="127"/>
      <c r="JTJ51" s="127"/>
      <c r="JTK51" s="127"/>
      <c r="JTL51" s="127"/>
      <c r="JTM51" s="127"/>
      <c r="JTN51" s="127"/>
      <c r="JTO51" s="127"/>
      <c r="JTP51" s="127"/>
      <c r="JTQ51" s="127"/>
      <c r="JTR51" s="127"/>
      <c r="JTS51" s="127"/>
      <c r="JTT51" s="127"/>
      <c r="JTU51" s="127"/>
      <c r="JTV51" s="127"/>
      <c r="JTW51" s="127"/>
      <c r="JTX51" s="127"/>
      <c r="JTY51" s="127"/>
      <c r="JTZ51" s="127"/>
      <c r="JUA51" s="127"/>
      <c r="JUB51" s="127"/>
      <c r="JUC51" s="127"/>
      <c r="JUD51" s="127"/>
      <c r="JUE51" s="127"/>
      <c r="JUF51" s="127"/>
      <c r="JUG51" s="127"/>
      <c r="JUH51" s="127"/>
      <c r="JUI51" s="127"/>
      <c r="JUJ51" s="127"/>
      <c r="JUK51" s="127"/>
      <c r="JUL51" s="127"/>
      <c r="JUM51" s="127"/>
      <c r="JUN51" s="127"/>
      <c r="JUO51" s="127"/>
      <c r="JUP51" s="127"/>
      <c r="JUQ51" s="127"/>
      <c r="JUR51" s="127"/>
      <c r="JUS51" s="127"/>
      <c r="JUT51" s="127"/>
      <c r="JUU51" s="127"/>
      <c r="JUV51" s="127"/>
      <c r="JUW51" s="127"/>
      <c r="JUX51" s="127"/>
      <c r="JUY51" s="127"/>
      <c r="JUZ51" s="127"/>
      <c r="JVA51" s="127"/>
      <c r="JVB51" s="127"/>
      <c r="JVC51" s="127"/>
      <c r="JVD51" s="127"/>
      <c r="JVE51" s="127"/>
      <c r="JVF51" s="127"/>
      <c r="JVG51" s="127"/>
      <c r="JVH51" s="127"/>
      <c r="JVI51" s="127"/>
      <c r="JVJ51" s="127"/>
      <c r="JVK51" s="127"/>
      <c r="JVL51" s="127"/>
      <c r="JVM51" s="127"/>
      <c r="JVN51" s="127"/>
      <c r="JVO51" s="127"/>
      <c r="JVP51" s="127"/>
      <c r="JVQ51" s="127"/>
      <c r="JVR51" s="127"/>
      <c r="JVS51" s="127"/>
      <c r="JVT51" s="127"/>
      <c r="JVU51" s="127"/>
      <c r="JVV51" s="127"/>
      <c r="JVW51" s="127"/>
      <c r="JVX51" s="127"/>
      <c r="JVY51" s="127"/>
      <c r="JVZ51" s="127"/>
      <c r="JWA51" s="127"/>
      <c r="JWB51" s="127"/>
      <c r="JWC51" s="127"/>
      <c r="JWD51" s="127"/>
      <c r="JWE51" s="127"/>
      <c r="JWF51" s="127"/>
      <c r="JWG51" s="127"/>
      <c r="JWH51" s="127"/>
      <c r="JWI51" s="127"/>
      <c r="JWJ51" s="127"/>
      <c r="JWK51" s="127"/>
      <c r="JWL51" s="127"/>
      <c r="JWM51" s="127"/>
      <c r="JWN51" s="127"/>
      <c r="JWO51" s="127"/>
      <c r="JWP51" s="127"/>
      <c r="JWQ51" s="127"/>
      <c r="JWR51" s="127"/>
      <c r="JWS51" s="127"/>
      <c r="JWT51" s="127"/>
      <c r="JWU51" s="127"/>
      <c r="JWV51" s="127"/>
      <c r="JWW51" s="127"/>
      <c r="JWX51" s="127"/>
      <c r="JWY51" s="127"/>
      <c r="JWZ51" s="127"/>
      <c r="JXA51" s="127"/>
      <c r="JXB51" s="127"/>
      <c r="JXC51" s="127"/>
      <c r="JXD51" s="127"/>
      <c r="JXE51" s="127"/>
      <c r="JXF51" s="127"/>
      <c r="JXG51" s="127"/>
      <c r="JXH51" s="127"/>
      <c r="JXI51" s="127"/>
      <c r="JXJ51" s="127"/>
      <c r="JXK51" s="127"/>
      <c r="JXL51" s="127"/>
      <c r="JXM51" s="127"/>
      <c r="JXN51" s="127"/>
      <c r="JXO51" s="127"/>
      <c r="JXP51" s="127"/>
      <c r="JXQ51" s="127"/>
      <c r="JXR51" s="127"/>
      <c r="JXS51" s="127"/>
      <c r="JXT51" s="127"/>
      <c r="JXU51" s="127"/>
      <c r="JXV51" s="127"/>
      <c r="JXW51" s="127"/>
      <c r="JXX51" s="127"/>
      <c r="JXY51" s="127"/>
      <c r="JXZ51" s="127"/>
      <c r="JYA51" s="127"/>
      <c r="JYB51" s="127"/>
      <c r="JYC51" s="127"/>
      <c r="JYD51" s="127"/>
      <c r="JYE51" s="127"/>
      <c r="JYF51" s="127"/>
      <c r="JYG51" s="127"/>
      <c r="JYH51" s="127"/>
      <c r="JYI51" s="127"/>
      <c r="JYJ51" s="127"/>
      <c r="JYK51" s="127"/>
      <c r="JYL51" s="127"/>
      <c r="JYM51" s="127"/>
      <c r="JYN51" s="127"/>
      <c r="JYO51" s="127"/>
      <c r="JYP51" s="127"/>
      <c r="JYQ51" s="127"/>
      <c r="JYR51" s="127"/>
      <c r="JYS51" s="127"/>
      <c r="JYT51" s="127"/>
      <c r="JYU51" s="127"/>
      <c r="JYV51" s="127"/>
      <c r="JYW51" s="127"/>
      <c r="JYX51" s="127"/>
      <c r="JYY51" s="127"/>
      <c r="JYZ51" s="127"/>
      <c r="JZA51" s="127"/>
      <c r="JZB51" s="127"/>
      <c r="JZC51" s="127"/>
      <c r="JZD51" s="127"/>
      <c r="JZE51" s="127"/>
      <c r="JZF51" s="127"/>
      <c r="JZG51" s="127"/>
      <c r="JZH51" s="127"/>
      <c r="JZI51" s="127"/>
      <c r="JZJ51" s="127"/>
      <c r="JZK51" s="127"/>
      <c r="JZL51" s="127"/>
      <c r="JZM51" s="127"/>
      <c r="JZN51" s="127"/>
      <c r="JZO51" s="127"/>
      <c r="JZP51" s="127"/>
      <c r="JZQ51" s="127"/>
      <c r="JZR51" s="127"/>
      <c r="JZS51" s="127"/>
      <c r="JZT51" s="127"/>
      <c r="JZU51" s="127"/>
      <c r="JZV51" s="127"/>
      <c r="JZW51" s="127"/>
      <c r="JZX51" s="127"/>
      <c r="JZY51" s="127"/>
      <c r="JZZ51" s="127"/>
      <c r="KAA51" s="127"/>
      <c r="KAB51" s="127"/>
      <c r="KAC51" s="127"/>
      <c r="KAD51" s="127"/>
      <c r="KAE51" s="127"/>
      <c r="KAF51" s="127"/>
      <c r="KAG51" s="127"/>
      <c r="KAH51" s="127"/>
      <c r="KAI51" s="127"/>
      <c r="KAJ51" s="127"/>
      <c r="KAK51" s="127"/>
      <c r="KAL51" s="127"/>
      <c r="KAM51" s="127"/>
      <c r="KAN51" s="127"/>
      <c r="KAO51" s="127"/>
      <c r="KAP51" s="127"/>
      <c r="KAQ51" s="127"/>
      <c r="KAR51" s="127"/>
      <c r="KAS51" s="127"/>
      <c r="KAT51" s="127"/>
      <c r="KAU51" s="127"/>
      <c r="KAV51" s="127"/>
      <c r="KAW51" s="127"/>
      <c r="KAX51" s="127"/>
      <c r="KAY51" s="127"/>
      <c r="KAZ51" s="127"/>
      <c r="KBA51" s="127"/>
      <c r="KBB51" s="127"/>
      <c r="KBC51" s="127"/>
      <c r="KBD51" s="127"/>
      <c r="KBE51" s="127"/>
      <c r="KBF51" s="127"/>
      <c r="KBG51" s="127"/>
      <c r="KBH51" s="127"/>
      <c r="KBI51" s="127"/>
      <c r="KBJ51" s="127"/>
      <c r="KBK51" s="127"/>
      <c r="KBL51" s="127"/>
      <c r="KBM51" s="127"/>
      <c r="KBN51" s="127"/>
      <c r="KBO51" s="127"/>
      <c r="KBP51" s="127"/>
      <c r="KBQ51" s="127"/>
      <c r="KBR51" s="127"/>
      <c r="KBS51" s="127"/>
      <c r="KBT51" s="127"/>
      <c r="KBU51" s="127"/>
      <c r="KBV51" s="127"/>
      <c r="KBW51" s="127"/>
      <c r="KBX51" s="127"/>
      <c r="KBY51" s="127"/>
      <c r="KBZ51" s="127"/>
      <c r="KCA51" s="127"/>
      <c r="KCB51" s="127"/>
      <c r="KCC51" s="127"/>
      <c r="KCD51" s="127"/>
      <c r="KCE51" s="127"/>
      <c r="KCF51" s="127"/>
      <c r="KCG51" s="127"/>
      <c r="KCH51" s="127"/>
      <c r="KCI51" s="127"/>
      <c r="KCJ51" s="127"/>
      <c r="KCK51" s="127"/>
      <c r="KCL51" s="127"/>
      <c r="KCM51" s="127"/>
      <c r="KCN51" s="127"/>
      <c r="KCO51" s="127"/>
      <c r="KCP51" s="127"/>
      <c r="KCQ51" s="127"/>
      <c r="KCR51" s="127"/>
      <c r="KCS51" s="127"/>
      <c r="KCT51" s="127"/>
      <c r="KCU51" s="127"/>
      <c r="KCV51" s="127"/>
      <c r="KCW51" s="127"/>
      <c r="KCX51" s="127"/>
      <c r="KCY51" s="127"/>
      <c r="KCZ51" s="127"/>
      <c r="KDA51" s="127"/>
      <c r="KDB51" s="127"/>
      <c r="KDC51" s="127"/>
      <c r="KDD51" s="127"/>
      <c r="KDE51" s="127"/>
      <c r="KDF51" s="127"/>
      <c r="KDG51" s="127"/>
      <c r="KDH51" s="127"/>
      <c r="KDI51" s="127"/>
      <c r="KDJ51" s="127"/>
      <c r="KDK51" s="127"/>
      <c r="KDL51" s="127"/>
      <c r="KDM51" s="127"/>
      <c r="KDN51" s="127"/>
      <c r="KDO51" s="127"/>
      <c r="KDP51" s="127"/>
      <c r="KDQ51" s="127"/>
      <c r="KDR51" s="127"/>
      <c r="KDS51" s="127"/>
      <c r="KDT51" s="127"/>
      <c r="KDU51" s="127"/>
      <c r="KDV51" s="127"/>
      <c r="KDW51" s="127"/>
      <c r="KDX51" s="127"/>
      <c r="KDY51" s="127"/>
      <c r="KDZ51" s="127"/>
      <c r="KEA51" s="127"/>
      <c r="KEB51" s="127"/>
      <c r="KEC51" s="127"/>
      <c r="KED51" s="127"/>
      <c r="KEE51" s="127"/>
      <c r="KEF51" s="127"/>
      <c r="KEG51" s="127"/>
      <c r="KEH51" s="127"/>
      <c r="KEI51" s="127"/>
      <c r="KEJ51" s="127"/>
      <c r="KEK51" s="127"/>
      <c r="KEL51" s="127"/>
      <c r="KEM51" s="127"/>
      <c r="KEN51" s="127"/>
      <c r="KEO51" s="127"/>
      <c r="KEP51" s="127"/>
      <c r="KEQ51" s="127"/>
      <c r="KER51" s="127"/>
      <c r="KES51" s="127"/>
      <c r="KET51" s="127"/>
      <c r="KEU51" s="127"/>
      <c r="KEV51" s="127"/>
      <c r="KEW51" s="127"/>
      <c r="KEX51" s="127"/>
      <c r="KEY51" s="127"/>
      <c r="KEZ51" s="127"/>
      <c r="KFA51" s="127"/>
      <c r="KFB51" s="127"/>
      <c r="KFC51" s="127"/>
      <c r="KFD51" s="127"/>
      <c r="KFE51" s="127"/>
      <c r="KFF51" s="127"/>
      <c r="KFG51" s="127"/>
      <c r="KFH51" s="127"/>
      <c r="KFI51" s="127"/>
      <c r="KFJ51" s="127"/>
      <c r="KFK51" s="127"/>
      <c r="KFL51" s="127"/>
      <c r="KFM51" s="127"/>
      <c r="KFN51" s="127"/>
      <c r="KFO51" s="127"/>
      <c r="KFP51" s="127"/>
      <c r="KFQ51" s="127"/>
      <c r="KFR51" s="127"/>
      <c r="KFS51" s="127"/>
      <c r="KFT51" s="127"/>
      <c r="KFU51" s="127"/>
      <c r="KFV51" s="127"/>
      <c r="KFW51" s="127"/>
      <c r="KFX51" s="127"/>
      <c r="KFY51" s="127"/>
      <c r="KFZ51" s="127"/>
      <c r="KGA51" s="127"/>
      <c r="KGB51" s="127"/>
      <c r="KGC51" s="127"/>
      <c r="KGD51" s="127"/>
      <c r="KGE51" s="127"/>
      <c r="KGF51" s="127"/>
      <c r="KGG51" s="127"/>
      <c r="KGH51" s="127"/>
      <c r="KGI51" s="127"/>
      <c r="KGJ51" s="127"/>
      <c r="KGK51" s="127"/>
      <c r="KGL51" s="127"/>
      <c r="KGM51" s="127"/>
      <c r="KGN51" s="127"/>
      <c r="KGO51" s="127"/>
      <c r="KGP51" s="127"/>
      <c r="KGQ51" s="127"/>
      <c r="KGR51" s="127"/>
      <c r="KGS51" s="127"/>
      <c r="KGT51" s="127"/>
      <c r="KGU51" s="127"/>
      <c r="KGV51" s="127"/>
      <c r="KGW51" s="127"/>
      <c r="KGX51" s="127"/>
      <c r="KGY51" s="127"/>
      <c r="KGZ51" s="127"/>
      <c r="KHA51" s="127"/>
      <c r="KHB51" s="127"/>
      <c r="KHC51" s="127"/>
      <c r="KHD51" s="127"/>
      <c r="KHE51" s="127"/>
      <c r="KHF51" s="127"/>
      <c r="KHG51" s="127"/>
      <c r="KHH51" s="127"/>
      <c r="KHI51" s="127"/>
      <c r="KHJ51" s="127"/>
      <c r="KHK51" s="127"/>
      <c r="KHL51" s="127"/>
      <c r="KHM51" s="127"/>
      <c r="KHN51" s="127"/>
      <c r="KHO51" s="127"/>
      <c r="KHP51" s="127"/>
      <c r="KHQ51" s="127"/>
      <c r="KHR51" s="127"/>
      <c r="KHS51" s="127"/>
      <c r="KHT51" s="127"/>
      <c r="KHU51" s="127"/>
      <c r="KHV51" s="127"/>
      <c r="KHW51" s="127"/>
      <c r="KHX51" s="127"/>
      <c r="KHY51" s="127"/>
      <c r="KHZ51" s="127"/>
      <c r="KIA51" s="127"/>
      <c r="KIB51" s="127"/>
      <c r="KIC51" s="127"/>
      <c r="KID51" s="127"/>
      <c r="KIE51" s="127"/>
      <c r="KIF51" s="127"/>
      <c r="KIG51" s="127"/>
      <c r="KIH51" s="127"/>
      <c r="KII51" s="127"/>
      <c r="KIJ51" s="127"/>
      <c r="KIK51" s="127"/>
      <c r="KIL51" s="127"/>
      <c r="KIM51" s="127"/>
      <c r="KIN51" s="127"/>
      <c r="KIO51" s="127"/>
      <c r="KIP51" s="127"/>
      <c r="KIQ51" s="127"/>
      <c r="KIR51" s="127"/>
      <c r="KIS51" s="127"/>
      <c r="KIT51" s="127"/>
      <c r="KIU51" s="127"/>
      <c r="KIV51" s="127"/>
      <c r="KIW51" s="127"/>
      <c r="KIX51" s="127"/>
      <c r="KIY51" s="127"/>
      <c r="KIZ51" s="127"/>
      <c r="KJA51" s="127"/>
      <c r="KJB51" s="127"/>
      <c r="KJC51" s="127"/>
      <c r="KJD51" s="127"/>
      <c r="KJE51" s="127"/>
      <c r="KJF51" s="127"/>
      <c r="KJG51" s="127"/>
      <c r="KJH51" s="127"/>
      <c r="KJI51" s="127"/>
      <c r="KJJ51" s="127"/>
      <c r="KJK51" s="127"/>
      <c r="KJL51" s="127"/>
      <c r="KJM51" s="127"/>
      <c r="KJN51" s="127"/>
      <c r="KJO51" s="127"/>
      <c r="KJP51" s="127"/>
      <c r="KJQ51" s="127"/>
      <c r="KJR51" s="127"/>
      <c r="KJS51" s="127"/>
      <c r="KJT51" s="127"/>
      <c r="KJU51" s="127"/>
      <c r="KJV51" s="127"/>
      <c r="KJW51" s="127"/>
      <c r="KJX51" s="127"/>
      <c r="KJY51" s="127"/>
      <c r="KJZ51" s="127"/>
      <c r="KKA51" s="127"/>
      <c r="KKB51" s="127"/>
      <c r="KKC51" s="127"/>
      <c r="KKD51" s="127"/>
      <c r="KKE51" s="127"/>
      <c r="KKF51" s="127"/>
      <c r="KKG51" s="127"/>
      <c r="KKH51" s="127"/>
      <c r="KKI51" s="127"/>
      <c r="KKJ51" s="127"/>
      <c r="KKK51" s="127"/>
      <c r="KKL51" s="127"/>
      <c r="KKM51" s="127"/>
      <c r="KKN51" s="127"/>
      <c r="KKO51" s="127"/>
      <c r="KKP51" s="127"/>
      <c r="KKQ51" s="127"/>
      <c r="KKR51" s="127"/>
      <c r="KKS51" s="127"/>
      <c r="KKT51" s="127"/>
      <c r="KKU51" s="127"/>
      <c r="KKV51" s="127"/>
      <c r="KKW51" s="127"/>
      <c r="KKX51" s="127"/>
      <c r="KKY51" s="127"/>
      <c r="KKZ51" s="127"/>
      <c r="KLA51" s="127"/>
      <c r="KLB51" s="127"/>
      <c r="KLC51" s="127"/>
      <c r="KLD51" s="127"/>
      <c r="KLE51" s="127"/>
      <c r="KLF51" s="127"/>
      <c r="KLG51" s="127"/>
      <c r="KLH51" s="127"/>
      <c r="KLI51" s="127"/>
      <c r="KLJ51" s="127"/>
      <c r="KLK51" s="127"/>
      <c r="KLL51" s="127"/>
      <c r="KLM51" s="127"/>
      <c r="KLN51" s="127"/>
      <c r="KLO51" s="127"/>
      <c r="KLP51" s="127"/>
      <c r="KLQ51" s="127"/>
      <c r="KLR51" s="127"/>
      <c r="KLS51" s="127"/>
      <c r="KLT51" s="127"/>
      <c r="KLU51" s="127"/>
      <c r="KLV51" s="127"/>
      <c r="KLW51" s="127"/>
      <c r="KLX51" s="127"/>
      <c r="KLY51" s="127"/>
      <c r="KLZ51" s="127"/>
      <c r="KMA51" s="127"/>
      <c r="KMB51" s="127"/>
      <c r="KMC51" s="127"/>
      <c r="KMD51" s="127"/>
      <c r="KME51" s="127"/>
      <c r="KMF51" s="127"/>
      <c r="KMG51" s="127"/>
      <c r="KMH51" s="127"/>
      <c r="KMI51" s="127"/>
      <c r="KMJ51" s="127"/>
      <c r="KMK51" s="127"/>
      <c r="KML51" s="127"/>
      <c r="KMM51" s="127"/>
      <c r="KMN51" s="127"/>
      <c r="KMO51" s="127"/>
      <c r="KMP51" s="127"/>
      <c r="KMQ51" s="127"/>
      <c r="KMR51" s="127"/>
      <c r="KMS51" s="127"/>
      <c r="KMT51" s="127"/>
      <c r="KMU51" s="127"/>
      <c r="KMV51" s="127"/>
      <c r="KMW51" s="127"/>
      <c r="KMX51" s="127"/>
      <c r="KMY51" s="127"/>
      <c r="KMZ51" s="127"/>
      <c r="KNA51" s="127"/>
      <c r="KNB51" s="127"/>
      <c r="KNC51" s="127"/>
      <c r="KND51" s="127"/>
      <c r="KNE51" s="127"/>
      <c r="KNF51" s="127"/>
      <c r="KNG51" s="127"/>
      <c r="KNH51" s="127"/>
      <c r="KNI51" s="127"/>
      <c r="KNJ51" s="127"/>
      <c r="KNK51" s="127"/>
      <c r="KNL51" s="127"/>
      <c r="KNM51" s="127"/>
      <c r="KNN51" s="127"/>
      <c r="KNO51" s="127"/>
      <c r="KNP51" s="127"/>
      <c r="KNQ51" s="127"/>
      <c r="KNR51" s="127"/>
      <c r="KNS51" s="127"/>
      <c r="KNT51" s="127"/>
      <c r="KNU51" s="127"/>
      <c r="KNV51" s="127"/>
      <c r="KNW51" s="127"/>
      <c r="KNX51" s="127"/>
      <c r="KNY51" s="127"/>
      <c r="KNZ51" s="127"/>
      <c r="KOA51" s="127"/>
      <c r="KOB51" s="127"/>
      <c r="KOC51" s="127"/>
      <c r="KOD51" s="127"/>
      <c r="KOE51" s="127"/>
      <c r="KOF51" s="127"/>
      <c r="KOG51" s="127"/>
      <c r="KOH51" s="127"/>
      <c r="KOI51" s="127"/>
      <c r="KOJ51" s="127"/>
      <c r="KOK51" s="127"/>
      <c r="KOL51" s="127"/>
      <c r="KOM51" s="127"/>
      <c r="KON51" s="127"/>
      <c r="KOO51" s="127"/>
      <c r="KOP51" s="127"/>
      <c r="KOQ51" s="127"/>
      <c r="KOR51" s="127"/>
      <c r="KOS51" s="127"/>
      <c r="KOT51" s="127"/>
      <c r="KOU51" s="127"/>
      <c r="KOV51" s="127"/>
      <c r="KOW51" s="127"/>
      <c r="KOX51" s="127"/>
      <c r="KOY51" s="127"/>
      <c r="KOZ51" s="127"/>
      <c r="KPA51" s="127"/>
      <c r="KPB51" s="127"/>
      <c r="KPC51" s="127"/>
      <c r="KPD51" s="127"/>
      <c r="KPE51" s="127"/>
      <c r="KPF51" s="127"/>
      <c r="KPG51" s="127"/>
      <c r="KPH51" s="127"/>
      <c r="KPI51" s="127"/>
      <c r="KPJ51" s="127"/>
      <c r="KPK51" s="127"/>
      <c r="KPL51" s="127"/>
      <c r="KPM51" s="127"/>
      <c r="KPN51" s="127"/>
      <c r="KPO51" s="127"/>
      <c r="KPP51" s="127"/>
      <c r="KPQ51" s="127"/>
      <c r="KPR51" s="127"/>
      <c r="KPS51" s="127"/>
      <c r="KPT51" s="127"/>
      <c r="KPU51" s="127"/>
      <c r="KPV51" s="127"/>
      <c r="KPW51" s="127"/>
      <c r="KPX51" s="127"/>
      <c r="KPY51" s="127"/>
      <c r="KPZ51" s="127"/>
      <c r="KQA51" s="127"/>
      <c r="KQB51" s="127"/>
      <c r="KQC51" s="127"/>
      <c r="KQD51" s="127"/>
      <c r="KQE51" s="127"/>
      <c r="KQF51" s="127"/>
      <c r="KQG51" s="127"/>
      <c r="KQH51" s="127"/>
      <c r="KQI51" s="127"/>
      <c r="KQJ51" s="127"/>
      <c r="KQK51" s="127"/>
      <c r="KQL51" s="127"/>
      <c r="KQM51" s="127"/>
      <c r="KQN51" s="127"/>
      <c r="KQO51" s="127"/>
      <c r="KQP51" s="127"/>
      <c r="KQQ51" s="127"/>
      <c r="KQR51" s="127"/>
      <c r="KQS51" s="127"/>
      <c r="KQT51" s="127"/>
      <c r="KQU51" s="127"/>
      <c r="KQV51" s="127"/>
      <c r="KQW51" s="127"/>
      <c r="KQX51" s="127"/>
      <c r="KQY51" s="127"/>
      <c r="KQZ51" s="127"/>
      <c r="KRA51" s="127"/>
      <c r="KRB51" s="127"/>
      <c r="KRC51" s="127"/>
      <c r="KRD51" s="127"/>
      <c r="KRE51" s="127"/>
      <c r="KRF51" s="127"/>
      <c r="KRG51" s="127"/>
      <c r="KRH51" s="127"/>
      <c r="KRI51" s="127"/>
      <c r="KRJ51" s="127"/>
      <c r="KRK51" s="127"/>
      <c r="KRL51" s="127"/>
      <c r="KRM51" s="127"/>
      <c r="KRN51" s="127"/>
      <c r="KRO51" s="127"/>
      <c r="KRP51" s="127"/>
      <c r="KRQ51" s="127"/>
      <c r="KRR51" s="127"/>
      <c r="KRS51" s="127"/>
      <c r="KRT51" s="127"/>
      <c r="KRU51" s="127"/>
      <c r="KRV51" s="127"/>
      <c r="KRW51" s="127"/>
      <c r="KRX51" s="127"/>
      <c r="KRY51" s="127"/>
      <c r="KRZ51" s="127"/>
      <c r="KSA51" s="127"/>
      <c r="KSB51" s="127"/>
      <c r="KSC51" s="127"/>
      <c r="KSD51" s="127"/>
      <c r="KSE51" s="127"/>
      <c r="KSF51" s="127"/>
      <c r="KSG51" s="127"/>
      <c r="KSH51" s="127"/>
      <c r="KSI51" s="127"/>
      <c r="KSJ51" s="127"/>
      <c r="KSK51" s="127"/>
      <c r="KSL51" s="127"/>
      <c r="KSM51" s="127"/>
      <c r="KSN51" s="127"/>
      <c r="KSO51" s="127"/>
      <c r="KSP51" s="127"/>
      <c r="KSQ51" s="127"/>
      <c r="KSR51" s="127"/>
      <c r="KSS51" s="127"/>
      <c r="KST51" s="127"/>
      <c r="KSU51" s="127"/>
      <c r="KSV51" s="127"/>
      <c r="KSW51" s="127"/>
      <c r="KSX51" s="127"/>
      <c r="KSY51" s="127"/>
      <c r="KSZ51" s="127"/>
      <c r="KTA51" s="127"/>
      <c r="KTB51" s="127"/>
      <c r="KTC51" s="127"/>
      <c r="KTD51" s="127"/>
      <c r="KTE51" s="127"/>
      <c r="KTF51" s="127"/>
      <c r="KTG51" s="127"/>
      <c r="KTH51" s="127"/>
      <c r="KTI51" s="127"/>
      <c r="KTJ51" s="127"/>
      <c r="KTK51" s="127"/>
      <c r="KTL51" s="127"/>
      <c r="KTM51" s="127"/>
      <c r="KTN51" s="127"/>
      <c r="KTO51" s="127"/>
      <c r="KTP51" s="127"/>
      <c r="KTQ51" s="127"/>
      <c r="KTR51" s="127"/>
      <c r="KTS51" s="127"/>
      <c r="KTT51" s="127"/>
      <c r="KTU51" s="127"/>
      <c r="KTV51" s="127"/>
      <c r="KTW51" s="127"/>
      <c r="KTX51" s="127"/>
      <c r="KTY51" s="127"/>
      <c r="KTZ51" s="127"/>
      <c r="KUA51" s="127"/>
      <c r="KUB51" s="127"/>
      <c r="KUC51" s="127"/>
      <c r="KUD51" s="127"/>
      <c r="KUE51" s="127"/>
      <c r="KUF51" s="127"/>
      <c r="KUG51" s="127"/>
      <c r="KUH51" s="127"/>
      <c r="KUI51" s="127"/>
      <c r="KUJ51" s="127"/>
      <c r="KUK51" s="127"/>
      <c r="KUL51" s="127"/>
      <c r="KUM51" s="127"/>
      <c r="KUN51" s="127"/>
      <c r="KUO51" s="127"/>
      <c r="KUP51" s="127"/>
      <c r="KUQ51" s="127"/>
      <c r="KUR51" s="127"/>
      <c r="KUS51" s="127"/>
      <c r="KUT51" s="127"/>
      <c r="KUU51" s="127"/>
      <c r="KUV51" s="127"/>
      <c r="KUW51" s="127"/>
      <c r="KUX51" s="127"/>
      <c r="KUY51" s="127"/>
      <c r="KUZ51" s="127"/>
      <c r="KVA51" s="127"/>
      <c r="KVB51" s="127"/>
      <c r="KVC51" s="127"/>
      <c r="KVD51" s="127"/>
      <c r="KVE51" s="127"/>
      <c r="KVF51" s="127"/>
      <c r="KVG51" s="127"/>
      <c r="KVH51" s="127"/>
      <c r="KVI51" s="127"/>
      <c r="KVJ51" s="127"/>
      <c r="KVK51" s="127"/>
      <c r="KVL51" s="127"/>
      <c r="KVM51" s="127"/>
      <c r="KVN51" s="127"/>
      <c r="KVO51" s="127"/>
      <c r="KVP51" s="127"/>
      <c r="KVQ51" s="127"/>
      <c r="KVR51" s="127"/>
      <c r="KVS51" s="127"/>
      <c r="KVT51" s="127"/>
      <c r="KVU51" s="127"/>
      <c r="KVV51" s="127"/>
      <c r="KVW51" s="127"/>
      <c r="KVX51" s="127"/>
      <c r="KVY51" s="127"/>
      <c r="KVZ51" s="127"/>
      <c r="KWA51" s="127"/>
      <c r="KWB51" s="127"/>
      <c r="KWC51" s="127"/>
      <c r="KWD51" s="127"/>
      <c r="KWE51" s="127"/>
      <c r="KWF51" s="127"/>
      <c r="KWG51" s="127"/>
      <c r="KWH51" s="127"/>
      <c r="KWI51" s="127"/>
      <c r="KWJ51" s="127"/>
      <c r="KWK51" s="127"/>
      <c r="KWL51" s="127"/>
      <c r="KWM51" s="127"/>
      <c r="KWN51" s="127"/>
      <c r="KWO51" s="127"/>
      <c r="KWP51" s="127"/>
      <c r="KWQ51" s="127"/>
      <c r="KWR51" s="127"/>
      <c r="KWS51" s="127"/>
      <c r="KWT51" s="127"/>
      <c r="KWU51" s="127"/>
      <c r="KWV51" s="127"/>
      <c r="KWW51" s="127"/>
      <c r="KWX51" s="127"/>
      <c r="KWY51" s="127"/>
      <c r="KWZ51" s="127"/>
      <c r="KXA51" s="127"/>
      <c r="KXB51" s="127"/>
      <c r="KXC51" s="127"/>
      <c r="KXD51" s="127"/>
      <c r="KXE51" s="127"/>
      <c r="KXF51" s="127"/>
      <c r="KXG51" s="127"/>
      <c r="KXH51" s="127"/>
      <c r="KXI51" s="127"/>
      <c r="KXJ51" s="127"/>
      <c r="KXK51" s="127"/>
      <c r="KXL51" s="127"/>
      <c r="KXM51" s="127"/>
      <c r="KXN51" s="127"/>
      <c r="KXO51" s="127"/>
      <c r="KXP51" s="127"/>
      <c r="KXQ51" s="127"/>
      <c r="KXR51" s="127"/>
      <c r="KXS51" s="127"/>
      <c r="KXT51" s="127"/>
      <c r="KXU51" s="127"/>
      <c r="KXV51" s="127"/>
      <c r="KXW51" s="127"/>
      <c r="KXX51" s="127"/>
      <c r="KXY51" s="127"/>
      <c r="KXZ51" s="127"/>
      <c r="KYA51" s="127"/>
      <c r="KYB51" s="127"/>
      <c r="KYC51" s="127"/>
      <c r="KYD51" s="127"/>
      <c r="KYE51" s="127"/>
      <c r="KYF51" s="127"/>
      <c r="KYG51" s="127"/>
      <c r="KYH51" s="127"/>
      <c r="KYI51" s="127"/>
      <c r="KYJ51" s="127"/>
      <c r="KYK51" s="127"/>
      <c r="KYL51" s="127"/>
      <c r="KYM51" s="127"/>
      <c r="KYN51" s="127"/>
      <c r="KYO51" s="127"/>
      <c r="KYP51" s="127"/>
      <c r="KYQ51" s="127"/>
      <c r="KYR51" s="127"/>
      <c r="KYS51" s="127"/>
      <c r="KYT51" s="127"/>
      <c r="KYU51" s="127"/>
      <c r="KYV51" s="127"/>
      <c r="KYW51" s="127"/>
      <c r="KYX51" s="127"/>
      <c r="KYY51" s="127"/>
      <c r="KYZ51" s="127"/>
      <c r="KZA51" s="127"/>
      <c r="KZB51" s="127"/>
      <c r="KZC51" s="127"/>
      <c r="KZD51" s="127"/>
      <c r="KZE51" s="127"/>
      <c r="KZF51" s="127"/>
      <c r="KZG51" s="127"/>
      <c r="KZH51" s="127"/>
      <c r="KZI51" s="127"/>
      <c r="KZJ51" s="127"/>
      <c r="KZK51" s="127"/>
      <c r="KZL51" s="127"/>
      <c r="KZM51" s="127"/>
      <c r="KZN51" s="127"/>
      <c r="KZO51" s="127"/>
      <c r="KZP51" s="127"/>
      <c r="KZQ51" s="127"/>
      <c r="KZR51" s="127"/>
      <c r="KZS51" s="127"/>
      <c r="KZT51" s="127"/>
      <c r="KZU51" s="127"/>
      <c r="KZV51" s="127"/>
      <c r="KZW51" s="127"/>
      <c r="KZX51" s="127"/>
      <c r="KZY51" s="127"/>
      <c r="KZZ51" s="127"/>
      <c r="LAA51" s="127"/>
      <c r="LAB51" s="127"/>
      <c r="LAC51" s="127"/>
      <c r="LAD51" s="127"/>
      <c r="LAE51" s="127"/>
      <c r="LAF51" s="127"/>
      <c r="LAG51" s="127"/>
      <c r="LAH51" s="127"/>
      <c r="LAI51" s="127"/>
      <c r="LAJ51" s="127"/>
      <c r="LAK51" s="127"/>
      <c r="LAL51" s="127"/>
      <c r="LAM51" s="127"/>
      <c r="LAN51" s="127"/>
      <c r="LAO51" s="127"/>
      <c r="LAP51" s="127"/>
      <c r="LAQ51" s="127"/>
      <c r="LAR51" s="127"/>
      <c r="LAS51" s="127"/>
      <c r="LAT51" s="127"/>
      <c r="LAU51" s="127"/>
      <c r="LAV51" s="127"/>
      <c r="LAW51" s="127"/>
      <c r="LAX51" s="127"/>
      <c r="LAY51" s="127"/>
      <c r="LAZ51" s="127"/>
      <c r="LBA51" s="127"/>
      <c r="LBB51" s="127"/>
      <c r="LBC51" s="127"/>
      <c r="LBD51" s="127"/>
      <c r="LBE51" s="127"/>
      <c r="LBF51" s="127"/>
      <c r="LBG51" s="127"/>
      <c r="LBH51" s="127"/>
      <c r="LBI51" s="127"/>
      <c r="LBJ51" s="127"/>
      <c r="LBK51" s="127"/>
      <c r="LBL51" s="127"/>
      <c r="LBM51" s="127"/>
      <c r="LBN51" s="127"/>
      <c r="LBO51" s="127"/>
      <c r="LBP51" s="127"/>
      <c r="LBQ51" s="127"/>
      <c r="LBR51" s="127"/>
      <c r="LBS51" s="127"/>
      <c r="LBT51" s="127"/>
      <c r="LBU51" s="127"/>
      <c r="LBV51" s="127"/>
      <c r="LBW51" s="127"/>
      <c r="LBX51" s="127"/>
      <c r="LBY51" s="127"/>
      <c r="LBZ51" s="127"/>
      <c r="LCA51" s="127"/>
      <c r="LCB51" s="127"/>
      <c r="LCC51" s="127"/>
      <c r="LCD51" s="127"/>
      <c r="LCE51" s="127"/>
      <c r="LCF51" s="127"/>
      <c r="LCG51" s="127"/>
      <c r="LCH51" s="127"/>
      <c r="LCI51" s="127"/>
      <c r="LCJ51" s="127"/>
      <c r="LCK51" s="127"/>
      <c r="LCL51" s="127"/>
      <c r="LCM51" s="127"/>
      <c r="LCN51" s="127"/>
      <c r="LCO51" s="127"/>
      <c r="LCP51" s="127"/>
      <c r="LCQ51" s="127"/>
      <c r="LCR51" s="127"/>
      <c r="LCS51" s="127"/>
      <c r="LCT51" s="127"/>
      <c r="LCU51" s="127"/>
      <c r="LCV51" s="127"/>
      <c r="LCW51" s="127"/>
      <c r="LCX51" s="127"/>
      <c r="LCY51" s="127"/>
      <c r="LCZ51" s="127"/>
      <c r="LDA51" s="127"/>
      <c r="LDB51" s="127"/>
      <c r="LDC51" s="127"/>
      <c r="LDD51" s="127"/>
      <c r="LDE51" s="127"/>
      <c r="LDF51" s="127"/>
      <c r="LDG51" s="127"/>
      <c r="LDH51" s="127"/>
      <c r="LDI51" s="127"/>
      <c r="LDJ51" s="127"/>
      <c r="LDK51" s="127"/>
      <c r="LDL51" s="127"/>
      <c r="LDM51" s="127"/>
      <c r="LDN51" s="127"/>
      <c r="LDO51" s="127"/>
      <c r="LDP51" s="127"/>
      <c r="LDQ51" s="127"/>
      <c r="LDR51" s="127"/>
      <c r="LDS51" s="127"/>
      <c r="LDT51" s="127"/>
      <c r="LDU51" s="127"/>
      <c r="LDV51" s="127"/>
      <c r="LDW51" s="127"/>
      <c r="LDX51" s="127"/>
      <c r="LDY51" s="127"/>
      <c r="LDZ51" s="127"/>
      <c r="LEA51" s="127"/>
      <c r="LEB51" s="127"/>
      <c r="LEC51" s="127"/>
      <c r="LED51" s="127"/>
      <c r="LEE51" s="127"/>
      <c r="LEF51" s="127"/>
      <c r="LEG51" s="127"/>
      <c r="LEH51" s="127"/>
      <c r="LEI51" s="127"/>
      <c r="LEJ51" s="127"/>
      <c r="LEK51" s="127"/>
      <c r="LEL51" s="127"/>
      <c r="LEM51" s="127"/>
      <c r="LEN51" s="127"/>
      <c r="LEO51" s="127"/>
      <c r="LEP51" s="127"/>
      <c r="LEQ51" s="127"/>
      <c r="LER51" s="127"/>
      <c r="LES51" s="127"/>
      <c r="LET51" s="127"/>
      <c r="LEU51" s="127"/>
      <c r="LEV51" s="127"/>
      <c r="LEW51" s="127"/>
      <c r="LEX51" s="127"/>
      <c r="LEY51" s="127"/>
      <c r="LEZ51" s="127"/>
      <c r="LFA51" s="127"/>
      <c r="LFB51" s="127"/>
      <c r="LFC51" s="127"/>
      <c r="LFD51" s="127"/>
      <c r="LFE51" s="127"/>
      <c r="LFF51" s="127"/>
      <c r="LFG51" s="127"/>
      <c r="LFH51" s="127"/>
      <c r="LFI51" s="127"/>
      <c r="LFJ51" s="127"/>
      <c r="LFK51" s="127"/>
      <c r="LFL51" s="127"/>
      <c r="LFM51" s="127"/>
      <c r="LFN51" s="127"/>
      <c r="LFO51" s="127"/>
      <c r="LFP51" s="127"/>
      <c r="LFQ51" s="127"/>
      <c r="LFR51" s="127"/>
      <c r="LFS51" s="127"/>
      <c r="LFT51" s="127"/>
      <c r="LFU51" s="127"/>
      <c r="LFV51" s="127"/>
      <c r="LFW51" s="127"/>
      <c r="LFX51" s="127"/>
      <c r="LFY51" s="127"/>
      <c r="LFZ51" s="127"/>
      <c r="LGA51" s="127"/>
      <c r="LGB51" s="127"/>
      <c r="LGC51" s="127"/>
      <c r="LGD51" s="127"/>
      <c r="LGE51" s="127"/>
      <c r="LGF51" s="127"/>
      <c r="LGG51" s="127"/>
      <c r="LGH51" s="127"/>
      <c r="LGI51" s="127"/>
      <c r="LGJ51" s="127"/>
      <c r="LGK51" s="127"/>
      <c r="LGL51" s="127"/>
      <c r="LGM51" s="127"/>
      <c r="LGN51" s="127"/>
      <c r="LGO51" s="127"/>
      <c r="LGP51" s="127"/>
      <c r="LGQ51" s="127"/>
      <c r="LGR51" s="127"/>
      <c r="LGS51" s="127"/>
      <c r="LGT51" s="127"/>
      <c r="LGU51" s="127"/>
      <c r="LGV51" s="127"/>
      <c r="LGW51" s="127"/>
      <c r="LGX51" s="127"/>
      <c r="LGY51" s="127"/>
      <c r="LGZ51" s="127"/>
      <c r="LHA51" s="127"/>
      <c r="LHB51" s="127"/>
      <c r="LHC51" s="127"/>
      <c r="LHD51" s="127"/>
      <c r="LHE51" s="127"/>
      <c r="LHF51" s="127"/>
      <c r="LHG51" s="127"/>
      <c r="LHH51" s="127"/>
      <c r="LHI51" s="127"/>
      <c r="LHJ51" s="127"/>
      <c r="LHK51" s="127"/>
      <c r="LHL51" s="127"/>
      <c r="LHM51" s="127"/>
      <c r="LHN51" s="127"/>
      <c r="LHO51" s="127"/>
      <c r="LHP51" s="127"/>
      <c r="LHQ51" s="127"/>
      <c r="LHR51" s="127"/>
      <c r="LHS51" s="127"/>
      <c r="LHT51" s="127"/>
      <c r="LHU51" s="127"/>
      <c r="LHV51" s="127"/>
      <c r="LHW51" s="127"/>
      <c r="LHX51" s="127"/>
      <c r="LHY51" s="127"/>
      <c r="LHZ51" s="127"/>
      <c r="LIA51" s="127"/>
      <c r="LIB51" s="127"/>
      <c r="LIC51" s="127"/>
      <c r="LID51" s="127"/>
      <c r="LIE51" s="127"/>
      <c r="LIF51" s="127"/>
      <c r="LIG51" s="127"/>
      <c r="LIH51" s="127"/>
      <c r="LII51" s="127"/>
      <c r="LIJ51" s="127"/>
      <c r="LIK51" s="127"/>
      <c r="LIL51" s="127"/>
      <c r="LIM51" s="127"/>
      <c r="LIN51" s="127"/>
      <c r="LIO51" s="127"/>
      <c r="LIP51" s="127"/>
      <c r="LIQ51" s="127"/>
      <c r="LIR51" s="127"/>
      <c r="LIS51" s="127"/>
      <c r="LIT51" s="127"/>
      <c r="LIU51" s="127"/>
      <c r="LIV51" s="127"/>
      <c r="LIW51" s="127"/>
      <c r="LIX51" s="127"/>
      <c r="LIY51" s="127"/>
      <c r="LIZ51" s="127"/>
      <c r="LJA51" s="127"/>
      <c r="LJB51" s="127"/>
      <c r="LJC51" s="127"/>
      <c r="LJD51" s="127"/>
      <c r="LJE51" s="127"/>
      <c r="LJF51" s="127"/>
      <c r="LJG51" s="127"/>
      <c r="LJH51" s="127"/>
      <c r="LJI51" s="127"/>
      <c r="LJJ51" s="127"/>
      <c r="LJK51" s="127"/>
      <c r="LJL51" s="127"/>
      <c r="LJM51" s="127"/>
      <c r="LJN51" s="127"/>
      <c r="LJO51" s="127"/>
      <c r="LJP51" s="127"/>
      <c r="LJQ51" s="127"/>
      <c r="LJR51" s="127"/>
      <c r="LJS51" s="127"/>
      <c r="LJT51" s="127"/>
      <c r="LJU51" s="127"/>
      <c r="LJV51" s="127"/>
      <c r="LJW51" s="127"/>
      <c r="LJX51" s="127"/>
      <c r="LJY51" s="127"/>
      <c r="LJZ51" s="127"/>
      <c r="LKA51" s="127"/>
      <c r="LKB51" s="127"/>
      <c r="LKC51" s="127"/>
      <c r="LKD51" s="127"/>
      <c r="LKE51" s="127"/>
      <c r="LKF51" s="127"/>
      <c r="LKG51" s="127"/>
      <c r="LKH51" s="127"/>
      <c r="LKI51" s="127"/>
      <c r="LKJ51" s="127"/>
      <c r="LKK51" s="127"/>
      <c r="LKL51" s="127"/>
      <c r="LKM51" s="127"/>
      <c r="LKN51" s="127"/>
      <c r="LKO51" s="127"/>
      <c r="LKP51" s="127"/>
      <c r="LKQ51" s="127"/>
      <c r="LKR51" s="127"/>
      <c r="LKS51" s="127"/>
      <c r="LKT51" s="127"/>
      <c r="LKU51" s="127"/>
      <c r="LKV51" s="127"/>
      <c r="LKW51" s="127"/>
      <c r="LKX51" s="127"/>
      <c r="LKY51" s="127"/>
      <c r="LKZ51" s="127"/>
      <c r="LLA51" s="127"/>
      <c r="LLB51" s="127"/>
      <c r="LLC51" s="127"/>
      <c r="LLD51" s="127"/>
      <c r="LLE51" s="127"/>
      <c r="LLF51" s="127"/>
      <c r="LLG51" s="127"/>
      <c r="LLH51" s="127"/>
      <c r="LLI51" s="127"/>
      <c r="LLJ51" s="127"/>
      <c r="LLK51" s="127"/>
      <c r="LLL51" s="127"/>
      <c r="LLM51" s="127"/>
      <c r="LLN51" s="127"/>
      <c r="LLO51" s="127"/>
      <c r="LLP51" s="127"/>
      <c r="LLQ51" s="127"/>
      <c r="LLR51" s="127"/>
      <c r="LLS51" s="127"/>
      <c r="LLT51" s="127"/>
      <c r="LLU51" s="127"/>
      <c r="LLV51" s="127"/>
      <c r="LLW51" s="127"/>
      <c r="LLX51" s="127"/>
      <c r="LLY51" s="127"/>
      <c r="LLZ51" s="127"/>
      <c r="LMA51" s="127"/>
      <c r="LMB51" s="127"/>
      <c r="LMC51" s="127"/>
      <c r="LMD51" s="127"/>
      <c r="LME51" s="127"/>
      <c r="LMF51" s="127"/>
      <c r="LMG51" s="127"/>
      <c r="LMH51" s="127"/>
      <c r="LMI51" s="127"/>
      <c r="LMJ51" s="127"/>
      <c r="LMK51" s="127"/>
      <c r="LML51" s="127"/>
      <c r="LMM51" s="127"/>
      <c r="LMN51" s="127"/>
      <c r="LMO51" s="127"/>
      <c r="LMP51" s="127"/>
      <c r="LMQ51" s="127"/>
      <c r="LMR51" s="127"/>
      <c r="LMS51" s="127"/>
      <c r="LMT51" s="127"/>
      <c r="LMU51" s="127"/>
      <c r="LMV51" s="127"/>
      <c r="LMW51" s="127"/>
      <c r="LMX51" s="127"/>
      <c r="LMY51" s="127"/>
      <c r="LMZ51" s="127"/>
      <c r="LNA51" s="127"/>
      <c r="LNB51" s="127"/>
      <c r="LNC51" s="127"/>
      <c r="LND51" s="127"/>
      <c r="LNE51" s="127"/>
      <c r="LNF51" s="127"/>
      <c r="LNG51" s="127"/>
      <c r="LNH51" s="127"/>
      <c r="LNI51" s="127"/>
      <c r="LNJ51" s="127"/>
      <c r="LNK51" s="127"/>
      <c r="LNL51" s="127"/>
      <c r="LNM51" s="127"/>
      <c r="LNN51" s="127"/>
      <c r="LNO51" s="127"/>
      <c r="LNP51" s="127"/>
      <c r="LNQ51" s="127"/>
      <c r="LNR51" s="127"/>
      <c r="LNS51" s="127"/>
      <c r="LNT51" s="127"/>
      <c r="LNU51" s="127"/>
      <c r="LNV51" s="127"/>
      <c r="LNW51" s="127"/>
      <c r="LNX51" s="127"/>
      <c r="LNY51" s="127"/>
      <c r="LNZ51" s="127"/>
      <c r="LOA51" s="127"/>
      <c r="LOB51" s="127"/>
      <c r="LOC51" s="127"/>
      <c r="LOD51" s="127"/>
      <c r="LOE51" s="127"/>
      <c r="LOF51" s="127"/>
      <c r="LOG51" s="127"/>
      <c r="LOH51" s="127"/>
      <c r="LOI51" s="127"/>
      <c r="LOJ51" s="127"/>
      <c r="LOK51" s="127"/>
      <c r="LOL51" s="127"/>
      <c r="LOM51" s="127"/>
      <c r="LON51" s="127"/>
      <c r="LOO51" s="127"/>
      <c r="LOP51" s="127"/>
      <c r="LOQ51" s="127"/>
      <c r="LOR51" s="127"/>
      <c r="LOS51" s="127"/>
      <c r="LOT51" s="127"/>
      <c r="LOU51" s="127"/>
      <c r="LOV51" s="127"/>
      <c r="LOW51" s="127"/>
      <c r="LOX51" s="127"/>
      <c r="LOY51" s="127"/>
      <c r="LOZ51" s="127"/>
      <c r="LPA51" s="127"/>
      <c r="LPB51" s="127"/>
      <c r="LPC51" s="127"/>
      <c r="LPD51" s="127"/>
      <c r="LPE51" s="127"/>
      <c r="LPF51" s="127"/>
      <c r="LPG51" s="127"/>
      <c r="LPH51" s="127"/>
      <c r="LPI51" s="127"/>
      <c r="LPJ51" s="127"/>
      <c r="LPK51" s="127"/>
      <c r="LPL51" s="127"/>
      <c r="LPM51" s="127"/>
      <c r="LPN51" s="127"/>
      <c r="LPO51" s="127"/>
      <c r="LPP51" s="127"/>
      <c r="LPQ51" s="127"/>
      <c r="LPR51" s="127"/>
      <c r="LPS51" s="127"/>
      <c r="LPT51" s="127"/>
      <c r="LPU51" s="127"/>
      <c r="LPV51" s="127"/>
      <c r="LPW51" s="127"/>
      <c r="LPX51" s="127"/>
      <c r="LPY51" s="127"/>
      <c r="LPZ51" s="127"/>
      <c r="LQA51" s="127"/>
      <c r="LQB51" s="127"/>
      <c r="LQC51" s="127"/>
      <c r="LQD51" s="127"/>
      <c r="LQE51" s="127"/>
      <c r="LQF51" s="127"/>
      <c r="LQG51" s="127"/>
      <c r="LQH51" s="127"/>
      <c r="LQI51" s="127"/>
      <c r="LQJ51" s="127"/>
      <c r="LQK51" s="127"/>
      <c r="LQL51" s="127"/>
      <c r="LQM51" s="127"/>
      <c r="LQN51" s="127"/>
      <c r="LQO51" s="127"/>
      <c r="LQP51" s="127"/>
      <c r="LQQ51" s="127"/>
      <c r="LQR51" s="127"/>
      <c r="LQS51" s="127"/>
      <c r="LQT51" s="127"/>
      <c r="LQU51" s="127"/>
      <c r="LQV51" s="127"/>
      <c r="LQW51" s="127"/>
      <c r="LQX51" s="127"/>
      <c r="LQY51" s="127"/>
      <c r="LQZ51" s="127"/>
      <c r="LRA51" s="127"/>
      <c r="LRB51" s="127"/>
      <c r="LRC51" s="127"/>
      <c r="LRD51" s="127"/>
      <c r="LRE51" s="127"/>
      <c r="LRF51" s="127"/>
      <c r="LRG51" s="127"/>
      <c r="LRH51" s="127"/>
      <c r="LRI51" s="127"/>
      <c r="LRJ51" s="127"/>
      <c r="LRK51" s="127"/>
      <c r="LRL51" s="127"/>
      <c r="LRM51" s="127"/>
      <c r="LRN51" s="127"/>
      <c r="LRO51" s="127"/>
      <c r="LRP51" s="127"/>
      <c r="LRQ51" s="127"/>
      <c r="LRR51" s="127"/>
      <c r="LRS51" s="127"/>
      <c r="LRT51" s="127"/>
      <c r="LRU51" s="127"/>
      <c r="LRV51" s="127"/>
      <c r="LRW51" s="127"/>
      <c r="LRX51" s="127"/>
      <c r="LRY51" s="127"/>
      <c r="LRZ51" s="127"/>
      <c r="LSA51" s="127"/>
      <c r="LSB51" s="127"/>
      <c r="LSC51" s="127"/>
      <c r="LSD51" s="127"/>
      <c r="LSE51" s="127"/>
      <c r="LSF51" s="127"/>
      <c r="LSG51" s="127"/>
      <c r="LSH51" s="127"/>
      <c r="LSI51" s="127"/>
      <c r="LSJ51" s="127"/>
      <c r="LSK51" s="127"/>
      <c r="LSL51" s="127"/>
      <c r="LSM51" s="127"/>
      <c r="LSN51" s="127"/>
      <c r="LSO51" s="127"/>
      <c r="LSP51" s="127"/>
      <c r="LSQ51" s="127"/>
      <c r="LSR51" s="127"/>
      <c r="LSS51" s="127"/>
      <c r="LST51" s="127"/>
      <c r="LSU51" s="127"/>
      <c r="LSV51" s="127"/>
      <c r="LSW51" s="127"/>
      <c r="LSX51" s="127"/>
      <c r="LSY51" s="127"/>
      <c r="LSZ51" s="127"/>
      <c r="LTA51" s="127"/>
      <c r="LTB51" s="127"/>
      <c r="LTC51" s="127"/>
      <c r="LTD51" s="127"/>
      <c r="LTE51" s="127"/>
      <c r="LTF51" s="127"/>
      <c r="LTG51" s="127"/>
      <c r="LTH51" s="127"/>
      <c r="LTI51" s="127"/>
      <c r="LTJ51" s="127"/>
      <c r="LTK51" s="127"/>
      <c r="LTL51" s="127"/>
      <c r="LTM51" s="127"/>
      <c r="LTN51" s="127"/>
      <c r="LTO51" s="127"/>
      <c r="LTP51" s="127"/>
      <c r="LTQ51" s="127"/>
      <c r="LTR51" s="127"/>
      <c r="LTS51" s="127"/>
      <c r="LTT51" s="127"/>
      <c r="LTU51" s="127"/>
      <c r="LTV51" s="127"/>
      <c r="LTW51" s="127"/>
      <c r="LTX51" s="127"/>
      <c r="LTY51" s="127"/>
      <c r="LTZ51" s="127"/>
      <c r="LUA51" s="127"/>
      <c r="LUB51" s="127"/>
      <c r="LUC51" s="127"/>
      <c r="LUD51" s="127"/>
      <c r="LUE51" s="127"/>
      <c r="LUF51" s="127"/>
      <c r="LUG51" s="127"/>
      <c r="LUH51" s="127"/>
      <c r="LUI51" s="127"/>
      <c r="LUJ51" s="127"/>
      <c r="LUK51" s="127"/>
      <c r="LUL51" s="127"/>
      <c r="LUM51" s="127"/>
      <c r="LUN51" s="127"/>
      <c r="LUO51" s="127"/>
      <c r="LUP51" s="127"/>
      <c r="LUQ51" s="127"/>
      <c r="LUR51" s="127"/>
      <c r="LUS51" s="127"/>
      <c r="LUT51" s="127"/>
      <c r="LUU51" s="127"/>
      <c r="LUV51" s="127"/>
      <c r="LUW51" s="127"/>
      <c r="LUX51" s="127"/>
      <c r="LUY51" s="127"/>
      <c r="LUZ51" s="127"/>
      <c r="LVA51" s="127"/>
      <c r="LVB51" s="127"/>
      <c r="LVC51" s="127"/>
      <c r="LVD51" s="127"/>
      <c r="LVE51" s="127"/>
      <c r="LVF51" s="127"/>
      <c r="LVG51" s="127"/>
      <c r="LVH51" s="127"/>
      <c r="LVI51" s="127"/>
      <c r="LVJ51" s="127"/>
      <c r="LVK51" s="127"/>
      <c r="LVL51" s="127"/>
      <c r="LVM51" s="127"/>
      <c r="LVN51" s="127"/>
      <c r="LVO51" s="127"/>
      <c r="LVP51" s="127"/>
      <c r="LVQ51" s="127"/>
      <c r="LVR51" s="127"/>
      <c r="LVS51" s="127"/>
      <c r="LVT51" s="127"/>
      <c r="LVU51" s="127"/>
      <c r="LVV51" s="127"/>
      <c r="LVW51" s="127"/>
      <c r="LVX51" s="127"/>
      <c r="LVY51" s="127"/>
      <c r="LVZ51" s="127"/>
      <c r="LWA51" s="127"/>
      <c r="LWB51" s="127"/>
      <c r="LWC51" s="127"/>
      <c r="LWD51" s="127"/>
      <c r="LWE51" s="127"/>
      <c r="LWF51" s="127"/>
      <c r="LWG51" s="127"/>
      <c r="LWH51" s="127"/>
      <c r="LWI51" s="127"/>
      <c r="LWJ51" s="127"/>
      <c r="LWK51" s="127"/>
      <c r="LWL51" s="127"/>
      <c r="LWM51" s="127"/>
      <c r="LWN51" s="127"/>
      <c r="LWO51" s="127"/>
      <c r="LWP51" s="127"/>
      <c r="LWQ51" s="127"/>
      <c r="LWR51" s="127"/>
      <c r="LWS51" s="127"/>
      <c r="LWT51" s="127"/>
      <c r="LWU51" s="127"/>
      <c r="LWV51" s="127"/>
      <c r="LWW51" s="127"/>
      <c r="LWX51" s="127"/>
      <c r="LWY51" s="127"/>
      <c r="LWZ51" s="127"/>
      <c r="LXA51" s="127"/>
      <c r="LXB51" s="127"/>
      <c r="LXC51" s="127"/>
      <c r="LXD51" s="127"/>
      <c r="LXE51" s="127"/>
      <c r="LXF51" s="127"/>
      <c r="LXG51" s="127"/>
      <c r="LXH51" s="127"/>
      <c r="LXI51" s="127"/>
      <c r="LXJ51" s="127"/>
      <c r="LXK51" s="127"/>
      <c r="LXL51" s="127"/>
      <c r="LXM51" s="127"/>
      <c r="LXN51" s="127"/>
      <c r="LXO51" s="127"/>
      <c r="LXP51" s="127"/>
      <c r="LXQ51" s="127"/>
      <c r="LXR51" s="127"/>
      <c r="LXS51" s="127"/>
      <c r="LXT51" s="127"/>
      <c r="LXU51" s="127"/>
      <c r="LXV51" s="127"/>
      <c r="LXW51" s="127"/>
      <c r="LXX51" s="127"/>
      <c r="LXY51" s="127"/>
      <c r="LXZ51" s="127"/>
      <c r="LYA51" s="127"/>
      <c r="LYB51" s="127"/>
      <c r="LYC51" s="127"/>
      <c r="LYD51" s="127"/>
      <c r="LYE51" s="127"/>
      <c r="LYF51" s="127"/>
      <c r="LYG51" s="127"/>
      <c r="LYH51" s="127"/>
      <c r="LYI51" s="127"/>
      <c r="LYJ51" s="127"/>
      <c r="LYK51" s="127"/>
      <c r="LYL51" s="127"/>
      <c r="LYM51" s="127"/>
      <c r="LYN51" s="127"/>
      <c r="LYO51" s="127"/>
      <c r="LYP51" s="127"/>
      <c r="LYQ51" s="127"/>
      <c r="LYR51" s="127"/>
      <c r="LYS51" s="127"/>
      <c r="LYT51" s="127"/>
      <c r="LYU51" s="127"/>
      <c r="LYV51" s="127"/>
      <c r="LYW51" s="127"/>
      <c r="LYX51" s="127"/>
      <c r="LYY51" s="127"/>
      <c r="LYZ51" s="127"/>
      <c r="LZA51" s="127"/>
      <c r="LZB51" s="127"/>
      <c r="LZC51" s="127"/>
      <c r="LZD51" s="127"/>
      <c r="LZE51" s="127"/>
      <c r="LZF51" s="127"/>
      <c r="LZG51" s="127"/>
      <c r="LZH51" s="127"/>
      <c r="LZI51" s="127"/>
      <c r="LZJ51" s="127"/>
      <c r="LZK51" s="127"/>
      <c r="LZL51" s="127"/>
      <c r="LZM51" s="127"/>
      <c r="LZN51" s="127"/>
      <c r="LZO51" s="127"/>
      <c r="LZP51" s="127"/>
      <c r="LZQ51" s="127"/>
      <c r="LZR51" s="127"/>
      <c r="LZS51" s="127"/>
      <c r="LZT51" s="127"/>
      <c r="LZU51" s="127"/>
      <c r="LZV51" s="127"/>
      <c r="LZW51" s="127"/>
      <c r="LZX51" s="127"/>
      <c r="LZY51" s="127"/>
      <c r="LZZ51" s="127"/>
      <c r="MAA51" s="127"/>
      <c r="MAB51" s="127"/>
      <c r="MAC51" s="127"/>
      <c r="MAD51" s="127"/>
      <c r="MAE51" s="127"/>
      <c r="MAF51" s="127"/>
      <c r="MAG51" s="127"/>
      <c r="MAH51" s="127"/>
      <c r="MAI51" s="127"/>
      <c r="MAJ51" s="127"/>
      <c r="MAK51" s="127"/>
      <c r="MAL51" s="127"/>
      <c r="MAM51" s="127"/>
      <c r="MAN51" s="127"/>
      <c r="MAO51" s="127"/>
      <c r="MAP51" s="127"/>
      <c r="MAQ51" s="127"/>
      <c r="MAR51" s="127"/>
      <c r="MAS51" s="127"/>
      <c r="MAT51" s="127"/>
      <c r="MAU51" s="127"/>
      <c r="MAV51" s="127"/>
      <c r="MAW51" s="127"/>
      <c r="MAX51" s="127"/>
      <c r="MAY51" s="127"/>
      <c r="MAZ51" s="127"/>
      <c r="MBA51" s="127"/>
      <c r="MBB51" s="127"/>
      <c r="MBC51" s="127"/>
      <c r="MBD51" s="127"/>
      <c r="MBE51" s="127"/>
      <c r="MBF51" s="127"/>
      <c r="MBG51" s="127"/>
      <c r="MBH51" s="127"/>
      <c r="MBI51" s="127"/>
      <c r="MBJ51" s="127"/>
      <c r="MBK51" s="127"/>
      <c r="MBL51" s="127"/>
      <c r="MBM51" s="127"/>
      <c r="MBN51" s="127"/>
      <c r="MBO51" s="127"/>
      <c r="MBP51" s="127"/>
      <c r="MBQ51" s="127"/>
      <c r="MBR51" s="127"/>
      <c r="MBS51" s="127"/>
      <c r="MBT51" s="127"/>
      <c r="MBU51" s="127"/>
      <c r="MBV51" s="127"/>
      <c r="MBW51" s="127"/>
      <c r="MBX51" s="127"/>
      <c r="MBY51" s="127"/>
      <c r="MBZ51" s="127"/>
      <c r="MCA51" s="127"/>
      <c r="MCB51" s="127"/>
      <c r="MCC51" s="127"/>
      <c r="MCD51" s="127"/>
      <c r="MCE51" s="127"/>
      <c r="MCF51" s="127"/>
      <c r="MCG51" s="127"/>
      <c r="MCH51" s="127"/>
      <c r="MCI51" s="127"/>
      <c r="MCJ51" s="127"/>
      <c r="MCK51" s="127"/>
      <c r="MCL51" s="127"/>
      <c r="MCM51" s="127"/>
      <c r="MCN51" s="127"/>
      <c r="MCO51" s="127"/>
      <c r="MCP51" s="127"/>
      <c r="MCQ51" s="127"/>
      <c r="MCR51" s="127"/>
      <c r="MCS51" s="127"/>
      <c r="MCT51" s="127"/>
      <c r="MCU51" s="127"/>
      <c r="MCV51" s="127"/>
      <c r="MCW51" s="127"/>
      <c r="MCX51" s="127"/>
      <c r="MCY51" s="127"/>
      <c r="MCZ51" s="127"/>
      <c r="MDA51" s="127"/>
      <c r="MDB51" s="127"/>
      <c r="MDC51" s="127"/>
      <c r="MDD51" s="127"/>
      <c r="MDE51" s="127"/>
      <c r="MDF51" s="127"/>
      <c r="MDG51" s="127"/>
      <c r="MDH51" s="127"/>
      <c r="MDI51" s="127"/>
      <c r="MDJ51" s="127"/>
      <c r="MDK51" s="127"/>
      <c r="MDL51" s="127"/>
      <c r="MDM51" s="127"/>
      <c r="MDN51" s="127"/>
      <c r="MDO51" s="127"/>
      <c r="MDP51" s="127"/>
      <c r="MDQ51" s="127"/>
      <c r="MDR51" s="127"/>
      <c r="MDS51" s="127"/>
      <c r="MDT51" s="127"/>
      <c r="MDU51" s="127"/>
      <c r="MDV51" s="127"/>
      <c r="MDW51" s="127"/>
      <c r="MDX51" s="127"/>
      <c r="MDY51" s="127"/>
      <c r="MDZ51" s="127"/>
      <c r="MEA51" s="127"/>
      <c r="MEB51" s="127"/>
      <c r="MEC51" s="127"/>
      <c r="MED51" s="127"/>
      <c r="MEE51" s="127"/>
      <c r="MEF51" s="127"/>
      <c r="MEG51" s="127"/>
      <c r="MEH51" s="127"/>
      <c r="MEI51" s="127"/>
      <c r="MEJ51" s="127"/>
      <c r="MEK51" s="127"/>
      <c r="MEL51" s="127"/>
      <c r="MEM51" s="127"/>
      <c r="MEN51" s="127"/>
      <c r="MEO51" s="127"/>
      <c r="MEP51" s="127"/>
      <c r="MEQ51" s="127"/>
      <c r="MER51" s="127"/>
      <c r="MES51" s="127"/>
      <c r="MET51" s="127"/>
      <c r="MEU51" s="127"/>
      <c r="MEV51" s="127"/>
      <c r="MEW51" s="127"/>
      <c r="MEX51" s="127"/>
      <c r="MEY51" s="127"/>
      <c r="MEZ51" s="127"/>
      <c r="MFA51" s="127"/>
      <c r="MFB51" s="127"/>
      <c r="MFC51" s="127"/>
      <c r="MFD51" s="127"/>
      <c r="MFE51" s="127"/>
      <c r="MFF51" s="127"/>
      <c r="MFG51" s="127"/>
      <c r="MFH51" s="127"/>
      <c r="MFI51" s="127"/>
      <c r="MFJ51" s="127"/>
      <c r="MFK51" s="127"/>
      <c r="MFL51" s="127"/>
      <c r="MFM51" s="127"/>
      <c r="MFN51" s="127"/>
      <c r="MFO51" s="127"/>
      <c r="MFP51" s="127"/>
      <c r="MFQ51" s="127"/>
      <c r="MFR51" s="127"/>
      <c r="MFS51" s="127"/>
      <c r="MFT51" s="127"/>
      <c r="MFU51" s="127"/>
      <c r="MFV51" s="127"/>
      <c r="MFW51" s="127"/>
      <c r="MFX51" s="127"/>
      <c r="MFY51" s="127"/>
      <c r="MFZ51" s="127"/>
      <c r="MGA51" s="127"/>
      <c r="MGB51" s="127"/>
      <c r="MGC51" s="127"/>
      <c r="MGD51" s="127"/>
      <c r="MGE51" s="127"/>
      <c r="MGF51" s="127"/>
      <c r="MGG51" s="127"/>
      <c r="MGH51" s="127"/>
      <c r="MGI51" s="127"/>
      <c r="MGJ51" s="127"/>
      <c r="MGK51" s="127"/>
      <c r="MGL51" s="127"/>
      <c r="MGM51" s="127"/>
      <c r="MGN51" s="127"/>
      <c r="MGO51" s="127"/>
      <c r="MGP51" s="127"/>
      <c r="MGQ51" s="127"/>
      <c r="MGR51" s="127"/>
      <c r="MGS51" s="127"/>
      <c r="MGT51" s="127"/>
      <c r="MGU51" s="127"/>
      <c r="MGV51" s="127"/>
      <c r="MGW51" s="127"/>
      <c r="MGX51" s="127"/>
      <c r="MGY51" s="127"/>
      <c r="MGZ51" s="127"/>
      <c r="MHA51" s="127"/>
      <c r="MHB51" s="127"/>
      <c r="MHC51" s="127"/>
      <c r="MHD51" s="127"/>
      <c r="MHE51" s="127"/>
      <c r="MHF51" s="127"/>
      <c r="MHG51" s="127"/>
      <c r="MHH51" s="127"/>
      <c r="MHI51" s="127"/>
      <c r="MHJ51" s="127"/>
      <c r="MHK51" s="127"/>
      <c r="MHL51" s="127"/>
      <c r="MHM51" s="127"/>
      <c r="MHN51" s="127"/>
      <c r="MHO51" s="127"/>
      <c r="MHP51" s="127"/>
      <c r="MHQ51" s="127"/>
      <c r="MHR51" s="127"/>
      <c r="MHS51" s="127"/>
      <c r="MHT51" s="127"/>
      <c r="MHU51" s="127"/>
      <c r="MHV51" s="127"/>
      <c r="MHW51" s="127"/>
      <c r="MHX51" s="127"/>
      <c r="MHY51" s="127"/>
      <c r="MHZ51" s="127"/>
      <c r="MIA51" s="127"/>
      <c r="MIB51" s="127"/>
      <c r="MIC51" s="127"/>
      <c r="MID51" s="127"/>
      <c r="MIE51" s="127"/>
      <c r="MIF51" s="127"/>
      <c r="MIG51" s="127"/>
      <c r="MIH51" s="127"/>
      <c r="MII51" s="127"/>
      <c r="MIJ51" s="127"/>
      <c r="MIK51" s="127"/>
      <c r="MIL51" s="127"/>
      <c r="MIM51" s="127"/>
      <c r="MIN51" s="127"/>
      <c r="MIO51" s="127"/>
      <c r="MIP51" s="127"/>
      <c r="MIQ51" s="127"/>
      <c r="MIR51" s="127"/>
      <c r="MIS51" s="127"/>
      <c r="MIT51" s="127"/>
      <c r="MIU51" s="127"/>
      <c r="MIV51" s="127"/>
      <c r="MIW51" s="127"/>
      <c r="MIX51" s="127"/>
      <c r="MIY51" s="127"/>
      <c r="MIZ51" s="127"/>
      <c r="MJA51" s="127"/>
      <c r="MJB51" s="127"/>
      <c r="MJC51" s="127"/>
      <c r="MJD51" s="127"/>
      <c r="MJE51" s="127"/>
      <c r="MJF51" s="127"/>
      <c r="MJG51" s="127"/>
      <c r="MJH51" s="127"/>
      <c r="MJI51" s="127"/>
      <c r="MJJ51" s="127"/>
      <c r="MJK51" s="127"/>
      <c r="MJL51" s="127"/>
      <c r="MJM51" s="127"/>
      <c r="MJN51" s="127"/>
      <c r="MJO51" s="127"/>
      <c r="MJP51" s="127"/>
      <c r="MJQ51" s="127"/>
      <c r="MJR51" s="127"/>
      <c r="MJS51" s="127"/>
      <c r="MJT51" s="127"/>
      <c r="MJU51" s="127"/>
      <c r="MJV51" s="127"/>
      <c r="MJW51" s="127"/>
      <c r="MJX51" s="127"/>
      <c r="MJY51" s="127"/>
      <c r="MJZ51" s="127"/>
      <c r="MKA51" s="127"/>
      <c r="MKB51" s="127"/>
      <c r="MKC51" s="127"/>
      <c r="MKD51" s="127"/>
      <c r="MKE51" s="127"/>
      <c r="MKF51" s="127"/>
      <c r="MKG51" s="127"/>
      <c r="MKH51" s="127"/>
      <c r="MKI51" s="127"/>
      <c r="MKJ51" s="127"/>
      <c r="MKK51" s="127"/>
      <c r="MKL51" s="127"/>
      <c r="MKM51" s="127"/>
      <c r="MKN51" s="127"/>
      <c r="MKO51" s="127"/>
      <c r="MKP51" s="127"/>
      <c r="MKQ51" s="127"/>
      <c r="MKR51" s="127"/>
      <c r="MKS51" s="127"/>
      <c r="MKT51" s="127"/>
      <c r="MKU51" s="127"/>
      <c r="MKV51" s="127"/>
      <c r="MKW51" s="127"/>
      <c r="MKX51" s="127"/>
      <c r="MKY51" s="127"/>
      <c r="MKZ51" s="127"/>
      <c r="MLA51" s="127"/>
      <c r="MLB51" s="127"/>
      <c r="MLC51" s="127"/>
      <c r="MLD51" s="127"/>
      <c r="MLE51" s="127"/>
      <c r="MLF51" s="127"/>
      <c r="MLG51" s="127"/>
      <c r="MLH51" s="127"/>
      <c r="MLI51" s="127"/>
      <c r="MLJ51" s="127"/>
      <c r="MLK51" s="127"/>
      <c r="MLL51" s="127"/>
      <c r="MLM51" s="127"/>
      <c r="MLN51" s="127"/>
      <c r="MLO51" s="127"/>
      <c r="MLP51" s="127"/>
      <c r="MLQ51" s="127"/>
      <c r="MLR51" s="127"/>
      <c r="MLS51" s="127"/>
      <c r="MLT51" s="127"/>
      <c r="MLU51" s="127"/>
      <c r="MLV51" s="127"/>
      <c r="MLW51" s="127"/>
      <c r="MLX51" s="127"/>
      <c r="MLY51" s="127"/>
      <c r="MLZ51" s="127"/>
      <c r="MMA51" s="127"/>
      <c r="MMB51" s="127"/>
      <c r="MMC51" s="127"/>
      <c r="MMD51" s="127"/>
      <c r="MME51" s="127"/>
      <c r="MMF51" s="127"/>
      <c r="MMG51" s="127"/>
      <c r="MMH51" s="127"/>
      <c r="MMI51" s="127"/>
      <c r="MMJ51" s="127"/>
      <c r="MMK51" s="127"/>
      <c r="MML51" s="127"/>
      <c r="MMM51" s="127"/>
      <c r="MMN51" s="127"/>
      <c r="MMO51" s="127"/>
      <c r="MMP51" s="127"/>
      <c r="MMQ51" s="127"/>
      <c r="MMR51" s="127"/>
      <c r="MMS51" s="127"/>
      <c r="MMT51" s="127"/>
      <c r="MMU51" s="127"/>
      <c r="MMV51" s="127"/>
      <c r="MMW51" s="127"/>
      <c r="MMX51" s="127"/>
      <c r="MMY51" s="127"/>
      <c r="MMZ51" s="127"/>
      <c r="MNA51" s="127"/>
      <c r="MNB51" s="127"/>
      <c r="MNC51" s="127"/>
      <c r="MND51" s="127"/>
      <c r="MNE51" s="127"/>
      <c r="MNF51" s="127"/>
      <c r="MNG51" s="127"/>
      <c r="MNH51" s="127"/>
      <c r="MNI51" s="127"/>
      <c r="MNJ51" s="127"/>
      <c r="MNK51" s="127"/>
      <c r="MNL51" s="127"/>
      <c r="MNM51" s="127"/>
      <c r="MNN51" s="127"/>
      <c r="MNO51" s="127"/>
      <c r="MNP51" s="127"/>
      <c r="MNQ51" s="127"/>
      <c r="MNR51" s="127"/>
      <c r="MNS51" s="127"/>
      <c r="MNT51" s="127"/>
      <c r="MNU51" s="127"/>
      <c r="MNV51" s="127"/>
      <c r="MNW51" s="127"/>
      <c r="MNX51" s="127"/>
      <c r="MNY51" s="127"/>
      <c r="MNZ51" s="127"/>
      <c r="MOA51" s="127"/>
      <c r="MOB51" s="127"/>
      <c r="MOC51" s="127"/>
      <c r="MOD51" s="127"/>
      <c r="MOE51" s="127"/>
      <c r="MOF51" s="127"/>
      <c r="MOG51" s="127"/>
      <c r="MOH51" s="127"/>
      <c r="MOI51" s="127"/>
      <c r="MOJ51" s="127"/>
      <c r="MOK51" s="127"/>
      <c r="MOL51" s="127"/>
      <c r="MOM51" s="127"/>
      <c r="MON51" s="127"/>
      <c r="MOO51" s="127"/>
      <c r="MOP51" s="127"/>
      <c r="MOQ51" s="127"/>
      <c r="MOR51" s="127"/>
      <c r="MOS51" s="127"/>
      <c r="MOT51" s="127"/>
      <c r="MOU51" s="127"/>
      <c r="MOV51" s="127"/>
      <c r="MOW51" s="127"/>
      <c r="MOX51" s="127"/>
      <c r="MOY51" s="127"/>
      <c r="MOZ51" s="127"/>
      <c r="MPA51" s="127"/>
      <c r="MPB51" s="127"/>
      <c r="MPC51" s="127"/>
      <c r="MPD51" s="127"/>
      <c r="MPE51" s="127"/>
      <c r="MPF51" s="127"/>
      <c r="MPG51" s="127"/>
      <c r="MPH51" s="127"/>
      <c r="MPI51" s="127"/>
      <c r="MPJ51" s="127"/>
      <c r="MPK51" s="127"/>
      <c r="MPL51" s="127"/>
      <c r="MPM51" s="127"/>
      <c r="MPN51" s="127"/>
      <c r="MPO51" s="127"/>
      <c r="MPP51" s="127"/>
      <c r="MPQ51" s="127"/>
      <c r="MPR51" s="127"/>
      <c r="MPS51" s="127"/>
      <c r="MPT51" s="127"/>
      <c r="MPU51" s="127"/>
      <c r="MPV51" s="127"/>
      <c r="MPW51" s="127"/>
      <c r="MPX51" s="127"/>
      <c r="MPY51" s="127"/>
      <c r="MPZ51" s="127"/>
      <c r="MQA51" s="127"/>
      <c r="MQB51" s="127"/>
      <c r="MQC51" s="127"/>
      <c r="MQD51" s="127"/>
      <c r="MQE51" s="127"/>
      <c r="MQF51" s="127"/>
      <c r="MQG51" s="127"/>
      <c r="MQH51" s="127"/>
      <c r="MQI51" s="127"/>
      <c r="MQJ51" s="127"/>
      <c r="MQK51" s="127"/>
      <c r="MQL51" s="127"/>
      <c r="MQM51" s="127"/>
      <c r="MQN51" s="127"/>
      <c r="MQO51" s="127"/>
      <c r="MQP51" s="127"/>
      <c r="MQQ51" s="127"/>
      <c r="MQR51" s="127"/>
      <c r="MQS51" s="127"/>
      <c r="MQT51" s="127"/>
      <c r="MQU51" s="127"/>
      <c r="MQV51" s="127"/>
      <c r="MQW51" s="127"/>
      <c r="MQX51" s="127"/>
      <c r="MQY51" s="127"/>
      <c r="MQZ51" s="127"/>
      <c r="MRA51" s="127"/>
      <c r="MRB51" s="127"/>
      <c r="MRC51" s="127"/>
      <c r="MRD51" s="127"/>
      <c r="MRE51" s="127"/>
      <c r="MRF51" s="127"/>
      <c r="MRG51" s="127"/>
      <c r="MRH51" s="127"/>
      <c r="MRI51" s="127"/>
      <c r="MRJ51" s="127"/>
      <c r="MRK51" s="127"/>
      <c r="MRL51" s="127"/>
      <c r="MRM51" s="127"/>
      <c r="MRN51" s="127"/>
      <c r="MRO51" s="127"/>
      <c r="MRP51" s="127"/>
      <c r="MRQ51" s="127"/>
      <c r="MRR51" s="127"/>
      <c r="MRS51" s="127"/>
      <c r="MRT51" s="127"/>
      <c r="MRU51" s="127"/>
      <c r="MRV51" s="127"/>
      <c r="MRW51" s="127"/>
      <c r="MRX51" s="127"/>
      <c r="MRY51" s="127"/>
      <c r="MRZ51" s="127"/>
      <c r="MSA51" s="127"/>
      <c r="MSB51" s="127"/>
      <c r="MSC51" s="127"/>
      <c r="MSD51" s="127"/>
      <c r="MSE51" s="127"/>
      <c r="MSF51" s="127"/>
      <c r="MSG51" s="127"/>
      <c r="MSH51" s="127"/>
      <c r="MSI51" s="127"/>
      <c r="MSJ51" s="127"/>
      <c r="MSK51" s="127"/>
      <c r="MSL51" s="127"/>
      <c r="MSM51" s="127"/>
      <c r="MSN51" s="127"/>
      <c r="MSO51" s="127"/>
      <c r="MSP51" s="127"/>
      <c r="MSQ51" s="127"/>
      <c r="MSR51" s="127"/>
      <c r="MSS51" s="127"/>
      <c r="MST51" s="127"/>
      <c r="MSU51" s="127"/>
      <c r="MSV51" s="127"/>
      <c r="MSW51" s="127"/>
      <c r="MSX51" s="127"/>
      <c r="MSY51" s="127"/>
      <c r="MSZ51" s="127"/>
      <c r="MTA51" s="127"/>
      <c r="MTB51" s="127"/>
      <c r="MTC51" s="127"/>
      <c r="MTD51" s="127"/>
      <c r="MTE51" s="127"/>
      <c r="MTF51" s="127"/>
      <c r="MTG51" s="127"/>
      <c r="MTH51" s="127"/>
      <c r="MTI51" s="127"/>
      <c r="MTJ51" s="127"/>
      <c r="MTK51" s="127"/>
      <c r="MTL51" s="127"/>
      <c r="MTM51" s="127"/>
      <c r="MTN51" s="127"/>
      <c r="MTO51" s="127"/>
      <c r="MTP51" s="127"/>
      <c r="MTQ51" s="127"/>
      <c r="MTR51" s="127"/>
      <c r="MTS51" s="127"/>
      <c r="MTT51" s="127"/>
      <c r="MTU51" s="127"/>
      <c r="MTV51" s="127"/>
      <c r="MTW51" s="127"/>
      <c r="MTX51" s="127"/>
      <c r="MTY51" s="127"/>
      <c r="MTZ51" s="127"/>
      <c r="MUA51" s="127"/>
      <c r="MUB51" s="127"/>
      <c r="MUC51" s="127"/>
      <c r="MUD51" s="127"/>
      <c r="MUE51" s="127"/>
      <c r="MUF51" s="127"/>
      <c r="MUG51" s="127"/>
      <c r="MUH51" s="127"/>
      <c r="MUI51" s="127"/>
      <c r="MUJ51" s="127"/>
      <c r="MUK51" s="127"/>
      <c r="MUL51" s="127"/>
      <c r="MUM51" s="127"/>
      <c r="MUN51" s="127"/>
      <c r="MUO51" s="127"/>
      <c r="MUP51" s="127"/>
      <c r="MUQ51" s="127"/>
      <c r="MUR51" s="127"/>
      <c r="MUS51" s="127"/>
      <c r="MUT51" s="127"/>
      <c r="MUU51" s="127"/>
      <c r="MUV51" s="127"/>
      <c r="MUW51" s="127"/>
      <c r="MUX51" s="127"/>
      <c r="MUY51" s="127"/>
      <c r="MUZ51" s="127"/>
      <c r="MVA51" s="127"/>
      <c r="MVB51" s="127"/>
      <c r="MVC51" s="127"/>
      <c r="MVD51" s="127"/>
      <c r="MVE51" s="127"/>
      <c r="MVF51" s="127"/>
      <c r="MVG51" s="127"/>
      <c r="MVH51" s="127"/>
      <c r="MVI51" s="127"/>
      <c r="MVJ51" s="127"/>
      <c r="MVK51" s="127"/>
      <c r="MVL51" s="127"/>
      <c r="MVM51" s="127"/>
      <c r="MVN51" s="127"/>
      <c r="MVO51" s="127"/>
      <c r="MVP51" s="127"/>
      <c r="MVQ51" s="127"/>
      <c r="MVR51" s="127"/>
      <c r="MVS51" s="127"/>
      <c r="MVT51" s="127"/>
      <c r="MVU51" s="127"/>
      <c r="MVV51" s="127"/>
      <c r="MVW51" s="127"/>
      <c r="MVX51" s="127"/>
      <c r="MVY51" s="127"/>
      <c r="MVZ51" s="127"/>
      <c r="MWA51" s="127"/>
      <c r="MWB51" s="127"/>
      <c r="MWC51" s="127"/>
      <c r="MWD51" s="127"/>
      <c r="MWE51" s="127"/>
      <c r="MWF51" s="127"/>
      <c r="MWG51" s="127"/>
      <c r="MWH51" s="127"/>
      <c r="MWI51" s="127"/>
      <c r="MWJ51" s="127"/>
      <c r="MWK51" s="127"/>
      <c r="MWL51" s="127"/>
      <c r="MWM51" s="127"/>
      <c r="MWN51" s="127"/>
      <c r="MWO51" s="127"/>
      <c r="MWP51" s="127"/>
      <c r="MWQ51" s="127"/>
      <c r="MWR51" s="127"/>
      <c r="MWS51" s="127"/>
      <c r="MWT51" s="127"/>
      <c r="MWU51" s="127"/>
      <c r="MWV51" s="127"/>
      <c r="MWW51" s="127"/>
      <c r="MWX51" s="127"/>
      <c r="MWY51" s="127"/>
      <c r="MWZ51" s="127"/>
      <c r="MXA51" s="127"/>
      <c r="MXB51" s="127"/>
      <c r="MXC51" s="127"/>
      <c r="MXD51" s="127"/>
      <c r="MXE51" s="127"/>
      <c r="MXF51" s="127"/>
      <c r="MXG51" s="127"/>
      <c r="MXH51" s="127"/>
      <c r="MXI51" s="127"/>
      <c r="MXJ51" s="127"/>
      <c r="MXK51" s="127"/>
      <c r="MXL51" s="127"/>
      <c r="MXM51" s="127"/>
      <c r="MXN51" s="127"/>
      <c r="MXO51" s="127"/>
      <c r="MXP51" s="127"/>
      <c r="MXQ51" s="127"/>
      <c r="MXR51" s="127"/>
      <c r="MXS51" s="127"/>
      <c r="MXT51" s="127"/>
      <c r="MXU51" s="127"/>
      <c r="MXV51" s="127"/>
      <c r="MXW51" s="127"/>
      <c r="MXX51" s="127"/>
      <c r="MXY51" s="127"/>
      <c r="MXZ51" s="127"/>
      <c r="MYA51" s="127"/>
      <c r="MYB51" s="127"/>
      <c r="MYC51" s="127"/>
      <c r="MYD51" s="127"/>
      <c r="MYE51" s="127"/>
      <c r="MYF51" s="127"/>
      <c r="MYG51" s="127"/>
      <c r="MYH51" s="127"/>
      <c r="MYI51" s="127"/>
      <c r="MYJ51" s="127"/>
      <c r="MYK51" s="127"/>
      <c r="MYL51" s="127"/>
      <c r="MYM51" s="127"/>
      <c r="MYN51" s="127"/>
      <c r="MYO51" s="127"/>
      <c r="MYP51" s="127"/>
      <c r="MYQ51" s="127"/>
      <c r="MYR51" s="127"/>
      <c r="MYS51" s="127"/>
      <c r="MYT51" s="127"/>
      <c r="MYU51" s="127"/>
      <c r="MYV51" s="127"/>
      <c r="MYW51" s="127"/>
      <c r="MYX51" s="127"/>
      <c r="MYY51" s="127"/>
      <c r="MYZ51" s="127"/>
      <c r="MZA51" s="127"/>
      <c r="MZB51" s="127"/>
      <c r="MZC51" s="127"/>
      <c r="MZD51" s="127"/>
      <c r="MZE51" s="127"/>
      <c r="MZF51" s="127"/>
      <c r="MZG51" s="127"/>
      <c r="MZH51" s="127"/>
      <c r="MZI51" s="127"/>
      <c r="MZJ51" s="127"/>
      <c r="MZK51" s="127"/>
      <c r="MZL51" s="127"/>
      <c r="MZM51" s="127"/>
      <c r="MZN51" s="127"/>
      <c r="MZO51" s="127"/>
      <c r="MZP51" s="127"/>
      <c r="MZQ51" s="127"/>
      <c r="MZR51" s="127"/>
      <c r="MZS51" s="127"/>
      <c r="MZT51" s="127"/>
      <c r="MZU51" s="127"/>
      <c r="MZV51" s="127"/>
      <c r="MZW51" s="127"/>
      <c r="MZX51" s="127"/>
      <c r="MZY51" s="127"/>
      <c r="MZZ51" s="127"/>
      <c r="NAA51" s="127"/>
      <c r="NAB51" s="127"/>
      <c r="NAC51" s="127"/>
      <c r="NAD51" s="127"/>
      <c r="NAE51" s="127"/>
      <c r="NAF51" s="127"/>
      <c r="NAG51" s="127"/>
      <c r="NAH51" s="127"/>
      <c r="NAI51" s="127"/>
      <c r="NAJ51" s="127"/>
      <c r="NAK51" s="127"/>
      <c r="NAL51" s="127"/>
      <c r="NAM51" s="127"/>
      <c r="NAN51" s="127"/>
      <c r="NAO51" s="127"/>
      <c r="NAP51" s="127"/>
      <c r="NAQ51" s="127"/>
      <c r="NAR51" s="127"/>
      <c r="NAS51" s="127"/>
      <c r="NAT51" s="127"/>
      <c r="NAU51" s="127"/>
      <c r="NAV51" s="127"/>
      <c r="NAW51" s="127"/>
      <c r="NAX51" s="127"/>
      <c r="NAY51" s="127"/>
      <c r="NAZ51" s="127"/>
      <c r="NBA51" s="127"/>
      <c r="NBB51" s="127"/>
      <c r="NBC51" s="127"/>
      <c r="NBD51" s="127"/>
      <c r="NBE51" s="127"/>
      <c r="NBF51" s="127"/>
      <c r="NBG51" s="127"/>
      <c r="NBH51" s="127"/>
      <c r="NBI51" s="127"/>
      <c r="NBJ51" s="127"/>
      <c r="NBK51" s="127"/>
      <c r="NBL51" s="127"/>
      <c r="NBM51" s="127"/>
      <c r="NBN51" s="127"/>
      <c r="NBO51" s="127"/>
      <c r="NBP51" s="127"/>
      <c r="NBQ51" s="127"/>
      <c r="NBR51" s="127"/>
      <c r="NBS51" s="127"/>
      <c r="NBT51" s="127"/>
      <c r="NBU51" s="127"/>
      <c r="NBV51" s="127"/>
      <c r="NBW51" s="127"/>
      <c r="NBX51" s="127"/>
      <c r="NBY51" s="127"/>
      <c r="NBZ51" s="127"/>
      <c r="NCA51" s="127"/>
      <c r="NCB51" s="127"/>
      <c r="NCC51" s="127"/>
      <c r="NCD51" s="127"/>
      <c r="NCE51" s="127"/>
      <c r="NCF51" s="127"/>
      <c r="NCG51" s="127"/>
      <c r="NCH51" s="127"/>
      <c r="NCI51" s="127"/>
      <c r="NCJ51" s="127"/>
      <c r="NCK51" s="127"/>
      <c r="NCL51" s="127"/>
      <c r="NCM51" s="127"/>
      <c r="NCN51" s="127"/>
      <c r="NCO51" s="127"/>
      <c r="NCP51" s="127"/>
      <c r="NCQ51" s="127"/>
      <c r="NCR51" s="127"/>
      <c r="NCS51" s="127"/>
      <c r="NCT51" s="127"/>
      <c r="NCU51" s="127"/>
      <c r="NCV51" s="127"/>
      <c r="NCW51" s="127"/>
      <c r="NCX51" s="127"/>
      <c r="NCY51" s="127"/>
      <c r="NCZ51" s="127"/>
      <c r="NDA51" s="127"/>
      <c r="NDB51" s="127"/>
      <c r="NDC51" s="127"/>
      <c r="NDD51" s="127"/>
      <c r="NDE51" s="127"/>
      <c r="NDF51" s="127"/>
      <c r="NDG51" s="127"/>
      <c r="NDH51" s="127"/>
      <c r="NDI51" s="127"/>
      <c r="NDJ51" s="127"/>
      <c r="NDK51" s="127"/>
      <c r="NDL51" s="127"/>
      <c r="NDM51" s="127"/>
      <c r="NDN51" s="127"/>
      <c r="NDO51" s="127"/>
      <c r="NDP51" s="127"/>
      <c r="NDQ51" s="127"/>
      <c r="NDR51" s="127"/>
      <c r="NDS51" s="127"/>
      <c r="NDT51" s="127"/>
      <c r="NDU51" s="127"/>
      <c r="NDV51" s="127"/>
      <c r="NDW51" s="127"/>
      <c r="NDX51" s="127"/>
      <c r="NDY51" s="127"/>
      <c r="NDZ51" s="127"/>
      <c r="NEA51" s="127"/>
      <c r="NEB51" s="127"/>
      <c r="NEC51" s="127"/>
      <c r="NED51" s="127"/>
      <c r="NEE51" s="127"/>
      <c r="NEF51" s="127"/>
      <c r="NEG51" s="127"/>
      <c r="NEH51" s="127"/>
      <c r="NEI51" s="127"/>
      <c r="NEJ51" s="127"/>
      <c r="NEK51" s="127"/>
      <c r="NEL51" s="127"/>
      <c r="NEM51" s="127"/>
      <c r="NEN51" s="127"/>
      <c r="NEO51" s="127"/>
      <c r="NEP51" s="127"/>
      <c r="NEQ51" s="127"/>
      <c r="NER51" s="127"/>
      <c r="NES51" s="127"/>
      <c r="NET51" s="127"/>
      <c r="NEU51" s="127"/>
      <c r="NEV51" s="127"/>
      <c r="NEW51" s="127"/>
      <c r="NEX51" s="127"/>
      <c r="NEY51" s="127"/>
      <c r="NEZ51" s="127"/>
      <c r="NFA51" s="127"/>
      <c r="NFB51" s="127"/>
      <c r="NFC51" s="127"/>
      <c r="NFD51" s="127"/>
      <c r="NFE51" s="127"/>
      <c r="NFF51" s="127"/>
      <c r="NFG51" s="127"/>
      <c r="NFH51" s="127"/>
      <c r="NFI51" s="127"/>
      <c r="NFJ51" s="127"/>
      <c r="NFK51" s="127"/>
      <c r="NFL51" s="127"/>
      <c r="NFM51" s="127"/>
      <c r="NFN51" s="127"/>
      <c r="NFO51" s="127"/>
      <c r="NFP51" s="127"/>
      <c r="NFQ51" s="127"/>
      <c r="NFR51" s="127"/>
      <c r="NFS51" s="127"/>
      <c r="NFT51" s="127"/>
      <c r="NFU51" s="127"/>
      <c r="NFV51" s="127"/>
      <c r="NFW51" s="127"/>
      <c r="NFX51" s="127"/>
      <c r="NFY51" s="127"/>
      <c r="NFZ51" s="127"/>
      <c r="NGA51" s="127"/>
      <c r="NGB51" s="127"/>
      <c r="NGC51" s="127"/>
      <c r="NGD51" s="127"/>
      <c r="NGE51" s="127"/>
      <c r="NGF51" s="127"/>
      <c r="NGG51" s="127"/>
      <c r="NGH51" s="127"/>
      <c r="NGI51" s="127"/>
      <c r="NGJ51" s="127"/>
      <c r="NGK51" s="127"/>
      <c r="NGL51" s="127"/>
      <c r="NGM51" s="127"/>
      <c r="NGN51" s="127"/>
      <c r="NGO51" s="127"/>
      <c r="NGP51" s="127"/>
      <c r="NGQ51" s="127"/>
      <c r="NGR51" s="127"/>
      <c r="NGS51" s="127"/>
      <c r="NGT51" s="127"/>
      <c r="NGU51" s="127"/>
      <c r="NGV51" s="127"/>
      <c r="NGW51" s="127"/>
      <c r="NGX51" s="127"/>
      <c r="NGY51" s="127"/>
      <c r="NGZ51" s="127"/>
      <c r="NHA51" s="127"/>
      <c r="NHB51" s="127"/>
      <c r="NHC51" s="127"/>
      <c r="NHD51" s="127"/>
      <c r="NHE51" s="127"/>
      <c r="NHF51" s="127"/>
      <c r="NHG51" s="127"/>
      <c r="NHH51" s="127"/>
      <c r="NHI51" s="127"/>
      <c r="NHJ51" s="127"/>
      <c r="NHK51" s="127"/>
      <c r="NHL51" s="127"/>
      <c r="NHM51" s="127"/>
      <c r="NHN51" s="127"/>
      <c r="NHO51" s="127"/>
      <c r="NHP51" s="127"/>
      <c r="NHQ51" s="127"/>
      <c r="NHR51" s="127"/>
      <c r="NHS51" s="127"/>
      <c r="NHT51" s="127"/>
      <c r="NHU51" s="127"/>
      <c r="NHV51" s="127"/>
      <c r="NHW51" s="127"/>
      <c r="NHX51" s="127"/>
      <c r="NHY51" s="127"/>
      <c r="NHZ51" s="127"/>
      <c r="NIA51" s="127"/>
      <c r="NIB51" s="127"/>
      <c r="NIC51" s="127"/>
      <c r="NID51" s="127"/>
      <c r="NIE51" s="127"/>
      <c r="NIF51" s="127"/>
      <c r="NIG51" s="127"/>
      <c r="NIH51" s="127"/>
      <c r="NII51" s="127"/>
      <c r="NIJ51" s="127"/>
      <c r="NIK51" s="127"/>
      <c r="NIL51" s="127"/>
      <c r="NIM51" s="127"/>
      <c r="NIN51" s="127"/>
      <c r="NIO51" s="127"/>
      <c r="NIP51" s="127"/>
      <c r="NIQ51" s="127"/>
      <c r="NIR51" s="127"/>
      <c r="NIS51" s="127"/>
      <c r="NIT51" s="127"/>
      <c r="NIU51" s="127"/>
      <c r="NIV51" s="127"/>
      <c r="NIW51" s="127"/>
      <c r="NIX51" s="127"/>
      <c r="NIY51" s="127"/>
      <c r="NIZ51" s="127"/>
      <c r="NJA51" s="127"/>
      <c r="NJB51" s="127"/>
      <c r="NJC51" s="127"/>
      <c r="NJD51" s="127"/>
      <c r="NJE51" s="127"/>
      <c r="NJF51" s="127"/>
      <c r="NJG51" s="127"/>
      <c r="NJH51" s="127"/>
      <c r="NJI51" s="127"/>
      <c r="NJJ51" s="127"/>
      <c r="NJK51" s="127"/>
      <c r="NJL51" s="127"/>
      <c r="NJM51" s="127"/>
      <c r="NJN51" s="127"/>
      <c r="NJO51" s="127"/>
      <c r="NJP51" s="127"/>
      <c r="NJQ51" s="127"/>
      <c r="NJR51" s="127"/>
      <c r="NJS51" s="127"/>
      <c r="NJT51" s="127"/>
      <c r="NJU51" s="127"/>
      <c r="NJV51" s="127"/>
      <c r="NJW51" s="127"/>
      <c r="NJX51" s="127"/>
      <c r="NJY51" s="127"/>
      <c r="NJZ51" s="127"/>
      <c r="NKA51" s="127"/>
      <c r="NKB51" s="127"/>
      <c r="NKC51" s="127"/>
      <c r="NKD51" s="127"/>
      <c r="NKE51" s="127"/>
      <c r="NKF51" s="127"/>
      <c r="NKG51" s="127"/>
      <c r="NKH51" s="127"/>
      <c r="NKI51" s="127"/>
      <c r="NKJ51" s="127"/>
      <c r="NKK51" s="127"/>
      <c r="NKL51" s="127"/>
      <c r="NKM51" s="127"/>
      <c r="NKN51" s="127"/>
      <c r="NKO51" s="127"/>
      <c r="NKP51" s="127"/>
      <c r="NKQ51" s="127"/>
      <c r="NKR51" s="127"/>
      <c r="NKS51" s="127"/>
      <c r="NKT51" s="127"/>
      <c r="NKU51" s="127"/>
      <c r="NKV51" s="127"/>
      <c r="NKW51" s="127"/>
      <c r="NKX51" s="127"/>
      <c r="NKY51" s="127"/>
      <c r="NKZ51" s="127"/>
      <c r="NLA51" s="127"/>
      <c r="NLB51" s="127"/>
      <c r="NLC51" s="127"/>
      <c r="NLD51" s="127"/>
      <c r="NLE51" s="127"/>
      <c r="NLF51" s="127"/>
      <c r="NLG51" s="127"/>
      <c r="NLH51" s="127"/>
      <c r="NLI51" s="127"/>
      <c r="NLJ51" s="127"/>
      <c r="NLK51" s="127"/>
      <c r="NLL51" s="127"/>
      <c r="NLM51" s="127"/>
      <c r="NLN51" s="127"/>
      <c r="NLO51" s="127"/>
      <c r="NLP51" s="127"/>
      <c r="NLQ51" s="127"/>
      <c r="NLR51" s="127"/>
      <c r="NLS51" s="127"/>
      <c r="NLT51" s="127"/>
      <c r="NLU51" s="127"/>
      <c r="NLV51" s="127"/>
      <c r="NLW51" s="127"/>
      <c r="NLX51" s="127"/>
      <c r="NLY51" s="127"/>
      <c r="NLZ51" s="127"/>
      <c r="NMA51" s="127"/>
      <c r="NMB51" s="127"/>
      <c r="NMC51" s="127"/>
      <c r="NMD51" s="127"/>
      <c r="NME51" s="127"/>
      <c r="NMF51" s="127"/>
      <c r="NMG51" s="127"/>
      <c r="NMH51" s="127"/>
      <c r="NMI51" s="127"/>
      <c r="NMJ51" s="127"/>
      <c r="NMK51" s="127"/>
      <c r="NML51" s="127"/>
      <c r="NMM51" s="127"/>
      <c r="NMN51" s="127"/>
      <c r="NMO51" s="127"/>
      <c r="NMP51" s="127"/>
      <c r="NMQ51" s="127"/>
      <c r="NMR51" s="127"/>
      <c r="NMS51" s="127"/>
      <c r="NMT51" s="127"/>
      <c r="NMU51" s="127"/>
      <c r="NMV51" s="127"/>
      <c r="NMW51" s="127"/>
      <c r="NMX51" s="127"/>
      <c r="NMY51" s="127"/>
      <c r="NMZ51" s="127"/>
      <c r="NNA51" s="127"/>
      <c r="NNB51" s="127"/>
      <c r="NNC51" s="127"/>
      <c r="NND51" s="127"/>
      <c r="NNE51" s="127"/>
      <c r="NNF51" s="127"/>
      <c r="NNG51" s="127"/>
      <c r="NNH51" s="127"/>
      <c r="NNI51" s="127"/>
      <c r="NNJ51" s="127"/>
      <c r="NNK51" s="127"/>
      <c r="NNL51" s="127"/>
      <c r="NNM51" s="127"/>
      <c r="NNN51" s="127"/>
      <c r="NNO51" s="127"/>
      <c r="NNP51" s="127"/>
      <c r="NNQ51" s="127"/>
      <c r="NNR51" s="127"/>
      <c r="NNS51" s="127"/>
      <c r="NNT51" s="127"/>
      <c r="NNU51" s="127"/>
      <c r="NNV51" s="127"/>
      <c r="NNW51" s="127"/>
      <c r="NNX51" s="127"/>
      <c r="NNY51" s="127"/>
      <c r="NNZ51" s="127"/>
      <c r="NOA51" s="127"/>
      <c r="NOB51" s="127"/>
      <c r="NOC51" s="127"/>
      <c r="NOD51" s="127"/>
      <c r="NOE51" s="127"/>
      <c r="NOF51" s="127"/>
      <c r="NOG51" s="127"/>
      <c r="NOH51" s="127"/>
      <c r="NOI51" s="127"/>
      <c r="NOJ51" s="127"/>
      <c r="NOK51" s="127"/>
      <c r="NOL51" s="127"/>
      <c r="NOM51" s="127"/>
      <c r="NON51" s="127"/>
      <c r="NOO51" s="127"/>
      <c r="NOP51" s="127"/>
      <c r="NOQ51" s="127"/>
      <c r="NOR51" s="127"/>
      <c r="NOS51" s="127"/>
      <c r="NOT51" s="127"/>
      <c r="NOU51" s="127"/>
      <c r="NOV51" s="127"/>
      <c r="NOW51" s="127"/>
      <c r="NOX51" s="127"/>
      <c r="NOY51" s="127"/>
      <c r="NOZ51" s="127"/>
      <c r="NPA51" s="127"/>
      <c r="NPB51" s="127"/>
      <c r="NPC51" s="127"/>
      <c r="NPD51" s="127"/>
      <c r="NPE51" s="127"/>
      <c r="NPF51" s="127"/>
      <c r="NPG51" s="127"/>
      <c r="NPH51" s="127"/>
      <c r="NPI51" s="127"/>
      <c r="NPJ51" s="127"/>
      <c r="NPK51" s="127"/>
      <c r="NPL51" s="127"/>
      <c r="NPM51" s="127"/>
      <c r="NPN51" s="127"/>
      <c r="NPO51" s="127"/>
      <c r="NPP51" s="127"/>
      <c r="NPQ51" s="127"/>
      <c r="NPR51" s="127"/>
      <c r="NPS51" s="127"/>
      <c r="NPT51" s="127"/>
      <c r="NPU51" s="127"/>
      <c r="NPV51" s="127"/>
      <c r="NPW51" s="127"/>
      <c r="NPX51" s="127"/>
      <c r="NPY51" s="127"/>
      <c r="NPZ51" s="127"/>
      <c r="NQA51" s="127"/>
      <c r="NQB51" s="127"/>
      <c r="NQC51" s="127"/>
      <c r="NQD51" s="127"/>
      <c r="NQE51" s="127"/>
      <c r="NQF51" s="127"/>
      <c r="NQG51" s="127"/>
      <c r="NQH51" s="127"/>
      <c r="NQI51" s="127"/>
      <c r="NQJ51" s="127"/>
      <c r="NQK51" s="127"/>
      <c r="NQL51" s="127"/>
      <c r="NQM51" s="127"/>
      <c r="NQN51" s="127"/>
      <c r="NQO51" s="127"/>
      <c r="NQP51" s="127"/>
      <c r="NQQ51" s="127"/>
      <c r="NQR51" s="127"/>
      <c r="NQS51" s="127"/>
      <c r="NQT51" s="127"/>
      <c r="NQU51" s="127"/>
      <c r="NQV51" s="127"/>
      <c r="NQW51" s="127"/>
      <c r="NQX51" s="127"/>
      <c r="NQY51" s="127"/>
      <c r="NQZ51" s="127"/>
      <c r="NRA51" s="127"/>
      <c r="NRB51" s="127"/>
      <c r="NRC51" s="127"/>
      <c r="NRD51" s="127"/>
      <c r="NRE51" s="127"/>
      <c r="NRF51" s="127"/>
      <c r="NRG51" s="127"/>
      <c r="NRH51" s="127"/>
      <c r="NRI51" s="127"/>
      <c r="NRJ51" s="127"/>
      <c r="NRK51" s="127"/>
      <c r="NRL51" s="127"/>
      <c r="NRM51" s="127"/>
      <c r="NRN51" s="127"/>
      <c r="NRO51" s="127"/>
      <c r="NRP51" s="127"/>
      <c r="NRQ51" s="127"/>
      <c r="NRR51" s="127"/>
      <c r="NRS51" s="127"/>
      <c r="NRT51" s="127"/>
      <c r="NRU51" s="127"/>
      <c r="NRV51" s="127"/>
      <c r="NRW51" s="127"/>
      <c r="NRX51" s="127"/>
      <c r="NRY51" s="127"/>
      <c r="NRZ51" s="127"/>
      <c r="NSA51" s="127"/>
      <c r="NSB51" s="127"/>
      <c r="NSC51" s="127"/>
      <c r="NSD51" s="127"/>
      <c r="NSE51" s="127"/>
      <c r="NSF51" s="127"/>
      <c r="NSG51" s="127"/>
      <c r="NSH51" s="127"/>
      <c r="NSI51" s="127"/>
      <c r="NSJ51" s="127"/>
      <c r="NSK51" s="127"/>
      <c r="NSL51" s="127"/>
      <c r="NSM51" s="127"/>
      <c r="NSN51" s="127"/>
      <c r="NSO51" s="127"/>
      <c r="NSP51" s="127"/>
      <c r="NSQ51" s="127"/>
      <c r="NSR51" s="127"/>
      <c r="NSS51" s="127"/>
      <c r="NST51" s="127"/>
      <c r="NSU51" s="127"/>
      <c r="NSV51" s="127"/>
      <c r="NSW51" s="127"/>
      <c r="NSX51" s="127"/>
      <c r="NSY51" s="127"/>
      <c r="NSZ51" s="127"/>
      <c r="NTA51" s="127"/>
      <c r="NTB51" s="127"/>
      <c r="NTC51" s="127"/>
      <c r="NTD51" s="127"/>
      <c r="NTE51" s="127"/>
      <c r="NTF51" s="127"/>
      <c r="NTG51" s="127"/>
      <c r="NTH51" s="127"/>
      <c r="NTI51" s="127"/>
      <c r="NTJ51" s="127"/>
      <c r="NTK51" s="127"/>
      <c r="NTL51" s="127"/>
      <c r="NTM51" s="127"/>
      <c r="NTN51" s="127"/>
      <c r="NTO51" s="127"/>
      <c r="NTP51" s="127"/>
      <c r="NTQ51" s="127"/>
      <c r="NTR51" s="127"/>
      <c r="NTS51" s="127"/>
      <c r="NTT51" s="127"/>
      <c r="NTU51" s="127"/>
      <c r="NTV51" s="127"/>
      <c r="NTW51" s="127"/>
      <c r="NTX51" s="127"/>
      <c r="NTY51" s="127"/>
      <c r="NTZ51" s="127"/>
      <c r="NUA51" s="127"/>
      <c r="NUB51" s="127"/>
      <c r="NUC51" s="127"/>
      <c r="NUD51" s="127"/>
      <c r="NUE51" s="127"/>
      <c r="NUF51" s="127"/>
      <c r="NUG51" s="127"/>
      <c r="NUH51" s="127"/>
      <c r="NUI51" s="127"/>
      <c r="NUJ51" s="127"/>
      <c r="NUK51" s="127"/>
      <c r="NUL51" s="127"/>
      <c r="NUM51" s="127"/>
      <c r="NUN51" s="127"/>
      <c r="NUO51" s="127"/>
      <c r="NUP51" s="127"/>
      <c r="NUQ51" s="127"/>
      <c r="NUR51" s="127"/>
      <c r="NUS51" s="127"/>
      <c r="NUT51" s="127"/>
      <c r="NUU51" s="127"/>
      <c r="NUV51" s="127"/>
      <c r="NUW51" s="127"/>
      <c r="NUX51" s="127"/>
      <c r="NUY51" s="127"/>
      <c r="NUZ51" s="127"/>
      <c r="NVA51" s="127"/>
      <c r="NVB51" s="127"/>
      <c r="NVC51" s="127"/>
      <c r="NVD51" s="127"/>
      <c r="NVE51" s="127"/>
      <c r="NVF51" s="127"/>
      <c r="NVG51" s="127"/>
      <c r="NVH51" s="127"/>
      <c r="NVI51" s="127"/>
      <c r="NVJ51" s="127"/>
      <c r="NVK51" s="127"/>
      <c r="NVL51" s="127"/>
      <c r="NVM51" s="127"/>
      <c r="NVN51" s="127"/>
      <c r="NVO51" s="127"/>
      <c r="NVP51" s="127"/>
      <c r="NVQ51" s="127"/>
      <c r="NVR51" s="127"/>
      <c r="NVS51" s="127"/>
      <c r="NVT51" s="127"/>
      <c r="NVU51" s="127"/>
      <c r="NVV51" s="127"/>
      <c r="NVW51" s="127"/>
      <c r="NVX51" s="127"/>
      <c r="NVY51" s="127"/>
      <c r="NVZ51" s="127"/>
      <c r="NWA51" s="127"/>
      <c r="NWB51" s="127"/>
      <c r="NWC51" s="127"/>
      <c r="NWD51" s="127"/>
      <c r="NWE51" s="127"/>
      <c r="NWF51" s="127"/>
      <c r="NWG51" s="127"/>
      <c r="NWH51" s="127"/>
      <c r="NWI51" s="127"/>
      <c r="NWJ51" s="127"/>
      <c r="NWK51" s="127"/>
      <c r="NWL51" s="127"/>
      <c r="NWM51" s="127"/>
      <c r="NWN51" s="127"/>
      <c r="NWO51" s="127"/>
      <c r="NWP51" s="127"/>
      <c r="NWQ51" s="127"/>
      <c r="NWR51" s="127"/>
      <c r="NWS51" s="127"/>
      <c r="NWT51" s="127"/>
      <c r="NWU51" s="127"/>
      <c r="NWV51" s="127"/>
      <c r="NWW51" s="127"/>
      <c r="NWX51" s="127"/>
      <c r="NWY51" s="127"/>
      <c r="NWZ51" s="127"/>
      <c r="NXA51" s="127"/>
      <c r="NXB51" s="127"/>
      <c r="NXC51" s="127"/>
      <c r="NXD51" s="127"/>
      <c r="NXE51" s="127"/>
      <c r="NXF51" s="127"/>
      <c r="NXG51" s="127"/>
      <c r="NXH51" s="127"/>
      <c r="NXI51" s="127"/>
      <c r="NXJ51" s="127"/>
      <c r="NXK51" s="127"/>
      <c r="NXL51" s="127"/>
      <c r="NXM51" s="127"/>
      <c r="NXN51" s="127"/>
      <c r="NXO51" s="127"/>
      <c r="NXP51" s="127"/>
      <c r="NXQ51" s="127"/>
      <c r="NXR51" s="127"/>
      <c r="NXS51" s="127"/>
      <c r="NXT51" s="127"/>
      <c r="NXU51" s="127"/>
      <c r="NXV51" s="127"/>
      <c r="NXW51" s="127"/>
      <c r="NXX51" s="127"/>
      <c r="NXY51" s="127"/>
      <c r="NXZ51" s="127"/>
      <c r="NYA51" s="127"/>
      <c r="NYB51" s="127"/>
      <c r="NYC51" s="127"/>
      <c r="NYD51" s="127"/>
      <c r="NYE51" s="127"/>
      <c r="NYF51" s="127"/>
      <c r="NYG51" s="127"/>
      <c r="NYH51" s="127"/>
      <c r="NYI51" s="127"/>
      <c r="NYJ51" s="127"/>
      <c r="NYK51" s="127"/>
      <c r="NYL51" s="127"/>
      <c r="NYM51" s="127"/>
      <c r="NYN51" s="127"/>
      <c r="NYO51" s="127"/>
      <c r="NYP51" s="127"/>
      <c r="NYQ51" s="127"/>
      <c r="NYR51" s="127"/>
      <c r="NYS51" s="127"/>
      <c r="NYT51" s="127"/>
      <c r="NYU51" s="127"/>
      <c r="NYV51" s="127"/>
      <c r="NYW51" s="127"/>
      <c r="NYX51" s="127"/>
      <c r="NYY51" s="127"/>
      <c r="NYZ51" s="127"/>
      <c r="NZA51" s="127"/>
      <c r="NZB51" s="127"/>
      <c r="NZC51" s="127"/>
      <c r="NZD51" s="127"/>
      <c r="NZE51" s="127"/>
      <c r="NZF51" s="127"/>
      <c r="NZG51" s="127"/>
      <c r="NZH51" s="127"/>
      <c r="NZI51" s="127"/>
      <c r="NZJ51" s="127"/>
      <c r="NZK51" s="127"/>
      <c r="NZL51" s="127"/>
      <c r="NZM51" s="127"/>
      <c r="NZN51" s="127"/>
      <c r="NZO51" s="127"/>
      <c r="NZP51" s="127"/>
      <c r="NZQ51" s="127"/>
      <c r="NZR51" s="127"/>
      <c r="NZS51" s="127"/>
      <c r="NZT51" s="127"/>
      <c r="NZU51" s="127"/>
      <c r="NZV51" s="127"/>
      <c r="NZW51" s="127"/>
      <c r="NZX51" s="127"/>
      <c r="NZY51" s="127"/>
      <c r="NZZ51" s="127"/>
      <c r="OAA51" s="127"/>
      <c r="OAB51" s="127"/>
      <c r="OAC51" s="127"/>
      <c r="OAD51" s="127"/>
      <c r="OAE51" s="127"/>
      <c r="OAF51" s="127"/>
      <c r="OAG51" s="127"/>
      <c r="OAH51" s="127"/>
      <c r="OAI51" s="127"/>
      <c r="OAJ51" s="127"/>
      <c r="OAK51" s="127"/>
      <c r="OAL51" s="127"/>
      <c r="OAM51" s="127"/>
      <c r="OAN51" s="127"/>
      <c r="OAO51" s="127"/>
      <c r="OAP51" s="127"/>
      <c r="OAQ51" s="127"/>
      <c r="OAR51" s="127"/>
      <c r="OAS51" s="127"/>
      <c r="OAT51" s="127"/>
      <c r="OAU51" s="127"/>
      <c r="OAV51" s="127"/>
      <c r="OAW51" s="127"/>
      <c r="OAX51" s="127"/>
      <c r="OAY51" s="127"/>
      <c r="OAZ51" s="127"/>
      <c r="OBA51" s="127"/>
      <c r="OBB51" s="127"/>
      <c r="OBC51" s="127"/>
      <c r="OBD51" s="127"/>
      <c r="OBE51" s="127"/>
      <c r="OBF51" s="127"/>
      <c r="OBG51" s="127"/>
      <c r="OBH51" s="127"/>
      <c r="OBI51" s="127"/>
      <c r="OBJ51" s="127"/>
      <c r="OBK51" s="127"/>
      <c r="OBL51" s="127"/>
      <c r="OBM51" s="127"/>
      <c r="OBN51" s="127"/>
      <c r="OBO51" s="127"/>
      <c r="OBP51" s="127"/>
      <c r="OBQ51" s="127"/>
      <c r="OBR51" s="127"/>
      <c r="OBS51" s="127"/>
      <c r="OBT51" s="127"/>
      <c r="OBU51" s="127"/>
      <c r="OBV51" s="127"/>
      <c r="OBW51" s="127"/>
      <c r="OBX51" s="127"/>
      <c r="OBY51" s="127"/>
      <c r="OBZ51" s="127"/>
      <c r="OCA51" s="127"/>
      <c r="OCB51" s="127"/>
      <c r="OCC51" s="127"/>
      <c r="OCD51" s="127"/>
      <c r="OCE51" s="127"/>
      <c r="OCF51" s="127"/>
      <c r="OCG51" s="127"/>
      <c r="OCH51" s="127"/>
      <c r="OCI51" s="127"/>
      <c r="OCJ51" s="127"/>
      <c r="OCK51" s="127"/>
      <c r="OCL51" s="127"/>
      <c r="OCM51" s="127"/>
      <c r="OCN51" s="127"/>
      <c r="OCO51" s="127"/>
      <c r="OCP51" s="127"/>
      <c r="OCQ51" s="127"/>
      <c r="OCR51" s="127"/>
      <c r="OCS51" s="127"/>
      <c r="OCT51" s="127"/>
      <c r="OCU51" s="127"/>
      <c r="OCV51" s="127"/>
      <c r="OCW51" s="127"/>
      <c r="OCX51" s="127"/>
      <c r="OCY51" s="127"/>
      <c r="OCZ51" s="127"/>
      <c r="ODA51" s="127"/>
      <c r="ODB51" s="127"/>
      <c r="ODC51" s="127"/>
      <c r="ODD51" s="127"/>
      <c r="ODE51" s="127"/>
      <c r="ODF51" s="127"/>
      <c r="ODG51" s="127"/>
      <c r="ODH51" s="127"/>
      <c r="ODI51" s="127"/>
      <c r="ODJ51" s="127"/>
      <c r="ODK51" s="127"/>
      <c r="ODL51" s="127"/>
      <c r="ODM51" s="127"/>
      <c r="ODN51" s="127"/>
      <c r="ODO51" s="127"/>
      <c r="ODP51" s="127"/>
      <c r="ODQ51" s="127"/>
      <c r="ODR51" s="127"/>
      <c r="ODS51" s="127"/>
      <c r="ODT51" s="127"/>
      <c r="ODU51" s="127"/>
      <c r="ODV51" s="127"/>
      <c r="ODW51" s="127"/>
      <c r="ODX51" s="127"/>
      <c r="ODY51" s="127"/>
      <c r="ODZ51" s="127"/>
      <c r="OEA51" s="127"/>
      <c r="OEB51" s="127"/>
      <c r="OEC51" s="127"/>
      <c r="OED51" s="127"/>
      <c r="OEE51" s="127"/>
      <c r="OEF51" s="127"/>
      <c r="OEG51" s="127"/>
      <c r="OEH51" s="127"/>
      <c r="OEI51" s="127"/>
      <c r="OEJ51" s="127"/>
      <c r="OEK51" s="127"/>
      <c r="OEL51" s="127"/>
      <c r="OEM51" s="127"/>
      <c r="OEN51" s="127"/>
      <c r="OEO51" s="127"/>
      <c r="OEP51" s="127"/>
      <c r="OEQ51" s="127"/>
      <c r="OER51" s="127"/>
      <c r="OES51" s="127"/>
      <c r="OET51" s="127"/>
      <c r="OEU51" s="127"/>
      <c r="OEV51" s="127"/>
      <c r="OEW51" s="127"/>
      <c r="OEX51" s="127"/>
      <c r="OEY51" s="127"/>
      <c r="OEZ51" s="127"/>
      <c r="OFA51" s="127"/>
      <c r="OFB51" s="127"/>
      <c r="OFC51" s="127"/>
      <c r="OFD51" s="127"/>
      <c r="OFE51" s="127"/>
      <c r="OFF51" s="127"/>
      <c r="OFG51" s="127"/>
      <c r="OFH51" s="127"/>
      <c r="OFI51" s="127"/>
      <c r="OFJ51" s="127"/>
      <c r="OFK51" s="127"/>
      <c r="OFL51" s="127"/>
      <c r="OFM51" s="127"/>
      <c r="OFN51" s="127"/>
      <c r="OFO51" s="127"/>
      <c r="OFP51" s="127"/>
      <c r="OFQ51" s="127"/>
      <c r="OFR51" s="127"/>
      <c r="OFS51" s="127"/>
      <c r="OFT51" s="127"/>
      <c r="OFU51" s="127"/>
      <c r="OFV51" s="127"/>
      <c r="OFW51" s="127"/>
      <c r="OFX51" s="127"/>
      <c r="OFY51" s="127"/>
      <c r="OFZ51" s="127"/>
      <c r="OGA51" s="127"/>
      <c r="OGB51" s="127"/>
      <c r="OGC51" s="127"/>
      <c r="OGD51" s="127"/>
      <c r="OGE51" s="127"/>
      <c r="OGF51" s="127"/>
      <c r="OGG51" s="127"/>
      <c r="OGH51" s="127"/>
      <c r="OGI51" s="127"/>
      <c r="OGJ51" s="127"/>
      <c r="OGK51" s="127"/>
      <c r="OGL51" s="127"/>
      <c r="OGM51" s="127"/>
      <c r="OGN51" s="127"/>
      <c r="OGO51" s="127"/>
      <c r="OGP51" s="127"/>
      <c r="OGQ51" s="127"/>
      <c r="OGR51" s="127"/>
      <c r="OGS51" s="127"/>
      <c r="OGT51" s="127"/>
      <c r="OGU51" s="127"/>
      <c r="OGV51" s="127"/>
      <c r="OGW51" s="127"/>
      <c r="OGX51" s="127"/>
      <c r="OGY51" s="127"/>
      <c r="OGZ51" s="127"/>
      <c r="OHA51" s="127"/>
      <c r="OHB51" s="127"/>
      <c r="OHC51" s="127"/>
      <c r="OHD51" s="127"/>
      <c r="OHE51" s="127"/>
      <c r="OHF51" s="127"/>
      <c r="OHG51" s="127"/>
      <c r="OHH51" s="127"/>
      <c r="OHI51" s="127"/>
      <c r="OHJ51" s="127"/>
      <c r="OHK51" s="127"/>
      <c r="OHL51" s="127"/>
      <c r="OHM51" s="127"/>
      <c r="OHN51" s="127"/>
      <c r="OHO51" s="127"/>
      <c r="OHP51" s="127"/>
      <c r="OHQ51" s="127"/>
      <c r="OHR51" s="127"/>
      <c r="OHS51" s="127"/>
      <c r="OHT51" s="127"/>
      <c r="OHU51" s="127"/>
      <c r="OHV51" s="127"/>
      <c r="OHW51" s="127"/>
      <c r="OHX51" s="127"/>
      <c r="OHY51" s="127"/>
      <c r="OHZ51" s="127"/>
      <c r="OIA51" s="127"/>
      <c r="OIB51" s="127"/>
      <c r="OIC51" s="127"/>
      <c r="OID51" s="127"/>
      <c r="OIE51" s="127"/>
      <c r="OIF51" s="127"/>
      <c r="OIG51" s="127"/>
      <c r="OIH51" s="127"/>
      <c r="OII51" s="127"/>
      <c r="OIJ51" s="127"/>
      <c r="OIK51" s="127"/>
      <c r="OIL51" s="127"/>
      <c r="OIM51" s="127"/>
      <c r="OIN51" s="127"/>
      <c r="OIO51" s="127"/>
      <c r="OIP51" s="127"/>
      <c r="OIQ51" s="127"/>
      <c r="OIR51" s="127"/>
      <c r="OIS51" s="127"/>
      <c r="OIT51" s="127"/>
      <c r="OIU51" s="127"/>
      <c r="OIV51" s="127"/>
      <c r="OIW51" s="127"/>
      <c r="OIX51" s="127"/>
      <c r="OIY51" s="127"/>
      <c r="OIZ51" s="127"/>
      <c r="OJA51" s="127"/>
      <c r="OJB51" s="127"/>
      <c r="OJC51" s="127"/>
      <c r="OJD51" s="127"/>
      <c r="OJE51" s="127"/>
      <c r="OJF51" s="127"/>
      <c r="OJG51" s="127"/>
      <c r="OJH51" s="127"/>
      <c r="OJI51" s="127"/>
      <c r="OJJ51" s="127"/>
      <c r="OJK51" s="127"/>
      <c r="OJL51" s="127"/>
      <c r="OJM51" s="127"/>
      <c r="OJN51" s="127"/>
      <c r="OJO51" s="127"/>
      <c r="OJP51" s="127"/>
      <c r="OJQ51" s="127"/>
      <c r="OJR51" s="127"/>
      <c r="OJS51" s="127"/>
      <c r="OJT51" s="127"/>
      <c r="OJU51" s="127"/>
      <c r="OJV51" s="127"/>
      <c r="OJW51" s="127"/>
      <c r="OJX51" s="127"/>
      <c r="OJY51" s="127"/>
      <c r="OJZ51" s="127"/>
      <c r="OKA51" s="127"/>
      <c r="OKB51" s="127"/>
      <c r="OKC51" s="127"/>
      <c r="OKD51" s="127"/>
      <c r="OKE51" s="127"/>
      <c r="OKF51" s="127"/>
      <c r="OKG51" s="127"/>
      <c r="OKH51" s="127"/>
      <c r="OKI51" s="127"/>
      <c r="OKJ51" s="127"/>
      <c r="OKK51" s="127"/>
      <c r="OKL51" s="127"/>
      <c r="OKM51" s="127"/>
      <c r="OKN51" s="127"/>
      <c r="OKO51" s="127"/>
      <c r="OKP51" s="127"/>
      <c r="OKQ51" s="127"/>
      <c r="OKR51" s="127"/>
      <c r="OKS51" s="127"/>
      <c r="OKT51" s="127"/>
      <c r="OKU51" s="127"/>
      <c r="OKV51" s="127"/>
      <c r="OKW51" s="127"/>
      <c r="OKX51" s="127"/>
      <c r="OKY51" s="127"/>
      <c r="OKZ51" s="127"/>
      <c r="OLA51" s="127"/>
      <c r="OLB51" s="127"/>
      <c r="OLC51" s="127"/>
      <c r="OLD51" s="127"/>
      <c r="OLE51" s="127"/>
      <c r="OLF51" s="127"/>
      <c r="OLG51" s="127"/>
      <c r="OLH51" s="127"/>
      <c r="OLI51" s="127"/>
      <c r="OLJ51" s="127"/>
      <c r="OLK51" s="127"/>
      <c r="OLL51" s="127"/>
      <c r="OLM51" s="127"/>
      <c r="OLN51" s="127"/>
      <c r="OLO51" s="127"/>
      <c r="OLP51" s="127"/>
      <c r="OLQ51" s="127"/>
      <c r="OLR51" s="127"/>
      <c r="OLS51" s="127"/>
      <c r="OLT51" s="127"/>
      <c r="OLU51" s="127"/>
      <c r="OLV51" s="127"/>
      <c r="OLW51" s="127"/>
      <c r="OLX51" s="127"/>
      <c r="OLY51" s="127"/>
      <c r="OLZ51" s="127"/>
      <c r="OMA51" s="127"/>
      <c r="OMB51" s="127"/>
      <c r="OMC51" s="127"/>
      <c r="OMD51" s="127"/>
      <c r="OME51" s="127"/>
      <c r="OMF51" s="127"/>
      <c r="OMG51" s="127"/>
      <c r="OMH51" s="127"/>
      <c r="OMI51" s="127"/>
      <c r="OMJ51" s="127"/>
      <c r="OMK51" s="127"/>
      <c r="OML51" s="127"/>
      <c r="OMM51" s="127"/>
      <c r="OMN51" s="127"/>
      <c r="OMO51" s="127"/>
      <c r="OMP51" s="127"/>
      <c r="OMQ51" s="127"/>
      <c r="OMR51" s="127"/>
      <c r="OMS51" s="127"/>
      <c r="OMT51" s="127"/>
      <c r="OMU51" s="127"/>
      <c r="OMV51" s="127"/>
      <c r="OMW51" s="127"/>
      <c r="OMX51" s="127"/>
      <c r="OMY51" s="127"/>
      <c r="OMZ51" s="127"/>
      <c r="ONA51" s="127"/>
      <c r="ONB51" s="127"/>
      <c r="ONC51" s="127"/>
      <c r="OND51" s="127"/>
      <c r="ONE51" s="127"/>
      <c r="ONF51" s="127"/>
      <c r="ONG51" s="127"/>
      <c r="ONH51" s="127"/>
      <c r="ONI51" s="127"/>
      <c r="ONJ51" s="127"/>
      <c r="ONK51" s="127"/>
      <c r="ONL51" s="127"/>
      <c r="ONM51" s="127"/>
      <c r="ONN51" s="127"/>
      <c r="ONO51" s="127"/>
      <c r="ONP51" s="127"/>
      <c r="ONQ51" s="127"/>
      <c r="ONR51" s="127"/>
      <c r="ONS51" s="127"/>
      <c r="ONT51" s="127"/>
      <c r="ONU51" s="127"/>
      <c r="ONV51" s="127"/>
      <c r="ONW51" s="127"/>
      <c r="ONX51" s="127"/>
      <c r="ONY51" s="127"/>
      <c r="ONZ51" s="127"/>
      <c r="OOA51" s="127"/>
      <c r="OOB51" s="127"/>
      <c r="OOC51" s="127"/>
      <c r="OOD51" s="127"/>
      <c r="OOE51" s="127"/>
      <c r="OOF51" s="127"/>
      <c r="OOG51" s="127"/>
      <c r="OOH51" s="127"/>
      <c r="OOI51" s="127"/>
      <c r="OOJ51" s="127"/>
      <c r="OOK51" s="127"/>
      <c r="OOL51" s="127"/>
      <c r="OOM51" s="127"/>
      <c r="OON51" s="127"/>
      <c r="OOO51" s="127"/>
      <c r="OOP51" s="127"/>
      <c r="OOQ51" s="127"/>
      <c r="OOR51" s="127"/>
      <c r="OOS51" s="127"/>
      <c r="OOT51" s="127"/>
      <c r="OOU51" s="127"/>
      <c r="OOV51" s="127"/>
      <c r="OOW51" s="127"/>
      <c r="OOX51" s="127"/>
      <c r="OOY51" s="127"/>
      <c r="OOZ51" s="127"/>
      <c r="OPA51" s="127"/>
      <c r="OPB51" s="127"/>
      <c r="OPC51" s="127"/>
      <c r="OPD51" s="127"/>
      <c r="OPE51" s="127"/>
      <c r="OPF51" s="127"/>
      <c r="OPG51" s="127"/>
      <c r="OPH51" s="127"/>
      <c r="OPI51" s="127"/>
      <c r="OPJ51" s="127"/>
      <c r="OPK51" s="127"/>
      <c r="OPL51" s="127"/>
      <c r="OPM51" s="127"/>
      <c r="OPN51" s="127"/>
      <c r="OPO51" s="127"/>
      <c r="OPP51" s="127"/>
      <c r="OPQ51" s="127"/>
      <c r="OPR51" s="127"/>
      <c r="OPS51" s="127"/>
      <c r="OPT51" s="127"/>
      <c r="OPU51" s="127"/>
      <c r="OPV51" s="127"/>
      <c r="OPW51" s="127"/>
      <c r="OPX51" s="127"/>
      <c r="OPY51" s="127"/>
      <c r="OPZ51" s="127"/>
      <c r="OQA51" s="127"/>
      <c r="OQB51" s="127"/>
      <c r="OQC51" s="127"/>
      <c r="OQD51" s="127"/>
      <c r="OQE51" s="127"/>
      <c r="OQF51" s="127"/>
      <c r="OQG51" s="127"/>
      <c r="OQH51" s="127"/>
      <c r="OQI51" s="127"/>
      <c r="OQJ51" s="127"/>
      <c r="OQK51" s="127"/>
      <c r="OQL51" s="127"/>
      <c r="OQM51" s="127"/>
      <c r="OQN51" s="127"/>
      <c r="OQO51" s="127"/>
      <c r="OQP51" s="127"/>
      <c r="OQQ51" s="127"/>
      <c r="OQR51" s="127"/>
      <c r="OQS51" s="127"/>
      <c r="OQT51" s="127"/>
      <c r="OQU51" s="127"/>
      <c r="OQV51" s="127"/>
      <c r="OQW51" s="127"/>
      <c r="OQX51" s="127"/>
      <c r="OQY51" s="127"/>
      <c r="OQZ51" s="127"/>
      <c r="ORA51" s="127"/>
      <c r="ORB51" s="127"/>
      <c r="ORC51" s="127"/>
      <c r="ORD51" s="127"/>
      <c r="ORE51" s="127"/>
      <c r="ORF51" s="127"/>
      <c r="ORG51" s="127"/>
      <c r="ORH51" s="127"/>
      <c r="ORI51" s="127"/>
      <c r="ORJ51" s="127"/>
      <c r="ORK51" s="127"/>
      <c r="ORL51" s="127"/>
      <c r="ORM51" s="127"/>
      <c r="ORN51" s="127"/>
      <c r="ORO51" s="127"/>
      <c r="ORP51" s="127"/>
      <c r="ORQ51" s="127"/>
      <c r="ORR51" s="127"/>
      <c r="ORS51" s="127"/>
      <c r="ORT51" s="127"/>
      <c r="ORU51" s="127"/>
      <c r="ORV51" s="127"/>
      <c r="ORW51" s="127"/>
      <c r="ORX51" s="127"/>
      <c r="ORY51" s="127"/>
      <c r="ORZ51" s="127"/>
      <c r="OSA51" s="127"/>
      <c r="OSB51" s="127"/>
      <c r="OSC51" s="127"/>
      <c r="OSD51" s="127"/>
      <c r="OSE51" s="127"/>
      <c r="OSF51" s="127"/>
      <c r="OSG51" s="127"/>
      <c r="OSH51" s="127"/>
      <c r="OSI51" s="127"/>
      <c r="OSJ51" s="127"/>
      <c r="OSK51" s="127"/>
      <c r="OSL51" s="127"/>
      <c r="OSM51" s="127"/>
      <c r="OSN51" s="127"/>
      <c r="OSO51" s="127"/>
      <c r="OSP51" s="127"/>
      <c r="OSQ51" s="127"/>
      <c r="OSR51" s="127"/>
      <c r="OSS51" s="127"/>
      <c r="OST51" s="127"/>
      <c r="OSU51" s="127"/>
      <c r="OSV51" s="127"/>
      <c r="OSW51" s="127"/>
      <c r="OSX51" s="127"/>
      <c r="OSY51" s="127"/>
      <c r="OSZ51" s="127"/>
      <c r="OTA51" s="127"/>
      <c r="OTB51" s="127"/>
      <c r="OTC51" s="127"/>
      <c r="OTD51" s="127"/>
      <c r="OTE51" s="127"/>
      <c r="OTF51" s="127"/>
      <c r="OTG51" s="127"/>
      <c r="OTH51" s="127"/>
      <c r="OTI51" s="127"/>
      <c r="OTJ51" s="127"/>
      <c r="OTK51" s="127"/>
      <c r="OTL51" s="127"/>
      <c r="OTM51" s="127"/>
      <c r="OTN51" s="127"/>
      <c r="OTO51" s="127"/>
      <c r="OTP51" s="127"/>
      <c r="OTQ51" s="127"/>
      <c r="OTR51" s="127"/>
      <c r="OTS51" s="127"/>
      <c r="OTT51" s="127"/>
      <c r="OTU51" s="127"/>
      <c r="OTV51" s="127"/>
      <c r="OTW51" s="127"/>
      <c r="OTX51" s="127"/>
      <c r="OTY51" s="127"/>
      <c r="OTZ51" s="127"/>
      <c r="OUA51" s="127"/>
      <c r="OUB51" s="127"/>
      <c r="OUC51" s="127"/>
      <c r="OUD51" s="127"/>
      <c r="OUE51" s="127"/>
      <c r="OUF51" s="127"/>
      <c r="OUG51" s="127"/>
      <c r="OUH51" s="127"/>
      <c r="OUI51" s="127"/>
      <c r="OUJ51" s="127"/>
      <c r="OUK51" s="127"/>
      <c r="OUL51" s="127"/>
      <c r="OUM51" s="127"/>
      <c r="OUN51" s="127"/>
      <c r="OUO51" s="127"/>
      <c r="OUP51" s="127"/>
      <c r="OUQ51" s="127"/>
      <c r="OUR51" s="127"/>
      <c r="OUS51" s="127"/>
      <c r="OUT51" s="127"/>
      <c r="OUU51" s="127"/>
      <c r="OUV51" s="127"/>
      <c r="OUW51" s="127"/>
      <c r="OUX51" s="127"/>
      <c r="OUY51" s="127"/>
      <c r="OUZ51" s="127"/>
      <c r="OVA51" s="127"/>
      <c r="OVB51" s="127"/>
      <c r="OVC51" s="127"/>
      <c r="OVD51" s="127"/>
      <c r="OVE51" s="127"/>
      <c r="OVF51" s="127"/>
      <c r="OVG51" s="127"/>
      <c r="OVH51" s="127"/>
      <c r="OVI51" s="127"/>
      <c r="OVJ51" s="127"/>
      <c r="OVK51" s="127"/>
      <c r="OVL51" s="127"/>
      <c r="OVM51" s="127"/>
      <c r="OVN51" s="127"/>
      <c r="OVO51" s="127"/>
      <c r="OVP51" s="127"/>
      <c r="OVQ51" s="127"/>
      <c r="OVR51" s="127"/>
      <c r="OVS51" s="127"/>
      <c r="OVT51" s="127"/>
      <c r="OVU51" s="127"/>
      <c r="OVV51" s="127"/>
      <c r="OVW51" s="127"/>
      <c r="OVX51" s="127"/>
      <c r="OVY51" s="127"/>
      <c r="OVZ51" s="127"/>
      <c r="OWA51" s="127"/>
      <c r="OWB51" s="127"/>
      <c r="OWC51" s="127"/>
      <c r="OWD51" s="127"/>
      <c r="OWE51" s="127"/>
      <c r="OWF51" s="127"/>
      <c r="OWG51" s="127"/>
      <c r="OWH51" s="127"/>
      <c r="OWI51" s="127"/>
      <c r="OWJ51" s="127"/>
      <c r="OWK51" s="127"/>
      <c r="OWL51" s="127"/>
      <c r="OWM51" s="127"/>
      <c r="OWN51" s="127"/>
      <c r="OWO51" s="127"/>
      <c r="OWP51" s="127"/>
      <c r="OWQ51" s="127"/>
      <c r="OWR51" s="127"/>
      <c r="OWS51" s="127"/>
      <c r="OWT51" s="127"/>
      <c r="OWU51" s="127"/>
      <c r="OWV51" s="127"/>
      <c r="OWW51" s="127"/>
      <c r="OWX51" s="127"/>
      <c r="OWY51" s="127"/>
      <c r="OWZ51" s="127"/>
      <c r="OXA51" s="127"/>
      <c r="OXB51" s="127"/>
      <c r="OXC51" s="127"/>
      <c r="OXD51" s="127"/>
      <c r="OXE51" s="127"/>
      <c r="OXF51" s="127"/>
      <c r="OXG51" s="127"/>
      <c r="OXH51" s="127"/>
      <c r="OXI51" s="127"/>
      <c r="OXJ51" s="127"/>
      <c r="OXK51" s="127"/>
      <c r="OXL51" s="127"/>
      <c r="OXM51" s="127"/>
      <c r="OXN51" s="127"/>
      <c r="OXO51" s="127"/>
      <c r="OXP51" s="127"/>
      <c r="OXQ51" s="127"/>
      <c r="OXR51" s="127"/>
      <c r="OXS51" s="127"/>
      <c r="OXT51" s="127"/>
      <c r="OXU51" s="127"/>
      <c r="OXV51" s="127"/>
      <c r="OXW51" s="127"/>
      <c r="OXX51" s="127"/>
      <c r="OXY51" s="127"/>
      <c r="OXZ51" s="127"/>
      <c r="OYA51" s="127"/>
      <c r="OYB51" s="127"/>
      <c r="OYC51" s="127"/>
      <c r="OYD51" s="127"/>
      <c r="OYE51" s="127"/>
      <c r="OYF51" s="127"/>
      <c r="OYG51" s="127"/>
      <c r="OYH51" s="127"/>
      <c r="OYI51" s="127"/>
      <c r="OYJ51" s="127"/>
      <c r="OYK51" s="127"/>
      <c r="OYL51" s="127"/>
      <c r="OYM51" s="127"/>
      <c r="OYN51" s="127"/>
      <c r="OYO51" s="127"/>
      <c r="OYP51" s="127"/>
      <c r="OYQ51" s="127"/>
      <c r="OYR51" s="127"/>
      <c r="OYS51" s="127"/>
      <c r="OYT51" s="127"/>
      <c r="OYU51" s="127"/>
      <c r="OYV51" s="127"/>
      <c r="OYW51" s="127"/>
      <c r="OYX51" s="127"/>
      <c r="OYY51" s="127"/>
      <c r="OYZ51" s="127"/>
      <c r="OZA51" s="127"/>
      <c r="OZB51" s="127"/>
      <c r="OZC51" s="127"/>
      <c r="OZD51" s="127"/>
      <c r="OZE51" s="127"/>
      <c r="OZF51" s="127"/>
      <c r="OZG51" s="127"/>
      <c r="OZH51" s="127"/>
      <c r="OZI51" s="127"/>
      <c r="OZJ51" s="127"/>
      <c r="OZK51" s="127"/>
      <c r="OZL51" s="127"/>
      <c r="OZM51" s="127"/>
      <c r="OZN51" s="127"/>
      <c r="OZO51" s="127"/>
      <c r="OZP51" s="127"/>
      <c r="OZQ51" s="127"/>
      <c r="OZR51" s="127"/>
      <c r="OZS51" s="127"/>
      <c r="OZT51" s="127"/>
      <c r="OZU51" s="127"/>
      <c r="OZV51" s="127"/>
      <c r="OZW51" s="127"/>
      <c r="OZX51" s="127"/>
      <c r="OZY51" s="127"/>
      <c r="OZZ51" s="127"/>
      <c r="PAA51" s="127"/>
      <c r="PAB51" s="127"/>
      <c r="PAC51" s="127"/>
      <c r="PAD51" s="127"/>
      <c r="PAE51" s="127"/>
      <c r="PAF51" s="127"/>
      <c r="PAG51" s="127"/>
      <c r="PAH51" s="127"/>
      <c r="PAI51" s="127"/>
      <c r="PAJ51" s="127"/>
      <c r="PAK51" s="127"/>
      <c r="PAL51" s="127"/>
      <c r="PAM51" s="127"/>
      <c r="PAN51" s="127"/>
      <c r="PAO51" s="127"/>
      <c r="PAP51" s="127"/>
      <c r="PAQ51" s="127"/>
      <c r="PAR51" s="127"/>
      <c r="PAS51" s="127"/>
      <c r="PAT51" s="127"/>
      <c r="PAU51" s="127"/>
      <c r="PAV51" s="127"/>
      <c r="PAW51" s="127"/>
      <c r="PAX51" s="127"/>
      <c r="PAY51" s="127"/>
      <c r="PAZ51" s="127"/>
      <c r="PBA51" s="127"/>
      <c r="PBB51" s="127"/>
      <c r="PBC51" s="127"/>
      <c r="PBD51" s="127"/>
      <c r="PBE51" s="127"/>
      <c r="PBF51" s="127"/>
      <c r="PBG51" s="127"/>
      <c r="PBH51" s="127"/>
      <c r="PBI51" s="127"/>
      <c r="PBJ51" s="127"/>
      <c r="PBK51" s="127"/>
      <c r="PBL51" s="127"/>
      <c r="PBM51" s="127"/>
      <c r="PBN51" s="127"/>
      <c r="PBO51" s="127"/>
      <c r="PBP51" s="127"/>
      <c r="PBQ51" s="127"/>
      <c r="PBR51" s="127"/>
      <c r="PBS51" s="127"/>
      <c r="PBT51" s="127"/>
      <c r="PBU51" s="127"/>
      <c r="PBV51" s="127"/>
      <c r="PBW51" s="127"/>
      <c r="PBX51" s="127"/>
      <c r="PBY51" s="127"/>
      <c r="PBZ51" s="127"/>
      <c r="PCA51" s="127"/>
      <c r="PCB51" s="127"/>
      <c r="PCC51" s="127"/>
      <c r="PCD51" s="127"/>
      <c r="PCE51" s="127"/>
      <c r="PCF51" s="127"/>
      <c r="PCG51" s="127"/>
      <c r="PCH51" s="127"/>
      <c r="PCI51" s="127"/>
      <c r="PCJ51" s="127"/>
      <c r="PCK51" s="127"/>
      <c r="PCL51" s="127"/>
      <c r="PCM51" s="127"/>
      <c r="PCN51" s="127"/>
      <c r="PCO51" s="127"/>
      <c r="PCP51" s="127"/>
      <c r="PCQ51" s="127"/>
      <c r="PCR51" s="127"/>
      <c r="PCS51" s="127"/>
      <c r="PCT51" s="127"/>
      <c r="PCU51" s="127"/>
      <c r="PCV51" s="127"/>
      <c r="PCW51" s="127"/>
      <c r="PCX51" s="127"/>
      <c r="PCY51" s="127"/>
      <c r="PCZ51" s="127"/>
      <c r="PDA51" s="127"/>
      <c r="PDB51" s="127"/>
      <c r="PDC51" s="127"/>
      <c r="PDD51" s="127"/>
      <c r="PDE51" s="127"/>
      <c r="PDF51" s="127"/>
      <c r="PDG51" s="127"/>
      <c r="PDH51" s="127"/>
      <c r="PDI51" s="127"/>
      <c r="PDJ51" s="127"/>
      <c r="PDK51" s="127"/>
      <c r="PDL51" s="127"/>
      <c r="PDM51" s="127"/>
      <c r="PDN51" s="127"/>
      <c r="PDO51" s="127"/>
      <c r="PDP51" s="127"/>
      <c r="PDQ51" s="127"/>
      <c r="PDR51" s="127"/>
      <c r="PDS51" s="127"/>
      <c r="PDT51" s="127"/>
      <c r="PDU51" s="127"/>
      <c r="PDV51" s="127"/>
      <c r="PDW51" s="127"/>
      <c r="PDX51" s="127"/>
      <c r="PDY51" s="127"/>
      <c r="PDZ51" s="127"/>
      <c r="PEA51" s="127"/>
      <c r="PEB51" s="127"/>
      <c r="PEC51" s="127"/>
      <c r="PED51" s="127"/>
      <c r="PEE51" s="127"/>
      <c r="PEF51" s="127"/>
      <c r="PEG51" s="127"/>
      <c r="PEH51" s="127"/>
      <c r="PEI51" s="127"/>
      <c r="PEJ51" s="127"/>
      <c r="PEK51" s="127"/>
      <c r="PEL51" s="127"/>
      <c r="PEM51" s="127"/>
      <c r="PEN51" s="127"/>
      <c r="PEO51" s="127"/>
      <c r="PEP51" s="127"/>
      <c r="PEQ51" s="127"/>
      <c r="PER51" s="127"/>
      <c r="PES51" s="127"/>
      <c r="PET51" s="127"/>
      <c r="PEU51" s="127"/>
      <c r="PEV51" s="127"/>
      <c r="PEW51" s="127"/>
      <c r="PEX51" s="127"/>
      <c r="PEY51" s="127"/>
      <c r="PEZ51" s="127"/>
      <c r="PFA51" s="127"/>
      <c r="PFB51" s="127"/>
      <c r="PFC51" s="127"/>
      <c r="PFD51" s="127"/>
      <c r="PFE51" s="127"/>
      <c r="PFF51" s="127"/>
      <c r="PFG51" s="127"/>
      <c r="PFH51" s="127"/>
      <c r="PFI51" s="127"/>
      <c r="PFJ51" s="127"/>
      <c r="PFK51" s="127"/>
      <c r="PFL51" s="127"/>
      <c r="PFM51" s="127"/>
      <c r="PFN51" s="127"/>
      <c r="PFO51" s="127"/>
      <c r="PFP51" s="127"/>
      <c r="PFQ51" s="127"/>
      <c r="PFR51" s="127"/>
      <c r="PFS51" s="127"/>
      <c r="PFT51" s="127"/>
      <c r="PFU51" s="127"/>
      <c r="PFV51" s="127"/>
      <c r="PFW51" s="127"/>
      <c r="PFX51" s="127"/>
      <c r="PFY51" s="127"/>
      <c r="PFZ51" s="127"/>
      <c r="PGA51" s="127"/>
      <c r="PGB51" s="127"/>
      <c r="PGC51" s="127"/>
      <c r="PGD51" s="127"/>
      <c r="PGE51" s="127"/>
      <c r="PGF51" s="127"/>
      <c r="PGG51" s="127"/>
      <c r="PGH51" s="127"/>
      <c r="PGI51" s="127"/>
      <c r="PGJ51" s="127"/>
      <c r="PGK51" s="127"/>
      <c r="PGL51" s="127"/>
      <c r="PGM51" s="127"/>
      <c r="PGN51" s="127"/>
      <c r="PGO51" s="127"/>
      <c r="PGP51" s="127"/>
      <c r="PGQ51" s="127"/>
      <c r="PGR51" s="127"/>
      <c r="PGS51" s="127"/>
      <c r="PGT51" s="127"/>
      <c r="PGU51" s="127"/>
      <c r="PGV51" s="127"/>
      <c r="PGW51" s="127"/>
      <c r="PGX51" s="127"/>
      <c r="PGY51" s="127"/>
      <c r="PGZ51" s="127"/>
      <c r="PHA51" s="127"/>
      <c r="PHB51" s="127"/>
      <c r="PHC51" s="127"/>
      <c r="PHD51" s="127"/>
      <c r="PHE51" s="127"/>
      <c r="PHF51" s="127"/>
      <c r="PHG51" s="127"/>
      <c r="PHH51" s="127"/>
      <c r="PHI51" s="127"/>
      <c r="PHJ51" s="127"/>
      <c r="PHK51" s="127"/>
      <c r="PHL51" s="127"/>
      <c r="PHM51" s="127"/>
      <c r="PHN51" s="127"/>
      <c r="PHO51" s="127"/>
      <c r="PHP51" s="127"/>
      <c r="PHQ51" s="127"/>
      <c r="PHR51" s="127"/>
      <c r="PHS51" s="127"/>
      <c r="PHT51" s="127"/>
      <c r="PHU51" s="127"/>
      <c r="PHV51" s="127"/>
      <c r="PHW51" s="127"/>
      <c r="PHX51" s="127"/>
      <c r="PHY51" s="127"/>
      <c r="PHZ51" s="127"/>
      <c r="PIA51" s="127"/>
      <c r="PIB51" s="127"/>
      <c r="PIC51" s="127"/>
      <c r="PID51" s="127"/>
      <c r="PIE51" s="127"/>
      <c r="PIF51" s="127"/>
      <c r="PIG51" s="127"/>
      <c r="PIH51" s="127"/>
      <c r="PII51" s="127"/>
      <c r="PIJ51" s="127"/>
      <c r="PIK51" s="127"/>
      <c r="PIL51" s="127"/>
      <c r="PIM51" s="127"/>
      <c r="PIN51" s="127"/>
      <c r="PIO51" s="127"/>
      <c r="PIP51" s="127"/>
      <c r="PIQ51" s="127"/>
      <c r="PIR51" s="127"/>
      <c r="PIS51" s="127"/>
      <c r="PIT51" s="127"/>
      <c r="PIU51" s="127"/>
      <c r="PIV51" s="127"/>
      <c r="PIW51" s="127"/>
      <c r="PIX51" s="127"/>
      <c r="PIY51" s="127"/>
      <c r="PIZ51" s="127"/>
      <c r="PJA51" s="127"/>
      <c r="PJB51" s="127"/>
      <c r="PJC51" s="127"/>
      <c r="PJD51" s="127"/>
      <c r="PJE51" s="127"/>
      <c r="PJF51" s="127"/>
      <c r="PJG51" s="127"/>
      <c r="PJH51" s="127"/>
      <c r="PJI51" s="127"/>
      <c r="PJJ51" s="127"/>
      <c r="PJK51" s="127"/>
      <c r="PJL51" s="127"/>
      <c r="PJM51" s="127"/>
      <c r="PJN51" s="127"/>
      <c r="PJO51" s="127"/>
      <c r="PJP51" s="127"/>
      <c r="PJQ51" s="127"/>
      <c r="PJR51" s="127"/>
      <c r="PJS51" s="127"/>
      <c r="PJT51" s="127"/>
      <c r="PJU51" s="127"/>
      <c r="PJV51" s="127"/>
      <c r="PJW51" s="127"/>
      <c r="PJX51" s="127"/>
      <c r="PJY51" s="127"/>
      <c r="PJZ51" s="127"/>
      <c r="PKA51" s="127"/>
      <c r="PKB51" s="127"/>
      <c r="PKC51" s="127"/>
      <c r="PKD51" s="127"/>
      <c r="PKE51" s="127"/>
      <c r="PKF51" s="127"/>
      <c r="PKG51" s="127"/>
      <c r="PKH51" s="127"/>
      <c r="PKI51" s="127"/>
      <c r="PKJ51" s="127"/>
      <c r="PKK51" s="127"/>
      <c r="PKL51" s="127"/>
      <c r="PKM51" s="127"/>
      <c r="PKN51" s="127"/>
      <c r="PKO51" s="127"/>
      <c r="PKP51" s="127"/>
      <c r="PKQ51" s="127"/>
      <c r="PKR51" s="127"/>
      <c r="PKS51" s="127"/>
      <c r="PKT51" s="127"/>
      <c r="PKU51" s="127"/>
      <c r="PKV51" s="127"/>
      <c r="PKW51" s="127"/>
      <c r="PKX51" s="127"/>
      <c r="PKY51" s="127"/>
      <c r="PKZ51" s="127"/>
      <c r="PLA51" s="127"/>
      <c r="PLB51" s="127"/>
      <c r="PLC51" s="127"/>
      <c r="PLD51" s="127"/>
      <c r="PLE51" s="127"/>
      <c r="PLF51" s="127"/>
      <c r="PLG51" s="127"/>
      <c r="PLH51" s="127"/>
      <c r="PLI51" s="127"/>
      <c r="PLJ51" s="127"/>
      <c r="PLK51" s="127"/>
      <c r="PLL51" s="127"/>
      <c r="PLM51" s="127"/>
      <c r="PLN51" s="127"/>
      <c r="PLO51" s="127"/>
      <c r="PLP51" s="127"/>
      <c r="PLQ51" s="127"/>
      <c r="PLR51" s="127"/>
      <c r="PLS51" s="127"/>
      <c r="PLT51" s="127"/>
      <c r="PLU51" s="127"/>
      <c r="PLV51" s="127"/>
      <c r="PLW51" s="127"/>
      <c r="PLX51" s="127"/>
      <c r="PLY51" s="127"/>
      <c r="PLZ51" s="127"/>
      <c r="PMA51" s="127"/>
      <c r="PMB51" s="127"/>
      <c r="PMC51" s="127"/>
      <c r="PMD51" s="127"/>
      <c r="PME51" s="127"/>
      <c r="PMF51" s="127"/>
      <c r="PMG51" s="127"/>
      <c r="PMH51" s="127"/>
      <c r="PMI51" s="127"/>
      <c r="PMJ51" s="127"/>
      <c r="PMK51" s="127"/>
      <c r="PML51" s="127"/>
      <c r="PMM51" s="127"/>
      <c r="PMN51" s="127"/>
      <c r="PMO51" s="127"/>
      <c r="PMP51" s="127"/>
      <c r="PMQ51" s="127"/>
      <c r="PMR51" s="127"/>
      <c r="PMS51" s="127"/>
      <c r="PMT51" s="127"/>
      <c r="PMU51" s="127"/>
      <c r="PMV51" s="127"/>
      <c r="PMW51" s="127"/>
      <c r="PMX51" s="127"/>
      <c r="PMY51" s="127"/>
      <c r="PMZ51" s="127"/>
      <c r="PNA51" s="127"/>
      <c r="PNB51" s="127"/>
      <c r="PNC51" s="127"/>
      <c r="PND51" s="127"/>
      <c r="PNE51" s="127"/>
      <c r="PNF51" s="127"/>
      <c r="PNG51" s="127"/>
      <c r="PNH51" s="127"/>
      <c r="PNI51" s="127"/>
      <c r="PNJ51" s="127"/>
      <c r="PNK51" s="127"/>
      <c r="PNL51" s="127"/>
      <c r="PNM51" s="127"/>
      <c r="PNN51" s="127"/>
      <c r="PNO51" s="127"/>
      <c r="PNP51" s="127"/>
      <c r="PNQ51" s="127"/>
      <c r="PNR51" s="127"/>
      <c r="PNS51" s="127"/>
      <c r="PNT51" s="127"/>
      <c r="PNU51" s="127"/>
      <c r="PNV51" s="127"/>
      <c r="PNW51" s="127"/>
      <c r="PNX51" s="127"/>
      <c r="PNY51" s="127"/>
      <c r="PNZ51" s="127"/>
      <c r="POA51" s="127"/>
      <c r="POB51" s="127"/>
      <c r="POC51" s="127"/>
      <c r="POD51" s="127"/>
      <c r="POE51" s="127"/>
      <c r="POF51" s="127"/>
      <c r="POG51" s="127"/>
      <c r="POH51" s="127"/>
      <c r="POI51" s="127"/>
      <c r="POJ51" s="127"/>
      <c r="POK51" s="127"/>
      <c r="POL51" s="127"/>
      <c r="POM51" s="127"/>
      <c r="PON51" s="127"/>
      <c r="POO51" s="127"/>
      <c r="POP51" s="127"/>
      <c r="POQ51" s="127"/>
      <c r="POR51" s="127"/>
      <c r="POS51" s="127"/>
      <c r="POT51" s="127"/>
      <c r="POU51" s="127"/>
      <c r="POV51" s="127"/>
      <c r="POW51" s="127"/>
      <c r="POX51" s="127"/>
      <c r="POY51" s="127"/>
      <c r="POZ51" s="127"/>
      <c r="PPA51" s="127"/>
      <c r="PPB51" s="127"/>
      <c r="PPC51" s="127"/>
      <c r="PPD51" s="127"/>
      <c r="PPE51" s="127"/>
      <c r="PPF51" s="127"/>
      <c r="PPG51" s="127"/>
      <c r="PPH51" s="127"/>
      <c r="PPI51" s="127"/>
      <c r="PPJ51" s="127"/>
      <c r="PPK51" s="127"/>
      <c r="PPL51" s="127"/>
      <c r="PPM51" s="127"/>
      <c r="PPN51" s="127"/>
      <c r="PPO51" s="127"/>
      <c r="PPP51" s="127"/>
      <c r="PPQ51" s="127"/>
      <c r="PPR51" s="127"/>
      <c r="PPS51" s="127"/>
      <c r="PPT51" s="127"/>
      <c r="PPU51" s="127"/>
      <c r="PPV51" s="127"/>
      <c r="PPW51" s="127"/>
      <c r="PPX51" s="127"/>
      <c r="PPY51" s="127"/>
      <c r="PPZ51" s="127"/>
      <c r="PQA51" s="127"/>
      <c r="PQB51" s="127"/>
      <c r="PQC51" s="127"/>
      <c r="PQD51" s="127"/>
      <c r="PQE51" s="127"/>
      <c r="PQF51" s="127"/>
      <c r="PQG51" s="127"/>
      <c r="PQH51" s="127"/>
      <c r="PQI51" s="127"/>
      <c r="PQJ51" s="127"/>
      <c r="PQK51" s="127"/>
      <c r="PQL51" s="127"/>
      <c r="PQM51" s="127"/>
      <c r="PQN51" s="127"/>
      <c r="PQO51" s="127"/>
      <c r="PQP51" s="127"/>
      <c r="PQQ51" s="127"/>
      <c r="PQR51" s="127"/>
      <c r="PQS51" s="127"/>
      <c r="PQT51" s="127"/>
      <c r="PQU51" s="127"/>
      <c r="PQV51" s="127"/>
      <c r="PQW51" s="127"/>
      <c r="PQX51" s="127"/>
      <c r="PQY51" s="127"/>
      <c r="PQZ51" s="127"/>
      <c r="PRA51" s="127"/>
      <c r="PRB51" s="127"/>
      <c r="PRC51" s="127"/>
      <c r="PRD51" s="127"/>
      <c r="PRE51" s="127"/>
      <c r="PRF51" s="127"/>
      <c r="PRG51" s="127"/>
      <c r="PRH51" s="127"/>
      <c r="PRI51" s="127"/>
      <c r="PRJ51" s="127"/>
      <c r="PRK51" s="127"/>
      <c r="PRL51" s="127"/>
      <c r="PRM51" s="127"/>
      <c r="PRN51" s="127"/>
      <c r="PRO51" s="127"/>
      <c r="PRP51" s="127"/>
      <c r="PRQ51" s="127"/>
      <c r="PRR51" s="127"/>
      <c r="PRS51" s="127"/>
      <c r="PRT51" s="127"/>
      <c r="PRU51" s="127"/>
      <c r="PRV51" s="127"/>
      <c r="PRW51" s="127"/>
      <c r="PRX51" s="127"/>
      <c r="PRY51" s="127"/>
      <c r="PRZ51" s="127"/>
      <c r="PSA51" s="127"/>
      <c r="PSB51" s="127"/>
      <c r="PSC51" s="127"/>
      <c r="PSD51" s="127"/>
      <c r="PSE51" s="127"/>
      <c r="PSF51" s="127"/>
      <c r="PSG51" s="127"/>
      <c r="PSH51" s="127"/>
      <c r="PSI51" s="127"/>
      <c r="PSJ51" s="127"/>
      <c r="PSK51" s="127"/>
      <c r="PSL51" s="127"/>
      <c r="PSM51" s="127"/>
      <c r="PSN51" s="127"/>
      <c r="PSO51" s="127"/>
      <c r="PSP51" s="127"/>
      <c r="PSQ51" s="127"/>
      <c r="PSR51" s="127"/>
      <c r="PSS51" s="127"/>
      <c r="PST51" s="127"/>
      <c r="PSU51" s="127"/>
      <c r="PSV51" s="127"/>
      <c r="PSW51" s="127"/>
      <c r="PSX51" s="127"/>
      <c r="PSY51" s="127"/>
      <c r="PSZ51" s="127"/>
      <c r="PTA51" s="127"/>
      <c r="PTB51" s="127"/>
      <c r="PTC51" s="127"/>
      <c r="PTD51" s="127"/>
      <c r="PTE51" s="127"/>
      <c r="PTF51" s="127"/>
      <c r="PTG51" s="127"/>
      <c r="PTH51" s="127"/>
      <c r="PTI51" s="127"/>
      <c r="PTJ51" s="127"/>
      <c r="PTK51" s="127"/>
      <c r="PTL51" s="127"/>
      <c r="PTM51" s="127"/>
      <c r="PTN51" s="127"/>
      <c r="PTO51" s="127"/>
      <c r="PTP51" s="127"/>
      <c r="PTQ51" s="127"/>
      <c r="PTR51" s="127"/>
      <c r="PTS51" s="127"/>
      <c r="PTT51" s="127"/>
      <c r="PTU51" s="127"/>
      <c r="PTV51" s="127"/>
      <c r="PTW51" s="127"/>
      <c r="PTX51" s="127"/>
      <c r="PTY51" s="127"/>
      <c r="PTZ51" s="127"/>
      <c r="PUA51" s="127"/>
      <c r="PUB51" s="127"/>
      <c r="PUC51" s="127"/>
      <c r="PUD51" s="127"/>
      <c r="PUE51" s="127"/>
      <c r="PUF51" s="127"/>
      <c r="PUG51" s="127"/>
      <c r="PUH51" s="127"/>
      <c r="PUI51" s="127"/>
      <c r="PUJ51" s="127"/>
      <c r="PUK51" s="127"/>
      <c r="PUL51" s="127"/>
      <c r="PUM51" s="127"/>
      <c r="PUN51" s="127"/>
      <c r="PUO51" s="127"/>
      <c r="PUP51" s="127"/>
      <c r="PUQ51" s="127"/>
      <c r="PUR51" s="127"/>
      <c r="PUS51" s="127"/>
      <c r="PUT51" s="127"/>
      <c r="PUU51" s="127"/>
      <c r="PUV51" s="127"/>
      <c r="PUW51" s="127"/>
      <c r="PUX51" s="127"/>
      <c r="PUY51" s="127"/>
      <c r="PUZ51" s="127"/>
      <c r="PVA51" s="127"/>
      <c r="PVB51" s="127"/>
      <c r="PVC51" s="127"/>
      <c r="PVD51" s="127"/>
      <c r="PVE51" s="127"/>
      <c r="PVF51" s="127"/>
      <c r="PVG51" s="127"/>
      <c r="PVH51" s="127"/>
      <c r="PVI51" s="127"/>
      <c r="PVJ51" s="127"/>
      <c r="PVK51" s="127"/>
      <c r="PVL51" s="127"/>
      <c r="PVM51" s="127"/>
      <c r="PVN51" s="127"/>
      <c r="PVO51" s="127"/>
      <c r="PVP51" s="127"/>
      <c r="PVQ51" s="127"/>
      <c r="PVR51" s="127"/>
      <c r="PVS51" s="127"/>
      <c r="PVT51" s="127"/>
      <c r="PVU51" s="127"/>
      <c r="PVV51" s="127"/>
      <c r="PVW51" s="127"/>
      <c r="PVX51" s="127"/>
      <c r="PVY51" s="127"/>
      <c r="PVZ51" s="127"/>
      <c r="PWA51" s="127"/>
      <c r="PWB51" s="127"/>
      <c r="PWC51" s="127"/>
      <c r="PWD51" s="127"/>
      <c r="PWE51" s="127"/>
      <c r="PWF51" s="127"/>
      <c r="PWG51" s="127"/>
      <c r="PWH51" s="127"/>
      <c r="PWI51" s="127"/>
      <c r="PWJ51" s="127"/>
      <c r="PWK51" s="127"/>
      <c r="PWL51" s="127"/>
      <c r="PWM51" s="127"/>
      <c r="PWN51" s="127"/>
      <c r="PWO51" s="127"/>
      <c r="PWP51" s="127"/>
      <c r="PWQ51" s="127"/>
      <c r="PWR51" s="127"/>
      <c r="PWS51" s="127"/>
      <c r="PWT51" s="127"/>
      <c r="PWU51" s="127"/>
      <c r="PWV51" s="127"/>
      <c r="PWW51" s="127"/>
      <c r="PWX51" s="127"/>
      <c r="PWY51" s="127"/>
      <c r="PWZ51" s="127"/>
      <c r="PXA51" s="127"/>
      <c r="PXB51" s="127"/>
      <c r="PXC51" s="127"/>
      <c r="PXD51" s="127"/>
      <c r="PXE51" s="127"/>
      <c r="PXF51" s="127"/>
      <c r="PXG51" s="127"/>
      <c r="PXH51" s="127"/>
      <c r="PXI51" s="127"/>
      <c r="PXJ51" s="127"/>
      <c r="PXK51" s="127"/>
      <c r="PXL51" s="127"/>
      <c r="PXM51" s="127"/>
      <c r="PXN51" s="127"/>
      <c r="PXO51" s="127"/>
      <c r="PXP51" s="127"/>
      <c r="PXQ51" s="127"/>
      <c r="PXR51" s="127"/>
      <c r="PXS51" s="127"/>
      <c r="PXT51" s="127"/>
      <c r="PXU51" s="127"/>
      <c r="PXV51" s="127"/>
      <c r="PXW51" s="127"/>
      <c r="PXX51" s="127"/>
      <c r="PXY51" s="127"/>
      <c r="PXZ51" s="127"/>
      <c r="PYA51" s="127"/>
      <c r="PYB51" s="127"/>
      <c r="PYC51" s="127"/>
      <c r="PYD51" s="127"/>
      <c r="PYE51" s="127"/>
      <c r="PYF51" s="127"/>
      <c r="PYG51" s="127"/>
      <c r="PYH51" s="127"/>
      <c r="PYI51" s="127"/>
      <c r="PYJ51" s="127"/>
      <c r="PYK51" s="127"/>
      <c r="PYL51" s="127"/>
      <c r="PYM51" s="127"/>
      <c r="PYN51" s="127"/>
      <c r="PYO51" s="127"/>
      <c r="PYP51" s="127"/>
      <c r="PYQ51" s="127"/>
      <c r="PYR51" s="127"/>
      <c r="PYS51" s="127"/>
      <c r="PYT51" s="127"/>
      <c r="PYU51" s="127"/>
      <c r="PYV51" s="127"/>
      <c r="PYW51" s="127"/>
      <c r="PYX51" s="127"/>
      <c r="PYY51" s="127"/>
      <c r="PYZ51" s="127"/>
      <c r="PZA51" s="127"/>
      <c r="PZB51" s="127"/>
      <c r="PZC51" s="127"/>
      <c r="PZD51" s="127"/>
      <c r="PZE51" s="127"/>
      <c r="PZF51" s="127"/>
      <c r="PZG51" s="127"/>
      <c r="PZH51" s="127"/>
      <c r="PZI51" s="127"/>
      <c r="PZJ51" s="127"/>
      <c r="PZK51" s="127"/>
      <c r="PZL51" s="127"/>
      <c r="PZM51" s="127"/>
      <c r="PZN51" s="127"/>
      <c r="PZO51" s="127"/>
      <c r="PZP51" s="127"/>
      <c r="PZQ51" s="127"/>
      <c r="PZR51" s="127"/>
      <c r="PZS51" s="127"/>
      <c r="PZT51" s="127"/>
      <c r="PZU51" s="127"/>
      <c r="PZV51" s="127"/>
      <c r="PZW51" s="127"/>
      <c r="PZX51" s="127"/>
      <c r="PZY51" s="127"/>
      <c r="PZZ51" s="127"/>
      <c r="QAA51" s="127"/>
      <c r="QAB51" s="127"/>
      <c r="QAC51" s="127"/>
      <c r="QAD51" s="127"/>
      <c r="QAE51" s="127"/>
      <c r="QAF51" s="127"/>
      <c r="QAG51" s="127"/>
      <c r="QAH51" s="127"/>
      <c r="QAI51" s="127"/>
      <c r="QAJ51" s="127"/>
      <c r="QAK51" s="127"/>
      <c r="QAL51" s="127"/>
      <c r="QAM51" s="127"/>
      <c r="QAN51" s="127"/>
      <c r="QAO51" s="127"/>
      <c r="QAP51" s="127"/>
      <c r="QAQ51" s="127"/>
      <c r="QAR51" s="127"/>
      <c r="QAS51" s="127"/>
      <c r="QAT51" s="127"/>
      <c r="QAU51" s="127"/>
      <c r="QAV51" s="127"/>
      <c r="QAW51" s="127"/>
      <c r="QAX51" s="127"/>
      <c r="QAY51" s="127"/>
      <c r="QAZ51" s="127"/>
      <c r="QBA51" s="127"/>
      <c r="QBB51" s="127"/>
      <c r="QBC51" s="127"/>
      <c r="QBD51" s="127"/>
      <c r="QBE51" s="127"/>
      <c r="QBF51" s="127"/>
      <c r="QBG51" s="127"/>
      <c r="QBH51" s="127"/>
      <c r="QBI51" s="127"/>
      <c r="QBJ51" s="127"/>
      <c r="QBK51" s="127"/>
      <c r="QBL51" s="127"/>
      <c r="QBM51" s="127"/>
      <c r="QBN51" s="127"/>
      <c r="QBO51" s="127"/>
      <c r="QBP51" s="127"/>
      <c r="QBQ51" s="127"/>
      <c r="QBR51" s="127"/>
      <c r="QBS51" s="127"/>
      <c r="QBT51" s="127"/>
      <c r="QBU51" s="127"/>
      <c r="QBV51" s="127"/>
      <c r="QBW51" s="127"/>
      <c r="QBX51" s="127"/>
      <c r="QBY51" s="127"/>
      <c r="QBZ51" s="127"/>
      <c r="QCA51" s="127"/>
      <c r="QCB51" s="127"/>
      <c r="QCC51" s="127"/>
      <c r="QCD51" s="127"/>
      <c r="QCE51" s="127"/>
      <c r="QCF51" s="127"/>
      <c r="QCG51" s="127"/>
      <c r="QCH51" s="127"/>
      <c r="QCI51" s="127"/>
      <c r="QCJ51" s="127"/>
      <c r="QCK51" s="127"/>
      <c r="QCL51" s="127"/>
      <c r="QCM51" s="127"/>
      <c r="QCN51" s="127"/>
      <c r="QCO51" s="127"/>
      <c r="QCP51" s="127"/>
      <c r="QCQ51" s="127"/>
      <c r="QCR51" s="127"/>
      <c r="QCS51" s="127"/>
      <c r="QCT51" s="127"/>
      <c r="QCU51" s="127"/>
      <c r="QCV51" s="127"/>
      <c r="QCW51" s="127"/>
      <c r="QCX51" s="127"/>
      <c r="QCY51" s="127"/>
      <c r="QCZ51" s="127"/>
      <c r="QDA51" s="127"/>
      <c r="QDB51" s="127"/>
      <c r="QDC51" s="127"/>
      <c r="QDD51" s="127"/>
      <c r="QDE51" s="127"/>
      <c r="QDF51" s="127"/>
      <c r="QDG51" s="127"/>
      <c r="QDH51" s="127"/>
      <c r="QDI51" s="127"/>
      <c r="QDJ51" s="127"/>
      <c r="QDK51" s="127"/>
      <c r="QDL51" s="127"/>
      <c r="QDM51" s="127"/>
      <c r="QDN51" s="127"/>
      <c r="QDO51" s="127"/>
      <c r="QDP51" s="127"/>
      <c r="QDQ51" s="127"/>
      <c r="QDR51" s="127"/>
      <c r="QDS51" s="127"/>
      <c r="QDT51" s="127"/>
      <c r="QDU51" s="127"/>
      <c r="QDV51" s="127"/>
      <c r="QDW51" s="127"/>
      <c r="QDX51" s="127"/>
      <c r="QDY51" s="127"/>
      <c r="QDZ51" s="127"/>
      <c r="QEA51" s="127"/>
      <c r="QEB51" s="127"/>
      <c r="QEC51" s="127"/>
      <c r="QED51" s="127"/>
      <c r="QEE51" s="127"/>
      <c r="QEF51" s="127"/>
      <c r="QEG51" s="127"/>
      <c r="QEH51" s="127"/>
      <c r="QEI51" s="127"/>
      <c r="QEJ51" s="127"/>
      <c r="QEK51" s="127"/>
      <c r="QEL51" s="127"/>
      <c r="QEM51" s="127"/>
      <c r="QEN51" s="127"/>
      <c r="QEO51" s="127"/>
      <c r="QEP51" s="127"/>
      <c r="QEQ51" s="127"/>
      <c r="QER51" s="127"/>
      <c r="QES51" s="127"/>
      <c r="QET51" s="127"/>
      <c r="QEU51" s="127"/>
      <c r="QEV51" s="127"/>
      <c r="QEW51" s="127"/>
      <c r="QEX51" s="127"/>
      <c r="QEY51" s="127"/>
      <c r="QEZ51" s="127"/>
      <c r="QFA51" s="127"/>
      <c r="QFB51" s="127"/>
      <c r="QFC51" s="127"/>
      <c r="QFD51" s="127"/>
      <c r="QFE51" s="127"/>
      <c r="QFF51" s="127"/>
      <c r="QFG51" s="127"/>
      <c r="QFH51" s="127"/>
      <c r="QFI51" s="127"/>
      <c r="QFJ51" s="127"/>
      <c r="QFK51" s="127"/>
      <c r="QFL51" s="127"/>
      <c r="QFM51" s="127"/>
      <c r="QFN51" s="127"/>
      <c r="QFO51" s="127"/>
      <c r="QFP51" s="127"/>
      <c r="QFQ51" s="127"/>
      <c r="QFR51" s="127"/>
      <c r="QFS51" s="127"/>
      <c r="QFT51" s="127"/>
      <c r="QFU51" s="127"/>
      <c r="QFV51" s="127"/>
      <c r="QFW51" s="127"/>
      <c r="QFX51" s="127"/>
      <c r="QFY51" s="127"/>
      <c r="QFZ51" s="127"/>
      <c r="QGA51" s="127"/>
      <c r="QGB51" s="127"/>
      <c r="QGC51" s="127"/>
      <c r="QGD51" s="127"/>
      <c r="QGE51" s="127"/>
      <c r="QGF51" s="127"/>
      <c r="QGG51" s="127"/>
      <c r="QGH51" s="127"/>
      <c r="QGI51" s="127"/>
      <c r="QGJ51" s="127"/>
      <c r="QGK51" s="127"/>
      <c r="QGL51" s="127"/>
      <c r="QGM51" s="127"/>
      <c r="QGN51" s="127"/>
      <c r="QGO51" s="127"/>
      <c r="QGP51" s="127"/>
      <c r="QGQ51" s="127"/>
      <c r="QGR51" s="127"/>
      <c r="QGS51" s="127"/>
      <c r="QGT51" s="127"/>
      <c r="QGU51" s="127"/>
      <c r="QGV51" s="127"/>
      <c r="QGW51" s="127"/>
      <c r="QGX51" s="127"/>
      <c r="QGY51" s="127"/>
      <c r="QGZ51" s="127"/>
      <c r="QHA51" s="127"/>
      <c r="QHB51" s="127"/>
      <c r="QHC51" s="127"/>
      <c r="QHD51" s="127"/>
      <c r="QHE51" s="127"/>
      <c r="QHF51" s="127"/>
      <c r="QHG51" s="127"/>
      <c r="QHH51" s="127"/>
      <c r="QHI51" s="127"/>
      <c r="QHJ51" s="127"/>
      <c r="QHK51" s="127"/>
      <c r="QHL51" s="127"/>
      <c r="QHM51" s="127"/>
      <c r="QHN51" s="127"/>
      <c r="QHO51" s="127"/>
      <c r="QHP51" s="127"/>
      <c r="QHQ51" s="127"/>
      <c r="QHR51" s="127"/>
      <c r="QHS51" s="127"/>
      <c r="QHT51" s="127"/>
      <c r="QHU51" s="127"/>
      <c r="QHV51" s="127"/>
      <c r="QHW51" s="127"/>
      <c r="QHX51" s="127"/>
      <c r="QHY51" s="127"/>
      <c r="QHZ51" s="127"/>
      <c r="QIA51" s="127"/>
      <c r="QIB51" s="127"/>
      <c r="QIC51" s="127"/>
      <c r="QID51" s="127"/>
      <c r="QIE51" s="127"/>
      <c r="QIF51" s="127"/>
      <c r="QIG51" s="127"/>
      <c r="QIH51" s="127"/>
      <c r="QII51" s="127"/>
      <c r="QIJ51" s="127"/>
      <c r="QIK51" s="127"/>
      <c r="QIL51" s="127"/>
      <c r="QIM51" s="127"/>
      <c r="QIN51" s="127"/>
      <c r="QIO51" s="127"/>
      <c r="QIP51" s="127"/>
      <c r="QIQ51" s="127"/>
      <c r="QIR51" s="127"/>
      <c r="QIS51" s="127"/>
      <c r="QIT51" s="127"/>
      <c r="QIU51" s="127"/>
      <c r="QIV51" s="127"/>
      <c r="QIW51" s="127"/>
      <c r="QIX51" s="127"/>
      <c r="QIY51" s="127"/>
      <c r="QIZ51" s="127"/>
      <c r="QJA51" s="127"/>
      <c r="QJB51" s="127"/>
      <c r="QJC51" s="127"/>
      <c r="QJD51" s="127"/>
      <c r="QJE51" s="127"/>
      <c r="QJF51" s="127"/>
      <c r="QJG51" s="127"/>
      <c r="QJH51" s="127"/>
      <c r="QJI51" s="127"/>
      <c r="QJJ51" s="127"/>
      <c r="QJK51" s="127"/>
      <c r="QJL51" s="127"/>
      <c r="QJM51" s="127"/>
      <c r="QJN51" s="127"/>
      <c r="QJO51" s="127"/>
      <c r="QJP51" s="127"/>
      <c r="QJQ51" s="127"/>
      <c r="QJR51" s="127"/>
      <c r="QJS51" s="127"/>
      <c r="QJT51" s="127"/>
      <c r="QJU51" s="127"/>
      <c r="QJV51" s="127"/>
      <c r="QJW51" s="127"/>
      <c r="QJX51" s="127"/>
      <c r="QJY51" s="127"/>
      <c r="QJZ51" s="127"/>
      <c r="QKA51" s="127"/>
      <c r="QKB51" s="127"/>
      <c r="QKC51" s="127"/>
      <c r="QKD51" s="127"/>
      <c r="QKE51" s="127"/>
      <c r="QKF51" s="127"/>
      <c r="QKG51" s="127"/>
      <c r="QKH51" s="127"/>
      <c r="QKI51" s="127"/>
      <c r="QKJ51" s="127"/>
      <c r="QKK51" s="127"/>
      <c r="QKL51" s="127"/>
      <c r="QKM51" s="127"/>
      <c r="QKN51" s="127"/>
      <c r="QKO51" s="127"/>
      <c r="QKP51" s="127"/>
      <c r="QKQ51" s="127"/>
      <c r="QKR51" s="127"/>
      <c r="QKS51" s="127"/>
      <c r="QKT51" s="127"/>
      <c r="QKU51" s="127"/>
      <c r="QKV51" s="127"/>
      <c r="QKW51" s="127"/>
      <c r="QKX51" s="127"/>
      <c r="QKY51" s="127"/>
      <c r="QKZ51" s="127"/>
      <c r="QLA51" s="127"/>
      <c r="QLB51" s="127"/>
      <c r="QLC51" s="127"/>
      <c r="QLD51" s="127"/>
      <c r="QLE51" s="127"/>
      <c r="QLF51" s="127"/>
      <c r="QLG51" s="127"/>
      <c r="QLH51" s="127"/>
      <c r="QLI51" s="127"/>
      <c r="QLJ51" s="127"/>
      <c r="QLK51" s="127"/>
      <c r="QLL51" s="127"/>
      <c r="QLM51" s="127"/>
      <c r="QLN51" s="127"/>
      <c r="QLO51" s="127"/>
      <c r="QLP51" s="127"/>
      <c r="QLQ51" s="127"/>
      <c r="QLR51" s="127"/>
      <c r="QLS51" s="127"/>
      <c r="QLT51" s="127"/>
      <c r="QLU51" s="127"/>
      <c r="QLV51" s="127"/>
      <c r="QLW51" s="127"/>
      <c r="QLX51" s="127"/>
      <c r="QLY51" s="127"/>
      <c r="QLZ51" s="127"/>
      <c r="QMA51" s="127"/>
      <c r="QMB51" s="127"/>
      <c r="QMC51" s="127"/>
      <c r="QMD51" s="127"/>
      <c r="QME51" s="127"/>
      <c r="QMF51" s="127"/>
      <c r="QMG51" s="127"/>
      <c r="QMH51" s="127"/>
      <c r="QMI51" s="127"/>
      <c r="QMJ51" s="127"/>
      <c r="QMK51" s="127"/>
      <c r="QML51" s="127"/>
      <c r="QMM51" s="127"/>
      <c r="QMN51" s="127"/>
      <c r="QMO51" s="127"/>
      <c r="QMP51" s="127"/>
      <c r="QMQ51" s="127"/>
      <c r="QMR51" s="127"/>
      <c r="QMS51" s="127"/>
      <c r="QMT51" s="127"/>
      <c r="QMU51" s="127"/>
      <c r="QMV51" s="127"/>
      <c r="QMW51" s="127"/>
      <c r="QMX51" s="127"/>
      <c r="QMY51" s="127"/>
      <c r="QMZ51" s="127"/>
      <c r="QNA51" s="127"/>
      <c r="QNB51" s="127"/>
      <c r="QNC51" s="127"/>
      <c r="QND51" s="127"/>
      <c r="QNE51" s="127"/>
      <c r="QNF51" s="127"/>
      <c r="QNG51" s="127"/>
      <c r="QNH51" s="127"/>
      <c r="QNI51" s="127"/>
      <c r="QNJ51" s="127"/>
      <c r="QNK51" s="127"/>
      <c r="QNL51" s="127"/>
      <c r="QNM51" s="127"/>
      <c r="QNN51" s="127"/>
      <c r="QNO51" s="127"/>
      <c r="QNP51" s="127"/>
      <c r="QNQ51" s="127"/>
      <c r="QNR51" s="127"/>
      <c r="QNS51" s="127"/>
      <c r="QNT51" s="127"/>
      <c r="QNU51" s="127"/>
      <c r="QNV51" s="127"/>
      <c r="QNW51" s="127"/>
      <c r="QNX51" s="127"/>
      <c r="QNY51" s="127"/>
      <c r="QNZ51" s="127"/>
      <c r="QOA51" s="127"/>
      <c r="QOB51" s="127"/>
      <c r="QOC51" s="127"/>
      <c r="QOD51" s="127"/>
      <c r="QOE51" s="127"/>
      <c r="QOF51" s="127"/>
      <c r="QOG51" s="127"/>
      <c r="QOH51" s="127"/>
      <c r="QOI51" s="127"/>
      <c r="QOJ51" s="127"/>
      <c r="QOK51" s="127"/>
      <c r="QOL51" s="127"/>
      <c r="QOM51" s="127"/>
      <c r="QON51" s="127"/>
      <c r="QOO51" s="127"/>
      <c r="QOP51" s="127"/>
      <c r="QOQ51" s="127"/>
      <c r="QOR51" s="127"/>
      <c r="QOS51" s="127"/>
      <c r="QOT51" s="127"/>
      <c r="QOU51" s="127"/>
      <c r="QOV51" s="127"/>
      <c r="QOW51" s="127"/>
      <c r="QOX51" s="127"/>
      <c r="QOY51" s="127"/>
      <c r="QOZ51" s="127"/>
      <c r="QPA51" s="127"/>
      <c r="QPB51" s="127"/>
      <c r="QPC51" s="127"/>
      <c r="QPD51" s="127"/>
      <c r="QPE51" s="127"/>
      <c r="QPF51" s="127"/>
      <c r="QPG51" s="127"/>
      <c r="QPH51" s="127"/>
      <c r="QPI51" s="127"/>
      <c r="QPJ51" s="127"/>
      <c r="QPK51" s="127"/>
      <c r="QPL51" s="127"/>
      <c r="QPM51" s="127"/>
      <c r="QPN51" s="127"/>
      <c r="QPO51" s="127"/>
      <c r="QPP51" s="127"/>
      <c r="QPQ51" s="127"/>
      <c r="QPR51" s="127"/>
      <c r="QPS51" s="127"/>
      <c r="QPT51" s="127"/>
      <c r="QPU51" s="127"/>
      <c r="QPV51" s="127"/>
      <c r="QPW51" s="127"/>
      <c r="QPX51" s="127"/>
      <c r="QPY51" s="127"/>
      <c r="QPZ51" s="127"/>
      <c r="QQA51" s="127"/>
      <c r="QQB51" s="127"/>
      <c r="QQC51" s="127"/>
      <c r="QQD51" s="127"/>
      <c r="QQE51" s="127"/>
      <c r="QQF51" s="127"/>
      <c r="QQG51" s="127"/>
      <c r="QQH51" s="127"/>
      <c r="QQI51" s="127"/>
      <c r="QQJ51" s="127"/>
      <c r="QQK51" s="127"/>
      <c r="QQL51" s="127"/>
      <c r="QQM51" s="127"/>
      <c r="QQN51" s="127"/>
      <c r="QQO51" s="127"/>
      <c r="QQP51" s="127"/>
      <c r="QQQ51" s="127"/>
      <c r="QQR51" s="127"/>
      <c r="QQS51" s="127"/>
      <c r="QQT51" s="127"/>
      <c r="QQU51" s="127"/>
      <c r="QQV51" s="127"/>
      <c r="QQW51" s="127"/>
      <c r="QQX51" s="127"/>
      <c r="QQY51" s="127"/>
      <c r="QQZ51" s="127"/>
      <c r="QRA51" s="127"/>
      <c r="QRB51" s="127"/>
      <c r="QRC51" s="127"/>
      <c r="QRD51" s="127"/>
      <c r="QRE51" s="127"/>
      <c r="QRF51" s="127"/>
      <c r="QRG51" s="127"/>
      <c r="QRH51" s="127"/>
      <c r="QRI51" s="127"/>
      <c r="QRJ51" s="127"/>
      <c r="QRK51" s="127"/>
      <c r="QRL51" s="127"/>
      <c r="QRM51" s="127"/>
      <c r="QRN51" s="127"/>
      <c r="QRO51" s="127"/>
      <c r="QRP51" s="127"/>
      <c r="QRQ51" s="127"/>
      <c r="QRR51" s="127"/>
      <c r="QRS51" s="127"/>
      <c r="QRT51" s="127"/>
      <c r="QRU51" s="127"/>
      <c r="QRV51" s="127"/>
      <c r="QRW51" s="127"/>
      <c r="QRX51" s="127"/>
      <c r="QRY51" s="127"/>
      <c r="QRZ51" s="127"/>
      <c r="QSA51" s="127"/>
      <c r="QSB51" s="127"/>
      <c r="QSC51" s="127"/>
      <c r="QSD51" s="127"/>
      <c r="QSE51" s="127"/>
      <c r="QSF51" s="127"/>
      <c r="QSG51" s="127"/>
      <c r="QSH51" s="127"/>
      <c r="QSI51" s="127"/>
      <c r="QSJ51" s="127"/>
      <c r="QSK51" s="127"/>
      <c r="QSL51" s="127"/>
      <c r="QSM51" s="127"/>
      <c r="QSN51" s="127"/>
      <c r="QSO51" s="127"/>
      <c r="QSP51" s="127"/>
      <c r="QSQ51" s="127"/>
      <c r="QSR51" s="127"/>
      <c r="QSS51" s="127"/>
      <c r="QST51" s="127"/>
      <c r="QSU51" s="127"/>
      <c r="QSV51" s="127"/>
      <c r="QSW51" s="127"/>
      <c r="QSX51" s="127"/>
      <c r="QSY51" s="127"/>
      <c r="QSZ51" s="127"/>
      <c r="QTA51" s="127"/>
      <c r="QTB51" s="127"/>
      <c r="QTC51" s="127"/>
      <c r="QTD51" s="127"/>
      <c r="QTE51" s="127"/>
      <c r="QTF51" s="127"/>
      <c r="QTG51" s="127"/>
      <c r="QTH51" s="127"/>
      <c r="QTI51" s="127"/>
      <c r="QTJ51" s="127"/>
      <c r="QTK51" s="127"/>
      <c r="QTL51" s="127"/>
      <c r="QTM51" s="127"/>
      <c r="QTN51" s="127"/>
      <c r="QTO51" s="127"/>
      <c r="QTP51" s="127"/>
      <c r="QTQ51" s="127"/>
      <c r="QTR51" s="127"/>
      <c r="QTS51" s="127"/>
      <c r="QTT51" s="127"/>
      <c r="QTU51" s="127"/>
      <c r="QTV51" s="127"/>
      <c r="QTW51" s="127"/>
      <c r="QTX51" s="127"/>
      <c r="QTY51" s="127"/>
      <c r="QTZ51" s="127"/>
      <c r="QUA51" s="127"/>
      <c r="QUB51" s="127"/>
      <c r="QUC51" s="127"/>
      <c r="QUD51" s="127"/>
      <c r="QUE51" s="127"/>
      <c r="QUF51" s="127"/>
      <c r="QUG51" s="127"/>
      <c r="QUH51" s="127"/>
      <c r="QUI51" s="127"/>
      <c r="QUJ51" s="127"/>
      <c r="QUK51" s="127"/>
      <c r="QUL51" s="127"/>
      <c r="QUM51" s="127"/>
      <c r="QUN51" s="127"/>
      <c r="QUO51" s="127"/>
      <c r="QUP51" s="127"/>
      <c r="QUQ51" s="127"/>
      <c r="QUR51" s="127"/>
      <c r="QUS51" s="127"/>
      <c r="QUT51" s="127"/>
      <c r="QUU51" s="127"/>
      <c r="QUV51" s="127"/>
      <c r="QUW51" s="127"/>
      <c r="QUX51" s="127"/>
      <c r="QUY51" s="127"/>
      <c r="QUZ51" s="127"/>
      <c r="QVA51" s="127"/>
      <c r="QVB51" s="127"/>
      <c r="QVC51" s="127"/>
      <c r="QVD51" s="127"/>
      <c r="QVE51" s="127"/>
      <c r="QVF51" s="127"/>
      <c r="QVG51" s="127"/>
      <c r="QVH51" s="127"/>
      <c r="QVI51" s="127"/>
      <c r="QVJ51" s="127"/>
      <c r="QVK51" s="127"/>
      <c r="QVL51" s="127"/>
      <c r="QVM51" s="127"/>
      <c r="QVN51" s="127"/>
      <c r="QVO51" s="127"/>
      <c r="QVP51" s="127"/>
      <c r="QVQ51" s="127"/>
      <c r="QVR51" s="127"/>
      <c r="QVS51" s="127"/>
      <c r="QVT51" s="127"/>
      <c r="QVU51" s="127"/>
      <c r="QVV51" s="127"/>
      <c r="QVW51" s="127"/>
      <c r="QVX51" s="127"/>
      <c r="QVY51" s="127"/>
      <c r="QVZ51" s="127"/>
      <c r="QWA51" s="127"/>
      <c r="QWB51" s="127"/>
      <c r="QWC51" s="127"/>
      <c r="QWD51" s="127"/>
      <c r="QWE51" s="127"/>
      <c r="QWF51" s="127"/>
      <c r="QWG51" s="127"/>
      <c r="QWH51" s="127"/>
      <c r="QWI51" s="127"/>
      <c r="QWJ51" s="127"/>
      <c r="QWK51" s="127"/>
      <c r="QWL51" s="127"/>
      <c r="QWM51" s="127"/>
      <c r="QWN51" s="127"/>
      <c r="QWO51" s="127"/>
      <c r="QWP51" s="127"/>
      <c r="QWQ51" s="127"/>
      <c r="QWR51" s="127"/>
      <c r="QWS51" s="127"/>
      <c r="QWT51" s="127"/>
      <c r="QWU51" s="127"/>
      <c r="QWV51" s="127"/>
      <c r="QWW51" s="127"/>
      <c r="QWX51" s="127"/>
      <c r="QWY51" s="127"/>
      <c r="QWZ51" s="127"/>
      <c r="QXA51" s="127"/>
      <c r="QXB51" s="127"/>
      <c r="QXC51" s="127"/>
      <c r="QXD51" s="127"/>
      <c r="QXE51" s="127"/>
      <c r="QXF51" s="127"/>
      <c r="QXG51" s="127"/>
      <c r="QXH51" s="127"/>
      <c r="QXI51" s="127"/>
      <c r="QXJ51" s="127"/>
      <c r="QXK51" s="127"/>
      <c r="QXL51" s="127"/>
      <c r="QXM51" s="127"/>
      <c r="QXN51" s="127"/>
      <c r="QXO51" s="127"/>
      <c r="QXP51" s="127"/>
      <c r="QXQ51" s="127"/>
      <c r="QXR51" s="127"/>
      <c r="QXS51" s="127"/>
      <c r="QXT51" s="127"/>
      <c r="QXU51" s="127"/>
      <c r="QXV51" s="127"/>
      <c r="QXW51" s="127"/>
      <c r="QXX51" s="127"/>
      <c r="QXY51" s="127"/>
      <c r="QXZ51" s="127"/>
      <c r="QYA51" s="127"/>
      <c r="QYB51" s="127"/>
      <c r="QYC51" s="127"/>
      <c r="QYD51" s="127"/>
      <c r="QYE51" s="127"/>
      <c r="QYF51" s="127"/>
      <c r="QYG51" s="127"/>
      <c r="QYH51" s="127"/>
      <c r="QYI51" s="127"/>
      <c r="QYJ51" s="127"/>
      <c r="QYK51" s="127"/>
      <c r="QYL51" s="127"/>
      <c r="QYM51" s="127"/>
      <c r="QYN51" s="127"/>
      <c r="QYO51" s="127"/>
      <c r="QYP51" s="127"/>
      <c r="QYQ51" s="127"/>
      <c r="QYR51" s="127"/>
      <c r="QYS51" s="127"/>
      <c r="QYT51" s="127"/>
      <c r="QYU51" s="127"/>
      <c r="QYV51" s="127"/>
      <c r="QYW51" s="127"/>
      <c r="QYX51" s="127"/>
      <c r="QYY51" s="127"/>
      <c r="QYZ51" s="127"/>
      <c r="QZA51" s="127"/>
      <c r="QZB51" s="127"/>
      <c r="QZC51" s="127"/>
      <c r="QZD51" s="127"/>
      <c r="QZE51" s="127"/>
      <c r="QZF51" s="127"/>
      <c r="QZG51" s="127"/>
      <c r="QZH51" s="127"/>
      <c r="QZI51" s="127"/>
      <c r="QZJ51" s="127"/>
      <c r="QZK51" s="127"/>
      <c r="QZL51" s="127"/>
      <c r="QZM51" s="127"/>
      <c r="QZN51" s="127"/>
      <c r="QZO51" s="127"/>
      <c r="QZP51" s="127"/>
      <c r="QZQ51" s="127"/>
      <c r="QZR51" s="127"/>
      <c r="QZS51" s="127"/>
      <c r="QZT51" s="127"/>
      <c r="QZU51" s="127"/>
      <c r="QZV51" s="127"/>
      <c r="QZW51" s="127"/>
      <c r="QZX51" s="127"/>
      <c r="QZY51" s="127"/>
      <c r="QZZ51" s="127"/>
      <c r="RAA51" s="127"/>
      <c r="RAB51" s="127"/>
      <c r="RAC51" s="127"/>
      <c r="RAD51" s="127"/>
      <c r="RAE51" s="127"/>
      <c r="RAF51" s="127"/>
      <c r="RAG51" s="127"/>
      <c r="RAH51" s="127"/>
      <c r="RAI51" s="127"/>
      <c r="RAJ51" s="127"/>
      <c r="RAK51" s="127"/>
      <c r="RAL51" s="127"/>
      <c r="RAM51" s="127"/>
      <c r="RAN51" s="127"/>
      <c r="RAO51" s="127"/>
      <c r="RAP51" s="127"/>
      <c r="RAQ51" s="127"/>
      <c r="RAR51" s="127"/>
      <c r="RAS51" s="127"/>
      <c r="RAT51" s="127"/>
      <c r="RAU51" s="127"/>
      <c r="RAV51" s="127"/>
      <c r="RAW51" s="127"/>
      <c r="RAX51" s="127"/>
      <c r="RAY51" s="127"/>
      <c r="RAZ51" s="127"/>
      <c r="RBA51" s="127"/>
      <c r="RBB51" s="127"/>
      <c r="RBC51" s="127"/>
      <c r="RBD51" s="127"/>
      <c r="RBE51" s="127"/>
      <c r="RBF51" s="127"/>
      <c r="RBG51" s="127"/>
      <c r="RBH51" s="127"/>
      <c r="RBI51" s="127"/>
      <c r="RBJ51" s="127"/>
      <c r="RBK51" s="127"/>
      <c r="RBL51" s="127"/>
      <c r="RBM51" s="127"/>
      <c r="RBN51" s="127"/>
      <c r="RBO51" s="127"/>
      <c r="RBP51" s="127"/>
      <c r="RBQ51" s="127"/>
      <c r="RBR51" s="127"/>
      <c r="RBS51" s="127"/>
      <c r="RBT51" s="127"/>
      <c r="RBU51" s="127"/>
      <c r="RBV51" s="127"/>
      <c r="RBW51" s="127"/>
      <c r="RBX51" s="127"/>
      <c r="RBY51" s="127"/>
      <c r="RBZ51" s="127"/>
      <c r="RCA51" s="127"/>
      <c r="RCB51" s="127"/>
      <c r="RCC51" s="127"/>
      <c r="RCD51" s="127"/>
      <c r="RCE51" s="127"/>
      <c r="RCF51" s="127"/>
      <c r="RCG51" s="127"/>
      <c r="RCH51" s="127"/>
      <c r="RCI51" s="127"/>
      <c r="RCJ51" s="127"/>
      <c r="RCK51" s="127"/>
      <c r="RCL51" s="127"/>
      <c r="RCM51" s="127"/>
      <c r="RCN51" s="127"/>
      <c r="RCO51" s="127"/>
      <c r="RCP51" s="127"/>
      <c r="RCQ51" s="127"/>
      <c r="RCR51" s="127"/>
      <c r="RCS51" s="127"/>
      <c r="RCT51" s="127"/>
      <c r="RCU51" s="127"/>
      <c r="RCV51" s="127"/>
      <c r="RCW51" s="127"/>
      <c r="RCX51" s="127"/>
      <c r="RCY51" s="127"/>
      <c r="RCZ51" s="127"/>
      <c r="RDA51" s="127"/>
      <c r="RDB51" s="127"/>
      <c r="RDC51" s="127"/>
      <c r="RDD51" s="127"/>
      <c r="RDE51" s="127"/>
      <c r="RDF51" s="127"/>
      <c r="RDG51" s="127"/>
      <c r="RDH51" s="127"/>
      <c r="RDI51" s="127"/>
      <c r="RDJ51" s="127"/>
      <c r="RDK51" s="127"/>
      <c r="RDL51" s="127"/>
      <c r="RDM51" s="127"/>
      <c r="RDN51" s="127"/>
      <c r="RDO51" s="127"/>
      <c r="RDP51" s="127"/>
      <c r="RDQ51" s="127"/>
      <c r="RDR51" s="127"/>
      <c r="RDS51" s="127"/>
      <c r="RDT51" s="127"/>
      <c r="RDU51" s="127"/>
      <c r="RDV51" s="127"/>
      <c r="RDW51" s="127"/>
      <c r="RDX51" s="127"/>
      <c r="RDY51" s="127"/>
      <c r="RDZ51" s="127"/>
      <c r="REA51" s="127"/>
      <c r="REB51" s="127"/>
      <c r="REC51" s="127"/>
      <c r="RED51" s="127"/>
      <c r="REE51" s="127"/>
      <c r="REF51" s="127"/>
      <c r="REG51" s="127"/>
      <c r="REH51" s="127"/>
      <c r="REI51" s="127"/>
      <c r="REJ51" s="127"/>
      <c r="REK51" s="127"/>
      <c r="REL51" s="127"/>
      <c r="REM51" s="127"/>
      <c r="REN51" s="127"/>
      <c r="REO51" s="127"/>
      <c r="REP51" s="127"/>
      <c r="REQ51" s="127"/>
      <c r="RER51" s="127"/>
      <c r="RES51" s="127"/>
      <c r="RET51" s="127"/>
      <c r="REU51" s="127"/>
      <c r="REV51" s="127"/>
      <c r="REW51" s="127"/>
      <c r="REX51" s="127"/>
      <c r="REY51" s="127"/>
      <c r="REZ51" s="127"/>
      <c r="RFA51" s="127"/>
      <c r="RFB51" s="127"/>
      <c r="RFC51" s="127"/>
      <c r="RFD51" s="127"/>
      <c r="RFE51" s="127"/>
      <c r="RFF51" s="127"/>
      <c r="RFG51" s="127"/>
      <c r="RFH51" s="127"/>
      <c r="RFI51" s="127"/>
      <c r="RFJ51" s="127"/>
      <c r="RFK51" s="127"/>
      <c r="RFL51" s="127"/>
      <c r="RFM51" s="127"/>
      <c r="RFN51" s="127"/>
      <c r="RFO51" s="127"/>
      <c r="RFP51" s="127"/>
      <c r="RFQ51" s="127"/>
      <c r="RFR51" s="127"/>
      <c r="RFS51" s="127"/>
      <c r="RFT51" s="127"/>
      <c r="RFU51" s="127"/>
      <c r="RFV51" s="127"/>
      <c r="RFW51" s="127"/>
      <c r="RFX51" s="127"/>
      <c r="RFY51" s="127"/>
      <c r="RFZ51" s="127"/>
      <c r="RGA51" s="127"/>
      <c r="RGB51" s="127"/>
      <c r="RGC51" s="127"/>
      <c r="RGD51" s="127"/>
      <c r="RGE51" s="127"/>
      <c r="RGF51" s="127"/>
      <c r="RGG51" s="127"/>
      <c r="RGH51" s="127"/>
      <c r="RGI51" s="127"/>
      <c r="RGJ51" s="127"/>
      <c r="RGK51" s="127"/>
      <c r="RGL51" s="127"/>
      <c r="RGM51" s="127"/>
      <c r="RGN51" s="127"/>
      <c r="RGO51" s="127"/>
      <c r="RGP51" s="127"/>
      <c r="RGQ51" s="127"/>
      <c r="RGR51" s="127"/>
      <c r="RGS51" s="127"/>
      <c r="RGT51" s="127"/>
      <c r="RGU51" s="127"/>
      <c r="RGV51" s="127"/>
      <c r="RGW51" s="127"/>
      <c r="RGX51" s="127"/>
      <c r="RGY51" s="127"/>
      <c r="RGZ51" s="127"/>
      <c r="RHA51" s="127"/>
      <c r="RHB51" s="127"/>
      <c r="RHC51" s="127"/>
      <c r="RHD51" s="127"/>
      <c r="RHE51" s="127"/>
      <c r="RHF51" s="127"/>
      <c r="RHG51" s="127"/>
      <c r="RHH51" s="127"/>
      <c r="RHI51" s="127"/>
      <c r="RHJ51" s="127"/>
      <c r="RHK51" s="127"/>
      <c r="RHL51" s="127"/>
      <c r="RHM51" s="127"/>
      <c r="RHN51" s="127"/>
      <c r="RHO51" s="127"/>
      <c r="RHP51" s="127"/>
      <c r="RHQ51" s="127"/>
      <c r="RHR51" s="127"/>
      <c r="RHS51" s="127"/>
      <c r="RHT51" s="127"/>
      <c r="RHU51" s="127"/>
      <c r="RHV51" s="127"/>
      <c r="RHW51" s="127"/>
      <c r="RHX51" s="127"/>
      <c r="RHY51" s="127"/>
      <c r="RHZ51" s="127"/>
      <c r="RIA51" s="127"/>
      <c r="RIB51" s="127"/>
      <c r="RIC51" s="127"/>
      <c r="RID51" s="127"/>
      <c r="RIE51" s="127"/>
      <c r="RIF51" s="127"/>
      <c r="RIG51" s="127"/>
      <c r="RIH51" s="127"/>
      <c r="RII51" s="127"/>
      <c r="RIJ51" s="127"/>
      <c r="RIK51" s="127"/>
      <c r="RIL51" s="127"/>
      <c r="RIM51" s="127"/>
      <c r="RIN51" s="127"/>
      <c r="RIO51" s="127"/>
      <c r="RIP51" s="127"/>
      <c r="RIQ51" s="127"/>
      <c r="RIR51" s="127"/>
      <c r="RIS51" s="127"/>
      <c r="RIT51" s="127"/>
      <c r="RIU51" s="127"/>
      <c r="RIV51" s="127"/>
      <c r="RIW51" s="127"/>
      <c r="RIX51" s="127"/>
      <c r="RIY51" s="127"/>
      <c r="RIZ51" s="127"/>
      <c r="RJA51" s="127"/>
      <c r="RJB51" s="127"/>
      <c r="RJC51" s="127"/>
      <c r="RJD51" s="127"/>
      <c r="RJE51" s="127"/>
      <c r="RJF51" s="127"/>
      <c r="RJG51" s="127"/>
      <c r="RJH51" s="127"/>
      <c r="RJI51" s="127"/>
      <c r="RJJ51" s="127"/>
      <c r="RJK51" s="127"/>
      <c r="RJL51" s="127"/>
      <c r="RJM51" s="127"/>
      <c r="RJN51" s="127"/>
      <c r="RJO51" s="127"/>
      <c r="RJP51" s="127"/>
      <c r="RJQ51" s="127"/>
      <c r="RJR51" s="127"/>
      <c r="RJS51" s="127"/>
      <c r="RJT51" s="127"/>
      <c r="RJU51" s="127"/>
      <c r="RJV51" s="127"/>
      <c r="RJW51" s="127"/>
      <c r="RJX51" s="127"/>
      <c r="RJY51" s="127"/>
      <c r="RJZ51" s="127"/>
      <c r="RKA51" s="127"/>
      <c r="RKB51" s="127"/>
      <c r="RKC51" s="127"/>
      <c r="RKD51" s="127"/>
      <c r="RKE51" s="127"/>
      <c r="RKF51" s="127"/>
      <c r="RKG51" s="127"/>
      <c r="RKH51" s="127"/>
      <c r="RKI51" s="127"/>
      <c r="RKJ51" s="127"/>
      <c r="RKK51" s="127"/>
      <c r="RKL51" s="127"/>
      <c r="RKM51" s="127"/>
      <c r="RKN51" s="127"/>
      <c r="RKO51" s="127"/>
      <c r="RKP51" s="127"/>
      <c r="RKQ51" s="127"/>
      <c r="RKR51" s="127"/>
      <c r="RKS51" s="127"/>
      <c r="RKT51" s="127"/>
      <c r="RKU51" s="127"/>
      <c r="RKV51" s="127"/>
      <c r="RKW51" s="127"/>
      <c r="RKX51" s="127"/>
      <c r="RKY51" s="127"/>
      <c r="RKZ51" s="127"/>
      <c r="RLA51" s="127"/>
      <c r="RLB51" s="127"/>
      <c r="RLC51" s="127"/>
      <c r="RLD51" s="127"/>
      <c r="RLE51" s="127"/>
      <c r="RLF51" s="127"/>
      <c r="RLG51" s="127"/>
      <c r="RLH51" s="127"/>
      <c r="RLI51" s="127"/>
      <c r="RLJ51" s="127"/>
      <c r="RLK51" s="127"/>
      <c r="RLL51" s="127"/>
      <c r="RLM51" s="127"/>
      <c r="RLN51" s="127"/>
      <c r="RLO51" s="127"/>
      <c r="RLP51" s="127"/>
      <c r="RLQ51" s="127"/>
      <c r="RLR51" s="127"/>
      <c r="RLS51" s="127"/>
      <c r="RLT51" s="127"/>
      <c r="RLU51" s="127"/>
      <c r="RLV51" s="127"/>
      <c r="RLW51" s="127"/>
      <c r="RLX51" s="127"/>
      <c r="RLY51" s="127"/>
      <c r="RLZ51" s="127"/>
      <c r="RMA51" s="127"/>
      <c r="RMB51" s="127"/>
      <c r="RMC51" s="127"/>
      <c r="RMD51" s="127"/>
      <c r="RME51" s="127"/>
      <c r="RMF51" s="127"/>
      <c r="RMG51" s="127"/>
      <c r="RMH51" s="127"/>
      <c r="RMI51" s="127"/>
      <c r="RMJ51" s="127"/>
      <c r="RMK51" s="127"/>
      <c r="RML51" s="127"/>
      <c r="RMM51" s="127"/>
      <c r="RMN51" s="127"/>
      <c r="RMO51" s="127"/>
      <c r="RMP51" s="127"/>
      <c r="RMQ51" s="127"/>
      <c r="RMR51" s="127"/>
      <c r="RMS51" s="127"/>
      <c r="RMT51" s="127"/>
      <c r="RMU51" s="127"/>
      <c r="RMV51" s="127"/>
      <c r="RMW51" s="127"/>
      <c r="RMX51" s="127"/>
      <c r="RMY51" s="127"/>
      <c r="RMZ51" s="127"/>
      <c r="RNA51" s="127"/>
      <c r="RNB51" s="127"/>
      <c r="RNC51" s="127"/>
      <c r="RND51" s="127"/>
      <c r="RNE51" s="127"/>
      <c r="RNF51" s="127"/>
      <c r="RNG51" s="127"/>
      <c r="RNH51" s="127"/>
      <c r="RNI51" s="127"/>
      <c r="RNJ51" s="127"/>
      <c r="RNK51" s="127"/>
      <c r="RNL51" s="127"/>
      <c r="RNM51" s="127"/>
      <c r="RNN51" s="127"/>
      <c r="RNO51" s="127"/>
      <c r="RNP51" s="127"/>
      <c r="RNQ51" s="127"/>
      <c r="RNR51" s="127"/>
      <c r="RNS51" s="127"/>
      <c r="RNT51" s="127"/>
      <c r="RNU51" s="127"/>
      <c r="RNV51" s="127"/>
      <c r="RNW51" s="127"/>
      <c r="RNX51" s="127"/>
      <c r="RNY51" s="127"/>
      <c r="RNZ51" s="127"/>
      <c r="ROA51" s="127"/>
      <c r="ROB51" s="127"/>
      <c r="ROC51" s="127"/>
      <c r="ROD51" s="127"/>
      <c r="ROE51" s="127"/>
      <c r="ROF51" s="127"/>
      <c r="ROG51" s="127"/>
      <c r="ROH51" s="127"/>
      <c r="ROI51" s="127"/>
      <c r="ROJ51" s="127"/>
      <c r="ROK51" s="127"/>
      <c r="ROL51" s="127"/>
      <c r="ROM51" s="127"/>
      <c r="RON51" s="127"/>
      <c r="ROO51" s="127"/>
      <c r="ROP51" s="127"/>
      <c r="ROQ51" s="127"/>
      <c r="ROR51" s="127"/>
      <c r="ROS51" s="127"/>
      <c r="ROT51" s="127"/>
      <c r="ROU51" s="127"/>
      <c r="ROV51" s="127"/>
      <c r="ROW51" s="127"/>
      <c r="ROX51" s="127"/>
      <c r="ROY51" s="127"/>
      <c r="ROZ51" s="127"/>
      <c r="RPA51" s="127"/>
      <c r="RPB51" s="127"/>
      <c r="RPC51" s="127"/>
      <c r="RPD51" s="127"/>
      <c r="RPE51" s="127"/>
      <c r="RPF51" s="127"/>
      <c r="RPG51" s="127"/>
      <c r="RPH51" s="127"/>
      <c r="RPI51" s="127"/>
      <c r="RPJ51" s="127"/>
      <c r="RPK51" s="127"/>
      <c r="RPL51" s="127"/>
      <c r="RPM51" s="127"/>
      <c r="RPN51" s="127"/>
      <c r="RPO51" s="127"/>
      <c r="RPP51" s="127"/>
      <c r="RPQ51" s="127"/>
      <c r="RPR51" s="127"/>
      <c r="RPS51" s="127"/>
      <c r="RPT51" s="127"/>
      <c r="RPU51" s="127"/>
      <c r="RPV51" s="127"/>
      <c r="RPW51" s="127"/>
      <c r="RPX51" s="127"/>
      <c r="RPY51" s="127"/>
      <c r="RPZ51" s="127"/>
      <c r="RQA51" s="127"/>
      <c r="RQB51" s="127"/>
      <c r="RQC51" s="127"/>
      <c r="RQD51" s="127"/>
      <c r="RQE51" s="127"/>
      <c r="RQF51" s="127"/>
      <c r="RQG51" s="127"/>
      <c r="RQH51" s="127"/>
      <c r="RQI51" s="127"/>
      <c r="RQJ51" s="127"/>
      <c r="RQK51" s="127"/>
      <c r="RQL51" s="127"/>
      <c r="RQM51" s="127"/>
      <c r="RQN51" s="127"/>
      <c r="RQO51" s="127"/>
      <c r="RQP51" s="127"/>
      <c r="RQQ51" s="127"/>
      <c r="RQR51" s="127"/>
      <c r="RQS51" s="127"/>
      <c r="RQT51" s="127"/>
      <c r="RQU51" s="127"/>
      <c r="RQV51" s="127"/>
      <c r="RQW51" s="127"/>
      <c r="RQX51" s="127"/>
      <c r="RQY51" s="127"/>
      <c r="RQZ51" s="127"/>
      <c r="RRA51" s="127"/>
      <c r="RRB51" s="127"/>
      <c r="RRC51" s="127"/>
      <c r="RRD51" s="127"/>
      <c r="RRE51" s="127"/>
      <c r="RRF51" s="127"/>
      <c r="RRG51" s="127"/>
      <c r="RRH51" s="127"/>
      <c r="RRI51" s="127"/>
      <c r="RRJ51" s="127"/>
      <c r="RRK51" s="127"/>
      <c r="RRL51" s="127"/>
      <c r="RRM51" s="127"/>
      <c r="RRN51" s="127"/>
      <c r="RRO51" s="127"/>
      <c r="RRP51" s="127"/>
      <c r="RRQ51" s="127"/>
      <c r="RRR51" s="127"/>
      <c r="RRS51" s="127"/>
      <c r="RRT51" s="127"/>
      <c r="RRU51" s="127"/>
      <c r="RRV51" s="127"/>
      <c r="RRW51" s="127"/>
      <c r="RRX51" s="127"/>
      <c r="RRY51" s="127"/>
      <c r="RRZ51" s="127"/>
      <c r="RSA51" s="127"/>
      <c r="RSB51" s="127"/>
      <c r="RSC51" s="127"/>
      <c r="RSD51" s="127"/>
      <c r="RSE51" s="127"/>
      <c r="RSF51" s="127"/>
      <c r="RSG51" s="127"/>
      <c r="RSH51" s="127"/>
      <c r="RSI51" s="127"/>
      <c r="RSJ51" s="127"/>
      <c r="RSK51" s="127"/>
      <c r="RSL51" s="127"/>
      <c r="RSM51" s="127"/>
      <c r="RSN51" s="127"/>
      <c r="RSO51" s="127"/>
      <c r="RSP51" s="127"/>
      <c r="RSQ51" s="127"/>
      <c r="RSR51" s="127"/>
      <c r="RSS51" s="127"/>
      <c r="RST51" s="127"/>
      <c r="RSU51" s="127"/>
      <c r="RSV51" s="127"/>
      <c r="RSW51" s="127"/>
      <c r="RSX51" s="127"/>
      <c r="RSY51" s="127"/>
      <c r="RSZ51" s="127"/>
      <c r="RTA51" s="127"/>
      <c r="RTB51" s="127"/>
      <c r="RTC51" s="127"/>
      <c r="RTD51" s="127"/>
      <c r="RTE51" s="127"/>
      <c r="RTF51" s="127"/>
      <c r="RTG51" s="127"/>
      <c r="RTH51" s="127"/>
      <c r="RTI51" s="127"/>
      <c r="RTJ51" s="127"/>
      <c r="RTK51" s="127"/>
      <c r="RTL51" s="127"/>
      <c r="RTM51" s="127"/>
      <c r="RTN51" s="127"/>
      <c r="RTO51" s="127"/>
      <c r="RTP51" s="127"/>
      <c r="RTQ51" s="127"/>
      <c r="RTR51" s="127"/>
      <c r="RTS51" s="127"/>
      <c r="RTT51" s="127"/>
      <c r="RTU51" s="127"/>
      <c r="RTV51" s="127"/>
      <c r="RTW51" s="127"/>
      <c r="RTX51" s="127"/>
      <c r="RTY51" s="127"/>
      <c r="RTZ51" s="127"/>
      <c r="RUA51" s="127"/>
      <c r="RUB51" s="127"/>
      <c r="RUC51" s="127"/>
      <c r="RUD51" s="127"/>
      <c r="RUE51" s="127"/>
      <c r="RUF51" s="127"/>
      <c r="RUG51" s="127"/>
      <c r="RUH51" s="127"/>
      <c r="RUI51" s="127"/>
      <c r="RUJ51" s="127"/>
      <c r="RUK51" s="127"/>
      <c r="RUL51" s="127"/>
      <c r="RUM51" s="127"/>
      <c r="RUN51" s="127"/>
      <c r="RUO51" s="127"/>
      <c r="RUP51" s="127"/>
      <c r="RUQ51" s="127"/>
      <c r="RUR51" s="127"/>
      <c r="RUS51" s="127"/>
      <c r="RUT51" s="127"/>
      <c r="RUU51" s="127"/>
      <c r="RUV51" s="127"/>
      <c r="RUW51" s="127"/>
      <c r="RUX51" s="127"/>
      <c r="RUY51" s="127"/>
      <c r="RUZ51" s="127"/>
      <c r="RVA51" s="127"/>
      <c r="RVB51" s="127"/>
      <c r="RVC51" s="127"/>
      <c r="RVD51" s="127"/>
      <c r="RVE51" s="127"/>
      <c r="RVF51" s="127"/>
      <c r="RVG51" s="127"/>
      <c r="RVH51" s="127"/>
      <c r="RVI51" s="127"/>
      <c r="RVJ51" s="127"/>
      <c r="RVK51" s="127"/>
      <c r="RVL51" s="127"/>
      <c r="RVM51" s="127"/>
      <c r="RVN51" s="127"/>
      <c r="RVO51" s="127"/>
      <c r="RVP51" s="127"/>
      <c r="RVQ51" s="127"/>
      <c r="RVR51" s="127"/>
      <c r="RVS51" s="127"/>
      <c r="RVT51" s="127"/>
      <c r="RVU51" s="127"/>
      <c r="RVV51" s="127"/>
      <c r="RVW51" s="127"/>
      <c r="RVX51" s="127"/>
      <c r="RVY51" s="127"/>
      <c r="RVZ51" s="127"/>
      <c r="RWA51" s="127"/>
      <c r="RWB51" s="127"/>
      <c r="RWC51" s="127"/>
      <c r="RWD51" s="127"/>
      <c r="RWE51" s="127"/>
      <c r="RWF51" s="127"/>
      <c r="RWG51" s="127"/>
      <c r="RWH51" s="127"/>
      <c r="RWI51" s="127"/>
      <c r="RWJ51" s="127"/>
      <c r="RWK51" s="127"/>
      <c r="RWL51" s="127"/>
      <c r="RWM51" s="127"/>
      <c r="RWN51" s="127"/>
      <c r="RWO51" s="127"/>
      <c r="RWP51" s="127"/>
      <c r="RWQ51" s="127"/>
      <c r="RWR51" s="127"/>
      <c r="RWS51" s="127"/>
      <c r="RWT51" s="127"/>
      <c r="RWU51" s="127"/>
      <c r="RWV51" s="127"/>
      <c r="RWW51" s="127"/>
      <c r="RWX51" s="127"/>
      <c r="RWY51" s="127"/>
      <c r="RWZ51" s="127"/>
      <c r="RXA51" s="127"/>
      <c r="RXB51" s="127"/>
      <c r="RXC51" s="127"/>
      <c r="RXD51" s="127"/>
      <c r="RXE51" s="127"/>
      <c r="RXF51" s="127"/>
      <c r="RXG51" s="127"/>
      <c r="RXH51" s="127"/>
      <c r="RXI51" s="127"/>
      <c r="RXJ51" s="127"/>
      <c r="RXK51" s="127"/>
      <c r="RXL51" s="127"/>
      <c r="RXM51" s="127"/>
      <c r="RXN51" s="127"/>
      <c r="RXO51" s="127"/>
      <c r="RXP51" s="127"/>
      <c r="RXQ51" s="127"/>
      <c r="RXR51" s="127"/>
      <c r="RXS51" s="127"/>
      <c r="RXT51" s="127"/>
      <c r="RXU51" s="127"/>
      <c r="RXV51" s="127"/>
      <c r="RXW51" s="127"/>
      <c r="RXX51" s="127"/>
      <c r="RXY51" s="127"/>
      <c r="RXZ51" s="127"/>
      <c r="RYA51" s="127"/>
      <c r="RYB51" s="127"/>
      <c r="RYC51" s="127"/>
      <c r="RYD51" s="127"/>
      <c r="RYE51" s="127"/>
      <c r="RYF51" s="127"/>
      <c r="RYG51" s="127"/>
      <c r="RYH51" s="127"/>
      <c r="RYI51" s="127"/>
      <c r="RYJ51" s="127"/>
      <c r="RYK51" s="127"/>
      <c r="RYL51" s="127"/>
      <c r="RYM51" s="127"/>
      <c r="RYN51" s="127"/>
      <c r="RYO51" s="127"/>
      <c r="RYP51" s="127"/>
      <c r="RYQ51" s="127"/>
      <c r="RYR51" s="127"/>
      <c r="RYS51" s="127"/>
      <c r="RYT51" s="127"/>
      <c r="RYU51" s="127"/>
      <c r="RYV51" s="127"/>
      <c r="RYW51" s="127"/>
      <c r="RYX51" s="127"/>
      <c r="RYY51" s="127"/>
      <c r="RYZ51" s="127"/>
      <c r="RZA51" s="127"/>
      <c r="RZB51" s="127"/>
      <c r="RZC51" s="127"/>
      <c r="RZD51" s="127"/>
      <c r="RZE51" s="127"/>
      <c r="RZF51" s="127"/>
      <c r="RZG51" s="127"/>
      <c r="RZH51" s="127"/>
      <c r="RZI51" s="127"/>
      <c r="RZJ51" s="127"/>
      <c r="RZK51" s="127"/>
      <c r="RZL51" s="127"/>
      <c r="RZM51" s="127"/>
      <c r="RZN51" s="127"/>
      <c r="RZO51" s="127"/>
      <c r="RZP51" s="127"/>
      <c r="RZQ51" s="127"/>
      <c r="RZR51" s="127"/>
      <c r="RZS51" s="127"/>
      <c r="RZT51" s="127"/>
      <c r="RZU51" s="127"/>
      <c r="RZV51" s="127"/>
      <c r="RZW51" s="127"/>
      <c r="RZX51" s="127"/>
      <c r="RZY51" s="127"/>
      <c r="RZZ51" s="127"/>
      <c r="SAA51" s="127"/>
      <c r="SAB51" s="127"/>
      <c r="SAC51" s="127"/>
      <c r="SAD51" s="127"/>
      <c r="SAE51" s="127"/>
      <c r="SAF51" s="127"/>
      <c r="SAG51" s="127"/>
      <c r="SAH51" s="127"/>
      <c r="SAI51" s="127"/>
      <c r="SAJ51" s="127"/>
      <c r="SAK51" s="127"/>
      <c r="SAL51" s="127"/>
      <c r="SAM51" s="127"/>
      <c r="SAN51" s="127"/>
      <c r="SAO51" s="127"/>
      <c r="SAP51" s="127"/>
      <c r="SAQ51" s="127"/>
      <c r="SAR51" s="127"/>
      <c r="SAS51" s="127"/>
      <c r="SAT51" s="127"/>
      <c r="SAU51" s="127"/>
      <c r="SAV51" s="127"/>
      <c r="SAW51" s="127"/>
      <c r="SAX51" s="127"/>
      <c r="SAY51" s="127"/>
      <c r="SAZ51" s="127"/>
      <c r="SBA51" s="127"/>
      <c r="SBB51" s="127"/>
      <c r="SBC51" s="127"/>
      <c r="SBD51" s="127"/>
      <c r="SBE51" s="127"/>
      <c r="SBF51" s="127"/>
      <c r="SBG51" s="127"/>
      <c r="SBH51" s="127"/>
      <c r="SBI51" s="127"/>
      <c r="SBJ51" s="127"/>
      <c r="SBK51" s="127"/>
      <c r="SBL51" s="127"/>
      <c r="SBM51" s="127"/>
      <c r="SBN51" s="127"/>
      <c r="SBO51" s="127"/>
      <c r="SBP51" s="127"/>
      <c r="SBQ51" s="127"/>
      <c r="SBR51" s="127"/>
      <c r="SBS51" s="127"/>
      <c r="SBT51" s="127"/>
      <c r="SBU51" s="127"/>
      <c r="SBV51" s="127"/>
      <c r="SBW51" s="127"/>
      <c r="SBX51" s="127"/>
      <c r="SBY51" s="127"/>
      <c r="SBZ51" s="127"/>
      <c r="SCA51" s="127"/>
      <c r="SCB51" s="127"/>
      <c r="SCC51" s="127"/>
      <c r="SCD51" s="127"/>
      <c r="SCE51" s="127"/>
      <c r="SCF51" s="127"/>
      <c r="SCG51" s="127"/>
      <c r="SCH51" s="127"/>
      <c r="SCI51" s="127"/>
      <c r="SCJ51" s="127"/>
      <c r="SCK51" s="127"/>
      <c r="SCL51" s="127"/>
      <c r="SCM51" s="127"/>
      <c r="SCN51" s="127"/>
      <c r="SCO51" s="127"/>
      <c r="SCP51" s="127"/>
      <c r="SCQ51" s="127"/>
      <c r="SCR51" s="127"/>
      <c r="SCS51" s="127"/>
      <c r="SCT51" s="127"/>
      <c r="SCU51" s="127"/>
      <c r="SCV51" s="127"/>
      <c r="SCW51" s="127"/>
      <c r="SCX51" s="127"/>
      <c r="SCY51" s="127"/>
      <c r="SCZ51" s="127"/>
      <c r="SDA51" s="127"/>
      <c r="SDB51" s="127"/>
      <c r="SDC51" s="127"/>
      <c r="SDD51" s="127"/>
      <c r="SDE51" s="127"/>
      <c r="SDF51" s="127"/>
      <c r="SDG51" s="127"/>
      <c r="SDH51" s="127"/>
      <c r="SDI51" s="127"/>
      <c r="SDJ51" s="127"/>
      <c r="SDK51" s="127"/>
      <c r="SDL51" s="127"/>
      <c r="SDM51" s="127"/>
      <c r="SDN51" s="127"/>
      <c r="SDO51" s="127"/>
      <c r="SDP51" s="127"/>
      <c r="SDQ51" s="127"/>
      <c r="SDR51" s="127"/>
      <c r="SDS51" s="127"/>
      <c r="SDT51" s="127"/>
      <c r="SDU51" s="127"/>
      <c r="SDV51" s="127"/>
      <c r="SDW51" s="127"/>
      <c r="SDX51" s="127"/>
      <c r="SDY51" s="127"/>
      <c r="SDZ51" s="127"/>
      <c r="SEA51" s="127"/>
      <c r="SEB51" s="127"/>
      <c r="SEC51" s="127"/>
      <c r="SED51" s="127"/>
      <c r="SEE51" s="127"/>
      <c r="SEF51" s="127"/>
      <c r="SEG51" s="127"/>
      <c r="SEH51" s="127"/>
      <c r="SEI51" s="127"/>
      <c r="SEJ51" s="127"/>
      <c r="SEK51" s="127"/>
      <c r="SEL51" s="127"/>
      <c r="SEM51" s="127"/>
      <c r="SEN51" s="127"/>
      <c r="SEO51" s="127"/>
      <c r="SEP51" s="127"/>
      <c r="SEQ51" s="127"/>
      <c r="SER51" s="127"/>
      <c r="SES51" s="127"/>
      <c r="SET51" s="127"/>
      <c r="SEU51" s="127"/>
      <c r="SEV51" s="127"/>
      <c r="SEW51" s="127"/>
      <c r="SEX51" s="127"/>
      <c r="SEY51" s="127"/>
      <c r="SEZ51" s="127"/>
      <c r="SFA51" s="127"/>
      <c r="SFB51" s="127"/>
      <c r="SFC51" s="127"/>
      <c r="SFD51" s="127"/>
      <c r="SFE51" s="127"/>
      <c r="SFF51" s="127"/>
      <c r="SFG51" s="127"/>
      <c r="SFH51" s="127"/>
      <c r="SFI51" s="127"/>
      <c r="SFJ51" s="127"/>
      <c r="SFK51" s="127"/>
      <c r="SFL51" s="127"/>
      <c r="SFM51" s="127"/>
      <c r="SFN51" s="127"/>
      <c r="SFO51" s="127"/>
      <c r="SFP51" s="127"/>
      <c r="SFQ51" s="127"/>
      <c r="SFR51" s="127"/>
      <c r="SFS51" s="127"/>
      <c r="SFT51" s="127"/>
      <c r="SFU51" s="127"/>
      <c r="SFV51" s="127"/>
      <c r="SFW51" s="127"/>
      <c r="SFX51" s="127"/>
      <c r="SFY51" s="127"/>
      <c r="SFZ51" s="127"/>
      <c r="SGA51" s="127"/>
      <c r="SGB51" s="127"/>
      <c r="SGC51" s="127"/>
      <c r="SGD51" s="127"/>
      <c r="SGE51" s="127"/>
      <c r="SGF51" s="127"/>
      <c r="SGG51" s="127"/>
      <c r="SGH51" s="127"/>
      <c r="SGI51" s="127"/>
      <c r="SGJ51" s="127"/>
      <c r="SGK51" s="127"/>
      <c r="SGL51" s="127"/>
      <c r="SGM51" s="127"/>
      <c r="SGN51" s="127"/>
      <c r="SGO51" s="127"/>
      <c r="SGP51" s="127"/>
      <c r="SGQ51" s="127"/>
      <c r="SGR51" s="127"/>
      <c r="SGS51" s="127"/>
      <c r="SGT51" s="127"/>
      <c r="SGU51" s="127"/>
      <c r="SGV51" s="127"/>
      <c r="SGW51" s="127"/>
      <c r="SGX51" s="127"/>
      <c r="SGY51" s="127"/>
      <c r="SGZ51" s="127"/>
      <c r="SHA51" s="127"/>
      <c r="SHB51" s="127"/>
      <c r="SHC51" s="127"/>
      <c r="SHD51" s="127"/>
      <c r="SHE51" s="127"/>
      <c r="SHF51" s="127"/>
      <c r="SHG51" s="127"/>
      <c r="SHH51" s="127"/>
      <c r="SHI51" s="127"/>
      <c r="SHJ51" s="127"/>
      <c r="SHK51" s="127"/>
      <c r="SHL51" s="127"/>
      <c r="SHM51" s="127"/>
      <c r="SHN51" s="127"/>
      <c r="SHO51" s="127"/>
      <c r="SHP51" s="127"/>
      <c r="SHQ51" s="127"/>
      <c r="SHR51" s="127"/>
      <c r="SHS51" s="127"/>
      <c r="SHT51" s="127"/>
      <c r="SHU51" s="127"/>
      <c r="SHV51" s="127"/>
      <c r="SHW51" s="127"/>
      <c r="SHX51" s="127"/>
      <c r="SHY51" s="127"/>
      <c r="SHZ51" s="127"/>
      <c r="SIA51" s="127"/>
      <c r="SIB51" s="127"/>
      <c r="SIC51" s="127"/>
      <c r="SID51" s="127"/>
      <c r="SIE51" s="127"/>
      <c r="SIF51" s="127"/>
      <c r="SIG51" s="127"/>
      <c r="SIH51" s="127"/>
      <c r="SII51" s="127"/>
      <c r="SIJ51" s="127"/>
      <c r="SIK51" s="127"/>
      <c r="SIL51" s="127"/>
      <c r="SIM51" s="127"/>
      <c r="SIN51" s="127"/>
      <c r="SIO51" s="127"/>
      <c r="SIP51" s="127"/>
      <c r="SIQ51" s="127"/>
      <c r="SIR51" s="127"/>
      <c r="SIS51" s="127"/>
      <c r="SIT51" s="127"/>
      <c r="SIU51" s="127"/>
      <c r="SIV51" s="127"/>
      <c r="SIW51" s="127"/>
      <c r="SIX51" s="127"/>
      <c r="SIY51" s="127"/>
      <c r="SIZ51" s="127"/>
      <c r="SJA51" s="127"/>
      <c r="SJB51" s="127"/>
      <c r="SJC51" s="127"/>
      <c r="SJD51" s="127"/>
      <c r="SJE51" s="127"/>
      <c r="SJF51" s="127"/>
      <c r="SJG51" s="127"/>
      <c r="SJH51" s="127"/>
      <c r="SJI51" s="127"/>
      <c r="SJJ51" s="127"/>
      <c r="SJK51" s="127"/>
      <c r="SJL51" s="127"/>
      <c r="SJM51" s="127"/>
      <c r="SJN51" s="127"/>
      <c r="SJO51" s="127"/>
      <c r="SJP51" s="127"/>
      <c r="SJQ51" s="127"/>
      <c r="SJR51" s="127"/>
      <c r="SJS51" s="127"/>
      <c r="SJT51" s="127"/>
      <c r="SJU51" s="127"/>
      <c r="SJV51" s="127"/>
      <c r="SJW51" s="127"/>
      <c r="SJX51" s="127"/>
      <c r="SJY51" s="127"/>
      <c r="SJZ51" s="127"/>
      <c r="SKA51" s="127"/>
      <c r="SKB51" s="127"/>
      <c r="SKC51" s="127"/>
      <c r="SKD51" s="127"/>
      <c r="SKE51" s="127"/>
      <c r="SKF51" s="127"/>
      <c r="SKG51" s="127"/>
      <c r="SKH51" s="127"/>
      <c r="SKI51" s="127"/>
      <c r="SKJ51" s="127"/>
      <c r="SKK51" s="127"/>
      <c r="SKL51" s="127"/>
      <c r="SKM51" s="127"/>
      <c r="SKN51" s="127"/>
      <c r="SKO51" s="127"/>
      <c r="SKP51" s="127"/>
      <c r="SKQ51" s="127"/>
      <c r="SKR51" s="127"/>
      <c r="SKS51" s="127"/>
      <c r="SKT51" s="127"/>
      <c r="SKU51" s="127"/>
      <c r="SKV51" s="127"/>
      <c r="SKW51" s="127"/>
      <c r="SKX51" s="127"/>
      <c r="SKY51" s="127"/>
      <c r="SKZ51" s="127"/>
      <c r="SLA51" s="127"/>
      <c r="SLB51" s="127"/>
      <c r="SLC51" s="127"/>
      <c r="SLD51" s="127"/>
      <c r="SLE51" s="127"/>
      <c r="SLF51" s="127"/>
      <c r="SLG51" s="127"/>
      <c r="SLH51" s="127"/>
      <c r="SLI51" s="127"/>
      <c r="SLJ51" s="127"/>
      <c r="SLK51" s="127"/>
      <c r="SLL51" s="127"/>
      <c r="SLM51" s="127"/>
      <c r="SLN51" s="127"/>
      <c r="SLO51" s="127"/>
      <c r="SLP51" s="127"/>
      <c r="SLQ51" s="127"/>
      <c r="SLR51" s="127"/>
      <c r="SLS51" s="127"/>
      <c r="SLT51" s="127"/>
      <c r="SLU51" s="127"/>
      <c r="SLV51" s="127"/>
      <c r="SLW51" s="127"/>
      <c r="SLX51" s="127"/>
      <c r="SLY51" s="127"/>
      <c r="SLZ51" s="127"/>
      <c r="SMA51" s="127"/>
      <c r="SMB51" s="127"/>
      <c r="SMC51" s="127"/>
      <c r="SMD51" s="127"/>
      <c r="SME51" s="127"/>
      <c r="SMF51" s="127"/>
      <c r="SMG51" s="127"/>
      <c r="SMH51" s="127"/>
      <c r="SMI51" s="127"/>
      <c r="SMJ51" s="127"/>
      <c r="SMK51" s="127"/>
      <c r="SML51" s="127"/>
      <c r="SMM51" s="127"/>
      <c r="SMN51" s="127"/>
      <c r="SMO51" s="127"/>
      <c r="SMP51" s="127"/>
      <c r="SMQ51" s="127"/>
      <c r="SMR51" s="127"/>
      <c r="SMS51" s="127"/>
      <c r="SMT51" s="127"/>
      <c r="SMU51" s="127"/>
      <c r="SMV51" s="127"/>
      <c r="SMW51" s="127"/>
      <c r="SMX51" s="127"/>
      <c r="SMY51" s="127"/>
      <c r="SMZ51" s="127"/>
      <c r="SNA51" s="127"/>
      <c r="SNB51" s="127"/>
      <c r="SNC51" s="127"/>
      <c r="SND51" s="127"/>
      <c r="SNE51" s="127"/>
      <c r="SNF51" s="127"/>
      <c r="SNG51" s="127"/>
      <c r="SNH51" s="127"/>
      <c r="SNI51" s="127"/>
      <c r="SNJ51" s="127"/>
      <c r="SNK51" s="127"/>
      <c r="SNL51" s="127"/>
      <c r="SNM51" s="127"/>
      <c r="SNN51" s="127"/>
      <c r="SNO51" s="127"/>
      <c r="SNP51" s="127"/>
      <c r="SNQ51" s="127"/>
      <c r="SNR51" s="127"/>
      <c r="SNS51" s="127"/>
      <c r="SNT51" s="127"/>
      <c r="SNU51" s="127"/>
      <c r="SNV51" s="127"/>
      <c r="SNW51" s="127"/>
      <c r="SNX51" s="127"/>
      <c r="SNY51" s="127"/>
      <c r="SNZ51" s="127"/>
      <c r="SOA51" s="127"/>
      <c r="SOB51" s="127"/>
      <c r="SOC51" s="127"/>
      <c r="SOD51" s="127"/>
      <c r="SOE51" s="127"/>
      <c r="SOF51" s="127"/>
      <c r="SOG51" s="127"/>
      <c r="SOH51" s="127"/>
      <c r="SOI51" s="127"/>
      <c r="SOJ51" s="127"/>
      <c r="SOK51" s="127"/>
      <c r="SOL51" s="127"/>
      <c r="SOM51" s="127"/>
      <c r="SON51" s="127"/>
      <c r="SOO51" s="127"/>
      <c r="SOP51" s="127"/>
      <c r="SOQ51" s="127"/>
      <c r="SOR51" s="127"/>
      <c r="SOS51" s="127"/>
      <c r="SOT51" s="127"/>
      <c r="SOU51" s="127"/>
      <c r="SOV51" s="127"/>
      <c r="SOW51" s="127"/>
      <c r="SOX51" s="127"/>
      <c r="SOY51" s="127"/>
      <c r="SOZ51" s="127"/>
      <c r="SPA51" s="127"/>
      <c r="SPB51" s="127"/>
      <c r="SPC51" s="127"/>
      <c r="SPD51" s="127"/>
      <c r="SPE51" s="127"/>
      <c r="SPF51" s="127"/>
      <c r="SPG51" s="127"/>
      <c r="SPH51" s="127"/>
      <c r="SPI51" s="127"/>
      <c r="SPJ51" s="127"/>
      <c r="SPK51" s="127"/>
      <c r="SPL51" s="127"/>
      <c r="SPM51" s="127"/>
      <c r="SPN51" s="127"/>
      <c r="SPO51" s="127"/>
      <c r="SPP51" s="127"/>
      <c r="SPQ51" s="127"/>
      <c r="SPR51" s="127"/>
      <c r="SPS51" s="127"/>
      <c r="SPT51" s="127"/>
      <c r="SPU51" s="127"/>
      <c r="SPV51" s="127"/>
      <c r="SPW51" s="127"/>
      <c r="SPX51" s="127"/>
      <c r="SPY51" s="127"/>
      <c r="SPZ51" s="127"/>
      <c r="SQA51" s="127"/>
      <c r="SQB51" s="127"/>
      <c r="SQC51" s="127"/>
      <c r="SQD51" s="127"/>
      <c r="SQE51" s="127"/>
      <c r="SQF51" s="127"/>
      <c r="SQG51" s="127"/>
      <c r="SQH51" s="127"/>
      <c r="SQI51" s="127"/>
      <c r="SQJ51" s="127"/>
      <c r="SQK51" s="127"/>
      <c r="SQL51" s="127"/>
      <c r="SQM51" s="127"/>
      <c r="SQN51" s="127"/>
      <c r="SQO51" s="127"/>
      <c r="SQP51" s="127"/>
      <c r="SQQ51" s="127"/>
      <c r="SQR51" s="127"/>
      <c r="SQS51" s="127"/>
      <c r="SQT51" s="127"/>
      <c r="SQU51" s="127"/>
      <c r="SQV51" s="127"/>
      <c r="SQW51" s="127"/>
      <c r="SQX51" s="127"/>
      <c r="SQY51" s="127"/>
      <c r="SQZ51" s="127"/>
      <c r="SRA51" s="127"/>
      <c r="SRB51" s="127"/>
      <c r="SRC51" s="127"/>
      <c r="SRD51" s="127"/>
      <c r="SRE51" s="127"/>
      <c r="SRF51" s="127"/>
      <c r="SRG51" s="127"/>
      <c r="SRH51" s="127"/>
      <c r="SRI51" s="127"/>
      <c r="SRJ51" s="127"/>
      <c r="SRK51" s="127"/>
      <c r="SRL51" s="127"/>
      <c r="SRM51" s="127"/>
      <c r="SRN51" s="127"/>
      <c r="SRO51" s="127"/>
      <c r="SRP51" s="127"/>
      <c r="SRQ51" s="127"/>
      <c r="SRR51" s="127"/>
      <c r="SRS51" s="127"/>
      <c r="SRT51" s="127"/>
      <c r="SRU51" s="127"/>
      <c r="SRV51" s="127"/>
      <c r="SRW51" s="127"/>
      <c r="SRX51" s="127"/>
      <c r="SRY51" s="127"/>
      <c r="SRZ51" s="127"/>
      <c r="SSA51" s="127"/>
      <c r="SSB51" s="127"/>
      <c r="SSC51" s="127"/>
      <c r="SSD51" s="127"/>
      <c r="SSE51" s="127"/>
      <c r="SSF51" s="127"/>
      <c r="SSG51" s="127"/>
      <c r="SSH51" s="127"/>
      <c r="SSI51" s="127"/>
      <c r="SSJ51" s="127"/>
      <c r="SSK51" s="127"/>
      <c r="SSL51" s="127"/>
      <c r="SSM51" s="127"/>
      <c r="SSN51" s="127"/>
      <c r="SSO51" s="127"/>
      <c r="SSP51" s="127"/>
      <c r="SSQ51" s="127"/>
      <c r="SSR51" s="127"/>
      <c r="SSS51" s="127"/>
      <c r="SST51" s="127"/>
      <c r="SSU51" s="127"/>
      <c r="SSV51" s="127"/>
      <c r="SSW51" s="127"/>
      <c r="SSX51" s="127"/>
      <c r="SSY51" s="127"/>
      <c r="SSZ51" s="127"/>
      <c r="STA51" s="127"/>
      <c r="STB51" s="127"/>
      <c r="STC51" s="127"/>
      <c r="STD51" s="127"/>
      <c r="STE51" s="127"/>
      <c r="STF51" s="127"/>
      <c r="STG51" s="127"/>
      <c r="STH51" s="127"/>
      <c r="STI51" s="127"/>
      <c r="STJ51" s="127"/>
      <c r="STK51" s="127"/>
      <c r="STL51" s="127"/>
      <c r="STM51" s="127"/>
      <c r="STN51" s="127"/>
      <c r="STO51" s="127"/>
      <c r="STP51" s="127"/>
      <c r="STQ51" s="127"/>
      <c r="STR51" s="127"/>
      <c r="STS51" s="127"/>
      <c r="STT51" s="127"/>
      <c r="STU51" s="127"/>
      <c r="STV51" s="127"/>
      <c r="STW51" s="127"/>
      <c r="STX51" s="127"/>
      <c r="STY51" s="127"/>
      <c r="STZ51" s="127"/>
      <c r="SUA51" s="127"/>
      <c r="SUB51" s="127"/>
      <c r="SUC51" s="127"/>
      <c r="SUD51" s="127"/>
      <c r="SUE51" s="127"/>
      <c r="SUF51" s="127"/>
      <c r="SUG51" s="127"/>
      <c r="SUH51" s="127"/>
      <c r="SUI51" s="127"/>
      <c r="SUJ51" s="127"/>
      <c r="SUK51" s="127"/>
      <c r="SUL51" s="127"/>
      <c r="SUM51" s="127"/>
      <c r="SUN51" s="127"/>
      <c r="SUO51" s="127"/>
      <c r="SUP51" s="127"/>
      <c r="SUQ51" s="127"/>
      <c r="SUR51" s="127"/>
      <c r="SUS51" s="127"/>
      <c r="SUT51" s="127"/>
      <c r="SUU51" s="127"/>
      <c r="SUV51" s="127"/>
      <c r="SUW51" s="127"/>
      <c r="SUX51" s="127"/>
      <c r="SUY51" s="127"/>
      <c r="SUZ51" s="127"/>
      <c r="SVA51" s="127"/>
      <c r="SVB51" s="127"/>
      <c r="SVC51" s="127"/>
      <c r="SVD51" s="127"/>
      <c r="SVE51" s="127"/>
      <c r="SVF51" s="127"/>
      <c r="SVG51" s="127"/>
      <c r="SVH51" s="127"/>
      <c r="SVI51" s="127"/>
      <c r="SVJ51" s="127"/>
      <c r="SVK51" s="127"/>
      <c r="SVL51" s="127"/>
      <c r="SVM51" s="127"/>
      <c r="SVN51" s="127"/>
      <c r="SVO51" s="127"/>
      <c r="SVP51" s="127"/>
      <c r="SVQ51" s="127"/>
      <c r="SVR51" s="127"/>
      <c r="SVS51" s="127"/>
      <c r="SVT51" s="127"/>
      <c r="SVU51" s="127"/>
      <c r="SVV51" s="127"/>
      <c r="SVW51" s="127"/>
      <c r="SVX51" s="127"/>
      <c r="SVY51" s="127"/>
      <c r="SVZ51" s="127"/>
      <c r="SWA51" s="127"/>
      <c r="SWB51" s="127"/>
      <c r="SWC51" s="127"/>
      <c r="SWD51" s="127"/>
      <c r="SWE51" s="127"/>
      <c r="SWF51" s="127"/>
      <c r="SWG51" s="127"/>
      <c r="SWH51" s="127"/>
      <c r="SWI51" s="127"/>
      <c r="SWJ51" s="127"/>
      <c r="SWK51" s="127"/>
      <c r="SWL51" s="127"/>
      <c r="SWM51" s="127"/>
      <c r="SWN51" s="127"/>
      <c r="SWO51" s="127"/>
      <c r="SWP51" s="127"/>
      <c r="SWQ51" s="127"/>
      <c r="SWR51" s="127"/>
      <c r="SWS51" s="127"/>
      <c r="SWT51" s="127"/>
      <c r="SWU51" s="127"/>
      <c r="SWV51" s="127"/>
      <c r="SWW51" s="127"/>
      <c r="SWX51" s="127"/>
      <c r="SWY51" s="127"/>
      <c r="SWZ51" s="127"/>
      <c r="SXA51" s="127"/>
      <c r="SXB51" s="127"/>
      <c r="SXC51" s="127"/>
      <c r="SXD51" s="127"/>
      <c r="SXE51" s="127"/>
      <c r="SXF51" s="127"/>
      <c r="SXG51" s="127"/>
      <c r="SXH51" s="127"/>
      <c r="SXI51" s="127"/>
      <c r="SXJ51" s="127"/>
      <c r="SXK51" s="127"/>
      <c r="SXL51" s="127"/>
      <c r="SXM51" s="127"/>
      <c r="SXN51" s="127"/>
      <c r="SXO51" s="127"/>
      <c r="SXP51" s="127"/>
      <c r="SXQ51" s="127"/>
      <c r="SXR51" s="127"/>
      <c r="SXS51" s="127"/>
      <c r="SXT51" s="127"/>
      <c r="SXU51" s="127"/>
      <c r="SXV51" s="127"/>
      <c r="SXW51" s="127"/>
      <c r="SXX51" s="127"/>
      <c r="SXY51" s="127"/>
      <c r="SXZ51" s="127"/>
      <c r="SYA51" s="127"/>
      <c r="SYB51" s="127"/>
      <c r="SYC51" s="127"/>
      <c r="SYD51" s="127"/>
      <c r="SYE51" s="127"/>
      <c r="SYF51" s="127"/>
      <c r="SYG51" s="127"/>
      <c r="SYH51" s="127"/>
      <c r="SYI51" s="127"/>
      <c r="SYJ51" s="127"/>
      <c r="SYK51" s="127"/>
      <c r="SYL51" s="127"/>
      <c r="SYM51" s="127"/>
      <c r="SYN51" s="127"/>
      <c r="SYO51" s="127"/>
      <c r="SYP51" s="127"/>
      <c r="SYQ51" s="127"/>
      <c r="SYR51" s="127"/>
      <c r="SYS51" s="127"/>
      <c r="SYT51" s="127"/>
      <c r="SYU51" s="127"/>
      <c r="SYV51" s="127"/>
      <c r="SYW51" s="127"/>
      <c r="SYX51" s="127"/>
      <c r="SYY51" s="127"/>
      <c r="SYZ51" s="127"/>
      <c r="SZA51" s="127"/>
      <c r="SZB51" s="127"/>
      <c r="SZC51" s="127"/>
      <c r="SZD51" s="127"/>
      <c r="SZE51" s="127"/>
      <c r="SZF51" s="127"/>
      <c r="SZG51" s="127"/>
      <c r="SZH51" s="127"/>
      <c r="SZI51" s="127"/>
      <c r="SZJ51" s="127"/>
      <c r="SZK51" s="127"/>
      <c r="SZL51" s="127"/>
      <c r="SZM51" s="127"/>
      <c r="SZN51" s="127"/>
      <c r="SZO51" s="127"/>
      <c r="SZP51" s="127"/>
      <c r="SZQ51" s="127"/>
      <c r="SZR51" s="127"/>
      <c r="SZS51" s="127"/>
      <c r="SZT51" s="127"/>
      <c r="SZU51" s="127"/>
      <c r="SZV51" s="127"/>
      <c r="SZW51" s="127"/>
      <c r="SZX51" s="127"/>
      <c r="SZY51" s="127"/>
      <c r="SZZ51" s="127"/>
      <c r="TAA51" s="127"/>
      <c r="TAB51" s="127"/>
      <c r="TAC51" s="127"/>
      <c r="TAD51" s="127"/>
      <c r="TAE51" s="127"/>
      <c r="TAF51" s="127"/>
      <c r="TAG51" s="127"/>
      <c r="TAH51" s="127"/>
      <c r="TAI51" s="127"/>
      <c r="TAJ51" s="127"/>
      <c r="TAK51" s="127"/>
      <c r="TAL51" s="127"/>
      <c r="TAM51" s="127"/>
      <c r="TAN51" s="127"/>
      <c r="TAO51" s="127"/>
      <c r="TAP51" s="127"/>
      <c r="TAQ51" s="127"/>
      <c r="TAR51" s="127"/>
      <c r="TAS51" s="127"/>
      <c r="TAT51" s="127"/>
      <c r="TAU51" s="127"/>
      <c r="TAV51" s="127"/>
      <c r="TAW51" s="127"/>
      <c r="TAX51" s="127"/>
      <c r="TAY51" s="127"/>
      <c r="TAZ51" s="127"/>
      <c r="TBA51" s="127"/>
      <c r="TBB51" s="127"/>
      <c r="TBC51" s="127"/>
      <c r="TBD51" s="127"/>
      <c r="TBE51" s="127"/>
      <c r="TBF51" s="127"/>
      <c r="TBG51" s="127"/>
      <c r="TBH51" s="127"/>
      <c r="TBI51" s="127"/>
      <c r="TBJ51" s="127"/>
      <c r="TBK51" s="127"/>
      <c r="TBL51" s="127"/>
      <c r="TBM51" s="127"/>
      <c r="TBN51" s="127"/>
      <c r="TBO51" s="127"/>
      <c r="TBP51" s="127"/>
      <c r="TBQ51" s="127"/>
      <c r="TBR51" s="127"/>
      <c r="TBS51" s="127"/>
      <c r="TBT51" s="127"/>
      <c r="TBU51" s="127"/>
      <c r="TBV51" s="127"/>
      <c r="TBW51" s="127"/>
      <c r="TBX51" s="127"/>
      <c r="TBY51" s="127"/>
      <c r="TBZ51" s="127"/>
      <c r="TCA51" s="127"/>
      <c r="TCB51" s="127"/>
      <c r="TCC51" s="127"/>
      <c r="TCD51" s="127"/>
      <c r="TCE51" s="127"/>
      <c r="TCF51" s="127"/>
      <c r="TCG51" s="127"/>
      <c r="TCH51" s="127"/>
      <c r="TCI51" s="127"/>
      <c r="TCJ51" s="127"/>
      <c r="TCK51" s="127"/>
      <c r="TCL51" s="127"/>
      <c r="TCM51" s="127"/>
      <c r="TCN51" s="127"/>
      <c r="TCO51" s="127"/>
      <c r="TCP51" s="127"/>
      <c r="TCQ51" s="127"/>
      <c r="TCR51" s="127"/>
      <c r="TCS51" s="127"/>
      <c r="TCT51" s="127"/>
      <c r="TCU51" s="127"/>
      <c r="TCV51" s="127"/>
      <c r="TCW51" s="127"/>
      <c r="TCX51" s="127"/>
      <c r="TCY51" s="127"/>
      <c r="TCZ51" s="127"/>
      <c r="TDA51" s="127"/>
      <c r="TDB51" s="127"/>
      <c r="TDC51" s="127"/>
      <c r="TDD51" s="127"/>
      <c r="TDE51" s="127"/>
      <c r="TDF51" s="127"/>
      <c r="TDG51" s="127"/>
      <c r="TDH51" s="127"/>
      <c r="TDI51" s="127"/>
      <c r="TDJ51" s="127"/>
      <c r="TDK51" s="127"/>
      <c r="TDL51" s="127"/>
      <c r="TDM51" s="127"/>
      <c r="TDN51" s="127"/>
      <c r="TDO51" s="127"/>
      <c r="TDP51" s="127"/>
      <c r="TDQ51" s="127"/>
      <c r="TDR51" s="127"/>
      <c r="TDS51" s="127"/>
      <c r="TDT51" s="127"/>
      <c r="TDU51" s="127"/>
      <c r="TDV51" s="127"/>
      <c r="TDW51" s="127"/>
      <c r="TDX51" s="127"/>
      <c r="TDY51" s="127"/>
      <c r="TDZ51" s="127"/>
      <c r="TEA51" s="127"/>
      <c r="TEB51" s="127"/>
      <c r="TEC51" s="127"/>
      <c r="TED51" s="127"/>
      <c r="TEE51" s="127"/>
      <c r="TEF51" s="127"/>
      <c r="TEG51" s="127"/>
      <c r="TEH51" s="127"/>
      <c r="TEI51" s="127"/>
      <c r="TEJ51" s="127"/>
      <c r="TEK51" s="127"/>
      <c r="TEL51" s="127"/>
      <c r="TEM51" s="127"/>
      <c r="TEN51" s="127"/>
      <c r="TEO51" s="127"/>
      <c r="TEP51" s="127"/>
      <c r="TEQ51" s="127"/>
      <c r="TER51" s="127"/>
      <c r="TES51" s="127"/>
      <c r="TET51" s="127"/>
      <c r="TEU51" s="127"/>
      <c r="TEV51" s="127"/>
      <c r="TEW51" s="127"/>
      <c r="TEX51" s="127"/>
      <c r="TEY51" s="127"/>
      <c r="TEZ51" s="127"/>
      <c r="TFA51" s="127"/>
      <c r="TFB51" s="127"/>
      <c r="TFC51" s="127"/>
      <c r="TFD51" s="127"/>
      <c r="TFE51" s="127"/>
      <c r="TFF51" s="127"/>
      <c r="TFG51" s="127"/>
      <c r="TFH51" s="127"/>
      <c r="TFI51" s="127"/>
      <c r="TFJ51" s="127"/>
      <c r="TFK51" s="127"/>
      <c r="TFL51" s="127"/>
      <c r="TFM51" s="127"/>
      <c r="TFN51" s="127"/>
      <c r="TFO51" s="127"/>
      <c r="TFP51" s="127"/>
      <c r="TFQ51" s="127"/>
      <c r="TFR51" s="127"/>
      <c r="TFS51" s="127"/>
      <c r="TFT51" s="127"/>
      <c r="TFU51" s="127"/>
      <c r="TFV51" s="127"/>
      <c r="TFW51" s="127"/>
      <c r="TFX51" s="127"/>
      <c r="TFY51" s="127"/>
      <c r="TFZ51" s="127"/>
      <c r="TGA51" s="127"/>
      <c r="TGB51" s="127"/>
      <c r="TGC51" s="127"/>
      <c r="TGD51" s="127"/>
      <c r="TGE51" s="127"/>
      <c r="TGF51" s="127"/>
      <c r="TGG51" s="127"/>
      <c r="TGH51" s="127"/>
      <c r="TGI51" s="127"/>
      <c r="TGJ51" s="127"/>
      <c r="TGK51" s="127"/>
      <c r="TGL51" s="127"/>
      <c r="TGM51" s="127"/>
      <c r="TGN51" s="127"/>
      <c r="TGO51" s="127"/>
      <c r="TGP51" s="127"/>
      <c r="TGQ51" s="127"/>
      <c r="TGR51" s="127"/>
      <c r="TGS51" s="127"/>
      <c r="TGT51" s="127"/>
      <c r="TGU51" s="127"/>
      <c r="TGV51" s="127"/>
      <c r="TGW51" s="127"/>
      <c r="TGX51" s="127"/>
      <c r="TGY51" s="127"/>
      <c r="TGZ51" s="127"/>
      <c r="THA51" s="127"/>
      <c r="THB51" s="127"/>
      <c r="THC51" s="127"/>
      <c r="THD51" s="127"/>
      <c r="THE51" s="127"/>
      <c r="THF51" s="127"/>
      <c r="THG51" s="127"/>
      <c r="THH51" s="127"/>
      <c r="THI51" s="127"/>
      <c r="THJ51" s="127"/>
      <c r="THK51" s="127"/>
      <c r="THL51" s="127"/>
      <c r="THM51" s="127"/>
      <c r="THN51" s="127"/>
      <c r="THO51" s="127"/>
      <c r="THP51" s="127"/>
      <c r="THQ51" s="127"/>
      <c r="THR51" s="127"/>
      <c r="THS51" s="127"/>
      <c r="THT51" s="127"/>
      <c r="THU51" s="127"/>
      <c r="THV51" s="127"/>
      <c r="THW51" s="127"/>
      <c r="THX51" s="127"/>
      <c r="THY51" s="127"/>
      <c r="THZ51" s="127"/>
      <c r="TIA51" s="127"/>
      <c r="TIB51" s="127"/>
      <c r="TIC51" s="127"/>
      <c r="TID51" s="127"/>
      <c r="TIE51" s="127"/>
      <c r="TIF51" s="127"/>
      <c r="TIG51" s="127"/>
      <c r="TIH51" s="127"/>
      <c r="TII51" s="127"/>
      <c r="TIJ51" s="127"/>
      <c r="TIK51" s="127"/>
      <c r="TIL51" s="127"/>
      <c r="TIM51" s="127"/>
      <c r="TIN51" s="127"/>
      <c r="TIO51" s="127"/>
      <c r="TIP51" s="127"/>
      <c r="TIQ51" s="127"/>
      <c r="TIR51" s="127"/>
      <c r="TIS51" s="127"/>
      <c r="TIT51" s="127"/>
      <c r="TIU51" s="127"/>
      <c r="TIV51" s="127"/>
      <c r="TIW51" s="127"/>
      <c r="TIX51" s="127"/>
      <c r="TIY51" s="127"/>
      <c r="TIZ51" s="127"/>
      <c r="TJA51" s="127"/>
      <c r="TJB51" s="127"/>
      <c r="TJC51" s="127"/>
      <c r="TJD51" s="127"/>
      <c r="TJE51" s="127"/>
      <c r="TJF51" s="127"/>
      <c r="TJG51" s="127"/>
      <c r="TJH51" s="127"/>
      <c r="TJI51" s="127"/>
      <c r="TJJ51" s="127"/>
      <c r="TJK51" s="127"/>
      <c r="TJL51" s="127"/>
      <c r="TJM51" s="127"/>
      <c r="TJN51" s="127"/>
      <c r="TJO51" s="127"/>
      <c r="TJP51" s="127"/>
      <c r="TJQ51" s="127"/>
      <c r="TJR51" s="127"/>
      <c r="TJS51" s="127"/>
      <c r="TJT51" s="127"/>
      <c r="TJU51" s="127"/>
      <c r="TJV51" s="127"/>
      <c r="TJW51" s="127"/>
      <c r="TJX51" s="127"/>
      <c r="TJY51" s="127"/>
      <c r="TJZ51" s="127"/>
      <c r="TKA51" s="127"/>
      <c r="TKB51" s="127"/>
      <c r="TKC51" s="127"/>
      <c r="TKD51" s="127"/>
      <c r="TKE51" s="127"/>
      <c r="TKF51" s="127"/>
      <c r="TKG51" s="127"/>
      <c r="TKH51" s="127"/>
      <c r="TKI51" s="127"/>
      <c r="TKJ51" s="127"/>
      <c r="TKK51" s="127"/>
      <c r="TKL51" s="127"/>
      <c r="TKM51" s="127"/>
      <c r="TKN51" s="127"/>
      <c r="TKO51" s="127"/>
      <c r="TKP51" s="127"/>
      <c r="TKQ51" s="127"/>
      <c r="TKR51" s="127"/>
      <c r="TKS51" s="127"/>
      <c r="TKT51" s="127"/>
      <c r="TKU51" s="127"/>
      <c r="TKV51" s="127"/>
      <c r="TKW51" s="127"/>
      <c r="TKX51" s="127"/>
      <c r="TKY51" s="127"/>
      <c r="TKZ51" s="127"/>
      <c r="TLA51" s="127"/>
      <c r="TLB51" s="127"/>
      <c r="TLC51" s="127"/>
      <c r="TLD51" s="127"/>
      <c r="TLE51" s="127"/>
      <c r="TLF51" s="127"/>
      <c r="TLG51" s="127"/>
      <c r="TLH51" s="127"/>
      <c r="TLI51" s="127"/>
      <c r="TLJ51" s="127"/>
      <c r="TLK51" s="127"/>
      <c r="TLL51" s="127"/>
      <c r="TLM51" s="127"/>
      <c r="TLN51" s="127"/>
      <c r="TLO51" s="127"/>
      <c r="TLP51" s="127"/>
      <c r="TLQ51" s="127"/>
      <c r="TLR51" s="127"/>
      <c r="TLS51" s="127"/>
      <c r="TLT51" s="127"/>
      <c r="TLU51" s="127"/>
      <c r="TLV51" s="127"/>
      <c r="TLW51" s="127"/>
      <c r="TLX51" s="127"/>
      <c r="TLY51" s="127"/>
      <c r="TLZ51" s="127"/>
      <c r="TMA51" s="127"/>
      <c r="TMB51" s="127"/>
      <c r="TMC51" s="127"/>
      <c r="TMD51" s="127"/>
      <c r="TME51" s="127"/>
      <c r="TMF51" s="127"/>
      <c r="TMG51" s="127"/>
      <c r="TMH51" s="127"/>
      <c r="TMI51" s="127"/>
      <c r="TMJ51" s="127"/>
      <c r="TMK51" s="127"/>
      <c r="TML51" s="127"/>
      <c r="TMM51" s="127"/>
      <c r="TMN51" s="127"/>
      <c r="TMO51" s="127"/>
      <c r="TMP51" s="127"/>
      <c r="TMQ51" s="127"/>
      <c r="TMR51" s="127"/>
      <c r="TMS51" s="127"/>
      <c r="TMT51" s="127"/>
      <c r="TMU51" s="127"/>
      <c r="TMV51" s="127"/>
      <c r="TMW51" s="127"/>
      <c r="TMX51" s="127"/>
      <c r="TMY51" s="127"/>
      <c r="TMZ51" s="127"/>
      <c r="TNA51" s="127"/>
      <c r="TNB51" s="127"/>
      <c r="TNC51" s="127"/>
      <c r="TND51" s="127"/>
      <c r="TNE51" s="127"/>
      <c r="TNF51" s="127"/>
      <c r="TNG51" s="127"/>
      <c r="TNH51" s="127"/>
      <c r="TNI51" s="127"/>
      <c r="TNJ51" s="127"/>
      <c r="TNK51" s="127"/>
      <c r="TNL51" s="127"/>
      <c r="TNM51" s="127"/>
      <c r="TNN51" s="127"/>
      <c r="TNO51" s="127"/>
      <c r="TNP51" s="127"/>
      <c r="TNQ51" s="127"/>
      <c r="TNR51" s="127"/>
      <c r="TNS51" s="127"/>
      <c r="TNT51" s="127"/>
      <c r="TNU51" s="127"/>
      <c r="TNV51" s="127"/>
      <c r="TNW51" s="127"/>
      <c r="TNX51" s="127"/>
      <c r="TNY51" s="127"/>
      <c r="TNZ51" s="127"/>
      <c r="TOA51" s="127"/>
      <c r="TOB51" s="127"/>
      <c r="TOC51" s="127"/>
      <c r="TOD51" s="127"/>
      <c r="TOE51" s="127"/>
      <c r="TOF51" s="127"/>
      <c r="TOG51" s="127"/>
      <c r="TOH51" s="127"/>
      <c r="TOI51" s="127"/>
      <c r="TOJ51" s="127"/>
      <c r="TOK51" s="127"/>
      <c r="TOL51" s="127"/>
      <c r="TOM51" s="127"/>
      <c r="TON51" s="127"/>
      <c r="TOO51" s="127"/>
      <c r="TOP51" s="127"/>
      <c r="TOQ51" s="127"/>
      <c r="TOR51" s="127"/>
      <c r="TOS51" s="127"/>
      <c r="TOT51" s="127"/>
      <c r="TOU51" s="127"/>
      <c r="TOV51" s="127"/>
      <c r="TOW51" s="127"/>
      <c r="TOX51" s="127"/>
      <c r="TOY51" s="127"/>
      <c r="TOZ51" s="127"/>
      <c r="TPA51" s="127"/>
      <c r="TPB51" s="127"/>
      <c r="TPC51" s="127"/>
      <c r="TPD51" s="127"/>
      <c r="TPE51" s="127"/>
      <c r="TPF51" s="127"/>
      <c r="TPG51" s="127"/>
      <c r="TPH51" s="127"/>
      <c r="TPI51" s="127"/>
      <c r="TPJ51" s="127"/>
      <c r="TPK51" s="127"/>
      <c r="TPL51" s="127"/>
      <c r="TPM51" s="127"/>
      <c r="TPN51" s="127"/>
      <c r="TPO51" s="127"/>
      <c r="TPP51" s="127"/>
      <c r="TPQ51" s="127"/>
      <c r="TPR51" s="127"/>
      <c r="TPS51" s="127"/>
      <c r="TPT51" s="127"/>
      <c r="TPU51" s="127"/>
      <c r="TPV51" s="127"/>
      <c r="TPW51" s="127"/>
      <c r="TPX51" s="127"/>
      <c r="TPY51" s="127"/>
      <c r="TPZ51" s="127"/>
      <c r="TQA51" s="127"/>
      <c r="TQB51" s="127"/>
      <c r="TQC51" s="127"/>
      <c r="TQD51" s="127"/>
      <c r="TQE51" s="127"/>
      <c r="TQF51" s="127"/>
      <c r="TQG51" s="127"/>
      <c r="TQH51" s="127"/>
      <c r="TQI51" s="127"/>
      <c r="TQJ51" s="127"/>
      <c r="TQK51" s="127"/>
      <c r="TQL51" s="127"/>
      <c r="TQM51" s="127"/>
      <c r="TQN51" s="127"/>
      <c r="TQO51" s="127"/>
      <c r="TQP51" s="127"/>
      <c r="TQQ51" s="127"/>
      <c r="TQR51" s="127"/>
      <c r="TQS51" s="127"/>
      <c r="TQT51" s="127"/>
      <c r="TQU51" s="127"/>
      <c r="TQV51" s="127"/>
      <c r="TQW51" s="127"/>
      <c r="TQX51" s="127"/>
      <c r="TQY51" s="127"/>
      <c r="TQZ51" s="127"/>
      <c r="TRA51" s="127"/>
      <c r="TRB51" s="127"/>
      <c r="TRC51" s="127"/>
      <c r="TRD51" s="127"/>
      <c r="TRE51" s="127"/>
      <c r="TRF51" s="127"/>
      <c r="TRG51" s="127"/>
      <c r="TRH51" s="127"/>
      <c r="TRI51" s="127"/>
      <c r="TRJ51" s="127"/>
      <c r="TRK51" s="127"/>
      <c r="TRL51" s="127"/>
      <c r="TRM51" s="127"/>
      <c r="TRN51" s="127"/>
      <c r="TRO51" s="127"/>
      <c r="TRP51" s="127"/>
      <c r="TRQ51" s="127"/>
      <c r="TRR51" s="127"/>
      <c r="TRS51" s="127"/>
      <c r="TRT51" s="127"/>
      <c r="TRU51" s="127"/>
      <c r="TRV51" s="127"/>
      <c r="TRW51" s="127"/>
      <c r="TRX51" s="127"/>
      <c r="TRY51" s="127"/>
      <c r="TRZ51" s="127"/>
      <c r="TSA51" s="127"/>
      <c r="TSB51" s="127"/>
      <c r="TSC51" s="127"/>
      <c r="TSD51" s="127"/>
      <c r="TSE51" s="127"/>
      <c r="TSF51" s="127"/>
      <c r="TSG51" s="127"/>
      <c r="TSH51" s="127"/>
      <c r="TSI51" s="127"/>
      <c r="TSJ51" s="127"/>
      <c r="TSK51" s="127"/>
      <c r="TSL51" s="127"/>
      <c r="TSM51" s="127"/>
      <c r="TSN51" s="127"/>
      <c r="TSO51" s="127"/>
      <c r="TSP51" s="127"/>
      <c r="TSQ51" s="127"/>
      <c r="TSR51" s="127"/>
      <c r="TSS51" s="127"/>
      <c r="TST51" s="127"/>
      <c r="TSU51" s="127"/>
      <c r="TSV51" s="127"/>
      <c r="TSW51" s="127"/>
      <c r="TSX51" s="127"/>
      <c r="TSY51" s="127"/>
      <c r="TSZ51" s="127"/>
      <c r="TTA51" s="127"/>
      <c r="TTB51" s="127"/>
      <c r="TTC51" s="127"/>
      <c r="TTD51" s="127"/>
      <c r="TTE51" s="127"/>
      <c r="TTF51" s="127"/>
      <c r="TTG51" s="127"/>
      <c r="TTH51" s="127"/>
      <c r="TTI51" s="127"/>
      <c r="TTJ51" s="127"/>
      <c r="TTK51" s="127"/>
      <c r="TTL51" s="127"/>
      <c r="TTM51" s="127"/>
      <c r="TTN51" s="127"/>
      <c r="TTO51" s="127"/>
      <c r="TTP51" s="127"/>
      <c r="TTQ51" s="127"/>
      <c r="TTR51" s="127"/>
      <c r="TTS51" s="127"/>
      <c r="TTT51" s="127"/>
      <c r="TTU51" s="127"/>
      <c r="TTV51" s="127"/>
      <c r="TTW51" s="127"/>
      <c r="TTX51" s="127"/>
      <c r="TTY51" s="127"/>
      <c r="TTZ51" s="127"/>
      <c r="TUA51" s="127"/>
      <c r="TUB51" s="127"/>
      <c r="TUC51" s="127"/>
      <c r="TUD51" s="127"/>
      <c r="TUE51" s="127"/>
      <c r="TUF51" s="127"/>
      <c r="TUG51" s="127"/>
      <c r="TUH51" s="127"/>
      <c r="TUI51" s="127"/>
      <c r="TUJ51" s="127"/>
      <c r="TUK51" s="127"/>
      <c r="TUL51" s="127"/>
      <c r="TUM51" s="127"/>
      <c r="TUN51" s="127"/>
      <c r="TUO51" s="127"/>
      <c r="TUP51" s="127"/>
      <c r="TUQ51" s="127"/>
      <c r="TUR51" s="127"/>
      <c r="TUS51" s="127"/>
      <c r="TUT51" s="127"/>
      <c r="TUU51" s="127"/>
      <c r="TUV51" s="127"/>
      <c r="TUW51" s="127"/>
      <c r="TUX51" s="127"/>
      <c r="TUY51" s="127"/>
      <c r="TUZ51" s="127"/>
      <c r="TVA51" s="127"/>
      <c r="TVB51" s="127"/>
      <c r="TVC51" s="127"/>
      <c r="TVD51" s="127"/>
      <c r="TVE51" s="127"/>
      <c r="TVF51" s="127"/>
      <c r="TVG51" s="127"/>
      <c r="TVH51" s="127"/>
      <c r="TVI51" s="127"/>
      <c r="TVJ51" s="127"/>
      <c r="TVK51" s="127"/>
      <c r="TVL51" s="127"/>
      <c r="TVM51" s="127"/>
      <c r="TVN51" s="127"/>
      <c r="TVO51" s="127"/>
      <c r="TVP51" s="127"/>
      <c r="TVQ51" s="127"/>
      <c r="TVR51" s="127"/>
      <c r="TVS51" s="127"/>
      <c r="TVT51" s="127"/>
      <c r="TVU51" s="127"/>
      <c r="TVV51" s="127"/>
      <c r="TVW51" s="127"/>
      <c r="TVX51" s="127"/>
      <c r="TVY51" s="127"/>
      <c r="TVZ51" s="127"/>
      <c r="TWA51" s="127"/>
      <c r="TWB51" s="127"/>
      <c r="TWC51" s="127"/>
      <c r="TWD51" s="127"/>
      <c r="TWE51" s="127"/>
      <c r="TWF51" s="127"/>
      <c r="TWG51" s="127"/>
      <c r="TWH51" s="127"/>
      <c r="TWI51" s="127"/>
      <c r="TWJ51" s="127"/>
      <c r="TWK51" s="127"/>
      <c r="TWL51" s="127"/>
      <c r="TWM51" s="127"/>
      <c r="TWN51" s="127"/>
      <c r="TWO51" s="127"/>
      <c r="TWP51" s="127"/>
      <c r="TWQ51" s="127"/>
      <c r="TWR51" s="127"/>
      <c r="TWS51" s="127"/>
      <c r="TWT51" s="127"/>
      <c r="TWU51" s="127"/>
      <c r="TWV51" s="127"/>
      <c r="TWW51" s="127"/>
      <c r="TWX51" s="127"/>
      <c r="TWY51" s="127"/>
      <c r="TWZ51" s="127"/>
      <c r="TXA51" s="127"/>
      <c r="TXB51" s="127"/>
      <c r="TXC51" s="127"/>
      <c r="TXD51" s="127"/>
      <c r="TXE51" s="127"/>
      <c r="TXF51" s="127"/>
      <c r="TXG51" s="127"/>
      <c r="TXH51" s="127"/>
      <c r="TXI51" s="127"/>
      <c r="TXJ51" s="127"/>
      <c r="TXK51" s="127"/>
      <c r="TXL51" s="127"/>
      <c r="TXM51" s="127"/>
      <c r="TXN51" s="127"/>
      <c r="TXO51" s="127"/>
      <c r="TXP51" s="127"/>
      <c r="TXQ51" s="127"/>
      <c r="TXR51" s="127"/>
      <c r="TXS51" s="127"/>
      <c r="TXT51" s="127"/>
      <c r="TXU51" s="127"/>
      <c r="TXV51" s="127"/>
      <c r="TXW51" s="127"/>
      <c r="TXX51" s="127"/>
      <c r="TXY51" s="127"/>
      <c r="TXZ51" s="127"/>
      <c r="TYA51" s="127"/>
      <c r="TYB51" s="127"/>
      <c r="TYC51" s="127"/>
      <c r="TYD51" s="127"/>
      <c r="TYE51" s="127"/>
      <c r="TYF51" s="127"/>
      <c r="TYG51" s="127"/>
      <c r="TYH51" s="127"/>
      <c r="TYI51" s="127"/>
      <c r="TYJ51" s="127"/>
      <c r="TYK51" s="127"/>
      <c r="TYL51" s="127"/>
      <c r="TYM51" s="127"/>
      <c r="TYN51" s="127"/>
      <c r="TYO51" s="127"/>
      <c r="TYP51" s="127"/>
      <c r="TYQ51" s="127"/>
      <c r="TYR51" s="127"/>
      <c r="TYS51" s="127"/>
      <c r="TYT51" s="127"/>
      <c r="TYU51" s="127"/>
      <c r="TYV51" s="127"/>
      <c r="TYW51" s="127"/>
      <c r="TYX51" s="127"/>
      <c r="TYY51" s="127"/>
      <c r="TYZ51" s="127"/>
      <c r="TZA51" s="127"/>
      <c r="TZB51" s="127"/>
      <c r="TZC51" s="127"/>
      <c r="TZD51" s="127"/>
      <c r="TZE51" s="127"/>
      <c r="TZF51" s="127"/>
      <c r="TZG51" s="127"/>
      <c r="TZH51" s="127"/>
      <c r="TZI51" s="127"/>
      <c r="TZJ51" s="127"/>
      <c r="TZK51" s="127"/>
      <c r="TZL51" s="127"/>
      <c r="TZM51" s="127"/>
      <c r="TZN51" s="127"/>
      <c r="TZO51" s="127"/>
      <c r="TZP51" s="127"/>
      <c r="TZQ51" s="127"/>
      <c r="TZR51" s="127"/>
      <c r="TZS51" s="127"/>
      <c r="TZT51" s="127"/>
      <c r="TZU51" s="127"/>
      <c r="TZV51" s="127"/>
      <c r="TZW51" s="127"/>
      <c r="TZX51" s="127"/>
      <c r="TZY51" s="127"/>
      <c r="TZZ51" s="127"/>
      <c r="UAA51" s="127"/>
      <c r="UAB51" s="127"/>
      <c r="UAC51" s="127"/>
      <c r="UAD51" s="127"/>
      <c r="UAE51" s="127"/>
      <c r="UAF51" s="127"/>
      <c r="UAG51" s="127"/>
      <c r="UAH51" s="127"/>
      <c r="UAI51" s="127"/>
      <c r="UAJ51" s="127"/>
      <c r="UAK51" s="127"/>
      <c r="UAL51" s="127"/>
      <c r="UAM51" s="127"/>
      <c r="UAN51" s="127"/>
      <c r="UAO51" s="127"/>
      <c r="UAP51" s="127"/>
      <c r="UAQ51" s="127"/>
      <c r="UAR51" s="127"/>
      <c r="UAS51" s="127"/>
      <c r="UAT51" s="127"/>
      <c r="UAU51" s="127"/>
      <c r="UAV51" s="127"/>
      <c r="UAW51" s="127"/>
      <c r="UAX51" s="127"/>
      <c r="UAY51" s="127"/>
      <c r="UAZ51" s="127"/>
      <c r="UBA51" s="127"/>
      <c r="UBB51" s="127"/>
      <c r="UBC51" s="127"/>
      <c r="UBD51" s="127"/>
      <c r="UBE51" s="127"/>
      <c r="UBF51" s="127"/>
      <c r="UBG51" s="127"/>
      <c r="UBH51" s="127"/>
      <c r="UBI51" s="127"/>
      <c r="UBJ51" s="127"/>
      <c r="UBK51" s="127"/>
      <c r="UBL51" s="127"/>
      <c r="UBM51" s="127"/>
      <c r="UBN51" s="127"/>
      <c r="UBO51" s="127"/>
      <c r="UBP51" s="127"/>
      <c r="UBQ51" s="127"/>
      <c r="UBR51" s="127"/>
      <c r="UBS51" s="127"/>
      <c r="UBT51" s="127"/>
      <c r="UBU51" s="127"/>
      <c r="UBV51" s="127"/>
      <c r="UBW51" s="127"/>
      <c r="UBX51" s="127"/>
      <c r="UBY51" s="127"/>
      <c r="UBZ51" s="127"/>
      <c r="UCA51" s="127"/>
      <c r="UCB51" s="127"/>
      <c r="UCC51" s="127"/>
      <c r="UCD51" s="127"/>
      <c r="UCE51" s="127"/>
      <c r="UCF51" s="127"/>
      <c r="UCG51" s="127"/>
      <c r="UCH51" s="127"/>
      <c r="UCI51" s="127"/>
      <c r="UCJ51" s="127"/>
      <c r="UCK51" s="127"/>
      <c r="UCL51" s="127"/>
      <c r="UCM51" s="127"/>
      <c r="UCN51" s="127"/>
      <c r="UCO51" s="127"/>
      <c r="UCP51" s="127"/>
      <c r="UCQ51" s="127"/>
      <c r="UCR51" s="127"/>
      <c r="UCS51" s="127"/>
      <c r="UCT51" s="127"/>
      <c r="UCU51" s="127"/>
      <c r="UCV51" s="127"/>
      <c r="UCW51" s="127"/>
      <c r="UCX51" s="127"/>
      <c r="UCY51" s="127"/>
      <c r="UCZ51" s="127"/>
      <c r="UDA51" s="127"/>
      <c r="UDB51" s="127"/>
      <c r="UDC51" s="127"/>
      <c r="UDD51" s="127"/>
      <c r="UDE51" s="127"/>
      <c r="UDF51" s="127"/>
      <c r="UDG51" s="127"/>
      <c r="UDH51" s="127"/>
      <c r="UDI51" s="127"/>
      <c r="UDJ51" s="127"/>
      <c r="UDK51" s="127"/>
      <c r="UDL51" s="127"/>
      <c r="UDM51" s="127"/>
      <c r="UDN51" s="127"/>
      <c r="UDO51" s="127"/>
      <c r="UDP51" s="127"/>
      <c r="UDQ51" s="127"/>
      <c r="UDR51" s="127"/>
      <c r="UDS51" s="127"/>
      <c r="UDT51" s="127"/>
      <c r="UDU51" s="127"/>
      <c r="UDV51" s="127"/>
      <c r="UDW51" s="127"/>
      <c r="UDX51" s="127"/>
      <c r="UDY51" s="127"/>
      <c r="UDZ51" s="127"/>
      <c r="UEA51" s="127"/>
      <c r="UEB51" s="127"/>
      <c r="UEC51" s="127"/>
      <c r="UED51" s="127"/>
      <c r="UEE51" s="127"/>
      <c r="UEF51" s="127"/>
      <c r="UEG51" s="127"/>
      <c r="UEH51" s="127"/>
      <c r="UEI51" s="127"/>
      <c r="UEJ51" s="127"/>
      <c r="UEK51" s="127"/>
      <c r="UEL51" s="127"/>
      <c r="UEM51" s="127"/>
      <c r="UEN51" s="127"/>
      <c r="UEO51" s="127"/>
      <c r="UEP51" s="127"/>
      <c r="UEQ51" s="127"/>
      <c r="UER51" s="127"/>
      <c r="UES51" s="127"/>
      <c r="UET51" s="127"/>
      <c r="UEU51" s="127"/>
      <c r="UEV51" s="127"/>
      <c r="UEW51" s="127"/>
      <c r="UEX51" s="127"/>
      <c r="UEY51" s="127"/>
      <c r="UEZ51" s="127"/>
      <c r="UFA51" s="127"/>
      <c r="UFB51" s="127"/>
      <c r="UFC51" s="127"/>
      <c r="UFD51" s="127"/>
      <c r="UFE51" s="127"/>
      <c r="UFF51" s="127"/>
      <c r="UFG51" s="127"/>
      <c r="UFH51" s="127"/>
      <c r="UFI51" s="127"/>
      <c r="UFJ51" s="127"/>
      <c r="UFK51" s="127"/>
      <c r="UFL51" s="127"/>
      <c r="UFM51" s="127"/>
      <c r="UFN51" s="127"/>
      <c r="UFO51" s="127"/>
      <c r="UFP51" s="127"/>
      <c r="UFQ51" s="127"/>
      <c r="UFR51" s="127"/>
      <c r="UFS51" s="127"/>
      <c r="UFT51" s="127"/>
      <c r="UFU51" s="127"/>
      <c r="UFV51" s="127"/>
      <c r="UFW51" s="127"/>
      <c r="UFX51" s="127"/>
      <c r="UFY51" s="127"/>
      <c r="UFZ51" s="127"/>
      <c r="UGA51" s="127"/>
      <c r="UGB51" s="127"/>
      <c r="UGC51" s="127"/>
      <c r="UGD51" s="127"/>
      <c r="UGE51" s="127"/>
      <c r="UGF51" s="127"/>
      <c r="UGG51" s="127"/>
      <c r="UGH51" s="127"/>
      <c r="UGI51" s="127"/>
      <c r="UGJ51" s="127"/>
      <c r="UGK51" s="127"/>
      <c r="UGL51" s="127"/>
      <c r="UGM51" s="127"/>
      <c r="UGN51" s="127"/>
      <c r="UGO51" s="127"/>
      <c r="UGP51" s="127"/>
      <c r="UGQ51" s="127"/>
      <c r="UGR51" s="127"/>
      <c r="UGS51" s="127"/>
      <c r="UGT51" s="127"/>
      <c r="UGU51" s="127"/>
      <c r="UGV51" s="127"/>
      <c r="UGW51" s="127"/>
      <c r="UGX51" s="127"/>
      <c r="UGY51" s="127"/>
      <c r="UGZ51" s="127"/>
      <c r="UHA51" s="127"/>
      <c r="UHB51" s="127"/>
      <c r="UHC51" s="127"/>
      <c r="UHD51" s="127"/>
      <c r="UHE51" s="127"/>
      <c r="UHF51" s="127"/>
      <c r="UHG51" s="127"/>
      <c r="UHH51" s="127"/>
      <c r="UHI51" s="127"/>
      <c r="UHJ51" s="127"/>
      <c r="UHK51" s="127"/>
      <c r="UHL51" s="127"/>
      <c r="UHM51" s="127"/>
      <c r="UHN51" s="127"/>
      <c r="UHO51" s="127"/>
      <c r="UHP51" s="127"/>
      <c r="UHQ51" s="127"/>
      <c r="UHR51" s="127"/>
      <c r="UHS51" s="127"/>
      <c r="UHT51" s="127"/>
      <c r="UHU51" s="127"/>
      <c r="UHV51" s="127"/>
      <c r="UHW51" s="127"/>
      <c r="UHX51" s="127"/>
      <c r="UHY51" s="127"/>
      <c r="UHZ51" s="127"/>
      <c r="UIA51" s="127"/>
      <c r="UIB51" s="127"/>
      <c r="UIC51" s="127"/>
      <c r="UID51" s="127"/>
      <c r="UIE51" s="127"/>
      <c r="UIF51" s="127"/>
      <c r="UIG51" s="127"/>
      <c r="UIH51" s="127"/>
      <c r="UII51" s="127"/>
      <c r="UIJ51" s="127"/>
      <c r="UIK51" s="127"/>
      <c r="UIL51" s="127"/>
      <c r="UIM51" s="127"/>
      <c r="UIN51" s="127"/>
      <c r="UIO51" s="127"/>
      <c r="UIP51" s="127"/>
      <c r="UIQ51" s="127"/>
      <c r="UIR51" s="127"/>
      <c r="UIS51" s="127"/>
      <c r="UIT51" s="127"/>
      <c r="UIU51" s="127"/>
      <c r="UIV51" s="127"/>
      <c r="UIW51" s="127"/>
      <c r="UIX51" s="127"/>
      <c r="UIY51" s="127"/>
      <c r="UIZ51" s="127"/>
      <c r="UJA51" s="127"/>
      <c r="UJB51" s="127"/>
      <c r="UJC51" s="127"/>
      <c r="UJD51" s="127"/>
      <c r="UJE51" s="127"/>
      <c r="UJF51" s="127"/>
      <c r="UJG51" s="127"/>
      <c r="UJH51" s="127"/>
      <c r="UJI51" s="127"/>
      <c r="UJJ51" s="127"/>
      <c r="UJK51" s="127"/>
      <c r="UJL51" s="127"/>
      <c r="UJM51" s="127"/>
      <c r="UJN51" s="127"/>
      <c r="UJO51" s="127"/>
      <c r="UJP51" s="127"/>
      <c r="UJQ51" s="127"/>
      <c r="UJR51" s="127"/>
      <c r="UJS51" s="127"/>
      <c r="UJT51" s="127"/>
      <c r="UJU51" s="127"/>
      <c r="UJV51" s="127"/>
      <c r="UJW51" s="127"/>
      <c r="UJX51" s="127"/>
      <c r="UJY51" s="127"/>
      <c r="UJZ51" s="127"/>
      <c r="UKA51" s="127"/>
      <c r="UKB51" s="127"/>
      <c r="UKC51" s="127"/>
      <c r="UKD51" s="127"/>
      <c r="UKE51" s="127"/>
      <c r="UKF51" s="127"/>
      <c r="UKG51" s="127"/>
      <c r="UKH51" s="127"/>
      <c r="UKI51" s="127"/>
      <c r="UKJ51" s="127"/>
      <c r="UKK51" s="127"/>
      <c r="UKL51" s="127"/>
      <c r="UKM51" s="127"/>
      <c r="UKN51" s="127"/>
      <c r="UKO51" s="127"/>
      <c r="UKP51" s="127"/>
      <c r="UKQ51" s="127"/>
      <c r="UKR51" s="127"/>
      <c r="UKS51" s="127"/>
      <c r="UKT51" s="127"/>
      <c r="UKU51" s="127"/>
      <c r="UKV51" s="127"/>
      <c r="UKW51" s="127"/>
      <c r="UKX51" s="127"/>
      <c r="UKY51" s="127"/>
      <c r="UKZ51" s="127"/>
      <c r="ULA51" s="127"/>
      <c r="ULB51" s="127"/>
      <c r="ULC51" s="127"/>
      <c r="ULD51" s="127"/>
      <c r="ULE51" s="127"/>
      <c r="ULF51" s="127"/>
      <c r="ULG51" s="127"/>
      <c r="ULH51" s="127"/>
      <c r="ULI51" s="127"/>
      <c r="ULJ51" s="127"/>
      <c r="ULK51" s="127"/>
      <c r="ULL51" s="127"/>
      <c r="ULM51" s="127"/>
      <c r="ULN51" s="127"/>
      <c r="ULO51" s="127"/>
      <c r="ULP51" s="127"/>
      <c r="ULQ51" s="127"/>
      <c r="ULR51" s="127"/>
      <c r="ULS51" s="127"/>
      <c r="ULT51" s="127"/>
      <c r="ULU51" s="127"/>
      <c r="ULV51" s="127"/>
      <c r="ULW51" s="127"/>
      <c r="ULX51" s="127"/>
      <c r="ULY51" s="127"/>
      <c r="ULZ51" s="127"/>
      <c r="UMA51" s="127"/>
      <c r="UMB51" s="127"/>
      <c r="UMC51" s="127"/>
      <c r="UMD51" s="127"/>
      <c r="UME51" s="127"/>
      <c r="UMF51" s="127"/>
      <c r="UMG51" s="127"/>
      <c r="UMH51" s="127"/>
      <c r="UMI51" s="127"/>
      <c r="UMJ51" s="127"/>
      <c r="UMK51" s="127"/>
      <c r="UML51" s="127"/>
      <c r="UMM51" s="127"/>
      <c r="UMN51" s="127"/>
      <c r="UMO51" s="127"/>
      <c r="UMP51" s="127"/>
      <c r="UMQ51" s="127"/>
      <c r="UMR51" s="127"/>
      <c r="UMS51" s="127"/>
      <c r="UMT51" s="127"/>
      <c r="UMU51" s="127"/>
      <c r="UMV51" s="127"/>
      <c r="UMW51" s="127"/>
      <c r="UMX51" s="127"/>
      <c r="UMY51" s="127"/>
      <c r="UMZ51" s="127"/>
      <c r="UNA51" s="127"/>
      <c r="UNB51" s="127"/>
      <c r="UNC51" s="127"/>
      <c r="UND51" s="127"/>
      <c r="UNE51" s="127"/>
      <c r="UNF51" s="127"/>
      <c r="UNG51" s="127"/>
      <c r="UNH51" s="127"/>
      <c r="UNI51" s="127"/>
      <c r="UNJ51" s="127"/>
      <c r="UNK51" s="127"/>
      <c r="UNL51" s="127"/>
      <c r="UNM51" s="127"/>
      <c r="UNN51" s="127"/>
      <c r="UNO51" s="127"/>
      <c r="UNP51" s="127"/>
      <c r="UNQ51" s="127"/>
      <c r="UNR51" s="127"/>
      <c r="UNS51" s="127"/>
      <c r="UNT51" s="127"/>
      <c r="UNU51" s="127"/>
      <c r="UNV51" s="127"/>
      <c r="UNW51" s="127"/>
      <c r="UNX51" s="127"/>
      <c r="UNY51" s="127"/>
      <c r="UNZ51" s="127"/>
      <c r="UOA51" s="127"/>
      <c r="UOB51" s="127"/>
      <c r="UOC51" s="127"/>
      <c r="UOD51" s="127"/>
      <c r="UOE51" s="127"/>
      <c r="UOF51" s="127"/>
      <c r="UOG51" s="127"/>
      <c r="UOH51" s="127"/>
      <c r="UOI51" s="127"/>
      <c r="UOJ51" s="127"/>
      <c r="UOK51" s="127"/>
      <c r="UOL51" s="127"/>
      <c r="UOM51" s="127"/>
      <c r="UON51" s="127"/>
      <c r="UOO51" s="127"/>
      <c r="UOP51" s="127"/>
      <c r="UOQ51" s="127"/>
      <c r="UOR51" s="127"/>
      <c r="UOS51" s="127"/>
      <c r="UOT51" s="127"/>
      <c r="UOU51" s="127"/>
      <c r="UOV51" s="127"/>
      <c r="UOW51" s="127"/>
      <c r="UOX51" s="127"/>
      <c r="UOY51" s="127"/>
      <c r="UOZ51" s="127"/>
      <c r="UPA51" s="127"/>
      <c r="UPB51" s="127"/>
      <c r="UPC51" s="127"/>
      <c r="UPD51" s="127"/>
      <c r="UPE51" s="127"/>
      <c r="UPF51" s="127"/>
      <c r="UPG51" s="127"/>
      <c r="UPH51" s="127"/>
      <c r="UPI51" s="127"/>
      <c r="UPJ51" s="127"/>
      <c r="UPK51" s="127"/>
      <c r="UPL51" s="127"/>
      <c r="UPM51" s="127"/>
      <c r="UPN51" s="127"/>
      <c r="UPO51" s="127"/>
      <c r="UPP51" s="127"/>
      <c r="UPQ51" s="127"/>
      <c r="UPR51" s="127"/>
      <c r="UPS51" s="127"/>
      <c r="UPT51" s="127"/>
      <c r="UPU51" s="127"/>
      <c r="UPV51" s="127"/>
      <c r="UPW51" s="127"/>
      <c r="UPX51" s="127"/>
      <c r="UPY51" s="127"/>
      <c r="UPZ51" s="127"/>
      <c r="UQA51" s="127"/>
      <c r="UQB51" s="127"/>
      <c r="UQC51" s="127"/>
      <c r="UQD51" s="127"/>
      <c r="UQE51" s="127"/>
      <c r="UQF51" s="127"/>
      <c r="UQG51" s="127"/>
      <c r="UQH51" s="127"/>
      <c r="UQI51" s="127"/>
      <c r="UQJ51" s="127"/>
      <c r="UQK51" s="127"/>
      <c r="UQL51" s="127"/>
      <c r="UQM51" s="127"/>
      <c r="UQN51" s="127"/>
      <c r="UQO51" s="127"/>
      <c r="UQP51" s="127"/>
      <c r="UQQ51" s="127"/>
      <c r="UQR51" s="127"/>
      <c r="UQS51" s="127"/>
      <c r="UQT51" s="127"/>
      <c r="UQU51" s="127"/>
      <c r="UQV51" s="127"/>
      <c r="UQW51" s="127"/>
      <c r="UQX51" s="127"/>
      <c r="UQY51" s="127"/>
      <c r="UQZ51" s="127"/>
      <c r="URA51" s="127"/>
      <c r="URB51" s="127"/>
      <c r="URC51" s="127"/>
      <c r="URD51" s="127"/>
      <c r="URE51" s="127"/>
      <c r="URF51" s="127"/>
      <c r="URG51" s="127"/>
      <c r="URH51" s="127"/>
      <c r="URI51" s="127"/>
      <c r="URJ51" s="127"/>
      <c r="URK51" s="127"/>
      <c r="URL51" s="127"/>
      <c r="URM51" s="127"/>
      <c r="URN51" s="127"/>
      <c r="URO51" s="127"/>
      <c r="URP51" s="127"/>
      <c r="URQ51" s="127"/>
      <c r="URR51" s="127"/>
      <c r="URS51" s="127"/>
      <c r="URT51" s="127"/>
      <c r="URU51" s="127"/>
      <c r="URV51" s="127"/>
      <c r="URW51" s="127"/>
      <c r="URX51" s="127"/>
      <c r="URY51" s="127"/>
      <c r="URZ51" s="127"/>
      <c r="USA51" s="127"/>
      <c r="USB51" s="127"/>
      <c r="USC51" s="127"/>
      <c r="USD51" s="127"/>
      <c r="USE51" s="127"/>
      <c r="USF51" s="127"/>
      <c r="USG51" s="127"/>
      <c r="USH51" s="127"/>
      <c r="USI51" s="127"/>
      <c r="USJ51" s="127"/>
      <c r="USK51" s="127"/>
      <c r="USL51" s="127"/>
      <c r="USM51" s="127"/>
      <c r="USN51" s="127"/>
      <c r="USO51" s="127"/>
      <c r="USP51" s="127"/>
      <c r="USQ51" s="127"/>
      <c r="USR51" s="127"/>
      <c r="USS51" s="127"/>
      <c r="UST51" s="127"/>
      <c r="USU51" s="127"/>
      <c r="USV51" s="127"/>
      <c r="USW51" s="127"/>
      <c r="USX51" s="127"/>
      <c r="USY51" s="127"/>
      <c r="USZ51" s="127"/>
      <c r="UTA51" s="127"/>
      <c r="UTB51" s="127"/>
      <c r="UTC51" s="127"/>
      <c r="UTD51" s="127"/>
      <c r="UTE51" s="127"/>
      <c r="UTF51" s="127"/>
      <c r="UTG51" s="127"/>
      <c r="UTH51" s="127"/>
      <c r="UTI51" s="127"/>
      <c r="UTJ51" s="127"/>
      <c r="UTK51" s="127"/>
      <c r="UTL51" s="127"/>
      <c r="UTM51" s="127"/>
      <c r="UTN51" s="127"/>
      <c r="UTO51" s="127"/>
      <c r="UTP51" s="127"/>
      <c r="UTQ51" s="127"/>
      <c r="UTR51" s="127"/>
      <c r="UTS51" s="127"/>
      <c r="UTT51" s="127"/>
      <c r="UTU51" s="127"/>
      <c r="UTV51" s="127"/>
      <c r="UTW51" s="127"/>
      <c r="UTX51" s="127"/>
      <c r="UTY51" s="127"/>
      <c r="UTZ51" s="127"/>
      <c r="UUA51" s="127"/>
      <c r="UUB51" s="127"/>
      <c r="UUC51" s="127"/>
      <c r="UUD51" s="127"/>
      <c r="UUE51" s="127"/>
      <c r="UUF51" s="127"/>
      <c r="UUG51" s="127"/>
      <c r="UUH51" s="127"/>
      <c r="UUI51" s="127"/>
      <c r="UUJ51" s="127"/>
      <c r="UUK51" s="127"/>
      <c r="UUL51" s="127"/>
      <c r="UUM51" s="127"/>
      <c r="UUN51" s="127"/>
      <c r="UUO51" s="127"/>
      <c r="UUP51" s="127"/>
      <c r="UUQ51" s="127"/>
      <c r="UUR51" s="127"/>
      <c r="UUS51" s="127"/>
      <c r="UUT51" s="127"/>
      <c r="UUU51" s="127"/>
      <c r="UUV51" s="127"/>
      <c r="UUW51" s="127"/>
      <c r="UUX51" s="127"/>
      <c r="UUY51" s="127"/>
      <c r="UUZ51" s="127"/>
      <c r="UVA51" s="127"/>
      <c r="UVB51" s="127"/>
      <c r="UVC51" s="127"/>
      <c r="UVD51" s="127"/>
      <c r="UVE51" s="127"/>
      <c r="UVF51" s="127"/>
      <c r="UVG51" s="127"/>
      <c r="UVH51" s="127"/>
      <c r="UVI51" s="127"/>
      <c r="UVJ51" s="127"/>
      <c r="UVK51" s="127"/>
      <c r="UVL51" s="127"/>
      <c r="UVM51" s="127"/>
      <c r="UVN51" s="127"/>
      <c r="UVO51" s="127"/>
      <c r="UVP51" s="127"/>
      <c r="UVQ51" s="127"/>
      <c r="UVR51" s="127"/>
      <c r="UVS51" s="127"/>
      <c r="UVT51" s="127"/>
      <c r="UVU51" s="127"/>
      <c r="UVV51" s="127"/>
      <c r="UVW51" s="127"/>
      <c r="UVX51" s="127"/>
      <c r="UVY51" s="127"/>
      <c r="UVZ51" s="127"/>
      <c r="UWA51" s="127"/>
      <c r="UWB51" s="127"/>
      <c r="UWC51" s="127"/>
      <c r="UWD51" s="127"/>
      <c r="UWE51" s="127"/>
      <c r="UWF51" s="127"/>
      <c r="UWG51" s="127"/>
      <c r="UWH51" s="127"/>
      <c r="UWI51" s="127"/>
      <c r="UWJ51" s="127"/>
      <c r="UWK51" s="127"/>
      <c r="UWL51" s="127"/>
      <c r="UWM51" s="127"/>
      <c r="UWN51" s="127"/>
      <c r="UWO51" s="127"/>
      <c r="UWP51" s="127"/>
      <c r="UWQ51" s="127"/>
      <c r="UWR51" s="127"/>
      <c r="UWS51" s="127"/>
      <c r="UWT51" s="127"/>
      <c r="UWU51" s="127"/>
      <c r="UWV51" s="127"/>
      <c r="UWW51" s="127"/>
      <c r="UWX51" s="127"/>
      <c r="UWY51" s="127"/>
      <c r="UWZ51" s="127"/>
      <c r="UXA51" s="127"/>
      <c r="UXB51" s="127"/>
      <c r="UXC51" s="127"/>
      <c r="UXD51" s="127"/>
      <c r="UXE51" s="127"/>
      <c r="UXF51" s="127"/>
      <c r="UXG51" s="127"/>
      <c r="UXH51" s="127"/>
      <c r="UXI51" s="127"/>
      <c r="UXJ51" s="127"/>
      <c r="UXK51" s="127"/>
      <c r="UXL51" s="127"/>
      <c r="UXM51" s="127"/>
      <c r="UXN51" s="127"/>
      <c r="UXO51" s="127"/>
      <c r="UXP51" s="127"/>
      <c r="UXQ51" s="127"/>
      <c r="UXR51" s="127"/>
      <c r="UXS51" s="127"/>
      <c r="UXT51" s="127"/>
      <c r="UXU51" s="127"/>
      <c r="UXV51" s="127"/>
      <c r="UXW51" s="127"/>
      <c r="UXX51" s="127"/>
      <c r="UXY51" s="127"/>
      <c r="UXZ51" s="127"/>
      <c r="UYA51" s="127"/>
      <c r="UYB51" s="127"/>
      <c r="UYC51" s="127"/>
      <c r="UYD51" s="127"/>
      <c r="UYE51" s="127"/>
      <c r="UYF51" s="127"/>
      <c r="UYG51" s="127"/>
      <c r="UYH51" s="127"/>
      <c r="UYI51" s="127"/>
      <c r="UYJ51" s="127"/>
      <c r="UYK51" s="127"/>
      <c r="UYL51" s="127"/>
      <c r="UYM51" s="127"/>
      <c r="UYN51" s="127"/>
      <c r="UYO51" s="127"/>
      <c r="UYP51" s="127"/>
      <c r="UYQ51" s="127"/>
      <c r="UYR51" s="127"/>
      <c r="UYS51" s="127"/>
      <c r="UYT51" s="127"/>
      <c r="UYU51" s="127"/>
      <c r="UYV51" s="127"/>
      <c r="UYW51" s="127"/>
      <c r="UYX51" s="127"/>
      <c r="UYY51" s="127"/>
      <c r="UYZ51" s="127"/>
      <c r="UZA51" s="127"/>
      <c r="UZB51" s="127"/>
      <c r="UZC51" s="127"/>
      <c r="UZD51" s="127"/>
      <c r="UZE51" s="127"/>
      <c r="UZF51" s="127"/>
      <c r="UZG51" s="127"/>
      <c r="UZH51" s="127"/>
      <c r="UZI51" s="127"/>
      <c r="UZJ51" s="127"/>
      <c r="UZK51" s="127"/>
      <c r="UZL51" s="127"/>
      <c r="UZM51" s="127"/>
      <c r="UZN51" s="127"/>
      <c r="UZO51" s="127"/>
      <c r="UZP51" s="127"/>
      <c r="UZQ51" s="127"/>
      <c r="UZR51" s="127"/>
      <c r="UZS51" s="127"/>
      <c r="UZT51" s="127"/>
      <c r="UZU51" s="127"/>
      <c r="UZV51" s="127"/>
      <c r="UZW51" s="127"/>
      <c r="UZX51" s="127"/>
      <c r="UZY51" s="127"/>
      <c r="UZZ51" s="127"/>
      <c r="VAA51" s="127"/>
      <c r="VAB51" s="127"/>
      <c r="VAC51" s="127"/>
      <c r="VAD51" s="127"/>
      <c r="VAE51" s="127"/>
      <c r="VAF51" s="127"/>
      <c r="VAG51" s="127"/>
      <c r="VAH51" s="127"/>
      <c r="VAI51" s="127"/>
      <c r="VAJ51" s="127"/>
      <c r="VAK51" s="127"/>
      <c r="VAL51" s="127"/>
      <c r="VAM51" s="127"/>
      <c r="VAN51" s="127"/>
      <c r="VAO51" s="127"/>
      <c r="VAP51" s="127"/>
      <c r="VAQ51" s="127"/>
      <c r="VAR51" s="127"/>
      <c r="VAS51" s="127"/>
      <c r="VAT51" s="127"/>
      <c r="VAU51" s="127"/>
      <c r="VAV51" s="127"/>
      <c r="VAW51" s="127"/>
      <c r="VAX51" s="127"/>
      <c r="VAY51" s="127"/>
      <c r="VAZ51" s="127"/>
      <c r="VBA51" s="127"/>
      <c r="VBB51" s="127"/>
      <c r="VBC51" s="127"/>
      <c r="VBD51" s="127"/>
      <c r="VBE51" s="127"/>
      <c r="VBF51" s="127"/>
      <c r="VBG51" s="127"/>
      <c r="VBH51" s="127"/>
      <c r="VBI51" s="127"/>
      <c r="VBJ51" s="127"/>
      <c r="VBK51" s="127"/>
      <c r="VBL51" s="127"/>
      <c r="VBM51" s="127"/>
      <c r="VBN51" s="127"/>
      <c r="VBO51" s="127"/>
      <c r="VBP51" s="127"/>
      <c r="VBQ51" s="127"/>
      <c r="VBR51" s="127"/>
      <c r="VBS51" s="127"/>
      <c r="VBT51" s="127"/>
      <c r="VBU51" s="127"/>
      <c r="VBV51" s="127"/>
      <c r="VBW51" s="127"/>
      <c r="VBX51" s="127"/>
      <c r="VBY51" s="127"/>
      <c r="VBZ51" s="127"/>
      <c r="VCA51" s="127"/>
      <c r="VCB51" s="127"/>
      <c r="VCC51" s="127"/>
      <c r="VCD51" s="127"/>
      <c r="VCE51" s="127"/>
      <c r="VCF51" s="127"/>
      <c r="VCG51" s="127"/>
      <c r="VCH51" s="127"/>
      <c r="VCI51" s="127"/>
      <c r="VCJ51" s="127"/>
      <c r="VCK51" s="127"/>
      <c r="VCL51" s="127"/>
      <c r="VCM51" s="127"/>
      <c r="VCN51" s="127"/>
      <c r="VCO51" s="127"/>
      <c r="VCP51" s="127"/>
      <c r="VCQ51" s="127"/>
      <c r="VCR51" s="127"/>
      <c r="VCS51" s="127"/>
      <c r="VCT51" s="127"/>
      <c r="VCU51" s="127"/>
      <c r="VCV51" s="127"/>
      <c r="VCW51" s="127"/>
      <c r="VCX51" s="127"/>
      <c r="VCY51" s="127"/>
      <c r="VCZ51" s="127"/>
      <c r="VDA51" s="127"/>
      <c r="VDB51" s="127"/>
      <c r="VDC51" s="127"/>
      <c r="VDD51" s="127"/>
      <c r="VDE51" s="127"/>
      <c r="VDF51" s="127"/>
      <c r="VDG51" s="127"/>
      <c r="VDH51" s="127"/>
      <c r="VDI51" s="127"/>
      <c r="VDJ51" s="127"/>
      <c r="VDK51" s="127"/>
      <c r="VDL51" s="127"/>
      <c r="VDM51" s="127"/>
      <c r="VDN51" s="127"/>
      <c r="VDO51" s="127"/>
      <c r="VDP51" s="127"/>
      <c r="VDQ51" s="127"/>
      <c r="VDR51" s="127"/>
      <c r="VDS51" s="127"/>
      <c r="VDT51" s="127"/>
      <c r="VDU51" s="127"/>
      <c r="VDV51" s="127"/>
      <c r="VDW51" s="127"/>
      <c r="VDX51" s="127"/>
      <c r="VDY51" s="127"/>
      <c r="VDZ51" s="127"/>
      <c r="VEA51" s="127"/>
      <c r="VEB51" s="127"/>
      <c r="VEC51" s="127"/>
      <c r="VED51" s="127"/>
      <c r="VEE51" s="127"/>
      <c r="VEF51" s="127"/>
      <c r="VEG51" s="127"/>
      <c r="VEH51" s="127"/>
      <c r="VEI51" s="127"/>
      <c r="VEJ51" s="127"/>
      <c r="VEK51" s="127"/>
      <c r="VEL51" s="127"/>
      <c r="VEM51" s="127"/>
      <c r="VEN51" s="127"/>
      <c r="VEO51" s="127"/>
      <c r="VEP51" s="127"/>
      <c r="VEQ51" s="127"/>
      <c r="VER51" s="127"/>
      <c r="VES51" s="127"/>
      <c r="VET51" s="127"/>
      <c r="VEU51" s="127"/>
      <c r="VEV51" s="127"/>
      <c r="VEW51" s="127"/>
      <c r="VEX51" s="127"/>
      <c r="VEY51" s="127"/>
      <c r="VEZ51" s="127"/>
      <c r="VFA51" s="127"/>
      <c r="VFB51" s="127"/>
      <c r="VFC51" s="127"/>
      <c r="VFD51" s="127"/>
      <c r="VFE51" s="127"/>
      <c r="VFF51" s="127"/>
      <c r="VFG51" s="127"/>
      <c r="VFH51" s="127"/>
      <c r="VFI51" s="127"/>
      <c r="VFJ51" s="127"/>
      <c r="VFK51" s="127"/>
      <c r="VFL51" s="127"/>
      <c r="VFM51" s="127"/>
      <c r="VFN51" s="127"/>
      <c r="VFO51" s="127"/>
      <c r="VFP51" s="127"/>
      <c r="VFQ51" s="127"/>
      <c r="VFR51" s="127"/>
      <c r="VFS51" s="127"/>
      <c r="VFT51" s="127"/>
      <c r="VFU51" s="127"/>
      <c r="VFV51" s="127"/>
      <c r="VFW51" s="127"/>
      <c r="VFX51" s="127"/>
      <c r="VFY51" s="127"/>
      <c r="VFZ51" s="127"/>
      <c r="VGA51" s="127"/>
      <c r="VGB51" s="127"/>
      <c r="VGC51" s="127"/>
      <c r="VGD51" s="127"/>
      <c r="VGE51" s="127"/>
      <c r="VGF51" s="127"/>
      <c r="VGG51" s="127"/>
      <c r="VGH51" s="127"/>
      <c r="VGI51" s="127"/>
      <c r="VGJ51" s="127"/>
      <c r="VGK51" s="127"/>
      <c r="VGL51" s="127"/>
      <c r="VGM51" s="127"/>
      <c r="VGN51" s="127"/>
      <c r="VGO51" s="127"/>
      <c r="VGP51" s="127"/>
      <c r="VGQ51" s="127"/>
      <c r="VGR51" s="127"/>
      <c r="VGS51" s="127"/>
      <c r="VGT51" s="127"/>
      <c r="VGU51" s="127"/>
      <c r="VGV51" s="127"/>
      <c r="VGW51" s="127"/>
      <c r="VGX51" s="127"/>
      <c r="VGY51" s="127"/>
      <c r="VGZ51" s="127"/>
      <c r="VHA51" s="127"/>
      <c r="VHB51" s="127"/>
      <c r="VHC51" s="127"/>
      <c r="VHD51" s="127"/>
      <c r="VHE51" s="127"/>
      <c r="VHF51" s="127"/>
      <c r="VHG51" s="127"/>
      <c r="VHH51" s="127"/>
      <c r="VHI51" s="127"/>
      <c r="VHJ51" s="127"/>
      <c r="VHK51" s="127"/>
      <c r="VHL51" s="127"/>
      <c r="VHM51" s="127"/>
      <c r="VHN51" s="127"/>
      <c r="VHO51" s="127"/>
      <c r="VHP51" s="127"/>
      <c r="VHQ51" s="127"/>
      <c r="VHR51" s="127"/>
      <c r="VHS51" s="127"/>
      <c r="VHT51" s="127"/>
      <c r="VHU51" s="127"/>
      <c r="VHV51" s="127"/>
      <c r="VHW51" s="127"/>
      <c r="VHX51" s="127"/>
      <c r="VHY51" s="127"/>
      <c r="VHZ51" s="127"/>
      <c r="VIA51" s="127"/>
      <c r="VIB51" s="127"/>
      <c r="VIC51" s="127"/>
      <c r="VID51" s="127"/>
      <c r="VIE51" s="127"/>
      <c r="VIF51" s="127"/>
      <c r="VIG51" s="127"/>
      <c r="VIH51" s="127"/>
      <c r="VII51" s="127"/>
      <c r="VIJ51" s="127"/>
      <c r="VIK51" s="127"/>
      <c r="VIL51" s="127"/>
      <c r="VIM51" s="127"/>
      <c r="VIN51" s="127"/>
      <c r="VIO51" s="127"/>
      <c r="VIP51" s="127"/>
      <c r="VIQ51" s="127"/>
      <c r="VIR51" s="127"/>
      <c r="VIS51" s="127"/>
      <c r="VIT51" s="127"/>
      <c r="VIU51" s="127"/>
      <c r="VIV51" s="127"/>
      <c r="VIW51" s="127"/>
      <c r="VIX51" s="127"/>
      <c r="VIY51" s="127"/>
      <c r="VIZ51" s="127"/>
      <c r="VJA51" s="127"/>
      <c r="VJB51" s="127"/>
      <c r="VJC51" s="127"/>
      <c r="VJD51" s="127"/>
      <c r="VJE51" s="127"/>
      <c r="VJF51" s="127"/>
      <c r="VJG51" s="127"/>
      <c r="VJH51" s="127"/>
      <c r="VJI51" s="127"/>
      <c r="VJJ51" s="127"/>
      <c r="VJK51" s="127"/>
      <c r="VJL51" s="127"/>
      <c r="VJM51" s="127"/>
      <c r="VJN51" s="127"/>
      <c r="VJO51" s="127"/>
      <c r="VJP51" s="127"/>
      <c r="VJQ51" s="127"/>
      <c r="VJR51" s="127"/>
      <c r="VJS51" s="127"/>
      <c r="VJT51" s="127"/>
      <c r="VJU51" s="127"/>
      <c r="VJV51" s="127"/>
      <c r="VJW51" s="127"/>
      <c r="VJX51" s="127"/>
      <c r="VJY51" s="127"/>
      <c r="VJZ51" s="127"/>
      <c r="VKA51" s="127"/>
      <c r="VKB51" s="127"/>
      <c r="VKC51" s="127"/>
      <c r="VKD51" s="127"/>
      <c r="VKE51" s="127"/>
      <c r="VKF51" s="127"/>
      <c r="VKG51" s="127"/>
      <c r="VKH51" s="127"/>
      <c r="VKI51" s="127"/>
      <c r="VKJ51" s="127"/>
      <c r="VKK51" s="127"/>
      <c r="VKL51" s="127"/>
      <c r="VKM51" s="127"/>
      <c r="VKN51" s="127"/>
      <c r="VKO51" s="127"/>
      <c r="VKP51" s="127"/>
      <c r="VKQ51" s="127"/>
      <c r="VKR51" s="127"/>
      <c r="VKS51" s="127"/>
      <c r="VKT51" s="127"/>
      <c r="VKU51" s="127"/>
      <c r="VKV51" s="127"/>
      <c r="VKW51" s="127"/>
      <c r="VKX51" s="127"/>
      <c r="VKY51" s="127"/>
      <c r="VKZ51" s="127"/>
      <c r="VLA51" s="127"/>
      <c r="VLB51" s="127"/>
      <c r="VLC51" s="127"/>
      <c r="VLD51" s="127"/>
      <c r="VLE51" s="127"/>
      <c r="VLF51" s="127"/>
      <c r="VLG51" s="127"/>
      <c r="VLH51" s="127"/>
      <c r="VLI51" s="127"/>
      <c r="VLJ51" s="127"/>
      <c r="VLK51" s="127"/>
      <c r="VLL51" s="127"/>
      <c r="VLM51" s="127"/>
      <c r="VLN51" s="127"/>
      <c r="VLO51" s="127"/>
      <c r="VLP51" s="127"/>
      <c r="VLQ51" s="127"/>
      <c r="VLR51" s="127"/>
      <c r="VLS51" s="127"/>
      <c r="VLT51" s="127"/>
      <c r="VLU51" s="127"/>
      <c r="VLV51" s="127"/>
      <c r="VLW51" s="127"/>
      <c r="VLX51" s="127"/>
      <c r="VLY51" s="127"/>
      <c r="VLZ51" s="127"/>
      <c r="VMA51" s="127"/>
      <c r="VMB51" s="127"/>
      <c r="VMC51" s="127"/>
      <c r="VMD51" s="127"/>
      <c r="VME51" s="127"/>
      <c r="VMF51" s="127"/>
      <c r="VMG51" s="127"/>
      <c r="VMH51" s="127"/>
      <c r="VMI51" s="127"/>
      <c r="VMJ51" s="127"/>
      <c r="VMK51" s="127"/>
      <c r="VML51" s="127"/>
      <c r="VMM51" s="127"/>
      <c r="VMN51" s="127"/>
      <c r="VMO51" s="127"/>
      <c r="VMP51" s="127"/>
      <c r="VMQ51" s="127"/>
      <c r="VMR51" s="127"/>
      <c r="VMS51" s="127"/>
      <c r="VMT51" s="127"/>
      <c r="VMU51" s="127"/>
      <c r="VMV51" s="127"/>
      <c r="VMW51" s="127"/>
      <c r="VMX51" s="127"/>
      <c r="VMY51" s="127"/>
      <c r="VMZ51" s="127"/>
      <c r="VNA51" s="127"/>
      <c r="VNB51" s="127"/>
      <c r="VNC51" s="127"/>
      <c r="VND51" s="127"/>
      <c r="VNE51" s="127"/>
      <c r="VNF51" s="127"/>
      <c r="VNG51" s="127"/>
      <c r="VNH51" s="127"/>
      <c r="VNI51" s="127"/>
      <c r="VNJ51" s="127"/>
      <c r="VNK51" s="127"/>
      <c r="VNL51" s="127"/>
      <c r="VNM51" s="127"/>
      <c r="VNN51" s="127"/>
      <c r="VNO51" s="127"/>
      <c r="VNP51" s="127"/>
      <c r="VNQ51" s="127"/>
      <c r="VNR51" s="127"/>
      <c r="VNS51" s="127"/>
      <c r="VNT51" s="127"/>
      <c r="VNU51" s="127"/>
      <c r="VNV51" s="127"/>
      <c r="VNW51" s="127"/>
      <c r="VNX51" s="127"/>
      <c r="VNY51" s="127"/>
      <c r="VNZ51" s="127"/>
      <c r="VOA51" s="127"/>
      <c r="VOB51" s="127"/>
      <c r="VOC51" s="127"/>
      <c r="VOD51" s="127"/>
      <c r="VOE51" s="127"/>
      <c r="VOF51" s="127"/>
      <c r="VOG51" s="127"/>
      <c r="VOH51" s="127"/>
      <c r="VOI51" s="127"/>
      <c r="VOJ51" s="127"/>
      <c r="VOK51" s="127"/>
      <c r="VOL51" s="127"/>
      <c r="VOM51" s="127"/>
      <c r="VON51" s="127"/>
      <c r="VOO51" s="127"/>
      <c r="VOP51" s="127"/>
      <c r="VOQ51" s="127"/>
      <c r="VOR51" s="127"/>
      <c r="VOS51" s="127"/>
      <c r="VOT51" s="127"/>
      <c r="VOU51" s="127"/>
      <c r="VOV51" s="127"/>
      <c r="VOW51" s="127"/>
      <c r="VOX51" s="127"/>
      <c r="VOY51" s="127"/>
      <c r="VOZ51" s="127"/>
      <c r="VPA51" s="127"/>
      <c r="VPB51" s="127"/>
      <c r="VPC51" s="127"/>
      <c r="VPD51" s="127"/>
      <c r="VPE51" s="127"/>
      <c r="VPF51" s="127"/>
      <c r="VPG51" s="127"/>
      <c r="VPH51" s="127"/>
      <c r="VPI51" s="127"/>
      <c r="VPJ51" s="127"/>
      <c r="VPK51" s="127"/>
      <c r="VPL51" s="127"/>
      <c r="VPM51" s="127"/>
      <c r="VPN51" s="127"/>
      <c r="VPO51" s="127"/>
      <c r="VPP51" s="127"/>
      <c r="VPQ51" s="127"/>
      <c r="VPR51" s="127"/>
      <c r="VPS51" s="127"/>
      <c r="VPT51" s="127"/>
      <c r="VPU51" s="127"/>
      <c r="VPV51" s="127"/>
      <c r="VPW51" s="127"/>
      <c r="VPX51" s="127"/>
      <c r="VPY51" s="127"/>
      <c r="VPZ51" s="127"/>
      <c r="VQA51" s="127"/>
      <c r="VQB51" s="127"/>
      <c r="VQC51" s="127"/>
      <c r="VQD51" s="127"/>
      <c r="VQE51" s="127"/>
      <c r="VQF51" s="127"/>
      <c r="VQG51" s="127"/>
      <c r="VQH51" s="127"/>
      <c r="VQI51" s="127"/>
      <c r="VQJ51" s="127"/>
      <c r="VQK51" s="127"/>
      <c r="VQL51" s="127"/>
      <c r="VQM51" s="127"/>
      <c r="VQN51" s="127"/>
      <c r="VQO51" s="127"/>
      <c r="VQP51" s="127"/>
      <c r="VQQ51" s="127"/>
      <c r="VQR51" s="127"/>
      <c r="VQS51" s="127"/>
      <c r="VQT51" s="127"/>
      <c r="VQU51" s="127"/>
      <c r="VQV51" s="127"/>
      <c r="VQW51" s="127"/>
      <c r="VQX51" s="127"/>
      <c r="VQY51" s="127"/>
      <c r="VQZ51" s="127"/>
      <c r="VRA51" s="127"/>
      <c r="VRB51" s="127"/>
      <c r="VRC51" s="127"/>
      <c r="VRD51" s="127"/>
      <c r="VRE51" s="127"/>
      <c r="VRF51" s="127"/>
      <c r="VRG51" s="127"/>
      <c r="VRH51" s="127"/>
      <c r="VRI51" s="127"/>
      <c r="VRJ51" s="127"/>
      <c r="VRK51" s="127"/>
      <c r="VRL51" s="127"/>
      <c r="VRM51" s="127"/>
      <c r="VRN51" s="127"/>
      <c r="VRO51" s="127"/>
      <c r="VRP51" s="127"/>
      <c r="VRQ51" s="127"/>
      <c r="VRR51" s="127"/>
      <c r="VRS51" s="127"/>
      <c r="VRT51" s="127"/>
      <c r="VRU51" s="127"/>
      <c r="VRV51" s="127"/>
      <c r="VRW51" s="127"/>
      <c r="VRX51" s="127"/>
      <c r="VRY51" s="127"/>
      <c r="VRZ51" s="127"/>
      <c r="VSA51" s="127"/>
      <c r="VSB51" s="127"/>
      <c r="VSC51" s="127"/>
      <c r="VSD51" s="127"/>
      <c r="VSE51" s="127"/>
      <c r="VSF51" s="127"/>
      <c r="VSG51" s="127"/>
      <c r="VSH51" s="127"/>
      <c r="VSI51" s="127"/>
      <c r="VSJ51" s="127"/>
      <c r="VSK51" s="127"/>
      <c r="VSL51" s="127"/>
      <c r="VSM51" s="127"/>
      <c r="VSN51" s="127"/>
      <c r="VSO51" s="127"/>
      <c r="VSP51" s="127"/>
      <c r="VSQ51" s="127"/>
      <c r="VSR51" s="127"/>
      <c r="VSS51" s="127"/>
      <c r="VST51" s="127"/>
      <c r="VSU51" s="127"/>
      <c r="VSV51" s="127"/>
      <c r="VSW51" s="127"/>
      <c r="VSX51" s="127"/>
      <c r="VSY51" s="127"/>
      <c r="VSZ51" s="127"/>
      <c r="VTA51" s="127"/>
      <c r="VTB51" s="127"/>
      <c r="VTC51" s="127"/>
      <c r="VTD51" s="127"/>
      <c r="VTE51" s="127"/>
      <c r="VTF51" s="127"/>
      <c r="VTG51" s="127"/>
      <c r="VTH51" s="127"/>
      <c r="VTI51" s="127"/>
      <c r="VTJ51" s="127"/>
      <c r="VTK51" s="127"/>
      <c r="VTL51" s="127"/>
      <c r="VTM51" s="127"/>
      <c r="VTN51" s="127"/>
      <c r="VTO51" s="127"/>
      <c r="VTP51" s="127"/>
      <c r="VTQ51" s="127"/>
      <c r="VTR51" s="127"/>
      <c r="VTS51" s="127"/>
      <c r="VTT51" s="127"/>
      <c r="VTU51" s="127"/>
      <c r="VTV51" s="127"/>
      <c r="VTW51" s="127"/>
      <c r="VTX51" s="127"/>
      <c r="VTY51" s="127"/>
      <c r="VTZ51" s="127"/>
      <c r="VUA51" s="127"/>
      <c r="VUB51" s="127"/>
      <c r="VUC51" s="127"/>
      <c r="VUD51" s="127"/>
      <c r="VUE51" s="127"/>
      <c r="VUF51" s="127"/>
      <c r="VUG51" s="127"/>
      <c r="VUH51" s="127"/>
      <c r="VUI51" s="127"/>
      <c r="VUJ51" s="127"/>
      <c r="VUK51" s="127"/>
      <c r="VUL51" s="127"/>
      <c r="VUM51" s="127"/>
      <c r="VUN51" s="127"/>
      <c r="VUO51" s="127"/>
      <c r="VUP51" s="127"/>
      <c r="VUQ51" s="127"/>
      <c r="VUR51" s="127"/>
      <c r="VUS51" s="127"/>
      <c r="VUT51" s="127"/>
      <c r="VUU51" s="127"/>
      <c r="VUV51" s="127"/>
      <c r="VUW51" s="127"/>
      <c r="VUX51" s="127"/>
      <c r="VUY51" s="127"/>
      <c r="VUZ51" s="127"/>
      <c r="VVA51" s="127"/>
      <c r="VVB51" s="127"/>
      <c r="VVC51" s="127"/>
      <c r="VVD51" s="127"/>
      <c r="VVE51" s="127"/>
      <c r="VVF51" s="127"/>
      <c r="VVG51" s="127"/>
      <c r="VVH51" s="127"/>
      <c r="VVI51" s="127"/>
      <c r="VVJ51" s="127"/>
      <c r="VVK51" s="127"/>
      <c r="VVL51" s="127"/>
      <c r="VVM51" s="127"/>
      <c r="VVN51" s="127"/>
      <c r="VVO51" s="127"/>
      <c r="VVP51" s="127"/>
      <c r="VVQ51" s="127"/>
      <c r="VVR51" s="127"/>
      <c r="VVS51" s="127"/>
      <c r="VVT51" s="127"/>
      <c r="VVU51" s="127"/>
      <c r="VVV51" s="127"/>
      <c r="VVW51" s="127"/>
      <c r="VVX51" s="127"/>
      <c r="VVY51" s="127"/>
      <c r="VVZ51" s="127"/>
      <c r="VWA51" s="127"/>
      <c r="VWB51" s="127"/>
      <c r="VWC51" s="127"/>
      <c r="VWD51" s="127"/>
      <c r="VWE51" s="127"/>
      <c r="VWF51" s="127"/>
      <c r="VWG51" s="127"/>
      <c r="VWH51" s="127"/>
      <c r="VWI51" s="127"/>
      <c r="VWJ51" s="127"/>
      <c r="VWK51" s="127"/>
      <c r="VWL51" s="127"/>
      <c r="VWM51" s="127"/>
      <c r="VWN51" s="127"/>
      <c r="VWO51" s="127"/>
      <c r="VWP51" s="127"/>
      <c r="VWQ51" s="127"/>
      <c r="VWR51" s="127"/>
      <c r="VWS51" s="127"/>
      <c r="VWT51" s="127"/>
      <c r="VWU51" s="127"/>
      <c r="VWV51" s="127"/>
      <c r="VWW51" s="127"/>
      <c r="VWX51" s="127"/>
      <c r="VWY51" s="127"/>
      <c r="VWZ51" s="127"/>
      <c r="VXA51" s="127"/>
      <c r="VXB51" s="127"/>
      <c r="VXC51" s="127"/>
      <c r="VXD51" s="127"/>
      <c r="VXE51" s="127"/>
      <c r="VXF51" s="127"/>
      <c r="VXG51" s="127"/>
      <c r="VXH51" s="127"/>
      <c r="VXI51" s="127"/>
      <c r="VXJ51" s="127"/>
      <c r="VXK51" s="127"/>
      <c r="VXL51" s="127"/>
      <c r="VXM51" s="127"/>
      <c r="VXN51" s="127"/>
      <c r="VXO51" s="127"/>
      <c r="VXP51" s="127"/>
      <c r="VXQ51" s="127"/>
      <c r="VXR51" s="127"/>
      <c r="VXS51" s="127"/>
      <c r="VXT51" s="127"/>
      <c r="VXU51" s="127"/>
      <c r="VXV51" s="127"/>
      <c r="VXW51" s="127"/>
      <c r="VXX51" s="127"/>
      <c r="VXY51" s="127"/>
      <c r="VXZ51" s="127"/>
      <c r="VYA51" s="127"/>
      <c r="VYB51" s="127"/>
      <c r="VYC51" s="127"/>
      <c r="VYD51" s="127"/>
      <c r="VYE51" s="127"/>
      <c r="VYF51" s="127"/>
      <c r="VYG51" s="127"/>
      <c r="VYH51" s="127"/>
      <c r="VYI51" s="127"/>
      <c r="VYJ51" s="127"/>
      <c r="VYK51" s="127"/>
      <c r="VYL51" s="127"/>
      <c r="VYM51" s="127"/>
      <c r="VYN51" s="127"/>
      <c r="VYO51" s="127"/>
      <c r="VYP51" s="127"/>
      <c r="VYQ51" s="127"/>
      <c r="VYR51" s="127"/>
      <c r="VYS51" s="127"/>
      <c r="VYT51" s="127"/>
      <c r="VYU51" s="127"/>
      <c r="VYV51" s="127"/>
      <c r="VYW51" s="127"/>
      <c r="VYX51" s="127"/>
      <c r="VYY51" s="127"/>
      <c r="VYZ51" s="127"/>
      <c r="VZA51" s="127"/>
      <c r="VZB51" s="127"/>
      <c r="VZC51" s="127"/>
      <c r="VZD51" s="127"/>
      <c r="VZE51" s="127"/>
      <c r="VZF51" s="127"/>
      <c r="VZG51" s="127"/>
      <c r="VZH51" s="127"/>
      <c r="VZI51" s="127"/>
      <c r="VZJ51" s="127"/>
      <c r="VZK51" s="127"/>
      <c r="VZL51" s="127"/>
      <c r="VZM51" s="127"/>
      <c r="VZN51" s="127"/>
      <c r="VZO51" s="127"/>
      <c r="VZP51" s="127"/>
      <c r="VZQ51" s="127"/>
      <c r="VZR51" s="127"/>
      <c r="VZS51" s="127"/>
      <c r="VZT51" s="127"/>
      <c r="VZU51" s="127"/>
      <c r="VZV51" s="127"/>
      <c r="VZW51" s="127"/>
      <c r="VZX51" s="127"/>
      <c r="VZY51" s="127"/>
      <c r="VZZ51" s="127"/>
      <c r="WAA51" s="127"/>
      <c r="WAB51" s="127"/>
      <c r="WAC51" s="127"/>
      <c r="WAD51" s="127"/>
      <c r="WAE51" s="127"/>
      <c r="WAF51" s="127"/>
      <c r="WAG51" s="127"/>
      <c r="WAH51" s="127"/>
      <c r="WAI51" s="127"/>
      <c r="WAJ51" s="127"/>
      <c r="WAK51" s="127"/>
      <c r="WAL51" s="127"/>
      <c r="WAM51" s="127"/>
      <c r="WAN51" s="127"/>
      <c r="WAO51" s="127"/>
      <c r="WAP51" s="127"/>
      <c r="WAQ51" s="127"/>
      <c r="WAR51" s="127"/>
      <c r="WAS51" s="127"/>
      <c r="WAT51" s="127"/>
      <c r="WAU51" s="127"/>
      <c r="WAV51" s="127"/>
      <c r="WAW51" s="127"/>
      <c r="WAX51" s="127"/>
      <c r="WAY51" s="127"/>
      <c r="WAZ51" s="127"/>
      <c r="WBA51" s="127"/>
      <c r="WBB51" s="127"/>
      <c r="WBC51" s="127"/>
      <c r="WBD51" s="127"/>
      <c r="WBE51" s="127"/>
      <c r="WBF51" s="127"/>
      <c r="WBG51" s="127"/>
      <c r="WBH51" s="127"/>
      <c r="WBI51" s="127"/>
      <c r="WBJ51" s="127"/>
      <c r="WBK51" s="127"/>
      <c r="WBL51" s="127"/>
      <c r="WBM51" s="127"/>
      <c r="WBN51" s="127"/>
      <c r="WBO51" s="127"/>
      <c r="WBP51" s="127"/>
      <c r="WBQ51" s="127"/>
      <c r="WBR51" s="127"/>
      <c r="WBS51" s="127"/>
      <c r="WBT51" s="127"/>
      <c r="WBU51" s="127"/>
      <c r="WBV51" s="127"/>
      <c r="WBW51" s="127"/>
      <c r="WBX51" s="127"/>
      <c r="WBY51" s="127"/>
      <c r="WBZ51" s="127"/>
      <c r="WCA51" s="127"/>
      <c r="WCB51" s="127"/>
      <c r="WCC51" s="127"/>
      <c r="WCD51" s="127"/>
      <c r="WCE51" s="127"/>
      <c r="WCF51" s="127"/>
      <c r="WCG51" s="127"/>
      <c r="WCH51" s="127"/>
      <c r="WCI51" s="127"/>
      <c r="WCJ51" s="127"/>
      <c r="WCK51" s="127"/>
      <c r="WCL51" s="127"/>
      <c r="WCM51" s="127"/>
      <c r="WCN51" s="127"/>
      <c r="WCO51" s="127"/>
      <c r="WCP51" s="127"/>
      <c r="WCQ51" s="127"/>
      <c r="WCR51" s="127"/>
      <c r="WCS51" s="127"/>
      <c r="WCT51" s="127"/>
      <c r="WCU51" s="127"/>
      <c r="WCV51" s="127"/>
      <c r="WCW51" s="127"/>
      <c r="WCX51" s="127"/>
      <c r="WCY51" s="127"/>
      <c r="WCZ51" s="127"/>
      <c r="WDA51" s="127"/>
      <c r="WDB51" s="127"/>
      <c r="WDC51" s="127"/>
      <c r="WDD51" s="127"/>
      <c r="WDE51" s="127"/>
      <c r="WDF51" s="127"/>
      <c r="WDG51" s="127"/>
      <c r="WDH51" s="127"/>
      <c r="WDI51" s="127"/>
      <c r="WDJ51" s="127"/>
      <c r="WDK51" s="127"/>
      <c r="WDL51" s="127"/>
      <c r="WDM51" s="127"/>
      <c r="WDN51" s="127"/>
      <c r="WDO51" s="127"/>
      <c r="WDP51" s="127"/>
      <c r="WDQ51" s="127"/>
      <c r="WDR51" s="127"/>
      <c r="WDS51" s="127"/>
      <c r="WDT51" s="127"/>
      <c r="WDU51" s="127"/>
      <c r="WDV51" s="127"/>
      <c r="WDW51" s="127"/>
      <c r="WDX51" s="127"/>
      <c r="WDY51" s="127"/>
      <c r="WDZ51" s="127"/>
      <c r="WEA51" s="127"/>
      <c r="WEB51" s="127"/>
      <c r="WEC51" s="127"/>
      <c r="WED51" s="127"/>
      <c r="WEE51" s="127"/>
      <c r="WEF51" s="127"/>
      <c r="WEG51" s="127"/>
      <c r="WEH51" s="127"/>
      <c r="WEI51" s="127"/>
      <c r="WEJ51" s="127"/>
      <c r="WEK51" s="127"/>
      <c r="WEL51" s="127"/>
      <c r="WEM51" s="127"/>
      <c r="WEN51" s="127"/>
      <c r="WEO51" s="127"/>
      <c r="WEP51" s="127"/>
      <c r="WEQ51" s="127"/>
      <c r="WER51" s="127"/>
      <c r="WES51" s="127"/>
      <c r="WET51" s="127"/>
      <c r="WEU51" s="127"/>
      <c r="WEV51" s="127"/>
      <c r="WEW51" s="127"/>
      <c r="WEX51" s="127"/>
      <c r="WEY51" s="127"/>
      <c r="WEZ51" s="127"/>
      <c r="WFA51" s="127"/>
      <c r="WFB51" s="127"/>
      <c r="WFC51" s="127"/>
      <c r="WFD51" s="127"/>
      <c r="WFE51" s="127"/>
      <c r="WFF51" s="127"/>
      <c r="WFG51" s="127"/>
      <c r="WFH51" s="127"/>
      <c r="WFI51" s="127"/>
      <c r="WFJ51" s="127"/>
      <c r="WFK51" s="127"/>
      <c r="WFL51" s="127"/>
      <c r="WFM51" s="127"/>
      <c r="WFN51" s="127"/>
      <c r="WFO51" s="127"/>
      <c r="WFP51" s="127"/>
      <c r="WFQ51" s="127"/>
      <c r="WFR51" s="127"/>
      <c r="WFS51" s="127"/>
      <c r="WFT51" s="127"/>
      <c r="WFU51" s="127"/>
      <c r="WFV51" s="127"/>
      <c r="WFW51" s="127"/>
      <c r="WFX51" s="127"/>
      <c r="WFY51" s="127"/>
      <c r="WFZ51" s="127"/>
      <c r="WGA51" s="127"/>
      <c r="WGB51" s="127"/>
      <c r="WGC51" s="127"/>
      <c r="WGD51" s="127"/>
      <c r="WGE51" s="127"/>
      <c r="WGF51" s="127"/>
      <c r="WGG51" s="127"/>
      <c r="WGH51" s="127"/>
      <c r="WGI51" s="127"/>
      <c r="WGJ51" s="127"/>
      <c r="WGK51" s="127"/>
      <c r="WGL51" s="127"/>
      <c r="WGM51" s="127"/>
      <c r="WGN51" s="127"/>
      <c r="WGO51" s="127"/>
      <c r="WGP51" s="127"/>
      <c r="WGQ51" s="127"/>
      <c r="WGR51" s="127"/>
      <c r="WGS51" s="127"/>
      <c r="WGT51" s="127"/>
      <c r="WGU51" s="127"/>
      <c r="WGV51" s="127"/>
      <c r="WGW51" s="127"/>
      <c r="WGX51" s="127"/>
      <c r="WGY51" s="127"/>
      <c r="WGZ51" s="127"/>
      <c r="WHA51" s="127"/>
      <c r="WHB51" s="127"/>
      <c r="WHC51" s="127"/>
      <c r="WHD51" s="127"/>
      <c r="WHE51" s="127"/>
      <c r="WHF51" s="127"/>
      <c r="WHG51" s="127"/>
      <c r="WHH51" s="127"/>
      <c r="WHI51" s="127"/>
      <c r="WHJ51" s="127"/>
      <c r="WHK51" s="127"/>
      <c r="WHL51" s="127"/>
      <c r="WHM51" s="127"/>
      <c r="WHN51" s="127"/>
      <c r="WHO51" s="127"/>
      <c r="WHP51" s="127"/>
      <c r="WHQ51" s="127"/>
      <c r="WHR51" s="127"/>
      <c r="WHS51" s="127"/>
      <c r="WHT51" s="127"/>
      <c r="WHU51" s="127"/>
      <c r="WHV51" s="127"/>
      <c r="WHW51" s="127"/>
      <c r="WHX51" s="127"/>
      <c r="WHY51" s="127"/>
      <c r="WHZ51" s="127"/>
      <c r="WIA51" s="127"/>
      <c r="WIB51" s="127"/>
      <c r="WIC51" s="127"/>
      <c r="WID51" s="127"/>
      <c r="WIE51" s="127"/>
      <c r="WIF51" s="127"/>
      <c r="WIG51" s="127"/>
      <c r="WIH51" s="127"/>
      <c r="WII51" s="127"/>
      <c r="WIJ51" s="127"/>
      <c r="WIK51" s="127"/>
      <c r="WIL51" s="127"/>
      <c r="WIM51" s="127"/>
      <c r="WIN51" s="127"/>
      <c r="WIO51" s="127"/>
      <c r="WIP51" s="127"/>
      <c r="WIQ51" s="127"/>
      <c r="WIR51" s="127"/>
      <c r="WIS51" s="127"/>
      <c r="WIT51" s="127"/>
      <c r="WIU51" s="127"/>
      <c r="WIV51" s="127"/>
      <c r="WIW51" s="127"/>
      <c r="WIX51" s="127"/>
      <c r="WIY51" s="127"/>
      <c r="WIZ51" s="127"/>
      <c r="WJA51" s="127"/>
      <c r="WJB51" s="127"/>
      <c r="WJC51" s="127"/>
      <c r="WJD51" s="127"/>
      <c r="WJE51" s="127"/>
      <c r="WJF51" s="127"/>
      <c r="WJG51" s="127"/>
      <c r="WJH51" s="127"/>
      <c r="WJI51" s="127"/>
      <c r="WJJ51" s="127"/>
      <c r="WJK51" s="127"/>
      <c r="WJL51" s="127"/>
      <c r="WJM51" s="127"/>
      <c r="WJN51" s="127"/>
      <c r="WJO51" s="127"/>
      <c r="WJP51" s="127"/>
      <c r="WJQ51" s="127"/>
      <c r="WJR51" s="127"/>
      <c r="WJS51" s="127"/>
      <c r="WJT51" s="127"/>
      <c r="WJU51" s="127"/>
      <c r="WJV51" s="127"/>
      <c r="WJW51" s="127"/>
      <c r="WJX51" s="127"/>
      <c r="WJY51" s="127"/>
      <c r="WJZ51" s="127"/>
      <c r="WKA51" s="127"/>
      <c r="WKB51" s="127"/>
      <c r="WKC51" s="127"/>
      <c r="WKD51" s="127"/>
      <c r="WKE51" s="127"/>
      <c r="WKF51" s="127"/>
      <c r="WKG51" s="127"/>
      <c r="WKH51" s="127"/>
      <c r="WKI51" s="127"/>
      <c r="WKJ51" s="127"/>
      <c r="WKK51" s="127"/>
      <c r="WKL51" s="127"/>
      <c r="WKM51" s="127"/>
      <c r="WKN51" s="127"/>
      <c r="WKO51" s="127"/>
      <c r="WKP51" s="127"/>
      <c r="WKQ51" s="127"/>
      <c r="WKR51" s="127"/>
      <c r="WKS51" s="127"/>
      <c r="WKT51" s="127"/>
      <c r="WKU51" s="127"/>
      <c r="WKV51" s="127"/>
      <c r="WKW51" s="127"/>
      <c r="WKX51" s="127"/>
      <c r="WKY51" s="127"/>
      <c r="WKZ51" s="127"/>
      <c r="WLA51" s="127"/>
      <c r="WLB51" s="127"/>
      <c r="WLC51" s="127"/>
      <c r="WLD51" s="127"/>
      <c r="WLE51" s="127"/>
      <c r="WLF51" s="127"/>
      <c r="WLG51" s="127"/>
      <c r="WLH51" s="127"/>
      <c r="WLI51" s="127"/>
      <c r="WLJ51" s="127"/>
      <c r="WLK51" s="127"/>
      <c r="WLL51" s="127"/>
      <c r="WLM51" s="127"/>
      <c r="WLN51" s="127"/>
      <c r="WLO51" s="127"/>
      <c r="WLP51" s="127"/>
      <c r="WLQ51" s="127"/>
      <c r="WLR51" s="127"/>
      <c r="WLS51" s="127"/>
      <c r="WLT51" s="127"/>
      <c r="WLU51" s="127"/>
      <c r="WLV51" s="127"/>
      <c r="WLW51" s="127"/>
      <c r="WLX51" s="127"/>
      <c r="WLY51" s="127"/>
      <c r="WLZ51" s="127"/>
      <c r="WMA51" s="127"/>
      <c r="WMB51" s="127"/>
      <c r="WMC51" s="127"/>
      <c r="WMD51" s="127"/>
      <c r="WME51" s="127"/>
      <c r="WMF51" s="127"/>
      <c r="WMG51" s="127"/>
      <c r="WMH51" s="127"/>
      <c r="WMI51" s="127"/>
      <c r="WMJ51" s="127"/>
      <c r="WMK51" s="127"/>
      <c r="WML51" s="127"/>
      <c r="WMM51" s="127"/>
      <c r="WMN51" s="127"/>
      <c r="WMO51" s="127"/>
      <c r="WMP51" s="127"/>
      <c r="WMQ51" s="127"/>
      <c r="WMR51" s="127"/>
      <c r="WMS51" s="127"/>
      <c r="WMT51" s="127"/>
      <c r="WMU51" s="127"/>
      <c r="WMV51" s="127"/>
      <c r="WMW51" s="127"/>
      <c r="WMX51" s="127"/>
      <c r="WMY51" s="127"/>
      <c r="WMZ51" s="127"/>
      <c r="WNA51" s="127"/>
      <c r="WNB51" s="127"/>
      <c r="WNC51" s="127"/>
      <c r="WND51" s="127"/>
      <c r="WNE51" s="127"/>
      <c r="WNF51" s="127"/>
      <c r="WNG51" s="127"/>
      <c r="WNH51" s="127"/>
      <c r="WNI51" s="127"/>
      <c r="WNJ51" s="127"/>
      <c r="WNK51" s="127"/>
      <c r="WNL51" s="127"/>
      <c r="WNM51" s="127"/>
      <c r="WNN51" s="127"/>
      <c r="WNO51" s="127"/>
      <c r="WNP51" s="127"/>
      <c r="WNQ51" s="127"/>
      <c r="WNR51" s="127"/>
      <c r="WNS51" s="127"/>
      <c r="WNT51" s="127"/>
      <c r="WNU51" s="127"/>
      <c r="WNV51" s="127"/>
      <c r="WNW51" s="127"/>
      <c r="WNX51" s="127"/>
      <c r="WNY51" s="127"/>
      <c r="WNZ51" s="127"/>
      <c r="WOA51" s="127"/>
      <c r="WOB51" s="127"/>
      <c r="WOC51" s="127"/>
      <c r="WOD51" s="127"/>
      <c r="WOE51" s="127"/>
      <c r="WOF51" s="127"/>
      <c r="WOG51" s="127"/>
      <c r="WOH51" s="127"/>
      <c r="WOI51" s="127"/>
      <c r="WOJ51" s="127"/>
      <c r="WOK51" s="127"/>
      <c r="WOL51" s="127"/>
      <c r="WOM51" s="127"/>
      <c r="WON51" s="127"/>
      <c r="WOO51" s="127"/>
      <c r="WOP51" s="127"/>
      <c r="WOQ51" s="127"/>
      <c r="WOR51" s="127"/>
      <c r="WOS51" s="127"/>
      <c r="WOT51" s="127"/>
      <c r="WOU51" s="127"/>
      <c r="WOV51" s="127"/>
      <c r="WOW51" s="127"/>
      <c r="WOX51" s="127"/>
      <c r="WOY51" s="127"/>
      <c r="WOZ51" s="127"/>
      <c r="WPA51" s="127"/>
      <c r="WPB51" s="127"/>
      <c r="WPC51" s="127"/>
      <c r="WPD51" s="127"/>
      <c r="WPE51" s="127"/>
      <c r="WPF51" s="127"/>
      <c r="WPG51" s="127"/>
      <c r="WPH51" s="127"/>
      <c r="WPI51" s="127"/>
      <c r="WPJ51" s="127"/>
      <c r="WPK51" s="127"/>
      <c r="WPL51" s="127"/>
      <c r="WPM51" s="127"/>
      <c r="WPN51" s="127"/>
      <c r="WPO51" s="127"/>
      <c r="WPP51" s="127"/>
      <c r="WPQ51" s="127"/>
      <c r="WPR51" s="127"/>
      <c r="WPS51" s="127"/>
      <c r="WPT51" s="127"/>
      <c r="WPU51" s="127"/>
      <c r="WPV51" s="127"/>
      <c r="WPW51" s="127"/>
      <c r="WPX51" s="127"/>
      <c r="WPY51" s="127"/>
      <c r="WPZ51" s="127"/>
      <c r="WQA51" s="127"/>
      <c r="WQB51" s="127"/>
      <c r="WQC51" s="127"/>
      <c r="WQD51" s="127"/>
      <c r="WQE51" s="127"/>
      <c r="WQF51" s="127"/>
      <c r="WQG51" s="127"/>
      <c r="WQH51" s="127"/>
      <c r="WQI51" s="127"/>
      <c r="WQJ51" s="127"/>
      <c r="WQK51" s="127"/>
      <c r="WQL51" s="127"/>
      <c r="WQM51" s="127"/>
      <c r="WQN51" s="127"/>
      <c r="WQO51" s="127"/>
      <c r="WQP51" s="127"/>
      <c r="WQQ51" s="127"/>
      <c r="WQR51" s="127"/>
      <c r="WQS51" s="127"/>
      <c r="WQT51" s="127"/>
      <c r="WQU51" s="127"/>
      <c r="WQV51" s="127"/>
      <c r="WQW51" s="127"/>
      <c r="WQX51" s="127"/>
      <c r="WQY51" s="127"/>
      <c r="WQZ51" s="127"/>
      <c r="WRA51" s="127"/>
      <c r="WRB51" s="127"/>
      <c r="WRC51" s="127"/>
      <c r="WRD51" s="127"/>
      <c r="WRE51" s="127"/>
      <c r="WRF51" s="127"/>
      <c r="WRG51" s="127"/>
      <c r="WRH51" s="127"/>
      <c r="WRI51" s="127"/>
      <c r="WRJ51" s="127"/>
      <c r="WRK51" s="127"/>
      <c r="WRL51" s="127"/>
      <c r="WRM51" s="127"/>
      <c r="WRN51" s="127"/>
      <c r="WRO51" s="127"/>
      <c r="WRP51" s="127"/>
      <c r="WRQ51" s="127"/>
      <c r="WRR51" s="127"/>
      <c r="WRS51" s="127"/>
      <c r="WRT51" s="127"/>
      <c r="WRU51" s="127"/>
      <c r="WRV51" s="127"/>
      <c r="WRW51" s="127"/>
      <c r="WRX51" s="127"/>
      <c r="WRY51" s="127"/>
      <c r="WRZ51" s="127"/>
      <c r="WSA51" s="127"/>
      <c r="WSB51" s="127"/>
      <c r="WSC51" s="127"/>
      <c r="WSD51" s="127"/>
      <c r="WSE51" s="127"/>
      <c r="WSF51" s="127"/>
      <c r="WSG51" s="127"/>
      <c r="WSH51" s="127"/>
      <c r="WSI51" s="127"/>
      <c r="WSJ51" s="127"/>
      <c r="WSK51" s="127"/>
      <c r="WSL51" s="127"/>
      <c r="WSM51" s="127"/>
      <c r="WSN51" s="127"/>
      <c r="WSO51" s="127"/>
      <c r="WSP51" s="127"/>
      <c r="WSQ51" s="127"/>
      <c r="WSR51" s="127"/>
      <c r="WSS51" s="127"/>
      <c r="WST51" s="127"/>
      <c r="WSU51" s="127"/>
      <c r="WSV51" s="127"/>
      <c r="WSW51" s="127"/>
      <c r="WSX51" s="127"/>
      <c r="WSY51" s="127"/>
      <c r="WSZ51" s="127"/>
      <c r="WTA51" s="127"/>
      <c r="WTB51" s="127"/>
      <c r="WTC51" s="127"/>
      <c r="WTD51" s="127"/>
      <c r="WTE51" s="127"/>
      <c r="WTF51" s="127"/>
      <c r="WTG51" s="127"/>
      <c r="WTH51" s="127"/>
      <c r="WTI51" s="127"/>
      <c r="WTJ51" s="127"/>
      <c r="WTK51" s="127"/>
      <c r="WTL51" s="127"/>
      <c r="WTM51" s="127"/>
      <c r="WTN51" s="127"/>
      <c r="WTO51" s="127"/>
      <c r="WTP51" s="127"/>
      <c r="WTQ51" s="127"/>
      <c r="WTR51" s="127"/>
      <c r="WTS51" s="127"/>
      <c r="WTT51" s="127"/>
      <c r="WTU51" s="127"/>
      <c r="WTV51" s="127"/>
      <c r="WTW51" s="127"/>
      <c r="WTX51" s="127"/>
      <c r="WTY51" s="127"/>
      <c r="WTZ51" s="127"/>
      <c r="WUA51" s="127"/>
      <c r="WUB51" s="127"/>
      <c r="WUC51" s="127"/>
      <c r="WUD51" s="127"/>
      <c r="WUE51" s="127"/>
      <c r="WUF51" s="127"/>
      <c r="WUG51" s="127"/>
      <c r="WUH51" s="127"/>
      <c r="WUI51" s="127"/>
      <c r="WUJ51" s="127"/>
      <c r="WUK51" s="127"/>
      <c r="WUL51" s="127"/>
      <c r="WUM51" s="127"/>
      <c r="WUN51" s="127"/>
      <c r="WUO51" s="127"/>
      <c r="WUP51" s="127"/>
      <c r="WUQ51" s="127"/>
      <c r="WUR51" s="127"/>
      <c r="WUS51" s="127"/>
      <c r="WUT51" s="127"/>
      <c r="WUU51" s="127"/>
      <c r="WUV51" s="127"/>
      <c r="WUW51" s="127"/>
      <c r="WUX51" s="127"/>
      <c r="WUY51" s="127"/>
      <c r="WUZ51" s="127"/>
      <c r="WVA51" s="127"/>
      <c r="WVB51" s="127"/>
      <c r="WVC51" s="127"/>
      <c r="WVD51" s="127"/>
      <c r="WVE51" s="127"/>
      <c r="WVF51" s="127"/>
      <c r="WVG51" s="127"/>
      <c r="WVH51" s="127"/>
      <c r="WVI51" s="127"/>
      <c r="WVJ51" s="127"/>
      <c r="WVK51" s="127"/>
      <c r="WVL51" s="127"/>
      <c r="WVM51" s="127"/>
      <c r="WVN51" s="127"/>
      <c r="WVO51" s="127"/>
      <c r="WVP51" s="127"/>
      <c r="WVQ51" s="127"/>
      <c r="WVR51" s="127"/>
      <c r="WVS51" s="127"/>
      <c r="WVT51" s="127"/>
      <c r="WVU51" s="127"/>
      <c r="WVV51" s="127"/>
      <c r="WVW51" s="127"/>
      <c r="WVX51" s="127"/>
      <c r="WVY51" s="127"/>
      <c r="WVZ51" s="127"/>
      <c r="WWA51" s="127"/>
      <c r="WWB51" s="127"/>
      <c r="WWC51" s="127"/>
      <c r="WWD51" s="127"/>
      <c r="WWE51" s="127"/>
      <c r="WWF51" s="127"/>
      <c r="WWG51" s="127"/>
      <c r="WWH51" s="127"/>
      <c r="WWI51" s="127"/>
      <c r="WWJ51" s="127"/>
      <c r="WWK51" s="127"/>
      <c r="WWL51" s="127"/>
      <c r="WWM51" s="127"/>
      <c r="WWN51" s="127"/>
      <c r="WWO51" s="127"/>
      <c r="WWP51" s="127"/>
      <c r="WWQ51" s="127"/>
      <c r="WWR51" s="127"/>
      <c r="WWS51" s="127"/>
      <c r="WWT51" s="127"/>
      <c r="WWU51" s="127"/>
      <c r="WWV51" s="127"/>
      <c r="WWW51" s="127"/>
      <c r="WWX51" s="127"/>
      <c r="WWY51" s="127"/>
      <c r="WWZ51" s="127"/>
      <c r="WXA51" s="127"/>
      <c r="WXB51" s="127"/>
      <c r="WXC51" s="127"/>
      <c r="WXD51" s="127"/>
      <c r="WXE51" s="127"/>
      <c r="WXF51" s="127"/>
      <c r="WXG51" s="127"/>
      <c r="WXH51" s="127"/>
      <c r="WXI51" s="127"/>
      <c r="WXJ51" s="127"/>
      <c r="WXK51" s="127"/>
      <c r="WXL51" s="127"/>
      <c r="WXM51" s="127"/>
      <c r="WXN51" s="127"/>
      <c r="WXO51" s="127"/>
      <c r="WXP51" s="127"/>
      <c r="WXQ51" s="127"/>
      <c r="WXR51" s="127"/>
      <c r="WXS51" s="127"/>
      <c r="WXT51" s="127"/>
      <c r="WXU51" s="127"/>
      <c r="WXV51" s="127"/>
      <c r="WXW51" s="127"/>
      <c r="WXX51" s="127"/>
      <c r="WXY51" s="127"/>
      <c r="WXZ51" s="127"/>
      <c r="WYA51" s="127"/>
      <c r="WYB51" s="127"/>
      <c r="WYC51" s="127"/>
      <c r="WYD51" s="127"/>
      <c r="WYE51" s="127"/>
      <c r="WYF51" s="127"/>
      <c r="WYG51" s="127"/>
      <c r="WYH51" s="127"/>
      <c r="WYI51" s="127"/>
      <c r="WYJ51" s="127"/>
      <c r="WYK51" s="127"/>
      <c r="WYL51" s="127"/>
      <c r="WYM51" s="127"/>
      <c r="WYN51" s="127"/>
      <c r="WYO51" s="127"/>
      <c r="WYP51" s="127"/>
      <c r="WYQ51" s="127"/>
      <c r="WYR51" s="127"/>
      <c r="WYS51" s="127"/>
      <c r="WYT51" s="127"/>
      <c r="WYU51" s="127"/>
      <c r="WYV51" s="127"/>
      <c r="WYW51" s="127"/>
      <c r="WYX51" s="127"/>
      <c r="WYY51" s="127"/>
      <c r="WYZ51" s="127"/>
      <c r="WZA51" s="127"/>
      <c r="WZB51" s="127"/>
      <c r="WZC51" s="127"/>
      <c r="WZD51" s="127"/>
      <c r="WZE51" s="127"/>
      <c r="WZF51" s="127"/>
      <c r="WZG51" s="127"/>
      <c r="WZH51" s="127"/>
      <c r="WZI51" s="127"/>
      <c r="WZJ51" s="127"/>
      <c r="WZK51" s="127"/>
      <c r="WZL51" s="127"/>
      <c r="WZM51" s="127"/>
      <c r="WZN51" s="127"/>
      <c r="WZO51" s="127"/>
      <c r="WZP51" s="127"/>
      <c r="WZQ51" s="127"/>
      <c r="WZR51" s="127"/>
      <c r="WZS51" s="127"/>
      <c r="WZT51" s="127"/>
      <c r="WZU51" s="127"/>
      <c r="WZV51" s="127"/>
      <c r="WZW51" s="127"/>
      <c r="WZX51" s="127"/>
      <c r="WZY51" s="127"/>
      <c r="WZZ51" s="127"/>
      <c r="XAA51" s="127"/>
      <c r="XAB51" s="127"/>
      <c r="XAC51" s="127"/>
      <c r="XAD51" s="127"/>
      <c r="XAE51" s="127"/>
      <c r="XAF51" s="127"/>
      <c r="XAG51" s="127"/>
      <c r="XAH51" s="127"/>
      <c r="XAI51" s="127"/>
      <c r="XAJ51" s="127"/>
      <c r="XAK51" s="127"/>
      <c r="XAL51" s="127"/>
      <c r="XAM51" s="127"/>
      <c r="XAN51" s="127"/>
      <c r="XAO51" s="127"/>
      <c r="XAP51" s="127"/>
      <c r="XAQ51" s="127"/>
      <c r="XAR51" s="127"/>
      <c r="XAS51" s="127"/>
      <c r="XAT51" s="127"/>
      <c r="XAU51" s="127"/>
      <c r="XAV51" s="127"/>
      <c r="XAW51" s="127"/>
      <c r="XAX51" s="127"/>
      <c r="XAY51" s="127"/>
      <c r="XAZ51" s="127"/>
      <c r="XBA51" s="127"/>
      <c r="XBB51" s="127"/>
      <c r="XBC51" s="127"/>
      <c r="XBD51" s="127"/>
      <c r="XBE51" s="127"/>
      <c r="XBF51" s="127"/>
      <c r="XBG51" s="127"/>
      <c r="XBH51" s="127"/>
      <c r="XBI51" s="127"/>
      <c r="XBJ51" s="127"/>
      <c r="XBK51" s="127"/>
      <c r="XBL51" s="127"/>
      <c r="XBM51" s="127"/>
      <c r="XBN51" s="127"/>
      <c r="XBO51" s="127"/>
      <c r="XBP51" s="127"/>
      <c r="XBQ51" s="127"/>
      <c r="XBR51" s="127"/>
      <c r="XBS51" s="127"/>
      <c r="XBT51" s="127"/>
      <c r="XBU51" s="127"/>
      <c r="XBV51" s="127"/>
      <c r="XBW51" s="127"/>
      <c r="XBX51" s="127"/>
      <c r="XBY51" s="127"/>
      <c r="XBZ51" s="127"/>
      <c r="XCA51" s="127"/>
      <c r="XCB51" s="127"/>
      <c r="XCC51" s="127"/>
      <c r="XCD51" s="127"/>
      <c r="XCE51" s="127"/>
      <c r="XCF51" s="127"/>
      <c r="XCG51" s="127"/>
      <c r="XCH51" s="127"/>
      <c r="XCI51" s="127"/>
      <c r="XCJ51" s="127"/>
      <c r="XCK51" s="127"/>
      <c r="XCL51" s="127"/>
      <c r="XCM51" s="127"/>
      <c r="XCN51" s="127"/>
      <c r="XCO51" s="127"/>
      <c r="XCP51" s="127"/>
      <c r="XCQ51" s="127"/>
      <c r="XCR51" s="127"/>
      <c r="XCS51" s="127"/>
      <c r="XCT51" s="127"/>
      <c r="XCU51" s="127"/>
      <c r="XCV51" s="127"/>
      <c r="XCW51" s="127"/>
      <c r="XCX51" s="127"/>
      <c r="XCY51" s="127"/>
      <c r="XCZ51" s="127"/>
      <c r="XDA51" s="127"/>
      <c r="XDB51" s="127"/>
      <c r="XDC51" s="127"/>
      <c r="XDD51" s="127"/>
      <c r="XDE51" s="127"/>
      <c r="XDF51" s="127"/>
      <c r="XDG51" s="127"/>
      <c r="XDH51" s="127"/>
      <c r="XDI51" s="127"/>
      <c r="XDJ51" s="127"/>
      <c r="XDK51" s="127"/>
      <c r="XDL51" s="127"/>
      <c r="XDM51" s="127"/>
      <c r="XDN51" s="127"/>
      <c r="XDO51" s="127"/>
      <c r="XDP51" s="127"/>
      <c r="XDQ51" s="127"/>
      <c r="XDR51" s="127"/>
      <c r="XDS51" s="127"/>
      <c r="XDT51" s="127"/>
      <c r="XDU51" s="127"/>
      <c r="XDV51" s="127"/>
      <c r="XDW51" s="127"/>
      <c r="XDX51" s="127"/>
      <c r="XDY51" s="127"/>
      <c r="XDZ51" s="127"/>
      <c r="XEA51" s="127"/>
      <c r="XEB51" s="127"/>
      <c r="XEC51" s="127"/>
      <c r="XED51" s="127"/>
      <c r="XEE51" s="127"/>
      <c r="XEF51" s="127"/>
      <c r="XEG51" s="127"/>
      <c r="XEH51" s="127"/>
      <c r="XEI51" s="127"/>
      <c r="XEJ51" s="127"/>
      <c r="XEK51" s="127"/>
      <c r="XEL51" s="127"/>
      <c r="XEM51" s="127"/>
      <c r="XEN51" s="127"/>
      <c r="XEO51" s="127"/>
      <c r="XEP51" s="127"/>
      <c r="XEQ51" s="127"/>
      <c r="XER51" s="127"/>
      <c r="XES51" s="127"/>
      <c r="XET51" s="127"/>
      <c r="XEU51" s="127"/>
      <c r="XEV51" s="127"/>
      <c r="XEW51" s="127"/>
      <c r="XEX51" s="127"/>
      <c r="XEY51" s="127"/>
      <c r="XEZ51" s="127"/>
      <c r="XFA51" s="127"/>
      <c r="XFB51" s="127"/>
      <c r="XFC51" s="127"/>
      <c r="XFD51" s="127"/>
    </row>
    <row r="52" spans="1:16384" s="132" customFormat="1" x14ac:dyDescent="0.2">
      <c r="A52" s="549" t="s">
        <v>15</v>
      </c>
      <c r="B52" s="269" t="s">
        <v>1005</v>
      </c>
      <c r="C52" s="276">
        <v>0</v>
      </c>
      <c r="D52" s="276">
        <v>0</v>
      </c>
      <c r="E52" s="276">
        <v>0</v>
      </c>
      <c r="F52" s="276">
        <v>0</v>
      </c>
      <c r="G52" s="266">
        <f t="shared" si="0"/>
        <v>0</v>
      </c>
    </row>
    <row r="53" spans="1:16384" s="132" customFormat="1" x14ac:dyDescent="0.2">
      <c r="A53" s="549" t="s">
        <v>16</v>
      </c>
      <c r="B53" s="234" t="s">
        <v>1006</v>
      </c>
      <c r="C53" s="274">
        <v>0</v>
      </c>
      <c r="D53" s="274">
        <v>0</v>
      </c>
      <c r="E53" s="274">
        <v>0</v>
      </c>
      <c r="F53" s="274">
        <v>0</v>
      </c>
      <c r="G53" s="255">
        <f>SUM(C53:F53)</f>
        <v>0</v>
      </c>
    </row>
    <row r="54" spans="1:16384" s="132" customFormat="1" ht="13.5" thickBot="1" x14ac:dyDescent="0.25">
      <c r="A54" s="549" t="s">
        <v>17</v>
      </c>
      <c r="B54" s="270" t="s">
        <v>1007</v>
      </c>
      <c r="C54" s="275">
        <v>0</v>
      </c>
      <c r="D54" s="275">
        <v>0</v>
      </c>
      <c r="E54" s="275">
        <v>0</v>
      </c>
      <c r="F54" s="275">
        <v>0</v>
      </c>
      <c r="G54" s="261">
        <f t="shared" si="0"/>
        <v>0</v>
      </c>
    </row>
    <row r="55" spans="1:16384" s="132" customFormat="1" ht="13.5" thickBot="1" x14ac:dyDescent="0.25">
      <c r="A55" s="741" t="s">
        <v>1008</v>
      </c>
      <c r="B55" s="742"/>
      <c r="C55" s="263">
        <f>SUM(C52:C54)</f>
        <v>0</v>
      </c>
      <c r="D55" s="263">
        <f t="shared" ref="D55:F55" si="8">SUM(D52:D54)</f>
        <v>0</v>
      </c>
      <c r="E55" s="263">
        <f t="shared" si="8"/>
        <v>0</v>
      </c>
      <c r="F55" s="263">
        <f t="shared" si="8"/>
        <v>0</v>
      </c>
      <c r="G55" s="263">
        <f>SUM(C55:F55)</f>
        <v>0</v>
      </c>
    </row>
    <row r="56" spans="1:16384" s="132" customFormat="1" ht="13.5" thickBot="1" x14ac:dyDescent="0.25">
      <c r="A56" s="734" t="s">
        <v>1009</v>
      </c>
      <c r="B56" s="735"/>
      <c r="C56" s="263">
        <f>C55+C51</f>
        <v>0</v>
      </c>
      <c r="D56" s="263">
        <f t="shared" ref="D56:F56" si="9">D55+D51</f>
        <v>0</v>
      </c>
      <c r="E56" s="263">
        <f t="shared" si="9"/>
        <v>0</v>
      </c>
      <c r="F56" s="263">
        <f t="shared" si="9"/>
        <v>0</v>
      </c>
      <c r="G56" s="263">
        <f>SUM(C56:F56)</f>
        <v>0</v>
      </c>
    </row>
    <row r="57" spans="1:16384" ht="13.5" thickBot="1" x14ac:dyDescent="0.25">
      <c r="A57" s="746" t="s">
        <v>1010</v>
      </c>
      <c r="B57" s="747"/>
      <c r="C57" s="275">
        <v>0</v>
      </c>
      <c r="D57" s="275">
        <v>0</v>
      </c>
      <c r="E57" s="275">
        <v>0</v>
      </c>
      <c r="F57" s="275">
        <v>0</v>
      </c>
      <c r="G57" s="261">
        <f>SUM(C57:F57)</f>
        <v>0</v>
      </c>
    </row>
    <row r="58" spans="1:16384" s="264" customFormat="1" ht="13.5" thickBot="1" x14ac:dyDescent="0.25">
      <c r="A58" s="741" t="s">
        <v>1011</v>
      </c>
      <c r="B58" s="742"/>
      <c r="C58" s="271">
        <f>C56-C57</f>
        <v>0</v>
      </c>
      <c r="D58" s="271">
        <f t="shared" ref="D58:F58" si="10">D56-D57</f>
        <v>0</v>
      </c>
      <c r="E58" s="271">
        <f t="shared" si="10"/>
        <v>0</v>
      </c>
      <c r="F58" s="271">
        <f t="shared" si="10"/>
        <v>0</v>
      </c>
      <c r="G58" s="271">
        <f>SUM(C58:F58)</f>
        <v>0</v>
      </c>
      <c r="H58" s="127"/>
      <c r="I58" s="127"/>
      <c r="J58" s="127"/>
      <c r="K58" s="127"/>
      <c r="L58" s="127"/>
      <c r="M58" s="127"/>
      <c r="N58" s="127"/>
      <c r="O58" s="127"/>
      <c r="P58" s="127"/>
      <c r="Q58" s="127"/>
      <c r="R58" s="127"/>
      <c r="S58" s="127"/>
      <c r="T58" s="127"/>
      <c r="U58" s="127"/>
      <c r="V58" s="127"/>
      <c r="W58" s="127"/>
      <c r="X58" s="127"/>
      <c r="Y58" s="127"/>
      <c r="Z58" s="127"/>
      <c r="AA58" s="127"/>
      <c r="AB58" s="127"/>
      <c r="AC58" s="127"/>
      <c r="AD58" s="127"/>
      <c r="AE58" s="127"/>
      <c r="AF58" s="127"/>
      <c r="AG58" s="127"/>
      <c r="AH58" s="127"/>
      <c r="AI58" s="127"/>
      <c r="AJ58" s="127"/>
      <c r="AK58" s="127"/>
      <c r="AL58" s="127"/>
      <c r="AM58" s="127"/>
      <c r="AN58" s="127"/>
      <c r="AO58" s="127"/>
      <c r="AP58" s="127"/>
      <c r="AQ58" s="127"/>
      <c r="AR58" s="127"/>
      <c r="AS58" s="127"/>
      <c r="AT58" s="127"/>
      <c r="AU58" s="127"/>
      <c r="AV58" s="127"/>
      <c r="AW58" s="127"/>
      <c r="AX58" s="127"/>
      <c r="AY58" s="127"/>
      <c r="AZ58" s="127"/>
      <c r="BA58" s="127"/>
      <c r="BB58" s="127"/>
      <c r="BC58" s="127"/>
      <c r="BD58" s="127"/>
      <c r="BE58" s="127"/>
      <c r="BF58" s="127"/>
      <c r="BG58" s="127"/>
      <c r="BH58" s="127"/>
      <c r="BI58" s="127"/>
      <c r="BJ58" s="127"/>
      <c r="BK58" s="127"/>
      <c r="BL58" s="127"/>
      <c r="BM58" s="127"/>
      <c r="BN58" s="127"/>
      <c r="BO58" s="127"/>
      <c r="BP58" s="127"/>
      <c r="BQ58" s="127"/>
      <c r="BR58" s="127"/>
      <c r="BS58" s="127"/>
      <c r="BT58" s="127"/>
      <c r="BU58" s="127"/>
      <c r="BV58" s="127"/>
      <c r="BW58" s="127"/>
      <c r="BX58" s="127"/>
      <c r="BY58" s="127"/>
      <c r="BZ58" s="127"/>
      <c r="CA58" s="127"/>
      <c r="CB58" s="127"/>
      <c r="CC58" s="127"/>
      <c r="CD58" s="127"/>
      <c r="CE58" s="127"/>
      <c r="CF58" s="127"/>
      <c r="CG58" s="127"/>
      <c r="CH58" s="127"/>
      <c r="CI58" s="127"/>
      <c r="CJ58" s="127"/>
      <c r="CK58" s="127"/>
      <c r="CL58" s="127"/>
      <c r="CM58" s="127"/>
      <c r="CN58" s="127"/>
      <c r="CO58" s="127"/>
      <c r="CP58" s="127"/>
      <c r="CQ58" s="127"/>
      <c r="CR58" s="127"/>
      <c r="CS58" s="127"/>
      <c r="CT58" s="127"/>
      <c r="CU58" s="127"/>
      <c r="CV58" s="127"/>
      <c r="CW58" s="127"/>
      <c r="CX58" s="127"/>
      <c r="CY58" s="127"/>
      <c r="CZ58" s="127"/>
      <c r="DA58" s="127"/>
      <c r="DB58" s="127"/>
      <c r="DC58" s="127"/>
      <c r="DD58" s="127"/>
      <c r="DE58" s="127"/>
      <c r="DF58" s="127"/>
      <c r="DG58" s="127"/>
      <c r="DH58" s="127"/>
      <c r="DI58" s="127"/>
      <c r="DJ58" s="127"/>
      <c r="DK58" s="127"/>
      <c r="DL58" s="127"/>
      <c r="DM58" s="127"/>
      <c r="DN58" s="127"/>
      <c r="DO58" s="127"/>
      <c r="DP58" s="127"/>
      <c r="DQ58" s="127"/>
      <c r="DR58" s="127"/>
      <c r="DS58" s="127"/>
      <c r="DT58" s="127"/>
      <c r="DU58" s="127"/>
      <c r="DV58" s="127"/>
      <c r="DW58" s="127"/>
      <c r="DX58" s="127"/>
      <c r="DY58" s="127"/>
      <c r="DZ58" s="127"/>
      <c r="EA58" s="127"/>
      <c r="EB58" s="127"/>
      <c r="EC58" s="127"/>
      <c r="ED58" s="127"/>
      <c r="EE58" s="127"/>
      <c r="EF58" s="127"/>
      <c r="EG58" s="127"/>
      <c r="EH58" s="127"/>
      <c r="EI58" s="127"/>
      <c r="EJ58" s="127"/>
      <c r="EK58" s="127"/>
      <c r="EL58" s="127"/>
      <c r="EM58" s="127"/>
      <c r="EN58" s="127"/>
      <c r="EO58" s="127"/>
      <c r="EP58" s="127"/>
      <c r="EQ58" s="127"/>
      <c r="ER58" s="127"/>
      <c r="ES58" s="127"/>
      <c r="ET58" s="127"/>
      <c r="EU58" s="127"/>
      <c r="EV58" s="127"/>
      <c r="EW58" s="127"/>
      <c r="EX58" s="127"/>
      <c r="EY58" s="127"/>
      <c r="EZ58" s="127"/>
      <c r="FA58" s="127"/>
      <c r="FB58" s="127"/>
      <c r="FC58" s="127"/>
      <c r="FD58" s="127"/>
      <c r="FE58" s="127"/>
      <c r="FF58" s="127"/>
      <c r="FG58" s="127"/>
      <c r="FH58" s="127"/>
      <c r="FI58" s="127"/>
      <c r="FJ58" s="127"/>
      <c r="FK58" s="127"/>
      <c r="FL58" s="127"/>
      <c r="FM58" s="127"/>
      <c r="FN58" s="127"/>
      <c r="FO58" s="127"/>
      <c r="FP58" s="127"/>
      <c r="FQ58" s="127"/>
      <c r="FR58" s="127"/>
      <c r="FS58" s="127"/>
      <c r="FT58" s="127"/>
      <c r="FU58" s="127"/>
      <c r="FV58" s="127"/>
      <c r="FW58" s="127"/>
      <c r="FX58" s="127"/>
      <c r="FY58" s="127"/>
      <c r="FZ58" s="127"/>
      <c r="GA58" s="127"/>
      <c r="GB58" s="127"/>
      <c r="GC58" s="127"/>
      <c r="GD58" s="127"/>
      <c r="GE58" s="127"/>
      <c r="GF58" s="127"/>
      <c r="GG58" s="127"/>
      <c r="GH58" s="127"/>
      <c r="GI58" s="127"/>
      <c r="GJ58" s="127"/>
      <c r="GK58" s="127"/>
      <c r="GL58" s="127"/>
      <c r="GM58" s="127"/>
      <c r="GN58" s="127"/>
      <c r="GO58" s="127"/>
      <c r="GP58" s="127"/>
      <c r="GQ58" s="127"/>
      <c r="GR58" s="127"/>
      <c r="GS58" s="127"/>
      <c r="GT58" s="127"/>
      <c r="GU58" s="127"/>
      <c r="GV58" s="127"/>
      <c r="GW58" s="127"/>
      <c r="GX58" s="127"/>
      <c r="GY58" s="127"/>
      <c r="GZ58" s="127"/>
      <c r="HA58" s="127"/>
      <c r="HB58" s="127"/>
      <c r="HC58" s="127"/>
      <c r="HD58" s="127"/>
      <c r="HE58" s="127"/>
      <c r="HF58" s="127"/>
      <c r="HG58" s="127"/>
      <c r="HH58" s="127"/>
      <c r="HI58" s="127"/>
      <c r="HJ58" s="127"/>
      <c r="HK58" s="127"/>
      <c r="HL58" s="127"/>
      <c r="HM58" s="127"/>
      <c r="HN58" s="127"/>
      <c r="HO58" s="127"/>
      <c r="HP58" s="127"/>
      <c r="HQ58" s="127"/>
      <c r="HR58" s="127"/>
      <c r="HS58" s="127"/>
      <c r="HT58" s="127"/>
      <c r="HU58" s="127"/>
      <c r="HV58" s="127"/>
      <c r="HW58" s="127"/>
      <c r="HX58" s="127"/>
      <c r="HY58" s="127"/>
      <c r="HZ58" s="127"/>
      <c r="IA58" s="127"/>
      <c r="IB58" s="127"/>
      <c r="IC58" s="127"/>
      <c r="ID58" s="127"/>
      <c r="IE58" s="127"/>
      <c r="IF58" s="127"/>
      <c r="IG58" s="127"/>
      <c r="IH58" s="127"/>
      <c r="II58" s="127"/>
      <c r="IJ58" s="127"/>
      <c r="IK58" s="127"/>
      <c r="IL58" s="127"/>
      <c r="IM58" s="127"/>
      <c r="IN58" s="127"/>
      <c r="IO58" s="127"/>
      <c r="IP58" s="127"/>
      <c r="IQ58" s="127"/>
      <c r="IR58" s="127"/>
      <c r="IS58" s="127"/>
      <c r="IT58" s="127"/>
      <c r="IU58" s="127"/>
      <c r="IV58" s="127"/>
      <c r="IW58" s="127"/>
      <c r="IX58" s="127"/>
      <c r="IY58" s="127"/>
      <c r="IZ58" s="127"/>
      <c r="JA58" s="127"/>
      <c r="JB58" s="127"/>
      <c r="JC58" s="127"/>
      <c r="JD58" s="127"/>
      <c r="JE58" s="127"/>
      <c r="JF58" s="127"/>
      <c r="JG58" s="127"/>
      <c r="JH58" s="127"/>
      <c r="JI58" s="127"/>
      <c r="JJ58" s="127"/>
      <c r="JK58" s="127"/>
      <c r="JL58" s="127"/>
      <c r="JM58" s="127"/>
      <c r="JN58" s="127"/>
      <c r="JO58" s="127"/>
      <c r="JP58" s="127"/>
      <c r="JQ58" s="127"/>
      <c r="JR58" s="127"/>
      <c r="JS58" s="127"/>
      <c r="JT58" s="127"/>
      <c r="JU58" s="127"/>
      <c r="JV58" s="127"/>
      <c r="JW58" s="127"/>
      <c r="JX58" s="127"/>
      <c r="JY58" s="127"/>
      <c r="JZ58" s="127"/>
      <c r="KA58" s="127"/>
      <c r="KB58" s="127"/>
      <c r="KC58" s="127"/>
      <c r="KD58" s="127"/>
      <c r="KE58" s="127"/>
      <c r="KF58" s="127"/>
      <c r="KG58" s="127"/>
      <c r="KH58" s="127"/>
      <c r="KI58" s="127"/>
      <c r="KJ58" s="127"/>
      <c r="KK58" s="127"/>
      <c r="KL58" s="127"/>
      <c r="KM58" s="127"/>
      <c r="KN58" s="127"/>
      <c r="KO58" s="127"/>
      <c r="KP58" s="127"/>
      <c r="KQ58" s="127"/>
      <c r="KR58" s="127"/>
      <c r="KS58" s="127"/>
      <c r="KT58" s="127"/>
      <c r="KU58" s="127"/>
      <c r="KV58" s="127"/>
      <c r="KW58" s="127"/>
      <c r="KX58" s="127"/>
      <c r="KY58" s="127"/>
      <c r="KZ58" s="127"/>
      <c r="LA58" s="127"/>
      <c r="LB58" s="127"/>
      <c r="LC58" s="127"/>
      <c r="LD58" s="127"/>
      <c r="LE58" s="127"/>
      <c r="LF58" s="127"/>
      <c r="LG58" s="127"/>
      <c r="LH58" s="127"/>
      <c r="LI58" s="127"/>
      <c r="LJ58" s="127"/>
      <c r="LK58" s="127"/>
      <c r="LL58" s="127"/>
      <c r="LM58" s="127"/>
      <c r="LN58" s="127"/>
      <c r="LO58" s="127"/>
      <c r="LP58" s="127"/>
      <c r="LQ58" s="127"/>
      <c r="LR58" s="127"/>
      <c r="LS58" s="127"/>
      <c r="LT58" s="127"/>
      <c r="LU58" s="127"/>
      <c r="LV58" s="127"/>
      <c r="LW58" s="127"/>
      <c r="LX58" s="127"/>
      <c r="LY58" s="127"/>
      <c r="LZ58" s="127"/>
      <c r="MA58" s="127"/>
      <c r="MB58" s="127"/>
      <c r="MC58" s="127"/>
      <c r="MD58" s="127"/>
      <c r="ME58" s="127"/>
      <c r="MF58" s="127"/>
      <c r="MG58" s="127"/>
      <c r="MH58" s="127"/>
      <c r="MI58" s="127"/>
      <c r="MJ58" s="127"/>
      <c r="MK58" s="127"/>
      <c r="ML58" s="127"/>
      <c r="MM58" s="127"/>
      <c r="MN58" s="127"/>
      <c r="MO58" s="127"/>
      <c r="MP58" s="127"/>
      <c r="MQ58" s="127"/>
      <c r="MR58" s="127"/>
      <c r="MS58" s="127"/>
      <c r="MT58" s="127"/>
      <c r="MU58" s="127"/>
      <c r="MV58" s="127"/>
      <c r="MW58" s="127"/>
      <c r="MX58" s="127"/>
      <c r="MY58" s="127"/>
      <c r="MZ58" s="127"/>
      <c r="NA58" s="127"/>
      <c r="NB58" s="127"/>
      <c r="NC58" s="127"/>
      <c r="ND58" s="127"/>
      <c r="NE58" s="127"/>
      <c r="NF58" s="127"/>
      <c r="NG58" s="127"/>
      <c r="NH58" s="127"/>
      <c r="NI58" s="127"/>
      <c r="NJ58" s="127"/>
      <c r="NK58" s="127"/>
      <c r="NL58" s="127"/>
      <c r="NM58" s="127"/>
      <c r="NN58" s="127"/>
      <c r="NO58" s="127"/>
      <c r="NP58" s="127"/>
      <c r="NQ58" s="127"/>
      <c r="NR58" s="127"/>
      <c r="NS58" s="127"/>
      <c r="NT58" s="127"/>
      <c r="NU58" s="127"/>
      <c r="NV58" s="127"/>
      <c r="NW58" s="127"/>
      <c r="NX58" s="127"/>
      <c r="NY58" s="127"/>
      <c r="NZ58" s="127"/>
      <c r="OA58" s="127"/>
      <c r="OB58" s="127"/>
      <c r="OC58" s="127"/>
      <c r="OD58" s="127"/>
      <c r="OE58" s="127"/>
      <c r="OF58" s="127"/>
      <c r="OG58" s="127"/>
      <c r="OH58" s="127"/>
      <c r="OI58" s="127"/>
      <c r="OJ58" s="127"/>
      <c r="OK58" s="127"/>
      <c r="OL58" s="127"/>
      <c r="OM58" s="127"/>
      <c r="ON58" s="127"/>
      <c r="OO58" s="127"/>
      <c r="OP58" s="127"/>
      <c r="OQ58" s="127"/>
      <c r="OR58" s="127"/>
      <c r="OS58" s="127"/>
      <c r="OT58" s="127"/>
      <c r="OU58" s="127"/>
      <c r="OV58" s="127"/>
      <c r="OW58" s="127"/>
      <c r="OX58" s="127"/>
      <c r="OY58" s="127"/>
      <c r="OZ58" s="127"/>
      <c r="PA58" s="127"/>
      <c r="PB58" s="127"/>
      <c r="PC58" s="127"/>
      <c r="PD58" s="127"/>
      <c r="PE58" s="127"/>
      <c r="PF58" s="127"/>
      <c r="PG58" s="127"/>
      <c r="PH58" s="127"/>
      <c r="PI58" s="127"/>
      <c r="PJ58" s="127"/>
      <c r="PK58" s="127"/>
      <c r="PL58" s="127"/>
      <c r="PM58" s="127"/>
      <c r="PN58" s="127"/>
      <c r="PO58" s="127"/>
      <c r="PP58" s="127"/>
      <c r="PQ58" s="127"/>
      <c r="PR58" s="127"/>
      <c r="PS58" s="127"/>
      <c r="PT58" s="127"/>
      <c r="PU58" s="127"/>
      <c r="PV58" s="127"/>
      <c r="PW58" s="127"/>
      <c r="PX58" s="127"/>
      <c r="PY58" s="127"/>
      <c r="PZ58" s="127"/>
      <c r="QA58" s="127"/>
      <c r="QB58" s="127"/>
      <c r="QC58" s="127"/>
      <c r="QD58" s="127"/>
      <c r="QE58" s="127"/>
      <c r="QF58" s="127"/>
      <c r="QG58" s="127"/>
      <c r="QH58" s="127"/>
      <c r="QI58" s="127"/>
      <c r="QJ58" s="127"/>
      <c r="QK58" s="127"/>
      <c r="QL58" s="127"/>
      <c r="QM58" s="127"/>
      <c r="QN58" s="127"/>
      <c r="QO58" s="127"/>
      <c r="QP58" s="127"/>
      <c r="QQ58" s="127"/>
      <c r="QR58" s="127"/>
      <c r="QS58" s="127"/>
      <c r="QT58" s="127"/>
      <c r="QU58" s="127"/>
      <c r="QV58" s="127"/>
      <c r="QW58" s="127"/>
      <c r="QX58" s="127"/>
      <c r="QY58" s="127"/>
      <c r="QZ58" s="127"/>
      <c r="RA58" s="127"/>
      <c r="RB58" s="127"/>
      <c r="RC58" s="127"/>
      <c r="RD58" s="127"/>
      <c r="RE58" s="127"/>
      <c r="RF58" s="127"/>
      <c r="RG58" s="127"/>
      <c r="RH58" s="127"/>
      <c r="RI58" s="127"/>
      <c r="RJ58" s="127"/>
      <c r="RK58" s="127"/>
      <c r="RL58" s="127"/>
      <c r="RM58" s="127"/>
      <c r="RN58" s="127"/>
      <c r="RO58" s="127"/>
      <c r="RP58" s="127"/>
      <c r="RQ58" s="127"/>
      <c r="RR58" s="127"/>
      <c r="RS58" s="127"/>
      <c r="RT58" s="127"/>
      <c r="RU58" s="127"/>
      <c r="RV58" s="127"/>
      <c r="RW58" s="127"/>
      <c r="RX58" s="127"/>
      <c r="RY58" s="127"/>
      <c r="RZ58" s="127"/>
      <c r="SA58" s="127"/>
      <c r="SB58" s="127"/>
      <c r="SC58" s="127"/>
      <c r="SD58" s="127"/>
      <c r="SE58" s="127"/>
      <c r="SF58" s="127"/>
      <c r="SG58" s="127"/>
      <c r="SH58" s="127"/>
      <c r="SI58" s="127"/>
      <c r="SJ58" s="127"/>
      <c r="SK58" s="127"/>
      <c r="SL58" s="127"/>
      <c r="SM58" s="127"/>
      <c r="SN58" s="127"/>
      <c r="SO58" s="127"/>
      <c r="SP58" s="127"/>
      <c r="SQ58" s="127"/>
      <c r="SR58" s="127"/>
      <c r="SS58" s="127"/>
      <c r="ST58" s="127"/>
      <c r="SU58" s="127"/>
      <c r="SV58" s="127"/>
      <c r="SW58" s="127"/>
      <c r="SX58" s="127"/>
      <c r="SY58" s="127"/>
      <c r="SZ58" s="127"/>
      <c r="TA58" s="127"/>
      <c r="TB58" s="127"/>
      <c r="TC58" s="127"/>
      <c r="TD58" s="127"/>
      <c r="TE58" s="127"/>
      <c r="TF58" s="127"/>
      <c r="TG58" s="127"/>
      <c r="TH58" s="127"/>
      <c r="TI58" s="127"/>
      <c r="TJ58" s="127"/>
      <c r="TK58" s="127"/>
      <c r="TL58" s="127"/>
      <c r="TM58" s="127"/>
      <c r="TN58" s="127"/>
      <c r="TO58" s="127"/>
      <c r="TP58" s="127"/>
      <c r="TQ58" s="127"/>
      <c r="TR58" s="127"/>
      <c r="TS58" s="127"/>
      <c r="TT58" s="127"/>
      <c r="TU58" s="127"/>
      <c r="TV58" s="127"/>
      <c r="TW58" s="127"/>
      <c r="TX58" s="127"/>
      <c r="TY58" s="127"/>
      <c r="TZ58" s="127"/>
      <c r="UA58" s="127"/>
      <c r="UB58" s="127"/>
      <c r="UC58" s="127"/>
      <c r="UD58" s="127"/>
      <c r="UE58" s="127"/>
      <c r="UF58" s="127"/>
      <c r="UG58" s="127"/>
      <c r="UH58" s="127"/>
      <c r="UI58" s="127"/>
      <c r="UJ58" s="127"/>
      <c r="UK58" s="127"/>
      <c r="UL58" s="127"/>
      <c r="UM58" s="127"/>
      <c r="UN58" s="127"/>
      <c r="UO58" s="127"/>
      <c r="UP58" s="127"/>
      <c r="UQ58" s="127"/>
      <c r="UR58" s="127"/>
      <c r="US58" s="127"/>
      <c r="UT58" s="127"/>
      <c r="UU58" s="127"/>
      <c r="UV58" s="127"/>
      <c r="UW58" s="127"/>
      <c r="UX58" s="127"/>
      <c r="UY58" s="127"/>
      <c r="UZ58" s="127"/>
      <c r="VA58" s="127"/>
      <c r="VB58" s="127"/>
      <c r="VC58" s="127"/>
      <c r="VD58" s="127"/>
      <c r="VE58" s="127"/>
      <c r="VF58" s="127"/>
      <c r="VG58" s="127"/>
      <c r="VH58" s="127"/>
      <c r="VI58" s="127"/>
      <c r="VJ58" s="127"/>
      <c r="VK58" s="127"/>
      <c r="VL58" s="127"/>
      <c r="VM58" s="127"/>
      <c r="VN58" s="127"/>
      <c r="VO58" s="127"/>
      <c r="VP58" s="127"/>
      <c r="VQ58" s="127"/>
      <c r="VR58" s="127"/>
      <c r="VS58" s="127"/>
      <c r="VT58" s="127"/>
      <c r="VU58" s="127"/>
      <c r="VV58" s="127"/>
      <c r="VW58" s="127"/>
      <c r="VX58" s="127"/>
      <c r="VY58" s="127"/>
      <c r="VZ58" s="127"/>
      <c r="WA58" s="127"/>
      <c r="WB58" s="127"/>
      <c r="WC58" s="127"/>
      <c r="WD58" s="127"/>
      <c r="WE58" s="127"/>
      <c r="WF58" s="127"/>
      <c r="WG58" s="127"/>
      <c r="WH58" s="127"/>
      <c r="WI58" s="127"/>
      <c r="WJ58" s="127"/>
      <c r="WK58" s="127"/>
      <c r="WL58" s="127"/>
      <c r="WM58" s="127"/>
      <c r="WN58" s="127"/>
      <c r="WO58" s="127"/>
      <c r="WP58" s="127"/>
      <c r="WQ58" s="127"/>
      <c r="WR58" s="127"/>
      <c r="WS58" s="127"/>
      <c r="WT58" s="127"/>
      <c r="WU58" s="127"/>
      <c r="WV58" s="127"/>
      <c r="WW58" s="127"/>
      <c r="WX58" s="127"/>
      <c r="WY58" s="127"/>
      <c r="WZ58" s="127"/>
      <c r="XA58" s="127"/>
      <c r="XB58" s="127"/>
      <c r="XC58" s="127"/>
      <c r="XD58" s="127"/>
      <c r="XE58" s="127"/>
      <c r="XF58" s="127"/>
      <c r="XG58" s="127"/>
      <c r="XH58" s="127"/>
      <c r="XI58" s="127"/>
      <c r="XJ58" s="127"/>
      <c r="XK58" s="127"/>
      <c r="XL58" s="127"/>
      <c r="XM58" s="127"/>
      <c r="XN58" s="127"/>
      <c r="XO58" s="127"/>
      <c r="XP58" s="127"/>
      <c r="XQ58" s="127"/>
      <c r="XR58" s="127"/>
      <c r="XS58" s="127"/>
      <c r="XT58" s="127"/>
      <c r="XU58" s="127"/>
      <c r="XV58" s="127"/>
      <c r="XW58" s="127"/>
      <c r="XX58" s="127"/>
      <c r="XY58" s="127"/>
      <c r="XZ58" s="127"/>
      <c r="YA58" s="127"/>
      <c r="YB58" s="127"/>
      <c r="YC58" s="127"/>
      <c r="YD58" s="127"/>
      <c r="YE58" s="127"/>
      <c r="YF58" s="127"/>
      <c r="YG58" s="127"/>
      <c r="YH58" s="127"/>
      <c r="YI58" s="127"/>
      <c r="YJ58" s="127"/>
      <c r="YK58" s="127"/>
      <c r="YL58" s="127"/>
      <c r="YM58" s="127"/>
      <c r="YN58" s="127"/>
      <c r="YO58" s="127"/>
      <c r="YP58" s="127"/>
      <c r="YQ58" s="127"/>
      <c r="YR58" s="127"/>
      <c r="YS58" s="127"/>
      <c r="YT58" s="127"/>
      <c r="YU58" s="127"/>
      <c r="YV58" s="127"/>
      <c r="YW58" s="127"/>
      <c r="YX58" s="127"/>
      <c r="YY58" s="127"/>
      <c r="YZ58" s="127"/>
      <c r="ZA58" s="127"/>
      <c r="ZB58" s="127"/>
      <c r="ZC58" s="127"/>
      <c r="ZD58" s="127"/>
      <c r="ZE58" s="127"/>
      <c r="ZF58" s="127"/>
      <c r="ZG58" s="127"/>
      <c r="ZH58" s="127"/>
      <c r="ZI58" s="127"/>
      <c r="ZJ58" s="127"/>
      <c r="ZK58" s="127"/>
      <c r="ZL58" s="127"/>
      <c r="ZM58" s="127"/>
      <c r="ZN58" s="127"/>
      <c r="ZO58" s="127"/>
      <c r="ZP58" s="127"/>
      <c r="ZQ58" s="127"/>
      <c r="ZR58" s="127"/>
      <c r="ZS58" s="127"/>
      <c r="ZT58" s="127"/>
      <c r="ZU58" s="127"/>
      <c r="ZV58" s="127"/>
      <c r="ZW58" s="127"/>
      <c r="ZX58" s="127"/>
      <c r="ZY58" s="127"/>
      <c r="ZZ58" s="127"/>
      <c r="AAA58" s="127"/>
      <c r="AAB58" s="127"/>
      <c r="AAC58" s="127"/>
      <c r="AAD58" s="127"/>
      <c r="AAE58" s="127"/>
      <c r="AAF58" s="127"/>
      <c r="AAG58" s="127"/>
      <c r="AAH58" s="127"/>
      <c r="AAI58" s="127"/>
      <c r="AAJ58" s="127"/>
      <c r="AAK58" s="127"/>
      <c r="AAL58" s="127"/>
      <c r="AAM58" s="127"/>
      <c r="AAN58" s="127"/>
      <c r="AAO58" s="127"/>
      <c r="AAP58" s="127"/>
      <c r="AAQ58" s="127"/>
      <c r="AAR58" s="127"/>
      <c r="AAS58" s="127"/>
      <c r="AAT58" s="127"/>
      <c r="AAU58" s="127"/>
      <c r="AAV58" s="127"/>
      <c r="AAW58" s="127"/>
      <c r="AAX58" s="127"/>
      <c r="AAY58" s="127"/>
      <c r="AAZ58" s="127"/>
      <c r="ABA58" s="127"/>
      <c r="ABB58" s="127"/>
      <c r="ABC58" s="127"/>
      <c r="ABD58" s="127"/>
      <c r="ABE58" s="127"/>
      <c r="ABF58" s="127"/>
      <c r="ABG58" s="127"/>
      <c r="ABH58" s="127"/>
      <c r="ABI58" s="127"/>
      <c r="ABJ58" s="127"/>
      <c r="ABK58" s="127"/>
      <c r="ABL58" s="127"/>
      <c r="ABM58" s="127"/>
      <c r="ABN58" s="127"/>
      <c r="ABO58" s="127"/>
      <c r="ABP58" s="127"/>
      <c r="ABQ58" s="127"/>
      <c r="ABR58" s="127"/>
      <c r="ABS58" s="127"/>
      <c r="ABT58" s="127"/>
      <c r="ABU58" s="127"/>
      <c r="ABV58" s="127"/>
      <c r="ABW58" s="127"/>
      <c r="ABX58" s="127"/>
      <c r="ABY58" s="127"/>
      <c r="ABZ58" s="127"/>
      <c r="ACA58" s="127"/>
      <c r="ACB58" s="127"/>
      <c r="ACC58" s="127"/>
      <c r="ACD58" s="127"/>
      <c r="ACE58" s="127"/>
      <c r="ACF58" s="127"/>
      <c r="ACG58" s="127"/>
      <c r="ACH58" s="127"/>
      <c r="ACI58" s="127"/>
      <c r="ACJ58" s="127"/>
      <c r="ACK58" s="127"/>
      <c r="ACL58" s="127"/>
      <c r="ACM58" s="127"/>
      <c r="ACN58" s="127"/>
      <c r="ACO58" s="127"/>
      <c r="ACP58" s="127"/>
      <c r="ACQ58" s="127"/>
      <c r="ACR58" s="127"/>
      <c r="ACS58" s="127"/>
      <c r="ACT58" s="127"/>
      <c r="ACU58" s="127"/>
      <c r="ACV58" s="127"/>
      <c r="ACW58" s="127"/>
      <c r="ACX58" s="127"/>
      <c r="ACY58" s="127"/>
      <c r="ACZ58" s="127"/>
      <c r="ADA58" s="127"/>
      <c r="ADB58" s="127"/>
      <c r="ADC58" s="127"/>
      <c r="ADD58" s="127"/>
      <c r="ADE58" s="127"/>
      <c r="ADF58" s="127"/>
      <c r="ADG58" s="127"/>
      <c r="ADH58" s="127"/>
      <c r="ADI58" s="127"/>
      <c r="ADJ58" s="127"/>
      <c r="ADK58" s="127"/>
      <c r="ADL58" s="127"/>
      <c r="ADM58" s="127"/>
      <c r="ADN58" s="127"/>
      <c r="ADO58" s="127"/>
      <c r="ADP58" s="127"/>
      <c r="ADQ58" s="127"/>
      <c r="ADR58" s="127"/>
      <c r="ADS58" s="127"/>
      <c r="ADT58" s="127"/>
      <c r="ADU58" s="127"/>
      <c r="ADV58" s="127"/>
      <c r="ADW58" s="127"/>
      <c r="ADX58" s="127"/>
      <c r="ADY58" s="127"/>
      <c r="ADZ58" s="127"/>
      <c r="AEA58" s="127"/>
      <c r="AEB58" s="127"/>
      <c r="AEC58" s="127"/>
      <c r="AED58" s="127"/>
      <c r="AEE58" s="127"/>
      <c r="AEF58" s="127"/>
      <c r="AEG58" s="127"/>
      <c r="AEH58" s="127"/>
      <c r="AEI58" s="127"/>
      <c r="AEJ58" s="127"/>
      <c r="AEK58" s="127"/>
      <c r="AEL58" s="127"/>
      <c r="AEM58" s="127"/>
      <c r="AEN58" s="127"/>
      <c r="AEO58" s="127"/>
      <c r="AEP58" s="127"/>
      <c r="AEQ58" s="127"/>
      <c r="AER58" s="127"/>
      <c r="AES58" s="127"/>
      <c r="AET58" s="127"/>
      <c r="AEU58" s="127"/>
      <c r="AEV58" s="127"/>
      <c r="AEW58" s="127"/>
      <c r="AEX58" s="127"/>
      <c r="AEY58" s="127"/>
      <c r="AEZ58" s="127"/>
      <c r="AFA58" s="127"/>
      <c r="AFB58" s="127"/>
      <c r="AFC58" s="127"/>
      <c r="AFD58" s="127"/>
      <c r="AFE58" s="127"/>
      <c r="AFF58" s="127"/>
      <c r="AFG58" s="127"/>
      <c r="AFH58" s="127"/>
      <c r="AFI58" s="127"/>
      <c r="AFJ58" s="127"/>
      <c r="AFK58" s="127"/>
      <c r="AFL58" s="127"/>
      <c r="AFM58" s="127"/>
      <c r="AFN58" s="127"/>
      <c r="AFO58" s="127"/>
      <c r="AFP58" s="127"/>
      <c r="AFQ58" s="127"/>
      <c r="AFR58" s="127"/>
      <c r="AFS58" s="127"/>
      <c r="AFT58" s="127"/>
      <c r="AFU58" s="127"/>
      <c r="AFV58" s="127"/>
      <c r="AFW58" s="127"/>
      <c r="AFX58" s="127"/>
      <c r="AFY58" s="127"/>
      <c r="AFZ58" s="127"/>
      <c r="AGA58" s="127"/>
      <c r="AGB58" s="127"/>
      <c r="AGC58" s="127"/>
      <c r="AGD58" s="127"/>
      <c r="AGE58" s="127"/>
      <c r="AGF58" s="127"/>
      <c r="AGG58" s="127"/>
      <c r="AGH58" s="127"/>
      <c r="AGI58" s="127"/>
      <c r="AGJ58" s="127"/>
      <c r="AGK58" s="127"/>
      <c r="AGL58" s="127"/>
      <c r="AGM58" s="127"/>
      <c r="AGN58" s="127"/>
      <c r="AGO58" s="127"/>
      <c r="AGP58" s="127"/>
      <c r="AGQ58" s="127"/>
      <c r="AGR58" s="127"/>
      <c r="AGS58" s="127"/>
      <c r="AGT58" s="127"/>
      <c r="AGU58" s="127"/>
      <c r="AGV58" s="127"/>
      <c r="AGW58" s="127"/>
      <c r="AGX58" s="127"/>
      <c r="AGY58" s="127"/>
      <c r="AGZ58" s="127"/>
      <c r="AHA58" s="127"/>
      <c r="AHB58" s="127"/>
      <c r="AHC58" s="127"/>
      <c r="AHD58" s="127"/>
      <c r="AHE58" s="127"/>
      <c r="AHF58" s="127"/>
      <c r="AHG58" s="127"/>
      <c r="AHH58" s="127"/>
      <c r="AHI58" s="127"/>
      <c r="AHJ58" s="127"/>
      <c r="AHK58" s="127"/>
      <c r="AHL58" s="127"/>
      <c r="AHM58" s="127"/>
      <c r="AHN58" s="127"/>
      <c r="AHO58" s="127"/>
      <c r="AHP58" s="127"/>
      <c r="AHQ58" s="127"/>
      <c r="AHR58" s="127"/>
      <c r="AHS58" s="127"/>
      <c r="AHT58" s="127"/>
      <c r="AHU58" s="127"/>
      <c r="AHV58" s="127"/>
      <c r="AHW58" s="127"/>
      <c r="AHX58" s="127"/>
      <c r="AHY58" s="127"/>
      <c r="AHZ58" s="127"/>
      <c r="AIA58" s="127"/>
      <c r="AIB58" s="127"/>
      <c r="AIC58" s="127"/>
      <c r="AID58" s="127"/>
      <c r="AIE58" s="127"/>
      <c r="AIF58" s="127"/>
      <c r="AIG58" s="127"/>
      <c r="AIH58" s="127"/>
      <c r="AII58" s="127"/>
      <c r="AIJ58" s="127"/>
      <c r="AIK58" s="127"/>
      <c r="AIL58" s="127"/>
      <c r="AIM58" s="127"/>
      <c r="AIN58" s="127"/>
      <c r="AIO58" s="127"/>
      <c r="AIP58" s="127"/>
      <c r="AIQ58" s="127"/>
      <c r="AIR58" s="127"/>
      <c r="AIS58" s="127"/>
      <c r="AIT58" s="127"/>
      <c r="AIU58" s="127"/>
      <c r="AIV58" s="127"/>
      <c r="AIW58" s="127"/>
      <c r="AIX58" s="127"/>
      <c r="AIY58" s="127"/>
      <c r="AIZ58" s="127"/>
      <c r="AJA58" s="127"/>
      <c r="AJB58" s="127"/>
      <c r="AJC58" s="127"/>
      <c r="AJD58" s="127"/>
      <c r="AJE58" s="127"/>
      <c r="AJF58" s="127"/>
      <c r="AJG58" s="127"/>
      <c r="AJH58" s="127"/>
      <c r="AJI58" s="127"/>
      <c r="AJJ58" s="127"/>
      <c r="AJK58" s="127"/>
      <c r="AJL58" s="127"/>
      <c r="AJM58" s="127"/>
      <c r="AJN58" s="127"/>
      <c r="AJO58" s="127"/>
      <c r="AJP58" s="127"/>
      <c r="AJQ58" s="127"/>
      <c r="AJR58" s="127"/>
      <c r="AJS58" s="127"/>
      <c r="AJT58" s="127"/>
      <c r="AJU58" s="127"/>
      <c r="AJV58" s="127"/>
      <c r="AJW58" s="127"/>
      <c r="AJX58" s="127"/>
      <c r="AJY58" s="127"/>
      <c r="AJZ58" s="127"/>
      <c r="AKA58" s="127"/>
      <c r="AKB58" s="127"/>
      <c r="AKC58" s="127"/>
      <c r="AKD58" s="127"/>
      <c r="AKE58" s="127"/>
      <c r="AKF58" s="127"/>
      <c r="AKG58" s="127"/>
      <c r="AKH58" s="127"/>
      <c r="AKI58" s="127"/>
      <c r="AKJ58" s="127"/>
      <c r="AKK58" s="127"/>
      <c r="AKL58" s="127"/>
      <c r="AKM58" s="127"/>
      <c r="AKN58" s="127"/>
      <c r="AKO58" s="127"/>
      <c r="AKP58" s="127"/>
      <c r="AKQ58" s="127"/>
      <c r="AKR58" s="127"/>
      <c r="AKS58" s="127"/>
      <c r="AKT58" s="127"/>
      <c r="AKU58" s="127"/>
      <c r="AKV58" s="127"/>
      <c r="AKW58" s="127"/>
      <c r="AKX58" s="127"/>
      <c r="AKY58" s="127"/>
      <c r="AKZ58" s="127"/>
      <c r="ALA58" s="127"/>
      <c r="ALB58" s="127"/>
      <c r="ALC58" s="127"/>
      <c r="ALD58" s="127"/>
      <c r="ALE58" s="127"/>
      <c r="ALF58" s="127"/>
      <c r="ALG58" s="127"/>
      <c r="ALH58" s="127"/>
      <c r="ALI58" s="127"/>
      <c r="ALJ58" s="127"/>
      <c r="ALK58" s="127"/>
      <c r="ALL58" s="127"/>
      <c r="ALM58" s="127"/>
      <c r="ALN58" s="127"/>
      <c r="ALO58" s="127"/>
      <c r="ALP58" s="127"/>
      <c r="ALQ58" s="127"/>
      <c r="ALR58" s="127"/>
      <c r="ALS58" s="127"/>
      <c r="ALT58" s="127"/>
      <c r="ALU58" s="127"/>
      <c r="ALV58" s="127"/>
      <c r="ALW58" s="127"/>
      <c r="ALX58" s="127"/>
      <c r="ALY58" s="127"/>
      <c r="ALZ58" s="127"/>
      <c r="AMA58" s="127"/>
      <c r="AMB58" s="127"/>
      <c r="AMC58" s="127"/>
      <c r="AMD58" s="127"/>
      <c r="AME58" s="127"/>
      <c r="AMF58" s="127"/>
      <c r="AMG58" s="127"/>
      <c r="AMH58" s="127"/>
      <c r="AMI58" s="127"/>
      <c r="AMJ58" s="127"/>
      <c r="AMK58" s="127"/>
      <c r="AML58" s="127"/>
      <c r="AMM58" s="127"/>
      <c r="AMN58" s="127"/>
      <c r="AMO58" s="127"/>
      <c r="AMP58" s="127"/>
      <c r="AMQ58" s="127"/>
      <c r="AMR58" s="127"/>
      <c r="AMS58" s="127"/>
      <c r="AMT58" s="127"/>
      <c r="AMU58" s="127"/>
      <c r="AMV58" s="127"/>
      <c r="AMW58" s="127"/>
      <c r="AMX58" s="127"/>
      <c r="AMY58" s="127"/>
      <c r="AMZ58" s="127"/>
      <c r="ANA58" s="127"/>
      <c r="ANB58" s="127"/>
      <c r="ANC58" s="127"/>
      <c r="AND58" s="127"/>
      <c r="ANE58" s="127"/>
      <c r="ANF58" s="127"/>
      <c r="ANG58" s="127"/>
      <c r="ANH58" s="127"/>
      <c r="ANI58" s="127"/>
      <c r="ANJ58" s="127"/>
      <c r="ANK58" s="127"/>
      <c r="ANL58" s="127"/>
      <c r="ANM58" s="127"/>
      <c r="ANN58" s="127"/>
      <c r="ANO58" s="127"/>
      <c r="ANP58" s="127"/>
      <c r="ANQ58" s="127"/>
      <c r="ANR58" s="127"/>
      <c r="ANS58" s="127"/>
      <c r="ANT58" s="127"/>
      <c r="ANU58" s="127"/>
      <c r="ANV58" s="127"/>
      <c r="ANW58" s="127"/>
      <c r="ANX58" s="127"/>
      <c r="ANY58" s="127"/>
      <c r="ANZ58" s="127"/>
      <c r="AOA58" s="127"/>
      <c r="AOB58" s="127"/>
      <c r="AOC58" s="127"/>
      <c r="AOD58" s="127"/>
      <c r="AOE58" s="127"/>
      <c r="AOF58" s="127"/>
      <c r="AOG58" s="127"/>
      <c r="AOH58" s="127"/>
      <c r="AOI58" s="127"/>
      <c r="AOJ58" s="127"/>
      <c r="AOK58" s="127"/>
      <c r="AOL58" s="127"/>
      <c r="AOM58" s="127"/>
      <c r="AON58" s="127"/>
      <c r="AOO58" s="127"/>
      <c r="AOP58" s="127"/>
      <c r="AOQ58" s="127"/>
      <c r="AOR58" s="127"/>
      <c r="AOS58" s="127"/>
      <c r="AOT58" s="127"/>
      <c r="AOU58" s="127"/>
      <c r="AOV58" s="127"/>
      <c r="AOW58" s="127"/>
      <c r="AOX58" s="127"/>
      <c r="AOY58" s="127"/>
      <c r="AOZ58" s="127"/>
      <c r="APA58" s="127"/>
      <c r="APB58" s="127"/>
      <c r="APC58" s="127"/>
      <c r="APD58" s="127"/>
      <c r="APE58" s="127"/>
      <c r="APF58" s="127"/>
      <c r="APG58" s="127"/>
      <c r="APH58" s="127"/>
      <c r="API58" s="127"/>
      <c r="APJ58" s="127"/>
      <c r="APK58" s="127"/>
      <c r="APL58" s="127"/>
      <c r="APM58" s="127"/>
      <c r="APN58" s="127"/>
      <c r="APO58" s="127"/>
      <c r="APP58" s="127"/>
      <c r="APQ58" s="127"/>
      <c r="APR58" s="127"/>
      <c r="APS58" s="127"/>
      <c r="APT58" s="127"/>
      <c r="APU58" s="127"/>
      <c r="APV58" s="127"/>
      <c r="APW58" s="127"/>
      <c r="APX58" s="127"/>
      <c r="APY58" s="127"/>
      <c r="APZ58" s="127"/>
      <c r="AQA58" s="127"/>
      <c r="AQB58" s="127"/>
      <c r="AQC58" s="127"/>
      <c r="AQD58" s="127"/>
      <c r="AQE58" s="127"/>
      <c r="AQF58" s="127"/>
      <c r="AQG58" s="127"/>
      <c r="AQH58" s="127"/>
      <c r="AQI58" s="127"/>
      <c r="AQJ58" s="127"/>
      <c r="AQK58" s="127"/>
      <c r="AQL58" s="127"/>
      <c r="AQM58" s="127"/>
      <c r="AQN58" s="127"/>
      <c r="AQO58" s="127"/>
      <c r="AQP58" s="127"/>
      <c r="AQQ58" s="127"/>
      <c r="AQR58" s="127"/>
      <c r="AQS58" s="127"/>
      <c r="AQT58" s="127"/>
      <c r="AQU58" s="127"/>
      <c r="AQV58" s="127"/>
      <c r="AQW58" s="127"/>
      <c r="AQX58" s="127"/>
      <c r="AQY58" s="127"/>
      <c r="AQZ58" s="127"/>
      <c r="ARA58" s="127"/>
      <c r="ARB58" s="127"/>
      <c r="ARC58" s="127"/>
      <c r="ARD58" s="127"/>
      <c r="ARE58" s="127"/>
      <c r="ARF58" s="127"/>
      <c r="ARG58" s="127"/>
      <c r="ARH58" s="127"/>
      <c r="ARI58" s="127"/>
      <c r="ARJ58" s="127"/>
      <c r="ARK58" s="127"/>
      <c r="ARL58" s="127"/>
      <c r="ARM58" s="127"/>
      <c r="ARN58" s="127"/>
      <c r="ARO58" s="127"/>
      <c r="ARP58" s="127"/>
      <c r="ARQ58" s="127"/>
      <c r="ARR58" s="127"/>
      <c r="ARS58" s="127"/>
      <c r="ART58" s="127"/>
      <c r="ARU58" s="127"/>
      <c r="ARV58" s="127"/>
      <c r="ARW58" s="127"/>
      <c r="ARX58" s="127"/>
      <c r="ARY58" s="127"/>
      <c r="ARZ58" s="127"/>
      <c r="ASA58" s="127"/>
      <c r="ASB58" s="127"/>
      <c r="ASC58" s="127"/>
      <c r="ASD58" s="127"/>
      <c r="ASE58" s="127"/>
      <c r="ASF58" s="127"/>
      <c r="ASG58" s="127"/>
      <c r="ASH58" s="127"/>
      <c r="ASI58" s="127"/>
      <c r="ASJ58" s="127"/>
      <c r="ASK58" s="127"/>
      <c r="ASL58" s="127"/>
      <c r="ASM58" s="127"/>
      <c r="ASN58" s="127"/>
      <c r="ASO58" s="127"/>
      <c r="ASP58" s="127"/>
      <c r="ASQ58" s="127"/>
      <c r="ASR58" s="127"/>
      <c r="ASS58" s="127"/>
      <c r="AST58" s="127"/>
      <c r="ASU58" s="127"/>
      <c r="ASV58" s="127"/>
      <c r="ASW58" s="127"/>
      <c r="ASX58" s="127"/>
      <c r="ASY58" s="127"/>
      <c r="ASZ58" s="127"/>
      <c r="ATA58" s="127"/>
      <c r="ATB58" s="127"/>
      <c r="ATC58" s="127"/>
      <c r="ATD58" s="127"/>
      <c r="ATE58" s="127"/>
      <c r="ATF58" s="127"/>
      <c r="ATG58" s="127"/>
      <c r="ATH58" s="127"/>
      <c r="ATI58" s="127"/>
      <c r="ATJ58" s="127"/>
      <c r="ATK58" s="127"/>
      <c r="ATL58" s="127"/>
      <c r="ATM58" s="127"/>
      <c r="ATN58" s="127"/>
      <c r="ATO58" s="127"/>
      <c r="ATP58" s="127"/>
      <c r="ATQ58" s="127"/>
      <c r="ATR58" s="127"/>
      <c r="ATS58" s="127"/>
      <c r="ATT58" s="127"/>
      <c r="ATU58" s="127"/>
      <c r="ATV58" s="127"/>
      <c r="ATW58" s="127"/>
      <c r="ATX58" s="127"/>
      <c r="ATY58" s="127"/>
      <c r="ATZ58" s="127"/>
      <c r="AUA58" s="127"/>
      <c r="AUB58" s="127"/>
      <c r="AUC58" s="127"/>
      <c r="AUD58" s="127"/>
      <c r="AUE58" s="127"/>
      <c r="AUF58" s="127"/>
      <c r="AUG58" s="127"/>
      <c r="AUH58" s="127"/>
      <c r="AUI58" s="127"/>
      <c r="AUJ58" s="127"/>
      <c r="AUK58" s="127"/>
      <c r="AUL58" s="127"/>
      <c r="AUM58" s="127"/>
      <c r="AUN58" s="127"/>
      <c r="AUO58" s="127"/>
      <c r="AUP58" s="127"/>
      <c r="AUQ58" s="127"/>
      <c r="AUR58" s="127"/>
      <c r="AUS58" s="127"/>
      <c r="AUT58" s="127"/>
      <c r="AUU58" s="127"/>
      <c r="AUV58" s="127"/>
      <c r="AUW58" s="127"/>
      <c r="AUX58" s="127"/>
      <c r="AUY58" s="127"/>
      <c r="AUZ58" s="127"/>
      <c r="AVA58" s="127"/>
      <c r="AVB58" s="127"/>
      <c r="AVC58" s="127"/>
      <c r="AVD58" s="127"/>
      <c r="AVE58" s="127"/>
      <c r="AVF58" s="127"/>
      <c r="AVG58" s="127"/>
      <c r="AVH58" s="127"/>
      <c r="AVI58" s="127"/>
      <c r="AVJ58" s="127"/>
      <c r="AVK58" s="127"/>
      <c r="AVL58" s="127"/>
      <c r="AVM58" s="127"/>
      <c r="AVN58" s="127"/>
      <c r="AVO58" s="127"/>
      <c r="AVP58" s="127"/>
      <c r="AVQ58" s="127"/>
      <c r="AVR58" s="127"/>
      <c r="AVS58" s="127"/>
      <c r="AVT58" s="127"/>
      <c r="AVU58" s="127"/>
      <c r="AVV58" s="127"/>
      <c r="AVW58" s="127"/>
      <c r="AVX58" s="127"/>
      <c r="AVY58" s="127"/>
      <c r="AVZ58" s="127"/>
      <c r="AWA58" s="127"/>
      <c r="AWB58" s="127"/>
      <c r="AWC58" s="127"/>
      <c r="AWD58" s="127"/>
      <c r="AWE58" s="127"/>
      <c r="AWF58" s="127"/>
      <c r="AWG58" s="127"/>
      <c r="AWH58" s="127"/>
      <c r="AWI58" s="127"/>
      <c r="AWJ58" s="127"/>
      <c r="AWK58" s="127"/>
      <c r="AWL58" s="127"/>
      <c r="AWM58" s="127"/>
      <c r="AWN58" s="127"/>
      <c r="AWO58" s="127"/>
      <c r="AWP58" s="127"/>
      <c r="AWQ58" s="127"/>
      <c r="AWR58" s="127"/>
      <c r="AWS58" s="127"/>
      <c r="AWT58" s="127"/>
      <c r="AWU58" s="127"/>
      <c r="AWV58" s="127"/>
      <c r="AWW58" s="127"/>
      <c r="AWX58" s="127"/>
      <c r="AWY58" s="127"/>
      <c r="AWZ58" s="127"/>
      <c r="AXA58" s="127"/>
      <c r="AXB58" s="127"/>
      <c r="AXC58" s="127"/>
      <c r="AXD58" s="127"/>
      <c r="AXE58" s="127"/>
      <c r="AXF58" s="127"/>
      <c r="AXG58" s="127"/>
      <c r="AXH58" s="127"/>
      <c r="AXI58" s="127"/>
      <c r="AXJ58" s="127"/>
      <c r="AXK58" s="127"/>
      <c r="AXL58" s="127"/>
      <c r="AXM58" s="127"/>
      <c r="AXN58" s="127"/>
      <c r="AXO58" s="127"/>
      <c r="AXP58" s="127"/>
      <c r="AXQ58" s="127"/>
      <c r="AXR58" s="127"/>
      <c r="AXS58" s="127"/>
      <c r="AXT58" s="127"/>
      <c r="AXU58" s="127"/>
      <c r="AXV58" s="127"/>
      <c r="AXW58" s="127"/>
      <c r="AXX58" s="127"/>
      <c r="AXY58" s="127"/>
      <c r="AXZ58" s="127"/>
      <c r="AYA58" s="127"/>
      <c r="AYB58" s="127"/>
      <c r="AYC58" s="127"/>
      <c r="AYD58" s="127"/>
      <c r="AYE58" s="127"/>
      <c r="AYF58" s="127"/>
      <c r="AYG58" s="127"/>
      <c r="AYH58" s="127"/>
      <c r="AYI58" s="127"/>
      <c r="AYJ58" s="127"/>
      <c r="AYK58" s="127"/>
      <c r="AYL58" s="127"/>
      <c r="AYM58" s="127"/>
      <c r="AYN58" s="127"/>
      <c r="AYO58" s="127"/>
      <c r="AYP58" s="127"/>
      <c r="AYQ58" s="127"/>
      <c r="AYR58" s="127"/>
      <c r="AYS58" s="127"/>
      <c r="AYT58" s="127"/>
      <c r="AYU58" s="127"/>
      <c r="AYV58" s="127"/>
      <c r="AYW58" s="127"/>
      <c r="AYX58" s="127"/>
      <c r="AYY58" s="127"/>
      <c r="AYZ58" s="127"/>
      <c r="AZA58" s="127"/>
      <c r="AZB58" s="127"/>
      <c r="AZC58" s="127"/>
      <c r="AZD58" s="127"/>
      <c r="AZE58" s="127"/>
      <c r="AZF58" s="127"/>
      <c r="AZG58" s="127"/>
      <c r="AZH58" s="127"/>
      <c r="AZI58" s="127"/>
      <c r="AZJ58" s="127"/>
      <c r="AZK58" s="127"/>
      <c r="AZL58" s="127"/>
      <c r="AZM58" s="127"/>
      <c r="AZN58" s="127"/>
      <c r="AZO58" s="127"/>
      <c r="AZP58" s="127"/>
      <c r="AZQ58" s="127"/>
      <c r="AZR58" s="127"/>
      <c r="AZS58" s="127"/>
      <c r="AZT58" s="127"/>
      <c r="AZU58" s="127"/>
      <c r="AZV58" s="127"/>
      <c r="AZW58" s="127"/>
      <c r="AZX58" s="127"/>
      <c r="AZY58" s="127"/>
      <c r="AZZ58" s="127"/>
      <c r="BAA58" s="127"/>
      <c r="BAB58" s="127"/>
      <c r="BAC58" s="127"/>
      <c r="BAD58" s="127"/>
      <c r="BAE58" s="127"/>
      <c r="BAF58" s="127"/>
      <c r="BAG58" s="127"/>
      <c r="BAH58" s="127"/>
      <c r="BAI58" s="127"/>
      <c r="BAJ58" s="127"/>
      <c r="BAK58" s="127"/>
      <c r="BAL58" s="127"/>
      <c r="BAM58" s="127"/>
      <c r="BAN58" s="127"/>
      <c r="BAO58" s="127"/>
      <c r="BAP58" s="127"/>
      <c r="BAQ58" s="127"/>
      <c r="BAR58" s="127"/>
      <c r="BAS58" s="127"/>
      <c r="BAT58" s="127"/>
      <c r="BAU58" s="127"/>
      <c r="BAV58" s="127"/>
      <c r="BAW58" s="127"/>
      <c r="BAX58" s="127"/>
      <c r="BAY58" s="127"/>
      <c r="BAZ58" s="127"/>
      <c r="BBA58" s="127"/>
      <c r="BBB58" s="127"/>
      <c r="BBC58" s="127"/>
      <c r="BBD58" s="127"/>
      <c r="BBE58" s="127"/>
      <c r="BBF58" s="127"/>
      <c r="BBG58" s="127"/>
      <c r="BBH58" s="127"/>
      <c r="BBI58" s="127"/>
      <c r="BBJ58" s="127"/>
      <c r="BBK58" s="127"/>
      <c r="BBL58" s="127"/>
      <c r="BBM58" s="127"/>
      <c r="BBN58" s="127"/>
      <c r="BBO58" s="127"/>
      <c r="BBP58" s="127"/>
      <c r="BBQ58" s="127"/>
      <c r="BBR58" s="127"/>
      <c r="BBS58" s="127"/>
      <c r="BBT58" s="127"/>
      <c r="BBU58" s="127"/>
      <c r="BBV58" s="127"/>
      <c r="BBW58" s="127"/>
      <c r="BBX58" s="127"/>
      <c r="BBY58" s="127"/>
      <c r="BBZ58" s="127"/>
      <c r="BCA58" s="127"/>
      <c r="BCB58" s="127"/>
      <c r="BCC58" s="127"/>
      <c r="BCD58" s="127"/>
      <c r="BCE58" s="127"/>
      <c r="BCF58" s="127"/>
      <c r="BCG58" s="127"/>
      <c r="BCH58" s="127"/>
      <c r="BCI58" s="127"/>
      <c r="BCJ58" s="127"/>
      <c r="BCK58" s="127"/>
      <c r="BCL58" s="127"/>
      <c r="BCM58" s="127"/>
      <c r="BCN58" s="127"/>
      <c r="BCO58" s="127"/>
      <c r="BCP58" s="127"/>
      <c r="BCQ58" s="127"/>
      <c r="BCR58" s="127"/>
      <c r="BCS58" s="127"/>
      <c r="BCT58" s="127"/>
      <c r="BCU58" s="127"/>
      <c r="BCV58" s="127"/>
      <c r="BCW58" s="127"/>
      <c r="BCX58" s="127"/>
      <c r="BCY58" s="127"/>
      <c r="BCZ58" s="127"/>
      <c r="BDA58" s="127"/>
      <c r="BDB58" s="127"/>
      <c r="BDC58" s="127"/>
      <c r="BDD58" s="127"/>
      <c r="BDE58" s="127"/>
      <c r="BDF58" s="127"/>
      <c r="BDG58" s="127"/>
      <c r="BDH58" s="127"/>
      <c r="BDI58" s="127"/>
      <c r="BDJ58" s="127"/>
      <c r="BDK58" s="127"/>
      <c r="BDL58" s="127"/>
      <c r="BDM58" s="127"/>
      <c r="BDN58" s="127"/>
      <c r="BDO58" s="127"/>
      <c r="BDP58" s="127"/>
      <c r="BDQ58" s="127"/>
      <c r="BDR58" s="127"/>
      <c r="BDS58" s="127"/>
      <c r="BDT58" s="127"/>
      <c r="BDU58" s="127"/>
      <c r="BDV58" s="127"/>
      <c r="BDW58" s="127"/>
      <c r="BDX58" s="127"/>
      <c r="BDY58" s="127"/>
      <c r="BDZ58" s="127"/>
      <c r="BEA58" s="127"/>
      <c r="BEB58" s="127"/>
      <c r="BEC58" s="127"/>
      <c r="BED58" s="127"/>
      <c r="BEE58" s="127"/>
      <c r="BEF58" s="127"/>
      <c r="BEG58" s="127"/>
      <c r="BEH58" s="127"/>
      <c r="BEI58" s="127"/>
      <c r="BEJ58" s="127"/>
      <c r="BEK58" s="127"/>
      <c r="BEL58" s="127"/>
      <c r="BEM58" s="127"/>
      <c r="BEN58" s="127"/>
      <c r="BEO58" s="127"/>
      <c r="BEP58" s="127"/>
      <c r="BEQ58" s="127"/>
      <c r="BER58" s="127"/>
      <c r="BES58" s="127"/>
      <c r="BET58" s="127"/>
      <c r="BEU58" s="127"/>
      <c r="BEV58" s="127"/>
      <c r="BEW58" s="127"/>
      <c r="BEX58" s="127"/>
      <c r="BEY58" s="127"/>
      <c r="BEZ58" s="127"/>
      <c r="BFA58" s="127"/>
      <c r="BFB58" s="127"/>
      <c r="BFC58" s="127"/>
      <c r="BFD58" s="127"/>
      <c r="BFE58" s="127"/>
      <c r="BFF58" s="127"/>
      <c r="BFG58" s="127"/>
      <c r="BFH58" s="127"/>
      <c r="BFI58" s="127"/>
      <c r="BFJ58" s="127"/>
      <c r="BFK58" s="127"/>
      <c r="BFL58" s="127"/>
      <c r="BFM58" s="127"/>
      <c r="BFN58" s="127"/>
      <c r="BFO58" s="127"/>
      <c r="BFP58" s="127"/>
      <c r="BFQ58" s="127"/>
      <c r="BFR58" s="127"/>
      <c r="BFS58" s="127"/>
      <c r="BFT58" s="127"/>
      <c r="BFU58" s="127"/>
      <c r="BFV58" s="127"/>
      <c r="BFW58" s="127"/>
      <c r="BFX58" s="127"/>
      <c r="BFY58" s="127"/>
      <c r="BFZ58" s="127"/>
      <c r="BGA58" s="127"/>
      <c r="BGB58" s="127"/>
      <c r="BGC58" s="127"/>
      <c r="BGD58" s="127"/>
      <c r="BGE58" s="127"/>
      <c r="BGF58" s="127"/>
      <c r="BGG58" s="127"/>
      <c r="BGH58" s="127"/>
      <c r="BGI58" s="127"/>
      <c r="BGJ58" s="127"/>
      <c r="BGK58" s="127"/>
      <c r="BGL58" s="127"/>
      <c r="BGM58" s="127"/>
      <c r="BGN58" s="127"/>
      <c r="BGO58" s="127"/>
      <c r="BGP58" s="127"/>
      <c r="BGQ58" s="127"/>
      <c r="BGR58" s="127"/>
      <c r="BGS58" s="127"/>
      <c r="BGT58" s="127"/>
      <c r="BGU58" s="127"/>
      <c r="BGV58" s="127"/>
      <c r="BGW58" s="127"/>
      <c r="BGX58" s="127"/>
      <c r="BGY58" s="127"/>
      <c r="BGZ58" s="127"/>
      <c r="BHA58" s="127"/>
      <c r="BHB58" s="127"/>
      <c r="BHC58" s="127"/>
      <c r="BHD58" s="127"/>
      <c r="BHE58" s="127"/>
      <c r="BHF58" s="127"/>
      <c r="BHG58" s="127"/>
      <c r="BHH58" s="127"/>
      <c r="BHI58" s="127"/>
      <c r="BHJ58" s="127"/>
      <c r="BHK58" s="127"/>
      <c r="BHL58" s="127"/>
      <c r="BHM58" s="127"/>
      <c r="BHN58" s="127"/>
      <c r="BHO58" s="127"/>
      <c r="BHP58" s="127"/>
      <c r="BHQ58" s="127"/>
      <c r="BHR58" s="127"/>
      <c r="BHS58" s="127"/>
      <c r="BHT58" s="127"/>
      <c r="BHU58" s="127"/>
      <c r="BHV58" s="127"/>
      <c r="BHW58" s="127"/>
      <c r="BHX58" s="127"/>
      <c r="BHY58" s="127"/>
      <c r="BHZ58" s="127"/>
      <c r="BIA58" s="127"/>
      <c r="BIB58" s="127"/>
      <c r="BIC58" s="127"/>
      <c r="BID58" s="127"/>
      <c r="BIE58" s="127"/>
      <c r="BIF58" s="127"/>
      <c r="BIG58" s="127"/>
      <c r="BIH58" s="127"/>
      <c r="BII58" s="127"/>
      <c r="BIJ58" s="127"/>
      <c r="BIK58" s="127"/>
      <c r="BIL58" s="127"/>
      <c r="BIM58" s="127"/>
      <c r="BIN58" s="127"/>
      <c r="BIO58" s="127"/>
      <c r="BIP58" s="127"/>
      <c r="BIQ58" s="127"/>
      <c r="BIR58" s="127"/>
      <c r="BIS58" s="127"/>
      <c r="BIT58" s="127"/>
      <c r="BIU58" s="127"/>
      <c r="BIV58" s="127"/>
      <c r="BIW58" s="127"/>
      <c r="BIX58" s="127"/>
      <c r="BIY58" s="127"/>
      <c r="BIZ58" s="127"/>
      <c r="BJA58" s="127"/>
      <c r="BJB58" s="127"/>
      <c r="BJC58" s="127"/>
      <c r="BJD58" s="127"/>
      <c r="BJE58" s="127"/>
      <c r="BJF58" s="127"/>
      <c r="BJG58" s="127"/>
      <c r="BJH58" s="127"/>
      <c r="BJI58" s="127"/>
      <c r="BJJ58" s="127"/>
      <c r="BJK58" s="127"/>
      <c r="BJL58" s="127"/>
      <c r="BJM58" s="127"/>
      <c r="BJN58" s="127"/>
      <c r="BJO58" s="127"/>
      <c r="BJP58" s="127"/>
      <c r="BJQ58" s="127"/>
      <c r="BJR58" s="127"/>
      <c r="BJS58" s="127"/>
      <c r="BJT58" s="127"/>
      <c r="BJU58" s="127"/>
      <c r="BJV58" s="127"/>
      <c r="BJW58" s="127"/>
      <c r="BJX58" s="127"/>
      <c r="BJY58" s="127"/>
      <c r="BJZ58" s="127"/>
      <c r="BKA58" s="127"/>
      <c r="BKB58" s="127"/>
      <c r="BKC58" s="127"/>
      <c r="BKD58" s="127"/>
      <c r="BKE58" s="127"/>
      <c r="BKF58" s="127"/>
      <c r="BKG58" s="127"/>
      <c r="BKH58" s="127"/>
      <c r="BKI58" s="127"/>
      <c r="BKJ58" s="127"/>
      <c r="BKK58" s="127"/>
      <c r="BKL58" s="127"/>
      <c r="BKM58" s="127"/>
      <c r="BKN58" s="127"/>
      <c r="BKO58" s="127"/>
      <c r="BKP58" s="127"/>
      <c r="BKQ58" s="127"/>
      <c r="BKR58" s="127"/>
      <c r="BKS58" s="127"/>
      <c r="BKT58" s="127"/>
      <c r="BKU58" s="127"/>
      <c r="BKV58" s="127"/>
      <c r="BKW58" s="127"/>
      <c r="BKX58" s="127"/>
      <c r="BKY58" s="127"/>
      <c r="BKZ58" s="127"/>
      <c r="BLA58" s="127"/>
      <c r="BLB58" s="127"/>
      <c r="BLC58" s="127"/>
      <c r="BLD58" s="127"/>
      <c r="BLE58" s="127"/>
      <c r="BLF58" s="127"/>
      <c r="BLG58" s="127"/>
      <c r="BLH58" s="127"/>
      <c r="BLI58" s="127"/>
      <c r="BLJ58" s="127"/>
      <c r="BLK58" s="127"/>
      <c r="BLL58" s="127"/>
      <c r="BLM58" s="127"/>
      <c r="BLN58" s="127"/>
      <c r="BLO58" s="127"/>
      <c r="BLP58" s="127"/>
      <c r="BLQ58" s="127"/>
      <c r="BLR58" s="127"/>
      <c r="BLS58" s="127"/>
      <c r="BLT58" s="127"/>
      <c r="BLU58" s="127"/>
      <c r="BLV58" s="127"/>
      <c r="BLW58" s="127"/>
      <c r="BLX58" s="127"/>
      <c r="BLY58" s="127"/>
      <c r="BLZ58" s="127"/>
      <c r="BMA58" s="127"/>
      <c r="BMB58" s="127"/>
      <c r="BMC58" s="127"/>
      <c r="BMD58" s="127"/>
      <c r="BME58" s="127"/>
      <c r="BMF58" s="127"/>
      <c r="BMG58" s="127"/>
      <c r="BMH58" s="127"/>
      <c r="BMI58" s="127"/>
      <c r="BMJ58" s="127"/>
      <c r="BMK58" s="127"/>
      <c r="BML58" s="127"/>
      <c r="BMM58" s="127"/>
      <c r="BMN58" s="127"/>
      <c r="BMO58" s="127"/>
      <c r="BMP58" s="127"/>
      <c r="BMQ58" s="127"/>
      <c r="BMR58" s="127"/>
      <c r="BMS58" s="127"/>
      <c r="BMT58" s="127"/>
      <c r="BMU58" s="127"/>
      <c r="BMV58" s="127"/>
      <c r="BMW58" s="127"/>
      <c r="BMX58" s="127"/>
      <c r="BMY58" s="127"/>
      <c r="BMZ58" s="127"/>
      <c r="BNA58" s="127"/>
      <c r="BNB58" s="127"/>
      <c r="BNC58" s="127"/>
      <c r="BND58" s="127"/>
      <c r="BNE58" s="127"/>
      <c r="BNF58" s="127"/>
      <c r="BNG58" s="127"/>
      <c r="BNH58" s="127"/>
      <c r="BNI58" s="127"/>
      <c r="BNJ58" s="127"/>
      <c r="BNK58" s="127"/>
      <c r="BNL58" s="127"/>
      <c r="BNM58" s="127"/>
      <c r="BNN58" s="127"/>
      <c r="BNO58" s="127"/>
      <c r="BNP58" s="127"/>
      <c r="BNQ58" s="127"/>
      <c r="BNR58" s="127"/>
      <c r="BNS58" s="127"/>
      <c r="BNT58" s="127"/>
      <c r="BNU58" s="127"/>
      <c r="BNV58" s="127"/>
      <c r="BNW58" s="127"/>
      <c r="BNX58" s="127"/>
      <c r="BNY58" s="127"/>
      <c r="BNZ58" s="127"/>
      <c r="BOA58" s="127"/>
      <c r="BOB58" s="127"/>
      <c r="BOC58" s="127"/>
      <c r="BOD58" s="127"/>
      <c r="BOE58" s="127"/>
      <c r="BOF58" s="127"/>
      <c r="BOG58" s="127"/>
      <c r="BOH58" s="127"/>
      <c r="BOI58" s="127"/>
      <c r="BOJ58" s="127"/>
      <c r="BOK58" s="127"/>
      <c r="BOL58" s="127"/>
      <c r="BOM58" s="127"/>
      <c r="BON58" s="127"/>
      <c r="BOO58" s="127"/>
      <c r="BOP58" s="127"/>
      <c r="BOQ58" s="127"/>
      <c r="BOR58" s="127"/>
      <c r="BOS58" s="127"/>
      <c r="BOT58" s="127"/>
      <c r="BOU58" s="127"/>
      <c r="BOV58" s="127"/>
      <c r="BOW58" s="127"/>
      <c r="BOX58" s="127"/>
      <c r="BOY58" s="127"/>
      <c r="BOZ58" s="127"/>
      <c r="BPA58" s="127"/>
      <c r="BPB58" s="127"/>
      <c r="BPC58" s="127"/>
      <c r="BPD58" s="127"/>
      <c r="BPE58" s="127"/>
      <c r="BPF58" s="127"/>
      <c r="BPG58" s="127"/>
      <c r="BPH58" s="127"/>
      <c r="BPI58" s="127"/>
      <c r="BPJ58" s="127"/>
      <c r="BPK58" s="127"/>
      <c r="BPL58" s="127"/>
      <c r="BPM58" s="127"/>
      <c r="BPN58" s="127"/>
      <c r="BPO58" s="127"/>
      <c r="BPP58" s="127"/>
      <c r="BPQ58" s="127"/>
      <c r="BPR58" s="127"/>
      <c r="BPS58" s="127"/>
      <c r="BPT58" s="127"/>
      <c r="BPU58" s="127"/>
      <c r="BPV58" s="127"/>
      <c r="BPW58" s="127"/>
      <c r="BPX58" s="127"/>
      <c r="BPY58" s="127"/>
      <c r="BPZ58" s="127"/>
      <c r="BQA58" s="127"/>
      <c r="BQB58" s="127"/>
      <c r="BQC58" s="127"/>
      <c r="BQD58" s="127"/>
      <c r="BQE58" s="127"/>
      <c r="BQF58" s="127"/>
      <c r="BQG58" s="127"/>
      <c r="BQH58" s="127"/>
      <c r="BQI58" s="127"/>
      <c r="BQJ58" s="127"/>
      <c r="BQK58" s="127"/>
      <c r="BQL58" s="127"/>
      <c r="BQM58" s="127"/>
      <c r="BQN58" s="127"/>
      <c r="BQO58" s="127"/>
      <c r="BQP58" s="127"/>
      <c r="BQQ58" s="127"/>
      <c r="BQR58" s="127"/>
      <c r="BQS58" s="127"/>
      <c r="BQT58" s="127"/>
      <c r="BQU58" s="127"/>
      <c r="BQV58" s="127"/>
      <c r="BQW58" s="127"/>
      <c r="BQX58" s="127"/>
      <c r="BQY58" s="127"/>
      <c r="BQZ58" s="127"/>
      <c r="BRA58" s="127"/>
      <c r="BRB58" s="127"/>
      <c r="BRC58" s="127"/>
      <c r="BRD58" s="127"/>
      <c r="BRE58" s="127"/>
      <c r="BRF58" s="127"/>
      <c r="BRG58" s="127"/>
      <c r="BRH58" s="127"/>
      <c r="BRI58" s="127"/>
      <c r="BRJ58" s="127"/>
      <c r="BRK58" s="127"/>
      <c r="BRL58" s="127"/>
      <c r="BRM58" s="127"/>
      <c r="BRN58" s="127"/>
      <c r="BRO58" s="127"/>
      <c r="BRP58" s="127"/>
      <c r="BRQ58" s="127"/>
      <c r="BRR58" s="127"/>
      <c r="BRS58" s="127"/>
      <c r="BRT58" s="127"/>
      <c r="BRU58" s="127"/>
      <c r="BRV58" s="127"/>
      <c r="BRW58" s="127"/>
      <c r="BRX58" s="127"/>
      <c r="BRY58" s="127"/>
      <c r="BRZ58" s="127"/>
      <c r="BSA58" s="127"/>
      <c r="BSB58" s="127"/>
      <c r="BSC58" s="127"/>
      <c r="BSD58" s="127"/>
      <c r="BSE58" s="127"/>
      <c r="BSF58" s="127"/>
      <c r="BSG58" s="127"/>
      <c r="BSH58" s="127"/>
      <c r="BSI58" s="127"/>
      <c r="BSJ58" s="127"/>
      <c r="BSK58" s="127"/>
      <c r="BSL58" s="127"/>
      <c r="BSM58" s="127"/>
      <c r="BSN58" s="127"/>
      <c r="BSO58" s="127"/>
      <c r="BSP58" s="127"/>
      <c r="BSQ58" s="127"/>
      <c r="BSR58" s="127"/>
      <c r="BSS58" s="127"/>
      <c r="BST58" s="127"/>
      <c r="BSU58" s="127"/>
      <c r="BSV58" s="127"/>
      <c r="BSW58" s="127"/>
      <c r="BSX58" s="127"/>
      <c r="BSY58" s="127"/>
      <c r="BSZ58" s="127"/>
      <c r="BTA58" s="127"/>
      <c r="BTB58" s="127"/>
      <c r="BTC58" s="127"/>
      <c r="BTD58" s="127"/>
      <c r="BTE58" s="127"/>
      <c r="BTF58" s="127"/>
      <c r="BTG58" s="127"/>
      <c r="BTH58" s="127"/>
      <c r="BTI58" s="127"/>
      <c r="BTJ58" s="127"/>
      <c r="BTK58" s="127"/>
      <c r="BTL58" s="127"/>
      <c r="BTM58" s="127"/>
      <c r="BTN58" s="127"/>
      <c r="BTO58" s="127"/>
      <c r="BTP58" s="127"/>
      <c r="BTQ58" s="127"/>
      <c r="BTR58" s="127"/>
      <c r="BTS58" s="127"/>
      <c r="BTT58" s="127"/>
      <c r="BTU58" s="127"/>
      <c r="BTV58" s="127"/>
      <c r="BTW58" s="127"/>
      <c r="BTX58" s="127"/>
      <c r="BTY58" s="127"/>
      <c r="BTZ58" s="127"/>
      <c r="BUA58" s="127"/>
      <c r="BUB58" s="127"/>
      <c r="BUC58" s="127"/>
      <c r="BUD58" s="127"/>
      <c r="BUE58" s="127"/>
      <c r="BUF58" s="127"/>
      <c r="BUG58" s="127"/>
      <c r="BUH58" s="127"/>
      <c r="BUI58" s="127"/>
      <c r="BUJ58" s="127"/>
      <c r="BUK58" s="127"/>
      <c r="BUL58" s="127"/>
      <c r="BUM58" s="127"/>
      <c r="BUN58" s="127"/>
      <c r="BUO58" s="127"/>
      <c r="BUP58" s="127"/>
      <c r="BUQ58" s="127"/>
      <c r="BUR58" s="127"/>
      <c r="BUS58" s="127"/>
      <c r="BUT58" s="127"/>
      <c r="BUU58" s="127"/>
      <c r="BUV58" s="127"/>
      <c r="BUW58" s="127"/>
      <c r="BUX58" s="127"/>
      <c r="BUY58" s="127"/>
      <c r="BUZ58" s="127"/>
      <c r="BVA58" s="127"/>
      <c r="BVB58" s="127"/>
      <c r="BVC58" s="127"/>
      <c r="BVD58" s="127"/>
      <c r="BVE58" s="127"/>
      <c r="BVF58" s="127"/>
      <c r="BVG58" s="127"/>
      <c r="BVH58" s="127"/>
      <c r="BVI58" s="127"/>
      <c r="BVJ58" s="127"/>
      <c r="BVK58" s="127"/>
      <c r="BVL58" s="127"/>
      <c r="BVM58" s="127"/>
      <c r="BVN58" s="127"/>
      <c r="BVO58" s="127"/>
      <c r="BVP58" s="127"/>
      <c r="BVQ58" s="127"/>
      <c r="BVR58" s="127"/>
      <c r="BVS58" s="127"/>
      <c r="BVT58" s="127"/>
      <c r="BVU58" s="127"/>
      <c r="BVV58" s="127"/>
      <c r="BVW58" s="127"/>
      <c r="BVX58" s="127"/>
      <c r="BVY58" s="127"/>
      <c r="BVZ58" s="127"/>
      <c r="BWA58" s="127"/>
      <c r="BWB58" s="127"/>
      <c r="BWC58" s="127"/>
      <c r="BWD58" s="127"/>
      <c r="BWE58" s="127"/>
      <c r="BWF58" s="127"/>
      <c r="BWG58" s="127"/>
      <c r="BWH58" s="127"/>
      <c r="BWI58" s="127"/>
      <c r="BWJ58" s="127"/>
      <c r="BWK58" s="127"/>
      <c r="BWL58" s="127"/>
      <c r="BWM58" s="127"/>
      <c r="BWN58" s="127"/>
      <c r="BWO58" s="127"/>
      <c r="BWP58" s="127"/>
      <c r="BWQ58" s="127"/>
      <c r="BWR58" s="127"/>
      <c r="BWS58" s="127"/>
      <c r="BWT58" s="127"/>
      <c r="BWU58" s="127"/>
      <c r="BWV58" s="127"/>
      <c r="BWW58" s="127"/>
      <c r="BWX58" s="127"/>
      <c r="BWY58" s="127"/>
      <c r="BWZ58" s="127"/>
      <c r="BXA58" s="127"/>
      <c r="BXB58" s="127"/>
      <c r="BXC58" s="127"/>
      <c r="BXD58" s="127"/>
      <c r="BXE58" s="127"/>
      <c r="BXF58" s="127"/>
      <c r="BXG58" s="127"/>
      <c r="BXH58" s="127"/>
      <c r="BXI58" s="127"/>
      <c r="BXJ58" s="127"/>
      <c r="BXK58" s="127"/>
      <c r="BXL58" s="127"/>
      <c r="BXM58" s="127"/>
      <c r="BXN58" s="127"/>
      <c r="BXO58" s="127"/>
      <c r="BXP58" s="127"/>
      <c r="BXQ58" s="127"/>
      <c r="BXR58" s="127"/>
      <c r="BXS58" s="127"/>
      <c r="BXT58" s="127"/>
      <c r="BXU58" s="127"/>
      <c r="BXV58" s="127"/>
      <c r="BXW58" s="127"/>
      <c r="BXX58" s="127"/>
      <c r="BXY58" s="127"/>
      <c r="BXZ58" s="127"/>
      <c r="BYA58" s="127"/>
      <c r="BYB58" s="127"/>
      <c r="BYC58" s="127"/>
      <c r="BYD58" s="127"/>
      <c r="BYE58" s="127"/>
      <c r="BYF58" s="127"/>
      <c r="BYG58" s="127"/>
      <c r="BYH58" s="127"/>
      <c r="BYI58" s="127"/>
      <c r="BYJ58" s="127"/>
      <c r="BYK58" s="127"/>
      <c r="BYL58" s="127"/>
      <c r="BYM58" s="127"/>
      <c r="BYN58" s="127"/>
      <c r="BYO58" s="127"/>
      <c r="BYP58" s="127"/>
      <c r="BYQ58" s="127"/>
      <c r="BYR58" s="127"/>
      <c r="BYS58" s="127"/>
      <c r="BYT58" s="127"/>
      <c r="BYU58" s="127"/>
      <c r="BYV58" s="127"/>
      <c r="BYW58" s="127"/>
      <c r="BYX58" s="127"/>
      <c r="BYY58" s="127"/>
      <c r="BYZ58" s="127"/>
      <c r="BZA58" s="127"/>
      <c r="BZB58" s="127"/>
      <c r="BZC58" s="127"/>
      <c r="BZD58" s="127"/>
      <c r="BZE58" s="127"/>
      <c r="BZF58" s="127"/>
      <c r="BZG58" s="127"/>
      <c r="BZH58" s="127"/>
      <c r="BZI58" s="127"/>
      <c r="BZJ58" s="127"/>
      <c r="BZK58" s="127"/>
      <c r="BZL58" s="127"/>
      <c r="BZM58" s="127"/>
      <c r="BZN58" s="127"/>
      <c r="BZO58" s="127"/>
      <c r="BZP58" s="127"/>
      <c r="BZQ58" s="127"/>
      <c r="BZR58" s="127"/>
      <c r="BZS58" s="127"/>
      <c r="BZT58" s="127"/>
      <c r="BZU58" s="127"/>
      <c r="BZV58" s="127"/>
      <c r="BZW58" s="127"/>
      <c r="BZX58" s="127"/>
      <c r="BZY58" s="127"/>
      <c r="BZZ58" s="127"/>
      <c r="CAA58" s="127"/>
      <c r="CAB58" s="127"/>
      <c r="CAC58" s="127"/>
      <c r="CAD58" s="127"/>
      <c r="CAE58" s="127"/>
      <c r="CAF58" s="127"/>
      <c r="CAG58" s="127"/>
      <c r="CAH58" s="127"/>
      <c r="CAI58" s="127"/>
      <c r="CAJ58" s="127"/>
      <c r="CAK58" s="127"/>
      <c r="CAL58" s="127"/>
      <c r="CAM58" s="127"/>
      <c r="CAN58" s="127"/>
      <c r="CAO58" s="127"/>
      <c r="CAP58" s="127"/>
      <c r="CAQ58" s="127"/>
      <c r="CAR58" s="127"/>
      <c r="CAS58" s="127"/>
      <c r="CAT58" s="127"/>
      <c r="CAU58" s="127"/>
      <c r="CAV58" s="127"/>
      <c r="CAW58" s="127"/>
      <c r="CAX58" s="127"/>
      <c r="CAY58" s="127"/>
      <c r="CAZ58" s="127"/>
      <c r="CBA58" s="127"/>
      <c r="CBB58" s="127"/>
      <c r="CBC58" s="127"/>
      <c r="CBD58" s="127"/>
      <c r="CBE58" s="127"/>
      <c r="CBF58" s="127"/>
      <c r="CBG58" s="127"/>
      <c r="CBH58" s="127"/>
      <c r="CBI58" s="127"/>
      <c r="CBJ58" s="127"/>
      <c r="CBK58" s="127"/>
      <c r="CBL58" s="127"/>
      <c r="CBM58" s="127"/>
      <c r="CBN58" s="127"/>
      <c r="CBO58" s="127"/>
      <c r="CBP58" s="127"/>
      <c r="CBQ58" s="127"/>
      <c r="CBR58" s="127"/>
      <c r="CBS58" s="127"/>
      <c r="CBT58" s="127"/>
      <c r="CBU58" s="127"/>
      <c r="CBV58" s="127"/>
      <c r="CBW58" s="127"/>
      <c r="CBX58" s="127"/>
      <c r="CBY58" s="127"/>
      <c r="CBZ58" s="127"/>
      <c r="CCA58" s="127"/>
      <c r="CCB58" s="127"/>
      <c r="CCC58" s="127"/>
      <c r="CCD58" s="127"/>
      <c r="CCE58" s="127"/>
      <c r="CCF58" s="127"/>
      <c r="CCG58" s="127"/>
      <c r="CCH58" s="127"/>
      <c r="CCI58" s="127"/>
      <c r="CCJ58" s="127"/>
      <c r="CCK58" s="127"/>
      <c r="CCL58" s="127"/>
      <c r="CCM58" s="127"/>
      <c r="CCN58" s="127"/>
      <c r="CCO58" s="127"/>
      <c r="CCP58" s="127"/>
      <c r="CCQ58" s="127"/>
      <c r="CCR58" s="127"/>
      <c r="CCS58" s="127"/>
      <c r="CCT58" s="127"/>
      <c r="CCU58" s="127"/>
      <c r="CCV58" s="127"/>
      <c r="CCW58" s="127"/>
      <c r="CCX58" s="127"/>
      <c r="CCY58" s="127"/>
      <c r="CCZ58" s="127"/>
      <c r="CDA58" s="127"/>
      <c r="CDB58" s="127"/>
      <c r="CDC58" s="127"/>
      <c r="CDD58" s="127"/>
      <c r="CDE58" s="127"/>
      <c r="CDF58" s="127"/>
      <c r="CDG58" s="127"/>
      <c r="CDH58" s="127"/>
      <c r="CDI58" s="127"/>
      <c r="CDJ58" s="127"/>
      <c r="CDK58" s="127"/>
      <c r="CDL58" s="127"/>
      <c r="CDM58" s="127"/>
      <c r="CDN58" s="127"/>
      <c r="CDO58" s="127"/>
      <c r="CDP58" s="127"/>
      <c r="CDQ58" s="127"/>
      <c r="CDR58" s="127"/>
      <c r="CDS58" s="127"/>
      <c r="CDT58" s="127"/>
      <c r="CDU58" s="127"/>
      <c r="CDV58" s="127"/>
      <c r="CDW58" s="127"/>
      <c r="CDX58" s="127"/>
      <c r="CDY58" s="127"/>
      <c r="CDZ58" s="127"/>
      <c r="CEA58" s="127"/>
      <c r="CEB58" s="127"/>
      <c r="CEC58" s="127"/>
      <c r="CED58" s="127"/>
      <c r="CEE58" s="127"/>
      <c r="CEF58" s="127"/>
      <c r="CEG58" s="127"/>
      <c r="CEH58" s="127"/>
      <c r="CEI58" s="127"/>
      <c r="CEJ58" s="127"/>
      <c r="CEK58" s="127"/>
      <c r="CEL58" s="127"/>
      <c r="CEM58" s="127"/>
      <c r="CEN58" s="127"/>
      <c r="CEO58" s="127"/>
      <c r="CEP58" s="127"/>
      <c r="CEQ58" s="127"/>
      <c r="CER58" s="127"/>
      <c r="CES58" s="127"/>
      <c r="CET58" s="127"/>
      <c r="CEU58" s="127"/>
      <c r="CEV58" s="127"/>
      <c r="CEW58" s="127"/>
      <c r="CEX58" s="127"/>
      <c r="CEY58" s="127"/>
      <c r="CEZ58" s="127"/>
      <c r="CFA58" s="127"/>
      <c r="CFB58" s="127"/>
      <c r="CFC58" s="127"/>
      <c r="CFD58" s="127"/>
      <c r="CFE58" s="127"/>
      <c r="CFF58" s="127"/>
      <c r="CFG58" s="127"/>
      <c r="CFH58" s="127"/>
      <c r="CFI58" s="127"/>
      <c r="CFJ58" s="127"/>
      <c r="CFK58" s="127"/>
      <c r="CFL58" s="127"/>
      <c r="CFM58" s="127"/>
      <c r="CFN58" s="127"/>
      <c r="CFO58" s="127"/>
      <c r="CFP58" s="127"/>
      <c r="CFQ58" s="127"/>
      <c r="CFR58" s="127"/>
      <c r="CFS58" s="127"/>
      <c r="CFT58" s="127"/>
      <c r="CFU58" s="127"/>
      <c r="CFV58" s="127"/>
      <c r="CFW58" s="127"/>
      <c r="CFX58" s="127"/>
      <c r="CFY58" s="127"/>
      <c r="CFZ58" s="127"/>
      <c r="CGA58" s="127"/>
      <c r="CGB58" s="127"/>
      <c r="CGC58" s="127"/>
      <c r="CGD58" s="127"/>
      <c r="CGE58" s="127"/>
      <c r="CGF58" s="127"/>
      <c r="CGG58" s="127"/>
      <c r="CGH58" s="127"/>
      <c r="CGI58" s="127"/>
      <c r="CGJ58" s="127"/>
      <c r="CGK58" s="127"/>
      <c r="CGL58" s="127"/>
      <c r="CGM58" s="127"/>
      <c r="CGN58" s="127"/>
      <c r="CGO58" s="127"/>
      <c r="CGP58" s="127"/>
      <c r="CGQ58" s="127"/>
      <c r="CGR58" s="127"/>
      <c r="CGS58" s="127"/>
      <c r="CGT58" s="127"/>
      <c r="CGU58" s="127"/>
      <c r="CGV58" s="127"/>
      <c r="CGW58" s="127"/>
      <c r="CGX58" s="127"/>
      <c r="CGY58" s="127"/>
      <c r="CGZ58" s="127"/>
      <c r="CHA58" s="127"/>
      <c r="CHB58" s="127"/>
      <c r="CHC58" s="127"/>
      <c r="CHD58" s="127"/>
      <c r="CHE58" s="127"/>
      <c r="CHF58" s="127"/>
      <c r="CHG58" s="127"/>
      <c r="CHH58" s="127"/>
      <c r="CHI58" s="127"/>
      <c r="CHJ58" s="127"/>
      <c r="CHK58" s="127"/>
      <c r="CHL58" s="127"/>
      <c r="CHM58" s="127"/>
      <c r="CHN58" s="127"/>
      <c r="CHO58" s="127"/>
      <c r="CHP58" s="127"/>
      <c r="CHQ58" s="127"/>
      <c r="CHR58" s="127"/>
      <c r="CHS58" s="127"/>
      <c r="CHT58" s="127"/>
      <c r="CHU58" s="127"/>
      <c r="CHV58" s="127"/>
      <c r="CHW58" s="127"/>
      <c r="CHX58" s="127"/>
      <c r="CHY58" s="127"/>
      <c r="CHZ58" s="127"/>
      <c r="CIA58" s="127"/>
      <c r="CIB58" s="127"/>
      <c r="CIC58" s="127"/>
      <c r="CID58" s="127"/>
      <c r="CIE58" s="127"/>
      <c r="CIF58" s="127"/>
      <c r="CIG58" s="127"/>
      <c r="CIH58" s="127"/>
      <c r="CII58" s="127"/>
      <c r="CIJ58" s="127"/>
      <c r="CIK58" s="127"/>
      <c r="CIL58" s="127"/>
      <c r="CIM58" s="127"/>
      <c r="CIN58" s="127"/>
      <c r="CIO58" s="127"/>
      <c r="CIP58" s="127"/>
      <c r="CIQ58" s="127"/>
      <c r="CIR58" s="127"/>
      <c r="CIS58" s="127"/>
      <c r="CIT58" s="127"/>
      <c r="CIU58" s="127"/>
      <c r="CIV58" s="127"/>
      <c r="CIW58" s="127"/>
      <c r="CIX58" s="127"/>
      <c r="CIY58" s="127"/>
      <c r="CIZ58" s="127"/>
      <c r="CJA58" s="127"/>
      <c r="CJB58" s="127"/>
      <c r="CJC58" s="127"/>
      <c r="CJD58" s="127"/>
      <c r="CJE58" s="127"/>
      <c r="CJF58" s="127"/>
      <c r="CJG58" s="127"/>
      <c r="CJH58" s="127"/>
      <c r="CJI58" s="127"/>
      <c r="CJJ58" s="127"/>
      <c r="CJK58" s="127"/>
      <c r="CJL58" s="127"/>
      <c r="CJM58" s="127"/>
      <c r="CJN58" s="127"/>
      <c r="CJO58" s="127"/>
      <c r="CJP58" s="127"/>
      <c r="CJQ58" s="127"/>
      <c r="CJR58" s="127"/>
      <c r="CJS58" s="127"/>
      <c r="CJT58" s="127"/>
      <c r="CJU58" s="127"/>
      <c r="CJV58" s="127"/>
      <c r="CJW58" s="127"/>
      <c r="CJX58" s="127"/>
      <c r="CJY58" s="127"/>
      <c r="CJZ58" s="127"/>
      <c r="CKA58" s="127"/>
      <c r="CKB58" s="127"/>
      <c r="CKC58" s="127"/>
      <c r="CKD58" s="127"/>
      <c r="CKE58" s="127"/>
      <c r="CKF58" s="127"/>
      <c r="CKG58" s="127"/>
      <c r="CKH58" s="127"/>
      <c r="CKI58" s="127"/>
      <c r="CKJ58" s="127"/>
      <c r="CKK58" s="127"/>
      <c r="CKL58" s="127"/>
      <c r="CKM58" s="127"/>
      <c r="CKN58" s="127"/>
      <c r="CKO58" s="127"/>
      <c r="CKP58" s="127"/>
      <c r="CKQ58" s="127"/>
      <c r="CKR58" s="127"/>
      <c r="CKS58" s="127"/>
      <c r="CKT58" s="127"/>
      <c r="CKU58" s="127"/>
      <c r="CKV58" s="127"/>
      <c r="CKW58" s="127"/>
      <c r="CKX58" s="127"/>
      <c r="CKY58" s="127"/>
      <c r="CKZ58" s="127"/>
      <c r="CLA58" s="127"/>
      <c r="CLB58" s="127"/>
      <c r="CLC58" s="127"/>
      <c r="CLD58" s="127"/>
      <c r="CLE58" s="127"/>
      <c r="CLF58" s="127"/>
      <c r="CLG58" s="127"/>
      <c r="CLH58" s="127"/>
      <c r="CLI58" s="127"/>
      <c r="CLJ58" s="127"/>
      <c r="CLK58" s="127"/>
      <c r="CLL58" s="127"/>
      <c r="CLM58" s="127"/>
      <c r="CLN58" s="127"/>
      <c r="CLO58" s="127"/>
      <c r="CLP58" s="127"/>
      <c r="CLQ58" s="127"/>
      <c r="CLR58" s="127"/>
      <c r="CLS58" s="127"/>
      <c r="CLT58" s="127"/>
      <c r="CLU58" s="127"/>
      <c r="CLV58" s="127"/>
      <c r="CLW58" s="127"/>
      <c r="CLX58" s="127"/>
      <c r="CLY58" s="127"/>
      <c r="CLZ58" s="127"/>
      <c r="CMA58" s="127"/>
      <c r="CMB58" s="127"/>
      <c r="CMC58" s="127"/>
      <c r="CMD58" s="127"/>
      <c r="CME58" s="127"/>
      <c r="CMF58" s="127"/>
      <c r="CMG58" s="127"/>
      <c r="CMH58" s="127"/>
      <c r="CMI58" s="127"/>
      <c r="CMJ58" s="127"/>
      <c r="CMK58" s="127"/>
      <c r="CML58" s="127"/>
      <c r="CMM58" s="127"/>
      <c r="CMN58" s="127"/>
      <c r="CMO58" s="127"/>
      <c r="CMP58" s="127"/>
      <c r="CMQ58" s="127"/>
      <c r="CMR58" s="127"/>
      <c r="CMS58" s="127"/>
      <c r="CMT58" s="127"/>
      <c r="CMU58" s="127"/>
      <c r="CMV58" s="127"/>
      <c r="CMW58" s="127"/>
      <c r="CMX58" s="127"/>
      <c r="CMY58" s="127"/>
      <c r="CMZ58" s="127"/>
      <c r="CNA58" s="127"/>
      <c r="CNB58" s="127"/>
      <c r="CNC58" s="127"/>
      <c r="CND58" s="127"/>
      <c r="CNE58" s="127"/>
      <c r="CNF58" s="127"/>
      <c r="CNG58" s="127"/>
      <c r="CNH58" s="127"/>
      <c r="CNI58" s="127"/>
      <c r="CNJ58" s="127"/>
      <c r="CNK58" s="127"/>
      <c r="CNL58" s="127"/>
      <c r="CNM58" s="127"/>
      <c r="CNN58" s="127"/>
      <c r="CNO58" s="127"/>
      <c r="CNP58" s="127"/>
      <c r="CNQ58" s="127"/>
      <c r="CNR58" s="127"/>
      <c r="CNS58" s="127"/>
      <c r="CNT58" s="127"/>
      <c r="CNU58" s="127"/>
      <c r="CNV58" s="127"/>
      <c r="CNW58" s="127"/>
      <c r="CNX58" s="127"/>
      <c r="CNY58" s="127"/>
      <c r="CNZ58" s="127"/>
      <c r="COA58" s="127"/>
      <c r="COB58" s="127"/>
      <c r="COC58" s="127"/>
      <c r="COD58" s="127"/>
      <c r="COE58" s="127"/>
      <c r="COF58" s="127"/>
      <c r="COG58" s="127"/>
      <c r="COH58" s="127"/>
      <c r="COI58" s="127"/>
      <c r="COJ58" s="127"/>
      <c r="COK58" s="127"/>
      <c r="COL58" s="127"/>
      <c r="COM58" s="127"/>
      <c r="CON58" s="127"/>
      <c r="COO58" s="127"/>
      <c r="COP58" s="127"/>
      <c r="COQ58" s="127"/>
      <c r="COR58" s="127"/>
      <c r="COS58" s="127"/>
      <c r="COT58" s="127"/>
      <c r="COU58" s="127"/>
      <c r="COV58" s="127"/>
      <c r="COW58" s="127"/>
      <c r="COX58" s="127"/>
      <c r="COY58" s="127"/>
      <c r="COZ58" s="127"/>
      <c r="CPA58" s="127"/>
      <c r="CPB58" s="127"/>
      <c r="CPC58" s="127"/>
      <c r="CPD58" s="127"/>
      <c r="CPE58" s="127"/>
      <c r="CPF58" s="127"/>
      <c r="CPG58" s="127"/>
      <c r="CPH58" s="127"/>
      <c r="CPI58" s="127"/>
      <c r="CPJ58" s="127"/>
      <c r="CPK58" s="127"/>
      <c r="CPL58" s="127"/>
      <c r="CPM58" s="127"/>
      <c r="CPN58" s="127"/>
      <c r="CPO58" s="127"/>
      <c r="CPP58" s="127"/>
      <c r="CPQ58" s="127"/>
      <c r="CPR58" s="127"/>
      <c r="CPS58" s="127"/>
      <c r="CPT58" s="127"/>
      <c r="CPU58" s="127"/>
      <c r="CPV58" s="127"/>
      <c r="CPW58" s="127"/>
      <c r="CPX58" s="127"/>
      <c r="CPY58" s="127"/>
      <c r="CPZ58" s="127"/>
      <c r="CQA58" s="127"/>
      <c r="CQB58" s="127"/>
      <c r="CQC58" s="127"/>
      <c r="CQD58" s="127"/>
      <c r="CQE58" s="127"/>
      <c r="CQF58" s="127"/>
      <c r="CQG58" s="127"/>
      <c r="CQH58" s="127"/>
      <c r="CQI58" s="127"/>
      <c r="CQJ58" s="127"/>
      <c r="CQK58" s="127"/>
      <c r="CQL58" s="127"/>
      <c r="CQM58" s="127"/>
      <c r="CQN58" s="127"/>
      <c r="CQO58" s="127"/>
      <c r="CQP58" s="127"/>
      <c r="CQQ58" s="127"/>
      <c r="CQR58" s="127"/>
      <c r="CQS58" s="127"/>
      <c r="CQT58" s="127"/>
      <c r="CQU58" s="127"/>
      <c r="CQV58" s="127"/>
      <c r="CQW58" s="127"/>
      <c r="CQX58" s="127"/>
      <c r="CQY58" s="127"/>
      <c r="CQZ58" s="127"/>
      <c r="CRA58" s="127"/>
      <c r="CRB58" s="127"/>
      <c r="CRC58" s="127"/>
      <c r="CRD58" s="127"/>
      <c r="CRE58" s="127"/>
      <c r="CRF58" s="127"/>
      <c r="CRG58" s="127"/>
      <c r="CRH58" s="127"/>
      <c r="CRI58" s="127"/>
      <c r="CRJ58" s="127"/>
      <c r="CRK58" s="127"/>
      <c r="CRL58" s="127"/>
      <c r="CRM58" s="127"/>
      <c r="CRN58" s="127"/>
      <c r="CRO58" s="127"/>
      <c r="CRP58" s="127"/>
      <c r="CRQ58" s="127"/>
      <c r="CRR58" s="127"/>
      <c r="CRS58" s="127"/>
      <c r="CRT58" s="127"/>
      <c r="CRU58" s="127"/>
      <c r="CRV58" s="127"/>
      <c r="CRW58" s="127"/>
      <c r="CRX58" s="127"/>
      <c r="CRY58" s="127"/>
      <c r="CRZ58" s="127"/>
      <c r="CSA58" s="127"/>
      <c r="CSB58" s="127"/>
      <c r="CSC58" s="127"/>
      <c r="CSD58" s="127"/>
      <c r="CSE58" s="127"/>
      <c r="CSF58" s="127"/>
      <c r="CSG58" s="127"/>
      <c r="CSH58" s="127"/>
      <c r="CSI58" s="127"/>
      <c r="CSJ58" s="127"/>
      <c r="CSK58" s="127"/>
      <c r="CSL58" s="127"/>
      <c r="CSM58" s="127"/>
      <c r="CSN58" s="127"/>
      <c r="CSO58" s="127"/>
      <c r="CSP58" s="127"/>
      <c r="CSQ58" s="127"/>
      <c r="CSR58" s="127"/>
      <c r="CSS58" s="127"/>
      <c r="CST58" s="127"/>
      <c r="CSU58" s="127"/>
      <c r="CSV58" s="127"/>
      <c r="CSW58" s="127"/>
      <c r="CSX58" s="127"/>
      <c r="CSY58" s="127"/>
      <c r="CSZ58" s="127"/>
      <c r="CTA58" s="127"/>
      <c r="CTB58" s="127"/>
      <c r="CTC58" s="127"/>
      <c r="CTD58" s="127"/>
      <c r="CTE58" s="127"/>
      <c r="CTF58" s="127"/>
      <c r="CTG58" s="127"/>
      <c r="CTH58" s="127"/>
      <c r="CTI58" s="127"/>
      <c r="CTJ58" s="127"/>
      <c r="CTK58" s="127"/>
      <c r="CTL58" s="127"/>
      <c r="CTM58" s="127"/>
      <c r="CTN58" s="127"/>
      <c r="CTO58" s="127"/>
      <c r="CTP58" s="127"/>
      <c r="CTQ58" s="127"/>
      <c r="CTR58" s="127"/>
      <c r="CTS58" s="127"/>
      <c r="CTT58" s="127"/>
      <c r="CTU58" s="127"/>
      <c r="CTV58" s="127"/>
      <c r="CTW58" s="127"/>
      <c r="CTX58" s="127"/>
      <c r="CTY58" s="127"/>
      <c r="CTZ58" s="127"/>
      <c r="CUA58" s="127"/>
      <c r="CUB58" s="127"/>
      <c r="CUC58" s="127"/>
      <c r="CUD58" s="127"/>
      <c r="CUE58" s="127"/>
      <c r="CUF58" s="127"/>
      <c r="CUG58" s="127"/>
      <c r="CUH58" s="127"/>
      <c r="CUI58" s="127"/>
      <c r="CUJ58" s="127"/>
      <c r="CUK58" s="127"/>
      <c r="CUL58" s="127"/>
      <c r="CUM58" s="127"/>
      <c r="CUN58" s="127"/>
      <c r="CUO58" s="127"/>
      <c r="CUP58" s="127"/>
      <c r="CUQ58" s="127"/>
      <c r="CUR58" s="127"/>
      <c r="CUS58" s="127"/>
      <c r="CUT58" s="127"/>
      <c r="CUU58" s="127"/>
      <c r="CUV58" s="127"/>
      <c r="CUW58" s="127"/>
      <c r="CUX58" s="127"/>
      <c r="CUY58" s="127"/>
      <c r="CUZ58" s="127"/>
      <c r="CVA58" s="127"/>
      <c r="CVB58" s="127"/>
      <c r="CVC58" s="127"/>
      <c r="CVD58" s="127"/>
      <c r="CVE58" s="127"/>
      <c r="CVF58" s="127"/>
      <c r="CVG58" s="127"/>
      <c r="CVH58" s="127"/>
      <c r="CVI58" s="127"/>
      <c r="CVJ58" s="127"/>
      <c r="CVK58" s="127"/>
      <c r="CVL58" s="127"/>
      <c r="CVM58" s="127"/>
      <c r="CVN58" s="127"/>
      <c r="CVO58" s="127"/>
      <c r="CVP58" s="127"/>
      <c r="CVQ58" s="127"/>
      <c r="CVR58" s="127"/>
      <c r="CVS58" s="127"/>
      <c r="CVT58" s="127"/>
      <c r="CVU58" s="127"/>
      <c r="CVV58" s="127"/>
      <c r="CVW58" s="127"/>
      <c r="CVX58" s="127"/>
      <c r="CVY58" s="127"/>
      <c r="CVZ58" s="127"/>
      <c r="CWA58" s="127"/>
      <c r="CWB58" s="127"/>
      <c r="CWC58" s="127"/>
      <c r="CWD58" s="127"/>
      <c r="CWE58" s="127"/>
      <c r="CWF58" s="127"/>
      <c r="CWG58" s="127"/>
      <c r="CWH58" s="127"/>
      <c r="CWI58" s="127"/>
      <c r="CWJ58" s="127"/>
      <c r="CWK58" s="127"/>
      <c r="CWL58" s="127"/>
      <c r="CWM58" s="127"/>
      <c r="CWN58" s="127"/>
      <c r="CWO58" s="127"/>
      <c r="CWP58" s="127"/>
      <c r="CWQ58" s="127"/>
      <c r="CWR58" s="127"/>
      <c r="CWS58" s="127"/>
      <c r="CWT58" s="127"/>
      <c r="CWU58" s="127"/>
      <c r="CWV58" s="127"/>
      <c r="CWW58" s="127"/>
      <c r="CWX58" s="127"/>
      <c r="CWY58" s="127"/>
      <c r="CWZ58" s="127"/>
      <c r="CXA58" s="127"/>
      <c r="CXB58" s="127"/>
      <c r="CXC58" s="127"/>
      <c r="CXD58" s="127"/>
      <c r="CXE58" s="127"/>
      <c r="CXF58" s="127"/>
      <c r="CXG58" s="127"/>
      <c r="CXH58" s="127"/>
      <c r="CXI58" s="127"/>
      <c r="CXJ58" s="127"/>
      <c r="CXK58" s="127"/>
      <c r="CXL58" s="127"/>
      <c r="CXM58" s="127"/>
      <c r="CXN58" s="127"/>
      <c r="CXO58" s="127"/>
      <c r="CXP58" s="127"/>
      <c r="CXQ58" s="127"/>
      <c r="CXR58" s="127"/>
      <c r="CXS58" s="127"/>
      <c r="CXT58" s="127"/>
      <c r="CXU58" s="127"/>
      <c r="CXV58" s="127"/>
      <c r="CXW58" s="127"/>
      <c r="CXX58" s="127"/>
      <c r="CXY58" s="127"/>
      <c r="CXZ58" s="127"/>
      <c r="CYA58" s="127"/>
      <c r="CYB58" s="127"/>
      <c r="CYC58" s="127"/>
      <c r="CYD58" s="127"/>
      <c r="CYE58" s="127"/>
      <c r="CYF58" s="127"/>
      <c r="CYG58" s="127"/>
      <c r="CYH58" s="127"/>
      <c r="CYI58" s="127"/>
      <c r="CYJ58" s="127"/>
      <c r="CYK58" s="127"/>
      <c r="CYL58" s="127"/>
      <c r="CYM58" s="127"/>
      <c r="CYN58" s="127"/>
      <c r="CYO58" s="127"/>
      <c r="CYP58" s="127"/>
      <c r="CYQ58" s="127"/>
      <c r="CYR58" s="127"/>
      <c r="CYS58" s="127"/>
      <c r="CYT58" s="127"/>
      <c r="CYU58" s="127"/>
      <c r="CYV58" s="127"/>
      <c r="CYW58" s="127"/>
      <c r="CYX58" s="127"/>
      <c r="CYY58" s="127"/>
      <c r="CYZ58" s="127"/>
      <c r="CZA58" s="127"/>
      <c r="CZB58" s="127"/>
      <c r="CZC58" s="127"/>
      <c r="CZD58" s="127"/>
      <c r="CZE58" s="127"/>
      <c r="CZF58" s="127"/>
      <c r="CZG58" s="127"/>
      <c r="CZH58" s="127"/>
      <c r="CZI58" s="127"/>
      <c r="CZJ58" s="127"/>
      <c r="CZK58" s="127"/>
      <c r="CZL58" s="127"/>
      <c r="CZM58" s="127"/>
      <c r="CZN58" s="127"/>
      <c r="CZO58" s="127"/>
      <c r="CZP58" s="127"/>
      <c r="CZQ58" s="127"/>
      <c r="CZR58" s="127"/>
      <c r="CZS58" s="127"/>
      <c r="CZT58" s="127"/>
      <c r="CZU58" s="127"/>
      <c r="CZV58" s="127"/>
      <c r="CZW58" s="127"/>
      <c r="CZX58" s="127"/>
      <c r="CZY58" s="127"/>
      <c r="CZZ58" s="127"/>
      <c r="DAA58" s="127"/>
      <c r="DAB58" s="127"/>
      <c r="DAC58" s="127"/>
      <c r="DAD58" s="127"/>
      <c r="DAE58" s="127"/>
      <c r="DAF58" s="127"/>
      <c r="DAG58" s="127"/>
      <c r="DAH58" s="127"/>
      <c r="DAI58" s="127"/>
      <c r="DAJ58" s="127"/>
      <c r="DAK58" s="127"/>
      <c r="DAL58" s="127"/>
      <c r="DAM58" s="127"/>
      <c r="DAN58" s="127"/>
      <c r="DAO58" s="127"/>
      <c r="DAP58" s="127"/>
      <c r="DAQ58" s="127"/>
      <c r="DAR58" s="127"/>
      <c r="DAS58" s="127"/>
      <c r="DAT58" s="127"/>
      <c r="DAU58" s="127"/>
      <c r="DAV58" s="127"/>
      <c r="DAW58" s="127"/>
      <c r="DAX58" s="127"/>
      <c r="DAY58" s="127"/>
      <c r="DAZ58" s="127"/>
      <c r="DBA58" s="127"/>
      <c r="DBB58" s="127"/>
      <c r="DBC58" s="127"/>
      <c r="DBD58" s="127"/>
      <c r="DBE58" s="127"/>
      <c r="DBF58" s="127"/>
      <c r="DBG58" s="127"/>
      <c r="DBH58" s="127"/>
      <c r="DBI58" s="127"/>
      <c r="DBJ58" s="127"/>
      <c r="DBK58" s="127"/>
      <c r="DBL58" s="127"/>
      <c r="DBM58" s="127"/>
      <c r="DBN58" s="127"/>
      <c r="DBO58" s="127"/>
      <c r="DBP58" s="127"/>
      <c r="DBQ58" s="127"/>
      <c r="DBR58" s="127"/>
      <c r="DBS58" s="127"/>
      <c r="DBT58" s="127"/>
      <c r="DBU58" s="127"/>
      <c r="DBV58" s="127"/>
      <c r="DBW58" s="127"/>
      <c r="DBX58" s="127"/>
      <c r="DBY58" s="127"/>
      <c r="DBZ58" s="127"/>
      <c r="DCA58" s="127"/>
      <c r="DCB58" s="127"/>
      <c r="DCC58" s="127"/>
      <c r="DCD58" s="127"/>
      <c r="DCE58" s="127"/>
      <c r="DCF58" s="127"/>
      <c r="DCG58" s="127"/>
      <c r="DCH58" s="127"/>
      <c r="DCI58" s="127"/>
      <c r="DCJ58" s="127"/>
      <c r="DCK58" s="127"/>
      <c r="DCL58" s="127"/>
      <c r="DCM58" s="127"/>
      <c r="DCN58" s="127"/>
      <c r="DCO58" s="127"/>
      <c r="DCP58" s="127"/>
      <c r="DCQ58" s="127"/>
      <c r="DCR58" s="127"/>
      <c r="DCS58" s="127"/>
      <c r="DCT58" s="127"/>
      <c r="DCU58" s="127"/>
      <c r="DCV58" s="127"/>
      <c r="DCW58" s="127"/>
      <c r="DCX58" s="127"/>
      <c r="DCY58" s="127"/>
      <c r="DCZ58" s="127"/>
      <c r="DDA58" s="127"/>
      <c r="DDB58" s="127"/>
      <c r="DDC58" s="127"/>
      <c r="DDD58" s="127"/>
      <c r="DDE58" s="127"/>
      <c r="DDF58" s="127"/>
      <c r="DDG58" s="127"/>
      <c r="DDH58" s="127"/>
      <c r="DDI58" s="127"/>
      <c r="DDJ58" s="127"/>
      <c r="DDK58" s="127"/>
      <c r="DDL58" s="127"/>
      <c r="DDM58" s="127"/>
      <c r="DDN58" s="127"/>
      <c r="DDO58" s="127"/>
      <c r="DDP58" s="127"/>
      <c r="DDQ58" s="127"/>
      <c r="DDR58" s="127"/>
      <c r="DDS58" s="127"/>
      <c r="DDT58" s="127"/>
      <c r="DDU58" s="127"/>
      <c r="DDV58" s="127"/>
      <c r="DDW58" s="127"/>
      <c r="DDX58" s="127"/>
      <c r="DDY58" s="127"/>
      <c r="DDZ58" s="127"/>
      <c r="DEA58" s="127"/>
      <c r="DEB58" s="127"/>
      <c r="DEC58" s="127"/>
      <c r="DED58" s="127"/>
      <c r="DEE58" s="127"/>
      <c r="DEF58" s="127"/>
      <c r="DEG58" s="127"/>
      <c r="DEH58" s="127"/>
      <c r="DEI58" s="127"/>
      <c r="DEJ58" s="127"/>
      <c r="DEK58" s="127"/>
      <c r="DEL58" s="127"/>
      <c r="DEM58" s="127"/>
      <c r="DEN58" s="127"/>
      <c r="DEO58" s="127"/>
      <c r="DEP58" s="127"/>
      <c r="DEQ58" s="127"/>
      <c r="DER58" s="127"/>
      <c r="DES58" s="127"/>
      <c r="DET58" s="127"/>
      <c r="DEU58" s="127"/>
      <c r="DEV58" s="127"/>
      <c r="DEW58" s="127"/>
      <c r="DEX58" s="127"/>
      <c r="DEY58" s="127"/>
      <c r="DEZ58" s="127"/>
      <c r="DFA58" s="127"/>
      <c r="DFB58" s="127"/>
      <c r="DFC58" s="127"/>
      <c r="DFD58" s="127"/>
      <c r="DFE58" s="127"/>
      <c r="DFF58" s="127"/>
      <c r="DFG58" s="127"/>
      <c r="DFH58" s="127"/>
      <c r="DFI58" s="127"/>
      <c r="DFJ58" s="127"/>
      <c r="DFK58" s="127"/>
      <c r="DFL58" s="127"/>
      <c r="DFM58" s="127"/>
      <c r="DFN58" s="127"/>
      <c r="DFO58" s="127"/>
      <c r="DFP58" s="127"/>
      <c r="DFQ58" s="127"/>
      <c r="DFR58" s="127"/>
      <c r="DFS58" s="127"/>
      <c r="DFT58" s="127"/>
      <c r="DFU58" s="127"/>
      <c r="DFV58" s="127"/>
      <c r="DFW58" s="127"/>
      <c r="DFX58" s="127"/>
      <c r="DFY58" s="127"/>
      <c r="DFZ58" s="127"/>
      <c r="DGA58" s="127"/>
      <c r="DGB58" s="127"/>
      <c r="DGC58" s="127"/>
      <c r="DGD58" s="127"/>
      <c r="DGE58" s="127"/>
      <c r="DGF58" s="127"/>
      <c r="DGG58" s="127"/>
      <c r="DGH58" s="127"/>
      <c r="DGI58" s="127"/>
      <c r="DGJ58" s="127"/>
      <c r="DGK58" s="127"/>
      <c r="DGL58" s="127"/>
      <c r="DGM58" s="127"/>
      <c r="DGN58" s="127"/>
      <c r="DGO58" s="127"/>
      <c r="DGP58" s="127"/>
      <c r="DGQ58" s="127"/>
      <c r="DGR58" s="127"/>
      <c r="DGS58" s="127"/>
      <c r="DGT58" s="127"/>
      <c r="DGU58" s="127"/>
      <c r="DGV58" s="127"/>
      <c r="DGW58" s="127"/>
      <c r="DGX58" s="127"/>
      <c r="DGY58" s="127"/>
      <c r="DGZ58" s="127"/>
      <c r="DHA58" s="127"/>
      <c r="DHB58" s="127"/>
      <c r="DHC58" s="127"/>
      <c r="DHD58" s="127"/>
      <c r="DHE58" s="127"/>
      <c r="DHF58" s="127"/>
      <c r="DHG58" s="127"/>
      <c r="DHH58" s="127"/>
      <c r="DHI58" s="127"/>
      <c r="DHJ58" s="127"/>
      <c r="DHK58" s="127"/>
      <c r="DHL58" s="127"/>
      <c r="DHM58" s="127"/>
      <c r="DHN58" s="127"/>
      <c r="DHO58" s="127"/>
      <c r="DHP58" s="127"/>
      <c r="DHQ58" s="127"/>
      <c r="DHR58" s="127"/>
      <c r="DHS58" s="127"/>
      <c r="DHT58" s="127"/>
      <c r="DHU58" s="127"/>
      <c r="DHV58" s="127"/>
      <c r="DHW58" s="127"/>
      <c r="DHX58" s="127"/>
      <c r="DHY58" s="127"/>
      <c r="DHZ58" s="127"/>
      <c r="DIA58" s="127"/>
      <c r="DIB58" s="127"/>
      <c r="DIC58" s="127"/>
      <c r="DID58" s="127"/>
      <c r="DIE58" s="127"/>
      <c r="DIF58" s="127"/>
      <c r="DIG58" s="127"/>
      <c r="DIH58" s="127"/>
      <c r="DII58" s="127"/>
      <c r="DIJ58" s="127"/>
      <c r="DIK58" s="127"/>
      <c r="DIL58" s="127"/>
      <c r="DIM58" s="127"/>
      <c r="DIN58" s="127"/>
      <c r="DIO58" s="127"/>
      <c r="DIP58" s="127"/>
      <c r="DIQ58" s="127"/>
      <c r="DIR58" s="127"/>
      <c r="DIS58" s="127"/>
      <c r="DIT58" s="127"/>
      <c r="DIU58" s="127"/>
      <c r="DIV58" s="127"/>
      <c r="DIW58" s="127"/>
      <c r="DIX58" s="127"/>
      <c r="DIY58" s="127"/>
      <c r="DIZ58" s="127"/>
      <c r="DJA58" s="127"/>
      <c r="DJB58" s="127"/>
      <c r="DJC58" s="127"/>
      <c r="DJD58" s="127"/>
      <c r="DJE58" s="127"/>
      <c r="DJF58" s="127"/>
      <c r="DJG58" s="127"/>
      <c r="DJH58" s="127"/>
      <c r="DJI58" s="127"/>
      <c r="DJJ58" s="127"/>
      <c r="DJK58" s="127"/>
      <c r="DJL58" s="127"/>
      <c r="DJM58" s="127"/>
      <c r="DJN58" s="127"/>
      <c r="DJO58" s="127"/>
      <c r="DJP58" s="127"/>
      <c r="DJQ58" s="127"/>
      <c r="DJR58" s="127"/>
      <c r="DJS58" s="127"/>
      <c r="DJT58" s="127"/>
      <c r="DJU58" s="127"/>
      <c r="DJV58" s="127"/>
      <c r="DJW58" s="127"/>
      <c r="DJX58" s="127"/>
      <c r="DJY58" s="127"/>
      <c r="DJZ58" s="127"/>
      <c r="DKA58" s="127"/>
      <c r="DKB58" s="127"/>
      <c r="DKC58" s="127"/>
      <c r="DKD58" s="127"/>
      <c r="DKE58" s="127"/>
      <c r="DKF58" s="127"/>
      <c r="DKG58" s="127"/>
      <c r="DKH58" s="127"/>
      <c r="DKI58" s="127"/>
      <c r="DKJ58" s="127"/>
      <c r="DKK58" s="127"/>
      <c r="DKL58" s="127"/>
      <c r="DKM58" s="127"/>
      <c r="DKN58" s="127"/>
      <c r="DKO58" s="127"/>
      <c r="DKP58" s="127"/>
      <c r="DKQ58" s="127"/>
      <c r="DKR58" s="127"/>
      <c r="DKS58" s="127"/>
      <c r="DKT58" s="127"/>
      <c r="DKU58" s="127"/>
      <c r="DKV58" s="127"/>
      <c r="DKW58" s="127"/>
      <c r="DKX58" s="127"/>
      <c r="DKY58" s="127"/>
      <c r="DKZ58" s="127"/>
      <c r="DLA58" s="127"/>
      <c r="DLB58" s="127"/>
      <c r="DLC58" s="127"/>
      <c r="DLD58" s="127"/>
      <c r="DLE58" s="127"/>
      <c r="DLF58" s="127"/>
      <c r="DLG58" s="127"/>
      <c r="DLH58" s="127"/>
      <c r="DLI58" s="127"/>
      <c r="DLJ58" s="127"/>
      <c r="DLK58" s="127"/>
      <c r="DLL58" s="127"/>
      <c r="DLM58" s="127"/>
      <c r="DLN58" s="127"/>
      <c r="DLO58" s="127"/>
      <c r="DLP58" s="127"/>
      <c r="DLQ58" s="127"/>
      <c r="DLR58" s="127"/>
      <c r="DLS58" s="127"/>
      <c r="DLT58" s="127"/>
      <c r="DLU58" s="127"/>
      <c r="DLV58" s="127"/>
      <c r="DLW58" s="127"/>
      <c r="DLX58" s="127"/>
      <c r="DLY58" s="127"/>
      <c r="DLZ58" s="127"/>
      <c r="DMA58" s="127"/>
      <c r="DMB58" s="127"/>
      <c r="DMC58" s="127"/>
      <c r="DMD58" s="127"/>
      <c r="DME58" s="127"/>
      <c r="DMF58" s="127"/>
      <c r="DMG58" s="127"/>
      <c r="DMH58" s="127"/>
      <c r="DMI58" s="127"/>
      <c r="DMJ58" s="127"/>
      <c r="DMK58" s="127"/>
      <c r="DML58" s="127"/>
      <c r="DMM58" s="127"/>
      <c r="DMN58" s="127"/>
      <c r="DMO58" s="127"/>
      <c r="DMP58" s="127"/>
      <c r="DMQ58" s="127"/>
      <c r="DMR58" s="127"/>
      <c r="DMS58" s="127"/>
      <c r="DMT58" s="127"/>
      <c r="DMU58" s="127"/>
      <c r="DMV58" s="127"/>
      <c r="DMW58" s="127"/>
      <c r="DMX58" s="127"/>
      <c r="DMY58" s="127"/>
      <c r="DMZ58" s="127"/>
      <c r="DNA58" s="127"/>
      <c r="DNB58" s="127"/>
      <c r="DNC58" s="127"/>
      <c r="DND58" s="127"/>
      <c r="DNE58" s="127"/>
      <c r="DNF58" s="127"/>
      <c r="DNG58" s="127"/>
      <c r="DNH58" s="127"/>
      <c r="DNI58" s="127"/>
      <c r="DNJ58" s="127"/>
      <c r="DNK58" s="127"/>
      <c r="DNL58" s="127"/>
      <c r="DNM58" s="127"/>
      <c r="DNN58" s="127"/>
      <c r="DNO58" s="127"/>
      <c r="DNP58" s="127"/>
      <c r="DNQ58" s="127"/>
      <c r="DNR58" s="127"/>
      <c r="DNS58" s="127"/>
      <c r="DNT58" s="127"/>
      <c r="DNU58" s="127"/>
      <c r="DNV58" s="127"/>
      <c r="DNW58" s="127"/>
      <c r="DNX58" s="127"/>
      <c r="DNY58" s="127"/>
      <c r="DNZ58" s="127"/>
      <c r="DOA58" s="127"/>
      <c r="DOB58" s="127"/>
      <c r="DOC58" s="127"/>
      <c r="DOD58" s="127"/>
      <c r="DOE58" s="127"/>
      <c r="DOF58" s="127"/>
      <c r="DOG58" s="127"/>
      <c r="DOH58" s="127"/>
      <c r="DOI58" s="127"/>
      <c r="DOJ58" s="127"/>
      <c r="DOK58" s="127"/>
      <c r="DOL58" s="127"/>
      <c r="DOM58" s="127"/>
      <c r="DON58" s="127"/>
      <c r="DOO58" s="127"/>
      <c r="DOP58" s="127"/>
      <c r="DOQ58" s="127"/>
      <c r="DOR58" s="127"/>
      <c r="DOS58" s="127"/>
      <c r="DOT58" s="127"/>
      <c r="DOU58" s="127"/>
      <c r="DOV58" s="127"/>
      <c r="DOW58" s="127"/>
      <c r="DOX58" s="127"/>
      <c r="DOY58" s="127"/>
      <c r="DOZ58" s="127"/>
      <c r="DPA58" s="127"/>
      <c r="DPB58" s="127"/>
      <c r="DPC58" s="127"/>
      <c r="DPD58" s="127"/>
      <c r="DPE58" s="127"/>
      <c r="DPF58" s="127"/>
      <c r="DPG58" s="127"/>
      <c r="DPH58" s="127"/>
      <c r="DPI58" s="127"/>
      <c r="DPJ58" s="127"/>
      <c r="DPK58" s="127"/>
      <c r="DPL58" s="127"/>
      <c r="DPM58" s="127"/>
      <c r="DPN58" s="127"/>
      <c r="DPO58" s="127"/>
      <c r="DPP58" s="127"/>
      <c r="DPQ58" s="127"/>
      <c r="DPR58" s="127"/>
      <c r="DPS58" s="127"/>
      <c r="DPT58" s="127"/>
      <c r="DPU58" s="127"/>
      <c r="DPV58" s="127"/>
      <c r="DPW58" s="127"/>
      <c r="DPX58" s="127"/>
      <c r="DPY58" s="127"/>
      <c r="DPZ58" s="127"/>
      <c r="DQA58" s="127"/>
      <c r="DQB58" s="127"/>
      <c r="DQC58" s="127"/>
      <c r="DQD58" s="127"/>
      <c r="DQE58" s="127"/>
      <c r="DQF58" s="127"/>
      <c r="DQG58" s="127"/>
      <c r="DQH58" s="127"/>
      <c r="DQI58" s="127"/>
      <c r="DQJ58" s="127"/>
      <c r="DQK58" s="127"/>
      <c r="DQL58" s="127"/>
      <c r="DQM58" s="127"/>
      <c r="DQN58" s="127"/>
      <c r="DQO58" s="127"/>
      <c r="DQP58" s="127"/>
      <c r="DQQ58" s="127"/>
      <c r="DQR58" s="127"/>
      <c r="DQS58" s="127"/>
      <c r="DQT58" s="127"/>
      <c r="DQU58" s="127"/>
      <c r="DQV58" s="127"/>
      <c r="DQW58" s="127"/>
      <c r="DQX58" s="127"/>
      <c r="DQY58" s="127"/>
      <c r="DQZ58" s="127"/>
      <c r="DRA58" s="127"/>
      <c r="DRB58" s="127"/>
      <c r="DRC58" s="127"/>
      <c r="DRD58" s="127"/>
      <c r="DRE58" s="127"/>
      <c r="DRF58" s="127"/>
      <c r="DRG58" s="127"/>
      <c r="DRH58" s="127"/>
      <c r="DRI58" s="127"/>
      <c r="DRJ58" s="127"/>
      <c r="DRK58" s="127"/>
      <c r="DRL58" s="127"/>
      <c r="DRM58" s="127"/>
      <c r="DRN58" s="127"/>
      <c r="DRO58" s="127"/>
      <c r="DRP58" s="127"/>
      <c r="DRQ58" s="127"/>
      <c r="DRR58" s="127"/>
      <c r="DRS58" s="127"/>
      <c r="DRT58" s="127"/>
      <c r="DRU58" s="127"/>
      <c r="DRV58" s="127"/>
      <c r="DRW58" s="127"/>
      <c r="DRX58" s="127"/>
      <c r="DRY58" s="127"/>
      <c r="DRZ58" s="127"/>
      <c r="DSA58" s="127"/>
      <c r="DSB58" s="127"/>
      <c r="DSC58" s="127"/>
      <c r="DSD58" s="127"/>
      <c r="DSE58" s="127"/>
      <c r="DSF58" s="127"/>
      <c r="DSG58" s="127"/>
      <c r="DSH58" s="127"/>
      <c r="DSI58" s="127"/>
      <c r="DSJ58" s="127"/>
      <c r="DSK58" s="127"/>
      <c r="DSL58" s="127"/>
      <c r="DSM58" s="127"/>
      <c r="DSN58" s="127"/>
      <c r="DSO58" s="127"/>
      <c r="DSP58" s="127"/>
      <c r="DSQ58" s="127"/>
      <c r="DSR58" s="127"/>
      <c r="DSS58" s="127"/>
      <c r="DST58" s="127"/>
      <c r="DSU58" s="127"/>
      <c r="DSV58" s="127"/>
      <c r="DSW58" s="127"/>
      <c r="DSX58" s="127"/>
      <c r="DSY58" s="127"/>
      <c r="DSZ58" s="127"/>
      <c r="DTA58" s="127"/>
      <c r="DTB58" s="127"/>
      <c r="DTC58" s="127"/>
      <c r="DTD58" s="127"/>
      <c r="DTE58" s="127"/>
      <c r="DTF58" s="127"/>
      <c r="DTG58" s="127"/>
      <c r="DTH58" s="127"/>
      <c r="DTI58" s="127"/>
      <c r="DTJ58" s="127"/>
      <c r="DTK58" s="127"/>
      <c r="DTL58" s="127"/>
      <c r="DTM58" s="127"/>
      <c r="DTN58" s="127"/>
      <c r="DTO58" s="127"/>
      <c r="DTP58" s="127"/>
      <c r="DTQ58" s="127"/>
      <c r="DTR58" s="127"/>
      <c r="DTS58" s="127"/>
      <c r="DTT58" s="127"/>
      <c r="DTU58" s="127"/>
      <c r="DTV58" s="127"/>
      <c r="DTW58" s="127"/>
      <c r="DTX58" s="127"/>
      <c r="DTY58" s="127"/>
      <c r="DTZ58" s="127"/>
      <c r="DUA58" s="127"/>
      <c r="DUB58" s="127"/>
      <c r="DUC58" s="127"/>
      <c r="DUD58" s="127"/>
      <c r="DUE58" s="127"/>
      <c r="DUF58" s="127"/>
      <c r="DUG58" s="127"/>
      <c r="DUH58" s="127"/>
      <c r="DUI58" s="127"/>
      <c r="DUJ58" s="127"/>
      <c r="DUK58" s="127"/>
      <c r="DUL58" s="127"/>
      <c r="DUM58" s="127"/>
      <c r="DUN58" s="127"/>
      <c r="DUO58" s="127"/>
      <c r="DUP58" s="127"/>
      <c r="DUQ58" s="127"/>
      <c r="DUR58" s="127"/>
      <c r="DUS58" s="127"/>
      <c r="DUT58" s="127"/>
      <c r="DUU58" s="127"/>
      <c r="DUV58" s="127"/>
      <c r="DUW58" s="127"/>
      <c r="DUX58" s="127"/>
      <c r="DUY58" s="127"/>
      <c r="DUZ58" s="127"/>
      <c r="DVA58" s="127"/>
      <c r="DVB58" s="127"/>
      <c r="DVC58" s="127"/>
      <c r="DVD58" s="127"/>
      <c r="DVE58" s="127"/>
      <c r="DVF58" s="127"/>
      <c r="DVG58" s="127"/>
      <c r="DVH58" s="127"/>
      <c r="DVI58" s="127"/>
      <c r="DVJ58" s="127"/>
      <c r="DVK58" s="127"/>
      <c r="DVL58" s="127"/>
      <c r="DVM58" s="127"/>
      <c r="DVN58" s="127"/>
      <c r="DVO58" s="127"/>
      <c r="DVP58" s="127"/>
      <c r="DVQ58" s="127"/>
      <c r="DVR58" s="127"/>
      <c r="DVS58" s="127"/>
      <c r="DVT58" s="127"/>
      <c r="DVU58" s="127"/>
      <c r="DVV58" s="127"/>
      <c r="DVW58" s="127"/>
      <c r="DVX58" s="127"/>
      <c r="DVY58" s="127"/>
      <c r="DVZ58" s="127"/>
      <c r="DWA58" s="127"/>
      <c r="DWB58" s="127"/>
      <c r="DWC58" s="127"/>
      <c r="DWD58" s="127"/>
      <c r="DWE58" s="127"/>
      <c r="DWF58" s="127"/>
      <c r="DWG58" s="127"/>
      <c r="DWH58" s="127"/>
      <c r="DWI58" s="127"/>
      <c r="DWJ58" s="127"/>
      <c r="DWK58" s="127"/>
      <c r="DWL58" s="127"/>
      <c r="DWM58" s="127"/>
      <c r="DWN58" s="127"/>
      <c r="DWO58" s="127"/>
      <c r="DWP58" s="127"/>
      <c r="DWQ58" s="127"/>
      <c r="DWR58" s="127"/>
      <c r="DWS58" s="127"/>
      <c r="DWT58" s="127"/>
      <c r="DWU58" s="127"/>
      <c r="DWV58" s="127"/>
      <c r="DWW58" s="127"/>
      <c r="DWX58" s="127"/>
      <c r="DWY58" s="127"/>
      <c r="DWZ58" s="127"/>
      <c r="DXA58" s="127"/>
      <c r="DXB58" s="127"/>
      <c r="DXC58" s="127"/>
      <c r="DXD58" s="127"/>
      <c r="DXE58" s="127"/>
      <c r="DXF58" s="127"/>
      <c r="DXG58" s="127"/>
      <c r="DXH58" s="127"/>
      <c r="DXI58" s="127"/>
      <c r="DXJ58" s="127"/>
      <c r="DXK58" s="127"/>
      <c r="DXL58" s="127"/>
      <c r="DXM58" s="127"/>
      <c r="DXN58" s="127"/>
      <c r="DXO58" s="127"/>
      <c r="DXP58" s="127"/>
      <c r="DXQ58" s="127"/>
      <c r="DXR58" s="127"/>
      <c r="DXS58" s="127"/>
      <c r="DXT58" s="127"/>
      <c r="DXU58" s="127"/>
      <c r="DXV58" s="127"/>
      <c r="DXW58" s="127"/>
      <c r="DXX58" s="127"/>
      <c r="DXY58" s="127"/>
      <c r="DXZ58" s="127"/>
      <c r="DYA58" s="127"/>
      <c r="DYB58" s="127"/>
      <c r="DYC58" s="127"/>
      <c r="DYD58" s="127"/>
      <c r="DYE58" s="127"/>
      <c r="DYF58" s="127"/>
      <c r="DYG58" s="127"/>
      <c r="DYH58" s="127"/>
      <c r="DYI58" s="127"/>
      <c r="DYJ58" s="127"/>
      <c r="DYK58" s="127"/>
      <c r="DYL58" s="127"/>
      <c r="DYM58" s="127"/>
      <c r="DYN58" s="127"/>
      <c r="DYO58" s="127"/>
      <c r="DYP58" s="127"/>
      <c r="DYQ58" s="127"/>
      <c r="DYR58" s="127"/>
      <c r="DYS58" s="127"/>
      <c r="DYT58" s="127"/>
      <c r="DYU58" s="127"/>
      <c r="DYV58" s="127"/>
      <c r="DYW58" s="127"/>
      <c r="DYX58" s="127"/>
      <c r="DYY58" s="127"/>
      <c r="DYZ58" s="127"/>
      <c r="DZA58" s="127"/>
      <c r="DZB58" s="127"/>
      <c r="DZC58" s="127"/>
      <c r="DZD58" s="127"/>
      <c r="DZE58" s="127"/>
      <c r="DZF58" s="127"/>
      <c r="DZG58" s="127"/>
      <c r="DZH58" s="127"/>
      <c r="DZI58" s="127"/>
      <c r="DZJ58" s="127"/>
      <c r="DZK58" s="127"/>
      <c r="DZL58" s="127"/>
      <c r="DZM58" s="127"/>
      <c r="DZN58" s="127"/>
      <c r="DZO58" s="127"/>
      <c r="DZP58" s="127"/>
      <c r="DZQ58" s="127"/>
      <c r="DZR58" s="127"/>
      <c r="DZS58" s="127"/>
      <c r="DZT58" s="127"/>
      <c r="DZU58" s="127"/>
      <c r="DZV58" s="127"/>
      <c r="DZW58" s="127"/>
      <c r="DZX58" s="127"/>
      <c r="DZY58" s="127"/>
      <c r="DZZ58" s="127"/>
      <c r="EAA58" s="127"/>
      <c r="EAB58" s="127"/>
      <c r="EAC58" s="127"/>
      <c r="EAD58" s="127"/>
      <c r="EAE58" s="127"/>
      <c r="EAF58" s="127"/>
      <c r="EAG58" s="127"/>
      <c r="EAH58" s="127"/>
      <c r="EAI58" s="127"/>
      <c r="EAJ58" s="127"/>
      <c r="EAK58" s="127"/>
      <c r="EAL58" s="127"/>
      <c r="EAM58" s="127"/>
      <c r="EAN58" s="127"/>
      <c r="EAO58" s="127"/>
      <c r="EAP58" s="127"/>
      <c r="EAQ58" s="127"/>
      <c r="EAR58" s="127"/>
      <c r="EAS58" s="127"/>
      <c r="EAT58" s="127"/>
      <c r="EAU58" s="127"/>
      <c r="EAV58" s="127"/>
      <c r="EAW58" s="127"/>
      <c r="EAX58" s="127"/>
      <c r="EAY58" s="127"/>
      <c r="EAZ58" s="127"/>
      <c r="EBA58" s="127"/>
      <c r="EBB58" s="127"/>
      <c r="EBC58" s="127"/>
      <c r="EBD58" s="127"/>
      <c r="EBE58" s="127"/>
      <c r="EBF58" s="127"/>
      <c r="EBG58" s="127"/>
      <c r="EBH58" s="127"/>
      <c r="EBI58" s="127"/>
      <c r="EBJ58" s="127"/>
      <c r="EBK58" s="127"/>
      <c r="EBL58" s="127"/>
      <c r="EBM58" s="127"/>
      <c r="EBN58" s="127"/>
      <c r="EBO58" s="127"/>
      <c r="EBP58" s="127"/>
      <c r="EBQ58" s="127"/>
      <c r="EBR58" s="127"/>
      <c r="EBS58" s="127"/>
      <c r="EBT58" s="127"/>
      <c r="EBU58" s="127"/>
      <c r="EBV58" s="127"/>
      <c r="EBW58" s="127"/>
      <c r="EBX58" s="127"/>
      <c r="EBY58" s="127"/>
      <c r="EBZ58" s="127"/>
      <c r="ECA58" s="127"/>
      <c r="ECB58" s="127"/>
      <c r="ECC58" s="127"/>
      <c r="ECD58" s="127"/>
      <c r="ECE58" s="127"/>
      <c r="ECF58" s="127"/>
      <c r="ECG58" s="127"/>
      <c r="ECH58" s="127"/>
      <c r="ECI58" s="127"/>
      <c r="ECJ58" s="127"/>
      <c r="ECK58" s="127"/>
      <c r="ECL58" s="127"/>
      <c r="ECM58" s="127"/>
      <c r="ECN58" s="127"/>
      <c r="ECO58" s="127"/>
      <c r="ECP58" s="127"/>
      <c r="ECQ58" s="127"/>
      <c r="ECR58" s="127"/>
      <c r="ECS58" s="127"/>
      <c r="ECT58" s="127"/>
      <c r="ECU58" s="127"/>
      <c r="ECV58" s="127"/>
      <c r="ECW58" s="127"/>
      <c r="ECX58" s="127"/>
      <c r="ECY58" s="127"/>
      <c r="ECZ58" s="127"/>
      <c r="EDA58" s="127"/>
      <c r="EDB58" s="127"/>
      <c r="EDC58" s="127"/>
      <c r="EDD58" s="127"/>
      <c r="EDE58" s="127"/>
      <c r="EDF58" s="127"/>
      <c r="EDG58" s="127"/>
      <c r="EDH58" s="127"/>
      <c r="EDI58" s="127"/>
      <c r="EDJ58" s="127"/>
      <c r="EDK58" s="127"/>
      <c r="EDL58" s="127"/>
      <c r="EDM58" s="127"/>
      <c r="EDN58" s="127"/>
      <c r="EDO58" s="127"/>
      <c r="EDP58" s="127"/>
      <c r="EDQ58" s="127"/>
      <c r="EDR58" s="127"/>
      <c r="EDS58" s="127"/>
      <c r="EDT58" s="127"/>
      <c r="EDU58" s="127"/>
      <c r="EDV58" s="127"/>
      <c r="EDW58" s="127"/>
      <c r="EDX58" s="127"/>
      <c r="EDY58" s="127"/>
      <c r="EDZ58" s="127"/>
      <c r="EEA58" s="127"/>
      <c r="EEB58" s="127"/>
      <c r="EEC58" s="127"/>
      <c r="EED58" s="127"/>
      <c r="EEE58" s="127"/>
      <c r="EEF58" s="127"/>
      <c r="EEG58" s="127"/>
      <c r="EEH58" s="127"/>
      <c r="EEI58" s="127"/>
      <c r="EEJ58" s="127"/>
      <c r="EEK58" s="127"/>
      <c r="EEL58" s="127"/>
      <c r="EEM58" s="127"/>
      <c r="EEN58" s="127"/>
      <c r="EEO58" s="127"/>
      <c r="EEP58" s="127"/>
      <c r="EEQ58" s="127"/>
      <c r="EER58" s="127"/>
      <c r="EES58" s="127"/>
      <c r="EET58" s="127"/>
      <c r="EEU58" s="127"/>
      <c r="EEV58" s="127"/>
      <c r="EEW58" s="127"/>
      <c r="EEX58" s="127"/>
      <c r="EEY58" s="127"/>
      <c r="EEZ58" s="127"/>
      <c r="EFA58" s="127"/>
      <c r="EFB58" s="127"/>
      <c r="EFC58" s="127"/>
      <c r="EFD58" s="127"/>
      <c r="EFE58" s="127"/>
      <c r="EFF58" s="127"/>
      <c r="EFG58" s="127"/>
      <c r="EFH58" s="127"/>
      <c r="EFI58" s="127"/>
      <c r="EFJ58" s="127"/>
      <c r="EFK58" s="127"/>
      <c r="EFL58" s="127"/>
      <c r="EFM58" s="127"/>
      <c r="EFN58" s="127"/>
      <c r="EFO58" s="127"/>
      <c r="EFP58" s="127"/>
      <c r="EFQ58" s="127"/>
      <c r="EFR58" s="127"/>
      <c r="EFS58" s="127"/>
      <c r="EFT58" s="127"/>
      <c r="EFU58" s="127"/>
      <c r="EFV58" s="127"/>
      <c r="EFW58" s="127"/>
      <c r="EFX58" s="127"/>
      <c r="EFY58" s="127"/>
      <c r="EFZ58" s="127"/>
      <c r="EGA58" s="127"/>
      <c r="EGB58" s="127"/>
      <c r="EGC58" s="127"/>
      <c r="EGD58" s="127"/>
      <c r="EGE58" s="127"/>
      <c r="EGF58" s="127"/>
      <c r="EGG58" s="127"/>
      <c r="EGH58" s="127"/>
      <c r="EGI58" s="127"/>
      <c r="EGJ58" s="127"/>
      <c r="EGK58" s="127"/>
      <c r="EGL58" s="127"/>
      <c r="EGM58" s="127"/>
      <c r="EGN58" s="127"/>
      <c r="EGO58" s="127"/>
      <c r="EGP58" s="127"/>
      <c r="EGQ58" s="127"/>
      <c r="EGR58" s="127"/>
      <c r="EGS58" s="127"/>
      <c r="EGT58" s="127"/>
      <c r="EGU58" s="127"/>
      <c r="EGV58" s="127"/>
      <c r="EGW58" s="127"/>
      <c r="EGX58" s="127"/>
      <c r="EGY58" s="127"/>
      <c r="EGZ58" s="127"/>
      <c r="EHA58" s="127"/>
      <c r="EHB58" s="127"/>
      <c r="EHC58" s="127"/>
      <c r="EHD58" s="127"/>
      <c r="EHE58" s="127"/>
      <c r="EHF58" s="127"/>
      <c r="EHG58" s="127"/>
      <c r="EHH58" s="127"/>
      <c r="EHI58" s="127"/>
      <c r="EHJ58" s="127"/>
      <c r="EHK58" s="127"/>
      <c r="EHL58" s="127"/>
      <c r="EHM58" s="127"/>
      <c r="EHN58" s="127"/>
      <c r="EHO58" s="127"/>
      <c r="EHP58" s="127"/>
      <c r="EHQ58" s="127"/>
      <c r="EHR58" s="127"/>
      <c r="EHS58" s="127"/>
      <c r="EHT58" s="127"/>
      <c r="EHU58" s="127"/>
      <c r="EHV58" s="127"/>
      <c r="EHW58" s="127"/>
      <c r="EHX58" s="127"/>
      <c r="EHY58" s="127"/>
      <c r="EHZ58" s="127"/>
      <c r="EIA58" s="127"/>
      <c r="EIB58" s="127"/>
      <c r="EIC58" s="127"/>
      <c r="EID58" s="127"/>
      <c r="EIE58" s="127"/>
      <c r="EIF58" s="127"/>
      <c r="EIG58" s="127"/>
      <c r="EIH58" s="127"/>
      <c r="EII58" s="127"/>
      <c r="EIJ58" s="127"/>
      <c r="EIK58" s="127"/>
      <c r="EIL58" s="127"/>
      <c r="EIM58" s="127"/>
      <c r="EIN58" s="127"/>
      <c r="EIO58" s="127"/>
      <c r="EIP58" s="127"/>
      <c r="EIQ58" s="127"/>
      <c r="EIR58" s="127"/>
      <c r="EIS58" s="127"/>
      <c r="EIT58" s="127"/>
      <c r="EIU58" s="127"/>
      <c r="EIV58" s="127"/>
      <c r="EIW58" s="127"/>
      <c r="EIX58" s="127"/>
      <c r="EIY58" s="127"/>
      <c r="EIZ58" s="127"/>
      <c r="EJA58" s="127"/>
      <c r="EJB58" s="127"/>
      <c r="EJC58" s="127"/>
      <c r="EJD58" s="127"/>
      <c r="EJE58" s="127"/>
      <c r="EJF58" s="127"/>
      <c r="EJG58" s="127"/>
      <c r="EJH58" s="127"/>
      <c r="EJI58" s="127"/>
      <c r="EJJ58" s="127"/>
      <c r="EJK58" s="127"/>
      <c r="EJL58" s="127"/>
      <c r="EJM58" s="127"/>
      <c r="EJN58" s="127"/>
      <c r="EJO58" s="127"/>
      <c r="EJP58" s="127"/>
      <c r="EJQ58" s="127"/>
      <c r="EJR58" s="127"/>
      <c r="EJS58" s="127"/>
      <c r="EJT58" s="127"/>
      <c r="EJU58" s="127"/>
      <c r="EJV58" s="127"/>
      <c r="EJW58" s="127"/>
      <c r="EJX58" s="127"/>
      <c r="EJY58" s="127"/>
      <c r="EJZ58" s="127"/>
      <c r="EKA58" s="127"/>
      <c r="EKB58" s="127"/>
      <c r="EKC58" s="127"/>
      <c r="EKD58" s="127"/>
      <c r="EKE58" s="127"/>
      <c r="EKF58" s="127"/>
      <c r="EKG58" s="127"/>
      <c r="EKH58" s="127"/>
      <c r="EKI58" s="127"/>
      <c r="EKJ58" s="127"/>
      <c r="EKK58" s="127"/>
      <c r="EKL58" s="127"/>
      <c r="EKM58" s="127"/>
      <c r="EKN58" s="127"/>
      <c r="EKO58" s="127"/>
      <c r="EKP58" s="127"/>
      <c r="EKQ58" s="127"/>
      <c r="EKR58" s="127"/>
      <c r="EKS58" s="127"/>
      <c r="EKT58" s="127"/>
      <c r="EKU58" s="127"/>
      <c r="EKV58" s="127"/>
      <c r="EKW58" s="127"/>
      <c r="EKX58" s="127"/>
      <c r="EKY58" s="127"/>
      <c r="EKZ58" s="127"/>
      <c r="ELA58" s="127"/>
      <c r="ELB58" s="127"/>
      <c r="ELC58" s="127"/>
      <c r="ELD58" s="127"/>
      <c r="ELE58" s="127"/>
      <c r="ELF58" s="127"/>
      <c r="ELG58" s="127"/>
      <c r="ELH58" s="127"/>
      <c r="ELI58" s="127"/>
      <c r="ELJ58" s="127"/>
      <c r="ELK58" s="127"/>
      <c r="ELL58" s="127"/>
      <c r="ELM58" s="127"/>
      <c r="ELN58" s="127"/>
      <c r="ELO58" s="127"/>
      <c r="ELP58" s="127"/>
      <c r="ELQ58" s="127"/>
      <c r="ELR58" s="127"/>
      <c r="ELS58" s="127"/>
      <c r="ELT58" s="127"/>
      <c r="ELU58" s="127"/>
      <c r="ELV58" s="127"/>
      <c r="ELW58" s="127"/>
      <c r="ELX58" s="127"/>
      <c r="ELY58" s="127"/>
      <c r="ELZ58" s="127"/>
      <c r="EMA58" s="127"/>
      <c r="EMB58" s="127"/>
      <c r="EMC58" s="127"/>
      <c r="EMD58" s="127"/>
      <c r="EME58" s="127"/>
      <c r="EMF58" s="127"/>
      <c r="EMG58" s="127"/>
      <c r="EMH58" s="127"/>
      <c r="EMI58" s="127"/>
      <c r="EMJ58" s="127"/>
      <c r="EMK58" s="127"/>
      <c r="EML58" s="127"/>
      <c r="EMM58" s="127"/>
      <c r="EMN58" s="127"/>
      <c r="EMO58" s="127"/>
      <c r="EMP58" s="127"/>
      <c r="EMQ58" s="127"/>
      <c r="EMR58" s="127"/>
      <c r="EMS58" s="127"/>
      <c r="EMT58" s="127"/>
      <c r="EMU58" s="127"/>
      <c r="EMV58" s="127"/>
      <c r="EMW58" s="127"/>
      <c r="EMX58" s="127"/>
      <c r="EMY58" s="127"/>
      <c r="EMZ58" s="127"/>
      <c r="ENA58" s="127"/>
      <c r="ENB58" s="127"/>
      <c r="ENC58" s="127"/>
      <c r="END58" s="127"/>
      <c r="ENE58" s="127"/>
      <c r="ENF58" s="127"/>
      <c r="ENG58" s="127"/>
      <c r="ENH58" s="127"/>
      <c r="ENI58" s="127"/>
      <c r="ENJ58" s="127"/>
      <c r="ENK58" s="127"/>
      <c r="ENL58" s="127"/>
      <c r="ENM58" s="127"/>
      <c r="ENN58" s="127"/>
      <c r="ENO58" s="127"/>
      <c r="ENP58" s="127"/>
      <c r="ENQ58" s="127"/>
      <c r="ENR58" s="127"/>
      <c r="ENS58" s="127"/>
      <c r="ENT58" s="127"/>
      <c r="ENU58" s="127"/>
      <c r="ENV58" s="127"/>
      <c r="ENW58" s="127"/>
      <c r="ENX58" s="127"/>
      <c r="ENY58" s="127"/>
      <c r="ENZ58" s="127"/>
      <c r="EOA58" s="127"/>
      <c r="EOB58" s="127"/>
      <c r="EOC58" s="127"/>
      <c r="EOD58" s="127"/>
      <c r="EOE58" s="127"/>
      <c r="EOF58" s="127"/>
      <c r="EOG58" s="127"/>
      <c r="EOH58" s="127"/>
      <c r="EOI58" s="127"/>
      <c r="EOJ58" s="127"/>
      <c r="EOK58" s="127"/>
      <c r="EOL58" s="127"/>
      <c r="EOM58" s="127"/>
      <c r="EON58" s="127"/>
      <c r="EOO58" s="127"/>
      <c r="EOP58" s="127"/>
      <c r="EOQ58" s="127"/>
      <c r="EOR58" s="127"/>
      <c r="EOS58" s="127"/>
      <c r="EOT58" s="127"/>
      <c r="EOU58" s="127"/>
      <c r="EOV58" s="127"/>
      <c r="EOW58" s="127"/>
      <c r="EOX58" s="127"/>
      <c r="EOY58" s="127"/>
      <c r="EOZ58" s="127"/>
      <c r="EPA58" s="127"/>
      <c r="EPB58" s="127"/>
      <c r="EPC58" s="127"/>
      <c r="EPD58" s="127"/>
      <c r="EPE58" s="127"/>
      <c r="EPF58" s="127"/>
      <c r="EPG58" s="127"/>
      <c r="EPH58" s="127"/>
      <c r="EPI58" s="127"/>
      <c r="EPJ58" s="127"/>
      <c r="EPK58" s="127"/>
      <c r="EPL58" s="127"/>
      <c r="EPM58" s="127"/>
      <c r="EPN58" s="127"/>
      <c r="EPO58" s="127"/>
      <c r="EPP58" s="127"/>
      <c r="EPQ58" s="127"/>
      <c r="EPR58" s="127"/>
      <c r="EPS58" s="127"/>
      <c r="EPT58" s="127"/>
      <c r="EPU58" s="127"/>
      <c r="EPV58" s="127"/>
      <c r="EPW58" s="127"/>
      <c r="EPX58" s="127"/>
      <c r="EPY58" s="127"/>
      <c r="EPZ58" s="127"/>
      <c r="EQA58" s="127"/>
      <c r="EQB58" s="127"/>
      <c r="EQC58" s="127"/>
      <c r="EQD58" s="127"/>
      <c r="EQE58" s="127"/>
      <c r="EQF58" s="127"/>
      <c r="EQG58" s="127"/>
      <c r="EQH58" s="127"/>
      <c r="EQI58" s="127"/>
      <c r="EQJ58" s="127"/>
      <c r="EQK58" s="127"/>
      <c r="EQL58" s="127"/>
      <c r="EQM58" s="127"/>
      <c r="EQN58" s="127"/>
      <c r="EQO58" s="127"/>
      <c r="EQP58" s="127"/>
      <c r="EQQ58" s="127"/>
      <c r="EQR58" s="127"/>
      <c r="EQS58" s="127"/>
      <c r="EQT58" s="127"/>
      <c r="EQU58" s="127"/>
      <c r="EQV58" s="127"/>
      <c r="EQW58" s="127"/>
      <c r="EQX58" s="127"/>
      <c r="EQY58" s="127"/>
      <c r="EQZ58" s="127"/>
      <c r="ERA58" s="127"/>
      <c r="ERB58" s="127"/>
      <c r="ERC58" s="127"/>
      <c r="ERD58" s="127"/>
      <c r="ERE58" s="127"/>
      <c r="ERF58" s="127"/>
      <c r="ERG58" s="127"/>
      <c r="ERH58" s="127"/>
      <c r="ERI58" s="127"/>
      <c r="ERJ58" s="127"/>
      <c r="ERK58" s="127"/>
      <c r="ERL58" s="127"/>
      <c r="ERM58" s="127"/>
      <c r="ERN58" s="127"/>
      <c r="ERO58" s="127"/>
      <c r="ERP58" s="127"/>
      <c r="ERQ58" s="127"/>
      <c r="ERR58" s="127"/>
      <c r="ERS58" s="127"/>
      <c r="ERT58" s="127"/>
      <c r="ERU58" s="127"/>
      <c r="ERV58" s="127"/>
      <c r="ERW58" s="127"/>
      <c r="ERX58" s="127"/>
      <c r="ERY58" s="127"/>
      <c r="ERZ58" s="127"/>
      <c r="ESA58" s="127"/>
      <c r="ESB58" s="127"/>
      <c r="ESC58" s="127"/>
      <c r="ESD58" s="127"/>
      <c r="ESE58" s="127"/>
      <c r="ESF58" s="127"/>
      <c r="ESG58" s="127"/>
      <c r="ESH58" s="127"/>
      <c r="ESI58" s="127"/>
      <c r="ESJ58" s="127"/>
      <c r="ESK58" s="127"/>
      <c r="ESL58" s="127"/>
      <c r="ESM58" s="127"/>
      <c r="ESN58" s="127"/>
      <c r="ESO58" s="127"/>
      <c r="ESP58" s="127"/>
      <c r="ESQ58" s="127"/>
      <c r="ESR58" s="127"/>
      <c r="ESS58" s="127"/>
      <c r="EST58" s="127"/>
      <c r="ESU58" s="127"/>
      <c r="ESV58" s="127"/>
      <c r="ESW58" s="127"/>
      <c r="ESX58" s="127"/>
      <c r="ESY58" s="127"/>
      <c r="ESZ58" s="127"/>
      <c r="ETA58" s="127"/>
      <c r="ETB58" s="127"/>
      <c r="ETC58" s="127"/>
      <c r="ETD58" s="127"/>
      <c r="ETE58" s="127"/>
      <c r="ETF58" s="127"/>
      <c r="ETG58" s="127"/>
      <c r="ETH58" s="127"/>
      <c r="ETI58" s="127"/>
      <c r="ETJ58" s="127"/>
      <c r="ETK58" s="127"/>
      <c r="ETL58" s="127"/>
      <c r="ETM58" s="127"/>
      <c r="ETN58" s="127"/>
      <c r="ETO58" s="127"/>
      <c r="ETP58" s="127"/>
      <c r="ETQ58" s="127"/>
      <c r="ETR58" s="127"/>
      <c r="ETS58" s="127"/>
      <c r="ETT58" s="127"/>
      <c r="ETU58" s="127"/>
      <c r="ETV58" s="127"/>
      <c r="ETW58" s="127"/>
      <c r="ETX58" s="127"/>
      <c r="ETY58" s="127"/>
      <c r="ETZ58" s="127"/>
      <c r="EUA58" s="127"/>
      <c r="EUB58" s="127"/>
      <c r="EUC58" s="127"/>
      <c r="EUD58" s="127"/>
      <c r="EUE58" s="127"/>
      <c r="EUF58" s="127"/>
      <c r="EUG58" s="127"/>
      <c r="EUH58" s="127"/>
      <c r="EUI58" s="127"/>
      <c r="EUJ58" s="127"/>
      <c r="EUK58" s="127"/>
      <c r="EUL58" s="127"/>
      <c r="EUM58" s="127"/>
      <c r="EUN58" s="127"/>
      <c r="EUO58" s="127"/>
      <c r="EUP58" s="127"/>
      <c r="EUQ58" s="127"/>
      <c r="EUR58" s="127"/>
      <c r="EUS58" s="127"/>
      <c r="EUT58" s="127"/>
      <c r="EUU58" s="127"/>
      <c r="EUV58" s="127"/>
      <c r="EUW58" s="127"/>
      <c r="EUX58" s="127"/>
      <c r="EUY58" s="127"/>
      <c r="EUZ58" s="127"/>
      <c r="EVA58" s="127"/>
      <c r="EVB58" s="127"/>
      <c r="EVC58" s="127"/>
      <c r="EVD58" s="127"/>
      <c r="EVE58" s="127"/>
      <c r="EVF58" s="127"/>
      <c r="EVG58" s="127"/>
      <c r="EVH58" s="127"/>
      <c r="EVI58" s="127"/>
      <c r="EVJ58" s="127"/>
      <c r="EVK58" s="127"/>
      <c r="EVL58" s="127"/>
      <c r="EVM58" s="127"/>
      <c r="EVN58" s="127"/>
      <c r="EVO58" s="127"/>
      <c r="EVP58" s="127"/>
      <c r="EVQ58" s="127"/>
      <c r="EVR58" s="127"/>
      <c r="EVS58" s="127"/>
      <c r="EVT58" s="127"/>
      <c r="EVU58" s="127"/>
      <c r="EVV58" s="127"/>
      <c r="EVW58" s="127"/>
      <c r="EVX58" s="127"/>
      <c r="EVY58" s="127"/>
      <c r="EVZ58" s="127"/>
      <c r="EWA58" s="127"/>
      <c r="EWB58" s="127"/>
      <c r="EWC58" s="127"/>
      <c r="EWD58" s="127"/>
      <c r="EWE58" s="127"/>
      <c r="EWF58" s="127"/>
      <c r="EWG58" s="127"/>
      <c r="EWH58" s="127"/>
      <c r="EWI58" s="127"/>
      <c r="EWJ58" s="127"/>
      <c r="EWK58" s="127"/>
      <c r="EWL58" s="127"/>
      <c r="EWM58" s="127"/>
      <c r="EWN58" s="127"/>
      <c r="EWO58" s="127"/>
      <c r="EWP58" s="127"/>
      <c r="EWQ58" s="127"/>
      <c r="EWR58" s="127"/>
      <c r="EWS58" s="127"/>
      <c r="EWT58" s="127"/>
      <c r="EWU58" s="127"/>
      <c r="EWV58" s="127"/>
      <c r="EWW58" s="127"/>
      <c r="EWX58" s="127"/>
      <c r="EWY58" s="127"/>
      <c r="EWZ58" s="127"/>
      <c r="EXA58" s="127"/>
      <c r="EXB58" s="127"/>
      <c r="EXC58" s="127"/>
      <c r="EXD58" s="127"/>
      <c r="EXE58" s="127"/>
      <c r="EXF58" s="127"/>
      <c r="EXG58" s="127"/>
      <c r="EXH58" s="127"/>
      <c r="EXI58" s="127"/>
      <c r="EXJ58" s="127"/>
      <c r="EXK58" s="127"/>
      <c r="EXL58" s="127"/>
      <c r="EXM58" s="127"/>
      <c r="EXN58" s="127"/>
      <c r="EXO58" s="127"/>
      <c r="EXP58" s="127"/>
      <c r="EXQ58" s="127"/>
      <c r="EXR58" s="127"/>
      <c r="EXS58" s="127"/>
      <c r="EXT58" s="127"/>
      <c r="EXU58" s="127"/>
      <c r="EXV58" s="127"/>
      <c r="EXW58" s="127"/>
      <c r="EXX58" s="127"/>
      <c r="EXY58" s="127"/>
      <c r="EXZ58" s="127"/>
      <c r="EYA58" s="127"/>
      <c r="EYB58" s="127"/>
      <c r="EYC58" s="127"/>
      <c r="EYD58" s="127"/>
      <c r="EYE58" s="127"/>
      <c r="EYF58" s="127"/>
      <c r="EYG58" s="127"/>
      <c r="EYH58" s="127"/>
      <c r="EYI58" s="127"/>
      <c r="EYJ58" s="127"/>
      <c r="EYK58" s="127"/>
      <c r="EYL58" s="127"/>
      <c r="EYM58" s="127"/>
      <c r="EYN58" s="127"/>
      <c r="EYO58" s="127"/>
      <c r="EYP58" s="127"/>
      <c r="EYQ58" s="127"/>
      <c r="EYR58" s="127"/>
      <c r="EYS58" s="127"/>
      <c r="EYT58" s="127"/>
      <c r="EYU58" s="127"/>
      <c r="EYV58" s="127"/>
      <c r="EYW58" s="127"/>
      <c r="EYX58" s="127"/>
      <c r="EYY58" s="127"/>
      <c r="EYZ58" s="127"/>
      <c r="EZA58" s="127"/>
      <c r="EZB58" s="127"/>
      <c r="EZC58" s="127"/>
      <c r="EZD58" s="127"/>
      <c r="EZE58" s="127"/>
      <c r="EZF58" s="127"/>
      <c r="EZG58" s="127"/>
      <c r="EZH58" s="127"/>
      <c r="EZI58" s="127"/>
      <c r="EZJ58" s="127"/>
      <c r="EZK58" s="127"/>
      <c r="EZL58" s="127"/>
      <c r="EZM58" s="127"/>
      <c r="EZN58" s="127"/>
      <c r="EZO58" s="127"/>
      <c r="EZP58" s="127"/>
      <c r="EZQ58" s="127"/>
      <c r="EZR58" s="127"/>
      <c r="EZS58" s="127"/>
      <c r="EZT58" s="127"/>
      <c r="EZU58" s="127"/>
      <c r="EZV58" s="127"/>
      <c r="EZW58" s="127"/>
      <c r="EZX58" s="127"/>
      <c r="EZY58" s="127"/>
      <c r="EZZ58" s="127"/>
      <c r="FAA58" s="127"/>
      <c r="FAB58" s="127"/>
      <c r="FAC58" s="127"/>
      <c r="FAD58" s="127"/>
      <c r="FAE58" s="127"/>
      <c r="FAF58" s="127"/>
      <c r="FAG58" s="127"/>
      <c r="FAH58" s="127"/>
      <c r="FAI58" s="127"/>
      <c r="FAJ58" s="127"/>
      <c r="FAK58" s="127"/>
      <c r="FAL58" s="127"/>
      <c r="FAM58" s="127"/>
      <c r="FAN58" s="127"/>
      <c r="FAO58" s="127"/>
      <c r="FAP58" s="127"/>
      <c r="FAQ58" s="127"/>
      <c r="FAR58" s="127"/>
      <c r="FAS58" s="127"/>
      <c r="FAT58" s="127"/>
      <c r="FAU58" s="127"/>
      <c r="FAV58" s="127"/>
      <c r="FAW58" s="127"/>
      <c r="FAX58" s="127"/>
      <c r="FAY58" s="127"/>
      <c r="FAZ58" s="127"/>
      <c r="FBA58" s="127"/>
      <c r="FBB58" s="127"/>
      <c r="FBC58" s="127"/>
      <c r="FBD58" s="127"/>
      <c r="FBE58" s="127"/>
      <c r="FBF58" s="127"/>
      <c r="FBG58" s="127"/>
      <c r="FBH58" s="127"/>
      <c r="FBI58" s="127"/>
      <c r="FBJ58" s="127"/>
      <c r="FBK58" s="127"/>
      <c r="FBL58" s="127"/>
      <c r="FBM58" s="127"/>
      <c r="FBN58" s="127"/>
      <c r="FBO58" s="127"/>
      <c r="FBP58" s="127"/>
      <c r="FBQ58" s="127"/>
      <c r="FBR58" s="127"/>
      <c r="FBS58" s="127"/>
      <c r="FBT58" s="127"/>
      <c r="FBU58" s="127"/>
      <c r="FBV58" s="127"/>
      <c r="FBW58" s="127"/>
      <c r="FBX58" s="127"/>
      <c r="FBY58" s="127"/>
      <c r="FBZ58" s="127"/>
      <c r="FCA58" s="127"/>
      <c r="FCB58" s="127"/>
      <c r="FCC58" s="127"/>
      <c r="FCD58" s="127"/>
      <c r="FCE58" s="127"/>
      <c r="FCF58" s="127"/>
      <c r="FCG58" s="127"/>
      <c r="FCH58" s="127"/>
      <c r="FCI58" s="127"/>
      <c r="FCJ58" s="127"/>
      <c r="FCK58" s="127"/>
      <c r="FCL58" s="127"/>
      <c r="FCM58" s="127"/>
      <c r="FCN58" s="127"/>
      <c r="FCO58" s="127"/>
      <c r="FCP58" s="127"/>
      <c r="FCQ58" s="127"/>
      <c r="FCR58" s="127"/>
      <c r="FCS58" s="127"/>
      <c r="FCT58" s="127"/>
      <c r="FCU58" s="127"/>
      <c r="FCV58" s="127"/>
      <c r="FCW58" s="127"/>
      <c r="FCX58" s="127"/>
      <c r="FCY58" s="127"/>
      <c r="FCZ58" s="127"/>
      <c r="FDA58" s="127"/>
      <c r="FDB58" s="127"/>
      <c r="FDC58" s="127"/>
      <c r="FDD58" s="127"/>
      <c r="FDE58" s="127"/>
      <c r="FDF58" s="127"/>
      <c r="FDG58" s="127"/>
      <c r="FDH58" s="127"/>
      <c r="FDI58" s="127"/>
      <c r="FDJ58" s="127"/>
      <c r="FDK58" s="127"/>
      <c r="FDL58" s="127"/>
      <c r="FDM58" s="127"/>
      <c r="FDN58" s="127"/>
      <c r="FDO58" s="127"/>
      <c r="FDP58" s="127"/>
      <c r="FDQ58" s="127"/>
      <c r="FDR58" s="127"/>
      <c r="FDS58" s="127"/>
      <c r="FDT58" s="127"/>
      <c r="FDU58" s="127"/>
      <c r="FDV58" s="127"/>
      <c r="FDW58" s="127"/>
      <c r="FDX58" s="127"/>
      <c r="FDY58" s="127"/>
      <c r="FDZ58" s="127"/>
      <c r="FEA58" s="127"/>
      <c r="FEB58" s="127"/>
      <c r="FEC58" s="127"/>
      <c r="FED58" s="127"/>
      <c r="FEE58" s="127"/>
      <c r="FEF58" s="127"/>
      <c r="FEG58" s="127"/>
      <c r="FEH58" s="127"/>
      <c r="FEI58" s="127"/>
      <c r="FEJ58" s="127"/>
      <c r="FEK58" s="127"/>
      <c r="FEL58" s="127"/>
      <c r="FEM58" s="127"/>
      <c r="FEN58" s="127"/>
      <c r="FEO58" s="127"/>
      <c r="FEP58" s="127"/>
      <c r="FEQ58" s="127"/>
      <c r="FER58" s="127"/>
      <c r="FES58" s="127"/>
      <c r="FET58" s="127"/>
      <c r="FEU58" s="127"/>
      <c r="FEV58" s="127"/>
      <c r="FEW58" s="127"/>
      <c r="FEX58" s="127"/>
      <c r="FEY58" s="127"/>
      <c r="FEZ58" s="127"/>
      <c r="FFA58" s="127"/>
      <c r="FFB58" s="127"/>
      <c r="FFC58" s="127"/>
      <c r="FFD58" s="127"/>
      <c r="FFE58" s="127"/>
      <c r="FFF58" s="127"/>
      <c r="FFG58" s="127"/>
      <c r="FFH58" s="127"/>
      <c r="FFI58" s="127"/>
      <c r="FFJ58" s="127"/>
      <c r="FFK58" s="127"/>
      <c r="FFL58" s="127"/>
      <c r="FFM58" s="127"/>
      <c r="FFN58" s="127"/>
      <c r="FFO58" s="127"/>
      <c r="FFP58" s="127"/>
      <c r="FFQ58" s="127"/>
      <c r="FFR58" s="127"/>
      <c r="FFS58" s="127"/>
      <c r="FFT58" s="127"/>
      <c r="FFU58" s="127"/>
      <c r="FFV58" s="127"/>
      <c r="FFW58" s="127"/>
      <c r="FFX58" s="127"/>
      <c r="FFY58" s="127"/>
      <c r="FFZ58" s="127"/>
      <c r="FGA58" s="127"/>
      <c r="FGB58" s="127"/>
      <c r="FGC58" s="127"/>
      <c r="FGD58" s="127"/>
      <c r="FGE58" s="127"/>
      <c r="FGF58" s="127"/>
      <c r="FGG58" s="127"/>
      <c r="FGH58" s="127"/>
      <c r="FGI58" s="127"/>
      <c r="FGJ58" s="127"/>
      <c r="FGK58" s="127"/>
      <c r="FGL58" s="127"/>
      <c r="FGM58" s="127"/>
      <c r="FGN58" s="127"/>
      <c r="FGO58" s="127"/>
      <c r="FGP58" s="127"/>
      <c r="FGQ58" s="127"/>
      <c r="FGR58" s="127"/>
      <c r="FGS58" s="127"/>
      <c r="FGT58" s="127"/>
      <c r="FGU58" s="127"/>
      <c r="FGV58" s="127"/>
      <c r="FGW58" s="127"/>
      <c r="FGX58" s="127"/>
      <c r="FGY58" s="127"/>
      <c r="FGZ58" s="127"/>
      <c r="FHA58" s="127"/>
      <c r="FHB58" s="127"/>
      <c r="FHC58" s="127"/>
      <c r="FHD58" s="127"/>
      <c r="FHE58" s="127"/>
      <c r="FHF58" s="127"/>
      <c r="FHG58" s="127"/>
      <c r="FHH58" s="127"/>
      <c r="FHI58" s="127"/>
      <c r="FHJ58" s="127"/>
      <c r="FHK58" s="127"/>
      <c r="FHL58" s="127"/>
      <c r="FHM58" s="127"/>
      <c r="FHN58" s="127"/>
      <c r="FHO58" s="127"/>
      <c r="FHP58" s="127"/>
      <c r="FHQ58" s="127"/>
      <c r="FHR58" s="127"/>
      <c r="FHS58" s="127"/>
      <c r="FHT58" s="127"/>
      <c r="FHU58" s="127"/>
      <c r="FHV58" s="127"/>
      <c r="FHW58" s="127"/>
      <c r="FHX58" s="127"/>
      <c r="FHY58" s="127"/>
      <c r="FHZ58" s="127"/>
      <c r="FIA58" s="127"/>
      <c r="FIB58" s="127"/>
      <c r="FIC58" s="127"/>
      <c r="FID58" s="127"/>
      <c r="FIE58" s="127"/>
      <c r="FIF58" s="127"/>
      <c r="FIG58" s="127"/>
      <c r="FIH58" s="127"/>
      <c r="FII58" s="127"/>
      <c r="FIJ58" s="127"/>
      <c r="FIK58" s="127"/>
      <c r="FIL58" s="127"/>
      <c r="FIM58" s="127"/>
      <c r="FIN58" s="127"/>
      <c r="FIO58" s="127"/>
      <c r="FIP58" s="127"/>
      <c r="FIQ58" s="127"/>
      <c r="FIR58" s="127"/>
      <c r="FIS58" s="127"/>
      <c r="FIT58" s="127"/>
      <c r="FIU58" s="127"/>
      <c r="FIV58" s="127"/>
      <c r="FIW58" s="127"/>
      <c r="FIX58" s="127"/>
      <c r="FIY58" s="127"/>
      <c r="FIZ58" s="127"/>
      <c r="FJA58" s="127"/>
      <c r="FJB58" s="127"/>
      <c r="FJC58" s="127"/>
      <c r="FJD58" s="127"/>
      <c r="FJE58" s="127"/>
      <c r="FJF58" s="127"/>
      <c r="FJG58" s="127"/>
      <c r="FJH58" s="127"/>
      <c r="FJI58" s="127"/>
      <c r="FJJ58" s="127"/>
      <c r="FJK58" s="127"/>
      <c r="FJL58" s="127"/>
      <c r="FJM58" s="127"/>
      <c r="FJN58" s="127"/>
      <c r="FJO58" s="127"/>
      <c r="FJP58" s="127"/>
      <c r="FJQ58" s="127"/>
      <c r="FJR58" s="127"/>
      <c r="FJS58" s="127"/>
      <c r="FJT58" s="127"/>
      <c r="FJU58" s="127"/>
      <c r="FJV58" s="127"/>
      <c r="FJW58" s="127"/>
      <c r="FJX58" s="127"/>
      <c r="FJY58" s="127"/>
      <c r="FJZ58" s="127"/>
      <c r="FKA58" s="127"/>
      <c r="FKB58" s="127"/>
      <c r="FKC58" s="127"/>
      <c r="FKD58" s="127"/>
      <c r="FKE58" s="127"/>
      <c r="FKF58" s="127"/>
      <c r="FKG58" s="127"/>
      <c r="FKH58" s="127"/>
      <c r="FKI58" s="127"/>
      <c r="FKJ58" s="127"/>
      <c r="FKK58" s="127"/>
      <c r="FKL58" s="127"/>
      <c r="FKM58" s="127"/>
      <c r="FKN58" s="127"/>
      <c r="FKO58" s="127"/>
      <c r="FKP58" s="127"/>
      <c r="FKQ58" s="127"/>
      <c r="FKR58" s="127"/>
      <c r="FKS58" s="127"/>
      <c r="FKT58" s="127"/>
      <c r="FKU58" s="127"/>
      <c r="FKV58" s="127"/>
      <c r="FKW58" s="127"/>
      <c r="FKX58" s="127"/>
      <c r="FKY58" s="127"/>
      <c r="FKZ58" s="127"/>
      <c r="FLA58" s="127"/>
      <c r="FLB58" s="127"/>
      <c r="FLC58" s="127"/>
      <c r="FLD58" s="127"/>
      <c r="FLE58" s="127"/>
      <c r="FLF58" s="127"/>
      <c r="FLG58" s="127"/>
      <c r="FLH58" s="127"/>
      <c r="FLI58" s="127"/>
      <c r="FLJ58" s="127"/>
      <c r="FLK58" s="127"/>
      <c r="FLL58" s="127"/>
      <c r="FLM58" s="127"/>
      <c r="FLN58" s="127"/>
      <c r="FLO58" s="127"/>
      <c r="FLP58" s="127"/>
      <c r="FLQ58" s="127"/>
      <c r="FLR58" s="127"/>
      <c r="FLS58" s="127"/>
      <c r="FLT58" s="127"/>
      <c r="FLU58" s="127"/>
      <c r="FLV58" s="127"/>
      <c r="FLW58" s="127"/>
      <c r="FLX58" s="127"/>
      <c r="FLY58" s="127"/>
      <c r="FLZ58" s="127"/>
      <c r="FMA58" s="127"/>
      <c r="FMB58" s="127"/>
      <c r="FMC58" s="127"/>
      <c r="FMD58" s="127"/>
      <c r="FME58" s="127"/>
      <c r="FMF58" s="127"/>
      <c r="FMG58" s="127"/>
      <c r="FMH58" s="127"/>
      <c r="FMI58" s="127"/>
      <c r="FMJ58" s="127"/>
      <c r="FMK58" s="127"/>
      <c r="FML58" s="127"/>
      <c r="FMM58" s="127"/>
      <c r="FMN58" s="127"/>
      <c r="FMO58" s="127"/>
      <c r="FMP58" s="127"/>
      <c r="FMQ58" s="127"/>
      <c r="FMR58" s="127"/>
      <c r="FMS58" s="127"/>
      <c r="FMT58" s="127"/>
      <c r="FMU58" s="127"/>
      <c r="FMV58" s="127"/>
      <c r="FMW58" s="127"/>
      <c r="FMX58" s="127"/>
      <c r="FMY58" s="127"/>
      <c r="FMZ58" s="127"/>
      <c r="FNA58" s="127"/>
      <c r="FNB58" s="127"/>
      <c r="FNC58" s="127"/>
      <c r="FND58" s="127"/>
      <c r="FNE58" s="127"/>
      <c r="FNF58" s="127"/>
      <c r="FNG58" s="127"/>
      <c r="FNH58" s="127"/>
      <c r="FNI58" s="127"/>
      <c r="FNJ58" s="127"/>
      <c r="FNK58" s="127"/>
      <c r="FNL58" s="127"/>
      <c r="FNM58" s="127"/>
      <c r="FNN58" s="127"/>
      <c r="FNO58" s="127"/>
      <c r="FNP58" s="127"/>
      <c r="FNQ58" s="127"/>
      <c r="FNR58" s="127"/>
      <c r="FNS58" s="127"/>
      <c r="FNT58" s="127"/>
      <c r="FNU58" s="127"/>
      <c r="FNV58" s="127"/>
      <c r="FNW58" s="127"/>
      <c r="FNX58" s="127"/>
      <c r="FNY58" s="127"/>
      <c r="FNZ58" s="127"/>
      <c r="FOA58" s="127"/>
      <c r="FOB58" s="127"/>
      <c r="FOC58" s="127"/>
      <c r="FOD58" s="127"/>
      <c r="FOE58" s="127"/>
      <c r="FOF58" s="127"/>
      <c r="FOG58" s="127"/>
      <c r="FOH58" s="127"/>
      <c r="FOI58" s="127"/>
      <c r="FOJ58" s="127"/>
      <c r="FOK58" s="127"/>
      <c r="FOL58" s="127"/>
      <c r="FOM58" s="127"/>
      <c r="FON58" s="127"/>
      <c r="FOO58" s="127"/>
      <c r="FOP58" s="127"/>
      <c r="FOQ58" s="127"/>
      <c r="FOR58" s="127"/>
      <c r="FOS58" s="127"/>
      <c r="FOT58" s="127"/>
      <c r="FOU58" s="127"/>
      <c r="FOV58" s="127"/>
      <c r="FOW58" s="127"/>
      <c r="FOX58" s="127"/>
      <c r="FOY58" s="127"/>
      <c r="FOZ58" s="127"/>
      <c r="FPA58" s="127"/>
      <c r="FPB58" s="127"/>
      <c r="FPC58" s="127"/>
      <c r="FPD58" s="127"/>
      <c r="FPE58" s="127"/>
      <c r="FPF58" s="127"/>
      <c r="FPG58" s="127"/>
      <c r="FPH58" s="127"/>
      <c r="FPI58" s="127"/>
      <c r="FPJ58" s="127"/>
      <c r="FPK58" s="127"/>
      <c r="FPL58" s="127"/>
      <c r="FPM58" s="127"/>
      <c r="FPN58" s="127"/>
      <c r="FPO58" s="127"/>
      <c r="FPP58" s="127"/>
      <c r="FPQ58" s="127"/>
      <c r="FPR58" s="127"/>
      <c r="FPS58" s="127"/>
      <c r="FPT58" s="127"/>
      <c r="FPU58" s="127"/>
      <c r="FPV58" s="127"/>
      <c r="FPW58" s="127"/>
      <c r="FPX58" s="127"/>
      <c r="FPY58" s="127"/>
      <c r="FPZ58" s="127"/>
      <c r="FQA58" s="127"/>
      <c r="FQB58" s="127"/>
      <c r="FQC58" s="127"/>
      <c r="FQD58" s="127"/>
      <c r="FQE58" s="127"/>
      <c r="FQF58" s="127"/>
      <c r="FQG58" s="127"/>
      <c r="FQH58" s="127"/>
      <c r="FQI58" s="127"/>
      <c r="FQJ58" s="127"/>
      <c r="FQK58" s="127"/>
      <c r="FQL58" s="127"/>
      <c r="FQM58" s="127"/>
      <c r="FQN58" s="127"/>
      <c r="FQO58" s="127"/>
      <c r="FQP58" s="127"/>
      <c r="FQQ58" s="127"/>
      <c r="FQR58" s="127"/>
      <c r="FQS58" s="127"/>
      <c r="FQT58" s="127"/>
      <c r="FQU58" s="127"/>
      <c r="FQV58" s="127"/>
      <c r="FQW58" s="127"/>
      <c r="FQX58" s="127"/>
      <c r="FQY58" s="127"/>
      <c r="FQZ58" s="127"/>
      <c r="FRA58" s="127"/>
      <c r="FRB58" s="127"/>
      <c r="FRC58" s="127"/>
      <c r="FRD58" s="127"/>
      <c r="FRE58" s="127"/>
      <c r="FRF58" s="127"/>
      <c r="FRG58" s="127"/>
      <c r="FRH58" s="127"/>
      <c r="FRI58" s="127"/>
      <c r="FRJ58" s="127"/>
      <c r="FRK58" s="127"/>
      <c r="FRL58" s="127"/>
      <c r="FRM58" s="127"/>
      <c r="FRN58" s="127"/>
      <c r="FRO58" s="127"/>
      <c r="FRP58" s="127"/>
      <c r="FRQ58" s="127"/>
      <c r="FRR58" s="127"/>
      <c r="FRS58" s="127"/>
      <c r="FRT58" s="127"/>
      <c r="FRU58" s="127"/>
      <c r="FRV58" s="127"/>
      <c r="FRW58" s="127"/>
      <c r="FRX58" s="127"/>
      <c r="FRY58" s="127"/>
      <c r="FRZ58" s="127"/>
      <c r="FSA58" s="127"/>
      <c r="FSB58" s="127"/>
      <c r="FSC58" s="127"/>
      <c r="FSD58" s="127"/>
      <c r="FSE58" s="127"/>
      <c r="FSF58" s="127"/>
      <c r="FSG58" s="127"/>
      <c r="FSH58" s="127"/>
      <c r="FSI58" s="127"/>
      <c r="FSJ58" s="127"/>
      <c r="FSK58" s="127"/>
      <c r="FSL58" s="127"/>
      <c r="FSM58" s="127"/>
      <c r="FSN58" s="127"/>
      <c r="FSO58" s="127"/>
      <c r="FSP58" s="127"/>
      <c r="FSQ58" s="127"/>
      <c r="FSR58" s="127"/>
      <c r="FSS58" s="127"/>
      <c r="FST58" s="127"/>
      <c r="FSU58" s="127"/>
      <c r="FSV58" s="127"/>
      <c r="FSW58" s="127"/>
      <c r="FSX58" s="127"/>
      <c r="FSY58" s="127"/>
      <c r="FSZ58" s="127"/>
      <c r="FTA58" s="127"/>
      <c r="FTB58" s="127"/>
      <c r="FTC58" s="127"/>
      <c r="FTD58" s="127"/>
      <c r="FTE58" s="127"/>
      <c r="FTF58" s="127"/>
      <c r="FTG58" s="127"/>
      <c r="FTH58" s="127"/>
      <c r="FTI58" s="127"/>
      <c r="FTJ58" s="127"/>
      <c r="FTK58" s="127"/>
      <c r="FTL58" s="127"/>
      <c r="FTM58" s="127"/>
      <c r="FTN58" s="127"/>
      <c r="FTO58" s="127"/>
      <c r="FTP58" s="127"/>
      <c r="FTQ58" s="127"/>
      <c r="FTR58" s="127"/>
      <c r="FTS58" s="127"/>
      <c r="FTT58" s="127"/>
      <c r="FTU58" s="127"/>
      <c r="FTV58" s="127"/>
      <c r="FTW58" s="127"/>
      <c r="FTX58" s="127"/>
      <c r="FTY58" s="127"/>
      <c r="FTZ58" s="127"/>
      <c r="FUA58" s="127"/>
      <c r="FUB58" s="127"/>
      <c r="FUC58" s="127"/>
      <c r="FUD58" s="127"/>
      <c r="FUE58" s="127"/>
      <c r="FUF58" s="127"/>
      <c r="FUG58" s="127"/>
      <c r="FUH58" s="127"/>
      <c r="FUI58" s="127"/>
      <c r="FUJ58" s="127"/>
      <c r="FUK58" s="127"/>
      <c r="FUL58" s="127"/>
      <c r="FUM58" s="127"/>
      <c r="FUN58" s="127"/>
      <c r="FUO58" s="127"/>
      <c r="FUP58" s="127"/>
      <c r="FUQ58" s="127"/>
      <c r="FUR58" s="127"/>
      <c r="FUS58" s="127"/>
      <c r="FUT58" s="127"/>
      <c r="FUU58" s="127"/>
      <c r="FUV58" s="127"/>
      <c r="FUW58" s="127"/>
      <c r="FUX58" s="127"/>
      <c r="FUY58" s="127"/>
      <c r="FUZ58" s="127"/>
      <c r="FVA58" s="127"/>
      <c r="FVB58" s="127"/>
      <c r="FVC58" s="127"/>
      <c r="FVD58" s="127"/>
      <c r="FVE58" s="127"/>
      <c r="FVF58" s="127"/>
      <c r="FVG58" s="127"/>
      <c r="FVH58" s="127"/>
      <c r="FVI58" s="127"/>
      <c r="FVJ58" s="127"/>
      <c r="FVK58" s="127"/>
      <c r="FVL58" s="127"/>
      <c r="FVM58" s="127"/>
      <c r="FVN58" s="127"/>
      <c r="FVO58" s="127"/>
      <c r="FVP58" s="127"/>
      <c r="FVQ58" s="127"/>
      <c r="FVR58" s="127"/>
      <c r="FVS58" s="127"/>
      <c r="FVT58" s="127"/>
      <c r="FVU58" s="127"/>
      <c r="FVV58" s="127"/>
      <c r="FVW58" s="127"/>
      <c r="FVX58" s="127"/>
      <c r="FVY58" s="127"/>
      <c r="FVZ58" s="127"/>
      <c r="FWA58" s="127"/>
      <c r="FWB58" s="127"/>
      <c r="FWC58" s="127"/>
      <c r="FWD58" s="127"/>
      <c r="FWE58" s="127"/>
      <c r="FWF58" s="127"/>
      <c r="FWG58" s="127"/>
      <c r="FWH58" s="127"/>
      <c r="FWI58" s="127"/>
      <c r="FWJ58" s="127"/>
      <c r="FWK58" s="127"/>
      <c r="FWL58" s="127"/>
      <c r="FWM58" s="127"/>
      <c r="FWN58" s="127"/>
      <c r="FWO58" s="127"/>
      <c r="FWP58" s="127"/>
      <c r="FWQ58" s="127"/>
      <c r="FWR58" s="127"/>
      <c r="FWS58" s="127"/>
      <c r="FWT58" s="127"/>
      <c r="FWU58" s="127"/>
      <c r="FWV58" s="127"/>
      <c r="FWW58" s="127"/>
      <c r="FWX58" s="127"/>
      <c r="FWY58" s="127"/>
      <c r="FWZ58" s="127"/>
      <c r="FXA58" s="127"/>
      <c r="FXB58" s="127"/>
      <c r="FXC58" s="127"/>
      <c r="FXD58" s="127"/>
      <c r="FXE58" s="127"/>
      <c r="FXF58" s="127"/>
      <c r="FXG58" s="127"/>
      <c r="FXH58" s="127"/>
      <c r="FXI58" s="127"/>
      <c r="FXJ58" s="127"/>
      <c r="FXK58" s="127"/>
      <c r="FXL58" s="127"/>
      <c r="FXM58" s="127"/>
      <c r="FXN58" s="127"/>
      <c r="FXO58" s="127"/>
      <c r="FXP58" s="127"/>
      <c r="FXQ58" s="127"/>
      <c r="FXR58" s="127"/>
      <c r="FXS58" s="127"/>
      <c r="FXT58" s="127"/>
      <c r="FXU58" s="127"/>
      <c r="FXV58" s="127"/>
      <c r="FXW58" s="127"/>
      <c r="FXX58" s="127"/>
      <c r="FXY58" s="127"/>
      <c r="FXZ58" s="127"/>
      <c r="FYA58" s="127"/>
      <c r="FYB58" s="127"/>
      <c r="FYC58" s="127"/>
      <c r="FYD58" s="127"/>
      <c r="FYE58" s="127"/>
      <c r="FYF58" s="127"/>
      <c r="FYG58" s="127"/>
      <c r="FYH58" s="127"/>
      <c r="FYI58" s="127"/>
      <c r="FYJ58" s="127"/>
      <c r="FYK58" s="127"/>
      <c r="FYL58" s="127"/>
      <c r="FYM58" s="127"/>
      <c r="FYN58" s="127"/>
      <c r="FYO58" s="127"/>
      <c r="FYP58" s="127"/>
      <c r="FYQ58" s="127"/>
      <c r="FYR58" s="127"/>
      <c r="FYS58" s="127"/>
      <c r="FYT58" s="127"/>
      <c r="FYU58" s="127"/>
      <c r="FYV58" s="127"/>
      <c r="FYW58" s="127"/>
      <c r="FYX58" s="127"/>
      <c r="FYY58" s="127"/>
      <c r="FYZ58" s="127"/>
      <c r="FZA58" s="127"/>
      <c r="FZB58" s="127"/>
      <c r="FZC58" s="127"/>
      <c r="FZD58" s="127"/>
      <c r="FZE58" s="127"/>
      <c r="FZF58" s="127"/>
      <c r="FZG58" s="127"/>
      <c r="FZH58" s="127"/>
      <c r="FZI58" s="127"/>
      <c r="FZJ58" s="127"/>
      <c r="FZK58" s="127"/>
      <c r="FZL58" s="127"/>
      <c r="FZM58" s="127"/>
      <c r="FZN58" s="127"/>
      <c r="FZO58" s="127"/>
      <c r="FZP58" s="127"/>
      <c r="FZQ58" s="127"/>
      <c r="FZR58" s="127"/>
      <c r="FZS58" s="127"/>
      <c r="FZT58" s="127"/>
      <c r="FZU58" s="127"/>
      <c r="FZV58" s="127"/>
      <c r="FZW58" s="127"/>
      <c r="FZX58" s="127"/>
      <c r="FZY58" s="127"/>
      <c r="FZZ58" s="127"/>
      <c r="GAA58" s="127"/>
      <c r="GAB58" s="127"/>
      <c r="GAC58" s="127"/>
      <c r="GAD58" s="127"/>
      <c r="GAE58" s="127"/>
      <c r="GAF58" s="127"/>
      <c r="GAG58" s="127"/>
      <c r="GAH58" s="127"/>
      <c r="GAI58" s="127"/>
      <c r="GAJ58" s="127"/>
      <c r="GAK58" s="127"/>
      <c r="GAL58" s="127"/>
      <c r="GAM58" s="127"/>
      <c r="GAN58" s="127"/>
      <c r="GAO58" s="127"/>
      <c r="GAP58" s="127"/>
      <c r="GAQ58" s="127"/>
      <c r="GAR58" s="127"/>
      <c r="GAS58" s="127"/>
      <c r="GAT58" s="127"/>
      <c r="GAU58" s="127"/>
      <c r="GAV58" s="127"/>
      <c r="GAW58" s="127"/>
      <c r="GAX58" s="127"/>
      <c r="GAY58" s="127"/>
      <c r="GAZ58" s="127"/>
      <c r="GBA58" s="127"/>
      <c r="GBB58" s="127"/>
      <c r="GBC58" s="127"/>
      <c r="GBD58" s="127"/>
      <c r="GBE58" s="127"/>
      <c r="GBF58" s="127"/>
      <c r="GBG58" s="127"/>
      <c r="GBH58" s="127"/>
      <c r="GBI58" s="127"/>
      <c r="GBJ58" s="127"/>
      <c r="GBK58" s="127"/>
      <c r="GBL58" s="127"/>
      <c r="GBM58" s="127"/>
      <c r="GBN58" s="127"/>
      <c r="GBO58" s="127"/>
      <c r="GBP58" s="127"/>
      <c r="GBQ58" s="127"/>
      <c r="GBR58" s="127"/>
      <c r="GBS58" s="127"/>
      <c r="GBT58" s="127"/>
      <c r="GBU58" s="127"/>
      <c r="GBV58" s="127"/>
      <c r="GBW58" s="127"/>
      <c r="GBX58" s="127"/>
      <c r="GBY58" s="127"/>
      <c r="GBZ58" s="127"/>
      <c r="GCA58" s="127"/>
      <c r="GCB58" s="127"/>
      <c r="GCC58" s="127"/>
      <c r="GCD58" s="127"/>
      <c r="GCE58" s="127"/>
      <c r="GCF58" s="127"/>
      <c r="GCG58" s="127"/>
      <c r="GCH58" s="127"/>
      <c r="GCI58" s="127"/>
      <c r="GCJ58" s="127"/>
      <c r="GCK58" s="127"/>
      <c r="GCL58" s="127"/>
      <c r="GCM58" s="127"/>
      <c r="GCN58" s="127"/>
      <c r="GCO58" s="127"/>
      <c r="GCP58" s="127"/>
      <c r="GCQ58" s="127"/>
      <c r="GCR58" s="127"/>
      <c r="GCS58" s="127"/>
      <c r="GCT58" s="127"/>
      <c r="GCU58" s="127"/>
      <c r="GCV58" s="127"/>
      <c r="GCW58" s="127"/>
      <c r="GCX58" s="127"/>
      <c r="GCY58" s="127"/>
      <c r="GCZ58" s="127"/>
      <c r="GDA58" s="127"/>
      <c r="GDB58" s="127"/>
      <c r="GDC58" s="127"/>
      <c r="GDD58" s="127"/>
      <c r="GDE58" s="127"/>
      <c r="GDF58" s="127"/>
      <c r="GDG58" s="127"/>
      <c r="GDH58" s="127"/>
      <c r="GDI58" s="127"/>
      <c r="GDJ58" s="127"/>
      <c r="GDK58" s="127"/>
      <c r="GDL58" s="127"/>
      <c r="GDM58" s="127"/>
      <c r="GDN58" s="127"/>
      <c r="GDO58" s="127"/>
      <c r="GDP58" s="127"/>
      <c r="GDQ58" s="127"/>
      <c r="GDR58" s="127"/>
      <c r="GDS58" s="127"/>
      <c r="GDT58" s="127"/>
      <c r="GDU58" s="127"/>
      <c r="GDV58" s="127"/>
      <c r="GDW58" s="127"/>
      <c r="GDX58" s="127"/>
      <c r="GDY58" s="127"/>
      <c r="GDZ58" s="127"/>
      <c r="GEA58" s="127"/>
      <c r="GEB58" s="127"/>
      <c r="GEC58" s="127"/>
      <c r="GED58" s="127"/>
      <c r="GEE58" s="127"/>
      <c r="GEF58" s="127"/>
      <c r="GEG58" s="127"/>
      <c r="GEH58" s="127"/>
      <c r="GEI58" s="127"/>
      <c r="GEJ58" s="127"/>
      <c r="GEK58" s="127"/>
      <c r="GEL58" s="127"/>
      <c r="GEM58" s="127"/>
      <c r="GEN58" s="127"/>
      <c r="GEO58" s="127"/>
      <c r="GEP58" s="127"/>
      <c r="GEQ58" s="127"/>
      <c r="GER58" s="127"/>
      <c r="GES58" s="127"/>
      <c r="GET58" s="127"/>
      <c r="GEU58" s="127"/>
      <c r="GEV58" s="127"/>
      <c r="GEW58" s="127"/>
      <c r="GEX58" s="127"/>
      <c r="GEY58" s="127"/>
      <c r="GEZ58" s="127"/>
      <c r="GFA58" s="127"/>
      <c r="GFB58" s="127"/>
      <c r="GFC58" s="127"/>
      <c r="GFD58" s="127"/>
      <c r="GFE58" s="127"/>
      <c r="GFF58" s="127"/>
      <c r="GFG58" s="127"/>
      <c r="GFH58" s="127"/>
      <c r="GFI58" s="127"/>
      <c r="GFJ58" s="127"/>
      <c r="GFK58" s="127"/>
      <c r="GFL58" s="127"/>
      <c r="GFM58" s="127"/>
      <c r="GFN58" s="127"/>
      <c r="GFO58" s="127"/>
      <c r="GFP58" s="127"/>
      <c r="GFQ58" s="127"/>
      <c r="GFR58" s="127"/>
      <c r="GFS58" s="127"/>
      <c r="GFT58" s="127"/>
      <c r="GFU58" s="127"/>
      <c r="GFV58" s="127"/>
      <c r="GFW58" s="127"/>
      <c r="GFX58" s="127"/>
      <c r="GFY58" s="127"/>
      <c r="GFZ58" s="127"/>
      <c r="GGA58" s="127"/>
      <c r="GGB58" s="127"/>
      <c r="GGC58" s="127"/>
      <c r="GGD58" s="127"/>
      <c r="GGE58" s="127"/>
      <c r="GGF58" s="127"/>
      <c r="GGG58" s="127"/>
      <c r="GGH58" s="127"/>
      <c r="GGI58" s="127"/>
      <c r="GGJ58" s="127"/>
      <c r="GGK58" s="127"/>
      <c r="GGL58" s="127"/>
      <c r="GGM58" s="127"/>
      <c r="GGN58" s="127"/>
      <c r="GGO58" s="127"/>
      <c r="GGP58" s="127"/>
      <c r="GGQ58" s="127"/>
      <c r="GGR58" s="127"/>
      <c r="GGS58" s="127"/>
      <c r="GGT58" s="127"/>
      <c r="GGU58" s="127"/>
      <c r="GGV58" s="127"/>
      <c r="GGW58" s="127"/>
      <c r="GGX58" s="127"/>
      <c r="GGY58" s="127"/>
      <c r="GGZ58" s="127"/>
      <c r="GHA58" s="127"/>
      <c r="GHB58" s="127"/>
      <c r="GHC58" s="127"/>
      <c r="GHD58" s="127"/>
      <c r="GHE58" s="127"/>
      <c r="GHF58" s="127"/>
      <c r="GHG58" s="127"/>
      <c r="GHH58" s="127"/>
      <c r="GHI58" s="127"/>
      <c r="GHJ58" s="127"/>
      <c r="GHK58" s="127"/>
      <c r="GHL58" s="127"/>
      <c r="GHM58" s="127"/>
      <c r="GHN58" s="127"/>
      <c r="GHO58" s="127"/>
      <c r="GHP58" s="127"/>
      <c r="GHQ58" s="127"/>
      <c r="GHR58" s="127"/>
      <c r="GHS58" s="127"/>
      <c r="GHT58" s="127"/>
      <c r="GHU58" s="127"/>
      <c r="GHV58" s="127"/>
      <c r="GHW58" s="127"/>
      <c r="GHX58" s="127"/>
      <c r="GHY58" s="127"/>
      <c r="GHZ58" s="127"/>
      <c r="GIA58" s="127"/>
      <c r="GIB58" s="127"/>
      <c r="GIC58" s="127"/>
      <c r="GID58" s="127"/>
      <c r="GIE58" s="127"/>
      <c r="GIF58" s="127"/>
      <c r="GIG58" s="127"/>
      <c r="GIH58" s="127"/>
      <c r="GII58" s="127"/>
      <c r="GIJ58" s="127"/>
      <c r="GIK58" s="127"/>
      <c r="GIL58" s="127"/>
      <c r="GIM58" s="127"/>
      <c r="GIN58" s="127"/>
      <c r="GIO58" s="127"/>
      <c r="GIP58" s="127"/>
      <c r="GIQ58" s="127"/>
      <c r="GIR58" s="127"/>
      <c r="GIS58" s="127"/>
      <c r="GIT58" s="127"/>
      <c r="GIU58" s="127"/>
      <c r="GIV58" s="127"/>
      <c r="GIW58" s="127"/>
      <c r="GIX58" s="127"/>
      <c r="GIY58" s="127"/>
      <c r="GIZ58" s="127"/>
      <c r="GJA58" s="127"/>
      <c r="GJB58" s="127"/>
      <c r="GJC58" s="127"/>
      <c r="GJD58" s="127"/>
      <c r="GJE58" s="127"/>
      <c r="GJF58" s="127"/>
      <c r="GJG58" s="127"/>
      <c r="GJH58" s="127"/>
      <c r="GJI58" s="127"/>
      <c r="GJJ58" s="127"/>
      <c r="GJK58" s="127"/>
      <c r="GJL58" s="127"/>
      <c r="GJM58" s="127"/>
      <c r="GJN58" s="127"/>
      <c r="GJO58" s="127"/>
      <c r="GJP58" s="127"/>
      <c r="GJQ58" s="127"/>
      <c r="GJR58" s="127"/>
      <c r="GJS58" s="127"/>
      <c r="GJT58" s="127"/>
      <c r="GJU58" s="127"/>
      <c r="GJV58" s="127"/>
      <c r="GJW58" s="127"/>
      <c r="GJX58" s="127"/>
      <c r="GJY58" s="127"/>
      <c r="GJZ58" s="127"/>
      <c r="GKA58" s="127"/>
      <c r="GKB58" s="127"/>
      <c r="GKC58" s="127"/>
      <c r="GKD58" s="127"/>
      <c r="GKE58" s="127"/>
      <c r="GKF58" s="127"/>
      <c r="GKG58" s="127"/>
      <c r="GKH58" s="127"/>
      <c r="GKI58" s="127"/>
      <c r="GKJ58" s="127"/>
      <c r="GKK58" s="127"/>
      <c r="GKL58" s="127"/>
      <c r="GKM58" s="127"/>
      <c r="GKN58" s="127"/>
      <c r="GKO58" s="127"/>
      <c r="GKP58" s="127"/>
      <c r="GKQ58" s="127"/>
      <c r="GKR58" s="127"/>
      <c r="GKS58" s="127"/>
      <c r="GKT58" s="127"/>
      <c r="GKU58" s="127"/>
      <c r="GKV58" s="127"/>
      <c r="GKW58" s="127"/>
      <c r="GKX58" s="127"/>
      <c r="GKY58" s="127"/>
      <c r="GKZ58" s="127"/>
      <c r="GLA58" s="127"/>
      <c r="GLB58" s="127"/>
      <c r="GLC58" s="127"/>
      <c r="GLD58" s="127"/>
      <c r="GLE58" s="127"/>
      <c r="GLF58" s="127"/>
      <c r="GLG58" s="127"/>
      <c r="GLH58" s="127"/>
      <c r="GLI58" s="127"/>
      <c r="GLJ58" s="127"/>
      <c r="GLK58" s="127"/>
      <c r="GLL58" s="127"/>
      <c r="GLM58" s="127"/>
      <c r="GLN58" s="127"/>
      <c r="GLO58" s="127"/>
      <c r="GLP58" s="127"/>
      <c r="GLQ58" s="127"/>
      <c r="GLR58" s="127"/>
      <c r="GLS58" s="127"/>
      <c r="GLT58" s="127"/>
      <c r="GLU58" s="127"/>
      <c r="GLV58" s="127"/>
      <c r="GLW58" s="127"/>
      <c r="GLX58" s="127"/>
      <c r="GLY58" s="127"/>
      <c r="GLZ58" s="127"/>
      <c r="GMA58" s="127"/>
      <c r="GMB58" s="127"/>
      <c r="GMC58" s="127"/>
      <c r="GMD58" s="127"/>
      <c r="GME58" s="127"/>
      <c r="GMF58" s="127"/>
      <c r="GMG58" s="127"/>
      <c r="GMH58" s="127"/>
      <c r="GMI58" s="127"/>
      <c r="GMJ58" s="127"/>
      <c r="GMK58" s="127"/>
      <c r="GML58" s="127"/>
      <c r="GMM58" s="127"/>
      <c r="GMN58" s="127"/>
      <c r="GMO58" s="127"/>
      <c r="GMP58" s="127"/>
      <c r="GMQ58" s="127"/>
      <c r="GMR58" s="127"/>
      <c r="GMS58" s="127"/>
      <c r="GMT58" s="127"/>
      <c r="GMU58" s="127"/>
      <c r="GMV58" s="127"/>
      <c r="GMW58" s="127"/>
      <c r="GMX58" s="127"/>
      <c r="GMY58" s="127"/>
      <c r="GMZ58" s="127"/>
      <c r="GNA58" s="127"/>
      <c r="GNB58" s="127"/>
      <c r="GNC58" s="127"/>
      <c r="GND58" s="127"/>
      <c r="GNE58" s="127"/>
      <c r="GNF58" s="127"/>
      <c r="GNG58" s="127"/>
      <c r="GNH58" s="127"/>
      <c r="GNI58" s="127"/>
      <c r="GNJ58" s="127"/>
      <c r="GNK58" s="127"/>
      <c r="GNL58" s="127"/>
      <c r="GNM58" s="127"/>
      <c r="GNN58" s="127"/>
      <c r="GNO58" s="127"/>
      <c r="GNP58" s="127"/>
      <c r="GNQ58" s="127"/>
      <c r="GNR58" s="127"/>
      <c r="GNS58" s="127"/>
      <c r="GNT58" s="127"/>
      <c r="GNU58" s="127"/>
      <c r="GNV58" s="127"/>
      <c r="GNW58" s="127"/>
      <c r="GNX58" s="127"/>
      <c r="GNY58" s="127"/>
      <c r="GNZ58" s="127"/>
      <c r="GOA58" s="127"/>
      <c r="GOB58" s="127"/>
      <c r="GOC58" s="127"/>
      <c r="GOD58" s="127"/>
      <c r="GOE58" s="127"/>
      <c r="GOF58" s="127"/>
      <c r="GOG58" s="127"/>
      <c r="GOH58" s="127"/>
      <c r="GOI58" s="127"/>
      <c r="GOJ58" s="127"/>
      <c r="GOK58" s="127"/>
      <c r="GOL58" s="127"/>
      <c r="GOM58" s="127"/>
      <c r="GON58" s="127"/>
      <c r="GOO58" s="127"/>
      <c r="GOP58" s="127"/>
      <c r="GOQ58" s="127"/>
      <c r="GOR58" s="127"/>
      <c r="GOS58" s="127"/>
      <c r="GOT58" s="127"/>
      <c r="GOU58" s="127"/>
      <c r="GOV58" s="127"/>
      <c r="GOW58" s="127"/>
      <c r="GOX58" s="127"/>
      <c r="GOY58" s="127"/>
      <c r="GOZ58" s="127"/>
      <c r="GPA58" s="127"/>
      <c r="GPB58" s="127"/>
      <c r="GPC58" s="127"/>
      <c r="GPD58" s="127"/>
      <c r="GPE58" s="127"/>
      <c r="GPF58" s="127"/>
      <c r="GPG58" s="127"/>
      <c r="GPH58" s="127"/>
      <c r="GPI58" s="127"/>
      <c r="GPJ58" s="127"/>
      <c r="GPK58" s="127"/>
      <c r="GPL58" s="127"/>
      <c r="GPM58" s="127"/>
      <c r="GPN58" s="127"/>
      <c r="GPO58" s="127"/>
      <c r="GPP58" s="127"/>
      <c r="GPQ58" s="127"/>
      <c r="GPR58" s="127"/>
      <c r="GPS58" s="127"/>
      <c r="GPT58" s="127"/>
      <c r="GPU58" s="127"/>
      <c r="GPV58" s="127"/>
      <c r="GPW58" s="127"/>
      <c r="GPX58" s="127"/>
      <c r="GPY58" s="127"/>
      <c r="GPZ58" s="127"/>
      <c r="GQA58" s="127"/>
      <c r="GQB58" s="127"/>
      <c r="GQC58" s="127"/>
      <c r="GQD58" s="127"/>
      <c r="GQE58" s="127"/>
      <c r="GQF58" s="127"/>
      <c r="GQG58" s="127"/>
      <c r="GQH58" s="127"/>
      <c r="GQI58" s="127"/>
      <c r="GQJ58" s="127"/>
      <c r="GQK58" s="127"/>
      <c r="GQL58" s="127"/>
      <c r="GQM58" s="127"/>
      <c r="GQN58" s="127"/>
      <c r="GQO58" s="127"/>
      <c r="GQP58" s="127"/>
      <c r="GQQ58" s="127"/>
      <c r="GQR58" s="127"/>
      <c r="GQS58" s="127"/>
      <c r="GQT58" s="127"/>
      <c r="GQU58" s="127"/>
      <c r="GQV58" s="127"/>
      <c r="GQW58" s="127"/>
      <c r="GQX58" s="127"/>
      <c r="GQY58" s="127"/>
      <c r="GQZ58" s="127"/>
      <c r="GRA58" s="127"/>
      <c r="GRB58" s="127"/>
      <c r="GRC58" s="127"/>
      <c r="GRD58" s="127"/>
      <c r="GRE58" s="127"/>
      <c r="GRF58" s="127"/>
      <c r="GRG58" s="127"/>
      <c r="GRH58" s="127"/>
      <c r="GRI58" s="127"/>
      <c r="GRJ58" s="127"/>
      <c r="GRK58" s="127"/>
      <c r="GRL58" s="127"/>
      <c r="GRM58" s="127"/>
      <c r="GRN58" s="127"/>
      <c r="GRO58" s="127"/>
      <c r="GRP58" s="127"/>
      <c r="GRQ58" s="127"/>
      <c r="GRR58" s="127"/>
      <c r="GRS58" s="127"/>
      <c r="GRT58" s="127"/>
      <c r="GRU58" s="127"/>
      <c r="GRV58" s="127"/>
      <c r="GRW58" s="127"/>
      <c r="GRX58" s="127"/>
      <c r="GRY58" s="127"/>
      <c r="GRZ58" s="127"/>
      <c r="GSA58" s="127"/>
      <c r="GSB58" s="127"/>
      <c r="GSC58" s="127"/>
      <c r="GSD58" s="127"/>
      <c r="GSE58" s="127"/>
      <c r="GSF58" s="127"/>
      <c r="GSG58" s="127"/>
      <c r="GSH58" s="127"/>
      <c r="GSI58" s="127"/>
      <c r="GSJ58" s="127"/>
      <c r="GSK58" s="127"/>
      <c r="GSL58" s="127"/>
      <c r="GSM58" s="127"/>
      <c r="GSN58" s="127"/>
      <c r="GSO58" s="127"/>
      <c r="GSP58" s="127"/>
      <c r="GSQ58" s="127"/>
      <c r="GSR58" s="127"/>
      <c r="GSS58" s="127"/>
      <c r="GST58" s="127"/>
      <c r="GSU58" s="127"/>
      <c r="GSV58" s="127"/>
      <c r="GSW58" s="127"/>
      <c r="GSX58" s="127"/>
      <c r="GSY58" s="127"/>
      <c r="GSZ58" s="127"/>
      <c r="GTA58" s="127"/>
      <c r="GTB58" s="127"/>
      <c r="GTC58" s="127"/>
      <c r="GTD58" s="127"/>
      <c r="GTE58" s="127"/>
      <c r="GTF58" s="127"/>
      <c r="GTG58" s="127"/>
      <c r="GTH58" s="127"/>
      <c r="GTI58" s="127"/>
      <c r="GTJ58" s="127"/>
      <c r="GTK58" s="127"/>
      <c r="GTL58" s="127"/>
      <c r="GTM58" s="127"/>
      <c r="GTN58" s="127"/>
      <c r="GTO58" s="127"/>
      <c r="GTP58" s="127"/>
      <c r="GTQ58" s="127"/>
      <c r="GTR58" s="127"/>
      <c r="GTS58" s="127"/>
      <c r="GTT58" s="127"/>
      <c r="GTU58" s="127"/>
      <c r="GTV58" s="127"/>
      <c r="GTW58" s="127"/>
      <c r="GTX58" s="127"/>
      <c r="GTY58" s="127"/>
      <c r="GTZ58" s="127"/>
      <c r="GUA58" s="127"/>
      <c r="GUB58" s="127"/>
      <c r="GUC58" s="127"/>
      <c r="GUD58" s="127"/>
      <c r="GUE58" s="127"/>
      <c r="GUF58" s="127"/>
      <c r="GUG58" s="127"/>
      <c r="GUH58" s="127"/>
      <c r="GUI58" s="127"/>
      <c r="GUJ58" s="127"/>
      <c r="GUK58" s="127"/>
      <c r="GUL58" s="127"/>
      <c r="GUM58" s="127"/>
      <c r="GUN58" s="127"/>
      <c r="GUO58" s="127"/>
      <c r="GUP58" s="127"/>
      <c r="GUQ58" s="127"/>
      <c r="GUR58" s="127"/>
      <c r="GUS58" s="127"/>
      <c r="GUT58" s="127"/>
      <c r="GUU58" s="127"/>
      <c r="GUV58" s="127"/>
      <c r="GUW58" s="127"/>
      <c r="GUX58" s="127"/>
      <c r="GUY58" s="127"/>
      <c r="GUZ58" s="127"/>
      <c r="GVA58" s="127"/>
      <c r="GVB58" s="127"/>
      <c r="GVC58" s="127"/>
      <c r="GVD58" s="127"/>
      <c r="GVE58" s="127"/>
      <c r="GVF58" s="127"/>
      <c r="GVG58" s="127"/>
      <c r="GVH58" s="127"/>
      <c r="GVI58" s="127"/>
      <c r="GVJ58" s="127"/>
      <c r="GVK58" s="127"/>
      <c r="GVL58" s="127"/>
      <c r="GVM58" s="127"/>
      <c r="GVN58" s="127"/>
      <c r="GVO58" s="127"/>
      <c r="GVP58" s="127"/>
      <c r="GVQ58" s="127"/>
      <c r="GVR58" s="127"/>
      <c r="GVS58" s="127"/>
      <c r="GVT58" s="127"/>
      <c r="GVU58" s="127"/>
      <c r="GVV58" s="127"/>
      <c r="GVW58" s="127"/>
      <c r="GVX58" s="127"/>
      <c r="GVY58" s="127"/>
      <c r="GVZ58" s="127"/>
      <c r="GWA58" s="127"/>
      <c r="GWB58" s="127"/>
      <c r="GWC58" s="127"/>
      <c r="GWD58" s="127"/>
      <c r="GWE58" s="127"/>
      <c r="GWF58" s="127"/>
      <c r="GWG58" s="127"/>
      <c r="GWH58" s="127"/>
      <c r="GWI58" s="127"/>
      <c r="GWJ58" s="127"/>
      <c r="GWK58" s="127"/>
      <c r="GWL58" s="127"/>
      <c r="GWM58" s="127"/>
      <c r="GWN58" s="127"/>
      <c r="GWO58" s="127"/>
      <c r="GWP58" s="127"/>
      <c r="GWQ58" s="127"/>
      <c r="GWR58" s="127"/>
      <c r="GWS58" s="127"/>
      <c r="GWT58" s="127"/>
      <c r="GWU58" s="127"/>
      <c r="GWV58" s="127"/>
      <c r="GWW58" s="127"/>
      <c r="GWX58" s="127"/>
      <c r="GWY58" s="127"/>
      <c r="GWZ58" s="127"/>
      <c r="GXA58" s="127"/>
      <c r="GXB58" s="127"/>
      <c r="GXC58" s="127"/>
      <c r="GXD58" s="127"/>
      <c r="GXE58" s="127"/>
      <c r="GXF58" s="127"/>
      <c r="GXG58" s="127"/>
      <c r="GXH58" s="127"/>
      <c r="GXI58" s="127"/>
      <c r="GXJ58" s="127"/>
      <c r="GXK58" s="127"/>
      <c r="GXL58" s="127"/>
      <c r="GXM58" s="127"/>
      <c r="GXN58" s="127"/>
      <c r="GXO58" s="127"/>
      <c r="GXP58" s="127"/>
      <c r="GXQ58" s="127"/>
      <c r="GXR58" s="127"/>
      <c r="GXS58" s="127"/>
      <c r="GXT58" s="127"/>
      <c r="GXU58" s="127"/>
      <c r="GXV58" s="127"/>
      <c r="GXW58" s="127"/>
      <c r="GXX58" s="127"/>
      <c r="GXY58" s="127"/>
      <c r="GXZ58" s="127"/>
      <c r="GYA58" s="127"/>
      <c r="GYB58" s="127"/>
      <c r="GYC58" s="127"/>
      <c r="GYD58" s="127"/>
      <c r="GYE58" s="127"/>
      <c r="GYF58" s="127"/>
      <c r="GYG58" s="127"/>
      <c r="GYH58" s="127"/>
      <c r="GYI58" s="127"/>
      <c r="GYJ58" s="127"/>
      <c r="GYK58" s="127"/>
      <c r="GYL58" s="127"/>
      <c r="GYM58" s="127"/>
      <c r="GYN58" s="127"/>
      <c r="GYO58" s="127"/>
      <c r="GYP58" s="127"/>
      <c r="GYQ58" s="127"/>
      <c r="GYR58" s="127"/>
      <c r="GYS58" s="127"/>
      <c r="GYT58" s="127"/>
      <c r="GYU58" s="127"/>
      <c r="GYV58" s="127"/>
      <c r="GYW58" s="127"/>
      <c r="GYX58" s="127"/>
      <c r="GYY58" s="127"/>
      <c r="GYZ58" s="127"/>
      <c r="GZA58" s="127"/>
      <c r="GZB58" s="127"/>
      <c r="GZC58" s="127"/>
      <c r="GZD58" s="127"/>
      <c r="GZE58" s="127"/>
      <c r="GZF58" s="127"/>
      <c r="GZG58" s="127"/>
      <c r="GZH58" s="127"/>
      <c r="GZI58" s="127"/>
      <c r="GZJ58" s="127"/>
      <c r="GZK58" s="127"/>
      <c r="GZL58" s="127"/>
      <c r="GZM58" s="127"/>
      <c r="GZN58" s="127"/>
      <c r="GZO58" s="127"/>
      <c r="GZP58" s="127"/>
      <c r="GZQ58" s="127"/>
      <c r="GZR58" s="127"/>
      <c r="GZS58" s="127"/>
      <c r="GZT58" s="127"/>
      <c r="GZU58" s="127"/>
      <c r="GZV58" s="127"/>
      <c r="GZW58" s="127"/>
      <c r="GZX58" s="127"/>
      <c r="GZY58" s="127"/>
      <c r="GZZ58" s="127"/>
      <c r="HAA58" s="127"/>
      <c r="HAB58" s="127"/>
      <c r="HAC58" s="127"/>
      <c r="HAD58" s="127"/>
      <c r="HAE58" s="127"/>
      <c r="HAF58" s="127"/>
      <c r="HAG58" s="127"/>
      <c r="HAH58" s="127"/>
      <c r="HAI58" s="127"/>
      <c r="HAJ58" s="127"/>
      <c r="HAK58" s="127"/>
      <c r="HAL58" s="127"/>
      <c r="HAM58" s="127"/>
      <c r="HAN58" s="127"/>
      <c r="HAO58" s="127"/>
      <c r="HAP58" s="127"/>
      <c r="HAQ58" s="127"/>
      <c r="HAR58" s="127"/>
      <c r="HAS58" s="127"/>
      <c r="HAT58" s="127"/>
      <c r="HAU58" s="127"/>
      <c r="HAV58" s="127"/>
      <c r="HAW58" s="127"/>
      <c r="HAX58" s="127"/>
      <c r="HAY58" s="127"/>
      <c r="HAZ58" s="127"/>
      <c r="HBA58" s="127"/>
      <c r="HBB58" s="127"/>
      <c r="HBC58" s="127"/>
      <c r="HBD58" s="127"/>
      <c r="HBE58" s="127"/>
      <c r="HBF58" s="127"/>
      <c r="HBG58" s="127"/>
      <c r="HBH58" s="127"/>
      <c r="HBI58" s="127"/>
      <c r="HBJ58" s="127"/>
      <c r="HBK58" s="127"/>
      <c r="HBL58" s="127"/>
      <c r="HBM58" s="127"/>
      <c r="HBN58" s="127"/>
      <c r="HBO58" s="127"/>
      <c r="HBP58" s="127"/>
      <c r="HBQ58" s="127"/>
      <c r="HBR58" s="127"/>
      <c r="HBS58" s="127"/>
      <c r="HBT58" s="127"/>
      <c r="HBU58" s="127"/>
      <c r="HBV58" s="127"/>
      <c r="HBW58" s="127"/>
      <c r="HBX58" s="127"/>
      <c r="HBY58" s="127"/>
      <c r="HBZ58" s="127"/>
      <c r="HCA58" s="127"/>
      <c r="HCB58" s="127"/>
      <c r="HCC58" s="127"/>
      <c r="HCD58" s="127"/>
      <c r="HCE58" s="127"/>
      <c r="HCF58" s="127"/>
      <c r="HCG58" s="127"/>
      <c r="HCH58" s="127"/>
      <c r="HCI58" s="127"/>
      <c r="HCJ58" s="127"/>
      <c r="HCK58" s="127"/>
      <c r="HCL58" s="127"/>
      <c r="HCM58" s="127"/>
      <c r="HCN58" s="127"/>
      <c r="HCO58" s="127"/>
      <c r="HCP58" s="127"/>
      <c r="HCQ58" s="127"/>
      <c r="HCR58" s="127"/>
      <c r="HCS58" s="127"/>
      <c r="HCT58" s="127"/>
      <c r="HCU58" s="127"/>
      <c r="HCV58" s="127"/>
      <c r="HCW58" s="127"/>
      <c r="HCX58" s="127"/>
      <c r="HCY58" s="127"/>
      <c r="HCZ58" s="127"/>
      <c r="HDA58" s="127"/>
      <c r="HDB58" s="127"/>
      <c r="HDC58" s="127"/>
      <c r="HDD58" s="127"/>
      <c r="HDE58" s="127"/>
      <c r="HDF58" s="127"/>
      <c r="HDG58" s="127"/>
      <c r="HDH58" s="127"/>
      <c r="HDI58" s="127"/>
      <c r="HDJ58" s="127"/>
      <c r="HDK58" s="127"/>
      <c r="HDL58" s="127"/>
      <c r="HDM58" s="127"/>
      <c r="HDN58" s="127"/>
      <c r="HDO58" s="127"/>
      <c r="HDP58" s="127"/>
      <c r="HDQ58" s="127"/>
      <c r="HDR58" s="127"/>
      <c r="HDS58" s="127"/>
      <c r="HDT58" s="127"/>
      <c r="HDU58" s="127"/>
      <c r="HDV58" s="127"/>
      <c r="HDW58" s="127"/>
      <c r="HDX58" s="127"/>
      <c r="HDY58" s="127"/>
      <c r="HDZ58" s="127"/>
      <c r="HEA58" s="127"/>
      <c r="HEB58" s="127"/>
      <c r="HEC58" s="127"/>
      <c r="HED58" s="127"/>
      <c r="HEE58" s="127"/>
      <c r="HEF58" s="127"/>
      <c r="HEG58" s="127"/>
      <c r="HEH58" s="127"/>
      <c r="HEI58" s="127"/>
      <c r="HEJ58" s="127"/>
      <c r="HEK58" s="127"/>
      <c r="HEL58" s="127"/>
      <c r="HEM58" s="127"/>
      <c r="HEN58" s="127"/>
      <c r="HEO58" s="127"/>
      <c r="HEP58" s="127"/>
      <c r="HEQ58" s="127"/>
      <c r="HER58" s="127"/>
      <c r="HES58" s="127"/>
      <c r="HET58" s="127"/>
      <c r="HEU58" s="127"/>
      <c r="HEV58" s="127"/>
      <c r="HEW58" s="127"/>
      <c r="HEX58" s="127"/>
      <c r="HEY58" s="127"/>
      <c r="HEZ58" s="127"/>
      <c r="HFA58" s="127"/>
      <c r="HFB58" s="127"/>
      <c r="HFC58" s="127"/>
      <c r="HFD58" s="127"/>
      <c r="HFE58" s="127"/>
      <c r="HFF58" s="127"/>
      <c r="HFG58" s="127"/>
      <c r="HFH58" s="127"/>
      <c r="HFI58" s="127"/>
      <c r="HFJ58" s="127"/>
      <c r="HFK58" s="127"/>
      <c r="HFL58" s="127"/>
      <c r="HFM58" s="127"/>
      <c r="HFN58" s="127"/>
      <c r="HFO58" s="127"/>
      <c r="HFP58" s="127"/>
      <c r="HFQ58" s="127"/>
      <c r="HFR58" s="127"/>
      <c r="HFS58" s="127"/>
      <c r="HFT58" s="127"/>
      <c r="HFU58" s="127"/>
      <c r="HFV58" s="127"/>
      <c r="HFW58" s="127"/>
      <c r="HFX58" s="127"/>
      <c r="HFY58" s="127"/>
      <c r="HFZ58" s="127"/>
      <c r="HGA58" s="127"/>
      <c r="HGB58" s="127"/>
      <c r="HGC58" s="127"/>
      <c r="HGD58" s="127"/>
      <c r="HGE58" s="127"/>
      <c r="HGF58" s="127"/>
      <c r="HGG58" s="127"/>
      <c r="HGH58" s="127"/>
      <c r="HGI58" s="127"/>
      <c r="HGJ58" s="127"/>
      <c r="HGK58" s="127"/>
      <c r="HGL58" s="127"/>
      <c r="HGM58" s="127"/>
      <c r="HGN58" s="127"/>
      <c r="HGO58" s="127"/>
      <c r="HGP58" s="127"/>
      <c r="HGQ58" s="127"/>
      <c r="HGR58" s="127"/>
      <c r="HGS58" s="127"/>
      <c r="HGT58" s="127"/>
      <c r="HGU58" s="127"/>
      <c r="HGV58" s="127"/>
      <c r="HGW58" s="127"/>
      <c r="HGX58" s="127"/>
      <c r="HGY58" s="127"/>
      <c r="HGZ58" s="127"/>
      <c r="HHA58" s="127"/>
      <c r="HHB58" s="127"/>
      <c r="HHC58" s="127"/>
      <c r="HHD58" s="127"/>
      <c r="HHE58" s="127"/>
      <c r="HHF58" s="127"/>
      <c r="HHG58" s="127"/>
      <c r="HHH58" s="127"/>
      <c r="HHI58" s="127"/>
      <c r="HHJ58" s="127"/>
      <c r="HHK58" s="127"/>
      <c r="HHL58" s="127"/>
      <c r="HHM58" s="127"/>
      <c r="HHN58" s="127"/>
      <c r="HHO58" s="127"/>
      <c r="HHP58" s="127"/>
      <c r="HHQ58" s="127"/>
      <c r="HHR58" s="127"/>
      <c r="HHS58" s="127"/>
      <c r="HHT58" s="127"/>
      <c r="HHU58" s="127"/>
      <c r="HHV58" s="127"/>
      <c r="HHW58" s="127"/>
      <c r="HHX58" s="127"/>
      <c r="HHY58" s="127"/>
      <c r="HHZ58" s="127"/>
      <c r="HIA58" s="127"/>
      <c r="HIB58" s="127"/>
      <c r="HIC58" s="127"/>
      <c r="HID58" s="127"/>
      <c r="HIE58" s="127"/>
      <c r="HIF58" s="127"/>
      <c r="HIG58" s="127"/>
      <c r="HIH58" s="127"/>
      <c r="HII58" s="127"/>
      <c r="HIJ58" s="127"/>
      <c r="HIK58" s="127"/>
      <c r="HIL58" s="127"/>
      <c r="HIM58" s="127"/>
      <c r="HIN58" s="127"/>
      <c r="HIO58" s="127"/>
      <c r="HIP58" s="127"/>
      <c r="HIQ58" s="127"/>
      <c r="HIR58" s="127"/>
      <c r="HIS58" s="127"/>
      <c r="HIT58" s="127"/>
      <c r="HIU58" s="127"/>
      <c r="HIV58" s="127"/>
      <c r="HIW58" s="127"/>
      <c r="HIX58" s="127"/>
      <c r="HIY58" s="127"/>
      <c r="HIZ58" s="127"/>
      <c r="HJA58" s="127"/>
      <c r="HJB58" s="127"/>
      <c r="HJC58" s="127"/>
      <c r="HJD58" s="127"/>
      <c r="HJE58" s="127"/>
      <c r="HJF58" s="127"/>
      <c r="HJG58" s="127"/>
      <c r="HJH58" s="127"/>
      <c r="HJI58" s="127"/>
      <c r="HJJ58" s="127"/>
      <c r="HJK58" s="127"/>
      <c r="HJL58" s="127"/>
      <c r="HJM58" s="127"/>
      <c r="HJN58" s="127"/>
      <c r="HJO58" s="127"/>
      <c r="HJP58" s="127"/>
      <c r="HJQ58" s="127"/>
      <c r="HJR58" s="127"/>
      <c r="HJS58" s="127"/>
      <c r="HJT58" s="127"/>
      <c r="HJU58" s="127"/>
      <c r="HJV58" s="127"/>
      <c r="HJW58" s="127"/>
      <c r="HJX58" s="127"/>
      <c r="HJY58" s="127"/>
      <c r="HJZ58" s="127"/>
      <c r="HKA58" s="127"/>
      <c r="HKB58" s="127"/>
      <c r="HKC58" s="127"/>
      <c r="HKD58" s="127"/>
      <c r="HKE58" s="127"/>
      <c r="HKF58" s="127"/>
      <c r="HKG58" s="127"/>
      <c r="HKH58" s="127"/>
      <c r="HKI58" s="127"/>
      <c r="HKJ58" s="127"/>
      <c r="HKK58" s="127"/>
      <c r="HKL58" s="127"/>
      <c r="HKM58" s="127"/>
      <c r="HKN58" s="127"/>
      <c r="HKO58" s="127"/>
      <c r="HKP58" s="127"/>
      <c r="HKQ58" s="127"/>
      <c r="HKR58" s="127"/>
      <c r="HKS58" s="127"/>
      <c r="HKT58" s="127"/>
      <c r="HKU58" s="127"/>
      <c r="HKV58" s="127"/>
      <c r="HKW58" s="127"/>
      <c r="HKX58" s="127"/>
      <c r="HKY58" s="127"/>
      <c r="HKZ58" s="127"/>
      <c r="HLA58" s="127"/>
      <c r="HLB58" s="127"/>
      <c r="HLC58" s="127"/>
      <c r="HLD58" s="127"/>
      <c r="HLE58" s="127"/>
      <c r="HLF58" s="127"/>
      <c r="HLG58" s="127"/>
      <c r="HLH58" s="127"/>
      <c r="HLI58" s="127"/>
      <c r="HLJ58" s="127"/>
      <c r="HLK58" s="127"/>
      <c r="HLL58" s="127"/>
      <c r="HLM58" s="127"/>
      <c r="HLN58" s="127"/>
      <c r="HLO58" s="127"/>
      <c r="HLP58" s="127"/>
      <c r="HLQ58" s="127"/>
      <c r="HLR58" s="127"/>
      <c r="HLS58" s="127"/>
      <c r="HLT58" s="127"/>
      <c r="HLU58" s="127"/>
      <c r="HLV58" s="127"/>
      <c r="HLW58" s="127"/>
      <c r="HLX58" s="127"/>
      <c r="HLY58" s="127"/>
      <c r="HLZ58" s="127"/>
      <c r="HMA58" s="127"/>
      <c r="HMB58" s="127"/>
      <c r="HMC58" s="127"/>
      <c r="HMD58" s="127"/>
      <c r="HME58" s="127"/>
      <c r="HMF58" s="127"/>
      <c r="HMG58" s="127"/>
      <c r="HMH58" s="127"/>
      <c r="HMI58" s="127"/>
      <c r="HMJ58" s="127"/>
      <c r="HMK58" s="127"/>
      <c r="HML58" s="127"/>
      <c r="HMM58" s="127"/>
      <c r="HMN58" s="127"/>
      <c r="HMO58" s="127"/>
      <c r="HMP58" s="127"/>
      <c r="HMQ58" s="127"/>
      <c r="HMR58" s="127"/>
      <c r="HMS58" s="127"/>
      <c r="HMT58" s="127"/>
      <c r="HMU58" s="127"/>
      <c r="HMV58" s="127"/>
      <c r="HMW58" s="127"/>
      <c r="HMX58" s="127"/>
      <c r="HMY58" s="127"/>
      <c r="HMZ58" s="127"/>
      <c r="HNA58" s="127"/>
      <c r="HNB58" s="127"/>
      <c r="HNC58" s="127"/>
      <c r="HND58" s="127"/>
      <c r="HNE58" s="127"/>
      <c r="HNF58" s="127"/>
      <c r="HNG58" s="127"/>
      <c r="HNH58" s="127"/>
      <c r="HNI58" s="127"/>
      <c r="HNJ58" s="127"/>
      <c r="HNK58" s="127"/>
      <c r="HNL58" s="127"/>
      <c r="HNM58" s="127"/>
      <c r="HNN58" s="127"/>
      <c r="HNO58" s="127"/>
      <c r="HNP58" s="127"/>
      <c r="HNQ58" s="127"/>
      <c r="HNR58" s="127"/>
      <c r="HNS58" s="127"/>
      <c r="HNT58" s="127"/>
      <c r="HNU58" s="127"/>
      <c r="HNV58" s="127"/>
      <c r="HNW58" s="127"/>
      <c r="HNX58" s="127"/>
      <c r="HNY58" s="127"/>
      <c r="HNZ58" s="127"/>
      <c r="HOA58" s="127"/>
      <c r="HOB58" s="127"/>
      <c r="HOC58" s="127"/>
      <c r="HOD58" s="127"/>
      <c r="HOE58" s="127"/>
      <c r="HOF58" s="127"/>
      <c r="HOG58" s="127"/>
      <c r="HOH58" s="127"/>
      <c r="HOI58" s="127"/>
      <c r="HOJ58" s="127"/>
      <c r="HOK58" s="127"/>
      <c r="HOL58" s="127"/>
      <c r="HOM58" s="127"/>
      <c r="HON58" s="127"/>
      <c r="HOO58" s="127"/>
      <c r="HOP58" s="127"/>
      <c r="HOQ58" s="127"/>
      <c r="HOR58" s="127"/>
      <c r="HOS58" s="127"/>
      <c r="HOT58" s="127"/>
      <c r="HOU58" s="127"/>
      <c r="HOV58" s="127"/>
      <c r="HOW58" s="127"/>
      <c r="HOX58" s="127"/>
      <c r="HOY58" s="127"/>
      <c r="HOZ58" s="127"/>
      <c r="HPA58" s="127"/>
      <c r="HPB58" s="127"/>
      <c r="HPC58" s="127"/>
      <c r="HPD58" s="127"/>
      <c r="HPE58" s="127"/>
      <c r="HPF58" s="127"/>
      <c r="HPG58" s="127"/>
      <c r="HPH58" s="127"/>
      <c r="HPI58" s="127"/>
      <c r="HPJ58" s="127"/>
      <c r="HPK58" s="127"/>
      <c r="HPL58" s="127"/>
      <c r="HPM58" s="127"/>
      <c r="HPN58" s="127"/>
      <c r="HPO58" s="127"/>
      <c r="HPP58" s="127"/>
      <c r="HPQ58" s="127"/>
      <c r="HPR58" s="127"/>
      <c r="HPS58" s="127"/>
      <c r="HPT58" s="127"/>
      <c r="HPU58" s="127"/>
      <c r="HPV58" s="127"/>
      <c r="HPW58" s="127"/>
      <c r="HPX58" s="127"/>
      <c r="HPY58" s="127"/>
      <c r="HPZ58" s="127"/>
      <c r="HQA58" s="127"/>
      <c r="HQB58" s="127"/>
      <c r="HQC58" s="127"/>
      <c r="HQD58" s="127"/>
      <c r="HQE58" s="127"/>
      <c r="HQF58" s="127"/>
      <c r="HQG58" s="127"/>
      <c r="HQH58" s="127"/>
      <c r="HQI58" s="127"/>
      <c r="HQJ58" s="127"/>
      <c r="HQK58" s="127"/>
      <c r="HQL58" s="127"/>
      <c r="HQM58" s="127"/>
      <c r="HQN58" s="127"/>
      <c r="HQO58" s="127"/>
      <c r="HQP58" s="127"/>
      <c r="HQQ58" s="127"/>
      <c r="HQR58" s="127"/>
      <c r="HQS58" s="127"/>
      <c r="HQT58" s="127"/>
      <c r="HQU58" s="127"/>
      <c r="HQV58" s="127"/>
      <c r="HQW58" s="127"/>
      <c r="HQX58" s="127"/>
      <c r="HQY58" s="127"/>
      <c r="HQZ58" s="127"/>
      <c r="HRA58" s="127"/>
      <c r="HRB58" s="127"/>
      <c r="HRC58" s="127"/>
      <c r="HRD58" s="127"/>
      <c r="HRE58" s="127"/>
      <c r="HRF58" s="127"/>
      <c r="HRG58" s="127"/>
      <c r="HRH58" s="127"/>
      <c r="HRI58" s="127"/>
      <c r="HRJ58" s="127"/>
      <c r="HRK58" s="127"/>
      <c r="HRL58" s="127"/>
      <c r="HRM58" s="127"/>
      <c r="HRN58" s="127"/>
      <c r="HRO58" s="127"/>
      <c r="HRP58" s="127"/>
      <c r="HRQ58" s="127"/>
      <c r="HRR58" s="127"/>
      <c r="HRS58" s="127"/>
      <c r="HRT58" s="127"/>
      <c r="HRU58" s="127"/>
      <c r="HRV58" s="127"/>
      <c r="HRW58" s="127"/>
      <c r="HRX58" s="127"/>
      <c r="HRY58" s="127"/>
      <c r="HRZ58" s="127"/>
      <c r="HSA58" s="127"/>
      <c r="HSB58" s="127"/>
      <c r="HSC58" s="127"/>
      <c r="HSD58" s="127"/>
      <c r="HSE58" s="127"/>
      <c r="HSF58" s="127"/>
      <c r="HSG58" s="127"/>
      <c r="HSH58" s="127"/>
      <c r="HSI58" s="127"/>
      <c r="HSJ58" s="127"/>
      <c r="HSK58" s="127"/>
      <c r="HSL58" s="127"/>
      <c r="HSM58" s="127"/>
      <c r="HSN58" s="127"/>
      <c r="HSO58" s="127"/>
      <c r="HSP58" s="127"/>
      <c r="HSQ58" s="127"/>
      <c r="HSR58" s="127"/>
      <c r="HSS58" s="127"/>
      <c r="HST58" s="127"/>
      <c r="HSU58" s="127"/>
      <c r="HSV58" s="127"/>
      <c r="HSW58" s="127"/>
      <c r="HSX58" s="127"/>
      <c r="HSY58" s="127"/>
      <c r="HSZ58" s="127"/>
      <c r="HTA58" s="127"/>
      <c r="HTB58" s="127"/>
      <c r="HTC58" s="127"/>
      <c r="HTD58" s="127"/>
      <c r="HTE58" s="127"/>
      <c r="HTF58" s="127"/>
      <c r="HTG58" s="127"/>
      <c r="HTH58" s="127"/>
      <c r="HTI58" s="127"/>
      <c r="HTJ58" s="127"/>
      <c r="HTK58" s="127"/>
      <c r="HTL58" s="127"/>
      <c r="HTM58" s="127"/>
      <c r="HTN58" s="127"/>
      <c r="HTO58" s="127"/>
      <c r="HTP58" s="127"/>
      <c r="HTQ58" s="127"/>
      <c r="HTR58" s="127"/>
      <c r="HTS58" s="127"/>
      <c r="HTT58" s="127"/>
      <c r="HTU58" s="127"/>
      <c r="HTV58" s="127"/>
      <c r="HTW58" s="127"/>
      <c r="HTX58" s="127"/>
      <c r="HTY58" s="127"/>
      <c r="HTZ58" s="127"/>
      <c r="HUA58" s="127"/>
      <c r="HUB58" s="127"/>
      <c r="HUC58" s="127"/>
      <c r="HUD58" s="127"/>
      <c r="HUE58" s="127"/>
      <c r="HUF58" s="127"/>
      <c r="HUG58" s="127"/>
      <c r="HUH58" s="127"/>
      <c r="HUI58" s="127"/>
      <c r="HUJ58" s="127"/>
      <c r="HUK58" s="127"/>
      <c r="HUL58" s="127"/>
      <c r="HUM58" s="127"/>
      <c r="HUN58" s="127"/>
      <c r="HUO58" s="127"/>
      <c r="HUP58" s="127"/>
      <c r="HUQ58" s="127"/>
      <c r="HUR58" s="127"/>
      <c r="HUS58" s="127"/>
      <c r="HUT58" s="127"/>
      <c r="HUU58" s="127"/>
      <c r="HUV58" s="127"/>
      <c r="HUW58" s="127"/>
      <c r="HUX58" s="127"/>
      <c r="HUY58" s="127"/>
      <c r="HUZ58" s="127"/>
      <c r="HVA58" s="127"/>
      <c r="HVB58" s="127"/>
      <c r="HVC58" s="127"/>
      <c r="HVD58" s="127"/>
      <c r="HVE58" s="127"/>
      <c r="HVF58" s="127"/>
      <c r="HVG58" s="127"/>
      <c r="HVH58" s="127"/>
      <c r="HVI58" s="127"/>
      <c r="HVJ58" s="127"/>
      <c r="HVK58" s="127"/>
      <c r="HVL58" s="127"/>
      <c r="HVM58" s="127"/>
      <c r="HVN58" s="127"/>
      <c r="HVO58" s="127"/>
      <c r="HVP58" s="127"/>
      <c r="HVQ58" s="127"/>
      <c r="HVR58" s="127"/>
      <c r="HVS58" s="127"/>
      <c r="HVT58" s="127"/>
      <c r="HVU58" s="127"/>
      <c r="HVV58" s="127"/>
      <c r="HVW58" s="127"/>
      <c r="HVX58" s="127"/>
      <c r="HVY58" s="127"/>
      <c r="HVZ58" s="127"/>
      <c r="HWA58" s="127"/>
      <c r="HWB58" s="127"/>
      <c r="HWC58" s="127"/>
      <c r="HWD58" s="127"/>
      <c r="HWE58" s="127"/>
      <c r="HWF58" s="127"/>
      <c r="HWG58" s="127"/>
      <c r="HWH58" s="127"/>
      <c r="HWI58" s="127"/>
      <c r="HWJ58" s="127"/>
      <c r="HWK58" s="127"/>
      <c r="HWL58" s="127"/>
      <c r="HWM58" s="127"/>
      <c r="HWN58" s="127"/>
      <c r="HWO58" s="127"/>
      <c r="HWP58" s="127"/>
      <c r="HWQ58" s="127"/>
      <c r="HWR58" s="127"/>
      <c r="HWS58" s="127"/>
      <c r="HWT58" s="127"/>
      <c r="HWU58" s="127"/>
      <c r="HWV58" s="127"/>
      <c r="HWW58" s="127"/>
      <c r="HWX58" s="127"/>
      <c r="HWY58" s="127"/>
      <c r="HWZ58" s="127"/>
      <c r="HXA58" s="127"/>
      <c r="HXB58" s="127"/>
      <c r="HXC58" s="127"/>
      <c r="HXD58" s="127"/>
      <c r="HXE58" s="127"/>
      <c r="HXF58" s="127"/>
      <c r="HXG58" s="127"/>
      <c r="HXH58" s="127"/>
      <c r="HXI58" s="127"/>
      <c r="HXJ58" s="127"/>
      <c r="HXK58" s="127"/>
      <c r="HXL58" s="127"/>
      <c r="HXM58" s="127"/>
      <c r="HXN58" s="127"/>
      <c r="HXO58" s="127"/>
      <c r="HXP58" s="127"/>
      <c r="HXQ58" s="127"/>
      <c r="HXR58" s="127"/>
      <c r="HXS58" s="127"/>
      <c r="HXT58" s="127"/>
      <c r="HXU58" s="127"/>
      <c r="HXV58" s="127"/>
      <c r="HXW58" s="127"/>
      <c r="HXX58" s="127"/>
      <c r="HXY58" s="127"/>
      <c r="HXZ58" s="127"/>
      <c r="HYA58" s="127"/>
      <c r="HYB58" s="127"/>
      <c r="HYC58" s="127"/>
      <c r="HYD58" s="127"/>
      <c r="HYE58" s="127"/>
      <c r="HYF58" s="127"/>
      <c r="HYG58" s="127"/>
      <c r="HYH58" s="127"/>
      <c r="HYI58" s="127"/>
      <c r="HYJ58" s="127"/>
      <c r="HYK58" s="127"/>
      <c r="HYL58" s="127"/>
      <c r="HYM58" s="127"/>
      <c r="HYN58" s="127"/>
      <c r="HYO58" s="127"/>
      <c r="HYP58" s="127"/>
      <c r="HYQ58" s="127"/>
      <c r="HYR58" s="127"/>
      <c r="HYS58" s="127"/>
      <c r="HYT58" s="127"/>
      <c r="HYU58" s="127"/>
      <c r="HYV58" s="127"/>
      <c r="HYW58" s="127"/>
      <c r="HYX58" s="127"/>
      <c r="HYY58" s="127"/>
      <c r="HYZ58" s="127"/>
      <c r="HZA58" s="127"/>
      <c r="HZB58" s="127"/>
      <c r="HZC58" s="127"/>
      <c r="HZD58" s="127"/>
      <c r="HZE58" s="127"/>
      <c r="HZF58" s="127"/>
      <c r="HZG58" s="127"/>
      <c r="HZH58" s="127"/>
      <c r="HZI58" s="127"/>
      <c r="HZJ58" s="127"/>
      <c r="HZK58" s="127"/>
      <c r="HZL58" s="127"/>
      <c r="HZM58" s="127"/>
      <c r="HZN58" s="127"/>
      <c r="HZO58" s="127"/>
      <c r="HZP58" s="127"/>
      <c r="HZQ58" s="127"/>
      <c r="HZR58" s="127"/>
      <c r="HZS58" s="127"/>
      <c r="HZT58" s="127"/>
      <c r="HZU58" s="127"/>
      <c r="HZV58" s="127"/>
      <c r="HZW58" s="127"/>
      <c r="HZX58" s="127"/>
      <c r="HZY58" s="127"/>
      <c r="HZZ58" s="127"/>
      <c r="IAA58" s="127"/>
      <c r="IAB58" s="127"/>
      <c r="IAC58" s="127"/>
      <c r="IAD58" s="127"/>
      <c r="IAE58" s="127"/>
      <c r="IAF58" s="127"/>
      <c r="IAG58" s="127"/>
      <c r="IAH58" s="127"/>
      <c r="IAI58" s="127"/>
      <c r="IAJ58" s="127"/>
      <c r="IAK58" s="127"/>
      <c r="IAL58" s="127"/>
      <c r="IAM58" s="127"/>
      <c r="IAN58" s="127"/>
      <c r="IAO58" s="127"/>
      <c r="IAP58" s="127"/>
      <c r="IAQ58" s="127"/>
      <c r="IAR58" s="127"/>
      <c r="IAS58" s="127"/>
      <c r="IAT58" s="127"/>
      <c r="IAU58" s="127"/>
      <c r="IAV58" s="127"/>
      <c r="IAW58" s="127"/>
      <c r="IAX58" s="127"/>
      <c r="IAY58" s="127"/>
      <c r="IAZ58" s="127"/>
      <c r="IBA58" s="127"/>
      <c r="IBB58" s="127"/>
      <c r="IBC58" s="127"/>
      <c r="IBD58" s="127"/>
      <c r="IBE58" s="127"/>
      <c r="IBF58" s="127"/>
      <c r="IBG58" s="127"/>
      <c r="IBH58" s="127"/>
      <c r="IBI58" s="127"/>
      <c r="IBJ58" s="127"/>
      <c r="IBK58" s="127"/>
      <c r="IBL58" s="127"/>
      <c r="IBM58" s="127"/>
      <c r="IBN58" s="127"/>
      <c r="IBO58" s="127"/>
      <c r="IBP58" s="127"/>
      <c r="IBQ58" s="127"/>
      <c r="IBR58" s="127"/>
      <c r="IBS58" s="127"/>
      <c r="IBT58" s="127"/>
      <c r="IBU58" s="127"/>
      <c r="IBV58" s="127"/>
      <c r="IBW58" s="127"/>
      <c r="IBX58" s="127"/>
      <c r="IBY58" s="127"/>
      <c r="IBZ58" s="127"/>
      <c r="ICA58" s="127"/>
      <c r="ICB58" s="127"/>
      <c r="ICC58" s="127"/>
      <c r="ICD58" s="127"/>
      <c r="ICE58" s="127"/>
      <c r="ICF58" s="127"/>
      <c r="ICG58" s="127"/>
      <c r="ICH58" s="127"/>
      <c r="ICI58" s="127"/>
      <c r="ICJ58" s="127"/>
      <c r="ICK58" s="127"/>
      <c r="ICL58" s="127"/>
      <c r="ICM58" s="127"/>
      <c r="ICN58" s="127"/>
      <c r="ICO58" s="127"/>
      <c r="ICP58" s="127"/>
      <c r="ICQ58" s="127"/>
      <c r="ICR58" s="127"/>
      <c r="ICS58" s="127"/>
      <c r="ICT58" s="127"/>
      <c r="ICU58" s="127"/>
      <c r="ICV58" s="127"/>
      <c r="ICW58" s="127"/>
      <c r="ICX58" s="127"/>
      <c r="ICY58" s="127"/>
      <c r="ICZ58" s="127"/>
      <c r="IDA58" s="127"/>
      <c r="IDB58" s="127"/>
      <c r="IDC58" s="127"/>
      <c r="IDD58" s="127"/>
      <c r="IDE58" s="127"/>
      <c r="IDF58" s="127"/>
      <c r="IDG58" s="127"/>
      <c r="IDH58" s="127"/>
      <c r="IDI58" s="127"/>
      <c r="IDJ58" s="127"/>
      <c r="IDK58" s="127"/>
      <c r="IDL58" s="127"/>
      <c r="IDM58" s="127"/>
      <c r="IDN58" s="127"/>
      <c r="IDO58" s="127"/>
      <c r="IDP58" s="127"/>
      <c r="IDQ58" s="127"/>
      <c r="IDR58" s="127"/>
      <c r="IDS58" s="127"/>
      <c r="IDT58" s="127"/>
      <c r="IDU58" s="127"/>
      <c r="IDV58" s="127"/>
      <c r="IDW58" s="127"/>
      <c r="IDX58" s="127"/>
      <c r="IDY58" s="127"/>
      <c r="IDZ58" s="127"/>
      <c r="IEA58" s="127"/>
      <c r="IEB58" s="127"/>
      <c r="IEC58" s="127"/>
      <c r="IED58" s="127"/>
      <c r="IEE58" s="127"/>
      <c r="IEF58" s="127"/>
      <c r="IEG58" s="127"/>
      <c r="IEH58" s="127"/>
      <c r="IEI58" s="127"/>
      <c r="IEJ58" s="127"/>
      <c r="IEK58" s="127"/>
      <c r="IEL58" s="127"/>
      <c r="IEM58" s="127"/>
      <c r="IEN58" s="127"/>
      <c r="IEO58" s="127"/>
      <c r="IEP58" s="127"/>
      <c r="IEQ58" s="127"/>
      <c r="IER58" s="127"/>
      <c r="IES58" s="127"/>
      <c r="IET58" s="127"/>
      <c r="IEU58" s="127"/>
      <c r="IEV58" s="127"/>
      <c r="IEW58" s="127"/>
      <c r="IEX58" s="127"/>
      <c r="IEY58" s="127"/>
      <c r="IEZ58" s="127"/>
      <c r="IFA58" s="127"/>
      <c r="IFB58" s="127"/>
      <c r="IFC58" s="127"/>
      <c r="IFD58" s="127"/>
      <c r="IFE58" s="127"/>
      <c r="IFF58" s="127"/>
      <c r="IFG58" s="127"/>
      <c r="IFH58" s="127"/>
      <c r="IFI58" s="127"/>
      <c r="IFJ58" s="127"/>
      <c r="IFK58" s="127"/>
      <c r="IFL58" s="127"/>
      <c r="IFM58" s="127"/>
      <c r="IFN58" s="127"/>
      <c r="IFO58" s="127"/>
      <c r="IFP58" s="127"/>
      <c r="IFQ58" s="127"/>
      <c r="IFR58" s="127"/>
      <c r="IFS58" s="127"/>
      <c r="IFT58" s="127"/>
      <c r="IFU58" s="127"/>
      <c r="IFV58" s="127"/>
      <c r="IFW58" s="127"/>
      <c r="IFX58" s="127"/>
      <c r="IFY58" s="127"/>
      <c r="IFZ58" s="127"/>
      <c r="IGA58" s="127"/>
      <c r="IGB58" s="127"/>
      <c r="IGC58" s="127"/>
      <c r="IGD58" s="127"/>
      <c r="IGE58" s="127"/>
      <c r="IGF58" s="127"/>
      <c r="IGG58" s="127"/>
      <c r="IGH58" s="127"/>
      <c r="IGI58" s="127"/>
      <c r="IGJ58" s="127"/>
      <c r="IGK58" s="127"/>
      <c r="IGL58" s="127"/>
      <c r="IGM58" s="127"/>
      <c r="IGN58" s="127"/>
      <c r="IGO58" s="127"/>
      <c r="IGP58" s="127"/>
      <c r="IGQ58" s="127"/>
      <c r="IGR58" s="127"/>
      <c r="IGS58" s="127"/>
      <c r="IGT58" s="127"/>
      <c r="IGU58" s="127"/>
      <c r="IGV58" s="127"/>
      <c r="IGW58" s="127"/>
      <c r="IGX58" s="127"/>
      <c r="IGY58" s="127"/>
      <c r="IGZ58" s="127"/>
      <c r="IHA58" s="127"/>
      <c r="IHB58" s="127"/>
      <c r="IHC58" s="127"/>
      <c r="IHD58" s="127"/>
      <c r="IHE58" s="127"/>
      <c r="IHF58" s="127"/>
      <c r="IHG58" s="127"/>
      <c r="IHH58" s="127"/>
      <c r="IHI58" s="127"/>
      <c r="IHJ58" s="127"/>
      <c r="IHK58" s="127"/>
      <c r="IHL58" s="127"/>
      <c r="IHM58" s="127"/>
      <c r="IHN58" s="127"/>
      <c r="IHO58" s="127"/>
      <c r="IHP58" s="127"/>
      <c r="IHQ58" s="127"/>
      <c r="IHR58" s="127"/>
      <c r="IHS58" s="127"/>
      <c r="IHT58" s="127"/>
      <c r="IHU58" s="127"/>
      <c r="IHV58" s="127"/>
      <c r="IHW58" s="127"/>
      <c r="IHX58" s="127"/>
      <c r="IHY58" s="127"/>
      <c r="IHZ58" s="127"/>
      <c r="IIA58" s="127"/>
      <c r="IIB58" s="127"/>
      <c r="IIC58" s="127"/>
      <c r="IID58" s="127"/>
      <c r="IIE58" s="127"/>
      <c r="IIF58" s="127"/>
      <c r="IIG58" s="127"/>
      <c r="IIH58" s="127"/>
      <c r="III58" s="127"/>
      <c r="IIJ58" s="127"/>
      <c r="IIK58" s="127"/>
      <c r="IIL58" s="127"/>
      <c r="IIM58" s="127"/>
      <c r="IIN58" s="127"/>
      <c r="IIO58" s="127"/>
      <c r="IIP58" s="127"/>
      <c r="IIQ58" s="127"/>
      <c r="IIR58" s="127"/>
      <c r="IIS58" s="127"/>
      <c r="IIT58" s="127"/>
      <c r="IIU58" s="127"/>
      <c r="IIV58" s="127"/>
      <c r="IIW58" s="127"/>
      <c r="IIX58" s="127"/>
      <c r="IIY58" s="127"/>
      <c r="IIZ58" s="127"/>
      <c r="IJA58" s="127"/>
      <c r="IJB58" s="127"/>
      <c r="IJC58" s="127"/>
      <c r="IJD58" s="127"/>
      <c r="IJE58" s="127"/>
      <c r="IJF58" s="127"/>
      <c r="IJG58" s="127"/>
      <c r="IJH58" s="127"/>
      <c r="IJI58" s="127"/>
      <c r="IJJ58" s="127"/>
      <c r="IJK58" s="127"/>
      <c r="IJL58" s="127"/>
      <c r="IJM58" s="127"/>
      <c r="IJN58" s="127"/>
      <c r="IJO58" s="127"/>
      <c r="IJP58" s="127"/>
      <c r="IJQ58" s="127"/>
      <c r="IJR58" s="127"/>
      <c r="IJS58" s="127"/>
      <c r="IJT58" s="127"/>
      <c r="IJU58" s="127"/>
      <c r="IJV58" s="127"/>
      <c r="IJW58" s="127"/>
      <c r="IJX58" s="127"/>
      <c r="IJY58" s="127"/>
      <c r="IJZ58" s="127"/>
      <c r="IKA58" s="127"/>
      <c r="IKB58" s="127"/>
      <c r="IKC58" s="127"/>
      <c r="IKD58" s="127"/>
      <c r="IKE58" s="127"/>
      <c r="IKF58" s="127"/>
      <c r="IKG58" s="127"/>
      <c r="IKH58" s="127"/>
      <c r="IKI58" s="127"/>
      <c r="IKJ58" s="127"/>
      <c r="IKK58" s="127"/>
      <c r="IKL58" s="127"/>
      <c r="IKM58" s="127"/>
      <c r="IKN58" s="127"/>
      <c r="IKO58" s="127"/>
      <c r="IKP58" s="127"/>
      <c r="IKQ58" s="127"/>
      <c r="IKR58" s="127"/>
      <c r="IKS58" s="127"/>
      <c r="IKT58" s="127"/>
      <c r="IKU58" s="127"/>
      <c r="IKV58" s="127"/>
      <c r="IKW58" s="127"/>
      <c r="IKX58" s="127"/>
      <c r="IKY58" s="127"/>
      <c r="IKZ58" s="127"/>
      <c r="ILA58" s="127"/>
      <c r="ILB58" s="127"/>
      <c r="ILC58" s="127"/>
      <c r="ILD58" s="127"/>
      <c r="ILE58" s="127"/>
      <c r="ILF58" s="127"/>
      <c r="ILG58" s="127"/>
      <c r="ILH58" s="127"/>
      <c r="ILI58" s="127"/>
      <c r="ILJ58" s="127"/>
      <c r="ILK58" s="127"/>
      <c r="ILL58" s="127"/>
      <c r="ILM58" s="127"/>
      <c r="ILN58" s="127"/>
      <c r="ILO58" s="127"/>
      <c r="ILP58" s="127"/>
      <c r="ILQ58" s="127"/>
      <c r="ILR58" s="127"/>
      <c r="ILS58" s="127"/>
      <c r="ILT58" s="127"/>
      <c r="ILU58" s="127"/>
      <c r="ILV58" s="127"/>
      <c r="ILW58" s="127"/>
      <c r="ILX58" s="127"/>
      <c r="ILY58" s="127"/>
      <c r="ILZ58" s="127"/>
      <c r="IMA58" s="127"/>
      <c r="IMB58" s="127"/>
      <c r="IMC58" s="127"/>
      <c r="IMD58" s="127"/>
      <c r="IME58" s="127"/>
      <c r="IMF58" s="127"/>
      <c r="IMG58" s="127"/>
      <c r="IMH58" s="127"/>
      <c r="IMI58" s="127"/>
      <c r="IMJ58" s="127"/>
      <c r="IMK58" s="127"/>
      <c r="IML58" s="127"/>
      <c r="IMM58" s="127"/>
      <c r="IMN58" s="127"/>
      <c r="IMO58" s="127"/>
      <c r="IMP58" s="127"/>
      <c r="IMQ58" s="127"/>
      <c r="IMR58" s="127"/>
      <c r="IMS58" s="127"/>
      <c r="IMT58" s="127"/>
      <c r="IMU58" s="127"/>
      <c r="IMV58" s="127"/>
      <c r="IMW58" s="127"/>
      <c r="IMX58" s="127"/>
      <c r="IMY58" s="127"/>
      <c r="IMZ58" s="127"/>
      <c r="INA58" s="127"/>
      <c r="INB58" s="127"/>
      <c r="INC58" s="127"/>
      <c r="IND58" s="127"/>
      <c r="INE58" s="127"/>
      <c r="INF58" s="127"/>
      <c r="ING58" s="127"/>
      <c r="INH58" s="127"/>
      <c r="INI58" s="127"/>
      <c r="INJ58" s="127"/>
      <c r="INK58" s="127"/>
      <c r="INL58" s="127"/>
      <c r="INM58" s="127"/>
      <c r="INN58" s="127"/>
      <c r="INO58" s="127"/>
      <c r="INP58" s="127"/>
      <c r="INQ58" s="127"/>
      <c r="INR58" s="127"/>
      <c r="INS58" s="127"/>
      <c r="INT58" s="127"/>
      <c r="INU58" s="127"/>
      <c r="INV58" s="127"/>
      <c r="INW58" s="127"/>
      <c r="INX58" s="127"/>
      <c r="INY58" s="127"/>
      <c r="INZ58" s="127"/>
      <c r="IOA58" s="127"/>
      <c r="IOB58" s="127"/>
      <c r="IOC58" s="127"/>
      <c r="IOD58" s="127"/>
      <c r="IOE58" s="127"/>
      <c r="IOF58" s="127"/>
      <c r="IOG58" s="127"/>
      <c r="IOH58" s="127"/>
      <c r="IOI58" s="127"/>
      <c r="IOJ58" s="127"/>
      <c r="IOK58" s="127"/>
      <c r="IOL58" s="127"/>
      <c r="IOM58" s="127"/>
      <c r="ION58" s="127"/>
      <c r="IOO58" s="127"/>
      <c r="IOP58" s="127"/>
      <c r="IOQ58" s="127"/>
      <c r="IOR58" s="127"/>
      <c r="IOS58" s="127"/>
      <c r="IOT58" s="127"/>
      <c r="IOU58" s="127"/>
      <c r="IOV58" s="127"/>
      <c r="IOW58" s="127"/>
      <c r="IOX58" s="127"/>
      <c r="IOY58" s="127"/>
      <c r="IOZ58" s="127"/>
      <c r="IPA58" s="127"/>
      <c r="IPB58" s="127"/>
      <c r="IPC58" s="127"/>
      <c r="IPD58" s="127"/>
      <c r="IPE58" s="127"/>
      <c r="IPF58" s="127"/>
      <c r="IPG58" s="127"/>
      <c r="IPH58" s="127"/>
      <c r="IPI58" s="127"/>
      <c r="IPJ58" s="127"/>
      <c r="IPK58" s="127"/>
      <c r="IPL58" s="127"/>
      <c r="IPM58" s="127"/>
      <c r="IPN58" s="127"/>
      <c r="IPO58" s="127"/>
      <c r="IPP58" s="127"/>
      <c r="IPQ58" s="127"/>
      <c r="IPR58" s="127"/>
      <c r="IPS58" s="127"/>
      <c r="IPT58" s="127"/>
      <c r="IPU58" s="127"/>
      <c r="IPV58" s="127"/>
      <c r="IPW58" s="127"/>
      <c r="IPX58" s="127"/>
      <c r="IPY58" s="127"/>
      <c r="IPZ58" s="127"/>
      <c r="IQA58" s="127"/>
      <c r="IQB58" s="127"/>
      <c r="IQC58" s="127"/>
      <c r="IQD58" s="127"/>
      <c r="IQE58" s="127"/>
      <c r="IQF58" s="127"/>
      <c r="IQG58" s="127"/>
      <c r="IQH58" s="127"/>
      <c r="IQI58" s="127"/>
      <c r="IQJ58" s="127"/>
      <c r="IQK58" s="127"/>
      <c r="IQL58" s="127"/>
      <c r="IQM58" s="127"/>
      <c r="IQN58" s="127"/>
      <c r="IQO58" s="127"/>
      <c r="IQP58" s="127"/>
      <c r="IQQ58" s="127"/>
      <c r="IQR58" s="127"/>
      <c r="IQS58" s="127"/>
      <c r="IQT58" s="127"/>
      <c r="IQU58" s="127"/>
      <c r="IQV58" s="127"/>
      <c r="IQW58" s="127"/>
      <c r="IQX58" s="127"/>
      <c r="IQY58" s="127"/>
      <c r="IQZ58" s="127"/>
      <c r="IRA58" s="127"/>
      <c r="IRB58" s="127"/>
      <c r="IRC58" s="127"/>
      <c r="IRD58" s="127"/>
      <c r="IRE58" s="127"/>
      <c r="IRF58" s="127"/>
      <c r="IRG58" s="127"/>
      <c r="IRH58" s="127"/>
      <c r="IRI58" s="127"/>
      <c r="IRJ58" s="127"/>
      <c r="IRK58" s="127"/>
      <c r="IRL58" s="127"/>
      <c r="IRM58" s="127"/>
      <c r="IRN58" s="127"/>
      <c r="IRO58" s="127"/>
      <c r="IRP58" s="127"/>
      <c r="IRQ58" s="127"/>
      <c r="IRR58" s="127"/>
      <c r="IRS58" s="127"/>
      <c r="IRT58" s="127"/>
      <c r="IRU58" s="127"/>
      <c r="IRV58" s="127"/>
      <c r="IRW58" s="127"/>
      <c r="IRX58" s="127"/>
      <c r="IRY58" s="127"/>
      <c r="IRZ58" s="127"/>
      <c r="ISA58" s="127"/>
      <c r="ISB58" s="127"/>
      <c r="ISC58" s="127"/>
      <c r="ISD58" s="127"/>
      <c r="ISE58" s="127"/>
      <c r="ISF58" s="127"/>
      <c r="ISG58" s="127"/>
      <c r="ISH58" s="127"/>
      <c r="ISI58" s="127"/>
      <c r="ISJ58" s="127"/>
      <c r="ISK58" s="127"/>
      <c r="ISL58" s="127"/>
      <c r="ISM58" s="127"/>
      <c r="ISN58" s="127"/>
      <c r="ISO58" s="127"/>
      <c r="ISP58" s="127"/>
      <c r="ISQ58" s="127"/>
      <c r="ISR58" s="127"/>
      <c r="ISS58" s="127"/>
      <c r="IST58" s="127"/>
      <c r="ISU58" s="127"/>
      <c r="ISV58" s="127"/>
      <c r="ISW58" s="127"/>
      <c r="ISX58" s="127"/>
      <c r="ISY58" s="127"/>
      <c r="ISZ58" s="127"/>
      <c r="ITA58" s="127"/>
      <c r="ITB58" s="127"/>
      <c r="ITC58" s="127"/>
      <c r="ITD58" s="127"/>
      <c r="ITE58" s="127"/>
      <c r="ITF58" s="127"/>
      <c r="ITG58" s="127"/>
      <c r="ITH58" s="127"/>
      <c r="ITI58" s="127"/>
      <c r="ITJ58" s="127"/>
      <c r="ITK58" s="127"/>
      <c r="ITL58" s="127"/>
      <c r="ITM58" s="127"/>
      <c r="ITN58" s="127"/>
      <c r="ITO58" s="127"/>
      <c r="ITP58" s="127"/>
      <c r="ITQ58" s="127"/>
      <c r="ITR58" s="127"/>
      <c r="ITS58" s="127"/>
      <c r="ITT58" s="127"/>
      <c r="ITU58" s="127"/>
      <c r="ITV58" s="127"/>
      <c r="ITW58" s="127"/>
      <c r="ITX58" s="127"/>
      <c r="ITY58" s="127"/>
      <c r="ITZ58" s="127"/>
      <c r="IUA58" s="127"/>
      <c r="IUB58" s="127"/>
      <c r="IUC58" s="127"/>
      <c r="IUD58" s="127"/>
      <c r="IUE58" s="127"/>
      <c r="IUF58" s="127"/>
      <c r="IUG58" s="127"/>
      <c r="IUH58" s="127"/>
      <c r="IUI58" s="127"/>
      <c r="IUJ58" s="127"/>
      <c r="IUK58" s="127"/>
      <c r="IUL58" s="127"/>
      <c r="IUM58" s="127"/>
      <c r="IUN58" s="127"/>
      <c r="IUO58" s="127"/>
      <c r="IUP58" s="127"/>
      <c r="IUQ58" s="127"/>
      <c r="IUR58" s="127"/>
      <c r="IUS58" s="127"/>
      <c r="IUT58" s="127"/>
      <c r="IUU58" s="127"/>
      <c r="IUV58" s="127"/>
      <c r="IUW58" s="127"/>
      <c r="IUX58" s="127"/>
      <c r="IUY58" s="127"/>
      <c r="IUZ58" s="127"/>
      <c r="IVA58" s="127"/>
      <c r="IVB58" s="127"/>
      <c r="IVC58" s="127"/>
      <c r="IVD58" s="127"/>
      <c r="IVE58" s="127"/>
      <c r="IVF58" s="127"/>
      <c r="IVG58" s="127"/>
      <c r="IVH58" s="127"/>
      <c r="IVI58" s="127"/>
      <c r="IVJ58" s="127"/>
      <c r="IVK58" s="127"/>
      <c r="IVL58" s="127"/>
      <c r="IVM58" s="127"/>
      <c r="IVN58" s="127"/>
      <c r="IVO58" s="127"/>
      <c r="IVP58" s="127"/>
      <c r="IVQ58" s="127"/>
      <c r="IVR58" s="127"/>
      <c r="IVS58" s="127"/>
      <c r="IVT58" s="127"/>
      <c r="IVU58" s="127"/>
      <c r="IVV58" s="127"/>
      <c r="IVW58" s="127"/>
      <c r="IVX58" s="127"/>
      <c r="IVY58" s="127"/>
      <c r="IVZ58" s="127"/>
      <c r="IWA58" s="127"/>
      <c r="IWB58" s="127"/>
      <c r="IWC58" s="127"/>
      <c r="IWD58" s="127"/>
      <c r="IWE58" s="127"/>
      <c r="IWF58" s="127"/>
      <c r="IWG58" s="127"/>
      <c r="IWH58" s="127"/>
      <c r="IWI58" s="127"/>
      <c r="IWJ58" s="127"/>
      <c r="IWK58" s="127"/>
      <c r="IWL58" s="127"/>
      <c r="IWM58" s="127"/>
      <c r="IWN58" s="127"/>
      <c r="IWO58" s="127"/>
      <c r="IWP58" s="127"/>
      <c r="IWQ58" s="127"/>
      <c r="IWR58" s="127"/>
      <c r="IWS58" s="127"/>
      <c r="IWT58" s="127"/>
      <c r="IWU58" s="127"/>
      <c r="IWV58" s="127"/>
      <c r="IWW58" s="127"/>
      <c r="IWX58" s="127"/>
      <c r="IWY58" s="127"/>
      <c r="IWZ58" s="127"/>
      <c r="IXA58" s="127"/>
      <c r="IXB58" s="127"/>
      <c r="IXC58" s="127"/>
      <c r="IXD58" s="127"/>
      <c r="IXE58" s="127"/>
      <c r="IXF58" s="127"/>
      <c r="IXG58" s="127"/>
      <c r="IXH58" s="127"/>
      <c r="IXI58" s="127"/>
      <c r="IXJ58" s="127"/>
      <c r="IXK58" s="127"/>
      <c r="IXL58" s="127"/>
      <c r="IXM58" s="127"/>
      <c r="IXN58" s="127"/>
      <c r="IXO58" s="127"/>
      <c r="IXP58" s="127"/>
      <c r="IXQ58" s="127"/>
      <c r="IXR58" s="127"/>
      <c r="IXS58" s="127"/>
      <c r="IXT58" s="127"/>
      <c r="IXU58" s="127"/>
      <c r="IXV58" s="127"/>
      <c r="IXW58" s="127"/>
      <c r="IXX58" s="127"/>
      <c r="IXY58" s="127"/>
      <c r="IXZ58" s="127"/>
      <c r="IYA58" s="127"/>
      <c r="IYB58" s="127"/>
      <c r="IYC58" s="127"/>
      <c r="IYD58" s="127"/>
      <c r="IYE58" s="127"/>
      <c r="IYF58" s="127"/>
      <c r="IYG58" s="127"/>
      <c r="IYH58" s="127"/>
      <c r="IYI58" s="127"/>
      <c r="IYJ58" s="127"/>
      <c r="IYK58" s="127"/>
      <c r="IYL58" s="127"/>
      <c r="IYM58" s="127"/>
      <c r="IYN58" s="127"/>
      <c r="IYO58" s="127"/>
      <c r="IYP58" s="127"/>
      <c r="IYQ58" s="127"/>
      <c r="IYR58" s="127"/>
      <c r="IYS58" s="127"/>
      <c r="IYT58" s="127"/>
      <c r="IYU58" s="127"/>
      <c r="IYV58" s="127"/>
      <c r="IYW58" s="127"/>
      <c r="IYX58" s="127"/>
      <c r="IYY58" s="127"/>
      <c r="IYZ58" s="127"/>
      <c r="IZA58" s="127"/>
      <c r="IZB58" s="127"/>
      <c r="IZC58" s="127"/>
      <c r="IZD58" s="127"/>
      <c r="IZE58" s="127"/>
      <c r="IZF58" s="127"/>
      <c r="IZG58" s="127"/>
      <c r="IZH58" s="127"/>
      <c r="IZI58" s="127"/>
      <c r="IZJ58" s="127"/>
      <c r="IZK58" s="127"/>
      <c r="IZL58" s="127"/>
      <c r="IZM58" s="127"/>
      <c r="IZN58" s="127"/>
      <c r="IZO58" s="127"/>
      <c r="IZP58" s="127"/>
      <c r="IZQ58" s="127"/>
      <c r="IZR58" s="127"/>
      <c r="IZS58" s="127"/>
      <c r="IZT58" s="127"/>
      <c r="IZU58" s="127"/>
      <c r="IZV58" s="127"/>
      <c r="IZW58" s="127"/>
      <c r="IZX58" s="127"/>
      <c r="IZY58" s="127"/>
      <c r="IZZ58" s="127"/>
      <c r="JAA58" s="127"/>
      <c r="JAB58" s="127"/>
      <c r="JAC58" s="127"/>
      <c r="JAD58" s="127"/>
      <c r="JAE58" s="127"/>
      <c r="JAF58" s="127"/>
      <c r="JAG58" s="127"/>
      <c r="JAH58" s="127"/>
      <c r="JAI58" s="127"/>
      <c r="JAJ58" s="127"/>
      <c r="JAK58" s="127"/>
      <c r="JAL58" s="127"/>
      <c r="JAM58" s="127"/>
      <c r="JAN58" s="127"/>
      <c r="JAO58" s="127"/>
      <c r="JAP58" s="127"/>
      <c r="JAQ58" s="127"/>
      <c r="JAR58" s="127"/>
      <c r="JAS58" s="127"/>
      <c r="JAT58" s="127"/>
      <c r="JAU58" s="127"/>
      <c r="JAV58" s="127"/>
      <c r="JAW58" s="127"/>
      <c r="JAX58" s="127"/>
      <c r="JAY58" s="127"/>
      <c r="JAZ58" s="127"/>
      <c r="JBA58" s="127"/>
      <c r="JBB58" s="127"/>
      <c r="JBC58" s="127"/>
      <c r="JBD58" s="127"/>
      <c r="JBE58" s="127"/>
      <c r="JBF58" s="127"/>
      <c r="JBG58" s="127"/>
      <c r="JBH58" s="127"/>
      <c r="JBI58" s="127"/>
      <c r="JBJ58" s="127"/>
      <c r="JBK58" s="127"/>
      <c r="JBL58" s="127"/>
      <c r="JBM58" s="127"/>
      <c r="JBN58" s="127"/>
      <c r="JBO58" s="127"/>
      <c r="JBP58" s="127"/>
      <c r="JBQ58" s="127"/>
      <c r="JBR58" s="127"/>
      <c r="JBS58" s="127"/>
      <c r="JBT58" s="127"/>
      <c r="JBU58" s="127"/>
      <c r="JBV58" s="127"/>
      <c r="JBW58" s="127"/>
      <c r="JBX58" s="127"/>
      <c r="JBY58" s="127"/>
      <c r="JBZ58" s="127"/>
      <c r="JCA58" s="127"/>
      <c r="JCB58" s="127"/>
      <c r="JCC58" s="127"/>
      <c r="JCD58" s="127"/>
      <c r="JCE58" s="127"/>
      <c r="JCF58" s="127"/>
      <c r="JCG58" s="127"/>
      <c r="JCH58" s="127"/>
      <c r="JCI58" s="127"/>
      <c r="JCJ58" s="127"/>
      <c r="JCK58" s="127"/>
      <c r="JCL58" s="127"/>
      <c r="JCM58" s="127"/>
      <c r="JCN58" s="127"/>
      <c r="JCO58" s="127"/>
      <c r="JCP58" s="127"/>
      <c r="JCQ58" s="127"/>
      <c r="JCR58" s="127"/>
      <c r="JCS58" s="127"/>
      <c r="JCT58" s="127"/>
      <c r="JCU58" s="127"/>
      <c r="JCV58" s="127"/>
      <c r="JCW58" s="127"/>
      <c r="JCX58" s="127"/>
      <c r="JCY58" s="127"/>
      <c r="JCZ58" s="127"/>
      <c r="JDA58" s="127"/>
      <c r="JDB58" s="127"/>
      <c r="JDC58" s="127"/>
      <c r="JDD58" s="127"/>
      <c r="JDE58" s="127"/>
      <c r="JDF58" s="127"/>
      <c r="JDG58" s="127"/>
      <c r="JDH58" s="127"/>
      <c r="JDI58" s="127"/>
      <c r="JDJ58" s="127"/>
      <c r="JDK58" s="127"/>
      <c r="JDL58" s="127"/>
      <c r="JDM58" s="127"/>
      <c r="JDN58" s="127"/>
      <c r="JDO58" s="127"/>
      <c r="JDP58" s="127"/>
      <c r="JDQ58" s="127"/>
      <c r="JDR58" s="127"/>
      <c r="JDS58" s="127"/>
      <c r="JDT58" s="127"/>
      <c r="JDU58" s="127"/>
      <c r="JDV58" s="127"/>
      <c r="JDW58" s="127"/>
      <c r="JDX58" s="127"/>
      <c r="JDY58" s="127"/>
      <c r="JDZ58" s="127"/>
      <c r="JEA58" s="127"/>
      <c r="JEB58" s="127"/>
      <c r="JEC58" s="127"/>
      <c r="JED58" s="127"/>
      <c r="JEE58" s="127"/>
      <c r="JEF58" s="127"/>
      <c r="JEG58" s="127"/>
      <c r="JEH58" s="127"/>
      <c r="JEI58" s="127"/>
      <c r="JEJ58" s="127"/>
      <c r="JEK58" s="127"/>
      <c r="JEL58" s="127"/>
      <c r="JEM58" s="127"/>
      <c r="JEN58" s="127"/>
      <c r="JEO58" s="127"/>
      <c r="JEP58" s="127"/>
      <c r="JEQ58" s="127"/>
      <c r="JER58" s="127"/>
      <c r="JES58" s="127"/>
      <c r="JET58" s="127"/>
      <c r="JEU58" s="127"/>
      <c r="JEV58" s="127"/>
      <c r="JEW58" s="127"/>
      <c r="JEX58" s="127"/>
      <c r="JEY58" s="127"/>
      <c r="JEZ58" s="127"/>
      <c r="JFA58" s="127"/>
      <c r="JFB58" s="127"/>
      <c r="JFC58" s="127"/>
      <c r="JFD58" s="127"/>
      <c r="JFE58" s="127"/>
      <c r="JFF58" s="127"/>
      <c r="JFG58" s="127"/>
      <c r="JFH58" s="127"/>
      <c r="JFI58" s="127"/>
      <c r="JFJ58" s="127"/>
      <c r="JFK58" s="127"/>
      <c r="JFL58" s="127"/>
      <c r="JFM58" s="127"/>
      <c r="JFN58" s="127"/>
      <c r="JFO58" s="127"/>
      <c r="JFP58" s="127"/>
      <c r="JFQ58" s="127"/>
      <c r="JFR58" s="127"/>
      <c r="JFS58" s="127"/>
      <c r="JFT58" s="127"/>
      <c r="JFU58" s="127"/>
      <c r="JFV58" s="127"/>
      <c r="JFW58" s="127"/>
      <c r="JFX58" s="127"/>
      <c r="JFY58" s="127"/>
      <c r="JFZ58" s="127"/>
      <c r="JGA58" s="127"/>
      <c r="JGB58" s="127"/>
      <c r="JGC58" s="127"/>
      <c r="JGD58" s="127"/>
      <c r="JGE58" s="127"/>
      <c r="JGF58" s="127"/>
      <c r="JGG58" s="127"/>
      <c r="JGH58" s="127"/>
      <c r="JGI58" s="127"/>
      <c r="JGJ58" s="127"/>
      <c r="JGK58" s="127"/>
      <c r="JGL58" s="127"/>
      <c r="JGM58" s="127"/>
      <c r="JGN58" s="127"/>
      <c r="JGO58" s="127"/>
      <c r="JGP58" s="127"/>
      <c r="JGQ58" s="127"/>
      <c r="JGR58" s="127"/>
      <c r="JGS58" s="127"/>
      <c r="JGT58" s="127"/>
      <c r="JGU58" s="127"/>
      <c r="JGV58" s="127"/>
      <c r="JGW58" s="127"/>
      <c r="JGX58" s="127"/>
      <c r="JGY58" s="127"/>
      <c r="JGZ58" s="127"/>
      <c r="JHA58" s="127"/>
      <c r="JHB58" s="127"/>
      <c r="JHC58" s="127"/>
      <c r="JHD58" s="127"/>
      <c r="JHE58" s="127"/>
      <c r="JHF58" s="127"/>
      <c r="JHG58" s="127"/>
      <c r="JHH58" s="127"/>
      <c r="JHI58" s="127"/>
      <c r="JHJ58" s="127"/>
      <c r="JHK58" s="127"/>
      <c r="JHL58" s="127"/>
      <c r="JHM58" s="127"/>
      <c r="JHN58" s="127"/>
      <c r="JHO58" s="127"/>
      <c r="JHP58" s="127"/>
      <c r="JHQ58" s="127"/>
      <c r="JHR58" s="127"/>
      <c r="JHS58" s="127"/>
      <c r="JHT58" s="127"/>
      <c r="JHU58" s="127"/>
      <c r="JHV58" s="127"/>
      <c r="JHW58" s="127"/>
      <c r="JHX58" s="127"/>
      <c r="JHY58" s="127"/>
      <c r="JHZ58" s="127"/>
      <c r="JIA58" s="127"/>
      <c r="JIB58" s="127"/>
      <c r="JIC58" s="127"/>
      <c r="JID58" s="127"/>
      <c r="JIE58" s="127"/>
      <c r="JIF58" s="127"/>
      <c r="JIG58" s="127"/>
      <c r="JIH58" s="127"/>
      <c r="JII58" s="127"/>
      <c r="JIJ58" s="127"/>
      <c r="JIK58" s="127"/>
      <c r="JIL58" s="127"/>
      <c r="JIM58" s="127"/>
      <c r="JIN58" s="127"/>
      <c r="JIO58" s="127"/>
      <c r="JIP58" s="127"/>
      <c r="JIQ58" s="127"/>
      <c r="JIR58" s="127"/>
      <c r="JIS58" s="127"/>
      <c r="JIT58" s="127"/>
      <c r="JIU58" s="127"/>
      <c r="JIV58" s="127"/>
      <c r="JIW58" s="127"/>
      <c r="JIX58" s="127"/>
      <c r="JIY58" s="127"/>
      <c r="JIZ58" s="127"/>
      <c r="JJA58" s="127"/>
      <c r="JJB58" s="127"/>
      <c r="JJC58" s="127"/>
      <c r="JJD58" s="127"/>
      <c r="JJE58" s="127"/>
      <c r="JJF58" s="127"/>
      <c r="JJG58" s="127"/>
      <c r="JJH58" s="127"/>
      <c r="JJI58" s="127"/>
      <c r="JJJ58" s="127"/>
      <c r="JJK58" s="127"/>
      <c r="JJL58" s="127"/>
      <c r="JJM58" s="127"/>
      <c r="JJN58" s="127"/>
      <c r="JJO58" s="127"/>
      <c r="JJP58" s="127"/>
      <c r="JJQ58" s="127"/>
      <c r="JJR58" s="127"/>
      <c r="JJS58" s="127"/>
      <c r="JJT58" s="127"/>
      <c r="JJU58" s="127"/>
      <c r="JJV58" s="127"/>
      <c r="JJW58" s="127"/>
      <c r="JJX58" s="127"/>
      <c r="JJY58" s="127"/>
      <c r="JJZ58" s="127"/>
      <c r="JKA58" s="127"/>
      <c r="JKB58" s="127"/>
      <c r="JKC58" s="127"/>
      <c r="JKD58" s="127"/>
      <c r="JKE58" s="127"/>
      <c r="JKF58" s="127"/>
      <c r="JKG58" s="127"/>
      <c r="JKH58" s="127"/>
      <c r="JKI58" s="127"/>
      <c r="JKJ58" s="127"/>
      <c r="JKK58" s="127"/>
      <c r="JKL58" s="127"/>
      <c r="JKM58" s="127"/>
      <c r="JKN58" s="127"/>
      <c r="JKO58" s="127"/>
      <c r="JKP58" s="127"/>
      <c r="JKQ58" s="127"/>
      <c r="JKR58" s="127"/>
      <c r="JKS58" s="127"/>
      <c r="JKT58" s="127"/>
      <c r="JKU58" s="127"/>
      <c r="JKV58" s="127"/>
      <c r="JKW58" s="127"/>
      <c r="JKX58" s="127"/>
      <c r="JKY58" s="127"/>
      <c r="JKZ58" s="127"/>
      <c r="JLA58" s="127"/>
      <c r="JLB58" s="127"/>
      <c r="JLC58" s="127"/>
      <c r="JLD58" s="127"/>
      <c r="JLE58" s="127"/>
      <c r="JLF58" s="127"/>
      <c r="JLG58" s="127"/>
      <c r="JLH58" s="127"/>
      <c r="JLI58" s="127"/>
      <c r="JLJ58" s="127"/>
      <c r="JLK58" s="127"/>
      <c r="JLL58" s="127"/>
      <c r="JLM58" s="127"/>
      <c r="JLN58" s="127"/>
      <c r="JLO58" s="127"/>
      <c r="JLP58" s="127"/>
      <c r="JLQ58" s="127"/>
      <c r="JLR58" s="127"/>
      <c r="JLS58" s="127"/>
      <c r="JLT58" s="127"/>
      <c r="JLU58" s="127"/>
      <c r="JLV58" s="127"/>
      <c r="JLW58" s="127"/>
      <c r="JLX58" s="127"/>
      <c r="JLY58" s="127"/>
      <c r="JLZ58" s="127"/>
      <c r="JMA58" s="127"/>
      <c r="JMB58" s="127"/>
      <c r="JMC58" s="127"/>
      <c r="JMD58" s="127"/>
      <c r="JME58" s="127"/>
      <c r="JMF58" s="127"/>
      <c r="JMG58" s="127"/>
      <c r="JMH58" s="127"/>
      <c r="JMI58" s="127"/>
      <c r="JMJ58" s="127"/>
      <c r="JMK58" s="127"/>
      <c r="JML58" s="127"/>
      <c r="JMM58" s="127"/>
      <c r="JMN58" s="127"/>
      <c r="JMO58" s="127"/>
      <c r="JMP58" s="127"/>
      <c r="JMQ58" s="127"/>
      <c r="JMR58" s="127"/>
      <c r="JMS58" s="127"/>
      <c r="JMT58" s="127"/>
      <c r="JMU58" s="127"/>
      <c r="JMV58" s="127"/>
      <c r="JMW58" s="127"/>
      <c r="JMX58" s="127"/>
      <c r="JMY58" s="127"/>
      <c r="JMZ58" s="127"/>
      <c r="JNA58" s="127"/>
      <c r="JNB58" s="127"/>
      <c r="JNC58" s="127"/>
      <c r="JND58" s="127"/>
      <c r="JNE58" s="127"/>
      <c r="JNF58" s="127"/>
      <c r="JNG58" s="127"/>
      <c r="JNH58" s="127"/>
      <c r="JNI58" s="127"/>
      <c r="JNJ58" s="127"/>
      <c r="JNK58" s="127"/>
      <c r="JNL58" s="127"/>
      <c r="JNM58" s="127"/>
      <c r="JNN58" s="127"/>
      <c r="JNO58" s="127"/>
      <c r="JNP58" s="127"/>
      <c r="JNQ58" s="127"/>
      <c r="JNR58" s="127"/>
      <c r="JNS58" s="127"/>
      <c r="JNT58" s="127"/>
      <c r="JNU58" s="127"/>
      <c r="JNV58" s="127"/>
      <c r="JNW58" s="127"/>
      <c r="JNX58" s="127"/>
      <c r="JNY58" s="127"/>
      <c r="JNZ58" s="127"/>
      <c r="JOA58" s="127"/>
      <c r="JOB58" s="127"/>
      <c r="JOC58" s="127"/>
      <c r="JOD58" s="127"/>
      <c r="JOE58" s="127"/>
      <c r="JOF58" s="127"/>
      <c r="JOG58" s="127"/>
      <c r="JOH58" s="127"/>
      <c r="JOI58" s="127"/>
      <c r="JOJ58" s="127"/>
      <c r="JOK58" s="127"/>
      <c r="JOL58" s="127"/>
      <c r="JOM58" s="127"/>
      <c r="JON58" s="127"/>
      <c r="JOO58" s="127"/>
      <c r="JOP58" s="127"/>
      <c r="JOQ58" s="127"/>
      <c r="JOR58" s="127"/>
      <c r="JOS58" s="127"/>
      <c r="JOT58" s="127"/>
      <c r="JOU58" s="127"/>
      <c r="JOV58" s="127"/>
      <c r="JOW58" s="127"/>
      <c r="JOX58" s="127"/>
      <c r="JOY58" s="127"/>
      <c r="JOZ58" s="127"/>
      <c r="JPA58" s="127"/>
      <c r="JPB58" s="127"/>
      <c r="JPC58" s="127"/>
      <c r="JPD58" s="127"/>
      <c r="JPE58" s="127"/>
      <c r="JPF58" s="127"/>
      <c r="JPG58" s="127"/>
      <c r="JPH58" s="127"/>
      <c r="JPI58" s="127"/>
      <c r="JPJ58" s="127"/>
      <c r="JPK58" s="127"/>
      <c r="JPL58" s="127"/>
      <c r="JPM58" s="127"/>
      <c r="JPN58" s="127"/>
      <c r="JPO58" s="127"/>
      <c r="JPP58" s="127"/>
      <c r="JPQ58" s="127"/>
      <c r="JPR58" s="127"/>
      <c r="JPS58" s="127"/>
      <c r="JPT58" s="127"/>
      <c r="JPU58" s="127"/>
      <c r="JPV58" s="127"/>
      <c r="JPW58" s="127"/>
      <c r="JPX58" s="127"/>
      <c r="JPY58" s="127"/>
      <c r="JPZ58" s="127"/>
      <c r="JQA58" s="127"/>
      <c r="JQB58" s="127"/>
      <c r="JQC58" s="127"/>
      <c r="JQD58" s="127"/>
      <c r="JQE58" s="127"/>
      <c r="JQF58" s="127"/>
      <c r="JQG58" s="127"/>
      <c r="JQH58" s="127"/>
      <c r="JQI58" s="127"/>
      <c r="JQJ58" s="127"/>
      <c r="JQK58" s="127"/>
      <c r="JQL58" s="127"/>
      <c r="JQM58" s="127"/>
      <c r="JQN58" s="127"/>
      <c r="JQO58" s="127"/>
      <c r="JQP58" s="127"/>
      <c r="JQQ58" s="127"/>
      <c r="JQR58" s="127"/>
      <c r="JQS58" s="127"/>
      <c r="JQT58" s="127"/>
      <c r="JQU58" s="127"/>
      <c r="JQV58" s="127"/>
      <c r="JQW58" s="127"/>
      <c r="JQX58" s="127"/>
      <c r="JQY58" s="127"/>
      <c r="JQZ58" s="127"/>
      <c r="JRA58" s="127"/>
      <c r="JRB58" s="127"/>
      <c r="JRC58" s="127"/>
      <c r="JRD58" s="127"/>
      <c r="JRE58" s="127"/>
      <c r="JRF58" s="127"/>
      <c r="JRG58" s="127"/>
      <c r="JRH58" s="127"/>
      <c r="JRI58" s="127"/>
      <c r="JRJ58" s="127"/>
      <c r="JRK58" s="127"/>
      <c r="JRL58" s="127"/>
      <c r="JRM58" s="127"/>
      <c r="JRN58" s="127"/>
      <c r="JRO58" s="127"/>
      <c r="JRP58" s="127"/>
      <c r="JRQ58" s="127"/>
      <c r="JRR58" s="127"/>
      <c r="JRS58" s="127"/>
      <c r="JRT58" s="127"/>
      <c r="JRU58" s="127"/>
      <c r="JRV58" s="127"/>
      <c r="JRW58" s="127"/>
      <c r="JRX58" s="127"/>
      <c r="JRY58" s="127"/>
      <c r="JRZ58" s="127"/>
      <c r="JSA58" s="127"/>
      <c r="JSB58" s="127"/>
      <c r="JSC58" s="127"/>
      <c r="JSD58" s="127"/>
      <c r="JSE58" s="127"/>
      <c r="JSF58" s="127"/>
      <c r="JSG58" s="127"/>
      <c r="JSH58" s="127"/>
      <c r="JSI58" s="127"/>
      <c r="JSJ58" s="127"/>
      <c r="JSK58" s="127"/>
      <c r="JSL58" s="127"/>
      <c r="JSM58" s="127"/>
      <c r="JSN58" s="127"/>
      <c r="JSO58" s="127"/>
      <c r="JSP58" s="127"/>
      <c r="JSQ58" s="127"/>
      <c r="JSR58" s="127"/>
      <c r="JSS58" s="127"/>
      <c r="JST58" s="127"/>
      <c r="JSU58" s="127"/>
      <c r="JSV58" s="127"/>
      <c r="JSW58" s="127"/>
      <c r="JSX58" s="127"/>
      <c r="JSY58" s="127"/>
      <c r="JSZ58" s="127"/>
      <c r="JTA58" s="127"/>
      <c r="JTB58" s="127"/>
      <c r="JTC58" s="127"/>
      <c r="JTD58" s="127"/>
      <c r="JTE58" s="127"/>
      <c r="JTF58" s="127"/>
      <c r="JTG58" s="127"/>
      <c r="JTH58" s="127"/>
      <c r="JTI58" s="127"/>
      <c r="JTJ58" s="127"/>
      <c r="JTK58" s="127"/>
      <c r="JTL58" s="127"/>
      <c r="JTM58" s="127"/>
      <c r="JTN58" s="127"/>
      <c r="JTO58" s="127"/>
      <c r="JTP58" s="127"/>
      <c r="JTQ58" s="127"/>
      <c r="JTR58" s="127"/>
      <c r="JTS58" s="127"/>
      <c r="JTT58" s="127"/>
      <c r="JTU58" s="127"/>
      <c r="JTV58" s="127"/>
      <c r="JTW58" s="127"/>
      <c r="JTX58" s="127"/>
      <c r="JTY58" s="127"/>
      <c r="JTZ58" s="127"/>
      <c r="JUA58" s="127"/>
      <c r="JUB58" s="127"/>
      <c r="JUC58" s="127"/>
      <c r="JUD58" s="127"/>
      <c r="JUE58" s="127"/>
      <c r="JUF58" s="127"/>
      <c r="JUG58" s="127"/>
      <c r="JUH58" s="127"/>
      <c r="JUI58" s="127"/>
      <c r="JUJ58" s="127"/>
      <c r="JUK58" s="127"/>
      <c r="JUL58" s="127"/>
      <c r="JUM58" s="127"/>
      <c r="JUN58" s="127"/>
      <c r="JUO58" s="127"/>
      <c r="JUP58" s="127"/>
      <c r="JUQ58" s="127"/>
      <c r="JUR58" s="127"/>
      <c r="JUS58" s="127"/>
      <c r="JUT58" s="127"/>
      <c r="JUU58" s="127"/>
      <c r="JUV58" s="127"/>
      <c r="JUW58" s="127"/>
      <c r="JUX58" s="127"/>
      <c r="JUY58" s="127"/>
      <c r="JUZ58" s="127"/>
      <c r="JVA58" s="127"/>
      <c r="JVB58" s="127"/>
      <c r="JVC58" s="127"/>
      <c r="JVD58" s="127"/>
      <c r="JVE58" s="127"/>
      <c r="JVF58" s="127"/>
      <c r="JVG58" s="127"/>
      <c r="JVH58" s="127"/>
      <c r="JVI58" s="127"/>
      <c r="JVJ58" s="127"/>
      <c r="JVK58" s="127"/>
      <c r="JVL58" s="127"/>
      <c r="JVM58" s="127"/>
      <c r="JVN58" s="127"/>
      <c r="JVO58" s="127"/>
      <c r="JVP58" s="127"/>
      <c r="JVQ58" s="127"/>
      <c r="JVR58" s="127"/>
      <c r="JVS58" s="127"/>
      <c r="JVT58" s="127"/>
      <c r="JVU58" s="127"/>
      <c r="JVV58" s="127"/>
      <c r="JVW58" s="127"/>
      <c r="JVX58" s="127"/>
      <c r="JVY58" s="127"/>
      <c r="JVZ58" s="127"/>
      <c r="JWA58" s="127"/>
      <c r="JWB58" s="127"/>
      <c r="JWC58" s="127"/>
      <c r="JWD58" s="127"/>
      <c r="JWE58" s="127"/>
      <c r="JWF58" s="127"/>
      <c r="JWG58" s="127"/>
      <c r="JWH58" s="127"/>
      <c r="JWI58" s="127"/>
      <c r="JWJ58" s="127"/>
      <c r="JWK58" s="127"/>
      <c r="JWL58" s="127"/>
      <c r="JWM58" s="127"/>
      <c r="JWN58" s="127"/>
      <c r="JWO58" s="127"/>
      <c r="JWP58" s="127"/>
      <c r="JWQ58" s="127"/>
      <c r="JWR58" s="127"/>
      <c r="JWS58" s="127"/>
      <c r="JWT58" s="127"/>
      <c r="JWU58" s="127"/>
      <c r="JWV58" s="127"/>
      <c r="JWW58" s="127"/>
      <c r="JWX58" s="127"/>
      <c r="JWY58" s="127"/>
      <c r="JWZ58" s="127"/>
      <c r="JXA58" s="127"/>
      <c r="JXB58" s="127"/>
      <c r="JXC58" s="127"/>
      <c r="JXD58" s="127"/>
      <c r="JXE58" s="127"/>
      <c r="JXF58" s="127"/>
      <c r="JXG58" s="127"/>
      <c r="JXH58" s="127"/>
      <c r="JXI58" s="127"/>
      <c r="JXJ58" s="127"/>
      <c r="JXK58" s="127"/>
      <c r="JXL58" s="127"/>
      <c r="JXM58" s="127"/>
      <c r="JXN58" s="127"/>
      <c r="JXO58" s="127"/>
      <c r="JXP58" s="127"/>
      <c r="JXQ58" s="127"/>
      <c r="JXR58" s="127"/>
      <c r="JXS58" s="127"/>
      <c r="JXT58" s="127"/>
      <c r="JXU58" s="127"/>
      <c r="JXV58" s="127"/>
      <c r="JXW58" s="127"/>
      <c r="JXX58" s="127"/>
      <c r="JXY58" s="127"/>
      <c r="JXZ58" s="127"/>
      <c r="JYA58" s="127"/>
      <c r="JYB58" s="127"/>
      <c r="JYC58" s="127"/>
      <c r="JYD58" s="127"/>
      <c r="JYE58" s="127"/>
      <c r="JYF58" s="127"/>
      <c r="JYG58" s="127"/>
      <c r="JYH58" s="127"/>
      <c r="JYI58" s="127"/>
      <c r="JYJ58" s="127"/>
      <c r="JYK58" s="127"/>
      <c r="JYL58" s="127"/>
      <c r="JYM58" s="127"/>
      <c r="JYN58" s="127"/>
      <c r="JYO58" s="127"/>
      <c r="JYP58" s="127"/>
      <c r="JYQ58" s="127"/>
      <c r="JYR58" s="127"/>
      <c r="JYS58" s="127"/>
      <c r="JYT58" s="127"/>
      <c r="JYU58" s="127"/>
      <c r="JYV58" s="127"/>
      <c r="JYW58" s="127"/>
      <c r="JYX58" s="127"/>
      <c r="JYY58" s="127"/>
      <c r="JYZ58" s="127"/>
      <c r="JZA58" s="127"/>
      <c r="JZB58" s="127"/>
      <c r="JZC58" s="127"/>
      <c r="JZD58" s="127"/>
      <c r="JZE58" s="127"/>
      <c r="JZF58" s="127"/>
      <c r="JZG58" s="127"/>
      <c r="JZH58" s="127"/>
      <c r="JZI58" s="127"/>
      <c r="JZJ58" s="127"/>
      <c r="JZK58" s="127"/>
      <c r="JZL58" s="127"/>
      <c r="JZM58" s="127"/>
      <c r="JZN58" s="127"/>
      <c r="JZO58" s="127"/>
      <c r="JZP58" s="127"/>
      <c r="JZQ58" s="127"/>
      <c r="JZR58" s="127"/>
      <c r="JZS58" s="127"/>
      <c r="JZT58" s="127"/>
      <c r="JZU58" s="127"/>
      <c r="JZV58" s="127"/>
      <c r="JZW58" s="127"/>
      <c r="JZX58" s="127"/>
      <c r="JZY58" s="127"/>
      <c r="JZZ58" s="127"/>
      <c r="KAA58" s="127"/>
      <c r="KAB58" s="127"/>
      <c r="KAC58" s="127"/>
      <c r="KAD58" s="127"/>
      <c r="KAE58" s="127"/>
      <c r="KAF58" s="127"/>
      <c r="KAG58" s="127"/>
      <c r="KAH58" s="127"/>
      <c r="KAI58" s="127"/>
      <c r="KAJ58" s="127"/>
      <c r="KAK58" s="127"/>
      <c r="KAL58" s="127"/>
      <c r="KAM58" s="127"/>
      <c r="KAN58" s="127"/>
      <c r="KAO58" s="127"/>
      <c r="KAP58" s="127"/>
      <c r="KAQ58" s="127"/>
      <c r="KAR58" s="127"/>
      <c r="KAS58" s="127"/>
      <c r="KAT58" s="127"/>
      <c r="KAU58" s="127"/>
      <c r="KAV58" s="127"/>
      <c r="KAW58" s="127"/>
      <c r="KAX58" s="127"/>
      <c r="KAY58" s="127"/>
      <c r="KAZ58" s="127"/>
      <c r="KBA58" s="127"/>
      <c r="KBB58" s="127"/>
      <c r="KBC58" s="127"/>
      <c r="KBD58" s="127"/>
      <c r="KBE58" s="127"/>
      <c r="KBF58" s="127"/>
      <c r="KBG58" s="127"/>
      <c r="KBH58" s="127"/>
      <c r="KBI58" s="127"/>
      <c r="KBJ58" s="127"/>
      <c r="KBK58" s="127"/>
      <c r="KBL58" s="127"/>
      <c r="KBM58" s="127"/>
      <c r="KBN58" s="127"/>
      <c r="KBO58" s="127"/>
      <c r="KBP58" s="127"/>
      <c r="KBQ58" s="127"/>
      <c r="KBR58" s="127"/>
      <c r="KBS58" s="127"/>
      <c r="KBT58" s="127"/>
      <c r="KBU58" s="127"/>
      <c r="KBV58" s="127"/>
      <c r="KBW58" s="127"/>
      <c r="KBX58" s="127"/>
      <c r="KBY58" s="127"/>
      <c r="KBZ58" s="127"/>
      <c r="KCA58" s="127"/>
      <c r="KCB58" s="127"/>
      <c r="KCC58" s="127"/>
      <c r="KCD58" s="127"/>
      <c r="KCE58" s="127"/>
      <c r="KCF58" s="127"/>
      <c r="KCG58" s="127"/>
      <c r="KCH58" s="127"/>
      <c r="KCI58" s="127"/>
      <c r="KCJ58" s="127"/>
      <c r="KCK58" s="127"/>
      <c r="KCL58" s="127"/>
      <c r="KCM58" s="127"/>
      <c r="KCN58" s="127"/>
      <c r="KCO58" s="127"/>
      <c r="KCP58" s="127"/>
      <c r="KCQ58" s="127"/>
      <c r="KCR58" s="127"/>
      <c r="KCS58" s="127"/>
      <c r="KCT58" s="127"/>
      <c r="KCU58" s="127"/>
      <c r="KCV58" s="127"/>
      <c r="KCW58" s="127"/>
      <c r="KCX58" s="127"/>
      <c r="KCY58" s="127"/>
      <c r="KCZ58" s="127"/>
      <c r="KDA58" s="127"/>
      <c r="KDB58" s="127"/>
      <c r="KDC58" s="127"/>
      <c r="KDD58" s="127"/>
      <c r="KDE58" s="127"/>
      <c r="KDF58" s="127"/>
      <c r="KDG58" s="127"/>
      <c r="KDH58" s="127"/>
      <c r="KDI58" s="127"/>
      <c r="KDJ58" s="127"/>
      <c r="KDK58" s="127"/>
      <c r="KDL58" s="127"/>
      <c r="KDM58" s="127"/>
      <c r="KDN58" s="127"/>
      <c r="KDO58" s="127"/>
      <c r="KDP58" s="127"/>
      <c r="KDQ58" s="127"/>
      <c r="KDR58" s="127"/>
      <c r="KDS58" s="127"/>
      <c r="KDT58" s="127"/>
      <c r="KDU58" s="127"/>
      <c r="KDV58" s="127"/>
      <c r="KDW58" s="127"/>
      <c r="KDX58" s="127"/>
      <c r="KDY58" s="127"/>
      <c r="KDZ58" s="127"/>
      <c r="KEA58" s="127"/>
      <c r="KEB58" s="127"/>
      <c r="KEC58" s="127"/>
      <c r="KED58" s="127"/>
      <c r="KEE58" s="127"/>
      <c r="KEF58" s="127"/>
      <c r="KEG58" s="127"/>
      <c r="KEH58" s="127"/>
      <c r="KEI58" s="127"/>
      <c r="KEJ58" s="127"/>
      <c r="KEK58" s="127"/>
      <c r="KEL58" s="127"/>
      <c r="KEM58" s="127"/>
      <c r="KEN58" s="127"/>
      <c r="KEO58" s="127"/>
      <c r="KEP58" s="127"/>
      <c r="KEQ58" s="127"/>
      <c r="KER58" s="127"/>
      <c r="KES58" s="127"/>
      <c r="KET58" s="127"/>
      <c r="KEU58" s="127"/>
      <c r="KEV58" s="127"/>
      <c r="KEW58" s="127"/>
      <c r="KEX58" s="127"/>
      <c r="KEY58" s="127"/>
      <c r="KEZ58" s="127"/>
      <c r="KFA58" s="127"/>
      <c r="KFB58" s="127"/>
      <c r="KFC58" s="127"/>
      <c r="KFD58" s="127"/>
      <c r="KFE58" s="127"/>
      <c r="KFF58" s="127"/>
      <c r="KFG58" s="127"/>
      <c r="KFH58" s="127"/>
      <c r="KFI58" s="127"/>
      <c r="KFJ58" s="127"/>
      <c r="KFK58" s="127"/>
      <c r="KFL58" s="127"/>
      <c r="KFM58" s="127"/>
      <c r="KFN58" s="127"/>
      <c r="KFO58" s="127"/>
      <c r="KFP58" s="127"/>
      <c r="KFQ58" s="127"/>
      <c r="KFR58" s="127"/>
      <c r="KFS58" s="127"/>
      <c r="KFT58" s="127"/>
      <c r="KFU58" s="127"/>
      <c r="KFV58" s="127"/>
      <c r="KFW58" s="127"/>
      <c r="KFX58" s="127"/>
      <c r="KFY58" s="127"/>
      <c r="KFZ58" s="127"/>
      <c r="KGA58" s="127"/>
      <c r="KGB58" s="127"/>
      <c r="KGC58" s="127"/>
      <c r="KGD58" s="127"/>
      <c r="KGE58" s="127"/>
      <c r="KGF58" s="127"/>
      <c r="KGG58" s="127"/>
      <c r="KGH58" s="127"/>
      <c r="KGI58" s="127"/>
      <c r="KGJ58" s="127"/>
      <c r="KGK58" s="127"/>
      <c r="KGL58" s="127"/>
      <c r="KGM58" s="127"/>
      <c r="KGN58" s="127"/>
      <c r="KGO58" s="127"/>
      <c r="KGP58" s="127"/>
      <c r="KGQ58" s="127"/>
      <c r="KGR58" s="127"/>
      <c r="KGS58" s="127"/>
      <c r="KGT58" s="127"/>
      <c r="KGU58" s="127"/>
      <c r="KGV58" s="127"/>
      <c r="KGW58" s="127"/>
      <c r="KGX58" s="127"/>
      <c r="KGY58" s="127"/>
      <c r="KGZ58" s="127"/>
      <c r="KHA58" s="127"/>
      <c r="KHB58" s="127"/>
      <c r="KHC58" s="127"/>
      <c r="KHD58" s="127"/>
      <c r="KHE58" s="127"/>
      <c r="KHF58" s="127"/>
      <c r="KHG58" s="127"/>
      <c r="KHH58" s="127"/>
      <c r="KHI58" s="127"/>
      <c r="KHJ58" s="127"/>
      <c r="KHK58" s="127"/>
      <c r="KHL58" s="127"/>
      <c r="KHM58" s="127"/>
      <c r="KHN58" s="127"/>
      <c r="KHO58" s="127"/>
      <c r="KHP58" s="127"/>
      <c r="KHQ58" s="127"/>
      <c r="KHR58" s="127"/>
      <c r="KHS58" s="127"/>
      <c r="KHT58" s="127"/>
      <c r="KHU58" s="127"/>
      <c r="KHV58" s="127"/>
      <c r="KHW58" s="127"/>
      <c r="KHX58" s="127"/>
      <c r="KHY58" s="127"/>
      <c r="KHZ58" s="127"/>
      <c r="KIA58" s="127"/>
      <c r="KIB58" s="127"/>
      <c r="KIC58" s="127"/>
      <c r="KID58" s="127"/>
      <c r="KIE58" s="127"/>
      <c r="KIF58" s="127"/>
      <c r="KIG58" s="127"/>
      <c r="KIH58" s="127"/>
      <c r="KII58" s="127"/>
      <c r="KIJ58" s="127"/>
      <c r="KIK58" s="127"/>
      <c r="KIL58" s="127"/>
      <c r="KIM58" s="127"/>
      <c r="KIN58" s="127"/>
      <c r="KIO58" s="127"/>
      <c r="KIP58" s="127"/>
      <c r="KIQ58" s="127"/>
      <c r="KIR58" s="127"/>
      <c r="KIS58" s="127"/>
      <c r="KIT58" s="127"/>
      <c r="KIU58" s="127"/>
      <c r="KIV58" s="127"/>
      <c r="KIW58" s="127"/>
      <c r="KIX58" s="127"/>
      <c r="KIY58" s="127"/>
      <c r="KIZ58" s="127"/>
      <c r="KJA58" s="127"/>
      <c r="KJB58" s="127"/>
      <c r="KJC58" s="127"/>
      <c r="KJD58" s="127"/>
      <c r="KJE58" s="127"/>
      <c r="KJF58" s="127"/>
      <c r="KJG58" s="127"/>
      <c r="KJH58" s="127"/>
      <c r="KJI58" s="127"/>
      <c r="KJJ58" s="127"/>
      <c r="KJK58" s="127"/>
      <c r="KJL58" s="127"/>
      <c r="KJM58" s="127"/>
      <c r="KJN58" s="127"/>
      <c r="KJO58" s="127"/>
      <c r="KJP58" s="127"/>
      <c r="KJQ58" s="127"/>
      <c r="KJR58" s="127"/>
      <c r="KJS58" s="127"/>
      <c r="KJT58" s="127"/>
      <c r="KJU58" s="127"/>
      <c r="KJV58" s="127"/>
      <c r="KJW58" s="127"/>
      <c r="KJX58" s="127"/>
      <c r="KJY58" s="127"/>
      <c r="KJZ58" s="127"/>
      <c r="KKA58" s="127"/>
      <c r="KKB58" s="127"/>
      <c r="KKC58" s="127"/>
      <c r="KKD58" s="127"/>
      <c r="KKE58" s="127"/>
      <c r="KKF58" s="127"/>
      <c r="KKG58" s="127"/>
      <c r="KKH58" s="127"/>
      <c r="KKI58" s="127"/>
      <c r="KKJ58" s="127"/>
      <c r="KKK58" s="127"/>
      <c r="KKL58" s="127"/>
      <c r="KKM58" s="127"/>
      <c r="KKN58" s="127"/>
      <c r="KKO58" s="127"/>
      <c r="KKP58" s="127"/>
      <c r="KKQ58" s="127"/>
      <c r="KKR58" s="127"/>
      <c r="KKS58" s="127"/>
      <c r="KKT58" s="127"/>
      <c r="KKU58" s="127"/>
      <c r="KKV58" s="127"/>
      <c r="KKW58" s="127"/>
      <c r="KKX58" s="127"/>
      <c r="KKY58" s="127"/>
      <c r="KKZ58" s="127"/>
      <c r="KLA58" s="127"/>
      <c r="KLB58" s="127"/>
      <c r="KLC58" s="127"/>
      <c r="KLD58" s="127"/>
      <c r="KLE58" s="127"/>
      <c r="KLF58" s="127"/>
      <c r="KLG58" s="127"/>
      <c r="KLH58" s="127"/>
      <c r="KLI58" s="127"/>
      <c r="KLJ58" s="127"/>
      <c r="KLK58" s="127"/>
      <c r="KLL58" s="127"/>
      <c r="KLM58" s="127"/>
      <c r="KLN58" s="127"/>
      <c r="KLO58" s="127"/>
      <c r="KLP58" s="127"/>
      <c r="KLQ58" s="127"/>
      <c r="KLR58" s="127"/>
      <c r="KLS58" s="127"/>
      <c r="KLT58" s="127"/>
      <c r="KLU58" s="127"/>
      <c r="KLV58" s="127"/>
      <c r="KLW58" s="127"/>
      <c r="KLX58" s="127"/>
      <c r="KLY58" s="127"/>
      <c r="KLZ58" s="127"/>
      <c r="KMA58" s="127"/>
      <c r="KMB58" s="127"/>
      <c r="KMC58" s="127"/>
      <c r="KMD58" s="127"/>
      <c r="KME58" s="127"/>
      <c r="KMF58" s="127"/>
      <c r="KMG58" s="127"/>
      <c r="KMH58" s="127"/>
      <c r="KMI58" s="127"/>
      <c r="KMJ58" s="127"/>
      <c r="KMK58" s="127"/>
      <c r="KML58" s="127"/>
      <c r="KMM58" s="127"/>
      <c r="KMN58" s="127"/>
      <c r="KMO58" s="127"/>
      <c r="KMP58" s="127"/>
      <c r="KMQ58" s="127"/>
      <c r="KMR58" s="127"/>
      <c r="KMS58" s="127"/>
      <c r="KMT58" s="127"/>
      <c r="KMU58" s="127"/>
      <c r="KMV58" s="127"/>
      <c r="KMW58" s="127"/>
      <c r="KMX58" s="127"/>
      <c r="KMY58" s="127"/>
      <c r="KMZ58" s="127"/>
      <c r="KNA58" s="127"/>
      <c r="KNB58" s="127"/>
      <c r="KNC58" s="127"/>
      <c r="KND58" s="127"/>
      <c r="KNE58" s="127"/>
      <c r="KNF58" s="127"/>
      <c r="KNG58" s="127"/>
      <c r="KNH58" s="127"/>
      <c r="KNI58" s="127"/>
      <c r="KNJ58" s="127"/>
      <c r="KNK58" s="127"/>
      <c r="KNL58" s="127"/>
      <c r="KNM58" s="127"/>
      <c r="KNN58" s="127"/>
      <c r="KNO58" s="127"/>
      <c r="KNP58" s="127"/>
      <c r="KNQ58" s="127"/>
      <c r="KNR58" s="127"/>
      <c r="KNS58" s="127"/>
      <c r="KNT58" s="127"/>
      <c r="KNU58" s="127"/>
      <c r="KNV58" s="127"/>
      <c r="KNW58" s="127"/>
      <c r="KNX58" s="127"/>
      <c r="KNY58" s="127"/>
      <c r="KNZ58" s="127"/>
      <c r="KOA58" s="127"/>
      <c r="KOB58" s="127"/>
      <c r="KOC58" s="127"/>
      <c r="KOD58" s="127"/>
      <c r="KOE58" s="127"/>
      <c r="KOF58" s="127"/>
      <c r="KOG58" s="127"/>
      <c r="KOH58" s="127"/>
      <c r="KOI58" s="127"/>
      <c r="KOJ58" s="127"/>
      <c r="KOK58" s="127"/>
      <c r="KOL58" s="127"/>
      <c r="KOM58" s="127"/>
      <c r="KON58" s="127"/>
      <c r="KOO58" s="127"/>
      <c r="KOP58" s="127"/>
      <c r="KOQ58" s="127"/>
      <c r="KOR58" s="127"/>
      <c r="KOS58" s="127"/>
      <c r="KOT58" s="127"/>
      <c r="KOU58" s="127"/>
      <c r="KOV58" s="127"/>
      <c r="KOW58" s="127"/>
      <c r="KOX58" s="127"/>
      <c r="KOY58" s="127"/>
      <c r="KOZ58" s="127"/>
      <c r="KPA58" s="127"/>
      <c r="KPB58" s="127"/>
      <c r="KPC58" s="127"/>
      <c r="KPD58" s="127"/>
      <c r="KPE58" s="127"/>
      <c r="KPF58" s="127"/>
      <c r="KPG58" s="127"/>
      <c r="KPH58" s="127"/>
      <c r="KPI58" s="127"/>
      <c r="KPJ58" s="127"/>
      <c r="KPK58" s="127"/>
      <c r="KPL58" s="127"/>
      <c r="KPM58" s="127"/>
      <c r="KPN58" s="127"/>
      <c r="KPO58" s="127"/>
      <c r="KPP58" s="127"/>
      <c r="KPQ58" s="127"/>
      <c r="KPR58" s="127"/>
      <c r="KPS58" s="127"/>
      <c r="KPT58" s="127"/>
      <c r="KPU58" s="127"/>
      <c r="KPV58" s="127"/>
      <c r="KPW58" s="127"/>
      <c r="KPX58" s="127"/>
      <c r="KPY58" s="127"/>
      <c r="KPZ58" s="127"/>
      <c r="KQA58" s="127"/>
      <c r="KQB58" s="127"/>
      <c r="KQC58" s="127"/>
      <c r="KQD58" s="127"/>
      <c r="KQE58" s="127"/>
      <c r="KQF58" s="127"/>
      <c r="KQG58" s="127"/>
      <c r="KQH58" s="127"/>
      <c r="KQI58" s="127"/>
      <c r="KQJ58" s="127"/>
      <c r="KQK58" s="127"/>
      <c r="KQL58" s="127"/>
      <c r="KQM58" s="127"/>
      <c r="KQN58" s="127"/>
      <c r="KQO58" s="127"/>
      <c r="KQP58" s="127"/>
      <c r="KQQ58" s="127"/>
      <c r="KQR58" s="127"/>
      <c r="KQS58" s="127"/>
      <c r="KQT58" s="127"/>
      <c r="KQU58" s="127"/>
      <c r="KQV58" s="127"/>
      <c r="KQW58" s="127"/>
      <c r="KQX58" s="127"/>
      <c r="KQY58" s="127"/>
      <c r="KQZ58" s="127"/>
      <c r="KRA58" s="127"/>
      <c r="KRB58" s="127"/>
      <c r="KRC58" s="127"/>
      <c r="KRD58" s="127"/>
      <c r="KRE58" s="127"/>
      <c r="KRF58" s="127"/>
      <c r="KRG58" s="127"/>
      <c r="KRH58" s="127"/>
      <c r="KRI58" s="127"/>
      <c r="KRJ58" s="127"/>
      <c r="KRK58" s="127"/>
      <c r="KRL58" s="127"/>
      <c r="KRM58" s="127"/>
      <c r="KRN58" s="127"/>
      <c r="KRO58" s="127"/>
      <c r="KRP58" s="127"/>
      <c r="KRQ58" s="127"/>
      <c r="KRR58" s="127"/>
      <c r="KRS58" s="127"/>
      <c r="KRT58" s="127"/>
      <c r="KRU58" s="127"/>
      <c r="KRV58" s="127"/>
      <c r="KRW58" s="127"/>
      <c r="KRX58" s="127"/>
      <c r="KRY58" s="127"/>
      <c r="KRZ58" s="127"/>
      <c r="KSA58" s="127"/>
      <c r="KSB58" s="127"/>
      <c r="KSC58" s="127"/>
      <c r="KSD58" s="127"/>
      <c r="KSE58" s="127"/>
      <c r="KSF58" s="127"/>
      <c r="KSG58" s="127"/>
      <c r="KSH58" s="127"/>
      <c r="KSI58" s="127"/>
      <c r="KSJ58" s="127"/>
      <c r="KSK58" s="127"/>
      <c r="KSL58" s="127"/>
      <c r="KSM58" s="127"/>
      <c r="KSN58" s="127"/>
      <c r="KSO58" s="127"/>
      <c r="KSP58" s="127"/>
      <c r="KSQ58" s="127"/>
      <c r="KSR58" s="127"/>
      <c r="KSS58" s="127"/>
      <c r="KST58" s="127"/>
      <c r="KSU58" s="127"/>
      <c r="KSV58" s="127"/>
      <c r="KSW58" s="127"/>
      <c r="KSX58" s="127"/>
      <c r="KSY58" s="127"/>
      <c r="KSZ58" s="127"/>
      <c r="KTA58" s="127"/>
      <c r="KTB58" s="127"/>
      <c r="KTC58" s="127"/>
      <c r="KTD58" s="127"/>
      <c r="KTE58" s="127"/>
      <c r="KTF58" s="127"/>
      <c r="KTG58" s="127"/>
      <c r="KTH58" s="127"/>
      <c r="KTI58" s="127"/>
      <c r="KTJ58" s="127"/>
      <c r="KTK58" s="127"/>
      <c r="KTL58" s="127"/>
      <c r="KTM58" s="127"/>
      <c r="KTN58" s="127"/>
      <c r="KTO58" s="127"/>
      <c r="KTP58" s="127"/>
      <c r="KTQ58" s="127"/>
      <c r="KTR58" s="127"/>
      <c r="KTS58" s="127"/>
      <c r="KTT58" s="127"/>
      <c r="KTU58" s="127"/>
      <c r="KTV58" s="127"/>
      <c r="KTW58" s="127"/>
      <c r="KTX58" s="127"/>
      <c r="KTY58" s="127"/>
      <c r="KTZ58" s="127"/>
      <c r="KUA58" s="127"/>
      <c r="KUB58" s="127"/>
      <c r="KUC58" s="127"/>
      <c r="KUD58" s="127"/>
      <c r="KUE58" s="127"/>
      <c r="KUF58" s="127"/>
      <c r="KUG58" s="127"/>
      <c r="KUH58" s="127"/>
      <c r="KUI58" s="127"/>
      <c r="KUJ58" s="127"/>
      <c r="KUK58" s="127"/>
      <c r="KUL58" s="127"/>
      <c r="KUM58" s="127"/>
      <c r="KUN58" s="127"/>
      <c r="KUO58" s="127"/>
      <c r="KUP58" s="127"/>
      <c r="KUQ58" s="127"/>
      <c r="KUR58" s="127"/>
      <c r="KUS58" s="127"/>
      <c r="KUT58" s="127"/>
      <c r="KUU58" s="127"/>
      <c r="KUV58" s="127"/>
      <c r="KUW58" s="127"/>
      <c r="KUX58" s="127"/>
      <c r="KUY58" s="127"/>
      <c r="KUZ58" s="127"/>
      <c r="KVA58" s="127"/>
      <c r="KVB58" s="127"/>
      <c r="KVC58" s="127"/>
      <c r="KVD58" s="127"/>
      <c r="KVE58" s="127"/>
      <c r="KVF58" s="127"/>
      <c r="KVG58" s="127"/>
      <c r="KVH58" s="127"/>
      <c r="KVI58" s="127"/>
      <c r="KVJ58" s="127"/>
      <c r="KVK58" s="127"/>
      <c r="KVL58" s="127"/>
      <c r="KVM58" s="127"/>
      <c r="KVN58" s="127"/>
      <c r="KVO58" s="127"/>
      <c r="KVP58" s="127"/>
      <c r="KVQ58" s="127"/>
      <c r="KVR58" s="127"/>
      <c r="KVS58" s="127"/>
      <c r="KVT58" s="127"/>
      <c r="KVU58" s="127"/>
      <c r="KVV58" s="127"/>
      <c r="KVW58" s="127"/>
      <c r="KVX58" s="127"/>
      <c r="KVY58" s="127"/>
      <c r="KVZ58" s="127"/>
      <c r="KWA58" s="127"/>
      <c r="KWB58" s="127"/>
      <c r="KWC58" s="127"/>
      <c r="KWD58" s="127"/>
      <c r="KWE58" s="127"/>
      <c r="KWF58" s="127"/>
      <c r="KWG58" s="127"/>
      <c r="KWH58" s="127"/>
      <c r="KWI58" s="127"/>
      <c r="KWJ58" s="127"/>
      <c r="KWK58" s="127"/>
      <c r="KWL58" s="127"/>
      <c r="KWM58" s="127"/>
      <c r="KWN58" s="127"/>
      <c r="KWO58" s="127"/>
      <c r="KWP58" s="127"/>
      <c r="KWQ58" s="127"/>
      <c r="KWR58" s="127"/>
      <c r="KWS58" s="127"/>
      <c r="KWT58" s="127"/>
      <c r="KWU58" s="127"/>
      <c r="KWV58" s="127"/>
      <c r="KWW58" s="127"/>
      <c r="KWX58" s="127"/>
      <c r="KWY58" s="127"/>
      <c r="KWZ58" s="127"/>
      <c r="KXA58" s="127"/>
      <c r="KXB58" s="127"/>
      <c r="KXC58" s="127"/>
      <c r="KXD58" s="127"/>
      <c r="KXE58" s="127"/>
      <c r="KXF58" s="127"/>
      <c r="KXG58" s="127"/>
      <c r="KXH58" s="127"/>
      <c r="KXI58" s="127"/>
      <c r="KXJ58" s="127"/>
      <c r="KXK58" s="127"/>
      <c r="KXL58" s="127"/>
      <c r="KXM58" s="127"/>
      <c r="KXN58" s="127"/>
      <c r="KXO58" s="127"/>
      <c r="KXP58" s="127"/>
      <c r="KXQ58" s="127"/>
      <c r="KXR58" s="127"/>
      <c r="KXS58" s="127"/>
      <c r="KXT58" s="127"/>
      <c r="KXU58" s="127"/>
      <c r="KXV58" s="127"/>
      <c r="KXW58" s="127"/>
      <c r="KXX58" s="127"/>
      <c r="KXY58" s="127"/>
      <c r="KXZ58" s="127"/>
      <c r="KYA58" s="127"/>
      <c r="KYB58" s="127"/>
      <c r="KYC58" s="127"/>
      <c r="KYD58" s="127"/>
      <c r="KYE58" s="127"/>
      <c r="KYF58" s="127"/>
      <c r="KYG58" s="127"/>
      <c r="KYH58" s="127"/>
      <c r="KYI58" s="127"/>
      <c r="KYJ58" s="127"/>
      <c r="KYK58" s="127"/>
      <c r="KYL58" s="127"/>
      <c r="KYM58" s="127"/>
      <c r="KYN58" s="127"/>
      <c r="KYO58" s="127"/>
      <c r="KYP58" s="127"/>
      <c r="KYQ58" s="127"/>
      <c r="KYR58" s="127"/>
      <c r="KYS58" s="127"/>
      <c r="KYT58" s="127"/>
      <c r="KYU58" s="127"/>
      <c r="KYV58" s="127"/>
      <c r="KYW58" s="127"/>
      <c r="KYX58" s="127"/>
      <c r="KYY58" s="127"/>
      <c r="KYZ58" s="127"/>
      <c r="KZA58" s="127"/>
      <c r="KZB58" s="127"/>
      <c r="KZC58" s="127"/>
      <c r="KZD58" s="127"/>
      <c r="KZE58" s="127"/>
      <c r="KZF58" s="127"/>
      <c r="KZG58" s="127"/>
      <c r="KZH58" s="127"/>
      <c r="KZI58" s="127"/>
      <c r="KZJ58" s="127"/>
      <c r="KZK58" s="127"/>
      <c r="KZL58" s="127"/>
      <c r="KZM58" s="127"/>
      <c r="KZN58" s="127"/>
      <c r="KZO58" s="127"/>
      <c r="KZP58" s="127"/>
      <c r="KZQ58" s="127"/>
      <c r="KZR58" s="127"/>
      <c r="KZS58" s="127"/>
      <c r="KZT58" s="127"/>
      <c r="KZU58" s="127"/>
      <c r="KZV58" s="127"/>
      <c r="KZW58" s="127"/>
      <c r="KZX58" s="127"/>
      <c r="KZY58" s="127"/>
      <c r="KZZ58" s="127"/>
      <c r="LAA58" s="127"/>
      <c r="LAB58" s="127"/>
      <c r="LAC58" s="127"/>
      <c r="LAD58" s="127"/>
      <c r="LAE58" s="127"/>
      <c r="LAF58" s="127"/>
      <c r="LAG58" s="127"/>
      <c r="LAH58" s="127"/>
      <c r="LAI58" s="127"/>
      <c r="LAJ58" s="127"/>
      <c r="LAK58" s="127"/>
      <c r="LAL58" s="127"/>
      <c r="LAM58" s="127"/>
      <c r="LAN58" s="127"/>
      <c r="LAO58" s="127"/>
      <c r="LAP58" s="127"/>
      <c r="LAQ58" s="127"/>
      <c r="LAR58" s="127"/>
      <c r="LAS58" s="127"/>
      <c r="LAT58" s="127"/>
      <c r="LAU58" s="127"/>
      <c r="LAV58" s="127"/>
      <c r="LAW58" s="127"/>
      <c r="LAX58" s="127"/>
      <c r="LAY58" s="127"/>
      <c r="LAZ58" s="127"/>
      <c r="LBA58" s="127"/>
      <c r="LBB58" s="127"/>
      <c r="LBC58" s="127"/>
      <c r="LBD58" s="127"/>
      <c r="LBE58" s="127"/>
      <c r="LBF58" s="127"/>
      <c r="LBG58" s="127"/>
      <c r="LBH58" s="127"/>
      <c r="LBI58" s="127"/>
      <c r="LBJ58" s="127"/>
      <c r="LBK58" s="127"/>
      <c r="LBL58" s="127"/>
      <c r="LBM58" s="127"/>
      <c r="LBN58" s="127"/>
      <c r="LBO58" s="127"/>
      <c r="LBP58" s="127"/>
      <c r="LBQ58" s="127"/>
      <c r="LBR58" s="127"/>
      <c r="LBS58" s="127"/>
      <c r="LBT58" s="127"/>
      <c r="LBU58" s="127"/>
      <c r="LBV58" s="127"/>
      <c r="LBW58" s="127"/>
      <c r="LBX58" s="127"/>
      <c r="LBY58" s="127"/>
      <c r="LBZ58" s="127"/>
      <c r="LCA58" s="127"/>
      <c r="LCB58" s="127"/>
      <c r="LCC58" s="127"/>
      <c r="LCD58" s="127"/>
      <c r="LCE58" s="127"/>
      <c r="LCF58" s="127"/>
      <c r="LCG58" s="127"/>
      <c r="LCH58" s="127"/>
      <c r="LCI58" s="127"/>
      <c r="LCJ58" s="127"/>
      <c r="LCK58" s="127"/>
      <c r="LCL58" s="127"/>
      <c r="LCM58" s="127"/>
      <c r="LCN58" s="127"/>
      <c r="LCO58" s="127"/>
      <c r="LCP58" s="127"/>
      <c r="LCQ58" s="127"/>
      <c r="LCR58" s="127"/>
      <c r="LCS58" s="127"/>
      <c r="LCT58" s="127"/>
      <c r="LCU58" s="127"/>
      <c r="LCV58" s="127"/>
      <c r="LCW58" s="127"/>
      <c r="LCX58" s="127"/>
      <c r="LCY58" s="127"/>
      <c r="LCZ58" s="127"/>
      <c r="LDA58" s="127"/>
      <c r="LDB58" s="127"/>
      <c r="LDC58" s="127"/>
      <c r="LDD58" s="127"/>
      <c r="LDE58" s="127"/>
      <c r="LDF58" s="127"/>
      <c r="LDG58" s="127"/>
      <c r="LDH58" s="127"/>
      <c r="LDI58" s="127"/>
      <c r="LDJ58" s="127"/>
      <c r="LDK58" s="127"/>
      <c r="LDL58" s="127"/>
      <c r="LDM58" s="127"/>
      <c r="LDN58" s="127"/>
      <c r="LDO58" s="127"/>
      <c r="LDP58" s="127"/>
      <c r="LDQ58" s="127"/>
      <c r="LDR58" s="127"/>
      <c r="LDS58" s="127"/>
      <c r="LDT58" s="127"/>
      <c r="LDU58" s="127"/>
      <c r="LDV58" s="127"/>
      <c r="LDW58" s="127"/>
      <c r="LDX58" s="127"/>
      <c r="LDY58" s="127"/>
      <c r="LDZ58" s="127"/>
      <c r="LEA58" s="127"/>
      <c r="LEB58" s="127"/>
      <c r="LEC58" s="127"/>
      <c r="LED58" s="127"/>
      <c r="LEE58" s="127"/>
      <c r="LEF58" s="127"/>
      <c r="LEG58" s="127"/>
      <c r="LEH58" s="127"/>
      <c r="LEI58" s="127"/>
      <c r="LEJ58" s="127"/>
      <c r="LEK58" s="127"/>
      <c r="LEL58" s="127"/>
      <c r="LEM58" s="127"/>
      <c r="LEN58" s="127"/>
      <c r="LEO58" s="127"/>
      <c r="LEP58" s="127"/>
      <c r="LEQ58" s="127"/>
      <c r="LER58" s="127"/>
      <c r="LES58" s="127"/>
      <c r="LET58" s="127"/>
      <c r="LEU58" s="127"/>
      <c r="LEV58" s="127"/>
      <c r="LEW58" s="127"/>
      <c r="LEX58" s="127"/>
      <c r="LEY58" s="127"/>
      <c r="LEZ58" s="127"/>
      <c r="LFA58" s="127"/>
      <c r="LFB58" s="127"/>
      <c r="LFC58" s="127"/>
      <c r="LFD58" s="127"/>
      <c r="LFE58" s="127"/>
      <c r="LFF58" s="127"/>
      <c r="LFG58" s="127"/>
      <c r="LFH58" s="127"/>
      <c r="LFI58" s="127"/>
      <c r="LFJ58" s="127"/>
      <c r="LFK58" s="127"/>
      <c r="LFL58" s="127"/>
      <c r="LFM58" s="127"/>
      <c r="LFN58" s="127"/>
      <c r="LFO58" s="127"/>
      <c r="LFP58" s="127"/>
      <c r="LFQ58" s="127"/>
      <c r="LFR58" s="127"/>
      <c r="LFS58" s="127"/>
      <c r="LFT58" s="127"/>
      <c r="LFU58" s="127"/>
      <c r="LFV58" s="127"/>
      <c r="LFW58" s="127"/>
      <c r="LFX58" s="127"/>
      <c r="LFY58" s="127"/>
      <c r="LFZ58" s="127"/>
      <c r="LGA58" s="127"/>
      <c r="LGB58" s="127"/>
      <c r="LGC58" s="127"/>
      <c r="LGD58" s="127"/>
      <c r="LGE58" s="127"/>
      <c r="LGF58" s="127"/>
      <c r="LGG58" s="127"/>
      <c r="LGH58" s="127"/>
      <c r="LGI58" s="127"/>
      <c r="LGJ58" s="127"/>
      <c r="LGK58" s="127"/>
      <c r="LGL58" s="127"/>
      <c r="LGM58" s="127"/>
      <c r="LGN58" s="127"/>
      <c r="LGO58" s="127"/>
      <c r="LGP58" s="127"/>
      <c r="LGQ58" s="127"/>
      <c r="LGR58" s="127"/>
      <c r="LGS58" s="127"/>
      <c r="LGT58" s="127"/>
      <c r="LGU58" s="127"/>
      <c r="LGV58" s="127"/>
      <c r="LGW58" s="127"/>
      <c r="LGX58" s="127"/>
      <c r="LGY58" s="127"/>
      <c r="LGZ58" s="127"/>
      <c r="LHA58" s="127"/>
      <c r="LHB58" s="127"/>
      <c r="LHC58" s="127"/>
      <c r="LHD58" s="127"/>
      <c r="LHE58" s="127"/>
      <c r="LHF58" s="127"/>
      <c r="LHG58" s="127"/>
      <c r="LHH58" s="127"/>
      <c r="LHI58" s="127"/>
      <c r="LHJ58" s="127"/>
      <c r="LHK58" s="127"/>
      <c r="LHL58" s="127"/>
      <c r="LHM58" s="127"/>
      <c r="LHN58" s="127"/>
      <c r="LHO58" s="127"/>
      <c r="LHP58" s="127"/>
      <c r="LHQ58" s="127"/>
      <c r="LHR58" s="127"/>
      <c r="LHS58" s="127"/>
      <c r="LHT58" s="127"/>
      <c r="LHU58" s="127"/>
      <c r="LHV58" s="127"/>
      <c r="LHW58" s="127"/>
      <c r="LHX58" s="127"/>
      <c r="LHY58" s="127"/>
      <c r="LHZ58" s="127"/>
      <c r="LIA58" s="127"/>
      <c r="LIB58" s="127"/>
      <c r="LIC58" s="127"/>
      <c r="LID58" s="127"/>
      <c r="LIE58" s="127"/>
      <c r="LIF58" s="127"/>
      <c r="LIG58" s="127"/>
      <c r="LIH58" s="127"/>
      <c r="LII58" s="127"/>
      <c r="LIJ58" s="127"/>
      <c r="LIK58" s="127"/>
      <c r="LIL58" s="127"/>
      <c r="LIM58" s="127"/>
      <c r="LIN58" s="127"/>
      <c r="LIO58" s="127"/>
      <c r="LIP58" s="127"/>
      <c r="LIQ58" s="127"/>
      <c r="LIR58" s="127"/>
      <c r="LIS58" s="127"/>
      <c r="LIT58" s="127"/>
      <c r="LIU58" s="127"/>
      <c r="LIV58" s="127"/>
      <c r="LIW58" s="127"/>
      <c r="LIX58" s="127"/>
      <c r="LIY58" s="127"/>
      <c r="LIZ58" s="127"/>
      <c r="LJA58" s="127"/>
      <c r="LJB58" s="127"/>
      <c r="LJC58" s="127"/>
      <c r="LJD58" s="127"/>
      <c r="LJE58" s="127"/>
      <c r="LJF58" s="127"/>
      <c r="LJG58" s="127"/>
      <c r="LJH58" s="127"/>
      <c r="LJI58" s="127"/>
      <c r="LJJ58" s="127"/>
      <c r="LJK58" s="127"/>
      <c r="LJL58" s="127"/>
      <c r="LJM58" s="127"/>
      <c r="LJN58" s="127"/>
      <c r="LJO58" s="127"/>
      <c r="LJP58" s="127"/>
      <c r="LJQ58" s="127"/>
      <c r="LJR58" s="127"/>
      <c r="LJS58" s="127"/>
      <c r="LJT58" s="127"/>
      <c r="LJU58" s="127"/>
      <c r="LJV58" s="127"/>
      <c r="LJW58" s="127"/>
      <c r="LJX58" s="127"/>
      <c r="LJY58" s="127"/>
      <c r="LJZ58" s="127"/>
      <c r="LKA58" s="127"/>
      <c r="LKB58" s="127"/>
      <c r="LKC58" s="127"/>
      <c r="LKD58" s="127"/>
      <c r="LKE58" s="127"/>
      <c r="LKF58" s="127"/>
      <c r="LKG58" s="127"/>
      <c r="LKH58" s="127"/>
      <c r="LKI58" s="127"/>
      <c r="LKJ58" s="127"/>
      <c r="LKK58" s="127"/>
      <c r="LKL58" s="127"/>
      <c r="LKM58" s="127"/>
      <c r="LKN58" s="127"/>
      <c r="LKO58" s="127"/>
      <c r="LKP58" s="127"/>
      <c r="LKQ58" s="127"/>
      <c r="LKR58" s="127"/>
      <c r="LKS58" s="127"/>
      <c r="LKT58" s="127"/>
      <c r="LKU58" s="127"/>
      <c r="LKV58" s="127"/>
      <c r="LKW58" s="127"/>
      <c r="LKX58" s="127"/>
      <c r="LKY58" s="127"/>
      <c r="LKZ58" s="127"/>
      <c r="LLA58" s="127"/>
      <c r="LLB58" s="127"/>
      <c r="LLC58" s="127"/>
      <c r="LLD58" s="127"/>
      <c r="LLE58" s="127"/>
      <c r="LLF58" s="127"/>
      <c r="LLG58" s="127"/>
      <c r="LLH58" s="127"/>
      <c r="LLI58" s="127"/>
      <c r="LLJ58" s="127"/>
      <c r="LLK58" s="127"/>
      <c r="LLL58" s="127"/>
      <c r="LLM58" s="127"/>
      <c r="LLN58" s="127"/>
      <c r="LLO58" s="127"/>
      <c r="LLP58" s="127"/>
      <c r="LLQ58" s="127"/>
      <c r="LLR58" s="127"/>
      <c r="LLS58" s="127"/>
      <c r="LLT58" s="127"/>
      <c r="LLU58" s="127"/>
      <c r="LLV58" s="127"/>
      <c r="LLW58" s="127"/>
      <c r="LLX58" s="127"/>
      <c r="LLY58" s="127"/>
      <c r="LLZ58" s="127"/>
      <c r="LMA58" s="127"/>
      <c r="LMB58" s="127"/>
      <c r="LMC58" s="127"/>
      <c r="LMD58" s="127"/>
      <c r="LME58" s="127"/>
      <c r="LMF58" s="127"/>
      <c r="LMG58" s="127"/>
      <c r="LMH58" s="127"/>
      <c r="LMI58" s="127"/>
      <c r="LMJ58" s="127"/>
      <c r="LMK58" s="127"/>
      <c r="LML58" s="127"/>
      <c r="LMM58" s="127"/>
      <c r="LMN58" s="127"/>
      <c r="LMO58" s="127"/>
      <c r="LMP58" s="127"/>
      <c r="LMQ58" s="127"/>
      <c r="LMR58" s="127"/>
      <c r="LMS58" s="127"/>
      <c r="LMT58" s="127"/>
      <c r="LMU58" s="127"/>
      <c r="LMV58" s="127"/>
      <c r="LMW58" s="127"/>
      <c r="LMX58" s="127"/>
      <c r="LMY58" s="127"/>
      <c r="LMZ58" s="127"/>
      <c r="LNA58" s="127"/>
      <c r="LNB58" s="127"/>
      <c r="LNC58" s="127"/>
      <c r="LND58" s="127"/>
      <c r="LNE58" s="127"/>
      <c r="LNF58" s="127"/>
      <c r="LNG58" s="127"/>
      <c r="LNH58" s="127"/>
      <c r="LNI58" s="127"/>
      <c r="LNJ58" s="127"/>
      <c r="LNK58" s="127"/>
      <c r="LNL58" s="127"/>
      <c r="LNM58" s="127"/>
      <c r="LNN58" s="127"/>
      <c r="LNO58" s="127"/>
      <c r="LNP58" s="127"/>
      <c r="LNQ58" s="127"/>
      <c r="LNR58" s="127"/>
      <c r="LNS58" s="127"/>
      <c r="LNT58" s="127"/>
      <c r="LNU58" s="127"/>
      <c r="LNV58" s="127"/>
      <c r="LNW58" s="127"/>
      <c r="LNX58" s="127"/>
      <c r="LNY58" s="127"/>
      <c r="LNZ58" s="127"/>
      <c r="LOA58" s="127"/>
      <c r="LOB58" s="127"/>
      <c r="LOC58" s="127"/>
      <c r="LOD58" s="127"/>
      <c r="LOE58" s="127"/>
      <c r="LOF58" s="127"/>
      <c r="LOG58" s="127"/>
      <c r="LOH58" s="127"/>
      <c r="LOI58" s="127"/>
      <c r="LOJ58" s="127"/>
      <c r="LOK58" s="127"/>
      <c r="LOL58" s="127"/>
      <c r="LOM58" s="127"/>
      <c r="LON58" s="127"/>
      <c r="LOO58" s="127"/>
      <c r="LOP58" s="127"/>
      <c r="LOQ58" s="127"/>
      <c r="LOR58" s="127"/>
      <c r="LOS58" s="127"/>
      <c r="LOT58" s="127"/>
      <c r="LOU58" s="127"/>
      <c r="LOV58" s="127"/>
      <c r="LOW58" s="127"/>
      <c r="LOX58" s="127"/>
      <c r="LOY58" s="127"/>
      <c r="LOZ58" s="127"/>
      <c r="LPA58" s="127"/>
      <c r="LPB58" s="127"/>
      <c r="LPC58" s="127"/>
      <c r="LPD58" s="127"/>
      <c r="LPE58" s="127"/>
      <c r="LPF58" s="127"/>
      <c r="LPG58" s="127"/>
      <c r="LPH58" s="127"/>
      <c r="LPI58" s="127"/>
      <c r="LPJ58" s="127"/>
      <c r="LPK58" s="127"/>
      <c r="LPL58" s="127"/>
      <c r="LPM58" s="127"/>
      <c r="LPN58" s="127"/>
      <c r="LPO58" s="127"/>
      <c r="LPP58" s="127"/>
      <c r="LPQ58" s="127"/>
      <c r="LPR58" s="127"/>
      <c r="LPS58" s="127"/>
      <c r="LPT58" s="127"/>
      <c r="LPU58" s="127"/>
      <c r="LPV58" s="127"/>
      <c r="LPW58" s="127"/>
      <c r="LPX58" s="127"/>
      <c r="LPY58" s="127"/>
      <c r="LPZ58" s="127"/>
      <c r="LQA58" s="127"/>
      <c r="LQB58" s="127"/>
      <c r="LQC58" s="127"/>
      <c r="LQD58" s="127"/>
      <c r="LQE58" s="127"/>
      <c r="LQF58" s="127"/>
      <c r="LQG58" s="127"/>
      <c r="LQH58" s="127"/>
      <c r="LQI58" s="127"/>
      <c r="LQJ58" s="127"/>
      <c r="LQK58" s="127"/>
      <c r="LQL58" s="127"/>
      <c r="LQM58" s="127"/>
      <c r="LQN58" s="127"/>
      <c r="LQO58" s="127"/>
      <c r="LQP58" s="127"/>
      <c r="LQQ58" s="127"/>
      <c r="LQR58" s="127"/>
      <c r="LQS58" s="127"/>
      <c r="LQT58" s="127"/>
      <c r="LQU58" s="127"/>
      <c r="LQV58" s="127"/>
      <c r="LQW58" s="127"/>
      <c r="LQX58" s="127"/>
      <c r="LQY58" s="127"/>
      <c r="LQZ58" s="127"/>
      <c r="LRA58" s="127"/>
      <c r="LRB58" s="127"/>
      <c r="LRC58" s="127"/>
      <c r="LRD58" s="127"/>
      <c r="LRE58" s="127"/>
      <c r="LRF58" s="127"/>
      <c r="LRG58" s="127"/>
      <c r="LRH58" s="127"/>
      <c r="LRI58" s="127"/>
      <c r="LRJ58" s="127"/>
      <c r="LRK58" s="127"/>
      <c r="LRL58" s="127"/>
      <c r="LRM58" s="127"/>
      <c r="LRN58" s="127"/>
      <c r="LRO58" s="127"/>
      <c r="LRP58" s="127"/>
      <c r="LRQ58" s="127"/>
      <c r="LRR58" s="127"/>
      <c r="LRS58" s="127"/>
      <c r="LRT58" s="127"/>
      <c r="LRU58" s="127"/>
      <c r="LRV58" s="127"/>
      <c r="LRW58" s="127"/>
      <c r="LRX58" s="127"/>
      <c r="LRY58" s="127"/>
      <c r="LRZ58" s="127"/>
      <c r="LSA58" s="127"/>
      <c r="LSB58" s="127"/>
      <c r="LSC58" s="127"/>
      <c r="LSD58" s="127"/>
      <c r="LSE58" s="127"/>
      <c r="LSF58" s="127"/>
      <c r="LSG58" s="127"/>
      <c r="LSH58" s="127"/>
      <c r="LSI58" s="127"/>
      <c r="LSJ58" s="127"/>
      <c r="LSK58" s="127"/>
      <c r="LSL58" s="127"/>
      <c r="LSM58" s="127"/>
      <c r="LSN58" s="127"/>
      <c r="LSO58" s="127"/>
      <c r="LSP58" s="127"/>
      <c r="LSQ58" s="127"/>
      <c r="LSR58" s="127"/>
      <c r="LSS58" s="127"/>
      <c r="LST58" s="127"/>
      <c r="LSU58" s="127"/>
      <c r="LSV58" s="127"/>
      <c r="LSW58" s="127"/>
      <c r="LSX58" s="127"/>
      <c r="LSY58" s="127"/>
      <c r="LSZ58" s="127"/>
      <c r="LTA58" s="127"/>
      <c r="LTB58" s="127"/>
      <c r="LTC58" s="127"/>
      <c r="LTD58" s="127"/>
      <c r="LTE58" s="127"/>
      <c r="LTF58" s="127"/>
      <c r="LTG58" s="127"/>
      <c r="LTH58" s="127"/>
      <c r="LTI58" s="127"/>
      <c r="LTJ58" s="127"/>
      <c r="LTK58" s="127"/>
      <c r="LTL58" s="127"/>
      <c r="LTM58" s="127"/>
      <c r="LTN58" s="127"/>
      <c r="LTO58" s="127"/>
      <c r="LTP58" s="127"/>
      <c r="LTQ58" s="127"/>
      <c r="LTR58" s="127"/>
      <c r="LTS58" s="127"/>
      <c r="LTT58" s="127"/>
      <c r="LTU58" s="127"/>
      <c r="LTV58" s="127"/>
      <c r="LTW58" s="127"/>
      <c r="LTX58" s="127"/>
      <c r="LTY58" s="127"/>
      <c r="LTZ58" s="127"/>
      <c r="LUA58" s="127"/>
      <c r="LUB58" s="127"/>
      <c r="LUC58" s="127"/>
      <c r="LUD58" s="127"/>
      <c r="LUE58" s="127"/>
      <c r="LUF58" s="127"/>
      <c r="LUG58" s="127"/>
      <c r="LUH58" s="127"/>
      <c r="LUI58" s="127"/>
      <c r="LUJ58" s="127"/>
      <c r="LUK58" s="127"/>
      <c r="LUL58" s="127"/>
      <c r="LUM58" s="127"/>
      <c r="LUN58" s="127"/>
      <c r="LUO58" s="127"/>
      <c r="LUP58" s="127"/>
      <c r="LUQ58" s="127"/>
      <c r="LUR58" s="127"/>
      <c r="LUS58" s="127"/>
      <c r="LUT58" s="127"/>
      <c r="LUU58" s="127"/>
      <c r="LUV58" s="127"/>
      <c r="LUW58" s="127"/>
      <c r="LUX58" s="127"/>
      <c r="LUY58" s="127"/>
      <c r="LUZ58" s="127"/>
      <c r="LVA58" s="127"/>
      <c r="LVB58" s="127"/>
      <c r="LVC58" s="127"/>
      <c r="LVD58" s="127"/>
      <c r="LVE58" s="127"/>
      <c r="LVF58" s="127"/>
      <c r="LVG58" s="127"/>
      <c r="LVH58" s="127"/>
      <c r="LVI58" s="127"/>
      <c r="LVJ58" s="127"/>
      <c r="LVK58" s="127"/>
      <c r="LVL58" s="127"/>
      <c r="LVM58" s="127"/>
      <c r="LVN58" s="127"/>
      <c r="LVO58" s="127"/>
      <c r="LVP58" s="127"/>
      <c r="LVQ58" s="127"/>
      <c r="LVR58" s="127"/>
      <c r="LVS58" s="127"/>
      <c r="LVT58" s="127"/>
      <c r="LVU58" s="127"/>
      <c r="LVV58" s="127"/>
      <c r="LVW58" s="127"/>
      <c r="LVX58" s="127"/>
      <c r="LVY58" s="127"/>
      <c r="LVZ58" s="127"/>
      <c r="LWA58" s="127"/>
      <c r="LWB58" s="127"/>
      <c r="LWC58" s="127"/>
      <c r="LWD58" s="127"/>
      <c r="LWE58" s="127"/>
      <c r="LWF58" s="127"/>
      <c r="LWG58" s="127"/>
      <c r="LWH58" s="127"/>
      <c r="LWI58" s="127"/>
      <c r="LWJ58" s="127"/>
      <c r="LWK58" s="127"/>
      <c r="LWL58" s="127"/>
      <c r="LWM58" s="127"/>
      <c r="LWN58" s="127"/>
      <c r="LWO58" s="127"/>
      <c r="LWP58" s="127"/>
      <c r="LWQ58" s="127"/>
      <c r="LWR58" s="127"/>
      <c r="LWS58" s="127"/>
      <c r="LWT58" s="127"/>
      <c r="LWU58" s="127"/>
      <c r="LWV58" s="127"/>
      <c r="LWW58" s="127"/>
      <c r="LWX58" s="127"/>
      <c r="LWY58" s="127"/>
      <c r="LWZ58" s="127"/>
      <c r="LXA58" s="127"/>
      <c r="LXB58" s="127"/>
      <c r="LXC58" s="127"/>
      <c r="LXD58" s="127"/>
      <c r="LXE58" s="127"/>
      <c r="LXF58" s="127"/>
      <c r="LXG58" s="127"/>
      <c r="LXH58" s="127"/>
      <c r="LXI58" s="127"/>
      <c r="LXJ58" s="127"/>
      <c r="LXK58" s="127"/>
      <c r="LXL58" s="127"/>
      <c r="LXM58" s="127"/>
      <c r="LXN58" s="127"/>
      <c r="LXO58" s="127"/>
      <c r="LXP58" s="127"/>
      <c r="LXQ58" s="127"/>
      <c r="LXR58" s="127"/>
      <c r="LXS58" s="127"/>
      <c r="LXT58" s="127"/>
      <c r="LXU58" s="127"/>
      <c r="LXV58" s="127"/>
      <c r="LXW58" s="127"/>
      <c r="LXX58" s="127"/>
      <c r="LXY58" s="127"/>
      <c r="LXZ58" s="127"/>
      <c r="LYA58" s="127"/>
      <c r="LYB58" s="127"/>
      <c r="LYC58" s="127"/>
      <c r="LYD58" s="127"/>
      <c r="LYE58" s="127"/>
      <c r="LYF58" s="127"/>
      <c r="LYG58" s="127"/>
      <c r="LYH58" s="127"/>
      <c r="LYI58" s="127"/>
      <c r="LYJ58" s="127"/>
      <c r="LYK58" s="127"/>
      <c r="LYL58" s="127"/>
      <c r="LYM58" s="127"/>
      <c r="LYN58" s="127"/>
      <c r="LYO58" s="127"/>
      <c r="LYP58" s="127"/>
      <c r="LYQ58" s="127"/>
      <c r="LYR58" s="127"/>
      <c r="LYS58" s="127"/>
      <c r="LYT58" s="127"/>
      <c r="LYU58" s="127"/>
      <c r="LYV58" s="127"/>
      <c r="LYW58" s="127"/>
      <c r="LYX58" s="127"/>
      <c r="LYY58" s="127"/>
      <c r="LYZ58" s="127"/>
      <c r="LZA58" s="127"/>
      <c r="LZB58" s="127"/>
      <c r="LZC58" s="127"/>
      <c r="LZD58" s="127"/>
      <c r="LZE58" s="127"/>
      <c r="LZF58" s="127"/>
      <c r="LZG58" s="127"/>
      <c r="LZH58" s="127"/>
      <c r="LZI58" s="127"/>
      <c r="LZJ58" s="127"/>
      <c r="LZK58" s="127"/>
      <c r="LZL58" s="127"/>
      <c r="LZM58" s="127"/>
      <c r="LZN58" s="127"/>
      <c r="LZO58" s="127"/>
      <c r="LZP58" s="127"/>
      <c r="LZQ58" s="127"/>
      <c r="LZR58" s="127"/>
      <c r="LZS58" s="127"/>
      <c r="LZT58" s="127"/>
      <c r="LZU58" s="127"/>
      <c r="LZV58" s="127"/>
      <c r="LZW58" s="127"/>
      <c r="LZX58" s="127"/>
      <c r="LZY58" s="127"/>
      <c r="LZZ58" s="127"/>
      <c r="MAA58" s="127"/>
      <c r="MAB58" s="127"/>
      <c r="MAC58" s="127"/>
      <c r="MAD58" s="127"/>
      <c r="MAE58" s="127"/>
      <c r="MAF58" s="127"/>
      <c r="MAG58" s="127"/>
      <c r="MAH58" s="127"/>
      <c r="MAI58" s="127"/>
      <c r="MAJ58" s="127"/>
      <c r="MAK58" s="127"/>
      <c r="MAL58" s="127"/>
      <c r="MAM58" s="127"/>
      <c r="MAN58" s="127"/>
      <c r="MAO58" s="127"/>
      <c r="MAP58" s="127"/>
      <c r="MAQ58" s="127"/>
      <c r="MAR58" s="127"/>
      <c r="MAS58" s="127"/>
      <c r="MAT58" s="127"/>
      <c r="MAU58" s="127"/>
      <c r="MAV58" s="127"/>
      <c r="MAW58" s="127"/>
      <c r="MAX58" s="127"/>
      <c r="MAY58" s="127"/>
      <c r="MAZ58" s="127"/>
      <c r="MBA58" s="127"/>
      <c r="MBB58" s="127"/>
      <c r="MBC58" s="127"/>
      <c r="MBD58" s="127"/>
      <c r="MBE58" s="127"/>
      <c r="MBF58" s="127"/>
      <c r="MBG58" s="127"/>
      <c r="MBH58" s="127"/>
      <c r="MBI58" s="127"/>
      <c r="MBJ58" s="127"/>
      <c r="MBK58" s="127"/>
      <c r="MBL58" s="127"/>
      <c r="MBM58" s="127"/>
      <c r="MBN58" s="127"/>
      <c r="MBO58" s="127"/>
      <c r="MBP58" s="127"/>
      <c r="MBQ58" s="127"/>
      <c r="MBR58" s="127"/>
      <c r="MBS58" s="127"/>
      <c r="MBT58" s="127"/>
      <c r="MBU58" s="127"/>
      <c r="MBV58" s="127"/>
      <c r="MBW58" s="127"/>
      <c r="MBX58" s="127"/>
      <c r="MBY58" s="127"/>
      <c r="MBZ58" s="127"/>
      <c r="MCA58" s="127"/>
      <c r="MCB58" s="127"/>
      <c r="MCC58" s="127"/>
      <c r="MCD58" s="127"/>
      <c r="MCE58" s="127"/>
      <c r="MCF58" s="127"/>
      <c r="MCG58" s="127"/>
      <c r="MCH58" s="127"/>
      <c r="MCI58" s="127"/>
      <c r="MCJ58" s="127"/>
      <c r="MCK58" s="127"/>
      <c r="MCL58" s="127"/>
      <c r="MCM58" s="127"/>
      <c r="MCN58" s="127"/>
      <c r="MCO58" s="127"/>
      <c r="MCP58" s="127"/>
      <c r="MCQ58" s="127"/>
      <c r="MCR58" s="127"/>
      <c r="MCS58" s="127"/>
      <c r="MCT58" s="127"/>
      <c r="MCU58" s="127"/>
      <c r="MCV58" s="127"/>
      <c r="MCW58" s="127"/>
      <c r="MCX58" s="127"/>
      <c r="MCY58" s="127"/>
      <c r="MCZ58" s="127"/>
      <c r="MDA58" s="127"/>
      <c r="MDB58" s="127"/>
      <c r="MDC58" s="127"/>
      <c r="MDD58" s="127"/>
      <c r="MDE58" s="127"/>
      <c r="MDF58" s="127"/>
      <c r="MDG58" s="127"/>
      <c r="MDH58" s="127"/>
      <c r="MDI58" s="127"/>
      <c r="MDJ58" s="127"/>
      <c r="MDK58" s="127"/>
      <c r="MDL58" s="127"/>
      <c r="MDM58" s="127"/>
      <c r="MDN58" s="127"/>
      <c r="MDO58" s="127"/>
      <c r="MDP58" s="127"/>
      <c r="MDQ58" s="127"/>
      <c r="MDR58" s="127"/>
      <c r="MDS58" s="127"/>
      <c r="MDT58" s="127"/>
      <c r="MDU58" s="127"/>
      <c r="MDV58" s="127"/>
      <c r="MDW58" s="127"/>
      <c r="MDX58" s="127"/>
      <c r="MDY58" s="127"/>
      <c r="MDZ58" s="127"/>
      <c r="MEA58" s="127"/>
      <c r="MEB58" s="127"/>
      <c r="MEC58" s="127"/>
      <c r="MED58" s="127"/>
      <c r="MEE58" s="127"/>
      <c r="MEF58" s="127"/>
      <c r="MEG58" s="127"/>
      <c r="MEH58" s="127"/>
      <c r="MEI58" s="127"/>
      <c r="MEJ58" s="127"/>
      <c r="MEK58" s="127"/>
      <c r="MEL58" s="127"/>
      <c r="MEM58" s="127"/>
      <c r="MEN58" s="127"/>
      <c r="MEO58" s="127"/>
      <c r="MEP58" s="127"/>
      <c r="MEQ58" s="127"/>
      <c r="MER58" s="127"/>
      <c r="MES58" s="127"/>
      <c r="MET58" s="127"/>
      <c r="MEU58" s="127"/>
      <c r="MEV58" s="127"/>
      <c r="MEW58" s="127"/>
      <c r="MEX58" s="127"/>
      <c r="MEY58" s="127"/>
      <c r="MEZ58" s="127"/>
      <c r="MFA58" s="127"/>
      <c r="MFB58" s="127"/>
      <c r="MFC58" s="127"/>
      <c r="MFD58" s="127"/>
      <c r="MFE58" s="127"/>
      <c r="MFF58" s="127"/>
      <c r="MFG58" s="127"/>
      <c r="MFH58" s="127"/>
      <c r="MFI58" s="127"/>
      <c r="MFJ58" s="127"/>
      <c r="MFK58" s="127"/>
      <c r="MFL58" s="127"/>
      <c r="MFM58" s="127"/>
      <c r="MFN58" s="127"/>
      <c r="MFO58" s="127"/>
      <c r="MFP58" s="127"/>
      <c r="MFQ58" s="127"/>
      <c r="MFR58" s="127"/>
      <c r="MFS58" s="127"/>
      <c r="MFT58" s="127"/>
      <c r="MFU58" s="127"/>
      <c r="MFV58" s="127"/>
      <c r="MFW58" s="127"/>
      <c r="MFX58" s="127"/>
      <c r="MFY58" s="127"/>
      <c r="MFZ58" s="127"/>
      <c r="MGA58" s="127"/>
      <c r="MGB58" s="127"/>
      <c r="MGC58" s="127"/>
      <c r="MGD58" s="127"/>
      <c r="MGE58" s="127"/>
      <c r="MGF58" s="127"/>
      <c r="MGG58" s="127"/>
      <c r="MGH58" s="127"/>
      <c r="MGI58" s="127"/>
      <c r="MGJ58" s="127"/>
      <c r="MGK58" s="127"/>
      <c r="MGL58" s="127"/>
      <c r="MGM58" s="127"/>
      <c r="MGN58" s="127"/>
      <c r="MGO58" s="127"/>
      <c r="MGP58" s="127"/>
      <c r="MGQ58" s="127"/>
      <c r="MGR58" s="127"/>
      <c r="MGS58" s="127"/>
      <c r="MGT58" s="127"/>
      <c r="MGU58" s="127"/>
      <c r="MGV58" s="127"/>
      <c r="MGW58" s="127"/>
      <c r="MGX58" s="127"/>
      <c r="MGY58" s="127"/>
      <c r="MGZ58" s="127"/>
      <c r="MHA58" s="127"/>
      <c r="MHB58" s="127"/>
      <c r="MHC58" s="127"/>
      <c r="MHD58" s="127"/>
      <c r="MHE58" s="127"/>
      <c r="MHF58" s="127"/>
      <c r="MHG58" s="127"/>
      <c r="MHH58" s="127"/>
      <c r="MHI58" s="127"/>
      <c r="MHJ58" s="127"/>
      <c r="MHK58" s="127"/>
      <c r="MHL58" s="127"/>
      <c r="MHM58" s="127"/>
      <c r="MHN58" s="127"/>
      <c r="MHO58" s="127"/>
      <c r="MHP58" s="127"/>
      <c r="MHQ58" s="127"/>
      <c r="MHR58" s="127"/>
      <c r="MHS58" s="127"/>
      <c r="MHT58" s="127"/>
      <c r="MHU58" s="127"/>
      <c r="MHV58" s="127"/>
      <c r="MHW58" s="127"/>
      <c r="MHX58" s="127"/>
      <c r="MHY58" s="127"/>
      <c r="MHZ58" s="127"/>
      <c r="MIA58" s="127"/>
      <c r="MIB58" s="127"/>
      <c r="MIC58" s="127"/>
      <c r="MID58" s="127"/>
      <c r="MIE58" s="127"/>
      <c r="MIF58" s="127"/>
      <c r="MIG58" s="127"/>
      <c r="MIH58" s="127"/>
      <c r="MII58" s="127"/>
      <c r="MIJ58" s="127"/>
      <c r="MIK58" s="127"/>
      <c r="MIL58" s="127"/>
      <c r="MIM58" s="127"/>
      <c r="MIN58" s="127"/>
      <c r="MIO58" s="127"/>
      <c r="MIP58" s="127"/>
      <c r="MIQ58" s="127"/>
      <c r="MIR58" s="127"/>
      <c r="MIS58" s="127"/>
      <c r="MIT58" s="127"/>
      <c r="MIU58" s="127"/>
      <c r="MIV58" s="127"/>
      <c r="MIW58" s="127"/>
      <c r="MIX58" s="127"/>
      <c r="MIY58" s="127"/>
      <c r="MIZ58" s="127"/>
      <c r="MJA58" s="127"/>
      <c r="MJB58" s="127"/>
      <c r="MJC58" s="127"/>
      <c r="MJD58" s="127"/>
      <c r="MJE58" s="127"/>
      <c r="MJF58" s="127"/>
      <c r="MJG58" s="127"/>
      <c r="MJH58" s="127"/>
      <c r="MJI58" s="127"/>
      <c r="MJJ58" s="127"/>
      <c r="MJK58" s="127"/>
      <c r="MJL58" s="127"/>
      <c r="MJM58" s="127"/>
      <c r="MJN58" s="127"/>
      <c r="MJO58" s="127"/>
      <c r="MJP58" s="127"/>
      <c r="MJQ58" s="127"/>
      <c r="MJR58" s="127"/>
      <c r="MJS58" s="127"/>
      <c r="MJT58" s="127"/>
      <c r="MJU58" s="127"/>
      <c r="MJV58" s="127"/>
      <c r="MJW58" s="127"/>
      <c r="MJX58" s="127"/>
      <c r="MJY58" s="127"/>
      <c r="MJZ58" s="127"/>
      <c r="MKA58" s="127"/>
      <c r="MKB58" s="127"/>
      <c r="MKC58" s="127"/>
      <c r="MKD58" s="127"/>
      <c r="MKE58" s="127"/>
      <c r="MKF58" s="127"/>
      <c r="MKG58" s="127"/>
      <c r="MKH58" s="127"/>
      <c r="MKI58" s="127"/>
      <c r="MKJ58" s="127"/>
      <c r="MKK58" s="127"/>
      <c r="MKL58" s="127"/>
      <c r="MKM58" s="127"/>
      <c r="MKN58" s="127"/>
      <c r="MKO58" s="127"/>
      <c r="MKP58" s="127"/>
      <c r="MKQ58" s="127"/>
      <c r="MKR58" s="127"/>
      <c r="MKS58" s="127"/>
      <c r="MKT58" s="127"/>
      <c r="MKU58" s="127"/>
      <c r="MKV58" s="127"/>
      <c r="MKW58" s="127"/>
      <c r="MKX58" s="127"/>
      <c r="MKY58" s="127"/>
      <c r="MKZ58" s="127"/>
      <c r="MLA58" s="127"/>
      <c r="MLB58" s="127"/>
      <c r="MLC58" s="127"/>
      <c r="MLD58" s="127"/>
      <c r="MLE58" s="127"/>
      <c r="MLF58" s="127"/>
      <c r="MLG58" s="127"/>
      <c r="MLH58" s="127"/>
      <c r="MLI58" s="127"/>
      <c r="MLJ58" s="127"/>
      <c r="MLK58" s="127"/>
      <c r="MLL58" s="127"/>
      <c r="MLM58" s="127"/>
      <c r="MLN58" s="127"/>
      <c r="MLO58" s="127"/>
      <c r="MLP58" s="127"/>
      <c r="MLQ58" s="127"/>
      <c r="MLR58" s="127"/>
      <c r="MLS58" s="127"/>
      <c r="MLT58" s="127"/>
      <c r="MLU58" s="127"/>
      <c r="MLV58" s="127"/>
      <c r="MLW58" s="127"/>
      <c r="MLX58" s="127"/>
      <c r="MLY58" s="127"/>
      <c r="MLZ58" s="127"/>
      <c r="MMA58" s="127"/>
      <c r="MMB58" s="127"/>
      <c r="MMC58" s="127"/>
      <c r="MMD58" s="127"/>
      <c r="MME58" s="127"/>
      <c r="MMF58" s="127"/>
      <c r="MMG58" s="127"/>
      <c r="MMH58" s="127"/>
      <c r="MMI58" s="127"/>
      <c r="MMJ58" s="127"/>
      <c r="MMK58" s="127"/>
      <c r="MML58" s="127"/>
      <c r="MMM58" s="127"/>
      <c r="MMN58" s="127"/>
      <c r="MMO58" s="127"/>
      <c r="MMP58" s="127"/>
      <c r="MMQ58" s="127"/>
      <c r="MMR58" s="127"/>
      <c r="MMS58" s="127"/>
      <c r="MMT58" s="127"/>
      <c r="MMU58" s="127"/>
      <c r="MMV58" s="127"/>
      <c r="MMW58" s="127"/>
      <c r="MMX58" s="127"/>
      <c r="MMY58" s="127"/>
      <c r="MMZ58" s="127"/>
      <c r="MNA58" s="127"/>
      <c r="MNB58" s="127"/>
      <c r="MNC58" s="127"/>
      <c r="MND58" s="127"/>
      <c r="MNE58" s="127"/>
      <c r="MNF58" s="127"/>
      <c r="MNG58" s="127"/>
      <c r="MNH58" s="127"/>
      <c r="MNI58" s="127"/>
      <c r="MNJ58" s="127"/>
      <c r="MNK58" s="127"/>
      <c r="MNL58" s="127"/>
      <c r="MNM58" s="127"/>
      <c r="MNN58" s="127"/>
      <c r="MNO58" s="127"/>
      <c r="MNP58" s="127"/>
      <c r="MNQ58" s="127"/>
      <c r="MNR58" s="127"/>
      <c r="MNS58" s="127"/>
      <c r="MNT58" s="127"/>
      <c r="MNU58" s="127"/>
      <c r="MNV58" s="127"/>
      <c r="MNW58" s="127"/>
      <c r="MNX58" s="127"/>
      <c r="MNY58" s="127"/>
      <c r="MNZ58" s="127"/>
      <c r="MOA58" s="127"/>
      <c r="MOB58" s="127"/>
      <c r="MOC58" s="127"/>
      <c r="MOD58" s="127"/>
      <c r="MOE58" s="127"/>
      <c r="MOF58" s="127"/>
      <c r="MOG58" s="127"/>
      <c r="MOH58" s="127"/>
      <c r="MOI58" s="127"/>
      <c r="MOJ58" s="127"/>
      <c r="MOK58" s="127"/>
      <c r="MOL58" s="127"/>
      <c r="MOM58" s="127"/>
      <c r="MON58" s="127"/>
      <c r="MOO58" s="127"/>
      <c r="MOP58" s="127"/>
      <c r="MOQ58" s="127"/>
      <c r="MOR58" s="127"/>
      <c r="MOS58" s="127"/>
      <c r="MOT58" s="127"/>
      <c r="MOU58" s="127"/>
      <c r="MOV58" s="127"/>
      <c r="MOW58" s="127"/>
      <c r="MOX58" s="127"/>
      <c r="MOY58" s="127"/>
      <c r="MOZ58" s="127"/>
      <c r="MPA58" s="127"/>
      <c r="MPB58" s="127"/>
      <c r="MPC58" s="127"/>
      <c r="MPD58" s="127"/>
      <c r="MPE58" s="127"/>
      <c r="MPF58" s="127"/>
      <c r="MPG58" s="127"/>
      <c r="MPH58" s="127"/>
      <c r="MPI58" s="127"/>
      <c r="MPJ58" s="127"/>
      <c r="MPK58" s="127"/>
      <c r="MPL58" s="127"/>
      <c r="MPM58" s="127"/>
      <c r="MPN58" s="127"/>
      <c r="MPO58" s="127"/>
      <c r="MPP58" s="127"/>
      <c r="MPQ58" s="127"/>
      <c r="MPR58" s="127"/>
      <c r="MPS58" s="127"/>
      <c r="MPT58" s="127"/>
      <c r="MPU58" s="127"/>
      <c r="MPV58" s="127"/>
      <c r="MPW58" s="127"/>
      <c r="MPX58" s="127"/>
      <c r="MPY58" s="127"/>
      <c r="MPZ58" s="127"/>
      <c r="MQA58" s="127"/>
      <c r="MQB58" s="127"/>
      <c r="MQC58" s="127"/>
      <c r="MQD58" s="127"/>
      <c r="MQE58" s="127"/>
      <c r="MQF58" s="127"/>
      <c r="MQG58" s="127"/>
      <c r="MQH58" s="127"/>
      <c r="MQI58" s="127"/>
      <c r="MQJ58" s="127"/>
      <c r="MQK58" s="127"/>
      <c r="MQL58" s="127"/>
      <c r="MQM58" s="127"/>
      <c r="MQN58" s="127"/>
      <c r="MQO58" s="127"/>
      <c r="MQP58" s="127"/>
      <c r="MQQ58" s="127"/>
      <c r="MQR58" s="127"/>
      <c r="MQS58" s="127"/>
      <c r="MQT58" s="127"/>
      <c r="MQU58" s="127"/>
      <c r="MQV58" s="127"/>
      <c r="MQW58" s="127"/>
      <c r="MQX58" s="127"/>
      <c r="MQY58" s="127"/>
      <c r="MQZ58" s="127"/>
      <c r="MRA58" s="127"/>
      <c r="MRB58" s="127"/>
      <c r="MRC58" s="127"/>
      <c r="MRD58" s="127"/>
      <c r="MRE58" s="127"/>
      <c r="MRF58" s="127"/>
      <c r="MRG58" s="127"/>
      <c r="MRH58" s="127"/>
      <c r="MRI58" s="127"/>
      <c r="MRJ58" s="127"/>
      <c r="MRK58" s="127"/>
      <c r="MRL58" s="127"/>
      <c r="MRM58" s="127"/>
      <c r="MRN58" s="127"/>
      <c r="MRO58" s="127"/>
      <c r="MRP58" s="127"/>
      <c r="MRQ58" s="127"/>
      <c r="MRR58" s="127"/>
      <c r="MRS58" s="127"/>
      <c r="MRT58" s="127"/>
      <c r="MRU58" s="127"/>
      <c r="MRV58" s="127"/>
      <c r="MRW58" s="127"/>
      <c r="MRX58" s="127"/>
      <c r="MRY58" s="127"/>
      <c r="MRZ58" s="127"/>
      <c r="MSA58" s="127"/>
      <c r="MSB58" s="127"/>
      <c r="MSC58" s="127"/>
      <c r="MSD58" s="127"/>
      <c r="MSE58" s="127"/>
      <c r="MSF58" s="127"/>
      <c r="MSG58" s="127"/>
      <c r="MSH58" s="127"/>
      <c r="MSI58" s="127"/>
      <c r="MSJ58" s="127"/>
      <c r="MSK58" s="127"/>
      <c r="MSL58" s="127"/>
      <c r="MSM58" s="127"/>
      <c r="MSN58" s="127"/>
      <c r="MSO58" s="127"/>
      <c r="MSP58" s="127"/>
      <c r="MSQ58" s="127"/>
      <c r="MSR58" s="127"/>
      <c r="MSS58" s="127"/>
      <c r="MST58" s="127"/>
      <c r="MSU58" s="127"/>
      <c r="MSV58" s="127"/>
      <c r="MSW58" s="127"/>
      <c r="MSX58" s="127"/>
      <c r="MSY58" s="127"/>
      <c r="MSZ58" s="127"/>
      <c r="MTA58" s="127"/>
      <c r="MTB58" s="127"/>
      <c r="MTC58" s="127"/>
      <c r="MTD58" s="127"/>
      <c r="MTE58" s="127"/>
      <c r="MTF58" s="127"/>
      <c r="MTG58" s="127"/>
      <c r="MTH58" s="127"/>
      <c r="MTI58" s="127"/>
      <c r="MTJ58" s="127"/>
      <c r="MTK58" s="127"/>
      <c r="MTL58" s="127"/>
      <c r="MTM58" s="127"/>
      <c r="MTN58" s="127"/>
      <c r="MTO58" s="127"/>
      <c r="MTP58" s="127"/>
      <c r="MTQ58" s="127"/>
      <c r="MTR58" s="127"/>
      <c r="MTS58" s="127"/>
      <c r="MTT58" s="127"/>
      <c r="MTU58" s="127"/>
      <c r="MTV58" s="127"/>
      <c r="MTW58" s="127"/>
      <c r="MTX58" s="127"/>
      <c r="MTY58" s="127"/>
      <c r="MTZ58" s="127"/>
      <c r="MUA58" s="127"/>
      <c r="MUB58" s="127"/>
      <c r="MUC58" s="127"/>
      <c r="MUD58" s="127"/>
      <c r="MUE58" s="127"/>
      <c r="MUF58" s="127"/>
      <c r="MUG58" s="127"/>
      <c r="MUH58" s="127"/>
      <c r="MUI58" s="127"/>
      <c r="MUJ58" s="127"/>
      <c r="MUK58" s="127"/>
      <c r="MUL58" s="127"/>
      <c r="MUM58" s="127"/>
      <c r="MUN58" s="127"/>
      <c r="MUO58" s="127"/>
      <c r="MUP58" s="127"/>
      <c r="MUQ58" s="127"/>
      <c r="MUR58" s="127"/>
      <c r="MUS58" s="127"/>
      <c r="MUT58" s="127"/>
      <c r="MUU58" s="127"/>
      <c r="MUV58" s="127"/>
      <c r="MUW58" s="127"/>
      <c r="MUX58" s="127"/>
      <c r="MUY58" s="127"/>
      <c r="MUZ58" s="127"/>
      <c r="MVA58" s="127"/>
      <c r="MVB58" s="127"/>
      <c r="MVC58" s="127"/>
      <c r="MVD58" s="127"/>
      <c r="MVE58" s="127"/>
      <c r="MVF58" s="127"/>
      <c r="MVG58" s="127"/>
      <c r="MVH58" s="127"/>
      <c r="MVI58" s="127"/>
      <c r="MVJ58" s="127"/>
      <c r="MVK58" s="127"/>
      <c r="MVL58" s="127"/>
      <c r="MVM58" s="127"/>
      <c r="MVN58" s="127"/>
      <c r="MVO58" s="127"/>
      <c r="MVP58" s="127"/>
      <c r="MVQ58" s="127"/>
      <c r="MVR58" s="127"/>
      <c r="MVS58" s="127"/>
      <c r="MVT58" s="127"/>
      <c r="MVU58" s="127"/>
      <c r="MVV58" s="127"/>
      <c r="MVW58" s="127"/>
      <c r="MVX58" s="127"/>
      <c r="MVY58" s="127"/>
      <c r="MVZ58" s="127"/>
      <c r="MWA58" s="127"/>
      <c r="MWB58" s="127"/>
      <c r="MWC58" s="127"/>
      <c r="MWD58" s="127"/>
      <c r="MWE58" s="127"/>
      <c r="MWF58" s="127"/>
      <c r="MWG58" s="127"/>
      <c r="MWH58" s="127"/>
      <c r="MWI58" s="127"/>
      <c r="MWJ58" s="127"/>
      <c r="MWK58" s="127"/>
      <c r="MWL58" s="127"/>
      <c r="MWM58" s="127"/>
      <c r="MWN58" s="127"/>
      <c r="MWO58" s="127"/>
      <c r="MWP58" s="127"/>
      <c r="MWQ58" s="127"/>
      <c r="MWR58" s="127"/>
      <c r="MWS58" s="127"/>
      <c r="MWT58" s="127"/>
      <c r="MWU58" s="127"/>
      <c r="MWV58" s="127"/>
      <c r="MWW58" s="127"/>
      <c r="MWX58" s="127"/>
      <c r="MWY58" s="127"/>
      <c r="MWZ58" s="127"/>
      <c r="MXA58" s="127"/>
      <c r="MXB58" s="127"/>
      <c r="MXC58" s="127"/>
      <c r="MXD58" s="127"/>
      <c r="MXE58" s="127"/>
      <c r="MXF58" s="127"/>
      <c r="MXG58" s="127"/>
      <c r="MXH58" s="127"/>
      <c r="MXI58" s="127"/>
      <c r="MXJ58" s="127"/>
      <c r="MXK58" s="127"/>
      <c r="MXL58" s="127"/>
      <c r="MXM58" s="127"/>
      <c r="MXN58" s="127"/>
      <c r="MXO58" s="127"/>
      <c r="MXP58" s="127"/>
      <c r="MXQ58" s="127"/>
      <c r="MXR58" s="127"/>
      <c r="MXS58" s="127"/>
      <c r="MXT58" s="127"/>
      <c r="MXU58" s="127"/>
      <c r="MXV58" s="127"/>
      <c r="MXW58" s="127"/>
      <c r="MXX58" s="127"/>
      <c r="MXY58" s="127"/>
      <c r="MXZ58" s="127"/>
      <c r="MYA58" s="127"/>
      <c r="MYB58" s="127"/>
      <c r="MYC58" s="127"/>
      <c r="MYD58" s="127"/>
      <c r="MYE58" s="127"/>
      <c r="MYF58" s="127"/>
      <c r="MYG58" s="127"/>
      <c r="MYH58" s="127"/>
      <c r="MYI58" s="127"/>
      <c r="MYJ58" s="127"/>
      <c r="MYK58" s="127"/>
      <c r="MYL58" s="127"/>
      <c r="MYM58" s="127"/>
      <c r="MYN58" s="127"/>
      <c r="MYO58" s="127"/>
      <c r="MYP58" s="127"/>
      <c r="MYQ58" s="127"/>
      <c r="MYR58" s="127"/>
      <c r="MYS58" s="127"/>
      <c r="MYT58" s="127"/>
      <c r="MYU58" s="127"/>
      <c r="MYV58" s="127"/>
      <c r="MYW58" s="127"/>
      <c r="MYX58" s="127"/>
      <c r="MYY58" s="127"/>
      <c r="MYZ58" s="127"/>
      <c r="MZA58" s="127"/>
      <c r="MZB58" s="127"/>
      <c r="MZC58" s="127"/>
      <c r="MZD58" s="127"/>
      <c r="MZE58" s="127"/>
      <c r="MZF58" s="127"/>
      <c r="MZG58" s="127"/>
      <c r="MZH58" s="127"/>
      <c r="MZI58" s="127"/>
      <c r="MZJ58" s="127"/>
      <c r="MZK58" s="127"/>
      <c r="MZL58" s="127"/>
      <c r="MZM58" s="127"/>
      <c r="MZN58" s="127"/>
      <c r="MZO58" s="127"/>
      <c r="MZP58" s="127"/>
      <c r="MZQ58" s="127"/>
      <c r="MZR58" s="127"/>
      <c r="MZS58" s="127"/>
      <c r="MZT58" s="127"/>
      <c r="MZU58" s="127"/>
      <c r="MZV58" s="127"/>
      <c r="MZW58" s="127"/>
      <c r="MZX58" s="127"/>
      <c r="MZY58" s="127"/>
      <c r="MZZ58" s="127"/>
      <c r="NAA58" s="127"/>
      <c r="NAB58" s="127"/>
      <c r="NAC58" s="127"/>
      <c r="NAD58" s="127"/>
      <c r="NAE58" s="127"/>
      <c r="NAF58" s="127"/>
      <c r="NAG58" s="127"/>
      <c r="NAH58" s="127"/>
      <c r="NAI58" s="127"/>
      <c r="NAJ58" s="127"/>
      <c r="NAK58" s="127"/>
      <c r="NAL58" s="127"/>
      <c r="NAM58" s="127"/>
      <c r="NAN58" s="127"/>
      <c r="NAO58" s="127"/>
      <c r="NAP58" s="127"/>
      <c r="NAQ58" s="127"/>
      <c r="NAR58" s="127"/>
      <c r="NAS58" s="127"/>
      <c r="NAT58" s="127"/>
      <c r="NAU58" s="127"/>
      <c r="NAV58" s="127"/>
      <c r="NAW58" s="127"/>
      <c r="NAX58" s="127"/>
      <c r="NAY58" s="127"/>
      <c r="NAZ58" s="127"/>
      <c r="NBA58" s="127"/>
      <c r="NBB58" s="127"/>
      <c r="NBC58" s="127"/>
      <c r="NBD58" s="127"/>
      <c r="NBE58" s="127"/>
      <c r="NBF58" s="127"/>
      <c r="NBG58" s="127"/>
      <c r="NBH58" s="127"/>
      <c r="NBI58" s="127"/>
      <c r="NBJ58" s="127"/>
      <c r="NBK58" s="127"/>
      <c r="NBL58" s="127"/>
      <c r="NBM58" s="127"/>
      <c r="NBN58" s="127"/>
      <c r="NBO58" s="127"/>
      <c r="NBP58" s="127"/>
      <c r="NBQ58" s="127"/>
      <c r="NBR58" s="127"/>
      <c r="NBS58" s="127"/>
      <c r="NBT58" s="127"/>
      <c r="NBU58" s="127"/>
      <c r="NBV58" s="127"/>
      <c r="NBW58" s="127"/>
      <c r="NBX58" s="127"/>
      <c r="NBY58" s="127"/>
      <c r="NBZ58" s="127"/>
      <c r="NCA58" s="127"/>
      <c r="NCB58" s="127"/>
      <c r="NCC58" s="127"/>
      <c r="NCD58" s="127"/>
      <c r="NCE58" s="127"/>
      <c r="NCF58" s="127"/>
      <c r="NCG58" s="127"/>
      <c r="NCH58" s="127"/>
      <c r="NCI58" s="127"/>
      <c r="NCJ58" s="127"/>
      <c r="NCK58" s="127"/>
      <c r="NCL58" s="127"/>
      <c r="NCM58" s="127"/>
      <c r="NCN58" s="127"/>
      <c r="NCO58" s="127"/>
      <c r="NCP58" s="127"/>
      <c r="NCQ58" s="127"/>
      <c r="NCR58" s="127"/>
      <c r="NCS58" s="127"/>
      <c r="NCT58" s="127"/>
      <c r="NCU58" s="127"/>
      <c r="NCV58" s="127"/>
      <c r="NCW58" s="127"/>
      <c r="NCX58" s="127"/>
      <c r="NCY58" s="127"/>
      <c r="NCZ58" s="127"/>
      <c r="NDA58" s="127"/>
      <c r="NDB58" s="127"/>
      <c r="NDC58" s="127"/>
      <c r="NDD58" s="127"/>
      <c r="NDE58" s="127"/>
      <c r="NDF58" s="127"/>
      <c r="NDG58" s="127"/>
      <c r="NDH58" s="127"/>
      <c r="NDI58" s="127"/>
      <c r="NDJ58" s="127"/>
      <c r="NDK58" s="127"/>
      <c r="NDL58" s="127"/>
      <c r="NDM58" s="127"/>
      <c r="NDN58" s="127"/>
      <c r="NDO58" s="127"/>
      <c r="NDP58" s="127"/>
      <c r="NDQ58" s="127"/>
      <c r="NDR58" s="127"/>
      <c r="NDS58" s="127"/>
      <c r="NDT58" s="127"/>
      <c r="NDU58" s="127"/>
      <c r="NDV58" s="127"/>
      <c r="NDW58" s="127"/>
      <c r="NDX58" s="127"/>
      <c r="NDY58" s="127"/>
      <c r="NDZ58" s="127"/>
      <c r="NEA58" s="127"/>
      <c r="NEB58" s="127"/>
      <c r="NEC58" s="127"/>
      <c r="NED58" s="127"/>
      <c r="NEE58" s="127"/>
      <c r="NEF58" s="127"/>
      <c r="NEG58" s="127"/>
      <c r="NEH58" s="127"/>
      <c r="NEI58" s="127"/>
      <c r="NEJ58" s="127"/>
      <c r="NEK58" s="127"/>
      <c r="NEL58" s="127"/>
      <c r="NEM58" s="127"/>
      <c r="NEN58" s="127"/>
      <c r="NEO58" s="127"/>
      <c r="NEP58" s="127"/>
      <c r="NEQ58" s="127"/>
      <c r="NER58" s="127"/>
      <c r="NES58" s="127"/>
      <c r="NET58" s="127"/>
      <c r="NEU58" s="127"/>
      <c r="NEV58" s="127"/>
      <c r="NEW58" s="127"/>
      <c r="NEX58" s="127"/>
      <c r="NEY58" s="127"/>
      <c r="NEZ58" s="127"/>
      <c r="NFA58" s="127"/>
      <c r="NFB58" s="127"/>
      <c r="NFC58" s="127"/>
      <c r="NFD58" s="127"/>
      <c r="NFE58" s="127"/>
      <c r="NFF58" s="127"/>
      <c r="NFG58" s="127"/>
      <c r="NFH58" s="127"/>
      <c r="NFI58" s="127"/>
      <c r="NFJ58" s="127"/>
      <c r="NFK58" s="127"/>
      <c r="NFL58" s="127"/>
      <c r="NFM58" s="127"/>
      <c r="NFN58" s="127"/>
      <c r="NFO58" s="127"/>
      <c r="NFP58" s="127"/>
      <c r="NFQ58" s="127"/>
      <c r="NFR58" s="127"/>
      <c r="NFS58" s="127"/>
      <c r="NFT58" s="127"/>
      <c r="NFU58" s="127"/>
      <c r="NFV58" s="127"/>
      <c r="NFW58" s="127"/>
      <c r="NFX58" s="127"/>
      <c r="NFY58" s="127"/>
      <c r="NFZ58" s="127"/>
      <c r="NGA58" s="127"/>
      <c r="NGB58" s="127"/>
      <c r="NGC58" s="127"/>
      <c r="NGD58" s="127"/>
      <c r="NGE58" s="127"/>
      <c r="NGF58" s="127"/>
      <c r="NGG58" s="127"/>
      <c r="NGH58" s="127"/>
      <c r="NGI58" s="127"/>
      <c r="NGJ58" s="127"/>
      <c r="NGK58" s="127"/>
      <c r="NGL58" s="127"/>
      <c r="NGM58" s="127"/>
      <c r="NGN58" s="127"/>
      <c r="NGO58" s="127"/>
      <c r="NGP58" s="127"/>
      <c r="NGQ58" s="127"/>
      <c r="NGR58" s="127"/>
      <c r="NGS58" s="127"/>
      <c r="NGT58" s="127"/>
      <c r="NGU58" s="127"/>
      <c r="NGV58" s="127"/>
      <c r="NGW58" s="127"/>
      <c r="NGX58" s="127"/>
      <c r="NGY58" s="127"/>
      <c r="NGZ58" s="127"/>
      <c r="NHA58" s="127"/>
      <c r="NHB58" s="127"/>
      <c r="NHC58" s="127"/>
      <c r="NHD58" s="127"/>
      <c r="NHE58" s="127"/>
      <c r="NHF58" s="127"/>
      <c r="NHG58" s="127"/>
      <c r="NHH58" s="127"/>
      <c r="NHI58" s="127"/>
      <c r="NHJ58" s="127"/>
      <c r="NHK58" s="127"/>
      <c r="NHL58" s="127"/>
      <c r="NHM58" s="127"/>
      <c r="NHN58" s="127"/>
      <c r="NHO58" s="127"/>
      <c r="NHP58" s="127"/>
      <c r="NHQ58" s="127"/>
      <c r="NHR58" s="127"/>
      <c r="NHS58" s="127"/>
      <c r="NHT58" s="127"/>
      <c r="NHU58" s="127"/>
      <c r="NHV58" s="127"/>
      <c r="NHW58" s="127"/>
      <c r="NHX58" s="127"/>
      <c r="NHY58" s="127"/>
      <c r="NHZ58" s="127"/>
      <c r="NIA58" s="127"/>
      <c r="NIB58" s="127"/>
      <c r="NIC58" s="127"/>
      <c r="NID58" s="127"/>
      <c r="NIE58" s="127"/>
      <c r="NIF58" s="127"/>
      <c r="NIG58" s="127"/>
      <c r="NIH58" s="127"/>
      <c r="NII58" s="127"/>
      <c r="NIJ58" s="127"/>
      <c r="NIK58" s="127"/>
      <c r="NIL58" s="127"/>
      <c r="NIM58" s="127"/>
      <c r="NIN58" s="127"/>
      <c r="NIO58" s="127"/>
      <c r="NIP58" s="127"/>
      <c r="NIQ58" s="127"/>
      <c r="NIR58" s="127"/>
      <c r="NIS58" s="127"/>
      <c r="NIT58" s="127"/>
      <c r="NIU58" s="127"/>
      <c r="NIV58" s="127"/>
      <c r="NIW58" s="127"/>
      <c r="NIX58" s="127"/>
      <c r="NIY58" s="127"/>
      <c r="NIZ58" s="127"/>
      <c r="NJA58" s="127"/>
      <c r="NJB58" s="127"/>
      <c r="NJC58" s="127"/>
      <c r="NJD58" s="127"/>
      <c r="NJE58" s="127"/>
      <c r="NJF58" s="127"/>
      <c r="NJG58" s="127"/>
      <c r="NJH58" s="127"/>
      <c r="NJI58" s="127"/>
      <c r="NJJ58" s="127"/>
      <c r="NJK58" s="127"/>
      <c r="NJL58" s="127"/>
      <c r="NJM58" s="127"/>
      <c r="NJN58" s="127"/>
      <c r="NJO58" s="127"/>
      <c r="NJP58" s="127"/>
      <c r="NJQ58" s="127"/>
      <c r="NJR58" s="127"/>
      <c r="NJS58" s="127"/>
      <c r="NJT58" s="127"/>
      <c r="NJU58" s="127"/>
      <c r="NJV58" s="127"/>
      <c r="NJW58" s="127"/>
      <c r="NJX58" s="127"/>
      <c r="NJY58" s="127"/>
      <c r="NJZ58" s="127"/>
      <c r="NKA58" s="127"/>
      <c r="NKB58" s="127"/>
      <c r="NKC58" s="127"/>
      <c r="NKD58" s="127"/>
      <c r="NKE58" s="127"/>
      <c r="NKF58" s="127"/>
      <c r="NKG58" s="127"/>
      <c r="NKH58" s="127"/>
      <c r="NKI58" s="127"/>
      <c r="NKJ58" s="127"/>
      <c r="NKK58" s="127"/>
      <c r="NKL58" s="127"/>
      <c r="NKM58" s="127"/>
      <c r="NKN58" s="127"/>
      <c r="NKO58" s="127"/>
      <c r="NKP58" s="127"/>
      <c r="NKQ58" s="127"/>
      <c r="NKR58" s="127"/>
      <c r="NKS58" s="127"/>
      <c r="NKT58" s="127"/>
      <c r="NKU58" s="127"/>
      <c r="NKV58" s="127"/>
      <c r="NKW58" s="127"/>
      <c r="NKX58" s="127"/>
      <c r="NKY58" s="127"/>
      <c r="NKZ58" s="127"/>
      <c r="NLA58" s="127"/>
      <c r="NLB58" s="127"/>
      <c r="NLC58" s="127"/>
      <c r="NLD58" s="127"/>
      <c r="NLE58" s="127"/>
      <c r="NLF58" s="127"/>
      <c r="NLG58" s="127"/>
      <c r="NLH58" s="127"/>
      <c r="NLI58" s="127"/>
      <c r="NLJ58" s="127"/>
      <c r="NLK58" s="127"/>
      <c r="NLL58" s="127"/>
      <c r="NLM58" s="127"/>
      <c r="NLN58" s="127"/>
      <c r="NLO58" s="127"/>
      <c r="NLP58" s="127"/>
      <c r="NLQ58" s="127"/>
      <c r="NLR58" s="127"/>
      <c r="NLS58" s="127"/>
      <c r="NLT58" s="127"/>
      <c r="NLU58" s="127"/>
      <c r="NLV58" s="127"/>
      <c r="NLW58" s="127"/>
      <c r="NLX58" s="127"/>
      <c r="NLY58" s="127"/>
      <c r="NLZ58" s="127"/>
      <c r="NMA58" s="127"/>
      <c r="NMB58" s="127"/>
      <c r="NMC58" s="127"/>
      <c r="NMD58" s="127"/>
      <c r="NME58" s="127"/>
      <c r="NMF58" s="127"/>
      <c r="NMG58" s="127"/>
      <c r="NMH58" s="127"/>
      <c r="NMI58" s="127"/>
      <c r="NMJ58" s="127"/>
      <c r="NMK58" s="127"/>
      <c r="NML58" s="127"/>
      <c r="NMM58" s="127"/>
      <c r="NMN58" s="127"/>
      <c r="NMO58" s="127"/>
      <c r="NMP58" s="127"/>
      <c r="NMQ58" s="127"/>
      <c r="NMR58" s="127"/>
      <c r="NMS58" s="127"/>
      <c r="NMT58" s="127"/>
      <c r="NMU58" s="127"/>
      <c r="NMV58" s="127"/>
      <c r="NMW58" s="127"/>
      <c r="NMX58" s="127"/>
      <c r="NMY58" s="127"/>
      <c r="NMZ58" s="127"/>
      <c r="NNA58" s="127"/>
      <c r="NNB58" s="127"/>
      <c r="NNC58" s="127"/>
      <c r="NND58" s="127"/>
      <c r="NNE58" s="127"/>
      <c r="NNF58" s="127"/>
      <c r="NNG58" s="127"/>
      <c r="NNH58" s="127"/>
      <c r="NNI58" s="127"/>
      <c r="NNJ58" s="127"/>
      <c r="NNK58" s="127"/>
      <c r="NNL58" s="127"/>
      <c r="NNM58" s="127"/>
      <c r="NNN58" s="127"/>
      <c r="NNO58" s="127"/>
      <c r="NNP58" s="127"/>
      <c r="NNQ58" s="127"/>
      <c r="NNR58" s="127"/>
      <c r="NNS58" s="127"/>
      <c r="NNT58" s="127"/>
      <c r="NNU58" s="127"/>
      <c r="NNV58" s="127"/>
      <c r="NNW58" s="127"/>
      <c r="NNX58" s="127"/>
      <c r="NNY58" s="127"/>
      <c r="NNZ58" s="127"/>
      <c r="NOA58" s="127"/>
      <c r="NOB58" s="127"/>
      <c r="NOC58" s="127"/>
      <c r="NOD58" s="127"/>
      <c r="NOE58" s="127"/>
      <c r="NOF58" s="127"/>
      <c r="NOG58" s="127"/>
      <c r="NOH58" s="127"/>
      <c r="NOI58" s="127"/>
      <c r="NOJ58" s="127"/>
      <c r="NOK58" s="127"/>
      <c r="NOL58" s="127"/>
      <c r="NOM58" s="127"/>
      <c r="NON58" s="127"/>
      <c r="NOO58" s="127"/>
      <c r="NOP58" s="127"/>
      <c r="NOQ58" s="127"/>
      <c r="NOR58" s="127"/>
      <c r="NOS58" s="127"/>
      <c r="NOT58" s="127"/>
      <c r="NOU58" s="127"/>
      <c r="NOV58" s="127"/>
      <c r="NOW58" s="127"/>
      <c r="NOX58" s="127"/>
      <c r="NOY58" s="127"/>
      <c r="NOZ58" s="127"/>
      <c r="NPA58" s="127"/>
      <c r="NPB58" s="127"/>
      <c r="NPC58" s="127"/>
      <c r="NPD58" s="127"/>
      <c r="NPE58" s="127"/>
      <c r="NPF58" s="127"/>
      <c r="NPG58" s="127"/>
      <c r="NPH58" s="127"/>
      <c r="NPI58" s="127"/>
      <c r="NPJ58" s="127"/>
      <c r="NPK58" s="127"/>
      <c r="NPL58" s="127"/>
      <c r="NPM58" s="127"/>
      <c r="NPN58" s="127"/>
      <c r="NPO58" s="127"/>
      <c r="NPP58" s="127"/>
      <c r="NPQ58" s="127"/>
      <c r="NPR58" s="127"/>
      <c r="NPS58" s="127"/>
      <c r="NPT58" s="127"/>
      <c r="NPU58" s="127"/>
      <c r="NPV58" s="127"/>
      <c r="NPW58" s="127"/>
      <c r="NPX58" s="127"/>
      <c r="NPY58" s="127"/>
      <c r="NPZ58" s="127"/>
      <c r="NQA58" s="127"/>
      <c r="NQB58" s="127"/>
      <c r="NQC58" s="127"/>
      <c r="NQD58" s="127"/>
      <c r="NQE58" s="127"/>
      <c r="NQF58" s="127"/>
      <c r="NQG58" s="127"/>
      <c r="NQH58" s="127"/>
      <c r="NQI58" s="127"/>
      <c r="NQJ58" s="127"/>
      <c r="NQK58" s="127"/>
      <c r="NQL58" s="127"/>
      <c r="NQM58" s="127"/>
      <c r="NQN58" s="127"/>
      <c r="NQO58" s="127"/>
      <c r="NQP58" s="127"/>
      <c r="NQQ58" s="127"/>
      <c r="NQR58" s="127"/>
      <c r="NQS58" s="127"/>
      <c r="NQT58" s="127"/>
      <c r="NQU58" s="127"/>
      <c r="NQV58" s="127"/>
      <c r="NQW58" s="127"/>
      <c r="NQX58" s="127"/>
      <c r="NQY58" s="127"/>
      <c r="NQZ58" s="127"/>
      <c r="NRA58" s="127"/>
      <c r="NRB58" s="127"/>
      <c r="NRC58" s="127"/>
      <c r="NRD58" s="127"/>
      <c r="NRE58" s="127"/>
      <c r="NRF58" s="127"/>
      <c r="NRG58" s="127"/>
      <c r="NRH58" s="127"/>
      <c r="NRI58" s="127"/>
      <c r="NRJ58" s="127"/>
      <c r="NRK58" s="127"/>
      <c r="NRL58" s="127"/>
      <c r="NRM58" s="127"/>
      <c r="NRN58" s="127"/>
      <c r="NRO58" s="127"/>
      <c r="NRP58" s="127"/>
      <c r="NRQ58" s="127"/>
      <c r="NRR58" s="127"/>
      <c r="NRS58" s="127"/>
      <c r="NRT58" s="127"/>
      <c r="NRU58" s="127"/>
      <c r="NRV58" s="127"/>
      <c r="NRW58" s="127"/>
      <c r="NRX58" s="127"/>
      <c r="NRY58" s="127"/>
      <c r="NRZ58" s="127"/>
      <c r="NSA58" s="127"/>
      <c r="NSB58" s="127"/>
      <c r="NSC58" s="127"/>
      <c r="NSD58" s="127"/>
      <c r="NSE58" s="127"/>
      <c r="NSF58" s="127"/>
      <c r="NSG58" s="127"/>
      <c r="NSH58" s="127"/>
      <c r="NSI58" s="127"/>
      <c r="NSJ58" s="127"/>
      <c r="NSK58" s="127"/>
      <c r="NSL58" s="127"/>
      <c r="NSM58" s="127"/>
      <c r="NSN58" s="127"/>
      <c r="NSO58" s="127"/>
      <c r="NSP58" s="127"/>
      <c r="NSQ58" s="127"/>
      <c r="NSR58" s="127"/>
      <c r="NSS58" s="127"/>
      <c r="NST58" s="127"/>
      <c r="NSU58" s="127"/>
      <c r="NSV58" s="127"/>
      <c r="NSW58" s="127"/>
      <c r="NSX58" s="127"/>
      <c r="NSY58" s="127"/>
      <c r="NSZ58" s="127"/>
      <c r="NTA58" s="127"/>
      <c r="NTB58" s="127"/>
      <c r="NTC58" s="127"/>
      <c r="NTD58" s="127"/>
      <c r="NTE58" s="127"/>
      <c r="NTF58" s="127"/>
      <c r="NTG58" s="127"/>
      <c r="NTH58" s="127"/>
      <c r="NTI58" s="127"/>
      <c r="NTJ58" s="127"/>
      <c r="NTK58" s="127"/>
      <c r="NTL58" s="127"/>
      <c r="NTM58" s="127"/>
      <c r="NTN58" s="127"/>
      <c r="NTO58" s="127"/>
      <c r="NTP58" s="127"/>
      <c r="NTQ58" s="127"/>
      <c r="NTR58" s="127"/>
      <c r="NTS58" s="127"/>
      <c r="NTT58" s="127"/>
      <c r="NTU58" s="127"/>
      <c r="NTV58" s="127"/>
      <c r="NTW58" s="127"/>
      <c r="NTX58" s="127"/>
      <c r="NTY58" s="127"/>
      <c r="NTZ58" s="127"/>
      <c r="NUA58" s="127"/>
      <c r="NUB58" s="127"/>
      <c r="NUC58" s="127"/>
      <c r="NUD58" s="127"/>
      <c r="NUE58" s="127"/>
      <c r="NUF58" s="127"/>
      <c r="NUG58" s="127"/>
      <c r="NUH58" s="127"/>
      <c r="NUI58" s="127"/>
      <c r="NUJ58" s="127"/>
      <c r="NUK58" s="127"/>
      <c r="NUL58" s="127"/>
      <c r="NUM58" s="127"/>
      <c r="NUN58" s="127"/>
      <c r="NUO58" s="127"/>
      <c r="NUP58" s="127"/>
      <c r="NUQ58" s="127"/>
      <c r="NUR58" s="127"/>
      <c r="NUS58" s="127"/>
      <c r="NUT58" s="127"/>
      <c r="NUU58" s="127"/>
      <c r="NUV58" s="127"/>
      <c r="NUW58" s="127"/>
      <c r="NUX58" s="127"/>
      <c r="NUY58" s="127"/>
      <c r="NUZ58" s="127"/>
      <c r="NVA58" s="127"/>
      <c r="NVB58" s="127"/>
      <c r="NVC58" s="127"/>
      <c r="NVD58" s="127"/>
      <c r="NVE58" s="127"/>
      <c r="NVF58" s="127"/>
      <c r="NVG58" s="127"/>
      <c r="NVH58" s="127"/>
      <c r="NVI58" s="127"/>
      <c r="NVJ58" s="127"/>
      <c r="NVK58" s="127"/>
      <c r="NVL58" s="127"/>
      <c r="NVM58" s="127"/>
      <c r="NVN58" s="127"/>
      <c r="NVO58" s="127"/>
      <c r="NVP58" s="127"/>
      <c r="NVQ58" s="127"/>
      <c r="NVR58" s="127"/>
      <c r="NVS58" s="127"/>
      <c r="NVT58" s="127"/>
      <c r="NVU58" s="127"/>
      <c r="NVV58" s="127"/>
      <c r="NVW58" s="127"/>
      <c r="NVX58" s="127"/>
      <c r="NVY58" s="127"/>
      <c r="NVZ58" s="127"/>
      <c r="NWA58" s="127"/>
      <c r="NWB58" s="127"/>
      <c r="NWC58" s="127"/>
      <c r="NWD58" s="127"/>
      <c r="NWE58" s="127"/>
      <c r="NWF58" s="127"/>
      <c r="NWG58" s="127"/>
      <c r="NWH58" s="127"/>
      <c r="NWI58" s="127"/>
      <c r="NWJ58" s="127"/>
      <c r="NWK58" s="127"/>
      <c r="NWL58" s="127"/>
      <c r="NWM58" s="127"/>
      <c r="NWN58" s="127"/>
      <c r="NWO58" s="127"/>
      <c r="NWP58" s="127"/>
      <c r="NWQ58" s="127"/>
      <c r="NWR58" s="127"/>
      <c r="NWS58" s="127"/>
      <c r="NWT58" s="127"/>
      <c r="NWU58" s="127"/>
      <c r="NWV58" s="127"/>
      <c r="NWW58" s="127"/>
      <c r="NWX58" s="127"/>
      <c r="NWY58" s="127"/>
      <c r="NWZ58" s="127"/>
      <c r="NXA58" s="127"/>
      <c r="NXB58" s="127"/>
      <c r="NXC58" s="127"/>
      <c r="NXD58" s="127"/>
      <c r="NXE58" s="127"/>
      <c r="NXF58" s="127"/>
      <c r="NXG58" s="127"/>
      <c r="NXH58" s="127"/>
      <c r="NXI58" s="127"/>
      <c r="NXJ58" s="127"/>
      <c r="NXK58" s="127"/>
      <c r="NXL58" s="127"/>
      <c r="NXM58" s="127"/>
      <c r="NXN58" s="127"/>
      <c r="NXO58" s="127"/>
      <c r="NXP58" s="127"/>
      <c r="NXQ58" s="127"/>
      <c r="NXR58" s="127"/>
      <c r="NXS58" s="127"/>
      <c r="NXT58" s="127"/>
      <c r="NXU58" s="127"/>
      <c r="NXV58" s="127"/>
      <c r="NXW58" s="127"/>
      <c r="NXX58" s="127"/>
      <c r="NXY58" s="127"/>
      <c r="NXZ58" s="127"/>
      <c r="NYA58" s="127"/>
      <c r="NYB58" s="127"/>
      <c r="NYC58" s="127"/>
      <c r="NYD58" s="127"/>
      <c r="NYE58" s="127"/>
      <c r="NYF58" s="127"/>
      <c r="NYG58" s="127"/>
      <c r="NYH58" s="127"/>
      <c r="NYI58" s="127"/>
      <c r="NYJ58" s="127"/>
      <c r="NYK58" s="127"/>
      <c r="NYL58" s="127"/>
      <c r="NYM58" s="127"/>
      <c r="NYN58" s="127"/>
      <c r="NYO58" s="127"/>
      <c r="NYP58" s="127"/>
      <c r="NYQ58" s="127"/>
      <c r="NYR58" s="127"/>
      <c r="NYS58" s="127"/>
      <c r="NYT58" s="127"/>
      <c r="NYU58" s="127"/>
      <c r="NYV58" s="127"/>
      <c r="NYW58" s="127"/>
      <c r="NYX58" s="127"/>
      <c r="NYY58" s="127"/>
      <c r="NYZ58" s="127"/>
      <c r="NZA58" s="127"/>
      <c r="NZB58" s="127"/>
      <c r="NZC58" s="127"/>
      <c r="NZD58" s="127"/>
      <c r="NZE58" s="127"/>
      <c r="NZF58" s="127"/>
      <c r="NZG58" s="127"/>
      <c r="NZH58" s="127"/>
      <c r="NZI58" s="127"/>
      <c r="NZJ58" s="127"/>
      <c r="NZK58" s="127"/>
      <c r="NZL58" s="127"/>
      <c r="NZM58" s="127"/>
      <c r="NZN58" s="127"/>
      <c r="NZO58" s="127"/>
      <c r="NZP58" s="127"/>
      <c r="NZQ58" s="127"/>
      <c r="NZR58" s="127"/>
      <c r="NZS58" s="127"/>
      <c r="NZT58" s="127"/>
      <c r="NZU58" s="127"/>
      <c r="NZV58" s="127"/>
      <c r="NZW58" s="127"/>
      <c r="NZX58" s="127"/>
      <c r="NZY58" s="127"/>
      <c r="NZZ58" s="127"/>
      <c r="OAA58" s="127"/>
      <c r="OAB58" s="127"/>
      <c r="OAC58" s="127"/>
      <c r="OAD58" s="127"/>
      <c r="OAE58" s="127"/>
      <c r="OAF58" s="127"/>
      <c r="OAG58" s="127"/>
      <c r="OAH58" s="127"/>
      <c r="OAI58" s="127"/>
      <c r="OAJ58" s="127"/>
      <c r="OAK58" s="127"/>
      <c r="OAL58" s="127"/>
      <c r="OAM58" s="127"/>
      <c r="OAN58" s="127"/>
      <c r="OAO58" s="127"/>
      <c r="OAP58" s="127"/>
      <c r="OAQ58" s="127"/>
      <c r="OAR58" s="127"/>
      <c r="OAS58" s="127"/>
      <c r="OAT58" s="127"/>
      <c r="OAU58" s="127"/>
      <c r="OAV58" s="127"/>
      <c r="OAW58" s="127"/>
      <c r="OAX58" s="127"/>
      <c r="OAY58" s="127"/>
      <c r="OAZ58" s="127"/>
      <c r="OBA58" s="127"/>
      <c r="OBB58" s="127"/>
      <c r="OBC58" s="127"/>
      <c r="OBD58" s="127"/>
      <c r="OBE58" s="127"/>
      <c r="OBF58" s="127"/>
      <c r="OBG58" s="127"/>
      <c r="OBH58" s="127"/>
      <c r="OBI58" s="127"/>
      <c r="OBJ58" s="127"/>
      <c r="OBK58" s="127"/>
      <c r="OBL58" s="127"/>
      <c r="OBM58" s="127"/>
      <c r="OBN58" s="127"/>
      <c r="OBO58" s="127"/>
      <c r="OBP58" s="127"/>
      <c r="OBQ58" s="127"/>
      <c r="OBR58" s="127"/>
      <c r="OBS58" s="127"/>
      <c r="OBT58" s="127"/>
      <c r="OBU58" s="127"/>
      <c r="OBV58" s="127"/>
      <c r="OBW58" s="127"/>
      <c r="OBX58" s="127"/>
      <c r="OBY58" s="127"/>
      <c r="OBZ58" s="127"/>
      <c r="OCA58" s="127"/>
      <c r="OCB58" s="127"/>
      <c r="OCC58" s="127"/>
      <c r="OCD58" s="127"/>
      <c r="OCE58" s="127"/>
      <c r="OCF58" s="127"/>
      <c r="OCG58" s="127"/>
      <c r="OCH58" s="127"/>
      <c r="OCI58" s="127"/>
      <c r="OCJ58" s="127"/>
      <c r="OCK58" s="127"/>
      <c r="OCL58" s="127"/>
      <c r="OCM58" s="127"/>
      <c r="OCN58" s="127"/>
      <c r="OCO58" s="127"/>
      <c r="OCP58" s="127"/>
      <c r="OCQ58" s="127"/>
      <c r="OCR58" s="127"/>
      <c r="OCS58" s="127"/>
      <c r="OCT58" s="127"/>
      <c r="OCU58" s="127"/>
      <c r="OCV58" s="127"/>
      <c r="OCW58" s="127"/>
      <c r="OCX58" s="127"/>
      <c r="OCY58" s="127"/>
      <c r="OCZ58" s="127"/>
      <c r="ODA58" s="127"/>
      <c r="ODB58" s="127"/>
      <c r="ODC58" s="127"/>
      <c r="ODD58" s="127"/>
      <c r="ODE58" s="127"/>
      <c r="ODF58" s="127"/>
      <c r="ODG58" s="127"/>
      <c r="ODH58" s="127"/>
      <c r="ODI58" s="127"/>
      <c r="ODJ58" s="127"/>
      <c r="ODK58" s="127"/>
      <c r="ODL58" s="127"/>
      <c r="ODM58" s="127"/>
      <c r="ODN58" s="127"/>
      <c r="ODO58" s="127"/>
      <c r="ODP58" s="127"/>
      <c r="ODQ58" s="127"/>
      <c r="ODR58" s="127"/>
      <c r="ODS58" s="127"/>
      <c r="ODT58" s="127"/>
      <c r="ODU58" s="127"/>
      <c r="ODV58" s="127"/>
      <c r="ODW58" s="127"/>
      <c r="ODX58" s="127"/>
      <c r="ODY58" s="127"/>
      <c r="ODZ58" s="127"/>
      <c r="OEA58" s="127"/>
      <c r="OEB58" s="127"/>
      <c r="OEC58" s="127"/>
      <c r="OED58" s="127"/>
      <c r="OEE58" s="127"/>
      <c r="OEF58" s="127"/>
      <c r="OEG58" s="127"/>
      <c r="OEH58" s="127"/>
      <c r="OEI58" s="127"/>
      <c r="OEJ58" s="127"/>
      <c r="OEK58" s="127"/>
      <c r="OEL58" s="127"/>
      <c r="OEM58" s="127"/>
      <c r="OEN58" s="127"/>
      <c r="OEO58" s="127"/>
      <c r="OEP58" s="127"/>
      <c r="OEQ58" s="127"/>
      <c r="OER58" s="127"/>
      <c r="OES58" s="127"/>
      <c r="OET58" s="127"/>
      <c r="OEU58" s="127"/>
      <c r="OEV58" s="127"/>
      <c r="OEW58" s="127"/>
      <c r="OEX58" s="127"/>
      <c r="OEY58" s="127"/>
      <c r="OEZ58" s="127"/>
      <c r="OFA58" s="127"/>
      <c r="OFB58" s="127"/>
      <c r="OFC58" s="127"/>
      <c r="OFD58" s="127"/>
      <c r="OFE58" s="127"/>
      <c r="OFF58" s="127"/>
      <c r="OFG58" s="127"/>
      <c r="OFH58" s="127"/>
      <c r="OFI58" s="127"/>
      <c r="OFJ58" s="127"/>
      <c r="OFK58" s="127"/>
      <c r="OFL58" s="127"/>
      <c r="OFM58" s="127"/>
      <c r="OFN58" s="127"/>
      <c r="OFO58" s="127"/>
      <c r="OFP58" s="127"/>
      <c r="OFQ58" s="127"/>
      <c r="OFR58" s="127"/>
      <c r="OFS58" s="127"/>
      <c r="OFT58" s="127"/>
      <c r="OFU58" s="127"/>
      <c r="OFV58" s="127"/>
      <c r="OFW58" s="127"/>
      <c r="OFX58" s="127"/>
      <c r="OFY58" s="127"/>
      <c r="OFZ58" s="127"/>
      <c r="OGA58" s="127"/>
      <c r="OGB58" s="127"/>
      <c r="OGC58" s="127"/>
      <c r="OGD58" s="127"/>
      <c r="OGE58" s="127"/>
      <c r="OGF58" s="127"/>
      <c r="OGG58" s="127"/>
      <c r="OGH58" s="127"/>
      <c r="OGI58" s="127"/>
      <c r="OGJ58" s="127"/>
      <c r="OGK58" s="127"/>
      <c r="OGL58" s="127"/>
      <c r="OGM58" s="127"/>
      <c r="OGN58" s="127"/>
      <c r="OGO58" s="127"/>
      <c r="OGP58" s="127"/>
      <c r="OGQ58" s="127"/>
      <c r="OGR58" s="127"/>
      <c r="OGS58" s="127"/>
      <c r="OGT58" s="127"/>
      <c r="OGU58" s="127"/>
      <c r="OGV58" s="127"/>
      <c r="OGW58" s="127"/>
      <c r="OGX58" s="127"/>
      <c r="OGY58" s="127"/>
      <c r="OGZ58" s="127"/>
      <c r="OHA58" s="127"/>
      <c r="OHB58" s="127"/>
      <c r="OHC58" s="127"/>
      <c r="OHD58" s="127"/>
      <c r="OHE58" s="127"/>
      <c r="OHF58" s="127"/>
      <c r="OHG58" s="127"/>
      <c r="OHH58" s="127"/>
      <c r="OHI58" s="127"/>
      <c r="OHJ58" s="127"/>
      <c r="OHK58" s="127"/>
      <c r="OHL58" s="127"/>
      <c r="OHM58" s="127"/>
      <c r="OHN58" s="127"/>
      <c r="OHO58" s="127"/>
      <c r="OHP58" s="127"/>
      <c r="OHQ58" s="127"/>
      <c r="OHR58" s="127"/>
      <c r="OHS58" s="127"/>
      <c r="OHT58" s="127"/>
      <c r="OHU58" s="127"/>
      <c r="OHV58" s="127"/>
      <c r="OHW58" s="127"/>
      <c r="OHX58" s="127"/>
      <c r="OHY58" s="127"/>
      <c r="OHZ58" s="127"/>
      <c r="OIA58" s="127"/>
      <c r="OIB58" s="127"/>
      <c r="OIC58" s="127"/>
      <c r="OID58" s="127"/>
      <c r="OIE58" s="127"/>
      <c r="OIF58" s="127"/>
      <c r="OIG58" s="127"/>
      <c r="OIH58" s="127"/>
      <c r="OII58" s="127"/>
      <c r="OIJ58" s="127"/>
      <c r="OIK58" s="127"/>
      <c r="OIL58" s="127"/>
      <c r="OIM58" s="127"/>
      <c r="OIN58" s="127"/>
      <c r="OIO58" s="127"/>
      <c r="OIP58" s="127"/>
      <c r="OIQ58" s="127"/>
      <c r="OIR58" s="127"/>
      <c r="OIS58" s="127"/>
      <c r="OIT58" s="127"/>
      <c r="OIU58" s="127"/>
      <c r="OIV58" s="127"/>
      <c r="OIW58" s="127"/>
      <c r="OIX58" s="127"/>
      <c r="OIY58" s="127"/>
      <c r="OIZ58" s="127"/>
      <c r="OJA58" s="127"/>
      <c r="OJB58" s="127"/>
      <c r="OJC58" s="127"/>
      <c r="OJD58" s="127"/>
      <c r="OJE58" s="127"/>
      <c r="OJF58" s="127"/>
      <c r="OJG58" s="127"/>
      <c r="OJH58" s="127"/>
      <c r="OJI58" s="127"/>
      <c r="OJJ58" s="127"/>
      <c r="OJK58" s="127"/>
      <c r="OJL58" s="127"/>
      <c r="OJM58" s="127"/>
      <c r="OJN58" s="127"/>
      <c r="OJO58" s="127"/>
      <c r="OJP58" s="127"/>
      <c r="OJQ58" s="127"/>
      <c r="OJR58" s="127"/>
      <c r="OJS58" s="127"/>
      <c r="OJT58" s="127"/>
      <c r="OJU58" s="127"/>
      <c r="OJV58" s="127"/>
      <c r="OJW58" s="127"/>
      <c r="OJX58" s="127"/>
      <c r="OJY58" s="127"/>
      <c r="OJZ58" s="127"/>
      <c r="OKA58" s="127"/>
      <c r="OKB58" s="127"/>
      <c r="OKC58" s="127"/>
      <c r="OKD58" s="127"/>
      <c r="OKE58" s="127"/>
      <c r="OKF58" s="127"/>
      <c r="OKG58" s="127"/>
      <c r="OKH58" s="127"/>
      <c r="OKI58" s="127"/>
      <c r="OKJ58" s="127"/>
      <c r="OKK58" s="127"/>
      <c r="OKL58" s="127"/>
      <c r="OKM58" s="127"/>
      <c r="OKN58" s="127"/>
      <c r="OKO58" s="127"/>
      <c r="OKP58" s="127"/>
      <c r="OKQ58" s="127"/>
      <c r="OKR58" s="127"/>
      <c r="OKS58" s="127"/>
      <c r="OKT58" s="127"/>
      <c r="OKU58" s="127"/>
      <c r="OKV58" s="127"/>
      <c r="OKW58" s="127"/>
      <c r="OKX58" s="127"/>
      <c r="OKY58" s="127"/>
      <c r="OKZ58" s="127"/>
      <c r="OLA58" s="127"/>
      <c r="OLB58" s="127"/>
      <c r="OLC58" s="127"/>
      <c r="OLD58" s="127"/>
      <c r="OLE58" s="127"/>
      <c r="OLF58" s="127"/>
      <c r="OLG58" s="127"/>
      <c r="OLH58" s="127"/>
      <c r="OLI58" s="127"/>
      <c r="OLJ58" s="127"/>
      <c r="OLK58" s="127"/>
      <c r="OLL58" s="127"/>
      <c r="OLM58" s="127"/>
      <c r="OLN58" s="127"/>
      <c r="OLO58" s="127"/>
      <c r="OLP58" s="127"/>
      <c r="OLQ58" s="127"/>
      <c r="OLR58" s="127"/>
      <c r="OLS58" s="127"/>
      <c r="OLT58" s="127"/>
      <c r="OLU58" s="127"/>
      <c r="OLV58" s="127"/>
      <c r="OLW58" s="127"/>
      <c r="OLX58" s="127"/>
      <c r="OLY58" s="127"/>
      <c r="OLZ58" s="127"/>
      <c r="OMA58" s="127"/>
      <c r="OMB58" s="127"/>
      <c r="OMC58" s="127"/>
      <c r="OMD58" s="127"/>
      <c r="OME58" s="127"/>
      <c r="OMF58" s="127"/>
      <c r="OMG58" s="127"/>
      <c r="OMH58" s="127"/>
      <c r="OMI58" s="127"/>
      <c r="OMJ58" s="127"/>
      <c r="OMK58" s="127"/>
      <c r="OML58" s="127"/>
      <c r="OMM58" s="127"/>
      <c r="OMN58" s="127"/>
      <c r="OMO58" s="127"/>
      <c r="OMP58" s="127"/>
      <c r="OMQ58" s="127"/>
      <c r="OMR58" s="127"/>
      <c r="OMS58" s="127"/>
      <c r="OMT58" s="127"/>
      <c r="OMU58" s="127"/>
      <c r="OMV58" s="127"/>
      <c r="OMW58" s="127"/>
      <c r="OMX58" s="127"/>
      <c r="OMY58" s="127"/>
      <c r="OMZ58" s="127"/>
      <c r="ONA58" s="127"/>
      <c r="ONB58" s="127"/>
      <c r="ONC58" s="127"/>
      <c r="OND58" s="127"/>
      <c r="ONE58" s="127"/>
      <c r="ONF58" s="127"/>
      <c r="ONG58" s="127"/>
      <c r="ONH58" s="127"/>
      <c r="ONI58" s="127"/>
      <c r="ONJ58" s="127"/>
      <c r="ONK58" s="127"/>
      <c r="ONL58" s="127"/>
      <c r="ONM58" s="127"/>
      <c r="ONN58" s="127"/>
      <c r="ONO58" s="127"/>
      <c r="ONP58" s="127"/>
      <c r="ONQ58" s="127"/>
      <c r="ONR58" s="127"/>
      <c r="ONS58" s="127"/>
      <c r="ONT58" s="127"/>
      <c r="ONU58" s="127"/>
      <c r="ONV58" s="127"/>
      <c r="ONW58" s="127"/>
      <c r="ONX58" s="127"/>
      <c r="ONY58" s="127"/>
      <c r="ONZ58" s="127"/>
      <c r="OOA58" s="127"/>
      <c r="OOB58" s="127"/>
      <c r="OOC58" s="127"/>
      <c r="OOD58" s="127"/>
      <c r="OOE58" s="127"/>
      <c r="OOF58" s="127"/>
      <c r="OOG58" s="127"/>
      <c r="OOH58" s="127"/>
      <c r="OOI58" s="127"/>
      <c r="OOJ58" s="127"/>
      <c r="OOK58" s="127"/>
      <c r="OOL58" s="127"/>
      <c r="OOM58" s="127"/>
      <c r="OON58" s="127"/>
      <c r="OOO58" s="127"/>
      <c r="OOP58" s="127"/>
      <c r="OOQ58" s="127"/>
      <c r="OOR58" s="127"/>
      <c r="OOS58" s="127"/>
      <c r="OOT58" s="127"/>
      <c r="OOU58" s="127"/>
      <c r="OOV58" s="127"/>
      <c r="OOW58" s="127"/>
      <c r="OOX58" s="127"/>
      <c r="OOY58" s="127"/>
      <c r="OOZ58" s="127"/>
      <c r="OPA58" s="127"/>
      <c r="OPB58" s="127"/>
      <c r="OPC58" s="127"/>
      <c r="OPD58" s="127"/>
      <c r="OPE58" s="127"/>
      <c r="OPF58" s="127"/>
      <c r="OPG58" s="127"/>
      <c r="OPH58" s="127"/>
      <c r="OPI58" s="127"/>
      <c r="OPJ58" s="127"/>
      <c r="OPK58" s="127"/>
      <c r="OPL58" s="127"/>
      <c r="OPM58" s="127"/>
      <c r="OPN58" s="127"/>
      <c r="OPO58" s="127"/>
      <c r="OPP58" s="127"/>
      <c r="OPQ58" s="127"/>
      <c r="OPR58" s="127"/>
      <c r="OPS58" s="127"/>
      <c r="OPT58" s="127"/>
      <c r="OPU58" s="127"/>
      <c r="OPV58" s="127"/>
      <c r="OPW58" s="127"/>
      <c r="OPX58" s="127"/>
      <c r="OPY58" s="127"/>
      <c r="OPZ58" s="127"/>
      <c r="OQA58" s="127"/>
      <c r="OQB58" s="127"/>
      <c r="OQC58" s="127"/>
      <c r="OQD58" s="127"/>
      <c r="OQE58" s="127"/>
      <c r="OQF58" s="127"/>
      <c r="OQG58" s="127"/>
      <c r="OQH58" s="127"/>
      <c r="OQI58" s="127"/>
      <c r="OQJ58" s="127"/>
      <c r="OQK58" s="127"/>
      <c r="OQL58" s="127"/>
      <c r="OQM58" s="127"/>
      <c r="OQN58" s="127"/>
      <c r="OQO58" s="127"/>
      <c r="OQP58" s="127"/>
      <c r="OQQ58" s="127"/>
      <c r="OQR58" s="127"/>
      <c r="OQS58" s="127"/>
      <c r="OQT58" s="127"/>
      <c r="OQU58" s="127"/>
      <c r="OQV58" s="127"/>
      <c r="OQW58" s="127"/>
      <c r="OQX58" s="127"/>
      <c r="OQY58" s="127"/>
      <c r="OQZ58" s="127"/>
      <c r="ORA58" s="127"/>
      <c r="ORB58" s="127"/>
      <c r="ORC58" s="127"/>
      <c r="ORD58" s="127"/>
      <c r="ORE58" s="127"/>
      <c r="ORF58" s="127"/>
      <c r="ORG58" s="127"/>
      <c r="ORH58" s="127"/>
      <c r="ORI58" s="127"/>
      <c r="ORJ58" s="127"/>
      <c r="ORK58" s="127"/>
      <c r="ORL58" s="127"/>
      <c r="ORM58" s="127"/>
      <c r="ORN58" s="127"/>
      <c r="ORO58" s="127"/>
      <c r="ORP58" s="127"/>
      <c r="ORQ58" s="127"/>
      <c r="ORR58" s="127"/>
      <c r="ORS58" s="127"/>
      <c r="ORT58" s="127"/>
      <c r="ORU58" s="127"/>
      <c r="ORV58" s="127"/>
      <c r="ORW58" s="127"/>
      <c r="ORX58" s="127"/>
      <c r="ORY58" s="127"/>
      <c r="ORZ58" s="127"/>
      <c r="OSA58" s="127"/>
      <c r="OSB58" s="127"/>
      <c r="OSC58" s="127"/>
      <c r="OSD58" s="127"/>
      <c r="OSE58" s="127"/>
      <c r="OSF58" s="127"/>
      <c r="OSG58" s="127"/>
      <c r="OSH58" s="127"/>
      <c r="OSI58" s="127"/>
      <c r="OSJ58" s="127"/>
      <c r="OSK58" s="127"/>
      <c r="OSL58" s="127"/>
      <c r="OSM58" s="127"/>
      <c r="OSN58" s="127"/>
      <c r="OSO58" s="127"/>
      <c r="OSP58" s="127"/>
      <c r="OSQ58" s="127"/>
      <c r="OSR58" s="127"/>
      <c r="OSS58" s="127"/>
      <c r="OST58" s="127"/>
      <c r="OSU58" s="127"/>
      <c r="OSV58" s="127"/>
      <c r="OSW58" s="127"/>
      <c r="OSX58" s="127"/>
      <c r="OSY58" s="127"/>
      <c r="OSZ58" s="127"/>
      <c r="OTA58" s="127"/>
      <c r="OTB58" s="127"/>
      <c r="OTC58" s="127"/>
      <c r="OTD58" s="127"/>
      <c r="OTE58" s="127"/>
      <c r="OTF58" s="127"/>
      <c r="OTG58" s="127"/>
      <c r="OTH58" s="127"/>
      <c r="OTI58" s="127"/>
      <c r="OTJ58" s="127"/>
      <c r="OTK58" s="127"/>
      <c r="OTL58" s="127"/>
      <c r="OTM58" s="127"/>
      <c r="OTN58" s="127"/>
      <c r="OTO58" s="127"/>
      <c r="OTP58" s="127"/>
      <c r="OTQ58" s="127"/>
      <c r="OTR58" s="127"/>
      <c r="OTS58" s="127"/>
      <c r="OTT58" s="127"/>
      <c r="OTU58" s="127"/>
      <c r="OTV58" s="127"/>
      <c r="OTW58" s="127"/>
      <c r="OTX58" s="127"/>
      <c r="OTY58" s="127"/>
      <c r="OTZ58" s="127"/>
      <c r="OUA58" s="127"/>
      <c r="OUB58" s="127"/>
      <c r="OUC58" s="127"/>
      <c r="OUD58" s="127"/>
      <c r="OUE58" s="127"/>
      <c r="OUF58" s="127"/>
      <c r="OUG58" s="127"/>
      <c r="OUH58" s="127"/>
      <c r="OUI58" s="127"/>
      <c r="OUJ58" s="127"/>
      <c r="OUK58" s="127"/>
      <c r="OUL58" s="127"/>
      <c r="OUM58" s="127"/>
      <c r="OUN58" s="127"/>
      <c r="OUO58" s="127"/>
      <c r="OUP58" s="127"/>
      <c r="OUQ58" s="127"/>
      <c r="OUR58" s="127"/>
      <c r="OUS58" s="127"/>
      <c r="OUT58" s="127"/>
      <c r="OUU58" s="127"/>
      <c r="OUV58" s="127"/>
      <c r="OUW58" s="127"/>
      <c r="OUX58" s="127"/>
      <c r="OUY58" s="127"/>
      <c r="OUZ58" s="127"/>
      <c r="OVA58" s="127"/>
      <c r="OVB58" s="127"/>
      <c r="OVC58" s="127"/>
      <c r="OVD58" s="127"/>
      <c r="OVE58" s="127"/>
      <c r="OVF58" s="127"/>
      <c r="OVG58" s="127"/>
      <c r="OVH58" s="127"/>
      <c r="OVI58" s="127"/>
      <c r="OVJ58" s="127"/>
      <c r="OVK58" s="127"/>
      <c r="OVL58" s="127"/>
      <c r="OVM58" s="127"/>
      <c r="OVN58" s="127"/>
      <c r="OVO58" s="127"/>
      <c r="OVP58" s="127"/>
      <c r="OVQ58" s="127"/>
      <c r="OVR58" s="127"/>
      <c r="OVS58" s="127"/>
      <c r="OVT58" s="127"/>
      <c r="OVU58" s="127"/>
      <c r="OVV58" s="127"/>
      <c r="OVW58" s="127"/>
      <c r="OVX58" s="127"/>
      <c r="OVY58" s="127"/>
      <c r="OVZ58" s="127"/>
      <c r="OWA58" s="127"/>
      <c r="OWB58" s="127"/>
      <c r="OWC58" s="127"/>
      <c r="OWD58" s="127"/>
      <c r="OWE58" s="127"/>
      <c r="OWF58" s="127"/>
      <c r="OWG58" s="127"/>
      <c r="OWH58" s="127"/>
      <c r="OWI58" s="127"/>
      <c r="OWJ58" s="127"/>
      <c r="OWK58" s="127"/>
      <c r="OWL58" s="127"/>
      <c r="OWM58" s="127"/>
      <c r="OWN58" s="127"/>
      <c r="OWO58" s="127"/>
      <c r="OWP58" s="127"/>
      <c r="OWQ58" s="127"/>
      <c r="OWR58" s="127"/>
      <c r="OWS58" s="127"/>
      <c r="OWT58" s="127"/>
      <c r="OWU58" s="127"/>
      <c r="OWV58" s="127"/>
      <c r="OWW58" s="127"/>
      <c r="OWX58" s="127"/>
      <c r="OWY58" s="127"/>
      <c r="OWZ58" s="127"/>
      <c r="OXA58" s="127"/>
      <c r="OXB58" s="127"/>
      <c r="OXC58" s="127"/>
      <c r="OXD58" s="127"/>
      <c r="OXE58" s="127"/>
      <c r="OXF58" s="127"/>
      <c r="OXG58" s="127"/>
      <c r="OXH58" s="127"/>
      <c r="OXI58" s="127"/>
      <c r="OXJ58" s="127"/>
      <c r="OXK58" s="127"/>
      <c r="OXL58" s="127"/>
      <c r="OXM58" s="127"/>
      <c r="OXN58" s="127"/>
      <c r="OXO58" s="127"/>
      <c r="OXP58" s="127"/>
      <c r="OXQ58" s="127"/>
      <c r="OXR58" s="127"/>
      <c r="OXS58" s="127"/>
      <c r="OXT58" s="127"/>
      <c r="OXU58" s="127"/>
      <c r="OXV58" s="127"/>
      <c r="OXW58" s="127"/>
      <c r="OXX58" s="127"/>
      <c r="OXY58" s="127"/>
      <c r="OXZ58" s="127"/>
      <c r="OYA58" s="127"/>
      <c r="OYB58" s="127"/>
      <c r="OYC58" s="127"/>
      <c r="OYD58" s="127"/>
      <c r="OYE58" s="127"/>
      <c r="OYF58" s="127"/>
      <c r="OYG58" s="127"/>
      <c r="OYH58" s="127"/>
      <c r="OYI58" s="127"/>
      <c r="OYJ58" s="127"/>
      <c r="OYK58" s="127"/>
      <c r="OYL58" s="127"/>
      <c r="OYM58" s="127"/>
      <c r="OYN58" s="127"/>
      <c r="OYO58" s="127"/>
      <c r="OYP58" s="127"/>
      <c r="OYQ58" s="127"/>
      <c r="OYR58" s="127"/>
      <c r="OYS58" s="127"/>
      <c r="OYT58" s="127"/>
      <c r="OYU58" s="127"/>
      <c r="OYV58" s="127"/>
      <c r="OYW58" s="127"/>
      <c r="OYX58" s="127"/>
      <c r="OYY58" s="127"/>
      <c r="OYZ58" s="127"/>
      <c r="OZA58" s="127"/>
      <c r="OZB58" s="127"/>
      <c r="OZC58" s="127"/>
      <c r="OZD58" s="127"/>
      <c r="OZE58" s="127"/>
      <c r="OZF58" s="127"/>
      <c r="OZG58" s="127"/>
      <c r="OZH58" s="127"/>
      <c r="OZI58" s="127"/>
      <c r="OZJ58" s="127"/>
      <c r="OZK58" s="127"/>
      <c r="OZL58" s="127"/>
      <c r="OZM58" s="127"/>
      <c r="OZN58" s="127"/>
      <c r="OZO58" s="127"/>
      <c r="OZP58" s="127"/>
      <c r="OZQ58" s="127"/>
      <c r="OZR58" s="127"/>
      <c r="OZS58" s="127"/>
      <c r="OZT58" s="127"/>
      <c r="OZU58" s="127"/>
      <c r="OZV58" s="127"/>
      <c r="OZW58" s="127"/>
      <c r="OZX58" s="127"/>
      <c r="OZY58" s="127"/>
      <c r="OZZ58" s="127"/>
      <c r="PAA58" s="127"/>
      <c r="PAB58" s="127"/>
      <c r="PAC58" s="127"/>
      <c r="PAD58" s="127"/>
      <c r="PAE58" s="127"/>
      <c r="PAF58" s="127"/>
      <c r="PAG58" s="127"/>
      <c r="PAH58" s="127"/>
      <c r="PAI58" s="127"/>
      <c r="PAJ58" s="127"/>
      <c r="PAK58" s="127"/>
      <c r="PAL58" s="127"/>
      <c r="PAM58" s="127"/>
      <c r="PAN58" s="127"/>
      <c r="PAO58" s="127"/>
      <c r="PAP58" s="127"/>
      <c r="PAQ58" s="127"/>
      <c r="PAR58" s="127"/>
      <c r="PAS58" s="127"/>
      <c r="PAT58" s="127"/>
      <c r="PAU58" s="127"/>
      <c r="PAV58" s="127"/>
      <c r="PAW58" s="127"/>
      <c r="PAX58" s="127"/>
      <c r="PAY58" s="127"/>
      <c r="PAZ58" s="127"/>
      <c r="PBA58" s="127"/>
      <c r="PBB58" s="127"/>
      <c r="PBC58" s="127"/>
      <c r="PBD58" s="127"/>
      <c r="PBE58" s="127"/>
      <c r="PBF58" s="127"/>
      <c r="PBG58" s="127"/>
      <c r="PBH58" s="127"/>
      <c r="PBI58" s="127"/>
      <c r="PBJ58" s="127"/>
      <c r="PBK58" s="127"/>
      <c r="PBL58" s="127"/>
      <c r="PBM58" s="127"/>
      <c r="PBN58" s="127"/>
      <c r="PBO58" s="127"/>
      <c r="PBP58" s="127"/>
      <c r="PBQ58" s="127"/>
      <c r="PBR58" s="127"/>
      <c r="PBS58" s="127"/>
      <c r="PBT58" s="127"/>
      <c r="PBU58" s="127"/>
      <c r="PBV58" s="127"/>
      <c r="PBW58" s="127"/>
      <c r="PBX58" s="127"/>
      <c r="PBY58" s="127"/>
      <c r="PBZ58" s="127"/>
      <c r="PCA58" s="127"/>
      <c r="PCB58" s="127"/>
      <c r="PCC58" s="127"/>
      <c r="PCD58" s="127"/>
      <c r="PCE58" s="127"/>
      <c r="PCF58" s="127"/>
      <c r="PCG58" s="127"/>
      <c r="PCH58" s="127"/>
      <c r="PCI58" s="127"/>
      <c r="PCJ58" s="127"/>
      <c r="PCK58" s="127"/>
      <c r="PCL58" s="127"/>
      <c r="PCM58" s="127"/>
      <c r="PCN58" s="127"/>
      <c r="PCO58" s="127"/>
      <c r="PCP58" s="127"/>
      <c r="PCQ58" s="127"/>
      <c r="PCR58" s="127"/>
      <c r="PCS58" s="127"/>
      <c r="PCT58" s="127"/>
      <c r="PCU58" s="127"/>
      <c r="PCV58" s="127"/>
      <c r="PCW58" s="127"/>
      <c r="PCX58" s="127"/>
      <c r="PCY58" s="127"/>
      <c r="PCZ58" s="127"/>
      <c r="PDA58" s="127"/>
      <c r="PDB58" s="127"/>
      <c r="PDC58" s="127"/>
      <c r="PDD58" s="127"/>
      <c r="PDE58" s="127"/>
      <c r="PDF58" s="127"/>
      <c r="PDG58" s="127"/>
      <c r="PDH58" s="127"/>
      <c r="PDI58" s="127"/>
      <c r="PDJ58" s="127"/>
      <c r="PDK58" s="127"/>
      <c r="PDL58" s="127"/>
      <c r="PDM58" s="127"/>
      <c r="PDN58" s="127"/>
      <c r="PDO58" s="127"/>
      <c r="PDP58" s="127"/>
      <c r="PDQ58" s="127"/>
      <c r="PDR58" s="127"/>
      <c r="PDS58" s="127"/>
      <c r="PDT58" s="127"/>
      <c r="PDU58" s="127"/>
      <c r="PDV58" s="127"/>
      <c r="PDW58" s="127"/>
      <c r="PDX58" s="127"/>
      <c r="PDY58" s="127"/>
      <c r="PDZ58" s="127"/>
      <c r="PEA58" s="127"/>
      <c r="PEB58" s="127"/>
      <c r="PEC58" s="127"/>
      <c r="PED58" s="127"/>
      <c r="PEE58" s="127"/>
      <c r="PEF58" s="127"/>
      <c r="PEG58" s="127"/>
      <c r="PEH58" s="127"/>
      <c r="PEI58" s="127"/>
      <c r="PEJ58" s="127"/>
      <c r="PEK58" s="127"/>
      <c r="PEL58" s="127"/>
      <c r="PEM58" s="127"/>
      <c r="PEN58" s="127"/>
      <c r="PEO58" s="127"/>
      <c r="PEP58" s="127"/>
      <c r="PEQ58" s="127"/>
      <c r="PER58" s="127"/>
      <c r="PES58" s="127"/>
      <c r="PET58" s="127"/>
      <c r="PEU58" s="127"/>
      <c r="PEV58" s="127"/>
      <c r="PEW58" s="127"/>
      <c r="PEX58" s="127"/>
      <c r="PEY58" s="127"/>
      <c r="PEZ58" s="127"/>
      <c r="PFA58" s="127"/>
      <c r="PFB58" s="127"/>
      <c r="PFC58" s="127"/>
      <c r="PFD58" s="127"/>
      <c r="PFE58" s="127"/>
      <c r="PFF58" s="127"/>
      <c r="PFG58" s="127"/>
      <c r="PFH58" s="127"/>
      <c r="PFI58" s="127"/>
      <c r="PFJ58" s="127"/>
      <c r="PFK58" s="127"/>
      <c r="PFL58" s="127"/>
      <c r="PFM58" s="127"/>
      <c r="PFN58" s="127"/>
      <c r="PFO58" s="127"/>
      <c r="PFP58" s="127"/>
      <c r="PFQ58" s="127"/>
      <c r="PFR58" s="127"/>
      <c r="PFS58" s="127"/>
      <c r="PFT58" s="127"/>
      <c r="PFU58" s="127"/>
      <c r="PFV58" s="127"/>
      <c r="PFW58" s="127"/>
      <c r="PFX58" s="127"/>
      <c r="PFY58" s="127"/>
      <c r="PFZ58" s="127"/>
      <c r="PGA58" s="127"/>
      <c r="PGB58" s="127"/>
      <c r="PGC58" s="127"/>
      <c r="PGD58" s="127"/>
      <c r="PGE58" s="127"/>
      <c r="PGF58" s="127"/>
      <c r="PGG58" s="127"/>
      <c r="PGH58" s="127"/>
      <c r="PGI58" s="127"/>
      <c r="PGJ58" s="127"/>
      <c r="PGK58" s="127"/>
      <c r="PGL58" s="127"/>
      <c r="PGM58" s="127"/>
      <c r="PGN58" s="127"/>
      <c r="PGO58" s="127"/>
      <c r="PGP58" s="127"/>
      <c r="PGQ58" s="127"/>
      <c r="PGR58" s="127"/>
      <c r="PGS58" s="127"/>
      <c r="PGT58" s="127"/>
      <c r="PGU58" s="127"/>
      <c r="PGV58" s="127"/>
      <c r="PGW58" s="127"/>
      <c r="PGX58" s="127"/>
      <c r="PGY58" s="127"/>
      <c r="PGZ58" s="127"/>
      <c r="PHA58" s="127"/>
      <c r="PHB58" s="127"/>
      <c r="PHC58" s="127"/>
      <c r="PHD58" s="127"/>
      <c r="PHE58" s="127"/>
      <c r="PHF58" s="127"/>
      <c r="PHG58" s="127"/>
      <c r="PHH58" s="127"/>
      <c r="PHI58" s="127"/>
      <c r="PHJ58" s="127"/>
      <c r="PHK58" s="127"/>
      <c r="PHL58" s="127"/>
      <c r="PHM58" s="127"/>
      <c r="PHN58" s="127"/>
      <c r="PHO58" s="127"/>
      <c r="PHP58" s="127"/>
      <c r="PHQ58" s="127"/>
      <c r="PHR58" s="127"/>
      <c r="PHS58" s="127"/>
      <c r="PHT58" s="127"/>
      <c r="PHU58" s="127"/>
      <c r="PHV58" s="127"/>
      <c r="PHW58" s="127"/>
      <c r="PHX58" s="127"/>
      <c r="PHY58" s="127"/>
      <c r="PHZ58" s="127"/>
      <c r="PIA58" s="127"/>
      <c r="PIB58" s="127"/>
      <c r="PIC58" s="127"/>
      <c r="PID58" s="127"/>
      <c r="PIE58" s="127"/>
      <c r="PIF58" s="127"/>
      <c r="PIG58" s="127"/>
      <c r="PIH58" s="127"/>
      <c r="PII58" s="127"/>
      <c r="PIJ58" s="127"/>
      <c r="PIK58" s="127"/>
      <c r="PIL58" s="127"/>
      <c r="PIM58" s="127"/>
      <c r="PIN58" s="127"/>
      <c r="PIO58" s="127"/>
      <c r="PIP58" s="127"/>
      <c r="PIQ58" s="127"/>
      <c r="PIR58" s="127"/>
      <c r="PIS58" s="127"/>
      <c r="PIT58" s="127"/>
      <c r="PIU58" s="127"/>
      <c r="PIV58" s="127"/>
      <c r="PIW58" s="127"/>
      <c r="PIX58" s="127"/>
      <c r="PIY58" s="127"/>
      <c r="PIZ58" s="127"/>
      <c r="PJA58" s="127"/>
      <c r="PJB58" s="127"/>
      <c r="PJC58" s="127"/>
      <c r="PJD58" s="127"/>
      <c r="PJE58" s="127"/>
      <c r="PJF58" s="127"/>
      <c r="PJG58" s="127"/>
      <c r="PJH58" s="127"/>
      <c r="PJI58" s="127"/>
      <c r="PJJ58" s="127"/>
      <c r="PJK58" s="127"/>
      <c r="PJL58" s="127"/>
      <c r="PJM58" s="127"/>
      <c r="PJN58" s="127"/>
      <c r="PJO58" s="127"/>
      <c r="PJP58" s="127"/>
      <c r="PJQ58" s="127"/>
      <c r="PJR58" s="127"/>
      <c r="PJS58" s="127"/>
      <c r="PJT58" s="127"/>
      <c r="PJU58" s="127"/>
      <c r="PJV58" s="127"/>
      <c r="PJW58" s="127"/>
      <c r="PJX58" s="127"/>
      <c r="PJY58" s="127"/>
      <c r="PJZ58" s="127"/>
      <c r="PKA58" s="127"/>
      <c r="PKB58" s="127"/>
      <c r="PKC58" s="127"/>
      <c r="PKD58" s="127"/>
      <c r="PKE58" s="127"/>
      <c r="PKF58" s="127"/>
      <c r="PKG58" s="127"/>
      <c r="PKH58" s="127"/>
      <c r="PKI58" s="127"/>
      <c r="PKJ58" s="127"/>
      <c r="PKK58" s="127"/>
      <c r="PKL58" s="127"/>
      <c r="PKM58" s="127"/>
      <c r="PKN58" s="127"/>
      <c r="PKO58" s="127"/>
      <c r="PKP58" s="127"/>
      <c r="PKQ58" s="127"/>
      <c r="PKR58" s="127"/>
      <c r="PKS58" s="127"/>
      <c r="PKT58" s="127"/>
      <c r="PKU58" s="127"/>
      <c r="PKV58" s="127"/>
      <c r="PKW58" s="127"/>
      <c r="PKX58" s="127"/>
      <c r="PKY58" s="127"/>
      <c r="PKZ58" s="127"/>
      <c r="PLA58" s="127"/>
      <c r="PLB58" s="127"/>
      <c r="PLC58" s="127"/>
      <c r="PLD58" s="127"/>
      <c r="PLE58" s="127"/>
      <c r="PLF58" s="127"/>
      <c r="PLG58" s="127"/>
      <c r="PLH58" s="127"/>
      <c r="PLI58" s="127"/>
      <c r="PLJ58" s="127"/>
      <c r="PLK58" s="127"/>
      <c r="PLL58" s="127"/>
      <c r="PLM58" s="127"/>
      <c r="PLN58" s="127"/>
      <c r="PLO58" s="127"/>
      <c r="PLP58" s="127"/>
      <c r="PLQ58" s="127"/>
      <c r="PLR58" s="127"/>
      <c r="PLS58" s="127"/>
      <c r="PLT58" s="127"/>
      <c r="PLU58" s="127"/>
      <c r="PLV58" s="127"/>
      <c r="PLW58" s="127"/>
      <c r="PLX58" s="127"/>
      <c r="PLY58" s="127"/>
      <c r="PLZ58" s="127"/>
      <c r="PMA58" s="127"/>
      <c r="PMB58" s="127"/>
      <c r="PMC58" s="127"/>
      <c r="PMD58" s="127"/>
      <c r="PME58" s="127"/>
      <c r="PMF58" s="127"/>
      <c r="PMG58" s="127"/>
      <c r="PMH58" s="127"/>
      <c r="PMI58" s="127"/>
      <c r="PMJ58" s="127"/>
      <c r="PMK58" s="127"/>
      <c r="PML58" s="127"/>
      <c r="PMM58" s="127"/>
      <c r="PMN58" s="127"/>
      <c r="PMO58" s="127"/>
      <c r="PMP58" s="127"/>
      <c r="PMQ58" s="127"/>
      <c r="PMR58" s="127"/>
      <c r="PMS58" s="127"/>
      <c r="PMT58" s="127"/>
      <c r="PMU58" s="127"/>
      <c r="PMV58" s="127"/>
      <c r="PMW58" s="127"/>
      <c r="PMX58" s="127"/>
      <c r="PMY58" s="127"/>
      <c r="PMZ58" s="127"/>
      <c r="PNA58" s="127"/>
      <c r="PNB58" s="127"/>
      <c r="PNC58" s="127"/>
      <c r="PND58" s="127"/>
      <c r="PNE58" s="127"/>
      <c r="PNF58" s="127"/>
      <c r="PNG58" s="127"/>
      <c r="PNH58" s="127"/>
      <c r="PNI58" s="127"/>
      <c r="PNJ58" s="127"/>
      <c r="PNK58" s="127"/>
      <c r="PNL58" s="127"/>
      <c r="PNM58" s="127"/>
      <c r="PNN58" s="127"/>
      <c r="PNO58" s="127"/>
      <c r="PNP58" s="127"/>
      <c r="PNQ58" s="127"/>
      <c r="PNR58" s="127"/>
      <c r="PNS58" s="127"/>
      <c r="PNT58" s="127"/>
      <c r="PNU58" s="127"/>
      <c r="PNV58" s="127"/>
      <c r="PNW58" s="127"/>
      <c r="PNX58" s="127"/>
      <c r="PNY58" s="127"/>
      <c r="PNZ58" s="127"/>
      <c r="POA58" s="127"/>
      <c r="POB58" s="127"/>
      <c r="POC58" s="127"/>
      <c r="POD58" s="127"/>
      <c r="POE58" s="127"/>
      <c r="POF58" s="127"/>
      <c r="POG58" s="127"/>
      <c r="POH58" s="127"/>
      <c r="POI58" s="127"/>
      <c r="POJ58" s="127"/>
      <c r="POK58" s="127"/>
      <c r="POL58" s="127"/>
      <c r="POM58" s="127"/>
      <c r="PON58" s="127"/>
      <c r="POO58" s="127"/>
      <c r="POP58" s="127"/>
      <c r="POQ58" s="127"/>
      <c r="POR58" s="127"/>
      <c r="POS58" s="127"/>
      <c r="POT58" s="127"/>
      <c r="POU58" s="127"/>
      <c r="POV58" s="127"/>
      <c r="POW58" s="127"/>
      <c r="POX58" s="127"/>
      <c r="POY58" s="127"/>
      <c r="POZ58" s="127"/>
      <c r="PPA58" s="127"/>
      <c r="PPB58" s="127"/>
      <c r="PPC58" s="127"/>
      <c r="PPD58" s="127"/>
      <c r="PPE58" s="127"/>
      <c r="PPF58" s="127"/>
      <c r="PPG58" s="127"/>
      <c r="PPH58" s="127"/>
      <c r="PPI58" s="127"/>
      <c r="PPJ58" s="127"/>
      <c r="PPK58" s="127"/>
      <c r="PPL58" s="127"/>
      <c r="PPM58" s="127"/>
      <c r="PPN58" s="127"/>
      <c r="PPO58" s="127"/>
      <c r="PPP58" s="127"/>
      <c r="PPQ58" s="127"/>
      <c r="PPR58" s="127"/>
      <c r="PPS58" s="127"/>
      <c r="PPT58" s="127"/>
      <c r="PPU58" s="127"/>
      <c r="PPV58" s="127"/>
      <c r="PPW58" s="127"/>
      <c r="PPX58" s="127"/>
      <c r="PPY58" s="127"/>
      <c r="PPZ58" s="127"/>
      <c r="PQA58" s="127"/>
      <c r="PQB58" s="127"/>
      <c r="PQC58" s="127"/>
      <c r="PQD58" s="127"/>
      <c r="PQE58" s="127"/>
      <c r="PQF58" s="127"/>
      <c r="PQG58" s="127"/>
      <c r="PQH58" s="127"/>
      <c r="PQI58" s="127"/>
      <c r="PQJ58" s="127"/>
      <c r="PQK58" s="127"/>
      <c r="PQL58" s="127"/>
      <c r="PQM58" s="127"/>
      <c r="PQN58" s="127"/>
      <c r="PQO58" s="127"/>
      <c r="PQP58" s="127"/>
      <c r="PQQ58" s="127"/>
      <c r="PQR58" s="127"/>
      <c r="PQS58" s="127"/>
      <c r="PQT58" s="127"/>
      <c r="PQU58" s="127"/>
      <c r="PQV58" s="127"/>
      <c r="PQW58" s="127"/>
      <c r="PQX58" s="127"/>
      <c r="PQY58" s="127"/>
      <c r="PQZ58" s="127"/>
      <c r="PRA58" s="127"/>
      <c r="PRB58" s="127"/>
      <c r="PRC58" s="127"/>
      <c r="PRD58" s="127"/>
      <c r="PRE58" s="127"/>
      <c r="PRF58" s="127"/>
      <c r="PRG58" s="127"/>
      <c r="PRH58" s="127"/>
      <c r="PRI58" s="127"/>
      <c r="PRJ58" s="127"/>
      <c r="PRK58" s="127"/>
      <c r="PRL58" s="127"/>
      <c r="PRM58" s="127"/>
      <c r="PRN58" s="127"/>
      <c r="PRO58" s="127"/>
      <c r="PRP58" s="127"/>
      <c r="PRQ58" s="127"/>
      <c r="PRR58" s="127"/>
      <c r="PRS58" s="127"/>
      <c r="PRT58" s="127"/>
      <c r="PRU58" s="127"/>
      <c r="PRV58" s="127"/>
      <c r="PRW58" s="127"/>
      <c r="PRX58" s="127"/>
      <c r="PRY58" s="127"/>
      <c r="PRZ58" s="127"/>
      <c r="PSA58" s="127"/>
      <c r="PSB58" s="127"/>
      <c r="PSC58" s="127"/>
      <c r="PSD58" s="127"/>
      <c r="PSE58" s="127"/>
      <c r="PSF58" s="127"/>
      <c r="PSG58" s="127"/>
      <c r="PSH58" s="127"/>
      <c r="PSI58" s="127"/>
      <c r="PSJ58" s="127"/>
      <c r="PSK58" s="127"/>
      <c r="PSL58" s="127"/>
      <c r="PSM58" s="127"/>
      <c r="PSN58" s="127"/>
      <c r="PSO58" s="127"/>
      <c r="PSP58" s="127"/>
      <c r="PSQ58" s="127"/>
      <c r="PSR58" s="127"/>
      <c r="PSS58" s="127"/>
      <c r="PST58" s="127"/>
      <c r="PSU58" s="127"/>
      <c r="PSV58" s="127"/>
      <c r="PSW58" s="127"/>
      <c r="PSX58" s="127"/>
      <c r="PSY58" s="127"/>
      <c r="PSZ58" s="127"/>
      <c r="PTA58" s="127"/>
      <c r="PTB58" s="127"/>
      <c r="PTC58" s="127"/>
      <c r="PTD58" s="127"/>
      <c r="PTE58" s="127"/>
      <c r="PTF58" s="127"/>
      <c r="PTG58" s="127"/>
      <c r="PTH58" s="127"/>
      <c r="PTI58" s="127"/>
      <c r="PTJ58" s="127"/>
      <c r="PTK58" s="127"/>
      <c r="PTL58" s="127"/>
      <c r="PTM58" s="127"/>
      <c r="PTN58" s="127"/>
      <c r="PTO58" s="127"/>
      <c r="PTP58" s="127"/>
      <c r="PTQ58" s="127"/>
      <c r="PTR58" s="127"/>
      <c r="PTS58" s="127"/>
      <c r="PTT58" s="127"/>
      <c r="PTU58" s="127"/>
      <c r="PTV58" s="127"/>
      <c r="PTW58" s="127"/>
      <c r="PTX58" s="127"/>
      <c r="PTY58" s="127"/>
      <c r="PTZ58" s="127"/>
      <c r="PUA58" s="127"/>
      <c r="PUB58" s="127"/>
      <c r="PUC58" s="127"/>
      <c r="PUD58" s="127"/>
      <c r="PUE58" s="127"/>
      <c r="PUF58" s="127"/>
      <c r="PUG58" s="127"/>
      <c r="PUH58" s="127"/>
      <c r="PUI58" s="127"/>
      <c r="PUJ58" s="127"/>
      <c r="PUK58" s="127"/>
      <c r="PUL58" s="127"/>
      <c r="PUM58" s="127"/>
      <c r="PUN58" s="127"/>
      <c r="PUO58" s="127"/>
      <c r="PUP58" s="127"/>
      <c r="PUQ58" s="127"/>
      <c r="PUR58" s="127"/>
      <c r="PUS58" s="127"/>
      <c r="PUT58" s="127"/>
      <c r="PUU58" s="127"/>
      <c r="PUV58" s="127"/>
      <c r="PUW58" s="127"/>
      <c r="PUX58" s="127"/>
      <c r="PUY58" s="127"/>
      <c r="PUZ58" s="127"/>
      <c r="PVA58" s="127"/>
      <c r="PVB58" s="127"/>
      <c r="PVC58" s="127"/>
      <c r="PVD58" s="127"/>
      <c r="PVE58" s="127"/>
      <c r="PVF58" s="127"/>
      <c r="PVG58" s="127"/>
      <c r="PVH58" s="127"/>
      <c r="PVI58" s="127"/>
      <c r="PVJ58" s="127"/>
      <c r="PVK58" s="127"/>
      <c r="PVL58" s="127"/>
      <c r="PVM58" s="127"/>
      <c r="PVN58" s="127"/>
      <c r="PVO58" s="127"/>
      <c r="PVP58" s="127"/>
      <c r="PVQ58" s="127"/>
      <c r="PVR58" s="127"/>
      <c r="PVS58" s="127"/>
      <c r="PVT58" s="127"/>
      <c r="PVU58" s="127"/>
      <c r="PVV58" s="127"/>
      <c r="PVW58" s="127"/>
      <c r="PVX58" s="127"/>
      <c r="PVY58" s="127"/>
      <c r="PVZ58" s="127"/>
      <c r="PWA58" s="127"/>
      <c r="PWB58" s="127"/>
      <c r="PWC58" s="127"/>
      <c r="PWD58" s="127"/>
      <c r="PWE58" s="127"/>
      <c r="PWF58" s="127"/>
      <c r="PWG58" s="127"/>
      <c r="PWH58" s="127"/>
      <c r="PWI58" s="127"/>
      <c r="PWJ58" s="127"/>
      <c r="PWK58" s="127"/>
      <c r="PWL58" s="127"/>
      <c r="PWM58" s="127"/>
      <c r="PWN58" s="127"/>
      <c r="PWO58" s="127"/>
      <c r="PWP58" s="127"/>
      <c r="PWQ58" s="127"/>
      <c r="PWR58" s="127"/>
      <c r="PWS58" s="127"/>
      <c r="PWT58" s="127"/>
      <c r="PWU58" s="127"/>
      <c r="PWV58" s="127"/>
      <c r="PWW58" s="127"/>
      <c r="PWX58" s="127"/>
      <c r="PWY58" s="127"/>
      <c r="PWZ58" s="127"/>
      <c r="PXA58" s="127"/>
      <c r="PXB58" s="127"/>
      <c r="PXC58" s="127"/>
      <c r="PXD58" s="127"/>
      <c r="PXE58" s="127"/>
      <c r="PXF58" s="127"/>
      <c r="PXG58" s="127"/>
      <c r="PXH58" s="127"/>
      <c r="PXI58" s="127"/>
      <c r="PXJ58" s="127"/>
      <c r="PXK58" s="127"/>
      <c r="PXL58" s="127"/>
      <c r="PXM58" s="127"/>
      <c r="PXN58" s="127"/>
      <c r="PXO58" s="127"/>
      <c r="PXP58" s="127"/>
      <c r="PXQ58" s="127"/>
      <c r="PXR58" s="127"/>
      <c r="PXS58" s="127"/>
      <c r="PXT58" s="127"/>
      <c r="PXU58" s="127"/>
      <c r="PXV58" s="127"/>
      <c r="PXW58" s="127"/>
      <c r="PXX58" s="127"/>
      <c r="PXY58" s="127"/>
      <c r="PXZ58" s="127"/>
      <c r="PYA58" s="127"/>
      <c r="PYB58" s="127"/>
      <c r="PYC58" s="127"/>
      <c r="PYD58" s="127"/>
      <c r="PYE58" s="127"/>
      <c r="PYF58" s="127"/>
      <c r="PYG58" s="127"/>
      <c r="PYH58" s="127"/>
      <c r="PYI58" s="127"/>
      <c r="PYJ58" s="127"/>
      <c r="PYK58" s="127"/>
      <c r="PYL58" s="127"/>
      <c r="PYM58" s="127"/>
      <c r="PYN58" s="127"/>
      <c r="PYO58" s="127"/>
      <c r="PYP58" s="127"/>
      <c r="PYQ58" s="127"/>
      <c r="PYR58" s="127"/>
      <c r="PYS58" s="127"/>
      <c r="PYT58" s="127"/>
      <c r="PYU58" s="127"/>
      <c r="PYV58" s="127"/>
      <c r="PYW58" s="127"/>
      <c r="PYX58" s="127"/>
      <c r="PYY58" s="127"/>
      <c r="PYZ58" s="127"/>
      <c r="PZA58" s="127"/>
      <c r="PZB58" s="127"/>
      <c r="PZC58" s="127"/>
      <c r="PZD58" s="127"/>
      <c r="PZE58" s="127"/>
      <c r="PZF58" s="127"/>
      <c r="PZG58" s="127"/>
      <c r="PZH58" s="127"/>
      <c r="PZI58" s="127"/>
      <c r="PZJ58" s="127"/>
      <c r="PZK58" s="127"/>
      <c r="PZL58" s="127"/>
      <c r="PZM58" s="127"/>
      <c r="PZN58" s="127"/>
      <c r="PZO58" s="127"/>
      <c r="PZP58" s="127"/>
      <c r="PZQ58" s="127"/>
      <c r="PZR58" s="127"/>
      <c r="PZS58" s="127"/>
      <c r="PZT58" s="127"/>
      <c r="PZU58" s="127"/>
      <c r="PZV58" s="127"/>
      <c r="PZW58" s="127"/>
      <c r="PZX58" s="127"/>
      <c r="PZY58" s="127"/>
      <c r="PZZ58" s="127"/>
      <c r="QAA58" s="127"/>
      <c r="QAB58" s="127"/>
      <c r="QAC58" s="127"/>
      <c r="QAD58" s="127"/>
      <c r="QAE58" s="127"/>
      <c r="QAF58" s="127"/>
      <c r="QAG58" s="127"/>
      <c r="QAH58" s="127"/>
      <c r="QAI58" s="127"/>
      <c r="QAJ58" s="127"/>
      <c r="QAK58" s="127"/>
      <c r="QAL58" s="127"/>
      <c r="QAM58" s="127"/>
      <c r="QAN58" s="127"/>
      <c r="QAO58" s="127"/>
      <c r="QAP58" s="127"/>
      <c r="QAQ58" s="127"/>
      <c r="QAR58" s="127"/>
      <c r="QAS58" s="127"/>
      <c r="QAT58" s="127"/>
      <c r="QAU58" s="127"/>
      <c r="QAV58" s="127"/>
      <c r="QAW58" s="127"/>
      <c r="QAX58" s="127"/>
      <c r="QAY58" s="127"/>
      <c r="QAZ58" s="127"/>
      <c r="QBA58" s="127"/>
      <c r="QBB58" s="127"/>
      <c r="QBC58" s="127"/>
      <c r="QBD58" s="127"/>
      <c r="QBE58" s="127"/>
      <c r="QBF58" s="127"/>
      <c r="QBG58" s="127"/>
      <c r="QBH58" s="127"/>
      <c r="QBI58" s="127"/>
      <c r="QBJ58" s="127"/>
      <c r="QBK58" s="127"/>
      <c r="QBL58" s="127"/>
      <c r="QBM58" s="127"/>
      <c r="QBN58" s="127"/>
      <c r="QBO58" s="127"/>
      <c r="QBP58" s="127"/>
      <c r="QBQ58" s="127"/>
      <c r="QBR58" s="127"/>
      <c r="QBS58" s="127"/>
      <c r="QBT58" s="127"/>
      <c r="QBU58" s="127"/>
      <c r="QBV58" s="127"/>
      <c r="QBW58" s="127"/>
      <c r="QBX58" s="127"/>
      <c r="QBY58" s="127"/>
      <c r="QBZ58" s="127"/>
      <c r="QCA58" s="127"/>
      <c r="QCB58" s="127"/>
      <c r="QCC58" s="127"/>
      <c r="QCD58" s="127"/>
      <c r="QCE58" s="127"/>
      <c r="QCF58" s="127"/>
      <c r="QCG58" s="127"/>
      <c r="QCH58" s="127"/>
      <c r="QCI58" s="127"/>
      <c r="QCJ58" s="127"/>
      <c r="QCK58" s="127"/>
      <c r="QCL58" s="127"/>
      <c r="QCM58" s="127"/>
      <c r="QCN58" s="127"/>
      <c r="QCO58" s="127"/>
      <c r="QCP58" s="127"/>
      <c r="QCQ58" s="127"/>
      <c r="QCR58" s="127"/>
      <c r="QCS58" s="127"/>
      <c r="QCT58" s="127"/>
      <c r="QCU58" s="127"/>
      <c r="QCV58" s="127"/>
      <c r="QCW58" s="127"/>
      <c r="QCX58" s="127"/>
      <c r="QCY58" s="127"/>
      <c r="QCZ58" s="127"/>
      <c r="QDA58" s="127"/>
      <c r="QDB58" s="127"/>
      <c r="QDC58" s="127"/>
      <c r="QDD58" s="127"/>
      <c r="QDE58" s="127"/>
      <c r="QDF58" s="127"/>
      <c r="QDG58" s="127"/>
      <c r="QDH58" s="127"/>
      <c r="QDI58" s="127"/>
      <c r="QDJ58" s="127"/>
      <c r="QDK58" s="127"/>
      <c r="QDL58" s="127"/>
      <c r="QDM58" s="127"/>
      <c r="QDN58" s="127"/>
      <c r="QDO58" s="127"/>
      <c r="QDP58" s="127"/>
      <c r="QDQ58" s="127"/>
      <c r="QDR58" s="127"/>
      <c r="QDS58" s="127"/>
      <c r="QDT58" s="127"/>
      <c r="QDU58" s="127"/>
      <c r="QDV58" s="127"/>
      <c r="QDW58" s="127"/>
      <c r="QDX58" s="127"/>
      <c r="QDY58" s="127"/>
      <c r="QDZ58" s="127"/>
      <c r="QEA58" s="127"/>
      <c r="QEB58" s="127"/>
      <c r="QEC58" s="127"/>
      <c r="QED58" s="127"/>
      <c r="QEE58" s="127"/>
      <c r="QEF58" s="127"/>
      <c r="QEG58" s="127"/>
      <c r="QEH58" s="127"/>
      <c r="QEI58" s="127"/>
      <c r="QEJ58" s="127"/>
      <c r="QEK58" s="127"/>
      <c r="QEL58" s="127"/>
      <c r="QEM58" s="127"/>
      <c r="QEN58" s="127"/>
      <c r="QEO58" s="127"/>
      <c r="QEP58" s="127"/>
      <c r="QEQ58" s="127"/>
      <c r="QER58" s="127"/>
      <c r="QES58" s="127"/>
      <c r="QET58" s="127"/>
      <c r="QEU58" s="127"/>
      <c r="QEV58" s="127"/>
      <c r="QEW58" s="127"/>
      <c r="QEX58" s="127"/>
      <c r="QEY58" s="127"/>
      <c r="QEZ58" s="127"/>
      <c r="QFA58" s="127"/>
      <c r="QFB58" s="127"/>
      <c r="QFC58" s="127"/>
      <c r="QFD58" s="127"/>
      <c r="QFE58" s="127"/>
      <c r="QFF58" s="127"/>
      <c r="QFG58" s="127"/>
      <c r="QFH58" s="127"/>
      <c r="QFI58" s="127"/>
      <c r="QFJ58" s="127"/>
      <c r="QFK58" s="127"/>
      <c r="QFL58" s="127"/>
      <c r="QFM58" s="127"/>
      <c r="QFN58" s="127"/>
      <c r="QFO58" s="127"/>
      <c r="QFP58" s="127"/>
      <c r="QFQ58" s="127"/>
      <c r="QFR58" s="127"/>
      <c r="QFS58" s="127"/>
      <c r="QFT58" s="127"/>
      <c r="QFU58" s="127"/>
      <c r="QFV58" s="127"/>
      <c r="QFW58" s="127"/>
      <c r="QFX58" s="127"/>
      <c r="QFY58" s="127"/>
      <c r="QFZ58" s="127"/>
      <c r="QGA58" s="127"/>
      <c r="QGB58" s="127"/>
      <c r="QGC58" s="127"/>
      <c r="QGD58" s="127"/>
      <c r="QGE58" s="127"/>
      <c r="QGF58" s="127"/>
      <c r="QGG58" s="127"/>
      <c r="QGH58" s="127"/>
      <c r="QGI58" s="127"/>
      <c r="QGJ58" s="127"/>
      <c r="QGK58" s="127"/>
      <c r="QGL58" s="127"/>
      <c r="QGM58" s="127"/>
      <c r="QGN58" s="127"/>
      <c r="QGO58" s="127"/>
      <c r="QGP58" s="127"/>
      <c r="QGQ58" s="127"/>
      <c r="QGR58" s="127"/>
      <c r="QGS58" s="127"/>
      <c r="QGT58" s="127"/>
      <c r="QGU58" s="127"/>
      <c r="QGV58" s="127"/>
      <c r="QGW58" s="127"/>
      <c r="QGX58" s="127"/>
      <c r="QGY58" s="127"/>
      <c r="QGZ58" s="127"/>
      <c r="QHA58" s="127"/>
      <c r="QHB58" s="127"/>
      <c r="QHC58" s="127"/>
      <c r="QHD58" s="127"/>
      <c r="QHE58" s="127"/>
      <c r="QHF58" s="127"/>
      <c r="QHG58" s="127"/>
      <c r="QHH58" s="127"/>
      <c r="QHI58" s="127"/>
      <c r="QHJ58" s="127"/>
      <c r="QHK58" s="127"/>
      <c r="QHL58" s="127"/>
      <c r="QHM58" s="127"/>
      <c r="QHN58" s="127"/>
      <c r="QHO58" s="127"/>
      <c r="QHP58" s="127"/>
      <c r="QHQ58" s="127"/>
      <c r="QHR58" s="127"/>
      <c r="QHS58" s="127"/>
      <c r="QHT58" s="127"/>
      <c r="QHU58" s="127"/>
      <c r="QHV58" s="127"/>
      <c r="QHW58" s="127"/>
      <c r="QHX58" s="127"/>
      <c r="QHY58" s="127"/>
      <c r="QHZ58" s="127"/>
      <c r="QIA58" s="127"/>
      <c r="QIB58" s="127"/>
      <c r="QIC58" s="127"/>
      <c r="QID58" s="127"/>
      <c r="QIE58" s="127"/>
      <c r="QIF58" s="127"/>
      <c r="QIG58" s="127"/>
      <c r="QIH58" s="127"/>
      <c r="QII58" s="127"/>
      <c r="QIJ58" s="127"/>
      <c r="QIK58" s="127"/>
      <c r="QIL58" s="127"/>
      <c r="QIM58" s="127"/>
      <c r="QIN58" s="127"/>
      <c r="QIO58" s="127"/>
      <c r="QIP58" s="127"/>
      <c r="QIQ58" s="127"/>
      <c r="QIR58" s="127"/>
      <c r="QIS58" s="127"/>
      <c r="QIT58" s="127"/>
      <c r="QIU58" s="127"/>
      <c r="QIV58" s="127"/>
      <c r="QIW58" s="127"/>
      <c r="QIX58" s="127"/>
      <c r="QIY58" s="127"/>
      <c r="QIZ58" s="127"/>
      <c r="QJA58" s="127"/>
      <c r="QJB58" s="127"/>
      <c r="QJC58" s="127"/>
      <c r="QJD58" s="127"/>
      <c r="QJE58" s="127"/>
      <c r="QJF58" s="127"/>
      <c r="QJG58" s="127"/>
      <c r="QJH58" s="127"/>
      <c r="QJI58" s="127"/>
      <c r="QJJ58" s="127"/>
      <c r="QJK58" s="127"/>
      <c r="QJL58" s="127"/>
      <c r="QJM58" s="127"/>
      <c r="QJN58" s="127"/>
      <c r="QJO58" s="127"/>
      <c r="QJP58" s="127"/>
      <c r="QJQ58" s="127"/>
      <c r="QJR58" s="127"/>
      <c r="QJS58" s="127"/>
      <c r="QJT58" s="127"/>
      <c r="QJU58" s="127"/>
      <c r="QJV58" s="127"/>
      <c r="QJW58" s="127"/>
      <c r="QJX58" s="127"/>
      <c r="QJY58" s="127"/>
      <c r="QJZ58" s="127"/>
      <c r="QKA58" s="127"/>
      <c r="QKB58" s="127"/>
      <c r="QKC58" s="127"/>
      <c r="QKD58" s="127"/>
      <c r="QKE58" s="127"/>
      <c r="QKF58" s="127"/>
      <c r="QKG58" s="127"/>
      <c r="QKH58" s="127"/>
      <c r="QKI58" s="127"/>
      <c r="QKJ58" s="127"/>
      <c r="QKK58" s="127"/>
      <c r="QKL58" s="127"/>
      <c r="QKM58" s="127"/>
      <c r="QKN58" s="127"/>
      <c r="QKO58" s="127"/>
      <c r="QKP58" s="127"/>
      <c r="QKQ58" s="127"/>
      <c r="QKR58" s="127"/>
      <c r="QKS58" s="127"/>
      <c r="QKT58" s="127"/>
      <c r="QKU58" s="127"/>
      <c r="QKV58" s="127"/>
      <c r="QKW58" s="127"/>
      <c r="QKX58" s="127"/>
      <c r="QKY58" s="127"/>
      <c r="QKZ58" s="127"/>
      <c r="QLA58" s="127"/>
      <c r="QLB58" s="127"/>
      <c r="QLC58" s="127"/>
      <c r="QLD58" s="127"/>
      <c r="QLE58" s="127"/>
      <c r="QLF58" s="127"/>
      <c r="QLG58" s="127"/>
      <c r="QLH58" s="127"/>
      <c r="QLI58" s="127"/>
      <c r="QLJ58" s="127"/>
      <c r="QLK58" s="127"/>
      <c r="QLL58" s="127"/>
      <c r="QLM58" s="127"/>
      <c r="QLN58" s="127"/>
      <c r="QLO58" s="127"/>
      <c r="QLP58" s="127"/>
      <c r="QLQ58" s="127"/>
      <c r="QLR58" s="127"/>
      <c r="QLS58" s="127"/>
      <c r="QLT58" s="127"/>
      <c r="QLU58" s="127"/>
      <c r="QLV58" s="127"/>
      <c r="QLW58" s="127"/>
      <c r="QLX58" s="127"/>
      <c r="QLY58" s="127"/>
      <c r="QLZ58" s="127"/>
      <c r="QMA58" s="127"/>
      <c r="QMB58" s="127"/>
      <c r="QMC58" s="127"/>
      <c r="QMD58" s="127"/>
      <c r="QME58" s="127"/>
      <c r="QMF58" s="127"/>
      <c r="QMG58" s="127"/>
      <c r="QMH58" s="127"/>
      <c r="QMI58" s="127"/>
      <c r="QMJ58" s="127"/>
      <c r="QMK58" s="127"/>
      <c r="QML58" s="127"/>
      <c r="QMM58" s="127"/>
      <c r="QMN58" s="127"/>
      <c r="QMO58" s="127"/>
      <c r="QMP58" s="127"/>
      <c r="QMQ58" s="127"/>
      <c r="QMR58" s="127"/>
      <c r="QMS58" s="127"/>
      <c r="QMT58" s="127"/>
      <c r="QMU58" s="127"/>
      <c r="QMV58" s="127"/>
      <c r="QMW58" s="127"/>
      <c r="QMX58" s="127"/>
      <c r="QMY58" s="127"/>
      <c r="QMZ58" s="127"/>
      <c r="QNA58" s="127"/>
      <c r="QNB58" s="127"/>
      <c r="QNC58" s="127"/>
      <c r="QND58" s="127"/>
      <c r="QNE58" s="127"/>
      <c r="QNF58" s="127"/>
      <c r="QNG58" s="127"/>
      <c r="QNH58" s="127"/>
      <c r="QNI58" s="127"/>
      <c r="QNJ58" s="127"/>
      <c r="QNK58" s="127"/>
      <c r="QNL58" s="127"/>
      <c r="QNM58" s="127"/>
      <c r="QNN58" s="127"/>
      <c r="QNO58" s="127"/>
      <c r="QNP58" s="127"/>
      <c r="QNQ58" s="127"/>
      <c r="QNR58" s="127"/>
      <c r="QNS58" s="127"/>
      <c r="QNT58" s="127"/>
      <c r="QNU58" s="127"/>
      <c r="QNV58" s="127"/>
      <c r="QNW58" s="127"/>
      <c r="QNX58" s="127"/>
      <c r="QNY58" s="127"/>
      <c r="QNZ58" s="127"/>
      <c r="QOA58" s="127"/>
      <c r="QOB58" s="127"/>
      <c r="QOC58" s="127"/>
      <c r="QOD58" s="127"/>
      <c r="QOE58" s="127"/>
      <c r="QOF58" s="127"/>
      <c r="QOG58" s="127"/>
      <c r="QOH58" s="127"/>
      <c r="QOI58" s="127"/>
      <c r="QOJ58" s="127"/>
      <c r="QOK58" s="127"/>
      <c r="QOL58" s="127"/>
      <c r="QOM58" s="127"/>
      <c r="QON58" s="127"/>
      <c r="QOO58" s="127"/>
      <c r="QOP58" s="127"/>
      <c r="QOQ58" s="127"/>
      <c r="QOR58" s="127"/>
      <c r="QOS58" s="127"/>
      <c r="QOT58" s="127"/>
      <c r="QOU58" s="127"/>
      <c r="QOV58" s="127"/>
      <c r="QOW58" s="127"/>
      <c r="QOX58" s="127"/>
      <c r="QOY58" s="127"/>
      <c r="QOZ58" s="127"/>
      <c r="QPA58" s="127"/>
      <c r="QPB58" s="127"/>
      <c r="QPC58" s="127"/>
      <c r="QPD58" s="127"/>
      <c r="QPE58" s="127"/>
      <c r="QPF58" s="127"/>
      <c r="QPG58" s="127"/>
      <c r="QPH58" s="127"/>
      <c r="QPI58" s="127"/>
      <c r="QPJ58" s="127"/>
      <c r="QPK58" s="127"/>
      <c r="QPL58" s="127"/>
      <c r="QPM58" s="127"/>
      <c r="QPN58" s="127"/>
      <c r="QPO58" s="127"/>
      <c r="QPP58" s="127"/>
      <c r="QPQ58" s="127"/>
      <c r="QPR58" s="127"/>
      <c r="QPS58" s="127"/>
      <c r="QPT58" s="127"/>
      <c r="QPU58" s="127"/>
      <c r="QPV58" s="127"/>
      <c r="QPW58" s="127"/>
      <c r="QPX58" s="127"/>
      <c r="QPY58" s="127"/>
      <c r="QPZ58" s="127"/>
      <c r="QQA58" s="127"/>
      <c r="QQB58" s="127"/>
      <c r="QQC58" s="127"/>
      <c r="QQD58" s="127"/>
      <c r="QQE58" s="127"/>
      <c r="QQF58" s="127"/>
      <c r="QQG58" s="127"/>
      <c r="QQH58" s="127"/>
      <c r="QQI58" s="127"/>
      <c r="QQJ58" s="127"/>
      <c r="QQK58" s="127"/>
      <c r="QQL58" s="127"/>
      <c r="QQM58" s="127"/>
      <c r="QQN58" s="127"/>
      <c r="QQO58" s="127"/>
      <c r="QQP58" s="127"/>
      <c r="QQQ58" s="127"/>
      <c r="QQR58" s="127"/>
      <c r="QQS58" s="127"/>
      <c r="QQT58" s="127"/>
      <c r="QQU58" s="127"/>
      <c r="QQV58" s="127"/>
      <c r="QQW58" s="127"/>
      <c r="QQX58" s="127"/>
      <c r="QQY58" s="127"/>
      <c r="QQZ58" s="127"/>
      <c r="QRA58" s="127"/>
      <c r="QRB58" s="127"/>
      <c r="QRC58" s="127"/>
      <c r="QRD58" s="127"/>
      <c r="QRE58" s="127"/>
      <c r="QRF58" s="127"/>
      <c r="QRG58" s="127"/>
      <c r="QRH58" s="127"/>
      <c r="QRI58" s="127"/>
      <c r="QRJ58" s="127"/>
      <c r="QRK58" s="127"/>
      <c r="QRL58" s="127"/>
      <c r="QRM58" s="127"/>
      <c r="QRN58" s="127"/>
      <c r="QRO58" s="127"/>
      <c r="QRP58" s="127"/>
      <c r="QRQ58" s="127"/>
      <c r="QRR58" s="127"/>
      <c r="QRS58" s="127"/>
      <c r="QRT58" s="127"/>
      <c r="QRU58" s="127"/>
      <c r="QRV58" s="127"/>
      <c r="QRW58" s="127"/>
      <c r="QRX58" s="127"/>
      <c r="QRY58" s="127"/>
      <c r="QRZ58" s="127"/>
      <c r="QSA58" s="127"/>
      <c r="QSB58" s="127"/>
      <c r="QSC58" s="127"/>
      <c r="QSD58" s="127"/>
      <c r="QSE58" s="127"/>
      <c r="QSF58" s="127"/>
      <c r="QSG58" s="127"/>
      <c r="QSH58" s="127"/>
      <c r="QSI58" s="127"/>
      <c r="QSJ58" s="127"/>
      <c r="QSK58" s="127"/>
      <c r="QSL58" s="127"/>
      <c r="QSM58" s="127"/>
      <c r="QSN58" s="127"/>
      <c r="QSO58" s="127"/>
      <c r="QSP58" s="127"/>
      <c r="QSQ58" s="127"/>
      <c r="QSR58" s="127"/>
      <c r="QSS58" s="127"/>
      <c r="QST58" s="127"/>
      <c r="QSU58" s="127"/>
      <c r="QSV58" s="127"/>
      <c r="QSW58" s="127"/>
      <c r="QSX58" s="127"/>
      <c r="QSY58" s="127"/>
      <c r="QSZ58" s="127"/>
      <c r="QTA58" s="127"/>
      <c r="QTB58" s="127"/>
      <c r="QTC58" s="127"/>
      <c r="QTD58" s="127"/>
      <c r="QTE58" s="127"/>
      <c r="QTF58" s="127"/>
      <c r="QTG58" s="127"/>
      <c r="QTH58" s="127"/>
      <c r="QTI58" s="127"/>
      <c r="QTJ58" s="127"/>
      <c r="QTK58" s="127"/>
      <c r="QTL58" s="127"/>
      <c r="QTM58" s="127"/>
      <c r="QTN58" s="127"/>
      <c r="QTO58" s="127"/>
      <c r="QTP58" s="127"/>
      <c r="QTQ58" s="127"/>
      <c r="QTR58" s="127"/>
      <c r="QTS58" s="127"/>
      <c r="QTT58" s="127"/>
      <c r="QTU58" s="127"/>
      <c r="QTV58" s="127"/>
      <c r="QTW58" s="127"/>
      <c r="QTX58" s="127"/>
      <c r="QTY58" s="127"/>
      <c r="QTZ58" s="127"/>
      <c r="QUA58" s="127"/>
      <c r="QUB58" s="127"/>
      <c r="QUC58" s="127"/>
      <c r="QUD58" s="127"/>
      <c r="QUE58" s="127"/>
      <c r="QUF58" s="127"/>
      <c r="QUG58" s="127"/>
      <c r="QUH58" s="127"/>
      <c r="QUI58" s="127"/>
      <c r="QUJ58" s="127"/>
      <c r="QUK58" s="127"/>
      <c r="QUL58" s="127"/>
      <c r="QUM58" s="127"/>
      <c r="QUN58" s="127"/>
      <c r="QUO58" s="127"/>
      <c r="QUP58" s="127"/>
      <c r="QUQ58" s="127"/>
      <c r="QUR58" s="127"/>
      <c r="QUS58" s="127"/>
      <c r="QUT58" s="127"/>
      <c r="QUU58" s="127"/>
      <c r="QUV58" s="127"/>
      <c r="QUW58" s="127"/>
      <c r="QUX58" s="127"/>
      <c r="QUY58" s="127"/>
      <c r="QUZ58" s="127"/>
      <c r="QVA58" s="127"/>
      <c r="QVB58" s="127"/>
      <c r="QVC58" s="127"/>
      <c r="QVD58" s="127"/>
      <c r="QVE58" s="127"/>
      <c r="QVF58" s="127"/>
      <c r="QVG58" s="127"/>
      <c r="QVH58" s="127"/>
      <c r="QVI58" s="127"/>
      <c r="QVJ58" s="127"/>
      <c r="QVK58" s="127"/>
      <c r="QVL58" s="127"/>
      <c r="QVM58" s="127"/>
      <c r="QVN58" s="127"/>
      <c r="QVO58" s="127"/>
      <c r="QVP58" s="127"/>
      <c r="QVQ58" s="127"/>
      <c r="QVR58" s="127"/>
      <c r="QVS58" s="127"/>
      <c r="QVT58" s="127"/>
      <c r="QVU58" s="127"/>
      <c r="QVV58" s="127"/>
      <c r="QVW58" s="127"/>
      <c r="QVX58" s="127"/>
      <c r="QVY58" s="127"/>
      <c r="QVZ58" s="127"/>
      <c r="QWA58" s="127"/>
      <c r="QWB58" s="127"/>
      <c r="QWC58" s="127"/>
      <c r="QWD58" s="127"/>
      <c r="QWE58" s="127"/>
      <c r="QWF58" s="127"/>
      <c r="QWG58" s="127"/>
      <c r="QWH58" s="127"/>
      <c r="QWI58" s="127"/>
      <c r="QWJ58" s="127"/>
      <c r="QWK58" s="127"/>
      <c r="QWL58" s="127"/>
      <c r="QWM58" s="127"/>
      <c r="QWN58" s="127"/>
      <c r="QWO58" s="127"/>
      <c r="QWP58" s="127"/>
      <c r="QWQ58" s="127"/>
      <c r="QWR58" s="127"/>
      <c r="QWS58" s="127"/>
      <c r="QWT58" s="127"/>
      <c r="QWU58" s="127"/>
      <c r="QWV58" s="127"/>
      <c r="QWW58" s="127"/>
      <c r="QWX58" s="127"/>
      <c r="QWY58" s="127"/>
      <c r="QWZ58" s="127"/>
      <c r="QXA58" s="127"/>
      <c r="QXB58" s="127"/>
      <c r="QXC58" s="127"/>
      <c r="QXD58" s="127"/>
      <c r="QXE58" s="127"/>
      <c r="QXF58" s="127"/>
      <c r="QXG58" s="127"/>
      <c r="QXH58" s="127"/>
      <c r="QXI58" s="127"/>
      <c r="QXJ58" s="127"/>
      <c r="QXK58" s="127"/>
      <c r="QXL58" s="127"/>
      <c r="QXM58" s="127"/>
      <c r="QXN58" s="127"/>
      <c r="QXO58" s="127"/>
      <c r="QXP58" s="127"/>
      <c r="QXQ58" s="127"/>
      <c r="QXR58" s="127"/>
      <c r="QXS58" s="127"/>
      <c r="QXT58" s="127"/>
      <c r="QXU58" s="127"/>
      <c r="QXV58" s="127"/>
      <c r="QXW58" s="127"/>
      <c r="QXX58" s="127"/>
      <c r="QXY58" s="127"/>
      <c r="QXZ58" s="127"/>
      <c r="QYA58" s="127"/>
      <c r="QYB58" s="127"/>
      <c r="QYC58" s="127"/>
      <c r="QYD58" s="127"/>
      <c r="QYE58" s="127"/>
      <c r="QYF58" s="127"/>
      <c r="QYG58" s="127"/>
      <c r="QYH58" s="127"/>
      <c r="QYI58" s="127"/>
      <c r="QYJ58" s="127"/>
      <c r="QYK58" s="127"/>
      <c r="QYL58" s="127"/>
      <c r="QYM58" s="127"/>
      <c r="QYN58" s="127"/>
      <c r="QYO58" s="127"/>
      <c r="QYP58" s="127"/>
      <c r="QYQ58" s="127"/>
      <c r="QYR58" s="127"/>
      <c r="QYS58" s="127"/>
      <c r="QYT58" s="127"/>
      <c r="QYU58" s="127"/>
      <c r="QYV58" s="127"/>
      <c r="QYW58" s="127"/>
      <c r="QYX58" s="127"/>
      <c r="QYY58" s="127"/>
      <c r="QYZ58" s="127"/>
      <c r="QZA58" s="127"/>
      <c r="QZB58" s="127"/>
      <c r="QZC58" s="127"/>
      <c r="QZD58" s="127"/>
      <c r="QZE58" s="127"/>
      <c r="QZF58" s="127"/>
      <c r="QZG58" s="127"/>
      <c r="QZH58" s="127"/>
      <c r="QZI58" s="127"/>
      <c r="QZJ58" s="127"/>
      <c r="QZK58" s="127"/>
      <c r="QZL58" s="127"/>
      <c r="QZM58" s="127"/>
      <c r="QZN58" s="127"/>
      <c r="QZO58" s="127"/>
      <c r="QZP58" s="127"/>
      <c r="QZQ58" s="127"/>
      <c r="QZR58" s="127"/>
      <c r="QZS58" s="127"/>
      <c r="QZT58" s="127"/>
      <c r="QZU58" s="127"/>
      <c r="QZV58" s="127"/>
      <c r="QZW58" s="127"/>
      <c r="QZX58" s="127"/>
      <c r="QZY58" s="127"/>
      <c r="QZZ58" s="127"/>
      <c r="RAA58" s="127"/>
      <c r="RAB58" s="127"/>
      <c r="RAC58" s="127"/>
      <c r="RAD58" s="127"/>
      <c r="RAE58" s="127"/>
      <c r="RAF58" s="127"/>
      <c r="RAG58" s="127"/>
      <c r="RAH58" s="127"/>
      <c r="RAI58" s="127"/>
      <c r="RAJ58" s="127"/>
      <c r="RAK58" s="127"/>
      <c r="RAL58" s="127"/>
      <c r="RAM58" s="127"/>
      <c r="RAN58" s="127"/>
      <c r="RAO58" s="127"/>
      <c r="RAP58" s="127"/>
      <c r="RAQ58" s="127"/>
      <c r="RAR58" s="127"/>
      <c r="RAS58" s="127"/>
      <c r="RAT58" s="127"/>
      <c r="RAU58" s="127"/>
      <c r="RAV58" s="127"/>
      <c r="RAW58" s="127"/>
      <c r="RAX58" s="127"/>
      <c r="RAY58" s="127"/>
      <c r="RAZ58" s="127"/>
      <c r="RBA58" s="127"/>
      <c r="RBB58" s="127"/>
      <c r="RBC58" s="127"/>
      <c r="RBD58" s="127"/>
      <c r="RBE58" s="127"/>
      <c r="RBF58" s="127"/>
      <c r="RBG58" s="127"/>
      <c r="RBH58" s="127"/>
      <c r="RBI58" s="127"/>
      <c r="RBJ58" s="127"/>
      <c r="RBK58" s="127"/>
      <c r="RBL58" s="127"/>
      <c r="RBM58" s="127"/>
      <c r="RBN58" s="127"/>
      <c r="RBO58" s="127"/>
      <c r="RBP58" s="127"/>
      <c r="RBQ58" s="127"/>
      <c r="RBR58" s="127"/>
      <c r="RBS58" s="127"/>
      <c r="RBT58" s="127"/>
      <c r="RBU58" s="127"/>
      <c r="RBV58" s="127"/>
      <c r="RBW58" s="127"/>
      <c r="RBX58" s="127"/>
      <c r="RBY58" s="127"/>
      <c r="RBZ58" s="127"/>
      <c r="RCA58" s="127"/>
      <c r="RCB58" s="127"/>
      <c r="RCC58" s="127"/>
      <c r="RCD58" s="127"/>
      <c r="RCE58" s="127"/>
      <c r="RCF58" s="127"/>
      <c r="RCG58" s="127"/>
      <c r="RCH58" s="127"/>
      <c r="RCI58" s="127"/>
      <c r="RCJ58" s="127"/>
      <c r="RCK58" s="127"/>
      <c r="RCL58" s="127"/>
      <c r="RCM58" s="127"/>
      <c r="RCN58" s="127"/>
      <c r="RCO58" s="127"/>
      <c r="RCP58" s="127"/>
      <c r="RCQ58" s="127"/>
      <c r="RCR58" s="127"/>
      <c r="RCS58" s="127"/>
      <c r="RCT58" s="127"/>
      <c r="RCU58" s="127"/>
      <c r="RCV58" s="127"/>
      <c r="RCW58" s="127"/>
      <c r="RCX58" s="127"/>
      <c r="RCY58" s="127"/>
      <c r="RCZ58" s="127"/>
      <c r="RDA58" s="127"/>
      <c r="RDB58" s="127"/>
      <c r="RDC58" s="127"/>
      <c r="RDD58" s="127"/>
      <c r="RDE58" s="127"/>
      <c r="RDF58" s="127"/>
      <c r="RDG58" s="127"/>
      <c r="RDH58" s="127"/>
      <c r="RDI58" s="127"/>
      <c r="RDJ58" s="127"/>
      <c r="RDK58" s="127"/>
      <c r="RDL58" s="127"/>
      <c r="RDM58" s="127"/>
      <c r="RDN58" s="127"/>
      <c r="RDO58" s="127"/>
      <c r="RDP58" s="127"/>
      <c r="RDQ58" s="127"/>
      <c r="RDR58" s="127"/>
      <c r="RDS58" s="127"/>
      <c r="RDT58" s="127"/>
      <c r="RDU58" s="127"/>
      <c r="RDV58" s="127"/>
      <c r="RDW58" s="127"/>
      <c r="RDX58" s="127"/>
      <c r="RDY58" s="127"/>
      <c r="RDZ58" s="127"/>
      <c r="REA58" s="127"/>
      <c r="REB58" s="127"/>
      <c r="REC58" s="127"/>
      <c r="RED58" s="127"/>
      <c r="REE58" s="127"/>
      <c r="REF58" s="127"/>
      <c r="REG58" s="127"/>
      <c r="REH58" s="127"/>
      <c r="REI58" s="127"/>
      <c r="REJ58" s="127"/>
      <c r="REK58" s="127"/>
      <c r="REL58" s="127"/>
      <c r="REM58" s="127"/>
      <c r="REN58" s="127"/>
      <c r="REO58" s="127"/>
      <c r="REP58" s="127"/>
      <c r="REQ58" s="127"/>
      <c r="RER58" s="127"/>
      <c r="RES58" s="127"/>
      <c r="RET58" s="127"/>
      <c r="REU58" s="127"/>
      <c r="REV58" s="127"/>
      <c r="REW58" s="127"/>
      <c r="REX58" s="127"/>
      <c r="REY58" s="127"/>
      <c r="REZ58" s="127"/>
      <c r="RFA58" s="127"/>
      <c r="RFB58" s="127"/>
      <c r="RFC58" s="127"/>
      <c r="RFD58" s="127"/>
      <c r="RFE58" s="127"/>
      <c r="RFF58" s="127"/>
      <c r="RFG58" s="127"/>
      <c r="RFH58" s="127"/>
      <c r="RFI58" s="127"/>
      <c r="RFJ58" s="127"/>
      <c r="RFK58" s="127"/>
      <c r="RFL58" s="127"/>
      <c r="RFM58" s="127"/>
      <c r="RFN58" s="127"/>
      <c r="RFO58" s="127"/>
      <c r="RFP58" s="127"/>
      <c r="RFQ58" s="127"/>
      <c r="RFR58" s="127"/>
      <c r="RFS58" s="127"/>
      <c r="RFT58" s="127"/>
      <c r="RFU58" s="127"/>
      <c r="RFV58" s="127"/>
      <c r="RFW58" s="127"/>
      <c r="RFX58" s="127"/>
      <c r="RFY58" s="127"/>
      <c r="RFZ58" s="127"/>
      <c r="RGA58" s="127"/>
      <c r="RGB58" s="127"/>
      <c r="RGC58" s="127"/>
      <c r="RGD58" s="127"/>
      <c r="RGE58" s="127"/>
      <c r="RGF58" s="127"/>
      <c r="RGG58" s="127"/>
      <c r="RGH58" s="127"/>
      <c r="RGI58" s="127"/>
      <c r="RGJ58" s="127"/>
      <c r="RGK58" s="127"/>
      <c r="RGL58" s="127"/>
      <c r="RGM58" s="127"/>
      <c r="RGN58" s="127"/>
      <c r="RGO58" s="127"/>
      <c r="RGP58" s="127"/>
      <c r="RGQ58" s="127"/>
      <c r="RGR58" s="127"/>
      <c r="RGS58" s="127"/>
      <c r="RGT58" s="127"/>
      <c r="RGU58" s="127"/>
      <c r="RGV58" s="127"/>
      <c r="RGW58" s="127"/>
      <c r="RGX58" s="127"/>
      <c r="RGY58" s="127"/>
      <c r="RGZ58" s="127"/>
      <c r="RHA58" s="127"/>
      <c r="RHB58" s="127"/>
      <c r="RHC58" s="127"/>
      <c r="RHD58" s="127"/>
      <c r="RHE58" s="127"/>
      <c r="RHF58" s="127"/>
      <c r="RHG58" s="127"/>
      <c r="RHH58" s="127"/>
      <c r="RHI58" s="127"/>
      <c r="RHJ58" s="127"/>
      <c r="RHK58" s="127"/>
      <c r="RHL58" s="127"/>
      <c r="RHM58" s="127"/>
      <c r="RHN58" s="127"/>
      <c r="RHO58" s="127"/>
      <c r="RHP58" s="127"/>
      <c r="RHQ58" s="127"/>
      <c r="RHR58" s="127"/>
      <c r="RHS58" s="127"/>
      <c r="RHT58" s="127"/>
      <c r="RHU58" s="127"/>
      <c r="RHV58" s="127"/>
      <c r="RHW58" s="127"/>
      <c r="RHX58" s="127"/>
      <c r="RHY58" s="127"/>
      <c r="RHZ58" s="127"/>
      <c r="RIA58" s="127"/>
      <c r="RIB58" s="127"/>
      <c r="RIC58" s="127"/>
      <c r="RID58" s="127"/>
      <c r="RIE58" s="127"/>
      <c r="RIF58" s="127"/>
      <c r="RIG58" s="127"/>
      <c r="RIH58" s="127"/>
      <c r="RII58" s="127"/>
      <c r="RIJ58" s="127"/>
      <c r="RIK58" s="127"/>
      <c r="RIL58" s="127"/>
      <c r="RIM58" s="127"/>
      <c r="RIN58" s="127"/>
      <c r="RIO58" s="127"/>
      <c r="RIP58" s="127"/>
      <c r="RIQ58" s="127"/>
      <c r="RIR58" s="127"/>
      <c r="RIS58" s="127"/>
      <c r="RIT58" s="127"/>
      <c r="RIU58" s="127"/>
      <c r="RIV58" s="127"/>
      <c r="RIW58" s="127"/>
      <c r="RIX58" s="127"/>
      <c r="RIY58" s="127"/>
      <c r="RIZ58" s="127"/>
      <c r="RJA58" s="127"/>
      <c r="RJB58" s="127"/>
      <c r="RJC58" s="127"/>
      <c r="RJD58" s="127"/>
      <c r="RJE58" s="127"/>
      <c r="RJF58" s="127"/>
      <c r="RJG58" s="127"/>
      <c r="RJH58" s="127"/>
      <c r="RJI58" s="127"/>
      <c r="RJJ58" s="127"/>
      <c r="RJK58" s="127"/>
      <c r="RJL58" s="127"/>
      <c r="RJM58" s="127"/>
      <c r="RJN58" s="127"/>
      <c r="RJO58" s="127"/>
      <c r="RJP58" s="127"/>
      <c r="RJQ58" s="127"/>
      <c r="RJR58" s="127"/>
      <c r="RJS58" s="127"/>
      <c r="RJT58" s="127"/>
      <c r="RJU58" s="127"/>
      <c r="RJV58" s="127"/>
      <c r="RJW58" s="127"/>
      <c r="RJX58" s="127"/>
      <c r="RJY58" s="127"/>
      <c r="RJZ58" s="127"/>
      <c r="RKA58" s="127"/>
      <c r="RKB58" s="127"/>
      <c r="RKC58" s="127"/>
      <c r="RKD58" s="127"/>
      <c r="RKE58" s="127"/>
      <c r="RKF58" s="127"/>
      <c r="RKG58" s="127"/>
      <c r="RKH58" s="127"/>
      <c r="RKI58" s="127"/>
      <c r="RKJ58" s="127"/>
      <c r="RKK58" s="127"/>
      <c r="RKL58" s="127"/>
      <c r="RKM58" s="127"/>
      <c r="RKN58" s="127"/>
      <c r="RKO58" s="127"/>
      <c r="RKP58" s="127"/>
      <c r="RKQ58" s="127"/>
      <c r="RKR58" s="127"/>
      <c r="RKS58" s="127"/>
      <c r="RKT58" s="127"/>
      <c r="RKU58" s="127"/>
      <c r="RKV58" s="127"/>
      <c r="RKW58" s="127"/>
      <c r="RKX58" s="127"/>
      <c r="RKY58" s="127"/>
      <c r="RKZ58" s="127"/>
      <c r="RLA58" s="127"/>
      <c r="RLB58" s="127"/>
      <c r="RLC58" s="127"/>
      <c r="RLD58" s="127"/>
      <c r="RLE58" s="127"/>
      <c r="RLF58" s="127"/>
      <c r="RLG58" s="127"/>
      <c r="RLH58" s="127"/>
      <c r="RLI58" s="127"/>
      <c r="RLJ58" s="127"/>
      <c r="RLK58" s="127"/>
      <c r="RLL58" s="127"/>
      <c r="RLM58" s="127"/>
      <c r="RLN58" s="127"/>
      <c r="RLO58" s="127"/>
      <c r="RLP58" s="127"/>
      <c r="RLQ58" s="127"/>
      <c r="RLR58" s="127"/>
      <c r="RLS58" s="127"/>
      <c r="RLT58" s="127"/>
      <c r="RLU58" s="127"/>
      <c r="RLV58" s="127"/>
      <c r="RLW58" s="127"/>
      <c r="RLX58" s="127"/>
      <c r="RLY58" s="127"/>
      <c r="RLZ58" s="127"/>
      <c r="RMA58" s="127"/>
      <c r="RMB58" s="127"/>
      <c r="RMC58" s="127"/>
      <c r="RMD58" s="127"/>
      <c r="RME58" s="127"/>
      <c r="RMF58" s="127"/>
      <c r="RMG58" s="127"/>
      <c r="RMH58" s="127"/>
      <c r="RMI58" s="127"/>
      <c r="RMJ58" s="127"/>
      <c r="RMK58" s="127"/>
      <c r="RML58" s="127"/>
      <c r="RMM58" s="127"/>
      <c r="RMN58" s="127"/>
      <c r="RMO58" s="127"/>
      <c r="RMP58" s="127"/>
      <c r="RMQ58" s="127"/>
      <c r="RMR58" s="127"/>
      <c r="RMS58" s="127"/>
      <c r="RMT58" s="127"/>
      <c r="RMU58" s="127"/>
      <c r="RMV58" s="127"/>
      <c r="RMW58" s="127"/>
      <c r="RMX58" s="127"/>
      <c r="RMY58" s="127"/>
      <c r="RMZ58" s="127"/>
      <c r="RNA58" s="127"/>
      <c r="RNB58" s="127"/>
      <c r="RNC58" s="127"/>
      <c r="RND58" s="127"/>
      <c r="RNE58" s="127"/>
      <c r="RNF58" s="127"/>
      <c r="RNG58" s="127"/>
      <c r="RNH58" s="127"/>
      <c r="RNI58" s="127"/>
      <c r="RNJ58" s="127"/>
      <c r="RNK58" s="127"/>
      <c r="RNL58" s="127"/>
      <c r="RNM58" s="127"/>
      <c r="RNN58" s="127"/>
      <c r="RNO58" s="127"/>
      <c r="RNP58" s="127"/>
      <c r="RNQ58" s="127"/>
      <c r="RNR58" s="127"/>
      <c r="RNS58" s="127"/>
      <c r="RNT58" s="127"/>
      <c r="RNU58" s="127"/>
      <c r="RNV58" s="127"/>
      <c r="RNW58" s="127"/>
      <c r="RNX58" s="127"/>
      <c r="RNY58" s="127"/>
      <c r="RNZ58" s="127"/>
      <c r="ROA58" s="127"/>
      <c r="ROB58" s="127"/>
      <c r="ROC58" s="127"/>
      <c r="ROD58" s="127"/>
      <c r="ROE58" s="127"/>
      <c r="ROF58" s="127"/>
      <c r="ROG58" s="127"/>
      <c r="ROH58" s="127"/>
      <c r="ROI58" s="127"/>
      <c r="ROJ58" s="127"/>
      <c r="ROK58" s="127"/>
      <c r="ROL58" s="127"/>
      <c r="ROM58" s="127"/>
      <c r="RON58" s="127"/>
      <c r="ROO58" s="127"/>
      <c r="ROP58" s="127"/>
      <c r="ROQ58" s="127"/>
      <c r="ROR58" s="127"/>
      <c r="ROS58" s="127"/>
      <c r="ROT58" s="127"/>
      <c r="ROU58" s="127"/>
      <c r="ROV58" s="127"/>
      <c r="ROW58" s="127"/>
      <c r="ROX58" s="127"/>
      <c r="ROY58" s="127"/>
      <c r="ROZ58" s="127"/>
      <c r="RPA58" s="127"/>
      <c r="RPB58" s="127"/>
      <c r="RPC58" s="127"/>
      <c r="RPD58" s="127"/>
      <c r="RPE58" s="127"/>
      <c r="RPF58" s="127"/>
      <c r="RPG58" s="127"/>
      <c r="RPH58" s="127"/>
      <c r="RPI58" s="127"/>
      <c r="RPJ58" s="127"/>
      <c r="RPK58" s="127"/>
      <c r="RPL58" s="127"/>
      <c r="RPM58" s="127"/>
      <c r="RPN58" s="127"/>
      <c r="RPO58" s="127"/>
      <c r="RPP58" s="127"/>
      <c r="RPQ58" s="127"/>
      <c r="RPR58" s="127"/>
      <c r="RPS58" s="127"/>
      <c r="RPT58" s="127"/>
      <c r="RPU58" s="127"/>
      <c r="RPV58" s="127"/>
      <c r="RPW58" s="127"/>
      <c r="RPX58" s="127"/>
      <c r="RPY58" s="127"/>
      <c r="RPZ58" s="127"/>
      <c r="RQA58" s="127"/>
      <c r="RQB58" s="127"/>
      <c r="RQC58" s="127"/>
      <c r="RQD58" s="127"/>
      <c r="RQE58" s="127"/>
      <c r="RQF58" s="127"/>
      <c r="RQG58" s="127"/>
      <c r="RQH58" s="127"/>
      <c r="RQI58" s="127"/>
      <c r="RQJ58" s="127"/>
      <c r="RQK58" s="127"/>
      <c r="RQL58" s="127"/>
      <c r="RQM58" s="127"/>
      <c r="RQN58" s="127"/>
      <c r="RQO58" s="127"/>
      <c r="RQP58" s="127"/>
      <c r="RQQ58" s="127"/>
      <c r="RQR58" s="127"/>
      <c r="RQS58" s="127"/>
      <c r="RQT58" s="127"/>
      <c r="RQU58" s="127"/>
      <c r="RQV58" s="127"/>
      <c r="RQW58" s="127"/>
      <c r="RQX58" s="127"/>
      <c r="RQY58" s="127"/>
      <c r="RQZ58" s="127"/>
      <c r="RRA58" s="127"/>
      <c r="RRB58" s="127"/>
      <c r="RRC58" s="127"/>
      <c r="RRD58" s="127"/>
      <c r="RRE58" s="127"/>
      <c r="RRF58" s="127"/>
      <c r="RRG58" s="127"/>
      <c r="RRH58" s="127"/>
      <c r="RRI58" s="127"/>
      <c r="RRJ58" s="127"/>
      <c r="RRK58" s="127"/>
      <c r="RRL58" s="127"/>
      <c r="RRM58" s="127"/>
      <c r="RRN58" s="127"/>
      <c r="RRO58" s="127"/>
      <c r="RRP58" s="127"/>
      <c r="RRQ58" s="127"/>
      <c r="RRR58" s="127"/>
      <c r="RRS58" s="127"/>
      <c r="RRT58" s="127"/>
      <c r="RRU58" s="127"/>
      <c r="RRV58" s="127"/>
      <c r="RRW58" s="127"/>
      <c r="RRX58" s="127"/>
      <c r="RRY58" s="127"/>
      <c r="RRZ58" s="127"/>
      <c r="RSA58" s="127"/>
      <c r="RSB58" s="127"/>
      <c r="RSC58" s="127"/>
      <c r="RSD58" s="127"/>
      <c r="RSE58" s="127"/>
      <c r="RSF58" s="127"/>
      <c r="RSG58" s="127"/>
      <c r="RSH58" s="127"/>
      <c r="RSI58" s="127"/>
      <c r="RSJ58" s="127"/>
      <c r="RSK58" s="127"/>
      <c r="RSL58" s="127"/>
      <c r="RSM58" s="127"/>
      <c r="RSN58" s="127"/>
      <c r="RSO58" s="127"/>
      <c r="RSP58" s="127"/>
      <c r="RSQ58" s="127"/>
      <c r="RSR58" s="127"/>
      <c r="RSS58" s="127"/>
      <c r="RST58" s="127"/>
      <c r="RSU58" s="127"/>
      <c r="RSV58" s="127"/>
      <c r="RSW58" s="127"/>
      <c r="RSX58" s="127"/>
      <c r="RSY58" s="127"/>
      <c r="RSZ58" s="127"/>
      <c r="RTA58" s="127"/>
      <c r="RTB58" s="127"/>
      <c r="RTC58" s="127"/>
      <c r="RTD58" s="127"/>
      <c r="RTE58" s="127"/>
      <c r="RTF58" s="127"/>
      <c r="RTG58" s="127"/>
      <c r="RTH58" s="127"/>
      <c r="RTI58" s="127"/>
      <c r="RTJ58" s="127"/>
      <c r="RTK58" s="127"/>
      <c r="RTL58" s="127"/>
      <c r="RTM58" s="127"/>
      <c r="RTN58" s="127"/>
      <c r="RTO58" s="127"/>
      <c r="RTP58" s="127"/>
      <c r="RTQ58" s="127"/>
      <c r="RTR58" s="127"/>
      <c r="RTS58" s="127"/>
      <c r="RTT58" s="127"/>
      <c r="RTU58" s="127"/>
      <c r="RTV58" s="127"/>
      <c r="RTW58" s="127"/>
      <c r="RTX58" s="127"/>
      <c r="RTY58" s="127"/>
      <c r="RTZ58" s="127"/>
      <c r="RUA58" s="127"/>
      <c r="RUB58" s="127"/>
      <c r="RUC58" s="127"/>
      <c r="RUD58" s="127"/>
      <c r="RUE58" s="127"/>
      <c r="RUF58" s="127"/>
      <c r="RUG58" s="127"/>
      <c r="RUH58" s="127"/>
      <c r="RUI58" s="127"/>
      <c r="RUJ58" s="127"/>
      <c r="RUK58" s="127"/>
      <c r="RUL58" s="127"/>
      <c r="RUM58" s="127"/>
      <c r="RUN58" s="127"/>
      <c r="RUO58" s="127"/>
      <c r="RUP58" s="127"/>
      <c r="RUQ58" s="127"/>
      <c r="RUR58" s="127"/>
      <c r="RUS58" s="127"/>
      <c r="RUT58" s="127"/>
      <c r="RUU58" s="127"/>
      <c r="RUV58" s="127"/>
      <c r="RUW58" s="127"/>
      <c r="RUX58" s="127"/>
      <c r="RUY58" s="127"/>
      <c r="RUZ58" s="127"/>
      <c r="RVA58" s="127"/>
      <c r="RVB58" s="127"/>
      <c r="RVC58" s="127"/>
      <c r="RVD58" s="127"/>
      <c r="RVE58" s="127"/>
      <c r="RVF58" s="127"/>
      <c r="RVG58" s="127"/>
      <c r="RVH58" s="127"/>
      <c r="RVI58" s="127"/>
      <c r="RVJ58" s="127"/>
      <c r="RVK58" s="127"/>
      <c r="RVL58" s="127"/>
      <c r="RVM58" s="127"/>
      <c r="RVN58" s="127"/>
      <c r="RVO58" s="127"/>
      <c r="RVP58" s="127"/>
      <c r="RVQ58" s="127"/>
      <c r="RVR58" s="127"/>
      <c r="RVS58" s="127"/>
      <c r="RVT58" s="127"/>
      <c r="RVU58" s="127"/>
      <c r="RVV58" s="127"/>
      <c r="RVW58" s="127"/>
      <c r="RVX58" s="127"/>
      <c r="RVY58" s="127"/>
      <c r="RVZ58" s="127"/>
      <c r="RWA58" s="127"/>
      <c r="RWB58" s="127"/>
      <c r="RWC58" s="127"/>
      <c r="RWD58" s="127"/>
      <c r="RWE58" s="127"/>
      <c r="RWF58" s="127"/>
      <c r="RWG58" s="127"/>
      <c r="RWH58" s="127"/>
      <c r="RWI58" s="127"/>
      <c r="RWJ58" s="127"/>
      <c r="RWK58" s="127"/>
      <c r="RWL58" s="127"/>
      <c r="RWM58" s="127"/>
      <c r="RWN58" s="127"/>
      <c r="RWO58" s="127"/>
      <c r="RWP58" s="127"/>
      <c r="RWQ58" s="127"/>
      <c r="RWR58" s="127"/>
      <c r="RWS58" s="127"/>
      <c r="RWT58" s="127"/>
      <c r="RWU58" s="127"/>
      <c r="RWV58" s="127"/>
      <c r="RWW58" s="127"/>
      <c r="RWX58" s="127"/>
      <c r="RWY58" s="127"/>
      <c r="RWZ58" s="127"/>
      <c r="RXA58" s="127"/>
      <c r="RXB58" s="127"/>
      <c r="RXC58" s="127"/>
      <c r="RXD58" s="127"/>
      <c r="RXE58" s="127"/>
      <c r="RXF58" s="127"/>
      <c r="RXG58" s="127"/>
      <c r="RXH58" s="127"/>
      <c r="RXI58" s="127"/>
      <c r="RXJ58" s="127"/>
      <c r="RXK58" s="127"/>
      <c r="RXL58" s="127"/>
      <c r="RXM58" s="127"/>
      <c r="RXN58" s="127"/>
      <c r="RXO58" s="127"/>
      <c r="RXP58" s="127"/>
      <c r="RXQ58" s="127"/>
      <c r="RXR58" s="127"/>
      <c r="RXS58" s="127"/>
      <c r="RXT58" s="127"/>
      <c r="RXU58" s="127"/>
      <c r="RXV58" s="127"/>
      <c r="RXW58" s="127"/>
      <c r="RXX58" s="127"/>
      <c r="RXY58" s="127"/>
      <c r="RXZ58" s="127"/>
      <c r="RYA58" s="127"/>
      <c r="RYB58" s="127"/>
      <c r="RYC58" s="127"/>
      <c r="RYD58" s="127"/>
      <c r="RYE58" s="127"/>
      <c r="RYF58" s="127"/>
      <c r="RYG58" s="127"/>
      <c r="RYH58" s="127"/>
      <c r="RYI58" s="127"/>
      <c r="RYJ58" s="127"/>
      <c r="RYK58" s="127"/>
      <c r="RYL58" s="127"/>
      <c r="RYM58" s="127"/>
      <c r="RYN58" s="127"/>
      <c r="RYO58" s="127"/>
      <c r="RYP58" s="127"/>
      <c r="RYQ58" s="127"/>
      <c r="RYR58" s="127"/>
      <c r="RYS58" s="127"/>
      <c r="RYT58" s="127"/>
      <c r="RYU58" s="127"/>
      <c r="RYV58" s="127"/>
      <c r="RYW58" s="127"/>
      <c r="RYX58" s="127"/>
      <c r="RYY58" s="127"/>
      <c r="RYZ58" s="127"/>
      <c r="RZA58" s="127"/>
      <c r="RZB58" s="127"/>
      <c r="RZC58" s="127"/>
      <c r="RZD58" s="127"/>
      <c r="RZE58" s="127"/>
      <c r="RZF58" s="127"/>
      <c r="RZG58" s="127"/>
      <c r="RZH58" s="127"/>
      <c r="RZI58" s="127"/>
      <c r="RZJ58" s="127"/>
      <c r="RZK58" s="127"/>
      <c r="RZL58" s="127"/>
      <c r="RZM58" s="127"/>
      <c r="RZN58" s="127"/>
      <c r="RZO58" s="127"/>
      <c r="RZP58" s="127"/>
      <c r="RZQ58" s="127"/>
      <c r="RZR58" s="127"/>
      <c r="RZS58" s="127"/>
      <c r="RZT58" s="127"/>
      <c r="RZU58" s="127"/>
      <c r="RZV58" s="127"/>
      <c r="RZW58" s="127"/>
      <c r="RZX58" s="127"/>
      <c r="RZY58" s="127"/>
      <c r="RZZ58" s="127"/>
      <c r="SAA58" s="127"/>
      <c r="SAB58" s="127"/>
      <c r="SAC58" s="127"/>
      <c r="SAD58" s="127"/>
      <c r="SAE58" s="127"/>
      <c r="SAF58" s="127"/>
      <c r="SAG58" s="127"/>
      <c r="SAH58" s="127"/>
      <c r="SAI58" s="127"/>
      <c r="SAJ58" s="127"/>
      <c r="SAK58" s="127"/>
      <c r="SAL58" s="127"/>
      <c r="SAM58" s="127"/>
      <c r="SAN58" s="127"/>
      <c r="SAO58" s="127"/>
      <c r="SAP58" s="127"/>
      <c r="SAQ58" s="127"/>
      <c r="SAR58" s="127"/>
      <c r="SAS58" s="127"/>
      <c r="SAT58" s="127"/>
      <c r="SAU58" s="127"/>
      <c r="SAV58" s="127"/>
      <c r="SAW58" s="127"/>
      <c r="SAX58" s="127"/>
      <c r="SAY58" s="127"/>
      <c r="SAZ58" s="127"/>
      <c r="SBA58" s="127"/>
      <c r="SBB58" s="127"/>
      <c r="SBC58" s="127"/>
      <c r="SBD58" s="127"/>
      <c r="SBE58" s="127"/>
      <c r="SBF58" s="127"/>
      <c r="SBG58" s="127"/>
      <c r="SBH58" s="127"/>
      <c r="SBI58" s="127"/>
      <c r="SBJ58" s="127"/>
      <c r="SBK58" s="127"/>
      <c r="SBL58" s="127"/>
      <c r="SBM58" s="127"/>
      <c r="SBN58" s="127"/>
      <c r="SBO58" s="127"/>
      <c r="SBP58" s="127"/>
      <c r="SBQ58" s="127"/>
      <c r="SBR58" s="127"/>
      <c r="SBS58" s="127"/>
      <c r="SBT58" s="127"/>
      <c r="SBU58" s="127"/>
      <c r="SBV58" s="127"/>
      <c r="SBW58" s="127"/>
      <c r="SBX58" s="127"/>
      <c r="SBY58" s="127"/>
      <c r="SBZ58" s="127"/>
      <c r="SCA58" s="127"/>
      <c r="SCB58" s="127"/>
      <c r="SCC58" s="127"/>
      <c r="SCD58" s="127"/>
      <c r="SCE58" s="127"/>
      <c r="SCF58" s="127"/>
      <c r="SCG58" s="127"/>
      <c r="SCH58" s="127"/>
      <c r="SCI58" s="127"/>
      <c r="SCJ58" s="127"/>
      <c r="SCK58" s="127"/>
      <c r="SCL58" s="127"/>
      <c r="SCM58" s="127"/>
      <c r="SCN58" s="127"/>
      <c r="SCO58" s="127"/>
      <c r="SCP58" s="127"/>
      <c r="SCQ58" s="127"/>
      <c r="SCR58" s="127"/>
      <c r="SCS58" s="127"/>
      <c r="SCT58" s="127"/>
      <c r="SCU58" s="127"/>
      <c r="SCV58" s="127"/>
      <c r="SCW58" s="127"/>
      <c r="SCX58" s="127"/>
      <c r="SCY58" s="127"/>
      <c r="SCZ58" s="127"/>
      <c r="SDA58" s="127"/>
      <c r="SDB58" s="127"/>
      <c r="SDC58" s="127"/>
      <c r="SDD58" s="127"/>
      <c r="SDE58" s="127"/>
      <c r="SDF58" s="127"/>
      <c r="SDG58" s="127"/>
      <c r="SDH58" s="127"/>
      <c r="SDI58" s="127"/>
      <c r="SDJ58" s="127"/>
      <c r="SDK58" s="127"/>
      <c r="SDL58" s="127"/>
      <c r="SDM58" s="127"/>
      <c r="SDN58" s="127"/>
      <c r="SDO58" s="127"/>
      <c r="SDP58" s="127"/>
      <c r="SDQ58" s="127"/>
      <c r="SDR58" s="127"/>
      <c r="SDS58" s="127"/>
      <c r="SDT58" s="127"/>
      <c r="SDU58" s="127"/>
      <c r="SDV58" s="127"/>
      <c r="SDW58" s="127"/>
      <c r="SDX58" s="127"/>
      <c r="SDY58" s="127"/>
      <c r="SDZ58" s="127"/>
      <c r="SEA58" s="127"/>
      <c r="SEB58" s="127"/>
      <c r="SEC58" s="127"/>
      <c r="SED58" s="127"/>
      <c r="SEE58" s="127"/>
      <c r="SEF58" s="127"/>
      <c r="SEG58" s="127"/>
      <c r="SEH58" s="127"/>
      <c r="SEI58" s="127"/>
      <c r="SEJ58" s="127"/>
      <c r="SEK58" s="127"/>
      <c r="SEL58" s="127"/>
      <c r="SEM58" s="127"/>
      <c r="SEN58" s="127"/>
      <c r="SEO58" s="127"/>
      <c r="SEP58" s="127"/>
      <c r="SEQ58" s="127"/>
      <c r="SER58" s="127"/>
      <c r="SES58" s="127"/>
      <c r="SET58" s="127"/>
      <c r="SEU58" s="127"/>
      <c r="SEV58" s="127"/>
      <c r="SEW58" s="127"/>
      <c r="SEX58" s="127"/>
      <c r="SEY58" s="127"/>
      <c r="SEZ58" s="127"/>
      <c r="SFA58" s="127"/>
      <c r="SFB58" s="127"/>
      <c r="SFC58" s="127"/>
      <c r="SFD58" s="127"/>
      <c r="SFE58" s="127"/>
      <c r="SFF58" s="127"/>
      <c r="SFG58" s="127"/>
      <c r="SFH58" s="127"/>
      <c r="SFI58" s="127"/>
      <c r="SFJ58" s="127"/>
      <c r="SFK58" s="127"/>
      <c r="SFL58" s="127"/>
      <c r="SFM58" s="127"/>
      <c r="SFN58" s="127"/>
      <c r="SFO58" s="127"/>
      <c r="SFP58" s="127"/>
      <c r="SFQ58" s="127"/>
      <c r="SFR58" s="127"/>
      <c r="SFS58" s="127"/>
      <c r="SFT58" s="127"/>
      <c r="SFU58" s="127"/>
      <c r="SFV58" s="127"/>
      <c r="SFW58" s="127"/>
      <c r="SFX58" s="127"/>
      <c r="SFY58" s="127"/>
      <c r="SFZ58" s="127"/>
      <c r="SGA58" s="127"/>
      <c r="SGB58" s="127"/>
      <c r="SGC58" s="127"/>
      <c r="SGD58" s="127"/>
      <c r="SGE58" s="127"/>
      <c r="SGF58" s="127"/>
      <c r="SGG58" s="127"/>
      <c r="SGH58" s="127"/>
      <c r="SGI58" s="127"/>
      <c r="SGJ58" s="127"/>
      <c r="SGK58" s="127"/>
      <c r="SGL58" s="127"/>
      <c r="SGM58" s="127"/>
      <c r="SGN58" s="127"/>
      <c r="SGO58" s="127"/>
      <c r="SGP58" s="127"/>
      <c r="SGQ58" s="127"/>
      <c r="SGR58" s="127"/>
      <c r="SGS58" s="127"/>
      <c r="SGT58" s="127"/>
      <c r="SGU58" s="127"/>
      <c r="SGV58" s="127"/>
      <c r="SGW58" s="127"/>
      <c r="SGX58" s="127"/>
      <c r="SGY58" s="127"/>
      <c r="SGZ58" s="127"/>
      <c r="SHA58" s="127"/>
      <c r="SHB58" s="127"/>
      <c r="SHC58" s="127"/>
      <c r="SHD58" s="127"/>
      <c r="SHE58" s="127"/>
      <c r="SHF58" s="127"/>
      <c r="SHG58" s="127"/>
      <c r="SHH58" s="127"/>
      <c r="SHI58" s="127"/>
      <c r="SHJ58" s="127"/>
      <c r="SHK58" s="127"/>
      <c r="SHL58" s="127"/>
      <c r="SHM58" s="127"/>
      <c r="SHN58" s="127"/>
      <c r="SHO58" s="127"/>
      <c r="SHP58" s="127"/>
      <c r="SHQ58" s="127"/>
      <c r="SHR58" s="127"/>
      <c r="SHS58" s="127"/>
      <c r="SHT58" s="127"/>
      <c r="SHU58" s="127"/>
      <c r="SHV58" s="127"/>
      <c r="SHW58" s="127"/>
      <c r="SHX58" s="127"/>
      <c r="SHY58" s="127"/>
      <c r="SHZ58" s="127"/>
      <c r="SIA58" s="127"/>
      <c r="SIB58" s="127"/>
      <c r="SIC58" s="127"/>
      <c r="SID58" s="127"/>
      <c r="SIE58" s="127"/>
      <c r="SIF58" s="127"/>
      <c r="SIG58" s="127"/>
      <c r="SIH58" s="127"/>
      <c r="SII58" s="127"/>
      <c r="SIJ58" s="127"/>
      <c r="SIK58" s="127"/>
      <c r="SIL58" s="127"/>
      <c r="SIM58" s="127"/>
      <c r="SIN58" s="127"/>
      <c r="SIO58" s="127"/>
      <c r="SIP58" s="127"/>
      <c r="SIQ58" s="127"/>
      <c r="SIR58" s="127"/>
      <c r="SIS58" s="127"/>
      <c r="SIT58" s="127"/>
      <c r="SIU58" s="127"/>
      <c r="SIV58" s="127"/>
      <c r="SIW58" s="127"/>
      <c r="SIX58" s="127"/>
      <c r="SIY58" s="127"/>
      <c r="SIZ58" s="127"/>
      <c r="SJA58" s="127"/>
      <c r="SJB58" s="127"/>
      <c r="SJC58" s="127"/>
      <c r="SJD58" s="127"/>
      <c r="SJE58" s="127"/>
      <c r="SJF58" s="127"/>
      <c r="SJG58" s="127"/>
      <c r="SJH58" s="127"/>
      <c r="SJI58" s="127"/>
      <c r="SJJ58" s="127"/>
      <c r="SJK58" s="127"/>
      <c r="SJL58" s="127"/>
      <c r="SJM58" s="127"/>
      <c r="SJN58" s="127"/>
      <c r="SJO58" s="127"/>
      <c r="SJP58" s="127"/>
      <c r="SJQ58" s="127"/>
      <c r="SJR58" s="127"/>
      <c r="SJS58" s="127"/>
      <c r="SJT58" s="127"/>
      <c r="SJU58" s="127"/>
      <c r="SJV58" s="127"/>
      <c r="SJW58" s="127"/>
      <c r="SJX58" s="127"/>
      <c r="SJY58" s="127"/>
      <c r="SJZ58" s="127"/>
      <c r="SKA58" s="127"/>
      <c r="SKB58" s="127"/>
      <c r="SKC58" s="127"/>
      <c r="SKD58" s="127"/>
      <c r="SKE58" s="127"/>
      <c r="SKF58" s="127"/>
      <c r="SKG58" s="127"/>
      <c r="SKH58" s="127"/>
      <c r="SKI58" s="127"/>
      <c r="SKJ58" s="127"/>
      <c r="SKK58" s="127"/>
      <c r="SKL58" s="127"/>
      <c r="SKM58" s="127"/>
      <c r="SKN58" s="127"/>
      <c r="SKO58" s="127"/>
      <c r="SKP58" s="127"/>
      <c r="SKQ58" s="127"/>
      <c r="SKR58" s="127"/>
      <c r="SKS58" s="127"/>
      <c r="SKT58" s="127"/>
      <c r="SKU58" s="127"/>
      <c r="SKV58" s="127"/>
      <c r="SKW58" s="127"/>
      <c r="SKX58" s="127"/>
      <c r="SKY58" s="127"/>
      <c r="SKZ58" s="127"/>
      <c r="SLA58" s="127"/>
      <c r="SLB58" s="127"/>
      <c r="SLC58" s="127"/>
      <c r="SLD58" s="127"/>
      <c r="SLE58" s="127"/>
      <c r="SLF58" s="127"/>
      <c r="SLG58" s="127"/>
      <c r="SLH58" s="127"/>
      <c r="SLI58" s="127"/>
      <c r="SLJ58" s="127"/>
      <c r="SLK58" s="127"/>
      <c r="SLL58" s="127"/>
      <c r="SLM58" s="127"/>
      <c r="SLN58" s="127"/>
      <c r="SLO58" s="127"/>
      <c r="SLP58" s="127"/>
      <c r="SLQ58" s="127"/>
      <c r="SLR58" s="127"/>
      <c r="SLS58" s="127"/>
      <c r="SLT58" s="127"/>
      <c r="SLU58" s="127"/>
      <c r="SLV58" s="127"/>
      <c r="SLW58" s="127"/>
      <c r="SLX58" s="127"/>
      <c r="SLY58" s="127"/>
      <c r="SLZ58" s="127"/>
      <c r="SMA58" s="127"/>
      <c r="SMB58" s="127"/>
      <c r="SMC58" s="127"/>
      <c r="SMD58" s="127"/>
      <c r="SME58" s="127"/>
      <c r="SMF58" s="127"/>
      <c r="SMG58" s="127"/>
      <c r="SMH58" s="127"/>
      <c r="SMI58" s="127"/>
      <c r="SMJ58" s="127"/>
      <c r="SMK58" s="127"/>
      <c r="SML58" s="127"/>
      <c r="SMM58" s="127"/>
      <c r="SMN58" s="127"/>
      <c r="SMO58" s="127"/>
      <c r="SMP58" s="127"/>
      <c r="SMQ58" s="127"/>
      <c r="SMR58" s="127"/>
      <c r="SMS58" s="127"/>
      <c r="SMT58" s="127"/>
      <c r="SMU58" s="127"/>
      <c r="SMV58" s="127"/>
      <c r="SMW58" s="127"/>
      <c r="SMX58" s="127"/>
      <c r="SMY58" s="127"/>
      <c r="SMZ58" s="127"/>
      <c r="SNA58" s="127"/>
      <c r="SNB58" s="127"/>
      <c r="SNC58" s="127"/>
      <c r="SND58" s="127"/>
      <c r="SNE58" s="127"/>
      <c r="SNF58" s="127"/>
      <c r="SNG58" s="127"/>
      <c r="SNH58" s="127"/>
      <c r="SNI58" s="127"/>
      <c r="SNJ58" s="127"/>
      <c r="SNK58" s="127"/>
      <c r="SNL58" s="127"/>
      <c r="SNM58" s="127"/>
      <c r="SNN58" s="127"/>
      <c r="SNO58" s="127"/>
      <c r="SNP58" s="127"/>
      <c r="SNQ58" s="127"/>
      <c r="SNR58" s="127"/>
      <c r="SNS58" s="127"/>
      <c r="SNT58" s="127"/>
      <c r="SNU58" s="127"/>
      <c r="SNV58" s="127"/>
      <c r="SNW58" s="127"/>
      <c r="SNX58" s="127"/>
      <c r="SNY58" s="127"/>
      <c r="SNZ58" s="127"/>
      <c r="SOA58" s="127"/>
      <c r="SOB58" s="127"/>
      <c r="SOC58" s="127"/>
      <c r="SOD58" s="127"/>
      <c r="SOE58" s="127"/>
      <c r="SOF58" s="127"/>
      <c r="SOG58" s="127"/>
      <c r="SOH58" s="127"/>
      <c r="SOI58" s="127"/>
      <c r="SOJ58" s="127"/>
      <c r="SOK58" s="127"/>
      <c r="SOL58" s="127"/>
      <c r="SOM58" s="127"/>
      <c r="SON58" s="127"/>
      <c r="SOO58" s="127"/>
      <c r="SOP58" s="127"/>
      <c r="SOQ58" s="127"/>
      <c r="SOR58" s="127"/>
      <c r="SOS58" s="127"/>
      <c r="SOT58" s="127"/>
      <c r="SOU58" s="127"/>
      <c r="SOV58" s="127"/>
      <c r="SOW58" s="127"/>
      <c r="SOX58" s="127"/>
      <c r="SOY58" s="127"/>
      <c r="SOZ58" s="127"/>
      <c r="SPA58" s="127"/>
      <c r="SPB58" s="127"/>
      <c r="SPC58" s="127"/>
      <c r="SPD58" s="127"/>
      <c r="SPE58" s="127"/>
      <c r="SPF58" s="127"/>
      <c r="SPG58" s="127"/>
      <c r="SPH58" s="127"/>
      <c r="SPI58" s="127"/>
      <c r="SPJ58" s="127"/>
      <c r="SPK58" s="127"/>
      <c r="SPL58" s="127"/>
      <c r="SPM58" s="127"/>
      <c r="SPN58" s="127"/>
      <c r="SPO58" s="127"/>
      <c r="SPP58" s="127"/>
      <c r="SPQ58" s="127"/>
      <c r="SPR58" s="127"/>
      <c r="SPS58" s="127"/>
      <c r="SPT58" s="127"/>
      <c r="SPU58" s="127"/>
      <c r="SPV58" s="127"/>
      <c r="SPW58" s="127"/>
      <c r="SPX58" s="127"/>
      <c r="SPY58" s="127"/>
      <c r="SPZ58" s="127"/>
      <c r="SQA58" s="127"/>
      <c r="SQB58" s="127"/>
      <c r="SQC58" s="127"/>
      <c r="SQD58" s="127"/>
      <c r="SQE58" s="127"/>
      <c r="SQF58" s="127"/>
      <c r="SQG58" s="127"/>
      <c r="SQH58" s="127"/>
      <c r="SQI58" s="127"/>
      <c r="SQJ58" s="127"/>
      <c r="SQK58" s="127"/>
      <c r="SQL58" s="127"/>
      <c r="SQM58" s="127"/>
      <c r="SQN58" s="127"/>
      <c r="SQO58" s="127"/>
      <c r="SQP58" s="127"/>
      <c r="SQQ58" s="127"/>
      <c r="SQR58" s="127"/>
      <c r="SQS58" s="127"/>
      <c r="SQT58" s="127"/>
      <c r="SQU58" s="127"/>
      <c r="SQV58" s="127"/>
      <c r="SQW58" s="127"/>
      <c r="SQX58" s="127"/>
      <c r="SQY58" s="127"/>
      <c r="SQZ58" s="127"/>
      <c r="SRA58" s="127"/>
      <c r="SRB58" s="127"/>
      <c r="SRC58" s="127"/>
      <c r="SRD58" s="127"/>
      <c r="SRE58" s="127"/>
      <c r="SRF58" s="127"/>
      <c r="SRG58" s="127"/>
      <c r="SRH58" s="127"/>
      <c r="SRI58" s="127"/>
      <c r="SRJ58" s="127"/>
      <c r="SRK58" s="127"/>
      <c r="SRL58" s="127"/>
      <c r="SRM58" s="127"/>
      <c r="SRN58" s="127"/>
      <c r="SRO58" s="127"/>
      <c r="SRP58" s="127"/>
      <c r="SRQ58" s="127"/>
      <c r="SRR58" s="127"/>
      <c r="SRS58" s="127"/>
      <c r="SRT58" s="127"/>
      <c r="SRU58" s="127"/>
      <c r="SRV58" s="127"/>
      <c r="SRW58" s="127"/>
      <c r="SRX58" s="127"/>
      <c r="SRY58" s="127"/>
      <c r="SRZ58" s="127"/>
      <c r="SSA58" s="127"/>
      <c r="SSB58" s="127"/>
      <c r="SSC58" s="127"/>
      <c r="SSD58" s="127"/>
      <c r="SSE58" s="127"/>
      <c r="SSF58" s="127"/>
      <c r="SSG58" s="127"/>
      <c r="SSH58" s="127"/>
      <c r="SSI58" s="127"/>
      <c r="SSJ58" s="127"/>
      <c r="SSK58" s="127"/>
      <c r="SSL58" s="127"/>
      <c r="SSM58" s="127"/>
      <c r="SSN58" s="127"/>
      <c r="SSO58" s="127"/>
      <c r="SSP58" s="127"/>
      <c r="SSQ58" s="127"/>
      <c r="SSR58" s="127"/>
      <c r="SSS58" s="127"/>
      <c r="SST58" s="127"/>
      <c r="SSU58" s="127"/>
      <c r="SSV58" s="127"/>
      <c r="SSW58" s="127"/>
      <c r="SSX58" s="127"/>
      <c r="SSY58" s="127"/>
      <c r="SSZ58" s="127"/>
      <c r="STA58" s="127"/>
      <c r="STB58" s="127"/>
      <c r="STC58" s="127"/>
      <c r="STD58" s="127"/>
      <c r="STE58" s="127"/>
      <c r="STF58" s="127"/>
      <c r="STG58" s="127"/>
      <c r="STH58" s="127"/>
      <c r="STI58" s="127"/>
      <c r="STJ58" s="127"/>
      <c r="STK58" s="127"/>
      <c r="STL58" s="127"/>
      <c r="STM58" s="127"/>
      <c r="STN58" s="127"/>
      <c r="STO58" s="127"/>
      <c r="STP58" s="127"/>
      <c r="STQ58" s="127"/>
      <c r="STR58" s="127"/>
      <c r="STS58" s="127"/>
      <c r="STT58" s="127"/>
      <c r="STU58" s="127"/>
      <c r="STV58" s="127"/>
      <c r="STW58" s="127"/>
      <c r="STX58" s="127"/>
      <c r="STY58" s="127"/>
      <c r="STZ58" s="127"/>
      <c r="SUA58" s="127"/>
      <c r="SUB58" s="127"/>
      <c r="SUC58" s="127"/>
      <c r="SUD58" s="127"/>
      <c r="SUE58" s="127"/>
      <c r="SUF58" s="127"/>
      <c r="SUG58" s="127"/>
      <c r="SUH58" s="127"/>
      <c r="SUI58" s="127"/>
      <c r="SUJ58" s="127"/>
      <c r="SUK58" s="127"/>
      <c r="SUL58" s="127"/>
      <c r="SUM58" s="127"/>
      <c r="SUN58" s="127"/>
      <c r="SUO58" s="127"/>
      <c r="SUP58" s="127"/>
      <c r="SUQ58" s="127"/>
      <c r="SUR58" s="127"/>
      <c r="SUS58" s="127"/>
      <c r="SUT58" s="127"/>
      <c r="SUU58" s="127"/>
      <c r="SUV58" s="127"/>
      <c r="SUW58" s="127"/>
      <c r="SUX58" s="127"/>
      <c r="SUY58" s="127"/>
      <c r="SUZ58" s="127"/>
      <c r="SVA58" s="127"/>
      <c r="SVB58" s="127"/>
      <c r="SVC58" s="127"/>
      <c r="SVD58" s="127"/>
      <c r="SVE58" s="127"/>
      <c r="SVF58" s="127"/>
      <c r="SVG58" s="127"/>
      <c r="SVH58" s="127"/>
      <c r="SVI58" s="127"/>
      <c r="SVJ58" s="127"/>
      <c r="SVK58" s="127"/>
      <c r="SVL58" s="127"/>
      <c r="SVM58" s="127"/>
      <c r="SVN58" s="127"/>
      <c r="SVO58" s="127"/>
      <c r="SVP58" s="127"/>
      <c r="SVQ58" s="127"/>
      <c r="SVR58" s="127"/>
      <c r="SVS58" s="127"/>
      <c r="SVT58" s="127"/>
      <c r="SVU58" s="127"/>
      <c r="SVV58" s="127"/>
      <c r="SVW58" s="127"/>
      <c r="SVX58" s="127"/>
      <c r="SVY58" s="127"/>
      <c r="SVZ58" s="127"/>
      <c r="SWA58" s="127"/>
      <c r="SWB58" s="127"/>
      <c r="SWC58" s="127"/>
      <c r="SWD58" s="127"/>
      <c r="SWE58" s="127"/>
      <c r="SWF58" s="127"/>
      <c r="SWG58" s="127"/>
      <c r="SWH58" s="127"/>
      <c r="SWI58" s="127"/>
      <c r="SWJ58" s="127"/>
      <c r="SWK58" s="127"/>
      <c r="SWL58" s="127"/>
      <c r="SWM58" s="127"/>
      <c r="SWN58" s="127"/>
      <c r="SWO58" s="127"/>
      <c r="SWP58" s="127"/>
      <c r="SWQ58" s="127"/>
      <c r="SWR58" s="127"/>
      <c r="SWS58" s="127"/>
      <c r="SWT58" s="127"/>
      <c r="SWU58" s="127"/>
      <c r="SWV58" s="127"/>
      <c r="SWW58" s="127"/>
      <c r="SWX58" s="127"/>
      <c r="SWY58" s="127"/>
      <c r="SWZ58" s="127"/>
      <c r="SXA58" s="127"/>
      <c r="SXB58" s="127"/>
      <c r="SXC58" s="127"/>
      <c r="SXD58" s="127"/>
      <c r="SXE58" s="127"/>
      <c r="SXF58" s="127"/>
      <c r="SXG58" s="127"/>
      <c r="SXH58" s="127"/>
      <c r="SXI58" s="127"/>
      <c r="SXJ58" s="127"/>
      <c r="SXK58" s="127"/>
      <c r="SXL58" s="127"/>
      <c r="SXM58" s="127"/>
      <c r="SXN58" s="127"/>
      <c r="SXO58" s="127"/>
      <c r="SXP58" s="127"/>
      <c r="SXQ58" s="127"/>
      <c r="SXR58" s="127"/>
      <c r="SXS58" s="127"/>
      <c r="SXT58" s="127"/>
      <c r="SXU58" s="127"/>
      <c r="SXV58" s="127"/>
      <c r="SXW58" s="127"/>
      <c r="SXX58" s="127"/>
      <c r="SXY58" s="127"/>
      <c r="SXZ58" s="127"/>
      <c r="SYA58" s="127"/>
      <c r="SYB58" s="127"/>
      <c r="SYC58" s="127"/>
      <c r="SYD58" s="127"/>
      <c r="SYE58" s="127"/>
      <c r="SYF58" s="127"/>
      <c r="SYG58" s="127"/>
      <c r="SYH58" s="127"/>
      <c r="SYI58" s="127"/>
      <c r="SYJ58" s="127"/>
      <c r="SYK58" s="127"/>
      <c r="SYL58" s="127"/>
      <c r="SYM58" s="127"/>
      <c r="SYN58" s="127"/>
      <c r="SYO58" s="127"/>
      <c r="SYP58" s="127"/>
      <c r="SYQ58" s="127"/>
      <c r="SYR58" s="127"/>
      <c r="SYS58" s="127"/>
      <c r="SYT58" s="127"/>
      <c r="SYU58" s="127"/>
      <c r="SYV58" s="127"/>
      <c r="SYW58" s="127"/>
      <c r="SYX58" s="127"/>
      <c r="SYY58" s="127"/>
      <c r="SYZ58" s="127"/>
      <c r="SZA58" s="127"/>
      <c r="SZB58" s="127"/>
      <c r="SZC58" s="127"/>
      <c r="SZD58" s="127"/>
      <c r="SZE58" s="127"/>
      <c r="SZF58" s="127"/>
      <c r="SZG58" s="127"/>
      <c r="SZH58" s="127"/>
      <c r="SZI58" s="127"/>
      <c r="SZJ58" s="127"/>
      <c r="SZK58" s="127"/>
      <c r="SZL58" s="127"/>
      <c r="SZM58" s="127"/>
      <c r="SZN58" s="127"/>
      <c r="SZO58" s="127"/>
      <c r="SZP58" s="127"/>
      <c r="SZQ58" s="127"/>
      <c r="SZR58" s="127"/>
      <c r="SZS58" s="127"/>
      <c r="SZT58" s="127"/>
      <c r="SZU58" s="127"/>
      <c r="SZV58" s="127"/>
      <c r="SZW58" s="127"/>
      <c r="SZX58" s="127"/>
      <c r="SZY58" s="127"/>
      <c r="SZZ58" s="127"/>
      <c r="TAA58" s="127"/>
      <c r="TAB58" s="127"/>
      <c r="TAC58" s="127"/>
      <c r="TAD58" s="127"/>
      <c r="TAE58" s="127"/>
      <c r="TAF58" s="127"/>
      <c r="TAG58" s="127"/>
      <c r="TAH58" s="127"/>
      <c r="TAI58" s="127"/>
      <c r="TAJ58" s="127"/>
      <c r="TAK58" s="127"/>
      <c r="TAL58" s="127"/>
      <c r="TAM58" s="127"/>
      <c r="TAN58" s="127"/>
      <c r="TAO58" s="127"/>
      <c r="TAP58" s="127"/>
      <c r="TAQ58" s="127"/>
      <c r="TAR58" s="127"/>
      <c r="TAS58" s="127"/>
      <c r="TAT58" s="127"/>
      <c r="TAU58" s="127"/>
      <c r="TAV58" s="127"/>
      <c r="TAW58" s="127"/>
      <c r="TAX58" s="127"/>
      <c r="TAY58" s="127"/>
      <c r="TAZ58" s="127"/>
      <c r="TBA58" s="127"/>
      <c r="TBB58" s="127"/>
      <c r="TBC58" s="127"/>
      <c r="TBD58" s="127"/>
      <c r="TBE58" s="127"/>
      <c r="TBF58" s="127"/>
      <c r="TBG58" s="127"/>
      <c r="TBH58" s="127"/>
      <c r="TBI58" s="127"/>
      <c r="TBJ58" s="127"/>
      <c r="TBK58" s="127"/>
      <c r="TBL58" s="127"/>
      <c r="TBM58" s="127"/>
      <c r="TBN58" s="127"/>
      <c r="TBO58" s="127"/>
      <c r="TBP58" s="127"/>
      <c r="TBQ58" s="127"/>
      <c r="TBR58" s="127"/>
      <c r="TBS58" s="127"/>
      <c r="TBT58" s="127"/>
      <c r="TBU58" s="127"/>
      <c r="TBV58" s="127"/>
      <c r="TBW58" s="127"/>
      <c r="TBX58" s="127"/>
      <c r="TBY58" s="127"/>
      <c r="TBZ58" s="127"/>
      <c r="TCA58" s="127"/>
      <c r="TCB58" s="127"/>
      <c r="TCC58" s="127"/>
      <c r="TCD58" s="127"/>
      <c r="TCE58" s="127"/>
      <c r="TCF58" s="127"/>
      <c r="TCG58" s="127"/>
      <c r="TCH58" s="127"/>
      <c r="TCI58" s="127"/>
      <c r="TCJ58" s="127"/>
      <c r="TCK58" s="127"/>
      <c r="TCL58" s="127"/>
      <c r="TCM58" s="127"/>
      <c r="TCN58" s="127"/>
      <c r="TCO58" s="127"/>
      <c r="TCP58" s="127"/>
      <c r="TCQ58" s="127"/>
      <c r="TCR58" s="127"/>
      <c r="TCS58" s="127"/>
      <c r="TCT58" s="127"/>
      <c r="TCU58" s="127"/>
      <c r="TCV58" s="127"/>
      <c r="TCW58" s="127"/>
      <c r="TCX58" s="127"/>
      <c r="TCY58" s="127"/>
      <c r="TCZ58" s="127"/>
      <c r="TDA58" s="127"/>
      <c r="TDB58" s="127"/>
      <c r="TDC58" s="127"/>
      <c r="TDD58" s="127"/>
      <c r="TDE58" s="127"/>
      <c r="TDF58" s="127"/>
      <c r="TDG58" s="127"/>
      <c r="TDH58" s="127"/>
      <c r="TDI58" s="127"/>
      <c r="TDJ58" s="127"/>
      <c r="TDK58" s="127"/>
      <c r="TDL58" s="127"/>
      <c r="TDM58" s="127"/>
      <c r="TDN58" s="127"/>
      <c r="TDO58" s="127"/>
      <c r="TDP58" s="127"/>
      <c r="TDQ58" s="127"/>
      <c r="TDR58" s="127"/>
      <c r="TDS58" s="127"/>
      <c r="TDT58" s="127"/>
      <c r="TDU58" s="127"/>
      <c r="TDV58" s="127"/>
      <c r="TDW58" s="127"/>
      <c r="TDX58" s="127"/>
      <c r="TDY58" s="127"/>
      <c r="TDZ58" s="127"/>
      <c r="TEA58" s="127"/>
      <c r="TEB58" s="127"/>
      <c r="TEC58" s="127"/>
      <c r="TED58" s="127"/>
      <c r="TEE58" s="127"/>
      <c r="TEF58" s="127"/>
      <c r="TEG58" s="127"/>
      <c r="TEH58" s="127"/>
      <c r="TEI58" s="127"/>
      <c r="TEJ58" s="127"/>
      <c r="TEK58" s="127"/>
      <c r="TEL58" s="127"/>
      <c r="TEM58" s="127"/>
      <c r="TEN58" s="127"/>
      <c r="TEO58" s="127"/>
      <c r="TEP58" s="127"/>
      <c r="TEQ58" s="127"/>
      <c r="TER58" s="127"/>
      <c r="TES58" s="127"/>
      <c r="TET58" s="127"/>
      <c r="TEU58" s="127"/>
      <c r="TEV58" s="127"/>
      <c r="TEW58" s="127"/>
      <c r="TEX58" s="127"/>
      <c r="TEY58" s="127"/>
      <c r="TEZ58" s="127"/>
      <c r="TFA58" s="127"/>
      <c r="TFB58" s="127"/>
      <c r="TFC58" s="127"/>
      <c r="TFD58" s="127"/>
      <c r="TFE58" s="127"/>
      <c r="TFF58" s="127"/>
      <c r="TFG58" s="127"/>
      <c r="TFH58" s="127"/>
      <c r="TFI58" s="127"/>
      <c r="TFJ58" s="127"/>
      <c r="TFK58" s="127"/>
      <c r="TFL58" s="127"/>
      <c r="TFM58" s="127"/>
      <c r="TFN58" s="127"/>
      <c r="TFO58" s="127"/>
      <c r="TFP58" s="127"/>
      <c r="TFQ58" s="127"/>
      <c r="TFR58" s="127"/>
      <c r="TFS58" s="127"/>
      <c r="TFT58" s="127"/>
      <c r="TFU58" s="127"/>
      <c r="TFV58" s="127"/>
      <c r="TFW58" s="127"/>
      <c r="TFX58" s="127"/>
      <c r="TFY58" s="127"/>
      <c r="TFZ58" s="127"/>
      <c r="TGA58" s="127"/>
      <c r="TGB58" s="127"/>
      <c r="TGC58" s="127"/>
      <c r="TGD58" s="127"/>
      <c r="TGE58" s="127"/>
      <c r="TGF58" s="127"/>
      <c r="TGG58" s="127"/>
      <c r="TGH58" s="127"/>
      <c r="TGI58" s="127"/>
      <c r="TGJ58" s="127"/>
      <c r="TGK58" s="127"/>
      <c r="TGL58" s="127"/>
      <c r="TGM58" s="127"/>
      <c r="TGN58" s="127"/>
      <c r="TGO58" s="127"/>
      <c r="TGP58" s="127"/>
      <c r="TGQ58" s="127"/>
      <c r="TGR58" s="127"/>
      <c r="TGS58" s="127"/>
      <c r="TGT58" s="127"/>
      <c r="TGU58" s="127"/>
      <c r="TGV58" s="127"/>
      <c r="TGW58" s="127"/>
      <c r="TGX58" s="127"/>
      <c r="TGY58" s="127"/>
      <c r="TGZ58" s="127"/>
      <c r="THA58" s="127"/>
      <c r="THB58" s="127"/>
      <c r="THC58" s="127"/>
      <c r="THD58" s="127"/>
      <c r="THE58" s="127"/>
      <c r="THF58" s="127"/>
      <c r="THG58" s="127"/>
      <c r="THH58" s="127"/>
      <c r="THI58" s="127"/>
      <c r="THJ58" s="127"/>
      <c r="THK58" s="127"/>
      <c r="THL58" s="127"/>
      <c r="THM58" s="127"/>
      <c r="THN58" s="127"/>
      <c r="THO58" s="127"/>
      <c r="THP58" s="127"/>
      <c r="THQ58" s="127"/>
      <c r="THR58" s="127"/>
      <c r="THS58" s="127"/>
      <c r="THT58" s="127"/>
      <c r="THU58" s="127"/>
      <c r="THV58" s="127"/>
      <c r="THW58" s="127"/>
      <c r="THX58" s="127"/>
      <c r="THY58" s="127"/>
      <c r="THZ58" s="127"/>
      <c r="TIA58" s="127"/>
      <c r="TIB58" s="127"/>
      <c r="TIC58" s="127"/>
      <c r="TID58" s="127"/>
      <c r="TIE58" s="127"/>
      <c r="TIF58" s="127"/>
      <c r="TIG58" s="127"/>
      <c r="TIH58" s="127"/>
      <c r="TII58" s="127"/>
      <c r="TIJ58" s="127"/>
      <c r="TIK58" s="127"/>
      <c r="TIL58" s="127"/>
      <c r="TIM58" s="127"/>
      <c r="TIN58" s="127"/>
      <c r="TIO58" s="127"/>
      <c r="TIP58" s="127"/>
      <c r="TIQ58" s="127"/>
      <c r="TIR58" s="127"/>
      <c r="TIS58" s="127"/>
      <c r="TIT58" s="127"/>
      <c r="TIU58" s="127"/>
      <c r="TIV58" s="127"/>
      <c r="TIW58" s="127"/>
      <c r="TIX58" s="127"/>
      <c r="TIY58" s="127"/>
      <c r="TIZ58" s="127"/>
      <c r="TJA58" s="127"/>
      <c r="TJB58" s="127"/>
      <c r="TJC58" s="127"/>
      <c r="TJD58" s="127"/>
      <c r="TJE58" s="127"/>
      <c r="TJF58" s="127"/>
      <c r="TJG58" s="127"/>
      <c r="TJH58" s="127"/>
      <c r="TJI58" s="127"/>
      <c r="TJJ58" s="127"/>
      <c r="TJK58" s="127"/>
      <c r="TJL58" s="127"/>
      <c r="TJM58" s="127"/>
      <c r="TJN58" s="127"/>
      <c r="TJO58" s="127"/>
      <c r="TJP58" s="127"/>
      <c r="TJQ58" s="127"/>
      <c r="TJR58" s="127"/>
      <c r="TJS58" s="127"/>
      <c r="TJT58" s="127"/>
      <c r="TJU58" s="127"/>
      <c r="TJV58" s="127"/>
      <c r="TJW58" s="127"/>
      <c r="TJX58" s="127"/>
      <c r="TJY58" s="127"/>
      <c r="TJZ58" s="127"/>
      <c r="TKA58" s="127"/>
      <c r="TKB58" s="127"/>
      <c r="TKC58" s="127"/>
      <c r="TKD58" s="127"/>
      <c r="TKE58" s="127"/>
      <c r="TKF58" s="127"/>
      <c r="TKG58" s="127"/>
      <c r="TKH58" s="127"/>
      <c r="TKI58" s="127"/>
      <c r="TKJ58" s="127"/>
      <c r="TKK58" s="127"/>
      <c r="TKL58" s="127"/>
      <c r="TKM58" s="127"/>
      <c r="TKN58" s="127"/>
      <c r="TKO58" s="127"/>
      <c r="TKP58" s="127"/>
      <c r="TKQ58" s="127"/>
      <c r="TKR58" s="127"/>
      <c r="TKS58" s="127"/>
      <c r="TKT58" s="127"/>
      <c r="TKU58" s="127"/>
      <c r="TKV58" s="127"/>
      <c r="TKW58" s="127"/>
      <c r="TKX58" s="127"/>
      <c r="TKY58" s="127"/>
      <c r="TKZ58" s="127"/>
      <c r="TLA58" s="127"/>
      <c r="TLB58" s="127"/>
      <c r="TLC58" s="127"/>
      <c r="TLD58" s="127"/>
      <c r="TLE58" s="127"/>
      <c r="TLF58" s="127"/>
      <c r="TLG58" s="127"/>
      <c r="TLH58" s="127"/>
      <c r="TLI58" s="127"/>
      <c r="TLJ58" s="127"/>
      <c r="TLK58" s="127"/>
      <c r="TLL58" s="127"/>
      <c r="TLM58" s="127"/>
      <c r="TLN58" s="127"/>
      <c r="TLO58" s="127"/>
      <c r="TLP58" s="127"/>
      <c r="TLQ58" s="127"/>
      <c r="TLR58" s="127"/>
      <c r="TLS58" s="127"/>
      <c r="TLT58" s="127"/>
      <c r="TLU58" s="127"/>
      <c r="TLV58" s="127"/>
      <c r="TLW58" s="127"/>
      <c r="TLX58" s="127"/>
      <c r="TLY58" s="127"/>
      <c r="TLZ58" s="127"/>
      <c r="TMA58" s="127"/>
      <c r="TMB58" s="127"/>
      <c r="TMC58" s="127"/>
      <c r="TMD58" s="127"/>
      <c r="TME58" s="127"/>
      <c r="TMF58" s="127"/>
      <c r="TMG58" s="127"/>
      <c r="TMH58" s="127"/>
      <c r="TMI58" s="127"/>
      <c r="TMJ58" s="127"/>
      <c r="TMK58" s="127"/>
      <c r="TML58" s="127"/>
      <c r="TMM58" s="127"/>
      <c r="TMN58" s="127"/>
      <c r="TMO58" s="127"/>
      <c r="TMP58" s="127"/>
      <c r="TMQ58" s="127"/>
      <c r="TMR58" s="127"/>
      <c r="TMS58" s="127"/>
      <c r="TMT58" s="127"/>
      <c r="TMU58" s="127"/>
      <c r="TMV58" s="127"/>
      <c r="TMW58" s="127"/>
      <c r="TMX58" s="127"/>
      <c r="TMY58" s="127"/>
      <c r="TMZ58" s="127"/>
      <c r="TNA58" s="127"/>
      <c r="TNB58" s="127"/>
      <c r="TNC58" s="127"/>
      <c r="TND58" s="127"/>
      <c r="TNE58" s="127"/>
      <c r="TNF58" s="127"/>
      <c r="TNG58" s="127"/>
      <c r="TNH58" s="127"/>
      <c r="TNI58" s="127"/>
      <c r="TNJ58" s="127"/>
      <c r="TNK58" s="127"/>
      <c r="TNL58" s="127"/>
      <c r="TNM58" s="127"/>
      <c r="TNN58" s="127"/>
      <c r="TNO58" s="127"/>
      <c r="TNP58" s="127"/>
      <c r="TNQ58" s="127"/>
      <c r="TNR58" s="127"/>
      <c r="TNS58" s="127"/>
      <c r="TNT58" s="127"/>
      <c r="TNU58" s="127"/>
      <c r="TNV58" s="127"/>
      <c r="TNW58" s="127"/>
      <c r="TNX58" s="127"/>
      <c r="TNY58" s="127"/>
      <c r="TNZ58" s="127"/>
      <c r="TOA58" s="127"/>
      <c r="TOB58" s="127"/>
      <c r="TOC58" s="127"/>
      <c r="TOD58" s="127"/>
      <c r="TOE58" s="127"/>
      <c r="TOF58" s="127"/>
      <c r="TOG58" s="127"/>
      <c r="TOH58" s="127"/>
      <c r="TOI58" s="127"/>
      <c r="TOJ58" s="127"/>
      <c r="TOK58" s="127"/>
      <c r="TOL58" s="127"/>
      <c r="TOM58" s="127"/>
      <c r="TON58" s="127"/>
      <c r="TOO58" s="127"/>
      <c r="TOP58" s="127"/>
      <c r="TOQ58" s="127"/>
      <c r="TOR58" s="127"/>
      <c r="TOS58" s="127"/>
      <c r="TOT58" s="127"/>
      <c r="TOU58" s="127"/>
      <c r="TOV58" s="127"/>
      <c r="TOW58" s="127"/>
      <c r="TOX58" s="127"/>
      <c r="TOY58" s="127"/>
      <c r="TOZ58" s="127"/>
      <c r="TPA58" s="127"/>
      <c r="TPB58" s="127"/>
      <c r="TPC58" s="127"/>
      <c r="TPD58" s="127"/>
      <c r="TPE58" s="127"/>
      <c r="TPF58" s="127"/>
      <c r="TPG58" s="127"/>
      <c r="TPH58" s="127"/>
      <c r="TPI58" s="127"/>
      <c r="TPJ58" s="127"/>
      <c r="TPK58" s="127"/>
      <c r="TPL58" s="127"/>
      <c r="TPM58" s="127"/>
      <c r="TPN58" s="127"/>
      <c r="TPO58" s="127"/>
      <c r="TPP58" s="127"/>
      <c r="TPQ58" s="127"/>
      <c r="TPR58" s="127"/>
      <c r="TPS58" s="127"/>
      <c r="TPT58" s="127"/>
      <c r="TPU58" s="127"/>
      <c r="TPV58" s="127"/>
      <c r="TPW58" s="127"/>
      <c r="TPX58" s="127"/>
      <c r="TPY58" s="127"/>
      <c r="TPZ58" s="127"/>
      <c r="TQA58" s="127"/>
      <c r="TQB58" s="127"/>
      <c r="TQC58" s="127"/>
      <c r="TQD58" s="127"/>
      <c r="TQE58" s="127"/>
      <c r="TQF58" s="127"/>
      <c r="TQG58" s="127"/>
      <c r="TQH58" s="127"/>
      <c r="TQI58" s="127"/>
      <c r="TQJ58" s="127"/>
      <c r="TQK58" s="127"/>
      <c r="TQL58" s="127"/>
      <c r="TQM58" s="127"/>
      <c r="TQN58" s="127"/>
      <c r="TQO58" s="127"/>
      <c r="TQP58" s="127"/>
      <c r="TQQ58" s="127"/>
      <c r="TQR58" s="127"/>
      <c r="TQS58" s="127"/>
      <c r="TQT58" s="127"/>
      <c r="TQU58" s="127"/>
      <c r="TQV58" s="127"/>
      <c r="TQW58" s="127"/>
      <c r="TQX58" s="127"/>
      <c r="TQY58" s="127"/>
      <c r="TQZ58" s="127"/>
      <c r="TRA58" s="127"/>
      <c r="TRB58" s="127"/>
      <c r="TRC58" s="127"/>
      <c r="TRD58" s="127"/>
      <c r="TRE58" s="127"/>
      <c r="TRF58" s="127"/>
      <c r="TRG58" s="127"/>
      <c r="TRH58" s="127"/>
      <c r="TRI58" s="127"/>
      <c r="TRJ58" s="127"/>
      <c r="TRK58" s="127"/>
      <c r="TRL58" s="127"/>
      <c r="TRM58" s="127"/>
      <c r="TRN58" s="127"/>
      <c r="TRO58" s="127"/>
      <c r="TRP58" s="127"/>
      <c r="TRQ58" s="127"/>
      <c r="TRR58" s="127"/>
      <c r="TRS58" s="127"/>
      <c r="TRT58" s="127"/>
      <c r="TRU58" s="127"/>
      <c r="TRV58" s="127"/>
      <c r="TRW58" s="127"/>
      <c r="TRX58" s="127"/>
      <c r="TRY58" s="127"/>
      <c r="TRZ58" s="127"/>
      <c r="TSA58" s="127"/>
      <c r="TSB58" s="127"/>
      <c r="TSC58" s="127"/>
      <c r="TSD58" s="127"/>
      <c r="TSE58" s="127"/>
      <c r="TSF58" s="127"/>
      <c r="TSG58" s="127"/>
      <c r="TSH58" s="127"/>
      <c r="TSI58" s="127"/>
      <c r="TSJ58" s="127"/>
      <c r="TSK58" s="127"/>
      <c r="TSL58" s="127"/>
      <c r="TSM58" s="127"/>
      <c r="TSN58" s="127"/>
      <c r="TSO58" s="127"/>
      <c r="TSP58" s="127"/>
      <c r="TSQ58" s="127"/>
      <c r="TSR58" s="127"/>
      <c r="TSS58" s="127"/>
      <c r="TST58" s="127"/>
      <c r="TSU58" s="127"/>
      <c r="TSV58" s="127"/>
      <c r="TSW58" s="127"/>
      <c r="TSX58" s="127"/>
      <c r="TSY58" s="127"/>
      <c r="TSZ58" s="127"/>
      <c r="TTA58" s="127"/>
      <c r="TTB58" s="127"/>
      <c r="TTC58" s="127"/>
      <c r="TTD58" s="127"/>
      <c r="TTE58" s="127"/>
      <c r="TTF58" s="127"/>
      <c r="TTG58" s="127"/>
      <c r="TTH58" s="127"/>
      <c r="TTI58" s="127"/>
      <c r="TTJ58" s="127"/>
      <c r="TTK58" s="127"/>
      <c r="TTL58" s="127"/>
      <c r="TTM58" s="127"/>
      <c r="TTN58" s="127"/>
      <c r="TTO58" s="127"/>
      <c r="TTP58" s="127"/>
      <c r="TTQ58" s="127"/>
      <c r="TTR58" s="127"/>
      <c r="TTS58" s="127"/>
      <c r="TTT58" s="127"/>
      <c r="TTU58" s="127"/>
      <c r="TTV58" s="127"/>
      <c r="TTW58" s="127"/>
      <c r="TTX58" s="127"/>
      <c r="TTY58" s="127"/>
      <c r="TTZ58" s="127"/>
      <c r="TUA58" s="127"/>
      <c r="TUB58" s="127"/>
      <c r="TUC58" s="127"/>
      <c r="TUD58" s="127"/>
      <c r="TUE58" s="127"/>
      <c r="TUF58" s="127"/>
      <c r="TUG58" s="127"/>
      <c r="TUH58" s="127"/>
      <c r="TUI58" s="127"/>
      <c r="TUJ58" s="127"/>
      <c r="TUK58" s="127"/>
      <c r="TUL58" s="127"/>
      <c r="TUM58" s="127"/>
      <c r="TUN58" s="127"/>
      <c r="TUO58" s="127"/>
      <c r="TUP58" s="127"/>
      <c r="TUQ58" s="127"/>
      <c r="TUR58" s="127"/>
      <c r="TUS58" s="127"/>
      <c r="TUT58" s="127"/>
      <c r="TUU58" s="127"/>
      <c r="TUV58" s="127"/>
      <c r="TUW58" s="127"/>
      <c r="TUX58" s="127"/>
      <c r="TUY58" s="127"/>
      <c r="TUZ58" s="127"/>
      <c r="TVA58" s="127"/>
      <c r="TVB58" s="127"/>
      <c r="TVC58" s="127"/>
      <c r="TVD58" s="127"/>
      <c r="TVE58" s="127"/>
      <c r="TVF58" s="127"/>
      <c r="TVG58" s="127"/>
      <c r="TVH58" s="127"/>
      <c r="TVI58" s="127"/>
      <c r="TVJ58" s="127"/>
      <c r="TVK58" s="127"/>
      <c r="TVL58" s="127"/>
      <c r="TVM58" s="127"/>
      <c r="TVN58" s="127"/>
      <c r="TVO58" s="127"/>
      <c r="TVP58" s="127"/>
      <c r="TVQ58" s="127"/>
      <c r="TVR58" s="127"/>
      <c r="TVS58" s="127"/>
      <c r="TVT58" s="127"/>
      <c r="TVU58" s="127"/>
      <c r="TVV58" s="127"/>
      <c r="TVW58" s="127"/>
      <c r="TVX58" s="127"/>
      <c r="TVY58" s="127"/>
      <c r="TVZ58" s="127"/>
      <c r="TWA58" s="127"/>
      <c r="TWB58" s="127"/>
      <c r="TWC58" s="127"/>
      <c r="TWD58" s="127"/>
      <c r="TWE58" s="127"/>
      <c r="TWF58" s="127"/>
      <c r="TWG58" s="127"/>
      <c r="TWH58" s="127"/>
      <c r="TWI58" s="127"/>
      <c r="TWJ58" s="127"/>
      <c r="TWK58" s="127"/>
      <c r="TWL58" s="127"/>
      <c r="TWM58" s="127"/>
      <c r="TWN58" s="127"/>
      <c r="TWO58" s="127"/>
      <c r="TWP58" s="127"/>
      <c r="TWQ58" s="127"/>
      <c r="TWR58" s="127"/>
      <c r="TWS58" s="127"/>
      <c r="TWT58" s="127"/>
      <c r="TWU58" s="127"/>
      <c r="TWV58" s="127"/>
      <c r="TWW58" s="127"/>
      <c r="TWX58" s="127"/>
      <c r="TWY58" s="127"/>
      <c r="TWZ58" s="127"/>
      <c r="TXA58" s="127"/>
      <c r="TXB58" s="127"/>
      <c r="TXC58" s="127"/>
      <c r="TXD58" s="127"/>
      <c r="TXE58" s="127"/>
      <c r="TXF58" s="127"/>
      <c r="TXG58" s="127"/>
      <c r="TXH58" s="127"/>
      <c r="TXI58" s="127"/>
      <c r="TXJ58" s="127"/>
      <c r="TXK58" s="127"/>
      <c r="TXL58" s="127"/>
      <c r="TXM58" s="127"/>
      <c r="TXN58" s="127"/>
      <c r="TXO58" s="127"/>
      <c r="TXP58" s="127"/>
      <c r="TXQ58" s="127"/>
      <c r="TXR58" s="127"/>
      <c r="TXS58" s="127"/>
      <c r="TXT58" s="127"/>
      <c r="TXU58" s="127"/>
      <c r="TXV58" s="127"/>
      <c r="TXW58" s="127"/>
      <c r="TXX58" s="127"/>
      <c r="TXY58" s="127"/>
      <c r="TXZ58" s="127"/>
      <c r="TYA58" s="127"/>
      <c r="TYB58" s="127"/>
      <c r="TYC58" s="127"/>
      <c r="TYD58" s="127"/>
      <c r="TYE58" s="127"/>
      <c r="TYF58" s="127"/>
      <c r="TYG58" s="127"/>
      <c r="TYH58" s="127"/>
      <c r="TYI58" s="127"/>
      <c r="TYJ58" s="127"/>
      <c r="TYK58" s="127"/>
      <c r="TYL58" s="127"/>
      <c r="TYM58" s="127"/>
      <c r="TYN58" s="127"/>
      <c r="TYO58" s="127"/>
      <c r="TYP58" s="127"/>
      <c r="TYQ58" s="127"/>
      <c r="TYR58" s="127"/>
      <c r="TYS58" s="127"/>
      <c r="TYT58" s="127"/>
      <c r="TYU58" s="127"/>
      <c r="TYV58" s="127"/>
      <c r="TYW58" s="127"/>
      <c r="TYX58" s="127"/>
      <c r="TYY58" s="127"/>
      <c r="TYZ58" s="127"/>
      <c r="TZA58" s="127"/>
      <c r="TZB58" s="127"/>
      <c r="TZC58" s="127"/>
      <c r="TZD58" s="127"/>
      <c r="TZE58" s="127"/>
      <c r="TZF58" s="127"/>
      <c r="TZG58" s="127"/>
      <c r="TZH58" s="127"/>
      <c r="TZI58" s="127"/>
      <c r="TZJ58" s="127"/>
      <c r="TZK58" s="127"/>
      <c r="TZL58" s="127"/>
      <c r="TZM58" s="127"/>
      <c r="TZN58" s="127"/>
      <c r="TZO58" s="127"/>
      <c r="TZP58" s="127"/>
      <c r="TZQ58" s="127"/>
      <c r="TZR58" s="127"/>
      <c r="TZS58" s="127"/>
      <c r="TZT58" s="127"/>
      <c r="TZU58" s="127"/>
      <c r="TZV58" s="127"/>
      <c r="TZW58" s="127"/>
      <c r="TZX58" s="127"/>
      <c r="TZY58" s="127"/>
      <c r="TZZ58" s="127"/>
      <c r="UAA58" s="127"/>
      <c r="UAB58" s="127"/>
      <c r="UAC58" s="127"/>
      <c r="UAD58" s="127"/>
      <c r="UAE58" s="127"/>
      <c r="UAF58" s="127"/>
      <c r="UAG58" s="127"/>
      <c r="UAH58" s="127"/>
      <c r="UAI58" s="127"/>
      <c r="UAJ58" s="127"/>
      <c r="UAK58" s="127"/>
      <c r="UAL58" s="127"/>
      <c r="UAM58" s="127"/>
      <c r="UAN58" s="127"/>
      <c r="UAO58" s="127"/>
      <c r="UAP58" s="127"/>
      <c r="UAQ58" s="127"/>
      <c r="UAR58" s="127"/>
      <c r="UAS58" s="127"/>
      <c r="UAT58" s="127"/>
      <c r="UAU58" s="127"/>
      <c r="UAV58" s="127"/>
      <c r="UAW58" s="127"/>
      <c r="UAX58" s="127"/>
      <c r="UAY58" s="127"/>
      <c r="UAZ58" s="127"/>
      <c r="UBA58" s="127"/>
      <c r="UBB58" s="127"/>
      <c r="UBC58" s="127"/>
      <c r="UBD58" s="127"/>
      <c r="UBE58" s="127"/>
      <c r="UBF58" s="127"/>
      <c r="UBG58" s="127"/>
      <c r="UBH58" s="127"/>
      <c r="UBI58" s="127"/>
      <c r="UBJ58" s="127"/>
      <c r="UBK58" s="127"/>
      <c r="UBL58" s="127"/>
      <c r="UBM58" s="127"/>
      <c r="UBN58" s="127"/>
      <c r="UBO58" s="127"/>
      <c r="UBP58" s="127"/>
      <c r="UBQ58" s="127"/>
      <c r="UBR58" s="127"/>
      <c r="UBS58" s="127"/>
      <c r="UBT58" s="127"/>
      <c r="UBU58" s="127"/>
      <c r="UBV58" s="127"/>
      <c r="UBW58" s="127"/>
      <c r="UBX58" s="127"/>
      <c r="UBY58" s="127"/>
      <c r="UBZ58" s="127"/>
      <c r="UCA58" s="127"/>
      <c r="UCB58" s="127"/>
      <c r="UCC58" s="127"/>
      <c r="UCD58" s="127"/>
      <c r="UCE58" s="127"/>
      <c r="UCF58" s="127"/>
      <c r="UCG58" s="127"/>
      <c r="UCH58" s="127"/>
      <c r="UCI58" s="127"/>
      <c r="UCJ58" s="127"/>
      <c r="UCK58" s="127"/>
      <c r="UCL58" s="127"/>
      <c r="UCM58" s="127"/>
      <c r="UCN58" s="127"/>
      <c r="UCO58" s="127"/>
      <c r="UCP58" s="127"/>
      <c r="UCQ58" s="127"/>
      <c r="UCR58" s="127"/>
      <c r="UCS58" s="127"/>
      <c r="UCT58" s="127"/>
      <c r="UCU58" s="127"/>
      <c r="UCV58" s="127"/>
      <c r="UCW58" s="127"/>
      <c r="UCX58" s="127"/>
      <c r="UCY58" s="127"/>
      <c r="UCZ58" s="127"/>
      <c r="UDA58" s="127"/>
      <c r="UDB58" s="127"/>
      <c r="UDC58" s="127"/>
      <c r="UDD58" s="127"/>
      <c r="UDE58" s="127"/>
      <c r="UDF58" s="127"/>
      <c r="UDG58" s="127"/>
      <c r="UDH58" s="127"/>
      <c r="UDI58" s="127"/>
      <c r="UDJ58" s="127"/>
      <c r="UDK58" s="127"/>
      <c r="UDL58" s="127"/>
      <c r="UDM58" s="127"/>
      <c r="UDN58" s="127"/>
      <c r="UDO58" s="127"/>
      <c r="UDP58" s="127"/>
      <c r="UDQ58" s="127"/>
      <c r="UDR58" s="127"/>
      <c r="UDS58" s="127"/>
      <c r="UDT58" s="127"/>
      <c r="UDU58" s="127"/>
      <c r="UDV58" s="127"/>
      <c r="UDW58" s="127"/>
      <c r="UDX58" s="127"/>
      <c r="UDY58" s="127"/>
      <c r="UDZ58" s="127"/>
      <c r="UEA58" s="127"/>
      <c r="UEB58" s="127"/>
      <c r="UEC58" s="127"/>
      <c r="UED58" s="127"/>
      <c r="UEE58" s="127"/>
      <c r="UEF58" s="127"/>
      <c r="UEG58" s="127"/>
      <c r="UEH58" s="127"/>
      <c r="UEI58" s="127"/>
      <c r="UEJ58" s="127"/>
      <c r="UEK58" s="127"/>
      <c r="UEL58" s="127"/>
      <c r="UEM58" s="127"/>
      <c r="UEN58" s="127"/>
      <c r="UEO58" s="127"/>
      <c r="UEP58" s="127"/>
      <c r="UEQ58" s="127"/>
      <c r="UER58" s="127"/>
      <c r="UES58" s="127"/>
      <c r="UET58" s="127"/>
      <c r="UEU58" s="127"/>
      <c r="UEV58" s="127"/>
      <c r="UEW58" s="127"/>
      <c r="UEX58" s="127"/>
      <c r="UEY58" s="127"/>
      <c r="UEZ58" s="127"/>
      <c r="UFA58" s="127"/>
      <c r="UFB58" s="127"/>
      <c r="UFC58" s="127"/>
      <c r="UFD58" s="127"/>
      <c r="UFE58" s="127"/>
      <c r="UFF58" s="127"/>
      <c r="UFG58" s="127"/>
      <c r="UFH58" s="127"/>
      <c r="UFI58" s="127"/>
      <c r="UFJ58" s="127"/>
      <c r="UFK58" s="127"/>
      <c r="UFL58" s="127"/>
      <c r="UFM58" s="127"/>
      <c r="UFN58" s="127"/>
      <c r="UFO58" s="127"/>
      <c r="UFP58" s="127"/>
      <c r="UFQ58" s="127"/>
      <c r="UFR58" s="127"/>
      <c r="UFS58" s="127"/>
      <c r="UFT58" s="127"/>
      <c r="UFU58" s="127"/>
      <c r="UFV58" s="127"/>
      <c r="UFW58" s="127"/>
      <c r="UFX58" s="127"/>
      <c r="UFY58" s="127"/>
      <c r="UFZ58" s="127"/>
      <c r="UGA58" s="127"/>
      <c r="UGB58" s="127"/>
      <c r="UGC58" s="127"/>
      <c r="UGD58" s="127"/>
      <c r="UGE58" s="127"/>
      <c r="UGF58" s="127"/>
      <c r="UGG58" s="127"/>
      <c r="UGH58" s="127"/>
      <c r="UGI58" s="127"/>
      <c r="UGJ58" s="127"/>
      <c r="UGK58" s="127"/>
      <c r="UGL58" s="127"/>
      <c r="UGM58" s="127"/>
      <c r="UGN58" s="127"/>
      <c r="UGO58" s="127"/>
      <c r="UGP58" s="127"/>
      <c r="UGQ58" s="127"/>
      <c r="UGR58" s="127"/>
      <c r="UGS58" s="127"/>
      <c r="UGT58" s="127"/>
      <c r="UGU58" s="127"/>
      <c r="UGV58" s="127"/>
      <c r="UGW58" s="127"/>
      <c r="UGX58" s="127"/>
      <c r="UGY58" s="127"/>
      <c r="UGZ58" s="127"/>
      <c r="UHA58" s="127"/>
      <c r="UHB58" s="127"/>
      <c r="UHC58" s="127"/>
      <c r="UHD58" s="127"/>
      <c r="UHE58" s="127"/>
      <c r="UHF58" s="127"/>
      <c r="UHG58" s="127"/>
      <c r="UHH58" s="127"/>
      <c r="UHI58" s="127"/>
      <c r="UHJ58" s="127"/>
      <c r="UHK58" s="127"/>
      <c r="UHL58" s="127"/>
      <c r="UHM58" s="127"/>
      <c r="UHN58" s="127"/>
      <c r="UHO58" s="127"/>
      <c r="UHP58" s="127"/>
      <c r="UHQ58" s="127"/>
      <c r="UHR58" s="127"/>
      <c r="UHS58" s="127"/>
      <c r="UHT58" s="127"/>
      <c r="UHU58" s="127"/>
      <c r="UHV58" s="127"/>
      <c r="UHW58" s="127"/>
      <c r="UHX58" s="127"/>
      <c r="UHY58" s="127"/>
      <c r="UHZ58" s="127"/>
      <c r="UIA58" s="127"/>
      <c r="UIB58" s="127"/>
      <c r="UIC58" s="127"/>
      <c r="UID58" s="127"/>
      <c r="UIE58" s="127"/>
      <c r="UIF58" s="127"/>
      <c r="UIG58" s="127"/>
      <c r="UIH58" s="127"/>
      <c r="UII58" s="127"/>
      <c r="UIJ58" s="127"/>
      <c r="UIK58" s="127"/>
      <c r="UIL58" s="127"/>
      <c r="UIM58" s="127"/>
      <c r="UIN58" s="127"/>
      <c r="UIO58" s="127"/>
      <c r="UIP58" s="127"/>
      <c r="UIQ58" s="127"/>
      <c r="UIR58" s="127"/>
      <c r="UIS58" s="127"/>
      <c r="UIT58" s="127"/>
      <c r="UIU58" s="127"/>
      <c r="UIV58" s="127"/>
      <c r="UIW58" s="127"/>
      <c r="UIX58" s="127"/>
      <c r="UIY58" s="127"/>
      <c r="UIZ58" s="127"/>
      <c r="UJA58" s="127"/>
      <c r="UJB58" s="127"/>
      <c r="UJC58" s="127"/>
      <c r="UJD58" s="127"/>
      <c r="UJE58" s="127"/>
      <c r="UJF58" s="127"/>
      <c r="UJG58" s="127"/>
      <c r="UJH58" s="127"/>
      <c r="UJI58" s="127"/>
      <c r="UJJ58" s="127"/>
      <c r="UJK58" s="127"/>
      <c r="UJL58" s="127"/>
      <c r="UJM58" s="127"/>
      <c r="UJN58" s="127"/>
      <c r="UJO58" s="127"/>
      <c r="UJP58" s="127"/>
      <c r="UJQ58" s="127"/>
      <c r="UJR58" s="127"/>
      <c r="UJS58" s="127"/>
      <c r="UJT58" s="127"/>
      <c r="UJU58" s="127"/>
      <c r="UJV58" s="127"/>
      <c r="UJW58" s="127"/>
      <c r="UJX58" s="127"/>
      <c r="UJY58" s="127"/>
      <c r="UJZ58" s="127"/>
      <c r="UKA58" s="127"/>
      <c r="UKB58" s="127"/>
      <c r="UKC58" s="127"/>
      <c r="UKD58" s="127"/>
      <c r="UKE58" s="127"/>
      <c r="UKF58" s="127"/>
      <c r="UKG58" s="127"/>
      <c r="UKH58" s="127"/>
      <c r="UKI58" s="127"/>
      <c r="UKJ58" s="127"/>
      <c r="UKK58" s="127"/>
      <c r="UKL58" s="127"/>
      <c r="UKM58" s="127"/>
      <c r="UKN58" s="127"/>
      <c r="UKO58" s="127"/>
      <c r="UKP58" s="127"/>
      <c r="UKQ58" s="127"/>
      <c r="UKR58" s="127"/>
      <c r="UKS58" s="127"/>
      <c r="UKT58" s="127"/>
      <c r="UKU58" s="127"/>
      <c r="UKV58" s="127"/>
      <c r="UKW58" s="127"/>
      <c r="UKX58" s="127"/>
      <c r="UKY58" s="127"/>
      <c r="UKZ58" s="127"/>
      <c r="ULA58" s="127"/>
      <c r="ULB58" s="127"/>
      <c r="ULC58" s="127"/>
      <c r="ULD58" s="127"/>
      <c r="ULE58" s="127"/>
      <c r="ULF58" s="127"/>
      <c r="ULG58" s="127"/>
      <c r="ULH58" s="127"/>
      <c r="ULI58" s="127"/>
      <c r="ULJ58" s="127"/>
      <c r="ULK58" s="127"/>
      <c r="ULL58" s="127"/>
      <c r="ULM58" s="127"/>
      <c r="ULN58" s="127"/>
      <c r="ULO58" s="127"/>
      <c r="ULP58" s="127"/>
      <c r="ULQ58" s="127"/>
      <c r="ULR58" s="127"/>
      <c r="ULS58" s="127"/>
      <c r="ULT58" s="127"/>
      <c r="ULU58" s="127"/>
      <c r="ULV58" s="127"/>
      <c r="ULW58" s="127"/>
      <c r="ULX58" s="127"/>
      <c r="ULY58" s="127"/>
      <c r="ULZ58" s="127"/>
      <c r="UMA58" s="127"/>
      <c r="UMB58" s="127"/>
      <c r="UMC58" s="127"/>
      <c r="UMD58" s="127"/>
      <c r="UME58" s="127"/>
      <c r="UMF58" s="127"/>
      <c r="UMG58" s="127"/>
      <c r="UMH58" s="127"/>
      <c r="UMI58" s="127"/>
      <c r="UMJ58" s="127"/>
      <c r="UMK58" s="127"/>
      <c r="UML58" s="127"/>
      <c r="UMM58" s="127"/>
      <c r="UMN58" s="127"/>
      <c r="UMO58" s="127"/>
      <c r="UMP58" s="127"/>
      <c r="UMQ58" s="127"/>
      <c r="UMR58" s="127"/>
      <c r="UMS58" s="127"/>
      <c r="UMT58" s="127"/>
      <c r="UMU58" s="127"/>
      <c r="UMV58" s="127"/>
      <c r="UMW58" s="127"/>
      <c r="UMX58" s="127"/>
      <c r="UMY58" s="127"/>
      <c r="UMZ58" s="127"/>
      <c r="UNA58" s="127"/>
      <c r="UNB58" s="127"/>
      <c r="UNC58" s="127"/>
      <c r="UND58" s="127"/>
      <c r="UNE58" s="127"/>
      <c r="UNF58" s="127"/>
      <c r="UNG58" s="127"/>
      <c r="UNH58" s="127"/>
      <c r="UNI58" s="127"/>
      <c r="UNJ58" s="127"/>
      <c r="UNK58" s="127"/>
      <c r="UNL58" s="127"/>
      <c r="UNM58" s="127"/>
      <c r="UNN58" s="127"/>
      <c r="UNO58" s="127"/>
      <c r="UNP58" s="127"/>
      <c r="UNQ58" s="127"/>
      <c r="UNR58" s="127"/>
      <c r="UNS58" s="127"/>
      <c r="UNT58" s="127"/>
      <c r="UNU58" s="127"/>
      <c r="UNV58" s="127"/>
      <c r="UNW58" s="127"/>
      <c r="UNX58" s="127"/>
      <c r="UNY58" s="127"/>
      <c r="UNZ58" s="127"/>
      <c r="UOA58" s="127"/>
      <c r="UOB58" s="127"/>
      <c r="UOC58" s="127"/>
      <c r="UOD58" s="127"/>
      <c r="UOE58" s="127"/>
      <c r="UOF58" s="127"/>
      <c r="UOG58" s="127"/>
      <c r="UOH58" s="127"/>
      <c r="UOI58" s="127"/>
      <c r="UOJ58" s="127"/>
      <c r="UOK58" s="127"/>
      <c r="UOL58" s="127"/>
      <c r="UOM58" s="127"/>
      <c r="UON58" s="127"/>
      <c r="UOO58" s="127"/>
      <c r="UOP58" s="127"/>
      <c r="UOQ58" s="127"/>
      <c r="UOR58" s="127"/>
      <c r="UOS58" s="127"/>
      <c r="UOT58" s="127"/>
      <c r="UOU58" s="127"/>
      <c r="UOV58" s="127"/>
      <c r="UOW58" s="127"/>
      <c r="UOX58" s="127"/>
      <c r="UOY58" s="127"/>
      <c r="UOZ58" s="127"/>
      <c r="UPA58" s="127"/>
      <c r="UPB58" s="127"/>
      <c r="UPC58" s="127"/>
      <c r="UPD58" s="127"/>
      <c r="UPE58" s="127"/>
      <c r="UPF58" s="127"/>
      <c r="UPG58" s="127"/>
      <c r="UPH58" s="127"/>
      <c r="UPI58" s="127"/>
      <c r="UPJ58" s="127"/>
      <c r="UPK58" s="127"/>
      <c r="UPL58" s="127"/>
      <c r="UPM58" s="127"/>
      <c r="UPN58" s="127"/>
      <c r="UPO58" s="127"/>
      <c r="UPP58" s="127"/>
      <c r="UPQ58" s="127"/>
      <c r="UPR58" s="127"/>
      <c r="UPS58" s="127"/>
      <c r="UPT58" s="127"/>
      <c r="UPU58" s="127"/>
      <c r="UPV58" s="127"/>
      <c r="UPW58" s="127"/>
      <c r="UPX58" s="127"/>
      <c r="UPY58" s="127"/>
      <c r="UPZ58" s="127"/>
      <c r="UQA58" s="127"/>
      <c r="UQB58" s="127"/>
      <c r="UQC58" s="127"/>
      <c r="UQD58" s="127"/>
      <c r="UQE58" s="127"/>
      <c r="UQF58" s="127"/>
      <c r="UQG58" s="127"/>
      <c r="UQH58" s="127"/>
      <c r="UQI58" s="127"/>
      <c r="UQJ58" s="127"/>
      <c r="UQK58" s="127"/>
      <c r="UQL58" s="127"/>
      <c r="UQM58" s="127"/>
      <c r="UQN58" s="127"/>
      <c r="UQO58" s="127"/>
      <c r="UQP58" s="127"/>
      <c r="UQQ58" s="127"/>
      <c r="UQR58" s="127"/>
      <c r="UQS58" s="127"/>
      <c r="UQT58" s="127"/>
      <c r="UQU58" s="127"/>
      <c r="UQV58" s="127"/>
      <c r="UQW58" s="127"/>
      <c r="UQX58" s="127"/>
      <c r="UQY58" s="127"/>
      <c r="UQZ58" s="127"/>
      <c r="URA58" s="127"/>
      <c r="URB58" s="127"/>
      <c r="URC58" s="127"/>
      <c r="URD58" s="127"/>
      <c r="URE58" s="127"/>
      <c r="URF58" s="127"/>
      <c r="URG58" s="127"/>
      <c r="URH58" s="127"/>
      <c r="URI58" s="127"/>
      <c r="URJ58" s="127"/>
      <c r="URK58" s="127"/>
      <c r="URL58" s="127"/>
      <c r="URM58" s="127"/>
      <c r="URN58" s="127"/>
      <c r="URO58" s="127"/>
      <c r="URP58" s="127"/>
      <c r="URQ58" s="127"/>
      <c r="URR58" s="127"/>
      <c r="URS58" s="127"/>
      <c r="URT58" s="127"/>
      <c r="URU58" s="127"/>
      <c r="URV58" s="127"/>
      <c r="URW58" s="127"/>
      <c r="URX58" s="127"/>
      <c r="URY58" s="127"/>
      <c r="URZ58" s="127"/>
      <c r="USA58" s="127"/>
      <c r="USB58" s="127"/>
      <c r="USC58" s="127"/>
      <c r="USD58" s="127"/>
      <c r="USE58" s="127"/>
      <c r="USF58" s="127"/>
      <c r="USG58" s="127"/>
      <c r="USH58" s="127"/>
      <c r="USI58" s="127"/>
      <c r="USJ58" s="127"/>
      <c r="USK58" s="127"/>
      <c r="USL58" s="127"/>
      <c r="USM58" s="127"/>
      <c r="USN58" s="127"/>
      <c r="USO58" s="127"/>
      <c r="USP58" s="127"/>
      <c r="USQ58" s="127"/>
      <c r="USR58" s="127"/>
      <c r="USS58" s="127"/>
      <c r="UST58" s="127"/>
      <c r="USU58" s="127"/>
      <c r="USV58" s="127"/>
      <c r="USW58" s="127"/>
      <c r="USX58" s="127"/>
      <c r="USY58" s="127"/>
      <c r="USZ58" s="127"/>
      <c r="UTA58" s="127"/>
      <c r="UTB58" s="127"/>
      <c r="UTC58" s="127"/>
      <c r="UTD58" s="127"/>
      <c r="UTE58" s="127"/>
      <c r="UTF58" s="127"/>
      <c r="UTG58" s="127"/>
      <c r="UTH58" s="127"/>
      <c r="UTI58" s="127"/>
      <c r="UTJ58" s="127"/>
      <c r="UTK58" s="127"/>
      <c r="UTL58" s="127"/>
      <c r="UTM58" s="127"/>
      <c r="UTN58" s="127"/>
      <c r="UTO58" s="127"/>
      <c r="UTP58" s="127"/>
      <c r="UTQ58" s="127"/>
      <c r="UTR58" s="127"/>
      <c r="UTS58" s="127"/>
      <c r="UTT58" s="127"/>
      <c r="UTU58" s="127"/>
      <c r="UTV58" s="127"/>
      <c r="UTW58" s="127"/>
      <c r="UTX58" s="127"/>
      <c r="UTY58" s="127"/>
      <c r="UTZ58" s="127"/>
      <c r="UUA58" s="127"/>
      <c r="UUB58" s="127"/>
      <c r="UUC58" s="127"/>
      <c r="UUD58" s="127"/>
      <c r="UUE58" s="127"/>
      <c r="UUF58" s="127"/>
      <c r="UUG58" s="127"/>
      <c r="UUH58" s="127"/>
      <c r="UUI58" s="127"/>
      <c r="UUJ58" s="127"/>
      <c r="UUK58" s="127"/>
      <c r="UUL58" s="127"/>
      <c r="UUM58" s="127"/>
      <c r="UUN58" s="127"/>
      <c r="UUO58" s="127"/>
      <c r="UUP58" s="127"/>
      <c r="UUQ58" s="127"/>
      <c r="UUR58" s="127"/>
      <c r="UUS58" s="127"/>
      <c r="UUT58" s="127"/>
      <c r="UUU58" s="127"/>
      <c r="UUV58" s="127"/>
      <c r="UUW58" s="127"/>
      <c r="UUX58" s="127"/>
      <c r="UUY58" s="127"/>
      <c r="UUZ58" s="127"/>
      <c r="UVA58" s="127"/>
      <c r="UVB58" s="127"/>
      <c r="UVC58" s="127"/>
      <c r="UVD58" s="127"/>
      <c r="UVE58" s="127"/>
      <c r="UVF58" s="127"/>
      <c r="UVG58" s="127"/>
      <c r="UVH58" s="127"/>
      <c r="UVI58" s="127"/>
      <c r="UVJ58" s="127"/>
      <c r="UVK58" s="127"/>
      <c r="UVL58" s="127"/>
      <c r="UVM58" s="127"/>
      <c r="UVN58" s="127"/>
      <c r="UVO58" s="127"/>
      <c r="UVP58" s="127"/>
      <c r="UVQ58" s="127"/>
      <c r="UVR58" s="127"/>
      <c r="UVS58" s="127"/>
      <c r="UVT58" s="127"/>
      <c r="UVU58" s="127"/>
      <c r="UVV58" s="127"/>
      <c r="UVW58" s="127"/>
      <c r="UVX58" s="127"/>
      <c r="UVY58" s="127"/>
      <c r="UVZ58" s="127"/>
      <c r="UWA58" s="127"/>
      <c r="UWB58" s="127"/>
      <c r="UWC58" s="127"/>
      <c r="UWD58" s="127"/>
      <c r="UWE58" s="127"/>
      <c r="UWF58" s="127"/>
      <c r="UWG58" s="127"/>
      <c r="UWH58" s="127"/>
      <c r="UWI58" s="127"/>
      <c r="UWJ58" s="127"/>
      <c r="UWK58" s="127"/>
      <c r="UWL58" s="127"/>
      <c r="UWM58" s="127"/>
      <c r="UWN58" s="127"/>
      <c r="UWO58" s="127"/>
      <c r="UWP58" s="127"/>
      <c r="UWQ58" s="127"/>
      <c r="UWR58" s="127"/>
      <c r="UWS58" s="127"/>
      <c r="UWT58" s="127"/>
      <c r="UWU58" s="127"/>
      <c r="UWV58" s="127"/>
      <c r="UWW58" s="127"/>
      <c r="UWX58" s="127"/>
      <c r="UWY58" s="127"/>
      <c r="UWZ58" s="127"/>
      <c r="UXA58" s="127"/>
      <c r="UXB58" s="127"/>
      <c r="UXC58" s="127"/>
      <c r="UXD58" s="127"/>
      <c r="UXE58" s="127"/>
      <c r="UXF58" s="127"/>
      <c r="UXG58" s="127"/>
      <c r="UXH58" s="127"/>
      <c r="UXI58" s="127"/>
      <c r="UXJ58" s="127"/>
      <c r="UXK58" s="127"/>
      <c r="UXL58" s="127"/>
      <c r="UXM58" s="127"/>
      <c r="UXN58" s="127"/>
      <c r="UXO58" s="127"/>
      <c r="UXP58" s="127"/>
      <c r="UXQ58" s="127"/>
      <c r="UXR58" s="127"/>
      <c r="UXS58" s="127"/>
      <c r="UXT58" s="127"/>
      <c r="UXU58" s="127"/>
      <c r="UXV58" s="127"/>
      <c r="UXW58" s="127"/>
      <c r="UXX58" s="127"/>
      <c r="UXY58" s="127"/>
      <c r="UXZ58" s="127"/>
      <c r="UYA58" s="127"/>
      <c r="UYB58" s="127"/>
      <c r="UYC58" s="127"/>
      <c r="UYD58" s="127"/>
      <c r="UYE58" s="127"/>
      <c r="UYF58" s="127"/>
      <c r="UYG58" s="127"/>
      <c r="UYH58" s="127"/>
      <c r="UYI58" s="127"/>
      <c r="UYJ58" s="127"/>
      <c r="UYK58" s="127"/>
      <c r="UYL58" s="127"/>
      <c r="UYM58" s="127"/>
      <c r="UYN58" s="127"/>
      <c r="UYO58" s="127"/>
      <c r="UYP58" s="127"/>
      <c r="UYQ58" s="127"/>
      <c r="UYR58" s="127"/>
      <c r="UYS58" s="127"/>
      <c r="UYT58" s="127"/>
      <c r="UYU58" s="127"/>
      <c r="UYV58" s="127"/>
      <c r="UYW58" s="127"/>
      <c r="UYX58" s="127"/>
      <c r="UYY58" s="127"/>
      <c r="UYZ58" s="127"/>
      <c r="UZA58" s="127"/>
      <c r="UZB58" s="127"/>
      <c r="UZC58" s="127"/>
      <c r="UZD58" s="127"/>
      <c r="UZE58" s="127"/>
      <c r="UZF58" s="127"/>
      <c r="UZG58" s="127"/>
      <c r="UZH58" s="127"/>
      <c r="UZI58" s="127"/>
      <c r="UZJ58" s="127"/>
      <c r="UZK58" s="127"/>
      <c r="UZL58" s="127"/>
      <c r="UZM58" s="127"/>
      <c r="UZN58" s="127"/>
      <c r="UZO58" s="127"/>
      <c r="UZP58" s="127"/>
      <c r="UZQ58" s="127"/>
      <c r="UZR58" s="127"/>
      <c r="UZS58" s="127"/>
      <c r="UZT58" s="127"/>
      <c r="UZU58" s="127"/>
      <c r="UZV58" s="127"/>
      <c r="UZW58" s="127"/>
      <c r="UZX58" s="127"/>
      <c r="UZY58" s="127"/>
      <c r="UZZ58" s="127"/>
      <c r="VAA58" s="127"/>
      <c r="VAB58" s="127"/>
      <c r="VAC58" s="127"/>
      <c r="VAD58" s="127"/>
      <c r="VAE58" s="127"/>
      <c r="VAF58" s="127"/>
      <c r="VAG58" s="127"/>
      <c r="VAH58" s="127"/>
      <c r="VAI58" s="127"/>
      <c r="VAJ58" s="127"/>
      <c r="VAK58" s="127"/>
      <c r="VAL58" s="127"/>
      <c r="VAM58" s="127"/>
      <c r="VAN58" s="127"/>
      <c r="VAO58" s="127"/>
      <c r="VAP58" s="127"/>
      <c r="VAQ58" s="127"/>
      <c r="VAR58" s="127"/>
      <c r="VAS58" s="127"/>
      <c r="VAT58" s="127"/>
      <c r="VAU58" s="127"/>
      <c r="VAV58" s="127"/>
      <c r="VAW58" s="127"/>
      <c r="VAX58" s="127"/>
      <c r="VAY58" s="127"/>
      <c r="VAZ58" s="127"/>
      <c r="VBA58" s="127"/>
      <c r="VBB58" s="127"/>
      <c r="VBC58" s="127"/>
      <c r="VBD58" s="127"/>
      <c r="VBE58" s="127"/>
      <c r="VBF58" s="127"/>
      <c r="VBG58" s="127"/>
      <c r="VBH58" s="127"/>
      <c r="VBI58" s="127"/>
      <c r="VBJ58" s="127"/>
      <c r="VBK58" s="127"/>
      <c r="VBL58" s="127"/>
      <c r="VBM58" s="127"/>
      <c r="VBN58" s="127"/>
      <c r="VBO58" s="127"/>
      <c r="VBP58" s="127"/>
      <c r="VBQ58" s="127"/>
      <c r="VBR58" s="127"/>
      <c r="VBS58" s="127"/>
      <c r="VBT58" s="127"/>
      <c r="VBU58" s="127"/>
      <c r="VBV58" s="127"/>
      <c r="VBW58" s="127"/>
      <c r="VBX58" s="127"/>
      <c r="VBY58" s="127"/>
      <c r="VBZ58" s="127"/>
      <c r="VCA58" s="127"/>
      <c r="VCB58" s="127"/>
      <c r="VCC58" s="127"/>
      <c r="VCD58" s="127"/>
      <c r="VCE58" s="127"/>
      <c r="VCF58" s="127"/>
      <c r="VCG58" s="127"/>
      <c r="VCH58" s="127"/>
      <c r="VCI58" s="127"/>
      <c r="VCJ58" s="127"/>
      <c r="VCK58" s="127"/>
      <c r="VCL58" s="127"/>
      <c r="VCM58" s="127"/>
      <c r="VCN58" s="127"/>
      <c r="VCO58" s="127"/>
      <c r="VCP58" s="127"/>
      <c r="VCQ58" s="127"/>
      <c r="VCR58" s="127"/>
      <c r="VCS58" s="127"/>
      <c r="VCT58" s="127"/>
      <c r="VCU58" s="127"/>
      <c r="VCV58" s="127"/>
      <c r="VCW58" s="127"/>
      <c r="VCX58" s="127"/>
      <c r="VCY58" s="127"/>
      <c r="VCZ58" s="127"/>
      <c r="VDA58" s="127"/>
      <c r="VDB58" s="127"/>
      <c r="VDC58" s="127"/>
      <c r="VDD58" s="127"/>
      <c r="VDE58" s="127"/>
      <c r="VDF58" s="127"/>
      <c r="VDG58" s="127"/>
      <c r="VDH58" s="127"/>
      <c r="VDI58" s="127"/>
      <c r="VDJ58" s="127"/>
      <c r="VDK58" s="127"/>
      <c r="VDL58" s="127"/>
      <c r="VDM58" s="127"/>
      <c r="VDN58" s="127"/>
      <c r="VDO58" s="127"/>
      <c r="VDP58" s="127"/>
      <c r="VDQ58" s="127"/>
      <c r="VDR58" s="127"/>
      <c r="VDS58" s="127"/>
      <c r="VDT58" s="127"/>
      <c r="VDU58" s="127"/>
      <c r="VDV58" s="127"/>
      <c r="VDW58" s="127"/>
      <c r="VDX58" s="127"/>
      <c r="VDY58" s="127"/>
      <c r="VDZ58" s="127"/>
      <c r="VEA58" s="127"/>
      <c r="VEB58" s="127"/>
      <c r="VEC58" s="127"/>
      <c r="VED58" s="127"/>
      <c r="VEE58" s="127"/>
      <c r="VEF58" s="127"/>
      <c r="VEG58" s="127"/>
      <c r="VEH58" s="127"/>
      <c r="VEI58" s="127"/>
      <c r="VEJ58" s="127"/>
      <c r="VEK58" s="127"/>
      <c r="VEL58" s="127"/>
      <c r="VEM58" s="127"/>
      <c r="VEN58" s="127"/>
      <c r="VEO58" s="127"/>
      <c r="VEP58" s="127"/>
      <c r="VEQ58" s="127"/>
      <c r="VER58" s="127"/>
      <c r="VES58" s="127"/>
      <c r="VET58" s="127"/>
      <c r="VEU58" s="127"/>
      <c r="VEV58" s="127"/>
      <c r="VEW58" s="127"/>
      <c r="VEX58" s="127"/>
      <c r="VEY58" s="127"/>
      <c r="VEZ58" s="127"/>
      <c r="VFA58" s="127"/>
      <c r="VFB58" s="127"/>
      <c r="VFC58" s="127"/>
      <c r="VFD58" s="127"/>
      <c r="VFE58" s="127"/>
      <c r="VFF58" s="127"/>
      <c r="VFG58" s="127"/>
      <c r="VFH58" s="127"/>
      <c r="VFI58" s="127"/>
      <c r="VFJ58" s="127"/>
      <c r="VFK58" s="127"/>
      <c r="VFL58" s="127"/>
      <c r="VFM58" s="127"/>
      <c r="VFN58" s="127"/>
      <c r="VFO58" s="127"/>
      <c r="VFP58" s="127"/>
      <c r="VFQ58" s="127"/>
      <c r="VFR58" s="127"/>
      <c r="VFS58" s="127"/>
      <c r="VFT58" s="127"/>
      <c r="VFU58" s="127"/>
      <c r="VFV58" s="127"/>
      <c r="VFW58" s="127"/>
      <c r="VFX58" s="127"/>
      <c r="VFY58" s="127"/>
      <c r="VFZ58" s="127"/>
      <c r="VGA58" s="127"/>
      <c r="VGB58" s="127"/>
      <c r="VGC58" s="127"/>
      <c r="VGD58" s="127"/>
      <c r="VGE58" s="127"/>
      <c r="VGF58" s="127"/>
      <c r="VGG58" s="127"/>
      <c r="VGH58" s="127"/>
      <c r="VGI58" s="127"/>
      <c r="VGJ58" s="127"/>
      <c r="VGK58" s="127"/>
      <c r="VGL58" s="127"/>
      <c r="VGM58" s="127"/>
      <c r="VGN58" s="127"/>
      <c r="VGO58" s="127"/>
      <c r="VGP58" s="127"/>
      <c r="VGQ58" s="127"/>
      <c r="VGR58" s="127"/>
      <c r="VGS58" s="127"/>
      <c r="VGT58" s="127"/>
      <c r="VGU58" s="127"/>
      <c r="VGV58" s="127"/>
      <c r="VGW58" s="127"/>
      <c r="VGX58" s="127"/>
      <c r="VGY58" s="127"/>
      <c r="VGZ58" s="127"/>
      <c r="VHA58" s="127"/>
      <c r="VHB58" s="127"/>
      <c r="VHC58" s="127"/>
      <c r="VHD58" s="127"/>
      <c r="VHE58" s="127"/>
      <c r="VHF58" s="127"/>
      <c r="VHG58" s="127"/>
      <c r="VHH58" s="127"/>
      <c r="VHI58" s="127"/>
      <c r="VHJ58" s="127"/>
      <c r="VHK58" s="127"/>
      <c r="VHL58" s="127"/>
      <c r="VHM58" s="127"/>
      <c r="VHN58" s="127"/>
      <c r="VHO58" s="127"/>
      <c r="VHP58" s="127"/>
      <c r="VHQ58" s="127"/>
      <c r="VHR58" s="127"/>
      <c r="VHS58" s="127"/>
      <c r="VHT58" s="127"/>
      <c r="VHU58" s="127"/>
      <c r="VHV58" s="127"/>
      <c r="VHW58" s="127"/>
      <c r="VHX58" s="127"/>
      <c r="VHY58" s="127"/>
      <c r="VHZ58" s="127"/>
      <c r="VIA58" s="127"/>
      <c r="VIB58" s="127"/>
      <c r="VIC58" s="127"/>
      <c r="VID58" s="127"/>
      <c r="VIE58" s="127"/>
      <c r="VIF58" s="127"/>
      <c r="VIG58" s="127"/>
      <c r="VIH58" s="127"/>
      <c r="VII58" s="127"/>
      <c r="VIJ58" s="127"/>
      <c r="VIK58" s="127"/>
      <c r="VIL58" s="127"/>
      <c r="VIM58" s="127"/>
      <c r="VIN58" s="127"/>
      <c r="VIO58" s="127"/>
      <c r="VIP58" s="127"/>
      <c r="VIQ58" s="127"/>
      <c r="VIR58" s="127"/>
      <c r="VIS58" s="127"/>
      <c r="VIT58" s="127"/>
      <c r="VIU58" s="127"/>
      <c r="VIV58" s="127"/>
      <c r="VIW58" s="127"/>
      <c r="VIX58" s="127"/>
      <c r="VIY58" s="127"/>
      <c r="VIZ58" s="127"/>
      <c r="VJA58" s="127"/>
      <c r="VJB58" s="127"/>
      <c r="VJC58" s="127"/>
      <c r="VJD58" s="127"/>
      <c r="VJE58" s="127"/>
      <c r="VJF58" s="127"/>
      <c r="VJG58" s="127"/>
      <c r="VJH58" s="127"/>
      <c r="VJI58" s="127"/>
      <c r="VJJ58" s="127"/>
      <c r="VJK58" s="127"/>
      <c r="VJL58" s="127"/>
      <c r="VJM58" s="127"/>
      <c r="VJN58" s="127"/>
      <c r="VJO58" s="127"/>
      <c r="VJP58" s="127"/>
      <c r="VJQ58" s="127"/>
      <c r="VJR58" s="127"/>
      <c r="VJS58" s="127"/>
      <c r="VJT58" s="127"/>
      <c r="VJU58" s="127"/>
      <c r="VJV58" s="127"/>
      <c r="VJW58" s="127"/>
      <c r="VJX58" s="127"/>
      <c r="VJY58" s="127"/>
      <c r="VJZ58" s="127"/>
      <c r="VKA58" s="127"/>
      <c r="VKB58" s="127"/>
      <c r="VKC58" s="127"/>
      <c r="VKD58" s="127"/>
      <c r="VKE58" s="127"/>
      <c r="VKF58" s="127"/>
      <c r="VKG58" s="127"/>
      <c r="VKH58" s="127"/>
      <c r="VKI58" s="127"/>
      <c r="VKJ58" s="127"/>
      <c r="VKK58" s="127"/>
      <c r="VKL58" s="127"/>
      <c r="VKM58" s="127"/>
      <c r="VKN58" s="127"/>
      <c r="VKO58" s="127"/>
      <c r="VKP58" s="127"/>
      <c r="VKQ58" s="127"/>
      <c r="VKR58" s="127"/>
      <c r="VKS58" s="127"/>
      <c r="VKT58" s="127"/>
      <c r="VKU58" s="127"/>
      <c r="VKV58" s="127"/>
      <c r="VKW58" s="127"/>
      <c r="VKX58" s="127"/>
      <c r="VKY58" s="127"/>
      <c r="VKZ58" s="127"/>
      <c r="VLA58" s="127"/>
      <c r="VLB58" s="127"/>
      <c r="VLC58" s="127"/>
      <c r="VLD58" s="127"/>
      <c r="VLE58" s="127"/>
      <c r="VLF58" s="127"/>
      <c r="VLG58" s="127"/>
      <c r="VLH58" s="127"/>
      <c r="VLI58" s="127"/>
      <c r="VLJ58" s="127"/>
      <c r="VLK58" s="127"/>
      <c r="VLL58" s="127"/>
      <c r="VLM58" s="127"/>
      <c r="VLN58" s="127"/>
      <c r="VLO58" s="127"/>
      <c r="VLP58" s="127"/>
      <c r="VLQ58" s="127"/>
      <c r="VLR58" s="127"/>
      <c r="VLS58" s="127"/>
      <c r="VLT58" s="127"/>
      <c r="VLU58" s="127"/>
      <c r="VLV58" s="127"/>
      <c r="VLW58" s="127"/>
      <c r="VLX58" s="127"/>
      <c r="VLY58" s="127"/>
      <c r="VLZ58" s="127"/>
      <c r="VMA58" s="127"/>
      <c r="VMB58" s="127"/>
      <c r="VMC58" s="127"/>
      <c r="VMD58" s="127"/>
      <c r="VME58" s="127"/>
      <c r="VMF58" s="127"/>
      <c r="VMG58" s="127"/>
      <c r="VMH58" s="127"/>
      <c r="VMI58" s="127"/>
      <c r="VMJ58" s="127"/>
      <c r="VMK58" s="127"/>
      <c r="VML58" s="127"/>
      <c r="VMM58" s="127"/>
      <c r="VMN58" s="127"/>
      <c r="VMO58" s="127"/>
      <c r="VMP58" s="127"/>
      <c r="VMQ58" s="127"/>
      <c r="VMR58" s="127"/>
      <c r="VMS58" s="127"/>
      <c r="VMT58" s="127"/>
      <c r="VMU58" s="127"/>
      <c r="VMV58" s="127"/>
      <c r="VMW58" s="127"/>
      <c r="VMX58" s="127"/>
      <c r="VMY58" s="127"/>
      <c r="VMZ58" s="127"/>
      <c r="VNA58" s="127"/>
      <c r="VNB58" s="127"/>
      <c r="VNC58" s="127"/>
      <c r="VND58" s="127"/>
      <c r="VNE58" s="127"/>
      <c r="VNF58" s="127"/>
      <c r="VNG58" s="127"/>
      <c r="VNH58" s="127"/>
      <c r="VNI58" s="127"/>
      <c r="VNJ58" s="127"/>
      <c r="VNK58" s="127"/>
      <c r="VNL58" s="127"/>
      <c r="VNM58" s="127"/>
      <c r="VNN58" s="127"/>
      <c r="VNO58" s="127"/>
      <c r="VNP58" s="127"/>
      <c r="VNQ58" s="127"/>
      <c r="VNR58" s="127"/>
      <c r="VNS58" s="127"/>
      <c r="VNT58" s="127"/>
      <c r="VNU58" s="127"/>
      <c r="VNV58" s="127"/>
      <c r="VNW58" s="127"/>
      <c r="VNX58" s="127"/>
      <c r="VNY58" s="127"/>
      <c r="VNZ58" s="127"/>
      <c r="VOA58" s="127"/>
      <c r="VOB58" s="127"/>
      <c r="VOC58" s="127"/>
      <c r="VOD58" s="127"/>
      <c r="VOE58" s="127"/>
      <c r="VOF58" s="127"/>
      <c r="VOG58" s="127"/>
      <c r="VOH58" s="127"/>
      <c r="VOI58" s="127"/>
      <c r="VOJ58" s="127"/>
      <c r="VOK58" s="127"/>
      <c r="VOL58" s="127"/>
      <c r="VOM58" s="127"/>
      <c r="VON58" s="127"/>
      <c r="VOO58" s="127"/>
      <c r="VOP58" s="127"/>
      <c r="VOQ58" s="127"/>
      <c r="VOR58" s="127"/>
      <c r="VOS58" s="127"/>
      <c r="VOT58" s="127"/>
      <c r="VOU58" s="127"/>
      <c r="VOV58" s="127"/>
      <c r="VOW58" s="127"/>
      <c r="VOX58" s="127"/>
      <c r="VOY58" s="127"/>
      <c r="VOZ58" s="127"/>
      <c r="VPA58" s="127"/>
      <c r="VPB58" s="127"/>
      <c r="VPC58" s="127"/>
      <c r="VPD58" s="127"/>
      <c r="VPE58" s="127"/>
      <c r="VPF58" s="127"/>
      <c r="VPG58" s="127"/>
      <c r="VPH58" s="127"/>
      <c r="VPI58" s="127"/>
      <c r="VPJ58" s="127"/>
      <c r="VPK58" s="127"/>
      <c r="VPL58" s="127"/>
      <c r="VPM58" s="127"/>
      <c r="VPN58" s="127"/>
      <c r="VPO58" s="127"/>
      <c r="VPP58" s="127"/>
      <c r="VPQ58" s="127"/>
      <c r="VPR58" s="127"/>
      <c r="VPS58" s="127"/>
      <c r="VPT58" s="127"/>
      <c r="VPU58" s="127"/>
      <c r="VPV58" s="127"/>
      <c r="VPW58" s="127"/>
      <c r="VPX58" s="127"/>
      <c r="VPY58" s="127"/>
      <c r="VPZ58" s="127"/>
      <c r="VQA58" s="127"/>
      <c r="VQB58" s="127"/>
      <c r="VQC58" s="127"/>
      <c r="VQD58" s="127"/>
      <c r="VQE58" s="127"/>
      <c r="VQF58" s="127"/>
      <c r="VQG58" s="127"/>
      <c r="VQH58" s="127"/>
      <c r="VQI58" s="127"/>
      <c r="VQJ58" s="127"/>
      <c r="VQK58" s="127"/>
      <c r="VQL58" s="127"/>
      <c r="VQM58" s="127"/>
      <c r="VQN58" s="127"/>
      <c r="VQO58" s="127"/>
      <c r="VQP58" s="127"/>
      <c r="VQQ58" s="127"/>
      <c r="VQR58" s="127"/>
      <c r="VQS58" s="127"/>
      <c r="VQT58" s="127"/>
      <c r="VQU58" s="127"/>
      <c r="VQV58" s="127"/>
      <c r="VQW58" s="127"/>
      <c r="VQX58" s="127"/>
      <c r="VQY58" s="127"/>
      <c r="VQZ58" s="127"/>
      <c r="VRA58" s="127"/>
      <c r="VRB58" s="127"/>
      <c r="VRC58" s="127"/>
      <c r="VRD58" s="127"/>
      <c r="VRE58" s="127"/>
      <c r="VRF58" s="127"/>
      <c r="VRG58" s="127"/>
      <c r="VRH58" s="127"/>
      <c r="VRI58" s="127"/>
      <c r="VRJ58" s="127"/>
      <c r="VRK58" s="127"/>
      <c r="VRL58" s="127"/>
      <c r="VRM58" s="127"/>
      <c r="VRN58" s="127"/>
      <c r="VRO58" s="127"/>
      <c r="VRP58" s="127"/>
      <c r="VRQ58" s="127"/>
      <c r="VRR58" s="127"/>
      <c r="VRS58" s="127"/>
      <c r="VRT58" s="127"/>
      <c r="VRU58" s="127"/>
      <c r="VRV58" s="127"/>
      <c r="VRW58" s="127"/>
      <c r="VRX58" s="127"/>
      <c r="VRY58" s="127"/>
      <c r="VRZ58" s="127"/>
      <c r="VSA58" s="127"/>
      <c r="VSB58" s="127"/>
      <c r="VSC58" s="127"/>
      <c r="VSD58" s="127"/>
      <c r="VSE58" s="127"/>
      <c r="VSF58" s="127"/>
      <c r="VSG58" s="127"/>
      <c r="VSH58" s="127"/>
      <c r="VSI58" s="127"/>
      <c r="VSJ58" s="127"/>
      <c r="VSK58" s="127"/>
      <c r="VSL58" s="127"/>
      <c r="VSM58" s="127"/>
      <c r="VSN58" s="127"/>
      <c r="VSO58" s="127"/>
      <c r="VSP58" s="127"/>
      <c r="VSQ58" s="127"/>
      <c r="VSR58" s="127"/>
      <c r="VSS58" s="127"/>
      <c r="VST58" s="127"/>
      <c r="VSU58" s="127"/>
      <c r="VSV58" s="127"/>
      <c r="VSW58" s="127"/>
      <c r="VSX58" s="127"/>
      <c r="VSY58" s="127"/>
      <c r="VSZ58" s="127"/>
      <c r="VTA58" s="127"/>
      <c r="VTB58" s="127"/>
      <c r="VTC58" s="127"/>
      <c r="VTD58" s="127"/>
      <c r="VTE58" s="127"/>
      <c r="VTF58" s="127"/>
      <c r="VTG58" s="127"/>
      <c r="VTH58" s="127"/>
      <c r="VTI58" s="127"/>
      <c r="VTJ58" s="127"/>
      <c r="VTK58" s="127"/>
      <c r="VTL58" s="127"/>
      <c r="VTM58" s="127"/>
      <c r="VTN58" s="127"/>
      <c r="VTO58" s="127"/>
      <c r="VTP58" s="127"/>
      <c r="VTQ58" s="127"/>
      <c r="VTR58" s="127"/>
      <c r="VTS58" s="127"/>
      <c r="VTT58" s="127"/>
      <c r="VTU58" s="127"/>
      <c r="VTV58" s="127"/>
      <c r="VTW58" s="127"/>
      <c r="VTX58" s="127"/>
      <c r="VTY58" s="127"/>
      <c r="VTZ58" s="127"/>
      <c r="VUA58" s="127"/>
      <c r="VUB58" s="127"/>
      <c r="VUC58" s="127"/>
      <c r="VUD58" s="127"/>
      <c r="VUE58" s="127"/>
      <c r="VUF58" s="127"/>
      <c r="VUG58" s="127"/>
      <c r="VUH58" s="127"/>
      <c r="VUI58" s="127"/>
      <c r="VUJ58" s="127"/>
      <c r="VUK58" s="127"/>
      <c r="VUL58" s="127"/>
      <c r="VUM58" s="127"/>
      <c r="VUN58" s="127"/>
      <c r="VUO58" s="127"/>
      <c r="VUP58" s="127"/>
      <c r="VUQ58" s="127"/>
      <c r="VUR58" s="127"/>
      <c r="VUS58" s="127"/>
      <c r="VUT58" s="127"/>
      <c r="VUU58" s="127"/>
      <c r="VUV58" s="127"/>
      <c r="VUW58" s="127"/>
      <c r="VUX58" s="127"/>
      <c r="VUY58" s="127"/>
      <c r="VUZ58" s="127"/>
      <c r="VVA58" s="127"/>
      <c r="VVB58" s="127"/>
      <c r="VVC58" s="127"/>
      <c r="VVD58" s="127"/>
      <c r="VVE58" s="127"/>
      <c r="VVF58" s="127"/>
      <c r="VVG58" s="127"/>
      <c r="VVH58" s="127"/>
      <c r="VVI58" s="127"/>
      <c r="VVJ58" s="127"/>
      <c r="VVK58" s="127"/>
      <c r="VVL58" s="127"/>
      <c r="VVM58" s="127"/>
      <c r="VVN58" s="127"/>
      <c r="VVO58" s="127"/>
      <c r="VVP58" s="127"/>
      <c r="VVQ58" s="127"/>
      <c r="VVR58" s="127"/>
      <c r="VVS58" s="127"/>
      <c r="VVT58" s="127"/>
      <c r="VVU58" s="127"/>
      <c r="VVV58" s="127"/>
      <c r="VVW58" s="127"/>
      <c r="VVX58" s="127"/>
      <c r="VVY58" s="127"/>
      <c r="VVZ58" s="127"/>
      <c r="VWA58" s="127"/>
      <c r="VWB58" s="127"/>
      <c r="VWC58" s="127"/>
      <c r="VWD58" s="127"/>
      <c r="VWE58" s="127"/>
      <c r="VWF58" s="127"/>
      <c r="VWG58" s="127"/>
      <c r="VWH58" s="127"/>
      <c r="VWI58" s="127"/>
      <c r="VWJ58" s="127"/>
      <c r="VWK58" s="127"/>
      <c r="VWL58" s="127"/>
      <c r="VWM58" s="127"/>
      <c r="VWN58" s="127"/>
      <c r="VWO58" s="127"/>
      <c r="VWP58" s="127"/>
      <c r="VWQ58" s="127"/>
      <c r="VWR58" s="127"/>
      <c r="VWS58" s="127"/>
      <c r="VWT58" s="127"/>
      <c r="VWU58" s="127"/>
      <c r="VWV58" s="127"/>
      <c r="VWW58" s="127"/>
      <c r="VWX58" s="127"/>
      <c r="VWY58" s="127"/>
      <c r="VWZ58" s="127"/>
      <c r="VXA58" s="127"/>
      <c r="VXB58" s="127"/>
      <c r="VXC58" s="127"/>
      <c r="VXD58" s="127"/>
      <c r="VXE58" s="127"/>
      <c r="VXF58" s="127"/>
      <c r="VXG58" s="127"/>
      <c r="VXH58" s="127"/>
      <c r="VXI58" s="127"/>
      <c r="VXJ58" s="127"/>
      <c r="VXK58" s="127"/>
      <c r="VXL58" s="127"/>
      <c r="VXM58" s="127"/>
      <c r="VXN58" s="127"/>
      <c r="VXO58" s="127"/>
      <c r="VXP58" s="127"/>
      <c r="VXQ58" s="127"/>
      <c r="VXR58" s="127"/>
      <c r="VXS58" s="127"/>
      <c r="VXT58" s="127"/>
      <c r="VXU58" s="127"/>
      <c r="VXV58" s="127"/>
      <c r="VXW58" s="127"/>
      <c r="VXX58" s="127"/>
      <c r="VXY58" s="127"/>
      <c r="VXZ58" s="127"/>
      <c r="VYA58" s="127"/>
      <c r="VYB58" s="127"/>
      <c r="VYC58" s="127"/>
      <c r="VYD58" s="127"/>
      <c r="VYE58" s="127"/>
      <c r="VYF58" s="127"/>
      <c r="VYG58" s="127"/>
      <c r="VYH58" s="127"/>
      <c r="VYI58" s="127"/>
      <c r="VYJ58" s="127"/>
      <c r="VYK58" s="127"/>
      <c r="VYL58" s="127"/>
      <c r="VYM58" s="127"/>
      <c r="VYN58" s="127"/>
      <c r="VYO58" s="127"/>
      <c r="VYP58" s="127"/>
      <c r="VYQ58" s="127"/>
      <c r="VYR58" s="127"/>
      <c r="VYS58" s="127"/>
      <c r="VYT58" s="127"/>
      <c r="VYU58" s="127"/>
      <c r="VYV58" s="127"/>
      <c r="VYW58" s="127"/>
      <c r="VYX58" s="127"/>
      <c r="VYY58" s="127"/>
      <c r="VYZ58" s="127"/>
      <c r="VZA58" s="127"/>
      <c r="VZB58" s="127"/>
      <c r="VZC58" s="127"/>
      <c r="VZD58" s="127"/>
      <c r="VZE58" s="127"/>
      <c r="VZF58" s="127"/>
      <c r="VZG58" s="127"/>
      <c r="VZH58" s="127"/>
      <c r="VZI58" s="127"/>
      <c r="VZJ58" s="127"/>
      <c r="VZK58" s="127"/>
      <c r="VZL58" s="127"/>
      <c r="VZM58" s="127"/>
      <c r="VZN58" s="127"/>
      <c r="VZO58" s="127"/>
      <c r="VZP58" s="127"/>
      <c r="VZQ58" s="127"/>
      <c r="VZR58" s="127"/>
      <c r="VZS58" s="127"/>
      <c r="VZT58" s="127"/>
      <c r="VZU58" s="127"/>
      <c r="VZV58" s="127"/>
      <c r="VZW58" s="127"/>
      <c r="VZX58" s="127"/>
      <c r="VZY58" s="127"/>
      <c r="VZZ58" s="127"/>
      <c r="WAA58" s="127"/>
      <c r="WAB58" s="127"/>
      <c r="WAC58" s="127"/>
      <c r="WAD58" s="127"/>
      <c r="WAE58" s="127"/>
      <c r="WAF58" s="127"/>
      <c r="WAG58" s="127"/>
      <c r="WAH58" s="127"/>
      <c r="WAI58" s="127"/>
      <c r="WAJ58" s="127"/>
      <c r="WAK58" s="127"/>
      <c r="WAL58" s="127"/>
      <c r="WAM58" s="127"/>
      <c r="WAN58" s="127"/>
      <c r="WAO58" s="127"/>
      <c r="WAP58" s="127"/>
      <c r="WAQ58" s="127"/>
      <c r="WAR58" s="127"/>
      <c r="WAS58" s="127"/>
      <c r="WAT58" s="127"/>
      <c r="WAU58" s="127"/>
      <c r="WAV58" s="127"/>
      <c r="WAW58" s="127"/>
      <c r="WAX58" s="127"/>
      <c r="WAY58" s="127"/>
      <c r="WAZ58" s="127"/>
      <c r="WBA58" s="127"/>
      <c r="WBB58" s="127"/>
      <c r="WBC58" s="127"/>
      <c r="WBD58" s="127"/>
      <c r="WBE58" s="127"/>
      <c r="WBF58" s="127"/>
      <c r="WBG58" s="127"/>
      <c r="WBH58" s="127"/>
      <c r="WBI58" s="127"/>
      <c r="WBJ58" s="127"/>
      <c r="WBK58" s="127"/>
      <c r="WBL58" s="127"/>
      <c r="WBM58" s="127"/>
      <c r="WBN58" s="127"/>
      <c r="WBO58" s="127"/>
      <c r="WBP58" s="127"/>
      <c r="WBQ58" s="127"/>
      <c r="WBR58" s="127"/>
      <c r="WBS58" s="127"/>
      <c r="WBT58" s="127"/>
      <c r="WBU58" s="127"/>
      <c r="WBV58" s="127"/>
      <c r="WBW58" s="127"/>
      <c r="WBX58" s="127"/>
      <c r="WBY58" s="127"/>
      <c r="WBZ58" s="127"/>
      <c r="WCA58" s="127"/>
      <c r="WCB58" s="127"/>
      <c r="WCC58" s="127"/>
      <c r="WCD58" s="127"/>
      <c r="WCE58" s="127"/>
      <c r="WCF58" s="127"/>
      <c r="WCG58" s="127"/>
      <c r="WCH58" s="127"/>
      <c r="WCI58" s="127"/>
      <c r="WCJ58" s="127"/>
      <c r="WCK58" s="127"/>
      <c r="WCL58" s="127"/>
      <c r="WCM58" s="127"/>
      <c r="WCN58" s="127"/>
      <c r="WCO58" s="127"/>
      <c r="WCP58" s="127"/>
      <c r="WCQ58" s="127"/>
      <c r="WCR58" s="127"/>
      <c r="WCS58" s="127"/>
      <c r="WCT58" s="127"/>
      <c r="WCU58" s="127"/>
      <c r="WCV58" s="127"/>
      <c r="WCW58" s="127"/>
      <c r="WCX58" s="127"/>
      <c r="WCY58" s="127"/>
      <c r="WCZ58" s="127"/>
      <c r="WDA58" s="127"/>
      <c r="WDB58" s="127"/>
      <c r="WDC58" s="127"/>
      <c r="WDD58" s="127"/>
      <c r="WDE58" s="127"/>
      <c r="WDF58" s="127"/>
      <c r="WDG58" s="127"/>
      <c r="WDH58" s="127"/>
      <c r="WDI58" s="127"/>
      <c r="WDJ58" s="127"/>
      <c r="WDK58" s="127"/>
      <c r="WDL58" s="127"/>
      <c r="WDM58" s="127"/>
      <c r="WDN58" s="127"/>
      <c r="WDO58" s="127"/>
      <c r="WDP58" s="127"/>
      <c r="WDQ58" s="127"/>
      <c r="WDR58" s="127"/>
      <c r="WDS58" s="127"/>
      <c r="WDT58" s="127"/>
      <c r="WDU58" s="127"/>
      <c r="WDV58" s="127"/>
      <c r="WDW58" s="127"/>
      <c r="WDX58" s="127"/>
      <c r="WDY58" s="127"/>
      <c r="WDZ58" s="127"/>
      <c r="WEA58" s="127"/>
      <c r="WEB58" s="127"/>
      <c r="WEC58" s="127"/>
      <c r="WED58" s="127"/>
      <c r="WEE58" s="127"/>
      <c r="WEF58" s="127"/>
      <c r="WEG58" s="127"/>
      <c r="WEH58" s="127"/>
      <c r="WEI58" s="127"/>
      <c r="WEJ58" s="127"/>
      <c r="WEK58" s="127"/>
      <c r="WEL58" s="127"/>
      <c r="WEM58" s="127"/>
      <c r="WEN58" s="127"/>
      <c r="WEO58" s="127"/>
      <c r="WEP58" s="127"/>
      <c r="WEQ58" s="127"/>
      <c r="WER58" s="127"/>
      <c r="WES58" s="127"/>
      <c r="WET58" s="127"/>
      <c r="WEU58" s="127"/>
      <c r="WEV58" s="127"/>
      <c r="WEW58" s="127"/>
      <c r="WEX58" s="127"/>
      <c r="WEY58" s="127"/>
      <c r="WEZ58" s="127"/>
      <c r="WFA58" s="127"/>
      <c r="WFB58" s="127"/>
      <c r="WFC58" s="127"/>
      <c r="WFD58" s="127"/>
      <c r="WFE58" s="127"/>
      <c r="WFF58" s="127"/>
      <c r="WFG58" s="127"/>
      <c r="WFH58" s="127"/>
      <c r="WFI58" s="127"/>
      <c r="WFJ58" s="127"/>
      <c r="WFK58" s="127"/>
      <c r="WFL58" s="127"/>
      <c r="WFM58" s="127"/>
      <c r="WFN58" s="127"/>
      <c r="WFO58" s="127"/>
      <c r="WFP58" s="127"/>
      <c r="WFQ58" s="127"/>
      <c r="WFR58" s="127"/>
      <c r="WFS58" s="127"/>
      <c r="WFT58" s="127"/>
      <c r="WFU58" s="127"/>
      <c r="WFV58" s="127"/>
      <c r="WFW58" s="127"/>
      <c r="WFX58" s="127"/>
      <c r="WFY58" s="127"/>
      <c r="WFZ58" s="127"/>
      <c r="WGA58" s="127"/>
      <c r="WGB58" s="127"/>
      <c r="WGC58" s="127"/>
      <c r="WGD58" s="127"/>
      <c r="WGE58" s="127"/>
      <c r="WGF58" s="127"/>
      <c r="WGG58" s="127"/>
      <c r="WGH58" s="127"/>
      <c r="WGI58" s="127"/>
      <c r="WGJ58" s="127"/>
      <c r="WGK58" s="127"/>
      <c r="WGL58" s="127"/>
      <c r="WGM58" s="127"/>
      <c r="WGN58" s="127"/>
      <c r="WGO58" s="127"/>
      <c r="WGP58" s="127"/>
      <c r="WGQ58" s="127"/>
      <c r="WGR58" s="127"/>
      <c r="WGS58" s="127"/>
      <c r="WGT58" s="127"/>
      <c r="WGU58" s="127"/>
      <c r="WGV58" s="127"/>
      <c r="WGW58" s="127"/>
      <c r="WGX58" s="127"/>
      <c r="WGY58" s="127"/>
      <c r="WGZ58" s="127"/>
      <c r="WHA58" s="127"/>
      <c r="WHB58" s="127"/>
      <c r="WHC58" s="127"/>
      <c r="WHD58" s="127"/>
      <c r="WHE58" s="127"/>
      <c r="WHF58" s="127"/>
      <c r="WHG58" s="127"/>
      <c r="WHH58" s="127"/>
      <c r="WHI58" s="127"/>
      <c r="WHJ58" s="127"/>
      <c r="WHK58" s="127"/>
      <c r="WHL58" s="127"/>
      <c r="WHM58" s="127"/>
      <c r="WHN58" s="127"/>
      <c r="WHO58" s="127"/>
      <c r="WHP58" s="127"/>
      <c r="WHQ58" s="127"/>
      <c r="WHR58" s="127"/>
      <c r="WHS58" s="127"/>
      <c r="WHT58" s="127"/>
      <c r="WHU58" s="127"/>
      <c r="WHV58" s="127"/>
      <c r="WHW58" s="127"/>
      <c r="WHX58" s="127"/>
      <c r="WHY58" s="127"/>
      <c r="WHZ58" s="127"/>
      <c r="WIA58" s="127"/>
      <c r="WIB58" s="127"/>
      <c r="WIC58" s="127"/>
      <c r="WID58" s="127"/>
      <c r="WIE58" s="127"/>
      <c r="WIF58" s="127"/>
      <c r="WIG58" s="127"/>
      <c r="WIH58" s="127"/>
      <c r="WII58" s="127"/>
      <c r="WIJ58" s="127"/>
      <c r="WIK58" s="127"/>
      <c r="WIL58" s="127"/>
      <c r="WIM58" s="127"/>
      <c r="WIN58" s="127"/>
      <c r="WIO58" s="127"/>
      <c r="WIP58" s="127"/>
      <c r="WIQ58" s="127"/>
      <c r="WIR58" s="127"/>
      <c r="WIS58" s="127"/>
      <c r="WIT58" s="127"/>
      <c r="WIU58" s="127"/>
      <c r="WIV58" s="127"/>
      <c r="WIW58" s="127"/>
      <c r="WIX58" s="127"/>
      <c r="WIY58" s="127"/>
      <c r="WIZ58" s="127"/>
      <c r="WJA58" s="127"/>
      <c r="WJB58" s="127"/>
      <c r="WJC58" s="127"/>
      <c r="WJD58" s="127"/>
      <c r="WJE58" s="127"/>
      <c r="WJF58" s="127"/>
      <c r="WJG58" s="127"/>
      <c r="WJH58" s="127"/>
      <c r="WJI58" s="127"/>
      <c r="WJJ58" s="127"/>
      <c r="WJK58" s="127"/>
      <c r="WJL58" s="127"/>
      <c r="WJM58" s="127"/>
      <c r="WJN58" s="127"/>
      <c r="WJO58" s="127"/>
      <c r="WJP58" s="127"/>
      <c r="WJQ58" s="127"/>
      <c r="WJR58" s="127"/>
      <c r="WJS58" s="127"/>
      <c r="WJT58" s="127"/>
      <c r="WJU58" s="127"/>
      <c r="WJV58" s="127"/>
      <c r="WJW58" s="127"/>
      <c r="WJX58" s="127"/>
      <c r="WJY58" s="127"/>
      <c r="WJZ58" s="127"/>
      <c r="WKA58" s="127"/>
      <c r="WKB58" s="127"/>
      <c r="WKC58" s="127"/>
      <c r="WKD58" s="127"/>
      <c r="WKE58" s="127"/>
      <c r="WKF58" s="127"/>
      <c r="WKG58" s="127"/>
      <c r="WKH58" s="127"/>
      <c r="WKI58" s="127"/>
      <c r="WKJ58" s="127"/>
      <c r="WKK58" s="127"/>
      <c r="WKL58" s="127"/>
      <c r="WKM58" s="127"/>
      <c r="WKN58" s="127"/>
      <c r="WKO58" s="127"/>
      <c r="WKP58" s="127"/>
      <c r="WKQ58" s="127"/>
      <c r="WKR58" s="127"/>
      <c r="WKS58" s="127"/>
      <c r="WKT58" s="127"/>
      <c r="WKU58" s="127"/>
      <c r="WKV58" s="127"/>
      <c r="WKW58" s="127"/>
      <c r="WKX58" s="127"/>
      <c r="WKY58" s="127"/>
      <c r="WKZ58" s="127"/>
      <c r="WLA58" s="127"/>
      <c r="WLB58" s="127"/>
      <c r="WLC58" s="127"/>
      <c r="WLD58" s="127"/>
      <c r="WLE58" s="127"/>
      <c r="WLF58" s="127"/>
      <c r="WLG58" s="127"/>
      <c r="WLH58" s="127"/>
      <c r="WLI58" s="127"/>
      <c r="WLJ58" s="127"/>
      <c r="WLK58" s="127"/>
      <c r="WLL58" s="127"/>
      <c r="WLM58" s="127"/>
      <c r="WLN58" s="127"/>
      <c r="WLO58" s="127"/>
      <c r="WLP58" s="127"/>
      <c r="WLQ58" s="127"/>
      <c r="WLR58" s="127"/>
      <c r="WLS58" s="127"/>
      <c r="WLT58" s="127"/>
      <c r="WLU58" s="127"/>
      <c r="WLV58" s="127"/>
      <c r="WLW58" s="127"/>
      <c r="WLX58" s="127"/>
      <c r="WLY58" s="127"/>
      <c r="WLZ58" s="127"/>
      <c r="WMA58" s="127"/>
      <c r="WMB58" s="127"/>
      <c r="WMC58" s="127"/>
      <c r="WMD58" s="127"/>
      <c r="WME58" s="127"/>
      <c r="WMF58" s="127"/>
      <c r="WMG58" s="127"/>
      <c r="WMH58" s="127"/>
      <c r="WMI58" s="127"/>
      <c r="WMJ58" s="127"/>
      <c r="WMK58" s="127"/>
      <c r="WML58" s="127"/>
      <c r="WMM58" s="127"/>
      <c r="WMN58" s="127"/>
      <c r="WMO58" s="127"/>
      <c r="WMP58" s="127"/>
      <c r="WMQ58" s="127"/>
      <c r="WMR58" s="127"/>
      <c r="WMS58" s="127"/>
      <c r="WMT58" s="127"/>
      <c r="WMU58" s="127"/>
      <c r="WMV58" s="127"/>
      <c r="WMW58" s="127"/>
      <c r="WMX58" s="127"/>
      <c r="WMY58" s="127"/>
      <c r="WMZ58" s="127"/>
      <c r="WNA58" s="127"/>
      <c r="WNB58" s="127"/>
      <c r="WNC58" s="127"/>
      <c r="WND58" s="127"/>
      <c r="WNE58" s="127"/>
      <c r="WNF58" s="127"/>
      <c r="WNG58" s="127"/>
      <c r="WNH58" s="127"/>
      <c r="WNI58" s="127"/>
      <c r="WNJ58" s="127"/>
      <c r="WNK58" s="127"/>
      <c r="WNL58" s="127"/>
      <c r="WNM58" s="127"/>
      <c r="WNN58" s="127"/>
      <c r="WNO58" s="127"/>
      <c r="WNP58" s="127"/>
      <c r="WNQ58" s="127"/>
      <c r="WNR58" s="127"/>
      <c r="WNS58" s="127"/>
      <c r="WNT58" s="127"/>
      <c r="WNU58" s="127"/>
      <c r="WNV58" s="127"/>
      <c r="WNW58" s="127"/>
      <c r="WNX58" s="127"/>
      <c r="WNY58" s="127"/>
      <c r="WNZ58" s="127"/>
      <c r="WOA58" s="127"/>
      <c r="WOB58" s="127"/>
      <c r="WOC58" s="127"/>
      <c r="WOD58" s="127"/>
      <c r="WOE58" s="127"/>
      <c r="WOF58" s="127"/>
      <c r="WOG58" s="127"/>
      <c r="WOH58" s="127"/>
      <c r="WOI58" s="127"/>
      <c r="WOJ58" s="127"/>
      <c r="WOK58" s="127"/>
      <c r="WOL58" s="127"/>
      <c r="WOM58" s="127"/>
      <c r="WON58" s="127"/>
      <c r="WOO58" s="127"/>
      <c r="WOP58" s="127"/>
      <c r="WOQ58" s="127"/>
      <c r="WOR58" s="127"/>
      <c r="WOS58" s="127"/>
      <c r="WOT58" s="127"/>
      <c r="WOU58" s="127"/>
      <c r="WOV58" s="127"/>
      <c r="WOW58" s="127"/>
      <c r="WOX58" s="127"/>
      <c r="WOY58" s="127"/>
      <c r="WOZ58" s="127"/>
      <c r="WPA58" s="127"/>
      <c r="WPB58" s="127"/>
      <c r="WPC58" s="127"/>
      <c r="WPD58" s="127"/>
      <c r="WPE58" s="127"/>
      <c r="WPF58" s="127"/>
      <c r="WPG58" s="127"/>
      <c r="WPH58" s="127"/>
      <c r="WPI58" s="127"/>
      <c r="WPJ58" s="127"/>
      <c r="WPK58" s="127"/>
      <c r="WPL58" s="127"/>
      <c r="WPM58" s="127"/>
      <c r="WPN58" s="127"/>
      <c r="WPO58" s="127"/>
      <c r="WPP58" s="127"/>
      <c r="WPQ58" s="127"/>
      <c r="WPR58" s="127"/>
      <c r="WPS58" s="127"/>
      <c r="WPT58" s="127"/>
      <c r="WPU58" s="127"/>
      <c r="WPV58" s="127"/>
      <c r="WPW58" s="127"/>
      <c r="WPX58" s="127"/>
      <c r="WPY58" s="127"/>
      <c r="WPZ58" s="127"/>
      <c r="WQA58" s="127"/>
      <c r="WQB58" s="127"/>
      <c r="WQC58" s="127"/>
      <c r="WQD58" s="127"/>
      <c r="WQE58" s="127"/>
      <c r="WQF58" s="127"/>
      <c r="WQG58" s="127"/>
      <c r="WQH58" s="127"/>
      <c r="WQI58" s="127"/>
      <c r="WQJ58" s="127"/>
      <c r="WQK58" s="127"/>
      <c r="WQL58" s="127"/>
      <c r="WQM58" s="127"/>
      <c r="WQN58" s="127"/>
      <c r="WQO58" s="127"/>
      <c r="WQP58" s="127"/>
      <c r="WQQ58" s="127"/>
      <c r="WQR58" s="127"/>
      <c r="WQS58" s="127"/>
      <c r="WQT58" s="127"/>
      <c r="WQU58" s="127"/>
      <c r="WQV58" s="127"/>
      <c r="WQW58" s="127"/>
      <c r="WQX58" s="127"/>
      <c r="WQY58" s="127"/>
      <c r="WQZ58" s="127"/>
      <c r="WRA58" s="127"/>
      <c r="WRB58" s="127"/>
      <c r="WRC58" s="127"/>
      <c r="WRD58" s="127"/>
      <c r="WRE58" s="127"/>
      <c r="WRF58" s="127"/>
      <c r="WRG58" s="127"/>
      <c r="WRH58" s="127"/>
      <c r="WRI58" s="127"/>
      <c r="WRJ58" s="127"/>
      <c r="WRK58" s="127"/>
      <c r="WRL58" s="127"/>
      <c r="WRM58" s="127"/>
      <c r="WRN58" s="127"/>
      <c r="WRO58" s="127"/>
      <c r="WRP58" s="127"/>
      <c r="WRQ58" s="127"/>
      <c r="WRR58" s="127"/>
      <c r="WRS58" s="127"/>
      <c r="WRT58" s="127"/>
      <c r="WRU58" s="127"/>
      <c r="WRV58" s="127"/>
      <c r="WRW58" s="127"/>
      <c r="WRX58" s="127"/>
      <c r="WRY58" s="127"/>
      <c r="WRZ58" s="127"/>
      <c r="WSA58" s="127"/>
      <c r="WSB58" s="127"/>
      <c r="WSC58" s="127"/>
      <c r="WSD58" s="127"/>
      <c r="WSE58" s="127"/>
      <c r="WSF58" s="127"/>
      <c r="WSG58" s="127"/>
      <c r="WSH58" s="127"/>
      <c r="WSI58" s="127"/>
      <c r="WSJ58" s="127"/>
      <c r="WSK58" s="127"/>
      <c r="WSL58" s="127"/>
      <c r="WSM58" s="127"/>
      <c r="WSN58" s="127"/>
      <c r="WSO58" s="127"/>
      <c r="WSP58" s="127"/>
      <c r="WSQ58" s="127"/>
      <c r="WSR58" s="127"/>
      <c r="WSS58" s="127"/>
      <c r="WST58" s="127"/>
      <c r="WSU58" s="127"/>
      <c r="WSV58" s="127"/>
      <c r="WSW58" s="127"/>
      <c r="WSX58" s="127"/>
      <c r="WSY58" s="127"/>
      <c r="WSZ58" s="127"/>
      <c r="WTA58" s="127"/>
      <c r="WTB58" s="127"/>
      <c r="WTC58" s="127"/>
      <c r="WTD58" s="127"/>
      <c r="WTE58" s="127"/>
      <c r="WTF58" s="127"/>
      <c r="WTG58" s="127"/>
      <c r="WTH58" s="127"/>
      <c r="WTI58" s="127"/>
      <c r="WTJ58" s="127"/>
      <c r="WTK58" s="127"/>
      <c r="WTL58" s="127"/>
      <c r="WTM58" s="127"/>
      <c r="WTN58" s="127"/>
      <c r="WTO58" s="127"/>
      <c r="WTP58" s="127"/>
      <c r="WTQ58" s="127"/>
      <c r="WTR58" s="127"/>
      <c r="WTS58" s="127"/>
      <c r="WTT58" s="127"/>
      <c r="WTU58" s="127"/>
      <c r="WTV58" s="127"/>
      <c r="WTW58" s="127"/>
      <c r="WTX58" s="127"/>
      <c r="WTY58" s="127"/>
      <c r="WTZ58" s="127"/>
      <c r="WUA58" s="127"/>
      <c r="WUB58" s="127"/>
      <c r="WUC58" s="127"/>
      <c r="WUD58" s="127"/>
      <c r="WUE58" s="127"/>
      <c r="WUF58" s="127"/>
      <c r="WUG58" s="127"/>
      <c r="WUH58" s="127"/>
      <c r="WUI58" s="127"/>
      <c r="WUJ58" s="127"/>
      <c r="WUK58" s="127"/>
      <c r="WUL58" s="127"/>
      <c r="WUM58" s="127"/>
      <c r="WUN58" s="127"/>
      <c r="WUO58" s="127"/>
      <c r="WUP58" s="127"/>
      <c r="WUQ58" s="127"/>
      <c r="WUR58" s="127"/>
      <c r="WUS58" s="127"/>
      <c r="WUT58" s="127"/>
      <c r="WUU58" s="127"/>
      <c r="WUV58" s="127"/>
      <c r="WUW58" s="127"/>
      <c r="WUX58" s="127"/>
      <c r="WUY58" s="127"/>
      <c r="WUZ58" s="127"/>
      <c r="WVA58" s="127"/>
      <c r="WVB58" s="127"/>
      <c r="WVC58" s="127"/>
      <c r="WVD58" s="127"/>
      <c r="WVE58" s="127"/>
      <c r="WVF58" s="127"/>
      <c r="WVG58" s="127"/>
      <c r="WVH58" s="127"/>
      <c r="WVI58" s="127"/>
      <c r="WVJ58" s="127"/>
      <c r="WVK58" s="127"/>
      <c r="WVL58" s="127"/>
      <c r="WVM58" s="127"/>
      <c r="WVN58" s="127"/>
      <c r="WVO58" s="127"/>
      <c r="WVP58" s="127"/>
      <c r="WVQ58" s="127"/>
      <c r="WVR58" s="127"/>
      <c r="WVS58" s="127"/>
      <c r="WVT58" s="127"/>
      <c r="WVU58" s="127"/>
      <c r="WVV58" s="127"/>
      <c r="WVW58" s="127"/>
      <c r="WVX58" s="127"/>
      <c r="WVY58" s="127"/>
      <c r="WVZ58" s="127"/>
      <c r="WWA58" s="127"/>
      <c r="WWB58" s="127"/>
      <c r="WWC58" s="127"/>
      <c r="WWD58" s="127"/>
      <c r="WWE58" s="127"/>
      <c r="WWF58" s="127"/>
      <c r="WWG58" s="127"/>
      <c r="WWH58" s="127"/>
      <c r="WWI58" s="127"/>
      <c r="WWJ58" s="127"/>
      <c r="WWK58" s="127"/>
      <c r="WWL58" s="127"/>
      <c r="WWM58" s="127"/>
      <c r="WWN58" s="127"/>
      <c r="WWO58" s="127"/>
      <c r="WWP58" s="127"/>
      <c r="WWQ58" s="127"/>
      <c r="WWR58" s="127"/>
      <c r="WWS58" s="127"/>
      <c r="WWT58" s="127"/>
      <c r="WWU58" s="127"/>
      <c r="WWV58" s="127"/>
      <c r="WWW58" s="127"/>
      <c r="WWX58" s="127"/>
      <c r="WWY58" s="127"/>
      <c r="WWZ58" s="127"/>
      <c r="WXA58" s="127"/>
      <c r="WXB58" s="127"/>
      <c r="WXC58" s="127"/>
      <c r="WXD58" s="127"/>
      <c r="WXE58" s="127"/>
      <c r="WXF58" s="127"/>
      <c r="WXG58" s="127"/>
      <c r="WXH58" s="127"/>
      <c r="WXI58" s="127"/>
      <c r="WXJ58" s="127"/>
      <c r="WXK58" s="127"/>
      <c r="WXL58" s="127"/>
      <c r="WXM58" s="127"/>
      <c r="WXN58" s="127"/>
      <c r="WXO58" s="127"/>
      <c r="WXP58" s="127"/>
      <c r="WXQ58" s="127"/>
      <c r="WXR58" s="127"/>
      <c r="WXS58" s="127"/>
      <c r="WXT58" s="127"/>
      <c r="WXU58" s="127"/>
      <c r="WXV58" s="127"/>
      <c r="WXW58" s="127"/>
      <c r="WXX58" s="127"/>
      <c r="WXY58" s="127"/>
      <c r="WXZ58" s="127"/>
      <c r="WYA58" s="127"/>
      <c r="WYB58" s="127"/>
      <c r="WYC58" s="127"/>
      <c r="WYD58" s="127"/>
      <c r="WYE58" s="127"/>
      <c r="WYF58" s="127"/>
      <c r="WYG58" s="127"/>
      <c r="WYH58" s="127"/>
      <c r="WYI58" s="127"/>
      <c r="WYJ58" s="127"/>
      <c r="WYK58" s="127"/>
      <c r="WYL58" s="127"/>
      <c r="WYM58" s="127"/>
      <c r="WYN58" s="127"/>
      <c r="WYO58" s="127"/>
      <c r="WYP58" s="127"/>
      <c r="WYQ58" s="127"/>
      <c r="WYR58" s="127"/>
      <c r="WYS58" s="127"/>
      <c r="WYT58" s="127"/>
      <c r="WYU58" s="127"/>
      <c r="WYV58" s="127"/>
      <c r="WYW58" s="127"/>
      <c r="WYX58" s="127"/>
      <c r="WYY58" s="127"/>
      <c r="WYZ58" s="127"/>
      <c r="WZA58" s="127"/>
      <c r="WZB58" s="127"/>
      <c r="WZC58" s="127"/>
      <c r="WZD58" s="127"/>
      <c r="WZE58" s="127"/>
      <c r="WZF58" s="127"/>
      <c r="WZG58" s="127"/>
      <c r="WZH58" s="127"/>
      <c r="WZI58" s="127"/>
      <c r="WZJ58" s="127"/>
      <c r="WZK58" s="127"/>
      <c r="WZL58" s="127"/>
      <c r="WZM58" s="127"/>
      <c r="WZN58" s="127"/>
      <c r="WZO58" s="127"/>
      <c r="WZP58" s="127"/>
      <c r="WZQ58" s="127"/>
      <c r="WZR58" s="127"/>
      <c r="WZS58" s="127"/>
      <c r="WZT58" s="127"/>
      <c r="WZU58" s="127"/>
      <c r="WZV58" s="127"/>
      <c r="WZW58" s="127"/>
      <c r="WZX58" s="127"/>
      <c r="WZY58" s="127"/>
      <c r="WZZ58" s="127"/>
      <c r="XAA58" s="127"/>
      <c r="XAB58" s="127"/>
      <c r="XAC58" s="127"/>
      <c r="XAD58" s="127"/>
      <c r="XAE58" s="127"/>
      <c r="XAF58" s="127"/>
      <c r="XAG58" s="127"/>
      <c r="XAH58" s="127"/>
      <c r="XAI58" s="127"/>
      <c r="XAJ58" s="127"/>
      <c r="XAK58" s="127"/>
      <c r="XAL58" s="127"/>
      <c r="XAM58" s="127"/>
      <c r="XAN58" s="127"/>
      <c r="XAO58" s="127"/>
      <c r="XAP58" s="127"/>
      <c r="XAQ58" s="127"/>
      <c r="XAR58" s="127"/>
      <c r="XAS58" s="127"/>
      <c r="XAT58" s="127"/>
      <c r="XAU58" s="127"/>
      <c r="XAV58" s="127"/>
      <c r="XAW58" s="127"/>
      <c r="XAX58" s="127"/>
      <c r="XAY58" s="127"/>
      <c r="XAZ58" s="127"/>
      <c r="XBA58" s="127"/>
      <c r="XBB58" s="127"/>
      <c r="XBC58" s="127"/>
      <c r="XBD58" s="127"/>
      <c r="XBE58" s="127"/>
      <c r="XBF58" s="127"/>
      <c r="XBG58" s="127"/>
      <c r="XBH58" s="127"/>
      <c r="XBI58" s="127"/>
      <c r="XBJ58" s="127"/>
      <c r="XBK58" s="127"/>
      <c r="XBL58" s="127"/>
      <c r="XBM58" s="127"/>
      <c r="XBN58" s="127"/>
      <c r="XBO58" s="127"/>
      <c r="XBP58" s="127"/>
      <c r="XBQ58" s="127"/>
      <c r="XBR58" s="127"/>
      <c r="XBS58" s="127"/>
      <c r="XBT58" s="127"/>
      <c r="XBU58" s="127"/>
      <c r="XBV58" s="127"/>
      <c r="XBW58" s="127"/>
      <c r="XBX58" s="127"/>
      <c r="XBY58" s="127"/>
      <c r="XBZ58" s="127"/>
      <c r="XCA58" s="127"/>
      <c r="XCB58" s="127"/>
      <c r="XCC58" s="127"/>
      <c r="XCD58" s="127"/>
      <c r="XCE58" s="127"/>
      <c r="XCF58" s="127"/>
      <c r="XCG58" s="127"/>
      <c r="XCH58" s="127"/>
      <c r="XCI58" s="127"/>
      <c r="XCJ58" s="127"/>
      <c r="XCK58" s="127"/>
      <c r="XCL58" s="127"/>
      <c r="XCM58" s="127"/>
      <c r="XCN58" s="127"/>
      <c r="XCO58" s="127"/>
      <c r="XCP58" s="127"/>
      <c r="XCQ58" s="127"/>
      <c r="XCR58" s="127"/>
      <c r="XCS58" s="127"/>
      <c r="XCT58" s="127"/>
      <c r="XCU58" s="127"/>
      <c r="XCV58" s="127"/>
      <c r="XCW58" s="127"/>
      <c r="XCX58" s="127"/>
      <c r="XCY58" s="127"/>
      <c r="XCZ58" s="127"/>
      <c r="XDA58" s="127"/>
      <c r="XDB58" s="127"/>
      <c r="XDC58" s="127"/>
      <c r="XDD58" s="127"/>
      <c r="XDE58" s="127"/>
      <c r="XDF58" s="127"/>
      <c r="XDG58" s="127"/>
      <c r="XDH58" s="127"/>
      <c r="XDI58" s="127"/>
      <c r="XDJ58" s="127"/>
      <c r="XDK58" s="127"/>
      <c r="XDL58" s="127"/>
      <c r="XDM58" s="127"/>
      <c r="XDN58" s="127"/>
      <c r="XDO58" s="127"/>
      <c r="XDP58" s="127"/>
      <c r="XDQ58" s="127"/>
      <c r="XDR58" s="127"/>
      <c r="XDS58" s="127"/>
      <c r="XDT58" s="127"/>
      <c r="XDU58" s="127"/>
      <c r="XDV58" s="127"/>
      <c r="XDW58" s="127"/>
      <c r="XDX58" s="127"/>
      <c r="XDY58" s="127"/>
      <c r="XDZ58" s="127"/>
      <c r="XEA58" s="127"/>
      <c r="XEB58" s="127"/>
      <c r="XEC58" s="127"/>
      <c r="XED58" s="127"/>
      <c r="XEE58" s="127"/>
      <c r="XEF58" s="127"/>
      <c r="XEG58" s="127"/>
      <c r="XEH58" s="127"/>
      <c r="XEI58" s="127"/>
      <c r="XEJ58" s="127"/>
      <c r="XEK58" s="127"/>
      <c r="XEL58" s="127"/>
      <c r="XEM58" s="127"/>
      <c r="XEN58" s="127"/>
      <c r="XEO58" s="127"/>
      <c r="XEP58" s="127"/>
      <c r="XEQ58" s="127"/>
      <c r="XER58" s="127"/>
      <c r="XES58" s="127"/>
      <c r="XET58" s="127"/>
      <c r="XEU58" s="127"/>
      <c r="XEV58" s="127"/>
      <c r="XEW58" s="127"/>
      <c r="XEX58" s="127"/>
      <c r="XEY58" s="127"/>
      <c r="XEZ58" s="127"/>
      <c r="XFA58" s="127"/>
      <c r="XFB58" s="127"/>
      <c r="XFC58" s="127"/>
      <c r="XFD58" s="127"/>
    </row>
    <row r="59" spans="1:16384" s="264" customFormat="1" ht="13.5" thickBot="1" x14ac:dyDescent="0.25">
      <c r="A59" s="320"/>
      <c r="B59" s="320"/>
      <c r="C59" s="321"/>
      <c r="D59" s="321"/>
      <c r="E59" s="321"/>
      <c r="F59" s="321"/>
      <c r="G59" s="321"/>
      <c r="H59" s="127"/>
      <c r="I59" s="127"/>
      <c r="J59" s="127"/>
      <c r="K59" s="127"/>
      <c r="L59" s="127"/>
      <c r="M59" s="127"/>
      <c r="N59" s="127"/>
      <c r="O59" s="127"/>
      <c r="P59" s="127"/>
      <c r="Q59" s="127"/>
      <c r="R59" s="127"/>
      <c r="S59" s="127"/>
      <c r="T59" s="127"/>
      <c r="U59" s="127"/>
      <c r="V59" s="127"/>
      <c r="W59" s="127"/>
      <c r="X59" s="127"/>
      <c r="Y59" s="127"/>
      <c r="Z59" s="127"/>
      <c r="AA59" s="127"/>
      <c r="AB59" s="127"/>
      <c r="AC59" s="127"/>
      <c r="AD59" s="127"/>
      <c r="AE59" s="127"/>
      <c r="AF59" s="127"/>
      <c r="AG59" s="127"/>
      <c r="AH59" s="127"/>
      <c r="AI59" s="127"/>
      <c r="AJ59" s="127"/>
      <c r="AK59" s="127"/>
      <c r="AL59" s="127"/>
      <c r="AM59" s="127"/>
      <c r="AN59" s="127"/>
      <c r="AO59" s="127"/>
      <c r="AP59" s="127"/>
      <c r="AQ59" s="127"/>
      <c r="AR59" s="127"/>
      <c r="AS59" s="127"/>
      <c r="AT59" s="127"/>
      <c r="AU59" s="127"/>
      <c r="AV59" s="127"/>
      <c r="AW59" s="127"/>
      <c r="AX59" s="127"/>
      <c r="AY59" s="127"/>
      <c r="AZ59" s="127"/>
      <c r="BA59" s="127"/>
      <c r="BB59" s="127"/>
      <c r="BC59" s="127"/>
      <c r="BD59" s="127"/>
      <c r="BE59" s="127"/>
      <c r="BF59" s="127"/>
      <c r="BG59" s="127"/>
      <c r="BH59" s="127"/>
      <c r="BI59" s="127"/>
      <c r="BJ59" s="127"/>
      <c r="BK59" s="127"/>
      <c r="BL59" s="127"/>
      <c r="BM59" s="127"/>
      <c r="BN59" s="127"/>
      <c r="BO59" s="127"/>
      <c r="BP59" s="127"/>
      <c r="BQ59" s="127"/>
      <c r="BR59" s="127"/>
      <c r="BS59" s="127"/>
      <c r="BT59" s="127"/>
      <c r="BU59" s="127"/>
      <c r="BV59" s="127"/>
      <c r="BW59" s="127"/>
      <c r="BX59" s="127"/>
      <c r="BY59" s="127"/>
      <c r="BZ59" s="127"/>
      <c r="CA59" s="127"/>
      <c r="CB59" s="127"/>
      <c r="CC59" s="127"/>
      <c r="CD59" s="127"/>
      <c r="CE59" s="127"/>
      <c r="CF59" s="127"/>
      <c r="CG59" s="127"/>
      <c r="CH59" s="127"/>
      <c r="CI59" s="127"/>
      <c r="CJ59" s="127"/>
      <c r="CK59" s="127"/>
      <c r="CL59" s="127"/>
      <c r="CM59" s="127"/>
      <c r="CN59" s="127"/>
      <c r="CO59" s="127"/>
      <c r="CP59" s="127"/>
      <c r="CQ59" s="127"/>
      <c r="CR59" s="127"/>
      <c r="CS59" s="127"/>
      <c r="CT59" s="127"/>
      <c r="CU59" s="127"/>
      <c r="CV59" s="127"/>
      <c r="CW59" s="127"/>
      <c r="CX59" s="127"/>
      <c r="CY59" s="127"/>
      <c r="CZ59" s="127"/>
      <c r="DA59" s="127"/>
      <c r="DB59" s="127"/>
      <c r="DC59" s="127"/>
      <c r="DD59" s="127"/>
      <c r="DE59" s="127"/>
      <c r="DF59" s="127"/>
      <c r="DG59" s="127"/>
      <c r="DH59" s="127"/>
      <c r="DI59" s="127"/>
      <c r="DJ59" s="127"/>
      <c r="DK59" s="127"/>
      <c r="DL59" s="127"/>
      <c r="DM59" s="127"/>
      <c r="DN59" s="127"/>
      <c r="DO59" s="127"/>
      <c r="DP59" s="127"/>
      <c r="DQ59" s="127"/>
      <c r="DR59" s="127"/>
      <c r="DS59" s="127"/>
      <c r="DT59" s="127"/>
      <c r="DU59" s="127"/>
      <c r="DV59" s="127"/>
      <c r="DW59" s="127"/>
      <c r="DX59" s="127"/>
      <c r="DY59" s="127"/>
      <c r="DZ59" s="127"/>
      <c r="EA59" s="127"/>
      <c r="EB59" s="127"/>
      <c r="EC59" s="127"/>
      <c r="ED59" s="127"/>
      <c r="EE59" s="127"/>
      <c r="EF59" s="127"/>
      <c r="EG59" s="127"/>
      <c r="EH59" s="127"/>
      <c r="EI59" s="127"/>
      <c r="EJ59" s="127"/>
      <c r="EK59" s="127"/>
      <c r="EL59" s="127"/>
      <c r="EM59" s="127"/>
      <c r="EN59" s="127"/>
      <c r="EO59" s="127"/>
      <c r="EP59" s="127"/>
      <c r="EQ59" s="127"/>
      <c r="ER59" s="127"/>
      <c r="ES59" s="127"/>
      <c r="ET59" s="127"/>
      <c r="EU59" s="127"/>
      <c r="EV59" s="127"/>
      <c r="EW59" s="127"/>
      <c r="EX59" s="127"/>
      <c r="EY59" s="127"/>
      <c r="EZ59" s="127"/>
      <c r="FA59" s="127"/>
      <c r="FB59" s="127"/>
      <c r="FC59" s="127"/>
      <c r="FD59" s="127"/>
      <c r="FE59" s="127"/>
      <c r="FF59" s="127"/>
      <c r="FG59" s="127"/>
      <c r="FH59" s="127"/>
      <c r="FI59" s="127"/>
      <c r="FJ59" s="127"/>
      <c r="FK59" s="127"/>
      <c r="FL59" s="127"/>
      <c r="FM59" s="127"/>
      <c r="FN59" s="127"/>
      <c r="FO59" s="127"/>
      <c r="FP59" s="127"/>
      <c r="FQ59" s="127"/>
      <c r="FR59" s="127"/>
      <c r="FS59" s="127"/>
      <c r="FT59" s="127"/>
      <c r="FU59" s="127"/>
      <c r="FV59" s="127"/>
      <c r="FW59" s="127"/>
      <c r="FX59" s="127"/>
      <c r="FY59" s="127"/>
      <c r="FZ59" s="127"/>
      <c r="GA59" s="127"/>
      <c r="GB59" s="127"/>
      <c r="GC59" s="127"/>
      <c r="GD59" s="127"/>
      <c r="GE59" s="127"/>
      <c r="GF59" s="127"/>
      <c r="GG59" s="127"/>
      <c r="GH59" s="127"/>
      <c r="GI59" s="127"/>
      <c r="GJ59" s="127"/>
      <c r="GK59" s="127"/>
      <c r="GL59" s="127"/>
      <c r="GM59" s="127"/>
      <c r="GN59" s="127"/>
      <c r="GO59" s="127"/>
      <c r="GP59" s="127"/>
      <c r="GQ59" s="127"/>
      <c r="GR59" s="127"/>
      <c r="GS59" s="127"/>
      <c r="GT59" s="127"/>
      <c r="GU59" s="127"/>
      <c r="GV59" s="127"/>
      <c r="GW59" s="127"/>
      <c r="GX59" s="127"/>
      <c r="GY59" s="127"/>
      <c r="GZ59" s="127"/>
      <c r="HA59" s="127"/>
      <c r="HB59" s="127"/>
      <c r="HC59" s="127"/>
      <c r="HD59" s="127"/>
      <c r="HE59" s="127"/>
      <c r="HF59" s="127"/>
      <c r="HG59" s="127"/>
      <c r="HH59" s="127"/>
      <c r="HI59" s="127"/>
      <c r="HJ59" s="127"/>
      <c r="HK59" s="127"/>
      <c r="HL59" s="127"/>
      <c r="HM59" s="127"/>
      <c r="HN59" s="127"/>
      <c r="HO59" s="127"/>
      <c r="HP59" s="127"/>
      <c r="HQ59" s="127"/>
      <c r="HR59" s="127"/>
      <c r="HS59" s="127"/>
      <c r="HT59" s="127"/>
      <c r="HU59" s="127"/>
      <c r="HV59" s="127"/>
      <c r="HW59" s="127"/>
      <c r="HX59" s="127"/>
      <c r="HY59" s="127"/>
      <c r="HZ59" s="127"/>
      <c r="IA59" s="127"/>
      <c r="IB59" s="127"/>
      <c r="IC59" s="127"/>
      <c r="ID59" s="127"/>
      <c r="IE59" s="127"/>
      <c r="IF59" s="127"/>
      <c r="IG59" s="127"/>
      <c r="IH59" s="127"/>
      <c r="II59" s="127"/>
      <c r="IJ59" s="127"/>
      <c r="IK59" s="127"/>
      <c r="IL59" s="127"/>
      <c r="IM59" s="127"/>
      <c r="IN59" s="127"/>
      <c r="IO59" s="127"/>
      <c r="IP59" s="127"/>
      <c r="IQ59" s="127"/>
      <c r="IR59" s="127"/>
      <c r="IS59" s="127"/>
      <c r="IT59" s="127"/>
      <c r="IU59" s="127"/>
      <c r="IV59" s="127"/>
      <c r="IW59" s="127"/>
      <c r="IX59" s="127"/>
      <c r="IY59" s="127"/>
      <c r="IZ59" s="127"/>
      <c r="JA59" s="127"/>
      <c r="JB59" s="127"/>
      <c r="JC59" s="127"/>
      <c r="JD59" s="127"/>
      <c r="JE59" s="127"/>
      <c r="JF59" s="127"/>
      <c r="JG59" s="127"/>
      <c r="JH59" s="127"/>
      <c r="JI59" s="127"/>
      <c r="JJ59" s="127"/>
      <c r="JK59" s="127"/>
      <c r="JL59" s="127"/>
      <c r="JM59" s="127"/>
      <c r="JN59" s="127"/>
      <c r="JO59" s="127"/>
      <c r="JP59" s="127"/>
      <c r="JQ59" s="127"/>
      <c r="JR59" s="127"/>
      <c r="JS59" s="127"/>
      <c r="JT59" s="127"/>
      <c r="JU59" s="127"/>
      <c r="JV59" s="127"/>
      <c r="JW59" s="127"/>
      <c r="JX59" s="127"/>
      <c r="JY59" s="127"/>
      <c r="JZ59" s="127"/>
      <c r="KA59" s="127"/>
      <c r="KB59" s="127"/>
      <c r="KC59" s="127"/>
      <c r="KD59" s="127"/>
      <c r="KE59" s="127"/>
      <c r="KF59" s="127"/>
      <c r="KG59" s="127"/>
      <c r="KH59" s="127"/>
      <c r="KI59" s="127"/>
      <c r="KJ59" s="127"/>
      <c r="KK59" s="127"/>
      <c r="KL59" s="127"/>
      <c r="KM59" s="127"/>
      <c r="KN59" s="127"/>
      <c r="KO59" s="127"/>
      <c r="KP59" s="127"/>
      <c r="KQ59" s="127"/>
      <c r="KR59" s="127"/>
      <c r="KS59" s="127"/>
      <c r="KT59" s="127"/>
      <c r="KU59" s="127"/>
      <c r="KV59" s="127"/>
      <c r="KW59" s="127"/>
      <c r="KX59" s="127"/>
      <c r="KY59" s="127"/>
      <c r="KZ59" s="127"/>
      <c r="LA59" s="127"/>
      <c r="LB59" s="127"/>
      <c r="LC59" s="127"/>
      <c r="LD59" s="127"/>
      <c r="LE59" s="127"/>
      <c r="LF59" s="127"/>
      <c r="LG59" s="127"/>
      <c r="LH59" s="127"/>
      <c r="LI59" s="127"/>
      <c r="LJ59" s="127"/>
      <c r="LK59" s="127"/>
      <c r="LL59" s="127"/>
      <c r="LM59" s="127"/>
      <c r="LN59" s="127"/>
      <c r="LO59" s="127"/>
      <c r="LP59" s="127"/>
      <c r="LQ59" s="127"/>
      <c r="LR59" s="127"/>
      <c r="LS59" s="127"/>
      <c r="LT59" s="127"/>
      <c r="LU59" s="127"/>
      <c r="LV59" s="127"/>
      <c r="LW59" s="127"/>
      <c r="LX59" s="127"/>
      <c r="LY59" s="127"/>
      <c r="LZ59" s="127"/>
      <c r="MA59" s="127"/>
      <c r="MB59" s="127"/>
      <c r="MC59" s="127"/>
      <c r="MD59" s="127"/>
      <c r="ME59" s="127"/>
      <c r="MF59" s="127"/>
      <c r="MG59" s="127"/>
      <c r="MH59" s="127"/>
      <c r="MI59" s="127"/>
      <c r="MJ59" s="127"/>
      <c r="MK59" s="127"/>
      <c r="ML59" s="127"/>
      <c r="MM59" s="127"/>
      <c r="MN59" s="127"/>
      <c r="MO59" s="127"/>
      <c r="MP59" s="127"/>
      <c r="MQ59" s="127"/>
      <c r="MR59" s="127"/>
      <c r="MS59" s="127"/>
      <c r="MT59" s="127"/>
      <c r="MU59" s="127"/>
      <c r="MV59" s="127"/>
      <c r="MW59" s="127"/>
      <c r="MX59" s="127"/>
      <c r="MY59" s="127"/>
      <c r="MZ59" s="127"/>
      <c r="NA59" s="127"/>
      <c r="NB59" s="127"/>
      <c r="NC59" s="127"/>
      <c r="ND59" s="127"/>
      <c r="NE59" s="127"/>
      <c r="NF59" s="127"/>
      <c r="NG59" s="127"/>
      <c r="NH59" s="127"/>
      <c r="NI59" s="127"/>
      <c r="NJ59" s="127"/>
      <c r="NK59" s="127"/>
      <c r="NL59" s="127"/>
      <c r="NM59" s="127"/>
      <c r="NN59" s="127"/>
      <c r="NO59" s="127"/>
      <c r="NP59" s="127"/>
      <c r="NQ59" s="127"/>
      <c r="NR59" s="127"/>
      <c r="NS59" s="127"/>
      <c r="NT59" s="127"/>
      <c r="NU59" s="127"/>
      <c r="NV59" s="127"/>
      <c r="NW59" s="127"/>
      <c r="NX59" s="127"/>
      <c r="NY59" s="127"/>
      <c r="NZ59" s="127"/>
      <c r="OA59" s="127"/>
      <c r="OB59" s="127"/>
      <c r="OC59" s="127"/>
      <c r="OD59" s="127"/>
      <c r="OE59" s="127"/>
      <c r="OF59" s="127"/>
      <c r="OG59" s="127"/>
      <c r="OH59" s="127"/>
      <c r="OI59" s="127"/>
      <c r="OJ59" s="127"/>
      <c r="OK59" s="127"/>
      <c r="OL59" s="127"/>
      <c r="OM59" s="127"/>
      <c r="ON59" s="127"/>
      <c r="OO59" s="127"/>
      <c r="OP59" s="127"/>
      <c r="OQ59" s="127"/>
      <c r="OR59" s="127"/>
      <c r="OS59" s="127"/>
      <c r="OT59" s="127"/>
      <c r="OU59" s="127"/>
      <c r="OV59" s="127"/>
      <c r="OW59" s="127"/>
      <c r="OX59" s="127"/>
      <c r="OY59" s="127"/>
      <c r="OZ59" s="127"/>
      <c r="PA59" s="127"/>
      <c r="PB59" s="127"/>
      <c r="PC59" s="127"/>
      <c r="PD59" s="127"/>
      <c r="PE59" s="127"/>
      <c r="PF59" s="127"/>
      <c r="PG59" s="127"/>
      <c r="PH59" s="127"/>
      <c r="PI59" s="127"/>
      <c r="PJ59" s="127"/>
      <c r="PK59" s="127"/>
      <c r="PL59" s="127"/>
      <c r="PM59" s="127"/>
      <c r="PN59" s="127"/>
      <c r="PO59" s="127"/>
      <c r="PP59" s="127"/>
      <c r="PQ59" s="127"/>
      <c r="PR59" s="127"/>
      <c r="PS59" s="127"/>
      <c r="PT59" s="127"/>
      <c r="PU59" s="127"/>
      <c r="PV59" s="127"/>
      <c r="PW59" s="127"/>
      <c r="PX59" s="127"/>
      <c r="PY59" s="127"/>
      <c r="PZ59" s="127"/>
      <c r="QA59" s="127"/>
      <c r="QB59" s="127"/>
      <c r="QC59" s="127"/>
      <c r="QD59" s="127"/>
      <c r="QE59" s="127"/>
      <c r="QF59" s="127"/>
      <c r="QG59" s="127"/>
      <c r="QH59" s="127"/>
      <c r="QI59" s="127"/>
      <c r="QJ59" s="127"/>
      <c r="QK59" s="127"/>
      <c r="QL59" s="127"/>
      <c r="QM59" s="127"/>
      <c r="QN59" s="127"/>
      <c r="QO59" s="127"/>
      <c r="QP59" s="127"/>
      <c r="QQ59" s="127"/>
      <c r="QR59" s="127"/>
      <c r="QS59" s="127"/>
      <c r="QT59" s="127"/>
      <c r="QU59" s="127"/>
      <c r="QV59" s="127"/>
      <c r="QW59" s="127"/>
      <c r="QX59" s="127"/>
      <c r="QY59" s="127"/>
      <c r="QZ59" s="127"/>
      <c r="RA59" s="127"/>
      <c r="RB59" s="127"/>
      <c r="RC59" s="127"/>
      <c r="RD59" s="127"/>
      <c r="RE59" s="127"/>
      <c r="RF59" s="127"/>
      <c r="RG59" s="127"/>
      <c r="RH59" s="127"/>
      <c r="RI59" s="127"/>
      <c r="RJ59" s="127"/>
      <c r="RK59" s="127"/>
      <c r="RL59" s="127"/>
      <c r="RM59" s="127"/>
      <c r="RN59" s="127"/>
      <c r="RO59" s="127"/>
      <c r="RP59" s="127"/>
      <c r="RQ59" s="127"/>
      <c r="RR59" s="127"/>
      <c r="RS59" s="127"/>
      <c r="RT59" s="127"/>
      <c r="RU59" s="127"/>
      <c r="RV59" s="127"/>
      <c r="RW59" s="127"/>
      <c r="RX59" s="127"/>
      <c r="RY59" s="127"/>
      <c r="RZ59" s="127"/>
      <c r="SA59" s="127"/>
      <c r="SB59" s="127"/>
      <c r="SC59" s="127"/>
      <c r="SD59" s="127"/>
      <c r="SE59" s="127"/>
      <c r="SF59" s="127"/>
      <c r="SG59" s="127"/>
      <c r="SH59" s="127"/>
      <c r="SI59" s="127"/>
      <c r="SJ59" s="127"/>
      <c r="SK59" s="127"/>
      <c r="SL59" s="127"/>
      <c r="SM59" s="127"/>
      <c r="SN59" s="127"/>
      <c r="SO59" s="127"/>
      <c r="SP59" s="127"/>
      <c r="SQ59" s="127"/>
      <c r="SR59" s="127"/>
      <c r="SS59" s="127"/>
      <c r="ST59" s="127"/>
      <c r="SU59" s="127"/>
      <c r="SV59" s="127"/>
      <c r="SW59" s="127"/>
      <c r="SX59" s="127"/>
      <c r="SY59" s="127"/>
      <c r="SZ59" s="127"/>
      <c r="TA59" s="127"/>
      <c r="TB59" s="127"/>
      <c r="TC59" s="127"/>
      <c r="TD59" s="127"/>
      <c r="TE59" s="127"/>
      <c r="TF59" s="127"/>
      <c r="TG59" s="127"/>
      <c r="TH59" s="127"/>
      <c r="TI59" s="127"/>
      <c r="TJ59" s="127"/>
      <c r="TK59" s="127"/>
      <c r="TL59" s="127"/>
      <c r="TM59" s="127"/>
      <c r="TN59" s="127"/>
      <c r="TO59" s="127"/>
      <c r="TP59" s="127"/>
      <c r="TQ59" s="127"/>
      <c r="TR59" s="127"/>
      <c r="TS59" s="127"/>
      <c r="TT59" s="127"/>
      <c r="TU59" s="127"/>
      <c r="TV59" s="127"/>
      <c r="TW59" s="127"/>
      <c r="TX59" s="127"/>
      <c r="TY59" s="127"/>
      <c r="TZ59" s="127"/>
      <c r="UA59" s="127"/>
      <c r="UB59" s="127"/>
      <c r="UC59" s="127"/>
      <c r="UD59" s="127"/>
      <c r="UE59" s="127"/>
      <c r="UF59" s="127"/>
      <c r="UG59" s="127"/>
      <c r="UH59" s="127"/>
      <c r="UI59" s="127"/>
      <c r="UJ59" s="127"/>
      <c r="UK59" s="127"/>
      <c r="UL59" s="127"/>
      <c r="UM59" s="127"/>
      <c r="UN59" s="127"/>
      <c r="UO59" s="127"/>
      <c r="UP59" s="127"/>
      <c r="UQ59" s="127"/>
      <c r="UR59" s="127"/>
      <c r="US59" s="127"/>
      <c r="UT59" s="127"/>
      <c r="UU59" s="127"/>
      <c r="UV59" s="127"/>
      <c r="UW59" s="127"/>
      <c r="UX59" s="127"/>
      <c r="UY59" s="127"/>
      <c r="UZ59" s="127"/>
      <c r="VA59" s="127"/>
      <c r="VB59" s="127"/>
      <c r="VC59" s="127"/>
      <c r="VD59" s="127"/>
      <c r="VE59" s="127"/>
      <c r="VF59" s="127"/>
      <c r="VG59" s="127"/>
      <c r="VH59" s="127"/>
      <c r="VI59" s="127"/>
      <c r="VJ59" s="127"/>
      <c r="VK59" s="127"/>
      <c r="VL59" s="127"/>
      <c r="VM59" s="127"/>
      <c r="VN59" s="127"/>
      <c r="VO59" s="127"/>
      <c r="VP59" s="127"/>
      <c r="VQ59" s="127"/>
      <c r="VR59" s="127"/>
      <c r="VS59" s="127"/>
      <c r="VT59" s="127"/>
      <c r="VU59" s="127"/>
      <c r="VV59" s="127"/>
      <c r="VW59" s="127"/>
      <c r="VX59" s="127"/>
      <c r="VY59" s="127"/>
      <c r="VZ59" s="127"/>
      <c r="WA59" s="127"/>
      <c r="WB59" s="127"/>
      <c r="WC59" s="127"/>
      <c r="WD59" s="127"/>
      <c r="WE59" s="127"/>
      <c r="WF59" s="127"/>
      <c r="WG59" s="127"/>
      <c r="WH59" s="127"/>
      <c r="WI59" s="127"/>
      <c r="WJ59" s="127"/>
      <c r="WK59" s="127"/>
      <c r="WL59" s="127"/>
      <c r="WM59" s="127"/>
      <c r="WN59" s="127"/>
      <c r="WO59" s="127"/>
      <c r="WP59" s="127"/>
      <c r="WQ59" s="127"/>
      <c r="WR59" s="127"/>
      <c r="WS59" s="127"/>
      <c r="WT59" s="127"/>
      <c r="WU59" s="127"/>
      <c r="WV59" s="127"/>
      <c r="WW59" s="127"/>
      <c r="WX59" s="127"/>
      <c r="WY59" s="127"/>
      <c r="WZ59" s="127"/>
      <c r="XA59" s="127"/>
      <c r="XB59" s="127"/>
      <c r="XC59" s="127"/>
      <c r="XD59" s="127"/>
      <c r="XE59" s="127"/>
      <c r="XF59" s="127"/>
      <c r="XG59" s="127"/>
      <c r="XH59" s="127"/>
      <c r="XI59" s="127"/>
      <c r="XJ59" s="127"/>
      <c r="XK59" s="127"/>
      <c r="XL59" s="127"/>
      <c r="XM59" s="127"/>
      <c r="XN59" s="127"/>
      <c r="XO59" s="127"/>
      <c r="XP59" s="127"/>
      <c r="XQ59" s="127"/>
      <c r="XR59" s="127"/>
      <c r="XS59" s="127"/>
      <c r="XT59" s="127"/>
      <c r="XU59" s="127"/>
      <c r="XV59" s="127"/>
      <c r="XW59" s="127"/>
      <c r="XX59" s="127"/>
      <c r="XY59" s="127"/>
      <c r="XZ59" s="127"/>
      <c r="YA59" s="127"/>
      <c r="YB59" s="127"/>
      <c r="YC59" s="127"/>
      <c r="YD59" s="127"/>
      <c r="YE59" s="127"/>
      <c r="YF59" s="127"/>
      <c r="YG59" s="127"/>
      <c r="YH59" s="127"/>
      <c r="YI59" s="127"/>
      <c r="YJ59" s="127"/>
      <c r="YK59" s="127"/>
      <c r="YL59" s="127"/>
      <c r="YM59" s="127"/>
      <c r="YN59" s="127"/>
      <c r="YO59" s="127"/>
      <c r="YP59" s="127"/>
      <c r="YQ59" s="127"/>
      <c r="YR59" s="127"/>
      <c r="YS59" s="127"/>
      <c r="YT59" s="127"/>
      <c r="YU59" s="127"/>
      <c r="YV59" s="127"/>
      <c r="YW59" s="127"/>
      <c r="YX59" s="127"/>
      <c r="YY59" s="127"/>
      <c r="YZ59" s="127"/>
      <c r="ZA59" s="127"/>
      <c r="ZB59" s="127"/>
      <c r="ZC59" s="127"/>
      <c r="ZD59" s="127"/>
      <c r="ZE59" s="127"/>
      <c r="ZF59" s="127"/>
      <c r="ZG59" s="127"/>
      <c r="ZH59" s="127"/>
      <c r="ZI59" s="127"/>
      <c r="ZJ59" s="127"/>
      <c r="ZK59" s="127"/>
      <c r="ZL59" s="127"/>
      <c r="ZM59" s="127"/>
      <c r="ZN59" s="127"/>
      <c r="ZO59" s="127"/>
      <c r="ZP59" s="127"/>
      <c r="ZQ59" s="127"/>
      <c r="ZR59" s="127"/>
      <c r="ZS59" s="127"/>
      <c r="ZT59" s="127"/>
      <c r="ZU59" s="127"/>
      <c r="ZV59" s="127"/>
      <c r="ZW59" s="127"/>
      <c r="ZX59" s="127"/>
      <c r="ZY59" s="127"/>
      <c r="ZZ59" s="127"/>
      <c r="AAA59" s="127"/>
      <c r="AAB59" s="127"/>
      <c r="AAC59" s="127"/>
      <c r="AAD59" s="127"/>
      <c r="AAE59" s="127"/>
      <c r="AAF59" s="127"/>
      <c r="AAG59" s="127"/>
      <c r="AAH59" s="127"/>
      <c r="AAI59" s="127"/>
      <c r="AAJ59" s="127"/>
      <c r="AAK59" s="127"/>
      <c r="AAL59" s="127"/>
      <c r="AAM59" s="127"/>
      <c r="AAN59" s="127"/>
      <c r="AAO59" s="127"/>
      <c r="AAP59" s="127"/>
      <c r="AAQ59" s="127"/>
      <c r="AAR59" s="127"/>
      <c r="AAS59" s="127"/>
      <c r="AAT59" s="127"/>
      <c r="AAU59" s="127"/>
      <c r="AAV59" s="127"/>
      <c r="AAW59" s="127"/>
      <c r="AAX59" s="127"/>
      <c r="AAY59" s="127"/>
      <c r="AAZ59" s="127"/>
      <c r="ABA59" s="127"/>
      <c r="ABB59" s="127"/>
      <c r="ABC59" s="127"/>
      <c r="ABD59" s="127"/>
      <c r="ABE59" s="127"/>
      <c r="ABF59" s="127"/>
      <c r="ABG59" s="127"/>
      <c r="ABH59" s="127"/>
      <c r="ABI59" s="127"/>
      <c r="ABJ59" s="127"/>
      <c r="ABK59" s="127"/>
      <c r="ABL59" s="127"/>
      <c r="ABM59" s="127"/>
      <c r="ABN59" s="127"/>
      <c r="ABO59" s="127"/>
      <c r="ABP59" s="127"/>
      <c r="ABQ59" s="127"/>
      <c r="ABR59" s="127"/>
      <c r="ABS59" s="127"/>
      <c r="ABT59" s="127"/>
      <c r="ABU59" s="127"/>
      <c r="ABV59" s="127"/>
      <c r="ABW59" s="127"/>
      <c r="ABX59" s="127"/>
      <c r="ABY59" s="127"/>
      <c r="ABZ59" s="127"/>
      <c r="ACA59" s="127"/>
      <c r="ACB59" s="127"/>
      <c r="ACC59" s="127"/>
      <c r="ACD59" s="127"/>
      <c r="ACE59" s="127"/>
      <c r="ACF59" s="127"/>
      <c r="ACG59" s="127"/>
      <c r="ACH59" s="127"/>
      <c r="ACI59" s="127"/>
      <c r="ACJ59" s="127"/>
      <c r="ACK59" s="127"/>
      <c r="ACL59" s="127"/>
      <c r="ACM59" s="127"/>
      <c r="ACN59" s="127"/>
      <c r="ACO59" s="127"/>
      <c r="ACP59" s="127"/>
      <c r="ACQ59" s="127"/>
      <c r="ACR59" s="127"/>
      <c r="ACS59" s="127"/>
      <c r="ACT59" s="127"/>
      <c r="ACU59" s="127"/>
      <c r="ACV59" s="127"/>
      <c r="ACW59" s="127"/>
      <c r="ACX59" s="127"/>
      <c r="ACY59" s="127"/>
      <c r="ACZ59" s="127"/>
      <c r="ADA59" s="127"/>
      <c r="ADB59" s="127"/>
      <c r="ADC59" s="127"/>
      <c r="ADD59" s="127"/>
      <c r="ADE59" s="127"/>
      <c r="ADF59" s="127"/>
      <c r="ADG59" s="127"/>
      <c r="ADH59" s="127"/>
      <c r="ADI59" s="127"/>
      <c r="ADJ59" s="127"/>
      <c r="ADK59" s="127"/>
      <c r="ADL59" s="127"/>
      <c r="ADM59" s="127"/>
      <c r="ADN59" s="127"/>
      <c r="ADO59" s="127"/>
      <c r="ADP59" s="127"/>
      <c r="ADQ59" s="127"/>
      <c r="ADR59" s="127"/>
      <c r="ADS59" s="127"/>
      <c r="ADT59" s="127"/>
      <c r="ADU59" s="127"/>
      <c r="ADV59" s="127"/>
      <c r="ADW59" s="127"/>
      <c r="ADX59" s="127"/>
      <c r="ADY59" s="127"/>
      <c r="ADZ59" s="127"/>
      <c r="AEA59" s="127"/>
      <c r="AEB59" s="127"/>
      <c r="AEC59" s="127"/>
      <c r="AED59" s="127"/>
      <c r="AEE59" s="127"/>
      <c r="AEF59" s="127"/>
      <c r="AEG59" s="127"/>
      <c r="AEH59" s="127"/>
      <c r="AEI59" s="127"/>
      <c r="AEJ59" s="127"/>
      <c r="AEK59" s="127"/>
      <c r="AEL59" s="127"/>
      <c r="AEM59" s="127"/>
      <c r="AEN59" s="127"/>
      <c r="AEO59" s="127"/>
      <c r="AEP59" s="127"/>
      <c r="AEQ59" s="127"/>
      <c r="AER59" s="127"/>
      <c r="AES59" s="127"/>
      <c r="AET59" s="127"/>
      <c r="AEU59" s="127"/>
      <c r="AEV59" s="127"/>
      <c r="AEW59" s="127"/>
      <c r="AEX59" s="127"/>
      <c r="AEY59" s="127"/>
      <c r="AEZ59" s="127"/>
      <c r="AFA59" s="127"/>
      <c r="AFB59" s="127"/>
      <c r="AFC59" s="127"/>
      <c r="AFD59" s="127"/>
      <c r="AFE59" s="127"/>
      <c r="AFF59" s="127"/>
      <c r="AFG59" s="127"/>
      <c r="AFH59" s="127"/>
      <c r="AFI59" s="127"/>
      <c r="AFJ59" s="127"/>
      <c r="AFK59" s="127"/>
      <c r="AFL59" s="127"/>
      <c r="AFM59" s="127"/>
      <c r="AFN59" s="127"/>
      <c r="AFO59" s="127"/>
      <c r="AFP59" s="127"/>
      <c r="AFQ59" s="127"/>
      <c r="AFR59" s="127"/>
      <c r="AFS59" s="127"/>
      <c r="AFT59" s="127"/>
      <c r="AFU59" s="127"/>
      <c r="AFV59" s="127"/>
      <c r="AFW59" s="127"/>
      <c r="AFX59" s="127"/>
      <c r="AFY59" s="127"/>
      <c r="AFZ59" s="127"/>
      <c r="AGA59" s="127"/>
      <c r="AGB59" s="127"/>
      <c r="AGC59" s="127"/>
      <c r="AGD59" s="127"/>
      <c r="AGE59" s="127"/>
      <c r="AGF59" s="127"/>
      <c r="AGG59" s="127"/>
      <c r="AGH59" s="127"/>
      <c r="AGI59" s="127"/>
      <c r="AGJ59" s="127"/>
      <c r="AGK59" s="127"/>
      <c r="AGL59" s="127"/>
      <c r="AGM59" s="127"/>
      <c r="AGN59" s="127"/>
      <c r="AGO59" s="127"/>
      <c r="AGP59" s="127"/>
      <c r="AGQ59" s="127"/>
      <c r="AGR59" s="127"/>
      <c r="AGS59" s="127"/>
      <c r="AGT59" s="127"/>
      <c r="AGU59" s="127"/>
      <c r="AGV59" s="127"/>
      <c r="AGW59" s="127"/>
      <c r="AGX59" s="127"/>
      <c r="AGY59" s="127"/>
      <c r="AGZ59" s="127"/>
      <c r="AHA59" s="127"/>
      <c r="AHB59" s="127"/>
      <c r="AHC59" s="127"/>
      <c r="AHD59" s="127"/>
      <c r="AHE59" s="127"/>
      <c r="AHF59" s="127"/>
      <c r="AHG59" s="127"/>
      <c r="AHH59" s="127"/>
      <c r="AHI59" s="127"/>
      <c r="AHJ59" s="127"/>
      <c r="AHK59" s="127"/>
      <c r="AHL59" s="127"/>
      <c r="AHM59" s="127"/>
      <c r="AHN59" s="127"/>
      <c r="AHO59" s="127"/>
      <c r="AHP59" s="127"/>
      <c r="AHQ59" s="127"/>
      <c r="AHR59" s="127"/>
      <c r="AHS59" s="127"/>
      <c r="AHT59" s="127"/>
      <c r="AHU59" s="127"/>
      <c r="AHV59" s="127"/>
      <c r="AHW59" s="127"/>
      <c r="AHX59" s="127"/>
      <c r="AHY59" s="127"/>
      <c r="AHZ59" s="127"/>
      <c r="AIA59" s="127"/>
      <c r="AIB59" s="127"/>
      <c r="AIC59" s="127"/>
      <c r="AID59" s="127"/>
      <c r="AIE59" s="127"/>
      <c r="AIF59" s="127"/>
      <c r="AIG59" s="127"/>
      <c r="AIH59" s="127"/>
      <c r="AII59" s="127"/>
      <c r="AIJ59" s="127"/>
      <c r="AIK59" s="127"/>
      <c r="AIL59" s="127"/>
      <c r="AIM59" s="127"/>
      <c r="AIN59" s="127"/>
      <c r="AIO59" s="127"/>
      <c r="AIP59" s="127"/>
      <c r="AIQ59" s="127"/>
      <c r="AIR59" s="127"/>
      <c r="AIS59" s="127"/>
      <c r="AIT59" s="127"/>
      <c r="AIU59" s="127"/>
      <c r="AIV59" s="127"/>
      <c r="AIW59" s="127"/>
      <c r="AIX59" s="127"/>
      <c r="AIY59" s="127"/>
      <c r="AIZ59" s="127"/>
      <c r="AJA59" s="127"/>
      <c r="AJB59" s="127"/>
      <c r="AJC59" s="127"/>
      <c r="AJD59" s="127"/>
      <c r="AJE59" s="127"/>
      <c r="AJF59" s="127"/>
      <c r="AJG59" s="127"/>
      <c r="AJH59" s="127"/>
      <c r="AJI59" s="127"/>
      <c r="AJJ59" s="127"/>
      <c r="AJK59" s="127"/>
      <c r="AJL59" s="127"/>
      <c r="AJM59" s="127"/>
      <c r="AJN59" s="127"/>
      <c r="AJO59" s="127"/>
      <c r="AJP59" s="127"/>
      <c r="AJQ59" s="127"/>
      <c r="AJR59" s="127"/>
      <c r="AJS59" s="127"/>
      <c r="AJT59" s="127"/>
      <c r="AJU59" s="127"/>
      <c r="AJV59" s="127"/>
      <c r="AJW59" s="127"/>
      <c r="AJX59" s="127"/>
      <c r="AJY59" s="127"/>
      <c r="AJZ59" s="127"/>
      <c r="AKA59" s="127"/>
      <c r="AKB59" s="127"/>
      <c r="AKC59" s="127"/>
      <c r="AKD59" s="127"/>
      <c r="AKE59" s="127"/>
      <c r="AKF59" s="127"/>
      <c r="AKG59" s="127"/>
      <c r="AKH59" s="127"/>
      <c r="AKI59" s="127"/>
      <c r="AKJ59" s="127"/>
      <c r="AKK59" s="127"/>
      <c r="AKL59" s="127"/>
      <c r="AKM59" s="127"/>
      <c r="AKN59" s="127"/>
      <c r="AKO59" s="127"/>
      <c r="AKP59" s="127"/>
      <c r="AKQ59" s="127"/>
      <c r="AKR59" s="127"/>
      <c r="AKS59" s="127"/>
      <c r="AKT59" s="127"/>
      <c r="AKU59" s="127"/>
      <c r="AKV59" s="127"/>
      <c r="AKW59" s="127"/>
      <c r="AKX59" s="127"/>
      <c r="AKY59" s="127"/>
      <c r="AKZ59" s="127"/>
      <c r="ALA59" s="127"/>
      <c r="ALB59" s="127"/>
      <c r="ALC59" s="127"/>
      <c r="ALD59" s="127"/>
      <c r="ALE59" s="127"/>
      <c r="ALF59" s="127"/>
      <c r="ALG59" s="127"/>
      <c r="ALH59" s="127"/>
      <c r="ALI59" s="127"/>
      <c r="ALJ59" s="127"/>
      <c r="ALK59" s="127"/>
      <c r="ALL59" s="127"/>
      <c r="ALM59" s="127"/>
      <c r="ALN59" s="127"/>
      <c r="ALO59" s="127"/>
      <c r="ALP59" s="127"/>
      <c r="ALQ59" s="127"/>
      <c r="ALR59" s="127"/>
      <c r="ALS59" s="127"/>
      <c r="ALT59" s="127"/>
      <c r="ALU59" s="127"/>
      <c r="ALV59" s="127"/>
      <c r="ALW59" s="127"/>
      <c r="ALX59" s="127"/>
      <c r="ALY59" s="127"/>
      <c r="ALZ59" s="127"/>
      <c r="AMA59" s="127"/>
      <c r="AMB59" s="127"/>
      <c r="AMC59" s="127"/>
      <c r="AMD59" s="127"/>
      <c r="AME59" s="127"/>
      <c r="AMF59" s="127"/>
      <c r="AMG59" s="127"/>
      <c r="AMH59" s="127"/>
      <c r="AMI59" s="127"/>
      <c r="AMJ59" s="127"/>
      <c r="AMK59" s="127"/>
      <c r="AML59" s="127"/>
      <c r="AMM59" s="127"/>
      <c r="AMN59" s="127"/>
      <c r="AMO59" s="127"/>
      <c r="AMP59" s="127"/>
      <c r="AMQ59" s="127"/>
      <c r="AMR59" s="127"/>
      <c r="AMS59" s="127"/>
      <c r="AMT59" s="127"/>
      <c r="AMU59" s="127"/>
      <c r="AMV59" s="127"/>
      <c r="AMW59" s="127"/>
      <c r="AMX59" s="127"/>
      <c r="AMY59" s="127"/>
      <c r="AMZ59" s="127"/>
      <c r="ANA59" s="127"/>
      <c r="ANB59" s="127"/>
      <c r="ANC59" s="127"/>
      <c r="AND59" s="127"/>
      <c r="ANE59" s="127"/>
      <c r="ANF59" s="127"/>
      <c r="ANG59" s="127"/>
      <c r="ANH59" s="127"/>
      <c r="ANI59" s="127"/>
      <c r="ANJ59" s="127"/>
      <c r="ANK59" s="127"/>
      <c r="ANL59" s="127"/>
      <c r="ANM59" s="127"/>
      <c r="ANN59" s="127"/>
      <c r="ANO59" s="127"/>
      <c r="ANP59" s="127"/>
      <c r="ANQ59" s="127"/>
      <c r="ANR59" s="127"/>
      <c r="ANS59" s="127"/>
      <c r="ANT59" s="127"/>
      <c r="ANU59" s="127"/>
      <c r="ANV59" s="127"/>
      <c r="ANW59" s="127"/>
      <c r="ANX59" s="127"/>
      <c r="ANY59" s="127"/>
      <c r="ANZ59" s="127"/>
      <c r="AOA59" s="127"/>
      <c r="AOB59" s="127"/>
      <c r="AOC59" s="127"/>
      <c r="AOD59" s="127"/>
      <c r="AOE59" s="127"/>
      <c r="AOF59" s="127"/>
      <c r="AOG59" s="127"/>
      <c r="AOH59" s="127"/>
      <c r="AOI59" s="127"/>
      <c r="AOJ59" s="127"/>
      <c r="AOK59" s="127"/>
      <c r="AOL59" s="127"/>
      <c r="AOM59" s="127"/>
      <c r="AON59" s="127"/>
      <c r="AOO59" s="127"/>
      <c r="AOP59" s="127"/>
      <c r="AOQ59" s="127"/>
      <c r="AOR59" s="127"/>
      <c r="AOS59" s="127"/>
      <c r="AOT59" s="127"/>
      <c r="AOU59" s="127"/>
      <c r="AOV59" s="127"/>
      <c r="AOW59" s="127"/>
      <c r="AOX59" s="127"/>
      <c r="AOY59" s="127"/>
      <c r="AOZ59" s="127"/>
      <c r="APA59" s="127"/>
      <c r="APB59" s="127"/>
      <c r="APC59" s="127"/>
      <c r="APD59" s="127"/>
      <c r="APE59" s="127"/>
      <c r="APF59" s="127"/>
      <c r="APG59" s="127"/>
      <c r="APH59" s="127"/>
      <c r="API59" s="127"/>
      <c r="APJ59" s="127"/>
      <c r="APK59" s="127"/>
      <c r="APL59" s="127"/>
      <c r="APM59" s="127"/>
      <c r="APN59" s="127"/>
      <c r="APO59" s="127"/>
      <c r="APP59" s="127"/>
      <c r="APQ59" s="127"/>
      <c r="APR59" s="127"/>
      <c r="APS59" s="127"/>
      <c r="APT59" s="127"/>
      <c r="APU59" s="127"/>
      <c r="APV59" s="127"/>
      <c r="APW59" s="127"/>
      <c r="APX59" s="127"/>
      <c r="APY59" s="127"/>
      <c r="APZ59" s="127"/>
      <c r="AQA59" s="127"/>
      <c r="AQB59" s="127"/>
      <c r="AQC59" s="127"/>
      <c r="AQD59" s="127"/>
      <c r="AQE59" s="127"/>
      <c r="AQF59" s="127"/>
      <c r="AQG59" s="127"/>
      <c r="AQH59" s="127"/>
      <c r="AQI59" s="127"/>
      <c r="AQJ59" s="127"/>
      <c r="AQK59" s="127"/>
      <c r="AQL59" s="127"/>
      <c r="AQM59" s="127"/>
      <c r="AQN59" s="127"/>
      <c r="AQO59" s="127"/>
      <c r="AQP59" s="127"/>
      <c r="AQQ59" s="127"/>
      <c r="AQR59" s="127"/>
      <c r="AQS59" s="127"/>
      <c r="AQT59" s="127"/>
      <c r="AQU59" s="127"/>
      <c r="AQV59" s="127"/>
      <c r="AQW59" s="127"/>
      <c r="AQX59" s="127"/>
      <c r="AQY59" s="127"/>
      <c r="AQZ59" s="127"/>
      <c r="ARA59" s="127"/>
      <c r="ARB59" s="127"/>
      <c r="ARC59" s="127"/>
      <c r="ARD59" s="127"/>
      <c r="ARE59" s="127"/>
      <c r="ARF59" s="127"/>
      <c r="ARG59" s="127"/>
      <c r="ARH59" s="127"/>
      <c r="ARI59" s="127"/>
      <c r="ARJ59" s="127"/>
      <c r="ARK59" s="127"/>
      <c r="ARL59" s="127"/>
      <c r="ARM59" s="127"/>
      <c r="ARN59" s="127"/>
      <c r="ARO59" s="127"/>
      <c r="ARP59" s="127"/>
      <c r="ARQ59" s="127"/>
      <c r="ARR59" s="127"/>
      <c r="ARS59" s="127"/>
      <c r="ART59" s="127"/>
      <c r="ARU59" s="127"/>
      <c r="ARV59" s="127"/>
      <c r="ARW59" s="127"/>
      <c r="ARX59" s="127"/>
      <c r="ARY59" s="127"/>
      <c r="ARZ59" s="127"/>
      <c r="ASA59" s="127"/>
      <c r="ASB59" s="127"/>
      <c r="ASC59" s="127"/>
      <c r="ASD59" s="127"/>
      <c r="ASE59" s="127"/>
      <c r="ASF59" s="127"/>
      <c r="ASG59" s="127"/>
      <c r="ASH59" s="127"/>
      <c r="ASI59" s="127"/>
      <c r="ASJ59" s="127"/>
      <c r="ASK59" s="127"/>
      <c r="ASL59" s="127"/>
      <c r="ASM59" s="127"/>
      <c r="ASN59" s="127"/>
      <c r="ASO59" s="127"/>
      <c r="ASP59" s="127"/>
      <c r="ASQ59" s="127"/>
      <c r="ASR59" s="127"/>
      <c r="ASS59" s="127"/>
      <c r="AST59" s="127"/>
      <c r="ASU59" s="127"/>
      <c r="ASV59" s="127"/>
      <c r="ASW59" s="127"/>
      <c r="ASX59" s="127"/>
      <c r="ASY59" s="127"/>
      <c r="ASZ59" s="127"/>
      <c r="ATA59" s="127"/>
      <c r="ATB59" s="127"/>
      <c r="ATC59" s="127"/>
      <c r="ATD59" s="127"/>
      <c r="ATE59" s="127"/>
      <c r="ATF59" s="127"/>
      <c r="ATG59" s="127"/>
      <c r="ATH59" s="127"/>
      <c r="ATI59" s="127"/>
      <c r="ATJ59" s="127"/>
      <c r="ATK59" s="127"/>
      <c r="ATL59" s="127"/>
      <c r="ATM59" s="127"/>
      <c r="ATN59" s="127"/>
      <c r="ATO59" s="127"/>
      <c r="ATP59" s="127"/>
      <c r="ATQ59" s="127"/>
      <c r="ATR59" s="127"/>
      <c r="ATS59" s="127"/>
      <c r="ATT59" s="127"/>
      <c r="ATU59" s="127"/>
      <c r="ATV59" s="127"/>
      <c r="ATW59" s="127"/>
      <c r="ATX59" s="127"/>
      <c r="ATY59" s="127"/>
      <c r="ATZ59" s="127"/>
      <c r="AUA59" s="127"/>
      <c r="AUB59" s="127"/>
      <c r="AUC59" s="127"/>
      <c r="AUD59" s="127"/>
      <c r="AUE59" s="127"/>
      <c r="AUF59" s="127"/>
      <c r="AUG59" s="127"/>
      <c r="AUH59" s="127"/>
      <c r="AUI59" s="127"/>
      <c r="AUJ59" s="127"/>
      <c r="AUK59" s="127"/>
      <c r="AUL59" s="127"/>
      <c r="AUM59" s="127"/>
      <c r="AUN59" s="127"/>
      <c r="AUO59" s="127"/>
      <c r="AUP59" s="127"/>
      <c r="AUQ59" s="127"/>
      <c r="AUR59" s="127"/>
      <c r="AUS59" s="127"/>
      <c r="AUT59" s="127"/>
      <c r="AUU59" s="127"/>
      <c r="AUV59" s="127"/>
      <c r="AUW59" s="127"/>
      <c r="AUX59" s="127"/>
      <c r="AUY59" s="127"/>
      <c r="AUZ59" s="127"/>
      <c r="AVA59" s="127"/>
      <c r="AVB59" s="127"/>
      <c r="AVC59" s="127"/>
      <c r="AVD59" s="127"/>
      <c r="AVE59" s="127"/>
      <c r="AVF59" s="127"/>
      <c r="AVG59" s="127"/>
      <c r="AVH59" s="127"/>
      <c r="AVI59" s="127"/>
      <c r="AVJ59" s="127"/>
      <c r="AVK59" s="127"/>
      <c r="AVL59" s="127"/>
      <c r="AVM59" s="127"/>
      <c r="AVN59" s="127"/>
      <c r="AVO59" s="127"/>
      <c r="AVP59" s="127"/>
      <c r="AVQ59" s="127"/>
      <c r="AVR59" s="127"/>
      <c r="AVS59" s="127"/>
      <c r="AVT59" s="127"/>
      <c r="AVU59" s="127"/>
      <c r="AVV59" s="127"/>
      <c r="AVW59" s="127"/>
      <c r="AVX59" s="127"/>
      <c r="AVY59" s="127"/>
      <c r="AVZ59" s="127"/>
      <c r="AWA59" s="127"/>
      <c r="AWB59" s="127"/>
      <c r="AWC59" s="127"/>
      <c r="AWD59" s="127"/>
      <c r="AWE59" s="127"/>
      <c r="AWF59" s="127"/>
      <c r="AWG59" s="127"/>
      <c r="AWH59" s="127"/>
      <c r="AWI59" s="127"/>
      <c r="AWJ59" s="127"/>
      <c r="AWK59" s="127"/>
      <c r="AWL59" s="127"/>
      <c r="AWM59" s="127"/>
      <c r="AWN59" s="127"/>
      <c r="AWO59" s="127"/>
      <c r="AWP59" s="127"/>
      <c r="AWQ59" s="127"/>
      <c r="AWR59" s="127"/>
      <c r="AWS59" s="127"/>
      <c r="AWT59" s="127"/>
      <c r="AWU59" s="127"/>
      <c r="AWV59" s="127"/>
      <c r="AWW59" s="127"/>
      <c r="AWX59" s="127"/>
      <c r="AWY59" s="127"/>
      <c r="AWZ59" s="127"/>
      <c r="AXA59" s="127"/>
      <c r="AXB59" s="127"/>
      <c r="AXC59" s="127"/>
      <c r="AXD59" s="127"/>
      <c r="AXE59" s="127"/>
      <c r="AXF59" s="127"/>
      <c r="AXG59" s="127"/>
      <c r="AXH59" s="127"/>
      <c r="AXI59" s="127"/>
      <c r="AXJ59" s="127"/>
      <c r="AXK59" s="127"/>
      <c r="AXL59" s="127"/>
      <c r="AXM59" s="127"/>
      <c r="AXN59" s="127"/>
      <c r="AXO59" s="127"/>
      <c r="AXP59" s="127"/>
      <c r="AXQ59" s="127"/>
      <c r="AXR59" s="127"/>
      <c r="AXS59" s="127"/>
      <c r="AXT59" s="127"/>
      <c r="AXU59" s="127"/>
      <c r="AXV59" s="127"/>
      <c r="AXW59" s="127"/>
      <c r="AXX59" s="127"/>
      <c r="AXY59" s="127"/>
      <c r="AXZ59" s="127"/>
      <c r="AYA59" s="127"/>
      <c r="AYB59" s="127"/>
      <c r="AYC59" s="127"/>
      <c r="AYD59" s="127"/>
      <c r="AYE59" s="127"/>
      <c r="AYF59" s="127"/>
      <c r="AYG59" s="127"/>
      <c r="AYH59" s="127"/>
      <c r="AYI59" s="127"/>
      <c r="AYJ59" s="127"/>
      <c r="AYK59" s="127"/>
      <c r="AYL59" s="127"/>
      <c r="AYM59" s="127"/>
      <c r="AYN59" s="127"/>
      <c r="AYO59" s="127"/>
      <c r="AYP59" s="127"/>
      <c r="AYQ59" s="127"/>
      <c r="AYR59" s="127"/>
      <c r="AYS59" s="127"/>
      <c r="AYT59" s="127"/>
      <c r="AYU59" s="127"/>
      <c r="AYV59" s="127"/>
      <c r="AYW59" s="127"/>
      <c r="AYX59" s="127"/>
      <c r="AYY59" s="127"/>
      <c r="AYZ59" s="127"/>
      <c r="AZA59" s="127"/>
      <c r="AZB59" s="127"/>
      <c r="AZC59" s="127"/>
      <c r="AZD59" s="127"/>
      <c r="AZE59" s="127"/>
      <c r="AZF59" s="127"/>
      <c r="AZG59" s="127"/>
      <c r="AZH59" s="127"/>
      <c r="AZI59" s="127"/>
      <c r="AZJ59" s="127"/>
      <c r="AZK59" s="127"/>
      <c r="AZL59" s="127"/>
      <c r="AZM59" s="127"/>
      <c r="AZN59" s="127"/>
      <c r="AZO59" s="127"/>
      <c r="AZP59" s="127"/>
      <c r="AZQ59" s="127"/>
      <c r="AZR59" s="127"/>
      <c r="AZS59" s="127"/>
      <c r="AZT59" s="127"/>
      <c r="AZU59" s="127"/>
      <c r="AZV59" s="127"/>
      <c r="AZW59" s="127"/>
      <c r="AZX59" s="127"/>
      <c r="AZY59" s="127"/>
      <c r="AZZ59" s="127"/>
      <c r="BAA59" s="127"/>
      <c r="BAB59" s="127"/>
      <c r="BAC59" s="127"/>
      <c r="BAD59" s="127"/>
      <c r="BAE59" s="127"/>
      <c r="BAF59" s="127"/>
      <c r="BAG59" s="127"/>
      <c r="BAH59" s="127"/>
      <c r="BAI59" s="127"/>
      <c r="BAJ59" s="127"/>
      <c r="BAK59" s="127"/>
      <c r="BAL59" s="127"/>
      <c r="BAM59" s="127"/>
      <c r="BAN59" s="127"/>
      <c r="BAO59" s="127"/>
      <c r="BAP59" s="127"/>
      <c r="BAQ59" s="127"/>
      <c r="BAR59" s="127"/>
      <c r="BAS59" s="127"/>
      <c r="BAT59" s="127"/>
      <c r="BAU59" s="127"/>
      <c r="BAV59" s="127"/>
      <c r="BAW59" s="127"/>
      <c r="BAX59" s="127"/>
      <c r="BAY59" s="127"/>
      <c r="BAZ59" s="127"/>
      <c r="BBA59" s="127"/>
      <c r="BBB59" s="127"/>
      <c r="BBC59" s="127"/>
      <c r="BBD59" s="127"/>
      <c r="BBE59" s="127"/>
      <c r="BBF59" s="127"/>
      <c r="BBG59" s="127"/>
      <c r="BBH59" s="127"/>
      <c r="BBI59" s="127"/>
      <c r="BBJ59" s="127"/>
      <c r="BBK59" s="127"/>
      <c r="BBL59" s="127"/>
      <c r="BBM59" s="127"/>
      <c r="BBN59" s="127"/>
      <c r="BBO59" s="127"/>
      <c r="BBP59" s="127"/>
      <c r="BBQ59" s="127"/>
      <c r="BBR59" s="127"/>
      <c r="BBS59" s="127"/>
      <c r="BBT59" s="127"/>
      <c r="BBU59" s="127"/>
      <c r="BBV59" s="127"/>
      <c r="BBW59" s="127"/>
      <c r="BBX59" s="127"/>
      <c r="BBY59" s="127"/>
      <c r="BBZ59" s="127"/>
      <c r="BCA59" s="127"/>
      <c r="BCB59" s="127"/>
      <c r="BCC59" s="127"/>
      <c r="BCD59" s="127"/>
      <c r="BCE59" s="127"/>
      <c r="BCF59" s="127"/>
      <c r="BCG59" s="127"/>
      <c r="BCH59" s="127"/>
      <c r="BCI59" s="127"/>
      <c r="BCJ59" s="127"/>
      <c r="BCK59" s="127"/>
      <c r="BCL59" s="127"/>
      <c r="BCM59" s="127"/>
      <c r="BCN59" s="127"/>
      <c r="BCO59" s="127"/>
      <c r="BCP59" s="127"/>
      <c r="BCQ59" s="127"/>
      <c r="BCR59" s="127"/>
      <c r="BCS59" s="127"/>
      <c r="BCT59" s="127"/>
      <c r="BCU59" s="127"/>
      <c r="BCV59" s="127"/>
      <c r="BCW59" s="127"/>
      <c r="BCX59" s="127"/>
      <c r="BCY59" s="127"/>
      <c r="BCZ59" s="127"/>
      <c r="BDA59" s="127"/>
      <c r="BDB59" s="127"/>
      <c r="BDC59" s="127"/>
      <c r="BDD59" s="127"/>
      <c r="BDE59" s="127"/>
      <c r="BDF59" s="127"/>
      <c r="BDG59" s="127"/>
      <c r="BDH59" s="127"/>
      <c r="BDI59" s="127"/>
      <c r="BDJ59" s="127"/>
      <c r="BDK59" s="127"/>
      <c r="BDL59" s="127"/>
      <c r="BDM59" s="127"/>
      <c r="BDN59" s="127"/>
      <c r="BDO59" s="127"/>
      <c r="BDP59" s="127"/>
      <c r="BDQ59" s="127"/>
      <c r="BDR59" s="127"/>
      <c r="BDS59" s="127"/>
      <c r="BDT59" s="127"/>
      <c r="BDU59" s="127"/>
      <c r="BDV59" s="127"/>
      <c r="BDW59" s="127"/>
      <c r="BDX59" s="127"/>
      <c r="BDY59" s="127"/>
      <c r="BDZ59" s="127"/>
      <c r="BEA59" s="127"/>
      <c r="BEB59" s="127"/>
      <c r="BEC59" s="127"/>
      <c r="BED59" s="127"/>
      <c r="BEE59" s="127"/>
      <c r="BEF59" s="127"/>
      <c r="BEG59" s="127"/>
      <c r="BEH59" s="127"/>
      <c r="BEI59" s="127"/>
      <c r="BEJ59" s="127"/>
      <c r="BEK59" s="127"/>
      <c r="BEL59" s="127"/>
      <c r="BEM59" s="127"/>
      <c r="BEN59" s="127"/>
      <c r="BEO59" s="127"/>
      <c r="BEP59" s="127"/>
      <c r="BEQ59" s="127"/>
      <c r="BER59" s="127"/>
      <c r="BES59" s="127"/>
      <c r="BET59" s="127"/>
      <c r="BEU59" s="127"/>
      <c r="BEV59" s="127"/>
      <c r="BEW59" s="127"/>
      <c r="BEX59" s="127"/>
      <c r="BEY59" s="127"/>
      <c r="BEZ59" s="127"/>
      <c r="BFA59" s="127"/>
      <c r="BFB59" s="127"/>
      <c r="BFC59" s="127"/>
      <c r="BFD59" s="127"/>
      <c r="BFE59" s="127"/>
      <c r="BFF59" s="127"/>
      <c r="BFG59" s="127"/>
      <c r="BFH59" s="127"/>
      <c r="BFI59" s="127"/>
      <c r="BFJ59" s="127"/>
      <c r="BFK59" s="127"/>
      <c r="BFL59" s="127"/>
      <c r="BFM59" s="127"/>
      <c r="BFN59" s="127"/>
      <c r="BFO59" s="127"/>
      <c r="BFP59" s="127"/>
      <c r="BFQ59" s="127"/>
      <c r="BFR59" s="127"/>
      <c r="BFS59" s="127"/>
      <c r="BFT59" s="127"/>
      <c r="BFU59" s="127"/>
      <c r="BFV59" s="127"/>
      <c r="BFW59" s="127"/>
      <c r="BFX59" s="127"/>
      <c r="BFY59" s="127"/>
      <c r="BFZ59" s="127"/>
      <c r="BGA59" s="127"/>
      <c r="BGB59" s="127"/>
      <c r="BGC59" s="127"/>
      <c r="BGD59" s="127"/>
      <c r="BGE59" s="127"/>
      <c r="BGF59" s="127"/>
      <c r="BGG59" s="127"/>
      <c r="BGH59" s="127"/>
      <c r="BGI59" s="127"/>
      <c r="BGJ59" s="127"/>
      <c r="BGK59" s="127"/>
      <c r="BGL59" s="127"/>
      <c r="BGM59" s="127"/>
      <c r="BGN59" s="127"/>
      <c r="BGO59" s="127"/>
      <c r="BGP59" s="127"/>
      <c r="BGQ59" s="127"/>
      <c r="BGR59" s="127"/>
      <c r="BGS59" s="127"/>
      <c r="BGT59" s="127"/>
      <c r="BGU59" s="127"/>
      <c r="BGV59" s="127"/>
      <c r="BGW59" s="127"/>
      <c r="BGX59" s="127"/>
      <c r="BGY59" s="127"/>
      <c r="BGZ59" s="127"/>
      <c r="BHA59" s="127"/>
      <c r="BHB59" s="127"/>
      <c r="BHC59" s="127"/>
      <c r="BHD59" s="127"/>
      <c r="BHE59" s="127"/>
      <c r="BHF59" s="127"/>
      <c r="BHG59" s="127"/>
      <c r="BHH59" s="127"/>
      <c r="BHI59" s="127"/>
      <c r="BHJ59" s="127"/>
      <c r="BHK59" s="127"/>
      <c r="BHL59" s="127"/>
      <c r="BHM59" s="127"/>
      <c r="BHN59" s="127"/>
      <c r="BHO59" s="127"/>
      <c r="BHP59" s="127"/>
      <c r="BHQ59" s="127"/>
      <c r="BHR59" s="127"/>
      <c r="BHS59" s="127"/>
      <c r="BHT59" s="127"/>
      <c r="BHU59" s="127"/>
      <c r="BHV59" s="127"/>
      <c r="BHW59" s="127"/>
      <c r="BHX59" s="127"/>
      <c r="BHY59" s="127"/>
      <c r="BHZ59" s="127"/>
      <c r="BIA59" s="127"/>
      <c r="BIB59" s="127"/>
      <c r="BIC59" s="127"/>
      <c r="BID59" s="127"/>
      <c r="BIE59" s="127"/>
      <c r="BIF59" s="127"/>
      <c r="BIG59" s="127"/>
      <c r="BIH59" s="127"/>
      <c r="BII59" s="127"/>
      <c r="BIJ59" s="127"/>
      <c r="BIK59" s="127"/>
      <c r="BIL59" s="127"/>
      <c r="BIM59" s="127"/>
      <c r="BIN59" s="127"/>
      <c r="BIO59" s="127"/>
      <c r="BIP59" s="127"/>
      <c r="BIQ59" s="127"/>
      <c r="BIR59" s="127"/>
      <c r="BIS59" s="127"/>
      <c r="BIT59" s="127"/>
      <c r="BIU59" s="127"/>
      <c r="BIV59" s="127"/>
      <c r="BIW59" s="127"/>
      <c r="BIX59" s="127"/>
      <c r="BIY59" s="127"/>
      <c r="BIZ59" s="127"/>
      <c r="BJA59" s="127"/>
      <c r="BJB59" s="127"/>
      <c r="BJC59" s="127"/>
      <c r="BJD59" s="127"/>
      <c r="BJE59" s="127"/>
      <c r="BJF59" s="127"/>
      <c r="BJG59" s="127"/>
      <c r="BJH59" s="127"/>
      <c r="BJI59" s="127"/>
      <c r="BJJ59" s="127"/>
      <c r="BJK59" s="127"/>
      <c r="BJL59" s="127"/>
      <c r="BJM59" s="127"/>
      <c r="BJN59" s="127"/>
      <c r="BJO59" s="127"/>
      <c r="BJP59" s="127"/>
      <c r="BJQ59" s="127"/>
      <c r="BJR59" s="127"/>
      <c r="BJS59" s="127"/>
      <c r="BJT59" s="127"/>
      <c r="BJU59" s="127"/>
      <c r="BJV59" s="127"/>
      <c r="BJW59" s="127"/>
      <c r="BJX59" s="127"/>
      <c r="BJY59" s="127"/>
      <c r="BJZ59" s="127"/>
      <c r="BKA59" s="127"/>
      <c r="BKB59" s="127"/>
      <c r="BKC59" s="127"/>
      <c r="BKD59" s="127"/>
      <c r="BKE59" s="127"/>
      <c r="BKF59" s="127"/>
      <c r="BKG59" s="127"/>
      <c r="BKH59" s="127"/>
      <c r="BKI59" s="127"/>
      <c r="BKJ59" s="127"/>
      <c r="BKK59" s="127"/>
      <c r="BKL59" s="127"/>
      <c r="BKM59" s="127"/>
      <c r="BKN59" s="127"/>
      <c r="BKO59" s="127"/>
      <c r="BKP59" s="127"/>
      <c r="BKQ59" s="127"/>
      <c r="BKR59" s="127"/>
      <c r="BKS59" s="127"/>
      <c r="BKT59" s="127"/>
      <c r="BKU59" s="127"/>
      <c r="BKV59" s="127"/>
      <c r="BKW59" s="127"/>
      <c r="BKX59" s="127"/>
      <c r="BKY59" s="127"/>
      <c r="BKZ59" s="127"/>
      <c r="BLA59" s="127"/>
      <c r="BLB59" s="127"/>
      <c r="BLC59" s="127"/>
      <c r="BLD59" s="127"/>
      <c r="BLE59" s="127"/>
      <c r="BLF59" s="127"/>
      <c r="BLG59" s="127"/>
      <c r="BLH59" s="127"/>
      <c r="BLI59" s="127"/>
      <c r="BLJ59" s="127"/>
      <c r="BLK59" s="127"/>
      <c r="BLL59" s="127"/>
      <c r="BLM59" s="127"/>
      <c r="BLN59" s="127"/>
      <c r="BLO59" s="127"/>
      <c r="BLP59" s="127"/>
      <c r="BLQ59" s="127"/>
      <c r="BLR59" s="127"/>
      <c r="BLS59" s="127"/>
      <c r="BLT59" s="127"/>
      <c r="BLU59" s="127"/>
      <c r="BLV59" s="127"/>
      <c r="BLW59" s="127"/>
      <c r="BLX59" s="127"/>
      <c r="BLY59" s="127"/>
      <c r="BLZ59" s="127"/>
      <c r="BMA59" s="127"/>
      <c r="BMB59" s="127"/>
      <c r="BMC59" s="127"/>
      <c r="BMD59" s="127"/>
      <c r="BME59" s="127"/>
      <c r="BMF59" s="127"/>
      <c r="BMG59" s="127"/>
      <c r="BMH59" s="127"/>
      <c r="BMI59" s="127"/>
      <c r="BMJ59" s="127"/>
      <c r="BMK59" s="127"/>
      <c r="BML59" s="127"/>
      <c r="BMM59" s="127"/>
      <c r="BMN59" s="127"/>
      <c r="BMO59" s="127"/>
      <c r="BMP59" s="127"/>
      <c r="BMQ59" s="127"/>
      <c r="BMR59" s="127"/>
      <c r="BMS59" s="127"/>
      <c r="BMT59" s="127"/>
      <c r="BMU59" s="127"/>
      <c r="BMV59" s="127"/>
      <c r="BMW59" s="127"/>
      <c r="BMX59" s="127"/>
      <c r="BMY59" s="127"/>
      <c r="BMZ59" s="127"/>
      <c r="BNA59" s="127"/>
      <c r="BNB59" s="127"/>
      <c r="BNC59" s="127"/>
      <c r="BND59" s="127"/>
      <c r="BNE59" s="127"/>
      <c r="BNF59" s="127"/>
      <c r="BNG59" s="127"/>
      <c r="BNH59" s="127"/>
      <c r="BNI59" s="127"/>
      <c r="BNJ59" s="127"/>
      <c r="BNK59" s="127"/>
      <c r="BNL59" s="127"/>
      <c r="BNM59" s="127"/>
      <c r="BNN59" s="127"/>
      <c r="BNO59" s="127"/>
      <c r="BNP59" s="127"/>
      <c r="BNQ59" s="127"/>
      <c r="BNR59" s="127"/>
      <c r="BNS59" s="127"/>
      <c r="BNT59" s="127"/>
      <c r="BNU59" s="127"/>
      <c r="BNV59" s="127"/>
      <c r="BNW59" s="127"/>
      <c r="BNX59" s="127"/>
      <c r="BNY59" s="127"/>
      <c r="BNZ59" s="127"/>
      <c r="BOA59" s="127"/>
      <c r="BOB59" s="127"/>
      <c r="BOC59" s="127"/>
      <c r="BOD59" s="127"/>
      <c r="BOE59" s="127"/>
      <c r="BOF59" s="127"/>
      <c r="BOG59" s="127"/>
      <c r="BOH59" s="127"/>
      <c r="BOI59" s="127"/>
      <c r="BOJ59" s="127"/>
      <c r="BOK59" s="127"/>
      <c r="BOL59" s="127"/>
      <c r="BOM59" s="127"/>
      <c r="BON59" s="127"/>
      <c r="BOO59" s="127"/>
      <c r="BOP59" s="127"/>
      <c r="BOQ59" s="127"/>
      <c r="BOR59" s="127"/>
      <c r="BOS59" s="127"/>
      <c r="BOT59" s="127"/>
      <c r="BOU59" s="127"/>
      <c r="BOV59" s="127"/>
      <c r="BOW59" s="127"/>
      <c r="BOX59" s="127"/>
      <c r="BOY59" s="127"/>
      <c r="BOZ59" s="127"/>
      <c r="BPA59" s="127"/>
      <c r="BPB59" s="127"/>
      <c r="BPC59" s="127"/>
      <c r="BPD59" s="127"/>
      <c r="BPE59" s="127"/>
      <c r="BPF59" s="127"/>
      <c r="BPG59" s="127"/>
      <c r="BPH59" s="127"/>
      <c r="BPI59" s="127"/>
      <c r="BPJ59" s="127"/>
      <c r="BPK59" s="127"/>
      <c r="BPL59" s="127"/>
      <c r="BPM59" s="127"/>
      <c r="BPN59" s="127"/>
      <c r="BPO59" s="127"/>
      <c r="BPP59" s="127"/>
      <c r="BPQ59" s="127"/>
      <c r="BPR59" s="127"/>
      <c r="BPS59" s="127"/>
      <c r="BPT59" s="127"/>
      <c r="BPU59" s="127"/>
      <c r="BPV59" s="127"/>
      <c r="BPW59" s="127"/>
      <c r="BPX59" s="127"/>
      <c r="BPY59" s="127"/>
      <c r="BPZ59" s="127"/>
      <c r="BQA59" s="127"/>
      <c r="BQB59" s="127"/>
      <c r="BQC59" s="127"/>
      <c r="BQD59" s="127"/>
      <c r="BQE59" s="127"/>
      <c r="BQF59" s="127"/>
      <c r="BQG59" s="127"/>
      <c r="BQH59" s="127"/>
      <c r="BQI59" s="127"/>
      <c r="BQJ59" s="127"/>
      <c r="BQK59" s="127"/>
      <c r="BQL59" s="127"/>
      <c r="BQM59" s="127"/>
      <c r="BQN59" s="127"/>
      <c r="BQO59" s="127"/>
      <c r="BQP59" s="127"/>
      <c r="BQQ59" s="127"/>
      <c r="BQR59" s="127"/>
      <c r="BQS59" s="127"/>
      <c r="BQT59" s="127"/>
      <c r="BQU59" s="127"/>
      <c r="BQV59" s="127"/>
      <c r="BQW59" s="127"/>
      <c r="BQX59" s="127"/>
      <c r="BQY59" s="127"/>
      <c r="BQZ59" s="127"/>
      <c r="BRA59" s="127"/>
      <c r="BRB59" s="127"/>
      <c r="BRC59" s="127"/>
      <c r="BRD59" s="127"/>
      <c r="BRE59" s="127"/>
      <c r="BRF59" s="127"/>
      <c r="BRG59" s="127"/>
      <c r="BRH59" s="127"/>
      <c r="BRI59" s="127"/>
      <c r="BRJ59" s="127"/>
      <c r="BRK59" s="127"/>
      <c r="BRL59" s="127"/>
      <c r="BRM59" s="127"/>
      <c r="BRN59" s="127"/>
      <c r="BRO59" s="127"/>
      <c r="BRP59" s="127"/>
      <c r="BRQ59" s="127"/>
      <c r="BRR59" s="127"/>
      <c r="BRS59" s="127"/>
      <c r="BRT59" s="127"/>
      <c r="BRU59" s="127"/>
      <c r="BRV59" s="127"/>
      <c r="BRW59" s="127"/>
      <c r="BRX59" s="127"/>
      <c r="BRY59" s="127"/>
      <c r="BRZ59" s="127"/>
      <c r="BSA59" s="127"/>
      <c r="BSB59" s="127"/>
      <c r="BSC59" s="127"/>
      <c r="BSD59" s="127"/>
      <c r="BSE59" s="127"/>
      <c r="BSF59" s="127"/>
      <c r="BSG59" s="127"/>
      <c r="BSH59" s="127"/>
      <c r="BSI59" s="127"/>
      <c r="BSJ59" s="127"/>
      <c r="BSK59" s="127"/>
      <c r="BSL59" s="127"/>
      <c r="BSM59" s="127"/>
      <c r="BSN59" s="127"/>
      <c r="BSO59" s="127"/>
      <c r="BSP59" s="127"/>
      <c r="BSQ59" s="127"/>
      <c r="BSR59" s="127"/>
      <c r="BSS59" s="127"/>
      <c r="BST59" s="127"/>
      <c r="BSU59" s="127"/>
      <c r="BSV59" s="127"/>
      <c r="BSW59" s="127"/>
      <c r="BSX59" s="127"/>
      <c r="BSY59" s="127"/>
      <c r="BSZ59" s="127"/>
      <c r="BTA59" s="127"/>
      <c r="BTB59" s="127"/>
      <c r="BTC59" s="127"/>
      <c r="BTD59" s="127"/>
      <c r="BTE59" s="127"/>
      <c r="BTF59" s="127"/>
      <c r="BTG59" s="127"/>
      <c r="BTH59" s="127"/>
      <c r="BTI59" s="127"/>
      <c r="BTJ59" s="127"/>
      <c r="BTK59" s="127"/>
      <c r="BTL59" s="127"/>
      <c r="BTM59" s="127"/>
      <c r="BTN59" s="127"/>
      <c r="BTO59" s="127"/>
      <c r="BTP59" s="127"/>
      <c r="BTQ59" s="127"/>
      <c r="BTR59" s="127"/>
      <c r="BTS59" s="127"/>
      <c r="BTT59" s="127"/>
      <c r="BTU59" s="127"/>
      <c r="BTV59" s="127"/>
      <c r="BTW59" s="127"/>
      <c r="BTX59" s="127"/>
      <c r="BTY59" s="127"/>
      <c r="BTZ59" s="127"/>
      <c r="BUA59" s="127"/>
      <c r="BUB59" s="127"/>
      <c r="BUC59" s="127"/>
      <c r="BUD59" s="127"/>
      <c r="BUE59" s="127"/>
      <c r="BUF59" s="127"/>
      <c r="BUG59" s="127"/>
      <c r="BUH59" s="127"/>
      <c r="BUI59" s="127"/>
      <c r="BUJ59" s="127"/>
      <c r="BUK59" s="127"/>
      <c r="BUL59" s="127"/>
      <c r="BUM59" s="127"/>
      <c r="BUN59" s="127"/>
      <c r="BUO59" s="127"/>
      <c r="BUP59" s="127"/>
      <c r="BUQ59" s="127"/>
      <c r="BUR59" s="127"/>
      <c r="BUS59" s="127"/>
      <c r="BUT59" s="127"/>
      <c r="BUU59" s="127"/>
      <c r="BUV59" s="127"/>
      <c r="BUW59" s="127"/>
      <c r="BUX59" s="127"/>
      <c r="BUY59" s="127"/>
      <c r="BUZ59" s="127"/>
      <c r="BVA59" s="127"/>
      <c r="BVB59" s="127"/>
      <c r="BVC59" s="127"/>
      <c r="BVD59" s="127"/>
      <c r="BVE59" s="127"/>
      <c r="BVF59" s="127"/>
      <c r="BVG59" s="127"/>
      <c r="BVH59" s="127"/>
      <c r="BVI59" s="127"/>
      <c r="BVJ59" s="127"/>
      <c r="BVK59" s="127"/>
      <c r="BVL59" s="127"/>
      <c r="BVM59" s="127"/>
      <c r="BVN59" s="127"/>
      <c r="BVO59" s="127"/>
      <c r="BVP59" s="127"/>
      <c r="BVQ59" s="127"/>
      <c r="BVR59" s="127"/>
      <c r="BVS59" s="127"/>
      <c r="BVT59" s="127"/>
      <c r="BVU59" s="127"/>
      <c r="BVV59" s="127"/>
      <c r="BVW59" s="127"/>
      <c r="BVX59" s="127"/>
      <c r="BVY59" s="127"/>
      <c r="BVZ59" s="127"/>
      <c r="BWA59" s="127"/>
      <c r="BWB59" s="127"/>
      <c r="BWC59" s="127"/>
      <c r="BWD59" s="127"/>
      <c r="BWE59" s="127"/>
      <c r="BWF59" s="127"/>
      <c r="BWG59" s="127"/>
      <c r="BWH59" s="127"/>
      <c r="BWI59" s="127"/>
      <c r="BWJ59" s="127"/>
      <c r="BWK59" s="127"/>
      <c r="BWL59" s="127"/>
      <c r="BWM59" s="127"/>
      <c r="BWN59" s="127"/>
      <c r="BWO59" s="127"/>
      <c r="BWP59" s="127"/>
      <c r="BWQ59" s="127"/>
      <c r="BWR59" s="127"/>
      <c r="BWS59" s="127"/>
      <c r="BWT59" s="127"/>
      <c r="BWU59" s="127"/>
      <c r="BWV59" s="127"/>
      <c r="BWW59" s="127"/>
      <c r="BWX59" s="127"/>
      <c r="BWY59" s="127"/>
      <c r="BWZ59" s="127"/>
      <c r="BXA59" s="127"/>
      <c r="BXB59" s="127"/>
      <c r="BXC59" s="127"/>
      <c r="BXD59" s="127"/>
      <c r="BXE59" s="127"/>
      <c r="BXF59" s="127"/>
      <c r="BXG59" s="127"/>
      <c r="BXH59" s="127"/>
      <c r="BXI59" s="127"/>
      <c r="BXJ59" s="127"/>
      <c r="BXK59" s="127"/>
      <c r="BXL59" s="127"/>
      <c r="BXM59" s="127"/>
      <c r="BXN59" s="127"/>
      <c r="BXO59" s="127"/>
      <c r="BXP59" s="127"/>
      <c r="BXQ59" s="127"/>
      <c r="BXR59" s="127"/>
      <c r="BXS59" s="127"/>
      <c r="BXT59" s="127"/>
      <c r="BXU59" s="127"/>
      <c r="BXV59" s="127"/>
      <c r="BXW59" s="127"/>
      <c r="BXX59" s="127"/>
      <c r="BXY59" s="127"/>
      <c r="BXZ59" s="127"/>
      <c r="BYA59" s="127"/>
      <c r="BYB59" s="127"/>
      <c r="BYC59" s="127"/>
      <c r="BYD59" s="127"/>
      <c r="BYE59" s="127"/>
      <c r="BYF59" s="127"/>
      <c r="BYG59" s="127"/>
      <c r="BYH59" s="127"/>
      <c r="BYI59" s="127"/>
      <c r="BYJ59" s="127"/>
      <c r="BYK59" s="127"/>
      <c r="BYL59" s="127"/>
      <c r="BYM59" s="127"/>
      <c r="BYN59" s="127"/>
      <c r="BYO59" s="127"/>
      <c r="BYP59" s="127"/>
      <c r="BYQ59" s="127"/>
      <c r="BYR59" s="127"/>
      <c r="BYS59" s="127"/>
      <c r="BYT59" s="127"/>
      <c r="BYU59" s="127"/>
      <c r="BYV59" s="127"/>
      <c r="BYW59" s="127"/>
      <c r="BYX59" s="127"/>
      <c r="BYY59" s="127"/>
      <c r="BYZ59" s="127"/>
      <c r="BZA59" s="127"/>
      <c r="BZB59" s="127"/>
      <c r="BZC59" s="127"/>
      <c r="BZD59" s="127"/>
      <c r="BZE59" s="127"/>
      <c r="BZF59" s="127"/>
      <c r="BZG59" s="127"/>
      <c r="BZH59" s="127"/>
      <c r="BZI59" s="127"/>
      <c r="BZJ59" s="127"/>
      <c r="BZK59" s="127"/>
      <c r="BZL59" s="127"/>
      <c r="BZM59" s="127"/>
      <c r="BZN59" s="127"/>
      <c r="BZO59" s="127"/>
      <c r="BZP59" s="127"/>
      <c r="BZQ59" s="127"/>
      <c r="BZR59" s="127"/>
      <c r="BZS59" s="127"/>
      <c r="BZT59" s="127"/>
      <c r="BZU59" s="127"/>
      <c r="BZV59" s="127"/>
      <c r="BZW59" s="127"/>
      <c r="BZX59" s="127"/>
      <c r="BZY59" s="127"/>
      <c r="BZZ59" s="127"/>
      <c r="CAA59" s="127"/>
      <c r="CAB59" s="127"/>
      <c r="CAC59" s="127"/>
      <c r="CAD59" s="127"/>
      <c r="CAE59" s="127"/>
      <c r="CAF59" s="127"/>
      <c r="CAG59" s="127"/>
      <c r="CAH59" s="127"/>
      <c r="CAI59" s="127"/>
      <c r="CAJ59" s="127"/>
      <c r="CAK59" s="127"/>
      <c r="CAL59" s="127"/>
      <c r="CAM59" s="127"/>
      <c r="CAN59" s="127"/>
      <c r="CAO59" s="127"/>
      <c r="CAP59" s="127"/>
      <c r="CAQ59" s="127"/>
      <c r="CAR59" s="127"/>
      <c r="CAS59" s="127"/>
      <c r="CAT59" s="127"/>
      <c r="CAU59" s="127"/>
      <c r="CAV59" s="127"/>
      <c r="CAW59" s="127"/>
      <c r="CAX59" s="127"/>
      <c r="CAY59" s="127"/>
      <c r="CAZ59" s="127"/>
      <c r="CBA59" s="127"/>
      <c r="CBB59" s="127"/>
      <c r="CBC59" s="127"/>
      <c r="CBD59" s="127"/>
      <c r="CBE59" s="127"/>
      <c r="CBF59" s="127"/>
      <c r="CBG59" s="127"/>
      <c r="CBH59" s="127"/>
      <c r="CBI59" s="127"/>
      <c r="CBJ59" s="127"/>
      <c r="CBK59" s="127"/>
      <c r="CBL59" s="127"/>
      <c r="CBM59" s="127"/>
      <c r="CBN59" s="127"/>
      <c r="CBO59" s="127"/>
      <c r="CBP59" s="127"/>
      <c r="CBQ59" s="127"/>
      <c r="CBR59" s="127"/>
      <c r="CBS59" s="127"/>
      <c r="CBT59" s="127"/>
      <c r="CBU59" s="127"/>
      <c r="CBV59" s="127"/>
      <c r="CBW59" s="127"/>
      <c r="CBX59" s="127"/>
      <c r="CBY59" s="127"/>
      <c r="CBZ59" s="127"/>
      <c r="CCA59" s="127"/>
      <c r="CCB59" s="127"/>
      <c r="CCC59" s="127"/>
      <c r="CCD59" s="127"/>
      <c r="CCE59" s="127"/>
      <c r="CCF59" s="127"/>
      <c r="CCG59" s="127"/>
      <c r="CCH59" s="127"/>
      <c r="CCI59" s="127"/>
      <c r="CCJ59" s="127"/>
      <c r="CCK59" s="127"/>
      <c r="CCL59" s="127"/>
      <c r="CCM59" s="127"/>
      <c r="CCN59" s="127"/>
      <c r="CCO59" s="127"/>
      <c r="CCP59" s="127"/>
      <c r="CCQ59" s="127"/>
      <c r="CCR59" s="127"/>
      <c r="CCS59" s="127"/>
      <c r="CCT59" s="127"/>
      <c r="CCU59" s="127"/>
      <c r="CCV59" s="127"/>
      <c r="CCW59" s="127"/>
      <c r="CCX59" s="127"/>
      <c r="CCY59" s="127"/>
      <c r="CCZ59" s="127"/>
      <c r="CDA59" s="127"/>
      <c r="CDB59" s="127"/>
      <c r="CDC59" s="127"/>
      <c r="CDD59" s="127"/>
      <c r="CDE59" s="127"/>
      <c r="CDF59" s="127"/>
      <c r="CDG59" s="127"/>
      <c r="CDH59" s="127"/>
      <c r="CDI59" s="127"/>
      <c r="CDJ59" s="127"/>
      <c r="CDK59" s="127"/>
      <c r="CDL59" s="127"/>
      <c r="CDM59" s="127"/>
      <c r="CDN59" s="127"/>
      <c r="CDO59" s="127"/>
      <c r="CDP59" s="127"/>
      <c r="CDQ59" s="127"/>
      <c r="CDR59" s="127"/>
      <c r="CDS59" s="127"/>
      <c r="CDT59" s="127"/>
      <c r="CDU59" s="127"/>
      <c r="CDV59" s="127"/>
      <c r="CDW59" s="127"/>
      <c r="CDX59" s="127"/>
      <c r="CDY59" s="127"/>
      <c r="CDZ59" s="127"/>
      <c r="CEA59" s="127"/>
      <c r="CEB59" s="127"/>
      <c r="CEC59" s="127"/>
      <c r="CED59" s="127"/>
      <c r="CEE59" s="127"/>
      <c r="CEF59" s="127"/>
      <c r="CEG59" s="127"/>
      <c r="CEH59" s="127"/>
      <c r="CEI59" s="127"/>
      <c r="CEJ59" s="127"/>
      <c r="CEK59" s="127"/>
      <c r="CEL59" s="127"/>
      <c r="CEM59" s="127"/>
      <c r="CEN59" s="127"/>
      <c r="CEO59" s="127"/>
      <c r="CEP59" s="127"/>
      <c r="CEQ59" s="127"/>
      <c r="CER59" s="127"/>
      <c r="CES59" s="127"/>
      <c r="CET59" s="127"/>
      <c r="CEU59" s="127"/>
      <c r="CEV59" s="127"/>
      <c r="CEW59" s="127"/>
      <c r="CEX59" s="127"/>
      <c r="CEY59" s="127"/>
      <c r="CEZ59" s="127"/>
      <c r="CFA59" s="127"/>
      <c r="CFB59" s="127"/>
      <c r="CFC59" s="127"/>
      <c r="CFD59" s="127"/>
      <c r="CFE59" s="127"/>
      <c r="CFF59" s="127"/>
      <c r="CFG59" s="127"/>
      <c r="CFH59" s="127"/>
      <c r="CFI59" s="127"/>
      <c r="CFJ59" s="127"/>
      <c r="CFK59" s="127"/>
      <c r="CFL59" s="127"/>
      <c r="CFM59" s="127"/>
      <c r="CFN59" s="127"/>
      <c r="CFO59" s="127"/>
      <c r="CFP59" s="127"/>
      <c r="CFQ59" s="127"/>
      <c r="CFR59" s="127"/>
      <c r="CFS59" s="127"/>
      <c r="CFT59" s="127"/>
      <c r="CFU59" s="127"/>
      <c r="CFV59" s="127"/>
      <c r="CFW59" s="127"/>
      <c r="CFX59" s="127"/>
      <c r="CFY59" s="127"/>
      <c r="CFZ59" s="127"/>
      <c r="CGA59" s="127"/>
      <c r="CGB59" s="127"/>
      <c r="CGC59" s="127"/>
      <c r="CGD59" s="127"/>
      <c r="CGE59" s="127"/>
      <c r="CGF59" s="127"/>
      <c r="CGG59" s="127"/>
      <c r="CGH59" s="127"/>
      <c r="CGI59" s="127"/>
      <c r="CGJ59" s="127"/>
      <c r="CGK59" s="127"/>
      <c r="CGL59" s="127"/>
      <c r="CGM59" s="127"/>
      <c r="CGN59" s="127"/>
      <c r="CGO59" s="127"/>
      <c r="CGP59" s="127"/>
      <c r="CGQ59" s="127"/>
      <c r="CGR59" s="127"/>
      <c r="CGS59" s="127"/>
      <c r="CGT59" s="127"/>
      <c r="CGU59" s="127"/>
      <c r="CGV59" s="127"/>
      <c r="CGW59" s="127"/>
      <c r="CGX59" s="127"/>
      <c r="CGY59" s="127"/>
      <c r="CGZ59" s="127"/>
      <c r="CHA59" s="127"/>
      <c r="CHB59" s="127"/>
      <c r="CHC59" s="127"/>
      <c r="CHD59" s="127"/>
      <c r="CHE59" s="127"/>
      <c r="CHF59" s="127"/>
      <c r="CHG59" s="127"/>
      <c r="CHH59" s="127"/>
      <c r="CHI59" s="127"/>
      <c r="CHJ59" s="127"/>
      <c r="CHK59" s="127"/>
      <c r="CHL59" s="127"/>
      <c r="CHM59" s="127"/>
      <c r="CHN59" s="127"/>
      <c r="CHO59" s="127"/>
      <c r="CHP59" s="127"/>
      <c r="CHQ59" s="127"/>
      <c r="CHR59" s="127"/>
      <c r="CHS59" s="127"/>
      <c r="CHT59" s="127"/>
      <c r="CHU59" s="127"/>
      <c r="CHV59" s="127"/>
      <c r="CHW59" s="127"/>
      <c r="CHX59" s="127"/>
      <c r="CHY59" s="127"/>
      <c r="CHZ59" s="127"/>
      <c r="CIA59" s="127"/>
      <c r="CIB59" s="127"/>
      <c r="CIC59" s="127"/>
      <c r="CID59" s="127"/>
      <c r="CIE59" s="127"/>
      <c r="CIF59" s="127"/>
      <c r="CIG59" s="127"/>
      <c r="CIH59" s="127"/>
      <c r="CII59" s="127"/>
      <c r="CIJ59" s="127"/>
      <c r="CIK59" s="127"/>
      <c r="CIL59" s="127"/>
      <c r="CIM59" s="127"/>
      <c r="CIN59" s="127"/>
      <c r="CIO59" s="127"/>
      <c r="CIP59" s="127"/>
      <c r="CIQ59" s="127"/>
      <c r="CIR59" s="127"/>
      <c r="CIS59" s="127"/>
      <c r="CIT59" s="127"/>
      <c r="CIU59" s="127"/>
      <c r="CIV59" s="127"/>
      <c r="CIW59" s="127"/>
      <c r="CIX59" s="127"/>
      <c r="CIY59" s="127"/>
      <c r="CIZ59" s="127"/>
      <c r="CJA59" s="127"/>
      <c r="CJB59" s="127"/>
      <c r="CJC59" s="127"/>
      <c r="CJD59" s="127"/>
      <c r="CJE59" s="127"/>
      <c r="CJF59" s="127"/>
      <c r="CJG59" s="127"/>
      <c r="CJH59" s="127"/>
      <c r="CJI59" s="127"/>
      <c r="CJJ59" s="127"/>
      <c r="CJK59" s="127"/>
      <c r="CJL59" s="127"/>
      <c r="CJM59" s="127"/>
      <c r="CJN59" s="127"/>
      <c r="CJO59" s="127"/>
      <c r="CJP59" s="127"/>
      <c r="CJQ59" s="127"/>
      <c r="CJR59" s="127"/>
      <c r="CJS59" s="127"/>
      <c r="CJT59" s="127"/>
      <c r="CJU59" s="127"/>
      <c r="CJV59" s="127"/>
      <c r="CJW59" s="127"/>
      <c r="CJX59" s="127"/>
      <c r="CJY59" s="127"/>
      <c r="CJZ59" s="127"/>
      <c r="CKA59" s="127"/>
      <c r="CKB59" s="127"/>
      <c r="CKC59" s="127"/>
      <c r="CKD59" s="127"/>
      <c r="CKE59" s="127"/>
      <c r="CKF59" s="127"/>
      <c r="CKG59" s="127"/>
      <c r="CKH59" s="127"/>
      <c r="CKI59" s="127"/>
      <c r="CKJ59" s="127"/>
      <c r="CKK59" s="127"/>
      <c r="CKL59" s="127"/>
      <c r="CKM59" s="127"/>
      <c r="CKN59" s="127"/>
      <c r="CKO59" s="127"/>
      <c r="CKP59" s="127"/>
      <c r="CKQ59" s="127"/>
      <c r="CKR59" s="127"/>
      <c r="CKS59" s="127"/>
      <c r="CKT59" s="127"/>
      <c r="CKU59" s="127"/>
      <c r="CKV59" s="127"/>
      <c r="CKW59" s="127"/>
      <c r="CKX59" s="127"/>
      <c r="CKY59" s="127"/>
      <c r="CKZ59" s="127"/>
      <c r="CLA59" s="127"/>
      <c r="CLB59" s="127"/>
      <c r="CLC59" s="127"/>
      <c r="CLD59" s="127"/>
      <c r="CLE59" s="127"/>
      <c r="CLF59" s="127"/>
      <c r="CLG59" s="127"/>
      <c r="CLH59" s="127"/>
      <c r="CLI59" s="127"/>
      <c r="CLJ59" s="127"/>
      <c r="CLK59" s="127"/>
      <c r="CLL59" s="127"/>
      <c r="CLM59" s="127"/>
      <c r="CLN59" s="127"/>
      <c r="CLO59" s="127"/>
      <c r="CLP59" s="127"/>
      <c r="CLQ59" s="127"/>
      <c r="CLR59" s="127"/>
      <c r="CLS59" s="127"/>
      <c r="CLT59" s="127"/>
      <c r="CLU59" s="127"/>
      <c r="CLV59" s="127"/>
      <c r="CLW59" s="127"/>
      <c r="CLX59" s="127"/>
      <c r="CLY59" s="127"/>
      <c r="CLZ59" s="127"/>
      <c r="CMA59" s="127"/>
      <c r="CMB59" s="127"/>
      <c r="CMC59" s="127"/>
      <c r="CMD59" s="127"/>
      <c r="CME59" s="127"/>
      <c r="CMF59" s="127"/>
      <c r="CMG59" s="127"/>
      <c r="CMH59" s="127"/>
      <c r="CMI59" s="127"/>
      <c r="CMJ59" s="127"/>
      <c r="CMK59" s="127"/>
      <c r="CML59" s="127"/>
      <c r="CMM59" s="127"/>
      <c r="CMN59" s="127"/>
      <c r="CMO59" s="127"/>
      <c r="CMP59" s="127"/>
      <c r="CMQ59" s="127"/>
      <c r="CMR59" s="127"/>
      <c r="CMS59" s="127"/>
      <c r="CMT59" s="127"/>
      <c r="CMU59" s="127"/>
      <c r="CMV59" s="127"/>
      <c r="CMW59" s="127"/>
      <c r="CMX59" s="127"/>
      <c r="CMY59" s="127"/>
      <c r="CMZ59" s="127"/>
      <c r="CNA59" s="127"/>
      <c r="CNB59" s="127"/>
      <c r="CNC59" s="127"/>
      <c r="CND59" s="127"/>
      <c r="CNE59" s="127"/>
      <c r="CNF59" s="127"/>
      <c r="CNG59" s="127"/>
      <c r="CNH59" s="127"/>
      <c r="CNI59" s="127"/>
      <c r="CNJ59" s="127"/>
      <c r="CNK59" s="127"/>
      <c r="CNL59" s="127"/>
      <c r="CNM59" s="127"/>
      <c r="CNN59" s="127"/>
      <c r="CNO59" s="127"/>
      <c r="CNP59" s="127"/>
      <c r="CNQ59" s="127"/>
      <c r="CNR59" s="127"/>
      <c r="CNS59" s="127"/>
      <c r="CNT59" s="127"/>
      <c r="CNU59" s="127"/>
      <c r="CNV59" s="127"/>
      <c r="CNW59" s="127"/>
      <c r="CNX59" s="127"/>
      <c r="CNY59" s="127"/>
      <c r="CNZ59" s="127"/>
      <c r="COA59" s="127"/>
      <c r="COB59" s="127"/>
      <c r="COC59" s="127"/>
      <c r="COD59" s="127"/>
      <c r="COE59" s="127"/>
      <c r="COF59" s="127"/>
      <c r="COG59" s="127"/>
      <c r="COH59" s="127"/>
      <c r="COI59" s="127"/>
      <c r="COJ59" s="127"/>
      <c r="COK59" s="127"/>
      <c r="COL59" s="127"/>
      <c r="COM59" s="127"/>
      <c r="CON59" s="127"/>
      <c r="COO59" s="127"/>
      <c r="COP59" s="127"/>
      <c r="COQ59" s="127"/>
      <c r="COR59" s="127"/>
      <c r="COS59" s="127"/>
      <c r="COT59" s="127"/>
      <c r="COU59" s="127"/>
      <c r="COV59" s="127"/>
      <c r="COW59" s="127"/>
      <c r="COX59" s="127"/>
      <c r="COY59" s="127"/>
      <c r="COZ59" s="127"/>
      <c r="CPA59" s="127"/>
      <c r="CPB59" s="127"/>
      <c r="CPC59" s="127"/>
      <c r="CPD59" s="127"/>
      <c r="CPE59" s="127"/>
      <c r="CPF59" s="127"/>
      <c r="CPG59" s="127"/>
      <c r="CPH59" s="127"/>
      <c r="CPI59" s="127"/>
      <c r="CPJ59" s="127"/>
      <c r="CPK59" s="127"/>
      <c r="CPL59" s="127"/>
      <c r="CPM59" s="127"/>
      <c r="CPN59" s="127"/>
      <c r="CPO59" s="127"/>
      <c r="CPP59" s="127"/>
      <c r="CPQ59" s="127"/>
      <c r="CPR59" s="127"/>
      <c r="CPS59" s="127"/>
      <c r="CPT59" s="127"/>
      <c r="CPU59" s="127"/>
      <c r="CPV59" s="127"/>
      <c r="CPW59" s="127"/>
      <c r="CPX59" s="127"/>
      <c r="CPY59" s="127"/>
      <c r="CPZ59" s="127"/>
      <c r="CQA59" s="127"/>
      <c r="CQB59" s="127"/>
      <c r="CQC59" s="127"/>
      <c r="CQD59" s="127"/>
      <c r="CQE59" s="127"/>
      <c r="CQF59" s="127"/>
      <c r="CQG59" s="127"/>
      <c r="CQH59" s="127"/>
      <c r="CQI59" s="127"/>
      <c r="CQJ59" s="127"/>
      <c r="CQK59" s="127"/>
      <c r="CQL59" s="127"/>
      <c r="CQM59" s="127"/>
      <c r="CQN59" s="127"/>
      <c r="CQO59" s="127"/>
      <c r="CQP59" s="127"/>
      <c r="CQQ59" s="127"/>
      <c r="CQR59" s="127"/>
      <c r="CQS59" s="127"/>
      <c r="CQT59" s="127"/>
      <c r="CQU59" s="127"/>
      <c r="CQV59" s="127"/>
      <c r="CQW59" s="127"/>
      <c r="CQX59" s="127"/>
      <c r="CQY59" s="127"/>
      <c r="CQZ59" s="127"/>
      <c r="CRA59" s="127"/>
      <c r="CRB59" s="127"/>
      <c r="CRC59" s="127"/>
      <c r="CRD59" s="127"/>
      <c r="CRE59" s="127"/>
      <c r="CRF59" s="127"/>
      <c r="CRG59" s="127"/>
      <c r="CRH59" s="127"/>
      <c r="CRI59" s="127"/>
      <c r="CRJ59" s="127"/>
      <c r="CRK59" s="127"/>
      <c r="CRL59" s="127"/>
      <c r="CRM59" s="127"/>
      <c r="CRN59" s="127"/>
      <c r="CRO59" s="127"/>
      <c r="CRP59" s="127"/>
      <c r="CRQ59" s="127"/>
      <c r="CRR59" s="127"/>
      <c r="CRS59" s="127"/>
      <c r="CRT59" s="127"/>
      <c r="CRU59" s="127"/>
      <c r="CRV59" s="127"/>
      <c r="CRW59" s="127"/>
      <c r="CRX59" s="127"/>
      <c r="CRY59" s="127"/>
      <c r="CRZ59" s="127"/>
      <c r="CSA59" s="127"/>
      <c r="CSB59" s="127"/>
      <c r="CSC59" s="127"/>
      <c r="CSD59" s="127"/>
      <c r="CSE59" s="127"/>
      <c r="CSF59" s="127"/>
      <c r="CSG59" s="127"/>
      <c r="CSH59" s="127"/>
      <c r="CSI59" s="127"/>
      <c r="CSJ59" s="127"/>
      <c r="CSK59" s="127"/>
      <c r="CSL59" s="127"/>
      <c r="CSM59" s="127"/>
      <c r="CSN59" s="127"/>
      <c r="CSO59" s="127"/>
      <c r="CSP59" s="127"/>
      <c r="CSQ59" s="127"/>
      <c r="CSR59" s="127"/>
      <c r="CSS59" s="127"/>
      <c r="CST59" s="127"/>
      <c r="CSU59" s="127"/>
      <c r="CSV59" s="127"/>
      <c r="CSW59" s="127"/>
      <c r="CSX59" s="127"/>
      <c r="CSY59" s="127"/>
      <c r="CSZ59" s="127"/>
      <c r="CTA59" s="127"/>
      <c r="CTB59" s="127"/>
      <c r="CTC59" s="127"/>
      <c r="CTD59" s="127"/>
      <c r="CTE59" s="127"/>
      <c r="CTF59" s="127"/>
      <c r="CTG59" s="127"/>
      <c r="CTH59" s="127"/>
      <c r="CTI59" s="127"/>
      <c r="CTJ59" s="127"/>
      <c r="CTK59" s="127"/>
      <c r="CTL59" s="127"/>
      <c r="CTM59" s="127"/>
      <c r="CTN59" s="127"/>
      <c r="CTO59" s="127"/>
      <c r="CTP59" s="127"/>
      <c r="CTQ59" s="127"/>
      <c r="CTR59" s="127"/>
      <c r="CTS59" s="127"/>
      <c r="CTT59" s="127"/>
      <c r="CTU59" s="127"/>
      <c r="CTV59" s="127"/>
      <c r="CTW59" s="127"/>
      <c r="CTX59" s="127"/>
      <c r="CTY59" s="127"/>
      <c r="CTZ59" s="127"/>
      <c r="CUA59" s="127"/>
      <c r="CUB59" s="127"/>
      <c r="CUC59" s="127"/>
      <c r="CUD59" s="127"/>
      <c r="CUE59" s="127"/>
      <c r="CUF59" s="127"/>
      <c r="CUG59" s="127"/>
      <c r="CUH59" s="127"/>
      <c r="CUI59" s="127"/>
      <c r="CUJ59" s="127"/>
      <c r="CUK59" s="127"/>
      <c r="CUL59" s="127"/>
      <c r="CUM59" s="127"/>
      <c r="CUN59" s="127"/>
      <c r="CUO59" s="127"/>
      <c r="CUP59" s="127"/>
      <c r="CUQ59" s="127"/>
      <c r="CUR59" s="127"/>
      <c r="CUS59" s="127"/>
      <c r="CUT59" s="127"/>
      <c r="CUU59" s="127"/>
      <c r="CUV59" s="127"/>
      <c r="CUW59" s="127"/>
      <c r="CUX59" s="127"/>
      <c r="CUY59" s="127"/>
      <c r="CUZ59" s="127"/>
      <c r="CVA59" s="127"/>
      <c r="CVB59" s="127"/>
      <c r="CVC59" s="127"/>
      <c r="CVD59" s="127"/>
      <c r="CVE59" s="127"/>
      <c r="CVF59" s="127"/>
      <c r="CVG59" s="127"/>
      <c r="CVH59" s="127"/>
      <c r="CVI59" s="127"/>
      <c r="CVJ59" s="127"/>
      <c r="CVK59" s="127"/>
      <c r="CVL59" s="127"/>
      <c r="CVM59" s="127"/>
      <c r="CVN59" s="127"/>
      <c r="CVO59" s="127"/>
      <c r="CVP59" s="127"/>
      <c r="CVQ59" s="127"/>
      <c r="CVR59" s="127"/>
      <c r="CVS59" s="127"/>
      <c r="CVT59" s="127"/>
      <c r="CVU59" s="127"/>
      <c r="CVV59" s="127"/>
      <c r="CVW59" s="127"/>
      <c r="CVX59" s="127"/>
      <c r="CVY59" s="127"/>
      <c r="CVZ59" s="127"/>
      <c r="CWA59" s="127"/>
      <c r="CWB59" s="127"/>
      <c r="CWC59" s="127"/>
      <c r="CWD59" s="127"/>
      <c r="CWE59" s="127"/>
      <c r="CWF59" s="127"/>
      <c r="CWG59" s="127"/>
      <c r="CWH59" s="127"/>
      <c r="CWI59" s="127"/>
      <c r="CWJ59" s="127"/>
      <c r="CWK59" s="127"/>
      <c r="CWL59" s="127"/>
      <c r="CWM59" s="127"/>
      <c r="CWN59" s="127"/>
      <c r="CWO59" s="127"/>
      <c r="CWP59" s="127"/>
      <c r="CWQ59" s="127"/>
      <c r="CWR59" s="127"/>
      <c r="CWS59" s="127"/>
      <c r="CWT59" s="127"/>
      <c r="CWU59" s="127"/>
      <c r="CWV59" s="127"/>
      <c r="CWW59" s="127"/>
      <c r="CWX59" s="127"/>
      <c r="CWY59" s="127"/>
      <c r="CWZ59" s="127"/>
      <c r="CXA59" s="127"/>
      <c r="CXB59" s="127"/>
      <c r="CXC59" s="127"/>
      <c r="CXD59" s="127"/>
      <c r="CXE59" s="127"/>
      <c r="CXF59" s="127"/>
      <c r="CXG59" s="127"/>
      <c r="CXH59" s="127"/>
      <c r="CXI59" s="127"/>
      <c r="CXJ59" s="127"/>
      <c r="CXK59" s="127"/>
      <c r="CXL59" s="127"/>
      <c r="CXM59" s="127"/>
      <c r="CXN59" s="127"/>
      <c r="CXO59" s="127"/>
      <c r="CXP59" s="127"/>
      <c r="CXQ59" s="127"/>
      <c r="CXR59" s="127"/>
      <c r="CXS59" s="127"/>
      <c r="CXT59" s="127"/>
      <c r="CXU59" s="127"/>
      <c r="CXV59" s="127"/>
      <c r="CXW59" s="127"/>
      <c r="CXX59" s="127"/>
      <c r="CXY59" s="127"/>
      <c r="CXZ59" s="127"/>
      <c r="CYA59" s="127"/>
      <c r="CYB59" s="127"/>
      <c r="CYC59" s="127"/>
      <c r="CYD59" s="127"/>
      <c r="CYE59" s="127"/>
      <c r="CYF59" s="127"/>
      <c r="CYG59" s="127"/>
      <c r="CYH59" s="127"/>
      <c r="CYI59" s="127"/>
      <c r="CYJ59" s="127"/>
      <c r="CYK59" s="127"/>
      <c r="CYL59" s="127"/>
      <c r="CYM59" s="127"/>
      <c r="CYN59" s="127"/>
      <c r="CYO59" s="127"/>
      <c r="CYP59" s="127"/>
      <c r="CYQ59" s="127"/>
      <c r="CYR59" s="127"/>
      <c r="CYS59" s="127"/>
      <c r="CYT59" s="127"/>
      <c r="CYU59" s="127"/>
      <c r="CYV59" s="127"/>
      <c r="CYW59" s="127"/>
      <c r="CYX59" s="127"/>
      <c r="CYY59" s="127"/>
      <c r="CYZ59" s="127"/>
      <c r="CZA59" s="127"/>
      <c r="CZB59" s="127"/>
      <c r="CZC59" s="127"/>
      <c r="CZD59" s="127"/>
      <c r="CZE59" s="127"/>
      <c r="CZF59" s="127"/>
      <c r="CZG59" s="127"/>
      <c r="CZH59" s="127"/>
      <c r="CZI59" s="127"/>
      <c r="CZJ59" s="127"/>
      <c r="CZK59" s="127"/>
      <c r="CZL59" s="127"/>
      <c r="CZM59" s="127"/>
      <c r="CZN59" s="127"/>
      <c r="CZO59" s="127"/>
      <c r="CZP59" s="127"/>
      <c r="CZQ59" s="127"/>
      <c r="CZR59" s="127"/>
      <c r="CZS59" s="127"/>
      <c r="CZT59" s="127"/>
      <c r="CZU59" s="127"/>
      <c r="CZV59" s="127"/>
      <c r="CZW59" s="127"/>
      <c r="CZX59" s="127"/>
      <c r="CZY59" s="127"/>
      <c r="CZZ59" s="127"/>
      <c r="DAA59" s="127"/>
      <c r="DAB59" s="127"/>
      <c r="DAC59" s="127"/>
      <c r="DAD59" s="127"/>
      <c r="DAE59" s="127"/>
      <c r="DAF59" s="127"/>
      <c r="DAG59" s="127"/>
      <c r="DAH59" s="127"/>
      <c r="DAI59" s="127"/>
      <c r="DAJ59" s="127"/>
      <c r="DAK59" s="127"/>
      <c r="DAL59" s="127"/>
      <c r="DAM59" s="127"/>
      <c r="DAN59" s="127"/>
      <c r="DAO59" s="127"/>
      <c r="DAP59" s="127"/>
      <c r="DAQ59" s="127"/>
      <c r="DAR59" s="127"/>
      <c r="DAS59" s="127"/>
      <c r="DAT59" s="127"/>
      <c r="DAU59" s="127"/>
      <c r="DAV59" s="127"/>
      <c r="DAW59" s="127"/>
      <c r="DAX59" s="127"/>
      <c r="DAY59" s="127"/>
      <c r="DAZ59" s="127"/>
      <c r="DBA59" s="127"/>
      <c r="DBB59" s="127"/>
      <c r="DBC59" s="127"/>
      <c r="DBD59" s="127"/>
      <c r="DBE59" s="127"/>
      <c r="DBF59" s="127"/>
      <c r="DBG59" s="127"/>
      <c r="DBH59" s="127"/>
      <c r="DBI59" s="127"/>
      <c r="DBJ59" s="127"/>
      <c r="DBK59" s="127"/>
      <c r="DBL59" s="127"/>
      <c r="DBM59" s="127"/>
      <c r="DBN59" s="127"/>
      <c r="DBO59" s="127"/>
      <c r="DBP59" s="127"/>
      <c r="DBQ59" s="127"/>
      <c r="DBR59" s="127"/>
      <c r="DBS59" s="127"/>
      <c r="DBT59" s="127"/>
      <c r="DBU59" s="127"/>
      <c r="DBV59" s="127"/>
      <c r="DBW59" s="127"/>
      <c r="DBX59" s="127"/>
      <c r="DBY59" s="127"/>
      <c r="DBZ59" s="127"/>
      <c r="DCA59" s="127"/>
      <c r="DCB59" s="127"/>
      <c r="DCC59" s="127"/>
      <c r="DCD59" s="127"/>
      <c r="DCE59" s="127"/>
      <c r="DCF59" s="127"/>
      <c r="DCG59" s="127"/>
      <c r="DCH59" s="127"/>
      <c r="DCI59" s="127"/>
      <c r="DCJ59" s="127"/>
      <c r="DCK59" s="127"/>
      <c r="DCL59" s="127"/>
      <c r="DCM59" s="127"/>
      <c r="DCN59" s="127"/>
      <c r="DCO59" s="127"/>
      <c r="DCP59" s="127"/>
      <c r="DCQ59" s="127"/>
      <c r="DCR59" s="127"/>
      <c r="DCS59" s="127"/>
      <c r="DCT59" s="127"/>
      <c r="DCU59" s="127"/>
      <c r="DCV59" s="127"/>
      <c r="DCW59" s="127"/>
      <c r="DCX59" s="127"/>
      <c r="DCY59" s="127"/>
      <c r="DCZ59" s="127"/>
      <c r="DDA59" s="127"/>
      <c r="DDB59" s="127"/>
      <c r="DDC59" s="127"/>
      <c r="DDD59" s="127"/>
      <c r="DDE59" s="127"/>
      <c r="DDF59" s="127"/>
      <c r="DDG59" s="127"/>
      <c r="DDH59" s="127"/>
      <c r="DDI59" s="127"/>
      <c r="DDJ59" s="127"/>
      <c r="DDK59" s="127"/>
      <c r="DDL59" s="127"/>
      <c r="DDM59" s="127"/>
      <c r="DDN59" s="127"/>
      <c r="DDO59" s="127"/>
      <c r="DDP59" s="127"/>
      <c r="DDQ59" s="127"/>
      <c r="DDR59" s="127"/>
      <c r="DDS59" s="127"/>
      <c r="DDT59" s="127"/>
      <c r="DDU59" s="127"/>
      <c r="DDV59" s="127"/>
      <c r="DDW59" s="127"/>
      <c r="DDX59" s="127"/>
      <c r="DDY59" s="127"/>
      <c r="DDZ59" s="127"/>
      <c r="DEA59" s="127"/>
      <c r="DEB59" s="127"/>
      <c r="DEC59" s="127"/>
      <c r="DED59" s="127"/>
      <c r="DEE59" s="127"/>
      <c r="DEF59" s="127"/>
      <c r="DEG59" s="127"/>
      <c r="DEH59" s="127"/>
      <c r="DEI59" s="127"/>
      <c r="DEJ59" s="127"/>
      <c r="DEK59" s="127"/>
      <c r="DEL59" s="127"/>
      <c r="DEM59" s="127"/>
      <c r="DEN59" s="127"/>
      <c r="DEO59" s="127"/>
      <c r="DEP59" s="127"/>
      <c r="DEQ59" s="127"/>
      <c r="DER59" s="127"/>
      <c r="DES59" s="127"/>
      <c r="DET59" s="127"/>
      <c r="DEU59" s="127"/>
      <c r="DEV59" s="127"/>
      <c r="DEW59" s="127"/>
      <c r="DEX59" s="127"/>
      <c r="DEY59" s="127"/>
      <c r="DEZ59" s="127"/>
      <c r="DFA59" s="127"/>
      <c r="DFB59" s="127"/>
      <c r="DFC59" s="127"/>
      <c r="DFD59" s="127"/>
      <c r="DFE59" s="127"/>
      <c r="DFF59" s="127"/>
      <c r="DFG59" s="127"/>
      <c r="DFH59" s="127"/>
      <c r="DFI59" s="127"/>
      <c r="DFJ59" s="127"/>
      <c r="DFK59" s="127"/>
      <c r="DFL59" s="127"/>
      <c r="DFM59" s="127"/>
      <c r="DFN59" s="127"/>
      <c r="DFO59" s="127"/>
      <c r="DFP59" s="127"/>
      <c r="DFQ59" s="127"/>
      <c r="DFR59" s="127"/>
      <c r="DFS59" s="127"/>
      <c r="DFT59" s="127"/>
      <c r="DFU59" s="127"/>
      <c r="DFV59" s="127"/>
      <c r="DFW59" s="127"/>
      <c r="DFX59" s="127"/>
      <c r="DFY59" s="127"/>
      <c r="DFZ59" s="127"/>
      <c r="DGA59" s="127"/>
      <c r="DGB59" s="127"/>
      <c r="DGC59" s="127"/>
      <c r="DGD59" s="127"/>
      <c r="DGE59" s="127"/>
      <c r="DGF59" s="127"/>
      <c r="DGG59" s="127"/>
      <c r="DGH59" s="127"/>
      <c r="DGI59" s="127"/>
      <c r="DGJ59" s="127"/>
      <c r="DGK59" s="127"/>
      <c r="DGL59" s="127"/>
      <c r="DGM59" s="127"/>
      <c r="DGN59" s="127"/>
      <c r="DGO59" s="127"/>
      <c r="DGP59" s="127"/>
      <c r="DGQ59" s="127"/>
      <c r="DGR59" s="127"/>
      <c r="DGS59" s="127"/>
      <c r="DGT59" s="127"/>
      <c r="DGU59" s="127"/>
      <c r="DGV59" s="127"/>
      <c r="DGW59" s="127"/>
      <c r="DGX59" s="127"/>
      <c r="DGY59" s="127"/>
      <c r="DGZ59" s="127"/>
      <c r="DHA59" s="127"/>
      <c r="DHB59" s="127"/>
      <c r="DHC59" s="127"/>
      <c r="DHD59" s="127"/>
      <c r="DHE59" s="127"/>
      <c r="DHF59" s="127"/>
      <c r="DHG59" s="127"/>
      <c r="DHH59" s="127"/>
      <c r="DHI59" s="127"/>
      <c r="DHJ59" s="127"/>
      <c r="DHK59" s="127"/>
      <c r="DHL59" s="127"/>
      <c r="DHM59" s="127"/>
      <c r="DHN59" s="127"/>
      <c r="DHO59" s="127"/>
      <c r="DHP59" s="127"/>
      <c r="DHQ59" s="127"/>
      <c r="DHR59" s="127"/>
      <c r="DHS59" s="127"/>
      <c r="DHT59" s="127"/>
      <c r="DHU59" s="127"/>
      <c r="DHV59" s="127"/>
      <c r="DHW59" s="127"/>
      <c r="DHX59" s="127"/>
      <c r="DHY59" s="127"/>
      <c r="DHZ59" s="127"/>
      <c r="DIA59" s="127"/>
      <c r="DIB59" s="127"/>
      <c r="DIC59" s="127"/>
      <c r="DID59" s="127"/>
      <c r="DIE59" s="127"/>
      <c r="DIF59" s="127"/>
      <c r="DIG59" s="127"/>
      <c r="DIH59" s="127"/>
      <c r="DII59" s="127"/>
      <c r="DIJ59" s="127"/>
      <c r="DIK59" s="127"/>
      <c r="DIL59" s="127"/>
      <c r="DIM59" s="127"/>
      <c r="DIN59" s="127"/>
      <c r="DIO59" s="127"/>
      <c r="DIP59" s="127"/>
      <c r="DIQ59" s="127"/>
      <c r="DIR59" s="127"/>
      <c r="DIS59" s="127"/>
      <c r="DIT59" s="127"/>
      <c r="DIU59" s="127"/>
      <c r="DIV59" s="127"/>
      <c r="DIW59" s="127"/>
      <c r="DIX59" s="127"/>
      <c r="DIY59" s="127"/>
      <c r="DIZ59" s="127"/>
      <c r="DJA59" s="127"/>
      <c r="DJB59" s="127"/>
      <c r="DJC59" s="127"/>
      <c r="DJD59" s="127"/>
      <c r="DJE59" s="127"/>
      <c r="DJF59" s="127"/>
      <c r="DJG59" s="127"/>
      <c r="DJH59" s="127"/>
      <c r="DJI59" s="127"/>
      <c r="DJJ59" s="127"/>
      <c r="DJK59" s="127"/>
      <c r="DJL59" s="127"/>
      <c r="DJM59" s="127"/>
      <c r="DJN59" s="127"/>
      <c r="DJO59" s="127"/>
      <c r="DJP59" s="127"/>
      <c r="DJQ59" s="127"/>
      <c r="DJR59" s="127"/>
      <c r="DJS59" s="127"/>
      <c r="DJT59" s="127"/>
      <c r="DJU59" s="127"/>
      <c r="DJV59" s="127"/>
      <c r="DJW59" s="127"/>
      <c r="DJX59" s="127"/>
      <c r="DJY59" s="127"/>
      <c r="DJZ59" s="127"/>
      <c r="DKA59" s="127"/>
      <c r="DKB59" s="127"/>
      <c r="DKC59" s="127"/>
      <c r="DKD59" s="127"/>
      <c r="DKE59" s="127"/>
      <c r="DKF59" s="127"/>
      <c r="DKG59" s="127"/>
      <c r="DKH59" s="127"/>
      <c r="DKI59" s="127"/>
      <c r="DKJ59" s="127"/>
      <c r="DKK59" s="127"/>
      <c r="DKL59" s="127"/>
      <c r="DKM59" s="127"/>
      <c r="DKN59" s="127"/>
      <c r="DKO59" s="127"/>
      <c r="DKP59" s="127"/>
      <c r="DKQ59" s="127"/>
      <c r="DKR59" s="127"/>
      <c r="DKS59" s="127"/>
      <c r="DKT59" s="127"/>
      <c r="DKU59" s="127"/>
      <c r="DKV59" s="127"/>
      <c r="DKW59" s="127"/>
      <c r="DKX59" s="127"/>
      <c r="DKY59" s="127"/>
      <c r="DKZ59" s="127"/>
      <c r="DLA59" s="127"/>
      <c r="DLB59" s="127"/>
      <c r="DLC59" s="127"/>
      <c r="DLD59" s="127"/>
      <c r="DLE59" s="127"/>
      <c r="DLF59" s="127"/>
      <c r="DLG59" s="127"/>
      <c r="DLH59" s="127"/>
      <c r="DLI59" s="127"/>
      <c r="DLJ59" s="127"/>
      <c r="DLK59" s="127"/>
      <c r="DLL59" s="127"/>
      <c r="DLM59" s="127"/>
      <c r="DLN59" s="127"/>
      <c r="DLO59" s="127"/>
      <c r="DLP59" s="127"/>
      <c r="DLQ59" s="127"/>
      <c r="DLR59" s="127"/>
      <c r="DLS59" s="127"/>
      <c r="DLT59" s="127"/>
      <c r="DLU59" s="127"/>
      <c r="DLV59" s="127"/>
      <c r="DLW59" s="127"/>
      <c r="DLX59" s="127"/>
      <c r="DLY59" s="127"/>
      <c r="DLZ59" s="127"/>
      <c r="DMA59" s="127"/>
      <c r="DMB59" s="127"/>
      <c r="DMC59" s="127"/>
      <c r="DMD59" s="127"/>
      <c r="DME59" s="127"/>
      <c r="DMF59" s="127"/>
      <c r="DMG59" s="127"/>
      <c r="DMH59" s="127"/>
      <c r="DMI59" s="127"/>
      <c r="DMJ59" s="127"/>
      <c r="DMK59" s="127"/>
      <c r="DML59" s="127"/>
      <c r="DMM59" s="127"/>
      <c r="DMN59" s="127"/>
      <c r="DMO59" s="127"/>
      <c r="DMP59" s="127"/>
      <c r="DMQ59" s="127"/>
      <c r="DMR59" s="127"/>
      <c r="DMS59" s="127"/>
      <c r="DMT59" s="127"/>
      <c r="DMU59" s="127"/>
      <c r="DMV59" s="127"/>
      <c r="DMW59" s="127"/>
      <c r="DMX59" s="127"/>
      <c r="DMY59" s="127"/>
      <c r="DMZ59" s="127"/>
      <c r="DNA59" s="127"/>
      <c r="DNB59" s="127"/>
      <c r="DNC59" s="127"/>
      <c r="DND59" s="127"/>
      <c r="DNE59" s="127"/>
      <c r="DNF59" s="127"/>
      <c r="DNG59" s="127"/>
      <c r="DNH59" s="127"/>
      <c r="DNI59" s="127"/>
      <c r="DNJ59" s="127"/>
      <c r="DNK59" s="127"/>
      <c r="DNL59" s="127"/>
      <c r="DNM59" s="127"/>
      <c r="DNN59" s="127"/>
      <c r="DNO59" s="127"/>
      <c r="DNP59" s="127"/>
      <c r="DNQ59" s="127"/>
      <c r="DNR59" s="127"/>
      <c r="DNS59" s="127"/>
      <c r="DNT59" s="127"/>
      <c r="DNU59" s="127"/>
      <c r="DNV59" s="127"/>
      <c r="DNW59" s="127"/>
      <c r="DNX59" s="127"/>
      <c r="DNY59" s="127"/>
      <c r="DNZ59" s="127"/>
      <c r="DOA59" s="127"/>
      <c r="DOB59" s="127"/>
      <c r="DOC59" s="127"/>
      <c r="DOD59" s="127"/>
      <c r="DOE59" s="127"/>
      <c r="DOF59" s="127"/>
      <c r="DOG59" s="127"/>
      <c r="DOH59" s="127"/>
      <c r="DOI59" s="127"/>
      <c r="DOJ59" s="127"/>
      <c r="DOK59" s="127"/>
      <c r="DOL59" s="127"/>
      <c r="DOM59" s="127"/>
      <c r="DON59" s="127"/>
      <c r="DOO59" s="127"/>
      <c r="DOP59" s="127"/>
      <c r="DOQ59" s="127"/>
      <c r="DOR59" s="127"/>
      <c r="DOS59" s="127"/>
      <c r="DOT59" s="127"/>
      <c r="DOU59" s="127"/>
      <c r="DOV59" s="127"/>
      <c r="DOW59" s="127"/>
      <c r="DOX59" s="127"/>
      <c r="DOY59" s="127"/>
      <c r="DOZ59" s="127"/>
      <c r="DPA59" s="127"/>
      <c r="DPB59" s="127"/>
      <c r="DPC59" s="127"/>
      <c r="DPD59" s="127"/>
      <c r="DPE59" s="127"/>
      <c r="DPF59" s="127"/>
      <c r="DPG59" s="127"/>
      <c r="DPH59" s="127"/>
      <c r="DPI59" s="127"/>
      <c r="DPJ59" s="127"/>
      <c r="DPK59" s="127"/>
      <c r="DPL59" s="127"/>
      <c r="DPM59" s="127"/>
      <c r="DPN59" s="127"/>
      <c r="DPO59" s="127"/>
      <c r="DPP59" s="127"/>
      <c r="DPQ59" s="127"/>
      <c r="DPR59" s="127"/>
      <c r="DPS59" s="127"/>
      <c r="DPT59" s="127"/>
      <c r="DPU59" s="127"/>
      <c r="DPV59" s="127"/>
      <c r="DPW59" s="127"/>
      <c r="DPX59" s="127"/>
      <c r="DPY59" s="127"/>
      <c r="DPZ59" s="127"/>
      <c r="DQA59" s="127"/>
      <c r="DQB59" s="127"/>
      <c r="DQC59" s="127"/>
      <c r="DQD59" s="127"/>
      <c r="DQE59" s="127"/>
      <c r="DQF59" s="127"/>
      <c r="DQG59" s="127"/>
      <c r="DQH59" s="127"/>
      <c r="DQI59" s="127"/>
      <c r="DQJ59" s="127"/>
      <c r="DQK59" s="127"/>
      <c r="DQL59" s="127"/>
      <c r="DQM59" s="127"/>
      <c r="DQN59" s="127"/>
      <c r="DQO59" s="127"/>
      <c r="DQP59" s="127"/>
      <c r="DQQ59" s="127"/>
      <c r="DQR59" s="127"/>
      <c r="DQS59" s="127"/>
      <c r="DQT59" s="127"/>
      <c r="DQU59" s="127"/>
      <c r="DQV59" s="127"/>
      <c r="DQW59" s="127"/>
      <c r="DQX59" s="127"/>
      <c r="DQY59" s="127"/>
      <c r="DQZ59" s="127"/>
      <c r="DRA59" s="127"/>
      <c r="DRB59" s="127"/>
      <c r="DRC59" s="127"/>
      <c r="DRD59" s="127"/>
      <c r="DRE59" s="127"/>
      <c r="DRF59" s="127"/>
      <c r="DRG59" s="127"/>
      <c r="DRH59" s="127"/>
      <c r="DRI59" s="127"/>
      <c r="DRJ59" s="127"/>
      <c r="DRK59" s="127"/>
      <c r="DRL59" s="127"/>
      <c r="DRM59" s="127"/>
      <c r="DRN59" s="127"/>
      <c r="DRO59" s="127"/>
      <c r="DRP59" s="127"/>
      <c r="DRQ59" s="127"/>
      <c r="DRR59" s="127"/>
      <c r="DRS59" s="127"/>
      <c r="DRT59" s="127"/>
      <c r="DRU59" s="127"/>
      <c r="DRV59" s="127"/>
      <c r="DRW59" s="127"/>
      <c r="DRX59" s="127"/>
      <c r="DRY59" s="127"/>
      <c r="DRZ59" s="127"/>
      <c r="DSA59" s="127"/>
      <c r="DSB59" s="127"/>
      <c r="DSC59" s="127"/>
      <c r="DSD59" s="127"/>
      <c r="DSE59" s="127"/>
      <c r="DSF59" s="127"/>
      <c r="DSG59" s="127"/>
      <c r="DSH59" s="127"/>
      <c r="DSI59" s="127"/>
      <c r="DSJ59" s="127"/>
      <c r="DSK59" s="127"/>
      <c r="DSL59" s="127"/>
      <c r="DSM59" s="127"/>
      <c r="DSN59" s="127"/>
      <c r="DSO59" s="127"/>
      <c r="DSP59" s="127"/>
      <c r="DSQ59" s="127"/>
      <c r="DSR59" s="127"/>
      <c r="DSS59" s="127"/>
      <c r="DST59" s="127"/>
      <c r="DSU59" s="127"/>
      <c r="DSV59" s="127"/>
      <c r="DSW59" s="127"/>
      <c r="DSX59" s="127"/>
      <c r="DSY59" s="127"/>
      <c r="DSZ59" s="127"/>
      <c r="DTA59" s="127"/>
      <c r="DTB59" s="127"/>
      <c r="DTC59" s="127"/>
      <c r="DTD59" s="127"/>
      <c r="DTE59" s="127"/>
      <c r="DTF59" s="127"/>
      <c r="DTG59" s="127"/>
      <c r="DTH59" s="127"/>
      <c r="DTI59" s="127"/>
      <c r="DTJ59" s="127"/>
      <c r="DTK59" s="127"/>
      <c r="DTL59" s="127"/>
      <c r="DTM59" s="127"/>
      <c r="DTN59" s="127"/>
      <c r="DTO59" s="127"/>
      <c r="DTP59" s="127"/>
      <c r="DTQ59" s="127"/>
      <c r="DTR59" s="127"/>
      <c r="DTS59" s="127"/>
      <c r="DTT59" s="127"/>
      <c r="DTU59" s="127"/>
      <c r="DTV59" s="127"/>
      <c r="DTW59" s="127"/>
      <c r="DTX59" s="127"/>
      <c r="DTY59" s="127"/>
      <c r="DTZ59" s="127"/>
      <c r="DUA59" s="127"/>
      <c r="DUB59" s="127"/>
      <c r="DUC59" s="127"/>
      <c r="DUD59" s="127"/>
      <c r="DUE59" s="127"/>
      <c r="DUF59" s="127"/>
      <c r="DUG59" s="127"/>
      <c r="DUH59" s="127"/>
      <c r="DUI59" s="127"/>
      <c r="DUJ59" s="127"/>
      <c r="DUK59" s="127"/>
      <c r="DUL59" s="127"/>
      <c r="DUM59" s="127"/>
      <c r="DUN59" s="127"/>
      <c r="DUO59" s="127"/>
      <c r="DUP59" s="127"/>
      <c r="DUQ59" s="127"/>
      <c r="DUR59" s="127"/>
      <c r="DUS59" s="127"/>
      <c r="DUT59" s="127"/>
      <c r="DUU59" s="127"/>
      <c r="DUV59" s="127"/>
      <c r="DUW59" s="127"/>
      <c r="DUX59" s="127"/>
      <c r="DUY59" s="127"/>
      <c r="DUZ59" s="127"/>
      <c r="DVA59" s="127"/>
      <c r="DVB59" s="127"/>
      <c r="DVC59" s="127"/>
      <c r="DVD59" s="127"/>
      <c r="DVE59" s="127"/>
      <c r="DVF59" s="127"/>
      <c r="DVG59" s="127"/>
      <c r="DVH59" s="127"/>
      <c r="DVI59" s="127"/>
      <c r="DVJ59" s="127"/>
      <c r="DVK59" s="127"/>
      <c r="DVL59" s="127"/>
      <c r="DVM59" s="127"/>
      <c r="DVN59" s="127"/>
      <c r="DVO59" s="127"/>
      <c r="DVP59" s="127"/>
      <c r="DVQ59" s="127"/>
      <c r="DVR59" s="127"/>
      <c r="DVS59" s="127"/>
      <c r="DVT59" s="127"/>
      <c r="DVU59" s="127"/>
      <c r="DVV59" s="127"/>
      <c r="DVW59" s="127"/>
      <c r="DVX59" s="127"/>
      <c r="DVY59" s="127"/>
      <c r="DVZ59" s="127"/>
      <c r="DWA59" s="127"/>
      <c r="DWB59" s="127"/>
      <c r="DWC59" s="127"/>
      <c r="DWD59" s="127"/>
      <c r="DWE59" s="127"/>
      <c r="DWF59" s="127"/>
      <c r="DWG59" s="127"/>
      <c r="DWH59" s="127"/>
      <c r="DWI59" s="127"/>
      <c r="DWJ59" s="127"/>
      <c r="DWK59" s="127"/>
      <c r="DWL59" s="127"/>
      <c r="DWM59" s="127"/>
      <c r="DWN59" s="127"/>
      <c r="DWO59" s="127"/>
      <c r="DWP59" s="127"/>
      <c r="DWQ59" s="127"/>
      <c r="DWR59" s="127"/>
      <c r="DWS59" s="127"/>
      <c r="DWT59" s="127"/>
      <c r="DWU59" s="127"/>
      <c r="DWV59" s="127"/>
      <c r="DWW59" s="127"/>
      <c r="DWX59" s="127"/>
      <c r="DWY59" s="127"/>
      <c r="DWZ59" s="127"/>
      <c r="DXA59" s="127"/>
      <c r="DXB59" s="127"/>
      <c r="DXC59" s="127"/>
      <c r="DXD59" s="127"/>
      <c r="DXE59" s="127"/>
      <c r="DXF59" s="127"/>
      <c r="DXG59" s="127"/>
      <c r="DXH59" s="127"/>
      <c r="DXI59" s="127"/>
      <c r="DXJ59" s="127"/>
      <c r="DXK59" s="127"/>
      <c r="DXL59" s="127"/>
      <c r="DXM59" s="127"/>
      <c r="DXN59" s="127"/>
      <c r="DXO59" s="127"/>
      <c r="DXP59" s="127"/>
      <c r="DXQ59" s="127"/>
      <c r="DXR59" s="127"/>
      <c r="DXS59" s="127"/>
      <c r="DXT59" s="127"/>
      <c r="DXU59" s="127"/>
      <c r="DXV59" s="127"/>
      <c r="DXW59" s="127"/>
      <c r="DXX59" s="127"/>
      <c r="DXY59" s="127"/>
      <c r="DXZ59" s="127"/>
      <c r="DYA59" s="127"/>
      <c r="DYB59" s="127"/>
      <c r="DYC59" s="127"/>
      <c r="DYD59" s="127"/>
      <c r="DYE59" s="127"/>
      <c r="DYF59" s="127"/>
      <c r="DYG59" s="127"/>
      <c r="DYH59" s="127"/>
      <c r="DYI59" s="127"/>
      <c r="DYJ59" s="127"/>
      <c r="DYK59" s="127"/>
      <c r="DYL59" s="127"/>
      <c r="DYM59" s="127"/>
      <c r="DYN59" s="127"/>
      <c r="DYO59" s="127"/>
      <c r="DYP59" s="127"/>
      <c r="DYQ59" s="127"/>
      <c r="DYR59" s="127"/>
      <c r="DYS59" s="127"/>
      <c r="DYT59" s="127"/>
      <c r="DYU59" s="127"/>
      <c r="DYV59" s="127"/>
      <c r="DYW59" s="127"/>
      <c r="DYX59" s="127"/>
      <c r="DYY59" s="127"/>
      <c r="DYZ59" s="127"/>
      <c r="DZA59" s="127"/>
      <c r="DZB59" s="127"/>
      <c r="DZC59" s="127"/>
      <c r="DZD59" s="127"/>
      <c r="DZE59" s="127"/>
      <c r="DZF59" s="127"/>
      <c r="DZG59" s="127"/>
      <c r="DZH59" s="127"/>
      <c r="DZI59" s="127"/>
      <c r="DZJ59" s="127"/>
      <c r="DZK59" s="127"/>
      <c r="DZL59" s="127"/>
      <c r="DZM59" s="127"/>
      <c r="DZN59" s="127"/>
      <c r="DZO59" s="127"/>
      <c r="DZP59" s="127"/>
      <c r="DZQ59" s="127"/>
      <c r="DZR59" s="127"/>
      <c r="DZS59" s="127"/>
      <c r="DZT59" s="127"/>
      <c r="DZU59" s="127"/>
      <c r="DZV59" s="127"/>
      <c r="DZW59" s="127"/>
      <c r="DZX59" s="127"/>
      <c r="DZY59" s="127"/>
      <c r="DZZ59" s="127"/>
      <c r="EAA59" s="127"/>
      <c r="EAB59" s="127"/>
      <c r="EAC59" s="127"/>
      <c r="EAD59" s="127"/>
      <c r="EAE59" s="127"/>
      <c r="EAF59" s="127"/>
      <c r="EAG59" s="127"/>
      <c r="EAH59" s="127"/>
      <c r="EAI59" s="127"/>
      <c r="EAJ59" s="127"/>
      <c r="EAK59" s="127"/>
      <c r="EAL59" s="127"/>
      <c r="EAM59" s="127"/>
      <c r="EAN59" s="127"/>
      <c r="EAO59" s="127"/>
      <c r="EAP59" s="127"/>
      <c r="EAQ59" s="127"/>
      <c r="EAR59" s="127"/>
      <c r="EAS59" s="127"/>
      <c r="EAT59" s="127"/>
      <c r="EAU59" s="127"/>
      <c r="EAV59" s="127"/>
      <c r="EAW59" s="127"/>
      <c r="EAX59" s="127"/>
      <c r="EAY59" s="127"/>
      <c r="EAZ59" s="127"/>
      <c r="EBA59" s="127"/>
      <c r="EBB59" s="127"/>
      <c r="EBC59" s="127"/>
      <c r="EBD59" s="127"/>
      <c r="EBE59" s="127"/>
      <c r="EBF59" s="127"/>
      <c r="EBG59" s="127"/>
      <c r="EBH59" s="127"/>
      <c r="EBI59" s="127"/>
      <c r="EBJ59" s="127"/>
      <c r="EBK59" s="127"/>
      <c r="EBL59" s="127"/>
      <c r="EBM59" s="127"/>
      <c r="EBN59" s="127"/>
      <c r="EBO59" s="127"/>
      <c r="EBP59" s="127"/>
      <c r="EBQ59" s="127"/>
      <c r="EBR59" s="127"/>
      <c r="EBS59" s="127"/>
      <c r="EBT59" s="127"/>
      <c r="EBU59" s="127"/>
      <c r="EBV59" s="127"/>
      <c r="EBW59" s="127"/>
      <c r="EBX59" s="127"/>
      <c r="EBY59" s="127"/>
      <c r="EBZ59" s="127"/>
      <c r="ECA59" s="127"/>
      <c r="ECB59" s="127"/>
      <c r="ECC59" s="127"/>
      <c r="ECD59" s="127"/>
      <c r="ECE59" s="127"/>
      <c r="ECF59" s="127"/>
      <c r="ECG59" s="127"/>
      <c r="ECH59" s="127"/>
      <c r="ECI59" s="127"/>
      <c r="ECJ59" s="127"/>
      <c r="ECK59" s="127"/>
      <c r="ECL59" s="127"/>
      <c r="ECM59" s="127"/>
      <c r="ECN59" s="127"/>
      <c r="ECO59" s="127"/>
      <c r="ECP59" s="127"/>
      <c r="ECQ59" s="127"/>
      <c r="ECR59" s="127"/>
      <c r="ECS59" s="127"/>
      <c r="ECT59" s="127"/>
      <c r="ECU59" s="127"/>
      <c r="ECV59" s="127"/>
      <c r="ECW59" s="127"/>
      <c r="ECX59" s="127"/>
      <c r="ECY59" s="127"/>
      <c r="ECZ59" s="127"/>
      <c r="EDA59" s="127"/>
      <c r="EDB59" s="127"/>
      <c r="EDC59" s="127"/>
      <c r="EDD59" s="127"/>
      <c r="EDE59" s="127"/>
      <c r="EDF59" s="127"/>
      <c r="EDG59" s="127"/>
      <c r="EDH59" s="127"/>
      <c r="EDI59" s="127"/>
      <c r="EDJ59" s="127"/>
      <c r="EDK59" s="127"/>
      <c r="EDL59" s="127"/>
      <c r="EDM59" s="127"/>
      <c r="EDN59" s="127"/>
      <c r="EDO59" s="127"/>
      <c r="EDP59" s="127"/>
      <c r="EDQ59" s="127"/>
      <c r="EDR59" s="127"/>
      <c r="EDS59" s="127"/>
      <c r="EDT59" s="127"/>
      <c r="EDU59" s="127"/>
      <c r="EDV59" s="127"/>
      <c r="EDW59" s="127"/>
      <c r="EDX59" s="127"/>
      <c r="EDY59" s="127"/>
      <c r="EDZ59" s="127"/>
      <c r="EEA59" s="127"/>
      <c r="EEB59" s="127"/>
      <c r="EEC59" s="127"/>
      <c r="EED59" s="127"/>
      <c r="EEE59" s="127"/>
      <c r="EEF59" s="127"/>
      <c r="EEG59" s="127"/>
      <c r="EEH59" s="127"/>
      <c r="EEI59" s="127"/>
      <c r="EEJ59" s="127"/>
      <c r="EEK59" s="127"/>
      <c r="EEL59" s="127"/>
      <c r="EEM59" s="127"/>
      <c r="EEN59" s="127"/>
      <c r="EEO59" s="127"/>
      <c r="EEP59" s="127"/>
      <c r="EEQ59" s="127"/>
      <c r="EER59" s="127"/>
      <c r="EES59" s="127"/>
      <c r="EET59" s="127"/>
      <c r="EEU59" s="127"/>
      <c r="EEV59" s="127"/>
      <c r="EEW59" s="127"/>
      <c r="EEX59" s="127"/>
      <c r="EEY59" s="127"/>
      <c r="EEZ59" s="127"/>
      <c r="EFA59" s="127"/>
      <c r="EFB59" s="127"/>
      <c r="EFC59" s="127"/>
      <c r="EFD59" s="127"/>
      <c r="EFE59" s="127"/>
      <c r="EFF59" s="127"/>
      <c r="EFG59" s="127"/>
      <c r="EFH59" s="127"/>
      <c r="EFI59" s="127"/>
      <c r="EFJ59" s="127"/>
      <c r="EFK59" s="127"/>
      <c r="EFL59" s="127"/>
      <c r="EFM59" s="127"/>
      <c r="EFN59" s="127"/>
      <c r="EFO59" s="127"/>
      <c r="EFP59" s="127"/>
      <c r="EFQ59" s="127"/>
      <c r="EFR59" s="127"/>
      <c r="EFS59" s="127"/>
      <c r="EFT59" s="127"/>
      <c r="EFU59" s="127"/>
      <c r="EFV59" s="127"/>
      <c r="EFW59" s="127"/>
      <c r="EFX59" s="127"/>
      <c r="EFY59" s="127"/>
      <c r="EFZ59" s="127"/>
      <c r="EGA59" s="127"/>
      <c r="EGB59" s="127"/>
      <c r="EGC59" s="127"/>
      <c r="EGD59" s="127"/>
      <c r="EGE59" s="127"/>
      <c r="EGF59" s="127"/>
      <c r="EGG59" s="127"/>
      <c r="EGH59" s="127"/>
      <c r="EGI59" s="127"/>
      <c r="EGJ59" s="127"/>
      <c r="EGK59" s="127"/>
      <c r="EGL59" s="127"/>
      <c r="EGM59" s="127"/>
      <c r="EGN59" s="127"/>
      <c r="EGO59" s="127"/>
      <c r="EGP59" s="127"/>
      <c r="EGQ59" s="127"/>
      <c r="EGR59" s="127"/>
      <c r="EGS59" s="127"/>
      <c r="EGT59" s="127"/>
      <c r="EGU59" s="127"/>
      <c r="EGV59" s="127"/>
      <c r="EGW59" s="127"/>
      <c r="EGX59" s="127"/>
      <c r="EGY59" s="127"/>
      <c r="EGZ59" s="127"/>
      <c r="EHA59" s="127"/>
      <c r="EHB59" s="127"/>
      <c r="EHC59" s="127"/>
      <c r="EHD59" s="127"/>
      <c r="EHE59" s="127"/>
      <c r="EHF59" s="127"/>
      <c r="EHG59" s="127"/>
      <c r="EHH59" s="127"/>
      <c r="EHI59" s="127"/>
      <c r="EHJ59" s="127"/>
      <c r="EHK59" s="127"/>
      <c r="EHL59" s="127"/>
      <c r="EHM59" s="127"/>
      <c r="EHN59" s="127"/>
      <c r="EHO59" s="127"/>
      <c r="EHP59" s="127"/>
      <c r="EHQ59" s="127"/>
      <c r="EHR59" s="127"/>
      <c r="EHS59" s="127"/>
      <c r="EHT59" s="127"/>
      <c r="EHU59" s="127"/>
      <c r="EHV59" s="127"/>
      <c r="EHW59" s="127"/>
      <c r="EHX59" s="127"/>
      <c r="EHY59" s="127"/>
      <c r="EHZ59" s="127"/>
      <c r="EIA59" s="127"/>
      <c r="EIB59" s="127"/>
      <c r="EIC59" s="127"/>
      <c r="EID59" s="127"/>
      <c r="EIE59" s="127"/>
      <c r="EIF59" s="127"/>
      <c r="EIG59" s="127"/>
      <c r="EIH59" s="127"/>
      <c r="EII59" s="127"/>
      <c r="EIJ59" s="127"/>
      <c r="EIK59" s="127"/>
      <c r="EIL59" s="127"/>
      <c r="EIM59" s="127"/>
      <c r="EIN59" s="127"/>
      <c r="EIO59" s="127"/>
      <c r="EIP59" s="127"/>
      <c r="EIQ59" s="127"/>
      <c r="EIR59" s="127"/>
      <c r="EIS59" s="127"/>
      <c r="EIT59" s="127"/>
      <c r="EIU59" s="127"/>
      <c r="EIV59" s="127"/>
      <c r="EIW59" s="127"/>
      <c r="EIX59" s="127"/>
      <c r="EIY59" s="127"/>
      <c r="EIZ59" s="127"/>
      <c r="EJA59" s="127"/>
      <c r="EJB59" s="127"/>
      <c r="EJC59" s="127"/>
      <c r="EJD59" s="127"/>
      <c r="EJE59" s="127"/>
      <c r="EJF59" s="127"/>
      <c r="EJG59" s="127"/>
      <c r="EJH59" s="127"/>
      <c r="EJI59" s="127"/>
      <c r="EJJ59" s="127"/>
      <c r="EJK59" s="127"/>
      <c r="EJL59" s="127"/>
      <c r="EJM59" s="127"/>
      <c r="EJN59" s="127"/>
      <c r="EJO59" s="127"/>
      <c r="EJP59" s="127"/>
      <c r="EJQ59" s="127"/>
      <c r="EJR59" s="127"/>
      <c r="EJS59" s="127"/>
      <c r="EJT59" s="127"/>
      <c r="EJU59" s="127"/>
      <c r="EJV59" s="127"/>
      <c r="EJW59" s="127"/>
      <c r="EJX59" s="127"/>
      <c r="EJY59" s="127"/>
      <c r="EJZ59" s="127"/>
      <c r="EKA59" s="127"/>
      <c r="EKB59" s="127"/>
      <c r="EKC59" s="127"/>
      <c r="EKD59" s="127"/>
      <c r="EKE59" s="127"/>
      <c r="EKF59" s="127"/>
      <c r="EKG59" s="127"/>
      <c r="EKH59" s="127"/>
      <c r="EKI59" s="127"/>
      <c r="EKJ59" s="127"/>
      <c r="EKK59" s="127"/>
      <c r="EKL59" s="127"/>
      <c r="EKM59" s="127"/>
      <c r="EKN59" s="127"/>
      <c r="EKO59" s="127"/>
      <c r="EKP59" s="127"/>
      <c r="EKQ59" s="127"/>
      <c r="EKR59" s="127"/>
      <c r="EKS59" s="127"/>
      <c r="EKT59" s="127"/>
      <c r="EKU59" s="127"/>
      <c r="EKV59" s="127"/>
      <c r="EKW59" s="127"/>
      <c r="EKX59" s="127"/>
      <c r="EKY59" s="127"/>
      <c r="EKZ59" s="127"/>
      <c r="ELA59" s="127"/>
      <c r="ELB59" s="127"/>
      <c r="ELC59" s="127"/>
      <c r="ELD59" s="127"/>
      <c r="ELE59" s="127"/>
      <c r="ELF59" s="127"/>
      <c r="ELG59" s="127"/>
      <c r="ELH59" s="127"/>
      <c r="ELI59" s="127"/>
      <c r="ELJ59" s="127"/>
      <c r="ELK59" s="127"/>
      <c r="ELL59" s="127"/>
      <c r="ELM59" s="127"/>
      <c r="ELN59" s="127"/>
      <c r="ELO59" s="127"/>
      <c r="ELP59" s="127"/>
      <c r="ELQ59" s="127"/>
      <c r="ELR59" s="127"/>
      <c r="ELS59" s="127"/>
      <c r="ELT59" s="127"/>
      <c r="ELU59" s="127"/>
      <c r="ELV59" s="127"/>
      <c r="ELW59" s="127"/>
      <c r="ELX59" s="127"/>
      <c r="ELY59" s="127"/>
      <c r="ELZ59" s="127"/>
      <c r="EMA59" s="127"/>
      <c r="EMB59" s="127"/>
      <c r="EMC59" s="127"/>
      <c r="EMD59" s="127"/>
      <c r="EME59" s="127"/>
      <c r="EMF59" s="127"/>
      <c r="EMG59" s="127"/>
      <c r="EMH59" s="127"/>
      <c r="EMI59" s="127"/>
      <c r="EMJ59" s="127"/>
      <c r="EMK59" s="127"/>
      <c r="EML59" s="127"/>
      <c r="EMM59" s="127"/>
      <c r="EMN59" s="127"/>
      <c r="EMO59" s="127"/>
      <c r="EMP59" s="127"/>
      <c r="EMQ59" s="127"/>
      <c r="EMR59" s="127"/>
      <c r="EMS59" s="127"/>
      <c r="EMT59" s="127"/>
      <c r="EMU59" s="127"/>
      <c r="EMV59" s="127"/>
      <c r="EMW59" s="127"/>
      <c r="EMX59" s="127"/>
      <c r="EMY59" s="127"/>
      <c r="EMZ59" s="127"/>
      <c r="ENA59" s="127"/>
      <c r="ENB59" s="127"/>
      <c r="ENC59" s="127"/>
      <c r="END59" s="127"/>
      <c r="ENE59" s="127"/>
      <c r="ENF59" s="127"/>
      <c r="ENG59" s="127"/>
      <c r="ENH59" s="127"/>
      <c r="ENI59" s="127"/>
      <c r="ENJ59" s="127"/>
      <c r="ENK59" s="127"/>
      <c r="ENL59" s="127"/>
      <c r="ENM59" s="127"/>
      <c r="ENN59" s="127"/>
      <c r="ENO59" s="127"/>
      <c r="ENP59" s="127"/>
      <c r="ENQ59" s="127"/>
      <c r="ENR59" s="127"/>
      <c r="ENS59" s="127"/>
      <c r="ENT59" s="127"/>
      <c r="ENU59" s="127"/>
      <c r="ENV59" s="127"/>
      <c r="ENW59" s="127"/>
      <c r="ENX59" s="127"/>
      <c r="ENY59" s="127"/>
      <c r="ENZ59" s="127"/>
      <c r="EOA59" s="127"/>
      <c r="EOB59" s="127"/>
      <c r="EOC59" s="127"/>
      <c r="EOD59" s="127"/>
      <c r="EOE59" s="127"/>
      <c r="EOF59" s="127"/>
      <c r="EOG59" s="127"/>
      <c r="EOH59" s="127"/>
      <c r="EOI59" s="127"/>
      <c r="EOJ59" s="127"/>
      <c r="EOK59" s="127"/>
      <c r="EOL59" s="127"/>
      <c r="EOM59" s="127"/>
      <c r="EON59" s="127"/>
      <c r="EOO59" s="127"/>
      <c r="EOP59" s="127"/>
      <c r="EOQ59" s="127"/>
      <c r="EOR59" s="127"/>
      <c r="EOS59" s="127"/>
      <c r="EOT59" s="127"/>
      <c r="EOU59" s="127"/>
      <c r="EOV59" s="127"/>
      <c r="EOW59" s="127"/>
      <c r="EOX59" s="127"/>
      <c r="EOY59" s="127"/>
      <c r="EOZ59" s="127"/>
      <c r="EPA59" s="127"/>
      <c r="EPB59" s="127"/>
      <c r="EPC59" s="127"/>
      <c r="EPD59" s="127"/>
      <c r="EPE59" s="127"/>
      <c r="EPF59" s="127"/>
      <c r="EPG59" s="127"/>
      <c r="EPH59" s="127"/>
      <c r="EPI59" s="127"/>
      <c r="EPJ59" s="127"/>
      <c r="EPK59" s="127"/>
      <c r="EPL59" s="127"/>
      <c r="EPM59" s="127"/>
      <c r="EPN59" s="127"/>
      <c r="EPO59" s="127"/>
      <c r="EPP59" s="127"/>
      <c r="EPQ59" s="127"/>
      <c r="EPR59" s="127"/>
      <c r="EPS59" s="127"/>
      <c r="EPT59" s="127"/>
      <c r="EPU59" s="127"/>
      <c r="EPV59" s="127"/>
      <c r="EPW59" s="127"/>
      <c r="EPX59" s="127"/>
      <c r="EPY59" s="127"/>
      <c r="EPZ59" s="127"/>
      <c r="EQA59" s="127"/>
      <c r="EQB59" s="127"/>
      <c r="EQC59" s="127"/>
      <c r="EQD59" s="127"/>
      <c r="EQE59" s="127"/>
      <c r="EQF59" s="127"/>
      <c r="EQG59" s="127"/>
      <c r="EQH59" s="127"/>
      <c r="EQI59" s="127"/>
      <c r="EQJ59" s="127"/>
      <c r="EQK59" s="127"/>
      <c r="EQL59" s="127"/>
      <c r="EQM59" s="127"/>
      <c r="EQN59" s="127"/>
      <c r="EQO59" s="127"/>
      <c r="EQP59" s="127"/>
      <c r="EQQ59" s="127"/>
      <c r="EQR59" s="127"/>
      <c r="EQS59" s="127"/>
      <c r="EQT59" s="127"/>
      <c r="EQU59" s="127"/>
      <c r="EQV59" s="127"/>
      <c r="EQW59" s="127"/>
      <c r="EQX59" s="127"/>
      <c r="EQY59" s="127"/>
      <c r="EQZ59" s="127"/>
      <c r="ERA59" s="127"/>
      <c r="ERB59" s="127"/>
      <c r="ERC59" s="127"/>
      <c r="ERD59" s="127"/>
      <c r="ERE59" s="127"/>
      <c r="ERF59" s="127"/>
      <c r="ERG59" s="127"/>
      <c r="ERH59" s="127"/>
      <c r="ERI59" s="127"/>
      <c r="ERJ59" s="127"/>
      <c r="ERK59" s="127"/>
      <c r="ERL59" s="127"/>
      <c r="ERM59" s="127"/>
      <c r="ERN59" s="127"/>
      <c r="ERO59" s="127"/>
      <c r="ERP59" s="127"/>
      <c r="ERQ59" s="127"/>
      <c r="ERR59" s="127"/>
      <c r="ERS59" s="127"/>
      <c r="ERT59" s="127"/>
      <c r="ERU59" s="127"/>
      <c r="ERV59" s="127"/>
      <c r="ERW59" s="127"/>
      <c r="ERX59" s="127"/>
      <c r="ERY59" s="127"/>
      <c r="ERZ59" s="127"/>
      <c r="ESA59" s="127"/>
      <c r="ESB59" s="127"/>
      <c r="ESC59" s="127"/>
      <c r="ESD59" s="127"/>
      <c r="ESE59" s="127"/>
      <c r="ESF59" s="127"/>
      <c r="ESG59" s="127"/>
      <c r="ESH59" s="127"/>
      <c r="ESI59" s="127"/>
      <c r="ESJ59" s="127"/>
      <c r="ESK59" s="127"/>
      <c r="ESL59" s="127"/>
      <c r="ESM59" s="127"/>
      <c r="ESN59" s="127"/>
      <c r="ESO59" s="127"/>
      <c r="ESP59" s="127"/>
      <c r="ESQ59" s="127"/>
      <c r="ESR59" s="127"/>
      <c r="ESS59" s="127"/>
      <c r="EST59" s="127"/>
      <c r="ESU59" s="127"/>
      <c r="ESV59" s="127"/>
      <c r="ESW59" s="127"/>
      <c r="ESX59" s="127"/>
      <c r="ESY59" s="127"/>
      <c r="ESZ59" s="127"/>
      <c r="ETA59" s="127"/>
      <c r="ETB59" s="127"/>
      <c r="ETC59" s="127"/>
      <c r="ETD59" s="127"/>
      <c r="ETE59" s="127"/>
      <c r="ETF59" s="127"/>
      <c r="ETG59" s="127"/>
      <c r="ETH59" s="127"/>
      <c r="ETI59" s="127"/>
      <c r="ETJ59" s="127"/>
      <c r="ETK59" s="127"/>
      <c r="ETL59" s="127"/>
      <c r="ETM59" s="127"/>
      <c r="ETN59" s="127"/>
      <c r="ETO59" s="127"/>
      <c r="ETP59" s="127"/>
      <c r="ETQ59" s="127"/>
      <c r="ETR59" s="127"/>
      <c r="ETS59" s="127"/>
      <c r="ETT59" s="127"/>
      <c r="ETU59" s="127"/>
      <c r="ETV59" s="127"/>
      <c r="ETW59" s="127"/>
      <c r="ETX59" s="127"/>
      <c r="ETY59" s="127"/>
      <c r="ETZ59" s="127"/>
      <c r="EUA59" s="127"/>
      <c r="EUB59" s="127"/>
      <c r="EUC59" s="127"/>
      <c r="EUD59" s="127"/>
      <c r="EUE59" s="127"/>
      <c r="EUF59" s="127"/>
      <c r="EUG59" s="127"/>
      <c r="EUH59" s="127"/>
      <c r="EUI59" s="127"/>
      <c r="EUJ59" s="127"/>
      <c r="EUK59" s="127"/>
      <c r="EUL59" s="127"/>
      <c r="EUM59" s="127"/>
      <c r="EUN59" s="127"/>
      <c r="EUO59" s="127"/>
      <c r="EUP59" s="127"/>
      <c r="EUQ59" s="127"/>
      <c r="EUR59" s="127"/>
      <c r="EUS59" s="127"/>
      <c r="EUT59" s="127"/>
      <c r="EUU59" s="127"/>
      <c r="EUV59" s="127"/>
      <c r="EUW59" s="127"/>
      <c r="EUX59" s="127"/>
      <c r="EUY59" s="127"/>
      <c r="EUZ59" s="127"/>
      <c r="EVA59" s="127"/>
      <c r="EVB59" s="127"/>
      <c r="EVC59" s="127"/>
      <c r="EVD59" s="127"/>
      <c r="EVE59" s="127"/>
      <c r="EVF59" s="127"/>
      <c r="EVG59" s="127"/>
      <c r="EVH59" s="127"/>
      <c r="EVI59" s="127"/>
      <c r="EVJ59" s="127"/>
      <c r="EVK59" s="127"/>
      <c r="EVL59" s="127"/>
      <c r="EVM59" s="127"/>
      <c r="EVN59" s="127"/>
      <c r="EVO59" s="127"/>
      <c r="EVP59" s="127"/>
      <c r="EVQ59" s="127"/>
      <c r="EVR59" s="127"/>
      <c r="EVS59" s="127"/>
      <c r="EVT59" s="127"/>
      <c r="EVU59" s="127"/>
      <c r="EVV59" s="127"/>
      <c r="EVW59" s="127"/>
      <c r="EVX59" s="127"/>
      <c r="EVY59" s="127"/>
      <c r="EVZ59" s="127"/>
      <c r="EWA59" s="127"/>
      <c r="EWB59" s="127"/>
      <c r="EWC59" s="127"/>
      <c r="EWD59" s="127"/>
      <c r="EWE59" s="127"/>
      <c r="EWF59" s="127"/>
      <c r="EWG59" s="127"/>
      <c r="EWH59" s="127"/>
      <c r="EWI59" s="127"/>
      <c r="EWJ59" s="127"/>
      <c r="EWK59" s="127"/>
      <c r="EWL59" s="127"/>
      <c r="EWM59" s="127"/>
      <c r="EWN59" s="127"/>
      <c r="EWO59" s="127"/>
      <c r="EWP59" s="127"/>
      <c r="EWQ59" s="127"/>
      <c r="EWR59" s="127"/>
      <c r="EWS59" s="127"/>
      <c r="EWT59" s="127"/>
      <c r="EWU59" s="127"/>
      <c r="EWV59" s="127"/>
      <c r="EWW59" s="127"/>
      <c r="EWX59" s="127"/>
      <c r="EWY59" s="127"/>
      <c r="EWZ59" s="127"/>
      <c r="EXA59" s="127"/>
      <c r="EXB59" s="127"/>
      <c r="EXC59" s="127"/>
      <c r="EXD59" s="127"/>
      <c r="EXE59" s="127"/>
      <c r="EXF59" s="127"/>
      <c r="EXG59" s="127"/>
      <c r="EXH59" s="127"/>
      <c r="EXI59" s="127"/>
      <c r="EXJ59" s="127"/>
      <c r="EXK59" s="127"/>
      <c r="EXL59" s="127"/>
      <c r="EXM59" s="127"/>
      <c r="EXN59" s="127"/>
      <c r="EXO59" s="127"/>
      <c r="EXP59" s="127"/>
      <c r="EXQ59" s="127"/>
      <c r="EXR59" s="127"/>
      <c r="EXS59" s="127"/>
      <c r="EXT59" s="127"/>
      <c r="EXU59" s="127"/>
      <c r="EXV59" s="127"/>
      <c r="EXW59" s="127"/>
      <c r="EXX59" s="127"/>
      <c r="EXY59" s="127"/>
      <c r="EXZ59" s="127"/>
      <c r="EYA59" s="127"/>
      <c r="EYB59" s="127"/>
      <c r="EYC59" s="127"/>
      <c r="EYD59" s="127"/>
      <c r="EYE59" s="127"/>
      <c r="EYF59" s="127"/>
      <c r="EYG59" s="127"/>
      <c r="EYH59" s="127"/>
      <c r="EYI59" s="127"/>
      <c r="EYJ59" s="127"/>
      <c r="EYK59" s="127"/>
      <c r="EYL59" s="127"/>
      <c r="EYM59" s="127"/>
      <c r="EYN59" s="127"/>
      <c r="EYO59" s="127"/>
      <c r="EYP59" s="127"/>
      <c r="EYQ59" s="127"/>
      <c r="EYR59" s="127"/>
      <c r="EYS59" s="127"/>
      <c r="EYT59" s="127"/>
      <c r="EYU59" s="127"/>
      <c r="EYV59" s="127"/>
      <c r="EYW59" s="127"/>
      <c r="EYX59" s="127"/>
      <c r="EYY59" s="127"/>
      <c r="EYZ59" s="127"/>
      <c r="EZA59" s="127"/>
      <c r="EZB59" s="127"/>
      <c r="EZC59" s="127"/>
      <c r="EZD59" s="127"/>
      <c r="EZE59" s="127"/>
      <c r="EZF59" s="127"/>
      <c r="EZG59" s="127"/>
      <c r="EZH59" s="127"/>
      <c r="EZI59" s="127"/>
      <c r="EZJ59" s="127"/>
      <c r="EZK59" s="127"/>
      <c r="EZL59" s="127"/>
      <c r="EZM59" s="127"/>
      <c r="EZN59" s="127"/>
      <c r="EZO59" s="127"/>
      <c r="EZP59" s="127"/>
      <c r="EZQ59" s="127"/>
      <c r="EZR59" s="127"/>
      <c r="EZS59" s="127"/>
      <c r="EZT59" s="127"/>
      <c r="EZU59" s="127"/>
      <c r="EZV59" s="127"/>
      <c r="EZW59" s="127"/>
      <c r="EZX59" s="127"/>
      <c r="EZY59" s="127"/>
      <c r="EZZ59" s="127"/>
      <c r="FAA59" s="127"/>
      <c r="FAB59" s="127"/>
      <c r="FAC59" s="127"/>
      <c r="FAD59" s="127"/>
      <c r="FAE59" s="127"/>
      <c r="FAF59" s="127"/>
      <c r="FAG59" s="127"/>
      <c r="FAH59" s="127"/>
      <c r="FAI59" s="127"/>
      <c r="FAJ59" s="127"/>
      <c r="FAK59" s="127"/>
      <c r="FAL59" s="127"/>
      <c r="FAM59" s="127"/>
      <c r="FAN59" s="127"/>
      <c r="FAO59" s="127"/>
      <c r="FAP59" s="127"/>
      <c r="FAQ59" s="127"/>
      <c r="FAR59" s="127"/>
      <c r="FAS59" s="127"/>
      <c r="FAT59" s="127"/>
      <c r="FAU59" s="127"/>
      <c r="FAV59" s="127"/>
      <c r="FAW59" s="127"/>
      <c r="FAX59" s="127"/>
      <c r="FAY59" s="127"/>
      <c r="FAZ59" s="127"/>
      <c r="FBA59" s="127"/>
      <c r="FBB59" s="127"/>
      <c r="FBC59" s="127"/>
      <c r="FBD59" s="127"/>
      <c r="FBE59" s="127"/>
      <c r="FBF59" s="127"/>
      <c r="FBG59" s="127"/>
      <c r="FBH59" s="127"/>
      <c r="FBI59" s="127"/>
      <c r="FBJ59" s="127"/>
      <c r="FBK59" s="127"/>
      <c r="FBL59" s="127"/>
      <c r="FBM59" s="127"/>
      <c r="FBN59" s="127"/>
      <c r="FBO59" s="127"/>
      <c r="FBP59" s="127"/>
      <c r="FBQ59" s="127"/>
      <c r="FBR59" s="127"/>
      <c r="FBS59" s="127"/>
      <c r="FBT59" s="127"/>
      <c r="FBU59" s="127"/>
      <c r="FBV59" s="127"/>
      <c r="FBW59" s="127"/>
      <c r="FBX59" s="127"/>
      <c r="FBY59" s="127"/>
      <c r="FBZ59" s="127"/>
      <c r="FCA59" s="127"/>
      <c r="FCB59" s="127"/>
      <c r="FCC59" s="127"/>
      <c r="FCD59" s="127"/>
      <c r="FCE59" s="127"/>
      <c r="FCF59" s="127"/>
      <c r="FCG59" s="127"/>
      <c r="FCH59" s="127"/>
      <c r="FCI59" s="127"/>
      <c r="FCJ59" s="127"/>
      <c r="FCK59" s="127"/>
      <c r="FCL59" s="127"/>
      <c r="FCM59" s="127"/>
      <c r="FCN59" s="127"/>
      <c r="FCO59" s="127"/>
      <c r="FCP59" s="127"/>
      <c r="FCQ59" s="127"/>
      <c r="FCR59" s="127"/>
      <c r="FCS59" s="127"/>
      <c r="FCT59" s="127"/>
      <c r="FCU59" s="127"/>
      <c r="FCV59" s="127"/>
      <c r="FCW59" s="127"/>
      <c r="FCX59" s="127"/>
      <c r="FCY59" s="127"/>
      <c r="FCZ59" s="127"/>
      <c r="FDA59" s="127"/>
      <c r="FDB59" s="127"/>
      <c r="FDC59" s="127"/>
      <c r="FDD59" s="127"/>
      <c r="FDE59" s="127"/>
      <c r="FDF59" s="127"/>
      <c r="FDG59" s="127"/>
      <c r="FDH59" s="127"/>
      <c r="FDI59" s="127"/>
      <c r="FDJ59" s="127"/>
      <c r="FDK59" s="127"/>
      <c r="FDL59" s="127"/>
      <c r="FDM59" s="127"/>
      <c r="FDN59" s="127"/>
      <c r="FDO59" s="127"/>
      <c r="FDP59" s="127"/>
      <c r="FDQ59" s="127"/>
      <c r="FDR59" s="127"/>
      <c r="FDS59" s="127"/>
      <c r="FDT59" s="127"/>
      <c r="FDU59" s="127"/>
      <c r="FDV59" s="127"/>
      <c r="FDW59" s="127"/>
      <c r="FDX59" s="127"/>
      <c r="FDY59" s="127"/>
      <c r="FDZ59" s="127"/>
      <c r="FEA59" s="127"/>
      <c r="FEB59" s="127"/>
      <c r="FEC59" s="127"/>
      <c r="FED59" s="127"/>
      <c r="FEE59" s="127"/>
      <c r="FEF59" s="127"/>
      <c r="FEG59" s="127"/>
      <c r="FEH59" s="127"/>
      <c r="FEI59" s="127"/>
      <c r="FEJ59" s="127"/>
      <c r="FEK59" s="127"/>
      <c r="FEL59" s="127"/>
      <c r="FEM59" s="127"/>
      <c r="FEN59" s="127"/>
      <c r="FEO59" s="127"/>
      <c r="FEP59" s="127"/>
      <c r="FEQ59" s="127"/>
      <c r="FER59" s="127"/>
      <c r="FES59" s="127"/>
      <c r="FET59" s="127"/>
      <c r="FEU59" s="127"/>
      <c r="FEV59" s="127"/>
      <c r="FEW59" s="127"/>
      <c r="FEX59" s="127"/>
      <c r="FEY59" s="127"/>
      <c r="FEZ59" s="127"/>
      <c r="FFA59" s="127"/>
      <c r="FFB59" s="127"/>
      <c r="FFC59" s="127"/>
      <c r="FFD59" s="127"/>
      <c r="FFE59" s="127"/>
      <c r="FFF59" s="127"/>
      <c r="FFG59" s="127"/>
      <c r="FFH59" s="127"/>
      <c r="FFI59" s="127"/>
      <c r="FFJ59" s="127"/>
      <c r="FFK59" s="127"/>
      <c r="FFL59" s="127"/>
      <c r="FFM59" s="127"/>
      <c r="FFN59" s="127"/>
      <c r="FFO59" s="127"/>
      <c r="FFP59" s="127"/>
      <c r="FFQ59" s="127"/>
      <c r="FFR59" s="127"/>
      <c r="FFS59" s="127"/>
      <c r="FFT59" s="127"/>
      <c r="FFU59" s="127"/>
      <c r="FFV59" s="127"/>
      <c r="FFW59" s="127"/>
      <c r="FFX59" s="127"/>
      <c r="FFY59" s="127"/>
      <c r="FFZ59" s="127"/>
      <c r="FGA59" s="127"/>
      <c r="FGB59" s="127"/>
      <c r="FGC59" s="127"/>
      <c r="FGD59" s="127"/>
      <c r="FGE59" s="127"/>
      <c r="FGF59" s="127"/>
      <c r="FGG59" s="127"/>
      <c r="FGH59" s="127"/>
      <c r="FGI59" s="127"/>
      <c r="FGJ59" s="127"/>
      <c r="FGK59" s="127"/>
      <c r="FGL59" s="127"/>
      <c r="FGM59" s="127"/>
      <c r="FGN59" s="127"/>
      <c r="FGO59" s="127"/>
      <c r="FGP59" s="127"/>
      <c r="FGQ59" s="127"/>
      <c r="FGR59" s="127"/>
      <c r="FGS59" s="127"/>
      <c r="FGT59" s="127"/>
      <c r="FGU59" s="127"/>
      <c r="FGV59" s="127"/>
      <c r="FGW59" s="127"/>
      <c r="FGX59" s="127"/>
      <c r="FGY59" s="127"/>
      <c r="FGZ59" s="127"/>
      <c r="FHA59" s="127"/>
      <c r="FHB59" s="127"/>
      <c r="FHC59" s="127"/>
      <c r="FHD59" s="127"/>
      <c r="FHE59" s="127"/>
      <c r="FHF59" s="127"/>
      <c r="FHG59" s="127"/>
      <c r="FHH59" s="127"/>
      <c r="FHI59" s="127"/>
      <c r="FHJ59" s="127"/>
      <c r="FHK59" s="127"/>
      <c r="FHL59" s="127"/>
      <c r="FHM59" s="127"/>
      <c r="FHN59" s="127"/>
      <c r="FHO59" s="127"/>
      <c r="FHP59" s="127"/>
      <c r="FHQ59" s="127"/>
      <c r="FHR59" s="127"/>
      <c r="FHS59" s="127"/>
      <c r="FHT59" s="127"/>
      <c r="FHU59" s="127"/>
      <c r="FHV59" s="127"/>
      <c r="FHW59" s="127"/>
      <c r="FHX59" s="127"/>
      <c r="FHY59" s="127"/>
      <c r="FHZ59" s="127"/>
      <c r="FIA59" s="127"/>
      <c r="FIB59" s="127"/>
      <c r="FIC59" s="127"/>
      <c r="FID59" s="127"/>
      <c r="FIE59" s="127"/>
      <c r="FIF59" s="127"/>
      <c r="FIG59" s="127"/>
      <c r="FIH59" s="127"/>
      <c r="FII59" s="127"/>
      <c r="FIJ59" s="127"/>
      <c r="FIK59" s="127"/>
      <c r="FIL59" s="127"/>
      <c r="FIM59" s="127"/>
      <c r="FIN59" s="127"/>
      <c r="FIO59" s="127"/>
      <c r="FIP59" s="127"/>
      <c r="FIQ59" s="127"/>
      <c r="FIR59" s="127"/>
      <c r="FIS59" s="127"/>
      <c r="FIT59" s="127"/>
      <c r="FIU59" s="127"/>
      <c r="FIV59" s="127"/>
      <c r="FIW59" s="127"/>
      <c r="FIX59" s="127"/>
      <c r="FIY59" s="127"/>
      <c r="FIZ59" s="127"/>
      <c r="FJA59" s="127"/>
      <c r="FJB59" s="127"/>
      <c r="FJC59" s="127"/>
      <c r="FJD59" s="127"/>
      <c r="FJE59" s="127"/>
      <c r="FJF59" s="127"/>
      <c r="FJG59" s="127"/>
      <c r="FJH59" s="127"/>
      <c r="FJI59" s="127"/>
      <c r="FJJ59" s="127"/>
      <c r="FJK59" s="127"/>
      <c r="FJL59" s="127"/>
      <c r="FJM59" s="127"/>
      <c r="FJN59" s="127"/>
      <c r="FJO59" s="127"/>
      <c r="FJP59" s="127"/>
      <c r="FJQ59" s="127"/>
      <c r="FJR59" s="127"/>
      <c r="FJS59" s="127"/>
      <c r="FJT59" s="127"/>
      <c r="FJU59" s="127"/>
      <c r="FJV59" s="127"/>
      <c r="FJW59" s="127"/>
      <c r="FJX59" s="127"/>
      <c r="FJY59" s="127"/>
      <c r="FJZ59" s="127"/>
      <c r="FKA59" s="127"/>
      <c r="FKB59" s="127"/>
      <c r="FKC59" s="127"/>
      <c r="FKD59" s="127"/>
      <c r="FKE59" s="127"/>
      <c r="FKF59" s="127"/>
      <c r="FKG59" s="127"/>
      <c r="FKH59" s="127"/>
      <c r="FKI59" s="127"/>
      <c r="FKJ59" s="127"/>
      <c r="FKK59" s="127"/>
      <c r="FKL59" s="127"/>
      <c r="FKM59" s="127"/>
      <c r="FKN59" s="127"/>
      <c r="FKO59" s="127"/>
      <c r="FKP59" s="127"/>
      <c r="FKQ59" s="127"/>
      <c r="FKR59" s="127"/>
      <c r="FKS59" s="127"/>
      <c r="FKT59" s="127"/>
      <c r="FKU59" s="127"/>
      <c r="FKV59" s="127"/>
      <c r="FKW59" s="127"/>
      <c r="FKX59" s="127"/>
      <c r="FKY59" s="127"/>
      <c r="FKZ59" s="127"/>
      <c r="FLA59" s="127"/>
      <c r="FLB59" s="127"/>
      <c r="FLC59" s="127"/>
      <c r="FLD59" s="127"/>
      <c r="FLE59" s="127"/>
      <c r="FLF59" s="127"/>
      <c r="FLG59" s="127"/>
      <c r="FLH59" s="127"/>
      <c r="FLI59" s="127"/>
      <c r="FLJ59" s="127"/>
      <c r="FLK59" s="127"/>
      <c r="FLL59" s="127"/>
      <c r="FLM59" s="127"/>
      <c r="FLN59" s="127"/>
      <c r="FLO59" s="127"/>
      <c r="FLP59" s="127"/>
      <c r="FLQ59" s="127"/>
      <c r="FLR59" s="127"/>
      <c r="FLS59" s="127"/>
      <c r="FLT59" s="127"/>
      <c r="FLU59" s="127"/>
      <c r="FLV59" s="127"/>
      <c r="FLW59" s="127"/>
      <c r="FLX59" s="127"/>
      <c r="FLY59" s="127"/>
      <c r="FLZ59" s="127"/>
      <c r="FMA59" s="127"/>
      <c r="FMB59" s="127"/>
      <c r="FMC59" s="127"/>
      <c r="FMD59" s="127"/>
      <c r="FME59" s="127"/>
      <c r="FMF59" s="127"/>
      <c r="FMG59" s="127"/>
      <c r="FMH59" s="127"/>
      <c r="FMI59" s="127"/>
      <c r="FMJ59" s="127"/>
      <c r="FMK59" s="127"/>
      <c r="FML59" s="127"/>
      <c r="FMM59" s="127"/>
      <c r="FMN59" s="127"/>
      <c r="FMO59" s="127"/>
      <c r="FMP59" s="127"/>
      <c r="FMQ59" s="127"/>
      <c r="FMR59" s="127"/>
      <c r="FMS59" s="127"/>
      <c r="FMT59" s="127"/>
      <c r="FMU59" s="127"/>
      <c r="FMV59" s="127"/>
      <c r="FMW59" s="127"/>
      <c r="FMX59" s="127"/>
      <c r="FMY59" s="127"/>
      <c r="FMZ59" s="127"/>
      <c r="FNA59" s="127"/>
      <c r="FNB59" s="127"/>
      <c r="FNC59" s="127"/>
      <c r="FND59" s="127"/>
      <c r="FNE59" s="127"/>
      <c r="FNF59" s="127"/>
      <c r="FNG59" s="127"/>
      <c r="FNH59" s="127"/>
      <c r="FNI59" s="127"/>
      <c r="FNJ59" s="127"/>
      <c r="FNK59" s="127"/>
      <c r="FNL59" s="127"/>
      <c r="FNM59" s="127"/>
      <c r="FNN59" s="127"/>
      <c r="FNO59" s="127"/>
      <c r="FNP59" s="127"/>
      <c r="FNQ59" s="127"/>
      <c r="FNR59" s="127"/>
      <c r="FNS59" s="127"/>
      <c r="FNT59" s="127"/>
      <c r="FNU59" s="127"/>
      <c r="FNV59" s="127"/>
      <c r="FNW59" s="127"/>
      <c r="FNX59" s="127"/>
      <c r="FNY59" s="127"/>
      <c r="FNZ59" s="127"/>
      <c r="FOA59" s="127"/>
      <c r="FOB59" s="127"/>
      <c r="FOC59" s="127"/>
      <c r="FOD59" s="127"/>
      <c r="FOE59" s="127"/>
      <c r="FOF59" s="127"/>
      <c r="FOG59" s="127"/>
      <c r="FOH59" s="127"/>
      <c r="FOI59" s="127"/>
      <c r="FOJ59" s="127"/>
      <c r="FOK59" s="127"/>
      <c r="FOL59" s="127"/>
      <c r="FOM59" s="127"/>
      <c r="FON59" s="127"/>
      <c r="FOO59" s="127"/>
      <c r="FOP59" s="127"/>
      <c r="FOQ59" s="127"/>
      <c r="FOR59" s="127"/>
      <c r="FOS59" s="127"/>
      <c r="FOT59" s="127"/>
      <c r="FOU59" s="127"/>
      <c r="FOV59" s="127"/>
      <c r="FOW59" s="127"/>
      <c r="FOX59" s="127"/>
      <c r="FOY59" s="127"/>
      <c r="FOZ59" s="127"/>
      <c r="FPA59" s="127"/>
      <c r="FPB59" s="127"/>
      <c r="FPC59" s="127"/>
      <c r="FPD59" s="127"/>
      <c r="FPE59" s="127"/>
      <c r="FPF59" s="127"/>
      <c r="FPG59" s="127"/>
      <c r="FPH59" s="127"/>
      <c r="FPI59" s="127"/>
      <c r="FPJ59" s="127"/>
      <c r="FPK59" s="127"/>
      <c r="FPL59" s="127"/>
      <c r="FPM59" s="127"/>
      <c r="FPN59" s="127"/>
      <c r="FPO59" s="127"/>
      <c r="FPP59" s="127"/>
      <c r="FPQ59" s="127"/>
      <c r="FPR59" s="127"/>
      <c r="FPS59" s="127"/>
      <c r="FPT59" s="127"/>
      <c r="FPU59" s="127"/>
      <c r="FPV59" s="127"/>
      <c r="FPW59" s="127"/>
      <c r="FPX59" s="127"/>
      <c r="FPY59" s="127"/>
      <c r="FPZ59" s="127"/>
      <c r="FQA59" s="127"/>
      <c r="FQB59" s="127"/>
      <c r="FQC59" s="127"/>
      <c r="FQD59" s="127"/>
      <c r="FQE59" s="127"/>
      <c r="FQF59" s="127"/>
      <c r="FQG59" s="127"/>
      <c r="FQH59" s="127"/>
      <c r="FQI59" s="127"/>
      <c r="FQJ59" s="127"/>
      <c r="FQK59" s="127"/>
      <c r="FQL59" s="127"/>
      <c r="FQM59" s="127"/>
      <c r="FQN59" s="127"/>
      <c r="FQO59" s="127"/>
      <c r="FQP59" s="127"/>
      <c r="FQQ59" s="127"/>
      <c r="FQR59" s="127"/>
      <c r="FQS59" s="127"/>
      <c r="FQT59" s="127"/>
      <c r="FQU59" s="127"/>
      <c r="FQV59" s="127"/>
      <c r="FQW59" s="127"/>
      <c r="FQX59" s="127"/>
      <c r="FQY59" s="127"/>
      <c r="FQZ59" s="127"/>
      <c r="FRA59" s="127"/>
      <c r="FRB59" s="127"/>
      <c r="FRC59" s="127"/>
      <c r="FRD59" s="127"/>
      <c r="FRE59" s="127"/>
      <c r="FRF59" s="127"/>
      <c r="FRG59" s="127"/>
      <c r="FRH59" s="127"/>
      <c r="FRI59" s="127"/>
      <c r="FRJ59" s="127"/>
      <c r="FRK59" s="127"/>
      <c r="FRL59" s="127"/>
      <c r="FRM59" s="127"/>
      <c r="FRN59" s="127"/>
      <c r="FRO59" s="127"/>
      <c r="FRP59" s="127"/>
      <c r="FRQ59" s="127"/>
      <c r="FRR59" s="127"/>
      <c r="FRS59" s="127"/>
      <c r="FRT59" s="127"/>
      <c r="FRU59" s="127"/>
      <c r="FRV59" s="127"/>
      <c r="FRW59" s="127"/>
      <c r="FRX59" s="127"/>
      <c r="FRY59" s="127"/>
      <c r="FRZ59" s="127"/>
      <c r="FSA59" s="127"/>
      <c r="FSB59" s="127"/>
      <c r="FSC59" s="127"/>
      <c r="FSD59" s="127"/>
      <c r="FSE59" s="127"/>
      <c r="FSF59" s="127"/>
      <c r="FSG59" s="127"/>
      <c r="FSH59" s="127"/>
      <c r="FSI59" s="127"/>
      <c r="FSJ59" s="127"/>
      <c r="FSK59" s="127"/>
      <c r="FSL59" s="127"/>
      <c r="FSM59" s="127"/>
      <c r="FSN59" s="127"/>
      <c r="FSO59" s="127"/>
      <c r="FSP59" s="127"/>
      <c r="FSQ59" s="127"/>
      <c r="FSR59" s="127"/>
      <c r="FSS59" s="127"/>
      <c r="FST59" s="127"/>
      <c r="FSU59" s="127"/>
      <c r="FSV59" s="127"/>
      <c r="FSW59" s="127"/>
      <c r="FSX59" s="127"/>
      <c r="FSY59" s="127"/>
      <c r="FSZ59" s="127"/>
      <c r="FTA59" s="127"/>
      <c r="FTB59" s="127"/>
      <c r="FTC59" s="127"/>
      <c r="FTD59" s="127"/>
      <c r="FTE59" s="127"/>
      <c r="FTF59" s="127"/>
      <c r="FTG59" s="127"/>
      <c r="FTH59" s="127"/>
      <c r="FTI59" s="127"/>
      <c r="FTJ59" s="127"/>
      <c r="FTK59" s="127"/>
      <c r="FTL59" s="127"/>
      <c r="FTM59" s="127"/>
      <c r="FTN59" s="127"/>
      <c r="FTO59" s="127"/>
      <c r="FTP59" s="127"/>
      <c r="FTQ59" s="127"/>
      <c r="FTR59" s="127"/>
      <c r="FTS59" s="127"/>
      <c r="FTT59" s="127"/>
      <c r="FTU59" s="127"/>
      <c r="FTV59" s="127"/>
      <c r="FTW59" s="127"/>
      <c r="FTX59" s="127"/>
      <c r="FTY59" s="127"/>
      <c r="FTZ59" s="127"/>
      <c r="FUA59" s="127"/>
      <c r="FUB59" s="127"/>
      <c r="FUC59" s="127"/>
      <c r="FUD59" s="127"/>
      <c r="FUE59" s="127"/>
      <c r="FUF59" s="127"/>
      <c r="FUG59" s="127"/>
      <c r="FUH59" s="127"/>
      <c r="FUI59" s="127"/>
      <c r="FUJ59" s="127"/>
      <c r="FUK59" s="127"/>
      <c r="FUL59" s="127"/>
      <c r="FUM59" s="127"/>
      <c r="FUN59" s="127"/>
      <c r="FUO59" s="127"/>
      <c r="FUP59" s="127"/>
      <c r="FUQ59" s="127"/>
      <c r="FUR59" s="127"/>
      <c r="FUS59" s="127"/>
      <c r="FUT59" s="127"/>
      <c r="FUU59" s="127"/>
      <c r="FUV59" s="127"/>
      <c r="FUW59" s="127"/>
      <c r="FUX59" s="127"/>
      <c r="FUY59" s="127"/>
      <c r="FUZ59" s="127"/>
      <c r="FVA59" s="127"/>
      <c r="FVB59" s="127"/>
      <c r="FVC59" s="127"/>
      <c r="FVD59" s="127"/>
      <c r="FVE59" s="127"/>
      <c r="FVF59" s="127"/>
      <c r="FVG59" s="127"/>
      <c r="FVH59" s="127"/>
      <c r="FVI59" s="127"/>
      <c r="FVJ59" s="127"/>
      <c r="FVK59" s="127"/>
      <c r="FVL59" s="127"/>
      <c r="FVM59" s="127"/>
      <c r="FVN59" s="127"/>
      <c r="FVO59" s="127"/>
      <c r="FVP59" s="127"/>
      <c r="FVQ59" s="127"/>
      <c r="FVR59" s="127"/>
      <c r="FVS59" s="127"/>
      <c r="FVT59" s="127"/>
      <c r="FVU59" s="127"/>
      <c r="FVV59" s="127"/>
      <c r="FVW59" s="127"/>
      <c r="FVX59" s="127"/>
      <c r="FVY59" s="127"/>
      <c r="FVZ59" s="127"/>
      <c r="FWA59" s="127"/>
      <c r="FWB59" s="127"/>
      <c r="FWC59" s="127"/>
      <c r="FWD59" s="127"/>
      <c r="FWE59" s="127"/>
      <c r="FWF59" s="127"/>
      <c r="FWG59" s="127"/>
      <c r="FWH59" s="127"/>
      <c r="FWI59" s="127"/>
      <c r="FWJ59" s="127"/>
      <c r="FWK59" s="127"/>
      <c r="FWL59" s="127"/>
      <c r="FWM59" s="127"/>
      <c r="FWN59" s="127"/>
      <c r="FWO59" s="127"/>
      <c r="FWP59" s="127"/>
      <c r="FWQ59" s="127"/>
      <c r="FWR59" s="127"/>
      <c r="FWS59" s="127"/>
      <c r="FWT59" s="127"/>
      <c r="FWU59" s="127"/>
      <c r="FWV59" s="127"/>
      <c r="FWW59" s="127"/>
      <c r="FWX59" s="127"/>
      <c r="FWY59" s="127"/>
      <c r="FWZ59" s="127"/>
      <c r="FXA59" s="127"/>
      <c r="FXB59" s="127"/>
      <c r="FXC59" s="127"/>
      <c r="FXD59" s="127"/>
      <c r="FXE59" s="127"/>
      <c r="FXF59" s="127"/>
      <c r="FXG59" s="127"/>
      <c r="FXH59" s="127"/>
      <c r="FXI59" s="127"/>
      <c r="FXJ59" s="127"/>
      <c r="FXK59" s="127"/>
      <c r="FXL59" s="127"/>
      <c r="FXM59" s="127"/>
      <c r="FXN59" s="127"/>
      <c r="FXO59" s="127"/>
      <c r="FXP59" s="127"/>
      <c r="FXQ59" s="127"/>
      <c r="FXR59" s="127"/>
      <c r="FXS59" s="127"/>
      <c r="FXT59" s="127"/>
      <c r="FXU59" s="127"/>
      <c r="FXV59" s="127"/>
      <c r="FXW59" s="127"/>
      <c r="FXX59" s="127"/>
      <c r="FXY59" s="127"/>
      <c r="FXZ59" s="127"/>
      <c r="FYA59" s="127"/>
      <c r="FYB59" s="127"/>
      <c r="FYC59" s="127"/>
      <c r="FYD59" s="127"/>
      <c r="FYE59" s="127"/>
      <c r="FYF59" s="127"/>
      <c r="FYG59" s="127"/>
      <c r="FYH59" s="127"/>
      <c r="FYI59" s="127"/>
      <c r="FYJ59" s="127"/>
      <c r="FYK59" s="127"/>
      <c r="FYL59" s="127"/>
      <c r="FYM59" s="127"/>
      <c r="FYN59" s="127"/>
      <c r="FYO59" s="127"/>
      <c r="FYP59" s="127"/>
      <c r="FYQ59" s="127"/>
      <c r="FYR59" s="127"/>
      <c r="FYS59" s="127"/>
      <c r="FYT59" s="127"/>
      <c r="FYU59" s="127"/>
      <c r="FYV59" s="127"/>
      <c r="FYW59" s="127"/>
      <c r="FYX59" s="127"/>
      <c r="FYY59" s="127"/>
      <c r="FYZ59" s="127"/>
      <c r="FZA59" s="127"/>
      <c r="FZB59" s="127"/>
      <c r="FZC59" s="127"/>
      <c r="FZD59" s="127"/>
      <c r="FZE59" s="127"/>
      <c r="FZF59" s="127"/>
      <c r="FZG59" s="127"/>
      <c r="FZH59" s="127"/>
      <c r="FZI59" s="127"/>
      <c r="FZJ59" s="127"/>
      <c r="FZK59" s="127"/>
      <c r="FZL59" s="127"/>
      <c r="FZM59" s="127"/>
      <c r="FZN59" s="127"/>
      <c r="FZO59" s="127"/>
      <c r="FZP59" s="127"/>
      <c r="FZQ59" s="127"/>
      <c r="FZR59" s="127"/>
      <c r="FZS59" s="127"/>
      <c r="FZT59" s="127"/>
      <c r="FZU59" s="127"/>
      <c r="FZV59" s="127"/>
      <c r="FZW59" s="127"/>
      <c r="FZX59" s="127"/>
      <c r="FZY59" s="127"/>
      <c r="FZZ59" s="127"/>
      <c r="GAA59" s="127"/>
      <c r="GAB59" s="127"/>
      <c r="GAC59" s="127"/>
      <c r="GAD59" s="127"/>
      <c r="GAE59" s="127"/>
      <c r="GAF59" s="127"/>
      <c r="GAG59" s="127"/>
      <c r="GAH59" s="127"/>
      <c r="GAI59" s="127"/>
      <c r="GAJ59" s="127"/>
      <c r="GAK59" s="127"/>
      <c r="GAL59" s="127"/>
      <c r="GAM59" s="127"/>
      <c r="GAN59" s="127"/>
      <c r="GAO59" s="127"/>
      <c r="GAP59" s="127"/>
      <c r="GAQ59" s="127"/>
      <c r="GAR59" s="127"/>
      <c r="GAS59" s="127"/>
      <c r="GAT59" s="127"/>
      <c r="GAU59" s="127"/>
      <c r="GAV59" s="127"/>
      <c r="GAW59" s="127"/>
      <c r="GAX59" s="127"/>
      <c r="GAY59" s="127"/>
      <c r="GAZ59" s="127"/>
      <c r="GBA59" s="127"/>
      <c r="GBB59" s="127"/>
      <c r="GBC59" s="127"/>
      <c r="GBD59" s="127"/>
      <c r="GBE59" s="127"/>
      <c r="GBF59" s="127"/>
      <c r="GBG59" s="127"/>
      <c r="GBH59" s="127"/>
      <c r="GBI59" s="127"/>
      <c r="GBJ59" s="127"/>
      <c r="GBK59" s="127"/>
      <c r="GBL59" s="127"/>
      <c r="GBM59" s="127"/>
      <c r="GBN59" s="127"/>
      <c r="GBO59" s="127"/>
      <c r="GBP59" s="127"/>
      <c r="GBQ59" s="127"/>
      <c r="GBR59" s="127"/>
      <c r="GBS59" s="127"/>
      <c r="GBT59" s="127"/>
      <c r="GBU59" s="127"/>
      <c r="GBV59" s="127"/>
      <c r="GBW59" s="127"/>
      <c r="GBX59" s="127"/>
      <c r="GBY59" s="127"/>
      <c r="GBZ59" s="127"/>
      <c r="GCA59" s="127"/>
      <c r="GCB59" s="127"/>
      <c r="GCC59" s="127"/>
      <c r="GCD59" s="127"/>
      <c r="GCE59" s="127"/>
      <c r="GCF59" s="127"/>
      <c r="GCG59" s="127"/>
      <c r="GCH59" s="127"/>
      <c r="GCI59" s="127"/>
      <c r="GCJ59" s="127"/>
      <c r="GCK59" s="127"/>
      <c r="GCL59" s="127"/>
      <c r="GCM59" s="127"/>
      <c r="GCN59" s="127"/>
      <c r="GCO59" s="127"/>
      <c r="GCP59" s="127"/>
      <c r="GCQ59" s="127"/>
      <c r="GCR59" s="127"/>
      <c r="GCS59" s="127"/>
      <c r="GCT59" s="127"/>
      <c r="GCU59" s="127"/>
      <c r="GCV59" s="127"/>
      <c r="GCW59" s="127"/>
      <c r="GCX59" s="127"/>
      <c r="GCY59" s="127"/>
      <c r="GCZ59" s="127"/>
      <c r="GDA59" s="127"/>
      <c r="GDB59" s="127"/>
      <c r="GDC59" s="127"/>
      <c r="GDD59" s="127"/>
      <c r="GDE59" s="127"/>
      <c r="GDF59" s="127"/>
      <c r="GDG59" s="127"/>
      <c r="GDH59" s="127"/>
      <c r="GDI59" s="127"/>
      <c r="GDJ59" s="127"/>
      <c r="GDK59" s="127"/>
      <c r="GDL59" s="127"/>
      <c r="GDM59" s="127"/>
      <c r="GDN59" s="127"/>
      <c r="GDO59" s="127"/>
      <c r="GDP59" s="127"/>
      <c r="GDQ59" s="127"/>
      <c r="GDR59" s="127"/>
      <c r="GDS59" s="127"/>
      <c r="GDT59" s="127"/>
      <c r="GDU59" s="127"/>
      <c r="GDV59" s="127"/>
      <c r="GDW59" s="127"/>
      <c r="GDX59" s="127"/>
      <c r="GDY59" s="127"/>
      <c r="GDZ59" s="127"/>
      <c r="GEA59" s="127"/>
      <c r="GEB59" s="127"/>
      <c r="GEC59" s="127"/>
      <c r="GED59" s="127"/>
      <c r="GEE59" s="127"/>
      <c r="GEF59" s="127"/>
      <c r="GEG59" s="127"/>
      <c r="GEH59" s="127"/>
      <c r="GEI59" s="127"/>
      <c r="GEJ59" s="127"/>
      <c r="GEK59" s="127"/>
      <c r="GEL59" s="127"/>
      <c r="GEM59" s="127"/>
      <c r="GEN59" s="127"/>
      <c r="GEO59" s="127"/>
      <c r="GEP59" s="127"/>
      <c r="GEQ59" s="127"/>
      <c r="GER59" s="127"/>
      <c r="GES59" s="127"/>
      <c r="GET59" s="127"/>
      <c r="GEU59" s="127"/>
      <c r="GEV59" s="127"/>
      <c r="GEW59" s="127"/>
      <c r="GEX59" s="127"/>
      <c r="GEY59" s="127"/>
      <c r="GEZ59" s="127"/>
      <c r="GFA59" s="127"/>
      <c r="GFB59" s="127"/>
      <c r="GFC59" s="127"/>
      <c r="GFD59" s="127"/>
      <c r="GFE59" s="127"/>
      <c r="GFF59" s="127"/>
      <c r="GFG59" s="127"/>
      <c r="GFH59" s="127"/>
      <c r="GFI59" s="127"/>
      <c r="GFJ59" s="127"/>
      <c r="GFK59" s="127"/>
      <c r="GFL59" s="127"/>
      <c r="GFM59" s="127"/>
      <c r="GFN59" s="127"/>
      <c r="GFO59" s="127"/>
      <c r="GFP59" s="127"/>
      <c r="GFQ59" s="127"/>
      <c r="GFR59" s="127"/>
      <c r="GFS59" s="127"/>
      <c r="GFT59" s="127"/>
      <c r="GFU59" s="127"/>
      <c r="GFV59" s="127"/>
      <c r="GFW59" s="127"/>
      <c r="GFX59" s="127"/>
      <c r="GFY59" s="127"/>
      <c r="GFZ59" s="127"/>
      <c r="GGA59" s="127"/>
      <c r="GGB59" s="127"/>
      <c r="GGC59" s="127"/>
      <c r="GGD59" s="127"/>
      <c r="GGE59" s="127"/>
      <c r="GGF59" s="127"/>
      <c r="GGG59" s="127"/>
      <c r="GGH59" s="127"/>
      <c r="GGI59" s="127"/>
      <c r="GGJ59" s="127"/>
      <c r="GGK59" s="127"/>
      <c r="GGL59" s="127"/>
      <c r="GGM59" s="127"/>
      <c r="GGN59" s="127"/>
      <c r="GGO59" s="127"/>
      <c r="GGP59" s="127"/>
      <c r="GGQ59" s="127"/>
      <c r="GGR59" s="127"/>
      <c r="GGS59" s="127"/>
      <c r="GGT59" s="127"/>
      <c r="GGU59" s="127"/>
      <c r="GGV59" s="127"/>
      <c r="GGW59" s="127"/>
      <c r="GGX59" s="127"/>
      <c r="GGY59" s="127"/>
      <c r="GGZ59" s="127"/>
      <c r="GHA59" s="127"/>
      <c r="GHB59" s="127"/>
      <c r="GHC59" s="127"/>
      <c r="GHD59" s="127"/>
      <c r="GHE59" s="127"/>
      <c r="GHF59" s="127"/>
      <c r="GHG59" s="127"/>
      <c r="GHH59" s="127"/>
      <c r="GHI59" s="127"/>
      <c r="GHJ59" s="127"/>
      <c r="GHK59" s="127"/>
      <c r="GHL59" s="127"/>
      <c r="GHM59" s="127"/>
      <c r="GHN59" s="127"/>
      <c r="GHO59" s="127"/>
      <c r="GHP59" s="127"/>
      <c r="GHQ59" s="127"/>
      <c r="GHR59" s="127"/>
      <c r="GHS59" s="127"/>
      <c r="GHT59" s="127"/>
      <c r="GHU59" s="127"/>
      <c r="GHV59" s="127"/>
      <c r="GHW59" s="127"/>
      <c r="GHX59" s="127"/>
      <c r="GHY59" s="127"/>
      <c r="GHZ59" s="127"/>
      <c r="GIA59" s="127"/>
      <c r="GIB59" s="127"/>
      <c r="GIC59" s="127"/>
      <c r="GID59" s="127"/>
      <c r="GIE59" s="127"/>
      <c r="GIF59" s="127"/>
      <c r="GIG59" s="127"/>
      <c r="GIH59" s="127"/>
      <c r="GII59" s="127"/>
      <c r="GIJ59" s="127"/>
      <c r="GIK59" s="127"/>
      <c r="GIL59" s="127"/>
      <c r="GIM59" s="127"/>
      <c r="GIN59" s="127"/>
      <c r="GIO59" s="127"/>
      <c r="GIP59" s="127"/>
      <c r="GIQ59" s="127"/>
      <c r="GIR59" s="127"/>
      <c r="GIS59" s="127"/>
      <c r="GIT59" s="127"/>
      <c r="GIU59" s="127"/>
      <c r="GIV59" s="127"/>
      <c r="GIW59" s="127"/>
      <c r="GIX59" s="127"/>
      <c r="GIY59" s="127"/>
      <c r="GIZ59" s="127"/>
      <c r="GJA59" s="127"/>
      <c r="GJB59" s="127"/>
      <c r="GJC59" s="127"/>
      <c r="GJD59" s="127"/>
      <c r="GJE59" s="127"/>
      <c r="GJF59" s="127"/>
      <c r="GJG59" s="127"/>
      <c r="GJH59" s="127"/>
      <c r="GJI59" s="127"/>
      <c r="GJJ59" s="127"/>
      <c r="GJK59" s="127"/>
      <c r="GJL59" s="127"/>
      <c r="GJM59" s="127"/>
      <c r="GJN59" s="127"/>
      <c r="GJO59" s="127"/>
      <c r="GJP59" s="127"/>
      <c r="GJQ59" s="127"/>
      <c r="GJR59" s="127"/>
      <c r="GJS59" s="127"/>
      <c r="GJT59" s="127"/>
      <c r="GJU59" s="127"/>
      <c r="GJV59" s="127"/>
      <c r="GJW59" s="127"/>
      <c r="GJX59" s="127"/>
      <c r="GJY59" s="127"/>
      <c r="GJZ59" s="127"/>
      <c r="GKA59" s="127"/>
      <c r="GKB59" s="127"/>
      <c r="GKC59" s="127"/>
      <c r="GKD59" s="127"/>
      <c r="GKE59" s="127"/>
      <c r="GKF59" s="127"/>
      <c r="GKG59" s="127"/>
      <c r="GKH59" s="127"/>
      <c r="GKI59" s="127"/>
      <c r="GKJ59" s="127"/>
      <c r="GKK59" s="127"/>
      <c r="GKL59" s="127"/>
      <c r="GKM59" s="127"/>
      <c r="GKN59" s="127"/>
      <c r="GKO59" s="127"/>
      <c r="GKP59" s="127"/>
      <c r="GKQ59" s="127"/>
      <c r="GKR59" s="127"/>
      <c r="GKS59" s="127"/>
      <c r="GKT59" s="127"/>
      <c r="GKU59" s="127"/>
      <c r="GKV59" s="127"/>
      <c r="GKW59" s="127"/>
      <c r="GKX59" s="127"/>
      <c r="GKY59" s="127"/>
      <c r="GKZ59" s="127"/>
      <c r="GLA59" s="127"/>
      <c r="GLB59" s="127"/>
      <c r="GLC59" s="127"/>
      <c r="GLD59" s="127"/>
      <c r="GLE59" s="127"/>
      <c r="GLF59" s="127"/>
      <c r="GLG59" s="127"/>
      <c r="GLH59" s="127"/>
      <c r="GLI59" s="127"/>
      <c r="GLJ59" s="127"/>
      <c r="GLK59" s="127"/>
      <c r="GLL59" s="127"/>
      <c r="GLM59" s="127"/>
      <c r="GLN59" s="127"/>
      <c r="GLO59" s="127"/>
      <c r="GLP59" s="127"/>
      <c r="GLQ59" s="127"/>
      <c r="GLR59" s="127"/>
      <c r="GLS59" s="127"/>
      <c r="GLT59" s="127"/>
      <c r="GLU59" s="127"/>
      <c r="GLV59" s="127"/>
      <c r="GLW59" s="127"/>
      <c r="GLX59" s="127"/>
      <c r="GLY59" s="127"/>
      <c r="GLZ59" s="127"/>
      <c r="GMA59" s="127"/>
      <c r="GMB59" s="127"/>
      <c r="GMC59" s="127"/>
      <c r="GMD59" s="127"/>
      <c r="GME59" s="127"/>
      <c r="GMF59" s="127"/>
      <c r="GMG59" s="127"/>
      <c r="GMH59" s="127"/>
      <c r="GMI59" s="127"/>
      <c r="GMJ59" s="127"/>
      <c r="GMK59" s="127"/>
      <c r="GML59" s="127"/>
      <c r="GMM59" s="127"/>
      <c r="GMN59" s="127"/>
      <c r="GMO59" s="127"/>
      <c r="GMP59" s="127"/>
      <c r="GMQ59" s="127"/>
      <c r="GMR59" s="127"/>
      <c r="GMS59" s="127"/>
      <c r="GMT59" s="127"/>
      <c r="GMU59" s="127"/>
      <c r="GMV59" s="127"/>
      <c r="GMW59" s="127"/>
      <c r="GMX59" s="127"/>
      <c r="GMY59" s="127"/>
      <c r="GMZ59" s="127"/>
      <c r="GNA59" s="127"/>
      <c r="GNB59" s="127"/>
      <c r="GNC59" s="127"/>
      <c r="GND59" s="127"/>
      <c r="GNE59" s="127"/>
      <c r="GNF59" s="127"/>
      <c r="GNG59" s="127"/>
      <c r="GNH59" s="127"/>
      <c r="GNI59" s="127"/>
      <c r="GNJ59" s="127"/>
      <c r="GNK59" s="127"/>
      <c r="GNL59" s="127"/>
      <c r="GNM59" s="127"/>
      <c r="GNN59" s="127"/>
      <c r="GNO59" s="127"/>
      <c r="GNP59" s="127"/>
      <c r="GNQ59" s="127"/>
      <c r="GNR59" s="127"/>
      <c r="GNS59" s="127"/>
      <c r="GNT59" s="127"/>
      <c r="GNU59" s="127"/>
      <c r="GNV59" s="127"/>
      <c r="GNW59" s="127"/>
      <c r="GNX59" s="127"/>
      <c r="GNY59" s="127"/>
      <c r="GNZ59" s="127"/>
      <c r="GOA59" s="127"/>
      <c r="GOB59" s="127"/>
      <c r="GOC59" s="127"/>
      <c r="GOD59" s="127"/>
      <c r="GOE59" s="127"/>
      <c r="GOF59" s="127"/>
      <c r="GOG59" s="127"/>
      <c r="GOH59" s="127"/>
      <c r="GOI59" s="127"/>
      <c r="GOJ59" s="127"/>
      <c r="GOK59" s="127"/>
      <c r="GOL59" s="127"/>
      <c r="GOM59" s="127"/>
      <c r="GON59" s="127"/>
      <c r="GOO59" s="127"/>
      <c r="GOP59" s="127"/>
      <c r="GOQ59" s="127"/>
      <c r="GOR59" s="127"/>
      <c r="GOS59" s="127"/>
      <c r="GOT59" s="127"/>
      <c r="GOU59" s="127"/>
      <c r="GOV59" s="127"/>
      <c r="GOW59" s="127"/>
      <c r="GOX59" s="127"/>
      <c r="GOY59" s="127"/>
      <c r="GOZ59" s="127"/>
      <c r="GPA59" s="127"/>
      <c r="GPB59" s="127"/>
      <c r="GPC59" s="127"/>
      <c r="GPD59" s="127"/>
      <c r="GPE59" s="127"/>
      <c r="GPF59" s="127"/>
      <c r="GPG59" s="127"/>
      <c r="GPH59" s="127"/>
      <c r="GPI59" s="127"/>
      <c r="GPJ59" s="127"/>
      <c r="GPK59" s="127"/>
      <c r="GPL59" s="127"/>
      <c r="GPM59" s="127"/>
      <c r="GPN59" s="127"/>
      <c r="GPO59" s="127"/>
      <c r="GPP59" s="127"/>
      <c r="GPQ59" s="127"/>
      <c r="GPR59" s="127"/>
      <c r="GPS59" s="127"/>
      <c r="GPT59" s="127"/>
      <c r="GPU59" s="127"/>
      <c r="GPV59" s="127"/>
      <c r="GPW59" s="127"/>
      <c r="GPX59" s="127"/>
      <c r="GPY59" s="127"/>
      <c r="GPZ59" s="127"/>
      <c r="GQA59" s="127"/>
      <c r="GQB59" s="127"/>
      <c r="GQC59" s="127"/>
      <c r="GQD59" s="127"/>
      <c r="GQE59" s="127"/>
      <c r="GQF59" s="127"/>
      <c r="GQG59" s="127"/>
      <c r="GQH59" s="127"/>
      <c r="GQI59" s="127"/>
      <c r="GQJ59" s="127"/>
      <c r="GQK59" s="127"/>
      <c r="GQL59" s="127"/>
      <c r="GQM59" s="127"/>
      <c r="GQN59" s="127"/>
      <c r="GQO59" s="127"/>
      <c r="GQP59" s="127"/>
      <c r="GQQ59" s="127"/>
      <c r="GQR59" s="127"/>
      <c r="GQS59" s="127"/>
      <c r="GQT59" s="127"/>
      <c r="GQU59" s="127"/>
      <c r="GQV59" s="127"/>
      <c r="GQW59" s="127"/>
      <c r="GQX59" s="127"/>
      <c r="GQY59" s="127"/>
      <c r="GQZ59" s="127"/>
      <c r="GRA59" s="127"/>
      <c r="GRB59" s="127"/>
      <c r="GRC59" s="127"/>
      <c r="GRD59" s="127"/>
      <c r="GRE59" s="127"/>
      <c r="GRF59" s="127"/>
      <c r="GRG59" s="127"/>
      <c r="GRH59" s="127"/>
      <c r="GRI59" s="127"/>
      <c r="GRJ59" s="127"/>
      <c r="GRK59" s="127"/>
      <c r="GRL59" s="127"/>
      <c r="GRM59" s="127"/>
      <c r="GRN59" s="127"/>
      <c r="GRO59" s="127"/>
      <c r="GRP59" s="127"/>
      <c r="GRQ59" s="127"/>
      <c r="GRR59" s="127"/>
      <c r="GRS59" s="127"/>
      <c r="GRT59" s="127"/>
      <c r="GRU59" s="127"/>
      <c r="GRV59" s="127"/>
      <c r="GRW59" s="127"/>
      <c r="GRX59" s="127"/>
      <c r="GRY59" s="127"/>
      <c r="GRZ59" s="127"/>
      <c r="GSA59" s="127"/>
      <c r="GSB59" s="127"/>
      <c r="GSC59" s="127"/>
      <c r="GSD59" s="127"/>
      <c r="GSE59" s="127"/>
      <c r="GSF59" s="127"/>
      <c r="GSG59" s="127"/>
      <c r="GSH59" s="127"/>
      <c r="GSI59" s="127"/>
      <c r="GSJ59" s="127"/>
      <c r="GSK59" s="127"/>
      <c r="GSL59" s="127"/>
      <c r="GSM59" s="127"/>
      <c r="GSN59" s="127"/>
      <c r="GSO59" s="127"/>
      <c r="GSP59" s="127"/>
      <c r="GSQ59" s="127"/>
      <c r="GSR59" s="127"/>
      <c r="GSS59" s="127"/>
      <c r="GST59" s="127"/>
      <c r="GSU59" s="127"/>
      <c r="GSV59" s="127"/>
      <c r="GSW59" s="127"/>
      <c r="GSX59" s="127"/>
      <c r="GSY59" s="127"/>
      <c r="GSZ59" s="127"/>
      <c r="GTA59" s="127"/>
      <c r="GTB59" s="127"/>
      <c r="GTC59" s="127"/>
      <c r="GTD59" s="127"/>
      <c r="GTE59" s="127"/>
      <c r="GTF59" s="127"/>
      <c r="GTG59" s="127"/>
      <c r="GTH59" s="127"/>
      <c r="GTI59" s="127"/>
      <c r="GTJ59" s="127"/>
      <c r="GTK59" s="127"/>
      <c r="GTL59" s="127"/>
      <c r="GTM59" s="127"/>
      <c r="GTN59" s="127"/>
      <c r="GTO59" s="127"/>
      <c r="GTP59" s="127"/>
      <c r="GTQ59" s="127"/>
      <c r="GTR59" s="127"/>
      <c r="GTS59" s="127"/>
      <c r="GTT59" s="127"/>
      <c r="GTU59" s="127"/>
      <c r="GTV59" s="127"/>
      <c r="GTW59" s="127"/>
      <c r="GTX59" s="127"/>
      <c r="GTY59" s="127"/>
      <c r="GTZ59" s="127"/>
      <c r="GUA59" s="127"/>
      <c r="GUB59" s="127"/>
      <c r="GUC59" s="127"/>
      <c r="GUD59" s="127"/>
      <c r="GUE59" s="127"/>
      <c r="GUF59" s="127"/>
      <c r="GUG59" s="127"/>
      <c r="GUH59" s="127"/>
      <c r="GUI59" s="127"/>
      <c r="GUJ59" s="127"/>
      <c r="GUK59" s="127"/>
      <c r="GUL59" s="127"/>
      <c r="GUM59" s="127"/>
      <c r="GUN59" s="127"/>
      <c r="GUO59" s="127"/>
      <c r="GUP59" s="127"/>
      <c r="GUQ59" s="127"/>
      <c r="GUR59" s="127"/>
      <c r="GUS59" s="127"/>
      <c r="GUT59" s="127"/>
      <c r="GUU59" s="127"/>
      <c r="GUV59" s="127"/>
      <c r="GUW59" s="127"/>
      <c r="GUX59" s="127"/>
      <c r="GUY59" s="127"/>
      <c r="GUZ59" s="127"/>
      <c r="GVA59" s="127"/>
      <c r="GVB59" s="127"/>
      <c r="GVC59" s="127"/>
      <c r="GVD59" s="127"/>
      <c r="GVE59" s="127"/>
      <c r="GVF59" s="127"/>
      <c r="GVG59" s="127"/>
      <c r="GVH59" s="127"/>
      <c r="GVI59" s="127"/>
      <c r="GVJ59" s="127"/>
      <c r="GVK59" s="127"/>
      <c r="GVL59" s="127"/>
      <c r="GVM59" s="127"/>
      <c r="GVN59" s="127"/>
      <c r="GVO59" s="127"/>
      <c r="GVP59" s="127"/>
      <c r="GVQ59" s="127"/>
      <c r="GVR59" s="127"/>
      <c r="GVS59" s="127"/>
      <c r="GVT59" s="127"/>
      <c r="GVU59" s="127"/>
      <c r="GVV59" s="127"/>
      <c r="GVW59" s="127"/>
      <c r="GVX59" s="127"/>
      <c r="GVY59" s="127"/>
      <c r="GVZ59" s="127"/>
      <c r="GWA59" s="127"/>
      <c r="GWB59" s="127"/>
      <c r="GWC59" s="127"/>
      <c r="GWD59" s="127"/>
      <c r="GWE59" s="127"/>
      <c r="GWF59" s="127"/>
      <c r="GWG59" s="127"/>
      <c r="GWH59" s="127"/>
      <c r="GWI59" s="127"/>
      <c r="GWJ59" s="127"/>
      <c r="GWK59" s="127"/>
      <c r="GWL59" s="127"/>
      <c r="GWM59" s="127"/>
      <c r="GWN59" s="127"/>
      <c r="GWO59" s="127"/>
      <c r="GWP59" s="127"/>
      <c r="GWQ59" s="127"/>
      <c r="GWR59" s="127"/>
      <c r="GWS59" s="127"/>
      <c r="GWT59" s="127"/>
      <c r="GWU59" s="127"/>
      <c r="GWV59" s="127"/>
      <c r="GWW59" s="127"/>
      <c r="GWX59" s="127"/>
      <c r="GWY59" s="127"/>
      <c r="GWZ59" s="127"/>
      <c r="GXA59" s="127"/>
      <c r="GXB59" s="127"/>
      <c r="GXC59" s="127"/>
      <c r="GXD59" s="127"/>
      <c r="GXE59" s="127"/>
      <c r="GXF59" s="127"/>
      <c r="GXG59" s="127"/>
      <c r="GXH59" s="127"/>
      <c r="GXI59" s="127"/>
      <c r="GXJ59" s="127"/>
      <c r="GXK59" s="127"/>
      <c r="GXL59" s="127"/>
      <c r="GXM59" s="127"/>
      <c r="GXN59" s="127"/>
      <c r="GXO59" s="127"/>
      <c r="GXP59" s="127"/>
      <c r="GXQ59" s="127"/>
      <c r="GXR59" s="127"/>
      <c r="GXS59" s="127"/>
      <c r="GXT59" s="127"/>
      <c r="GXU59" s="127"/>
      <c r="GXV59" s="127"/>
      <c r="GXW59" s="127"/>
      <c r="GXX59" s="127"/>
      <c r="GXY59" s="127"/>
      <c r="GXZ59" s="127"/>
      <c r="GYA59" s="127"/>
      <c r="GYB59" s="127"/>
      <c r="GYC59" s="127"/>
      <c r="GYD59" s="127"/>
      <c r="GYE59" s="127"/>
      <c r="GYF59" s="127"/>
      <c r="GYG59" s="127"/>
      <c r="GYH59" s="127"/>
      <c r="GYI59" s="127"/>
      <c r="GYJ59" s="127"/>
      <c r="GYK59" s="127"/>
      <c r="GYL59" s="127"/>
      <c r="GYM59" s="127"/>
      <c r="GYN59" s="127"/>
      <c r="GYO59" s="127"/>
      <c r="GYP59" s="127"/>
      <c r="GYQ59" s="127"/>
      <c r="GYR59" s="127"/>
      <c r="GYS59" s="127"/>
      <c r="GYT59" s="127"/>
      <c r="GYU59" s="127"/>
      <c r="GYV59" s="127"/>
      <c r="GYW59" s="127"/>
      <c r="GYX59" s="127"/>
      <c r="GYY59" s="127"/>
      <c r="GYZ59" s="127"/>
      <c r="GZA59" s="127"/>
      <c r="GZB59" s="127"/>
      <c r="GZC59" s="127"/>
      <c r="GZD59" s="127"/>
      <c r="GZE59" s="127"/>
      <c r="GZF59" s="127"/>
      <c r="GZG59" s="127"/>
      <c r="GZH59" s="127"/>
      <c r="GZI59" s="127"/>
      <c r="GZJ59" s="127"/>
      <c r="GZK59" s="127"/>
      <c r="GZL59" s="127"/>
      <c r="GZM59" s="127"/>
      <c r="GZN59" s="127"/>
      <c r="GZO59" s="127"/>
      <c r="GZP59" s="127"/>
      <c r="GZQ59" s="127"/>
      <c r="GZR59" s="127"/>
      <c r="GZS59" s="127"/>
      <c r="GZT59" s="127"/>
      <c r="GZU59" s="127"/>
      <c r="GZV59" s="127"/>
      <c r="GZW59" s="127"/>
      <c r="GZX59" s="127"/>
      <c r="GZY59" s="127"/>
      <c r="GZZ59" s="127"/>
      <c r="HAA59" s="127"/>
      <c r="HAB59" s="127"/>
      <c r="HAC59" s="127"/>
      <c r="HAD59" s="127"/>
      <c r="HAE59" s="127"/>
      <c r="HAF59" s="127"/>
      <c r="HAG59" s="127"/>
      <c r="HAH59" s="127"/>
      <c r="HAI59" s="127"/>
      <c r="HAJ59" s="127"/>
      <c r="HAK59" s="127"/>
      <c r="HAL59" s="127"/>
      <c r="HAM59" s="127"/>
      <c r="HAN59" s="127"/>
      <c r="HAO59" s="127"/>
      <c r="HAP59" s="127"/>
      <c r="HAQ59" s="127"/>
      <c r="HAR59" s="127"/>
      <c r="HAS59" s="127"/>
      <c r="HAT59" s="127"/>
      <c r="HAU59" s="127"/>
      <c r="HAV59" s="127"/>
      <c r="HAW59" s="127"/>
      <c r="HAX59" s="127"/>
      <c r="HAY59" s="127"/>
      <c r="HAZ59" s="127"/>
      <c r="HBA59" s="127"/>
      <c r="HBB59" s="127"/>
      <c r="HBC59" s="127"/>
      <c r="HBD59" s="127"/>
      <c r="HBE59" s="127"/>
      <c r="HBF59" s="127"/>
      <c r="HBG59" s="127"/>
      <c r="HBH59" s="127"/>
      <c r="HBI59" s="127"/>
      <c r="HBJ59" s="127"/>
      <c r="HBK59" s="127"/>
      <c r="HBL59" s="127"/>
      <c r="HBM59" s="127"/>
      <c r="HBN59" s="127"/>
      <c r="HBO59" s="127"/>
      <c r="HBP59" s="127"/>
      <c r="HBQ59" s="127"/>
      <c r="HBR59" s="127"/>
      <c r="HBS59" s="127"/>
      <c r="HBT59" s="127"/>
      <c r="HBU59" s="127"/>
      <c r="HBV59" s="127"/>
      <c r="HBW59" s="127"/>
      <c r="HBX59" s="127"/>
      <c r="HBY59" s="127"/>
      <c r="HBZ59" s="127"/>
      <c r="HCA59" s="127"/>
      <c r="HCB59" s="127"/>
      <c r="HCC59" s="127"/>
      <c r="HCD59" s="127"/>
      <c r="HCE59" s="127"/>
      <c r="HCF59" s="127"/>
      <c r="HCG59" s="127"/>
      <c r="HCH59" s="127"/>
      <c r="HCI59" s="127"/>
      <c r="HCJ59" s="127"/>
      <c r="HCK59" s="127"/>
      <c r="HCL59" s="127"/>
      <c r="HCM59" s="127"/>
      <c r="HCN59" s="127"/>
      <c r="HCO59" s="127"/>
      <c r="HCP59" s="127"/>
      <c r="HCQ59" s="127"/>
      <c r="HCR59" s="127"/>
      <c r="HCS59" s="127"/>
      <c r="HCT59" s="127"/>
      <c r="HCU59" s="127"/>
      <c r="HCV59" s="127"/>
      <c r="HCW59" s="127"/>
      <c r="HCX59" s="127"/>
      <c r="HCY59" s="127"/>
      <c r="HCZ59" s="127"/>
      <c r="HDA59" s="127"/>
      <c r="HDB59" s="127"/>
      <c r="HDC59" s="127"/>
      <c r="HDD59" s="127"/>
      <c r="HDE59" s="127"/>
      <c r="HDF59" s="127"/>
      <c r="HDG59" s="127"/>
      <c r="HDH59" s="127"/>
      <c r="HDI59" s="127"/>
      <c r="HDJ59" s="127"/>
      <c r="HDK59" s="127"/>
      <c r="HDL59" s="127"/>
      <c r="HDM59" s="127"/>
      <c r="HDN59" s="127"/>
      <c r="HDO59" s="127"/>
      <c r="HDP59" s="127"/>
      <c r="HDQ59" s="127"/>
      <c r="HDR59" s="127"/>
      <c r="HDS59" s="127"/>
      <c r="HDT59" s="127"/>
      <c r="HDU59" s="127"/>
      <c r="HDV59" s="127"/>
      <c r="HDW59" s="127"/>
      <c r="HDX59" s="127"/>
      <c r="HDY59" s="127"/>
      <c r="HDZ59" s="127"/>
      <c r="HEA59" s="127"/>
      <c r="HEB59" s="127"/>
      <c r="HEC59" s="127"/>
      <c r="HED59" s="127"/>
      <c r="HEE59" s="127"/>
      <c r="HEF59" s="127"/>
      <c r="HEG59" s="127"/>
      <c r="HEH59" s="127"/>
      <c r="HEI59" s="127"/>
      <c r="HEJ59" s="127"/>
      <c r="HEK59" s="127"/>
      <c r="HEL59" s="127"/>
      <c r="HEM59" s="127"/>
      <c r="HEN59" s="127"/>
      <c r="HEO59" s="127"/>
      <c r="HEP59" s="127"/>
      <c r="HEQ59" s="127"/>
      <c r="HER59" s="127"/>
      <c r="HES59" s="127"/>
      <c r="HET59" s="127"/>
      <c r="HEU59" s="127"/>
      <c r="HEV59" s="127"/>
      <c r="HEW59" s="127"/>
      <c r="HEX59" s="127"/>
      <c r="HEY59" s="127"/>
      <c r="HEZ59" s="127"/>
      <c r="HFA59" s="127"/>
      <c r="HFB59" s="127"/>
      <c r="HFC59" s="127"/>
      <c r="HFD59" s="127"/>
      <c r="HFE59" s="127"/>
      <c r="HFF59" s="127"/>
      <c r="HFG59" s="127"/>
      <c r="HFH59" s="127"/>
      <c r="HFI59" s="127"/>
      <c r="HFJ59" s="127"/>
      <c r="HFK59" s="127"/>
      <c r="HFL59" s="127"/>
      <c r="HFM59" s="127"/>
      <c r="HFN59" s="127"/>
      <c r="HFO59" s="127"/>
      <c r="HFP59" s="127"/>
      <c r="HFQ59" s="127"/>
      <c r="HFR59" s="127"/>
      <c r="HFS59" s="127"/>
      <c r="HFT59" s="127"/>
      <c r="HFU59" s="127"/>
      <c r="HFV59" s="127"/>
      <c r="HFW59" s="127"/>
      <c r="HFX59" s="127"/>
      <c r="HFY59" s="127"/>
      <c r="HFZ59" s="127"/>
      <c r="HGA59" s="127"/>
      <c r="HGB59" s="127"/>
      <c r="HGC59" s="127"/>
      <c r="HGD59" s="127"/>
      <c r="HGE59" s="127"/>
      <c r="HGF59" s="127"/>
      <c r="HGG59" s="127"/>
      <c r="HGH59" s="127"/>
      <c r="HGI59" s="127"/>
      <c r="HGJ59" s="127"/>
      <c r="HGK59" s="127"/>
      <c r="HGL59" s="127"/>
      <c r="HGM59" s="127"/>
      <c r="HGN59" s="127"/>
      <c r="HGO59" s="127"/>
      <c r="HGP59" s="127"/>
      <c r="HGQ59" s="127"/>
      <c r="HGR59" s="127"/>
      <c r="HGS59" s="127"/>
      <c r="HGT59" s="127"/>
      <c r="HGU59" s="127"/>
      <c r="HGV59" s="127"/>
      <c r="HGW59" s="127"/>
      <c r="HGX59" s="127"/>
      <c r="HGY59" s="127"/>
      <c r="HGZ59" s="127"/>
      <c r="HHA59" s="127"/>
      <c r="HHB59" s="127"/>
      <c r="HHC59" s="127"/>
      <c r="HHD59" s="127"/>
      <c r="HHE59" s="127"/>
      <c r="HHF59" s="127"/>
      <c r="HHG59" s="127"/>
      <c r="HHH59" s="127"/>
      <c r="HHI59" s="127"/>
      <c r="HHJ59" s="127"/>
      <c r="HHK59" s="127"/>
      <c r="HHL59" s="127"/>
      <c r="HHM59" s="127"/>
      <c r="HHN59" s="127"/>
      <c r="HHO59" s="127"/>
      <c r="HHP59" s="127"/>
      <c r="HHQ59" s="127"/>
      <c r="HHR59" s="127"/>
      <c r="HHS59" s="127"/>
      <c r="HHT59" s="127"/>
      <c r="HHU59" s="127"/>
      <c r="HHV59" s="127"/>
      <c r="HHW59" s="127"/>
      <c r="HHX59" s="127"/>
      <c r="HHY59" s="127"/>
      <c r="HHZ59" s="127"/>
      <c r="HIA59" s="127"/>
      <c r="HIB59" s="127"/>
      <c r="HIC59" s="127"/>
      <c r="HID59" s="127"/>
      <c r="HIE59" s="127"/>
      <c r="HIF59" s="127"/>
      <c r="HIG59" s="127"/>
      <c r="HIH59" s="127"/>
      <c r="HII59" s="127"/>
      <c r="HIJ59" s="127"/>
      <c r="HIK59" s="127"/>
      <c r="HIL59" s="127"/>
      <c r="HIM59" s="127"/>
      <c r="HIN59" s="127"/>
      <c r="HIO59" s="127"/>
      <c r="HIP59" s="127"/>
      <c r="HIQ59" s="127"/>
      <c r="HIR59" s="127"/>
      <c r="HIS59" s="127"/>
      <c r="HIT59" s="127"/>
      <c r="HIU59" s="127"/>
      <c r="HIV59" s="127"/>
      <c r="HIW59" s="127"/>
      <c r="HIX59" s="127"/>
      <c r="HIY59" s="127"/>
      <c r="HIZ59" s="127"/>
      <c r="HJA59" s="127"/>
      <c r="HJB59" s="127"/>
      <c r="HJC59" s="127"/>
      <c r="HJD59" s="127"/>
      <c r="HJE59" s="127"/>
      <c r="HJF59" s="127"/>
      <c r="HJG59" s="127"/>
      <c r="HJH59" s="127"/>
      <c r="HJI59" s="127"/>
      <c r="HJJ59" s="127"/>
      <c r="HJK59" s="127"/>
      <c r="HJL59" s="127"/>
      <c r="HJM59" s="127"/>
      <c r="HJN59" s="127"/>
      <c r="HJO59" s="127"/>
      <c r="HJP59" s="127"/>
      <c r="HJQ59" s="127"/>
      <c r="HJR59" s="127"/>
      <c r="HJS59" s="127"/>
      <c r="HJT59" s="127"/>
      <c r="HJU59" s="127"/>
      <c r="HJV59" s="127"/>
      <c r="HJW59" s="127"/>
      <c r="HJX59" s="127"/>
      <c r="HJY59" s="127"/>
      <c r="HJZ59" s="127"/>
      <c r="HKA59" s="127"/>
      <c r="HKB59" s="127"/>
      <c r="HKC59" s="127"/>
      <c r="HKD59" s="127"/>
      <c r="HKE59" s="127"/>
      <c r="HKF59" s="127"/>
      <c r="HKG59" s="127"/>
      <c r="HKH59" s="127"/>
      <c r="HKI59" s="127"/>
      <c r="HKJ59" s="127"/>
      <c r="HKK59" s="127"/>
      <c r="HKL59" s="127"/>
      <c r="HKM59" s="127"/>
      <c r="HKN59" s="127"/>
      <c r="HKO59" s="127"/>
      <c r="HKP59" s="127"/>
      <c r="HKQ59" s="127"/>
      <c r="HKR59" s="127"/>
      <c r="HKS59" s="127"/>
      <c r="HKT59" s="127"/>
      <c r="HKU59" s="127"/>
      <c r="HKV59" s="127"/>
      <c r="HKW59" s="127"/>
      <c r="HKX59" s="127"/>
      <c r="HKY59" s="127"/>
      <c r="HKZ59" s="127"/>
      <c r="HLA59" s="127"/>
      <c r="HLB59" s="127"/>
      <c r="HLC59" s="127"/>
      <c r="HLD59" s="127"/>
      <c r="HLE59" s="127"/>
      <c r="HLF59" s="127"/>
      <c r="HLG59" s="127"/>
      <c r="HLH59" s="127"/>
      <c r="HLI59" s="127"/>
      <c r="HLJ59" s="127"/>
      <c r="HLK59" s="127"/>
      <c r="HLL59" s="127"/>
      <c r="HLM59" s="127"/>
      <c r="HLN59" s="127"/>
      <c r="HLO59" s="127"/>
      <c r="HLP59" s="127"/>
      <c r="HLQ59" s="127"/>
      <c r="HLR59" s="127"/>
      <c r="HLS59" s="127"/>
      <c r="HLT59" s="127"/>
      <c r="HLU59" s="127"/>
      <c r="HLV59" s="127"/>
      <c r="HLW59" s="127"/>
      <c r="HLX59" s="127"/>
      <c r="HLY59" s="127"/>
      <c r="HLZ59" s="127"/>
      <c r="HMA59" s="127"/>
      <c r="HMB59" s="127"/>
      <c r="HMC59" s="127"/>
      <c r="HMD59" s="127"/>
      <c r="HME59" s="127"/>
      <c r="HMF59" s="127"/>
      <c r="HMG59" s="127"/>
      <c r="HMH59" s="127"/>
      <c r="HMI59" s="127"/>
      <c r="HMJ59" s="127"/>
      <c r="HMK59" s="127"/>
      <c r="HML59" s="127"/>
      <c r="HMM59" s="127"/>
      <c r="HMN59" s="127"/>
      <c r="HMO59" s="127"/>
      <c r="HMP59" s="127"/>
      <c r="HMQ59" s="127"/>
      <c r="HMR59" s="127"/>
      <c r="HMS59" s="127"/>
      <c r="HMT59" s="127"/>
      <c r="HMU59" s="127"/>
      <c r="HMV59" s="127"/>
      <c r="HMW59" s="127"/>
      <c r="HMX59" s="127"/>
      <c r="HMY59" s="127"/>
      <c r="HMZ59" s="127"/>
      <c r="HNA59" s="127"/>
      <c r="HNB59" s="127"/>
      <c r="HNC59" s="127"/>
      <c r="HND59" s="127"/>
      <c r="HNE59" s="127"/>
      <c r="HNF59" s="127"/>
      <c r="HNG59" s="127"/>
      <c r="HNH59" s="127"/>
      <c r="HNI59" s="127"/>
      <c r="HNJ59" s="127"/>
      <c r="HNK59" s="127"/>
      <c r="HNL59" s="127"/>
      <c r="HNM59" s="127"/>
      <c r="HNN59" s="127"/>
      <c r="HNO59" s="127"/>
      <c r="HNP59" s="127"/>
      <c r="HNQ59" s="127"/>
      <c r="HNR59" s="127"/>
      <c r="HNS59" s="127"/>
      <c r="HNT59" s="127"/>
      <c r="HNU59" s="127"/>
      <c r="HNV59" s="127"/>
      <c r="HNW59" s="127"/>
      <c r="HNX59" s="127"/>
      <c r="HNY59" s="127"/>
      <c r="HNZ59" s="127"/>
      <c r="HOA59" s="127"/>
      <c r="HOB59" s="127"/>
      <c r="HOC59" s="127"/>
      <c r="HOD59" s="127"/>
      <c r="HOE59" s="127"/>
      <c r="HOF59" s="127"/>
      <c r="HOG59" s="127"/>
      <c r="HOH59" s="127"/>
      <c r="HOI59" s="127"/>
      <c r="HOJ59" s="127"/>
      <c r="HOK59" s="127"/>
      <c r="HOL59" s="127"/>
      <c r="HOM59" s="127"/>
      <c r="HON59" s="127"/>
      <c r="HOO59" s="127"/>
      <c r="HOP59" s="127"/>
      <c r="HOQ59" s="127"/>
      <c r="HOR59" s="127"/>
      <c r="HOS59" s="127"/>
      <c r="HOT59" s="127"/>
      <c r="HOU59" s="127"/>
      <c r="HOV59" s="127"/>
      <c r="HOW59" s="127"/>
      <c r="HOX59" s="127"/>
      <c r="HOY59" s="127"/>
      <c r="HOZ59" s="127"/>
      <c r="HPA59" s="127"/>
      <c r="HPB59" s="127"/>
      <c r="HPC59" s="127"/>
      <c r="HPD59" s="127"/>
      <c r="HPE59" s="127"/>
      <c r="HPF59" s="127"/>
      <c r="HPG59" s="127"/>
      <c r="HPH59" s="127"/>
      <c r="HPI59" s="127"/>
      <c r="HPJ59" s="127"/>
      <c r="HPK59" s="127"/>
      <c r="HPL59" s="127"/>
      <c r="HPM59" s="127"/>
      <c r="HPN59" s="127"/>
      <c r="HPO59" s="127"/>
      <c r="HPP59" s="127"/>
      <c r="HPQ59" s="127"/>
      <c r="HPR59" s="127"/>
      <c r="HPS59" s="127"/>
      <c r="HPT59" s="127"/>
      <c r="HPU59" s="127"/>
      <c r="HPV59" s="127"/>
      <c r="HPW59" s="127"/>
      <c r="HPX59" s="127"/>
      <c r="HPY59" s="127"/>
      <c r="HPZ59" s="127"/>
      <c r="HQA59" s="127"/>
      <c r="HQB59" s="127"/>
      <c r="HQC59" s="127"/>
      <c r="HQD59" s="127"/>
      <c r="HQE59" s="127"/>
      <c r="HQF59" s="127"/>
      <c r="HQG59" s="127"/>
      <c r="HQH59" s="127"/>
      <c r="HQI59" s="127"/>
      <c r="HQJ59" s="127"/>
      <c r="HQK59" s="127"/>
      <c r="HQL59" s="127"/>
      <c r="HQM59" s="127"/>
      <c r="HQN59" s="127"/>
      <c r="HQO59" s="127"/>
      <c r="HQP59" s="127"/>
      <c r="HQQ59" s="127"/>
      <c r="HQR59" s="127"/>
      <c r="HQS59" s="127"/>
      <c r="HQT59" s="127"/>
      <c r="HQU59" s="127"/>
      <c r="HQV59" s="127"/>
      <c r="HQW59" s="127"/>
      <c r="HQX59" s="127"/>
      <c r="HQY59" s="127"/>
      <c r="HQZ59" s="127"/>
      <c r="HRA59" s="127"/>
      <c r="HRB59" s="127"/>
      <c r="HRC59" s="127"/>
      <c r="HRD59" s="127"/>
      <c r="HRE59" s="127"/>
      <c r="HRF59" s="127"/>
      <c r="HRG59" s="127"/>
      <c r="HRH59" s="127"/>
      <c r="HRI59" s="127"/>
      <c r="HRJ59" s="127"/>
      <c r="HRK59" s="127"/>
      <c r="HRL59" s="127"/>
      <c r="HRM59" s="127"/>
      <c r="HRN59" s="127"/>
      <c r="HRO59" s="127"/>
      <c r="HRP59" s="127"/>
      <c r="HRQ59" s="127"/>
      <c r="HRR59" s="127"/>
      <c r="HRS59" s="127"/>
      <c r="HRT59" s="127"/>
      <c r="HRU59" s="127"/>
      <c r="HRV59" s="127"/>
      <c r="HRW59" s="127"/>
      <c r="HRX59" s="127"/>
      <c r="HRY59" s="127"/>
      <c r="HRZ59" s="127"/>
      <c r="HSA59" s="127"/>
      <c r="HSB59" s="127"/>
      <c r="HSC59" s="127"/>
      <c r="HSD59" s="127"/>
      <c r="HSE59" s="127"/>
      <c r="HSF59" s="127"/>
      <c r="HSG59" s="127"/>
      <c r="HSH59" s="127"/>
      <c r="HSI59" s="127"/>
      <c r="HSJ59" s="127"/>
      <c r="HSK59" s="127"/>
      <c r="HSL59" s="127"/>
      <c r="HSM59" s="127"/>
      <c r="HSN59" s="127"/>
      <c r="HSO59" s="127"/>
      <c r="HSP59" s="127"/>
      <c r="HSQ59" s="127"/>
      <c r="HSR59" s="127"/>
      <c r="HSS59" s="127"/>
      <c r="HST59" s="127"/>
      <c r="HSU59" s="127"/>
      <c r="HSV59" s="127"/>
      <c r="HSW59" s="127"/>
      <c r="HSX59" s="127"/>
      <c r="HSY59" s="127"/>
      <c r="HSZ59" s="127"/>
      <c r="HTA59" s="127"/>
      <c r="HTB59" s="127"/>
      <c r="HTC59" s="127"/>
      <c r="HTD59" s="127"/>
      <c r="HTE59" s="127"/>
      <c r="HTF59" s="127"/>
      <c r="HTG59" s="127"/>
      <c r="HTH59" s="127"/>
      <c r="HTI59" s="127"/>
      <c r="HTJ59" s="127"/>
      <c r="HTK59" s="127"/>
      <c r="HTL59" s="127"/>
      <c r="HTM59" s="127"/>
      <c r="HTN59" s="127"/>
      <c r="HTO59" s="127"/>
      <c r="HTP59" s="127"/>
      <c r="HTQ59" s="127"/>
      <c r="HTR59" s="127"/>
      <c r="HTS59" s="127"/>
      <c r="HTT59" s="127"/>
      <c r="HTU59" s="127"/>
      <c r="HTV59" s="127"/>
      <c r="HTW59" s="127"/>
      <c r="HTX59" s="127"/>
      <c r="HTY59" s="127"/>
      <c r="HTZ59" s="127"/>
      <c r="HUA59" s="127"/>
      <c r="HUB59" s="127"/>
      <c r="HUC59" s="127"/>
      <c r="HUD59" s="127"/>
      <c r="HUE59" s="127"/>
      <c r="HUF59" s="127"/>
      <c r="HUG59" s="127"/>
      <c r="HUH59" s="127"/>
      <c r="HUI59" s="127"/>
      <c r="HUJ59" s="127"/>
      <c r="HUK59" s="127"/>
      <c r="HUL59" s="127"/>
      <c r="HUM59" s="127"/>
      <c r="HUN59" s="127"/>
      <c r="HUO59" s="127"/>
      <c r="HUP59" s="127"/>
      <c r="HUQ59" s="127"/>
      <c r="HUR59" s="127"/>
      <c r="HUS59" s="127"/>
      <c r="HUT59" s="127"/>
      <c r="HUU59" s="127"/>
      <c r="HUV59" s="127"/>
      <c r="HUW59" s="127"/>
      <c r="HUX59" s="127"/>
      <c r="HUY59" s="127"/>
      <c r="HUZ59" s="127"/>
      <c r="HVA59" s="127"/>
      <c r="HVB59" s="127"/>
      <c r="HVC59" s="127"/>
      <c r="HVD59" s="127"/>
      <c r="HVE59" s="127"/>
      <c r="HVF59" s="127"/>
      <c r="HVG59" s="127"/>
      <c r="HVH59" s="127"/>
      <c r="HVI59" s="127"/>
      <c r="HVJ59" s="127"/>
      <c r="HVK59" s="127"/>
      <c r="HVL59" s="127"/>
      <c r="HVM59" s="127"/>
      <c r="HVN59" s="127"/>
      <c r="HVO59" s="127"/>
      <c r="HVP59" s="127"/>
      <c r="HVQ59" s="127"/>
      <c r="HVR59" s="127"/>
      <c r="HVS59" s="127"/>
      <c r="HVT59" s="127"/>
      <c r="HVU59" s="127"/>
      <c r="HVV59" s="127"/>
      <c r="HVW59" s="127"/>
      <c r="HVX59" s="127"/>
      <c r="HVY59" s="127"/>
      <c r="HVZ59" s="127"/>
      <c r="HWA59" s="127"/>
      <c r="HWB59" s="127"/>
      <c r="HWC59" s="127"/>
      <c r="HWD59" s="127"/>
      <c r="HWE59" s="127"/>
      <c r="HWF59" s="127"/>
      <c r="HWG59" s="127"/>
      <c r="HWH59" s="127"/>
      <c r="HWI59" s="127"/>
      <c r="HWJ59" s="127"/>
      <c r="HWK59" s="127"/>
      <c r="HWL59" s="127"/>
      <c r="HWM59" s="127"/>
      <c r="HWN59" s="127"/>
      <c r="HWO59" s="127"/>
      <c r="HWP59" s="127"/>
      <c r="HWQ59" s="127"/>
      <c r="HWR59" s="127"/>
      <c r="HWS59" s="127"/>
      <c r="HWT59" s="127"/>
      <c r="HWU59" s="127"/>
      <c r="HWV59" s="127"/>
      <c r="HWW59" s="127"/>
      <c r="HWX59" s="127"/>
      <c r="HWY59" s="127"/>
      <c r="HWZ59" s="127"/>
      <c r="HXA59" s="127"/>
      <c r="HXB59" s="127"/>
      <c r="HXC59" s="127"/>
      <c r="HXD59" s="127"/>
      <c r="HXE59" s="127"/>
      <c r="HXF59" s="127"/>
      <c r="HXG59" s="127"/>
      <c r="HXH59" s="127"/>
      <c r="HXI59" s="127"/>
      <c r="HXJ59" s="127"/>
      <c r="HXK59" s="127"/>
      <c r="HXL59" s="127"/>
      <c r="HXM59" s="127"/>
      <c r="HXN59" s="127"/>
      <c r="HXO59" s="127"/>
      <c r="HXP59" s="127"/>
      <c r="HXQ59" s="127"/>
      <c r="HXR59" s="127"/>
      <c r="HXS59" s="127"/>
      <c r="HXT59" s="127"/>
      <c r="HXU59" s="127"/>
      <c r="HXV59" s="127"/>
      <c r="HXW59" s="127"/>
      <c r="HXX59" s="127"/>
      <c r="HXY59" s="127"/>
      <c r="HXZ59" s="127"/>
      <c r="HYA59" s="127"/>
      <c r="HYB59" s="127"/>
      <c r="HYC59" s="127"/>
      <c r="HYD59" s="127"/>
      <c r="HYE59" s="127"/>
      <c r="HYF59" s="127"/>
      <c r="HYG59" s="127"/>
      <c r="HYH59" s="127"/>
      <c r="HYI59" s="127"/>
      <c r="HYJ59" s="127"/>
      <c r="HYK59" s="127"/>
      <c r="HYL59" s="127"/>
      <c r="HYM59" s="127"/>
      <c r="HYN59" s="127"/>
      <c r="HYO59" s="127"/>
      <c r="HYP59" s="127"/>
      <c r="HYQ59" s="127"/>
      <c r="HYR59" s="127"/>
      <c r="HYS59" s="127"/>
      <c r="HYT59" s="127"/>
      <c r="HYU59" s="127"/>
      <c r="HYV59" s="127"/>
      <c r="HYW59" s="127"/>
      <c r="HYX59" s="127"/>
      <c r="HYY59" s="127"/>
      <c r="HYZ59" s="127"/>
      <c r="HZA59" s="127"/>
      <c r="HZB59" s="127"/>
      <c r="HZC59" s="127"/>
      <c r="HZD59" s="127"/>
      <c r="HZE59" s="127"/>
      <c r="HZF59" s="127"/>
      <c r="HZG59" s="127"/>
      <c r="HZH59" s="127"/>
      <c r="HZI59" s="127"/>
      <c r="HZJ59" s="127"/>
      <c r="HZK59" s="127"/>
      <c r="HZL59" s="127"/>
      <c r="HZM59" s="127"/>
      <c r="HZN59" s="127"/>
      <c r="HZO59" s="127"/>
      <c r="HZP59" s="127"/>
      <c r="HZQ59" s="127"/>
      <c r="HZR59" s="127"/>
      <c r="HZS59" s="127"/>
      <c r="HZT59" s="127"/>
      <c r="HZU59" s="127"/>
      <c r="HZV59" s="127"/>
      <c r="HZW59" s="127"/>
      <c r="HZX59" s="127"/>
      <c r="HZY59" s="127"/>
      <c r="HZZ59" s="127"/>
      <c r="IAA59" s="127"/>
      <c r="IAB59" s="127"/>
      <c r="IAC59" s="127"/>
      <c r="IAD59" s="127"/>
      <c r="IAE59" s="127"/>
      <c r="IAF59" s="127"/>
      <c r="IAG59" s="127"/>
      <c r="IAH59" s="127"/>
      <c r="IAI59" s="127"/>
      <c r="IAJ59" s="127"/>
      <c r="IAK59" s="127"/>
      <c r="IAL59" s="127"/>
      <c r="IAM59" s="127"/>
      <c r="IAN59" s="127"/>
      <c r="IAO59" s="127"/>
      <c r="IAP59" s="127"/>
      <c r="IAQ59" s="127"/>
      <c r="IAR59" s="127"/>
      <c r="IAS59" s="127"/>
      <c r="IAT59" s="127"/>
      <c r="IAU59" s="127"/>
      <c r="IAV59" s="127"/>
      <c r="IAW59" s="127"/>
      <c r="IAX59" s="127"/>
      <c r="IAY59" s="127"/>
      <c r="IAZ59" s="127"/>
      <c r="IBA59" s="127"/>
      <c r="IBB59" s="127"/>
      <c r="IBC59" s="127"/>
      <c r="IBD59" s="127"/>
      <c r="IBE59" s="127"/>
      <c r="IBF59" s="127"/>
      <c r="IBG59" s="127"/>
      <c r="IBH59" s="127"/>
      <c r="IBI59" s="127"/>
      <c r="IBJ59" s="127"/>
      <c r="IBK59" s="127"/>
      <c r="IBL59" s="127"/>
      <c r="IBM59" s="127"/>
      <c r="IBN59" s="127"/>
      <c r="IBO59" s="127"/>
      <c r="IBP59" s="127"/>
      <c r="IBQ59" s="127"/>
      <c r="IBR59" s="127"/>
      <c r="IBS59" s="127"/>
      <c r="IBT59" s="127"/>
      <c r="IBU59" s="127"/>
      <c r="IBV59" s="127"/>
      <c r="IBW59" s="127"/>
      <c r="IBX59" s="127"/>
      <c r="IBY59" s="127"/>
      <c r="IBZ59" s="127"/>
      <c r="ICA59" s="127"/>
      <c r="ICB59" s="127"/>
      <c r="ICC59" s="127"/>
      <c r="ICD59" s="127"/>
      <c r="ICE59" s="127"/>
      <c r="ICF59" s="127"/>
      <c r="ICG59" s="127"/>
      <c r="ICH59" s="127"/>
      <c r="ICI59" s="127"/>
      <c r="ICJ59" s="127"/>
      <c r="ICK59" s="127"/>
      <c r="ICL59" s="127"/>
      <c r="ICM59" s="127"/>
      <c r="ICN59" s="127"/>
      <c r="ICO59" s="127"/>
      <c r="ICP59" s="127"/>
      <c r="ICQ59" s="127"/>
      <c r="ICR59" s="127"/>
      <c r="ICS59" s="127"/>
      <c r="ICT59" s="127"/>
      <c r="ICU59" s="127"/>
      <c r="ICV59" s="127"/>
      <c r="ICW59" s="127"/>
      <c r="ICX59" s="127"/>
      <c r="ICY59" s="127"/>
      <c r="ICZ59" s="127"/>
      <c r="IDA59" s="127"/>
      <c r="IDB59" s="127"/>
      <c r="IDC59" s="127"/>
      <c r="IDD59" s="127"/>
      <c r="IDE59" s="127"/>
      <c r="IDF59" s="127"/>
      <c r="IDG59" s="127"/>
      <c r="IDH59" s="127"/>
      <c r="IDI59" s="127"/>
      <c r="IDJ59" s="127"/>
      <c r="IDK59" s="127"/>
      <c r="IDL59" s="127"/>
      <c r="IDM59" s="127"/>
      <c r="IDN59" s="127"/>
      <c r="IDO59" s="127"/>
      <c r="IDP59" s="127"/>
      <c r="IDQ59" s="127"/>
      <c r="IDR59" s="127"/>
      <c r="IDS59" s="127"/>
      <c r="IDT59" s="127"/>
      <c r="IDU59" s="127"/>
      <c r="IDV59" s="127"/>
      <c r="IDW59" s="127"/>
      <c r="IDX59" s="127"/>
      <c r="IDY59" s="127"/>
      <c r="IDZ59" s="127"/>
      <c r="IEA59" s="127"/>
      <c r="IEB59" s="127"/>
      <c r="IEC59" s="127"/>
      <c r="IED59" s="127"/>
      <c r="IEE59" s="127"/>
      <c r="IEF59" s="127"/>
      <c r="IEG59" s="127"/>
      <c r="IEH59" s="127"/>
      <c r="IEI59" s="127"/>
      <c r="IEJ59" s="127"/>
      <c r="IEK59" s="127"/>
      <c r="IEL59" s="127"/>
      <c r="IEM59" s="127"/>
      <c r="IEN59" s="127"/>
      <c r="IEO59" s="127"/>
      <c r="IEP59" s="127"/>
      <c r="IEQ59" s="127"/>
      <c r="IER59" s="127"/>
      <c r="IES59" s="127"/>
      <c r="IET59" s="127"/>
      <c r="IEU59" s="127"/>
      <c r="IEV59" s="127"/>
      <c r="IEW59" s="127"/>
      <c r="IEX59" s="127"/>
      <c r="IEY59" s="127"/>
      <c r="IEZ59" s="127"/>
      <c r="IFA59" s="127"/>
      <c r="IFB59" s="127"/>
      <c r="IFC59" s="127"/>
      <c r="IFD59" s="127"/>
      <c r="IFE59" s="127"/>
      <c r="IFF59" s="127"/>
      <c r="IFG59" s="127"/>
      <c r="IFH59" s="127"/>
      <c r="IFI59" s="127"/>
      <c r="IFJ59" s="127"/>
      <c r="IFK59" s="127"/>
      <c r="IFL59" s="127"/>
      <c r="IFM59" s="127"/>
      <c r="IFN59" s="127"/>
      <c r="IFO59" s="127"/>
      <c r="IFP59" s="127"/>
      <c r="IFQ59" s="127"/>
      <c r="IFR59" s="127"/>
      <c r="IFS59" s="127"/>
      <c r="IFT59" s="127"/>
      <c r="IFU59" s="127"/>
      <c r="IFV59" s="127"/>
      <c r="IFW59" s="127"/>
      <c r="IFX59" s="127"/>
      <c r="IFY59" s="127"/>
      <c r="IFZ59" s="127"/>
      <c r="IGA59" s="127"/>
      <c r="IGB59" s="127"/>
      <c r="IGC59" s="127"/>
      <c r="IGD59" s="127"/>
      <c r="IGE59" s="127"/>
      <c r="IGF59" s="127"/>
      <c r="IGG59" s="127"/>
      <c r="IGH59" s="127"/>
      <c r="IGI59" s="127"/>
      <c r="IGJ59" s="127"/>
      <c r="IGK59" s="127"/>
      <c r="IGL59" s="127"/>
      <c r="IGM59" s="127"/>
      <c r="IGN59" s="127"/>
      <c r="IGO59" s="127"/>
      <c r="IGP59" s="127"/>
      <c r="IGQ59" s="127"/>
      <c r="IGR59" s="127"/>
      <c r="IGS59" s="127"/>
      <c r="IGT59" s="127"/>
      <c r="IGU59" s="127"/>
      <c r="IGV59" s="127"/>
      <c r="IGW59" s="127"/>
      <c r="IGX59" s="127"/>
      <c r="IGY59" s="127"/>
      <c r="IGZ59" s="127"/>
      <c r="IHA59" s="127"/>
      <c r="IHB59" s="127"/>
      <c r="IHC59" s="127"/>
      <c r="IHD59" s="127"/>
      <c r="IHE59" s="127"/>
      <c r="IHF59" s="127"/>
      <c r="IHG59" s="127"/>
      <c r="IHH59" s="127"/>
      <c r="IHI59" s="127"/>
      <c r="IHJ59" s="127"/>
      <c r="IHK59" s="127"/>
      <c r="IHL59" s="127"/>
      <c r="IHM59" s="127"/>
      <c r="IHN59" s="127"/>
      <c r="IHO59" s="127"/>
      <c r="IHP59" s="127"/>
      <c r="IHQ59" s="127"/>
      <c r="IHR59" s="127"/>
      <c r="IHS59" s="127"/>
      <c r="IHT59" s="127"/>
      <c r="IHU59" s="127"/>
      <c r="IHV59" s="127"/>
      <c r="IHW59" s="127"/>
      <c r="IHX59" s="127"/>
      <c r="IHY59" s="127"/>
      <c r="IHZ59" s="127"/>
      <c r="IIA59" s="127"/>
      <c r="IIB59" s="127"/>
      <c r="IIC59" s="127"/>
      <c r="IID59" s="127"/>
      <c r="IIE59" s="127"/>
      <c r="IIF59" s="127"/>
      <c r="IIG59" s="127"/>
      <c r="IIH59" s="127"/>
      <c r="III59" s="127"/>
      <c r="IIJ59" s="127"/>
      <c r="IIK59" s="127"/>
      <c r="IIL59" s="127"/>
      <c r="IIM59" s="127"/>
      <c r="IIN59" s="127"/>
      <c r="IIO59" s="127"/>
      <c r="IIP59" s="127"/>
      <c r="IIQ59" s="127"/>
      <c r="IIR59" s="127"/>
      <c r="IIS59" s="127"/>
      <c r="IIT59" s="127"/>
      <c r="IIU59" s="127"/>
      <c r="IIV59" s="127"/>
      <c r="IIW59" s="127"/>
      <c r="IIX59" s="127"/>
      <c r="IIY59" s="127"/>
      <c r="IIZ59" s="127"/>
      <c r="IJA59" s="127"/>
      <c r="IJB59" s="127"/>
      <c r="IJC59" s="127"/>
      <c r="IJD59" s="127"/>
      <c r="IJE59" s="127"/>
      <c r="IJF59" s="127"/>
      <c r="IJG59" s="127"/>
      <c r="IJH59" s="127"/>
      <c r="IJI59" s="127"/>
      <c r="IJJ59" s="127"/>
      <c r="IJK59" s="127"/>
      <c r="IJL59" s="127"/>
      <c r="IJM59" s="127"/>
      <c r="IJN59" s="127"/>
      <c r="IJO59" s="127"/>
      <c r="IJP59" s="127"/>
      <c r="IJQ59" s="127"/>
      <c r="IJR59" s="127"/>
      <c r="IJS59" s="127"/>
      <c r="IJT59" s="127"/>
      <c r="IJU59" s="127"/>
      <c r="IJV59" s="127"/>
      <c r="IJW59" s="127"/>
      <c r="IJX59" s="127"/>
      <c r="IJY59" s="127"/>
      <c r="IJZ59" s="127"/>
      <c r="IKA59" s="127"/>
      <c r="IKB59" s="127"/>
      <c r="IKC59" s="127"/>
      <c r="IKD59" s="127"/>
      <c r="IKE59" s="127"/>
      <c r="IKF59" s="127"/>
      <c r="IKG59" s="127"/>
      <c r="IKH59" s="127"/>
      <c r="IKI59" s="127"/>
      <c r="IKJ59" s="127"/>
      <c r="IKK59" s="127"/>
      <c r="IKL59" s="127"/>
      <c r="IKM59" s="127"/>
      <c r="IKN59" s="127"/>
      <c r="IKO59" s="127"/>
      <c r="IKP59" s="127"/>
      <c r="IKQ59" s="127"/>
      <c r="IKR59" s="127"/>
      <c r="IKS59" s="127"/>
      <c r="IKT59" s="127"/>
      <c r="IKU59" s="127"/>
      <c r="IKV59" s="127"/>
      <c r="IKW59" s="127"/>
      <c r="IKX59" s="127"/>
      <c r="IKY59" s="127"/>
      <c r="IKZ59" s="127"/>
      <c r="ILA59" s="127"/>
      <c r="ILB59" s="127"/>
      <c r="ILC59" s="127"/>
      <c r="ILD59" s="127"/>
      <c r="ILE59" s="127"/>
      <c r="ILF59" s="127"/>
      <c r="ILG59" s="127"/>
      <c r="ILH59" s="127"/>
      <c r="ILI59" s="127"/>
      <c r="ILJ59" s="127"/>
      <c r="ILK59" s="127"/>
      <c r="ILL59" s="127"/>
      <c r="ILM59" s="127"/>
      <c r="ILN59" s="127"/>
      <c r="ILO59" s="127"/>
      <c r="ILP59" s="127"/>
      <c r="ILQ59" s="127"/>
      <c r="ILR59" s="127"/>
      <c r="ILS59" s="127"/>
      <c r="ILT59" s="127"/>
      <c r="ILU59" s="127"/>
      <c r="ILV59" s="127"/>
      <c r="ILW59" s="127"/>
      <c r="ILX59" s="127"/>
      <c r="ILY59" s="127"/>
      <c r="ILZ59" s="127"/>
      <c r="IMA59" s="127"/>
      <c r="IMB59" s="127"/>
      <c r="IMC59" s="127"/>
      <c r="IMD59" s="127"/>
      <c r="IME59" s="127"/>
      <c r="IMF59" s="127"/>
      <c r="IMG59" s="127"/>
      <c r="IMH59" s="127"/>
      <c r="IMI59" s="127"/>
      <c r="IMJ59" s="127"/>
      <c r="IMK59" s="127"/>
      <c r="IML59" s="127"/>
      <c r="IMM59" s="127"/>
      <c r="IMN59" s="127"/>
      <c r="IMO59" s="127"/>
      <c r="IMP59" s="127"/>
      <c r="IMQ59" s="127"/>
      <c r="IMR59" s="127"/>
      <c r="IMS59" s="127"/>
      <c r="IMT59" s="127"/>
      <c r="IMU59" s="127"/>
      <c r="IMV59" s="127"/>
      <c r="IMW59" s="127"/>
      <c r="IMX59" s="127"/>
      <c r="IMY59" s="127"/>
      <c r="IMZ59" s="127"/>
      <c r="INA59" s="127"/>
      <c r="INB59" s="127"/>
      <c r="INC59" s="127"/>
      <c r="IND59" s="127"/>
      <c r="INE59" s="127"/>
      <c r="INF59" s="127"/>
      <c r="ING59" s="127"/>
      <c r="INH59" s="127"/>
      <c r="INI59" s="127"/>
      <c r="INJ59" s="127"/>
      <c r="INK59" s="127"/>
      <c r="INL59" s="127"/>
      <c r="INM59" s="127"/>
      <c r="INN59" s="127"/>
      <c r="INO59" s="127"/>
      <c r="INP59" s="127"/>
      <c r="INQ59" s="127"/>
      <c r="INR59" s="127"/>
      <c r="INS59" s="127"/>
      <c r="INT59" s="127"/>
      <c r="INU59" s="127"/>
      <c r="INV59" s="127"/>
      <c r="INW59" s="127"/>
      <c r="INX59" s="127"/>
      <c r="INY59" s="127"/>
      <c r="INZ59" s="127"/>
      <c r="IOA59" s="127"/>
      <c r="IOB59" s="127"/>
      <c r="IOC59" s="127"/>
      <c r="IOD59" s="127"/>
      <c r="IOE59" s="127"/>
      <c r="IOF59" s="127"/>
      <c r="IOG59" s="127"/>
      <c r="IOH59" s="127"/>
      <c r="IOI59" s="127"/>
      <c r="IOJ59" s="127"/>
      <c r="IOK59" s="127"/>
      <c r="IOL59" s="127"/>
      <c r="IOM59" s="127"/>
      <c r="ION59" s="127"/>
      <c r="IOO59" s="127"/>
      <c r="IOP59" s="127"/>
      <c r="IOQ59" s="127"/>
      <c r="IOR59" s="127"/>
      <c r="IOS59" s="127"/>
      <c r="IOT59" s="127"/>
      <c r="IOU59" s="127"/>
      <c r="IOV59" s="127"/>
      <c r="IOW59" s="127"/>
      <c r="IOX59" s="127"/>
      <c r="IOY59" s="127"/>
      <c r="IOZ59" s="127"/>
      <c r="IPA59" s="127"/>
      <c r="IPB59" s="127"/>
      <c r="IPC59" s="127"/>
      <c r="IPD59" s="127"/>
      <c r="IPE59" s="127"/>
      <c r="IPF59" s="127"/>
      <c r="IPG59" s="127"/>
      <c r="IPH59" s="127"/>
      <c r="IPI59" s="127"/>
      <c r="IPJ59" s="127"/>
      <c r="IPK59" s="127"/>
      <c r="IPL59" s="127"/>
      <c r="IPM59" s="127"/>
      <c r="IPN59" s="127"/>
      <c r="IPO59" s="127"/>
      <c r="IPP59" s="127"/>
      <c r="IPQ59" s="127"/>
      <c r="IPR59" s="127"/>
      <c r="IPS59" s="127"/>
      <c r="IPT59" s="127"/>
      <c r="IPU59" s="127"/>
      <c r="IPV59" s="127"/>
      <c r="IPW59" s="127"/>
      <c r="IPX59" s="127"/>
      <c r="IPY59" s="127"/>
      <c r="IPZ59" s="127"/>
      <c r="IQA59" s="127"/>
      <c r="IQB59" s="127"/>
      <c r="IQC59" s="127"/>
      <c r="IQD59" s="127"/>
      <c r="IQE59" s="127"/>
      <c r="IQF59" s="127"/>
      <c r="IQG59" s="127"/>
      <c r="IQH59" s="127"/>
      <c r="IQI59" s="127"/>
      <c r="IQJ59" s="127"/>
      <c r="IQK59" s="127"/>
      <c r="IQL59" s="127"/>
      <c r="IQM59" s="127"/>
      <c r="IQN59" s="127"/>
      <c r="IQO59" s="127"/>
      <c r="IQP59" s="127"/>
      <c r="IQQ59" s="127"/>
      <c r="IQR59" s="127"/>
      <c r="IQS59" s="127"/>
      <c r="IQT59" s="127"/>
      <c r="IQU59" s="127"/>
      <c r="IQV59" s="127"/>
      <c r="IQW59" s="127"/>
      <c r="IQX59" s="127"/>
      <c r="IQY59" s="127"/>
      <c r="IQZ59" s="127"/>
      <c r="IRA59" s="127"/>
      <c r="IRB59" s="127"/>
      <c r="IRC59" s="127"/>
      <c r="IRD59" s="127"/>
      <c r="IRE59" s="127"/>
      <c r="IRF59" s="127"/>
      <c r="IRG59" s="127"/>
      <c r="IRH59" s="127"/>
      <c r="IRI59" s="127"/>
      <c r="IRJ59" s="127"/>
      <c r="IRK59" s="127"/>
      <c r="IRL59" s="127"/>
      <c r="IRM59" s="127"/>
      <c r="IRN59" s="127"/>
      <c r="IRO59" s="127"/>
      <c r="IRP59" s="127"/>
      <c r="IRQ59" s="127"/>
      <c r="IRR59" s="127"/>
      <c r="IRS59" s="127"/>
      <c r="IRT59" s="127"/>
      <c r="IRU59" s="127"/>
      <c r="IRV59" s="127"/>
      <c r="IRW59" s="127"/>
      <c r="IRX59" s="127"/>
      <c r="IRY59" s="127"/>
      <c r="IRZ59" s="127"/>
      <c r="ISA59" s="127"/>
      <c r="ISB59" s="127"/>
      <c r="ISC59" s="127"/>
      <c r="ISD59" s="127"/>
      <c r="ISE59" s="127"/>
      <c r="ISF59" s="127"/>
      <c r="ISG59" s="127"/>
      <c r="ISH59" s="127"/>
      <c r="ISI59" s="127"/>
      <c r="ISJ59" s="127"/>
      <c r="ISK59" s="127"/>
      <c r="ISL59" s="127"/>
      <c r="ISM59" s="127"/>
      <c r="ISN59" s="127"/>
      <c r="ISO59" s="127"/>
      <c r="ISP59" s="127"/>
      <c r="ISQ59" s="127"/>
      <c r="ISR59" s="127"/>
      <c r="ISS59" s="127"/>
      <c r="IST59" s="127"/>
      <c r="ISU59" s="127"/>
      <c r="ISV59" s="127"/>
      <c r="ISW59" s="127"/>
      <c r="ISX59" s="127"/>
      <c r="ISY59" s="127"/>
      <c r="ISZ59" s="127"/>
      <c r="ITA59" s="127"/>
      <c r="ITB59" s="127"/>
      <c r="ITC59" s="127"/>
      <c r="ITD59" s="127"/>
      <c r="ITE59" s="127"/>
      <c r="ITF59" s="127"/>
      <c r="ITG59" s="127"/>
      <c r="ITH59" s="127"/>
      <c r="ITI59" s="127"/>
      <c r="ITJ59" s="127"/>
      <c r="ITK59" s="127"/>
      <c r="ITL59" s="127"/>
      <c r="ITM59" s="127"/>
      <c r="ITN59" s="127"/>
      <c r="ITO59" s="127"/>
      <c r="ITP59" s="127"/>
      <c r="ITQ59" s="127"/>
      <c r="ITR59" s="127"/>
      <c r="ITS59" s="127"/>
      <c r="ITT59" s="127"/>
      <c r="ITU59" s="127"/>
      <c r="ITV59" s="127"/>
      <c r="ITW59" s="127"/>
      <c r="ITX59" s="127"/>
      <c r="ITY59" s="127"/>
      <c r="ITZ59" s="127"/>
      <c r="IUA59" s="127"/>
      <c r="IUB59" s="127"/>
      <c r="IUC59" s="127"/>
      <c r="IUD59" s="127"/>
      <c r="IUE59" s="127"/>
      <c r="IUF59" s="127"/>
      <c r="IUG59" s="127"/>
      <c r="IUH59" s="127"/>
      <c r="IUI59" s="127"/>
      <c r="IUJ59" s="127"/>
      <c r="IUK59" s="127"/>
      <c r="IUL59" s="127"/>
      <c r="IUM59" s="127"/>
      <c r="IUN59" s="127"/>
      <c r="IUO59" s="127"/>
      <c r="IUP59" s="127"/>
      <c r="IUQ59" s="127"/>
      <c r="IUR59" s="127"/>
      <c r="IUS59" s="127"/>
      <c r="IUT59" s="127"/>
      <c r="IUU59" s="127"/>
      <c r="IUV59" s="127"/>
      <c r="IUW59" s="127"/>
      <c r="IUX59" s="127"/>
      <c r="IUY59" s="127"/>
      <c r="IUZ59" s="127"/>
      <c r="IVA59" s="127"/>
      <c r="IVB59" s="127"/>
      <c r="IVC59" s="127"/>
      <c r="IVD59" s="127"/>
      <c r="IVE59" s="127"/>
      <c r="IVF59" s="127"/>
      <c r="IVG59" s="127"/>
      <c r="IVH59" s="127"/>
      <c r="IVI59" s="127"/>
      <c r="IVJ59" s="127"/>
      <c r="IVK59" s="127"/>
      <c r="IVL59" s="127"/>
      <c r="IVM59" s="127"/>
      <c r="IVN59" s="127"/>
      <c r="IVO59" s="127"/>
      <c r="IVP59" s="127"/>
      <c r="IVQ59" s="127"/>
      <c r="IVR59" s="127"/>
      <c r="IVS59" s="127"/>
      <c r="IVT59" s="127"/>
      <c r="IVU59" s="127"/>
      <c r="IVV59" s="127"/>
      <c r="IVW59" s="127"/>
      <c r="IVX59" s="127"/>
      <c r="IVY59" s="127"/>
      <c r="IVZ59" s="127"/>
      <c r="IWA59" s="127"/>
      <c r="IWB59" s="127"/>
      <c r="IWC59" s="127"/>
      <c r="IWD59" s="127"/>
      <c r="IWE59" s="127"/>
      <c r="IWF59" s="127"/>
      <c r="IWG59" s="127"/>
      <c r="IWH59" s="127"/>
      <c r="IWI59" s="127"/>
      <c r="IWJ59" s="127"/>
      <c r="IWK59" s="127"/>
      <c r="IWL59" s="127"/>
      <c r="IWM59" s="127"/>
      <c r="IWN59" s="127"/>
      <c r="IWO59" s="127"/>
      <c r="IWP59" s="127"/>
      <c r="IWQ59" s="127"/>
      <c r="IWR59" s="127"/>
      <c r="IWS59" s="127"/>
      <c r="IWT59" s="127"/>
      <c r="IWU59" s="127"/>
      <c r="IWV59" s="127"/>
      <c r="IWW59" s="127"/>
      <c r="IWX59" s="127"/>
      <c r="IWY59" s="127"/>
      <c r="IWZ59" s="127"/>
      <c r="IXA59" s="127"/>
      <c r="IXB59" s="127"/>
      <c r="IXC59" s="127"/>
      <c r="IXD59" s="127"/>
      <c r="IXE59" s="127"/>
      <c r="IXF59" s="127"/>
      <c r="IXG59" s="127"/>
      <c r="IXH59" s="127"/>
      <c r="IXI59" s="127"/>
      <c r="IXJ59" s="127"/>
      <c r="IXK59" s="127"/>
      <c r="IXL59" s="127"/>
      <c r="IXM59" s="127"/>
      <c r="IXN59" s="127"/>
      <c r="IXO59" s="127"/>
      <c r="IXP59" s="127"/>
      <c r="IXQ59" s="127"/>
      <c r="IXR59" s="127"/>
      <c r="IXS59" s="127"/>
      <c r="IXT59" s="127"/>
      <c r="IXU59" s="127"/>
      <c r="IXV59" s="127"/>
      <c r="IXW59" s="127"/>
      <c r="IXX59" s="127"/>
      <c r="IXY59" s="127"/>
      <c r="IXZ59" s="127"/>
      <c r="IYA59" s="127"/>
      <c r="IYB59" s="127"/>
      <c r="IYC59" s="127"/>
      <c r="IYD59" s="127"/>
      <c r="IYE59" s="127"/>
      <c r="IYF59" s="127"/>
      <c r="IYG59" s="127"/>
      <c r="IYH59" s="127"/>
      <c r="IYI59" s="127"/>
      <c r="IYJ59" s="127"/>
      <c r="IYK59" s="127"/>
      <c r="IYL59" s="127"/>
      <c r="IYM59" s="127"/>
      <c r="IYN59" s="127"/>
      <c r="IYO59" s="127"/>
      <c r="IYP59" s="127"/>
      <c r="IYQ59" s="127"/>
      <c r="IYR59" s="127"/>
      <c r="IYS59" s="127"/>
      <c r="IYT59" s="127"/>
      <c r="IYU59" s="127"/>
      <c r="IYV59" s="127"/>
      <c r="IYW59" s="127"/>
      <c r="IYX59" s="127"/>
      <c r="IYY59" s="127"/>
      <c r="IYZ59" s="127"/>
      <c r="IZA59" s="127"/>
      <c r="IZB59" s="127"/>
      <c r="IZC59" s="127"/>
      <c r="IZD59" s="127"/>
      <c r="IZE59" s="127"/>
      <c r="IZF59" s="127"/>
      <c r="IZG59" s="127"/>
      <c r="IZH59" s="127"/>
      <c r="IZI59" s="127"/>
      <c r="IZJ59" s="127"/>
      <c r="IZK59" s="127"/>
      <c r="IZL59" s="127"/>
      <c r="IZM59" s="127"/>
      <c r="IZN59" s="127"/>
      <c r="IZO59" s="127"/>
      <c r="IZP59" s="127"/>
      <c r="IZQ59" s="127"/>
      <c r="IZR59" s="127"/>
      <c r="IZS59" s="127"/>
      <c r="IZT59" s="127"/>
      <c r="IZU59" s="127"/>
      <c r="IZV59" s="127"/>
      <c r="IZW59" s="127"/>
      <c r="IZX59" s="127"/>
      <c r="IZY59" s="127"/>
      <c r="IZZ59" s="127"/>
      <c r="JAA59" s="127"/>
      <c r="JAB59" s="127"/>
      <c r="JAC59" s="127"/>
      <c r="JAD59" s="127"/>
      <c r="JAE59" s="127"/>
      <c r="JAF59" s="127"/>
      <c r="JAG59" s="127"/>
      <c r="JAH59" s="127"/>
      <c r="JAI59" s="127"/>
      <c r="JAJ59" s="127"/>
      <c r="JAK59" s="127"/>
      <c r="JAL59" s="127"/>
      <c r="JAM59" s="127"/>
      <c r="JAN59" s="127"/>
      <c r="JAO59" s="127"/>
      <c r="JAP59" s="127"/>
      <c r="JAQ59" s="127"/>
      <c r="JAR59" s="127"/>
      <c r="JAS59" s="127"/>
      <c r="JAT59" s="127"/>
      <c r="JAU59" s="127"/>
      <c r="JAV59" s="127"/>
      <c r="JAW59" s="127"/>
      <c r="JAX59" s="127"/>
      <c r="JAY59" s="127"/>
      <c r="JAZ59" s="127"/>
      <c r="JBA59" s="127"/>
      <c r="JBB59" s="127"/>
      <c r="JBC59" s="127"/>
      <c r="JBD59" s="127"/>
      <c r="JBE59" s="127"/>
      <c r="JBF59" s="127"/>
      <c r="JBG59" s="127"/>
      <c r="JBH59" s="127"/>
      <c r="JBI59" s="127"/>
      <c r="JBJ59" s="127"/>
      <c r="JBK59" s="127"/>
      <c r="JBL59" s="127"/>
      <c r="JBM59" s="127"/>
      <c r="JBN59" s="127"/>
      <c r="JBO59" s="127"/>
      <c r="JBP59" s="127"/>
      <c r="JBQ59" s="127"/>
      <c r="JBR59" s="127"/>
      <c r="JBS59" s="127"/>
      <c r="JBT59" s="127"/>
      <c r="JBU59" s="127"/>
      <c r="JBV59" s="127"/>
      <c r="JBW59" s="127"/>
      <c r="JBX59" s="127"/>
      <c r="JBY59" s="127"/>
      <c r="JBZ59" s="127"/>
      <c r="JCA59" s="127"/>
      <c r="JCB59" s="127"/>
      <c r="JCC59" s="127"/>
      <c r="JCD59" s="127"/>
      <c r="JCE59" s="127"/>
      <c r="JCF59" s="127"/>
      <c r="JCG59" s="127"/>
      <c r="JCH59" s="127"/>
      <c r="JCI59" s="127"/>
      <c r="JCJ59" s="127"/>
      <c r="JCK59" s="127"/>
      <c r="JCL59" s="127"/>
      <c r="JCM59" s="127"/>
      <c r="JCN59" s="127"/>
      <c r="JCO59" s="127"/>
      <c r="JCP59" s="127"/>
      <c r="JCQ59" s="127"/>
      <c r="JCR59" s="127"/>
      <c r="JCS59" s="127"/>
      <c r="JCT59" s="127"/>
      <c r="JCU59" s="127"/>
      <c r="JCV59" s="127"/>
      <c r="JCW59" s="127"/>
      <c r="JCX59" s="127"/>
      <c r="JCY59" s="127"/>
      <c r="JCZ59" s="127"/>
      <c r="JDA59" s="127"/>
      <c r="JDB59" s="127"/>
      <c r="JDC59" s="127"/>
      <c r="JDD59" s="127"/>
      <c r="JDE59" s="127"/>
      <c r="JDF59" s="127"/>
      <c r="JDG59" s="127"/>
      <c r="JDH59" s="127"/>
      <c r="JDI59" s="127"/>
      <c r="JDJ59" s="127"/>
      <c r="JDK59" s="127"/>
      <c r="JDL59" s="127"/>
      <c r="JDM59" s="127"/>
      <c r="JDN59" s="127"/>
      <c r="JDO59" s="127"/>
      <c r="JDP59" s="127"/>
      <c r="JDQ59" s="127"/>
      <c r="JDR59" s="127"/>
      <c r="JDS59" s="127"/>
      <c r="JDT59" s="127"/>
      <c r="JDU59" s="127"/>
      <c r="JDV59" s="127"/>
      <c r="JDW59" s="127"/>
      <c r="JDX59" s="127"/>
      <c r="JDY59" s="127"/>
      <c r="JDZ59" s="127"/>
      <c r="JEA59" s="127"/>
      <c r="JEB59" s="127"/>
      <c r="JEC59" s="127"/>
      <c r="JED59" s="127"/>
      <c r="JEE59" s="127"/>
      <c r="JEF59" s="127"/>
      <c r="JEG59" s="127"/>
      <c r="JEH59" s="127"/>
      <c r="JEI59" s="127"/>
      <c r="JEJ59" s="127"/>
      <c r="JEK59" s="127"/>
      <c r="JEL59" s="127"/>
      <c r="JEM59" s="127"/>
      <c r="JEN59" s="127"/>
      <c r="JEO59" s="127"/>
      <c r="JEP59" s="127"/>
      <c r="JEQ59" s="127"/>
      <c r="JER59" s="127"/>
      <c r="JES59" s="127"/>
      <c r="JET59" s="127"/>
      <c r="JEU59" s="127"/>
      <c r="JEV59" s="127"/>
      <c r="JEW59" s="127"/>
      <c r="JEX59" s="127"/>
      <c r="JEY59" s="127"/>
      <c r="JEZ59" s="127"/>
      <c r="JFA59" s="127"/>
      <c r="JFB59" s="127"/>
      <c r="JFC59" s="127"/>
      <c r="JFD59" s="127"/>
      <c r="JFE59" s="127"/>
      <c r="JFF59" s="127"/>
      <c r="JFG59" s="127"/>
      <c r="JFH59" s="127"/>
      <c r="JFI59" s="127"/>
      <c r="JFJ59" s="127"/>
      <c r="JFK59" s="127"/>
      <c r="JFL59" s="127"/>
      <c r="JFM59" s="127"/>
      <c r="JFN59" s="127"/>
      <c r="JFO59" s="127"/>
      <c r="JFP59" s="127"/>
      <c r="JFQ59" s="127"/>
      <c r="JFR59" s="127"/>
      <c r="JFS59" s="127"/>
      <c r="JFT59" s="127"/>
      <c r="JFU59" s="127"/>
      <c r="JFV59" s="127"/>
      <c r="JFW59" s="127"/>
      <c r="JFX59" s="127"/>
      <c r="JFY59" s="127"/>
      <c r="JFZ59" s="127"/>
      <c r="JGA59" s="127"/>
      <c r="JGB59" s="127"/>
      <c r="JGC59" s="127"/>
      <c r="JGD59" s="127"/>
      <c r="JGE59" s="127"/>
      <c r="JGF59" s="127"/>
      <c r="JGG59" s="127"/>
      <c r="JGH59" s="127"/>
      <c r="JGI59" s="127"/>
      <c r="JGJ59" s="127"/>
      <c r="JGK59" s="127"/>
      <c r="JGL59" s="127"/>
      <c r="JGM59" s="127"/>
      <c r="JGN59" s="127"/>
      <c r="JGO59" s="127"/>
      <c r="JGP59" s="127"/>
      <c r="JGQ59" s="127"/>
      <c r="JGR59" s="127"/>
      <c r="JGS59" s="127"/>
      <c r="JGT59" s="127"/>
      <c r="JGU59" s="127"/>
      <c r="JGV59" s="127"/>
      <c r="JGW59" s="127"/>
      <c r="JGX59" s="127"/>
      <c r="JGY59" s="127"/>
      <c r="JGZ59" s="127"/>
      <c r="JHA59" s="127"/>
      <c r="JHB59" s="127"/>
      <c r="JHC59" s="127"/>
      <c r="JHD59" s="127"/>
      <c r="JHE59" s="127"/>
      <c r="JHF59" s="127"/>
      <c r="JHG59" s="127"/>
      <c r="JHH59" s="127"/>
      <c r="JHI59" s="127"/>
      <c r="JHJ59" s="127"/>
      <c r="JHK59" s="127"/>
      <c r="JHL59" s="127"/>
      <c r="JHM59" s="127"/>
      <c r="JHN59" s="127"/>
      <c r="JHO59" s="127"/>
      <c r="JHP59" s="127"/>
      <c r="JHQ59" s="127"/>
      <c r="JHR59" s="127"/>
      <c r="JHS59" s="127"/>
      <c r="JHT59" s="127"/>
      <c r="JHU59" s="127"/>
      <c r="JHV59" s="127"/>
      <c r="JHW59" s="127"/>
      <c r="JHX59" s="127"/>
      <c r="JHY59" s="127"/>
      <c r="JHZ59" s="127"/>
      <c r="JIA59" s="127"/>
      <c r="JIB59" s="127"/>
      <c r="JIC59" s="127"/>
      <c r="JID59" s="127"/>
      <c r="JIE59" s="127"/>
      <c r="JIF59" s="127"/>
      <c r="JIG59" s="127"/>
      <c r="JIH59" s="127"/>
      <c r="JII59" s="127"/>
      <c r="JIJ59" s="127"/>
      <c r="JIK59" s="127"/>
      <c r="JIL59" s="127"/>
      <c r="JIM59" s="127"/>
      <c r="JIN59" s="127"/>
      <c r="JIO59" s="127"/>
      <c r="JIP59" s="127"/>
      <c r="JIQ59" s="127"/>
      <c r="JIR59" s="127"/>
      <c r="JIS59" s="127"/>
      <c r="JIT59" s="127"/>
      <c r="JIU59" s="127"/>
      <c r="JIV59" s="127"/>
      <c r="JIW59" s="127"/>
      <c r="JIX59" s="127"/>
      <c r="JIY59" s="127"/>
      <c r="JIZ59" s="127"/>
      <c r="JJA59" s="127"/>
      <c r="JJB59" s="127"/>
      <c r="JJC59" s="127"/>
      <c r="JJD59" s="127"/>
      <c r="JJE59" s="127"/>
      <c r="JJF59" s="127"/>
      <c r="JJG59" s="127"/>
      <c r="JJH59" s="127"/>
      <c r="JJI59" s="127"/>
      <c r="JJJ59" s="127"/>
      <c r="JJK59" s="127"/>
      <c r="JJL59" s="127"/>
      <c r="JJM59" s="127"/>
      <c r="JJN59" s="127"/>
      <c r="JJO59" s="127"/>
      <c r="JJP59" s="127"/>
      <c r="JJQ59" s="127"/>
      <c r="JJR59" s="127"/>
      <c r="JJS59" s="127"/>
      <c r="JJT59" s="127"/>
      <c r="JJU59" s="127"/>
      <c r="JJV59" s="127"/>
      <c r="JJW59" s="127"/>
      <c r="JJX59" s="127"/>
      <c r="JJY59" s="127"/>
      <c r="JJZ59" s="127"/>
      <c r="JKA59" s="127"/>
      <c r="JKB59" s="127"/>
      <c r="JKC59" s="127"/>
      <c r="JKD59" s="127"/>
      <c r="JKE59" s="127"/>
      <c r="JKF59" s="127"/>
      <c r="JKG59" s="127"/>
      <c r="JKH59" s="127"/>
      <c r="JKI59" s="127"/>
      <c r="JKJ59" s="127"/>
      <c r="JKK59" s="127"/>
      <c r="JKL59" s="127"/>
      <c r="JKM59" s="127"/>
      <c r="JKN59" s="127"/>
      <c r="JKO59" s="127"/>
      <c r="JKP59" s="127"/>
      <c r="JKQ59" s="127"/>
      <c r="JKR59" s="127"/>
      <c r="JKS59" s="127"/>
      <c r="JKT59" s="127"/>
      <c r="JKU59" s="127"/>
      <c r="JKV59" s="127"/>
      <c r="JKW59" s="127"/>
      <c r="JKX59" s="127"/>
      <c r="JKY59" s="127"/>
      <c r="JKZ59" s="127"/>
      <c r="JLA59" s="127"/>
      <c r="JLB59" s="127"/>
      <c r="JLC59" s="127"/>
      <c r="JLD59" s="127"/>
      <c r="JLE59" s="127"/>
      <c r="JLF59" s="127"/>
      <c r="JLG59" s="127"/>
      <c r="JLH59" s="127"/>
      <c r="JLI59" s="127"/>
      <c r="JLJ59" s="127"/>
      <c r="JLK59" s="127"/>
      <c r="JLL59" s="127"/>
      <c r="JLM59" s="127"/>
      <c r="JLN59" s="127"/>
      <c r="JLO59" s="127"/>
      <c r="JLP59" s="127"/>
      <c r="JLQ59" s="127"/>
      <c r="JLR59" s="127"/>
      <c r="JLS59" s="127"/>
      <c r="JLT59" s="127"/>
      <c r="JLU59" s="127"/>
      <c r="JLV59" s="127"/>
      <c r="JLW59" s="127"/>
      <c r="JLX59" s="127"/>
      <c r="JLY59" s="127"/>
      <c r="JLZ59" s="127"/>
      <c r="JMA59" s="127"/>
      <c r="JMB59" s="127"/>
      <c r="JMC59" s="127"/>
      <c r="JMD59" s="127"/>
      <c r="JME59" s="127"/>
      <c r="JMF59" s="127"/>
      <c r="JMG59" s="127"/>
      <c r="JMH59" s="127"/>
      <c r="JMI59" s="127"/>
      <c r="JMJ59" s="127"/>
      <c r="JMK59" s="127"/>
      <c r="JML59" s="127"/>
      <c r="JMM59" s="127"/>
      <c r="JMN59" s="127"/>
      <c r="JMO59" s="127"/>
      <c r="JMP59" s="127"/>
      <c r="JMQ59" s="127"/>
      <c r="JMR59" s="127"/>
      <c r="JMS59" s="127"/>
      <c r="JMT59" s="127"/>
      <c r="JMU59" s="127"/>
      <c r="JMV59" s="127"/>
      <c r="JMW59" s="127"/>
      <c r="JMX59" s="127"/>
      <c r="JMY59" s="127"/>
      <c r="JMZ59" s="127"/>
      <c r="JNA59" s="127"/>
      <c r="JNB59" s="127"/>
      <c r="JNC59" s="127"/>
      <c r="JND59" s="127"/>
      <c r="JNE59" s="127"/>
      <c r="JNF59" s="127"/>
      <c r="JNG59" s="127"/>
      <c r="JNH59" s="127"/>
      <c r="JNI59" s="127"/>
      <c r="JNJ59" s="127"/>
      <c r="JNK59" s="127"/>
      <c r="JNL59" s="127"/>
      <c r="JNM59" s="127"/>
      <c r="JNN59" s="127"/>
      <c r="JNO59" s="127"/>
      <c r="JNP59" s="127"/>
      <c r="JNQ59" s="127"/>
      <c r="JNR59" s="127"/>
      <c r="JNS59" s="127"/>
      <c r="JNT59" s="127"/>
      <c r="JNU59" s="127"/>
      <c r="JNV59" s="127"/>
      <c r="JNW59" s="127"/>
      <c r="JNX59" s="127"/>
      <c r="JNY59" s="127"/>
      <c r="JNZ59" s="127"/>
      <c r="JOA59" s="127"/>
      <c r="JOB59" s="127"/>
      <c r="JOC59" s="127"/>
      <c r="JOD59" s="127"/>
      <c r="JOE59" s="127"/>
      <c r="JOF59" s="127"/>
      <c r="JOG59" s="127"/>
      <c r="JOH59" s="127"/>
      <c r="JOI59" s="127"/>
      <c r="JOJ59" s="127"/>
      <c r="JOK59" s="127"/>
      <c r="JOL59" s="127"/>
      <c r="JOM59" s="127"/>
      <c r="JON59" s="127"/>
      <c r="JOO59" s="127"/>
      <c r="JOP59" s="127"/>
      <c r="JOQ59" s="127"/>
      <c r="JOR59" s="127"/>
      <c r="JOS59" s="127"/>
      <c r="JOT59" s="127"/>
      <c r="JOU59" s="127"/>
      <c r="JOV59" s="127"/>
      <c r="JOW59" s="127"/>
      <c r="JOX59" s="127"/>
      <c r="JOY59" s="127"/>
      <c r="JOZ59" s="127"/>
      <c r="JPA59" s="127"/>
      <c r="JPB59" s="127"/>
      <c r="JPC59" s="127"/>
      <c r="JPD59" s="127"/>
      <c r="JPE59" s="127"/>
      <c r="JPF59" s="127"/>
      <c r="JPG59" s="127"/>
      <c r="JPH59" s="127"/>
      <c r="JPI59" s="127"/>
      <c r="JPJ59" s="127"/>
      <c r="JPK59" s="127"/>
      <c r="JPL59" s="127"/>
      <c r="JPM59" s="127"/>
      <c r="JPN59" s="127"/>
      <c r="JPO59" s="127"/>
      <c r="JPP59" s="127"/>
      <c r="JPQ59" s="127"/>
      <c r="JPR59" s="127"/>
      <c r="JPS59" s="127"/>
      <c r="JPT59" s="127"/>
      <c r="JPU59" s="127"/>
      <c r="JPV59" s="127"/>
      <c r="JPW59" s="127"/>
      <c r="JPX59" s="127"/>
      <c r="JPY59" s="127"/>
      <c r="JPZ59" s="127"/>
      <c r="JQA59" s="127"/>
      <c r="JQB59" s="127"/>
      <c r="JQC59" s="127"/>
      <c r="JQD59" s="127"/>
      <c r="JQE59" s="127"/>
      <c r="JQF59" s="127"/>
      <c r="JQG59" s="127"/>
      <c r="JQH59" s="127"/>
      <c r="JQI59" s="127"/>
      <c r="JQJ59" s="127"/>
      <c r="JQK59" s="127"/>
      <c r="JQL59" s="127"/>
      <c r="JQM59" s="127"/>
      <c r="JQN59" s="127"/>
      <c r="JQO59" s="127"/>
      <c r="JQP59" s="127"/>
      <c r="JQQ59" s="127"/>
      <c r="JQR59" s="127"/>
      <c r="JQS59" s="127"/>
      <c r="JQT59" s="127"/>
      <c r="JQU59" s="127"/>
      <c r="JQV59" s="127"/>
      <c r="JQW59" s="127"/>
      <c r="JQX59" s="127"/>
      <c r="JQY59" s="127"/>
      <c r="JQZ59" s="127"/>
      <c r="JRA59" s="127"/>
      <c r="JRB59" s="127"/>
      <c r="JRC59" s="127"/>
      <c r="JRD59" s="127"/>
      <c r="JRE59" s="127"/>
      <c r="JRF59" s="127"/>
      <c r="JRG59" s="127"/>
      <c r="JRH59" s="127"/>
      <c r="JRI59" s="127"/>
      <c r="JRJ59" s="127"/>
      <c r="JRK59" s="127"/>
      <c r="JRL59" s="127"/>
      <c r="JRM59" s="127"/>
      <c r="JRN59" s="127"/>
      <c r="JRO59" s="127"/>
      <c r="JRP59" s="127"/>
      <c r="JRQ59" s="127"/>
      <c r="JRR59" s="127"/>
      <c r="JRS59" s="127"/>
      <c r="JRT59" s="127"/>
      <c r="JRU59" s="127"/>
      <c r="JRV59" s="127"/>
      <c r="JRW59" s="127"/>
      <c r="JRX59" s="127"/>
      <c r="JRY59" s="127"/>
      <c r="JRZ59" s="127"/>
      <c r="JSA59" s="127"/>
      <c r="JSB59" s="127"/>
      <c r="JSC59" s="127"/>
      <c r="JSD59" s="127"/>
      <c r="JSE59" s="127"/>
      <c r="JSF59" s="127"/>
      <c r="JSG59" s="127"/>
      <c r="JSH59" s="127"/>
      <c r="JSI59" s="127"/>
      <c r="JSJ59" s="127"/>
      <c r="JSK59" s="127"/>
      <c r="JSL59" s="127"/>
      <c r="JSM59" s="127"/>
      <c r="JSN59" s="127"/>
      <c r="JSO59" s="127"/>
      <c r="JSP59" s="127"/>
      <c r="JSQ59" s="127"/>
      <c r="JSR59" s="127"/>
      <c r="JSS59" s="127"/>
      <c r="JST59" s="127"/>
      <c r="JSU59" s="127"/>
      <c r="JSV59" s="127"/>
      <c r="JSW59" s="127"/>
      <c r="JSX59" s="127"/>
      <c r="JSY59" s="127"/>
      <c r="JSZ59" s="127"/>
      <c r="JTA59" s="127"/>
      <c r="JTB59" s="127"/>
      <c r="JTC59" s="127"/>
      <c r="JTD59" s="127"/>
      <c r="JTE59" s="127"/>
      <c r="JTF59" s="127"/>
      <c r="JTG59" s="127"/>
      <c r="JTH59" s="127"/>
      <c r="JTI59" s="127"/>
      <c r="JTJ59" s="127"/>
      <c r="JTK59" s="127"/>
      <c r="JTL59" s="127"/>
      <c r="JTM59" s="127"/>
      <c r="JTN59" s="127"/>
      <c r="JTO59" s="127"/>
      <c r="JTP59" s="127"/>
      <c r="JTQ59" s="127"/>
      <c r="JTR59" s="127"/>
      <c r="JTS59" s="127"/>
      <c r="JTT59" s="127"/>
      <c r="JTU59" s="127"/>
      <c r="JTV59" s="127"/>
      <c r="JTW59" s="127"/>
      <c r="JTX59" s="127"/>
      <c r="JTY59" s="127"/>
      <c r="JTZ59" s="127"/>
      <c r="JUA59" s="127"/>
      <c r="JUB59" s="127"/>
      <c r="JUC59" s="127"/>
      <c r="JUD59" s="127"/>
      <c r="JUE59" s="127"/>
      <c r="JUF59" s="127"/>
      <c r="JUG59" s="127"/>
      <c r="JUH59" s="127"/>
      <c r="JUI59" s="127"/>
      <c r="JUJ59" s="127"/>
      <c r="JUK59" s="127"/>
      <c r="JUL59" s="127"/>
      <c r="JUM59" s="127"/>
      <c r="JUN59" s="127"/>
      <c r="JUO59" s="127"/>
      <c r="JUP59" s="127"/>
      <c r="JUQ59" s="127"/>
      <c r="JUR59" s="127"/>
      <c r="JUS59" s="127"/>
      <c r="JUT59" s="127"/>
      <c r="JUU59" s="127"/>
      <c r="JUV59" s="127"/>
      <c r="JUW59" s="127"/>
      <c r="JUX59" s="127"/>
      <c r="JUY59" s="127"/>
      <c r="JUZ59" s="127"/>
      <c r="JVA59" s="127"/>
      <c r="JVB59" s="127"/>
      <c r="JVC59" s="127"/>
      <c r="JVD59" s="127"/>
      <c r="JVE59" s="127"/>
      <c r="JVF59" s="127"/>
      <c r="JVG59" s="127"/>
      <c r="JVH59" s="127"/>
      <c r="JVI59" s="127"/>
      <c r="JVJ59" s="127"/>
      <c r="JVK59" s="127"/>
      <c r="JVL59" s="127"/>
      <c r="JVM59" s="127"/>
      <c r="JVN59" s="127"/>
      <c r="JVO59" s="127"/>
      <c r="JVP59" s="127"/>
      <c r="JVQ59" s="127"/>
      <c r="JVR59" s="127"/>
      <c r="JVS59" s="127"/>
      <c r="JVT59" s="127"/>
      <c r="JVU59" s="127"/>
      <c r="JVV59" s="127"/>
      <c r="JVW59" s="127"/>
      <c r="JVX59" s="127"/>
      <c r="JVY59" s="127"/>
      <c r="JVZ59" s="127"/>
      <c r="JWA59" s="127"/>
      <c r="JWB59" s="127"/>
      <c r="JWC59" s="127"/>
      <c r="JWD59" s="127"/>
      <c r="JWE59" s="127"/>
      <c r="JWF59" s="127"/>
      <c r="JWG59" s="127"/>
      <c r="JWH59" s="127"/>
      <c r="JWI59" s="127"/>
      <c r="JWJ59" s="127"/>
      <c r="JWK59" s="127"/>
      <c r="JWL59" s="127"/>
      <c r="JWM59" s="127"/>
      <c r="JWN59" s="127"/>
      <c r="JWO59" s="127"/>
      <c r="JWP59" s="127"/>
      <c r="JWQ59" s="127"/>
      <c r="JWR59" s="127"/>
      <c r="JWS59" s="127"/>
      <c r="JWT59" s="127"/>
      <c r="JWU59" s="127"/>
      <c r="JWV59" s="127"/>
      <c r="JWW59" s="127"/>
      <c r="JWX59" s="127"/>
      <c r="JWY59" s="127"/>
      <c r="JWZ59" s="127"/>
      <c r="JXA59" s="127"/>
      <c r="JXB59" s="127"/>
      <c r="JXC59" s="127"/>
      <c r="JXD59" s="127"/>
      <c r="JXE59" s="127"/>
      <c r="JXF59" s="127"/>
      <c r="JXG59" s="127"/>
      <c r="JXH59" s="127"/>
      <c r="JXI59" s="127"/>
      <c r="JXJ59" s="127"/>
      <c r="JXK59" s="127"/>
      <c r="JXL59" s="127"/>
      <c r="JXM59" s="127"/>
      <c r="JXN59" s="127"/>
      <c r="JXO59" s="127"/>
      <c r="JXP59" s="127"/>
      <c r="JXQ59" s="127"/>
      <c r="JXR59" s="127"/>
      <c r="JXS59" s="127"/>
      <c r="JXT59" s="127"/>
      <c r="JXU59" s="127"/>
      <c r="JXV59" s="127"/>
      <c r="JXW59" s="127"/>
      <c r="JXX59" s="127"/>
      <c r="JXY59" s="127"/>
      <c r="JXZ59" s="127"/>
      <c r="JYA59" s="127"/>
      <c r="JYB59" s="127"/>
      <c r="JYC59" s="127"/>
      <c r="JYD59" s="127"/>
      <c r="JYE59" s="127"/>
      <c r="JYF59" s="127"/>
      <c r="JYG59" s="127"/>
      <c r="JYH59" s="127"/>
      <c r="JYI59" s="127"/>
      <c r="JYJ59" s="127"/>
      <c r="JYK59" s="127"/>
      <c r="JYL59" s="127"/>
      <c r="JYM59" s="127"/>
      <c r="JYN59" s="127"/>
      <c r="JYO59" s="127"/>
      <c r="JYP59" s="127"/>
      <c r="JYQ59" s="127"/>
      <c r="JYR59" s="127"/>
      <c r="JYS59" s="127"/>
      <c r="JYT59" s="127"/>
      <c r="JYU59" s="127"/>
      <c r="JYV59" s="127"/>
      <c r="JYW59" s="127"/>
      <c r="JYX59" s="127"/>
      <c r="JYY59" s="127"/>
      <c r="JYZ59" s="127"/>
      <c r="JZA59" s="127"/>
      <c r="JZB59" s="127"/>
      <c r="JZC59" s="127"/>
      <c r="JZD59" s="127"/>
      <c r="JZE59" s="127"/>
      <c r="JZF59" s="127"/>
      <c r="JZG59" s="127"/>
      <c r="JZH59" s="127"/>
      <c r="JZI59" s="127"/>
      <c r="JZJ59" s="127"/>
      <c r="JZK59" s="127"/>
      <c r="JZL59" s="127"/>
      <c r="JZM59" s="127"/>
      <c r="JZN59" s="127"/>
      <c r="JZO59" s="127"/>
      <c r="JZP59" s="127"/>
      <c r="JZQ59" s="127"/>
      <c r="JZR59" s="127"/>
      <c r="JZS59" s="127"/>
      <c r="JZT59" s="127"/>
      <c r="JZU59" s="127"/>
      <c r="JZV59" s="127"/>
      <c r="JZW59" s="127"/>
      <c r="JZX59" s="127"/>
      <c r="JZY59" s="127"/>
      <c r="JZZ59" s="127"/>
      <c r="KAA59" s="127"/>
      <c r="KAB59" s="127"/>
      <c r="KAC59" s="127"/>
      <c r="KAD59" s="127"/>
      <c r="KAE59" s="127"/>
      <c r="KAF59" s="127"/>
      <c r="KAG59" s="127"/>
      <c r="KAH59" s="127"/>
      <c r="KAI59" s="127"/>
      <c r="KAJ59" s="127"/>
      <c r="KAK59" s="127"/>
      <c r="KAL59" s="127"/>
      <c r="KAM59" s="127"/>
      <c r="KAN59" s="127"/>
      <c r="KAO59" s="127"/>
      <c r="KAP59" s="127"/>
      <c r="KAQ59" s="127"/>
      <c r="KAR59" s="127"/>
      <c r="KAS59" s="127"/>
      <c r="KAT59" s="127"/>
      <c r="KAU59" s="127"/>
      <c r="KAV59" s="127"/>
      <c r="KAW59" s="127"/>
      <c r="KAX59" s="127"/>
      <c r="KAY59" s="127"/>
      <c r="KAZ59" s="127"/>
      <c r="KBA59" s="127"/>
      <c r="KBB59" s="127"/>
      <c r="KBC59" s="127"/>
      <c r="KBD59" s="127"/>
      <c r="KBE59" s="127"/>
      <c r="KBF59" s="127"/>
      <c r="KBG59" s="127"/>
      <c r="KBH59" s="127"/>
      <c r="KBI59" s="127"/>
      <c r="KBJ59" s="127"/>
      <c r="KBK59" s="127"/>
      <c r="KBL59" s="127"/>
      <c r="KBM59" s="127"/>
      <c r="KBN59" s="127"/>
      <c r="KBO59" s="127"/>
      <c r="KBP59" s="127"/>
      <c r="KBQ59" s="127"/>
      <c r="KBR59" s="127"/>
      <c r="KBS59" s="127"/>
      <c r="KBT59" s="127"/>
      <c r="KBU59" s="127"/>
      <c r="KBV59" s="127"/>
      <c r="KBW59" s="127"/>
      <c r="KBX59" s="127"/>
      <c r="KBY59" s="127"/>
      <c r="KBZ59" s="127"/>
      <c r="KCA59" s="127"/>
      <c r="KCB59" s="127"/>
      <c r="KCC59" s="127"/>
      <c r="KCD59" s="127"/>
      <c r="KCE59" s="127"/>
      <c r="KCF59" s="127"/>
      <c r="KCG59" s="127"/>
      <c r="KCH59" s="127"/>
      <c r="KCI59" s="127"/>
      <c r="KCJ59" s="127"/>
      <c r="KCK59" s="127"/>
      <c r="KCL59" s="127"/>
      <c r="KCM59" s="127"/>
      <c r="KCN59" s="127"/>
      <c r="KCO59" s="127"/>
      <c r="KCP59" s="127"/>
      <c r="KCQ59" s="127"/>
      <c r="KCR59" s="127"/>
      <c r="KCS59" s="127"/>
      <c r="KCT59" s="127"/>
      <c r="KCU59" s="127"/>
      <c r="KCV59" s="127"/>
      <c r="KCW59" s="127"/>
      <c r="KCX59" s="127"/>
      <c r="KCY59" s="127"/>
      <c r="KCZ59" s="127"/>
      <c r="KDA59" s="127"/>
      <c r="KDB59" s="127"/>
      <c r="KDC59" s="127"/>
      <c r="KDD59" s="127"/>
      <c r="KDE59" s="127"/>
      <c r="KDF59" s="127"/>
      <c r="KDG59" s="127"/>
      <c r="KDH59" s="127"/>
      <c r="KDI59" s="127"/>
      <c r="KDJ59" s="127"/>
      <c r="KDK59" s="127"/>
      <c r="KDL59" s="127"/>
      <c r="KDM59" s="127"/>
      <c r="KDN59" s="127"/>
      <c r="KDO59" s="127"/>
      <c r="KDP59" s="127"/>
      <c r="KDQ59" s="127"/>
      <c r="KDR59" s="127"/>
      <c r="KDS59" s="127"/>
      <c r="KDT59" s="127"/>
      <c r="KDU59" s="127"/>
      <c r="KDV59" s="127"/>
      <c r="KDW59" s="127"/>
      <c r="KDX59" s="127"/>
      <c r="KDY59" s="127"/>
      <c r="KDZ59" s="127"/>
      <c r="KEA59" s="127"/>
      <c r="KEB59" s="127"/>
      <c r="KEC59" s="127"/>
      <c r="KED59" s="127"/>
      <c r="KEE59" s="127"/>
      <c r="KEF59" s="127"/>
      <c r="KEG59" s="127"/>
      <c r="KEH59" s="127"/>
      <c r="KEI59" s="127"/>
      <c r="KEJ59" s="127"/>
      <c r="KEK59" s="127"/>
      <c r="KEL59" s="127"/>
      <c r="KEM59" s="127"/>
      <c r="KEN59" s="127"/>
      <c r="KEO59" s="127"/>
      <c r="KEP59" s="127"/>
      <c r="KEQ59" s="127"/>
      <c r="KER59" s="127"/>
      <c r="KES59" s="127"/>
      <c r="KET59" s="127"/>
      <c r="KEU59" s="127"/>
      <c r="KEV59" s="127"/>
      <c r="KEW59" s="127"/>
      <c r="KEX59" s="127"/>
      <c r="KEY59" s="127"/>
      <c r="KEZ59" s="127"/>
      <c r="KFA59" s="127"/>
      <c r="KFB59" s="127"/>
      <c r="KFC59" s="127"/>
      <c r="KFD59" s="127"/>
      <c r="KFE59" s="127"/>
      <c r="KFF59" s="127"/>
      <c r="KFG59" s="127"/>
      <c r="KFH59" s="127"/>
      <c r="KFI59" s="127"/>
      <c r="KFJ59" s="127"/>
      <c r="KFK59" s="127"/>
      <c r="KFL59" s="127"/>
      <c r="KFM59" s="127"/>
      <c r="KFN59" s="127"/>
      <c r="KFO59" s="127"/>
      <c r="KFP59" s="127"/>
      <c r="KFQ59" s="127"/>
      <c r="KFR59" s="127"/>
      <c r="KFS59" s="127"/>
      <c r="KFT59" s="127"/>
      <c r="KFU59" s="127"/>
      <c r="KFV59" s="127"/>
      <c r="KFW59" s="127"/>
      <c r="KFX59" s="127"/>
      <c r="KFY59" s="127"/>
      <c r="KFZ59" s="127"/>
      <c r="KGA59" s="127"/>
      <c r="KGB59" s="127"/>
      <c r="KGC59" s="127"/>
      <c r="KGD59" s="127"/>
      <c r="KGE59" s="127"/>
      <c r="KGF59" s="127"/>
      <c r="KGG59" s="127"/>
      <c r="KGH59" s="127"/>
      <c r="KGI59" s="127"/>
      <c r="KGJ59" s="127"/>
      <c r="KGK59" s="127"/>
      <c r="KGL59" s="127"/>
      <c r="KGM59" s="127"/>
      <c r="KGN59" s="127"/>
      <c r="KGO59" s="127"/>
      <c r="KGP59" s="127"/>
      <c r="KGQ59" s="127"/>
      <c r="KGR59" s="127"/>
      <c r="KGS59" s="127"/>
      <c r="KGT59" s="127"/>
      <c r="KGU59" s="127"/>
      <c r="KGV59" s="127"/>
      <c r="KGW59" s="127"/>
      <c r="KGX59" s="127"/>
      <c r="KGY59" s="127"/>
      <c r="KGZ59" s="127"/>
      <c r="KHA59" s="127"/>
      <c r="KHB59" s="127"/>
      <c r="KHC59" s="127"/>
      <c r="KHD59" s="127"/>
      <c r="KHE59" s="127"/>
      <c r="KHF59" s="127"/>
      <c r="KHG59" s="127"/>
      <c r="KHH59" s="127"/>
      <c r="KHI59" s="127"/>
      <c r="KHJ59" s="127"/>
      <c r="KHK59" s="127"/>
      <c r="KHL59" s="127"/>
      <c r="KHM59" s="127"/>
      <c r="KHN59" s="127"/>
      <c r="KHO59" s="127"/>
      <c r="KHP59" s="127"/>
      <c r="KHQ59" s="127"/>
      <c r="KHR59" s="127"/>
      <c r="KHS59" s="127"/>
      <c r="KHT59" s="127"/>
      <c r="KHU59" s="127"/>
      <c r="KHV59" s="127"/>
      <c r="KHW59" s="127"/>
      <c r="KHX59" s="127"/>
      <c r="KHY59" s="127"/>
      <c r="KHZ59" s="127"/>
      <c r="KIA59" s="127"/>
      <c r="KIB59" s="127"/>
      <c r="KIC59" s="127"/>
      <c r="KID59" s="127"/>
      <c r="KIE59" s="127"/>
      <c r="KIF59" s="127"/>
      <c r="KIG59" s="127"/>
      <c r="KIH59" s="127"/>
      <c r="KII59" s="127"/>
      <c r="KIJ59" s="127"/>
      <c r="KIK59" s="127"/>
      <c r="KIL59" s="127"/>
      <c r="KIM59" s="127"/>
      <c r="KIN59" s="127"/>
      <c r="KIO59" s="127"/>
      <c r="KIP59" s="127"/>
      <c r="KIQ59" s="127"/>
      <c r="KIR59" s="127"/>
      <c r="KIS59" s="127"/>
      <c r="KIT59" s="127"/>
      <c r="KIU59" s="127"/>
      <c r="KIV59" s="127"/>
      <c r="KIW59" s="127"/>
      <c r="KIX59" s="127"/>
      <c r="KIY59" s="127"/>
      <c r="KIZ59" s="127"/>
      <c r="KJA59" s="127"/>
      <c r="KJB59" s="127"/>
      <c r="KJC59" s="127"/>
      <c r="KJD59" s="127"/>
      <c r="KJE59" s="127"/>
      <c r="KJF59" s="127"/>
      <c r="KJG59" s="127"/>
      <c r="KJH59" s="127"/>
      <c r="KJI59" s="127"/>
      <c r="KJJ59" s="127"/>
      <c r="KJK59" s="127"/>
      <c r="KJL59" s="127"/>
      <c r="KJM59" s="127"/>
      <c r="KJN59" s="127"/>
      <c r="KJO59" s="127"/>
      <c r="KJP59" s="127"/>
      <c r="KJQ59" s="127"/>
      <c r="KJR59" s="127"/>
      <c r="KJS59" s="127"/>
      <c r="KJT59" s="127"/>
      <c r="KJU59" s="127"/>
      <c r="KJV59" s="127"/>
      <c r="KJW59" s="127"/>
      <c r="KJX59" s="127"/>
      <c r="KJY59" s="127"/>
      <c r="KJZ59" s="127"/>
      <c r="KKA59" s="127"/>
      <c r="KKB59" s="127"/>
      <c r="KKC59" s="127"/>
      <c r="KKD59" s="127"/>
      <c r="KKE59" s="127"/>
      <c r="KKF59" s="127"/>
      <c r="KKG59" s="127"/>
      <c r="KKH59" s="127"/>
      <c r="KKI59" s="127"/>
      <c r="KKJ59" s="127"/>
      <c r="KKK59" s="127"/>
      <c r="KKL59" s="127"/>
      <c r="KKM59" s="127"/>
      <c r="KKN59" s="127"/>
      <c r="KKO59" s="127"/>
      <c r="KKP59" s="127"/>
      <c r="KKQ59" s="127"/>
      <c r="KKR59" s="127"/>
      <c r="KKS59" s="127"/>
      <c r="KKT59" s="127"/>
      <c r="KKU59" s="127"/>
      <c r="KKV59" s="127"/>
      <c r="KKW59" s="127"/>
      <c r="KKX59" s="127"/>
      <c r="KKY59" s="127"/>
      <c r="KKZ59" s="127"/>
      <c r="KLA59" s="127"/>
      <c r="KLB59" s="127"/>
      <c r="KLC59" s="127"/>
      <c r="KLD59" s="127"/>
      <c r="KLE59" s="127"/>
      <c r="KLF59" s="127"/>
      <c r="KLG59" s="127"/>
      <c r="KLH59" s="127"/>
      <c r="KLI59" s="127"/>
      <c r="KLJ59" s="127"/>
      <c r="KLK59" s="127"/>
      <c r="KLL59" s="127"/>
      <c r="KLM59" s="127"/>
      <c r="KLN59" s="127"/>
      <c r="KLO59" s="127"/>
      <c r="KLP59" s="127"/>
      <c r="KLQ59" s="127"/>
      <c r="KLR59" s="127"/>
      <c r="KLS59" s="127"/>
      <c r="KLT59" s="127"/>
      <c r="KLU59" s="127"/>
      <c r="KLV59" s="127"/>
      <c r="KLW59" s="127"/>
      <c r="KLX59" s="127"/>
      <c r="KLY59" s="127"/>
      <c r="KLZ59" s="127"/>
      <c r="KMA59" s="127"/>
      <c r="KMB59" s="127"/>
      <c r="KMC59" s="127"/>
      <c r="KMD59" s="127"/>
      <c r="KME59" s="127"/>
      <c r="KMF59" s="127"/>
      <c r="KMG59" s="127"/>
      <c r="KMH59" s="127"/>
      <c r="KMI59" s="127"/>
      <c r="KMJ59" s="127"/>
      <c r="KMK59" s="127"/>
      <c r="KML59" s="127"/>
      <c r="KMM59" s="127"/>
      <c r="KMN59" s="127"/>
      <c r="KMO59" s="127"/>
      <c r="KMP59" s="127"/>
      <c r="KMQ59" s="127"/>
      <c r="KMR59" s="127"/>
      <c r="KMS59" s="127"/>
      <c r="KMT59" s="127"/>
      <c r="KMU59" s="127"/>
      <c r="KMV59" s="127"/>
      <c r="KMW59" s="127"/>
      <c r="KMX59" s="127"/>
      <c r="KMY59" s="127"/>
      <c r="KMZ59" s="127"/>
      <c r="KNA59" s="127"/>
      <c r="KNB59" s="127"/>
      <c r="KNC59" s="127"/>
      <c r="KND59" s="127"/>
      <c r="KNE59" s="127"/>
      <c r="KNF59" s="127"/>
      <c r="KNG59" s="127"/>
      <c r="KNH59" s="127"/>
      <c r="KNI59" s="127"/>
      <c r="KNJ59" s="127"/>
      <c r="KNK59" s="127"/>
      <c r="KNL59" s="127"/>
      <c r="KNM59" s="127"/>
      <c r="KNN59" s="127"/>
      <c r="KNO59" s="127"/>
      <c r="KNP59" s="127"/>
      <c r="KNQ59" s="127"/>
      <c r="KNR59" s="127"/>
      <c r="KNS59" s="127"/>
      <c r="KNT59" s="127"/>
      <c r="KNU59" s="127"/>
      <c r="KNV59" s="127"/>
      <c r="KNW59" s="127"/>
      <c r="KNX59" s="127"/>
      <c r="KNY59" s="127"/>
      <c r="KNZ59" s="127"/>
      <c r="KOA59" s="127"/>
      <c r="KOB59" s="127"/>
      <c r="KOC59" s="127"/>
      <c r="KOD59" s="127"/>
      <c r="KOE59" s="127"/>
      <c r="KOF59" s="127"/>
      <c r="KOG59" s="127"/>
      <c r="KOH59" s="127"/>
      <c r="KOI59" s="127"/>
      <c r="KOJ59" s="127"/>
      <c r="KOK59" s="127"/>
      <c r="KOL59" s="127"/>
      <c r="KOM59" s="127"/>
      <c r="KON59" s="127"/>
      <c r="KOO59" s="127"/>
      <c r="KOP59" s="127"/>
      <c r="KOQ59" s="127"/>
      <c r="KOR59" s="127"/>
      <c r="KOS59" s="127"/>
      <c r="KOT59" s="127"/>
      <c r="KOU59" s="127"/>
      <c r="KOV59" s="127"/>
      <c r="KOW59" s="127"/>
      <c r="KOX59" s="127"/>
      <c r="KOY59" s="127"/>
      <c r="KOZ59" s="127"/>
      <c r="KPA59" s="127"/>
      <c r="KPB59" s="127"/>
      <c r="KPC59" s="127"/>
      <c r="KPD59" s="127"/>
      <c r="KPE59" s="127"/>
      <c r="KPF59" s="127"/>
      <c r="KPG59" s="127"/>
      <c r="KPH59" s="127"/>
      <c r="KPI59" s="127"/>
      <c r="KPJ59" s="127"/>
      <c r="KPK59" s="127"/>
      <c r="KPL59" s="127"/>
      <c r="KPM59" s="127"/>
      <c r="KPN59" s="127"/>
      <c r="KPO59" s="127"/>
      <c r="KPP59" s="127"/>
      <c r="KPQ59" s="127"/>
      <c r="KPR59" s="127"/>
      <c r="KPS59" s="127"/>
      <c r="KPT59" s="127"/>
      <c r="KPU59" s="127"/>
      <c r="KPV59" s="127"/>
      <c r="KPW59" s="127"/>
      <c r="KPX59" s="127"/>
      <c r="KPY59" s="127"/>
      <c r="KPZ59" s="127"/>
      <c r="KQA59" s="127"/>
      <c r="KQB59" s="127"/>
      <c r="KQC59" s="127"/>
      <c r="KQD59" s="127"/>
      <c r="KQE59" s="127"/>
      <c r="KQF59" s="127"/>
      <c r="KQG59" s="127"/>
      <c r="KQH59" s="127"/>
      <c r="KQI59" s="127"/>
      <c r="KQJ59" s="127"/>
      <c r="KQK59" s="127"/>
      <c r="KQL59" s="127"/>
      <c r="KQM59" s="127"/>
      <c r="KQN59" s="127"/>
      <c r="KQO59" s="127"/>
      <c r="KQP59" s="127"/>
      <c r="KQQ59" s="127"/>
      <c r="KQR59" s="127"/>
      <c r="KQS59" s="127"/>
      <c r="KQT59" s="127"/>
      <c r="KQU59" s="127"/>
      <c r="KQV59" s="127"/>
      <c r="KQW59" s="127"/>
      <c r="KQX59" s="127"/>
      <c r="KQY59" s="127"/>
      <c r="KQZ59" s="127"/>
      <c r="KRA59" s="127"/>
      <c r="KRB59" s="127"/>
      <c r="KRC59" s="127"/>
      <c r="KRD59" s="127"/>
      <c r="KRE59" s="127"/>
      <c r="KRF59" s="127"/>
      <c r="KRG59" s="127"/>
      <c r="KRH59" s="127"/>
      <c r="KRI59" s="127"/>
      <c r="KRJ59" s="127"/>
      <c r="KRK59" s="127"/>
      <c r="KRL59" s="127"/>
      <c r="KRM59" s="127"/>
      <c r="KRN59" s="127"/>
      <c r="KRO59" s="127"/>
      <c r="KRP59" s="127"/>
      <c r="KRQ59" s="127"/>
      <c r="KRR59" s="127"/>
      <c r="KRS59" s="127"/>
      <c r="KRT59" s="127"/>
      <c r="KRU59" s="127"/>
      <c r="KRV59" s="127"/>
      <c r="KRW59" s="127"/>
      <c r="KRX59" s="127"/>
      <c r="KRY59" s="127"/>
      <c r="KRZ59" s="127"/>
      <c r="KSA59" s="127"/>
      <c r="KSB59" s="127"/>
      <c r="KSC59" s="127"/>
      <c r="KSD59" s="127"/>
      <c r="KSE59" s="127"/>
      <c r="KSF59" s="127"/>
      <c r="KSG59" s="127"/>
      <c r="KSH59" s="127"/>
      <c r="KSI59" s="127"/>
      <c r="KSJ59" s="127"/>
      <c r="KSK59" s="127"/>
      <c r="KSL59" s="127"/>
      <c r="KSM59" s="127"/>
      <c r="KSN59" s="127"/>
      <c r="KSO59" s="127"/>
      <c r="KSP59" s="127"/>
      <c r="KSQ59" s="127"/>
      <c r="KSR59" s="127"/>
      <c r="KSS59" s="127"/>
      <c r="KST59" s="127"/>
      <c r="KSU59" s="127"/>
      <c r="KSV59" s="127"/>
      <c r="KSW59" s="127"/>
      <c r="KSX59" s="127"/>
      <c r="KSY59" s="127"/>
      <c r="KSZ59" s="127"/>
      <c r="KTA59" s="127"/>
      <c r="KTB59" s="127"/>
      <c r="KTC59" s="127"/>
      <c r="KTD59" s="127"/>
      <c r="KTE59" s="127"/>
      <c r="KTF59" s="127"/>
      <c r="KTG59" s="127"/>
      <c r="KTH59" s="127"/>
      <c r="KTI59" s="127"/>
      <c r="KTJ59" s="127"/>
      <c r="KTK59" s="127"/>
      <c r="KTL59" s="127"/>
      <c r="KTM59" s="127"/>
      <c r="KTN59" s="127"/>
      <c r="KTO59" s="127"/>
      <c r="KTP59" s="127"/>
      <c r="KTQ59" s="127"/>
      <c r="KTR59" s="127"/>
      <c r="KTS59" s="127"/>
      <c r="KTT59" s="127"/>
      <c r="KTU59" s="127"/>
      <c r="KTV59" s="127"/>
      <c r="KTW59" s="127"/>
      <c r="KTX59" s="127"/>
      <c r="KTY59" s="127"/>
      <c r="KTZ59" s="127"/>
      <c r="KUA59" s="127"/>
      <c r="KUB59" s="127"/>
      <c r="KUC59" s="127"/>
      <c r="KUD59" s="127"/>
      <c r="KUE59" s="127"/>
      <c r="KUF59" s="127"/>
      <c r="KUG59" s="127"/>
      <c r="KUH59" s="127"/>
      <c r="KUI59" s="127"/>
      <c r="KUJ59" s="127"/>
      <c r="KUK59" s="127"/>
      <c r="KUL59" s="127"/>
      <c r="KUM59" s="127"/>
      <c r="KUN59" s="127"/>
      <c r="KUO59" s="127"/>
      <c r="KUP59" s="127"/>
      <c r="KUQ59" s="127"/>
      <c r="KUR59" s="127"/>
      <c r="KUS59" s="127"/>
      <c r="KUT59" s="127"/>
      <c r="KUU59" s="127"/>
      <c r="KUV59" s="127"/>
      <c r="KUW59" s="127"/>
      <c r="KUX59" s="127"/>
      <c r="KUY59" s="127"/>
      <c r="KUZ59" s="127"/>
      <c r="KVA59" s="127"/>
      <c r="KVB59" s="127"/>
      <c r="KVC59" s="127"/>
      <c r="KVD59" s="127"/>
      <c r="KVE59" s="127"/>
      <c r="KVF59" s="127"/>
      <c r="KVG59" s="127"/>
      <c r="KVH59" s="127"/>
      <c r="KVI59" s="127"/>
      <c r="KVJ59" s="127"/>
      <c r="KVK59" s="127"/>
      <c r="KVL59" s="127"/>
      <c r="KVM59" s="127"/>
      <c r="KVN59" s="127"/>
      <c r="KVO59" s="127"/>
      <c r="KVP59" s="127"/>
      <c r="KVQ59" s="127"/>
      <c r="KVR59" s="127"/>
      <c r="KVS59" s="127"/>
      <c r="KVT59" s="127"/>
      <c r="KVU59" s="127"/>
      <c r="KVV59" s="127"/>
      <c r="KVW59" s="127"/>
      <c r="KVX59" s="127"/>
      <c r="KVY59" s="127"/>
      <c r="KVZ59" s="127"/>
      <c r="KWA59" s="127"/>
      <c r="KWB59" s="127"/>
      <c r="KWC59" s="127"/>
      <c r="KWD59" s="127"/>
      <c r="KWE59" s="127"/>
      <c r="KWF59" s="127"/>
      <c r="KWG59" s="127"/>
      <c r="KWH59" s="127"/>
      <c r="KWI59" s="127"/>
      <c r="KWJ59" s="127"/>
      <c r="KWK59" s="127"/>
      <c r="KWL59" s="127"/>
      <c r="KWM59" s="127"/>
      <c r="KWN59" s="127"/>
      <c r="KWO59" s="127"/>
      <c r="KWP59" s="127"/>
      <c r="KWQ59" s="127"/>
      <c r="KWR59" s="127"/>
      <c r="KWS59" s="127"/>
      <c r="KWT59" s="127"/>
      <c r="KWU59" s="127"/>
      <c r="KWV59" s="127"/>
      <c r="KWW59" s="127"/>
      <c r="KWX59" s="127"/>
      <c r="KWY59" s="127"/>
      <c r="KWZ59" s="127"/>
      <c r="KXA59" s="127"/>
      <c r="KXB59" s="127"/>
      <c r="KXC59" s="127"/>
      <c r="KXD59" s="127"/>
      <c r="KXE59" s="127"/>
      <c r="KXF59" s="127"/>
      <c r="KXG59" s="127"/>
      <c r="KXH59" s="127"/>
      <c r="KXI59" s="127"/>
      <c r="KXJ59" s="127"/>
      <c r="KXK59" s="127"/>
      <c r="KXL59" s="127"/>
      <c r="KXM59" s="127"/>
      <c r="KXN59" s="127"/>
      <c r="KXO59" s="127"/>
      <c r="KXP59" s="127"/>
      <c r="KXQ59" s="127"/>
      <c r="KXR59" s="127"/>
      <c r="KXS59" s="127"/>
      <c r="KXT59" s="127"/>
      <c r="KXU59" s="127"/>
      <c r="KXV59" s="127"/>
      <c r="KXW59" s="127"/>
      <c r="KXX59" s="127"/>
      <c r="KXY59" s="127"/>
      <c r="KXZ59" s="127"/>
      <c r="KYA59" s="127"/>
      <c r="KYB59" s="127"/>
      <c r="KYC59" s="127"/>
      <c r="KYD59" s="127"/>
      <c r="KYE59" s="127"/>
      <c r="KYF59" s="127"/>
      <c r="KYG59" s="127"/>
      <c r="KYH59" s="127"/>
      <c r="KYI59" s="127"/>
      <c r="KYJ59" s="127"/>
      <c r="KYK59" s="127"/>
      <c r="KYL59" s="127"/>
      <c r="KYM59" s="127"/>
      <c r="KYN59" s="127"/>
      <c r="KYO59" s="127"/>
      <c r="KYP59" s="127"/>
      <c r="KYQ59" s="127"/>
      <c r="KYR59" s="127"/>
      <c r="KYS59" s="127"/>
      <c r="KYT59" s="127"/>
      <c r="KYU59" s="127"/>
      <c r="KYV59" s="127"/>
      <c r="KYW59" s="127"/>
      <c r="KYX59" s="127"/>
      <c r="KYY59" s="127"/>
      <c r="KYZ59" s="127"/>
      <c r="KZA59" s="127"/>
      <c r="KZB59" s="127"/>
      <c r="KZC59" s="127"/>
      <c r="KZD59" s="127"/>
      <c r="KZE59" s="127"/>
      <c r="KZF59" s="127"/>
      <c r="KZG59" s="127"/>
      <c r="KZH59" s="127"/>
      <c r="KZI59" s="127"/>
      <c r="KZJ59" s="127"/>
      <c r="KZK59" s="127"/>
      <c r="KZL59" s="127"/>
      <c r="KZM59" s="127"/>
      <c r="KZN59" s="127"/>
      <c r="KZO59" s="127"/>
      <c r="KZP59" s="127"/>
      <c r="KZQ59" s="127"/>
      <c r="KZR59" s="127"/>
      <c r="KZS59" s="127"/>
      <c r="KZT59" s="127"/>
      <c r="KZU59" s="127"/>
      <c r="KZV59" s="127"/>
      <c r="KZW59" s="127"/>
      <c r="KZX59" s="127"/>
      <c r="KZY59" s="127"/>
      <c r="KZZ59" s="127"/>
      <c r="LAA59" s="127"/>
      <c r="LAB59" s="127"/>
      <c r="LAC59" s="127"/>
      <c r="LAD59" s="127"/>
      <c r="LAE59" s="127"/>
      <c r="LAF59" s="127"/>
      <c r="LAG59" s="127"/>
      <c r="LAH59" s="127"/>
      <c r="LAI59" s="127"/>
      <c r="LAJ59" s="127"/>
      <c r="LAK59" s="127"/>
      <c r="LAL59" s="127"/>
      <c r="LAM59" s="127"/>
      <c r="LAN59" s="127"/>
      <c r="LAO59" s="127"/>
      <c r="LAP59" s="127"/>
      <c r="LAQ59" s="127"/>
      <c r="LAR59" s="127"/>
      <c r="LAS59" s="127"/>
      <c r="LAT59" s="127"/>
      <c r="LAU59" s="127"/>
      <c r="LAV59" s="127"/>
      <c r="LAW59" s="127"/>
      <c r="LAX59" s="127"/>
      <c r="LAY59" s="127"/>
      <c r="LAZ59" s="127"/>
      <c r="LBA59" s="127"/>
      <c r="LBB59" s="127"/>
      <c r="LBC59" s="127"/>
      <c r="LBD59" s="127"/>
      <c r="LBE59" s="127"/>
      <c r="LBF59" s="127"/>
      <c r="LBG59" s="127"/>
      <c r="LBH59" s="127"/>
      <c r="LBI59" s="127"/>
      <c r="LBJ59" s="127"/>
      <c r="LBK59" s="127"/>
      <c r="LBL59" s="127"/>
      <c r="LBM59" s="127"/>
      <c r="LBN59" s="127"/>
      <c r="LBO59" s="127"/>
      <c r="LBP59" s="127"/>
      <c r="LBQ59" s="127"/>
      <c r="LBR59" s="127"/>
      <c r="LBS59" s="127"/>
      <c r="LBT59" s="127"/>
      <c r="LBU59" s="127"/>
      <c r="LBV59" s="127"/>
      <c r="LBW59" s="127"/>
      <c r="LBX59" s="127"/>
      <c r="LBY59" s="127"/>
      <c r="LBZ59" s="127"/>
      <c r="LCA59" s="127"/>
      <c r="LCB59" s="127"/>
      <c r="LCC59" s="127"/>
      <c r="LCD59" s="127"/>
      <c r="LCE59" s="127"/>
      <c r="LCF59" s="127"/>
      <c r="LCG59" s="127"/>
      <c r="LCH59" s="127"/>
      <c r="LCI59" s="127"/>
      <c r="LCJ59" s="127"/>
      <c r="LCK59" s="127"/>
      <c r="LCL59" s="127"/>
      <c r="LCM59" s="127"/>
      <c r="LCN59" s="127"/>
      <c r="LCO59" s="127"/>
      <c r="LCP59" s="127"/>
      <c r="LCQ59" s="127"/>
      <c r="LCR59" s="127"/>
      <c r="LCS59" s="127"/>
      <c r="LCT59" s="127"/>
      <c r="LCU59" s="127"/>
      <c r="LCV59" s="127"/>
      <c r="LCW59" s="127"/>
      <c r="LCX59" s="127"/>
      <c r="LCY59" s="127"/>
      <c r="LCZ59" s="127"/>
      <c r="LDA59" s="127"/>
      <c r="LDB59" s="127"/>
      <c r="LDC59" s="127"/>
      <c r="LDD59" s="127"/>
      <c r="LDE59" s="127"/>
      <c r="LDF59" s="127"/>
      <c r="LDG59" s="127"/>
      <c r="LDH59" s="127"/>
      <c r="LDI59" s="127"/>
      <c r="LDJ59" s="127"/>
      <c r="LDK59" s="127"/>
      <c r="LDL59" s="127"/>
      <c r="LDM59" s="127"/>
      <c r="LDN59" s="127"/>
      <c r="LDO59" s="127"/>
      <c r="LDP59" s="127"/>
      <c r="LDQ59" s="127"/>
      <c r="LDR59" s="127"/>
      <c r="LDS59" s="127"/>
      <c r="LDT59" s="127"/>
      <c r="LDU59" s="127"/>
      <c r="LDV59" s="127"/>
      <c r="LDW59" s="127"/>
      <c r="LDX59" s="127"/>
      <c r="LDY59" s="127"/>
      <c r="LDZ59" s="127"/>
      <c r="LEA59" s="127"/>
      <c r="LEB59" s="127"/>
      <c r="LEC59" s="127"/>
      <c r="LED59" s="127"/>
      <c r="LEE59" s="127"/>
      <c r="LEF59" s="127"/>
      <c r="LEG59" s="127"/>
      <c r="LEH59" s="127"/>
      <c r="LEI59" s="127"/>
      <c r="LEJ59" s="127"/>
      <c r="LEK59" s="127"/>
      <c r="LEL59" s="127"/>
      <c r="LEM59" s="127"/>
      <c r="LEN59" s="127"/>
      <c r="LEO59" s="127"/>
      <c r="LEP59" s="127"/>
      <c r="LEQ59" s="127"/>
      <c r="LER59" s="127"/>
      <c r="LES59" s="127"/>
      <c r="LET59" s="127"/>
      <c r="LEU59" s="127"/>
      <c r="LEV59" s="127"/>
      <c r="LEW59" s="127"/>
      <c r="LEX59" s="127"/>
      <c r="LEY59" s="127"/>
      <c r="LEZ59" s="127"/>
      <c r="LFA59" s="127"/>
      <c r="LFB59" s="127"/>
      <c r="LFC59" s="127"/>
      <c r="LFD59" s="127"/>
      <c r="LFE59" s="127"/>
      <c r="LFF59" s="127"/>
      <c r="LFG59" s="127"/>
      <c r="LFH59" s="127"/>
      <c r="LFI59" s="127"/>
      <c r="LFJ59" s="127"/>
      <c r="LFK59" s="127"/>
      <c r="LFL59" s="127"/>
      <c r="LFM59" s="127"/>
      <c r="LFN59" s="127"/>
      <c r="LFO59" s="127"/>
      <c r="LFP59" s="127"/>
      <c r="LFQ59" s="127"/>
      <c r="LFR59" s="127"/>
      <c r="LFS59" s="127"/>
      <c r="LFT59" s="127"/>
      <c r="LFU59" s="127"/>
      <c r="LFV59" s="127"/>
      <c r="LFW59" s="127"/>
      <c r="LFX59" s="127"/>
      <c r="LFY59" s="127"/>
      <c r="LFZ59" s="127"/>
      <c r="LGA59" s="127"/>
      <c r="LGB59" s="127"/>
      <c r="LGC59" s="127"/>
      <c r="LGD59" s="127"/>
      <c r="LGE59" s="127"/>
      <c r="LGF59" s="127"/>
      <c r="LGG59" s="127"/>
      <c r="LGH59" s="127"/>
      <c r="LGI59" s="127"/>
      <c r="LGJ59" s="127"/>
      <c r="LGK59" s="127"/>
      <c r="LGL59" s="127"/>
      <c r="LGM59" s="127"/>
      <c r="LGN59" s="127"/>
      <c r="LGO59" s="127"/>
      <c r="LGP59" s="127"/>
      <c r="LGQ59" s="127"/>
      <c r="LGR59" s="127"/>
      <c r="LGS59" s="127"/>
      <c r="LGT59" s="127"/>
      <c r="LGU59" s="127"/>
      <c r="LGV59" s="127"/>
      <c r="LGW59" s="127"/>
      <c r="LGX59" s="127"/>
      <c r="LGY59" s="127"/>
      <c r="LGZ59" s="127"/>
      <c r="LHA59" s="127"/>
      <c r="LHB59" s="127"/>
      <c r="LHC59" s="127"/>
      <c r="LHD59" s="127"/>
      <c r="LHE59" s="127"/>
      <c r="LHF59" s="127"/>
      <c r="LHG59" s="127"/>
      <c r="LHH59" s="127"/>
      <c r="LHI59" s="127"/>
      <c r="LHJ59" s="127"/>
      <c r="LHK59" s="127"/>
      <c r="LHL59" s="127"/>
      <c r="LHM59" s="127"/>
      <c r="LHN59" s="127"/>
      <c r="LHO59" s="127"/>
      <c r="LHP59" s="127"/>
      <c r="LHQ59" s="127"/>
      <c r="LHR59" s="127"/>
      <c r="LHS59" s="127"/>
      <c r="LHT59" s="127"/>
      <c r="LHU59" s="127"/>
      <c r="LHV59" s="127"/>
      <c r="LHW59" s="127"/>
      <c r="LHX59" s="127"/>
      <c r="LHY59" s="127"/>
      <c r="LHZ59" s="127"/>
      <c r="LIA59" s="127"/>
      <c r="LIB59" s="127"/>
      <c r="LIC59" s="127"/>
      <c r="LID59" s="127"/>
      <c r="LIE59" s="127"/>
      <c r="LIF59" s="127"/>
      <c r="LIG59" s="127"/>
      <c r="LIH59" s="127"/>
      <c r="LII59" s="127"/>
      <c r="LIJ59" s="127"/>
      <c r="LIK59" s="127"/>
      <c r="LIL59" s="127"/>
      <c r="LIM59" s="127"/>
      <c r="LIN59" s="127"/>
      <c r="LIO59" s="127"/>
      <c r="LIP59" s="127"/>
      <c r="LIQ59" s="127"/>
      <c r="LIR59" s="127"/>
      <c r="LIS59" s="127"/>
      <c r="LIT59" s="127"/>
      <c r="LIU59" s="127"/>
      <c r="LIV59" s="127"/>
      <c r="LIW59" s="127"/>
      <c r="LIX59" s="127"/>
      <c r="LIY59" s="127"/>
      <c r="LIZ59" s="127"/>
      <c r="LJA59" s="127"/>
      <c r="LJB59" s="127"/>
      <c r="LJC59" s="127"/>
      <c r="LJD59" s="127"/>
      <c r="LJE59" s="127"/>
      <c r="LJF59" s="127"/>
      <c r="LJG59" s="127"/>
      <c r="LJH59" s="127"/>
      <c r="LJI59" s="127"/>
      <c r="LJJ59" s="127"/>
      <c r="LJK59" s="127"/>
      <c r="LJL59" s="127"/>
      <c r="LJM59" s="127"/>
      <c r="LJN59" s="127"/>
      <c r="LJO59" s="127"/>
      <c r="LJP59" s="127"/>
      <c r="LJQ59" s="127"/>
      <c r="LJR59" s="127"/>
      <c r="LJS59" s="127"/>
      <c r="LJT59" s="127"/>
      <c r="LJU59" s="127"/>
      <c r="LJV59" s="127"/>
      <c r="LJW59" s="127"/>
      <c r="LJX59" s="127"/>
      <c r="LJY59" s="127"/>
      <c r="LJZ59" s="127"/>
      <c r="LKA59" s="127"/>
      <c r="LKB59" s="127"/>
      <c r="LKC59" s="127"/>
      <c r="LKD59" s="127"/>
      <c r="LKE59" s="127"/>
      <c r="LKF59" s="127"/>
      <c r="LKG59" s="127"/>
      <c r="LKH59" s="127"/>
      <c r="LKI59" s="127"/>
      <c r="LKJ59" s="127"/>
      <c r="LKK59" s="127"/>
      <c r="LKL59" s="127"/>
      <c r="LKM59" s="127"/>
      <c r="LKN59" s="127"/>
      <c r="LKO59" s="127"/>
      <c r="LKP59" s="127"/>
      <c r="LKQ59" s="127"/>
      <c r="LKR59" s="127"/>
      <c r="LKS59" s="127"/>
      <c r="LKT59" s="127"/>
      <c r="LKU59" s="127"/>
      <c r="LKV59" s="127"/>
      <c r="LKW59" s="127"/>
      <c r="LKX59" s="127"/>
      <c r="LKY59" s="127"/>
      <c r="LKZ59" s="127"/>
      <c r="LLA59" s="127"/>
      <c r="LLB59" s="127"/>
      <c r="LLC59" s="127"/>
      <c r="LLD59" s="127"/>
      <c r="LLE59" s="127"/>
      <c r="LLF59" s="127"/>
      <c r="LLG59" s="127"/>
      <c r="LLH59" s="127"/>
      <c r="LLI59" s="127"/>
      <c r="LLJ59" s="127"/>
      <c r="LLK59" s="127"/>
      <c r="LLL59" s="127"/>
      <c r="LLM59" s="127"/>
      <c r="LLN59" s="127"/>
      <c r="LLO59" s="127"/>
      <c r="LLP59" s="127"/>
      <c r="LLQ59" s="127"/>
      <c r="LLR59" s="127"/>
      <c r="LLS59" s="127"/>
      <c r="LLT59" s="127"/>
      <c r="LLU59" s="127"/>
      <c r="LLV59" s="127"/>
      <c r="LLW59" s="127"/>
      <c r="LLX59" s="127"/>
      <c r="LLY59" s="127"/>
      <c r="LLZ59" s="127"/>
      <c r="LMA59" s="127"/>
      <c r="LMB59" s="127"/>
      <c r="LMC59" s="127"/>
      <c r="LMD59" s="127"/>
      <c r="LME59" s="127"/>
      <c r="LMF59" s="127"/>
      <c r="LMG59" s="127"/>
      <c r="LMH59" s="127"/>
      <c r="LMI59" s="127"/>
      <c r="LMJ59" s="127"/>
      <c r="LMK59" s="127"/>
      <c r="LML59" s="127"/>
      <c r="LMM59" s="127"/>
      <c r="LMN59" s="127"/>
      <c r="LMO59" s="127"/>
      <c r="LMP59" s="127"/>
      <c r="LMQ59" s="127"/>
      <c r="LMR59" s="127"/>
      <c r="LMS59" s="127"/>
      <c r="LMT59" s="127"/>
      <c r="LMU59" s="127"/>
      <c r="LMV59" s="127"/>
      <c r="LMW59" s="127"/>
      <c r="LMX59" s="127"/>
      <c r="LMY59" s="127"/>
      <c r="LMZ59" s="127"/>
      <c r="LNA59" s="127"/>
      <c r="LNB59" s="127"/>
      <c r="LNC59" s="127"/>
      <c r="LND59" s="127"/>
      <c r="LNE59" s="127"/>
      <c r="LNF59" s="127"/>
      <c r="LNG59" s="127"/>
      <c r="LNH59" s="127"/>
      <c r="LNI59" s="127"/>
      <c r="LNJ59" s="127"/>
      <c r="LNK59" s="127"/>
      <c r="LNL59" s="127"/>
      <c r="LNM59" s="127"/>
      <c r="LNN59" s="127"/>
      <c r="LNO59" s="127"/>
      <c r="LNP59" s="127"/>
      <c r="LNQ59" s="127"/>
      <c r="LNR59" s="127"/>
      <c r="LNS59" s="127"/>
      <c r="LNT59" s="127"/>
      <c r="LNU59" s="127"/>
      <c r="LNV59" s="127"/>
      <c r="LNW59" s="127"/>
      <c r="LNX59" s="127"/>
      <c r="LNY59" s="127"/>
      <c r="LNZ59" s="127"/>
      <c r="LOA59" s="127"/>
      <c r="LOB59" s="127"/>
      <c r="LOC59" s="127"/>
      <c r="LOD59" s="127"/>
      <c r="LOE59" s="127"/>
      <c r="LOF59" s="127"/>
      <c r="LOG59" s="127"/>
      <c r="LOH59" s="127"/>
      <c r="LOI59" s="127"/>
      <c r="LOJ59" s="127"/>
      <c r="LOK59" s="127"/>
      <c r="LOL59" s="127"/>
      <c r="LOM59" s="127"/>
      <c r="LON59" s="127"/>
      <c r="LOO59" s="127"/>
      <c r="LOP59" s="127"/>
      <c r="LOQ59" s="127"/>
      <c r="LOR59" s="127"/>
      <c r="LOS59" s="127"/>
      <c r="LOT59" s="127"/>
      <c r="LOU59" s="127"/>
      <c r="LOV59" s="127"/>
      <c r="LOW59" s="127"/>
      <c r="LOX59" s="127"/>
      <c r="LOY59" s="127"/>
      <c r="LOZ59" s="127"/>
      <c r="LPA59" s="127"/>
      <c r="LPB59" s="127"/>
      <c r="LPC59" s="127"/>
      <c r="LPD59" s="127"/>
      <c r="LPE59" s="127"/>
      <c r="LPF59" s="127"/>
      <c r="LPG59" s="127"/>
      <c r="LPH59" s="127"/>
      <c r="LPI59" s="127"/>
      <c r="LPJ59" s="127"/>
      <c r="LPK59" s="127"/>
      <c r="LPL59" s="127"/>
      <c r="LPM59" s="127"/>
      <c r="LPN59" s="127"/>
      <c r="LPO59" s="127"/>
      <c r="LPP59" s="127"/>
      <c r="LPQ59" s="127"/>
      <c r="LPR59" s="127"/>
      <c r="LPS59" s="127"/>
      <c r="LPT59" s="127"/>
      <c r="LPU59" s="127"/>
      <c r="LPV59" s="127"/>
      <c r="LPW59" s="127"/>
      <c r="LPX59" s="127"/>
      <c r="LPY59" s="127"/>
      <c r="LPZ59" s="127"/>
      <c r="LQA59" s="127"/>
      <c r="LQB59" s="127"/>
      <c r="LQC59" s="127"/>
      <c r="LQD59" s="127"/>
      <c r="LQE59" s="127"/>
      <c r="LQF59" s="127"/>
      <c r="LQG59" s="127"/>
      <c r="LQH59" s="127"/>
      <c r="LQI59" s="127"/>
      <c r="LQJ59" s="127"/>
      <c r="LQK59" s="127"/>
      <c r="LQL59" s="127"/>
      <c r="LQM59" s="127"/>
      <c r="LQN59" s="127"/>
      <c r="LQO59" s="127"/>
      <c r="LQP59" s="127"/>
      <c r="LQQ59" s="127"/>
      <c r="LQR59" s="127"/>
      <c r="LQS59" s="127"/>
      <c r="LQT59" s="127"/>
      <c r="LQU59" s="127"/>
      <c r="LQV59" s="127"/>
      <c r="LQW59" s="127"/>
      <c r="LQX59" s="127"/>
      <c r="LQY59" s="127"/>
      <c r="LQZ59" s="127"/>
      <c r="LRA59" s="127"/>
      <c r="LRB59" s="127"/>
      <c r="LRC59" s="127"/>
      <c r="LRD59" s="127"/>
      <c r="LRE59" s="127"/>
      <c r="LRF59" s="127"/>
      <c r="LRG59" s="127"/>
      <c r="LRH59" s="127"/>
      <c r="LRI59" s="127"/>
      <c r="LRJ59" s="127"/>
      <c r="LRK59" s="127"/>
      <c r="LRL59" s="127"/>
      <c r="LRM59" s="127"/>
      <c r="LRN59" s="127"/>
      <c r="LRO59" s="127"/>
      <c r="LRP59" s="127"/>
      <c r="LRQ59" s="127"/>
      <c r="LRR59" s="127"/>
      <c r="LRS59" s="127"/>
      <c r="LRT59" s="127"/>
      <c r="LRU59" s="127"/>
      <c r="LRV59" s="127"/>
      <c r="LRW59" s="127"/>
      <c r="LRX59" s="127"/>
      <c r="LRY59" s="127"/>
      <c r="LRZ59" s="127"/>
      <c r="LSA59" s="127"/>
      <c r="LSB59" s="127"/>
      <c r="LSC59" s="127"/>
      <c r="LSD59" s="127"/>
      <c r="LSE59" s="127"/>
      <c r="LSF59" s="127"/>
      <c r="LSG59" s="127"/>
      <c r="LSH59" s="127"/>
      <c r="LSI59" s="127"/>
      <c r="LSJ59" s="127"/>
      <c r="LSK59" s="127"/>
      <c r="LSL59" s="127"/>
      <c r="LSM59" s="127"/>
      <c r="LSN59" s="127"/>
      <c r="LSO59" s="127"/>
      <c r="LSP59" s="127"/>
      <c r="LSQ59" s="127"/>
      <c r="LSR59" s="127"/>
      <c r="LSS59" s="127"/>
      <c r="LST59" s="127"/>
      <c r="LSU59" s="127"/>
      <c r="LSV59" s="127"/>
      <c r="LSW59" s="127"/>
      <c r="LSX59" s="127"/>
      <c r="LSY59" s="127"/>
      <c r="LSZ59" s="127"/>
      <c r="LTA59" s="127"/>
      <c r="LTB59" s="127"/>
      <c r="LTC59" s="127"/>
      <c r="LTD59" s="127"/>
      <c r="LTE59" s="127"/>
      <c r="LTF59" s="127"/>
      <c r="LTG59" s="127"/>
      <c r="LTH59" s="127"/>
      <c r="LTI59" s="127"/>
      <c r="LTJ59" s="127"/>
      <c r="LTK59" s="127"/>
      <c r="LTL59" s="127"/>
      <c r="LTM59" s="127"/>
      <c r="LTN59" s="127"/>
      <c r="LTO59" s="127"/>
      <c r="LTP59" s="127"/>
      <c r="LTQ59" s="127"/>
      <c r="LTR59" s="127"/>
      <c r="LTS59" s="127"/>
      <c r="LTT59" s="127"/>
      <c r="LTU59" s="127"/>
      <c r="LTV59" s="127"/>
      <c r="LTW59" s="127"/>
      <c r="LTX59" s="127"/>
      <c r="LTY59" s="127"/>
      <c r="LTZ59" s="127"/>
      <c r="LUA59" s="127"/>
      <c r="LUB59" s="127"/>
      <c r="LUC59" s="127"/>
      <c r="LUD59" s="127"/>
      <c r="LUE59" s="127"/>
      <c r="LUF59" s="127"/>
      <c r="LUG59" s="127"/>
      <c r="LUH59" s="127"/>
      <c r="LUI59" s="127"/>
      <c r="LUJ59" s="127"/>
      <c r="LUK59" s="127"/>
      <c r="LUL59" s="127"/>
      <c r="LUM59" s="127"/>
      <c r="LUN59" s="127"/>
      <c r="LUO59" s="127"/>
      <c r="LUP59" s="127"/>
      <c r="LUQ59" s="127"/>
      <c r="LUR59" s="127"/>
      <c r="LUS59" s="127"/>
      <c r="LUT59" s="127"/>
      <c r="LUU59" s="127"/>
      <c r="LUV59" s="127"/>
      <c r="LUW59" s="127"/>
      <c r="LUX59" s="127"/>
      <c r="LUY59" s="127"/>
      <c r="LUZ59" s="127"/>
      <c r="LVA59" s="127"/>
      <c r="LVB59" s="127"/>
      <c r="LVC59" s="127"/>
      <c r="LVD59" s="127"/>
      <c r="LVE59" s="127"/>
      <c r="LVF59" s="127"/>
      <c r="LVG59" s="127"/>
      <c r="LVH59" s="127"/>
      <c r="LVI59" s="127"/>
      <c r="LVJ59" s="127"/>
      <c r="LVK59" s="127"/>
      <c r="LVL59" s="127"/>
      <c r="LVM59" s="127"/>
      <c r="LVN59" s="127"/>
      <c r="LVO59" s="127"/>
      <c r="LVP59" s="127"/>
      <c r="LVQ59" s="127"/>
      <c r="LVR59" s="127"/>
      <c r="LVS59" s="127"/>
      <c r="LVT59" s="127"/>
      <c r="LVU59" s="127"/>
      <c r="LVV59" s="127"/>
      <c r="LVW59" s="127"/>
      <c r="LVX59" s="127"/>
      <c r="LVY59" s="127"/>
      <c r="LVZ59" s="127"/>
      <c r="LWA59" s="127"/>
      <c r="LWB59" s="127"/>
      <c r="LWC59" s="127"/>
      <c r="LWD59" s="127"/>
      <c r="LWE59" s="127"/>
      <c r="LWF59" s="127"/>
      <c r="LWG59" s="127"/>
      <c r="LWH59" s="127"/>
      <c r="LWI59" s="127"/>
      <c r="LWJ59" s="127"/>
      <c r="LWK59" s="127"/>
      <c r="LWL59" s="127"/>
      <c r="LWM59" s="127"/>
      <c r="LWN59" s="127"/>
      <c r="LWO59" s="127"/>
      <c r="LWP59" s="127"/>
      <c r="LWQ59" s="127"/>
      <c r="LWR59" s="127"/>
      <c r="LWS59" s="127"/>
      <c r="LWT59" s="127"/>
      <c r="LWU59" s="127"/>
      <c r="LWV59" s="127"/>
      <c r="LWW59" s="127"/>
      <c r="LWX59" s="127"/>
      <c r="LWY59" s="127"/>
      <c r="LWZ59" s="127"/>
      <c r="LXA59" s="127"/>
      <c r="LXB59" s="127"/>
      <c r="LXC59" s="127"/>
      <c r="LXD59" s="127"/>
      <c r="LXE59" s="127"/>
      <c r="LXF59" s="127"/>
      <c r="LXG59" s="127"/>
      <c r="LXH59" s="127"/>
      <c r="LXI59" s="127"/>
      <c r="LXJ59" s="127"/>
      <c r="LXK59" s="127"/>
      <c r="LXL59" s="127"/>
      <c r="LXM59" s="127"/>
      <c r="LXN59" s="127"/>
      <c r="LXO59" s="127"/>
      <c r="LXP59" s="127"/>
      <c r="LXQ59" s="127"/>
      <c r="LXR59" s="127"/>
      <c r="LXS59" s="127"/>
      <c r="LXT59" s="127"/>
      <c r="LXU59" s="127"/>
      <c r="LXV59" s="127"/>
      <c r="LXW59" s="127"/>
      <c r="LXX59" s="127"/>
      <c r="LXY59" s="127"/>
      <c r="LXZ59" s="127"/>
      <c r="LYA59" s="127"/>
      <c r="LYB59" s="127"/>
      <c r="LYC59" s="127"/>
      <c r="LYD59" s="127"/>
      <c r="LYE59" s="127"/>
      <c r="LYF59" s="127"/>
      <c r="LYG59" s="127"/>
      <c r="LYH59" s="127"/>
      <c r="LYI59" s="127"/>
      <c r="LYJ59" s="127"/>
      <c r="LYK59" s="127"/>
      <c r="LYL59" s="127"/>
      <c r="LYM59" s="127"/>
      <c r="LYN59" s="127"/>
      <c r="LYO59" s="127"/>
      <c r="LYP59" s="127"/>
      <c r="LYQ59" s="127"/>
      <c r="LYR59" s="127"/>
      <c r="LYS59" s="127"/>
      <c r="LYT59" s="127"/>
      <c r="LYU59" s="127"/>
      <c r="LYV59" s="127"/>
      <c r="LYW59" s="127"/>
      <c r="LYX59" s="127"/>
      <c r="LYY59" s="127"/>
      <c r="LYZ59" s="127"/>
      <c r="LZA59" s="127"/>
      <c r="LZB59" s="127"/>
      <c r="LZC59" s="127"/>
      <c r="LZD59" s="127"/>
      <c r="LZE59" s="127"/>
      <c r="LZF59" s="127"/>
      <c r="LZG59" s="127"/>
      <c r="LZH59" s="127"/>
      <c r="LZI59" s="127"/>
      <c r="LZJ59" s="127"/>
      <c r="LZK59" s="127"/>
      <c r="LZL59" s="127"/>
      <c r="LZM59" s="127"/>
      <c r="LZN59" s="127"/>
      <c r="LZO59" s="127"/>
      <c r="LZP59" s="127"/>
      <c r="LZQ59" s="127"/>
      <c r="LZR59" s="127"/>
      <c r="LZS59" s="127"/>
      <c r="LZT59" s="127"/>
      <c r="LZU59" s="127"/>
      <c r="LZV59" s="127"/>
      <c r="LZW59" s="127"/>
      <c r="LZX59" s="127"/>
      <c r="LZY59" s="127"/>
      <c r="LZZ59" s="127"/>
      <c r="MAA59" s="127"/>
      <c r="MAB59" s="127"/>
      <c r="MAC59" s="127"/>
      <c r="MAD59" s="127"/>
      <c r="MAE59" s="127"/>
      <c r="MAF59" s="127"/>
      <c r="MAG59" s="127"/>
      <c r="MAH59" s="127"/>
      <c r="MAI59" s="127"/>
      <c r="MAJ59" s="127"/>
      <c r="MAK59" s="127"/>
      <c r="MAL59" s="127"/>
      <c r="MAM59" s="127"/>
      <c r="MAN59" s="127"/>
      <c r="MAO59" s="127"/>
      <c r="MAP59" s="127"/>
      <c r="MAQ59" s="127"/>
      <c r="MAR59" s="127"/>
      <c r="MAS59" s="127"/>
      <c r="MAT59" s="127"/>
      <c r="MAU59" s="127"/>
      <c r="MAV59" s="127"/>
      <c r="MAW59" s="127"/>
      <c r="MAX59" s="127"/>
      <c r="MAY59" s="127"/>
      <c r="MAZ59" s="127"/>
      <c r="MBA59" s="127"/>
      <c r="MBB59" s="127"/>
      <c r="MBC59" s="127"/>
      <c r="MBD59" s="127"/>
      <c r="MBE59" s="127"/>
      <c r="MBF59" s="127"/>
      <c r="MBG59" s="127"/>
      <c r="MBH59" s="127"/>
      <c r="MBI59" s="127"/>
      <c r="MBJ59" s="127"/>
      <c r="MBK59" s="127"/>
      <c r="MBL59" s="127"/>
      <c r="MBM59" s="127"/>
      <c r="MBN59" s="127"/>
      <c r="MBO59" s="127"/>
      <c r="MBP59" s="127"/>
      <c r="MBQ59" s="127"/>
      <c r="MBR59" s="127"/>
      <c r="MBS59" s="127"/>
      <c r="MBT59" s="127"/>
      <c r="MBU59" s="127"/>
      <c r="MBV59" s="127"/>
      <c r="MBW59" s="127"/>
      <c r="MBX59" s="127"/>
      <c r="MBY59" s="127"/>
      <c r="MBZ59" s="127"/>
      <c r="MCA59" s="127"/>
      <c r="MCB59" s="127"/>
      <c r="MCC59" s="127"/>
      <c r="MCD59" s="127"/>
      <c r="MCE59" s="127"/>
      <c r="MCF59" s="127"/>
      <c r="MCG59" s="127"/>
      <c r="MCH59" s="127"/>
      <c r="MCI59" s="127"/>
      <c r="MCJ59" s="127"/>
      <c r="MCK59" s="127"/>
      <c r="MCL59" s="127"/>
      <c r="MCM59" s="127"/>
      <c r="MCN59" s="127"/>
      <c r="MCO59" s="127"/>
      <c r="MCP59" s="127"/>
      <c r="MCQ59" s="127"/>
      <c r="MCR59" s="127"/>
      <c r="MCS59" s="127"/>
      <c r="MCT59" s="127"/>
      <c r="MCU59" s="127"/>
      <c r="MCV59" s="127"/>
      <c r="MCW59" s="127"/>
      <c r="MCX59" s="127"/>
      <c r="MCY59" s="127"/>
      <c r="MCZ59" s="127"/>
      <c r="MDA59" s="127"/>
      <c r="MDB59" s="127"/>
      <c r="MDC59" s="127"/>
      <c r="MDD59" s="127"/>
      <c r="MDE59" s="127"/>
      <c r="MDF59" s="127"/>
      <c r="MDG59" s="127"/>
      <c r="MDH59" s="127"/>
      <c r="MDI59" s="127"/>
      <c r="MDJ59" s="127"/>
      <c r="MDK59" s="127"/>
      <c r="MDL59" s="127"/>
      <c r="MDM59" s="127"/>
      <c r="MDN59" s="127"/>
      <c r="MDO59" s="127"/>
      <c r="MDP59" s="127"/>
      <c r="MDQ59" s="127"/>
      <c r="MDR59" s="127"/>
      <c r="MDS59" s="127"/>
      <c r="MDT59" s="127"/>
      <c r="MDU59" s="127"/>
      <c r="MDV59" s="127"/>
      <c r="MDW59" s="127"/>
      <c r="MDX59" s="127"/>
      <c r="MDY59" s="127"/>
      <c r="MDZ59" s="127"/>
      <c r="MEA59" s="127"/>
      <c r="MEB59" s="127"/>
      <c r="MEC59" s="127"/>
      <c r="MED59" s="127"/>
      <c r="MEE59" s="127"/>
      <c r="MEF59" s="127"/>
      <c r="MEG59" s="127"/>
      <c r="MEH59" s="127"/>
      <c r="MEI59" s="127"/>
      <c r="MEJ59" s="127"/>
      <c r="MEK59" s="127"/>
      <c r="MEL59" s="127"/>
      <c r="MEM59" s="127"/>
      <c r="MEN59" s="127"/>
      <c r="MEO59" s="127"/>
      <c r="MEP59" s="127"/>
      <c r="MEQ59" s="127"/>
      <c r="MER59" s="127"/>
      <c r="MES59" s="127"/>
      <c r="MET59" s="127"/>
      <c r="MEU59" s="127"/>
      <c r="MEV59" s="127"/>
      <c r="MEW59" s="127"/>
      <c r="MEX59" s="127"/>
      <c r="MEY59" s="127"/>
      <c r="MEZ59" s="127"/>
      <c r="MFA59" s="127"/>
      <c r="MFB59" s="127"/>
      <c r="MFC59" s="127"/>
      <c r="MFD59" s="127"/>
      <c r="MFE59" s="127"/>
      <c r="MFF59" s="127"/>
      <c r="MFG59" s="127"/>
      <c r="MFH59" s="127"/>
      <c r="MFI59" s="127"/>
      <c r="MFJ59" s="127"/>
      <c r="MFK59" s="127"/>
      <c r="MFL59" s="127"/>
      <c r="MFM59" s="127"/>
      <c r="MFN59" s="127"/>
      <c r="MFO59" s="127"/>
      <c r="MFP59" s="127"/>
      <c r="MFQ59" s="127"/>
      <c r="MFR59" s="127"/>
      <c r="MFS59" s="127"/>
      <c r="MFT59" s="127"/>
      <c r="MFU59" s="127"/>
      <c r="MFV59" s="127"/>
      <c r="MFW59" s="127"/>
      <c r="MFX59" s="127"/>
      <c r="MFY59" s="127"/>
      <c r="MFZ59" s="127"/>
      <c r="MGA59" s="127"/>
      <c r="MGB59" s="127"/>
      <c r="MGC59" s="127"/>
      <c r="MGD59" s="127"/>
      <c r="MGE59" s="127"/>
      <c r="MGF59" s="127"/>
      <c r="MGG59" s="127"/>
      <c r="MGH59" s="127"/>
      <c r="MGI59" s="127"/>
      <c r="MGJ59" s="127"/>
      <c r="MGK59" s="127"/>
      <c r="MGL59" s="127"/>
      <c r="MGM59" s="127"/>
      <c r="MGN59" s="127"/>
      <c r="MGO59" s="127"/>
      <c r="MGP59" s="127"/>
      <c r="MGQ59" s="127"/>
      <c r="MGR59" s="127"/>
      <c r="MGS59" s="127"/>
      <c r="MGT59" s="127"/>
      <c r="MGU59" s="127"/>
      <c r="MGV59" s="127"/>
      <c r="MGW59" s="127"/>
      <c r="MGX59" s="127"/>
      <c r="MGY59" s="127"/>
      <c r="MGZ59" s="127"/>
      <c r="MHA59" s="127"/>
      <c r="MHB59" s="127"/>
      <c r="MHC59" s="127"/>
      <c r="MHD59" s="127"/>
      <c r="MHE59" s="127"/>
      <c r="MHF59" s="127"/>
      <c r="MHG59" s="127"/>
      <c r="MHH59" s="127"/>
      <c r="MHI59" s="127"/>
      <c r="MHJ59" s="127"/>
      <c r="MHK59" s="127"/>
      <c r="MHL59" s="127"/>
      <c r="MHM59" s="127"/>
      <c r="MHN59" s="127"/>
      <c r="MHO59" s="127"/>
      <c r="MHP59" s="127"/>
      <c r="MHQ59" s="127"/>
      <c r="MHR59" s="127"/>
      <c r="MHS59" s="127"/>
      <c r="MHT59" s="127"/>
      <c r="MHU59" s="127"/>
      <c r="MHV59" s="127"/>
      <c r="MHW59" s="127"/>
      <c r="MHX59" s="127"/>
      <c r="MHY59" s="127"/>
      <c r="MHZ59" s="127"/>
      <c r="MIA59" s="127"/>
      <c r="MIB59" s="127"/>
      <c r="MIC59" s="127"/>
      <c r="MID59" s="127"/>
      <c r="MIE59" s="127"/>
      <c r="MIF59" s="127"/>
      <c r="MIG59" s="127"/>
      <c r="MIH59" s="127"/>
      <c r="MII59" s="127"/>
      <c r="MIJ59" s="127"/>
      <c r="MIK59" s="127"/>
      <c r="MIL59" s="127"/>
      <c r="MIM59" s="127"/>
      <c r="MIN59" s="127"/>
      <c r="MIO59" s="127"/>
      <c r="MIP59" s="127"/>
      <c r="MIQ59" s="127"/>
      <c r="MIR59" s="127"/>
      <c r="MIS59" s="127"/>
      <c r="MIT59" s="127"/>
      <c r="MIU59" s="127"/>
      <c r="MIV59" s="127"/>
      <c r="MIW59" s="127"/>
      <c r="MIX59" s="127"/>
      <c r="MIY59" s="127"/>
      <c r="MIZ59" s="127"/>
      <c r="MJA59" s="127"/>
      <c r="MJB59" s="127"/>
      <c r="MJC59" s="127"/>
      <c r="MJD59" s="127"/>
      <c r="MJE59" s="127"/>
      <c r="MJF59" s="127"/>
      <c r="MJG59" s="127"/>
      <c r="MJH59" s="127"/>
      <c r="MJI59" s="127"/>
      <c r="MJJ59" s="127"/>
      <c r="MJK59" s="127"/>
      <c r="MJL59" s="127"/>
      <c r="MJM59" s="127"/>
      <c r="MJN59" s="127"/>
      <c r="MJO59" s="127"/>
      <c r="MJP59" s="127"/>
      <c r="MJQ59" s="127"/>
      <c r="MJR59" s="127"/>
      <c r="MJS59" s="127"/>
      <c r="MJT59" s="127"/>
      <c r="MJU59" s="127"/>
      <c r="MJV59" s="127"/>
      <c r="MJW59" s="127"/>
      <c r="MJX59" s="127"/>
      <c r="MJY59" s="127"/>
      <c r="MJZ59" s="127"/>
      <c r="MKA59" s="127"/>
      <c r="MKB59" s="127"/>
      <c r="MKC59" s="127"/>
      <c r="MKD59" s="127"/>
      <c r="MKE59" s="127"/>
      <c r="MKF59" s="127"/>
      <c r="MKG59" s="127"/>
      <c r="MKH59" s="127"/>
      <c r="MKI59" s="127"/>
      <c r="MKJ59" s="127"/>
      <c r="MKK59" s="127"/>
      <c r="MKL59" s="127"/>
      <c r="MKM59" s="127"/>
      <c r="MKN59" s="127"/>
      <c r="MKO59" s="127"/>
      <c r="MKP59" s="127"/>
      <c r="MKQ59" s="127"/>
      <c r="MKR59" s="127"/>
      <c r="MKS59" s="127"/>
      <c r="MKT59" s="127"/>
      <c r="MKU59" s="127"/>
      <c r="MKV59" s="127"/>
      <c r="MKW59" s="127"/>
      <c r="MKX59" s="127"/>
      <c r="MKY59" s="127"/>
      <c r="MKZ59" s="127"/>
      <c r="MLA59" s="127"/>
      <c r="MLB59" s="127"/>
      <c r="MLC59" s="127"/>
      <c r="MLD59" s="127"/>
      <c r="MLE59" s="127"/>
      <c r="MLF59" s="127"/>
      <c r="MLG59" s="127"/>
      <c r="MLH59" s="127"/>
      <c r="MLI59" s="127"/>
      <c r="MLJ59" s="127"/>
      <c r="MLK59" s="127"/>
      <c r="MLL59" s="127"/>
      <c r="MLM59" s="127"/>
      <c r="MLN59" s="127"/>
      <c r="MLO59" s="127"/>
      <c r="MLP59" s="127"/>
      <c r="MLQ59" s="127"/>
      <c r="MLR59" s="127"/>
      <c r="MLS59" s="127"/>
      <c r="MLT59" s="127"/>
      <c r="MLU59" s="127"/>
      <c r="MLV59" s="127"/>
      <c r="MLW59" s="127"/>
      <c r="MLX59" s="127"/>
      <c r="MLY59" s="127"/>
      <c r="MLZ59" s="127"/>
      <c r="MMA59" s="127"/>
      <c r="MMB59" s="127"/>
      <c r="MMC59" s="127"/>
      <c r="MMD59" s="127"/>
      <c r="MME59" s="127"/>
      <c r="MMF59" s="127"/>
      <c r="MMG59" s="127"/>
      <c r="MMH59" s="127"/>
      <c r="MMI59" s="127"/>
      <c r="MMJ59" s="127"/>
      <c r="MMK59" s="127"/>
      <c r="MML59" s="127"/>
      <c r="MMM59" s="127"/>
      <c r="MMN59" s="127"/>
      <c r="MMO59" s="127"/>
      <c r="MMP59" s="127"/>
      <c r="MMQ59" s="127"/>
      <c r="MMR59" s="127"/>
      <c r="MMS59" s="127"/>
      <c r="MMT59" s="127"/>
      <c r="MMU59" s="127"/>
      <c r="MMV59" s="127"/>
      <c r="MMW59" s="127"/>
      <c r="MMX59" s="127"/>
      <c r="MMY59" s="127"/>
      <c r="MMZ59" s="127"/>
      <c r="MNA59" s="127"/>
      <c r="MNB59" s="127"/>
      <c r="MNC59" s="127"/>
      <c r="MND59" s="127"/>
      <c r="MNE59" s="127"/>
      <c r="MNF59" s="127"/>
      <c r="MNG59" s="127"/>
      <c r="MNH59" s="127"/>
      <c r="MNI59" s="127"/>
      <c r="MNJ59" s="127"/>
      <c r="MNK59" s="127"/>
      <c r="MNL59" s="127"/>
      <c r="MNM59" s="127"/>
      <c r="MNN59" s="127"/>
      <c r="MNO59" s="127"/>
      <c r="MNP59" s="127"/>
      <c r="MNQ59" s="127"/>
      <c r="MNR59" s="127"/>
      <c r="MNS59" s="127"/>
      <c r="MNT59" s="127"/>
      <c r="MNU59" s="127"/>
      <c r="MNV59" s="127"/>
      <c r="MNW59" s="127"/>
      <c r="MNX59" s="127"/>
      <c r="MNY59" s="127"/>
      <c r="MNZ59" s="127"/>
      <c r="MOA59" s="127"/>
      <c r="MOB59" s="127"/>
      <c r="MOC59" s="127"/>
      <c r="MOD59" s="127"/>
      <c r="MOE59" s="127"/>
      <c r="MOF59" s="127"/>
      <c r="MOG59" s="127"/>
      <c r="MOH59" s="127"/>
      <c r="MOI59" s="127"/>
      <c r="MOJ59" s="127"/>
      <c r="MOK59" s="127"/>
      <c r="MOL59" s="127"/>
      <c r="MOM59" s="127"/>
      <c r="MON59" s="127"/>
      <c r="MOO59" s="127"/>
      <c r="MOP59" s="127"/>
      <c r="MOQ59" s="127"/>
      <c r="MOR59" s="127"/>
      <c r="MOS59" s="127"/>
      <c r="MOT59" s="127"/>
      <c r="MOU59" s="127"/>
      <c r="MOV59" s="127"/>
      <c r="MOW59" s="127"/>
      <c r="MOX59" s="127"/>
      <c r="MOY59" s="127"/>
      <c r="MOZ59" s="127"/>
      <c r="MPA59" s="127"/>
      <c r="MPB59" s="127"/>
      <c r="MPC59" s="127"/>
      <c r="MPD59" s="127"/>
      <c r="MPE59" s="127"/>
      <c r="MPF59" s="127"/>
      <c r="MPG59" s="127"/>
      <c r="MPH59" s="127"/>
      <c r="MPI59" s="127"/>
      <c r="MPJ59" s="127"/>
      <c r="MPK59" s="127"/>
      <c r="MPL59" s="127"/>
      <c r="MPM59" s="127"/>
      <c r="MPN59" s="127"/>
      <c r="MPO59" s="127"/>
      <c r="MPP59" s="127"/>
      <c r="MPQ59" s="127"/>
      <c r="MPR59" s="127"/>
      <c r="MPS59" s="127"/>
      <c r="MPT59" s="127"/>
      <c r="MPU59" s="127"/>
      <c r="MPV59" s="127"/>
      <c r="MPW59" s="127"/>
      <c r="MPX59" s="127"/>
      <c r="MPY59" s="127"/>
      <c r="MPZ59" s="127"/>
      <c r="MQA59" s="127"/>
      <c r="MQB59" s="127"/>
      <c r="MQC59" s="127"/>
      <c r="MQD59" s="127"/>
      <c r="MQE59" s="127"/>
      <c r="MQF59" s="127"/>
      <c r="MQG59" s="127"/>
      <c r="MQH59" s="127"/>
      <c r="MQI59" s="127"/>
      <c r="MQJ59" s="127"/>
      <c r="MQK59" s="127"/>
      <c r="MQL59" s="127"/>
      <c r="MQM59" s="127"/>
      <c r="MQN59" s="127"/>
      <c r="MQO59" s="127"/>
      <c r="MQP59" s="127"/>
      <c r="MQQ59" s="127"/>
      <c r="MQR59" s="127"/>
      <c r="MQS59" s="127"/>
      <c r="MQT59" s="127"/>
      <c r="MQU59" s="127"/>
      <c r="MQV59" s="127"/>
      <c r="MQW59" s="127"/>
      <c r="MQX59" s="127"/>
      <c r="MQY59" s="127"/>
      <c r="MQZ59" s="127"/>
      <c r="MRA59" s="127"/>
      <c r="MRB59" s="127"/>
      <c r="MRC59" s="127"/>
      <c r="MRD59" s="127"/>
      <c r="MRE59" s="127"/>
      <c r="MRF59" s="127"/>
      <c r="MRG59" s="127"/>
      <c r="MRH59" s="127"/>
      <c r="MRI59" s="127"/>
      <c r="MRJ59" s="127"/>
      <c r="MRK59" s="127"/>
      <c r="MRL59" s="127"/>
      <c r="MRM59" s="127"/>
      <c r="MRN59" s="127"/>
      <c r="MRO59" s="127"/>
      <c r="MRP59" s="127"/>
      <c r="MRQ59" s="127"/>
      <c r="MRR59" s="127"/>
      <c r="MRS59" s="127"/>
      <c r="MRT59" s="127"/>
      <c r="MRU59" s="127"/>
      <c r="MRV59" s="127"/>
      <c r="MRW59" s="127"/>
      <c r="MRX59" s="127"/>
      <c r="MRY59" s="127"/>
      <c r="MRZ59" s="127"/>
      <c r="MSA59" s="127"/>
      <c r="MSB59" s="127"/>
      <c r="MSC59" s="127"/>
      <c r="MSD59" s="127"/>
      <c r="MSE59" s="127"/>
      <c r="MSF59" s="127"/>
      <c r="MSG59" s="127"/>
      <c r="MSH59" s="127"/>
      <c r="MSI59" s="127"/>
      <c r="MSJ59" s="127"/>
      <c r="MSK59" s="127"/>
      <c r="MSL59" s="127"/>
      <c r="MSM59" s="127"/>
      <c r="MSN59" s="127"/>
      <c r="MSO59" s="127"/>
      <c r="MSP59" s="127"/>
      <c r="MSQ59" s="127"/>
      <c r="MSR59" s="127"/>
      <c r="MSS59" s="127"/>
      <c r="MST59" s="127"/>
      <c r="MSU59" s="127"/>
      <c r="MSV59" s="127"/>
      <c r="MSW59" s="127"/>
      <c r="MSX59" s="127"/>
      <c r="MSY59" s="127"/>
      <c r="MSZ59" s="127"/>
      <c r="MTA59" s="127"/>
      <c r="MTB59" s="127"/>
      <c r="MTC59" s="127"/>
      <c r="MTD59" s="127"/>
      <c r="MTE59" s="127"/>
      <c r="MTF59" s="127"/>
      <c r="MTG59" s="127"/>
      <c r="MTH59" s="127"/>
      <c r="MTI59" s="127"/>
      <c r="MTJ59" s="127"/>
      <c r="MTK59" s="127"/>
      <c r="MTL59" s="127"/>
      <c r="MTM59" s="127"/>
      <c r="MTN59" s="127"/>
      <c r="MTO59" s="127"/>
      <c r="MTP59" s="127"/>
      <c r="MTQ59" s="127"/>
      <c r="MTR59" s="127"/>
      <c r="MTS59" s="127"/>
      <c r="MTT59" s="127"/>
      <c r="MTU59" s="127"/>
      <c r="MTV59" s="127"/>
      <c r="MTW59" s="127"/>
      <c r="MTX59" s="127"/>
      <c r="MTY59" s="127"/>
      <c r="MTZ59" s="127"/>
      <c r="MUA59" s="127"/>
      <c r="MUB59" s="127"/>
      <c r="MUC59" s="127"/>
      <c r="MUD59" s="127"/>
      <c r="MUE59" s="127"/>
      <c r="MUF59" s="127"/>
      <c r="MUG59" s="127"/>
      <c r="MUH59" s="127"/>
      <c r="MUI59" s="127"/>
      <c r="MUJ59" s="127"/>
      <c r="MUK59" s="127"/>
      <c r="MUL59" s="127"/>
      <c r="MUM59" s="127"/>
      <c r="MUN59" s="127"/>
      <c r="MUO59" s="127"/>
      <c r="MUP59" s="127"/>
      <c r="MUQ59" s="127"/>
      <c r="MUR59" s="127"/>
      <c r="MUS59" s="127"/>
      <c r="MUT59" s="127"/>
      <c r="MUU59" s="127"/>
      <c r="MUV59" s="127"/>
      <c r="MUW59" s="127"/>
      <c r="MUX59" s="127"/>
      <c r="MUY59" s="127"/>
      <c r="MUZ59" s="127"/>
      <c r="MVA59" s="127"/>
      <c r="MVB59" s="127"/>
      <c r="MVC59" s="127"/>
      <c r="MVD59" s="127"/>
      <c r="MVE59" s="127"/>
      <c r="MVF59" s="127"/>
      <c r="MVG59" s="127"/>
      <c r="MVH59" s="127"/>
      <c r="MVI59" s="127"/>
      <c r="MVJ59" s="127"/>
      <c r="MVK59" s="127"/>
      <c r="MVL59" s="127"/>
      <c r="MVM59" s="127"/>
      <c r="MVN59" s="127"/>
      <c r="MVO59" s="127"/>
      <c r="MVP59" s="127"/>
      <c r="MVQ59" s="127"/>
      <c r="MVR59" s="127"/>
      <c r="MVS59" s="127"/>
      <c r="MVT59" s="127"/>
      <c r="MVU59" s="127"/>
      <c r="MVV59" s="127"/>
      <c r="MVW59" s="127"/>
      <c r="MVX59" s="127"/>
      <c r="MVY59" s="127"/>
      <c r="MVZ59" s="127"/>
      <c r="MWA59" s="127"/>
      <c r="MWB59" s="127"/>
      <c r="MWC59" s="127"/>
      <c r="MWD59" s="127"/>
      <c r="MWE59" s="127"/>
      <c r="MWF59" s="127"/>
      <c r="MWG59" s="127"/>
      <c r="MWH59" s="127"/>
      <c r="MWI59" s="127"/>
      <c r="MWJ59" s="127"/>
      <c r="MWK59" s="127"/>
      <c r="MWL59" s="127"/>
      <c r="MWM59" s="127"/>
      <c r="MWN59" s="127"/>
      <c r="MWO59" s="127"/>
      <c r="MWP59" s="127"/>
      <c r="MWQ59" s="127"/>
      <c r="MWR59" s="127"/>
      <c r="MWS59" s="127"/>
      <c r="MWT59" s="127"/>
      <c r="MWU59" s="127"/>
      <c r="MWV59" s="127"/>
      <c r="MWW59" s="127"/>
      <c r="MWX59" s="127"/>
      <c r="MWY59" s="127"/>
      <c r="MWZ59" s="127"/>
      <c r="MXA59" s="127"/>
      <c r="MXB59" s="127"/>
      <c r="MXC59" s="127"/>
      <c r="MXD59" s="127"/>
      <c r="MXE59" s="127"/>
      <c r="MXF59" s="127"/>
      <c r="MXG59" s="127"/>
      <c r="MXH59" s="127"/>
      <c r="MXI59" s="127"/>
      <c r="MXJ59" s="127"/>
      <c r="MXK59" s="127"/>
      <c r="MXL59" s="127"/>
      <c r="MXM59" s="127"/>
      <c r="MXN59" s="127"/>
      <c r="MXO59" s="127"/>
      <c r="MXP59" s="127"/>
      <c r="MXQ59" s="127"/>
      <c r="MXR59" s="127"/>
      <c r="MXS59" s="127"/>
      <c r="MXT59" s="127"/>
      <c r="MXU59" s="127"/>
      <c r="MXV59" s="127"/>
      <c r="MXW59" s="127"/>
      <c r="MXX59" s="127"/>
      <c r="MXY59" s="127"/>
      <c r="MXZ59" s="127"/>
      <c r="MYA59" s="127"/>
      <c r="MYB59" s="127"/>
      <c r="MYC59" s="127"/>
      <c r="MYD59" s="127"/>
      <c r="MYE59" s="127"/>
      <c r="MYF59" s="127"/>
      <c r="MYG59" s="127"/>
      <c r="MYH59" s="127"/>
      <c r="MYI59" s="127"/>
      <c r="MYJ59" s="127"/>
      <c r="MYK59" s="127"/>
      <c r="MYL59" s="127"/>
      <c r="MYM59" s="127"/>
      <c r="MYN59" s="127"/>
      <c r="MYO59" s="127"/>
      <c r="MYP59" s="127"/>
      <c r="MYQ59" s="127"/>
      <c r="MYR59" s="127"/>
      <c r="MYS59" s="127"/>
      <c r="MYT59" s="127"/>
      <c r="MYU59" s="127"/>
      <c r="MYV59" s="127"/>
      <c r="MYW59" s="127"/>
      <c r="MYX59" s="127"/>
      <c r="MYY59" s="127"/>
      <c r="MYZ59" s="127"/>
      <c r="MZA59" s="127"/>
      <c r="MZB59" s="127"/>
      <c r="MZC59" s="127"/>
      <c r="MZD59" s="127"/>
      <c r="MZE59" s="127"/>
      <c r="MZF59" s="127"/>
      <c r="MZG59" s="127"/>
      <c r="MZH59" s="127"/>
      <c r="MZI59" s="127"/>
      <c r="MZJ59" s="127"/>
      <c r="MZK59" s="127"/>
      <c r="MZL59" s="127"/>
      <c r="MZM59" s="127"/>
      <c r="MZN59" s="127"/>
      <c r="MZO59" s="127"/>
      <c r="MZP59" s="127"/>
      <c r="MZQ59" s="127"/>
      <c r="MZR59" s="127"/>
      <c r="MZS59" s="127"/>
      <c r="MZT59" s="127"/>
      <c r="MZU59" s="127"/>
      <c r="MZV59" s="127"/>
      <c r="MZW59" s="127"/>
      <c r="MZX59" s="127"/>
      <c r="MZY59" s="127"/>
      <c r="MZZ59" s="127"/>
      <c r="NAA59" s="127"/>
      <c r="NAB59" s="127"/>
      <c r="NAC59" s="127"/>
      <c r="NAD59" s="127"/>
      <c r="NAE59" s="127"/>
      <c r="NAF59" s="127"/>
      <c r="NAG59" s="127"/>
      <c r="NAH59" s="127"/>
      <c r="NAI59" s="127"/>
      <c r="NAJ59" s="127"/>
      <c r="NAK59" s="127"/>
      <c r="NAL59" s="127"/>
      <c r="NAM59" s="127"/>
      <c r="NAN59" s="127"/>
      <c r="NAO59" s="127"/>
      <c r="NAP59" s="127"/>
      <c r="NAQ59" s="127"/>
      <c r="NAR59" s="127"/>
      <c r="NAS59" s="127"/>
      <c r="NAT59" s="127"/>
      <c r="NAU59" s="127"/>
      <c r="NAV59" s="127"/>
      <c r="NAW59" s="127"/>
      <c r="NAX59" s="127"/>
      <c r="NAY59" s="127"/>
      <c r="NAZ59" s="127"/>
      <c r="NBA59" s="127"/>
      <c r="NBB59" s="127"/>
      <c r="NBC59" s="127"/>
      <c r="NBD59" s="127"/>
      <c r="NBE59" s="127"/>
      <c r="NBF59" s="127"/>
      <c r="NBG59" s="127"/>
      <c r="NBH59" s="127"/>
      <c r="NBI59" s="127"/>
      <c r="NBJ59" s="127"/>
      <c r="NBK59" s="127"/>
      <c r="NBL59" s="127"/>
      <c r="NBM59" s="127"/>
      <c r="NBN59" s="127"/>
      <c r="NBO59" s="127"/>
      <c r="NBP59" s="127"/>
      <c r="NBQ59" s="127"/>
      <c r="NBR59" s="127"/>
      <c r="NBS59" s="127"/>
      <c r="NBT59" s="127"/>
      <c r="NBU59" s="127"/>
      <c r="NBV59" s="127"/>
      <c r="NBW59" s="127"/>
      <c r="NBX59" s="127"/>
      <c r="NBY59" s="127"/>
      <c r="NBZ59" s="127"/>
      <c r="NCA59" s="127"/>
      <c r="NCB59" s="127"/>
      <c r="NCC59" s="127"/>
      <c r="NCD59" s="127"/>
      <c r="NCE59" s="127"/>
      <c r="NCF59" s="127"/>
      <c r="NCG59" s="127"/>
      <c r="NCH59" s="127"/>
      <c r="NCI59" s="127"/>
      <c r="NCJ59" s="127"/>
      <c r="NCK59" s="127"/>
      <c r="NCL59" s="127"/>
      <c r="NCM59" s="127"/>
      <c r="NCN59" s="127"/>
      <c r="NCO59" s="127"/>
      <c r="NCP59" s="127"/>
      <c r="NCQ59" s="127"/>
      <c r="NCR59" s="127"/>
      <c r="NCS59" s="127"/>
      <c r="NCT59" s="127"/>
      <c r="NCU59" s="127"/>
      <c r="NCV59" s="127"/>
      <c r="NCW59" s="127"/>
      <c r="NCX59" s="127"/>
      <c r="NCY59" s="127"/>
      <c r="NCZ59" s="127"/>
      <c r="NDA59" s="127"/>
      <c r="NDB59" s="127"/>
      <c r="NDC59" s="127"/>
      <c r="NDD59" s="127"/>
      <c r="NDE59" s="127"/>
      <c r="NDF59" s="127"/>
      <c r="NDG59" s="127"/>
      <c r="NDH59" s="127"/>
      <c r="NDI59" s="127"/>
      <c r="NDJ59" s="127"/>
      <c r="NDK59" s="127"/>
      <c r="NDL59" s="127"/>
      <c r="NDM59" s="127"/>
      <c r="NDN59" s="127"/>
      <c r="NDO59" s="127"/>
      <c r="NDP59" s="127"/>
      <c r="NDQ59" s="127"/>
      <c r="NDR59" s="127"/>
      <c r="NDS59" s="127"/>
      <c r="NDT59" s="127"/>
      <c r="NDU59" s="127"/>
      <c r="NDV59" s="127"/>
      <c r="NDW59" s="127"/>
      <c r="NDX59" s="127"/>
      <c r="NDY59" s="127"/>
      <c r="NDZ59" s="127"/>
      <c r="NEA59" s="127"/>
      <c r="NEB59" s="127"/>
      <c r="NEC59" s="127"/>
      <c r="NED59" s="127"/>
      <c r="NEE59" s="127"/>
      <c r="NEF59" s="127"/>
      <c r="NEG59" s="127"/>
      <c r="NEH59" s="127"/>
      <c r="NEI59" s="127"/>
      <c r="NEJ59" s="127"/>
      <c r="NEK59" s="127"/>
      <c r="NEL59" s="127"/>
      <c r="NEM59" s="127"/>
      <c r="NEN59" s="127"/>
      <c r="NEO59" s="127"/>
      <c r="NEP59" s="127"/>
      <c r="NEQ59" s="127"/>
      <c r="NER59" s="127"/>
      <c r="NES59" s="127"/>
      <c r="NET59" s="127"/>
      <c r="NEU59" s="127"/>
      <c r="NEV59" s="127"/>
      <c r="NEW59" s="127"/>
      <c r="NEX59" s="127"/>
      <c r="NEY59" s="127"/>
      <c r="NEZ59" s="127"/>
      <c r="NFA59" s="127"/>
      <c r="NFB59" s="127"/>
      <c r="NFC59" s="127"/>
      <c r="NFD59" s="127"/>
      <c r="NFE59" s="127"/>
      <c r="NFF59" s="127"/>
      <c r="NFG59" s="127"/>
      <c r="NFH59" s="127"/>
      <c r="NFI59" s="127"/>
      <c r="NFJ59" s="127"/>
      <c r="NFK59" s="127"/>
      <c r="NFL59" s="127"/>
      <c r="NFM59" s="127"/>
      <c r="NFN59" s="127"/>
      <c r="NFO59" s="127"/>
      <c r="NFP59" s="127"/>
      <c r="NFQ59" s="127"/>
      <c r="NFR59" s="127"/>
      <c r="NFS59" s="127"/>
      <c r="NFT59" s="127"/>
      <c r="NFU59" s="127"/>
      <c r="NFV59" s="127"/>
      <c r="NFW59" s="127"/>
      <c r="NFX59" s="127"/>
      <c r="NFY59" s="127"/>
      <c r="NFZ59" s="127"/>
      <c r="NGA59" s="127"/>
      <c r="NGB59" s="127"/>
      <c r="NGC59" s="127"/>
      <c r="NGD59" s="127"/>
      <c r="NGE59" s="127"/>
      <c r="NGF59" s="127"/>
      <c r="NGG59" s="127"/>
      <c r="NGH59" s="127"/>
      <c r="NGI59" s="127"/>
      <c r="NGJ59" s="127"/>
      <c r="NGK59" s="127"/>
      <c r="NGL59" s="127"/>
      <c r="NGM59" s="127"/>
      <c r="NGN59" s="127"/>
      <c r="NGO59" s="127"/>
      <c r="NGP59" s="127"/>
      <c r="NGQ59" s="127"/>
      <c r="NGR59" s="127"/>
      <c r="NGS59" s="127"/>
      <c r="NGT59" s="127"/>
      <c r="NGU59" s="127"/>
      <c r="NGV59" s="127"/>
      <c r="NGW59" s="127"/>
      <c r="NGX59" s="127"/>
      <c r="NGY59" s="127"/>
      <c r="NGZ59" s="127"/>
      <c r="NHA59" s="127"/>
      <c r="NHB59" s="127"/>
      <c r="NHC59" s="127"/>
      <c r="NHD59" s="127"/>
      <c r="NHE59" s="127"/>
      <c r="NHF59" s="127"/>
      <c r="NHG59" s="127"/>
      <c r="NHH59" s="127"/>
      <c r="NHI59" s="127"/>
      <c r="NHJ59" s="127"/>
      <c r="NHK59" s="127"/>
      <c r="NHL59" s="127"/>
      <c r="NHM59" s="127"/>
      <c r="NHN59" s="127"/>
      <c r="NHO59" s="127"/>
      <c r="NHP59" s="127"/>
      <c r="NHQ59" s="127"/>
      <c r="NHR59" s="127"/>
      <c r="NHS59" s="127"/>
      <c r="NHT59" s="127"/>
      <c r="NHU59" s="127"/>
      <c r="NHV59" s="127"/>
      <c r="NHW59" s="127"/>
      <c r="NHX59" s="127"/>
      <c r="NHY59" s="127"/>
      <c r="NHZ59" s="127"/>
      <c r="NIA59" s="127"/>
      <c r="NIB59" s="127"/>
      <c r="NIC59" s="127"/>
      <c r="NID59" s="127"/>
      <c r="NIE59" s="127"/>
      <c r="NIF59" s="127"/>
      <c r="NIG59" s="127"/>
      <c r="NIH59" s="127"/>
      <c r="NII59" s="127"/>
      <c r="NIJ59" s="127"/>
      <c r="NIK59" s="127"/>
      <c r="NIL59" s="127"/>
      <c r="NIM59" s="127"/>
      <c r="NIN59" s="127"/>
      <c r="NIO59" s="127"/>
      <c r="NIP59" s="127"/>
      <c r="NIQ59" s="127"/>
      <c r="NIR59" s="127"/>
      <c r="NIS59" s="127"/>
      <c r="NIT59" s="127"/>
      <c r="NIU59" s="127"/>
      <c r="NIV59" s="127"/>
      <c r="NIW59" s="127"/>
      <c r="NIX59" s="127"/>
      <c r="NIY59" s="127"/>
      <c r="NIZ59" s="127"/>
      <c r="NJA59" s="127"/>
      <c r="NJB59" s="127"/>
      <c r="NJC59" s="127"/>
      <c r="NJD59" s="127"/>
      <c r="NJE59" s="127"/>
      <c r="NJF59" s="127"/>
      <c r="NJG59" s="127"/>
      <c r="NJH59" s="127"/>
      <c r="NJI59" s="127"/>
      <c r="NJJ59" s="127"/>
      <c r="NJK59" s="127"/>
      <c r="NJL59" s="127"/>
      <c r="NJM59" s="127"/>
      <c r="NJN59" s="127"/>
      <c r="NJO59" s="127"/>
      <c r="NJP59" s="127"/>
      <c r="NJQ59" s="127"/>
      <c r="NJR59" s="127"/>
      <c r="NJS59" s="127"/>
      <c r="NJT59" s="127"/>
      <c r="NJU59" s="127"/>
      <c r="NJV59" s="127"/>
      <c r="NJW59" s="127"/>
      <c r="NJX59" s="127"/>
      <c r="NJY59" s="127"/>
      <c r="NJZ59" s="127"/>
      <c r="NKA59" s="127"/>
      <c r="NKB59" s="127"/>
      <c r="NKC59" s="127"/>
      <c r="NKD59" s="127"/>
      <c r="NKE59" s="127"/>
      <c r="NKF59" s="127"/>
      <c r="NKG59" s="127"/>
      <c r="NKH59" s="127"/>
      <c r="NKI59" s="127"/>
      <c r="NKJ59" s="127"/>
      <c r="NKK59" s="127"/>
      <c r="NKL59" s="127"/>
      <c r="NKM59" s="127"/>
      <c r="NKN59" s="127"/>
      <c r="NKO59" s="127"/>
      <c r="NKP59" s="127"/>
      <c r="NKQ59" s="127"/>
      <c r="NKR59" s="127"/>
      <c r="NKS59" s="127"/>
      <c r="NKT59" s="127"/>
      <c r="NKU59" s="127"/>
      <c r="NKV59" s="127"/>
      <c r="NKW59" s="127"/>
      <c r="NKX59" s="127"/>
      <c r="NKY59" s="127"/>
      <c r="NKZ59" s="127"/>
      <c r="NLA59" s="127"/>
      <c r="NLB59" s="127"/>
      <c r="NLC59" s="127"/>
      <c r="NLD59" s="127"/>
      <c r="NLE59" s="127"/>
      <c r="NLF59" s="127"/>
      <c r="NLG59" s="127"/>
      <c r="NLH59" s="127"/>
      <c r="NLI59" s="127"/>
      <c r="NLJ59" s="127"/>
      <c r="NLK59" s="127"/>
      <c r="NLL59" s="127"/>
      <c r="NLM59" s="127"/>
      <c r="NLN59" s="127"/>
      <c r="NLO59" s="127"/>
      <c r="NLP59" s="127"/>
      <c r="NLQ59" s="127"/>
      <c r="NLR59" s="127"/>
      <c r="NLS59" s="127"/>
      <c r="NLT59" s="127"/>
      <c r="NLU59" s="127"/>
      <c r="NLV59" s="127"/>
      <c r="NLW59" s="127"/>
      <c r="NLX59" s="127"/>
      <c r="NLY59" s="127"/>
      <c r="NLZ59" s="127"/>
      <c r="NMA59" s="127"/>
      <c r="NMB59" s="127"/>
      <c r="NMC59" s="127"/>
      <c r="NMD59" s="127"/>
      <c r="NME59" s="127"/>
      <c r="NMF59" s="127"/>
      <c r="NMG59" s="127"/>
      <c r="NMH59" s="127"/>
      <c r="NMI59" s="127"/>
      <c r="NMJ59" s="127"/>
      <c r="NMK59" s="127"/>
      <c r="NML59" s="127"/>
      <c r="NMM59" s="127"/>
      <c r="NMN59" s="127"/>
      <c r="NMO59" s="127"/>
      <c r="NMP59" s="127"/>
      <c r="NMQ59" s="127"/>
      <c r="NMR59" s="127"/>
      <c r="NMS59" s="127"/>
      <c r="NMT59" s="127"/>
      <c r="NMU59" s="127"/>
      <c r="NMV59" s="127"/>
      <c r="NMW59" s="127"/>
      <c r="NMX59" s="127"/>
      <c r="NMY59" s="127"/>
      <c r="NMZ59" s="127"/>
      <c r="NNA59" s="127"/>
      <c r="NNB59" s="127"/>
      <c r="NNC59" s="127"/>
      <c r="NND59" s="127"/>
      <c r="NNE59" s="127"/>
      <c r="NNF59" s="127"/>
      <c r="NNG59" s="127"/>
      <c r="NNH59" s="127"/>
      <c r="NNI59" s="127"/>
      <c r="NNJ59" s="127"/>
      <c r="NNK59" s="127"/>
      <c r="NNL59" s="127"/>
      <c r="NNM59" s="127"/>
      <c r="NNN59" s="127"/>
      <c r="NNO59" s="127"/>
      <c r="NNP59" s="127"/>
      <c r="NNQ59" s="127"/>
      <c r="NNR59" s="127"/>
      <c r="NNS59" s="127"/>
      <c r="NNT59" s="127"/>
      <c r="NNU59" s="127"/>
      <c r="NNV59" s="127"/>
      <c r="NNW59" s="127"/>
      <c r="NNX59" s="127"/>
      <c r="NNY59" s="127"/>
      <c r="NNZ59" s="127"/>
      <c r="NOA59" s="127"/>
      <c r="NOB59" s="127"/>
      <c r="NOC59" s="127"/>
      <c r="NOD59" s="127"/>
      <c r="NOE59" s="127"/>
      <c r="NOF59" s="127"/>
      <c r="NOG59" s="127"/>
      <c r="NOH59" s="127"/>
      <c r="NOI59" s="127"/>
      <c r="NOJ59" s="127"/>
      <c r="NOK59" s="127"/>
      <c r="NOL59" s="127"/>
      <c r="NOM59" s="127"/>
      <c r="NON59" s="127"/>
      <c r="NOO59" s="127"/>
      <c r="NOP59" s="127"/>
      <c r="NOQ59" s="127"/>
      <c r="NOR59" s="127"/>
      <c r="NOS59" s="127"/>
      <c r="NOT59" s="127"/>
      <c r="NOU59" s="127"/>
      <c r="NOV59" s="127"/>
      <c r="NOW59" s="127"/>
      <c r="NOX59" s="127"/>
      <c r="NOY59" s="127"/>
      <c r="NOZ59" s="127"/>
      <c r="NPA59" s="127"/>
      <c r="NPB59" s="127"/>
      <c r="NPC59" s="127"/>
      <c r="NPD59" s="127"/>
      <c r="NPE59" s="127"/>
      <c r="NPF59" s="127"/>
      <c r="NPG59" s="127"/>
      <c r="NPH59" s="127"/>
      <c r="NPI59" s="127"/>
      <c r="NPJ59" s="127"/>
      <c r="NPK59" s="127"/>
      <c r="NPL59" s="127"/>
      <c r="NPM59" s="127"/>
      <c r="NPN59" s="127"/>
      <c r="NPO59" s="127"/>
      <c r="NPP59" s="127"/>
      <c r="NPQ59" s="127"/>
      <c r="NPR59" s="127"/>
      <c r="NPS59" s="127"/>
      <c r="NPT59" s="127"/>
      <c r="NPU59" s="127"/>
      <c r="NPV59" s="127"/>
      <c r="NPW59" s="127"/>
      <c r="NPX59" s="127"/>
      <c r="NPY59" s="127"/>
      <c r="NPZ59" s="127"/>
      <c r="NQA59" s="127"/>
      <c r="NQB59" s="127"/>
      <c r="NQC59" s="127"/>
      <c r="NQD59" s="127"/>
      <c r="NQE59" s="127"/>
      <c r="NQF59" s="127"/>
      <c r="NQG59" s="127"/>
      <c r="NQH59" s="127"/>
      <c r="NQI59" s="127"/>
      <c r="NQJ59" s="127"/>
      <c r="NQK59" s="127"/>
      <c r="NQL59" s="127"/>
      <c r="NQM59" s="127"/>
      <c r="NQN59" s="127"/>
      <c r="NQO59" s="127"/>
      <c r="NQP59" s="127"/>
      <c r="NQQ59" s="127"/>
      <c r="NQR59" s="127"/>
      <c r="NQS59" s="127"/>
      <c r="NQT59" s="127"/>
      <c r="NQU59" s="127"/>
      <c r="NQV59" s="127"/>
      <c r="NQW59" s="127"/>
      <c r="NQX59" s="127"/>
      <c r="NQY59" s="127"/>
      <c r="NQZ59" s="127"/>
      <c r="NRA59" s="127"/>
      <c r="NRB59" s="127"/>
      <c r="NRC59" s="127"/>
      <c r="NRD59" s="127"/>
      <c r="NRE59" s="127"/>
      <c r="NRF59" s="127"/>
      <c r="NRG59" s="127"/>
      <c r="NRH59" s="127"/>
      <c r="NRI59" s="127"/>
      <c r="NRJ59" s="127"/>
      <c r="NRK59" s="127"/>
      <c r="NRL59" s="127"/>
      <c r="NRM59" s="127"/>
      <c r="NRN59" s="127"/>
      <c r="NRO59" s="127"/>
      <c r="NRP59" s="127"/>
      <c r="NRQ59" s="127"/>
      <c r="NRR59" s="127"/>
      <c r="NRS59" s="127"/>
      <c r="NRT59" s="127"/>
      <c r="NRU59" s="127"/>
      <c r="NRV59" s="127"/>
      <c r="NRW59" s="127"/>
      <c r="NRX59" s="127"/>
      <c r="NRY59" s="127"/>
      <c r="NRZ59" s="127"/>
      <c r="NSA59" s="127"/>
      <c r="NSB59" s="127"/>
      <c r="NSC59" s="127"/>
      <c r="NSD59" s="127"/>
      <c r="NSE59" s="127"/>
      <c r="NSF59" s="127"/>
      <c r="NSG59" s="127"/>
      <c r="NSH59" s="127"/>
      <c r="NSI59" s="127"/>
      <c r="NSJ59" s="127"/>
      <c r="NSK59" s="127"/>
      <c r="NSL59" s="127"/>
      <c r="NSM59" s="127"/>
      <c r="NSN59" s="127"/>
      <c r="NSO59" s="127"/>
      <c r="NSP59" s="127"/>
      <c r="NSQ59" s="127"/>
      <c r="NSR59" s="127"/>
      <c r="NSS59" s="127"/>
      <c r="NST59" s="127"/>
      <c r="NSU59" s="127"/>
      <c r="NSV59" s="127"/>
      <c r="NSW59" s="127"/>
      <c r="NSX59" s="127"/>
      <c r="NSY59" s="127"/>
      <c r="NSZ59" s="127"/>
      <c r="NTA59" s="127"/>
      <c r="NTB59" s="127"/>
      <c r="NTC59" s="127"/>
      <c r="NTD59" s="127"/>
      <c r="NTE59" s="127"/>
      <c r="NTF59" s="127"/>
      <c r="NTG59" s="127"/>
      <c r="NTH59" s="127"/>
      <c r="NTI59" s="127"/>
      <c r="NTJ59" s="127"/>
      <c r="NTK59" s="127"/>
      <c r="NTL59" s="127"/>
      <c r="NTM59" s="127"/>
      <c r="NTN59" s="127"/>
      <c r="NTO59" s="127"/>
      <c r="NTP59" s="127"/>
      <c r="NTQ59" s="127"/>
      <c r="NTR59" s="127"/>
      <c r="NTS59" s="127"/>
      <c r="NTT59" s="127"/>
      <c r="NTU59" s="127"/>
      <c r="NTV59" s="127"/>
      <c r="NTW59" s="127"/>
      <c r="NTX59" s="127"/>
      <c r="NTY59" s="127"/>
      <c r="NTZ59" s="127"/>
      <c r="NUA59" s="127"/>
      <c r="NUB59" s="127"/>
      <c r="NUC59" s="127"/>
      <c r="NUD59" s="127"/>
      <c r="NUE59" s="127"/>
      <c r="NUF59" s="127"/>
      <c r="NUG59" s="127"/>
      <c r="NUH59" s="127"/>
      <c r="NUI59" s="127"/>
      <c r="NUJ59" s="127"/>
      <c r="NUK59" s="127"/>
      <c r="NUL59" s="127"/>
      <c r="NUM59" s="127"/>
      <c r="NUN59" s="127"/>
      <c r="NUO59" s="127"/>
      <c r="NUP59" s="127"/>
      <c r="NUQ59" s="127"/>
      <c r="NUR59" s="127"/>
      <c r="NUS59" s="127"/>
      <c r="NUT59" s="127"/>
      <c r="NUU59" s="127"/>
      <c r="NUV59" s="127"/>
      <c r="NUW59" s="127"/>
      <c r="NUX59" s="127"/>
      <c r="NUY59" s="127"/>
      <c r="NUZ59" s="127"/>
      <c r="NVA59" s="127"/>
      <c r="NVB59" s="127"/>
      <c r="NVC59" s="127"/>
      <c r="NVD59" s="127"/>
      <c r="NVE59" s="127"/>
      <c r="NVF59" s="127"/>
      <c r="NVG59" s="127"/>
      <c r="NVH59" s="127"/>
      <c r="NVI59" s="127"/>
      <c r="NVJ59" s="127"/>
      <c r="NVK59" s="127"/>
      <c r="NVL59" s="127"/>
      <c r="NVM59" s="127"/>
      <c r="NVN59" s="127"/>
      <c r="NVO59" s="127"/>
      <c r="NVP59" s="127"/>
      <c r="NVQ59" s="127"/>
      <c r="NVR59" s="127"/>
      <c r="NVS59" s="127"/>
      <c r="NVT59" s="127"/>
      <c r="NVU59" s="127"/>
      <c r="NVV59" s="127"/>
      <c r="NVW59" s="127"/>
      <c r="NVX59" s="127"/>
      <c r="NVY59" s="127"/>
      <c r="NVZ59" s="127"/>
      <c r="NWA59" s="127"/>
      <c r="NWB59" s="127"/>
      <c r="NWC59" s="127"/>
      <c r="NWD59" s="127"/>
      <c r="NWE59" s="127"/>
      <c r="NWF59" s="127"/>
      <c r="NWG59" s="127"/>
      <c r="NWH59" s="127"/>
      <c r="NWI59" s="127"/>
      <c r="NWJ59" s="127"/>
      <c r="NWK59" s="127"/>
      <c r="NWL59" s="127"/>
      <c r="NWM59" s="127"/>
      <c r="NWN59" s="127"/>
      <c r="NWO59" s="127"/>
      <c r="NWP59" s="127"/>
      <c r="NWQ59" s="127"/>
      <c r="NWR59" s="127"/>
      <c r="NWS59" s="127"/>
      <c r="NWT59" s="127"/>
      <c r="NWU59" s="127"/>
      <c r="NWV59" s="127"/>
      <c r="NWW59" s="127"/>
      <c r="NWX59" s="127"/>
      <c r="NWY59" s="127"/>
      <c r="NWZ59" s="127"/>
      <c r="NXA59" s="127"/>
      <c r="NXB59" s="127"/>
      <c r="NXC59" s="127"/>
      <c r="NXD59" s="127"/>
      <c r="NXE59" s="127"/>
      <c r="NXF59" s="127"/>
      <c r="NXG59" s="127"/>
      <c r="NXH59" s="127"/>
      <c r="NXI59" s="127"/>
      <c r="NXJ59" s="127"/>
      <c r="NXK59" s="127"/>
      <c r="NXL59" s="127"/>
      <c r="NXM59" s="127"/>
      <c r="NXN59" s="127"/>
      <c r="NXO59" s="127"/>
      <c r="NXP59" s="127"/>
      <c r="NXQ59" s="127"/>
      <c r="NXR59" s="127"/>
      <c r="NXS59" s="127"/>
      <c r="NXT59" s="127"/>
      <c r="NXU59" s="127"/>
      <c r="NXV59" s="127"/>
      <c r="NXW59" s="127"/>
      <c r="NXX59" s="127"/>
      <c r="NXY59" s="127"/>
      <c r="NXZ59" s="127"/>
      <c r="NYA59" s="127"/>
      <c r="NYB59" s="127"/>
      <c r="NYC59" s="127"/>
      <c r="NYD59" s="127"/>
      <c r="NYE59" s="127"/>
      <c r="NYF59" s="127"/>
      <c r="NYG59" s="127"/>
      <c r="NYH59" s="127"/>
      <c r="NYI59" s="127"/>
      <c r="NYJ59" s="127"/>
      <c r="NYK59" s="127"/>
      <c r="NYL59" s="127"/>
      <c r="NYM59" s="127"/>
      <c r="NYN59" s="127"/>
      <c r="NYO59" s="127"/>
      <c r="NYP59" s="127"/>
      <c r="NYQ59" s="127"/>
      <c r="NYR59" s="127"/>
      <c r="NYS59" s="127"/>
      <c r="NYT59" s="127"/>
      <c r="NYU59" s="127"/>
      <c r="NYV59" s="127"/>
      <c r="NYW59" s="127"/>
      <c r="NYX59" s="127"/>
      <c r="NYY59" s="127"/>
      <c r="NYZ59" s="127"/>
      <c r="NZA59" s="127"/>
      <c r="NZB59" s="127"/>
      <c r="NZC59" s="127"/>
      <c r="NZD59" s="127"/>
      <c r="NZE59" s="127"/>
      <c r="NZF59" s="127"/>
      <c r="NZG59" s="127"/>
      <c r="NZH59" s="127"/>
      <c r="NZI59" s="127"/>
      <c r="NZJ59" s="127"/>
      <c r="NZK59" s="127"/>
      <c r="NZL59" s="127"/>
      <c r="NZM59" s="127"/>
      <c r="NZN59" s="127"/>
      <c r="NZO59" s="127"/>
      <c r="NZP59" s="127"/>
      <c r="NZQ59" s="127"/>
      <c r="NZR59" s="127"/>
      <c r="NZS59" s="127"/>
      <c r="NZT59" s="127"/>
      <c r="NZU59" s="127"/>
      <c r="NZV59" s="127"/>
      <c r="NZW59" s="127"/>
      <c r="NZX59" s="127"/>
      <c r="NZY59" s="127"/>
      <c r="NZZ59" s="127"/>
      <c r="OAA59" s="127"/>
      <c r="OAB59" s="127"/>
      <c r="OAC59" s="127"/>
      <c r="OAD59" s="127"/>
      <c r="OAE59" s="127"/>
      <c r="OAF59" s="127"/>
      <c r="OAG59" s="127"/>
      <c r="OAH59" s="127"/>
      <c r="OAI59" s="127"/>
      <c r="OAJ59" s="127"/>
      <c r="OAK59" s="127"/>
      <c r="OAL59" s="127"/>
      <c r="OAM59" s="127"/>
      <c r="OAN59" s="127"/>
      <c r="OAO59" s="127"/>
      <c r="OAP59" s="127"/>
      <c r="OAQ59" s="127"/>
      <c r="OAR59" s="127"/>
      <c r="OAS59" s="127"/>
      <c r="OAT59" s="127"/>
      <c r="OAU59" s="127"/>
      <c r="OAV59" s="127"/>
      <c r="OAW59" s="127"/>
      <c r="OAX59" s="127"/>
      <c r="OAY59" s="127"/>
      <c r="OAZ59" s="127"/>
      <c r="OBA59" s="127"/>
      <c r="OBB59" s="127"/>
      <c r="OBC59" s="127"/>
      <c r="OBD59" s="127"/>
      <c r="OBE59" s="127"/>
      <c r="OBF59" s="127"/>
      <c r="OBG59" s="127"/>
      <c r="OBH59" s="127"/>
      <c r="OBI59" s="127"/>
      <c r="OBJ59" s="127"/>
      <c r="OBK59" s="127"/>
      <c r="OBL59" s="127"/>
      <c r="OBM59" s="127"/>
      <c r="OBN59" s="127"/>
      <c r="OBO59" s="127"/>
      <c r="OBP59" s="127"/>
      <c r="OBQ59" s="127"/>
      <c r="OBR59" s="127"/>
      <c r="OBS59" s="127"/>
      <c r="OBT59" s="127"/>
      <c r="OBU59" s="127"/>
      <c r="OBV59" s="127"/>
      <c r="OBW59" s="127"/>
      <c r="OBX59" s="127"/>
      <c r="OBY59" s="127"/>
      <c r="OBZ59" s="127"/>
      <c r="OCA59" s="127"/>
      <c r="OCB59" s="127"/>
      <c r="OCC59" s="127"/>
      <c r="OCD59" s="127"/>
      <c r="OCE59" s="127"/>
      <c r="OCF59" s="127"/>
      <c r="OCG59" s="127"/>
      <c r="OCH59" s="127"/>
      <c r="OCI59" s="127"/>
      <c r="OCJ59" s="127"/>
      <c r="OCK59" s="127"/>
      <c r="OCL59" s="127"/>
      <c r="OCM59" s="127"/>
      <c r="OCN59" s="127"/>
      <c r="OCO59" s="127"/>
      <c r="OCP59" s="127"/>
      <c r="OCQ59" s="127"/>
      <c r="OCR59" s="127"/>
      <c r="OCS59" s="127"/>
      <c r="OCT59" s="127"/>
      <c r="OCU59" s="127"/>
      <c r="OCV59" s="127"/>
      <c r="OCW59" s="127"/>
      <c r="OCX59" s="127"/>
      <c r="OCY59" s="127"/>
      <c r="OCZ59" s="127"/>
      <c r="ODA59" s="127"/>
      <c r="ODB59" s="127"/>
      <c r="ODC59" s="127"/>
      <c r="ODD59" s="127"/>
      <c r="ODE59" s="127"/>
      <c r="ODF59" s="127"/>
      <c r="ODG59" s="127"/>
      <c r="ODH59" s="127"/>
      <c r="ODI59" s="127"/>
      <c r="ODJ59" s="127"/>
      <c r="ODK59" s="127"/>
      <c r="ODL59" s="127"/>
      <c r="ODM59" s="127"/>
      <c r="ODN59" s="127"/>
      <c r="ODO59" s="127"/>
      <c r="ODP59" s="127"/>
      <c r="ODQ59" s="127"/>
      <c r="ODR59" s="127"/>
      <c r="ODS59" s="127"/>
      <c r="ODT59" s="127"/>
      <c r="ODU59" s="127"/>
      <c r="ODV59" s="127"/>
      <c r="ODW59" s="127"/>
      <c r="ODX59" s="127"/>
      <c r="ODY59" s="127"/>
      <c r="ODZ59" s="127"/>
      <c r="OEA59" s="127"/>
      <c r="OEB59" s="127"/>
      <c r="OEC59" s="127"/>
      <c r="OED59" s="127"/>
      <c r="OEE59" s="127"/>
      <c r="OEF59" s="127"/>
      <c r="OEG59" s="127"/>
      <c r="OEH59" s="127"/>
      <c r="OEI59" s="127"/>
      <c r="OEJ59" s="127"/>
      <c r="OEK59" s="127"/>
      <c r="OEL59" s="127"/>
      <c r="OEM59" s="127"/>
      <c r="OEN59" s="127"/>
      <c r="OEO59" s="127"/>
      <c r="OEP59" s="127"/>
      <c r="OEQ59" s="127"/>
      <c r="OER59" s="127"/>
      <c r="OES59" s="127"/>
      <c r="OET59" s="127"/>
      <c r="OEU59" s="127"/>
      <c r="OEV59" s="127"/>
      <c r="OEW59" s="127"/>
      <c r="OEX59" s="127"/>
      <c r="OEY59" s="127"/>
      <c r="OEZ59" s="127"/>
      <c r="OFA59" s="127"/>
      <c r="OFB59" s="127"/>
      <c r="OFC59" s="127"/>
      <c r="OFD59" s="127"/>
      <c r="OFE59" s="127"/>
      <c r="OFF59" s="127"/>
      <c r="OFG59" s="127"/>
      <c r="OFH59" s="127"/>
      <c r="OFI59" s="127"/>
      <c r="OFJ59" s="127"/>
      <c r="OFK59" s="127"/>
      <c r="OFL59" s="127"/>
      <c r="OFM59" s="127"/>
      <c r="OFN59" s="127"/>
      <c r="OFO59" s="127"/>
      <c r="OFP59" s="127"/>
      <c r="OFQ59" s="127"/>
      <c r="OFR59" s="127"/>
      <c r="OFS59" s="127"/>
      <c r="OFT59" s="127"/>
      <c r="OFU59" s="127"/>
      <c r="OFV59" s="127"/>
      <c r="OFW59" s="127"/>
      <c r="OFX59" s="127"/>
      <c r="OFY59" s="127"/>
      <c r="OFZ59" s="127"/>
      <c r="OGA59" s="127"/>
      <c r="OGB59" s="127"/>
      <c r="OGC59" s="127"/>
      <c r="OGD59" s="127"/>
      <c r="OGE59" s="127"/>
      <c r="OGF59" s="127"/>
      <c r="OGG59" s="127"/>
      <c r="OGH59" s="127"/>
      <c r="OGI59" s="127"/>
      <c r="OGJ59" s="127"/>
      <c r="OGK59" s="127"/>
      <c r="OGL59" s="127"/>
      <c r="OGM59" s="127"/>
      <c r="OGN59" s="127"/>
      <c r="OGO59" s="127"/>
      <c r="OGP59" s="127"/>
      <c r="OGQ59" s="127"/>
      <c r="OGR59" s="127"/>
      <c r="OGS59" s="127"/>
      <c r="OGT59" s="127"/>
      <c r="OGU59" s="127"/>
      <c r="OGV59" s="127"/>
      <c r="OGW59" s="127"/>
      <c r="OGX59" s="127"/>
      <c r="OGY59" s="127"/>
      <c r="OGZ59" s="127"/>
      <c r="OHA59" s="127"/>
      <c r="OHB59" s="127"/>
      <c r="OHC59" s="127"/>
      <c r="OHD59" s="127"/>
      <c r="OHE59" s="127"/>
      <c r="OHF59" s="127"/>
      <c r="OHG59" s="127"/>
      <c r="OHH59" s="127"/>
      <c r="OHI59" s="127"/>
      <c r="OHJ59" s="127"/>
      <c r="OHK59" s="127"/>
      <c r="OHL59" s="127"/>
      <c r="OHM59" s="127"/>
      <c r="OHN59" s="127"/>
      <c r="OHO59" s="127"/>
      <c r="OHP59" s="127"/>
      <c r="OHQ59" s="127"/>
      <c r="OHR59" s="127"/>
      <c r="OHS59" s="127"/>
      <c r="OHT59" s="127"/>
      <c r="OHU59" s="127"/>
      <c r="OHV59" s="127"/>
      <c r="OHW59" s="127"/>
      <c r="OHX59" s="127"/>
      <c r="OHY59" s="127"/>
      <c r="OHZ59" s="127"/>
      <c r="OIA59" s="127"/>
      <c r="OIB59" s="127"/>
      <c r="OIC59" s="127"/>
      <c r="OID59" s="127"/>
      <c r="OIE59" s="127"/>
      <c r="OIF59" s="127"/>
      <c r="OIG59" s="127"/>
      <c r="OIH59" s="127"/>
      <c r="OII59" s="127"/>
      <c r="OIJ59" s="127"/>
      <c r="OIK59" s="127"/>
      <c r="OIL59" s="127"/>
      <c r="OIM59" s="127"/>
      <c r="OIN59" s="127"/>
      <c r="OIO59" s="127"/>
      <c r="OIP59" s="127"/>
      <c r="OIQ59" s="127"/>
      <c r="OIR59" s="127"/>
      <c r="OIS59" s="127"/>
      <c r="OIT59" s="127"/>
      <c r="OIU59" s="127"/>
      <c r="OIV59" s="127"/>
      <c r="OIW59" s="127"/>
      <c r="OIX59" s="127"/>
      <c r="OIY59" s="127"/>
      <c r="OIZ59" s="127"/>
      <c r="OJA59" s="127"/>
      <c r="OJB59" s="127"/>
      <c r="OJC59" s="127"/>
      <c r="OJD59" s="127"/>
      <c r="OJE59" s="127"/>
      <c r="OJF59" s="127"/>
      <c r="OJG59" s="127"/>
      <c r="OJH59" s="127"/>
      <c r="OJI59" s="127"/>
      <c r="OJJ59" s="127"/>
      <c r="OJK59" s="127"/>
      <c r="OJL59" s="127"/>
      <c r="OJM59" s="127"/>
      <c r="OJN59" s="127"/>
      <c r="OJO59" s="127"/>
      <c r="OJP59" s="127"/>
      <c r="OJQ59" s="127"/>
      <c r="OJR59" s="127"/>
      <c r="OJS59" s="127"/>
      <c r="OJT59" s="127"/>
      <c r="OJU59" s="127"/>
      <c r="OJV59" s="127"/>
      <c r="OJW59" s="127"/>
      <c r="OJX59" s="127"/>
      <c r="OJY59" s="127"/>
      <c r="OJZ59" s="127"/>
      <c r="OKA59" s="127"/>
      <c r="OKB59" s="127"/>
      <c r="OKC59" s="127"/>
      <c r="OKD59" s="127"/>
      <c r="OKE59" s="127"/>
      <c r="OKF59" s="127"/>
      <c r="OKG59" s="127"/>
      <c r="OKH59" s="127"/>
      <c r="OKI59" s="127"/>
      <c r="OKJ59" s="127"/>
      <c r="OKK59" s="127"/>
      <c r="OKL59" s="127"/>
      <c r="OKM59" s="127"/>
      <c r="OKN59" s="127"/>
      <c r="OKO59" s="127"/>
      <c r="OKP59" s="127"/>
      <c r="OKQ59" s="127"/>
      <c r="OKR59" s="127"/>
      <c r="OKS59" s="127"/>
      <c r="OKT59" s="127"/>
      <c r="OKU59" s="127"/>
      <c r="OKV59" s="127"/>
      <c r="OKW59" s="127"/>
      <c r="OKX59" s="127"/>
      <c r="OKY59" s="127"/>
      <c r="OKZ59" s="127"/>
      <c r="OLA59" s="127"/>
      <c r="OLB59" s="127"/>
      <c r="OLC59" s="127"/>
      <c r="OLD59" s="127"/>
      <c r="OLE59" s="127"/>
      <c r="OLF59" s="127"/>
      <c r="OLG59" s="127"/>
      <c r="OLH59" s="127"/>
      <c r="OLI59" s="127"/>
      <c r="OLJ59" s="127"/>
      <c r="OLK59" s="127"/>
      <c r="OLL59" s="127"/>
      <c r="OLM59" s="127"/>
      <c r="OLN59" s="127"/>
      <c r="OLO59" s="127"/>
      <c r="OLP59" s="127"/>
      <c r="OLQ59" s="127"/>
      <c r="OLR59" s="127"/>
      <c r="OLS59" s="127"/>
      <c r="OLT59" s="127"/>
      <c r="OLU59" s="127"/>
      <c r="OLV59" s="127"/>
      <c r="OLW59" s="127"/>
      <c r="OLX59" s="127"/>
      <c r="OLY59" s="127"/>
      <c r="OLZ59" s="127"/>
      <c r="OMA59" s="127"/>
      <c r="OMB59" s="127"/>
      <c r="OMC59" s="127"/>
      <c r="OMD59" s="127"/>
      <c r="OME59" s="127"/>
      <c r="OMF59" s="127"/>
      <c r="OMG59" s="127"/>
      <c r="OMH59" s="127"/>
      <c r="OMI59" s="127"/>
      <c r="OMJ59" s="127"/>
      <c r="OMK59" s="127"/>
      <c r="OML59" s="127"/>
      <c r="OMM59" s="127"/>
      <c r="OMN59" s="127"/>
      <c r="OMO59" s="127"/>
      <c r="OMP59" s="127"/>
      <c r="OMQ59" s="127"/>
      <c r="OMR59" s="127"/>
      <c r="OMS59" s="127"/>
      <c r="OMT59" s="127"/>
      <c r="OMU59" s="127"/>
      <c r="OMV59" s="127"/>
      <c r="OMW59" s="127"/>
      <c r="OMX59" s="127"/>
      <c r="OMY59" s="127"/>
      <c r="OMZ59" s="127"/>
      <c r="ONA59" s="127"/>
      <c r="ONB59" s="127"/>
      <c r="ONC59" s="127"/>
      <c r="OND59" s="127"/>
      <c r="ONE59" s="127"/>
      <c r="ONF59" s="127"/>
      <c r="ONG59" s="127"/>
      <c r="ONH59" s="127"/>
      <c r="ONI59" s="127"/>
      <c r="ONJ59" s="127"/>
      <c r="ONK59" s="127"/>
      <c r="ONL59" s="127"/>
      <c r="ONM59" s="127"/>
      <c r="ONN59" s="127"/>
      <c r="ONO59" s="127"/>
      <c r="ONP59" s="127"/>
      <c r="ONQ59" s="127"/>
      <c r="ONR59" s="127"/>
      <c r="ONS59" s="127"/>
      <c r="ONT59" s="127"/>
      <c r="ONU59" s="127"/>
      <c r="ONV59" s="127"/>
      <c r="ONW59" s="127"/>
      <c r="ONX59" s="127"/>
      <c r="ONY59" s="127"/>
      <c r="ONZ59" s="127"/>
      <c r="OOA59" s="127"/>
      <c r="OOB59" s="127"/>
      <c r="OOC59" s="127"/>
      <c r="OOD59" s="127"/>
      <c r="OOE59" s="127"/>
      <c r="OOF59" s="127"/>
      <c r="OOG59" s="127"/>
      <c r="OOH59" s="127"/>
      <c r="OOI59" s="127"/>
      <c r="OOJ59" s="127"/>
      <c r="OOK59" s="127"/>
      <c r="OOL59" s="127"/>
      <c r="OOM59" s="127"/>
      <c r="OON59" s="127"/>
      <c r="OOO59" s="127"/>
      <c r="OOP59" s="127"/>
      <c r="OOQ59" s="127"/>
      <c r="OOR59" s="127"/>
      <c r="OOS59" s="127"/>
      <c r="OOT59" s="127"/>
      <c r="OOU59" s="127"/>
      <c r="OOV59" s="127"/>
      <c r="OOW59" s="127"/>
      <c r="OOX59" s="127"/>
      <c r="OOY59" s="127"/>
      <c r="OOZ59" s="127"/>
      <c r="OPA59" s="127"/>
      <c r="OPB59" s="127"/>
      <c r="OPC59" s="127"/>
      <c r="OPD59" s="127"/>
      <c r="OPE59" s="127"/>
      <c r="OPF59" s="127"/>
      <c r="OPG59" s="127"/>
      <c r="OPH59" s="127"/>
      <c r="OPI59" s="127"/>
      <c r="OPJ59" s="127"/>
      <c r="OPK59" s="127"/>
      <c r="OPL59" s="127"/>
      <c r="OPM59" s="127"/>
      <c r="OPN59" s="127"/>
      <c r="OPO59" s="127"/>
      <c r="OPP59" s="127"/>
      <c r="OPQ59" s="127"/>
      <c r="OPR59" s="127"/>
      <c r="OPS59" s="127"/>
      <c r="OPT59" s="127"/>
      <c r="OPU59" s="127"/>
      <c r="OPV59" s="127"/>
      <c r="OPW59" s="127"/>
      <c r="OPX59" s="127"/>
      <c r="OPY59" s="127"/>
      <c r="OPZ59" s="127"/>
      <c r="OQA59" s="127"/>
      <c r="OQB59" s="127"/>
      <c r="OQC59" s="127"/>
      <c r="OQD59" s="127"/>
      <c r="OQE59" s="127"/>
      <c r="OQF59" s="127"/>
      <c r="OQG59" s="127"/>
      <c r="OQH59" s="127"/>
      <c r="OQI59" s="127"/>
      <c r="OQJ59" s="127"/>
      <c r="OQK59" s="127"/>
      <c r="OQL59" s="127"/>
      <c r="OQM59" s="127"/>
      <c r="OQN59" s="127"/>
      <c r="OQO59" s="127"/>
      <c r="OQP59" s="127"/>
      <c r="OQQ59" s="127"/>
      <c r="OQR59" s="127"/>
      <c r="OQS59" s="127"/>
      <c r="OQT59" s="127"/>
      <c r="OQU59" s="127"/>
      <c r="OQV59" s="127"/>
      <c r="OQW59" s="127"/>
      <c r="OQX59" s="127"/>
      <c r="OQY59" s="127"/>
      <c r="OQZ59" s="127"/>
      <c r="ORA59" s="127"/>
      <c r="ORB59" s="127"/>
      <c r="ORC59" s="127"/>
      <c r="ORD59" s="127"/>
      <c r="ORE59" s="127"/>
      <c r="ORF59" s="127"/>
      <c r="ORG59" s="127"/>
      <c r="ORH59" s="127"/>
      <c r="ORI59" s="127"/>
      <c r="ORJ59" s="127"/>
      <c r="ORK59" s="127"/>
      <c r="ORL59" s="127"/>
      <c r="ORM59" s="127"/>
      <c r="ORN59" s="127"/>
      <c r="ORO59" s="127"/>
      <c r="ORP59" s="127"/>
      <c r="ORQ59" s="127"/>
      <c r="ORR59" s="127"/>
      <c r="ORS59" s="127"/>
      <c r="ORT59" s="127"/>
      <c r="ORU59" s="127"/>
      <c r="ORV59" s="127"/>
      <c r="ORW59" s="127"/>
      <c r="ORX59" s="127"/>
      <c r="ORY59" s="127"/>
      <c r="ORZ59" s="127"/>
      <c r="OSA59" s="127"/>
      <c r="OSB59" s="127"/>
      <c r="OSC59" s="127"/>
      <c r="OSD59" s="127"/>
      <c r="OSE59" s="127"/>
      <c r="OSF59" s="127"/>
      <c r="OSG59" s="127"/>
      <c r="OSH59" s="127"/>
      <c r="OSI59" s="127"/>
      <c r="OSJ59" s="127"/>
      <c r="OSK59" s="127"/>
      <c r="OSL59" s="127"/>
      <c r="OSM59" s="127"/>
      <c r="OSN59" s="127"/>
      <c r="OSO59" s="127"/>
      <c r="OSP59" s="127"/>
      <c r="OSQ59" s="127"/>
      <c r="OSR59" s="127"/>
      <c r="OSS59" s="127"/>
      <c r="OST59" s="127"/>
      <c r="OSU59" s="127"/>
      <c r="OSV59" s="127"/>
      <c r="OSW59" s="127"/>
      <c r="OSX59" s="127"/>
      <c r="OSY59" s="127"/>
      <c r="OSZ59" s="127"/>
      <c r="OTA59" s="127"/>
      <c r="OTB59" s="127"/>
      <c r="OTC59" s="127"/>
      <c r="OTD59" s="127"/>
      <c r="OTE59" s="127"/>
      <c r="OTF59" s="127"/>
      <c r="OTG59" s="127"/>
      <c r="OTH59" s="127"/>
      <c r="OTI59" s="127"/>
      <c r="OTJ59" s="127"/>
      <c r="OTK59" s="127"/>
      <c r="OTL59" s="127"/>
      <c r="OTM59" s="127"/>
      <c r="OTN59" s="127"/>
      <c r="OTO59" s="127"/>
      <c r="OTP59" s="127"/>
      <c r="OTQ59" s="127"/>
      <c r="OTR59" s="127"/>
      <c r="OTS59" s="127"/>
      <c r="OTT59" s="127"/>
      <c r="OTU59" s="127"/>
      <c r="OTV59" s="127"/>
      <c r="OTW59" s="127"/>
      <c r="OTX59" s="127"/>
      <c r="OTY59" s="127"/>
      <c r="OTZ59" s="127"/>
      <c r="OUA59" s="127"/>
      <c r="OUB59" s="127"/>
      <c r="OUC59" s="127"/>
      <c r="OUD59" s="127"/>
      <c r="OUE59" s="127"/>
      <c r="OUF59" s="127"/>
      <c r="OUG59" s="127"/>
      <c r="OUH59" s="127"/>
      <c r="OUI59" s="127"/>
      <c r="OUJ59" s="127"/>
      <c r="OUK59" s="127"/>
      <c r="OUL59" s="127"/>
      <c r="OUM59" s="127"/>
      <c r="OUN59" s="127"/>
      <c r="OUO59" s="127"/>
      <c r="OUP59" s="127"/>
      <c r="OUQ59" s="127"/>
      <c r="OUR59" s="127"/>
      <c r="OUS59" s="127"/>
      <c r="OUT59" s="127"/>
      <c r="OUU59" s="127"/>
      <c r="OUV59" s="127"/>
      <c r="OUW59" s="127"/>
      <c r="OUX59" s="127"/>
      <c r="OUY59" s="127"/>
      <c r="OUZ59" s="127"/>
      <c r="OVA59" s="127"/>
      <c r="OVB59" s="127"/>
      <c r="OVC59" s="127"/>
      <c r="OVD59" s="127"/>
      <c r="OVE59" s="127"/>
      <c r="OVF59" s="127"/>
      <c r="OVG59" s="127"/>
      <c r="OVH59" s="127"/>
      <c r="OVI59" s="127"/>
      <c r="OVJ59" s="127"/>
      <c r="OVK59" s="127"/>
      <c r="OVL59" s="127"/>
      <c r="OVM59" s="127"/>
      <c r="OVN59" s="127"/>
      <c r="OVO59" s="127"/>
      <c r="OVP59" s="127"/>
      <c r="OVQ59" s="127"/>
      <c r="OVR59" s="127"/>
      <c r="OVS59" s="127"/>
      <c r="OVT59" s="127"/>
      <c r="OVU59" s="127"/>
      <c r="OVV59" s="127"/>
      <c r="OVW59" s="127"/>
      <c r="OVX59" s="127"/>
      <c r="OVY59" s="127"/>
      <c r="OVZ59" s="127"/>
      <c r="OWA59" s="127"/>
      <c r="OWB59" s="127"/>
      <c r="OWC59" s="127"/>
      <c r="OWD59" s="127"/>
      <c r="OWE59" s="127"/>
      <c r="OWF59" s="127"/>
      <c r="OWG59" s="127"/>
      <c r="OWH59" s="127"/>
      <c r="OWI59" s="127"/>
      <c r="OWJ59" s="127"/>
      <c r="OWK59" s="127"/>
      <c r="OWL59" s="127"/>
      <c r="OWM59" s="127"/>
      <c r="OWN59" s="127"/>
      <c r="OWO59" s="127"/>
      <c r="OWP59" s="127"/>
      <c r="OWQ59" s="127"/>
      <c r="OWR59" s="127"/>
      <c r="OWS59" s="127"/>
      <c r="OWT59" s="127"/>
      <c r="OWU59" s="127"/>
      <c r="OWV59" s="127"/>
      <c r="OWW59" s="127"/>
      <c r="OWX59" s="127"/>
      <c r="OWY59" s="127"/>
      <c r="OWZ59" s="127"/>
      <c r="OXA59" s="127"/>
      <c r="OXB59" s="127"/>
      <c r="OXC59" s="127"/>
      <c r="OXD59" s="127"/>
      <c r="OXE59" s="127"/>
      <c r="OXF59" s="127"/>
      <c r="OXG59" s="127"/>
      <c r="OXH59" s="127"/>
      <c r="OXI59" s="127"/>
      <c r="OXJ59" s="127"/>
      <c r="OXK59" s="127"/>
      <c r="OXL59" s="127"/>
      <c r="OXM59" s="127"/>
      <c r="OXN59" s="127"/>
      <c r="OXO59" s="127"/>
      <c r="OXP59" s="127"/>
      <c r="OXQ59" s="127"/>
      <c r="OXR59" s="127"/>
      <c r="OXS59" s="127"/>
      <c r="OXT59" s="127"/>
      <c r="OXU59" s="127"/>
      <c r="OXV59" s="127"/>
      <c r="OXW59" s="127"/>
      <c r="OXX59" s="127"/>
      <c r="OXY59" s="127"/>
      <c r="OXZ59" s="127"/>
      <c r="OYA59" s="127"/>
      <c r="OYB59" s="127"/>
      <c r="OYC59" s="127"/>
      <c r="OYD59" s="127"/>
      <c r="OYE59" s="127"/>
      <c r="OYF59" s="127"/>
      <c r="OYG59" s="127"/>
      <c r="OYH59" s="127"/>
      <c r="OYI59" s="127"/>
      <c r="OYJ59" s="127"/>
      <c r="OYK59" s="127"/>
      <c r="OYL59" s="127"/>
      <c r="OYM59" s="127"/>
      <c r="OYN59" s="127"/>
      <c r="OYO59" s="127"/>
      <c r="OYP59" s="127"/>
      <c r="OYQ59" s="127"/>
      <c r="OYR59" s="127"/>
      <c r="OYS59" s="127"/>
      <c r="OYT59" s="127"/>
      <c r="OYU59" s="127"/>
      <c r="OYV59" s="127"/>
      <c r="OYW59" s="127"/>
      <c r="OYX59" s="127"/>
      <c r="OYY59" s="127"/>
      <c r="OYZ59" s="127"/>
      <c r="OZA59" s="127"/>
      <c r="OZB59" s="127"/>
      <c r="OZC59" s="127"/>
      <c r="OZD59" s="127"/>
      <c r="OZE59" s="127"/>
      <c r="OZF59" s="127"/>
      <c r="OZG59" s="127"/>
      <c r="OZH59" s="127"/>
      <c r="OZI59" s="127"/>
      <c r="OZJ59" s="127"/>
      <c r="OZK59" s="127"/>
      <c r="OZL59" s="127"/>
      <c r="OZM59" s="127"/>
      <c r="OZN59" s="127"/>
      <c r="OZO59" s="127"/>
      <c r="OZP59" s="127"/>
      <c r="OZQ59" s="127"/>
      <c r="OZR59" s="127"/>
      <c r="OZS59" s="127"/>
      <c r="OZT59" s="127"/>
      <c r="OZU59" s="127"/>
      <c r="OZV59" s="127"/>
      <c r="OZW59" s="127"/>
      <c r="OZX59" s="127"/>
      <c r="OZY59" s="127"/>
      <c r="OZZ59" s="127"/>
      <c r="PAA59" s="127"/>
      <c r="PAB59" s="127"/>
      <c r="PAC59" s="127"/>
      <c r="PAD59" s="127"/>
      <c r="PAE59" s="127"/>
      <c r="PAF59" s="127"/>
      <c r="PAG59" s="127"/>
      <c r="PAH59" s="127"/>
      <c r="PAI59" s="127"/>
      <c r="PAJ59" s="127"/>
      <c r="PAK59" s="127"/>
      <c r="PAL59" s="127"/>
      <c r="PAM59" s="127"/>
      <c r="PAN59" s="127"/>
      <c r="PAO59" s="127"/>
      <c r="PAP59" s="127"/>
      <c r="PAQ59" s="127"/>
      <c r="PAR59" s="127"/>
      <c r="PAS59" s="127"/>
      <c r="PAT59" s="127"/>
      <c r="PAU59" s="127"/>
      <c r="PAV59" s="127"/>
      <c r="PAW59" s="127"/>
      <c r="PAX59" s="127"/>
      <c r="PAY59" s="127"/>
      <c r="PAZ59" s="127"/>
      <c r="PBA59" s="127"/>
      <c r="PBB59" s="127"/>
      <c r="PBC59" s="127"/>
      <c r="PBD59" s="127"/>
      <c r="PBE59" s="127"/>
      <c r="PBF59" s="127"/>
      <c r="PBG59" s="127"/>
      <c r="PBH59" s="127"/>
      <c r="PBI59" s="127"/>
      <c r="PBJ59" s="127"/>
      <c r="PBK59" s="127"/>
      <c r="PBL59" s="127"/>
      <c r="PBM59" s="127"/>
      <c r="PBN59" s="127"/>
      <c r="PBO59" s="127"/>
      <c r="PBP59" s="127"/>
      <c r="PBQ59" s="127"/>
      <c r="PBR59" s="127"/>
      <c r="PBS59" s="127"/>
      <c r="PBT59" s="127"/>
      <c r="PBU59" s="127"/>
      <c r="PBV59" s="127"/>
      <c r="PBW59" s="127"/>
      <c r="PBX59" s="127"/>
      <c r="PBY59" s="127"/>
      <c r="PBZ59" s="127"/>
      <c r="PCA59" s="127"/>
      <c r="PCB59" s="127"/>
      <c r="PCC59" s="127"/>
      <c r="PCD59" s="127"/>
      <c r="PCE59" s="127"/>
      <c r="PCF59" s="127"/>
      <c r="PCG59" s="127"/>
      <c r="PCH59" s="127"/>
      <c r="PCI59" s="127"/>
      <c r="PCJ59" s="127"/>
      <c r="PCK59" s="127"/>
      <c r="PCL59" s="127"/>
      <c r="PCM59" s="127"/>
      <c r="PCN59" s="127"/>
      <c r="PCO59" s="127"/>
      <c r="PCP59" s="127"/>
      <c r="PCQ59" s="127"/>
      <c r="PCR59" s="127"/>
      <c r="PCS59" s="127"/>
      <c r="PCT59" s="127"/>
      <c r="PCU59" s="127"/>
      <c r="PCV59" s="127"/>
      <c r="PCW59" s="127"/>
      <c r="PCX59" s="127"/>
      <c r="PCY59" s="127"/>
      <c r="PCZ59" s="127"/>
      <c r="PDA59" s="127"/>
      <c r="PDB59" s="127"/>
      <c r="PDC59" s="127"/>
      <c r="PDD59" s="127"/>
      <c r="PDE59" s="127"/>
      <c r="PDF59" s="127"/>
      <c r="PDG59" s="127"/>
      <c r="PDH59" s="127"/>
      <c r="PDI59" s="127"/>
      <c r="PDJ59" s="127"/>
      <c r="PDK59" s="127"/>
      <c r="PDL59" s="127"/>
      <c r="PDM59" s="127"/>
      <c r="PDN59" s="127"/>
      <c r="PDO59" s="127"/>
      <c r="PDP59" s="127"/>
      <c r="PDQ59" s="127"/>
      <c r="PDR59" s="127"/>
      <c r="PDS59" s="127"/>
      <c r="PDT59" s="127"/>
      <c r="PDU59" s="127"/>
      <c r="PDV59" s="127"/>
      <c r="PDW59" s="127"/>
      <c r="PDX59" s="127"/>
      <c r="PDY59" s="127"/>
      <c r="PDZ59" s="127"/>
      <c r="PEA59" s="127"/>
      <c r="PEB59" s="127"/>
      <c r="PEC59" s="127"/>
      <c r="PED59" s="127"/>
      <c r="PEE59" s="127"/>
      <c r="PEF59" s="127"/>
      <c r="PEG59" s="127"/>
      <c r="PEH59" s="127"/>
      <c r="PEI59" s="127"/>
      <c r="PEJ59" s="127"/>
      <c r="PEK59" s="127"/>
      <c r="PEL59" s="127"/>
      <c r="PEM59" s="127"/>
      <c r="PEN59" s="127"/>
      <c r="PEO59" s="127"/>
      <c r="PEP59" s="127"/>
      <c r="PEQ59" s="127"/>
      <c r="PER59" s="127"/>
      <c r="PES59" s="127"/>
      <c r="PET59" s="127"/>
      <c r="PEU59" s="127"/>
      <c r="PEV59" s="127"/>
      <c r="PEW59" s="127"/>
      <c r="PEX59" s="127"/>
      <c r="PEY59" s="127"/>
      <c r="PEZ59" s="127"/>
      <c r="PFA59" s="127"/>
      <c r="PFB59" s="127"/>
      <c r="PFC59" s="127"/>
      <c r="PFD59" s="127"/>
      <c r="PFE59" s="127"/>
      <c r="PFF59" s="127"/>
      <c r="PFG59" s="127"/>
      <c r="PFH59" s="127"/>
      <c r="PFI59" s="127"/>
      <c r="PFJ59" s="127"/>
      <c r="PFK59" s="127"/>
      <c r="PFL59" s="127"/>
      <c r="PFM59" s="127"/>
      <c r="PFN59" s="127"/>
      <c r="PFO59" s="127"/>
      <c r="PFP59" s="127"/>
      <c r="PFQ59" s="127"/>
      <c r="PFR59" s="127"/>
      <c r="PFS59" s="127"/>
      <c r="PFT59" s="127"/>
      <c r="PFU59" s="127"/>
      <c r="PFV59" s="127"/>
      <c r="PFW59" s="127"/>
      <c r="PFX59" s="127"/>
      <c r="PFY59" s="127"/>
      <c r="PFZ59" s="127"/>
      <c r="PGA59" s="127"/>
      <c r="PGB59" s="127"/>
      <c r="PGC59" s="127"/>
      <c r="PGD59" s="127"/>
      <c r="PGE59" s="127"/>
      <c r="PGF59" s="127"/>
      <c r="PGG59" s="127"/>
      <c r="PGH59" s="127"/>
      <c r="PGI59" s="127"/>
      <c r="PGJ59" s="127"/>
      <c r="PGK59" s="127"/>
      <c r="PGL59" s="127"/>
      <c r="PGM59" s="127"/>
      <c r="PGN59" s="127"/>
      <c r="PGO59" s="127"/>
      <c r="PGP59" s="127"/>
      <c r="PGQ59" s="127"/>
      <c r="PGR59" s="127"/>
      <c r="PGS59" s="127"/>
      <c r="PGT59" s="127"/>
      <c r="PGU59" s="127"/>
      <c r="PGV59" s="127"/>
      <c r="PGW59" s="127"/>
      <c r="PGX59" s="127"/>
      <c r="PGY59" s="127"/>
      <c r="PGZ59" s="127"/>
      <c r="PHA59" s="127"/>
      <c r="PHB59" s="127"/>
      <c r="PHC59" s="127"/>
      <c r="PHD59" s="127"/>
      <c r="PHE59" s="127"/>
      <c r="PHF59" s="127"/>
      <c r="PHG59" s="127"/>
      <c r="PHH59" s="127"/>
      <c r="PHI59" s="127"/>
      <c r="PHJ59" s="127"/>
      <c r="PHK59" s="127"/>
      <c r="PHL59" s="127"/>
      <c r="PHM59" s="127"/>
      <c r="PHN59" s="127"/>
      <c r="PHO59" s="127"/>
      <c r="PHP59" s="127"/>
      <c r="PHQ59" s="127"/>
      <c r="PHR59" s="127"/>
      <c r="PHS59" s="127"/>
      <c r="PHT59" s="127"/>
      <c r="PHU59" s="127"/>
      <c r="PHV59" s="127"/>
      <c r="PHW59" s="127"/>
      <c r="PHX59" s="127"/>
      <c r="PHY59" s="127"/>
      <c r="PHZ59" s="127"/>
      <c r="PIA59" s="127"/>
      <c r="PIB59" s="127"/>
      <c r="PIC59" s="127"/>
      <c r="PID59" s="127"/>
      <c r="PIE59" s="127"/>
      <c r="PIF59" s="127"/>
      <c r="PIG59" s="127"/>
      <c r="PIH59" s="127"/>
      <c r="PII59" s="127"/>
      <c r="PIJ59" s="127"/>
      <c r="PIK59" s="127"/>
      <c r="PIL59" s="127"/>
      <c r="PIM59" s="127"/>
      <c r="PIN59" s="127"/>
      <c r="PIO59" s="127"/>
      <c r="PIP59" s="127"/>
      <c r="PIQ59" s="127"/>
      <c r="PIR59" s="127"/>
      <c r="PIS59" s="127"/>
      <c r="PIT59" s="127"/>
      <c r="PIU59" s="127"/>
      <c r="PIV59" s="127"/>
      <c r="PIW59" s="127"/>
      <c r="PIX59" s="127"/>
      <c r="PIY59" s="127"/>
      <c r="PIZ59" s="127"/>
      <c r="PJA59" s="127"/>
      <c r="PJB59" s="127"/>
      <c r="PJC59" s="127"/>
      <c r="PJD59" s="127"/>
      <c r="PJE59" s="127"/>
      <c r="PJF59" s="127"/>
      <c r="PJG59" s="127"/>
      <c r="PJH59" s="127"/>
      <c r="PJI59" s="127"/>
      <c r="PJJ59" s="127"/>
      <c r="PJK59" s="127"/>
      <c r="PJL59" s="127"/>
      <c r="PJM59" s="127"/>
      <c r="PJN59" s="127"/>
      <c r="PJO59" s="127"/>
      <c r="PJP59" s="127"/>
      <c r="PJQ59" s="127"/>
      <c r="PJR59" s="127"/>
      <c r="PJS59" s="127"/>
      <c r="PJT59" s="127"/>
      <c r="PJU59" s="127"/>
      <c r="PJV59" s="127"/>
      <c r="PJW59" s="127"/>
      <c r="PJX59" s="127"/>
      <c r="PJY59" s="127"/>
      <c r="PJZ59" s="127"/>
      <c r="PKA59" s="127"/>
      <c r="PKB59" s="127"/>
      <c r="PKC59" s="127"/>
      <c r="PKD59" s="127"/>
      <c r="PKE59" s="127"/>
      <c r="PKF59" s="127"/>
      <c r="PKG59" s="127"/>
      <c r="PKH59" s="127"/>
      <c r="PKI59" s="127"/>
      <c r="PKJ59" s="127"/>
      <c r="PKK59" s="127"/>
      <c r="PKL59" s="127"/>
      <c r="PKM59" s="127"/>
      <c r="PKN59" s="127"/>
      <c r="PKO59" s="127"/>
      <c r="PKP59" s="127"/>
      <c r="PKQ59" s="127"/>
      <c r="PKR59" s="127"/>
      <c r="PKS59" s="127"/>
      <c r="PKT59" s="127"/>
      <c r="PKU59" s="127"/>
      <c r="PKV59" s="127"/>
      <c r="PKW59" s="127"/>
      <c r="PKX59" s="127"/>
      <c r="PKY59" s="127"/>
      <c r="PKZ59" s="127"/>
      <c r="PLA59" s="127"/>
      <c r="PLB59" s="127"/>
      <c r="PLC59" s="127"/>
      <c r="PLD59" s="127"/>
      <c r="PLE59" s="127"/>
      <c r="PLF59" s="127"/>
      <c r="PLG59" s="127"/>
      <c r="PLH59" s="127"/>
      <c r="PLI59" s="127"/>
      <c r="PLJ59" s="127"/>
      <c r="PLK59" s="127"/>
      <c r="PLL59" s="127"/>
      <c r="PLM59" s="127"/>
      <c r="PLN59" s="127"/>
      <c r="PLO59" s="127"/>
      <c r="PLP59" s="127"/>
      <c r="PLQ59" s="127"/>
      <c r="PLR59" s="127"/>
      <c r="PLS59" s="127"/>
      <c r="PLT59" s="127"/>
      <c r="PLU59" s="127"/>
      <c r="PLV59" s="127"/>
      <c r="PLW59" s="127"/>
      <c r="PLX59" s="127"/>
      <c r="PLY59" s="127"/>
      <c r="PLZ59" s="127"/>
      <c r="PMA59" s="127"/>
      <c r="PMB59" s="127"/>
      <c r="PMC59" s="127"/>
      <c r="PMD59" s="127"/>
      <c r="PME59" s="127"/>
      <c r="PMF59" s="127"/>
      <c r="PMG59" s="127"/>
      <c r="PMH59" s="127"/>
      <c r="PMI59" s="127"/>
      <c r="PMJ59" s="127"/>
      <c r="PMK59" s="127"/>
      <c r="PML59" s="127"/>
      <c r="PMM59" s="127"/>
      <c r="PMN59" s="127"/>
      <c r="PMO59" s="127"/>
      <c r="PMP59" s="127"/>
      <c r="PMQ59" s="127"/>
      <c r="PMR59" s="127"/>
      <c r="PMS59" s="127"/>
      <c r="PMT59" s="127"/>
      <c r="PMU59" s="127"/>
      <c r="PMV59" s="127"/>
      <c r="PMW59" s="127"/>
      <c r="PMX59" s="127"/>
      <c r="PMY59" s="127"/>
      <c r="PMZ59" s="127"/>
      <c r="PNA59" s="127"/>
      <c r="PNB59" s="127"/>
      <c r="PNC59" s="127"/>
      <c r="PND59" s="127"/>
      <c r="PNE59" s="127"/>
      <c r="PNF59" s="127"/>
      <c r="PNG59" s="127"/>
      <c r="PNH59" s="127"/>
      <c r="PNI59" s="127"/>
      <c r="PNJ59" s="127"/>
      <c r="PNK59" s="127"/>
      <c r="PNL59" s="127"/>
      <c r="PNM59" s="127"/>
      <c r="PNN59" s="127"/>
      <c r="PNO59" s="127"/>
      <c r="PNP59" s="127"/>
      <c r="PNQ59" s="127"/>
      <c r="PNR59" s="127"/>
      <c r="PNS59" s="127"/>
      <c r="PNT59" s="127"/>
      <c r="PNU59" s="127"/>
      <c r="PNV59" s="127"/>
      <c r="PNW59" s="127"/>
      <c r="PNX59" s="127"/>
      <c r="PNY59" s="127"/>
      <c r="PNZ59" s="127"/>
      <c r="POA59" s="127"/>
      <c r="POB59" s="127"/>
      <c r="POC59" s="127"/>
      <c r="POD59" s="127"/>
      <c r="POE59" s="127"/>
      <c r="POF59" s="127"/>
      <c r="POG59" s="127"/>
      <c r="POH59" s="127"/>
      <c r="POI59" s="127"/>
      <c r="POJ59" s="127"/>
      <c r="POK59" s="127"/>
      <c r="POL59" s="127"/>
      <c r="POM59" s="127"/>
      <c r="PON59" s="127"/>
      <c r="POO59" s="127"/>
      <c r="POP59" s="127"/>
      <c r="POQ59" s="127"/>
      <c r="POR59" s="127"/>
      <c r="POS59" s="127"/>
      <c r="POT59" s="127"/>
      <c r="POU59" s="127"/>
      <c r="POV59" s="127"/>
      <c r="POW59" s="127"/>
      <c r="POX59" s="127"/>
      <c r="POY59" s="127"/>
      <c r="POZ59" s="127"/>
      <c r="PPA59" s="127"/>
      <c r="PPB59" s="127"/>
      <c r="PPC59" s="127"/>
      <c r="PPD59" s="127"/>
      <c r="PPE59" s="127"/>
      <c r="PPF59" s="127"/>
      <c r="PPG59" s="127"/>
      <c r="PPH59" s="127"/>
      <c r="PPI59" s="127"/>
      <c r="PPJ59" s="127"/>
      <c r="PPK59" s="127"/>
      <c r="PPL59" s="127"/>
      <c r="PPM59" s="127"/>
      <c r="PPN59" s="127"/>
      <c r="PPO59" s="127"/>
      <c r="PPP59" s="127"/>
      <c r="PPQ59" s="127"/>
      <c r="PPR59" s="127"/>
      <c r="PPS59" s="127"/>
      <c r="PPT59" s="127"/>
      <c r="PPU59" s="127"/>
      <c r="PPV59" s="127"/>
      <c r="PPW59" s="127"/>
      <c r="PPX59" s="127"/>
      <c r="PPY59" s="127"/>
      <c r="PPZ59" s="127"/>
      <c r="PQA59" s="127"/>
      <c r="PQB59" s="127"/>
      <c r="PQC59" s="127"/>
      <c r="PQD59" s="127"/>
      <c r="PQE59" s="127"/>
      <c r="PQF59" s="127"/>
      <c r="PQG59" s="127"/>
      <c r="PQH59" s="127"/>
      <c r="PQI59" s="127"/>
      <c r="PQJ59" s="127"/>
      <c r="PQK59" s="127"/>
      <c r="PQL59" s="127"/>
      <c r="PQM59" s="127"/>
      <c r="PQN59" s="127"/>
      <c r="PQO59" s="127"/>
      <c r="PQP59" s="127"/>
      <c r="PQQ59" s="127"/>
      <c r="PQR59" s="127"/>
      <c r="PQS59" s="127"/>
      <c r="PQT59" s="127"/>
      <c r="PQU59" s="127"/>
      <c r="PQV59" s="127"/>
      <c r="PQW59" s="127"/>
      <c r="PQX59" s="127"/>
      <c r="PQY59" s="127"/>
      <c r="PQZ59" s="127"/>
      <c r="PRA59" s="127"/>
      <c r="PRB59" s="127"/>
      <c r="PRC59" s="127"/>
      <c r="PRD59" s="127"/>
      <c r="PRE59" s="127"/>
      <c r="PRF59" s="127"/>
      <c r="PRG59" s="127"/>
      <c r="PRH59" s="127"/>
      <c r="PRI59" s="127"/>
      <c r="PRJ59" s="127"/>
      <c r="PRK59" s="127"/>
      <c r="PRL59" s="127"/>
      <c r="PRM59" s="127"/>
      <c r="PRN59" s="127"/>
      <c r="PRO59" s="127"/>
      <c r="PRP59" s="127"/>
      <c r="PRQ59" s="127"/>
      <c r="PRR59" s="127"/>
      <c r="PRS59" s="127"/>
      <c r="PRT59" s="127"/>
      <c r="PRU59" s="127"/>
      <c r="PRV59" s="127"/>
      <c r="PRW59" s="127"/>
      <c r="PRX59" s="127"/>
      <c r="PRY59" s="127"/>
      <c r="PRZ59" s="127"/>
      <c r="PSA59" s="127"/>
      <c r="PSB59" s="127"/>
      <c r="PSC59" s="127"/>
      <c r="PSD59" s="127"/>
      <c r="PSE59" s="127"/>
      <c r="PSF59" s="127"/>
      <c r="PSG59" s="127"/>
      <c r="PSH59" s="127"/>
      <c r="PSI59" s="127"/>
      <c r="PSJ59" s="127"/>
      <c r="PSK59" s="127"/>
      <c r="PSL59" s="127"/>
      <c r="PSM59" s="127"/>
      <c r="PSN59" s="127"/>
      <c r="PSO59" s="127"/>
      <c r="PSP59" s="127"/>
      <c r="PSQ59" s="127"/>
      <c r="PSR59" s="127"/>
      <c r="PSS59" s="127"/>
      <c r="PST59" s="127"/>
      <c r="PSU59" s="127"/>
      <c r="PSV59" s="127"/>
      <c r="PSW59" s="127"/>
      <c r="PSX59" s="127"/>
      <c r="PSY59" s="127"/>
      <c r="PSZ59" s="127"/>
      <c r="PTA59" s="127"/>
      <c r="PTB59" s="127"/>
      <c r="PTC59" s="127"/>
      <c r="PTD59" s="127"/>
      <c r="PTE59" s="127"/>
      <c r="PTF59" s="127"/>
      <c r="PTG59" s="127"/>
      <c r="PTH59" s="127"/>
      <c r="PTI59" s="127"/>
      <c r="PTJ59" s="127"/>
      <c r="PTK59" s="127"/>
      <c r="PTL59" s="127"/>
      <c r="PTM59" s="127"/>
      <c r="PTN59" s="127"/>
      <c r="PTO59" s="127"/>
      <c r="PTP59" s="127"/>
      <c r="PTQ59" s="127"/>
      <c r="PTR59" s="127"/>
      <c r="PTS59" s="127"/>
      <c r="PTT59" s="127"/>
      <c r="PTU59" s="127"/>
      <c r="PTV59" s="127"/>
      <c r="PTW59" s="127"/>
      <c r="PTX59" s="127"/>
      <c r="PTY59" s="127"/>
      <c r="PTZ59" s="127"/>
      <c r="PUA59" s="127"/>
      <c r="PUB59" s="127"/>
      <c r="PUC59" s="127"/>
      <c r="PUD59" s="127"/>
      <c r="PUE59" s="127"/>
      <c r="PUF59" s="127"/>
      <c r="PUG59" s="127"/>
      <c r="PUH59" s="127"/>
      <c r="PUI59" s="127"/>
      <c r="PUJ59" s="127"/>
      <c r="PUK59" s="127"/>
      <c r="PUL59" s="127"/>
      <c r="PUM59" s="127"/>
      <c r="PUN59" s="127"/>
      <c r="PUO59" s="127"/>
      <c r="PUP59" s="127"/>
      <c r="PUQ59" s="127"/>
      <c r="PUR59" s="127"/>
      <c r="PUS59" s="127"/>
      <c r="PUT59" s="127"/>
      <c r="PUU59" s="127"/>
      <c r="PUV59" s="127"/>
      <c r="PUW59" s="127"/>
      <c r="PUX59" s="127"/>
      <c r="PUY59" s="127"/>
      <c r="PUZ59" s="127"/>
      <c r="PVA59" s="127"/>
      <c r="PVB59" s="127"/>
      <c r="PVC59" s="127"/>
      <c r="PVD59" s="127"/>
      <c r="PVE59" s="127"/>
      <c r="PVF59" s="127"/>
      <c r="PVG59" s="127"/>
      <c r="PVH59" s="127"/>
      <c r="PVI59" s="127"/>
      <c r="PVJ59" s="127"/>
      <c r="PVK59" s="127"/>
      <c r="PVL59" s="127"/>
      <c r="PVM59" s="127"/>
      <c r="PVN59" s="127"/>
      <c r="PVO59" s="127"/>
      <c r="PVP59" s="127"/>
      <c r="PVQ59" s="127"/>
      <c r="PVR59" s="127"/>
      <c r="PVS59" s="127"/>
      <c r="PVT59" s="127"/>
      <c r="PVU59" s="127"/>
      <c r="PVV59" s="127"/>
      <c r="PVW59" s="127"/>
      <c r="PVX59" s="127"/>
      <c r="PVY59" s="127"/>
      <c r="PVZ59" s="127"/>
      <c r="PWA59" s="127"/>
      <c r="PWB59" s="127"/>
      <c r="PWC59" s="127"/>
      <c r="PWD59" s="127"/>
      <c r="PWE59" s="127"/>
      <c r="PWF59" s="127"/>
      <c r="PWG59" s="127"/>
      <c r="PWH59" s="127"/>
      <c r="PWI59" s="127"/>
      <c r="PWJ59" s="127"/>
      <c r="PWK59" s="127"/>
      <c r="PWL59" s="127"/>
      <c r="PWM59" s="127"/>
      <c r="PWN59" s="127"/>
      <c r="PWO59" s="127"/>
      <c r="PWP59" s="127"/>
      <c r="PWQ59" s="127"/>
      <c r="PWR59" s="127"/>
      <c r="PWS59" s="127"/>
      <c r="PWT59" s="127"/>
      <c r="PWU59" s="127"/>
      <c r="PWV59" s="127"/>
      <c r="PWW59" s="127"/>
      <c r="PWX59" s="127"/>
      <c r="PWY59" s="127"/>
      <c r="PWZ59" s="127"/>
      <c r="PXA59" s="127"/>
      <c r="PXB59" s="127"/>
      <c r="PXC59" s="127"/>
      <c r="PXD59" s="127"/>
      <c r="PXE59" s="127"/>
      <c r="PXF59" s="127"/>
      <c r="PXG59" s="127"/>
      <c r="PXH59" s="127"/>
      <c r="PXI59" s="127"/>
      <c r="PXJ59" s="127"/>
      <c r="PXK59" s="127"/>
      <c r="PXL59" s="127"/>
      <c r="PXM59" s="127"/>
      <c r="PXN59" s="127"/>
      <c r="PXO59" s="127"/>
      <c r="PXP59" s="127"/>
      <c r="PXQ59" s="127"/>
      <c r="PXR59" s="127"/>
      <c r="PXS59" s="127"/>
      <c r="PXT59" s="127"/>
      <c r="PXU59" s="127"/>
      <c r="PXV59" s="127"/>
      <c r="PXW59" s="127"/>
      <c r="PXX59" s="127"/>
      <c r="PXY59" s="127"/>
      <c r="PXZ59" s="127"/>
      <c r="PYA59" s="127"/>
      <c r="PYB59" s="127"/>
      <c r="PYC59" s="127"/>
      <c r="PYD59" s="127"/>
      <c r="PYE59" s="127"/>
      <c r="PYF59" s="127"/>
      <c r="PYG59" s="127"/>
      <c r="PYH59" s="127"/>
      <c r="PYI59" s="127"/>
      <c r="PYJ59" s="127"/>
      <c r="PYK59" s="127"/>
      <c r="PYL59" s="127"/>
      <c r="PYM59" s="127"/>
      <c r="PYN59" s="127"/>
      <c r="PYO59" s="127"/>
      <c r="PYP59" s="127"/>
      <c r="PYQ59" s="127"/>
      <c r="PYR59" s="127"/>
      <c r="PYS59" s="127"/>
      <c r="PYT59" s="127"/>
      <c r="PYU59" s="127"/>
      <c r="PYV59" s="127"/>
      <c r="PYW59" s="127"/>
      <c r="PYX59" s="127"/>
      <c r="PYY59" s="127"/>
      <c r="PYZ59" s="127"/>
      <c r="PZA59" s="127"/>
      <c r="PZB59" s="127"/>
      <c r="PZC59" s="127"/>
      <c r="PZD59" s="127"/>
      <c r="PZE59" s="127"/>
      <c r="PZF59" s="127"/>
      <c r="PZG59" s="127"/>
      <c r="PZH59" s="127"/>
      <c r="PZI59" s="127"/>
      <c r="PZJ59" s="127"/>
      <c r="PZK59" s="127"/>
      <c r="PZL59" s="127"/>
      <c r="PZM59" s="127"/>
      <c r="PZN59" s="127"/>
      <c r="PZO59" s="127"/>
      <c r="PZP59" s="127"/>
      <c r="PZQ59" s="127"/>
      <c r="PZR59" s="127"/>
      <c r="PZS59" s="127"/>
      <c r="PZT59" s="127"/>
      <c r="PZU59" s="127"/>
      <c r="PZV59" s="127"/>
      <c r="PZW59" s="127"/>
      <c r="PZX59" s="127"/>
      <c r="PZY59" s="127"/>
      <c r="PZZ59" s="127"/>
      <c r="QAA59" s="127"/>
      <c r="QAB59" s="127"/>
      <c r="QAC59" s="127"/>
      <c r="QAD59" s="127"/>
      <c r="QAE59" s="127"/>
      <c r="QAF59" s="127"/>
      <c r="QAG59" s="127"/>
      <c r="QAH59" s="127"/>
      <c r="QAI59" s="127"/>
      <c r="QAJ59" s="127"/>
      <c r="QAK59" s="127"/>
      <c r="QAL59" s="127"/>
      <c r="QAM59" s="127"/>
      <c r="QAN59" s="127"/>
      <c r="QAO59" s="127"/>
      <c r="QAP59" s="127"/>
      <c r="QAQ59" s="127"/>
      <c r="QAR59" s="127"/>
      <c r="QAS59" s="127"/>
      <c r="QAT59" s="127"/>
      <c r="QAU59" s="127"/>
      <c r="QAV59" s="127"/>
      <c r="QAW59" s="127"/>
      <c r="QAX59" s="127"/>
      <c r="QAY59" s="127"/>
      <c r="QAZ59" s="127"/>
      <c r="QBA59" s="127"/>
      <c r="QBB59" s="127"/>
      <c r="QBC59" s="127"/>
      <c r="QBD59" s="127"/>
      <c r="QBE59" s="127"/>
      <c r="QBF59" s="127"/>
      <c r="QBG59" s="127"/>
      <c r="QBH59" s="127"/>
      <c r="QBI59" s="127"/>
      <c r="QBJ59" s="127"/>
      <c r="QBK59" s="127"/>
      <c r="QBL59" s="127"/>
      <c r="QBM59" s="127"/>
      <c r="QBN59" s="127"/>
      <c r="QBO59" s="127"/>
      <c r="QBP59" s="127"/>
      <c r="QBQ59" s="127"/>
      <c r="QBR59" s="127"/>
      <c r="QBS59" s="127"/>
      <c r="QBT59" s="127"/>
      <c r="QBU59" s="127"/>
      <c r="QBV59" s="127"/>
      <c r="QBW59" s="127"/>
      <c r="QBX59" s="127"/>
      <c r="QBY59" s="127"/>
      <c r="QBZ59" s="127"/>
      <c r="QCA59" s="127"/>
      <c r="QCB59" s="127"/>
      <c r="QCC59" s="127"/>
      <c r="QCD59" s="127"/>
      <c r="QCE59" s="127"/>
      <c r="QCF59" s="127"/>
      <c r="QCG59" s="127"/>
      <c r="QCH59" s="127"/>
      <c r="QCI59" s="127"/>
      <c r="QCJ59" s="127"/>
      <c r="QCK59" s="127"/>
      <c r="QCL59" s="127"/>
      <c r="QCM59" s="127"/>
      <c r="QCN59" s="127"/>
      <c r="QCO59" s="127"/>
      <c r="QCP59" s="127"/>
      <c r="QCQ59" s="127"/>
      <c r="QCR59" s="127"/>
      <c r="QCS59" s="127"/>
      <c r="QCT59" s="127"/>
      <c r="QCU59" s="127"/>
      <c r="QCV59" s="127"/>
      <c r="QCW59" s="127"/>
      <c r="QCX59" s="127"/>
      <c r="QCY59" s="127"/>
      <c r="QCZ59" s="127"/>
      <c r="QDA59" s="127"/>
      <c r="QDB59" s="127"/>
      <c r="QDC59" s="127"/>
      <c r="QDD59" s="127"/>
      <c r="QDE59" s="127"/>
      <c r="QDF59" s="127"/>
      <c r="QDG59" s="127"/>
      <c r="QDH59" s="127"/>
      <c r="QDI59" s="127"/>
      <c r="QDJ59" s="127"/>
      <c r="QDK59" s="127"/>
      <c r="QDL59" s="127"/>
      <c r="QDM59" s="127"/>
      <c r="QDN59" s="127"/>
      <c r="QDO59" s="127"/>
      <c r="QDP59" s="127"/>
      <c r="QDQ59" s="127"/>
      <c r="QDR59" s="127"/>
      <c r="QDS59" s="127"/>
      <c r="QDT59" s="127"/>
      <c r="QDU59" s="127"/>
      <c r="QDV59" s="127"/>
      <c r="QDW59" s="127"/>
      <c r="QDX59" s="127"/>
      <c r="QDY59" s="127"/>
      <c r="QDZ59" s="127"/>
      <c r="QEA59" s="127"/>
      <c r="QEB59" s="127"/>
      <c r="QEC59" s="127"/>
      <c r="QED59" s="127"/>
      <c r="QEE59" s="127"/>
      <c r="QEF59" s="127"/>
      <c r="QEG59" s="127"/>
      <c r="QEH59" s="127"/>
      <c r="QEI59" s="127"/>
      <c r="QEJ59" s="127"/>
      <c r="QEK59" s="127"/>
      <c r="QEL59" s="127"/>
      <c r="QEM59" s="127"/>
      <c r="QEN59" s="127"/>
      <c r="QEO59" s="127"/>
      <c r="QEP59" s="127"/>
      <c r="QEQ59" s="127"/>
      <c r="QER59" s="127"/>
      <c r="QES59" s="127"/>
      <c r="QET59" s="127"/>
      <c r="QEU59" s="127"/>
      <c r="QEV59" s="127"/>
      <c r="QEW59" s="127"/>
      <c r="QEX59" s="127"/>
      <c r="QEY59" s="127"/>
      <c r="QEZ59" s="127"/>
      <c r="QFA59" s="127"/>
      <c r="QFB59" s="127"/>
      <c r="QFC59" s="127"/>
      <c r="QFD59" s="127"/>
      <c r="QFE59" s="127"/>
      <c r="QFF59" s="127"/>
      <c r="QFG59" s="127"/>
      <c r="QFH59" s="127"/>
      <c r="QFI59" s="127"/>
      <c r="QFJ59" s="127"/>
      <c r="QFK59" s="127"/>
      <c r="QFL59" s="127"/>
      <c r="QFM59" s="127"/>
      <c r="QFN59" s="127"/>
      <c r="QFO59" s="127"/>
      <c r="QFP59" s="127"/>
      <c r="QFQ59" s="127"/>
      <c r="QFR59" s="127"/>
      <c r="QFS59" s="127"/>
      <c r="QFT59" s="127"/>
      <c r="QFU59" s="127"/>
      <c r="QFV59" s="127"/>
      <c r="QFW59" s="127"/>
      <c r="QFX59" s="127"/>
      <c r="QFY59" s="127"/>
      <c r="QFZ59" s="127"/>
      <c r="QGA59" s="127"/>
      <c r="QGB59" s="127"/>
      <c r="QGC59" s="127"/>
      <c r="QGD59" s="127"/>
      <c r="QGE59" s="127"/>
      <c r="QGF59" s="127"/>
      <c r="QGG59" s="127"/>
      <c r="QGH59" s="127"/>
      <c r="QGI59" s="127"/>
      <c r="QGJ59" s="127"/>
      <c r="QGK59" s="127"/>
      <c r="QGL59" s="127"/>
      <c r="QGM59" s="127"/>
      <c r="QGN59" s="127"/>
      <c r="QGO59" s="127"/>
      <c r="QGP59" s="127"/>
      <c r="QGQ59" s="127"/>
      <c r="QGR59" s="127"/>
      <c r="QGS59" s="127"/>
      <c r="QGT59" s="127"/>
      <c r="QGU59" s="127"/>
      <c r="QGV59" s="127"/>
      <c r="QGW59" s="127"/>
      <c r="QGX59" s="127"/>
      <c r="QGY59" s="127"/>
      <c r="QGZ59" s="127"/>
      <c r="QHA59" s="127"/>
      <c r="QHB59" s="127"/>
      <c r="QHC59" s="127"/>
      <c r="QHD59" s="127"/>
      <c r="QHE59" s="127"/>
      <c r="QHF59" s="127"/>
      <c r="QHG59" s="127"/>
      <c r="QHH59" s="127"/>
      <c r="QHI59" s="127"/>
      <c r="QHJ59" s="127"/>
      <c r="QHK59" s="127"/>
      <c r="QHL59" s="127"/>
      <c r="QHM59" s="127"/>
      <c r="QHN59" s="127"/>
      <c r="QHO59" s="127"/>
      <c r="QHP59" s="127"/>
      <c r="QHQ59" s="127"/>
      <c r="QHR59" s="127"/>
      <c r="QHS59" s="127"/>
      <c r="QHT59" s="127"/>
      <c r="QHU59" s="127"/>
      <c r="QHV59" s="127"/>
      <c r="QHW59" s="127"/>
      <c r="QHX59" s="127"/>
      <c r="QHY59" s="127"/>
      <c r="QHZ59" s="127"/>
      <c r="QIA59" s="127"/>
      <c r="QIB59" s="127"/>
      <c r="QIC59" s="127"/>
      <c r="QID59" s="127"/>
      <c r="QIE59" s="127"/>
      <c r="QIF59" s="127"/>
      <c r="QIG59" s="127"/>
      <c r="QIH59" s="127"/>
      <c r="QII59" s="127"/>
      <c r="QIJ59" s="127"/>
      <c r="QIK59" s="127"/>
      <c r="QIL59" s="127"/>
      <c r="QIM59" s="127"/>
      <c r="QIN59" s="127"/>
      <c r="QIO59" s="127"/>
      <c r="QIP59" s="127"/>
      <c r="QIQ59" s="127"/>
      <c r="QIR59" s="127"/>
      <c r="QIS59" s="127"/>
      <c r="QIT59" s="127"/>
      <c r="QIU59" s="127"/>
      <c r="QIV59" s="127"/>
      <c r="QIW59" s="127"/>
      <c r="QIX59" s="127"/>
      <c r="QIY59" s="127"/>
      <c r="QIZ59" s="127"/>
      <c r="QJA59" s="127"/>
      <c r="QJB59" s="127"/>
      <c r="QJC59" s="127"/>
      <c r="QJD59" s="127"/>
      <c r="QJE59" s="127"/>
      <c r="QJF59" s="127"/>
      <c r="QJG59" s="127"/>
      <c r="QJH59" s="127"/>
      <c r="QJI59" s="127"/>
      <c r="QJJ59" s="127"/>
      <c r="QJK59" s="127"/>
      <c r="QJL59" s="127"/>
      <c r="QJM59" s="127"/>
      <c r="QJN59" s="127"/>
      <c r="QJO59" s="127"/>
      <c r="QJP59" s="127"/>
      <c r="QJQ59" s="127"/>
      <c r="QJR59" s="127"/>
      <c r="QJS59" s="127"/>
      <c r="QJT59" s="127"/>
      <c r="QJU59" s="127"/>
      <c r="QJV59" s="127"/>
      <c r="QJW59" s="127"/>
      <c r="QJX59" s="127"/>
      <c r="QJY59" s="127"/>
      <c r="QJZ59" s="127"/>
      <c r="QKA59" s="127"/>
      <c r="QKB59" s="127"/>
      <c r="QKC59" s="127"/>
      <c r="QKD59" s="127"/>
      <c r="QKE59" s="127"/>
      <c r="QKF59" s="127"/>
      <c r="QKG59" s="127"/>
      <c r="QKH59" s="127"/>
      <c r="QKI59" s="127"/>
      <c r="QKJ59" s="127"/>
      <c r="QKK59" s="127"/>
      <c r="QKL59" s="127"/>
      <c r="QKM59" s="127"/>
      <c r="QKN59" s="127"/>
      <c r="QKO59" s="127"/>
      <c r="QKP59" s="127"/>
      <c r="QKQ59" s="127"/>
      <c r="QKR59" s="127"/>
      <c r="QKS59" s="127"/>
      <c r="QKT59" s="127"/>
      <c r="QKU59" s="127"/>
      <c r="QKV59" s="127"/>
      <c r="QKW59" s="127"/>
      <c r="QKX59" s="127"/>
      <c r="QKY59" s="127"/>
      <c r="QKZ59" s="127"/>
      <c r="QLA59" s="127"/>
      <c r="QLB59" s="127"/>
      <c r="QLC59" s="127"/>
      <c r="QLD59" s="127"/>
      <c r="QLE59" s="127"/>
      <c r="QLF59" s="127"/>
      <c r="QLG59" s="127"/>
      <c r="QLH59" s="127"/>
      <c r="QLI59" s="127"/>
      <c r="QLJ59" s="127"/>
      <c r="QLK59" s="127"/>
      <c r="QLL59" s="127"/>
      <c r="QLM59" s="127"/>
      <c r="QLN59" s="127"/>
      <c r="QLO59" s="127"/>
      <c r="QLP59" s="127"/>
      <c r="QLQ59" s="127"/>
      <c r="QLR59" s="127"/>
      <c r="QLS59" s="127"/>
      <c r="QLT59" s="127"/>
      <c r="QLU59" s="127"/>
      <c r="QLV59" s="127"/>
      <c r="QLW59" s="127"/>
      <c r="QLX59" s="127"/>
      <c r="QLY59" s="127"/>
      <c r="QLZ59" s="127"/>
      <c r="QMA59" s="127"/>
      <c r="QMB59" s="127"/>
      <c r="QMC59" s="127"/>
      <c r="QMD59" s="127"/>
      <c r="QME59" s="127"/>
      <c r="QMF59" s="127"/>
      <c r="QMG59" s="127"/>
      <c r="QMH59" s="127"/>
      <c r="QMI59" s="127"/>
      <c r="QMJ59" s="127"/>
      <c r="QMK59" s="127"/>
      <c r="QML59" s="127"/>
      <c r="QMM59" s="127"/>
      <c r="QMN59" s="127"/>
      <c r="QMO59" s="127"/>
      <c r="QMP59" s="127"/>
      <c r="QMQ59" s="127"/>
      <c r="QMR59" s="127"/>
      <c r="QMS59" s="127"/>
      <c r="QMT59" s="127"/>
      <c r="QMU59" s="127"/>
      <c r="QMV59" s="127"/>
      <c r="QMW59" s="127"/>
      <c r="QMX59" s="127"/>
      <c r="QMY59" s="127"/>
      <c r="QMZ59" s="127"/>
      <c r="QNA59" s="127"/>
      <c r="QNB59" s="127"/>
      <c r="QNC59" s="127"/>
      <c r="QND59" s="127"/>
      <c r="QNE59" s="127"/>
      <c r="QNF59" s="127"/>
      <c r="QNG59" s="127"/>
      <c r="QNH59" s="127"/>
      <c r="QNI59" s="127"/>
      <c r="QNJ59" s="127"/>
      <c r="QNK59" s="127"/>
      <c r="QNL59" s="127"/>
      <c r="QNM59" s="127"/>
      <c r="QNN59" s="127"/>
      <c r="QNO59" s="127"/>
      <c r="QNP59" s="127"/>
      <c r="QNQ59" s="127"/>
      <c r="QNR59" s="127"/>
      <c r="QNS59" s="127"/>
      <c r="QNT59" s="127"/>
      <c r="QNU59" s="127"/>
      <c r="QNV59" s="127"/>
      <c r="QNW59" s="127"/>
      <c r="QNX59" s="127"/>
      <c r="QNY59" s="127"/>
      <c r="QNZ59" s="127"/>
      <c r="QOA59" s="127"/>
      <c r="QOB59" s="127"/>
      <c r="QOC59" s="127"/>
      <c r="QOD59" s="127"/>
      <c r="QOE59" s="127"/>
      <c r="QOF59" s="127"/>
      <c r="QOG59" s="127"/>
      <c r="QOH59" s="127"/>
      <c r="QOI59" s="127"/>
      <c r="QOJ59" s="127"/>
      <c r="QOK59" s="127"/>
      <c r="QOL59" s="127"/>
      <c r="QOM59" s="127"/>
      <c r="QON59" s="127"/>
      <c r="QOO59" s="127"/>
      <c r="QOP59" s="127"/>
      <c r="QOQ59" s="127"/>
      <c r="QOR59" s="127"/>
      <c r="QOS59" s="127"/>
      <c r="QOT59" s="127"/>
      <c r="QOU59" s="127"/>
      <c r="QOV59" s="127"/>
      <c r="QOW59" s="127"/>
      <c r="QOX59" s="127"/>
      <c r="QOY59" s="127"/>
      <c r="QOZ59" s="127"/>
      <c r="QPA59" s="127"/>
      <c r="QPB59" s="127"/>
      <c r="QPC59" s="127"/>
      <c r="QPD59" s="127"/>
      <c r="QPE59" s="127"/>
      <c r="QPF59" s="127"/>
      <c r="QPG59" s="127"/>
      <c r="QPH59" s="127"/>
      <c r="QPI59" s="127"/>
      <c r="QPJ59" s="127"/>
      <c r="QPK59" s="127"/>
      <c r="QPL59" s="127"/>
      <c r="QPM59" s="127"/>
      <c r="QPN59" s="127"/>
      <c r="QPO59" s="127"/>
      <c r="QPP59" s="127"/>
      <c r="QPQ59" s="127"/>
      <c r="QPR59" s="127"/>
      <c r="QPS59" s="127"/>
      <c r="QPT59" s="127"/>
      <c r="QPU59" s="127"/>
      <c r="QPV59" s="127"/>
      <c r="QPW59" s="127"/>
      <c r="QPX59" s="127"/>
      <c r="QPY59" s="127"/>
      <c r="QPZ59" s="127"/>
      <c r="QQA59" s="127"/>
      <c r="QQB59" s="127"/>
      <c r="QQC59" s="127"/>
      <c r="QQD59" s="127"/>
      <c r="QQE59" s="127"/>
      <c r="QQF59" s="127"/>
      <c r="QQG59" s="127"/>
      <c r="QQH59" s="127"/>
      <c r="QQI59" s="127"/>
      <c r="QQJ59" s="127"/>
      <c r="QQK59" s="127"/>
      <c r="QQL59" s="127"/>
      <c r="QQM59" s="127"/>
      <c r="QQN59" s="127"/>
      <c r="QQO59" s="127"/>
      <c r="QQP59" s="127"/>
      <c r="QQQ59" s="127"/>
      <c r="QQR59" s="127"/>
      <c r="QQS59" s="127"/>
      <c r="QQT59" s="127"/>
      <c r="QQU59" s="127"/>
      <c r="QQV59" s="127"/>
      <c r="QQW59" s="127"/>
      <c r="QQX59" s="127"/>
      <c r="QQY59" s="127"/>
      <c r="QQZ59" s="127"/>
      <c r="QRA59" s="127"/>
      <c r="QRB59" s="127"/>
      <c r="QRC59" s="127"/>
      <c r="QRD59" s="127"/>
      <c r="QRE59" s="127"/>
      <c r="QRF59" s="127"/>
      <c r="QRG59" s="127"/>
      <c r="QRH59" s="127"/>
      <c r="QRI59" s="127"/>
      <c r="QRJ59" s="127"/>
      <c r="QRK59" s="127"/>
      <c r="QRL59" s="127"/>
      <c r="QRM59" s="127"/>
      <c r="QRN59" s="127"/>
      <c r="QRO59" s="127"/>
      <c r="QRP59" s="127"/>
      <c r="QRQ59" s="127"/>
      <c r="QRR59" s="127"/>
      <c r="QRS59" s="127"/>
      <c r="QRT59" s="127"/>
      <c r="QRU59" s="127"/>
      <c r="QRV59" s="127"/>
      <c r="QRW59" s="127"/>
      <c r="QRX59" s="127"/>
      <c r="QRY59" s="127"/>
      <c r="QRZ59" s="127"/>
      <c r="QSA59" s="127"/>
      <c r="QSB59" s="127"/>
      <c r="QSC59" s="127"/>
      <c r="QSD59" s="127"/>
      <c r="QSE59" s="127"/>
      <c r="QSF59" s="127"/>
      <c r="QSG59" s="127"/>
      <c r="QSH59" s="127"/>
      <c r="QSI59" s="127"/>
      <c r="QSJ59" s="127"/>
      <c r="QSK59" s="127"/>
      <c r="QSL59" s="127"/>
      <c r="QSM59" s="127"/>
      <c r="QSN59" s="127"/>
      <c r="QSO59" s="127"/>
      <c r="QSP59" s="127"/>
      <c r="QSQ59" s="127"/>
      <c r="QSR59" s="127"/>
      <c r="QSS59" s="127"/>
      <c r="QST59" s="127"/>
      <c r="QSU59" s="127"/>
      <c r="QSV59" s="127"/>
      <c r="QSW59" s="127"/>
      <c r="QSX59" s="127"/>
      <c r="QSY59" s="127"/>
      <c r="QSZ59" s="127"/>
      <c r="QTA59" s="127"/>
      <c r="QTB59" s="127"/>
      <c r="QTC59" s="127"/>
      <c r="QTD59" s="127"/>
      <c r="QTE59" s="127"/>
      <c r="QTF59" s="127"/>
      <c r="QTG59" s="127"/>
      <c r="QTH59" s="127"/>
      <c r="QTI59" s="127"/>
      <c r="QTJ59" s="127"/>
      <c r="QTK59" s="127"/>
      <c r="QTL59" s="127"/>
      <c r="QTM59" s="127"/>
      <c r="QTN59" s="127"/>
      <c r="QTO59" s="127"/>
      <c r="QTP59" s="127"/>
      <c r="QTQ59" s="127"/>
      <c r="QTR59" s="127"/>
      <c r="QTS59" s="127"/>
      <c r="QTT59" s="127"/>
      <c r="QTU59" s="127"/>
      <c r="QTV59" s="127"/>
      <c r="QTW59" s="127"/>
      <c r="QTX59" s="127"/>
      <c r="QTY59" s="127"/>
      <c r="QTZ59" s="127"/>
      <c r="QUA59" s="127"/>
      <c r="QUB59" s="127"/>
      <c r="QUC59" s="127"/>
      <c r="QUD59" s="127"/>
      <c r="QUE59" s="127"/>
      <c r="QUF59" s="127"/>
      <c r="QUG59" s="127"/>
      <c r="QUH59" s="127"/>
      <c r="QUI59" s="127"/>
      <c r="QUJ59" s="127"/>
      <c r="QUK59" s="127"/>
      <c r="QUL59" s="127"/>
      <c r="QUM59" s="127"/>
      <c r="QUN59" s="127"/>
      <c r="QUO59" s="127"/>
      <c r="QUP59" s="127"/>
      <c r="QUQ59" s="127"/>
      <c r="QUR59" s="127"/>
      <c r="QUS59" s="127"/>
      <c r="QUT59" s="127"/>
      <c r="QUU59" s="127"/>
      <c r="QUV59" s="127"/>
      <c r="QUW59" s="127"/>
      <c r="QUX59" s="127"/>
      <c r="QUY59" s="127"/>
      <c r="QUZ59" s="127"/>
      <c r="QVA59" s="127"/>
      <c r="QVB59" s="127"/>
      <c r="QVC59" s="127"/>
      <c r="QVD59" s="127"/>
      <c r="QVE59" s="127"/>
      <c r="QVF59" s="127"/>
      <c r="QVG59" s="127"/>
      <c r="QVH59" s="127"/>
      <c r="QVI59" s="127"/>
      <c r="QVJ59" s="127"/>
      <c r="QVK59" s="127"/>
      <c r="QVL59" s="127"/>
      <c r="QVM59" s="127"/>
      <c r="QVN59" s="127"/>
      <c r="QVO59" s="127"/>
      <c r="QVP59" s="127"/>
      <c r="QVQ59" s="127"/>
      <c r="QVR59" s="127"/>
      <c r="QVS59" s="127"/>
      <c r="QVT59" s="127"/>
      <c r="QVU59" s="127"/>
      <c r="QVV59" s="127"/>
      <c r="QVW59" s="127"/>
      <c r="QVX59" s="127"/>
      <c r="QVY59" s="127"/>
      <c r="QVZ59" s="127"/>
      <c r="QWA59" s="127"/>
      <c r="QWB59" s="127"/>
      <c r="QWC59" s="127"/>
      <c r="QWD59" s="127"/>
      <c r="QWE59" s="127"/>
      <c r="QWF59" s="127"/>
      <c r="QWG59" s="127"/>
      <c r="QWH59" s="127"/>
      <c r="QWI59" s="127"/>
      <c r="QWJ59" s="127"/>
      <c r="QWK59" s="127"/>
      <c r="QWL59" s="127"/>
      <c r="QWM59" s="127"/>
      <c r="QWN59" s="127"/>
      <c r="QWO59" s="127"/>
      <c r="QWP59" s="127"/>
      <c r="QWQ59" s="127"/>
      <c r="QWR59" s="127"/>
      <c r="QWS59" s="127"/>
      <c r="QWT59" s="127"/>
      <c r="QWU59" s="127"/>
      <c r="QWV59" s="127"/>
      <c r="QWW59" s="127"/>
      <c r="QWX59" s="127"/>
      <c r="QWY59" s="127"/>
      <c r="QWZ59" s="127"/>
      <c r="QXA59" s="127"/>
      <c r="QXB59" s="127"/>
      <c r="QXC59" s="127"/>
      <c r="QXD59" s="127"/>
      <c r="QXE59" s="127"/>
      <c r="QXF59" s="127"/>
      <c r="QXG59" s="127"/>
      <c r="QXH59" s="127"/>
      <c r="QXI59" s="127"/>
      <c r="QXJ59" s="127"/>
      <c r="QXK59" s="127"/>
      <c r="QXL59" s="127"/>
      <c r="QXM59" s="127"/>
      <c r="QXN59" s="127"/>
      <c r="QXO59" s="127"/>
      <c r="QXP59" s="127"/>
      <c r="QXQ59" s="127"/>
      <c r="QXR59" s="127"/>
      <c r="QXS59" s="127"/>
      <c r="QXT59" s="127"/>
      <c r="QXU59" s="127"/>
      <c r="QXV59" s="127"/>
      <c r="QXW59" s="127"/>
      <c r="QXX59" s="127"/>
      <c r="QXY59" s="127"/>
      <c r="QXZ59" s="127"/>
      <c r="QYA59" s="127"/>
      <c r="QYB59" s="127"/>
      <c r="QYC59" s="127"/>
      <c r="QYD59" s="127"/>
      <c r="QYE59" s="127"/>
      <c r="QYF59" s="127"/>
      <c r="QYG59" s="127"/>
      <c r="QYH59" s="127"/>
      <c r="QYI59" s="127"/>
      <c r="QYJ59" s="127"/>
      <c r="QYK59" s="127"/>
      <c r="QYL59" s="127"/>
      <c r="QYM59" s="127"/>
      <c r="QYN59" s="127"/>
      <c r="QYO59" s="127"/>
      <c r="QYP59" s="127"/>
      <c r="QYQ59" s="127"/>
      <c r="QYR59" s="127"/>
      <c r="QYS59" s="127"/>
      <c r="QYT59" s="127"/>
      <c r="QYU59" s="127"/>
      <c r="QYV59" s="127"/>
      <c r="QYW59" s="127"/>
      <c r="QYX59" s="127"/>
      <c r="QYY59" s="127"/>
      <c r="QYZ59" s="127"/>
      <c r="QZA59" s="127"/>
      <c r="QZB59" s="127"/>
      <c r="QZC59" s="127"/>
      <c r="QZD59" s="127"/>
      <c r="QZE59" s="127"/>
      <c r="QZF59" s="127"/>
      <c r="QZG59" s="127"/>
      <c r="QZH59" s="127"/>
      <c r="QZI59" s="127"/>
      <c r="QZJ59" s="127"/>
      <c r="QZK59" s="127"/>
      <c r="QZL59" s="127"/>
      <c r="QZM59" s="127"/>
      <c r="QZN59" s="127"/>
      <c r="QZO59" s="127"/>
      <c r="QZP59" s="127"/>
      <c r="QZQ59" s="127"/>
      <c r="QZR59" s="127"/>
      <c r="QZS59" s="127"/>
      <c r="QZT59" s="127"/>
      <c r="QZU59" s="127"/>
      <c r="QZV59" s="127"/>
      <c r="QZW59" s="127"/>
      <c r="QZX59" s="127"/>
      <c r="QZY59" s="127"/>
      <c r="QZZ59" s="127"/>
      <c r="RAA59" s="127"/>
      <c r="RAB59" s="127"/>
      <c r="RAC59" s="127"/>
      <c r="RAD59" s="127"/>
      <c r="RAE59" s="127"/>
      <c r="RAF59" s="127"/>
      <c r="RAG59" s="127"/>
      <c r="RAH59" s="127"/>
      <c r="RAI59" s="127"/>
      <c r="RAJ59" s="127"/>
      <c r="RAK59" s="127"/>
      <c r="RAL59" s="127"/>
      <c r="RAM59" s="127"/>
      <c r="RAN59" s="127"/>
      <c r="RAO59" s="127"/>
      <c r="RAP59" s="127"/>
      <c r="RAQ59" s="127"/>
      <c r="RAR59" s="127"/>
      <c r="RAS59" s="127"/>
      <c r="RAT59" s="127"/>
      <c r="RAU59" s="127"/>
      <c r="RAV59" s="127"/>
      <c r="RAW59" s="127"/>
      <c r="RAX59" s="127"/>
      <c r="RAY59" s="127"/>
      <c r="RAZ59" s="127"/>
      <c r="RBA59" s="127"/>
      <c r="RBB59" s="127"/>
      <c r="RBC59" s="127"/>
      <c r="RBD59" s="127"/>
      <c r="RBE59" s="127"/>
      <c r="RBF59" s="127"/>
      <c r="RBG59" s="127"/>
      <c r="RBH59" s="127"/>
      <c r="RBI59" s="127"/>
      <c r="RBJ59" s="127"/>
      <c r="RBK59" s="127"/>
      <c r="RBL59" s="127"/>
      <c r="RBM59" s="127"/>
      <c r="RBN59" s="127"/>
      <c r="RBO59" s="127"/>
      <c r="RBP59" s="127"/>
      <c r="RBQ59" s="127"/>
      <c r="RBR59" s="127"/>
      <c r="RBS59" s="127"/>
      <c r="RBT59" s="127"/>
      <c r="RBU59" s="127"/>
      <c r="RBV59" s="127"/>
      <c r="RBW59" s="127"/>
      <c r="RBX59" s="127"/>
      <c r="RBY59" s="127"/>
      <c r="RBZ59" s="127"/>
      <c r="RCA59" s="127"/>
      <c r="RCB59" s="127"/>
      <c r="RCC59" s="127"/>
      <c r="RCD59" s="127"/>
      <c r="RCE59" s="127"/>
      <c r="RCF59" s="127"/>
      <c r="RCG59" s="127"/>
      <c r="RCH59" s="127"/>
      <c r="RCI59" s="127"/>
      <c r="RCJ59" s="127"/>
      <c r="RCK59" s="127"/>
      <c r="RCL59" s="127"/>
      <c r="RCM59" s="127"/>
      <c r="RCN59" s="127"/>
      <c r="RCO59" s="127"/>
      <c r="RCP59" s="127"/>
      <c r="RCQ59" s="127"/>
      <c r="RCR59" s="127"/>
      <c r="RCS59" s="127"/>
      <c r="RCT59" s="127"/>
      <c r="RCU59" s="127"/>
      <c r="RCV59" s="127"/>
      <c r="RCW59" s="127"/>
      <c r="RCX59" s="127"/>
      <c r="RCY59" s="127"/>
      <c r="RCZ59" s="127"/>
      <c r="RDA59" s="127"/>
      <c r="RDB59" s="127"/>
      <c r="RDC59" s="127"/>
      <c r="RDD59" s="127"/>
      <c r="RDE59" s="127"/>
      <c r="RDF59" s="127"/>
      <c r="RDG59" s="127"/>
      <c r="RDH59" s="127"/>
      <c r="RDI59" s="127"/>
      <c r="RDJ59" s="127"/>
      <c r="RDK59" s="127"/>
      <c r="RDL59" s="127"/>
      <c r="RDM59" s="127"/>
      <c r="RDN59" s="127"/>
      <c r="RDO59" s="127"/>
      <c r="RDP59" s="127"/>
      <c r="RDQ59" s="127"/>
      <c r="RDR59" s="127"/>
      <c r="RDS59" s="127"/>
      <c r="RDT59" s="127"/>
      <c r="RDU59" s="127"/>
      <c r="RDV59" s="127"/>
      <c r="RDW59" s="127"/>
      <c r="RDX59" s="127"/>
      <c r="RDY59" s="127"/>
      <c r="RDZ59" s="127"/>
      <c r="REA59" s="127"/>
      <c r="REB59" s="127"/>
      <c r="REC59" s="127"/>
      <c r="RED59" s="127"/>
      <c r="REE59" s="127"/>
      <c r="REF59" s="127"/>
      <c r="REG59" s="127"/>
      <c r="REH59" s="127"/>
      <c r="REI59" s="127"/>
      <c r="REJ59" s="127"/>
      <c r="REK59" s="127"/>
      <c r="REL59" s="127"/>
      <c r="REM59" s="127"/>
      <c r="REN59" s="127"/>
      <c r="REO59" s="127"/>
      <c r="REP59" s="127"/>
      <c r="REQ59" s="127"/>
      <c r="RER59" s="127"/>
      <c r="RES59" s="127"/>
      <c r="RET59" s="127"/>
      <c r="REU59" s="127"/>
      <c r="REV59" s="127"/>
      <c r="REW59" s="127"/>
      <c r="REX59" s="127"/>
      <c r="REY59" s="127"/>
      <c r="REZ59" s="127"/>
      <c r="RFA59" s="127"/>
      <c r="RFB59" s="127"/>
      <c r="RFC59" s="127"/>
      <c r="RFD59" s="127"/>
      <c r="RFE59" s="127"/>
      <c r="RFF59" s="127"/>
      <c r="RFG59" s="127"/>
      <c r="RFH59" s="127"/>
      <c r="RFI59" s="127"/>
      <c r="RFJ59" s="127"/>
      <c r="RFK59" s="127"/>
      <c r="RFL59" s="127"/>
      <c r="RFM59" s="127"/>
      <c r="RFN59" s="127"/>
      <c r="RFO59" s="127"/>
      <c r="RFP59" s="127"/>
      <c r="RFQ59" s="127"/>
      <c r="RFR59" s="127"/>
      <c r="RFS59" s="127"/>
      <c r="RFT59" s="127"/>
      <c r="RFU59" s="127"/>
      <c r="RFV59" s="127"/>
      <c r="RFW59" s="127"/>
      <c r="RFX59" s="127"/>
      <c r="RFY59" s="127"/>
      <c r="RFZ59" s="127"/>
      <c r="RGA59" s="127"/>
      <c r="RGB59" s="127"/>
      <c r="RGC59" s="127"/>
      <c r="RGD59" s="127"/>
      <c r="RGE59" s="127"/>
      <c r="RGF59" s="127"/>
      <c r="RGG59" s="127"/>
      <c r="RGH59" s="127"/>
      <c r="RGI59" s="127"/>
      <c r="RGJ59" s="127"/>
      <c r="RGK59" s="127"/>
      <c r="RGL59" s="127"/>
      <c r="RGM59" s="127"/>
      <c r="RGN59" s="127"/>
      <c r="RGO59" s="127"/>
      <c r="RGP59" s="127"/>
      <c r="RGQ59" s="127"/>
      <c r="RGR59" s="127"/>
      <c r="RGS59" s="127"/>
      <c r="RGT59" s="127"/>
      <c r="RGU59" s="127"/>
      <c r="RGV59" s="127"/>
      <c r="RGW59" s="127"/>
      <c r="RGX59" s="127"/>
      <c r="RGY59" s="127"/>
      <c r="RGZ59" s="127"/>
      <c r="RHA59" s="127"/>
      <c r="RHB59" s="127"/>
      <c r="RHC59" s="127"/>
      <c r="RHD59" s="127"/>
      <c r="RHE59" s="127"/>
      <c r="RHF59" s="127"/>
      <c r="RHG59" s="127"/>
      <c r="RHH59" s="127"/>
      <c r="RHI59" s="127"/>
      <c r="RHJ59" s="127"/>
      <c r="RHK59" s="127"/>
      <c r="RHL59" s="127"/>
      <c r="RHM59" s="127"/>
      <c r="RHN59" s="127"/>
      <c r="RHO59" s="127"/>
      <c r="RHP59" s="127"/>
      <c r="RHQ59" s="127"/>
      <c r="RHR59" s="127"/>
      <c r="RHS59" s="127"/>
      <c r="RHT59" s="127"/>
      <c r="RHU59" s="127"/>
      <c r="RHV59" s="127"/>
      <c r="RHW59" s="127"/>
      <c r="RHX59" s="127"/>
      <c r="RHY59" s="127"/>
      <c r="RHZ59" s="127"/>
      <c r="RIA59" s="127"/>
      <c r="RIB59" s="127"/>
      <c r="RIC59" s="127"/>
      <c r="RID59" s="127"/>
      <c r="RIE59" s="127"/>
      <c r="RIF59" s="127"/>
      <c r="RIG59" s="127"/>
      <c r="RIH59" s="127"/>
      <c r="RII59" s="127"/>
      <c r="RIJ59" s="127"/>
      <c r="RIK59" s="127"/>
      <c r="RIL59" s="127"/>
      <c r="RIM59" s="127"/>
      <c r="RIN59" s="127"/>
      <c r="RIO59" s="127"/>
      <c r="RIP59" s="127"/>
      <c r="RIQ59" s="127"/>
      <c r="RIR59" s="127"/>
      <c r="RIS59" s="127"/>
      <c r="RIT59" s="127"/>
      <c r="RIU59" s="127"/>
      <c r="RIV59" s="127"/>
      <c r="RIW59" s="127"/>
      <c r="RIX59" s="127"/>
      <c r="RIY59" s="127"/>
      <c r="RIZ59" s="127"/>
      <c r="RJA59" s="127"/>
      <c r="RJB59" s="127"/>
      <c r="RJC59" s="127"/>
      <c r="RJD59" s="127"/>
      <c r="RJE59" s="127"/>
      <c r="RJF59" s="127"/>
      <c r="RJG59" s="127"/>
      <c r="RJH59" s="127"/>
      <c r="RJI59" s="127"/>
      <c r="RJJ59" s="127"/>
      <c r="RJK59" s="127"/>
      <c r="RJL59" s="127"/>
      <c r="RJM59" s="127"/>
      <c r="RJN59" s="127"/>
      <c r="RJO59" s="127"/>
      <c r="RJP59" s="127"/>
      <c r="RJQ59" s="127"/>
      <c r="RJR59" s="127"/>
      <c r="RJS59" s="127"/>
      <c r="RJT59" s="127"/>
      <c r="RJU59" s="127"/>
      <c r="RJV59" s="127"/>
      <c r="RJW59" s="127"/>
      <c r="RJX59" s="127"/>
      <c r="RJY59" s="127"/>
      <c r="RJZ59" s="127"/>
      <c r="RKA59" s="127"/>
      <c r="RKB59" s="127"/>
      <c r="RKC59" s="127"/>
      <c r="RKD59" s="127"/>
      <c r="RKE59" s="127"/>
      <c r="RKF59" s="127"/>
      <c r="RKG59" s="127"/>
      <c r="RKH59" s="127"/>
      <c r="RKI59" s="127"/>
      <c r="RKJ59" s="127"/>
      <c r="RKK59" s="127"/>
      <c r="RKL59" s="127"/>
      <c r="RKM59" s="127"/>
      <c r="RKN59" s="127"/>
      <c r="RKO59" s="127"/>
      <c r="RKP59" s="127"/>
      <c r="RKQ59" s="127"/>
      <c r="RKR59" s="127"/>
      <c r="RKS59" s="127"/>
      <c r="RKT59" s="127"/>
      <c r="RKU59" s="127"/>
      <c r="RKV59" s="127"/>
      <c r="RKW59" s="127"/>
      <c r="RKX59" s="127"/>
      <c r="RKY59" s="127"/>
      <c r="RKZ59" s="127"/>
      <c r="RLA59" s="127"/>
      <c r="RLB59" s="127"/>
      <c r="RLC59" s="127"/>
      <c r="RLD59" s="127"/>
      <c r="RLE59" s="127"/>
      <c r="RLF59" s="127"/>
      <c r="RLG59" s="127"/>
      <c r="RLH59" s="127"/>
      <c r="RLI59" s="127"/>
      <c r="RLJ59" s="127"/>
      <c r="RLK59" s="127"/>
      <c r="RLL59" s="127"/>
      <c r="RLM59" s="127"/>
      <c r="RLN59" s="127"/>
      <c r="RLO59" s="127"/>
      <c r="RLP59" s="127"/>
      <c r="RLQ59" s="127"/>
      <c r="RLR59" s="127"/>
      <c r="RLS59" s="127"/>
      <c r="RLT59" s="127"/>
      <c r="RLU59" s="127"/>
      <c r="RLV59" s="127"/>
      <c r="RLW59" s="127"/>
      <c r="RLX59" s="127"/>
      <c r="RLY59" s="127"/>
      <c r="RLZ59" s="127"/>
      <c r="RMA59" s="127"/>
      <c r="RMB59" s="127"/>
      <c r="RMC59" s="127"/>
      <c r="RMD59" s="127"/>
      <c r="RME59" s="127"/>
      <c r="RMF59" s="127"/>
      <c r="RMG59" s="127"/>
      <c r="RMH59" s="127"/>
      <c r="RMI59" s="127"/>
      <c r="RMJ59" s="127"/>
      <c r="RMK59" s="127"/>
      <c r="RML59" s="127"/>
      <c r="RMM59" s="127"/>
      <c r="RMN59" s="127"/>
      <c r="RMO59" s="127"/>
      <c r="RMP59" s="127"/>
      <c r="RMQ59" s="127"/>
      <c r="RMR59" s="127"/>
      <c r="RMS59" s="127"/>
      <c r="RMT59" s="127"/>
      <c r="RMU59" s="127"/>
      <c r="RMV59" s="127"/>
      <c r="RMW59" s="127"/>
      <c r="RMX59" s="127"/>
      <c r="RMY59" s="127"/>
      <c r="RMZ59" s="127"/>
      <c r="RNA59" s="127"/>
      <c r="RNB59" s="127"/>
      <c r="RNC59" s="127"/>
      <c r="RND59" s="127"/>
      <c r="RNE59" s="127"/>
      <c r="RNF59" s="127"/>
      <c r="RNG59" s="127"/>
      <c r="RNH59" s="127"/>
      <c r="RNI59" s="127"/>
      <c r="RNJ59" s="127"/>
      <c r="RNK59" s="127"/>
      <c r="RNL59" s="127"/>
      <c r="RNM59" s="127"/>
      <c r="RNN59" s="127"/>
      <c r="RNO59" s="127"/>
      <c r="RNP59" s="127"/>
      <c r="RNQ59" s="127"/>
      <c r="RNR59" s="127"/>
      <c r="RNS59" s="127"/>
      <c r="RNT59" s="127"/>
      <c r="RNU59" s="127"/>
      <c r="RNV59" s="127"/>
      <c r="RNW59" s="127"/>
      <c r="RNX59" s="127"/>
      <c r="RNY59" s="127"/>
      <c r="RNZ59" s="127"/>
      <c r="ROA59" s="127"/>
      <c r="ROB59" s="127"/>
      <c r="ROC59" s="127"/>
      <c r="ROD59" s="127"/>
      <c r="ROE59" s="127"/>
      <c r="ROF59" s="127"/>
      <c r="ROG59" s="127"/>
      <c r="ROH59" s="127"/>
      <c r="ROI59" s="127"/>
      <c r="ROJ59" s="127"/>
      <c r="ROK59" s="127"/>
      <c r="ROL59" s="127"/>
      <c r="ROM59" s="127"/>
      <c r="RON59" s="127"/>
      <c r="ROO59" s="127"/>
      <c r="ROP59" s="127"/>
      <c r="ROQ59" s="127"/>
      <c r="ROR59" s="127"/>
      <c r="ROS59" s="127"/>
      <c r="ROT59" s="127"/>
      <c r="ROU59" s="127"/>
      <c r="ROV59" s="127"/>
      <c r="ROW59" s="127"/>
      <c r="ROX59" s="127"/>
      <c r="ROY59" s="127"/>
      <c r="ROZ59" s="127"/>
      <c r="RPA59" s="127"/>
      <c r="RPB59" s="127"/>
      <c r="RPC59" s="127"/>
      <c r="RPD59" s="127"/>
      <c r="RPE59" s="127"/>
      <c r="RPF59" s="127"/>
      <c r="RPG59" s="127"/>
      <c r="RPH59" s="127"/>
      <c r="RPI59" s="127"/>
      <c r="RPJ59" s="127"/>
      <c r="RPK59" s="127"/>
      <c r="RPL59" s="127"/>
      <c r="RPM59" s="127"/>
      <c r="RPN59" s="127"/>
      <c r="RPO59" s="127"/>
      <c r="RPP59" s="127"/>
      <c r="RPQ59" s="127"/>
      <c r="RPR59" s="127"/>
      <c r="RPS59" s="127"/>
      <c r="RPT59" s="127"/>
      <c r="RPU59" s="127"/>
      <c r="RPV59" s="127"/>
      <c r="RPW59" s="127"/>
      <c r="RPX59" s="127"/>
      <c r="RPY59" s="127"/>
      <c r="RPZ59" s="127"/>
      <c r="RQA59" s="127"/>
      <c r="RQB59" s="127"/>
      <c r="RQC59" s="127"/>
      <c r="RQD59" s="127"/>
      <c r="RQE59" s="127"/>
      <c r="RQF59" s="127"/>
      <c r="RQG59" s="127"/>
      <c r="RQH59" s="127"/>
      <c r="RQI59" s="127"/>
      <c r="RQJ59" s="127"/>
      <c r="RQK59" s="127"/>
      <c r="RQL59" s="127"/>
      <c r="RQM59" s="127"/>
      <c r="RQN59" s="127"/>
      <c r="RQO59" s="127"/>
      <c r="RQP59" s="127"/>
      <c r="RQQ59" s="127"/>
      <c r="RQR59" s="127"/>
      <c r="RQS59" s="127"/>
      <c r="RQT59" s="127"/>
      <c r="RQU59" s="127"/>
      <c r="RQV59" s="127"/>
      <c r="RQW59" s="127"/>
      <c r="RQX59" s="127"/>
      <c r="RQY59" s="127"/>
      <c r="RQZ59" s="127"/>
      <c r="RRA59" s="127"/>
      <c r="RRB59" s="127"/>
      <c r="RRC59" s="127"/>
      <c r="RRD59" s="127"/>
      <c r="RRE59" s="127"/>
      <c r="RRF59" s="127"/>
      <c r="RRG59" s="127"/>
      <c r="RRH59" s="127"/>
      <c r="RRI59" s="127"/>
      <c r="RRJ59" s="127"/>
      <c r="RRK59" s="127"/>
      <c r="RRL59" s="127"/>
      <c r="RRM59" s="127"/>
      <c r="RRN59" s="127"/>
      <c r="RRO59" s="127"/>
      <c r="RRP59" s="127"/>
      <c r="RRQ59" s="127"/>
      <c r="RRR59" s="127"/>
      <c r="RRS59" s="127"/>
      <c r="RRT59" s="127"/>
      <c r="RRU59" s="127"/>
      <c r="RRV59" s="127"/>
      <c r="RRW59" s="127"/>
      <c r="RRX59" s="127"/>
      <c r="RRY59" s="127"/>
      <c r="RRZ59" s="127"/>
      <c r="RSA59" s="127"/>
      <c r="RSB59" s="127"/>
      <c r="RSC59" s="127"/>
      <c r="RSD59" s="127"/>
      <c r="RSE59" s="127"/>
      <c r="RSF59" s="127"/>
      <c r="RSG59" s="127"/>
      <c r="RSH59" s="127"/>
      <c r="RSI59" s="127"/>
      <c r="RSJ59" s="127"/>
      <c r="RSK59" s="127"/>
      <c r="RSL59" s="127"/>
      <c r="RSM59" s="127"/>
      <c r="RSN59" s="127"/>
      <c r="RSO59" s="127"/>
      <c r="RSP59" s="127"/>
      <c r="RSQ59" s="127"/>
      <c r="RSR59" s="127"/>
      <c r="RSS59" s="127"/>
      <c r="RST59" s="127"/>
      <c r="RSU59" s="127"/>
      <c r="RSV59" s="127"/>
      <c r="RSW59" s="127"/>
      <c r="RSX59" s="127"/>
      <c r="RSY59" s="127"/>
      <c r="RSZ59" s="127"/>
      <c r="RTA59" s="127"/>
      <c r="RTB59" s="127"/>
      <c r="RTC59" s="127"/>
      <c r="RTD59" s="127"/>
      <c r="RTE59" s="127"/>
      <c r="RTF59" s="127"/>
      <c r="RTG59" s="127"/>
      <c r="RTH59" s="127"/>
      <c r="RTI59" s="127"/>
      <c r="RTJ59" s="127"/>
      <c r="RTK59" s="127"/>
      <c r="RTL59" s="127"/>
      <c r="RTM59" s="127"/>
      <c r="RTN59" s="127"/>
      <c r="RTO59" s="127"/>
      <c r="RTP59" s="127"/>
      <c r="RTQ59" s="127"/>
      <c r="RTR59" s="127"/>
      <c r="RTS59" s="127"/>
      <c r="RTT59" s="127"/>
      <c r="RTU59" s="127"/>
      <c r="RTV59" s="127"/>
      <c r="RTW59" s="127"/>
      <c r="RTX59" s="127"/>
      <c r="RTY59" s="127"/>
      <c r="RTZ59" s="127"/>
      <c r="RUA59" s="127"/>
      <c r="RUB59" s="127"/>
      <c r="RUC59" s="127"/>
      <c r="RUD59" s="127"/>
      <c r="RUE59" s="127"/>
      <c r="RUF59" s="127"/>
      <c r="RUG59" s="127"/>
      <c r="RUH59" s="127"/>
      <c r="RUI59" s="127"/>
      <c r="RUJ59" s="127"/>
      <c r="RUK59" s="127"/>
      <c r="RUL59" s="127"/>
      <c r="RUM59" s="127"/>
      <c r="RUN59" s="127"/>
      <c r="RUO59" s="127"/>
      <c r="RUP59" s="127"/>
      <c r="RUQ59" s="127"/>
      <c r="RUR59" s="127"/>
      <c r="RUS59" s="127"/>
      <c r="RUT59" s="127"/>
      <c r="RUU59" s="127"/>
      <c r="RUV59" s="127"/>
      <c r="RUW59" s="127"/>
      <c r="RUX59" s="127"/>
      <c r="RUY59" s="127"/>
      <c r="RUZ59" s="127"/>
      <c r="RVA59" s="127"/>
      <c r="RVB59" s="127"/>
      <c r="RVC59" s="127"/>
      <c r="RVD59" s="127"/>
      <c r="RVE59" s="127"/>
      <c r="RVF59" s="127"/>
      <c r="RVG59" s="127"/>
      <c r="RVH59" s="127"/>
      <c r="RVI59" s="127"/>
      <c r="RVJ59" s="127"/>
      <c r="RVK59" s="127"/>
      <c r="RVL59" s="127"/>
      <c r="RVM59" s="127"/>
      <c r="RVN59" s="127"/>
      <c r="RVO59" s="127"/>
      <c r="RVP59" s="127"/>
      <c r="RVQ59" s="127"/>
      <c r="RVR59" s="127"/>
      <c r="RVS59" s="127"/>
      <c r="RVT59" s="127"/>
      <c r="RVU59" s="127"/>
      <c r="RVV59" s="127"/>
      <c r="RVW59" s="127"/>
      <c r="RVX59" s="127"/>
      <c r="RVY59" s="127"/>
      <c r="RVZ59" s="127"/>
      <c r="RWA59" s="127"/>
      <c r="RWB59" s="127"/>
      <c r="RWC59" s="127"/>
      <c r="RWD59" s="127"/>
      <c r="RWE59" s="127"/>
      <c r="RWF59" s="127"/>
      <c r="RWG59" s="127"/>
      <c r="RWH59" s="127"/>
      <c r="RWI59" s="127"/>
      <c r="RWJ59" s="127"/>
      <c r="RWK59" s="127"/>
      <c r="RWL59" s="127"/>
      <c r="RWM59" s="127"/>
      <c r="RWN59" s="127"/>
      <c r="RWO59" s="127"/>
      <c r="RWP59" s="127"/>
      <c r="RWQ59" s="127"/>
      <c r="RWR59" s="127"/>
      <c r="RWS59" s="127"/>
      <c r="RWT59" s="127"/>
      <c r="RWU59" s="127"/>
      <c r="RWV59" s="127"/>
      <c r="RWW59" s="127"/>
      <c r="RWX59" s="127"/>
      <c r="RWY59" s="127"/>
      <c r="RWZ59" s="127"/>
      <c r="RXA59" s="127"/>
      <c r="RXB59" s="127"/>
      <c r="RXC59" s="127"/>
      <c r="RXD59" s="127"/>
      <c r="RXE59" s="127"/>
      <c r="RXF59" s="127"/>
      <c r="RXG59" s="127"/>
      <c r="RXH59" s="127"/>
      <c r="RXI59" s="127"/>
      <c r="RXJ59" s="127"/>
      <c r="RXK59" s="127"/>
      <c r="RXL59" s="127"/>
      <c r="RXM59" s="127"/>
      <c r="RXN59" s="127"/>
      <c r="RXO59" s="127"/>
      <c r="RXP59" s="127"/>
      <c r="RXQ59" s="127"/>
      <c r="RXR59" s="127"/>
      <c r="RXS59" s="127"/>
      <c r="RXT59" s="127"/>
      <c r="RXU59" s="127"/>
      <c r="RXV59" s="127"/>
      <c r="RXW59" s="127"/>
      <c r="RXX59" s="127"/>
      <c r="RXY59" s="127"/>
      <c r="RXZ59" s="127"/>
      <c r="RYA59" s="127"/>
      <c r="RYB59" s="127"/>
      <c r="RYC59" s="127"/>
      <c r="RYD59" s="127"/>
      <c r="RYE59" s="127"/>
      <c r="RYF59" s="127"/>
      <c r="RYG59" s="127"/>
      <c r="RYH59" s="127"/>
      <c r="RYI59" s="127"/>
      <c r="RYJ59" s="127"/>
      <c r="RYK59" s="127"/>
      <c r="RYL59" s="127"/>
      <c r="RYM59" s="127"/>
      <c r="RYN59" s="127"/>
      <c r="RYO59" s="127"/>
      <c r="RYP59" s="127"/>
      <c r="RYQ59" s="127"/>
      <c r="RYR59" s="127"/>
      <c r="RYS59" s="127"/>
      <c r="RYT59" s="127"/>
      <c r="RYU59" s="127"/>
      <c r="RYV59" s="127"/>
      <c r="RYW59" s="127"/>
      <c r="RYX59" s="127"/>
      <c r="RYY59" s="127"/>
      <c r="RYZ59" s="127"/>
      <c r="RZA59" s="127"/>
      <c r="RZB59" s="127"/>
      <c r="RZC59" s="127"/>
      <c r="RZD59" s="127"/>
      <c r="RZE59" s="127"/>
      <c r="RZF59" s="127"/>
      <c r="RZG59" s="127"/>
      <c r="RZH59" s="127"/>
      <c r="RZI59" s="127"/>
      <c r="RZJ59" s="127"/>
      <c r="RZK59" s="127"/>
      <c r="RZL59" s="127"/>
      <c r="RZM59" s="127"/>
      <c r="RZN59" s="127"/>
      <c r="RZO59" s="127"/>
      <c r="RZP59" s="127"/>
      <c r="RZQ59" s="127"/>
      <c r="RZR59" s="127"/>
      <c r="RZS59" s="127"/>
      <c r="RZT59" s="127"/>
      <c r="RZU59" s="127"/>
      <c r="RZV59" s="127"/>
      <c r="RZW59" s="127"/>
      <c r="RZX59" s="127"/>
      <c r="RZY59" s="127"/>
      <c r="RZZ59" s="127"/>
      <c r="SAA59" s="127"/>
      <c r="SAB59" s="127"/>
      <c r="SAC59" s="127"/>
      <c r="SAD59" s="127"/>
      <c r="SAE59" s="127"/>
      <c r="SAF59" s="127"/>
      <c r="SAG59" s="127"/>
      <c r="SAH59" s="127"/>
      <c r="SAI59" s="127"/>
      <c r="SAJ59" s="127"/>
      <c r="SAK59" s="127"/>
      <c r="SAL59" s="127"/>
      <c r="SAM59" s="127"/>
      <c r="SAN59" s="127"/>
      <c r="SAO59" s="127"/>
      <c r="SAP59" s="127"/>
      <c r="SAQ59" s="127"/>
      <c r="SAR59" s="127"/>
      <c r="SAS59" s="127"/>
      <c r="SAT59" s="127"/>
      <c r="SAU59" s="127"/>
      <c r="SAV59" s="127"/>
      <c r="SAW59" s="127"/>
      <c r="SAX59" s="127"/>
      <c r="SAY59" s="127"/>
      <c r="SAZ59" s="127"/>
      <c r="SBA59" s="127"/>
      <c r="SBB59" s="127"/>
      <c r="SBC59" s="127"/>
      <c r="SBD59" s="127"/>
      <c r="SBE59" s="127"/>
      <c r="SBF59" s="127"/>
      <c r="SBG59" s="127"/>
      <c r="SBH59" s="127"/>
      <c r="SBI59" s="127"/>
      <c r="SBJ59" s="127"/>
      <c r="SBK59" s="127"/>
      <c r="SBL59" s="127"/>
      <c r="SBM59" s="127"/>
      <c r="SBN59" s="127"/>
      <c r="SBO59" s="127"/>
      <c r="SBP59" s="127"/>
      <c r="SBQ59" s="127"/>
      <c r="SBR59" s="127"/>
      <c r="SBS59" s="127"/>
      <c r="SBT59" s="127"/>
      <c r="SBU59" s="127"/>
      <c r="SBV59" s="127"/>
      <c r="SBW59" s="127"/>
      <c r="SBX59" s="127"/>
      <c r="SBY59" s="127"/>
      <c r="SBZ59" s="127"/>
      <c r="SCA59" s="127"/>
      <c r="SCB59" s="127"/>
      <c r="SCC59" s="127"/>
      <c r="SCD59" s="127"/>
      <c r="SCE59" s="127"/>
      <c r="SCF59" s="127"/>
      <c r="SCG59" s="127"/>
      <c r="SCH59" s="127"/>
      <c r="SCI59" s="127"/>
      <c r="SCJ59" s="127"/>
      <c r="SCK59" s="127"/>
      <c r="SCL59" s="127"/>
      <c r="SCM59" s="127"/>
      <c r="SCN59" s="127"/>
      <c r="SCO59" s="127"/>
      <c r="SCP59" s="127"/>
      <c r="SCQ59" s="127"/>
      <c r="SCR59" s="127"/>
      <c r="SCS59" s="127"/>
      <c r="SCT59" s="127"/>
      <c r="SCU59" s="127"/>
      <c r="SCV59" s="127"/>
      <c r="SCW59" s="127"/>
      <c r="SCX59" s="127"/>
      <c r="SCY59" s="127"/>
      <c r="SCZ59" s="127"/>
      <c r="SDA59" s="127"/>
      <c r="SDB59" s="127"/>
      <c r="SDC59" s="127"/>
      <c r="SDD59" s="127"/>
      <c r="SDE59" s="127"/>
      <c r="SDF59" s="127"/>
      <c r="SDG59" s="127"/>
      <c r="SDH59" s="127"/>
      <c r="SDI59" s="127"/>
      <c r="SDJ59" s="127"/>
      <c r="SDK59" s="127"/>
      <c r="SDL59" s="127"/>
      <c r="SDM59" s="127"/>
      <c r="SDN59" s="127"/>
      <c r="SDO59" s="127"/>
      <c r="SDP59" s="127"/>
      <c r="SDQ59" s="127"/>
      <c r="SDR59" s="127"/>
      <c r="SDS59" s="127"/>
      <c r="SDT59" s="127"/>
      <c r="SDU59" s="127"/>
      <c r="SDV59" s="127"/>
      <c r="SDW59" s="127"/>
      <c r="SDX59" s="127"/>
      <c r="SDY59" s="127"/>
      <c r="SDZ59" s="127"/>
      <c r="SEA59" s="127"/>
      <c r="SEB59" s="127"/>
      <c r="SEC59" s="127"/>
      <c r="SED59" s="127"/>
      <c r="SEE59" s="127"/>
      <c r="SEF59" s="127"/>
      <c r="SEG59" s="127"/>
      <c r="SEH59" s="127"/>
      <c r="SEI59" s="127"/>
      <c r="SEJ59" s="127"/>
      <c r="SEK59" s="127"/>
      <c r="SEL59" s="127"/>
      <c r="SEM59" s="127"/>
      <c r="SEN59" s="127"/>
      <c r="SEO59" s="127"/>
      <c r="SEP59" s="127"/>
      <c r="SEQ59" s="127"/>
      <c r="SER59" s="127"/>
      <c r="SES59" s="127"/>
      <c r="SET59" s="127"/>
      <c r="SEU59" s="127"/>
      <c r="SEV59" s="127"/>
      <c r="SEW59" s="127"/>
      <c r="SEX59" s="127"/>
      <c r="SEY59" s="127"/>
      <c r="SEZ59" s="127"/>
      <c r="SFA59" s="127"/>
      <c r="SFB59" s="127"/>
      <c r="SFC59" s="127"/>
      <c r="SFD59" s="127"/>
      <c r="SFE59" s="127"/>
      <c r="SFF59" s="127"/>
      <c r="SFG59" s="127"/>
      <c r="SFH59" s="127"/>
      <c r="SFI59" s="127"/>
      <c r="SFJ59" s="127"/>
      <c r="SFK59" s="127"/>
      <c r="SFL59" s="127"/>
      <c r="SFM59" s="127"/>
      <c r="SFN59" s="127"/>
      <c r="SFO59" s="127"/>
      <c r="SFP59" s="127"/>
      <c r="SFQ59" s="127"/>
      <c r="SFR59" s="127"/>
      <c r="SFS59" s="127"/>
      <c r="SFT59" s="127"/>
      <c r="SFU59" s="127"/>
      <c r="SFV59" s="127"/>
      <c r="SFW59" s="127"/>
      <c r="SFX59" s="127"/>
      <c r="SFY59" s="127"/>
      <c r="SFZ59" s="127"/>
      <c r="SGA59" s="127"/>
      <c r="SGB59" s="127"/>
      <c r="SGC59" s="127"/>
      <c r="SGD59" s="127"/>
      <c r="SGE59" s="127"/>
      <c r="SGF59" s="127"/>
      <c r="SGG59" s="127"/>
      <c r="SGH59" s="127"/>
      <c r="SGI59" s="127"/>
      <c r="SGJ59" s="127"/>
      <c r="SGK59" s="127"/>
      <c r="SGL59" s="127"/>
      <c r="SGM59" s="127"/>
      <c r="SGN59" s="127"/>
      <c r="SGO59" s="127"/>
      <c r="SGP59" s="127"/>
      <c r="SGQ59" s="127"/>
      <c r="SGR59" s="127"/>
      <c r="SGS59" s="127"/>
      <c r="SGT59" s="127"/>
      <c r="SGU59" s="127"/>
      <c r="SGV59" s="127"/>
      <c r="SGW59" s="127"/>
      <c r="SGX59" s="127"/>
      <c r="SGY59" s="127"/>
      <c r="SGZ59" s="127"/>
      <c r="SHA59" s="127"/>
      <c r="SHB59" s="127"/>
      <c r="SHC59" s="127"/>
      <c r="SHD59" s="127"/>
      <c r="SHE59" s="127"/>
      <c r="SHF59" s="127"/>
      <c r="SHG59" s="127"/>
      <c r="SHH59" s="127"/>
      <c r="SHI59" s="127"/>
      <c r="SHJ59" s="127"/>
      <c r="SHK59" s="127"/>
      <c r="SHL59" s="127"/>
      <c r="SHM59" s="127"/>
      <c r="SHN59" s="127"/>
      <c r="SHO59" s="127"/>
      <c r="SHP59" s="127"/>
      <c r="SHQ59" s="127"/>
      <c r="SHR59" s="127"/>
      <c r="SHS59" s="127"/>
      <c r="SHT59" s="127"/>
      <c r="SHU59" s="127"/>
      <c r="SHV59" s="127"/>
      <c r="SHW59" s="127"/>
      <c r="SHX59" s="127"/>
      <c r="SHY59" s="127"/>
      <c r="SHZ59" s="127"/>
      <c r="SIA59" s="127"/>
      <c r="SIB59" s="127"/>
      <c r="SIC59" s="127"/>
      <c r="SID59" s="127"/>
      <c r="SIE59" s="127"/>
      <c r="SIF59" s="127"/>
      <c r="SIG59" s="127"/>
      <c r="SIH59" s="127"/>
      <c r="SII59" s="127"/>
      <c r="SIJ59" s="127"/>
      <c r="SIK59" s="127"/>
      <c r="SIL59" s="127"/>
      <c r="SIM59" s="127"/>
      <c r="SIN59" s="127"/>
      <c r="SIO59" s="127"/>
      <c r="SIP59" s="127"/>
      <c r="SIQ59" s="127"/>
      <c r="SIR59" s="127"/>
      <c r="SIS59" s="127"/>
      <c r="SIT59" s="127"/>
      <c r="SIU59" s="127"/>
      <c r="SIV59" s="127"/>
      <c r="SIW59" s="127"/>
      <c r="SIX59" s="127"/>
      <c r="SIY59" s="127"/>
      <c r="SIZ59" s="127"/>
      <c r="SJA59" s="127"/>
      <c r="SJB59" s="127"/>
      <c r="SJC59" s="127"/>
      <c r="SJD59" s="127"/>
      <c r="SJE59" s="127"/>
      <c r="SJF59" s="127"/>
      <c r="SJG59" s="127"/>
      <c r="SJH59" s="127"/>
      <c r="SJI59" s="127"/>
      <c r="SJJ59" s="127"/>
      <c r="SJK59" s="127"/>
      <c r="SJL59" s="127"/>
      <c r="SJM59" s="127"/>
      <c r="SJN59" s="127"/>
      <c r="SJO59" s="127"/>
      <c r="SJP59" s="127"/>
      <c r="SJQ59" s="127"/>
      <c r="SJR59" s="127"/>
      <c r="SJS59" s="127"/>
      <c r="SJT59" s="127"/>
      <c r="SJU59" s="127"/>
      <c r="SJV59" s="127"/>
      <c r="SJW59" s="127"/>
      <c r="SJX59" s="127"/>
      <c r="SJY59" s="127"/>
      <c r="SJZ59" s="127"/>
      <c r="SKA59" s="127"/>
      <c r="SKB59" s="127"/>
      <c r="SKC59" s="127"/>
      <c r="SKD59" s="127"/>
      <c r="SKE59" s="127"/>
      <c r="SKF59" s="127"/>
      <c r="SKG59" s="127"/>
      <c r="SKH59" s="127"/>
      <c r="SKI59" s="127"/>
      <c r="SKJ59" s="127"/>
      <c r="SKK59" s="127"/>
      <c r="SKL59" s="127"/>
      <c r="SKM59" s="127"/>
      <c r="SKN59" s="127"/>
      <c r="SKO59" s="127"/>
      <c r="SKP59" s="127"/>
      <c r="SKQ59" s="127"/>
      <c r="SKR59" s="127"/>
      <c r="SKS59" s="127"/>
      <c r="SKT59" s="127"/>
      <c r="SKU59" s="127"/>
      <c r="SKV59" s="127"/>
      <c r="SKW59" s="127"/>
      <c r="SKX59" s="127"/>
      <c r="SKY59" s="127"/>
      <c r="SKZ59" s="127"/>
      <c r="SLA59" s="127"/>
      <c r="SLB59" s="127"/>
      <c r="SLC59" s="127"/>
      <c r="SLD59" s="127"/>
      <c r="SLE59" s="127"/>
      <c r="SLF59" s="127"/>
      <c r="SLG59" s="127"/>
      <c r="SLH59" s="127"/>
      <c r="SLI59" s="127"/>
      <c r="SLJ59" s="127"/>
      <c r="SLK59" s="127"/>
      <c r="SLL59" s="127"/>
      <c r="SLM59" s="127"/>
      <c r="SLN59" s="127"/>
      <c r="SLO59" s="127"/>
      <c r="SLP59" s="127"/>
      <c r="SLQ59" s="127"/>
      <c r="SLR59" s="127"/>
      <c r="SLS59" s="127"/>
      <c r="SLT59" s="127"/>
      <c r="SLU59" s="127"/>
      <c r="SLV59" s="127"/>
      <c r="SLW59" s="127"/>
      <c r="SLX59" s="127"/>
      <c r="SLY59" s="127"/>
      <c r="SLZ59" s="127"/>
      <c r="SMA59" s="127"/>
      <c r="SMB59" s="127"/>
      <c r="SMC59" s="127"/>
      <c r="SMD59" s="127"/>
      <c r="SME59" s="127"/>
      <c r="SMF59" s="127"/>
      <c r="SMG59" s="127"/>
      <c r="SMH59" s="127"/>
      <c r="SMI59" s="127"/>
      <c r="SMJ59" s="127"/>
      <c r="SMK59" s="127"/>
      <c r="SML59" s="127"/>
      <c r="SMM59" s="127"/>
      <c r="SMN59" s="127"/>
      <c r="SMO59" s="127"/>
      <c r="SMP59" s="127"/>
      <c r="SMQ59" s="127"/>
      <c r="SMR59" s="127"/>
      <c r="SMS59" s="127"/>
      <c r="SMT59" s="127"/>
      <c r="SMU59" s="127"/>
      <c r="SMV59" s="127"/>
      <c r="SMW59" s="127"/>
      <c r="SMX59" s="127"/>
      <c r="SMY59" s="127"/>
      <c r="SMZ59" s="127"/>
      <c r="SNA59" s="127"/>
      <c r="SNB59" s="127"/>
      <c r="SNC59" s="127"/>
      <c r="SND59" s="127"/>
      <c r="SNE59" s="127"/>
      <c r="SNF59" s="127"/>
      <c r="SNG59" s="127"/>
      <c r="SNH59" s="127"/>
      <c r="SNI59" s="127"/>
      <c r="SNJ59" s="127"/>
      <c r="SNK59" s="127"/>
      <c r="SNL59" s="127"/>
      <c r="SNM59" s="127"/>
      <c r="SNN59" s="127"/>
      <c r="SNO59" s="127"/>
      <c r="SNP59" s="127"/>
      <c r="SNQ59" s="127"/>
      <c r="SNR59" s="127"/>
      <c r="SNS59" s="127"/>
      <c r="SNT59" s="127"/>
      <c r="SNU59" s="127"/>
      <c r="SNV59" s="127"/>
      <c r="SNW59" s="127"/>
      <c r="SNX59" s="127"/>
      <c r="SNY59" s="127"/>
      <c r="SNZ59" s="127"/>
      <c r="SOA59" s="127"/>
      <c r="SOB59" s="127"/>
      <c r="SOC59" s="127"/>
      <c r="SOD59" s="127"/>
      <c r="SOE59" s="127"/>
      <c r="SOF59" s="127"/>
      <c r="SOG59" s="127"/>
      <c r="SOH59" s="127"/>
      <c r="SOI59" s="127"/>
      <c r="SOJ59" s="127"/>
      <c r="SOK59" s="127"/>
      <c r="SOL59" s="127"/>
      <c r="SOM59" s="127"/>
      <c r="SON59" s="127"/>
      <c r="SOO59" s="127"/>
      <c r="SOP59" s="127"/>
      <c r="SOQ59" s="127"/>
      <c r="SOR59" s="127"/>
      <c r="SOS59" s="127"/>
      <c r="SOT59" s="127"/>
      <c r="SOU59" s="127"/>
      <c r="SOV59" s="127"/>
      <c r="SOW59" s="127"/>
      <c r="SOX59" s="127"/>
      <c r="SOY59" s="127"/>
      <c r="SOZ59" s="127"/>
      <c r="SPA59" s="127"/>
      <c r="SPB59" s="127"/>
      <c r="SPC59" s="127"/>
      <c r="SPD59" s="127"/>
      <c r="SPE59" s="127"/>
      <c r="SPF59" s="127"/>
      <c r="SPG59" s="127"/>
      <c r="SPH59" s="127"/>
      <c r="SPI59" s="127"/>
      <c r="SPJ59" s="127"/>
      <c r="SPK59" s="127"/>
      <c r="SPL59" s="127"/>
      <c r="SPM59" s="127"/>
      <c r="SPN59" s="127"/>
      <c r="SPO59" s="127"/>
      <c r="SPP59" s="127"/>
      <c r="SPQ59" s="127"/>
      <c r="SPR59" s="127"/>
      <c r="SPS59" s="127"/>
      <c r="SPT59" s="127"/>
      <c r="SPU59" s="127"/>
      <c r="SPV59" s="127"/>
      <c r="SPW59" s="127"/>
      <c r="SPX59" s="127"/>
      <c r="SPY59" s="127"/>
      <c r="SPZ59" s="127"/>
      <c r="SQA59" s="127"/>
      <c r="SQB59" s="127"/>
      <c r="SQC59" s="127"/>
      <c r="SQD59" s="127"/>
      <c r="SQE59" s="127"/>
      <c r="SQF59" s="127"/>
      <c r="SQG59" s="127"/>
      <c r="SQH59" s="127"/>
      <c r="SQI59" s="127"/>
      <c r="SQJ59" s="127"/>
      <c r="SQK59" s="127"/>
      <c r="SQL59" s="127"/>
      <c r="SQM59" s="127"/>
      <c r="SQN59" s="127"/>
      <c r="SQO59" s="127"/>
      <c r="SQP59" s="127"/>
      <c r="SQQ59" s="127"/>
      <c r="SQR59" s="127"/>
      <c r="SQS59" s="127"/>
      <c r="SQT59" s="127"/>
      <c r="SQU59" s="127"/>
      <c r="SQV59" s="127"/>
      <c r="SQW59" s="127"/>
      <c r="SQX59" s="127"/>
      <c r="SQY59" s="127"/>
      <c r="SQZ59" s="127"/>
      <c r="SRA59" s="127"/>
      <c r="SRB59" s="127"/>
      <c r="SRC59" s="127"/>
      <c r="SRD59" s="127"/>
      <c r="SRE59" s="127"/>
      <c r="SRF59" s="127"/>
      <c r="SRG59" s="127"/>
      <c r="SRH59" s="127"/>
      <c r="SRI59" s="127"/>
      <c r="SRJ59" s="127"/>
      <c r="SRK59" s="127"/>
      <c r="SRL59" s="127"/>
      <c r="SRM59" s="127"/>
      <c r="SRN59" s="127"/>
      <c r="SRO59" s="127"/>
      <c r="SRP59" s="127"/>
      <c r="SRQ59" s="127"/>
      <c r="SRR59" s="127"/>
      <c r="SRS59" s="127"/>
      <c r="SRT59" s="127"/>
      <c r="SRU59" s="127"/>
      <c r="SRV59" s="127"/>
      <c r="SRW59" s="127"/>
      <c r="SRX59" s="127"/>
      <c r="SRY59" s="127"/>
      <c r="SRZ59" s="127"/>
      <c r="SSA59" s="127"/>
      <c r="SSB59" s="127"/>
      <c r="SSC59" s="127"/>
      <c r="SSD59" s="127"/>
      <c r="SSE59" s="127"/>
      <c r="SSF59" s="127"/>
      <c r="SSG59" s="127"/>
      <c r="SSH59" s="127"/>
      <c r="SSI59" s="127"/>
      <c r="SSJ59" s="127"/>
      <c r="SSK59" s="127"/>
      <c r="SSL59" s="127"/>
      <c r="SSM59" s="127"/>
      <c r="SSN59" s="127"/>
      <c r="SSO59" s="127"/>
      <c r="SSP59" s="127"/>
      <c r="SSQ59" s="127"/>
      <c r="SSR59" s="127"/>
      <c r="SSS59" s="127"/>
      <c r="SST59" s="127"/>
      <c r="SSU59" s="127"/>
      <c r="SSV59" s="127"/>
      <c r="SSW59" s="127"/>
      <c r="SSX59" s="127"/>
      <c r="SSY59" s="127"/>
      <c r="SSZ59" s="127"/>
      <c r="STA59" s="127"/>
      <c r="STB59" s="127"/>
      <c r="STC59" s="127"/>
      <c r="STD59" s="127"/>
      <c r="STE59" s="127"/>
      <c r="STF59" s="127"/>
      <c r="STG59" s="127"/>
      <c r="STH59" s="127"/>
      <c r="STI59" s="127"/>
      <c r="STJ59" s="127"/>
      <c r="STK59" s="127"/>
      <c r="STL59" s="127"/>
      <c r="STM59" s="127"/>
      <c r="STN59" s="127"/>
      <c r="STO59" s="127"/>
      <c r="STP59" s="127"/>
      <c r="STQ59" s="127"/>
      <c r="STR59" s="127"/>
      <c r="STS59" s="127"/>
      <c r="STT59" s="127"/>
      <c r="STU59" s="127"/>
      <c r="STV59" s="127"/>
      <c r="STW59" s="127"/>
      <c r="STX59" s="127"/>
      <c r="STY59" s="127"/>
      <c r="STZ59" s="127"/>
      <c r="SUA59" s="127"/>
      <c r="SUB59" s="127"/>
      <c r="SUC59" s="127"/>
      <c r="SUD59" s="127"/>
      <c r="SUE59" s="127"/>
      <c r="SUF59" s="127"/>
      <c r="SUG59" s="127"/>
      <c r="SUH59" s="127"/>
      <c r="SUI59" s="127"/>
      <c r="SUJ59" s="127"/>
      <c r="SUK59" s="127"/>
      <c r="SUL59" s="127"/>
      <c r="SUM59" s="127"/>
      <c r="SUN59" s="127"/>
      <c r="SUO59" s="127"/>
      <c r="SUP59" s="127"/>
      <c r="SUQ59" s="127"/>
      <c r="SUR59" s="127"/>
      <c r="SUS59" s="127"/>
      <c r="SUT59" s="127"/>
      <c r="SUU59" s="127"/>
      <c r="SUV59" s="127"/>
      <c r="SUW59" s="127"/>
      <c r="SUX59" s="127"/>
      <c r="SUY59" s="127"/>
      <c r="SUZ59" s="127"/>
      <c r="SVA59" s="127"/>
      <c r="SVB59" s="127"/>
      <c r="SVC59" s="127"/>
      <c r="SVD59" s="127"/>
      <c r="SVE59" s="127"/>
      <c r="SVF59" s="127"/>
      <c r="SVG59" s="127"/>
      <c r="SVH59" s="127"/>
      <c r="SVI59" s="127"/>
      <c r="SVJ59" s="127"/>
      <c r="SVK59" s="127"/>
      <c r="SVL59" s="127"/>
      <c r="SVM59" s="127"/>
      <c r="SVN59" s="127"/>
      <c r="SVO59" s="127"/>
      <c r="SVP59" s="127"/>
      <c r="SVQ59" s="127"/>
      <c r="SVR59" s="127"/>
      <c r="SVS59" s="127"/>
      <c r="SVT59" s="127"/>
      <c r="SVU59" s="127"/>
      <c r="SVV59" s="127"/>
      <c r="SVW59" s="127"/>
      <c r="SVX59" s="127"/>
      <c r="SVY59" s="127"/>
      <c r="SVZ59" s="127"/>
      <c r="SWA59" s="127"/>
      <c r="SWB59" s="127"/>
      <c r="SWC59" s="127"/>
      <c r="SWD59" s="127"/>
      <c r="SWE59" s="127"/>
      <c r="SWF59" s="127"/>
      <c r="SWG59" s="127"/>
      <c r="SWH59" s="127"/>
      <c r="SWI59" s="127"/>
      <c r="SWJ59" s="127"/>
      <c r="SWK59" s="127"/>
      <c r="SWL59" s="127"/>
      <c r="SWM59" s="127"/>
      <c r="SWN59" s="127"/>
      <c r="SWO59" s="127"/>
      <c r="SWP59" s="127"/>
      <c r="SWQ59" s="127"/>
      <c r="SWR59" s="127"/>
      <c r="SWS59" s="127"/>
      <c r="SWT59" s="127"/>
      <c r="SWU59" s="127"/>
      <c r="SWV59" s="127"/>
      <c r="SWW59" s="127"/>
      <c r="SWX59" s="127"/>
      <c r="SWY59" s="127"/>
      <c r="SWZ59" s="127"/>
      <c r="SXA59" s="127"/>
      <c r="SXB59" s="127"/>
      <c r="SXC59" s="127"/>
      <c r="SXD59" s="127"/>
      <c r="SXE59" s="127"/>
      <c r="SXF59" s="127"/>
      <c r="SXG59" s="127"/>
      <c r="SXH59" s="127"/>
      <c r="SXI59" s="127"/>
      <c r="SXJ59" s="127"/>
      <c r="SXK59" s="127"/>
      <c r="SXL59" s="127"/>
      <c r="SXM59" s="127"/>
      <c r="SXN59" s="127"/>
      <c r="SXO59" s="127"/>
      <c r="SXP59" s="127"/>
      <c r="SXQ59" s="127"/>
      <c r="SXR59" s="127"/>
      <c r="SXS59" s="127"/>
      <c r="SXT59" s="127"/>
      <c r="SXU59" s="127"/>
      <c r="SXV59" s="127"/>
      <c r="SXW59" s="127"/>
      <c r="SXX59" s="127"/>
      <c r="SXY59" s="127"/>
      <c r="SXZ59" s="127"/>
      <c r="SYA59" s="127"/>
      <c r="SYB59" s="127"/>
      <c r="SYC59" s="127"/>
      <c r="SYD59" s="127"/>
      <c r="SYE59" s="127"/>
      <c r="SYF59" s="127"/>
      <c r="SYG59" s="127"/>
      <c r="SYH59" s="127"/>
      <c r="SYI59" s="127"/>
      <c r="SYJ59" s="127"/>
      <c r="SYK59" s="127"/>
      <c r="SYL59" s="127"/>
      <c r="SYM59" s="127"/>
      <c r="SYN59" s="127"/>
      <c r="SYO59" s="127"/>
      <c r="SYP59" s="127"/>
      <c r="SYQ59" s="127"/>
      <c r="SYR59" s="127"/>
      <c r="SYS59" s="127"/>
      <c r="SYT59" s="127"/>
      <c r="SYU59" s="127"/>
      <c r="SYV59" s="127"/>
      <c r="SYW59" s="127"/>
      <c r="SYX59" s="127"/>
      <c r="SYY59" s="127"/>
      <c r="SYZ59" s="127"/>
      <c r="SZA59" s="127"/>
      <c r="SZB59" s="127"/>
      <c r="SZC59" s="127"/>
      <c r="SZD59" s="127"/>
      <c r="SZE59" s="127"/>
      <c r="SZF59" s="127"/>
      <c r="SZG59" s="127"/>
      <c r="SZH59" s="127"/>
      <c r="SZI59" s="127"/>
      <c r="SZJ59" s="127"/>
      <c r="SZK59" s="127"/>
      <c r="SZL59" s="127"/>
      <c r="SZM59" s="127"/>
      <c r="SZN59" s="127"/>
      <c r="SZO59" s="127"/>
      <c r="SZP59" s="127"/>
      <c r="SZQ59" s="127"/>
      <c r="SZR59" s="127"/>
      <c r="SZS59" s="127"/>
      <c r="SZT59" s="127"/>
      <c r="SZU59" s="127"/>
      <c r="SZV59" s="127"/>
      <c r="SZW59" s="127"/>
      <c r="SZX59" s="127"/>
      <c r="SZY59" s="127"/>
      <c r="SZZ59" s="127"/>
      <c r="TAA59" s="127"/>
      <c r="TAB59" s="127"/>
      <c r="TAC59" s="127"/>
      <c r="TAD59" s="127"/>
      <c r="TAE59" s="127"/>
      <c r="TAF59" s="127"/>
      <c r="TAG59" s="127"/>
      <c r="TAH59" s="127"/>
      <c r="TAI59" s="127"/>
      <c r="TAJ59" s="127"/>
      <c r="TAK59" s="127"/>
      <c r="TAL59" s="127"/>
      <c r="TAM59" s="127"/>
      <c r="TAN59" s="127"/>
      <c r="TAO59" s="127"/>
      <c r="TAP59" s="127"/>
      <c r="TAQ59" s="127"/>
      <c r="TAR59" s="127"/>
      <c r="TAS59" s="127"/>
      <c r="TAT59" s="127"/>
      <c r="TAU59" s="127"/>
      <c r="TAV59" s="127"/>
      <c r="TAW59" s="127"/>
      <c r="TAX59" s="127"/>
      <c r="TAY59" s="127"/>
      <c r="TAZ59" s="127"/>
      <c r="TBA59" s="127"/>
      <c r="TBB59" s="127"/>
      <c r="TBC59" s="127"/>
      <c r="TBD59" s="127"/>
      <c r="TBE59" s="127"/>
      <c r="TBF59" s="127"/>
      <c r="TBG59" s="127"/>
      <c r="TBH59" s="127"/>
      <c r="TBI59" s="127"/>
      <c r="TBJ59" s="127"/>
      <c r="TBK59" s="127"/>
      <c r="TBL59" s="127"/>
      <c r="TBM59" s="127"/>
      <c r="TBN59" s="127"/>
      <c r="TBO59" s="127"/>
      <c r="TBP59" s="127"/>
      <c r="TBQ59" s="127"/>
      <c r="TBR59" s="127"/>
      <c r="TBS59" s="127"/>
      <c r="TBT59" s="127"/>
      <c r="TBU59" s="127"/>
      <c r="TBV59" s="127"/>
      <c r="TBW59" s="127"/>
      <c r="TBX59" s="127"/>
      <c r="TBY59" s="127"/>
      <c r="TBZ59" s="127"/>
      <c r="TCA59" s="127"/>
      <c r="TCB59" s="127"/>
      <c r="TCC59" s="127"/>
      <c r="TCD59" s="127"/>
      <c r="TCE59" s="127"/>
      <c r="TCF59" s="127"/>
      <c r="TCG59" s="127"/>
      <c r="TCH59" s="127"/>
      <c r="TCI59" s="127"/>
      <c r="TCJ59" s="127"/>
      <c r="TCK59" s="127"/>
      <c r="TCL59" s="127"/>
      <c r="TCM59" s="127"/>
      <c r="TCN59" s="127"/>
      <c r="TCO59" s="127"/>
      <c r="TCP59" s="127"/>
      <c r="TCQ59" s="127"/>
      <c r="TCR59" s="127"/>
      <c r="TCS59" s="127"/>
      <c r="TCT59" s="127"/>
      <c r="TCU59" s="127"/>
      <c r="TCV59" s="127"/>
      <c r="TCW59" s="127"/>
      <c r="TCX59" s="127"/>
      <c r="TCY59" s="127"/>
      <c r="TCZ59" s="127"/>
      <c r="TDA59" s="127"/>
      <c r="TDB59" s="127"/>
      <c r="TDC59" s="127"/>
      <c r="TDD59" s="127"/>
      <c r="TDE59" s="127"/>
      <c r="TDF59" s="127"/>
      <c r="TDG59" s="127"/>
      <c r="TDH59" s="127"/>
      <c r="TDI59" s="127"/>
      <c r="TDJ59" s="127"/>
      <c r="TDK59" s="127"/>
      <c r="TDL59" s="127"/>
      <c r="TDM59" s="127"/>
      <c r="TDN59" s="127"/>
      <c r="TDO59" s="127"/>
      <c r="TDP59" s="127"/>
      <c r="TDQ59" s="127"/>
      <c r="TDR59" s="127"/>
      <c r="TDS59" s="127"/>
      <c r="TDT59" s="127"/>
      <c r="TDU59" s="127"/>
      <c r="TDV59" s="127"/>
      <c r="TDW59" s="127"/>
      <c r="TDX59" s="127"/>
      <c r="TDY59" s="127"/>
      <c r="TDZ59" s="127"/>
      <c r="TEA59" s="127"/>
      <c r="TEB59" s="127"/>
      <c r="TEC59" s="127"/>
      <c r="TED59" s="127"/>
      <c r="TEE59" s="127"/>
      <c r="TEF59" s="127"/>
      <c r="TEG59" s="127"/>
      <c r="TEH59" s="127"/>
      <c r="TEI59" s="127"/>
      <c r="TEJ59" s="127"/>
      <c r="TEK59" s="127"/>
      <c r="TEL59" s="127"/>
      <c r="TEM59" s="127"/>
      <c r="TEN59" s="127"/>
      <c r="TEO59" s="127"/>
      <c r="TEP59" s="127"/>
      <c r="TEQ59" s="127"/>
      <c r="TER59" s="127"/>
      <c r="TES59" s="127"/>
      <c r="TET59" s="127"/>
      <c r="TEU59" s="127"/>
      <c r="TEV59" s="127"/>
      <c r="TEW59" s="127"/>
      <c r="TEX59" s="127"/>
      <c r="TEY59" s="127"/>
      <c r="TEZ59" s="127"/>
      <c r="TFA59" s="127"/>
      <c r="TFB59" s="127"/>
      <c r="TFC59" s="127"/>
      <c r="TFD59" s="127"/>
      <c r="TFE59" s="127"/>
      <c r="TFF59" s="127"/>
      <c r="TFG59" s="127"/>
      <c r="TFH59" s="127"/>
      <c r="TFI59" s="127"/>
      <c r="TFJ59" s="127"/>
      <c r="TFK59" s="127"/>
      <c r="TFL59" s="127"/>
      <c r="TFM59" s="127"/>
      <c r="TFN59" s="127"/>
      <c r="TFO59" s="127"/>
      <c r="TFP59" s="127"/>
      <c r="TFQ59" s="127"/>
      <c r="TFR59" s="127"/>
      <c r="TFS59" s="127"/>
      <c r="TFT59" s="127"/>
      <c r="TFU59" s="127"/>
      <c r="TFV59" s="127"/>
      <c r="TFW59" s="127"/>
      <c r="TFX59" s="127"/>
      <c r="TFY59" s="127"/>
      <c r="TFZ59" s="127"/>
      <c r="TGA59" s="127"/>
      <c r="TGB59" s="127"/>
      <c r="TGC59" s="127"/>
      <c r="TGD59" s="127"/>
      <c r="TGE59" s="127"/>
      <c r="TGF59" s="127"/>
      <c r="TGG59" s="127"/>
      <c r="TGH59" s="127"/>
      <c r="TGI59" s="127"/>
      <c r="TGJ59" s="127"/>
      <c r="TGK59" s="127"/>
      <c r="TGL59" s="127"/>
      <c r="TGM59" s="127"/>
      <c r="TGN59" s="127"/>
      <c r="TGO59" s="127"/>
      <c r="TGP59" s="127"/>
      <c r="TGQ59" s="127"/>
      <c r="TGR59" s="127"/>
      <c r="TGS59" s="127"/>
      <c r="TGT59" s="127"/>
      <c r="TGU59" s="127"/>
      <c r="TGV59" s="127"/>
      <c r="TGW59" s="127"/>
      <c r="TGX59" s="127"/>
      <c r="TGY59" s="127"/>
      <c r="TGZ59" s="127"/>
      <c r="THA59" s="127"/>
      <c r="THB59" s="127"/>
      <c r="THC59" s="127"/>
      <c r="THD59" s="127"/>
      <c r="THE59" s="127"/>
      <c r="THF59" s="127"/>
      <c r="THG59" s="127"/>
      <c r="THH59" s="127"/>
      <c r="THI59" s="127"/>
      <c r="THJ59" s="127"/>
      <c r="THK59" s="127"/>
      <c r="THL59" s="127"/>
      <c r="THM59" s="127"/>
      <c r="THN59" s="127"/>
      <c r="THO59" s="127"/>
      <c r="THP59" s="127"/>
      <c r="THQ59" s="127"/>
      <c r="THR59" s="127"/>
      <c r="THS59" s="127"/>
      <c r="THT59" s="127"/>
      <c r="THU59" s="127"/>
      <c r="THV59" s="127"/>
      <c r="THW59" s="127"/>
      <c r="THX59" s="127"/>
      <c r="THY59" s="127"/>
      <c r="THZ59" s="127"/>
      <c r="TIA59" s="127"/>
      <c r="TIB59" s="127"/>
      <c r="TIC59" s="127"/>
      <c r="TID59" s="127"/>
      <c r="TIE59" s="127"/>
      <c r="TIF59" s="127"/>
      <c r="TIG59" s="127"/>
      <c r="TIH59" s="127"/>
      <c r="TII59" s="127"/>
      <c r="TIJ59" s="127"/>
      <c r="TIK59" s="127"/>
      <c r="TIL59" s="127"/>
      <c r="TIM59" s="127"/>
      <c r="TIN59" s="127"/>
      <c r="TIO59" s="127"/>
      <c r="TIP59" s="127"/>
      <c r="TIQ59" s="127"/>
      <c r="TIR59" s="127"/>
      <c r="TIS59" s="127"/>
      <c r="TIT59" s="127"/>
      <c r="TIU59" s="127"/>
      <c r="TIV59" s="127"/>
      <c r="TIW59" s="127"/>
      <c r="TIX59" s="127"/>
      <c r="TIY59" s="127"/>
      <c r="TIZ59" s="127"/>
      <c r="TJA59" s="127"/>
      <c r="TJB59" s="127"/>
      <c r="TJC59" s="127"/>
      <c r="TJD59" s="127"/>
      <c r="TJE59" s="127"/>
      <c r="TJF59" s="127"/>
      <c r="TJG59" s="127"/>
      <c r="TJH59" s="127"/>
      <c r="TJI59" s="127"/>
      <c r="TJJ59" s="127"/>
      <c r="TJK59" s="127"/>
      <c r="TJL59" s="127"/>
      <c r="TJM59" s="127"/>
      <c r="TJN59" s="127"/>
      <c r="TJO59" s="127"/>
      <c r="TJP59" s="127"/>
      <c r="TJQ59" s="127"/>
      <c r="TJR59" s="127"/>
      <c r="TJS59" s="127"/>
      <c r="TJT59" s="127"/>
      <c r="TJU59" s="127"/>
      <c r="TJV59" s="127"/>
      <c r="TJW59" s="127"/>
      <c r="TJX59" s="127"/>
      <c r="TJY59" s="127"/>
      <c r="TJZ59" s="127"/>
      <c r="TKA59" s="127"/>
      <c r="TKB59" s="127"/>
      <c r="TKC59" s="127"/>
      <c r="TKD59" s="127"/>
      <c r="TKE59" s="127"/>
      <c r="TKF59" s="127"/>
      <c r="TKG59" s="127"/>
      <c r="TKH59" s="127"/>
      <c r="TKI59" s="127"/>
      <c r="TKJ59" s="127"/>
      <c r="TKK59" s="127"/>
      <c r="TKL59" s="127"/>
      <c r="TKM59" s="127"/>
      <c r="TKN59" s="127"/>
      <c r="TKO59" s="127"/>
      <c r="TKP59" s="127"/>
      <c r="TKQ59" s="127"/>
      <c r="TKR59" s="127"/>
      <c r="TKS59" s="127"/>
      <c r="TKT59" s="127"/>
      <c r="TKU59" s="127"/>
      <c r="TKV59" s="127"/>
      <c r="TKW59" s="127"/>
      <c r="TKX59" s="127"/>
      <c r="TKY59" s="127"/>
      <c r="TKZ59" s="127"/>
      <c r="TLA59" s="127"/>
      <c r="TLB59" s="127"/>
      <c r="TLC59" s="127"/>
      <c r="TLD59" s="127"/>
      <c r="TLE59" s="127"/>
      <c r="TLF59" s="127"/>
      <c r="TLG59" s="127"/>
      <c r="TLH59" s="127"/>
      <c r="TLI59" s="127"/>
      <c r="TLJ59" s="127"/>
      <c r="TLK59" s="127"/>
      <c r="TLL59" s="127"/>
      <c r="TLM59" s="127"/>
      <c r="TLN59" s="127"/>
      <c r="TLO59" s="127"/>
      <c r="TLP59" s="127"/>
      <c r="TLQ59" s="127"/>
      <c r="TLR59" s="127"/>
      <c r="TLS59" s="127"/>
      <c r="TLT59" s="127"/>
      <c r="TLU59" s="127"/>
      <c r="TLV59" s="127"/>
      <c r="TLW59" s="127"/>
      <c r="TLX59" s="127"/>
      <c r="TLY59" s="127"/>
      <c r="TLZ59" s="127"/>
      <c r="TMA59" s="127"/>
      <c r="TMB59" s="127"/>
      <c r="TMC59" s="127"/>
      <c r="TMD59" s="127"/>
      <c r="TME59" s="127"/>
      <c r="TMF59" s="127"/>
      <c r="TMG59" s="127"/>
      <c r="TMH59" s="127"/>
      <c r="TMI59" s="127"/>
      <c r="TMJ59" s="127"/>
      <c r="TMK59" s="127"/>
      <c r="TML59" s="127"/>
      <c r="TMM59" s="127"/>
      <c r="TMN59" s="127"/>
      <c r="TMO59" s="127"/>
      <c r="TMP59" s="127"/>
      <c r="TMQ59" s="127"/>
      <c r="TMR59" s="127"/>
      <c r="TMS59" s="127"/>
      <c r="TMT59" s="127"/>
      <c r="TMU59" s="127"/>
      <c r="TMV59" s="127"/>
      <c r="TMW59" s="127"/>
      <c r="TMX59" s="127"/>
      <c r="TMY59" s="127"/>
      <c r="TMZ59" s="127"/>
      <c r="TNA59" s="127"/>
      <c r="TNB59" s="127"/>
      <c r="TNC59" s="127"/>
      <c r="TND59" s="127"/>
      <c r="TNE59" s="127"/>
      <c r="TNF59" s="127"/>
      <c r="TNG59" s="127"/>
      <c r="TNH59" s="127"/>
      <c r="TNI59" s="127"/>
      <c r="TNJ59" s="127"/>
      <c r="TNK59" s="127"/>
      <c r="TNL59" s="127"/>
      <c r="TNM59" s="127"/>
      <c r="TNN59" s="127"/>
      <c r="TNO59" s="127"/>
      <c r="TNP59" s="127"/>
      <c r="TNQ59" s="127"/>
      <c r="TNR59" s="127"/>
      <c r="TNS59" s="127"/>
      <c r="TNT59" s="127"/>
      <c r="TNU59" s="127"/>
      <c r="TNV59" s="127"/>
      <c r="TNW59" s="127"/>
      <c r="TNX59" s="127"/>
      <c r="TNY59" s="127"/>
      <c r="TNZ59" s="127"/>
      <c r="TOA59" s="127"/>
      <c r="TOB59" s="127"/>
      <c r="TOC59" s="127"/>
      <c r="TOD59" s="127"/>
      <c r="TOE59" s="127"/>
      <c r="TOF59" s="127"/>
      <c r="TOG59" s="127"/>
      <c r="TOH59" s="127"/>
      <c r="TOI59" s="127"/>
      <c r="TOJ59" s="127"/>
      <c r="TOK59" s="127"/>
      <c r="TOL59" s="127"/>
      <c r="TOM59" s="127"/>
      <c r="TON59" s="127"/>
      <c r="TOO59" s="127"/>
      <c r="TOP59" s="127"/>
      <c r="TOQ59" s="127"/>
      <c r="TOR59" s="127"/>
      <c r="TOS59" s="127"/>
      <c r="TOT59" s="127"/>
      <c r="TOU59" s="127"/>
      <c r="TOV59" s="127"/>
      <c r="TOW59" s="127"/>
      <c r="TOX59" s="127"/>
      <c r="TOY59" s="127"/>
      <c r="TOZ59" s="127"/>
      <c r="TPA59" s="127"/>
      <c r="TPB59" s="127"/>
      <c r="TPC59" s="127"/>
      <c r="TPD59" s="127"/>
      <c r="TPE59" s="127"/>
      <c r="TPF59" s="127"/>
      <c r="TPG59" s="127"/>
      <c r="TPH59" s="127"/>
      <c r="TPI59" s="127"/>
      <c r="TPJ59" s="127"/>
      <c r="TPK59" s="127"/>
      <c r="TPL59" s="127"/>
      <c r="TPM59" s="127"/>
      <c r="TPN59" s="127"/>
      <c r="TPO59" s="127"/>
      <c r="TPP59" s="127"/>
      <c r="TPQ59" s="127"/>
      <c r="TPR59" s="127"/>
      <c r="TPS59" s="127"/>
      <c r="TPT59" s="127"/>
      <c r="TPU59" s="127"/>
      <c r="TPV59" s="127"/>
      <c r="TPW59" s="127"/>
      <c r="TPX59" s="127"/>
      <c r="TPY59" s="127"/>
      <c r="TPZ59" s="127"/>
      <c r="TQA59" s="127"/>
      <c r="TQB59" s="127"/>
      <c r="TQC59" s="127"/>
      <c r="TQD59" s="127"/>
      <c r="TQE59" s="127"/>
      <c r="TQF59" s="127"/>
      <c r="TQG59" s="127"/>
      <c r="TQH59" s="127"/>
      <c r="TQI59" s="127"/>
      <c r="TQJ59" s="127"/>
      <c r="TQK59" s="127"/>
      <c r="TQL59" s="127"/>
      <c r="TQM59" s="127"/>
      <c r="TQN59" s="127"/>
      <c r="TQO59" s="127"/>
      <c r="TQP59" s="127"/>
      <c r="TQQ59" s="127"/>
      <c r="TQR59" s="127"/>
      <c r="TQS59" s="127"/>
      <c r="TQT59" s="127"/>
      <c r="TQU59" s="127"/>
      <c r="TQV59" s="127"/>
      <c r="TQW59" s="127"/>
      <c r="TQX59" s="127"/>
      <c r="TQY59" s="127"/>
      <c r="TQZ59" s="127"/>
      <c r="TRA59" s="127"/>
      <c r="TRB59" s="127"/>
      <c r="TRC59" s="127"/>
      <c r="TRD59" s="127"/>
      <c r="TRE59" s="127"/>
      <c r="TRF59" s="127"/>
      <c r="TRG59" s="127"/>
      <c r="TRH59" s="127"/>
      <c r="TRI59" s="127"/>
      <c r="TRJ59" s="127"/>
      <c r="TRK59" s="127"/>
      <c r="TRL59" s="127"/>
      <c r="TRM59" s="127"/>
      <c r="TRN59" s="127"/>
      <c r="TRO59" s="127"/>
      <c r="TRP59" s="127"/>
      <c r="TRQ59" s="127"/>
      <c r="TRR59" s="127"/>
      <c r="TRS59" s="127"/>
      <c r="TRT59" s="127"/>
      <c r="TRU59" s="127"/>
      <c r="TRV59" s="127"/>
      <c r="TRW59" s="127"/>
      <c r="TRX59" s="127"/>
      <c r="TRY59" s="127"/>
      <c r="TRZ59" s="127"/>
      <c r="TSA59" s="127"/>
      <c r="TSB59" s="127"/>
      <c r="TSC59" s="127"/>
      <c r="TSD59" s="127"/>
      <c r="TSE59" s="127"/>
      <c r="TSF59" s="127"/>
      <c r="TSG59" s="127"/>
      <c r="TSH59" s="127"/>
      <c r="TSI59" s="127"/>
      <c r="TSJ59" s="127"/>
      <c r="TSK59" s="127"/>
      <c r="TSL59" s="127"/>
      <c r="TSM59" s="127"/>
      <c r="TSN59" s="127"/>
      <c r="TSO59" s="127"/>
      <c r="TSP59" s="127"/>
      <c r="TSQ59" s="127"/>
      <c r="TSR59" s="127"/>
      <c r="TSS59" s="127"/>
      <c r="TST59" s="127"/>
      <c r="TSU59" s="127"/>
      <c r="TSV59" s="127"/>
      <c r="TSW59" s="127"/>
      <c r="TSX59" s="127"/>
      <c r="TSY59" s="127"/>
      <c r="TSZ59" s="127"/>
      <c r="TTA59" s="127"/>
      <c r="TTB59" s="127"/>
      <c r="TTC59" s="127"/>
      <c r="TTD59" s="127"/>
      <c r="TTE59" s="127"/>
      <c r="TTF59" s="127"/>
      <c r="TTG59" s="127"/>
      <c r="TTH59" s="127"/>
      <c r="TTI59" s="127"/>
      <c r="TTJ59" s="127"/>
      <c r="TTK59" s="127"/>
      <c r="TTL59" s="127"/>
      <c r="TTM59" s="127"/>
      <c r="TTN59" s="127"/>
      <c r="TTO59" s="127"/>
      <c r="TTP59" s="127"/>
      <c r="TTQ59" s="127"/>
      <c r="TTR59" s="127"/>
      <c r="TTS59" s="127"/>
      <c r="TTT59" s="127"/>
      <c r="TTU59" s="127"/>
      <c r="TTV59" s="127"/>
      <c r="TTW59" s="127"/>
      <c r="TTX59" s="127"/>
      <c r="TTY59" s="127"/>
      <c r="TTZ59" s="127"/>
      <c r="TUA59" s="127"/>
      <c r="TUB59" s="127"/>
      <c r="TUC59" s="127"/>
      <c r="TUD59" s="127"/>
      <c r="TUE59" s="127"/>
      <c r="TUF59" s="127"/>
      <c r="TUG59" s="127"/>
      <c r="TUH59" s="127"/>
      <c r="TUI59" s="127"/>
      <c r="TUJ59" s="127"/>
      <c r="TUK59" s="127"/>
      <c r="TUL59" s="127"/>
      <c r="TUM59" s="127"/>
      <c r="TUN59" s="127"/>
      <c r="TUO59" s="127"/>
      <c r="TUP59" s="127"/>
      <c r="TUQ59" s="127"/>
      <c r="TUR59" s="127"/>
      <c r="TUS59" s="127"/>
      <c r="TUT59" s="127"/>
      <c r="TUU59" s="127"/>
      <c r="TUV59" s="127"/>
      <c r="TUW59" s="127"/>
      <c r="TUX59" s="127"/>
      <c r="TUY59" s="127"/>
      <c r="TUZ59" s="127"/>
      <c r="TVA59" s="127"/>
      <c r="TVB59" s="127"/>
      <c r="TVC59" s="127"/>
      <c r="TVD59" s="127"/>
      <c r="TVE59" s="127"/>
      <c r="TVF59" s="127"/>
      <c r="TVG59" s="127"/>
      <c r="TVH59" s="127"/>
      <c r="TVI59" s="127"/>
      <c r="TVJ59" s="127"/>
      <c r="TVK59" s="127"/>
      <c r="TVL59" s="127"/>
      <c r="TVM59" s="127"/>
      <c r="TVN59" s="127"/>
      <c r="TVO59" s="127"/>
      <c r="TVP59" s="127"/>
      <c r="TVQ59" s="127"/>
      <c r="TVR59" s="127"/>
      <c r="TVS59" s="127"/>
      <c r="TVT59" s="127"/>
      <c r="TVU59" s="127"/>
      <c r="TVV59" s="127"/>
      <c r="TVW59" s="127"/>
      <c r="TVX59" s="127"/>
      <c r="TVY59" s="127"/>
      <c r="TVZ59" s="127"/>
      <c r="TWA59" s="127"/>
      <c r="TWB59" s="127"/>
      <c r="TWC59" s="127"/>
      <c r="TWD59" s="127"/>
      <c r="TWE59" s="127"/>
      <c r="TWF59" s="127"/>
      <c r="TWG59" s="127"/>
      <c r="TWH59" s="127"/>
      <c r="TWI59" s="127"/>
      <c r="TWJ59" s="127"/>
      <c r="TWK59" s="127"/>
      <c r="TWL59" s="127"/>
      <c r="TWM59" s="127"/>
      <c r="TWN59" s="127"/>
      <c r="TWO59" s="127"/>
      <c r="TWP59" s="127"/>
      <c r="TWQ59" s="127"/>
      <c r="TWR59" s="127"/>
      <c r="TWS59" s="127"/>
      <c r="TWT59" s="127"/>
      <c r="TWU59" s="127"/>
      <c r="TWV59" s="127"/>
      <c r="TWW59" s="127"/>
      <c r="TWX59" s="127"/>
      <c r="TWY59" s="127"/>
      <c r="TWZ59" s="127"/>
      <c r="TXA59" s="127"/>
      <c r="TXB59" s="127"/>
      <c r="TXC59" s="127"/>
      <c r="TXD59" s="127"/>
      <c r="TXE59" s="127"/>
      <c r="TXF59" s="127"/>
      <c r="TXG59" s="127"/>
      <c r="TXH59" s="127"/>
      <c r="TXI59" s="127"/>
      <c r="TXJ59" s="127"/>
      <c r="TXK59" s="127"/>
      <c r="TXL59" s="127"/>
      <c r="TXM59" s="127"/>
      <c r="TXN59" s="127"/>
      <c r="TXO59" s="127"/>
      <c r="TXP59" s="127"/>
      <c r="TXQ59" s="127"/>
      <c r="TXR59" s="127"/>
      <c r="TXS59" s="127"/>
      <c r="TXT59" s="127"/>
      <c r="TXU59" s="127"/>
      <c r="TXV59" s="127"/>
      <c r="TXW59" s="127"/>
      <c r="TXX59" s="127"/>
      <c r="TXY59" s="127"/>
      <c r="TXZ59" s="127"/>
      <c r="TYA59" s="127"/>
      <c r="TYB59" s="127"/>
      <c r="TYC59" s="127"/>
      <c r="TYD59" s="127"/>
      <c r="TYE59" s="127"/>
      <c r="TYF59" s="127"/>
      <c r="TYG59" s="127"/>
      <c r="TYH59" s="127"/>
      <c r="TYI59" s="127"/>
      <c r="TYJ59" s="127"/>
      <c r="TYK59" s="127"/>
      <c r="TYL59" s="127"/>
      <c r="TYM59" s="127"/>
      <c r="TYN59" s="127"/>
      <c r="TYO59" s="127"/>
      <c r="TYP59" s="127"/>
      <c r="TYQ59" s="127"/>
      <c r="TYR59" s="127"/>
      <c r="TYS59" s="127"/>
      <c r="TYT59" s="127"/>
      <c r="TYU59" s="127"/>
      <c r="TYV59" s="127"/>
      <c r="TYW59" s="127"/>
      <c r="TYX59" s="127"/>
      <c r="TYY59" s="127"/>
      <c r="TYZ59" s="127"/>
      <c r="TZA59" s="127"/>
      <c r="TZB59" s="127"/>
      <c r="TZC59" s="127"/>
      <c r="TZD59" s="127"/>
      <c r="TZE59" s="127"/>
      <c r="TZF59" s="127"/>
      <c r="TZG59" s="127"/>
      <c r="TZH59" s="127"/>
      <c r="TZI59" s="127"/>
      <c r="TZJ59" s="127"/>
      <c r="TZK59" s="127"/>
      <c r="TZL59" s="127"/>
      <c r="TZM59" s="127"/>
      <c r="TZN59" s="127"/>
      <c r="TZO59" s="127"/>
      <c r="TZP59" s="127"/>
      <c r="TZQ59" s="127"/>
      <c r="TZR59" s="127"/>
      <c r="TZS59" s="127"/>
      <c r="TZT59" s="127"/>
      <c r="TZU59" s="127"/>
      <c r="TZV59" s="127"/>
      <c r="TZW59" s="127"/>
      <c r="TZX59" s="127"/>
      <c r="TZY59" s="127"/>
      <c r="TZZ59" s="127"/>
      <c r="UAA59" s="127"/>
      <c r="UAB59" s="127"/>
      <c r="UAC59" s="127"/>
      <c r="UAD59" s="127"/>
      <c r="UAE59" s="127"/>
      <c r="UAF59" s="127"/>
      <c r="UAG59" s="127"/>
      <c r="UAH59" s="127"/>
      <c r="UAI59" s="127"/>
      <c r="UAJ59" s="127"/>
      <c r="UAK59" s="127"/>
      <c r="UAL59" s="127"/>
      <c r="UAM59" s="127"/>
      <c r="UAN59" s="127"/>
      <c r="UAO59" s="127"/>
      <c r="UAP59" s="127"/>
      <c r="UAQ59" s="127"/>
      <c r="UAR59" s="127"/>
      <c r="UAS59" s="127"/>
      <c r="UAT59" s="127"/>
      <c r="UAU59" s="127"/>
      <c r="UAV59" s="127"/>
      <c r="UAW59" s="127"/>
      <c r="UAX59" s="127"/>
      <c r="UAY59" s="127"/>
      <c r="UAZ59" s="127"/>
      <c r="UBA59" s="127"/>
      <c r="UBB59" s="127"/>
      <c r="UBC59" s="127"/>
      <c r="UBD59" s="127"/>
      <c r="UBE59" s="127"/>
      <c r="UBF59" s="127"/>
      <c r="UBG59" s="127"/>
      <c r="UBH59" s="127"/>
      <c r="UBI59" s="127"/>
      <c r="UBJ59" s="127"/>
      <c r="UBK59" s="127"/>
      <c r="UBL59" s="127"/>
      <c r="UBM59" s="127"/>
      <c r="UBN59" s="127"/>
      <c r="UBO59" s="127"/>
      <c r="UBP59" s="127"/>
      <c r="UBQ59" s="127"/>
      <c r="UBR59" s="127"/>
      <c r="UBS59" s="127"/>
      <c r="UBT59" s="127"/>
      <c r="UBU59" s="127"/>
      <c r="UBV59" s="127"/>
      <c r="UBW59" s="127"/>
      <c r="UBX59" s="127"/>
      <c r="UBY59" s="127"/>
      <c r="UBZ59" s="127"/>
      <c r="UCA59" s="127"/>
      <c r="UCB59" s="127"/>
      <c r="UCC59" s="127"/>
      <c r="UCD59" s="127"/>
      <c r="UCE59" s="127"/>
      <c r="UCF59" s="127"/>
      <c r="UCG59" s="127"/>
      <c r="UCH59" s="127"/>
      <c r="UCI59" s="127"/>
      <c r="UCJ59" s="127"/>
      <c r="UCK59" s="127"/>
      <c r="UCL59" s="127"/>
      <c r="UCM59" s="127"/>
      <c r="UCN59" s="127"/>
      <c r="UCO59" s="127"/>
      <c r="UCP59" s="127"/>
      <c r="UCQ59" s="127"/>
      <c r="UCR59" s="127"/>
      <c r="UCS59" s="127"/>
      <c r="UCT59" s="127"/>
      <c r="UCU59" s="127"/>
      <c r="UCV59" s="127"/>
      <c r="UCW59" s="127"/>
      <c r="UCX59" s="127"/>
      <c r="UCY59" s="127"/>
      <c r="UCZ59" s="127"/>
      <c r="UDA59" s="127"/>
      <c r="UDB59" s="127"/>
      <c r="UDC59" s="127"/>
      <c r="UDD59" s="127"/>
      <c r="UDE59" s="127"/>
      <c r="UDF59" s="127"/>
      <c r="UDG59" s="127"/>
      <c r="UDH59" s="127"/>
      <c r="UDI59" s="127"/>
      <c r="UDJ59" s="127"/>
      <c r="UDK59" s="127"/>
      <c r="UDL59" s="127"/>
      <c r="UDM59" s="127"/>
      <c r="UDN59" s="127"/>
      <c r="UDO59" s="127"/>
      <c r="UDP59" s="127"/>
      <c r="UDQ59" s="127"/>
      <c r="UDR59" s="127"/>
      <c r="UDS59" s="127"/>
      <c r="UDT59" s="127"/>
      <c r="UDU59" s="127"/>
      <c r="UDV59" s="127"/>
      <c r="UDW59" s="127"/>
      <c r="UDX59" s="127"/>
      <c r="UDY59" s="127"/>
      <c r="UDZ59" s="127"/>
      <c r="UEA59" s="127"/>
      <c r="UEB59" s="127"/>
      <c r="UEC59" s="127"/>
      <c r="UED59" s="127"/>
      <c r="UEE59" s="127"/>
      <c r="UEF59" s="127"/>
      <c r="UEG59" s="127"/>
      <c r="UEH59" s="127"/>
      <c r="UEI59" s="127"/>
      <c r="UEJ59" s="127"/>
      <c r="UEK59" s="127"/>
      <c r="UEL59" s="127"/>
      <c r="UEM59" s="127"/>
      <c r="UEN59" s="127"/>
      <c r="UEO59" s="127"/>
      <c r="UEP59" s="127"/>
      <c r="UEQ59" s="127"/>
      <c r="UER59" s="127"/>
      <c r="UES59" s="127"/>
      <c r="UET59" s="127"/>
      <c r="UEU59" s="127"/>
      <c r="UEV59" s="127"/>
      <c r="UEW59" s="127"/>
      <c r="UEX59" s="127"/>
      <c r="UEY59" s="127"/>
      <c r="UEZ59" s="127"/>
      <c r="UFA59" s="127"/>
      <c r="UFB59" s="127"/>
      <c r="UFC59" s="127"/>
      <c r="UFD59" s="127"/>
      <c r="UFE59" s="127"/>
      <c r="UFF59" s="127"/>
      <c r="UFG59" s="127"/>
      <c r="UFH59" s="127"/>
      <c r="UFI59" s="127"/>
      <c r="UFJ59" s="127"/>
      <c r="UFK59" s="127"/>
      <c r="UFL59" s="127"/>
      <c r="UFM59" s="127"/>
      <c r="UFN59" s="127"/>
      <c r="UFO59" s="127"/>
      <c r="UFP59" s="127"/>
      <c r="UFQ59" s="127"/>
      <c r="UFR59" s="127"/>
      <c r="UFS59" s="127"/>
      <c r="UFT59" s="127"/>
      <c r="UFU59" s="127"/>
      <c r="UFV59" s="127"/>
      <c r="UFW59" s="127"/>
      <c r="UFX59" s="127"/>
      <c r="UFY59" s="127"/>
      <c r="UFZ59" s="127"/>
      <c r="UGA59" s="127"/>
      <c r="UGB59" s="127"/>
      <c r="UGC59" s="127"/>
      <c r="UGD59" s="127"/>
      <c r="UGE59" s="127"/>
      <c r="UGF59" s="127"/>
      <c r="UGG59" s="127"/>
      <c r="UGH59" s="127"/>
      <c r="UGI59" s="127"/>
      <c r="UGJ59" s="127"/>
      <c r="UGK59" s="127"/>
      <c r="UGL59" s="127"/>
      <c r="UGM59" s="127"/>
      <c r="UGN59" s="127"/>
      <c r="UGO59" s="127"/>
      <c r="UGP59" s="127"/>
      <c r="UGQ59" s="127"/>
      <c r="UGR59" s="127"/>
      <c r="UGS59" s="127"/>
      <c r="UGT59" s="127"/>
      <c r="UGU59" s="127"/>
      <c r="UGV59" s="127"/>
      <c r="UGW59" s="127"/>
      <c r="UGX59" s="127"/>
      <c r="UGY59" s="127"/>
      <c r="UGZ59" s="127"/>
      <c r="UHA59" s="127"/>
      <c r="UHB59" s="127"/>
      <c r="UHC59" s="127"/>
      <c r="UHD59" s="127"/>
      <c r="UHE59" s="127"/>
      <c r="UHF59" s="127"/>
      <c r="UHG59" s="127"/>
      <c r="UHH59" s="127"/>
      <c r="UHI59" s="127"/>
      <c r="UHJ59" s="127"/>
      <c r="UHK59" s="127"/>
      <c r="UHL59" s="127"/>
      <c r="UHM59" s="127"/>
      <c r="UHN59" s="127"/>
      <c r="UHO59" s="127"/>
      <c r="UHP59" s="127"/>
      <c r="UHQ59" s="127"/>
      <c r="UHR59" s="127"/>
      <c r="UHS59" s="127"/>
      <c r="UHT59" s="127"/>
      <c r="UHU59" s="127"/>
      <c r="UHV59" s="127"/>
      <c r="UHW59" s="127"/>
      <c r="UHX59" s="127"/>
      <c r="UHY59" s="127"/>
      <c r="UHZ59" s="127"/>
      <c r="UIA59" s="127"/>
      <c r="UIB59" s="127"/>
      <c r="UIC59" s="127"/>
      <c r="UID59" s="127"/>
      <c r="UIE59" s="127"/>
      <c r="UIF59" s="127"/>
      <c r="UIG59" s="127"/>
      <c r="UIH59" s="127"/>
      <c r="UII59" s="127"/>
      <c r="UIJ59" s="127"/>
      <c r="UIK59" s="127"/>
      <c r="UIL59" s="127"/>
      <c r="UIM59" s="127"/>
      <c r="UIN59" s="127"/>
      <c r="UIO59" s="127"/>
      <c r="UIP59" s="127"/>
      <c r="UIQ59" s="127"/>
      <c r="UIR59" s="127"/>
      <c r="UIS59" s="127"/>
      <c r="UIT59" s="127"/>
      <c r="UIU59" s="127"/>
      <c r="UIV59" s="127"/>
      <c r="UIW59" s="127"/>
      <c r="UIX59" s="127"/>
      <c r="UIY59" s="127"/>
      <c r="UIZ59" s="127"/>
      <c r="UJA59" s="127"/>
      <c r="UJB59" s="127"/>
      <c r="UJC59" s="127"/>
      <c r="UJD59" s="127"/>
      <c r="UJE59" s="127"/>
      <c r="UJF59" s="127"/>
      <c r="UJG59" s="127"/>
      <c r="UJH59" s="127"/>
      <c r="UJI59" s="127"/>
      <c r="UJJ59" s="127"/>
      <c r="UJK59" s="127"/>
      <c r="UJL59" s="127"/>
      <c r="UJM59" s="127"/>
      <c r="UJN59" s="127"/>
      <c r="UJO59" s="127"/>
      <c r="UJP59" s="127"/>
      <c r="UJQ59" s="127"/>
      <c r="UJR59" s="127"/>
      <c r="UJS59" s="127"/>
      <c r="UJT59" s="127"/>
      <c r="UJU59" s="127"/>
      <c r="UJV59" s="127"/>
      <c r="UJW59" s="127"/>
      <c r="UJX59" s="127"/>
      <c r="UJY59" s="127"/>
      <c r="UJZ59" s="127"/>
      <c r="UKA59" s="127"/>
      <c r="UKB59" s="127"/>
      <c r="UKC59" s="127"/>
      <c r="UKD59" s="127"/>
      <c r="UKE59" s="127"/>
      <c r="UKF59" s="127"/>
      <c r="UKG59" s="127"/>
      <c r="UKH59" s="127"/>
      <c r="UKI59" s="127"/>
      <c r="UKJ59" s="127"/>
      <c r="UKK59" s="127"/>
      <c r="UKL59" s="127"/>
      <c r="UKM59" s="127"/>
      <c r="UKN59" s="127"/>
      <c r="UKO59" s="127"/>
      <c r="UKP59" s="127"/>
      <c r="UKQ59" s="127"/>
      <c r="UKR59" s="127"/>
      <c r="UKS59" s="127"/>
      <c r="UKT59" s="127"/>
      <c r="UKU59" s="127"/>
      <c r="UKV59" s="127"/>
      <c r="UKW59" s="127"/>
      <c r="UKX59" s="127"/>
      <c r="UKY59" s="127"/>
      <c r="UKZ59" s="127"/>
      <c r="ULA59" s="127"/>
      <c r="ULB59" s="127"/>
      <c r="ULC59" s="127"/>
      <c r="ULD59" s="127"/>
      <c r="ULE59" s="127"/>
      <c r="ULF59" s="127"/>
      <c r="ULG59" s="127"/>
      <c r="ULH59" s="127"/>
      <c r="ULI59" s="127"/>
      <c r="ULJ59" s="127"/>
      <c r="ULK59" s="127"/>
      <c r="ULL59" s="127"/>
      <c r="ULM59" s="127"/>
      <c r="ULN59" s="127"/>
      <c r="ULO59" s="127"/>
      <c r="ULP59" s="127"/>
      <c r="ULQ59" s="127"/>
      <c r="ULR59" s="127"/>
      <c r="ULS59" s="127"/>
      <c r="ULT59" s="127"/>
      <c r="ULU59" s="127"/>
      <c r="ULV59" s="127"/>
      <c r="ULW59" s="127"/>
      <c r="ULX59" s="127"/>
      <c r="ULY59" s="127"/>
      <c r="ULZ59" s="127"/>
      <c r="UMA59" s="127"/>
      <c r="UMB59" s="127"/>
      <c r="UMC59" s="127"/>
      <c r="UMD59" s="127"/>
      <c r="UME59" s="127"/>
      <c r="UMF59" s="127"/>
      <c r="UMG59" s="127"/>
      <c r="UMH59" s="127"/>
      <c r="UMI59" s="127"/>
      <c r="UMJ59" s="127"/>
      <c r="UMK59" s="127"/>
      <c r="UML59" s="127"/>
      <c r="UMM59" s="127"/>
      <c r="UMN59" s="127"/>
      <c r="UMO59" s="127"/>
      <c r="UMP59" s="127"/>
      <c r="UMQ59" s="127"/>
      <c r="UMR59" s="127"/>
      <c r="UMS59" s="127"/>
      <c r="UMT59" s="127"/>
      <c r="UMU59" s="127"/>
      <c r="UMV59" s="127"/>
      <c r="UMW59" s="127"/>
      <c r="UMX59" s="127"/>
      <c r="UMY59" s="127"/>
      <c r="UMZ59" s="127"/>
      <c r="UNA59" s="127"/>
      <c r="UNB59" s="127"/>
      <c r="UNC59" s="127"/>
      <c r="UND59" s="127"/>
      <c r="UNE59" s="127"/>
      <c r="UNF59" s="127"/>
      <c r="UNG59" s="127"/>
      <c r="UNH59" s="127"/>
      <c r="UNI59" s="127"/>
      <c r="UNJ59" s="127"/>
      <c r="UNK59" s="127"/>
      <c r="UNL59" s="127"/>
      <c r="UNM59" s="127"/>
      <c r="UNN59" s="127"/>
      <c r="UNO59" s="127"/>
      <c r="UNP59" s="127"/>
      <c r="UNQ59" s="127"/>
      <c r="UNR59" s="127"/>
      <c r="UNS59" s="127"/>
      <c r="UNT59" s="127"/>
      <c r="UNU59" s="127"/>
      <c r="UNV59" s="127"/>
      <c r="UNW59" s="127"/>
      <c r="UNX59" s="127"/>
      <c r="UNY59" s="127"/>
      <c r="UNZ59" s="127"/>
      <c r="UOA59" s="127"/>
      <c r="UOB59" s="127"/>
      <c r="UOC59" s="127"/>
      <c r="UOD59" s="127"/>
      <c r="UOE59" s="127"/>
      <c r="UOF59" s="127"/>
      <c r="UOG59" s="127"/>
      <c r="UOH59" s="127"/>
      <c r="UOI59" s="127"/>
      <c r="UOJ59" s="127"/>
      <c r="UOK59" s="127"/>
      <c r="UOL59" s="127"/>
      <c r="UOM59" s="127"/>
      <c r="UON59" s="127"/>
      <c r="UOO59" s="127"/>
      <c r="UOP59" s="127"/>
      <c r="UOQ59" s="127"/>
      <c r="UOR59" s="127"/>
      <c r="UOS59" s="127"/>
      <c r="UOT59" s="127"/>
      <c r="UOU59" s="127"/>
      <c r="UOV59" s="127"/>
      <c r="UOW59" s="127"/>
      <c r="UOX59" s="127"/>
      <c r="UOY59" s="127"/>
      <c r="UOZ59" s="127"/>
      <c r="UPA59" s="127"/>
      <c r="UPB59" s="127"/>
      <c r="UPC59" s="127"/>
      <c r="UPD59" s="127"/>
      <c r="UPE59" s="127"/>
      <c r="UPF59" s="127"/>
      <c r="UPG59" s="127"/>
      <c r="UPH59" s="127"/>
      <c r="UPI59" s="127"/>
      <c r="UPJ59" s="127"/>
      <c r="UPK59" s="127"/>
      <c r="UPL59" s="127"/>
      <c r="UPM59" s="127"/>
      <c r="UPN59" s="127"/>
      <c r="UPO59" s="127"/>
      <c r="UPP59" s="127"/>
      <c r="UPQ59" s="127"/>
      <c r="UPR59" s="127"/>
      <c r="UPS59" s="127"/>
      <c r="UPT59" s="127"/>
      <c r="UPU59" s="127"/>
      <c r="UPV59" s="127"/>
      <c r="UPW59" s="127"/>
      <c r="UPX59" s="127"/>
      <c r="UPY59" s="127"/>
      <c r="UPZ59" s="127"/>
      <c r="UQA59" s="127"/>
      <c r="UQB59" s="127"/>
      <c r="UQC59" s="127"/>
      <c r="UQD59" s="127"/>
      <c r="UQE59" s="127"/>
      <c r="UQF59" s="127"/>
      <c r="UQG59" s="127"/>
      <c r="UQH59" s="127"/>
      <c r="UQI59" s="127"/>
      <c r="UQJ59" s="127"/>
      <c r="UQK59" s="127"/>
      <c r="UQL59" s="127"/>
      <c r="UQM59" s="127"/>
      <c r="UQN59" s="127"/>
      <c r="UQO59" s="127"/>
      <c r="UQP59" s="127"/>
      <c r="UQQ59" s="127"/>
      <c r="UQR59" s="127"/>
      <c r="UQS59" s="127"/>
      <c r="UQT59" s="127"/>
      <c r="UQU59" s="127"/>
      <c r="UQV59" s="127"/>
      <c r="UQW59" s="127"/>
      <c r="UQX59" s="127"/>
      <c r="UQY59" s="127"/>
      <c r="UQZ59" s="127"/>
      <c r="URA59" s="127"/>
      <c r="URB59" s="127"/>
      <c r="URC59" s="127"/>
      <c r="URD59" s="127"/>
      <c r="URE59" s="127"/>
      <c r="URF59" s="127"/>
      <c r="URG59" s="127"/>
      <c r="URH59" s="127"/>
      <c r="URI59" s="127"/>
      <c r="URJ59" s="127"/>
      <c r="URK59" s="127"/>
      <c r="URL59" s="127"/>
      <c r="URM59" s="127"/>
      <c r="URN59" s="127"/>
      <c r="URO59" s="127"/>
      <c r="URP59" s="127"/>
      <c r="URQ59" s="127"/>
      <c r="URR59" s="127"/>
      <c r="URS59" s="127"/>
      <c r="URT59" s="127"/>
      <c r="URU59" s="127"/>
      <c r="URV59" s="127"/>
      <c r="URW59" s="127"/>
      <c r="URX59" s="127"/>
      <c r="URY59" s="127"/>
      <c r="URZ59" s="127"/>
      <c r="USA59" s="127"/>
      <c r="USB59" s="127"/>
      <c r="USC59" s="127"/>
      <c r="USD59" s="127"/>
      <c r="USE59" s="127"/>
      <c r="USF59" s="127"/>
      <c r="USG59" s="127"/>
      <c r="USH59" s="127"/>
      <c r="USI59" s="127"/>
      <c r="USJ59" s="127"/>
      <c r="USK59" s="127"/>
      <c r="USL59" s="127"/>
      <c r="USM59" s="127"/>
      <c r="USN59" s="127"/>
      <c r="USO59" s="127"/>
      <c r="USP59" s="127"/>
      <c r="USQ59" s="127"/>
      <c r="USR59" s="127"/>
      <c r="USS59" s="127"/>
      <c r="UST59" s="127"/>
      <c r="USU59" s="127"/>
      <c r="USV59" s="127"/>
      <c r="USW59" s="127"/>
      <c r="USX59" s="127"/>
      <c r="USY59" s="127"/>
      <c r="USZ59" s="127"/>
      <c r="UTA59" s="127"/>
      <c r="UTB59" s="127"/>
      <c r="UTC59" s="127"/>
      <c r="UTD59" s="127"/>
      <c r="UTE59" s="127"/>
      <c r="UTF59" s="127"/>
      <c r="UTG59" s="127"/>
      <c r="UTH59" s="127"/>
      <c r="UTI59" s="127"/>
      <c r="UTJ59" s="127"/>
      <c r="UTK59" s="127"/>
      <c r="UTL59" s="127"/>
      <c r="UTM59" s="127"/>
      <c r="UTN59" s="127"/>
      <c r="UTO59" s="127"/>
      <c r="UTP59" s="127"/>
      <c r="UTQ59" s="127"/>
      <c r="UTR59" s="127"/>
      <c r="UTS59" s="127"/>
      <c r="UTT59" s="127"/>
      <c r="UTU59" s="127"/>
      <c r="UTV59" s="127"/>
      <c r="UTW59" s="127"/>
      <c r="UTX59" s="127"/>
      <c r="UTY59" s="127"/>
      <c r="UTZ59" s="127"/>
      <c r="UUA59" s="127"/>
      <c r="UUB59" s="127"/>
      <c r="UUC59" s="127"/>
      <c r="UUD59" s="127"/>
      <c r="UUE59" s="127"/>
      <c r="UUF59" s="127"/>
      <c r="UUG59" s="127"/>
      <c r="UUH59" s="127"/>
      <c r="UUI59" s="127"/>
      <c r="UUJ59" s="127"/>
      <c r="UUK59" s="127"/>
      <c r="UUL59" s="127"/>
      <c r="UUM59" s="127"/>
      <c r="UUN59" s="127"/>
      <c r="UUO59" s="127"/>
      <c r="UUP59" s="127"/>
      <c r="UUQ59" s="127"/>
      <c r="UUR59" s="127"/>
      <c r="UUS59" s="127"/>
      <c r="UUT59" s="127"/>
      <c r="UUU59" s="127"/>
      <c r="UUV59" s="127"/>
      <c r="UUW59" s="127"/>
      <c r="UUX59" s="127"/>
      <c r="UUY59" s="127"/>
      <c r="UUZ59" s="127"/>
      <c r="UVA59" s="127"/>
      <c r="UVB59" s="127"/>
      <c r="UVC59" s="127"/>
      <c r="UVD59" s="127"/>
      <c r="UVE59" s="127"/>
      <c r="UVF59" s="127"/>
      <c r="UVG59" s="127"/>
      <c r="UVH59" s="127"/>
      <c r="UVI59" s="127"/>
      <c r="UVJ59" s="127"/>
      <c r="UVK59" s="127"/>
      <c r="UVL59" s="127"/>
      <c r="UVM59" s="127"/>
      <c r="UVN59" s="127"/>
      <c r="UVO59" s="127"/>
      <c r="UVP59" s="127"/>
      <c r="UVQ59" s="127"/>
      <c r="UVR59" s="127"/>
      <c r="UVS59" s="127"/>
      <c r="UVT59" s="127"/>
      <c r="UVU59" s="127"/>
      <c r="UVV59" s="127"/>
      <c r="UVW59" s="127"/>
      <c r="UVX59" s="127"/>
      <c r="UVY59" s="127"/>
      <c r="UVZ59" s="127"/>
      <c r="UWA59" s="127"/>
      <c r="UWB59" s="127"/>
      <c r="UWC59" s="127"/>
      <c r="UWD59" s="127"/>
      <c r="UWE59" s="127"/>
      <c r="UWF59" s="127"/>
      <c r="UWG59" s="127"/>
      <c r="UWH59" s="127"/>
      <c r="UWI59" s="127"/>
      <c r="UWJ59" s="127"/>
      <c r="UWK59" s="127"/>
      <c r="UWL59" s="127"/>
      <c r="UWM59" s="127"/>
      <c r="UWN59" s="127"/>
      <c r="UWO59" s="127"/>
      <c r="UWP59" s="127"/>
      <c r="UWQ59" s="127"/>
      <c r="UWR59" s="127"/>
      <c r="UWS59" s="127"/>
      <c r="UWT59" s="127"/>
      <c r="UWU59" s="127"/>
      <c r="UWV59" s="127"/>
      <c r="UWW59" s="127"/>
      <c r="UWX59" s="127"/>
      <c r="UWY59" s="127"/>
      <c r="UWZ59" s="127"/>
      <c r="UXA59" s="127"/>
      <c r="UXB59" s="127"/>
      <c r="UXC59" s="127"/>
      <c r="UXD59" s="127"/>
      <c r="UXE59" s="127"/>
      <c r="UXF59" s="127"/>
      <c r="UXG59" s="127"/>
      <c r="UXH59" s="127"/>
      <c r="UXI59" s="127"/>
      <c r="UXJ59" s="127"/>
      <c r="UXK59" s="127"/>
      <c r="UXL59" s="127"/>
      <c r="UXM59" s="127"/>
      <c r="UXN59" s="127"/>
      <c r="UXO59" s="127"/>
      <c r="UXP59" s="127"/>
      <c r="UXQ59" s="127"/>
      <c r="UXR59" s="127"/>
      <c r="UXS59" s="127"/>
      <c r="UXT59" s="127"/>
      <c r="UXU59" s="127"/>
      <c r="UXV59" s="127"/>
      <c r="UXW59" s="127"/>
      <c r="UXX59" s="127"/>
      <c r="UXY59" s="127"/>
      <c r="UXZ59" s="127"/>
      <c r="UYA59" s="127"/>
      <c r="UYB59" s="127"/>
      <c r="UYC59" s="127"/>
      <c r="UYD59" s="127"/>
      <c r="UYE59" s="127"/>
      <c r="UYF59" s="127"/>
      <c r="UYG59" s="127"/>
      <c r="UYH59" s="127"/>
      <c r="UYI59" s="127"/>
      <c r="UYJ59" s="127"/>
      <c r="UYK59" s="127"/>
      <c r="UYL59" s="127"/>
      <c r="UYM59" s="127"/>
      <c r="UYN59" s="127"/>
      <c r="UYO59" s="127"/>
      <c r="UYP59" s="127"/>
      <c r="UYQ59" s="127"/>
      <c r="UYR59" s="127"/>
      <c r="UYS59" s="127"/>
      <c r="UYT59" s="127"/>
      <c r="UYU59" s="127"/>
      <c r="UYV59" s="127"/>
      <c r="UYW59" s="127"/>
      <c r="UYX59" s="127"/>
      <c r="UYY59" s="127"/>
      <c r="UYZ59" s="127"/>
      <c r="UZA59" s="127"/>
      <c r="UZB59" s="127"/>
      <c r="UZC59" s="127"/>
      <c r="UZD59" s="127"/>
      <c r="UZE59" s="127"/>
      <c r="UZF59" s="127"/>
      <c r="UZG59" s="127"/>
      <c r="UZH59" s="127"/>
      <c r="UZI59" s="127"/>
      <c r="UZJ59" s="127"/>
      <c r="UZK59" s="127"/>
      <c r="UZL59" s="127"/>
      <c r="UZM59" s="127"/>
      <c r="UZN59" s="127"/>
      <c r="UZO59" s="127"/>
      <c r="UZP59" s="127"/>
      <c r="UZQ59" s="127"/>
      <c r="UZR59" s="127"/>
      <c r="UZS59" s="127"/>
      <c r="UZT59" s="127"/>
      <c r="UZU59" s="127"/>
      <c r="UZV59" s="127"/>
      <c r="UZW59" s="127"/>
      <c r="UZX59" s="127"/>
      <c r="UZY59" s="127"/>
      <c r="UZZ59" s="127"/>
      <c r="VAA59" s="127"/>
      <c r="VAB59" s="127"/>
      <c r="VAC59" s="127"/>
      <c r="VAD59" s="127"/>
      <c r="VAE59" s="127"/>
      <c r="VAF59" s="127"/>
      <c r="VAG59" s="127"/>
      <c r="VAH59" s="127"/>
      <c r="VAI59" s="127"/>
      <c r="VAJ59" s="127"/>
      <c r="VAK59" s="127"/>
      <c r="VAL59" s="127"/>
      <c r="VAM59" s="127"/>
      <c r="VAN59" s="127"/>
      <c r="VAO59" s="127"/>
      <c r="VAP59" s="127"/>
      <c r="VAQ59" s="127"/>
      <c r="VAR59" s="127"/>
      <c r="VAS59" s="127"/>
      <c r="VAT59" s="127"/>
      <c r="VAU59" s="127"/>
      <c r="VAV59" s="127"/>
      <c r="VAW59" s="127"/>
      <c r="VAX59" s="127"/>
      <c r="VAY59" s="127"/>
      <c r="VAZ59" s="127"/>
      <c r="VBA59" s="127"/>
      <c r="VBB59" s="127"/>
      <c r="VBC59" s="127"/>
      <c r="VBD59" s="127"/>
      <c r="VBE59" s="127"/>
      <c r="VBF59" s="127"/>
      <c r="VBG59" s="127"/>
      <c r="VBH59" s="127"/>
      <c r="VBI59" s="127"/>
      <c r="VBJ59" s="127"/>
      <c r="VBK59" s="127"/>
      <c r="VBL59" s="127"/>
      <c r="VBM59" s="127"/>
      <c r="VBN59" s="127"/>
      <c r="VBO59" s="127"/>
      <c r="VBP59" s="127"/>
      <c r="VBQ59" s="127"/>
      <c r="VBR59" s="127"/>
      <c r="VBS59" s="127"/>
      <c r="VBT59" s="127"/>
      <c r="VBU59" s="127"/>
      <c r="VBV59" s="127"/>
      <c r="VBW59" s="127"/>
      <c r="VBX59" s="127"/>
      <c r="VBY59" s="127"/>
      <c r="VBZ59" s="127"/>
      <c r="VCA59" s="127"/>
      <c r="VCB59" s="127"/>
      <c r="VCC59" s="127"/>
      <c r="VCD59" s="127"/>
      <c r="VCE59" s="127"/>
      <c r="VCF59" s="127"/>
      <c r="VCG59" s="127"/>
      <c r="VCH59" s="127"/>
      <c r="VCI59" s="127"/>
      <c r="VCJ59" s="127"/>
      <c r="VCK59" s="127"/>
      <c r="VCL59" s="127"/>
      <c r="VCM59" s="127"/>
      <c r="VCN59" s="127"/>
      <c r="VCO59" s="127"/>
      <c r="VCP59" s="127"/>
      <c r="VCQ59" s="127"/>
      <c r="VCR59" s="127"/>
      <c r="VCS59" s="127"/>
      <c r="VCT59" s="127"/>
      <c r="VCU59" s="127"/>
      <c r="VCV59" s="127"/>
      <c r="VCW59" s="127"/>
      <c r="VCX59" s="127"/>
      <c r="VCY59" s="127"/>
      <c r="VCZ59" s="127"/>
      <c r="VDA59" s="127"/>
      <c r="VDB59" s="127"/>
      <c r="VDC59" s="127"/>
      <c r="VDD59" s="127"/>
      <c r="VDE59" s="127"/>
      <c r="VDF59" s="127"/>
      <c r="VDG59" s="127"/>
      <c r="VDH59" s="127"/>
      <c r="VDI59" s="127"/>
      <c r="VDJ59" s="127"/>
      <c r="VDK59" s="127"/>
      <c r="VDL59" s="127"/>
      <c r="VDM59" s="127"/>
      <c r="VDN59" s="127"/>
      <c r="VDO59" s="127"/>
      <c r="VDP59" s="127"/>
      <c r="VDQ59" s="127"/>
      <c r="VDR59" s="127"/>
      <c r="VDS59" s="127"/>
      <c r="VDT59" s="127"/>
      <c r="VDU59" s="127"/>
      <c r="VDV59" s="127"/>
      <c r="VDW59" s="127"/>
      <c r="VDX59" s="127"/>
      <c r="VDY59" s="127"/>
      <c r="VDZ59" s="127"/>
      <c r="VEA59" s="127"/>
      <c r="VEB59" s="127"/>
      <c r="VEC59" s="127"/>
      <c r="VED59" s="127"/>
      <c r="VEE59" s="127"/>
      <c r="VEF59" s="127"/>
      <c r="VEG59" s="127"/>
      <c r="VEH59" s="127"/>
      <c r="VEI59" s="127"/>
      <c r="VEJ59" s="127"/>
      <c r="VEK59" s="127"/>
      <c r="VEL59" s="127"/>
      <c r="VEM59" s="127"/>
      <c r="VEN59" s="127"/>
      <c r="VEO59" s="127"/>
      <c r="VEP59" s="127"/>
      <c r="VEQ59" s="127"/>
      <c r="VER59" s="127"/>
      <c r="VES59" s="127"/>
      <c r="VET59" s="127"/>
      <c r="VEU59" s="127"/>
      <c r="VEV59" s="127"/>
      <c r="VEW59" s="127"/>
      <c r="VEX59" s="127"/>
      <c r="VEY59" s="127"/>
      <c r="VEZ59" s="127"/>
      <c r="VFA59" s="127"/>
      <c r="VFB59" s="127"/>
      <c r="VFC59" s="127"/>
      <c r="VFD59" s="127"/>
      <c r="VFE59" s="127"/>
      <c r="VFF59" s="127"/>
      <c r="VFG59" s="127"/>
      <c r="VFH59" s="127"/>
      <c r="VFI59" s="127"/>
      <c r="VFJ59" s="127"/>
      <c r="VFK59" s="127"/>
      <c r="VFL59" s="127"/>
      <c r="VFM59" s="127"/>
      <c r="VFN59" s="127"/>
      <c r="VFO59" s="127"/>
      <c r="VFP59" s="127"/>
      <c r="VFQ59" s="127"/>
      <c r="VFR59" s="127"/>
      <c r="VFS59" s="127"/>
      <c r="VFT59" s="127"/>
      <c r="VFU59" s="127"/>
      <c r="VFV59" s="127"/>
      <c r="VFW59" s="127"/>
      <c r="VFX59" s="127"/>
      <c r="VFY59" s="127"/>
      <c r="VFZ59" s="127"/>
      <c r="VGA59" s="127"/>
      <c r="VGB59" s="127"/>
      <c r="VGC59" s="127"/>
      <c r="VGD59" s="127"/>
      <c r="VGE59" s="127"/>
      <c r="VGF59" s="127"/>
      <c r="VGG59" s="127"/>
      <c r="VGH59" s="127"/>
      <c r="VGI59" s="127"/>
      <c r="VGJ59" s="127"/>
      <c r="VGK59" s="127"/>
      <c r="VGL59" s="127"/>
      <c r="VGM59" s="127"/>
      <c r="VGN59" s="127"/>
      <c r="VGO59" s="127"/>
      <c r="VGP59" s="127"/>
      <c r="VGQ59" s="127"/>
      <c r="VGR59" s="127"/>
      <c r="VGS59" s="127"/>
      <c r="VGT59" s="127"/>
      <c r="VGU59" s="127"/>
      <c r="VGV59" s="127"/>
      <c r="VGW59" s="127"/>
      <c r="VGX59" s="127"/>
      <c r="VGY59" s="127"/>
      <c r="VGZ59" s="127"/>
      <c r="VHA59" s="127"/>
      <c r="VHB59" s="127"/>
      <c r="VHC59" s="127"/>
      <c r="VHD59" s="127"/>
      <c r="VHE59" s="127"/>
      <c r="VHF59" s="127"/>
      <c r="VHG59" s="127"/>
      <c r="VHH59" s="127"/>
      <c r="VHI59" s="127"/>
      <c r="VHJ59" s="127"/>
      <c r="VHK59" s="127"/>
      <c r="VHL59" s="127"/>
      <c r="VHM59" s="127"/>
      <c r="VHN59" s="127"/>
      <c r="VHO59" s="127"/>
      <c r="VHP59" s="127"/>
      <c r="VHQ59" s="127"/>
      <c r="VHR59" s="127"/>
      <c r="VHS59" s="127"/>
      <c r="VHT59" s="127"/>
      <c r="VHU59" s="127"/>
      <c r="VHV59" s="127"/>
      <c r="VHW59" s="127"/>
      <c r="VHX59" s="127"/>
      <c r="VHY59" s="127"/>
      <c r="VHZ59" s="127"/>
      <c r="VIA59" s="127"/>
      <c r="VIB59" s="127"/>
      <c r="VIC59" s="127"/>
      <c r="VID59" s="127"/>
      <c r="VIE59" s="127"/>
      <c r="VIF59" s="127"/>
      <c r="VIG59" s="127"/>
      <c r="VIH59" s="127"/>
      <c r="VII59" s="127"/>
      <c r="VIJ59" s="127"/>
      <c r="VIK59" s="127"/>
      <c r="VIL59" s="127"/>
      <c r="VIM59" s="127"/>
      <c r="VIN59" s="127"/>
      <c r="VIO59" s="127"/>
      <c r="VIP59" s="127"/>
      <c r="VIQ59" s="127"/>
      <c r="VIR59" s="127"/>
      <c r="VIS59" s="127"/>
      <c r="VIT59" s="127"/>
      <c r="VIU59" s="127"/>
      <c r="VIV59" s="127"/>
      <c r="VIW59" s="127"/>
      <c r="VIX59" s="127"/>
      <c r="VIY59" s="127"/>
      <c r="VIZ59" s="127"/>
      <c r="VJA59" s="127"/>
      <c r="VJB59" s="127"/>
      <c r="VJC59" s="127"/>
      <c r="VJD59" s="127"/>
      <c r="VJE59" s="127"/>
      <c r="VJF59" s="127"/>
      <c r="VJG59" s="127"/>
      <c r="VJH59" s="127"/>
      <c r="VJI59" s="127"/>
      <c r="VJJ59" s="127"/>
      <c r="VJK59" s="127"/>
      <c r="VJL59" s="127"/>
      <c r="VJM59" s="127"/>
      <c r="VJN59" s="127"/>
      <c r="VJO59" s="127"/>
      <c r="VJP59" s="127"/>
      <c r="VJQ59" s="127"/>
      <c r="VJR59" s="127"/>
      <c r="VJS59" s="127"/>
      <c r="VJT59" s="127"/>
      <c r="VJU59" s="127"/>
      <c r="VJV59" s="127"/>
      <c r="VJW59" s="127"/>
      <c r="VJX59" s="127"/>
      <c r="VJY59" s="127"/>
      <c r="VJZ59" s="127"/>
      <c r="VKA59" s="127"/>
      <c r="VKB59" s="127"/>
      <c r="VKC59" s="127"/>
      <c r="VKD59" s="127"/>
      <c r="VKE59" s="127"/>
      <c r="VKF59" s="127"/>
      <c r="VKG59" s="127"/>
      <c r="VKH59" s="127"/>
      <c r="VKI59" s="127"/>
      <c r="VKJ59" s="127"/>
      <c r="VKK59" s="127"/>
      <c r="VKL59" s="127"/>
      <c r="VKM59" s="127"/>
      <c r="VKN59" s="127"/>
      <c r="VKO59" s="127"/>
      <c r="VKP59" s="127"/>
      <c r="VKQ59" s="127"/>
      <c r="VKR59" s="127"/>
      <c r="VKS59" s="127"/>
      <c r="VKT59" s="127"/>
      <c r="VKU59" s="127"/>
      <c r="VKV59" s="127"/>
      <c r="VKW59" s="127"/>
      <c r="VKX59" s="127"/>
      <c r="VKY59" s="127"/>
      <c r="VKZ59" s="127"/>
      <c r="VLA59" s="127"/>
      <c r="VLB59" s="127"/>
      <c r="VLC59" s="127"/>
      <c r="VLD59" s="127"/>
      <c r="VLE59" s="127"/>
      <c r="VLF59" s="127"/>
      <c r="VLG59" s="127"/>
      <c r="VLH59" s="127"/>
      <c r="VLI59" s="127"/>
      <c r="VLJ59" s="127"/>
      <c r="VLK59" s="127"/>
      <c r="VLL59" s="127"/>
      <c r="VLM59" s="127"/>
      <c r="VLN59" s="127"/>
      <c r="VLO59" s="127"/>
      <c r="VLP59" s="127"/>
      <c r="VLQ59" s="127"/>
      <c r="VLR59" s="127"/>
      <c r="VLS59" s="127"/>
      <c r="VLT59" s="127"/>
      <c r="VLU59" s="127"/>
      <c r="VLV59" s="127"/>
      <c r="VLW59" s="127"/>
      <c r="VLX59" s="127"/>
      <c r="VLY59" s="127"/>
      <c r="VLZ59" s="127"/>
      <c r="VMA59" s="127"/>
      <c r="VMB59" s="127"/>
      <c r="VMC59" s="127"/>
      <c r="VMD59" s="127"/>
      <c r="VME59" s="127"/>
      <c r="VMF59" s="127"/>
      <c r="VMG59" s="127"/>
      <c r="VMH59" s="127"/>
      <c r="VMI59" s="127"/>
      <c r="VMJ59" s="127"/>
      <c r="VMK59" s="127"/>
      <c r="VML59" s="127"/>
      <c r="VMM59" s="127"/>
      <c r="VMN59" s="127"/>
      <c r="VMO59" s="127"/>
      <c r="VMP59" s="127"/>
      <c r="VMQ59" s="127"/>
      <c r="VMR59" s="127"/>
      <c r="VMS59" s="127"/>
      <c r="VMT59" s="127"/>
      <c r="VMU59" s="127"/>
      <c r="VMV59" s="127"/>
      <c r="VMW59" s="127"/>
      <c r="VMX59" s="127"/>
      <c r="VMY59" s="127"/>
      <c r="VMZ59" s="127"/>
      <c r="VNA59" s="127"/>
      <c r="VNB59" s="127"/>
      <c r="VNC59" s="127"/>
      <c r="VND59" s="127"/>
      <c r="VNE59" s="127"/>
      <c r="VNF59" s="127"/>
      <c r="VNG59" s="127"/>
      <c r="VNH59" s="127"/>
      <c r="VNI59" s="127"/>
      <c r="VNJ59" s="127"/>
      <c r="VNK59" s="127"/>
      <c r="VNL59" s="127"/>
      <c r="VNM59" s="127"/>
      <c r="VNN59" s="127"/>
      <c r="VNO59" s="127"/>
      <c r="VNP59" s="127"/>
      <c r="VNQ59" s="127"/>
      <c r="VNR59" s="127"/>
      <c r="VNS59" s="127"/>
      <c r="VNT59" s="127"/>
      <c r="VNU59" s="127"/>
      <c r="VNV59" s="127"/>
      <c r="VNW59" s="127"/>
      <c r="VNX59" s="127"/>
      <c r="VNY59" s="127"/>
      <c r="VNZ59" s="127"/>
      <c r="VOA59" s="127"/>
      <c r="VOB59" s="127"/>
      <c r="VOC59" s="127"/>
      <c r="VOD59" s="127"/>
      <c r="VOE59" s="127"/>
      <c r="VOF59" s="127"/>
      <c r="VOG59" s="127"/>
      <c r="VOH59" s="127"/>
      <c r="VOI59" s="127"/>
      <c r="VOJ59" s="127"/>
      <c r="VOK59" s="127"/>
      <c r="VOL59" s="127"/>
      <c r="VOM59" s="127"/>
      <c r="VON59" s="127"/>
      <c r="VOO59" s="127"/>
      <c r="VOP59" s="127"/>
      <c r="VOQ59" s="127"/>
      <c r="VOR59" s="127"/>
      <c r="VOS59" s="127"/>
      <c r="VOT59" s="127"/>
      <c r="VOU59" s="127"/>
      <c r="VOV59" s="127"/>
      <c r="VOW59" s="127"/>
      <c r="VOX59" s="127"/>
      <c r="VOY59" s="127"/>
      <c r="VOZ59" s="127"/>
      <c r="VPA59" s="127"/>
      <c r="VPB59" s="127"/>
      <c r="VPC59" s="127"/>
      <c r="VPD59" s="127"/>
      <c r="VPE59" s="127"/>
      <c r="VPF59" s="127"/>
      <c r="VPG59" s="127"/>
      <c r="VPH59" s="127"/>
      <c r="VPI59" s="127"/>
      <c r="VPJ59" s="127"/>
      <c r="VPK59" s="127"/>
      <c r="VPL59" s="127"/>
      <c r="VPM59" s="127"/>
      <c r="VPN59" s="127"/>
      <c r="VPO59" s="127"/>
      <c r="VPP59" s="127"/>
      <c r="VPQ59" s="127"/>
      <c r="VPR59" s="127"/>
      <c r="VPS59" s="127"/>
      <c r="VPT59" s="127"/>
      <c r="VPU59" s="127"/>
      <c r="VPV59" s="127"/>
      <c r="VPW59" s="127"/>
      <c r="VPX59" s="127"/>
      <c r="VPY59" s="127"/>
      <c r="VPZ59" s="127"/>
      <c r="VQA59" s="127"/>
      <c r="VQB59" s="127"/>
      <c r="VQC59" s="127"/>
      <c r="VQD59" s="127"/>
      <c r="VQE59" s="127"/>
      <c r="VQF59" s="127"/>
      <c r="VQG59" s="127"/>
      <c r="VQH59" s="127"/>
      <c r="VQI59" s="127"/>
      <c r="VQJ59" s="127"/>
      <c r="VQK59" s="127"/>
      <c r="VQL59" s="127"/>
      <c r="VQM59" s="127"/>
      <c r="VQN59" s="127"/>
      <c r="VQO59" s="127"/>
      <c r="VQP59" s="127"/>
      <c r="VQQ59" s="127"/>
      <c r="VQR59" s="127"/>
      <c r="VQS59" s="127"/>
      <c r="VQT59" s="127"/>
      <c r="VQU59" s="127"/>
      <c r="VQV59" s="127"/>
      <c r="VQW59" s="127"/>
      <c r="VQX59" s="127"/>
      <c r="VQY59" s="127"/>
      <c r="VQZ59" s="127"/>
      <c r="VRA59" s="127"/>
      <c r="VRB59" s="127"/>
      <c r="VRC59" s="127"/>
      <c r="VRD59" s="127"/>
      <c r="VRE59" s="127"/>
      <c r="VRF59" s="127"/>
      <c r="VRG59" s="127"/>
      <c r="VRH59" s="127"/>
      <c r="VRI59" s="127"/>
      <c r="VRJ59" s="127"/>
      <c r="VRK59" s="127"/>
      <c r="VRL59" s="127"/>
      <c r="VRM59" s="127"/>
      <c r="VRN59" s="127"/>
      <c r="VRO59" s="127"/>
      <c r="VRP59" s="127"/>
      <c r="VRQ59" s="127"/>
      <c r="VRR59" s="127"/>
      <c r="VRS59" s="127"/>
      <c r="VRT59" s="127"/>
      <c r="VRU59" s="127"/>
      <c r="VRV59" s="127"/>
      <c r="VRW59" s="127"/>
      <c r="VRX59" s="127"/>
      <c r="VRY59" s="127"/>
      <c r="VRZ59" s="127"/>
      <c r="VSA59" s="127"/>
      <c r="VSB59" s="127"/>
      <c r="VSC59" s="127"/>
      <c r="VSD59" s="127"/>
      <c r="VSE59" s="127"/>
      <c r="VSF59" s="127"/>
      <c r="VSG59" s="127"/>
      <c r="VSH59" s="127"/>
      <c r="VSI59" s="127"/>
      <c r="VSJ59" s="127"/>
      <c r="VSK59" s="127"/>
      <c r="VSL59" s="127"/>
      <c r="VSM59" s="127"/>
      <c r="VSN59" s="127"/>
      <c r="VSO59" s="127"/>
      <c r="VSP59" s="127"/>
      <c r="VSQ59" s="127"/>
      <c r="VSR59" s="127"/>
      <c r="VSS59" s="127"/>
      <c r="VST59" s="127"/>
      <c r="VSU59" s="127"/>
      <c r="VSV59" s="127"/>
      <c r="VSW59" s="127"/>
      <c r="VSX59" s="127"/>
      <c r="VSY59" s="127"/>
      <c r="VSZ59" s="127"/>
      <c r="VTA59" s="127"/>
      <c r="VTB59" s="127"/>
      <c r="VTC59" s="127"/>
      <c r="VTD59" s="127"/>
      <c r="VTE59" s="127"/>
      <c r="VTF59" s="127"/>
      <c r="VTG59" s="127"/>
      <c r="VTH59" s="127"/>
      <c r="VTI59" s="127"/>
      <c r="VTJ59" s="127"/>
      <c r="VTK59" s="127"/>
      <c r="VTL59" s="127"/>
      <c r="VTM59" s="127"/>
      <c r="VTN59" s="127"/>
      <c r="VTO59" s="127"/>
      <c r="VTP59" s="127"/>
      <c r="VTQ59" s="127"/>
      <c r="VTR59" s="127"/>
      <c r="VTS59" s="127"/>
      <c r="VTT59" s="127"/>
      <c r="VTU59" s="127"/>
      <c r="VTV59" s="127"/>
      <c r="VTW59" s="127"/>
      <c r="VTX59" s="127"/>
      <c r="VTY59" s="127"/>
      <c r="VTZ59" s="127"/>
      <c r="VUA59" s="127"/>
      <c r="VUB59" s="127"/>
      <c r="VUC59" s="127"/>
      <c r="VUD59" s="127"/>
      <c r="VUE59" s="127"/>
      <c r="VUF59" s="127"/>
      <c r="VUG59" s="127"/>
      <c r="VUH59" s="127"/>
      <c r="VUI59" s="127"/>
      <c r="VUJ59" s="127"/>
      <c r="VUK59" s="127"/>
      <c r="VUL59" s="127"/>
      <c r="VUM59" s="127"/>
      <c r="VUN59" s="127"/>
      <c r="VUO59" s="127"/>
      <c r="VUP59" s="127"/>
      <c r="VUQ59" s="127"/>
      <c r="VUR59" s="127"/>
      <c r="VUS59" s="127"/>
      <c r="VUT59" s="127"/>
      <c r="VUU59" s="127"/>
      <c r="VUV59" s="127"/>
      <c r="VUW59" s="127"/>
      <c r="VUX59" s="127"/>
      <c r="VUY59" s="127"/>
      <c r="VUZ59" s="127"/>
      <c r="VVA59" s="127"/>
      <c r="VVB59" s="127"/>
      <c r="VVC59" s="127"/>
      <c r="VVD59" s="127"/>
      <c r="VVE59" s="127"/>
      <c r="VVF59" s="127"/>
      <c r="VVG59" s="127"/>
      <c r="VVH59" s="127"/>
      <c r="VVI59" s="127"/>
      <c r="VVJ59" s="127"/>
      <c r="VVK59" s="127"/>
      <c r="VVL59" s="127"/>
      <c r="VVM59" s="127"/>
      <c r="VVN59" s="127"/>
      <c r="VVO59" s="127"/>
      <c r="VVP59" s="127"/>
      <c r="VVQ59" s="127"/>
      <c r="VVR59" s="127"/>
      <c r="VVS59" s="127"/>
      <c r="VVT59" s="127"/>
      <c r="VVU59" s="127"/>
      <c r="VVV59" s="127"/>
      <c r="VVW59" s="127"/>
      <c r="VVX59" s="127"/>
      <c r="VVY59" s="127"/>
      <c r="VVZ59" s="127"/>
      <c r="VWA59" s="127"/>
      <c r="VWB59" s="127"/>
      <c r="VWC59" s="127"/>
      <c r="VWD59" s="127"/>
      <c r="VWE59" s="127"/>
      <c r="VWF59" s="127"/>
      <c r="VWG59" s="127"/>
      <c r="VWH59" s="127"/>
      <c r="VWI59" s="127"/>
      <c r="VWJ59" s="127"/>
      <c r="VWK59" s="127"/>
      <c r="VWL59" s="127"/>
      <c r="VWM59" s="127"/>
      <c r="VWN59" s="127"/>
      <c r="VWO59" s="127"/>
      <c r="VWP59" s="127"/>
      <c r="VWQ59" s="127"/>
      <c r="VWR59" s="127"/>
      <c r="VWS59" s="127"/>
      <c r="VWT59" s="127"/>
      <c r="VWU59" s="127"/>
      <c r="VWV59" s="127"/>
      <c r="VWW59" s="127"/>
      <c r="VWX59" s="127"/>
      <c r="VWY59" s="127"/>
      <c r="VWZ59" s="127"/>
      <c r="VXA59" s="127"/>
      <c r="VXB59" s="127"/>
      <c r="VXC59" s="127"/>
      <c r="VXD59" s="127"/>
      <c r="VXE59" s="127"/>
      <c r="VXF59" s="127"/>
      <c r="VXG59" s="127"/>
      <c r="VXH59" s="127"/>
      <c r="VXI59" s="127"/>
      <c r="VXJ59" s="127"/>
      <c r="VXK59" s="127"/>
      <c r="VXL59" s="127"/>
      <c r="VXM59" s="127"/>
      <c r="VXN59" s="127"/>
      <c r="VXO59" s="127"/>
      <c r="VXP59" s="127"/>
      <c r="VXQ59" s="127"/>
      <c r="VXR59" s="127"/>
      <c r="VXS59" s="127"/>
      <c r="VXT59" s="127"/>
      <c r="VXU59" s="127"/>
      <c r="VXV59" s="127"/>
      <c r="VXW59" s="127"/>
      <c r="VXX59" s="127"/>
      <c r="VXY59" s="127"/>
      <c r="VXZ59" s="127"/>
      <c r="VYA59" s="127"/>
      <c r="VYB59" s="127"/>
      <c r="VYC59" s="127"/>
      <c r="VYD59" s="127"/>
      <c r="VYE59" s="127"/>
      <c r="VYF59" s="127"/>
      <c r="VYG59" s="127"/>
      <c r="VYH59" s="127"/>
      <c r="VYI59" s="127"/>
      <c r="VYJ59" s="127"/>
      <c r="VYK59" s="127"/>
      <c r="VYL59" s="127"/>
      <c r="VYM59" s="127"/>
      <c r="VYN59" s="127"/>
      <c r="VYO59" s="127"/>
      <c r="VYP59" s="127"/>
      <c r="VYQ59" s="127"/>
      <c r="VYR59" s="127"/>
      <c r="VYS59" s="127"/>
      <c r="VYT59" s="127"/>
      <c r="VYU59" s="127"/>
      <c r="VYV59" s="127"/>
      <c r="VYW59" s="127"/>
      <c r="VYX59" s="127"/>
      <c r="VYY59" s="127"/>
      <c r="VYZ59" s="127"/>
      <c r="VZA59" s="127"/>
      <c r="VZB59" s="127"/>
      <c r="VZC59" s="127"/>
      <c r="VZD59" s="127"/>
      <c r="VZE59" s="127"/>
      <c r="VZF59" s="127"/>
      <c r="VZG59" s="127"/>
      <c r="VZH59" s="127"/>
      <c r="VZI59" s="127"/>
      <c r="VZJ59" s="127"/>
      <c r="VZK59" s="127"/>
      <c r="VZL59" s="127"/>
      <c r="VZM59" s="127"/>
      <c r="VZN59" s="127"/>
      <c r="VZO59" s="127"/>
      <c r="VZP59" s="127"/>
      <c r="VZQ59" s="127"/>
      <c r="VZR59" s="127"/>
      <c r="VZS59" s="127"/>
      <c r="VZT59" s="127"/>
      <c r="VZU59" s="127"/>
      <c r="VZV59" s="127"/>
      <c r="VZW59" s="127"/>
      <c r="VZX59" s="127"/>
      <c r="VZY59" s="127"/>
      <c r="VZZ59" s="127"/>
      <c r="WAA59" s="127"/>
      <c r="WAB59" s="127"/>
      <c r="WAC59" s="127"/>
      <c r="WAD59" s="127"/>
      <c r="WAE59" s="127"/>
      <c r="WAF59" s="127"/>
      <c r="WAG59" s="127"/>
      <c r="WAH59" s="127"/>
      <c r="WAI59" s="127"/>
      <c r="WAJ59" s="127"/>
      <c r="WAK59" s="127"/>
      <c r="WAL59" s="127"/>
      <c r="WAM59" s="127"/>
      <c r="WAN59" s="127"/>
      <c r="WAO59" s="127"/>
      <c r="WAP59" s="127"/>
      <c r="WAQ59" s="127"/>
      <c r="WAR59" s="127"/>
      <c r="WAS59" s="127"/>
      <c r="WAT59" s="127"/>
      <c r="WAU59" s="127"/>
      <c r="WAV59" s="127"/>
      <c r="WAW59" s="127"/>
      <c r="WAX59" s="127"/>
      <c r="WAY59" s="127"/>
      <c r="WAZ59" s="127"/>
      <c r="WBA59" s="127"/>
      <c r="WBB59" s="127"/>
      <c r="WBC59" s="127"/>
      <c r="WBD59" s="127"/>
      <c r="WBE59" s="127"/>
      <c r="WBF59" s="127"/>
      <c r="WBG59" s="127"/>
      <c r="WBH59" s="127"/>
      <c r="WBI59" s="127"/>
      <c r="WBJ59" s="127"/>
      <c r="WBK59" s="127"/>
      <c r="WBL59" s="127"/>
      <c r="WBM59" s="127"/>
      <c r="WBN59" s="127"/>
      <c r="WBO59" s="127"/>
      <c r="WBP59" s="127"/>
      <c r="WBQ59" s="127"/>
      <c r="WBR59" s="127"/>
      <c r="WBS59" s="127"/>
      <c r="WBT59" s="127"/>
      <c r="WBU59" s="127"/>
      <c r="WBV59" s="127"/>
      <c r="WBW59" s="127"/>
      <c r="WBX59" s="127"/>
      <c r="WBY59" s="127"/>
      <c r="WBZ59" s="127"/>
      <c r="WCA59" s="127"/>
      <c r="WCB59" s="127"/>
      <c r="WCC59" s="127"/>
      <c r="WCD59" s="127"/>
      <c r="WCE59" s="127"/>
      <c r="WCF59" s="127"/>
      <c r="WCG59" s="127"/>
      <c r="WCH59" s="127"/>
      <c r="WCI59" s="127"/>
      <c r="WCJ59" s="127"/>
      <c r="WCK59" s="127"/>
      <c r="WCL59" s="127"/>
      <c r="WCM59" s="127"/>
      <c r="WCN59" s="127"/>
      <c r="WCO59" s="127"/>
      <c r="WCP59" s="127"/>
      <c r="WCQ59" s="127"/>
      <c r="WCR59" s="127"/>
      <c r="WCS59" s="127"/>
      <c r="WCT59" s="127"/>
      <c r="WCU59" s="127"/>
      <c r="WCV59" s="127"/>
      <c r="WCW59" s="127"/>
      <c r="WCX59" s="127"/>
      <c r="WCY59" s="127"/>
      <c r="WCZ59" s="127"/>
      <c r="WDA59" s="127"/>
      <c r="WDB59" s="127"/>
      <c r="WDC59" s="127"/>
      <c r="WDD59" s="127"/>
      <c r="WDE59" s="127"/>
      <c r="WDF59" s="127"/>
      <c r="WDG59" s="127"/>
      <c r="WDH59" s="127"/>
      <c r="WDI59" s="127"/>
      <c r="WDJ59" s="127"/>
      <c r="WDK59" s="127"/>
      <c r="WDL59" s="127"/>
      <c r="WDM59" s="127"/>
      <c r="WDN59" s="127"/>
      <c r="WDO59" s="127"/>
      <c r="WDP59" s="127"/>
      <c r="WDQ59" s="127"/>
      <c r="WDR59" s="127"/>
      <c r="WDS59" s="127"/>
      <c r="WDT59" s="127"/>
      <c r="WDU59" s="127"/>
      <c r="WDV59" s="127"/>
      <c r="WDW59" s="127"/>
      <c r="WDX59" s="127"/>
      <c r="WDY59" s="127"/>
      <c r="WDZ59" s="127"/>
      <c r="WEA59" s="127"/>
      <c r="WEB59" s="127"/>
      <c r="WEC59" s="127"/>
      <c r="WED59" s="127"/>
      <c r="WEE59" s="127"/>
      <c r="WEF59" s="127"/>
      <c r="WEG59" s="127"/>
      <c r="WEH59" s="127"/>
      <c r="WEI59" s="127"/>
      <c r="WEJ59" s="127"/>
      <c r="WEK59" s="127"/>
      <c r="WEL59" s="127"/>
      <c r="WEM59" s="127"/>
      <c r="WEN59" s="127"/>
      <c r="WEO59" s="127"/>
      <c r="WEP59" s="127"/>
      <c r="WEQ59" s="127"/>
      <c r="WER59" s="127"/>
      <c r="WES59" s="127"/>
      <c r="WET59" s="127"/>
      <c r="WEU59" s="127"/>
      <c r="WEV59" s="127"/>
      <c r="WEW59" s="127"/>
      <c r="WEX59" s="127"/>
      <c r="WEY59" s="127"/>
      <c r="WEZ59" s="127"/>
      <c r="WFA59" s="127"/>
      <c r="WFB59" s="127"/>
      <c r="WFC59" s="127"/>
      <c r="WFD59" s="127"/>
      <c r="WFE59" s="127"/>
      <c r="WFF59" s="127"/>
      <c r="WFG59" s="127"/>
      <c r="WFH59" s="127"/>
      <c r="WFI59" s="127"/>
      <c r="WFJ59" s="127"/>
      <c r="WFK59" s="127"/>
      <c r="WFL59" s="127"/>
      <c r="WFM59" s="127"/>
      <c r="WFN59" s="127"/>
      <c r="WFO59" s="127"/>
      <c r="WFP59" s="127"/>
      <c r="WFQ59" s="127"/>
      <c r="WFR59" s="127"/>
      <c r="WFS59" s="127"/>
      <c r="WFT59" s="127"/>
      <c r="WFU59" s="127"/>
      <c r="WFV59" s="127"/>
      <c r="WFW59" s="127"/>
      <c r="WFX59" s="127"/>
      <c r="WFY59" s="127"/>
      <c r="WFZ59" s="127"/>
      <c r="WGA59" s="127"/>
      <c r="WGB59" s="127"/>
      <c r="WGC59" s="127"/>
      <c r="WGD59" s="127"/>
      <c r="WGE59" s="127"/>
      <c r="WGF59" s="127"/>
      <c r="WGG59" s="127"/>
      <c r="WGH59" s="127"/>
      <c r="WGI59" s="127"/>
      <c r="WGJ59" s="127"/>
      <c r="WGK59" s="127"/>
      <c r="WGL59" s="127"/>
      <c r="WGM59" s="127"/>
      <c r="WGN59" s="127"/>
      <c r="WGO59" s="127"/>
      <c r="WGP59" s="127"/>
      <c r="WGQ59" s="127"/>
      <c r="WGR59" s="127"/>
      <c r="WGS59" s="127"/>
      <c r="WGT59" s="127"/>
      <c r="WGU59" s="127"/>
      <c r="WGV59" s="127"/>
      <c r="WGW59" s="127"/>
      <c r="WGX59" s="127"/>
      <c r="WGY59" s="127"/>
      <c r="WGZ59" s="127"/>
      <c r="WHA59" s="127"/>
      <c r="WHB59" s="127"/>
      <c r="WHC59" s="127"/>
      <c r="WHD59" s="127"/>
      <c r="WHE59" s="127"/>
      <c r="WHF59" s="127"/>
      <c r="WHG59" s="127"/>
      <c r="WHH59" s="127"/>
      <c r="WHI59" s="127"/>
      <c r="WHJ59" s="127"/>
      <c r="WHK59" s="127"/>
      <c r="WHL59" s="127"/>
      <c r="WHM59" s="127"/>
      <c r="WHN59" s="127"/>
      <c r="WHO59" s="127"/>
      <c r="WHP59" s="127"/>
      <c r="WHQ59" s="127"/>
      <c r="WHR59" s="127"/>
      <c r="WHS59" s="127"/>
      <c r="WHT59" s="127"/>
      <c r="WHU59" s="127"/>
      <c r="WHV59" s="127"/>
      <c r="WHW59" s="127"/>
      <c r="WHX59" s="127"/>
      <c r="WHY59" s="127"/>
      <c r="WHZ59" s="127"/>
      <c r="WIA59" s="127"/>
      <c r="WIB59" s="127"/>
      <c r="WIC59" s="127"/>
      <c r="WID59" s="127"/>
      <c r="WIE59" s="127"/>
      <c r="WIF59" s="127"/>
      <c r="WIG59" s="127"/>
      <c r="WIH59" s="127"/>
      <c r="WII59" s="127"/>
      <c r="WIJ59" s="127"/>
      <c r="WIK59" s="127"/>
      <c r="WIL59" s="127"/>
      <c r="WIM59" s="127"/>
      <c r="WIN59" s="127"/>
      <c r="WIO59" s="127"/>
      <c r="WIP59" s="127"/>
      <c r="WIQ59" s="127"/>
      <c r="WIR59" s="127"/>
      <c r="WIS59" s="127"/>
      <c r="WIT59" s="127"/>
      <c r="WIU59" s="127"/>
      <c r="WIV59" s="127"/>
      <c r="WIW59" s="127"/>
      <c r="WIX59" s="127"/>
      <c r="WIY59" s="127"/>
      <c r="WIZ59" s="127"/>
      <c r="WJA59" s="127"/>
      <c r="WJB59" s="127"/>
      <c r="WJC59" s="127"/>
      <c r="WJD59" s="127"/>
      <c r="WJE59" s="127"/>
      <c r="WJF59" s="127"/>
      <c r="WJG59" s="127"/>
      <c r="WJH59" s="127"/>
      <c r="WJI59" s="127"/>
      <c r="WJJ59" s="127"/>
      <c r="WJK59" s="127"/>
      <c r="WJL59" s="127"/>
      <c r="WJM59" s="127"/>
      <c r="WJN59" s="127"/>
      <c r="WJO59" s="127"/>
      <c r="WJP59" s="127"/>
      <c r="WJQ59" s="127"/>
      <c r="WJR59" s="127"/>
      <c r="WJS59" s="127"/>
      <c r="WJT59" s="127"/>
      <c r="WJU59" s="127"/>
      <c r="WJV59" s="127"/>
      <c r="WJW59" s="127"/>
      <c r="WJX59" s="127"/>
      <c r="WJY59" s="127"/>
      <c r="WJZ59" s="127"/>
      <c r="WKA59" s="127"/>
      <c r="WKB59" s="127"/>
      <c r="WKC59" s="127"/>
      <c r="WKD59" s="127"/>
      <c r="WKE59" s="127"/>
      <c r="WKF59" s="127"/>
      <c r="WKG59" s="127"/>
      <c r="WKH59" s="127"/>
      <c r="WKI59" s="127"/>
      <c r="WKJ59" s="127"/>
      <c r="WKK59" s="127"/>
      <c r="WKL59" s="127"/>
      <c r="WKM59" s="127"/>
      <c r="WKN59" s="127"/>
      <c r="WKO59" s="127"/>
      <c r="WKP59" s="127"/>
      <c r="WKQ59" s="127"/>
      <c r="WKR59" s="127"/>
      <c r="WKS59" s="127"/>
      <c r="WKT59" s="127"/>
      <c r="WKU59" s="127"/>
      <c r="WKV59" s="127"/>
      <c r="WKW59" s="127"/>
      <c r="WKX59" s="127"/>
      <c r="WKY59" s="127"/>
      <c r="WKZ59" s="127"/>
      <c r="WLA59" s="127"/>
      <c r="WLB59" s="127"/>
      <c r="WLC59" s="127"/>
      <c r="WLD59" s="127"/>
      <c r="WLE59" s="127"/>
      <c r="WLF59" s="127"/>
      <c r="WLG59" s="127"/>
      <c r="WLH59" s="127"/>
      <c r="WLI59" s="127"/>
      <c r="WLJ59" s="127"/>
      <c r="WLK59" s="127"/>
      <c r="WLL59" s="127"/>
      <c r="WLM59" s="127"/>
      <c r="WLN59" s="127"/>
      <c r="WLO59" s="127"/>
      <c r="WLP59" s="127"/>
      <c r="WLQ59" s="127"/>
      <c r="WLR59" s="127"/>
      <c r="WLS59" s="127"/>
      <c r="WLT59" s="127"/>
      <c r="WLU59" s="127"/>
      <c r="WLV59" s="127"/>
      <c r="WLW59" s="127"/>
      <c r="WLX59" s="127"/>
      <c r="WLY59" s="127"/>
      <c r="WLZ59" s="127"/>
      <c r="WMA59" s="127"/>
      <c r="WMB59" s="127"/>
      <c r="WMC59" s="127"/>
      <c r="WMD59" s="127"/>
      <c r="WME59" s="127"/>
      <c r="WMF59" s="127"/>
      <c r="WMG59" s="127"/>
      <c r="WMH59" s="127"/>
      <c r="WMI59" s="127"/>
      <c r="WMJ59" s="127"/>
      <c r="WMK59" s="127"/>
      <c r="WML59" s="127"/>
      <c r="WMM59" s="127"/>
      <c r="WMN59" s="127"/>
      <c r="WMO59" s="127"/>
      <c r="WMP59" s="127"/>
      <c r="WMQ59" s="127"/>
      <c r="WMR59" s="127"/>
      <c r="WMS59" s="127"/>
      <c r="WMT59" s="127"/>
      <c r="WMU59" s="127"/>
      <c r="WMV59" s="127"/>
      <c r="WMW59" s="127"/>
      <c r="WMX59" s="127"/>
      <c r="WMY59" s="127"/>
      <c r="WMZ59" s="127"/>
      <c r="WNA59" s="127"/>
      <c r="WNB59" s="127"/>
      <c r="WNC59" s="127"/>
      <c r="WND59" s="127"/>
      <c r="WNE59" s="127"/>
      <c r="WNF59" s="127"/>
      <c r="WNG59" s="127"/>
      <c r="WNH59" s="127"/>
      <c r="WNI59" s="127"/>
      <c r="WNJ59" s="127"/>
      <c r="WNK59" s="127"/>
      <c r="WNL59" s="127"/>
      <c r="WNM59" s="127"/>
      <c r="WNN59" s="127"/>
      <c r="WNO59" s="127"/>
      <c r="WNP59" s="127"/>
      <c r="WNQ59" s="127"/>
      <c r="WNR59" s="127"/>
      <c r="WNS59" s="127"/>
      <c r="WNT59" s="127"/>
      <c r="WNU59" s="127"/>
      <c r="WNV59" s="127"/>
      <c r="WNW59" s="127"/>
      <c r="WNX59" s="127"/>
      <c r="WNY59" s="127"/>
      <c r="WNZ59" s="127"/>
      <c r="WOA59" s="127"/>
      <c r="WOB59" s="127"/>
      <c r="WOC59" s="127"/>
      <c r="WOD59" s="127"/>
      <c r="WOE59" s="127"/>
      <c r="WOF59" s="127"/>
      <c r="WOG59" s="127"/>
      <c r="WOH59" s="127"/>
      <c r="WOI59" s="127"/>
      <c r="WOJ59" s="127"/>
      <c r="WOK59" s="127"/>
      <c r="WOL59" s="127"/>
      <c r="WOM59" s="127"/>
      <c r="WON59" s="127"/>
      <c r="WOO59" s="127"/>
      <c r="WOP59" s="127"/>
      <c r="WOQ59" s="127"/>
      <c r="WOR59" s="127"/>
      <c r="WOS59" s="127"/>
      <c r="WOT59" s="127"/>
      <c r="WOU59" s="127"/>
      <c r="WOV59" s="127"/>
      <c r="WOW59" s="127"/>
      <c r="WOX59" s="127"/>
      <c r="WOY59" s="127"/>
      <c r="WOZ59" s="127"/>
      <c r="WPA59" s="127"/>
      <c r="WPB59" s="127"/>
      <c r="WPC59" s="127"/>
      <c r="WPD59" s="127"/>
      <c r="WPE59" s="127"/>
      <c r="WPF59" s="127"/>
      <c r="WPG59" s="127"/>
      <c r="WPH59" s="127"/>
      <c r="WPI59" s="127"/>
      <c r="WPJ59" s="127"/>
      <c r="WPK59" s="127"/>
      <c r="WPL59" s="127"/>
      <c r="WPM59" s="127"/>
      <c r="WPN59" s="127"/>
      <c r="WPO59" s="127"/>
      <c r="WPP59" s="127"/>
      <c r="WPQ59" s="127"/>
      <c r="WPR59" s="127"/>
      <c r="WPS59" s="127"/>
      <c r="WPT59" s="127"/>
      <c r="WPU59" s="127"/>
      <c r="WPV59" s="127"/>
      <c r="WPW59" s="127"/>
      <c r="WPX59" s="127"/>
      <c r="WPY59" s="127"/>
      <c r="WPZ59" s="127"/>
      <c r="WQA59" s="127"/>
      <c r="WQB59" s="127"/>
      <c r="WQC59" s="127"/>
      <c r="WQD59" s="127"/>
      <c r="WQE59" s="127"/>
      <c r="WQF59" s="127"/>
      <c r="WQG59" s="127"/>
      <c r="WQH59" s="127"/>
      <c r="WQI59" s="127"/>
      <c r="WQJ59" s="127"/>
      <c r="WQK59" s="127"/>
      <c r="WQL59" s="127"/>
      <c r="WQM59" s="127"/>
      <c r="WQN59" s="127"/>
      <c r="WQO59" s="127"/>
      <c r="WQP59" s="127"/>
      <c r="WQQ59" s="127"/>
      <c r="WQR59" s="127"/>
      <c r="WQS59" s="127"/>
      <c r="WQT59" s="127"/>
      <c r="WQU59" s="127"/>
      <c r="WQV59" s="127"/>
      <c r="WQW59" s="127"/>
      <c r="WQX59" s="127"/>
      <c r="WQY59" s="127"/>
      <c r="WQZ59" s="127"/>
      <c r="WRA59" s="127"/>
      <c r="WRB59" s="127"/>
      <c r="WRC59" s="127"/>
      <c r="WRD59" s="127"/>
      <c r="WRE59" s="127"/>
      <c r="WRF59" s="127"/>
      <c r="WRG59" s="127"/>
      <c r="WRH59" s="127"/>
      <c r="WRI59" s="127"/>
      <c r="WRJ59" s="127"/>
      <c r="WRK59" s="127"/>
      <c r="WRL59" s="127"/>
      <c r="WRM59" s="127"/>
      <c r="WRN59" s="127"/>
      <c r="WRO59" s="127"/>
      <c r="WRP59" s="127"/>
      <c r="WRQ59" s="127"/>
      <c r="WRR59" s="127"/>
      <c r="WRS59" s="127"/>
      <c r="WRT59" s="127"/>
      <c r="WRU59" s="127"/>
      <c r="WRV59" s="127"/>
      <c r="WRW59" s="127"/>
      <c r="WRX59" s="127"/>
      <c r="WRY59" s="127"/>
      <c r="WRZ59" s="127"/>
      <c r="WSA59" s="127"/>
      <c r="WSB59" s="127"/>
      <c r="WSC59" s="127"/>
      <c r="WSD59" s="127"/>
      <c r="WSE59" s="127"/>
      <c r="WSF59" s="127"/>
      <c r="WSG59" s="127"/>
      <c r="WSH59" s="127"/>
      <c r="WSI59" s="127"/>
      <c r="WSJ59" s="127"/>
      <c r="WSK59" s="127"/>
      <c r="WSL59" s="127"/>
      <c r="WSM59" s="127"/>
      <c r="WSN59" s="127"/>
      <c r="WSO59" s="127"/>
      <c r="WSP59" s="127"/>
      <c r="WSQ59" s="127"/>
      <c r="WSR59" s="127"/>
      <c r="WSS59" s="127"/>
      <c r="WST59" s="127"/>
      <c r="WSU59" s="127"/>
      <c r="WSV59" s="127"/>
      <c r="WSW59" s="127"/>
      <c r="WSX59" s="127"/>
      <c r="WSY59" s="127"/>
      <c r="WSZ59" s="127"/>
      <c r="WTA59" s="127"/>
      <c r="WTB59" s="127"/>
      <c r="WTC59" s="127"/>
      <c r="WTD59" s="127"/>
      <c r="WTE59" s="127"/>
      <c r="WTF59" s="127"/>
      <c r="WTG59" s="127"/>
      <c r="WTH59" s="127"/>
      <c r="WTI59" s="127"/>
      <c r="WTJ59" s="127"/>
      <c r="WTK59" s="127"/>
      <c r="WTL59" s="127"/>
      <c r="WTM59" s="127"/>
      <c r="WTN59" s="127"/>
      <c r="WTO59" s="127"/>
      <c r="WTP59" s="127"/>
      <c r="WTQ59" s="127"/>
      <c r="WTR59" s="127"/>
      <c r="WTS59" s="127"/>
      <c r="WTT59" s="127"/>
      <c r="WTU59" s="127"/>
      <c r="WTV59" s="127"/>
      <c r="WTW59" s="127"/>
      <c r="WTX59" s="127"/>
      <c r="WTY59" s="127"/>
      <c r="WTZ59" s="127"/>
      <c r="WUA59" s="127"/>
      <c r="WUB59" s="127"/>
      <c r="WUC59" s="127"/>
      <c r="WUD59" s="127"/>
      <c r="WUE59" s="127"/>
      <c r="WUF59" s="127"/>
      <c r="WUG59" s="127"/>
      <c r="WUH59" s="127"/>
      <c r="WUI59" s="127"/>
      <c r="WUJ59" s="127"/>
      <c r="WUK59" s="127"/>
      <c r="WUL59" s="127"/>
      <c r="WUM59" s="127"/>
      <c r="WUN59" s="127"/>
      <c r="WUO59" s="127"/>
      <c r="WUP59" s="127"/>
      <c r="WUQ59" s="127"/>
      <c r="WUR59" s="127"/>
      <c r="WUS59" s="127"/>
      <c r="WUT59" s="127"/>
      <c r="WUU59" s="127"/>
      <c r="WUV59" s="127"/>
      <c r="WUW59" s="127"/>
      <c r="WUX59" s="127"/>
      <c r="WUY59" s="127"/>
      <c r="WUZ59" s="127"/>
      <c r="WVA59" s="127"/>
      <c r="WVB59" s="127"/>
      <c r="WVC59" s="127"/>
      <c r="WVD59" s="127"/>
      <c r="WVE59" s="127"/>
      <c r="WVF59" s="127"/>
      <c r="WVG59" s="127"/>
      <c r="WVH59" s="127"/>
      <c r="WVI59" s="127"/>
      <c r="WVJ59" s="127"/>
      <c r="WVK59" s="127"/>
      <c r="WVL59" s="127"/>
      <c r="WVM59" s="127"/>
      <c r="WVN59" s="127"/>
      <c r="WVO59" s="127"/>
      <c r="WVP59" s="127"/>
      <c r="WVQ59" s="127"/>
      <c r="WVR59" s="127"/>
      <c r="WVS59" s="127"/>
      <c r="WVT59" s="127"/>
      <c r="WVU59" s="127"/>
      <c r="WVV59" s="127"/>
      <c r="WVW59" s="127"/>
      <c r="WVX59" s="127"/>
      <c r="WVY59" s="127"/>
      <c r="WVZ59" s="127"/>
      <c r="WWA59" s="127"/>
      <c r="WWB59" s="127"/>
      <c r="WWC59" s="127"/>
      <c r="WWD59" s="127"/>
      <c r="WWE59" s="127"/>
      <c r="WWF59" s="127"/>
      <c r="WWG59" s="127"/>
      <c r="WWH59" s="127"/>
      <c r="WWI59" s="127"/>
      <c r="WWJ59" s="127"/>
      <c r="WWK59" s="127"/>
      <c r="WWL59" s="127"/>
      <c r="WWM59" s="127"/>
      <c r="WWN59" s="127"/>
      <c r="WWO59" s="127"/>
      <c r="WWP59" s="127"/>
      <c r="WWQ59" s="127"/>
      <c r="WWR59" s="127"/>
      <c r="WWS59" s="127"/>
      <c r="WWT59" s="127"/>
      <c r="WWU59" s="127"/>
      <c r="WWV59" s="127"/>
      <c r="WWW59" s="127"/>
      <c r="WWX59" s="127"/>
      <c r="WWY59" s="127"/>
      <c r="WWZ59" s="127"/>
      <c r="WXA59" s="127"/>
      <c r="WXB59" s="127"/>
      <c r="WXC59" s="127"/>
      <c r="WXD59" s="127"/>
      <c r="WXE59" s="127"/>
      <c r="WXF59" s="127"/>
      <c r="WXG59" s="127"/>
      <c r="WXH59" s="127"/>
      <c r="WXI59" s="127"/>
      <c r="WXJ59" s="127"/>
      <c r="WXK59" s="127"/>
      <c r="WXL59" s="127"/>
      <c r="WXM59" s="127"/>
      <c r="WXN59" s="127"/>
      <c r="WXO59" s="127"/>
      <c r="WXP59" s="127"/>
      <c r="WXQ59" s="127"/>
      <c r="WXR59" s="127"/>
      <c r="WXS59" s="127"/>
      <c r="WXT59" s="127"/>
      <c r="WXU59" s="127"/>
      <c r="WXV59" s="127"/>
      <c r="WXW59" s="127"/>
      <c r="WXX59" s="127"/>
      <c r="WXY59" s="127"/>
      <c r="WXZ59" s="127"/>
      <c r="WYA59" s="127"/>
      <c r="WYB59" s="127"/>
      <c r="WYC59" s="127"/>
      <c r="WYD59" s="127"/>
      <c r="WYE59" s="127"/>
      <c r="WYF59" s="127"/>
      <c r="WYG59" s="127"/>
      <c r="WYH59" s="127"/>
      <c r="WYI59" s="127"/>
      <c r="WYJ59" s="127"/>
      <c r="WYK59" s="127"/>
      <c r="WYL59" s="127"/>
      <c r="WYM59" s="127"/>
      <c r="WYN59" s="127"/>
      <c r="WYO59" s="127"/>
      <c r="WYP59" s="127"/>
      <c r="WYQ59" s="127"/>
      <c r="WYR59" s="127"/>
      <c r="WYS59" s="127"/>
      <c r="WYT59" s="127"/>
      <c r="WYU59" s="127"/>
      <c r="WYV59" s="127"/>
      <c r="WYW59" s="127"/>
      <c r="WYX59" s="127"/>
      <c r="WYY59" s="127"/>
      <c r="WYZ59" s="127"/>
      <c r="WZA59" s="127"/>
      <c r="WZB59" s="127"/>
      <c r="WZC59" s="127"/>
      <c r="WZD59" s="127"/>
      <c r="WZE59" s="127"/>
      <c r="WZF59" s="127"/>
      <c r="WZG59" s="127"/>
      <c r="WZH59" s="127"/>
      <c r="WZI59" s="127"/>
      <c r="WZJ59" s="127"/>
      <c r="WZK59" s="127"/>
      <c r="WZL59" s="127"/>
      <c r="WZM59" s="127"/>
      <c r="WZN59" s="127"/>
      <c r="WZO59" s="127"/>
      <c r="WZP59" s="127"/>
      <c r="WZQ59" s="127"/>
      <c r="WZR59" s="127"/>
      <c r="WZS59" s="127"/>
      <c r="WZT59" s="127"/>
      <c r="WZU59" s="127"/>
      <c r="WZV59" s="127"/>
      <c r="WZW59" s="127"/>
      <c r="WZX59" s="127"/>
      <c r="WZY59" s="127"/>
      <c r="WZZ59" s="127"/>
      <c r="XAA59" s="127"/>
      <c r="XAB59" s="127"/>
      <c r="XAC59" s="127"/>
      <c r="XAD59" s="127"/>
      <c r="XAE59" s="127"/>
      <c r="XAF59" s="127"/>
      <c r="XAG59" s="127"/>
      <c r="XAH59" s="127"/>
      <c r="XAI59" s="127"/>
      <c r="XAJ59" s="127"/>
      <c r="XAK59" s="127"/>
      <c r="XAL59" s="127"/>
      <c r="XAM59" s="127"/>
      <c r="XAN59" s="127"/>
      <c r="XAO59" s="127"/>
      <c r="XAP59" s="127"/>
      <c r="XAQ59" s="127"/>
      <c r="XAR59" s="127"/>
      <c r="XAS59" s="127"/>
      <c r="XAT59" s="127"/>
      <c r="XAU59" s="127"/>
      <c r="XAV59" s="127"/>
      <c r="XAW59" s="127"/>
      <c r="XAX59" s="127"/>
      <c r="XAY59" s="127"/>
      <c r="XAZ59" s="127"/>
      <c r="XBA59" s="127"/>
      <c r="XBB59" s="127"/>
      <c r="XBC59" s="127"/>
      <c r="XBD59" s="127"/>
      <c r="XBE59" s="127"/>
      <c r="XBF59" s="127"/>
      <c r="XBG59" s="127"/>
      <c r="XBH59" s="127"/>
      <c r="XBI59" s="127"/>
      <c r="XBJ59" s="127"/>
      <c r="XBK59" s="127"/>
      <c r="XBL59" s="127"/>
      <c r="XBM59" s="127"/>
      <c r="XBN59" s="127"/>
      <c r="XBO59" s="127"/>
      <c r="XBP59" s="127"/>
      <c r="XBQ59" s="127"/>
      <c r="XBR59" s="127"/>
      <c r="XBS59" s="127"/>
      <c r="XBT59" s="127"/>
      <c r="XBU59" s="127"/>
      <c r="XBV59" s="127"/>
      <c r="XBW59" s="127"/>
      <c r="XBX59" s="127"/>
      <c r="XBY59" s="127"/>
      <c r="XBZ59" s="127"/>
      <c r="XCA59" s="127"/>
      <c r="XCB59" s="127"/>
      <c r="XCC59" s="127"/>
      <c r="XCD59" s="127"/>
      <c r="XCE59" s="127"/>
      <c r="XCF59" s="127"/>
      <c r="XCG59" s="127"/>
      <c r="XCH59" s="127"/>
      <c r="XCI59" s="127"/>
      <c r="XCJ59" s="127"/>
      <c r="XCK59" s="127"/>
      <c r="XCL59" s="127"/>
      <c r="XCM59" s="127"/>
      <c r="XCN59" s="127"/>
      <c r="XCO59" s="127"/>
      <c r="XCP59" s="127"/>
      <c r="XCQ59" s="127"/>
      <c r="XCR59" s="127"/>
      <c r="XCS59" s="127"/>
      <c r="XCT59" s="127"/>
      <c r="XCU59" s="127"/>
      <c r="XCV59" s="127"/>
      <c r="XCW59" s="127"/>
      <c r="XCX59" s="127"/>
      <c r="XCY59" s="127"/>
      <c r="XCZ59" s="127"/>
      <c r="XDA59" s="127"/>
      <c r="XDB59" s="127"/>
      <c r="XDC59" s="127"/>
      <c r="XDD59" s="127"/>
      <c r="XDE59" s="127"/>
      <c r="XDF59" s="127"/>
      <c r="XDG59" s="127"/>
      <c r="XDH59" s="127"/>
      <c r="XDI59" s="127"/>
      <c r="XDJ59" s="127"/>
      <c r="XDK59" s="127"/>
      <c r="XDL59" s="127"/>
      <c r="XDM59" s="127"/>
      <c r="XDN59" s="127"/>
      <c r="XDO59" s="127"/>
      <c r="XDP59" s="127"/>
      <c r="XDQ59" s="127"/>
      <c r="XDR59" s="127"/>
      <c r="XDS59" s="127"/>
      <c r="XDT59" s="127"/>
      <c r="XDU59" s="127"/>
      <c r="XDV59" s="127"/>
      <c r="XDW59" s="127"/>
      <c r="XDX59" s="127"/>
      <c r="XDY59" s="127"/>
      <c r="XDZ59" s="127"/>
      <c r="XEA59" s="127"/>
      <c r="XEB59" s="127"/>
      <c r="XEC59" s="127"/>
      <c r="XED59" s="127"/>
      <c r="XEE59" s="127"/>
      <c r="XEF59" s="127"/>
      <c r="XEG59" s="127"/>
      <c r="XEH59" s="127"/>
      <c r="XEI59" s="127"/>
      <c r="XEJ59" s="127"/>
      <c r="XEK59" s="127"/>
      <c r="XEL59" s="127"/>
      <c r="XEM59" s="127"/>
      <c r="XEN59" s="127"/>
      <c r="XEO59" s="127"/>
      <c r="XEP59" s="127"/>
      <c r="XEQ59" s="127"/>
      <c r="XER59" s="127"/>
      <c r="XES59" s="127"/>
      <c r="XET59" s="127"/>
      <c r="XEU59" s="127"/>
      <c r="XEV59" s="127"/>
      <c r="XEW59" s="127"/>
      <c r="XEX59" s="127"/>
      <c r="XEY59" s="127"/>
      <c r="XEZ59" s="127"/>
      <c r="XFA59" s="127"/>
      <c r="XFB59" s="127"/>
      <c r="XFC59" s="127"/>
      <c r="XFD59" s="127"/>
    </row>
    <row r="60" spans="1:16384" ht="13.5" thickBot="1" x14ac:dyDescent="0.25">
      <c r="A60" s="731" t="s">
        <v>236</v>
      </c>
      <c r="B60" s="269" t="s">
        <v>1012</v>
      </c>
      <c r="C60" s="271">
        <f>'Report L5'!C53</f>
        <v>0</v>
      </c>
      <c r="D60" s="271">
        <f>C72</f>
        <v>0</v>
      </c>
      <c r="E60" s="271">
        <f t="shared" ref="E60:F60" si="11">D72</f>
        <v>0</v>
      </c>
      <c r="F60" s="271">
        <f t="shared" si="11"/>
        <v>0</v>
      </c>
      <c r="G60" s="271">
        <f>C60</f>
        <v>0</v>
      </c>
    </row>
    <row r="61" spans="1:16384" x14ac:dyDescent="0.2">
      <c r="A61" s="729"/>
      <c r="B61" s="234" t="s">
        <v>1013</v>
      </c>
      <c r="C61" s="274">
        <v>0</v>
      </c>
      <c r="D61" s="274">
        <v>0</v>
      </c>
      <c r="E61" s="274">
        <v>0</v>
      </c>
      <c r="F61" s="274">
        <v>0</v>
      </c>
      <c r="G61" s="255">
        <f t="shared" ref="G61:G66" si="12">SUM(C61:F61)</f>
        <v>0</v>
      </c>
    </row>
    <row r="62" spans="1:16384" x14ac:dyDescent="0.2">
      <c r="A62" s="729"/>
      <c r="B62" s="234" t="s">
        <v>1014</v>
      </c>
      <c r="C62" s="274">
        <v>0</v>
      </c>
      <c r="D62" s="274">
        <v>0</v>
      </c>
      <c r="E62" s="274">
        <v>0</v>
      </c>
      <c r="F62" s="274">
        <v>0</v>
      </c>
      <c r="G62" s="255">
        <f t="shared" si="12"/>
        <v>0</v>
      </c>
    </row>
    <row r="63" spans="1:16384" x14ac:dyDescent="0.2">
      <c r="A63" s="729"/>
      <c r="B63" s="234" t="s">
        <v>1015</v>
      </c>
      <c r="C63" s="274">
        <v>0</v>
      </c>
      <c r="D63" s="274">
        <v>0</v>
      </c>
      <c r="E63" s="274">
        <v>0</v>
      </c>
      <c r="F63" s="274">
        <v>0</v>
      </c>
      <c r="G63" s="255">
        <f t="shared" si="12"/>
        <v>0</v>
      </c>
    </row>
    <row r="64" spans="1:16384" x14ac:dyDescent="0.2">
      <c r="A64" s="729"/>
      <c r="B64" s="234" t="s">
        <v>1016</v>
      </c>
      <c r="C64" s="274">
        <v>0</v>
      </c>
      <c r="D64" s="274">
        <v>0</v>
      </c>
      <c r="E64" s="274">
        <v>0</v>
      </c>
      <c r="F64" s="274">
        <v>0</v>
      </c>
      <c r="G64" s="255">
        <f t="shared" si="12"/>
        <v>0</v>
      </c>
    </row>
    <row r="65" spans="1:16384" x14ac:dyDescent="0.2">
      <c r="A65" s="729"/>
      <c r="B65" s="234" t="s">
        <v>1017</v>
      </c>
      <c r="C65" s="274">
        <v>0</v>
      </c>
      <c r="D65" s="274">
        <v>0</v>
      </c>
      <c r="E65" s="274">
        <v>0</v>
      </c>
      <c r="F65" s="274">
        <v>0</v>
      </c>
      <c r="G65" s="255">
        <f t="shared" si="12"/>
        <v>0</v>
      </c>
    </row>
    <row r="66" spans="1:16384" x14ac:dyDescent="0.2">
      <c r="A66" s="729"/>
      <c r="B66" s="234" t="s">
        <v>1018</v>
      </c>
      <c r="C66" s="274">
        <v>0</v>
      </c>
      <c r="D66" s="274">
        <v>0</v>
      </c>
      <c r="E66" s="274">
        <v>0</v>
      </c>
      <c r="F66" s="274">
        <v>0</v>
      </c>
      <c r="G66" s="255">
        <f t="shared" si="12"/>
        <v>0</v>
      </c>
    </row>
    <row r="67" spans="1:16384" ht="13.5" thickBot="1" x14ac:dyDescent="0.25">
      <c r="A67" s="729"/>
      <c r="B67" s="270" t="s">
        <v>1019</v>
      </c>
      <c r="C67" s="328"/>
      <c r="D67" s="328"/>
      <c r="E67" s="328"/>
      <c r="F67" s="328"/>
      <c r="G67" s="255"/>
    </row>
    <row r="68" spans="1:16384" s="264" customFormat="1" ht="13.5" thickBot="1" x14ac:dyDescent="0.25">
      <c r="A68" s="729"/>
      <c r="B68" s="322" t="s">
        <v>325</v>
      </c>
      <c r="C68" s="263">
        <f>C58</f>
        <v>0</v>
      </c>
      <c r="D68" s="263">
        <f t="shared" ref="D68:G68" si="13">D58</f>
        <v>0</v>
      </c>
      <c r="E68" s="263">
        <f t="shared" si="13"/>
        <v>0</v>
      </c>
      <c r="F68" s="263">
        <f t="shared" si="13"/>
        <v>0</v>
      </c>
      <c r="G68" s="263">
        <f t="shared" si="13"/>
        <v>0</v>
      </c>
      <c r="H68" s="127"/>
      <c r="I68" s="127"/>
      <c r="J68" s="127"/>
      <c r="K68" s="127"/>
      <c r="L68" s="127"/>
      <c r="M68" s="127"/>
      <c r="N68" s="127"/>
      <c r="O68" s="127"/>
      <c r="P68" s="127"/>
      <c r="Q68" s="127"/>
      <c r="R68" s="127"/>
      <c r="S68" s="127"/>
      <c r="T68" s="127"/>
      <c r="U68" s="127"/>
      <c r="V68" s="127"/>
      <c r="W68" s="127"/>
      <c r="X68" s="127"/>
      <c r="Y68" s="127"/>
      <c r="Z68" s="127"/>
      <c r="AA68" s="127"/>
      <c r="AB68" s="127"/>
      <c r="AC68" s="127"/>
      <c r="AD68" s="127"/>
      <c r="AE68" s="127"/>
      <c r="AF68" s="127"/>
      <c r="AG68" s="127"/>
      <c r="AH68" s="127"/>
      <c r="AI68" s="127"/>
      <c r="AJ68" s="127"/>
      <c r="AK68" s="127"/>
      <c r="AL68" s="127"/>
      <c r="AM68" s="127"/>
      <c r="AN68" s="127"/>
      <c r="AO68" s="127"/>
      <c r="AP68" s="127"/>
      <c r="AQ68" s="127"/>
      <c r="AR68" s="127"/>
      <c r="AS68" s="127"/>
      <c r="AT68" s="127"/>
      <c r="AU68" s="127"/>
      <c r="AV68" s="127"/>
      <c r="AW68" s="127"/>
      <c r="AX68" s="127"/>
      <c r="AY68" s="127"/>
      <c r="AZ68" s="127"/>
      <c r="BA68" s="127"/>
      <c r="BB68" s="127"/>
      <c r="BC68" s="127"/>
      <c r="BD68" s="127"/>
      <c r="BE68" s="127"/>
      <c r="BF68" s="127"/>
      <c r="BG68" s="127"/>
      <c r="BH68" s="127"/>
      <c r="BI68" s="127"/>
      <c r="BJ68" s="127"/>
      <c r="BK68" s="127"/>
      <c r="BL68" s="127"/>
      <c r="BM68" s="127"/>
      <c r="BN68" s="127"/>
      <c r="BO68" s="127"/>
      <c r="BP68" s="127"/>
      <c r="BQ68" s="127"/>
      <c r="BR68" s="127"/>
      <c r="BS68" s="127"/>
      <c r="BT68" s="127"/>
      <c r="BU68" s="127"/>
      <c r="BV68" s="127"/>
      <c r="BW68" s="127"/>
      <c r="BX68" s="127"/>
      <c r="BY68" s="127"/>
      <c r="BZ68" s="127"/>
      <c r="CA68" s="127"/>
      <c r="CB68" s="127"/>
      <c r="CC68" s="127"/>
      <c r="CD68" s="127"/>
      <c r="CE68" s="127"/>
      <c r="CF68" s="127"/>
      <c r="CG68" s="127"/>
      <c r="CH68" s="127"/>
      <c r="CI68" s="127"/>
      <c r="CJ68" s="127"/>
      <c r="CK68" s="127"/>
      <c r="CL68" s="127"/>
      <c r="CM68" s="127"/>
      <c r="CN68" s="127"/>
      <c r="CO68" s="127"/>
      <c r="CP68" s="127"/>
      <c r="CQ68" s="127"/>
      <c r="CR68" s="127"/>
      <c r="CS68" s="127"/>
      <c r="CT68" s="127"/>
      <c r="CU68" s="127"/>
      <c r="CV68" s="127"/>
      <c r="CW68" s="127"/>
      <c r="CX68" s="127"/>
      <c r="CY68" s="127"/>
      <c r="CZ68" s="127"/>
      <c r="DA68" s="127"/>
      <c r="DB68" s="127"/>
      <c r="DC68" s="127"/>
      <c r="DD68" s="127"/>
      <c r="DE68" s="127"/>
      <c r="DF68" s="127"/>
      <c r="DG68" s="127"/>
      <c r="DH68" s="127"/>
      <c r="DI68" s="127"/>
      <c r="DJ68" s="127"/>
      <c r="DK68" s="127"/>
      <c r="DL68" s="127"/>
      <c r="DM68" s="127"/>
      <c r="DN68" s="127"/>
      <c r="DO68" s="127"/>
      <c r="DP68" s="127"/>
      <c r="DQ68" s="127"/>
      <c r="DR68" s="127"/>
      <c r="DS68" s="127"/>
      <c r="DT68" s="127"/>
      <c r="DU68" s="127"/>
      <c r="DV68" s="127"/>
      <c r="DW68" s="127"/>
      <c r="DX68" s="127"/>
      <c r="DY68" s="127"/>
      <c r="DZ68" s="127"/>
      <c r="EA68" s="127"/>
      <c r="EB68" s="127"/>
      <c r="EC68" s="127"/>
      <c r="ED68" s="127"/>
      <c r="EE68" s="127"/>
      <c r="EF68" s="127"/>
      <c r="EG68" s="127"/>
      <c r="EH68" s="127"/>
      <c r="EI68" s="127"/>
      <c r="EJ68" s="127"/>
      <c r="EK68" s="127"/>
      <c r="EL68" s="127"/>
      <c r="EM68" s="127"/>
      <c r="EN68" s="127"/>
      <c r="EO68" s="127"/>
      <c r="EP68" s="127"/>
      <c r="EQ68" s="127"/>
      <c r="ER68" s="127"/>
      <c r="ES68" s="127"/>
      <c r="ET68" s="127"/>
      <c r="EU68" s="127"/>
      <c r="EV68" s="127"/>
      <c r="EW68" s="127"/>
      <c r="EX68" s="127"/>
      <c r="EY68" s="127"/>
      <c r="EZ68" s="127"/>
      <c r="FA68" s="127"/>
      <c r="FB68" s="127"/>
      <c r="FC68" s="127"/>
      <c r="FD68" s="127"/>
      <c r="FE68" s="127"/>
      <c r="FF68" s="127"/>
      <c r="FG68" s="127"/>
      <c r="FH68" s="127"/>
      <c r="FI68" s="127"/>
      <c r="FJ68" s="127"/>
      <c r="FK68" s="127"/>
      <c r="FL68" s="127"/>
      <c r="FM68" s="127"/>
      <c r="FN68" s="127"/>
      <c r="FO68" s="127"/>
      <c r="FP68" s="127"/>
      <c r="FQ68" s="127"/>
      <c r="FR68" s="127"/>
      <c r="FS68" s="127"/>
      <c r="FT68" s="127"/>
      <c r="FU68" s="127"/>
      <c r="FV68" s="127"/>
      <c r="FW68" s="127"/>
      <c r="FX68" s="127"/>
      <c r="FY68" s="127"/>
      <c r="FZ68" s="127"/>
      <c r="GA68" s="127"/>
      <c r="GB68" s="127"/>
      <c r="GC68" s="127"/>
      <c r="GD68" s="127"/>
      <c r="GE68" s="127"/>
      <c r="GF68" s="127"/>
      <c r="GG68" s="127"/>
      <c r="GH68" s="127"/>
      <c r="GI68" s="127"/>
      <c r="GJ68" s="127"/>
      <c r="GK68" s="127"/>
      <c r="GL68" s="127"/>
      <c r="GM68" s="127"/>
      <c r="GN68" s="127"/>
      <c r="GO68" s="127"/>
      <c r="GP68" s="127"/>
      <c r="GQ68" s="127"/>
      <c r="GR68" s="127"/>
      <c r="GS68" s="127"/>
      <c r="GT68" s="127"/>
      <c r="GU68" s="127"/>
      <c r="GV68" s="127"/>
      <c r="GW68" s="127"/>
      <c r="GX68" s="127"/>
      <c r="GY68" s="127"/>
      <c r="GZ68" s="127"/>
      <c r="HA68" s="127"/>
      <c r="HB68" s="127"/>
      <c r="HC68" s="127"/>
      <c r="HD68" s="127"/>
      <c r="HE68" s="127"/>
      <c r="HF68" s="127"/>
      <c r="HG68" s="127"/>
      <c r="HH68" s="127"/>
      <c r="HI68" s="127"/>
      <c r="HJ68" s="127"/>
      <c r="HK68" s="127"/>
      <c r="HL68" s="127"/>
      <c r="HM68" s="127"/>
      <c r="HN68" s="127"/>
      <c r="HO68" s="127"/>
      <c r="HP68" s="127"/>
      <c r="HQ68" s="127"/>
      <c r="HR68" s="127"/>
      <c r="HS68" s="127"/>
      <c r="HT68" s="127"/>
      <c r="HU68" s="127"/>
      <c r="HV68" s="127"/>
      <c r="HW68" s="127"/>
      <c r="HX68" s="127"/>
      <c r="HY68" s="127"/>
      <c r="HZ68" s="127"/>
      <c r="IA68" s="127"/>
      <c r="IB68" s="127"/>
      <c r="IC68" s="127"/>
      <c r="ID68" s="127"/>
      <c r="IE68" s="127"/>
      <c r="IF68" s="127"/>
      <c r="IG68" s="127"/>
      <c r="IH68" s="127"/>
      <c r="II68" s="127"/>
      <c r="IJ68" s="127"/>
      <c r="IK68" s="127"/>
      <c r="IL68" s="127"/>
      <c r="IM68" s="127"/>
      <c r="IN68" s="127"/>
      <c r="IO68" s="127"/>
      <c r="IP68" s="127"/>
      <c r="IQ68" s="127"/>
      <c r="IR68" s="127"/>
      <c r="IS68" s="127"/>
      <c r="IT68" s="127"/>
      <c r="IU68" s="127"/>
      <c r="IV68" s="127"/>
      <c r="IW68" s="127"/>
      <c r="IX68" s="127"/>
      <c r="IY68" s="127"/>
      <c r="IZ68" s="127"/>
      <c r="JA68" s="127"/>
      <c r="JB68" s="127"/>
      <c r="JC68" s="127"/>
      <c r="JD68" s="127"/>
      <c r="JE68" s="127"/>
      <c r="JF68" s="127"/>
      <c r="JG68" s="127"/>
      <c r="JH68" s="127"/>
      <c r="JI68" s="127"/>
      <c r="JJ68" s="127"/>
      <c r="JK68" s="127"/>
      <c r="JL68" s="127"/>
      <c r="JM68" s="127"/>
      <c r="JN68" s="127"/>
      <c r="JO68" s="127"/>
      <c r="JP68" s="127"/>
      <c r="JQ68" s="127"/>
      <c r="JR68" s="127"/>
      <c r="JS68" s="127"/>
      <c r="JT68" s="127"/>
      <c r="JU68" s="127"/>
      <c r="JV68" s="127"/>
      <c r="JW68" s="127"/>
      <c r="JX68" s="127"/>
      <c r="JY68" s="127"/>
      <c r="JZ68" s="127"/>
      <c r="KA68" s="127"/>
      <c r="KB68" s="127"/>
      <c r="KC68" s="127"/>
      <c r="KD68" s="127"/>
      <c r="KE68" s="127"/>
      <c r="KF68" s="127"/>
      <c r="KG68" s="127"/>
      <c r="KH68" s="127"/>
      <c r="KI68" s="127"/>
      <c r="KJ68" s="127"/>
      <c r="KK68" s="127"/>
      <c r="KL68" s="127"/>
      <c r="KM68" s="127"/>
      <c r="KN68" s="127"/>
      <c r="KO68" s="127"/>
      <c r="KP68" s="127"/>
      <c r="KQ68" s="127"/>
      <c r="KR68" s="127"/>
      <c r="KS68" s="127"/>
      <c r="KT68" s="127"/>
      <c r="KU68" s="127"/>
      <c r="KV68" s="127"/>
      <c r="KW68" s="127"/>
      <c r="KX68" s="127"/>
      <c r="KY68" s="127"/>
      <c r="KZ68" s="127"/>
      <c r="LA68" s="127"/>
      <c r="LB68" s="127"/>
      <c r="LC68" s="127"/>
      <c r="LD68" s="127"/>
      <c r="LE68" s="127"/>
      <c r="LF68" s="127"/>
      <c r="LG68" s="127"/>
      <c r="LH68" s="127"/>
      <c r="LI68" s="127"/>
      <c r="LJ68" s="127"/>
      <c r="LK68" s="127"/>
      <c r="LL68" s="127"/>
      <c r="LM68" s="127"/>
      <c r="LN68" s="127"/>
      <c r="LO68" s="127"/>
      <c r="LP68" s="127"/>
      <c r="LQ68" s="127"/>
      <c r="LR68" s="127"/>
      <c r="LS68" s="127"/>
      <c r="LT68" s="127"/>
      <c r="LU68" s="127"/>
      <c r="LV68" s="127"/>
      <c r="LW68" s="127"/>
      <c r="LX68" s="127"/>
      <c r="LY68" s="127"/>
      <c r="LZ68" s="127"/>
      <c r="MA68" s="127"/>
      <c r="MB68" s="127"/>
      <c r="MC68" s="127"/>
      <c r="MD68" s="127"/>
      <c r="ME68" s="127"/>
      <c r="MF68" s="127"/>
      <c r="MG68" s="127"/>
      <c r="MH68" s="127"/>
      <c r="MI68" s="127"/>
      <c r="MJ68" s="127"/>
      <c r="MK68" s="127"/>
      <c r="ML68" s="127"/>
      <c r="MM68" s="127"/>
      <c r="MN68" s="127"/>
      <c r="MO68" s="127"/>
      <c r="MP68" s="127"/>
      <c r="MQ68" s="127"/>
      <c r="MR68" s="127"/>
      <c r="MS68" s="127"/>
      <c r="MT68" s="127"/>
      <c r="MU68" s="127"/>
      <c r="MV68" s="127"/>
      <c r="MW68" s="127"/>
      <c r="MX68" s="127"/>
      <c r="MY68" s="127"/>
      <c r="MZ68" s="127"/>
      <c r="NA68" s="127"/>
      <c r="NB68" s="127"/>
      <c r="NC68" s="127"/>
      <c r="ND68" s="127"/>
      <c r="NE68" s="127"/>
      <c r="NF68" s="127"/>
      <c r="NG68" s="127"/>
      <c r="NH68" s="127"/>
      <c r="NI68" s="127"/>
      <c r="NJ68" s="127"/>
      <c r="NK68" s="127"/>
      <c r="NL68" s="127"/>
      <c r="NM68" s="127"/>
      <c r="NN68" s="127"/>
      <c r="NO68" s="127"/>
      <c r="NP68" s="127"/>
      <c r="NQ68" s="127"/>
      <c r="NR68" s="127"/>
      <c r="NS68" s="127"/>
      <c r="NT68" s="127"/>
      <c r="NU68" s="127"/>
      <c r="NV68" s="127"/>
      <c r="NW68" s="127"/>
      <c r="NX68" s="127"/>
      <c r="NY68" s="127"/>
      <c r="NZ68" s="127"/>
      <c r="OA68" s="127"/>
      <c r="OB68" s="127"/>
      <c r="OC68" s="127"/>
      <c r="OD68" s="127"/>
      <c r="OE68" s="127"/>
      <c r="OF68" s="127"/>
      <c r="OG68" s="127"/>
      <c r="OH68" s="127"/>
      <c r="OI68" s="127"/>
      <c r="OJ68" s="127"/>
      <c r="OK68" s="127"/>
      <c r="OL68" s="127"/>
      <c r="OM68" s="127"/>
      <c r="ON68" s="127"/>
      <c r="OO68" s="127"/>
      <c r="OP68" s="127"/>
      <c r="OQ68" s="127"/>
      <c r="OR68" s="127"/>
      <c r="OS68" s="127"/>
      <c r="OT68" s="127"/>
      <c r="OU68" s="127"/>
      <c r="OV68" s="127"/>
      <c r="OW68" s="127"/>
      <c r="OX68" s="127"/>
      <c r="OY68" s="127"/>
      <c r="OZ68" s="127"/>
      <c r="PA68" s="127"/>
      <c r="PB68" s="127"/>
      <c r="PC68" s="127"/>
      <c r="PD68" s="127"/>
      <c r="PE68" s="127"/>
      <c r="PF68" s="127"/>
      <c r="PG68" s="127"/>
      <c r="PH68" s="127"/>
      <c r="PI68" s="127"/>
      <c r="PJ68" s="127"/>
      <c r="PK68" s="127"/>
      <c r="PL68" s="127"/>
      <c r="PM68" s="127"/>
      <c r="PN68" s="127"/>
      <c r="PO68" s="127"/>
      <c r="PP68" s="127"/>
      <c r="PQ68" s="127"/>
      <c r="PR68" s="127"/>
      <c r="PS68" s="127"/>
      <c r="PT68" s="127"/>
      <c r="PU68" s="127"/>
      <c r="PV68" s="127"/>
      <c r="PW68" s="127"/>
      <c r="PX68" s="127"/>
      <c r="PY68" s="127"/>
      <c r="PZ68" s="127"/>
      <c r="QA68" s="127"/>
      <c r="QB68" s="127"/>
      <c r="QC68" s="127"/>
      <c r="QD68" s="127"/>
      <c r="QE68" s="127"/>
      <c r="QF68" s="127"/>
      <c r="QG68" s="127"/>
      <c r="QH68" s="127"/>
      <c r="QI68" s="127"/>
      <c r="QJ68" s="127"/>
      <c r="QK68" s="127"/>
      <c r="QL68" s="127"/>
      <c r="QM68" s="127"/>
      <c r="QN68" s="127"/>
      <c r="QO68" s="127"/>
      <c r="QP68" s="127"/>
      <c r="QQ68" s="127"/>
      <c r="QR68" s="127"/>
      <c r="QS68" s="127"/>
      <c r="QT68" s="127"/>
      <c r="QU68" s="127"/>
      <c r="QV68" s="127"/>
      <c r="QW68" s="127"/>
      <c r="QX68" s="127"/>
      <c r="QY68" s="127"/>
      <c r="QZ68" s="127"/>
      <c r="RA68" s="127"/>
      <c r="RB68" s="127"/>
      <c r="RC68" s="127"/>
      <c r="RD68" s="127"/>
      <c r="RE68" s="127"/>
      <c r="RF68" s="127"/>
      <c r="RG68" s="127"/>
      <c r="RH68" s="127"/>
      <c r="RI68" s="127"/>
      <c r="RJ68" s="127"/>
      <c r="RK68" s="127"/>
      <c r="RL68" s="127"/>
      <c r="RM68" s="127"/>
      <c r="RN68" s="127"/>
      <c r="RO68" s="127"/>
      <c r="RP68" s="127"/>
      <c r="RQ68" s="127"/>
      <c r="RR68" s="127"/>
      <c r="RS68" s="127"/>
      <c r="RT68" s="127"/>
      <c r="RU68" s="127"/>
      <c r="RV68" s="127"/>
      <c r="RW68" s="127"/>
      <c r="RX68" s="127"/>
      <c r="RY68" s="127"/>
      <c r="RZ68" s="127"/>
      <c r="SA68" s="127"/>
      <c r="SB68" s="127"/>
      <c r="SC68" s="127"/>
      <c r="SD68" s="127"/>
      <c r="SE68" s="127"/>
      <c r="SF68" s="127"/>
      <c r="SG68" s="127"/>
      <c r="SH68" s="127"/>
      <c r="SI68" s="127"/>
      <c r="SJ68" s="127"/>
      <c r="SK68" s="127"/>
      <c r="SL68" s="127"/>
      <c r="SM68" s="127"/>
      <c r="SN68" s="127"/>
      <c r="SO68" s="127"/>
      <c r="SP68" s="127"/>
      <c r="SQ68" s="127"/>
      <c r="SR68" s="127"/>
      <c r="SS68" s="127"/>
      <c r="ST68" s="127"/>
      <c r="SU68" s="127"/>
      <c r="SV68" s="127"/>
      <c r="SW68" s="127"/>
      <c r="SX68" s="127"/>
      <c r="SY68" s="127"/>
      <c r="SZ68" s="127"/>
      <c r="TA68" s="127"/>
      <c r="TB68" s="127"/>
      <c r="TC68" s="127"/>
      <c r="TD68" s="127"/>
      <c r="TE68" s="127"/>
      <c r="TF68" s="127"/>
      <c r="TG68" s="127"/>
      <c r="TH68" s="127"/>
      <c r="TI68" s="127"/>
      <c r="TJ68" s="127"/>
      <c r="TK68" s="127"/>
      <c r="TL68" s="127"/>
      <c r="TM68" s="127"/>
      <c r="TN68" s="127"/>
      <c r="TO68" s="127"/>
      <c r="TP68" s="127"/>
      <c r="TQ68" s="127"/>
      <c r="TR68" s="127"/>
      <c r="TS68" s="127"/>
      <c r="TT68" s="127"/>
      <c r="TU68" s="127"/>
      <c r="TV68" s="127"/>
      <c r="TW68" s="127"/>
      <c r="TX68" s="127"/>
      <c r="TY68" s="127"/>
      <c r="TZ68" s="127"/>
      <c r="UA68" s="127"/>
      <c r="UB68" s="127"/>
      <c r="UC68" s="127"/>
      <c r="UD68" s="127"/>
      <c r="UE68" s="127"/>
      <c r="UF68" s="127"/>
      <c r="UG68" s="127"/>
      <c r="UH68" s="127"/>
      <c r="UI68" s="127"/>
      <c r="UJ68" s="127"/>
      <c r="UK68" s="127"/>
      <c r="UL68" s="127"/>
      <c r="UM68" s="127"/>
      <c r="UN68" s="127"/>
      <c r="UO68" s="127"/>
      <c r="UP68" s="127"/>
      <c r="UQ68" s="127"/>
      <c r="UR68" s="127"/>
      <c r="US68" s="127"/>
      <c r="UT68" s="127"/>
      <c r="UU68" s="127"/>
      <c r="UV68" s="127"/>
      <c r="UW68" s="127"/>
      <c r="UX68" s="127"/>
      <c r="UY68" s="127"/>
      <c r="UZ68" s="127"/>
      <c r="VA68" s="127"/>
      <c r="VB68" s="127"/>
      <c r="VC68" s="127"/>
      <c r="VD68" s="127"/>
      <c r="VE68" s="127"/>
      <c r="VF68" s="127"/>
      <c r="VG68" s="127"/>
      <c r="VH68" s="127"/>
      <c r="VI68" s="127"/>
      <c r="VJ68" s="127"/>
      <c r="VK68" s="127"/>
      <c r="VL68" s="127"/>
      <c r="VM68" s="127"/>
      <c r="VN68" s="127"/>
      <c r="VO68" s="127"/>
      <c r="VP68" s="127"/>
      <c r="VQ68" s="127"/>
      <c r="VR68" s="127"/>
      <c r="VS68" s="127"/>
      <c r="VT68" s="127"/>
      <c r="VU68" s="127"/>
      <c r="VV68" s="127"/>
      <c r="VW68" s="127"/>
      <c r="VX68" s="127"/>
      <c r="VY68" s="127"/>
      <c r="VZ68" s="127"/>
      <c r="WA68" s="127"/>
      <c r="WB68" s="127"/>
      <c r="WC68" s="127"/>
      <c r="WD68" s="127"/>
      <c r="WE68" s="127"/>
      <c r="WF68" s="127"/>
      <c r="WG68" s="127"/>
      <c r="WH68" s="127"/>
      <c r="WI68" s="127"/>
      <c r="WJ68" s="127"/>
      <c r="WK68" s="127"/>
      <c r="WL68" s="127"/>
      <c r="WM68" s="127"/>
      <c r="WN68" s="127"/>
      <c r="WO68" s="127"/>
      <c r="WP68" s="127"/>
      <c r="WQ68" s="127"/>
      <c r="WR68" s="127"/>
      <c r="WS68" s="127"/>
      <c r="WT68" s="127"/>
      <c r="WU68" s="127"/>
      <c r="WV68" s="127"/>
      <c r="WW68" s="127"/>
      <c r="WX68" s="127"/>
      <c r="WY68" s="127"/>
      <c r="WZ68" s="127"/>
      <c r="XA68" s="127"/>
      <c r="XB68" s="127"/>
      <c r="XC68" s="127"/>
      <c r="XD68" s="127"/>
      <c r="XE68" s="127"/>
      <c r="XF68" s="127"/>
      <c r="XG68" s="127"/>
      <c r="XH68" s="127"/>
      <c r="XI68" s="127"/>
      <c r="XJ68" s="127"/>
      <c r="XK68" s="127"/>
      <c r="XL68" s="127"/>
      <c r="XM68" s="127"/>
      <c r="XN68" s="127"/>
      <c r="XO68" s="127"/>
      <c r="XP68" s="127"/>
      <c r="XQ68" s="127"/>
      <c r="XR68" s="127"/>
      <c r="XS68" s="127"/>
      <c r="XT68" s="127"/>
      <c r="XU68" s="127"/>
      <c r="XV68" s="127"/>
      <c r="XW68" s="127"/>
      <c r="XX68" s="127"/>
      <c r="XY68" s="127"/>
      <c r="XZ68" s="127"/>
      <c r="YA68" s="127"/>
      <c r="YB68" s="127"/>
      <c r="YC68" s="127"/>
      <c r="YD68" s="127"/>
      <c r="YE68" s="127"/>
      <c r="YF68" s="127"/>
      <c r="YG68" s="127"/>
      <c r="YH68" s="127"/>
      <c r="YI68" s="127"/>
      <c r="YJ68" s="127"/>
      <c r="YK68" s="127"/>
      <c r="YL68" s="127"/>
      <c r="YM68" s="127"/>
      <c r="YN68" s="127"/>
      <c r="YO68" s="127"/>
      <c r="YP68" s="127"/>
      <c r="YQ68" s="127"/>
      <c r="YR68" s="127"/>
      <c r="YS68" s="127"/>
      <c r="YT68" s="127"/>
      <c r="YU68" s="127"/>
      <c r="YV68" s="127"/>
      <c r="YW68" s="127"/>
      <c r="YX68" s="127"/>
      <c r="YY68" s="127"/>
      <c r="YZ68" s="127"/>
      <c r="ZA68" s="127"/>
      <c r="ZB68" s="127"/>
      <c r="ZC68" s="127"/>
      <c r="ZD68" s="127"/>
      <c r="ZE68" s="127"/>
      <c r="ZF68" s="127"/>
      <c r="ZG68" s="127"/>
      <c r="ZH68" s="127"/>
      <c r="ZI68" s="127"/>
      <c r="ZJ68" s="127"/>
      <c r="ZK68" s="127"/>
      <c r="ZL68" s="127"/>
      <c r="ZM68" s="127"/>
      <c r="ZN68" s="127"/>
      <c r="ZO68" s="127"/>
      <c r="ZP68" s="127"/>
      <c r="ZQ68" s="127"/>
      <c r="ZR68" s="127"/>
      <c r="ZS68" s="127"/>
      <c r="ZT68" s="127"/>
      <c r="ZU68" s="127"/>
      <c r="ZV68" s="127"/>
      <c r="ZW68" s="127"/>
      <c r="ZX68" s="127"/>
      <c r="ZY68" s="127"/>
      <c r="ZZ68" s="127"/>
      <c r="AAA68" s="127"/>
      <c r="AAB68" s="127"/>
      <c r="AAC68" s="127"/>
      <c r="AAD68" s="127"/>
      <c r="AAE68" s="127"/>
      <c r="AAF68" s="127"/>
      <c r="AAG68" s="127"/>
      <c r="AAH68" s="127"/>
      <c r="AAI68" s="127"/>
      <c r="AAJ68" s="127"/>
      <c r="AAK68" s="127"/>
      <c r="AAL68" s="127"/>
      <c r="AAM68" s="127"/>
      <c r="AAN68" s="127"/>
      <c r="AAO68" s="127"/>
      <c r="AAP68" s="127"/>
      <c r="AAQ68" s="127"/>
      <c r="AAR68" s="127"/>
      <c r="AAS68" s="127"/>
      <c r="AAT68" s="127"/>
      <c r="AAU68" s="127"/>
      <c r="AAV68" s="127"/>
      <c r="AAW68" s="127"/>
      <c r="AAX68" s="127"/>
      <c r="AAY68" s="127"/>
      <c r="AAZ68" s="127"/>
      <c r="ABA68" s="127"/>
      <c r="ABB68" s="127"/>
      <c r="ABC68" s="127"/>
      <c r="ABD68" s="127"/>
      <c r="ABE68" s="127"/>
      <c r="ABF68" s="127"/>
      <c r="ABG68" s="127"/>
      <c r="ABH68" s="127"/>
      <c r="ABI68" s="127"/>
      <c r="ABJ68" s="127"/>
      <c r="ABK68" s="127"/>
      <c r="ABL68" s="127"/>
      <c r="ABM68" s="127"/>
      <c r="ABN68" s="127"/>
      <c r="ABO68" s="127"/>
      <c r="ABP68" s="127"/>
      <c r="ABQ68" s="127"/>
      <c r="ABR68" s="127"/>
      <c r="ABS68" s="127"/>
      <c r="ABT68" s="127"/>
      <c r="ABU68" s="127"/>
      <c r="ABV68" s="127"/>
      <c r="ABW68" s="127"/>
      <c r="ABX68" s="127"/>
      <c r="ABY68" s="127"/>
      <c r="ABZ68" s="127"/>
      <c r="ACA68" s="127"/>
      <c r="ACB68" s="127"/>
      <c r="ACC68" s="127"/>
      <c r="ACD68" s="127"/>
      <c r="ACE68" s="127"/>
      <c r="ACF68" s="127"/>
      <c r="ACG68" s="127"/>
      <c r="ACH68" s="127"/>
      <c r="ACI68" s="127"/>
      <c r="ACJ68" s="127"/>
      <c r="ACK68" s="127"/>
      <c r="ACL68" s="127"/>
      <c r="ACM68" s="127"/>
      <c r="ACN68" s="127"/>
      <c r="ACO68" s="127"/>
      <c r="ACP68" s="127"/>
      <c r="ACQ68" s="127"/>
      <c r="ACR68" s="127"/>
      <c r="ACS68" s="127"/>
      <c r="ACT68" s="127"/>
      <c r="ACU68" s="127"/>
      <c r="ACV68" s="127"/>
      <c r="ACW68" s="127"/>
      <c r="ACX68" s="127"/>
      <c r="ACY68" s="127"/>
      <c r="ACZ68" s="127"/>
      <c r="ADA68" s="127"/>
      <c r="ADB68" s="127"/>
      <c r="ADC68" s="127"/>
      <c r="ADD68" s="127"/>
      <c r="ADE68" s="127"/>
      <c r="ADF68" s="127"/>
      <c r="ADG68" s="127"/>
      <c r="ADH68" s="127"/>
      <c r="ADI68" s="127"/>
      <c r="ADJ68" s="127"/>
      <c r="ADK68" s="127"/>
      <c r="ADL68" s="127"/>
      <c r="ADM68" s="127"/>
      <c r="ADN68" s="127"/>
      <c r="ADO68" s="127"/>
      <c r="ADP68" s="127"/>
      <c r="ADQ68" s="127"/>
      <c r="ADR68" s="127"/>
      <c r="ADS68" s="127"/>
      <c r="ADT68" s="127"/>
      <c r="ADU68" s="127"/>
      <c r="ADV68" s="127"/>
      <c r="ADW68" s="127"/>
      <c r="ADX68" s="127"/>
      <c r="ADY68" s="127"/>
      <c r="ADZ68" s="127"/>
      <c r="AEA68" s="127"/>
      <c r="AEB68" s="127"/>
      <c r="AEC68" s="127"/>
      <c r="AED68" s="127"/>
      <c r="AEE68" s="127"/>
      <c r="AEF68" s="127"/>
      <c r="AEG68" s="127"/>
      <c r="AEH68" s="127"/>
      <c r="AEI68" s="127"/>
      <c r="AEJ68" s="127"/>
      <c r="AEK68" s="127"/>
      <c r="AEL68" s="127"/>
      <c r="AEM68" s="127"/>
      <c r="AEN68" s="127"/>
      <c r="AEO68" s="127"/>
      <c r="AEP68" s="127"/>
      <c r="AEQ68" s="127"/>
      <c r="AER68" s="127"/>
      <c r="AES68" s="127"/>
      <c r="AET68" s="127"/>
      <c r="AEU68" s="127"/>
      <c r="AEV68" s="127"/>
      <c r="AEW68" s="127"/>
      <c r="AEX68" s="127"/>
      <c r="AEY68" s="127"/>
      <c r="AEZ68" s="127"/>
      <c r="AFA68" s="127"/>
      <c r="AFB68" s="127"/>
      <c r="AFC68" s="127"/>
      <c r="AFD68" s="127"/>
      <c r="AFE68" s="127"/>
      <c r="AFF68" s="127"/>
      <c r="AFG68" s="127"/>
      <c r="AFH68" s="127"/>
      <c r="AFI68" s="127"/>
      <c r="AFJ68" s="127"/>
      <c r="AFK68" s="127"/>
      <c r="AFL68" s="127"/>
      <c r="AFM68" s="127"/>
      <c r="AFN68" s="127"/>
      <c r="AFO68" s="127"/>
      <c r="AFP68" s="127"/>
      <c r="AFQ68" s="127"/>
      <c r="AFR68" s="127"/>
      <c r="AFS68" s="127"/>
      <c r="AFT68" s="127"/>
      <c r="AFU68" s="127"/>
      <c r="AFV68" s="127"/>
      <c r="AFW68" s="127"/>
      <c r="AFX68" s="127"/>
      <c r="AFY68" s="127"/>
      <c r="AFZ68" s="127"/>
      <c r="AGA68" s="127"/>
      <c r="AGB68" s="127"/>
      <c r="AGC68" s="127"/>
      <c r="AGD68" s="127"/>
      <c r="AGE68" s="127"/>
      <c r="AGF68" s="127"/>
      <c r="AGG68" s="127"/>
      <c r="AGH68" s="127"/>
      <c r="AGI68" s="127"/>
      <c r="AGJ68" s="127"/>
      <c r="AGK68" s="127"/>
      <c r="AGL68" s="127"/>
      <c r="AGM68" s="127"/>
      <c r="AGN68" s="127"/>
      <c r="AGO68" s="127"/>
      <c r="AGP68" s="127"/>
      <c r="AGQ68" s="127"/>
      <c r="AGR68" s="127"/>
      <c r="AGS68" s="127"/>
      <c r="AGT68" s="127"/>
      <c r="AGU68" s="127"/>
      <c r="AGV68" s="127"/>
      <c r="AGW68" s="127"/>
      <c r="AGX68" s="127"/>
      <c r="AGY68" s="127"/>
      <c r="AGZ68" s="127"/>
      <c r="AHA68" s="127"/>
      <c r="AHB68" s="127"/>
      <c r="AHC68" s="127"/>
      <c r="AHD68" s="127"/>
      <c r="AHE68" s="127"/>
      <c r="AHF68" s="127"/>
      <c r="AHG68" s="127"/>
      <c r="AHH68" s="127"/>
      <c r="AHI68" s="127"/>
      <c r="AHJ68" s="127"/>
      <c r="AHK68" s="127"/>
      <c r="AHL68" s="127"/>
      <c r="AHM68" s="127"/>
      <c r="AHN68" s="127"/>
      <c r="AHO68" s="127"/>
      <c r="AHP68" s="127"/>
      <c r="AHQ68" s="127"/>
      <c r="AHR68" s="127"/>
      <c r="AHS68" s="127"/>
      <c r="AHT68" s="127"/>
      <c r="AHU68" s="127"/>
      <c r="AHV68" s="127"/>
      <c r="AHW68" s="127"/>
      <c r="AHX68" s="127"/>
      <c r="AHY68" s="127"/>
      <c r="AHZ68" s="127"/>
      <c r="AIA68" s="127"/>
      <c r="AIB68" s="127"/>
      <c r="AIC68" s="127"/>
      <c r="AID68" s="127"/>
      <c r="AIE68" s="127"/>
      <c r="AIF68" s="127"/>
      <c r="AIG68" s="127"/>
      <c r="AIH68" s="127"/>
      <c r="AII68" s="127"/>
      <c r="AIJ68" s="127"/>
      <c r="AIK68" s="127"/>
      <c r="AIL68" s="127"/>
      <c r="AIM68" s="127"/>
      <c r="AIN68" s="127"/>
      <c r="AIO68" s="127"/>
      <c r="AIP68" s="127"/>
      <c r="AIQ68" s="127"/>
      <c r="AIR68" s="127"/>
      <c r="AIS68" s="127"/>
      <c r="AIT68" s="127"/>
      <c r="AIU68" s="127"/>
      <c r="AIV68" s="127"/>
      <c r="AIW68" s="127"/>
      <c r="AIX68" s="127"/>
      <c r="AIY68" s="127"/>
      <c r="AIZ68" s="127"/>
      <c r="AJA68" s="127"/>
      <c r="AJB68" s="127"/>
      <c r="AJC68" s="127"/>
      <c r="AJD68" s="127"/>
      <c r="AJE68" s="127"/>
      <c r="AJF68" s="127"/>
      <c r="AJG68" s="127"/>
      <c r="AJH68" s="127"/>
      <c r="AJI68" s="127"/>
      <c r="AJJ68" s="127"/>
      <c r="AJK68" s="127"/>
      <c r="AJL68" s="127"/>
      <c r="AJM68" s="127"/>
      <c r="AJN68" s="127"/>
      <c r="AJO68" s="127"/>
      <c r="AJP68" s="127"/>
      <c r="AJQ68" s="127"/>
      <c r="AJR68" s="127"/>
      <c r="AJS68" s="127"/>
      <c r="AJT68" s="127"/>
      <c r="AJU68" s="127"/>
      <c r="AJV68" s="127"/>
      <c r="AJW68" s="127"/>
      <c r="AJX68" s="127"/>
      <c r="AJY68" s="127"/>
      <c r="AJZ68" s="127"/>
      <c r="AKA68" s="127"/>
      <c r="AKB68" s="127"/>
      <c r="AKC68" s="127"/>
      <c r="AKD68" s="127"/>
      <c r="AKE68" s="127"/>
      <c r="AKF68" s="127"/>
      <c r="AKG68" s="127"/>
      <c r="AKH68" s="127"/>
      <c r="AKI68" s="127"/>
      <c r="AKJ68" s="127"/>
      <c r="AKK68" s="127"/>
      <c r="AKL68" s="127"/>
      <c r="AKM68" s="127"/>
      <c r="AKN68" s="127"/>
      <c r="AKO68" s="127"/>
      <c r="AKP68" s="127"/>
      <c r="AKQ68" s="127"/>
      <c r="AKR68" s="127"/>
      <c r="AKS68" s="127"/>
      <c r="AKT68" s="127"/>
      <c r="AKU68" s="127"/>
      <c r="AKV68" s="127"/>
      <c r="AKW68" s="127"/>
      <c r="AKX68" s="127"/>
      <c r="AKY68" s="127"/>
      <c r="AKZ68" s="127"/>
      <c r="ALA68" s="127"/>
      <c r="ALB68" s="127"/>
      <c r="ALC68" s="127"/>
      <c r="ALD68" s="127"/>
      <c r="ALE68" s="127"/>
      <c r="ALF68" s="127"/>
      <c r="ALG68" s="127"/>
      <c r="ALH68" s="127"/>
      <c r="ALI68" s="127"/>
      <c r="ALJ68" s="127"/>
      <c r="ALK68" s="127"/>
      <c r="ALL68" s="127"/>
      <c r="ALM68" s="127"/>
      <c r="ALN68" s="127"/>
      <c r="ALO68" s="127"/>
      <c r="ALP68" s="127"/>
      <c r="ALQ68" s="127"/>
      <c r="ALR68" s="127"/>
      <c r="ALS68" s="127"/>
      <c r="ALT68" s="127"/>
      <c r="ALU68" s="127"/>
      <c r="ALV68" s="127"/>
      <c r="ALW68" s="127"/>
      <c r="ALX68" s="127"/>
      <c r="ALY68" s="127"/>
      <c r="ALZ68" s="127"/>
      <c r="AMA68" s="127"/>
      <c r="AMB68" s="127"/>
      <c r="AMC68" s="127"/>
      <c r="AMD68" s="127"/>
      <c r="AME68" s="127"/>
      <c r="AMF68" s="127"/>
      <c r="AMG68" s="127"/>
      <c r="AMH68" s="127"/>
      <c r="AMI68" s="127"/>
      <c r="AMJ68" s="127"/>
      <c r="AMK68" s="127"/>
      <c r="AML68" s="127"/>
      <c r="AMM68" s="127"/>
      <c r="AMN68" s="127"/>
      <c r="AMO68" s="127"/>
      <c r="AMP68" s="127"/>
      <c r="AMQ68" s="127"/>
      <c r="AMR68" s="127"/>
      <c r="AMS68" s="127"/>
      <c r="AMT68" s="127"/>
      <c r="AMU68" s="127"/>
      <c r="AMV68" s="127"/>
      <c r="AMW68" s="127"/>
      <c r="AMX68" s="127"/>
      <c r="AMY68" s="127"/>
      <c r="AMZ68" s="127"/>
      <c r="ANA68" s="127"/>
      <c r="ANB68" s="127"/>
      <c r="ANC68" s="127"/>
      <c r="AND68" s="127"/>
      <c r="ANE68" s="127"/>
      <c r="ANF68" s="127"/>
      <c r="ANG68" s="127"/>
      <c r="ANH68" s="127"/>
      <c r="ANI68" s="127"/>
      <c r="ANJ68" s="127"/>
      <c r="ANK68" s="127"/>
      <c r="ANL68" s="127"/>
      <c r="ANM68" s="127"/>
      <c r="ANN68" s="127"/>
      <c r="ANO68" s="127"/>
      <c r="ANP68" s="127"/>
      <c r="ANQ68" s="127"/>
      <c r="ANR68" s="127"/>
      <c r="ANS68" s="127"/>
      <c r="ANT68" s="127"/>
      <c r="ANU68" s="127"/>
      <c r="ANV68" s="127"/>
      <c r="ANW68" s="127"/>
      <c r="ANX68" s="127"/>
      <c r="ANY68" s="127"/>
      <c r="ANZ68" s="127"/>
      <c r="AOA68" s="127"/>
      <c r="AOB68" s="127"/>
      <c r="AOC68" s="127"/>
      <c r="AOD68" s="127"/>
      <c r="AOE68" s="127"/>
      <c r="AOF68" s="127"/>
      <c r="AOG68" s="127"/>
      <c r="AOH68" s="127"/>
      <c r="AOI68" s="127"/>
      <c r="AOJ68" s="127"/>
      <c r="AOK68" s="127"/>
      <c r="AOL68" s="127"/>
      <c r="AOM68" s="127"/>
      <c r="AON68" s="127"/>
      <c r="AOO68" s="127"/>
      <c r="AOP68" s="127"/>
      <c r="AOQ68" s="127"/>
      <c r="AOR68" s="127"/>
      <c r="AOS68" s="127"/>
      <c r="AOT68" s="127"/>
      <c r="AOU68" s="127"/>
      <c r="AOV68" s="127"/>
      <c r="AOW68" s="127"/>
      <c r="AOX68" s="127"/>
      <c r="AOY68" s="127"/>
      <c r="AOZ68" s="127"/>
      <c r="APA68" s="127"/>
      <c r="APB68" s="127"/>
      <c r="APC68" s="127"/>
      <c r="APD68" s="127"/>
      <c r="APE68" s="127"/>
      <c r="APF68" s="127"/>
      <c r="APG68" s="127"/>
      <c r="APH68" s="127"/>
      <c r="API68" s="127"/>
      <c r="APJ68" s="127"/>
      <c r="APK68" s="127"/>
      <c r="APL68" s="127"/>
      <c r="APM68" s="127"/>
      <c r="APN68" s="127"/>
      <c r="APO68" s="127"/>
      <c r="APP68" s="127"/>
      <c r="APQ68" s="127"/>
      <c r="APR68" s="127"/>
      <c r="APS68" s="127"/>
      <c r="APT68" s="127"/>
      <c r="APU68" s="127"/>
      <c r="APV68" s="127"/>
      <c r="APW68" s="127"/>
      <c r="APX68" s="127"/>
      <c r="APY68" s="127"/>
      <c r="APZ68" s="127"/>
      <c r="AQA68" s="127"/>
      <c r="AQB68" s="127"/>
      <c r="AQC68" s="127"/>
      <c r="AQD68" s="127"/>
      <c r="AQE68" s="127"/>
      <c r="AQF68" s="127"/>
      <c r="AQG68" s="127"/>
      <c r="AQH68" s="127"/>
      <c r="AQI68" s="127"/>
      <c r="AQJ68" s="127"/>
      <c r="AQK68" s="127"/>
      <c r="AQL68" s="127"/>
      <c r="AQM68" s="127"/>
      <c r="AQN68" s="127"/>
      <c r="AQO68" s="127"/>
      <c r="AQP68" s="127"/>
      <c r="AQQ68" s="127"/>
      <c r="AQR68" s="127"/>
      <c r="AQS68" s="127"/>
      <c r="AQT68" s="127"/>
      <c r="AQU68" s="127"/>
      <c r="AQV68" s="127"/>
      <c r="AQW68" s="127"/>
      <c r="AQX68" s="127"/>
      <c r="AQY68" s="127"/>
      <c r="AQZ68" s="127"/>
      <c r="ARA68" s="127"/>
      <c r="ARB68" s="127"/>
      <c r="ARC68" s="127"/>
      <c r="ARD68" s="127"/>
      <c r="ARE68" s="127"/>
      <c r="ARF68" s="127"/>
      <c r="ARG68" s="127"/>
      <c r="ARH68" s="127"/>
      <c r="ARI68" s="127"/>
      <c r="ARJ68" s="127"/>
      <c r="ARK68" s="127"/>
      <c r="ARL68" s="127"/>
      <c r="ARM68" s="127"/>
      <c r="ARN68" s="127"/>
      <c r="ARO68" s="127"/>
      <c r="ARP68" s="127"/>
      <c r="ARQ68" s="127"/>
      <c r="ARR68" s="127"/>
      <c r="ARS68" s="127"/>
      <c r="ART68" s="127"/>
      <c r="ARU68" s="127"/>
      <c r="ARV68" s="127"/>
      <c r="ARW68" s="127"/>
      <c r="ARX68" s="127"/>
      <c r="ARY68" s="127"/>
      <c r="ARZ68" s="127"/>
      <c r="ASA68" s="127"/>
      <c r="ASB68" s="127"/>
      <c r="ASC68" s="127"/>
      <c r="ASD68" s="127"/>
      <c r="ASE68" s="127"/>
      <c r="ASF68" s="127"/>
      <c r="ASG68" s="127"/>
      <c r="ASH68" s="127"/>
      <c r="ASI68" s="127"/>
      <c r="ASJ68" s="127"/>
      <c r="ASK68" s="127"/>
      <c r="ASL68" s="127"/>
      <c r="ASM68" s="127"/>
      <c r="ASN68" s="127"/>
      <c r="ASO68" s="127"/>
      <c r="ASP68" s="127"/>
      <c r="ASQ68" s="127"/>
      <c r="ASR68" s="127"/>
      <c r="ASS68" s="127"/>
      <c r="AST68" s="127"/>
      <c r="ASU68" s="127"/>
      <c r="ASV68" s="127"/>
      <c r="ASW68" s="127"/>
      <c r="ASX68" s="127"/>
      <c r="ASY68" s="127"/>
      <c r="ASZ68" s="127"/>
      <c r="ATA68" s="127"/>
      <c r="ATB68" s="127"/>
      <c r="ATC68" s="127"/>
      <c r="ATD68" s="127"/>
      <c r="ATE68" s="127"/>
      <c r="ATF68" s="127"/>
      <c r="ATG68" s="127"/>
      <c r="ATH68" s="127"/>
      <c r="ATI68" s="127"/>
      <c r="ATJ68" s="127"/>
      <c r="ATK68" s="127"/>
      <c r="ATL68" s="127"/>
      <c r="ATM68" s="127"/>
      <c r="ATN68" s="127"/>
      <c r="ATO68" s="127"/>
      <c r="ATP68" s="127"/>
      <c r="ATQ68" s="127"/>
      <c r="ATR68" s="127"/>
      <c r="ATS68" s="127"/>
      <c r="ATT68" s="127"/>
      <c r="ATU68" s="127"/>
      <c r="ATV68" s="127"/>
      <c r="ATW68" s="127"/>
      <c r="ATX68" s="127"/>
      <c r="ATY68" s="127"/>
      <c r="ATZ68" s="127"/>
      <c r="AUA68" s="127"/>
      <c r="AUB68" s="127"/>
      <c r="AUC68" s="127"/>
      <c r="AUD68" s="127"/>
      <c r="AUE68" s="127"/>
      <c r="AUF68" s="127"/>
      <c r="AUG68" s="127"/>
      <c r="AUH68" s="127"/>
      <c r="AUI68" s="127"/>
      <c r="AUJ68" s="127"/>
      <c r="AUK68" s="127"/>
      <c r="AUL68" s="127"/>
      <c r="AUM68" s="127"/>
      <c r="AUN68" s="127"/>
      <c r="AUO68" s="127"/>
      <c r="AUP68" s="127"/>
      <c r="AUQ68" s="127"/>
      <c r="AUR68" s="127"/>
      <c r="AUS68" s="127"/>
      <c r="AUT68" s="127"/>
      <c r="AUU68" s="127"/>
      <c r="AUV68" s="127"/>
      <c r="AUW68" s="127"/>
      <c r="AUX68" s="127"/>
      <c r="AUY68" s="127"/>
      <c r="AUZ68" s="127"/>
      <c r="AVA68" s="127"/>
      <c r="AVB68" s="127"/>
      <c r="AVC68" s="127"/>
      <c r="AVD68" s="127"/>
      <c r="AVE68" s="127"/>
      <c r="AVF68" s="127"/>
      <c r="AVG68" s="127"/>
      <c r="AVH68" s="127"/>
      <c r="AVI68" s="127"/>
      <c r="AVJ68" s="127"/>
      <c r="AVK68" s="127"/>
      <c r="AVL68" s="127"/>
      <c r="AVM68" s="127"/>
      <c r="AVN68" s="127"/>
      <c r="AVO68" s="127"/>
      <c r="AVP68" s="127"/>
      <c r="AVQ68" s="127"/>
      <c r="AVR68" s="127"/>
      <c r="AVS68" s="127"/>
      <c r="AVT68" s="127"/>
      <c r="AVU68" s="127"/>
      <c r="AVV68" s="127"/>
      <c r="AVW68" s="127"/>
      <c r="AVX68" s="127"/>
      <c r="AVY68" s="127"/>
      <c r="AVZ68" s="127"/>
      <c r="AWA68" s="127"/>
      <c r="AWB68" s="127"/>
      <c r="AWC68" s="127"/>
      <c r="AWD68" s="127"/>
      <c r="AWE68" s="127"/>
      <c r="AWF68" s="127"/>
      <c r="AWG68" s="127"/>
      <c r="AWH68" s="127"/>
      <c r="AWI68" s="127"/>
      <c r="AWJ68" s="127"/>
      <c r="AWK68" s="127"/>
      <c r="AWL68" s="127"/>
      <c r="AWM68" s="127"/>
      <c r="AWN68" s="127"/>
      <c r="AWO68" s="127"/>
      <c r="AWP68" s="127"/>
      <c r="AWQ68" s="127"/>
      <c r="AWR68" s="127"/>
      <c r="AWS68" s="127"/>
      <c r="AWT68" s="127"/>
      <c r="AWU68" s="127"/>
      <c r="AWV68" s="127"/>
      <c r="AWW68" s="127"/>
      <c r="AWX68" s="127"/>
      <c r="AWY68" s="127"/>
      <c r="AWZ68" s="127"/>
      <c r="AXA68" s="127"/>
      <c r="AXB68" s="127"/>
      <c r="AXC68" s="127"/>
      <c r="AXD68" s="127"/>
      <c r="AXE68" s="127"/>
      <c r="AXF68" s="127"/>
      <c r="AXG68" s="127"/>
      <c r="AXH68" s="127"/>
      <c r="AXI68" s="127"/>
      <c r="AXJ68" s="127"/>
      <c r="AXK68" s="127"/>
      <c r="AXL68" s="127"/>
      <c r="AXM68" s="127"/>
      <c r="AXN68" s="127"/>
      <c r="AXO68" s="127"/>
      <c r="AXP68" s="127"/>
      <c r="AXQ68" s="127"/>
      <c r="AXR68" s="127"/>
      <c r="AXS68" s="127"/>
      <c r="AXT68" s="127"/>
      <c r="AXU68" s="127"/>
      <c r="AXV68" s="127"/>
      <c r="AXW68" s="127"/>
      <c r="AXX68" s="127"/>
      <c r="AXY68" s="127"/>
      <c r="AXZ68" s="127"/>
      <c r="AYA68" s="127"/>
      <c r="AYB68" s="127"/>
      <c r="AYC68" s="127"/>
      <c r="AYD68" s="127"/>
      <c r="AYE68" s="127"/>
      <c r="AYF68" s="127"/>
      <c r="AYG68" s="127"/>
      <c r="AYH68" s="127"/>
      <c r="AYI68" s="127"/>
      <c r="AYJ68" s="127"/>
      <c r="AYK68" s="127"/>
      <c r="AYL68" s="127"/>
      <c r="AYM68" s="127"/>
      <c r="AYN68" s="127"/>
      <c r="AYO68" s="127"/>
      <c r="AYP68" s="127"/>
      <c r="AYQ68" s="127"/>
      <c r="AYR68" s="127"/>
      <c r="AYS68" s="127"/>
      <c r="AYT68" s="127"/>
      <c r="AYU68" s="127"/>
      <c r="AYV68" s="127"/>
      <c r="AYW68" s="127"/>
      <c r="AYX68" s="127"/>
      <c r="AYY68" s="127"/>
      <c r="AYZ68" s="127"/>
      <c r="AZA68" s="127"/>
      <c r="AZB68" s="127"/>
      <c r="AZC68" s="127"/>
      <c r="AZD68" s="127"/>
      <c r="AZE68" s="127"/>
      <c r="AZF68" s="127"/>
      <c r="AZG68" s="127"/>
      <c r="AZH68" s="127"/>
      <c r="AZI68" s="127"/>
      <c r="AZJ68" s="127"/>
      <c r="AZK68" s="127"/>
      <c r="AZL68" s="127"/>
      <c r="AZM68" s="127"/>
      <c r="AZN68" s="127"/>
      <c r="AZO68" s="127"/>
      <c r="AZP68" s="127"/>
      <c r="AZQ68" s="127"/>
      <c r="AZR68" s="127"/>
      <c r="AZS68" s="127"/>
      <c r="AZT68" s="127"/>
      <c r="AZU68" s="127"/>
      <c r="AZV68" s="127"/>
      <c r="AZW68" s="127"/>
      <c r="AZX68" s="127"/>
      <c r="AZY68" s="127"/>
      <c r="AZZ68" s="127"/>
      <c r="BAA68" s="127"/>
      <c r="BAB68" s="127"/>
      <c r="BAC68" s="127"/>
      <c r="BAD68" s="127"/>
      <c r="BAE68" s="127"/>
      <c r="BAF68" s="127"/>
      <c r="BAG68" s="127"/>
      <c r="BAH68" s="127"/>
      <c r="BAI68" s="127"/>
      <c r="BAJ68" s="127"/>
      <c r="BAK68" s="127"/>
      <c r="BAL68" s="127"/>
      <c r="BAM68" s="127"/>
      <c r="BAN68" s="127"/>
      <c r="BAO68" s="127"/>
      <c r="BAP68" s="127"/>
      <c r="BAQ68" s="127"/>
      <c r="BAR68" s="127"/>
      <c r="BAS68" s="127"/>
      <c r="BAT68" s="127"/>
      <c r="BAU68" s="127"/>
      <c r="BAV68" s="127"/>
      <c r="BAW68" s="127"/>
      <c r="BAX68" s="127"/>
      <c r="BAY68" s="127"/>
      <c r="BAZ68" s="127"/>
      <c r="BBA68" s="127"/>
      <c r="BBB68" s="127"/>
      <c r="BBC68" s="127"/>
      <c r="BBD68" s="127"/>
      <c r="BBE68" s="127"/>
      <c r="BBF68" s="127"/>
      <c r="BBG68" s="127"/>
      <c r="BBH68" s="127"/>
      <c r="BBI68" s="127"/>
      <c r="BBJ68" s="127"/>
      <c r="BBK68" s="127"/>
      <c r="BBL68" s="127"/>
      <c r="BBM68" s="127"/>
      <c r="BBN68" s="127"/>
      <c r="BBO68" s="127"/>
      <c r="BBP68" s="127"/>
      <c r="BBQ68" s="127"/>
      <c r="BBR68" s="127"/>
      <c r="BBS68" s="127"/>
      <c r="BBT68" s="127"/>
      <c r="BBU68" s="127"/>
      <c r="BBV68" s="127"/>
      <c r="BBW68" s="127"/>
      <c r="BBX68" s="127"/>
      <c r="BBY68" s="127"/>
      <c r="BBZ68" s="127"/>
      <c r="BCA68" s="127"/>
      <c r="BCB68" s="127"/>
      <c r="BCC68" s="127"/>
      <c r="BCD68" s="127"/>
      <c r="BCE68" s="127"/>
      <c r="BCF68" s="127"/>
      <c r="BCG68" s="127"/>
      <c r="BCH68" s="127"/>
      <c r="BCI68" s="127"/>
      <c r="BCJ68" s="127"/>
      <c r="BCK68" s="127"/>
      <c r="BCL68" s="127"/>
      <c r="BCM68" s="127"/>
      <c r="BCN68" s="127"/>
      <c r="BCO68" s="127"/>
      <c r="BCP68" s="127"/>
      <c r="BCQ68" s="127"/>
      <c r="BCR68" s="127"/>
      <c r="BCS68" s="127"/>
      <c r="BCT68" s="127"/>
      <c r="BCU68" s="127"/>
      <c r="BCV68" s="127"/>
      <c r="BCW68" s="127"/>
      <c r="BCX68" s="127"/>
      <c r="BCY68" s="127"/>
      <c r="BCZ68" s="127"/>
      <c r="BDA68" s="127"/>
      <c r="BDB68" s="127"/>
      <c r="BDC68" s="127"/>
      <c r="BDD68" s="127"/>
      <c r="BDE68" s="127"/>
      <c r="BDF68" s="127"/>
      <c r="BDG68" s="127"/>
      <c r="BDH68" s="127"/>
      <c r="BDI68" s="127"/>
      <c r="BDJ68" s="127"/>
      <c r="BDK68" s="127"/>
      <c r="BDL68" s="127"/>
      <c r="BDM68" s="127"/>
      <c r="BDN68" s="127"/>
      <c r="BDO68" s="127"/>
      <c r="BDP68" s="127"/>
      <c r="BDQ68" s="127"/>
      <c r="BDR68" s="127"/>
      <c r="BDS68" s="127"/>
      <c r="BDT68" s="127"/>
      <c r="BDU68" s="127"/>
      <c r="BDV68" s="127"/>
      <c r="BDW68" s="127"/>
      <c r="BDX68" s="127"/>
      <c r="BDY68" s="127"/>
      <c r="BDZ68" s="127"/>
      <c r="BEA68" s="127"/>
      <c r="BEB68" s="127"/>
      <c r="BEC68" s="127"/>
      <c r="BED68" s="127"/>
      <c r="BEE68" s="127"/>
      <c r="BEF68" s="127"/>
      <c r="BEG68" s="127"/>
      <c r="BEH68" s="127"/>
      <c r="BEI68" s="127"/>
      <c r="BEJ68" s="127"/>
      <c r="BEK68" s="127"/>
      <c r="BEL68" s="127"/>
      <c r="BEM68" s="127"/>
      <c r="BEN68" s="127"/>
      <c r="BEO68" s="127"/>
      <c r="BEP68" s="127"/>
      <c r="BEQ68" s="127"/>
      <c r="BER68" s="127"/>
      <c r="BES68" s="127"/>
      <c r="BET68" s="127"/>
      <c r="BEU68" s="127"/>
      <c r="BEV68" s="127"/>
      <c r="BEW68" s="127"/>
      <c r="BEX68" s="127"/>
      <c r="BEY68" s="127"/>
      <c r="BEZ68" s="127"/>
      <c r="BFA68" s="127"/>
      <c r="BFB68" s="127"/>
      <c r="BFC68" s="127"/>
      <c r="BFD68" s="127"/>
      <c r="BFE68" s="127"/>
      <c r="BFF68" s="127"/>
      <c r="BFG68" s="127"/>
      <c r="BFH68" s="127"/>
      <c r="BFI68" s="127"/>
      <c r="BFJ68" s="127"/>
      <c r="BFK68" s="127"/>
      <c r="BFL68" s="127"/>
      <c r="BFM68" s="127"/>
      <c r="BFN68" s="127"/>
      <c r="BFO68" s="127"/>
      <c r="BFP68" s="127"/>
      <c r="BFQ68" s="127"/>
      <c r="BFR68" s="127"/>
      <c r="BFS68" s="127"/>
      <c r="BFT68" s="127"/>
      <c r="BFU68" s="127"/>
      <c r="BFV68" s="127"/>
      <c r="BFW68" s="127"/>
      <c r="BFX68" s="127"/>
      <c r="BFY68" s="127"/>
      <c r="BFZ68" s="127"/>
      <c r="BGA68" s="127"/>
      <c r="BGB68" s="127"/>
      <c r="BGC68" s="127"/>
      <c r="BGD68" s="127"/>
      <c r="BGE68" s="127"/>
      <c r="BGF68" s="127"/>
      <c r="BGG68" s="127"/>
      <c r="BGH68" s="127"/>
      <c r="BGI68" s="127"/>
      <c r="BGJ68" s="127"/>
      <c r="BGK68" s="127"/>
      <c r="BGL68" s="127"/>
      <c r="BGM68" s="127"/>
      <c r="BGN68" s="127"/>
      <c r="BGO68" s="127"/>
      <c r="BGP68" s="127"/>
      <c r="BGQ68" s="127"/>
      <c r="BGR68" s="127"/>
      <c r="BGS68" s="127"/>
      <c r="BGT68" s="127"/>
      <c r="BGU68" s="127"/>
      <c r="BGV68" s="127"/>
      <c r="BGW68" s="127"/>
      <c r="BGX68" s="127"/>
      <c r="BGY68" s="127"/>
      <c r="BGZ68" s="127"/>
      <c r="BHA68" s="127"/>
      <c r="BHB68" s="127"/>
      <c r="BHC68" s="127"/>
      <c r="BHD68" s="127"/>
      <c r="BHE68" s="127"/>
      <c r="BHF68" s="127"/>
      <c r="BHG68" s="127"/>
      <c r="BHH68" s="127"/>
      <c r="BHI68" s="127"/>
      <c r="BHJ68" s="127"/>
      <c r="BHK68" s="127"/>
      <c r="BHL68" s="127"/>
      <c r="BHM68" s="127"/>
      <c r="BHN68" s="127"/>
      <c r="BHO68" s="127"/>
      <c r="BHP68" s="127"/>
      <c r="BHQ68" s="127"/>
      <c r="BHR68" s="127"/>
      <c r="BHS68" s="127"/>
      <c r="BHT68" s="127"/>
      <c r="BHU68" s="127"/>
      <c r="BHV68" s="127"/>
      <c r="BHW68" s="127"/>
      <c r="BHX68" s="127"/>
      <c r="BHY68" s="127"/>
      <c r="BHZ68" s="127"/>
      <c r="BIA68" s="127"/>
      <c r="BIB68" s="127"/>
      <c r="BIC68" s="127"/>
      <c r="BID68" s="127"/>
      <c r="BIE68" s="127"/>
      <c r="BIF68" s="127"/>
      <c r="BIG68" s="127"/>
      <c r="BIH68" s="127"/>
      <c r="BII68" s="127"/>
      <c r="BIJ68" s="127"/>
      <c r="BIK68" s="127"/>
      <c r="BIL68" s="127"/>
      <c r="BIM68" s="127"/>
      <c r="BIN68" s="127"/>
      <c r="BIO68" s="127"/>
      <c r="BIP68" s="127"/>
      <c r="BIQ68" s="127"/>
      <c r="BIR68" s="127"/>
      <c r="BIS68" s="127"/>
      <c r="BIT68" s="127"/>
      <c r="BIU68" s="127"/>
      <c r="BIV68" s="127"/>
      <c r="BIW68" s="127"/>
      <c r="BIX68" s="127"/>
      <c r="BIY68" s="127"/>
      <c r="BIZ68" s="127"/>
      <c r="BJA68" s="127"/>
      <c r="BJB68" s="127"/>
      <c r="BJC68" s="127"/>
      <c r="BJD68" s="127"/>
      <c r="BJE68" s="127"/>
      <c r="BJF68" s="127"/>
      <c r="BJG68" s="127"/>
      <c r="BJH68" s="127"/>
      <c r="BJI68" s="127"/>
      <c r="BJJ68" s="127"/>
      <c r="BJK68" s="127"/>
      <c r="BJL68" s="127"/>
      <c r="BJM68" s="127"/>
      <c r="BJN68" s="127"/>
      <c r="BJO68" s="127"/>
      <c r="BJP68" s="127"/>
      <c r="BJQ68" s="127"/>
      <c r="BJR68" s="127"/>
      <c r="BJS68" s="127"/>
      <c r="BJT68" s="127"/>
      <c r="BJU68" s="127"/>
      <c r="BJV68" s="127"/>
      <c r="BJW68" s="127"/>
      <c r="BJX68" s="127"/>
      <c r="BJY68" s="127"/>
      <c r="BJZ68" s="127"/>
      <c r="BKA68" s="127"/>
      <c r="BKB68" s="127"/>
      <c r="BKC68" s="127"/>
      <c r="BKD68" s="127"/>
      <c r="BKE68" s="127"/>
      <c r="BKF68" s="127"/>
      <c r="BKG68" s="127"/>
      <c r="BKH68" s="127"/>
      <c r="BKI68" s="127"/>
      <c r="BKJ68" s="127"/>
      <c r="BKK68" s="127"/>
      <c r="BKL68" s="127"/>
      <c r="BKM68" s="127"/>
      <c r="BKN68" s="127"/>
      <c r="BKO68" s="127"/>
      <c r="BKP68" s="127"/>
      <c r="BKQ68" s="127"/>
      <c r="BKR68" s="127"/>
      <c r="BKS68" s="127"/>
      <c r="BKT68" s="127"/>
      <c r="BKU68" s="127"/>
      <c r="BKV68" s="127"/>
      <c r="BKW68" s="127"/>
      <c r="BKX68" s="127"/>
      <c r="BKY68" s="127"/>
      <c r="BKZ68" s="127"/>
      <c r="BLA68" s="127"/>
      <c r="BLB68" s="127"/>
      <c r="BLC68" s="127"/>
      <c r="BLD68" s="127"/>
      <c r="BLE68" s="127"/>
      <c r="BLF68" s="127"/>
      <c r="BLG68" s="127"/>
      <c r="BLH68" s="127"/>
      <c r="BLI68" s="127"/>
      <c r="BLJ68" s="127"/>
      <c r="BLK68" s="127"/>
      <c r="BLL68" s="127"/>
      <c r="BLM68" s="127"/>
      <c r="BLN68" s="127"/>
      <c r="BLO68" s="127"/>
      <c r="BLP68" s="127"/>
      <c r="BLQ68" s="127"/>
      <c r="BLR68" s="127"/>
      <c r="BLS68" s="127"/>
      <c r="BLT68" s="127"/>
      <c r="BLU68" s="127"/>
      <c r="BLV68" s="127"/>
      <c r="BLW68" s="127"/>
      <c r="BLX68" s="127"/>
      <c r="BLY68" s="127"/>
      <c r="BLZ68" s="127"/>
      <c r="BMA68" s="127"/>
      <c r="BMB68" s="127"/>
      <c r="BMC68" s="127"/>
      <c r="BMD68" s="127"/>
      <c r="BME68" s="127"/>
      <c r="BMF68" s="127"/>
      <c r="BMG68" s="127"/>
      <c r="BMH68" s="127"/>
      <c r="BMI68" s="127"/>
      <c r="BMJ68" s="127"/>
      <c r="BMK68" s="127"/>
      <c r="BML68" s="127"/>
      <c r="BMM68" s="127"/>
      <c r="BMN68" s="127"/>
      <c r="BMO68" s="127"/>
      <c r="BMP68" s="127"/>
      <c r="BMQ68" s="127"/>
      <c r="BMR68" s="127"/>
      <c r="BMS68" s="127"/>
      <c r="BMT68" s="127"/>
      <c r="BMU68" s="127"/>
      <c r="BMV68" s="127"/>
      <c r="BMW68" s="127"/>
      <c r="BMX68" s="127"/>
      <c r="BMY68" s="127"/>
      <c r="BMZ68" s="127"/>
      <c r="BNA68" s="127"/>
      <c r="BNB68" s="127"/>
      <c r="BNC68" s="127"/>
      <c r="BND68" s="127"/>
      <c r="BNE68" s="127"/>
      <c r="BNF68" s="127"/>
      <c r="BNG68" s="127"/>
      <c r="BNH68" s="127"/>
      <c r="BNI68" s="127"/>
      <c r="BNJ68" s="127"/>
      <c r="BNK68" s="127"/>
      <c r="BNL68" s="127"/>
      <c r="BNM68" s="127"/>
      <c r="BNN68" s="127"/>
      <c r="BNO68" s="127"/>
      <c r="BNP68" s="127"/>
      <c r="BNQ68" s="127"/>
      <c r="BNR68" s="127"/>
      <c r="BNS68" s="127"/>
      <c r="BNT68" s="127"/>
      <c r="BNU68" s="127"/>
      <c r="BNV68" s="127"/>
      <c r="BNW68" s="127"/>
      <c r="BNX68" s="127"/>
      <c r="BNY68" s="127"/>
      <c r="BNZ68" s="127"/>
      <c r="BOA68" s="127"/>
      <c r="BOB68" s="127"/>
      <c r="BOC68" s="127"/>
      <c r="BOD68" s="127"/>
      <c r="BOE68" s="127"/>
      <c r="BOF68" s="127"/>
      <c r="BOG68" s="127"/>
      <c r="BOH68" s="127"/>
      <c r="BOI68" s="127"/>
      <c r="BOJ68" s="127"/>
      <c r="BOK68" s="127"/>
      <c r="BOL68" s="127"/>
      <c r="BOM68" s="127"/>
      <c r="BON68" s="127"/>
      <c r="BOO68" s="127"/>
      <c r="BOP68" s="127"/>
      <c r="BOQ68" s="127"/>
      <c r="BOR68" s="127"/>
      <c r="BOS68" s="127"/>
      <c r="BOT68" s="127"/>
      <c r="BOU68" s="127"/>
      <c r="BOV68" s="127"/>
      <c r="BOW68" s="127"/>
      <c r="BOX68" s="127"/>
      <c r="BOY68" s="127"/>
      <c r="BOZ68" s="127"/>
      <c r="BPA68" s="127"/>
      <c r="BPB68" s="127"/>
      <c r="BPC68" s="127"/>
      <c r="BPD68" s="127"/>
      <c r="BPE68" s="127"/>
      <c r="BPF68" s="127"/>
      <c r="BPG68" s="127"/>
      <c r="BPH68" s="127"/>
      <c r="BPI68" s="127"/>
      <c r="BPJ68" s="127"/>
      <c r="BPK68" s="127"/>
      <c r="BPL68" s="127"/>
      <c r="BPM68" s="127"/>
      <c r="BPN68" s="127"/>
      <c r="BPO68" s="127"/>
      <c r="BPP68" s="127"/>
      <c r="BPQ68" s="127"/>
      <c r="BPR68" s="127"/>
      <c r="BPS68" s="127"/>
      <c r="BPT68" s="127"/>
      <c r="BPU68" s="127"/>
      <c r="BPV68" s="127"/>
      <c r="BPW68" s="127"/>
      <c r="BPX68" s="127"/>
      <c r="BPY68" s="127"/>
      <c r="BPZ68" s="127"/>
      <c r="BQA68" s="127"/>
      <c r="BQB68" s="127"/>
      <c r="BQC68" s="127"/>
      <c r="BQD68" s="127"/>
      <c r="BQE68" s="127"/>
      <c r="BQF68" s="127"/>
      <c r="BQG68" s="127"/>
      <c r="BQH68" s="127"/>
      <c r="BQI68" s="127"/>
      <c r="BQJ68" s="127"/>
      <c r="BQK68" s="127"/>
      <c r="BQL68" s="127"/>
      <c r="BQM68" s="127"/>
      <c r="BQN68" s="127"/>
      <c r="BQO68" s="127"/>
      <c r="BQP68" s="127"/>
      <c r="BQQ68" s="127"/>
      <c r="BQR68" s="127"/>
      <c r="BQS68" s="127"/>
      <c r="BQT68" s="127"/>
      <c r="BQU68" s="127"/>
      <c r="BQV68" s="127"/>
      <c r="BQW68" s="127"/>
      <c r="BQX68" s="127"/>
      <c r="BQY68" s="127"/>
      <c r="BQZ68" s="127"/>
      <c r="BRA68" s="127"/>
      <c r="BRB68" s="127"/>
      <c r="BRC68" s="127"/>
      <c r="BRD68" s="127"/>
      <c r="BRE68" s="127"/>
      <c r="BRF68" s="127"/>
      <c r="BRG68" s="127"/>
      <c r="BRH68" s="127"/>
      <c r="BRI68" s="127"/>
      <c r="BRJ68" s="127"/>
      <c r="BRK68" s="127"/>
      <c r="BRL68" s="127"/>
      <c r="BRM68" s="127"/>
      <c r="BRN68" s="127"/>
      <c r="BRO68" s="127"/>
      <c r="BRP68" s="127"/>
      <c r="BRQ68" s="127"/>
      <c r="BRR68" s="127"/>
      <c r="BRS68" s="127"/>
      <c r="BRT68" s="127"/>
      <c r="BRU68" s="127"/>
      <c r="BRV68" s="127"/>
      <c r="BRW68" s="127"/>
      <c r="BRX68" s="127"/>
      <c r="BRY68" s="127"/>
      <c r="BRZ68" s="127"/>
      <c r="BSA68" s="127"/>
      <c r="BSB68" s="127"/>
      <c r="BSC68" s="127"/>
      <c r="BSD68" s="127"/>
      <c r="BSE68" s="127"/>
      <c r="BSF68" s="127"/>
      <c r="BSG68" s="127"/>
      <c r="BSH68" s="127"/>
      <c r="BSI68" s="127"/>
      <c r="BSJ68" s="127"/>
      <c r="BSK68" s="127"/>
      <c r="BSL68" s="127"/>
      <c r="BSM68" s="127"/>
      <c r="BSN68" s="127"/>
      <c r="BSO68" s="127"/>
      <c r="BSP68" s="127"/>
      <c r="BSQ68" s="127"/>
      <c r="BSR68" s="127"/>
      <c r="BSS68" s="127"/>
      <c r="BST68" s="127"/>
      <c r="BSU68" s="127"/>
      <c r="BSV68" s="127"/>
      <c r="BSW68" s="127"/>
      <c r="BSX68" s="127"/>
      <c r="BSY68" s="127"/>
      <c r="BSZ68" s="127"/>
      <c r="BTA68" s="127"/>
      <c r="BTB68" s="127"/>
      <c r="BTC68" s="127"/>
      <c r="BTD68" s="127"/>
      <c r="BTE68" s="127"/>
      <c r="BTF68" s="127"/>
      <c r="BTG68" s="127"/>
      <c r="BTH68" s="127"/>
      <c r="BTI68" s="127"/>
      <c r="BTJ68" s="127"/>
      <c r="BTK68" s="127"/>
      <c r="BTL68" s="127"/>
      <c r="BTM68" s="127"/>
      <c r="BTN68" s="127"/>
      <c r="BTO68" s="127"/>
      <c r="BTP68" s="127"/>
      <c r="BTQ68" s="127"/>
      <c r="BTR68" s="127"/>
      <c r="BTS68" s="127"/>
      <c r="BTT68" s="127"/>
      <c r="BTU68" s="127"/>
      <c r="BTV68" s="127"/>
      <c r="BTW68" s="127"/>
      <c r="BTX68" s="127"/>
      <c r="BTY68" s="127"/>
      <c r="BTZ68" s="127"/>
      <c r="BUA68" s="127"/>
      <c r="BUB68" s="127"/>
      <c r="BUC68" s="127"/>
      <c r="BUD68" s="127"/>
      <c r="BUE68" s="127"/>
      <c r="BUF68" s="127"/>
      <c r="BUG68" s="127"/>
      <c r="BUH68" s="127"/>
      <c r="BUI68" s="127"/>
      <c r="BUJ68" s="127"/>
      <c r="BUK68" s="127"/>
      <c r="BUL68" s="127"/>
      <c r="BUM68" s="127"/>
      <c r="BUN68" s="127"/>
      <c r="BUO68" s="127"/>
      <c r="BUP68" s="127"/>
      <c r="BUQ68" s="127"/>
      <c r="BUR68" s="127"/>
      <c r="BUS68" s="127"/>
      <c r="BUT68" s="127"/>
      <c r="BUU68" s="127"/>
      <c r="BUV68" s="127"/>
      <c r="BUW68" s="127"/>
      <c r="BUX68" s="127"/>
      <c r="BUY68" s="127"/>
      <c r="BUZ68" s="127"/>
      <c r="BVA68" s="127"/>
      <c r="BVB68" s="127"/>
      <c r="BVC68" s="127"/>
      <c r="BVD68" s="127"/>
      <c r="BVE68" s="127"/>
      <c r="BVF68" s="127"/>
      <c r="BVG68" s="127"/>
      <c r="BVH68" s="127"/>
      <c r="BVI68" s="127"/>
      <c r="BVJ68" s="127"/>
      <c r="BVK68" s="127"/>
      <c r="BVL68" s="127"/>
      <c r="BVM68" s="127"/>
      <c r="BVN68" s="127"/>
      <c r="BVO68" s="127"/>
      <c r="BVP68" s="127"/>
      <c r="BVQ68" s="127"/>
      <c r="BVR68" s="127"/>
      <c r="BVS68" s="127"/>
      <c r="BVT68" s="127"/>
      <c r="BVU68" s="127"/>
      <c r="BVV68" s="127"/>
      <c r="BVW68" s="127"/>
      <c r="BVX68" s="127"/>
      <c r="BVY68" s="127"/>
      <c r="BVZ68" s="127"/>
      <c r="BWA68" s="127"/>
      <c r="BWB68" s="127"/>
      <c r="BWC68" s="127"/>
      <c r="BWD68" s="127"/>
      <c r="BWE68" s="127"/>
      <c r="BWF68" s="127"/>
      <c r="BWG68" s="127"/>
      <c r="BWH68" s="127"/>
      <c r="BWI68" s="127"/>
      <c r="BWJ68" s="127"/>
      <c r="BWK68" s="127"/>
      <c r="BWL68" s="127"/>
      <c r="BWM68" s="127"/>
      <c r="BWN68" s="127"/>
      <c r="BWO68" s="127"/>
      <c r="BWP68" s="127"/>
      <c r="BWQ68" s="127"/>
      <c r="BWR68" s="127"/>
      <c r="BWS68" s="127"/>
      <c r="BWT68" s="127"/>
      <c r="BWU68" s="127"/>
      <c r="BWV68" s="127"/>
      <c r="BWW68" s="127"/>
      <c r="BWX68" s="127"/>
      <c r="BWY68" s="127"/>
      <c r="BWZ68" s="127"/>
      <c r="BXA68" s="127"/>
      <c r="BXB68" s="127"/>
      <c r="BXC68" s="127"/>
      <c r="BXD68" s="127"/>
      <c r="BXE68" s="127"/>
      <c r="BXF68" s="127"/>
      <c r="BXG68" s="127"/>
      <c r="BXH68" s="127"/>
      <c r="BXI68" s="127"/>
      <c r="BXJ68" s="127"/>
      <c r="BXK68" s="127"/>
      <c r="BXL68" s="127"/>
      <c r="BXM68" s="127"/>
      <c r="BXN68" s="127"/>
      <c r="BXO68" s="127"/>
      <c r="BXP68" s="127"/>
      <c r="BXQ68" s="127"/>
      <c r="BXR68" s="127"/>
      <c r="BXS68" s="127"/>
      <c r="BXT68" s="127"/>
      <c r="BXU68" s="127"/>
      <c r="BXV68" s="127"/>
      <c r="BXW68" s="127"/>
      <c r="BXX68" s="127"/>
      <c r="BXY68" s="127"/>
      <c r="BXZ68" s="127"/>
      <c r="BYA68" s="127"/>
      <c r="BYB68" s="127"/>
      <c r="BYC68" s="127"/>
      <c r="BYD68" s="127"/>
      <c r="BYE68" s="127"/>
      <c r="BYF68" s="127"/>
      <c r="BYG68" s="127"/>
      <c r="BYH68" s="127"/>
      <c r="BYI68" s="127"/>
      <c r="BYJ68" s="127"/>
      <c r="BYK68" s="127"/>
      <c r="BYL68" s="127"/>
      <c r="BYM68" s="127"/>
      <c r="BYN68" s="127"/>
      <c r="BYO68" s="127"/>
      <c r="BYP68" s="127"/>
      <c r="BYQ68" s="127"/>
      <c r="BYR68" s="127"/>
      <c r="BYS68" s="127"/>
      <c r="BYT68" s="127"/>
      <c r="BYU68" s="127"/>
      <c r="BYV68" s="127"/>
      <c r="BYW68" s="127"/>
      <c r="BYX68" s="127"/>
      <c r="BYY68" s="127"/>
      <c r="BYZ68" s="127"/>
      <c r="BZA68" s="127"/>
      <c r="BZB68" s="127"/>
      <c r="BZC68" s="127"/>
      <c r="BZD68" s="127"/>
      <c r="BZE68" s="127"/>
      <c r="BZF68" s="127"/>
      <c r="BZG68" s="127"/>
      <c r="BZH68" s="127"/>
      <c r="BZI68" s="127"/>
      <c r="BZJ68" s="127"/>
      <c r="BZK68" s="127"/>
      <c r="BZL68" s="127"/>
      <c r="BZM68" s="127"/>
      <c r="BZN68" s="127"/>
      <c r="BZO68" s="127"/>
      <c r="BZP68" s="127"/>
      <c r="BZQ68" s="127"/>
      <c r="BZR68" s="127"/>
      <c r="BZS68" s="127"/>
      <c r="BZT68" s="127"/>
      <c r="BZU68" s="127"/>
      <c r="BZV68" s="127"/>
      <c r="BZW68" s="127"/>
      <c r="BZX68" s="127"/>
      <c r="BZY68" s="127"/>
      <c r="BZZ68" s="127"/>
      <c r="CAA68" s="127"/>
      <c r="CAB68" s="127"/>
      <c r="CAC68" s="127"/>
      <c r="CAD68" s="127"/>
      <c r="CAE68" s="127"/>
      <c r="CAF68" s="127"/>
      <c r="CAG68" s="127"/>
      <c r="CAH68" s="127"/>
      <c r="CAI68" s="127"/>
      <c r="CAJ68" s="127"/>
      <c r="CAK68" s="127"/>
      <c r="CAL68" s="127"/>
      <c r="CAM68" s="127"/>
      <c r="CAN68" s="127"/>
      <c r="CAO68" s="127"/>
      <c r="CAP68" s="127"/>
      <c r="CAQ68" s="127"/>
      <c r="CAR68" s="127"/>
      <c r="CAS68" s="127"/>
      <c r="CAT68" s="127"/>
      <c r="CAU68" s="127"/>
      <c r="CAV68" s="127"/>
      <c r="CAW68" s="127"/>
      <c r="CAX68" s="127"/>
      <c r="CAY68" s="127"/>
      <c r="CAZ68" s="127"/>
      <c r="CBA68" s="127"/>
      <c r="CBB68" s="127"/>
      <c r="CBC68" s="127"/>
      <c r="CBD68" s="127"/>
      <c r="CBE68" s="127"/>
      <c r="CBF68" s="127"/>
      <c r="CBG68" s="127"/>
      <c r="CBH68" s="127"/>
      <c r="CBI68" s="127"/>
      <c r="CBJ68" s="127"/>
      <c r="CBK68" s="127"/>
      <c r="CBL68" s="127"/>
      <c r="CBM68" s="127"/>
      <c r="CBN68" s="127"/>
      <c r="CBO68" s="127"/>
      <c r="CBP68" s="127"/>
      <c r="CBQ68" s="127"/>
      <c r="CBR68" s="127"/>
      <c r="CBS68" s="127"/>
      <c r="CBT68" s="127"/>
      <c r="CBU68" s="127"/>
      <c r="CBV68" s="127"/>
      <c r="CBW68" s="127"/>
      <c r="CBX68" s="127"/>
      <c r="CBY68" s="127"/>
      <c r="CBZ68" s="127"/>
      <c r="CCA68" s="127"/>
      <c r="CCB68" s="127"/>
      <c r="CCC68" s="127"/>
      <c r="CCD68" s="127"/>
      <c r="CCE68" s="127"/>
      <c r="CCF68" s="127"/>
      <c r="CCG68" s="127"/>
      <c r="CCH68" s="127"/>
      <c r="CCI68" s="127"/>
      <c r="CCJ68" s="127"/>
      <c r="CCK68" s="127"/>
      <c r="CCL68" s="127"/>
      <c r="CCM68" s="127"/>
      <c r="CCN68" s="127"/>
      <c r="CCO68" s="127"/>
      <c r="CCP68" s="127"/>
      <c r="CCQ68" s="127"/>
      <c r="CCR68" s="127"/>
      <c r="CCS68" s="127"/>
      <c r="CCT68" s="127"/>
      <c r="CCU68" s="127"/>
      <c r="CCV68" s="127"/>
      <c r="CCW68" s="127"/>
      <c r="CCX68" s="127"/>
      <c r="CCY68" s="127"/>
      <c r="CCZ68" s="127"/>
      <c r="CDA68" s="127"/>
      <c r="CDB68" s="127"/>
      <c r="CDC68" s="127"/>
      <c r="CDD68" s="127"/>
      <c r="CDE68" s="127"/>
      <c r="CDF68" s="127"/>
      <c r="CDG68" s="127"/>
      <c r="CDH68" s="127"/>
      <c r="CDI68" s="127"/>
      <c r="CDJ68" s="127"/>
      <c r="CDK68" s="127"/>
      <c r="CDL68" s="127"/>
      <c r="CDM68" s="127"/>
      <c r="CDN68" s="127"/>
      <c r="CDO68" s="127"/>
      <c r="CDP68" s="127"/>
      <c r="CDQ68" s="127"/>
      <c r="CDR68" s="127"/>
      <c r="CDS68" s="127"/>
      <c r="CDT68" s="127"/>
      <c r="CDU68" s="127"/>
      <c r="CDV68" s="127"/>
      <c r="CDW68" s="127"/>
      <c r="CDX68" s="127"/>
      <c r="CDY68" s="127"/>
      <c r="CDZ68" s="127"/>
      <c r="CEA68" s="127"/>
      <c r="CEB68" s="127"/>
      <c r="CEC68" s="127"/>
      <c r="CED68" s="127"/>
      <c r="CEE68" s="127"/>
      <c r="CEF68" s="127"/>
      <c r="CEG68" s="127"/>
      <c r="CEH68" s="127"/>
      <c r="CEI68" s="127"/>
      <c r="CEJ68" s="127"/>
      <c r="CEK68" s="127"/>
      <c r="CEL68" s="127"/>
      <c r="CEM68" s="127"/>
      <c r="CEN68" s="127"/>
      <c r="CEO68" s="127"/>
      <c r="CEP68" s="127"/>
      <c r="CEQ68" s="127"/>
      <c r="CER68" s="127"/>
      <c r="CES68" s="127"/>
      <c r="CET68" s="127"/>
      <c r="CEU68" s="127"/>
      <c r="CEV68" s="127"/>
      <c r="CEW68" s="127"/>
      <c r="CEX68" s="127"/>
      <c r="CEY68" s="127"/>
      <c r="CEZ68" s="127"/>
      <c r="CFA68" s="127"/>
      <c r="CFB68" s="127"/>
      <c r="CFC68" s="127"/>
      <c r="CFD68" s="127"/>
      <c r="CFE68" s="127"/>
      <c r="CFF68" s="127"/>
      <c r="CFG68" s="127"/>
      <c r="CFH68" s="127"/>
      <c r="CFI68" s="127"/>
      <c r="CFJ68" s="127"/>
      <c r="CFK68" s="127"/>
      <c r="CFL68" s="127"/>
      <c r="CFM68" s="127"/>
      <c r="CFN68" s="127"/>
      <c r="CFO68" s="127"/>
      <c r="CFP68" s="127"/>
      <c r="CFQ68" s="127"/>
      <c r="CFR68" s="127"/>
      <c r="CFS68" s="127"/>
      <c r="CFT68" s="127"/>
      <c r="CFU68" s="127"/>
      <c r="CFV68" s="127"/>
      <c r="CFW68" s="127"/>
      <c r="CFX68" s="127"/>
      <c r="CFY68" s="127"/>
      <c r="CFZ68" s="127"/>
      <c r="CGA68" s="127"/>
      <c r="CGB68" s="127"/>
      <c r="CGC68" s="127"/>
      <c r="CGD68" s="127"/>
      <c r="CGE68" s="127"/>
      <c r="CGF68" s="127"/>
      <c r="CGG68" s="127"/>
      <c r="CGH68" s="127"/>
      <c r="CGI68" s="127"/>
      <c r="CGJ68" s="127"/>
      <c r="CGK68" s="127"/>
      <c r="CGL68" s="127"/>
      <c r="CGM68" s="127"/>
      <c r="CGN68" s="127"/>
      <c r="CGO68" s="127"/>
      <c r="CGP68" s="127"/>
      <c r="CGQ68" s="127"/>
      <c r="CGR68" s="127"/>
      <c r="CGS68" s="127"/>
      <c r="CGT68" s="127"/>
      <c r="CGU68" s="127"/>
      <c r="CGV68" s="127"/>
      <c r="CGW68" s="127"/>
      <c r="CGX68" s="127"/>
      <c r="CGY68" s="127"/>
      <c r="CGZ68" s="127"/>
      <c r="CHA68" s="127"/>
      <c r="CHB68" s="127"/>
      <c r="CHC68" s="127"/>
      <c r="CHD68" s="127"/>
      <c r="CHE68" s="127"/>
      <c r="CHF68" s="127"/>
      <c r="CHG68" s="127"/>
      <c r="CHH68" s="127"/>
      <c r="CHI68" s="127"/>
      <c r="CHJ68" s="127"/>
      <c r="CHK68" s="127"/>
      <c r="CHL68" s="127"/>
      <c r="CHM68" s="127"/>
      <c r="CHN68" s="127"/>
      <c r="CHO68" s="127"/>
      <c r="CHP68" s="127"/>
      <c r="CHQ68" s="127"/>
      <c r="CHR68" s="127"/>
      <c r="CHS68" s="127"/>
      <c r="CHT68" s="127"/>
      <c r="CHU68" s="127"/>
      <c r="CHV68" s="127"/>
      <c r="CHW68" s="127"/>
      <c r="CHX68" s="127"/>
      <c r="CHY68" s="127"/>
      <c r="CHZ68" s="127"/>
      <c r="CIA68" s="127"/>
      <c r="CIB68" s="127"/>
      <c r="CIC68" s="127"/>
      <c r="CID68" s="127"/>
      <c r="CIE68" s="127"/>
      <c r="CIF68" s="127"/>
      <c r="CIG68" s="127"/>
      <c r="CIH68" s="127"/>
      <c r="CII68" s="127"/>
      <c r="CIJ68" s="127"/>
      <c r="CIK68" s="127"/>
      <c r="CIL68" s="127"/>
      <c r="CIM68" s="127"/>
      <c r="CIN68" s="127"/>
      <c r="CIO68" s="127"/>
      <c r="CIP68" s="127"/>
      <c r="CIQ68" s="127"/>
      <c r="CIR68" s="127"/>
      <c r="CIS68" s="127"/>
      <c r="CIT68" s="127"/>
      <c r="CIU68" s="127"/>
      <c r="CIV68" s="127"/>
      <c r="CIW68" s="127"/>
      <c r="CIX68" s="127"/>
      <c r="CIY68" s="127"/>
      <c r="CIZ68" s="127"/>
      <c r="CJA68" s="127"/>
      <c r="CJB68" s="127"/>
      <c r="CJC68" s="127"/>
      <c r="CJD68" s="127"/>
      <c r="CJE68" s="127"/>
      <c r="CJF68" s="127"/>
      <c r="CJG68" s="127"/>
      <c r="CJH68" s="127"/>
      <c r="CJI68" s="127"/>
      <c r="CJJ68" s="127"/>
      <c r="CJK68" s="127"/>
      <c r="CJL68" s="127"/>
      <c r="CJM68" s="127"/>
      <c r="CJN68" s="127"/>
      <c r="CJO68" s="127"/>
      <c r="CJP68" s="127"/>
      <c r="CJQ68" s="127"/>
      <c r="CJR68" s="127"/>
      <c r="CJS68" s="127"/>
      <c r="CJT68" s="127"/>
      <c r="CJU68" s="127"/>
      <c r="CJV68" s="127"/>
      <c r="CJW68" s="127"/>
      <c r="CJX68" s="127"/>
      <c r="CJY68" s="127"/>
      <c r="CJZ68" s="127"/>
      <c r="CKA68" s="127"/>
      <c r="CKB68" s="127"/>
      <c r="CKC68" s="127"/>
      <c r="CKD68" s="127"/>
      <c r="CKE68" s="127"/>
      <c r="CKF68" s="127"/>
      <c r="CKG68" s="127"/>
      <c r="CKH68" s="127"/>
      <c r="CKI68" s="127"/>
      <c r="CKJ68" s="127"/>
      <c r="CKK68" s="127"/>
      <c r="CKL68" s="127"/>
      <c r="CKM68" s="127"/>
      <c r="CKN68" s="127"/>
      <c r="CKO68" s="127"/>
      <c r="CKP68" s="127"/>
      <c r="CKQ68" s="127"/>
      <c r="CKR68" s="127"/>
      <c r="CKS68" s="127"/>
      <c r="CKT68" s="127"/>
      <c r="CKU68" s="127"/>
      <c r="CKV68" s="127"/>
      <c r="CKW68" s="127"/>
      <c r="CKX68" s="127"/>
      <c r="CKY68" s="127"/>
      <c r="CKZ68" s="127"/>
      <c r="CLA68" s="127"/>
      <c r="CLB68" s="127"/>
      <c r="CLC68" s="127"/>
      <c r="CLD68" s="127"/>
      <c r="CLE68" s="127"/>
      <c r="CLF68" s="127"/>
      <c r="CLG68" s="127"/>
      <c r="CLH68" s="127"/>
      <c r="CLI68" s="127"/>
      <c r="CLJ68" s="127"/>
      <c r="CLK68" s="127"/>
      <c r="CLL68" s="127"/>
      <c r="CLM68" s="127"/>
      <c r="CLN68" s="127"/>
      <c r="CLO68" s="127"/>
      <c r="CLP68" s="127"/>
      <c r="CLQ68" s="127"/>
      <c r="CLR68" s="127"/>
      <c r="CLS68" s="127"/>
      <c r="CLT68" s="127"/>
      <c r="CLU68" s="127"/>
      <c r="CLV68" s="127"/>
      <c r="CLW68" s="127"/>
      <c r="CLX68" s="127"/>
      <c r="CLY68" s="127"/>
      <c r="CLZ68" s="127"/>
      <c r="CMA68" s="127"/>
      <c r="CMB68" s="127"/>
      <c r="CMC68" s="127"/>
      <c r="CMD68" s="127"/>
      <c r="CME68" s="127"/>
      <c r="CMF68" s="127"/>
      <c r="CMG68" s="127"/>
      <c r="CMH68" s="127"/>
      <c r="CMI68" s="127"/>
      <c r="CMJ68" s="127"/>
      <c r="CMK68" s="127"/>
      <c r="CML68" s="127"/>
      <c r="CMM68" s="127"/>
      <c r="CMN68" s="127"/>
      <c r="CMO68" s="127"/>
      <c r="CMP68" s="127"/>
      <c r="CMQ68" s="127"/>
      <c r="CMR68" s="127"/>
      <c r="CMS68" s="127"/>
      <c r="CMT68" s="127"/>
      <c r="CMU68" s="127"/>
      <c r="CMV68" s="127"/>
      <c r="CMW68" s="127"/>
      <c r="CMX68" s="127"/>
      <c r="CMY68" s="127"/>
      <c r="CMZ68" s="127"/>
      <c r="CNA68" s="127"/>
      <c r="CNB68" s="127"/>
      <c r="CNC68" s="127"/>
      <c r="CND68" s="127"/>
      <c r="CNE68" s="127"/>
      <c r="CNF68" s="127"/>
      <c r="CNG68" s="127"/>
      <c r="CNH68" s="127"/>
      <c r="CNI68" s="127"/>
      <c r="CNJ68" s="127"/>
      <c r="CNK68" s="127"/>
      <c r="CNL68" s="127"/>
      <c r="CNM68" s="127"/>
      <c r="CNN68" s="127"/>
      <c r="CNO68" s="127"/>
      <c r="CNP68" s="127"/>
      <c r="CNQ68" s="127"/>
      <c r="CNR68" s="127"/>
      <c r="CNS68" s="127"/>
      <c r="CNT68" s="127"/>
      <c r="CNU68" s="127"/>
      <c r="CNV68" s="127"/>
      <c r="CNW68" s="127"/>
      <c r="CNX68" s="127"/>
      <c r="CNY68" s="127"/>
      <c r="CNZ68" s="127"/>
      <c r="COA68" s="127"/>
      <c r="COB68" s="127"/>
      <c r="COC68" s="127"/>
      <c r="COD68" s="127"/>
      <c r="COE68" s="127"/>
      <c r="COF68" s="127"/>
      <c r="COG68" s="127"/>
      <c r="COH68" s="127"/>
      <c r="COI68" s="127"/>
      <c r="COJ68" s="127"/>
      <c r="COK68" s="127"/>
      <c r="COL68" s="127"/>
      <c r="COM68" s="127"/>
      <c r="CON68" s="127"/>
      <c r="COO68" s="127"/>
      <c r="COP68" s="127"/>
      <c r="COQ68" s="127"/>
      <c r="COR68" s="127"/>
      <c r="COS68" s="127"/>
      <c r="COT68" s="127"/>
      <c r="COU68" s="127"/>
      <c r="COV68" s="127"/>
      <c r="COW68" s="127"/>
      <c r="COX68" s="127"/>
      <c r="COY68" s="127"/>
      <c r="COZ68" s="127"/>
      <c r="CPA68" s="127"/>
      <c r="CPB68" s="127"/>
      <c r="CPC68" s="127"/>
      <c r="CPD68" s="127"/>
      <c r="CPE68" s="127"/>
      <c r="CPF68" s="127"/>
      <c r="CPG68" s="127"/>
      <c r="CPH68" s="127"/>
      <c r="CPI68" s="127"/>
      <c r="CPJ68" s="127"/>
      <c r="CPK68" s="127"/>
      <c r="CPL68" s="127"/>
      <c r="CPM68" s="127"/>
      <c r="CPN68" s="127"/>
      <c r="CPO68" s="127"/>
      <c r="CPP68" s="127"/>
      <c r="CPQ68" s="127"/>
      <c r="CPR68" s="127"/>
      <c r="CPS68" s="127"/>
      <c r="CPT68" s="127"/>
      <c r="CPU68" s="127"/>
      <c r="CPV68" s="127"/>
      <c r="CPW68" s="127"/>
      <c r="CPX68" s="127"/>
      <c r="CPY68" s="127"/>
      <c r="CPZ68" s="127"/>
      <c r="CQA68" s="127"/>
      <c r="CQB68" s="127"/>
      <c r="CQC68" s="127"/>
      <c r="CQD68" s="127"/>
      <c r="CQE68" s="127"/>
      <c r="CQF68" s="127"/>
      <c r="CQG68" s="127"/>
      <c r="CQH68" s="127"/>
      <c r="CQI68" s="127"/>
      <c r="CQJ68" s="127"/>
      <c r="CQK68" s="127"/>
      <c r="CQL68" s="127"/>
      <c r="CQM68" s="127"/>
      <c r="CQN68" s="127"/>
      <c r="CQO68" s="127"/>
      <c r="CQP68" s="127"/>
      <c r="CQQ68" s="127"/>
      <c r="CQR68" s="127"/>
      <c r="CQS68" s="127"/>
      <c r="CQT68" s="127"/>
      <c r="CQU68" s="127"/>
      <c r="CQV68" s="127"/>
      <c r="CQW68" s="127"/>
      <c r="CQX68" s="127"/>
      <c r="CQY68" s="127"/>
      <c r="CQZ68" s="127"/>
      <c r="CRA68" s="127"/>
      <c r="CRB68" s="127"/>
      <c r="CRC68" s="127"/>
      <c r="CRD68" s="127"/>
      <c r="CRE68" s="127"/>
      <c r="CRF68" s="127"/>
      <c r="CRG68" s="127"/>
      <c r="CRH68" s="127"/>
      <c r="CRI68" s="127"/>
      <c r="CRJ68" s="127"/>
      <c r="CRK68" s="127"/>
      <c r="CRL68" s="127"/>
      <c r="CRM68" s="127"/>
      <c r="CRN68" s="127"/>
      <c r="CRO68" s="127"/>
      <c r="CRP68" s="127"/>
      <c r="CRQ68" s="127"/>
      <c r="CRR68" s="127"/>
      <c r="CRS68" s="127"/>
      <c r="CRT68" s="127"/>
      <c r="CRU68" s="127"/>
      <c r="CRV68" s="127"/>
      <c r="CRW68" s="127"/>
      <c r="CRX68" s="127"/>
      <c r="CRY68" s="127"/>
      <c r="CRZ68" s="127"/>
      <c r="CSA68" s="127"/>
      <c r="CSB68" s="127"/>
      <c r="CSC68" s="127"/>
      <c r="CSD68" s="127"/>
      <c r="CSE68" s="127"/>
      <c r="CSF68" s="127"/>
      <c r="CSG68" s="127"/>
      <c r="CSH68" s="127"/>
      <c r="CSI68" s="127"/>
      <c r="CSJ68" s="127"/>
      <c r="CSK68" s="127"/>
      <c r="CSL68" s="127"/>
      <c r="CSM68" s="127"/>
      <c r="CSN68" s="127"/>
      <c r="CSO68" s="127"/>
      <c r="CSP68" s="127"/>
      <c r="CSQ68" s="127"/>
      <c r="CSR68" s="127"/>
      <c r="CSS68" s="127"/>
      <c r="CST68" s="127"/>
      <c r="CSU68" s="127"/>
      <c r="CSV68" s="127"/>
      <c r="CSW68" s="127"/>
      <c r="CSX68" s="127"/>
      <c r="CSY68" s="127"/>
      <c r="CSZ68" s="127"/>
      <c r="CTA68" s="127"/>
      <c r="CTB68" s="127"/>
      <c r="CTC68" s="127"/>
      <c r="CTD68" s="127"/>
      <c r="CTE68" s="127"/>
      <c r="CTF68" s="127"/>
      <c r="CTG68" s="127"/>
      <c r="CTH68" s="127"/>
      <c r="CTI68" s="127"/>
      <c r="CTJ68" s="127"/>
      <c r="CTK68" s="127"/>
      <c r="CTL68" s="127"/>
      <c r="CTM68" s="127"/>
      <c r="CTN68" s="127"/>
      <c r="CTO68" s="127"/>
      <c r="CTP68" s="127"/>
      <c r="CTQ68" s="127"/>
      <c r="CTR68" s="127"/>
      <c r="CTS68" s="127"/>
      <c r="CTT68" s="127"/>
      <c r="CTU68" s="127"/>
      <c r="CTV68" s="127"/>
      <c r="CTW68" s="127"/>
      <c r="CTX68" s="127"/>
      <c r="CTY68" s="127"/>
      <c r="CTZ68" s="127"/>
      <c r="CUA68" s="127"/>
      <c r="CUB68" s="127"/>
      <c r="CUC68" s="127"/>
      <c r="CUD68" s="127"/>
      <c r="CUE68" s="127"/>
      <c r="CUF68" s="127"/>
      <c r="CUG68" s="127"/>
      <c r="CUH68" s="127"/>
      <c r="CUI68" s="127"/>
      <c r="CUJ68" s="127"/>
      <c r="CUK68" s="127"/>
      <c r="CUL68" s="127"/>
      <c r="CUM68" s="127"/>
      <c r="CUN68" s="127"/>
      <c r="CUO68" s="127"/>
      <c r="CUP68" s="127"/>
      <c r="CUQ68" s="127"/>
      <c r="CUR68" s="127"/>
      <c r="CUS68" s="127"/>
      <c r="CUT68" s="127"/>
      <c r="CUU68" s="127"/>
      <c r="CUV68" s="127"/>
      <c r="CUW68" s="127"/>
      <c r="CUX68" s="127"/>
      <c r="CUY68" s="127"/>
      <c r="CUZ68" s="127"/>
      <c r="CVA68" s="127"/>
      <c r="CVB68" s="127"/>
      <c r="CVC68" s="127"/>
      <c r="CVD68" s="127"/>
      <c r="CVE68" s="127"/>
      <c r="CVF68" s="127"/>
      <c r="CVG68" s="127"/>
      <c r="CVH68" s="127"/>
      <c r="CVI68" s="127"/>
      <c r="CVJ68" s="127"/>
      <c r="CVK68" s="127"/>
      <c r="CVL68" s="127"/>
      <c r="CVM68" s="127"/>
      <c r="CVN68" s="127"/>
      <c r="CVO68" s="127"/>
      <c r="CVP68" s="127"/>
      <c r="CVQ68" s="127"/>
      <c r="CVR68" s="127"/>
      <c r="CVS68" s="127"/>
      <c r="CVT68" s="127"/>
      <c r="CVU68" s="127"/>
      <c r="CVV68" s="127"/>
      <c r="CVW68" s="127"/>
      <c r="CVX68" s="127"/>
      <c r="CVY68" s="127"/>
      <c r="CVZ68" s="127"/>
      <c r="CWA68" s="127"/>
      <c r="CWB68" s="127"/>
      <c r="CWC68" s="127"/>
      <c r="CWD68" s="127"/>
      <c r="CWE68" s="127"/>
      <c r="CWF68" s="127"/>
      <c r="CWG68" s="127"/>
      <c r="CWH68" s="127"/>
      <c r="CWI68" s="127"/>
      <c r="CWJ68" s="127"/>
      <c r="CWK68" s="127"/>
      <c r="CWL68" s="127"/>
      <c r="CWM68" s="127"/>
      <c r="CWN68" s="127"/>
      <c r="CWO68" s="127"/>
      <c r="CWP68" s="127"/>
      <c r="CWQ68" s="127"/>
      <c r="CWR68" s="127"/>
      <c r="CWS68" s="127"/>
      <c r="CWT68" s="127"/>
      <c r="CWU68" s="127"/>
      <c r="CWV68" s="127"/>
      <c r="CWW68" s="127"/>
      <c r="CWX68" s="127"/>
      <c r="CWY68" s="127"/>
      <c r="CWZ68" s="127"/>
      <c r="CXA68" s="127"/>
      <c r="CXB68" s="127"/>
      <c r="CXC68" s="127"/>
      <c r="CXD68" s="127"/>
      <c r="CXE68" s="127"/>
      <c r="CXF68" s="127"/>
      <c r="CXG68" s="127"/>
      <c r="CXH68" s="127"/>
      <c r="CXI68" s="127"/>
      <c r="CXJ68" s="127"/>
      <c r="CXK68" s="127"/>
      <c r="CXL68" s="127"/>
      <c r="CXM68" s="127"/>
      <c r="CXN68" s="127"/>
      <c r="CXO68" s="127"/>
      <c r="CXP68" s="127"/>
      <c r="CXQ68" s="127"/>
      <c r="CXR68" s="127"/>
      <c r="CXS68" s="127"/>
      <c r="CXT68" s="127"/>
      <c r="CXU68" s="127"/>
      <c r="CXV68" s="127"/>
      <c r="CXW68" s="127"/>
      <c r="CXX68" s="127"/>
      <c r="CXY68" s="127"/>
      <c r="CXZ68" s="127"/>
      <c r="CYA68" s="127"/>
      <c r="CYB68" s="127"/>
      <c r="CYC68" s="127"/>
      <c r="CYD68" s="127"/>
      <c r="CYE68" s="127"/>
      <c r="CYF68" s="127"/>
      <c r="CYG68" s="127"/>
      <c r="CYH68" s="127"/>
      <c r="CYI68" s="127"/>
      <c r="CYJ68" s="127"/>
      <c r="CYK68" s="127"/>
      <c r="CYL68" s="127"/>
      <c r="CYM68" s="127"/>
      <c r="CYN68" s="127"/>
      <c r="CYO68" s="127"/>
      <c r="CYP68" s="127"/>
      <c r="CYQ68" s="127"/>
      <c r="CYR68" s="127"/>
      <c r="CYS68" s="127"/>
      <c r="CYT68" s="127"/>
      <c r="CYU68" s="127"/>
      <c r="CYV68" s="127"/>
      <c r="CYW68" s="127"/>
      <c r="CYX68" s="127"/>
      <c r="CYY68" s="127"/>
      <c r="CYZ68" s="127"/>
      <c r="CZA68" s="127"/>
      <c r="CZB68" s="127"/>
      <c r="CZC68" s="127"/>
      <c r="CZD68" s="127"/>
      <c r="CZE68" s="127"/>
      <c r="CZF68" s="127"/>
      <c r="CZG68" s="127"/>
      <c r="CZH68" s="127"/>
      <c r="CZI68" s="127"/>
      <c r="CZJ68" s="127"/>
      <c r="CZK68" s="127"/>
      <c r="CZL68" s="127"/>
      <c r="CZM68" s="127"/>
      <c r="CZN68" s="127"/>
      <c r="CZO68" s="127"/>
      <c r="CZP68" s="127"/>
      <c r="CZQ68" s="127"/>
      <c r="CZR68" s="127"/>
      <c r="CZS68" s="127"/>
      <c r="CZT68" s="127"/>
      <c r="CZU68" s="127"/>
      <c r="CZV68" s="127"/>
      <c r="CZW68" s="127"/>
      <c r="CZX68" s="127"/>
      <c r="CZY68" s="127"/>
      <c r="CZZ68" s="127"/>
      <c r="DAA68" s="127"/>
      <c r="DAB68" s="127"/>
      <c r="DAC68" s="127"/>
      <c r="DAD68" s="127"/>
      <c r="DAE68" s="127"/>
      <c r="DAF68" s="127"/>
      <c r="DAG68" s="127"/>
      <c r="DAH68" s="127"/>
      <c r="DAI68" s="127"/>
      <c r="DAJ68" s="127"/>
      <c r="DAK68" s="127"/>
      <c r="DAL68" s="127"/>
      <c r="DAM68" s="127"/>
      <c r="DAN68" s="127"/>
      <c r="DAO68" s="127"/>
      <c r="DAP68" s="127"/>
      <c r="DAQ68" s="127"/>
      <c r="DAR68" s="127"/>
      <c r="DAS68" s="127"/>
      <c r="DAT68" s="127"/>
      <c r="DAU68" s="127"/>
      <c r="DAV68" s="127"/>
      <c r="DAW68" s="127"/>
      <c r="DAX68" s="127"/>
      <c r="DAY68" s="127"/>
      <c r="DAZ68" s="127"/>
      <c r="DBA68" s="127"/>
      <c r="DBB68" s="127"/>
      <c r="DBC68" s="127"/>
      <c r="DBD68" s="127"/>
      <c r="DBE68" s="127"/>
      <c r="DBF68" s="127"/>
      <c r="DBG68" s="127"/>
      <c r="DBH68" s="127"/>
      <c r="DBI68" s="127"/>
      <c r="DBJ68" s="127"/>
      <c r="DBK68" s="127"/>
      <c r="DBL68" s="127"/>
      <c r="DBM68" s="127"/>
      <c r="DBN68" s="127"/>
      <c r="DBO68" s="127"/>
      <c r="DBP68" s="127"/>
      <c r="DBQ68" s="127"/>
      <c r="DBR68" s="127"/>
      <c r="DBS68" s="127"/>
      <c r="DBT68" s="127"/>
      <c r="DBU68" s="127"/>
      <c r="DBV68" s="127"/>
      <c r="DBW68" s="127"/>
      <c r="DBX68" s="127"/>
      <c r="DBY68" s="127"/>
      <c r="DBZ68" s="127"/>
      <c r="DCA68" s="127"/>
      <c r="DCB68" s="127"/>
      <c r="DCC68" s="127"/>
      <c r="DCD68" s="127"/>
      <c r="DCE68" s="127"/>
      <c r="DCF68" s="127"/>
      <c r="DCG68" s="127"/>
      <c r="DCH68" s="127"/>
      <c r="DCI68" s="127"/>
      <c r="DCJ68" s="127"/>
      <c r="DCK68" s="127"/>
      <c r="DCL68" s="127"/>
      <c r="DCM68" s="127"/>
      <c r="DCN68" s="127"/>
      <c r="DCO68" s="127"/>
      <c r="DCP68" s="127"/>
      <c r="DCQ68" s="127"/>
      <c r="DCR68" s="127"/>
      <c r="DCS68" s="127"/>
      <c r="DCT68" s="127"/>
      <c r="DCU68" s="127"/>
      <c r="DCV68" s="127"/>
      <c r="DCW68" s="127"/>
      <c r="DCX68" s="127"/>
      <c r="DCY68" s="127"/>
      <c r="DCZ68" s="127"/>
      <c r="DDA68" s="127"/>
      <c r="DDB68" s="127"/>
      <c r="DDC68" s="127"/>
      <c r="DDD68" s="127"/>
      <c r="DDE68" s="127"/>
      <c r="DDF68" s="127"/>
      <c r="DDG68" s="127"/>
      <c r="DDH68" s="127"/>
      <c r="DDI68" s="127"/>
      <c r="DDJ68" s="127"/>
      <c r="DDK68" s="127"/>
      <c r="DDL68" s="127"/>
      <c r="DDM68" s="127"/>
      <c r="DDN68" s="127"/>
      <c r="DDO68" s="127"/>
      <c r="DDP68" s="127"/>
      <c r="DDQ68" s="127"/>
      <c r="DDR68" s="127"/>
      <c r="DDS68" s="127"/>
      <c r="DDT68" s="127"/>
      <c r="DDU68" s="127"/>
      <c r="DDV68" s="127"/>
      <c r="DDW68" s="127"/>
      <c r="DDX68" s="127"/>
      <c r="DDY68" s="127"/>
      <c r="DDZ68" s="127"/>
      <c r="DEA68" s="127"/>
      <c r="DEB68" s="127"/>
      <c r="DEC68" s="127"/>
      <c r="DED68" s="127"/>
      <c r="DEE68" s="127"/>
      <c r="DEF68" s="127"/>
      <c r="DEG68" s="127"/>
      <c r="DEH68" s="127"/>
      <c r="DEI68" s="127"/>
      <c r="DEJ68" s="127"/>
      <c r="DEK68" s="127"/>
      <c r="DEL68" s="127"/>
      <c r="DEM68" s="127"/>
      <c r="DEN68" s="127"/>
      <c r="DEO68" s="127"/>
      <c r="DEP68" s="127"/>
      <c r="DEQ68" s="127"/>
      <c r="DER68" s="127"/>
      <c r="DES68" s="127"/>
      <c r="DET68" s="127"/>
      <c r="DEU68" s="127"/>
      <c r="DEV68" s="127"/>
      <c r="DEW68" s="127"/>
      <c r="DEX68" s="127"/>
      <c r="DEY68" s="127"/>
      <c r="DEZ68" s="127"/>
      <c r="DFA68" s="127"/>
      <c r="DFB68" s="127"/>
      <c r="DFC68" s="127"/>
      <c r="DFD68" s="127"/>
      <c r="DFE68" s="127"/>
      <c r="DFF68" s="127"/>
      <c r="DFG68" s="127"/>
      <c r="DFH68" s="127"/>
      <c r="DFI68" s="127"/>
      <c r="DFJ68" s="127"/>
      <c r="DFK68" s="127"/>
      <c r="DFL68" s="127"/>
      <c r="DFM68" s="127"/>
      <c r="DFN68" s="127"/>
      <c r="DFO68" s="127"/>
      <c r="DFP68" s="127"/>
      <c r="DFQ68" s="127"/>
      <c r="DFR68" s="127"/>
      <c r="DFS68" s="127"/>
      <c r="DFT68" s="127"/>
      <c r="DFU68" s="127"/>
      <c r="DFV68" s="127"/>
      <c r="DFW68" s="127"/>
      <c r="DFX68" s="127"/>
      <c r="DFY68" s="127"/>
      <c r="DFZ68" s="127"/>
      <c r="DGA68" s="127"/>
      <c r="DGB68" s="127"/>
      <c r="DGC68" s="127"/>
      <c r="DGD68" s="127"/>
      <c r="DGE68" s="127"/>
      <c r="DGF68" s="127"/>
      <c r="DGG68" s="127"/>
      <c r="DGH68" s="127"/>
      <c r="DGI68" s="127"/>
      <c r="DGJ68" s="127"/>
      <c r="DGK68" s="127"/>
      <c r="DGL68" s="127"/>
      <c r="DGM68" s="127"/>
      <c r="DGN68" s="127"/>
      <c r="DGO68" s="127"/>
      <c r="DGP68" s="127"/>
      <c r="DGQ68" s="127"/>
      <c r="DGR68" s="127"/>
      <c r="DGS68" s="127"/>
      <c r="DGT68" s="127"/>
      <c r="DGU68" s="127"/>
      <c r="DGV68" s="127"/>
      <c r="DGW68" s="127"/>
      <c r="DGX68" s="127"/>
      <c r="DGY68" s="127"/>
      <c r="DGZ68" s="127"/>
      <c r="DHA68" s="127"/>
      <c r="DHB68" s="127"/>
      <c r="DHC68" s="127"/>
      <c r="DHD68" s="127"/>
      <c r="DHE68" s="127"/>
      <c r="DHF68" s="127"/>
      <c r="DHG68" s="127"/>
      <c r="DHH68" s="127"/>
      <c r="DHI68" s="127"/>
      <c r="DHJ68" s="127"/>
      <c r="DHK68" s="127"/>
      <c r="DHL68" s="127"/>
      <c r="DHM68" s="127"/>
      <c r="DHN68" s="127"/>
      <c r="DHO68" s="127"/>
      <c r="DHP68" s="127"/>
      <c r="DHQ68" s="127"/>
      <c r="DHR68" s="127"/>
      <c r="DHS68" s="127"/>
      <c r="DHT68" s="127"/>
      <c r="DHU68" s="127"/>
      <c r="DHV68" s="127"/>
      <c r="DHW68" s="127"/>
      <c r="DHX68" s="127"/>
      <c r="DHY68" s="127"/>
      <c r="DHZ68" s="127"/>
      <c r="DIA68" s="127"/>
      <c r="DIB68" s="127"/>
      <c r="DIC68" s="127"/>
      <c r="DID68" s="127"/>
      <c r="DIE68" s="127"/>
      <c r="DIF68" s="127"/>
      <c r="DIG68" s="127"/>
      <c r="DIH68" s="127"/>
      <c r="DII68" s="127"/>
      <c r="DIJ68" s="127"/>
      <c r="DIK68" s="127"/>
      <c r="DIL68" s="127"/>
      <c r="DIM68" s="127"/>
      <c r="DIN68" s="127"/>
      <c r="DIO68" s="127"/>
      <c r="DIP68" s="127"/>
      <c r="DIQ68" s="127"/>
      <c r="DIR68" s="127"/>
      <c r="DIS68" s="127"/>
      <c r="DIT68" s="127"/>
      <c r="DIU68" s="127"/>
      <c r="DIV68" s="127"/>
      <c r="DIW68" s="127"/>
      <c r="DIX68" s="127"/>
      <c r="DIY68" s="127"/>
      <c r="DIZ68" s="127"/>
      <c r="DJA68" s="127"/>
      <c r="DJB68" s="127"/>
      <c r="DJC68" s="127"/>
      <c r="DJD68" s="127"/>
      <c r="DJE68" s="127"/>
      <c r="DJF68" s="127"/>
      <c r="DJG68" s="127"/>
      <c r="DJH68" s="127"/>
      <c r="DJI68" s="127"/>
      <c r="DJJ68" s="127"/>
      <c r="DJK68" s="127"/>
      <c r="DJL68" s="127"/>
      <c r="DJM68" s="127"/>
      <c r="DJN68" s="127"/>
      <c r="DJO68" s="127"/>
      <c r="DJP68" s="127"/>
      <c r="DJQ68" s="127"/>
      <c r="DJR68" s="127"/>
      <c r="DJS68" s="127"/>
      <c r="DJT68" s="127"/>
      <c r="DJU68" s="127"/>
      <c r="DJV68" s="127"/>
      <c r="DJW68" s="127"/>
      <c r="DJX68" s="127"/>
      <c r="DJY68" s="127"/>
      <c r="DJZ68" s="127"/>
      <c r="DKA68" s="127"/>
      <c r="DKB68" s="127"/>
      <c r="DKC68" s="127"/>
      <c r="DKD68" s="127"/>
      <c r="DKE68" s="127"/>
      <c r="DKF68" s="127"/>
      <c r="DKG68" s="127"/>
      <c r="DKH68" s="127"/>
      <c r="DKI68" s="127"/>
      <c r="DKJ68" s="127"/>
      <c r="DKK68" s="127"/>
      <c r="DKL68" s="127"/>
      <c r="DKM68" s="127"/>
      <c r="DKN68" s="127"/>
      <c r="DKO68" s="127"/>
      <c r="DKP68" s="127"/>
      <c r="DKQ68" s="127"/>
      <c r="DKR68" s="127"/>
      <c r="DKS68" s="127"/>
      <c r="DKT68" s="127"/>
      <c r="DKU68" s="127"/>
      <c r="DKV68" s="127"/>
      <c r="DKW68" s="127"/>
      <c r="DKX68" s="127"/>
      <c r="DKY68" s="127"/>
      <c r="DKZ68" s="127"/>
      <c r="DLA68" s="127"/>
      <c r="DLB68" s="127"/>
      <c r="DLC68" s="127"/>
      <c r="DLD68" s="127"/>
      <c r="DLE68" s="127"/>
      <c r="DLF68" s="127"/>
      <c r="DLG68" s="127"/>
      <c r="DLH68" s="127"/>
      <c r="DLI68" s="127"/>
      <c r="DLJ68" s="127"/>
      <c r="DLK68" s="127"/>
      <c r="DLL68" s="127"/>
      <c r="DLM68" s="127"/>
      <c r="DLN68" s="127"/>
      <c r="DLO68" s="127"/>
      <c r="DLP68" s="127"/>
      <c r="DLQ68" s="127"/>
      <c r="DLR68" s="127"/>
      <c r="DLS68" s="127"/>
      <c r="DLT68" s="127"/>
      <c r="DLU68" s="127"/>
      <c r="DLV68" s="127"/>
      <c r="DLW68" s="127"/>
      <c r="DLX68" s="127"/>
      <c r="DLY68" s="127"/>
      <c r="DLZ68" s="127"/>
      <c r="DMA68" s="127"/>
      <c r="DMB68" s="127"/>
      <c r="DMC68" s="127"/>
      <c r="DMD68" s="127"/>
      <c r="DME68" s="127"/>
      <c r="DMF68" s="127"/>
      <c r="DMG68" s="127"/>
      <c r="DMH68" s="127"/>
      <c r="DMI68" s="127"/>
      <c r="DMJ68" s="127"/>
      <c r="DMK68" s="127"/>
      <c r="DML68" s="127"/>
      <c r="DMM68" s="127"/>
      <c r="DMN68" s="127"/>
      <c r="DMO68" s="127"/>
      <c r="DMP68" s="127"/>
      <c r="DMQ68" s="127"/>
      <c r="DMR68" s="127"/>
      <c r="DMS68" s="127"/>
      <c r="DMT68" s="127"/>
      <c r="DMU68" s="127"/>
      <c r="DMV68" s="127"/>
      <c r="DMW68" s="127"/>
      <c r="DMX68" s="127"/>
      <c r="DMY68" s="127"/>
      <c r="DMZ68" s="127"/>
      <c r="DNA68" s="127"/>
      <c r="DNB68" s="127"/>
      <c r="DNC68" s="127"/>
      <c r="DND68" s="127"/>
      <c r="DNE68" s="127"/>
      <c r="DNF68" s="127"/>
      <c r="DNG68" s="127"/>
      <c r="DNH68" s="127"/>
      <c r="DNI68" s="127"/>
      <c r="DNJ68" s="127"/>
      <c r="DNK68" s="127"/>
      <c r="DNL68" s="127"/>
      <c r="DNM68" s="127"/>
      <c r="DNN68" s="127"/>
      <c r="DNO68" s="127"/>
      <c r="DNP68" s="127"/>
      <c r="DNQ68" s="127"/>
      <c r="DNR68" s="127"/>
      <c r="DNS68" s="127"/>
      <c r="DNT68" s="127"/>
      <c r="DNU68" s="127"/>
      <c r="DNV68" s="127"/>
      <c r="DNW68" s="127"/>
      <c r="DNX68" s="127"/>
      <c r="DNY68" s="127"/>
      <c r="DNZ68" s="127"/>
      <c r="DOA68" s="127"/>
      <c r="DOB68" s="127"/>
      <c r="DOC68" s="127"/>
      <c r="DOD68" s="127"/>
      <c r="DOE68" s="127"/>
      <c r="DOF68" s="127"/>
      <c r="DOG68" s="127"/>
      <c r="DOH68" s="127"/>
      <c r="DOI68" s="127"/>
      <c r="DOJ68" s="127"/>
      <c r="DOK68" s="127"/>
      <c r="DOL68" s="127"/>
      <c r="DOM68" s="127"/>
      <c r="DON68" s="127"/>
      <c r="DOO68" s="127"/>
      <c r="DOP68" s="127"/>
      <c r="DOQ68" s="127"/>
      <c r="DOR68" s="127"/>
      <c r="DOS68" s="127"/>
      <c r="DOT68" s="127"/>
      <c r="DOU68" s="127"/>
      <c r="DOV68" s="127"/>
      <c r="DOW68" s="127"/>
      <c r="DOX68" s="127"/>
      <c r="DOY68" s="127"/>
      <c r="DOZ68" s="127"/>
      <c r="DPA68" s="127"/>
      <c r="DPB68" s="127"/>
      <c r="DPC68" s="127"/>
      <c r="DPD68" s="127"/>
      <c r="DPE68" s="127"/>
      <c r="DPF68" s="127"/>
      <c r="DPG68" s="127"/>
      <c r="DPH68" s="127"/>
      <c r="DPI68" s="127"/>
      <c r="DPJ68" s="127"/>
      <c r="DPK68" s="127"/>
      <c r="DPL68" s="127"/>
      <c r="DPM68" s="127"/>
      <c r="DPN68" s="127"/>
      <c r="DPO68" s="127"/>
      <c r="DPP68" s="127"/>
      <c r="DPQ68" s="127"/>
      <c r="DPR68" s="127"/>
      <c r="DPS68" s="127"/>
      <c r="DPT68" s="127"/>
      <c r="DPU68" s="127"/>
      <c r="DPV68" s="127"/>
      <c r="DPW68" s="127"/>
      <c r="DPX68" s="127"/>
      <c r="DPY68" s="127"/>
      <c r="DPZ68" s="127"/>
      <c r="DQA68" s="127"/>
      <c r="DQB68" s="127"/>
      <c r="DQC68" s="127"/>
      <c r="DQD68" s="127"/>
      <c r="DQE68" s="127"/>
      <c r="DQF68" s="127"/>
      <c r="DQG68" s="127"/>
      <c r="DQH68" s="127"/>
      <c r="DQI68" s="127"/>
      <c r="DQJ68" s="127"/>
      <c r="DQK68" s="127"/>
      <c r="DQL68" s="127"/>
      <c r="DQM68" s="127"/>
      <c r="DQN68" s="127"/>
      <c r="DQO68" s="127"/>
      <c r="DQP68" s="127"/>
      <c r="DQQ68" s="127"/>
      <c r="DQR68" s="127"/>
      <c r="DQS68" s="127"/>
      <c r="DQT68" s="127"/>
      <c r="DQU68" s="127"/>
      <c r="DQV68" s="127"/>
      <c r="DQW68" s="127"/>
      <c r="DQX68" s="127"/>
      <c r="DQY68" s="127"/>
      <c r="DQZ68" s="127"/>
      <c r="DRA68" s="127"/>
      <c r="DRB68" s="127"/>
      <c r="DRC68" s="127"/>
      <c r="DRD68" s="127"/>
      <c r="DRE68" s="127"/>
      <c r="DRF68" s="127"/>
      <c r="DRG68" s="127"/>
      <c r="DRH68" s="127"/>
      <c r="DRI68" s="127"/>
      <c r="DRJ68" s="127"/>
      <c r="DRK68" s="127"/>
      <c r="DRL68" s="127"/>
      <c r="DRM68" s="127"/>
      <c r="DRN68" s="127"/>
      <c r="DRO68" s="127"/>
      <c r="DRP68" s="127"/>
      <c r="DRQ68" s="127"/>
      <c r="DRR68" s="127"/>
      <c r="DRS68" s="127"/>
      <c r="DRT68" s="127"/>
      <c r="DRU68" s="127"/>
      <c r="DRV68" s="127"/>
      <c r="DRW68" s="127"/>
      <c r="DRX68" s="127"/>
      <c r="DRY68" s="127"/>
      <c r="DRZ68" s="127"/>
      <c r="DSA68" s="127"/>
      <c r="DSB68" s="127"/>
      <c r="DSC68" s="127"/>
      <c r="DSD68" s="127"/>
      <c r="DSE68" s="127"/>
      <c r="DSF68" s="127"/>
      <c r="DSG68" s="127"/>
      <c r="DSH68" s="127"/>
      <c r="DSI68" s="127"/>
      <c r="DSJ68" s="127"/>
      <c r="DSK68" s="127"/>
      <c r="DSL68" s="127"/>
      <c r="DSM68" s="127"/>
      <c r="DSN68" s="127"/>
      <c r="DSO68" s="127"/>
      <c r="DSP68" s="127"/>
      <c r="DSQ68" s="127"/>
      <c r="DSR68" s="127"/>
      <c r="DSS68" s="127"/>
      <c r="DST68" s="127"/>
      <c r="DSU68" s="127"/>
      <c r="DSV68" s="127"/>
      <c r="DSW68" s="127"/>
      <c r="DSX68" s="127"/>
      <c r="DSY68" s="127"/>
      <c r="DSZ68" s="127"/>
      <c r="DTA68" s="127"/>
      <c r="DTB68" s="127"/>
      <c r="DTC68" s="127"/>
      <c r="DTD68" s="127"/>
      <c r="DTE68" s="127"/>
      <c r="DTF68" s="127"/>
      <c r="DTG68" s="127"/>
      <c r="DTH68" s="127"/>
      <c r="DTI68" s="127"/>
      <c r="DTJ68" s="127"/>
      <c r="DTK68" s="127"/>
      <c r="DTL68" s="127"/>
      <c r="DTM68" s="127"/>
      <c r="DTN68" s="127"/>
      <c r="DTO68" s="127"/>
      <c r="DTP68" s="127"/>
      <c r="DTQ68" s="127"/>
      <c r="DTR68" s="127"/>
      <c r="DTS68" s="127"/>
      <c r="DTT68" s="127"/>
      <c r="DTU68" s="127"/>
      <c r="DTV68" s="127"/>
      <c r="DTW68" s="127"/>
      <c r="DTX68" s="127"/>
      <c r="DTY68" s="127"/>
      <c r="DTZ68" s="127"/>
      <c r="DUA68" s="127"/>
      <c r="DUB68" s="127"/>
      <c r="DUC68" s="127"/>
      <c r="DUD68" s="127"/>
      <c r="DUE68" s="127"/>
      <c r="DUF68" s="127"/>
      <c r="DUG68" s="127"/>
      <c r="DUH68" s="127"/>
      <c r="DUI68" s="127"/>
      <c r="DUJ68" s="127"/>
      <c r="DUK68" s="127"/>
      <c r="DUL68" s="127"/>
      <c r="DUM68" s="127"/>
      <c r="DUN68" s="127"/>
      <c r="DUO68" s="127"/>
      <c r="DUP68" s="127"/>
      <c r="DUQ68" s="127"/>
      <c r="DUR68" s="127"/>
      <c r="DUS68" s="127"/>
      <c r="DUT68" s="127"/>
      <c r="DUU68" s="127"/>
      <c r="DUV68" s="127"/>
      <c r="DUW68" s="127"/>
      <c r="DUX68" s="127"/>
      <c r="DUY68" s="127"/>
      <c r="DUZ68" s="127"/>
      <c r="DVA68" s="127"/>
      <c r="DVB68" s="127"/>
      <c r="DVC68" s="127"/>
      <c r="DVD68" s="127"/>
      <c r="DVE68" s="127"/>
      <c r="DVF68" s="127"/>
      <c r="DVG68" s="127"/>
      <c r="DVH68" s="127"/>
      <c r="DVI68" s="127"/>
      <c r="DVJ68" s="127"/>
      <c r="DVK68" s="127"/>
      <c r="DVL68" s="127"/>
      <c r="DVM68" s="127"/>
      <c r="DVN68" s="127"/>
      <c r="DVO68" s="127"/>
      <c r="DVP68" s="127"/>
      <c r="DVQ68" s="127"/>
      <c r="DVR68" s="127"/>
      <c r="DVS68" s="127"/>
      <c r="DVT68" s="127"/>
      <c r="DVU68" s="127"/>
      <c r="DVV68" s="127"/>
      <c r="DVW68" s="127"/>
      <c r="DVX68" s="127"/>
      <c r="DVY68" s="127"/>
      <c r="DVZ68" s="127"/>
      <c r="DWA68" s="127"/>
      <c r="DWB68" s="127"/>
      <c r="DWC68" s="127"/>
      <c r="DWD68" s="127"/>
      <c r="DWE68" s="127"/>
      <c r="DWF68" s="127"/>
      <c r="DWG68" s="127"/>
      <c r="DWH68" s="127"/>
      <c r="DWI68" s="127"/>
      <c r="DWJ68" s="127"/>
      <c r="DWK68" s="127"/>
      <c r="DWL68" s="127"/>
      <c r="DWM68" s="127"/>
      <c r="DWN68" s="127"/>
      <c r="DWO68" s="127"/>
      <c r="DWP68" s="127"/>
      <c r="DWQ68" s="127"/>
      <c r="DWR68" s="127"/>
      <c r="DWS68" s="127"/>
      <c r="DWT68" s="127"/>
      <c r="DWU68" s="127"/>
      <c r="DWV68" s="127"/>
      <c r="DWW68" s="127"/>
      <c r="DWX68" s="127"/>
      <c r="DWY68" s="127"/>
      <c r="DWZ68" s="127"/>
      <c r="DXA68" s="127"/>
      <c r="DXB68" s="127"/>
      <c r="DXC68" s="127"/>
      <c r="DXD68" s="127"/>
      <c r="DXE68" s="127"/>
      <c r="DXF68" s="127"/>
      <c r="DXG68" s="127"/>
      <c r="DXH68" s="127"/>
      <c r="DXI68" s="127"/>
      <c r="DXJ68" s="127"/>
      <c r="DXK68" s="127"/>
      <c r="DXL68" s="127"/>
      <c r="DXM68" s="127"/>
      <c r="DXN68" s="127"/>
      <c r="DXO68" s="127"/>
      <c r="DXP68" s="127"/>
      <c r="DXQ68" s="127"/>
      <c r="DXR68" s="127"/>
      <c r="DXS68" s="127"/>
      <c r="DXT68" s="127"/>
      <c r="DXU68" s="127"/>
      <c r="DXV68" s="127"/>
      <c r="DXW68" s="127"/>
      <c r="DXX68" s="127"/>
      <c r="DXY68" s="127"/>
      <c r="DXZ68" s="127"/>
      <c r="DYA68" s="127"/>
      <c r="DYB68" s="127"/>
      <c r="DYC68" s="127"/>
      <c r="DYD68" s="127"/>
      <c r="DYE68" s="127"/>
      <c r="DYF68" s="127"/>
      <c r="DYG68" s="127"/>
      <c r="DYH68" s="127"/>
      <c r="DYI68" s="127"/>
      <c r="DYJ68" s="127"/>
      <c r="DYK68" s="127"/>
      <c r="DYL68" s="127"/>
      <c r="DYM68" s="127"/>
      <c r="DYN68" s="127"/>
      <c r="DYO68" s="127"/>
      <c r="DYP68" s="127"/>
      <c r="DYQ68" s="127"/>
      <c r="DYR68" s="127"/>
      <c r="DYS68" s="127"/>
      <c r="DYT68" s="127"/>
      <c r="DYU68" s="127"/>
      <c r="DYV68" s="127"/>
      <c r="DYW68" s="127"/>
      <c r="DYX68" s="127"/>
      <c r="DYY68" s="127"/>
      <c r="DYZ68" s="127"/>
      <c r="DZA68" s="127"/>
      <c r="DZB68" s="127"/>
      <c r="DZC68" s="127"/>
      <c r="DZD68" s="127"/>
      <c r="DZE68" s="127"/>
      <c r="DZF68" s="127"/>
      <c r="DZG68" s="127"/>
      <c r="DZH68" s="127"/>
      <c r="DZI68" s="127"/>
      <c r="DZJ68" s="127"/>
      <c r="DZK68" s="127"/>
      <c r="DZL68" s="127"/>
      <c r="DZM68" s="127"/>
      <c r="DZN68" s="127"/>
      <c r="DZO68" s="127"/>
      <c r="DZP68" s="127"/>
      <c r="DZQ68" s="127"/>
      <c r="DZR68" s="127"/>
      <c r="DZS68" s="127"/>
      <c r="DZT68" s="127"/>
      <c r="DZU68" s="127"/>
      <c r="DZV68" s="127"/>
      <c r="DZW68" s="127"/>
      <c r="DZX68" s="127"/>
      <c r="DZY68" s="127"/>
      <c r="DZZ68" s="127"/>
      <c r="EAA68" s="127"/>
      <c r="EAB68" s="127"/>
      <c r="EAC68" s="127"/>
      <c r="EAD68" s="127"/>
      <c r="EAE68" s="127"/>
      <c r="EAF68" s="127"/>
      <c r="EAG68" s="127"/>
      <c r="EAH68" s="127"/>
      <c r="EAI68" s="127"/>
      <c r="EAJ68" s="127"/>
      <c r="EAK68" s="127"/>
      <c r="EAL68" s="127"/>
      <c r="EAM68" s="127"/>
      <c r="EAN68" s="127"/>
      <c r="EAO68" s="127"/>
      <c r="EAP68" s="127"/>
      <c r="EAQ68" s="127"/>
      <c r="EAR68" s="127"/>
      <c r="EAS68" s="127"/>
      <c r="EAT68" s="127"/>
      <c r="EAU68" s="127"/>
      <c r="EAV68" s="127"/>
      <c r="EAW68" s="127"/>
      <c r="EAX68" s="127"/>
      <c r="EAY68" s="127"/>
      <c r="EAZ68" s="127"/>
      <c r="EBA68" s="127"/>
      <c r="EBB68" s="127"/>
      <c r="EBC68" s="127"/>
      <c r="EBD68" s="127"/>
      <c r="EBE68" s="127"/>
      <c r="EBF68" s="127"/>
      <c r="EBG68" s="127"/>
      <c r="EBH68" s="127"/>
      <c r="EBI68" s="127"/>
      <c r="EBJ68" s="127"/>
      <c r="EBK68" s="127"/>
      <c r="EBL68" s="127"/>
      <c r="EBM68" s="127"/>
      <c r="EBN68" s="127"/>
      <c r="EBO68" s="127"/>
      <c r="EBP68" s="127"/>
      <c r="EBQ68" s="127"/>
      <c r="EBR68" s="127"/>
      <c r="EBS68" s="127"/>
      <c r="EBT68" s="127"/>
      <c r="EBU68" s="127"/>
      <c r="EBV68" s="127"/>
      <c r="EBW68" s="127"/>
      <c r="EBX68" s="127"/>
      <c r="EBY68" s="127"/>
      <c r="EBZ68" s="127"/>
      <c r="ECA68" s="127"/>
      <c r="ECB68" s="127"/>
      <c r="ECC68" s="127"/>
      <c r="ECD68" s="127"/>
      <c r="ECE68" s="127"/>
      <c r="ECF68" s="127"/>
      <c r="ECG68" s="127"/>
      <c r="ECH68" s="127"/>
      <c r="ECI68" s="127"/>
      <c r="ECJ68" s="127"/>
      <c r="ECK68" s="127"/>
      <c r="ECL68" s="127"/>
      <c r="ECM68" s="127"/>
      <c r="ECN68" s="127"/>
      <c r="ECO68" s="127"/>
      <c r="ECP68" s="127"/>
      <c r="ECQ68" s="127"/>
      <c r="ECR68" s="127"/>
      <c r="ECS68" s="127"/>
      <c r="ECT68" s="127"/>
      <c r="ECU68" s="127"/>
      <c r="ECV68" s="127"/>
      <c r="ECW68" s="127"/>
      <c r="ECX68" s="127"/>
      <c r="ECY68" s="127"/>
      <c r="ECZ68" s="127"/>
      <c r="EDA68" s="127"/>
      <c r="EDB68" s="127"/>
      <c r="EDC68" s="127"/>
      <c r="EDD68" s="127"/>
      <c r="EDE68" s="127"/>
      <c r="EDF68" s="127"/>
      <c r="EDG68" s="127"/>
      <c r="EDH68" s="127"/>
      <c r="EDI68" s="127"/>
      <c r="EDJ68" s="127"/>
      <c r="EDK68" s="127"/>
      <c r="EDL68" s="127"/>
      <c r="EDM68" s="127"/>
      <c r="EDN68" s="127"/>
      <c r="EDO68" s="127"/>
      <c r="EDP68" s="127"/>
      <c r="EDQ68" s="127"/>
      <c r="EDR68" s="127"/>
      <c r="EDS68" s="127"/>
      <c r="EDT68" s="127"/>
      <c r="EDU68" s="127"/>
      <c r="EDV68" s="127"/>
      <c r="EDW68" s="127"/>
      <c r="EDX68" s="127"/>
      <c r="EDY68" s="127"/>
      <c r="EDZ68" s="127"/>
      <c r="EEA68" s="127"/>
      <c r="EEB68" s="127"/>
      <c r="EEC68" s="127"/>
      <c r="EED68" s="127"/>
      <c r="EEE68" s="127"/>
      <c r="EEF68" s="127"/>
      <c r="EEG68" s="127"/>
      <c r="EEH68" s="127"/>
      <c r="EEI68" s="127"/>
      <c r="EEJ68" s="127"/>
      <c r="EEK68" s="127"/>
      <c r="EEL68" s="127"/>
      <c r="EEM68" s="127"/>
      <c r="EEN68" s="127"/>
      <c r="EEO68" s="127"/>
      <c r="EEP68" s="127"/>
      <c r="EEQ68" s="127"/>
      <c r="EER68" s="127"/>
      <c r="EES68" s="127"/>
      <c r="EET68" s="127"/>
      <c r="EEU68" s="127"/>
      <c r="EEV68" s="127"/>
      <c r="EEW68" s="127"/>
      <c r="EEX68" s="127"/>
      <c r="EEY68" s="127"/>
      <c r="EEZ68" s="127"/>
      <c r="EFA68" s="127"/>
      <c r="EFB68" s="127"/>
      <c r="EFC68" s="127"/>
      <c r="EFD68" s="127"/>
      <c r="EFE68" s="127"/>
      <c r="EFF68" s="127"/>
      <c r="EFG68" s="127"/>
      <c r="EFH68" s="127"/>
      <c r="EFI68" s="127"/>
      <c r="EFJ68" s="127"/>
      <c r="EFK68" s="127"/>
      <c r="EFL68" s="127"/>
      <c r="EFM68" s="127"/>
      <c r="EFN68" s="127"/>
      <c r="EFO68" s="127"/>
      <c r="EFP68" s="127"/>
      <c r="EFQ68" s="127"/>
      <c r="EFR68" s="127"/>
      <c r="EFS68" s="127"/>
      <c r="EFT68" s="127"/>
      <c r="EFU68" s="127"/>
      <c r="EFV68" s="127"/>
      <c r="EFW68" s="127"/>
      <c r="EFX68" s="127"/>
      <c r="EFY68" s="127"/>
      <c r="EFZ68" s="127"/>
      <c r="EGA68" s="127"/>
      <c r="EGB68" s="127"/>
      <c r="EGC68" s="127"/>
      <c r="EGD68" s="127"/>
      <c r="EGE68" s="127"/>
      <c r="EGF68" s="127"/>
      <c r="EGG68" s="127"/>
      <c r="EGH68" s="127"/>
      <c r="EGI68" s="127"/>
      <c r="EGJ68" s="127"/>
      <c r="EGK68" s="127"/>
      <c r="EGL68" s="127"/>
      <c r="EGM68" s="127"/>
      <c r="EGN68" s="127"/>
      <c r="EGO68" s="127"/>
      <c r="EGP68" s="127"/>
      <c r="EGQ68" s="127"/>
      <c r="EGR68" s="127"/>
      <c r="EGS68" s="127"/>
      <c r="EGT68" s="127"/>
      <c r="EGU68" s="127"/>
      <c r="EGV68" s="127"/>
      <c r="EGW68" s="127"/>
      <c r="EGX68" s="127"/>
      <c r="EGY68" s="127"/>
      <c r="EGZ68" s="127"/>
      <c r="EHA68" s="127"/>
      <c r="EHB68" s="127"/>
      <c r="EHC68" s="127"/>
      <c r="EHD68" s="127"/>
      <c r="EHE68" s="127"/>
      <c r="EHF68" s="127"/>
      <c r="EHG68" s="127"/>
      <c r="EHH68" s="127"/>
      <c r="EHI68" s="127"/>
      <c r="EHJ68" s="127"/>
      <c r="EHK68" s="127"/>
      <c r="EHL68" s="127"/>
      <c r="EHM68" s="127"/>
      <c r="EHN68" s="127"/>
      <c r="EHO68" s="127"/>
      <c r="EHP68" s="127"/>
      <c r="EHQ68" s="127"/>
      <c r="EHR68" s="127"/>
      <c r="EHS68" s="127"/>
      <c r="EHT68" s="127"/>
      <c r="EHU68" s="127"/>
      <c r="EHV68" s="127"/>
      <c r="EHW68" s="127"/>
      <c r="EHX68" s="127"/>
      <c r="EHY68" s="127"/>
      <c r="EHZ68" s="127"/>
      <c r="EIA68" s="127"/>
      <c r="EIB68" s="127"/>
      <c r="EIC68" s="127"/>
      <c r="EID68" s="127"/>
      <c r="EIE68" s="127"/>
      <c r="EIF68" s="127"/>
      <c r="EIG68" s="127"/>
      <c r="EIH68" s="127"/>
      <c r="EII68" s="127"/>
      <c r="EIJ68" s="127"/>
      <c r="EIK68" s="127"/>
      <c r="EIL68" s="127"/>
      <c r="EIM68" s="127"/>
      <c r="EIN68" s="127"/>
      <c r="EIO68" s="127"/>
      <c r="EIP68" s="127"/>
      <c r="EIQ68" s="127"/>
      <c r="EIR68" s="127"/>
      <c r="EIS68" s="127"/>
      <c r="EIT68" s="127"/>
      <c r="EIU68" s="127"/>
      <c r="EIV68" s="127"/>
      <c r="EIW68" s="127"/>
      <c r="EIX68" s="127"/>
      <c r="EIY68" s="127"/>
      <c r="EIZ68" s="127"/>
      <c r="EJA68" s="127"/>
      <c r="EJB68" s="127"/>
      <c r="EJC68" s="127"/>
      <c r="EJD68" s="127"/>
      <c r="EJE68" s="127"/>
      <c r="EJF68" s="127"/>
      <c r="EJG68" s="127"/>
      <c r="EJH68" s="127"/>
      <c r="EJI68" s="127"/>
      <c r="EJJ68" s="127"/>
      <c r="EJK68" s="127"/>
      <c r="EJL68" s="127"/>
      <c r="EJM68" s="127"/>
      <c r="EJN68" s="127"/>
      <c r="EJO68" s="127"/>
      <c r="EJP68" s="127"/>
      <c r="EJQ68" s="127"/>
      <c r="EJR68" s="127"/>
      <c r="EJS68" s="127"/>
      <c r="EJT68" s="127"/>
      <c r="EJU68" s="127"/>
      <c r="EJV68" s="127"/>
      <c r="EJW68" s="127"/>
      <c r="EJX68" s="127"/>
      <c r="EJY68" s="127"/>
      <c r="EJZ68" s="127"/>
      <c r="EKA68" s="127"/>
      <c r="EKB68" s="127"/>
      <c r="EKC68" s="127"/>
      <c r="EKD68" s="127"/>
      <c r="EKE68" s="127"/>
      <c r="EKF68" s="127"/>
      <c r="EKG68" s="127"/>
      <c r="EKH68" s="127"/>
      <c r="EKI68" s="127"/>
      <c r="EKJ68" s="127"/>
      <c r="EKK68" s="127"/>
      <c r="EKL68" s="127"/>
      <c r="EKM68" s="127"/>
      <c r="EKN68" s="127"/>
      <c r="EKO68" s="127"/>
      <c r="EKP68" s="127"/>
      <c r="EKQ68" s="127"/>
      <c r="EKR68" s="127"/>
      <c r="EKS68" s="127"/>
      <c r="EKT68" s="127"/>
      <c r="EKU68" s="127"/>
      <c r="EKV68" s="127"/>
      <c r="EKW68" s="127"/>
      <c r="EKX68" s="127"/>
      <c r="EKY68" s="127"/>
      <c r="EKZ68" s="127"/>
      <c r="ELA68" s="127"/>
      <c r="ELB68" s="127"/>
      <c r="ELC68" s="127"/>
      <c r="ELD68" s="127"/>
      <c r="ELE68" s="127"/>
      <c r="ELF68" s="127"/>
      <c r="ELG68" s="127"/>
      <c r="ELH68" s="127"/>
      <c r="ELI68" s="127"/>
      <c r="ELJ68" s="127"/>
      <c r="ELK68" s="127"/>
      <c r="ELL68" s="127"/>
      <c r="ELM68" s="127"/>
      <c r="ELN68" s="127"/>
      <c r="ELO68" s="127"/>
      <c r="ELP68" s="127"/>
      <c r="ELQ68" s="127"/>
      <c r="ELR68" s="127"/>
      <c r="ELS68" s="127"/>
      <c r="ELT68" s="127"/>
      <c r="ELU68" s="127"/>
      <c r="ELV68" s="127"/>
      <c r="ELW68" s="127"/>
      <c r="ELX68" s="127"/>
      <c r="ELY68" s="127"/>
      <c r="ELZ68" s="127"/>
      <c r="EMA68" s="127"/>
      <c r="EMB68" s="127"/>
      <c r="EMC68" s="127"/>
      <c r="EMD68" s="127"/>
      <c r="EME68" s="127"/>
      <c r="EMF68" s="127"/>
      <c r="EMG68" s="127"/>
      <c r="EMH68" s="127"/>
      <c r="EMI68" s="127"/>
      <c r="EMJ68" s="127"/>
      <c r="EMK68" s="127"/>
      <c r="EML68" s="127"/>
      <c r="EMM68" s="127"/>
      <c r="EMN68" s="127"/>
      <c r="EMO68" s="127"/>
      <c r="EMP68" s="127"/>
      <c r="EMQ68" s="127"/>
      <c r="EMR68" s="127"/>
      <c r="EMS68" s="127"/>
      <c r="EMT68" s="127"/>
      <c r="EMU68" s="127"/>
      <c r="EMV68" s="127"/>
      <c r="EMW68" s="127"/>
      <c r="EMX68" s="127"/>
      <c r="EMY68" s="127"/>
      <c r="EMZ68" s="127"/>
      <c r="ENA68" s="127"/>
      <c r="ENB68" s="127"/>
      <c r="ENC68" s="127"/>
      <c r="END68" s="127"/>
      <c r="ENE68" s="127"/>
      <c r="ENF68" s="127"/>
      <c r="ENG68" s="127"/>
      <c r="ENH68" s="127"/>
      <c r="ENI68" s="127"/>
      <c r="ENJ68" s="127"/>
      <c r="ENK68" s="127"/>
      <c r="ENL68" s="127"/>
      <c r="ENM68" s="127"/>
      <c r="ENN68" s="127"/>
      <c r="ENO68" s="127"/>
      <c r="ENP68" s="127"/>
      <c r="ENQ68" s="127"/>
      <c r="ENR68" s="127"/>
      <c r="ENS68" s="127"/>
      <c r="ENT68" s="127"/>
      <c r="ENU68" s="127"/>
      <c r="ENV68" s="127"/>
      <c r="ENW68" s="127"/>
      <c r="ENX68" s="127"/>
      <c r="ENY68" s="127"/>
      <c r="ENZ68" s="127"/>
      <c r="EOA68" s="127"/>
      <c r="EOB68" s="127"/>
      <c r="EOC68" s="127"/>
      <c r="EOD68" s="127"/>
      <c r="EOE68" s="127"/>
      <c r="EOF68" s="127"/>
      <c r="EOG68" s="127"/>
      <c r="EOH68" s="127"/>
      <c r="EOI68" s="127"/>
      <c r="EOJ68" s="127"/>
      <c r="EOK68" s="127"/>
      <c r="EOL68" s="127"/>
      <c r="EOM68" s="127"/>
      <c r="EON68" s="127"/>
      <c r="EOO68" s="127"/>
      <c r="EOP68" s="127"/>
      <c r="EOQ68" s="127"/>
      <c r="EOR68" s="127"/>
      <c r="EOS68" s="127"/>
      <c r="EOT68" s="127"/>
      <c r="EOU68" s="127"/>
      <c r="EOV68" s="127"/>
      <c r="EOW68" s="127"/>
      <c r="EOX68" s="127"/>
      <c r="EOY68" s="127"/>
      <c r="EOZ68" s="127"/>
      <c r="EPA68" s="127"/>
      <c r="EPB68" s="127"/>
      <c r="EPC68" s="127"/>
      <c r="EPD68" s="127"/>
      <c r="EPE68" s="127"/>
      <c r="EPF68" s="127"/>
      <c r="EPG68" s="127"/>
      <c r="EPH68" s="127"/>
      <c r="EPI68" s="127"/>
      <c r="EPJ68" s="127"/>
      <c r="EPK68" s="127"/>
      <c r="EPL68" s="127"/>
      <c r="EPM68" s="127"/>
      <c r="EPN68" s="127"/>
      <c r="EPO68" s="127"/>
      <c r="EPP68" s="127"/>
      <c r="EPQ68" s="127"/>
      <c r="EPR68" s="127"/>
      <c r="EPS68" s="127"/>
      <c r="EPT68" s="127"/>
      <c r="EPU68" s="127"/>
      <c r="EPV68" s="127"/>
      <c r="EPW68" s="127"/>
      <c r="EPX68" s="127"/>
      <c r="EPY68" s="127"/>
      <c r="EPZ68" s="127"/>
      <c r="EQA68" s="127"/>
      <c r="EQB68" s="127"/>
      <c r="EQC68" s="127"/>
      <c r="EQD68" s="127"/>
      <c r="EQE68" s="127"/>
      <c r="EQF68" s="127"/>
      <c r="EQG68" s="127"/>
      <c r="EQH68" s="127"/>
      <c r="EQI68" s="127"/>
      <c r="EQJ68" s="127"/>
      <c r="EQK68" s="127"/>
      <c r="EQL68" s="127"/>
      <c r="EQM68" s="127"/>
      <c r="EQN68" s="127"/>
      <c r="EQO68" s="127"/>
      <c r="EQP68" s="127"/>
      <c r="EQQ68" s="127"/>
      <c r="EQR68" s="127"/>
      <c r="EQS68" s="127"/>
      <c r="EQT68" s="127"/>
      <c r="EQU68" s="127"/>
      <c r="EQV68" s="127"/>
      <c r="EQW68" s="127"/>
      <c r="EQX68" s="127"/>
      <c r="EQY68" s="127"/>
      <c r="EQZ68" s="127"/>
      <c r="ERA68" s="127"/>
      <c r="ERB68" s="127"/>
      <c r="ERC68" s="127"/>
      <c r="ERD68" s="127"/>
      <c r="ERE68" s="127"/>
      <c r="ERF68" s="127"/>
      <c r="ERG68" s="127"/>
      <c r="ERH68" s="127"/>
      <c r="ERI68" s="127"/>
      <c r="ERJ68" s="127"/>
      <c r="ERK68" s="127"/>
      <c r="ERL68" s="127"/>
      <c r="ERM68" s="127"/>
      <c r="ERN68" s="127"/>
      <c r="ERO68" s="127"/>
      <c r="ERP68" s="127"/>
      <c r="ERQ68" s="127"/>
      <c r="ERR68" s="127"/>
      <c r="ERS68" s="127"/>
      <c r="ERT68" s="127"/>
      <c r="ERU68" s="127"/>
      <c r="ERV68" s="127"/>
      <c r="ERW68" s="127"/>
      <c r="ERX68" s="127"/>
      <c r="ERY68" s="127"/>
      <c r="ERZ68" s="127"/>
      <c r="ESA68" s="127"/>
      <c r="ESB68" s="127"/>
      <c r="ESC68" s="127"/>
      <c r="ESD68" s="127"/>
      <c r="ESE68" s="127"/>
      <c r="ESF68" s="127"/>
      <c r="ESG68" s="127"/>
      <c r="ESH68" s="127"/>
      <c r="ESI68" s="127"/>
      <c r="ESJ68" s="127"/>
      <c r="ESK68" s="127"/>
      <c r="ESL68" s="127"/>
      <c r="ESM68" s="127"/>
      <c r="ESN68" s="127"/>
      <c r="ESO68" s="127"/>
      <c r="ESP68" s="127"/>
      <c r="ESQ68" s="127"/>
      <c r="ESR68" s="127"/>
      <c r="ESS68" s="127"/>
      <c r="EST68" s="127"/>
      <c r="ESU68" s="127"/>
      <c r="ESV68" s="127"/>
      <c r="ESW68" s="127"/>
      <c r="ESX68" s="127"/>
      <c r="ESY68" s="127"/>
      <c r="ESZ68" s="127"/>
      <c r="ETA68" s="127"/>
      <c r="ETB68" s="127"/>
      <c r="ETC68" s="127"/>
      <c r="ETD68" s="127"/>
      <c r="ETE68" s="127"/>
      <c r="ETF68" s="127"/>
      <c r="ETG68" s="127"/>
      <c r="ETH68" s="127"/>
      <c r="ETI68" s="127"/>
      <c r="ETJ68" s="127"/>
      <c r="ETK68" s="127"/>
      <c r="ETL68" s="127"/>
      <c r="ETM68" s="127"/>
      <c r="ETN68" s="127"/>
      <c r="ETO68" s="127"/>
      <c r="ETP68" s="127"/>
      <c r="ETQ68" s="127"/>
      <c r="ETR68" s="127"/>
      <c r="ETS68" s="127"/>
      <c r="ETT68" s="127"/>
      <c r="ETU68" s="127"/>
      <c r="ETV68" s="127"/>
      <c r="ETW68" s="127"/>
      <c r="ETX68" s="127"/>
      <c r="ETY68" s="127"/>
      <c r="ETZ68" s="127"/>
      <c r="EUA68" s="127"/>
      <c r="EUB68" s="127"/>
      <c r="EUC68" s="127"/>
      <c r="EUD68" s="127"/>
      <c r="EUE68" s="127"/>
      <c r="EUF68" s="127"/>
      <c r="EUG68" s="127"/>
      <c r="EUH68" s="127"/>
      <c r="EUI68" s="127"/>
      <c r="EUJ68" s="127"/>
      <c r="EUK68" s="127"/>
      <c r="EUL68" s="127"/>
      <c r="EUM68" s="127"/>
      <c r="EUN68" s="127"/>
      <c r="EUO68" s="127"/>
      <c r="EUP68" s="127"/>
      <c r="EUQ68" s="127"/>
      <c r="EUR68" s="127"/>
      <c r="EUS68" s="127"/>
      <c r="EUT68" s="127"/>
      <c r="EUU68" s="127"/>
      <c r="EUV68" s="127"/>
      <c r="EUW68" s="127"/>
      <c r="EUX68" s="127"/>
      <c r="EUY68" s="127"/>
      <c r="EUZ68" s="127"/>
      <c r="EVA68" s="127"/>
      <c r="EVB68" s="127"/>
      <c r="EVC68" s="127"/>
      <c r="EVD68" s="127"/>
      <c r="EVE68" s="127"/>
      <c r="EVF68" s="127"/>
      <c r="EVG68" s="127"/>
      <c r="EVH68" s="127"/>
      <c r="EVI68" s="127"/>
      <c r="EVJ68" s="127"/>
      <c r="EVK68" s="127"/>
      <c r="EVL68" s="127"/>
      <c r="EVM68" s="127"/>
      <c r="EVN68" s="127"/>
      <c r="EVO68" s="127"/>
      <c r="EVP68" s="127"/>
      <c r="EVQ68" s="127"/>
      <c r="EVR68" s="127"/>
      <c r="EVS68" s="127"/>
      <c r="EVT68" s="127"/>
      <c r="EVU68" s="127"/>
      <c r="EVV68" s="127"/>
      <c r="EVW68" s="127"/>
      <c r="EVX68" s="127"/>
      <c r="EVY68" s="127"/>
      <c r="EVZ68" s="127"/>
      <c r="EWA68" s="127"/>
      <c r="EWB68" s="127"/>
      <c r="EWC68" s="127"/>
      <c r="EWD68" s="127"/>
      <c r="EWE68" s="127"/>
      <c r="EWF68" s="127"/>
      <c r="EWG68" s="127"/>
      <c r="EWH68" s="127"/>
      <c r="EWI68" s="127"/>
      <c r="EWJ68" s="127"/>
      <c r="EWK68" s="127"/>
      <c r="EWL68" s="127"/>
      <c r="EWM68" s="127"/>
      <c r="EWN68" s="127"/>
      <c r="EWO68" s="127"/>
      <c r="EWP68" s="127"/>
      <c r="EWQ68" s="127"/>
      <c r="EWR68" s="127"/>
      <c r="EWS68" s="127"/>
      <c r="EWT68" s="127"/>
      <c r="EWU68" s="127"/>
      <c r="EWV68" s="127"/>
      <c r="EWW68" s="127"/>
      <c r="EWX68" s="127"/>
      <c r="EWY68" s="127"/>
      <c r="EWZ68" s="127"/>
      <c r="EXA68" s="127"/>
      <c r="EXB68" s="127"/>
      <c r="EXC68" s="127"/>
      <c r="EXD68" s="127"/>
      <c r="EXE68" s="127"/>
      <c r="EXF68" s="127"/>
      <c r="EXG68" s="127"/>
      <c r="EXH68" s="127"/>
      <c r="EXI68" s="127"/>
      <c r="EXJ68" s="127"/>
      <c r="EXK68" s="127"/>
      <c r="EXL68" s="127"/>
      <c r="EXM68" s="127"/>
      <c r="EXN68" s="127"/>
      <c r="EXO68" s="127"/>
      <c r="EXP68" s="127"/>
      <c r="EXQ68" s="127"/>
      <c r="EXR68" s="127"/>
      <c r="EXS68" s="127"/>
      <c r="EXT68" s="127"/>
      <c r="EXU68" s="127"/>
      <c r="EXV68" s="127"/>
      <c r="EXW68" s="127"/>
      <c r="EXX68" s="127"/>
      <c r="EXY68" s="127"/>
      <c r="EXZ68" s="127"/>
      <c r="EYA68" s="127"/>
      <c r="EYB68" s="127"/>
      <c r="EYC68" s="127"/>
      <c r="EYD68" s="127"/>
      <c r="EYE68" s="127"/>
      <c r="EYF68" s="127"/>
      <c r="EYG68" s="127"/>
      <c r="EYH68" s="127"/>
      <c r="EYI68" s="127"/>
      <c r="EYJ68" s="127"/>
      <c r="EYK68" s="127"/>
      <c r="EYL68" s="127"/>
      <c r="EYM68" s="127"/>
      <c r="EYN68" s="127"/>
      <c r="EYO68" s="127"/>
      <c r="EYP68" s="127"/>
      <c r="EYQ68" s="127"/>
      <c r="EYR68" s="127"/>
      <c r="EYS68" s="127"/>
      <c r="EYT68" s="127"/>
      <c r="EYU68" s="127"/>
      <c r="EYV68" s="127"/>
      <c r="EYW68" s="127"/>
      <c r="EYX68" s="127"/>
      <c r="EYY68" s="127"/>
      <c r="EYZ68" s="127"/>
      <c r="EZA68" s="127"/>
      <c r="EZB68" s="127"/>
      <c r="EZC68" s="127"/>
      <c r="EZD68" s="127"/>
      <c r="EZE68" s="127"/>
      <c r="EZF68" s="127"/>
      <c r="EZG68" s="127"/>
      <c r="EZH68" s="127"/>
      <c r="EZI68" s="127"/>
      <c r="EZJ68" s="127"/>
      <c r="EZK68" s="127"/>
      <c r="EZL68" s="127"/>
      <c r="EZM68" s="127"/>
      <c r="EZN68" s="127"/>
      <c r="EZO68" s="127"/>
      <c r="EZP68" s="127"/>
      <c r="EZQ68" s="127"/>
      <c r="EZR68" s="127"/>
      <c r="EZS68" s="127"/>
      <c r="EZT68" s="127"/>
      <c r="EZU68" s="127"/>
      <c r="EZV68" s="127"/>
      <c r="EZW68" s="127"/>
      <c r="EZX68" s="127"/>
      <c r="EZY68" s="127"/>
      <c r="EZZ68" s="127"/>
      <c r="FAA68" s="127"/>
      <c r="FAB68" s="127"/>
      <c r="FAC68" s="127"/>
      <c r="FAD68" s="127"/>
      <c r="FAE68" s="127"/>
      <c r="FAF68" s="127"/>
      <c r="FAG68" s="127"/>
      <c r="FAH68" s="127"/>
      <c r="FAI68" s="127"/>
      <c r="FAJ68" s="127"/>
      <c r="FAK68" s="127"/>
      <c r="FAL68" s="127"/>
      <c r="FAM68" s="127"/>
      <c r="FAN68" s="127"/>
      <c r="FAO68" s="127"/>
      <c r="FAP68" s="127"/>
      <c r="FAQ68" s="127"/>
      <c r="FAR68" s="127"/>
      <c r="FAS68" s="127"/>
      <c r="FAT68" s="127"/>
      <c r="FAU68" s="127"/>
      <c r="FAV68" s="127"/>
      <c r="FAW68" s="127"/>
      <c r="FAX68" s="127"/>
      <c r="FAY68" s="127"/>
      <c r="FAZ68" s="127"/>
      <c r="FBA68" s="127"/>
      <c r="FBB68" s="127"/>
      <c r="FBC68" s="127"/>
      <c r="FBD68" s="127"/>
      <c r="FBE68" s="127"/>
      <c r="FBF68" s="127"/>
      <c r="FBG68" s="127"/>
      <c r="FBH68" s="127"/>
      <c r="FBI68" s="127"/>
      <c r="FBJ68" s="127"/>
      <c r="FBK68" s="127"/>
      <c r="FBL68" s="127"/>
      <c r="FBM68" s="127"/>
      <c r="FBN68" s="127"/>
      <c r="FBO68" s="127"/>
      <c r="FBP68" s="127"/>
      <c r="FBQ68" s="127"/>
      <c r="FBR68" s="127"/>
      <c r="FBS68" s="127"/>
      <c r="FBT68" s="127"/>
      <c r="FBU68" s="127"/>
      <c r="FBV68" s="127"/>
      <c r="FBW68" s="127"/>
      <c r="FBX68" s="127"/>
      <c r="FBY68" s="127"/>
      <c r="FBZ68" s="127"/>
      <c r="FCA68" s="127"/>
      <c r="FCB68" s="127"/>
      <c r="FCC68" s="127"/>
      <c r="FCD68" s="127"/>
      <c r="FCE68" s="127"/>
      <c r="FCF68" s="127"/>
      <c r="FCG68" s="127"/>
      <c r="FCH68" s="127"/>
      <c r="FCI68" s="127"/>
      <c r="FCJ68" s="127"/>
      <c r="FCK68" s="127"/>
      <c r="FCL68" s="127"/>
      <c r="FCM68" s="127"/>
      <c r="FCN68" s="127"/>
      <c r="FCO68" s="127"/>
      <c r="FCP68" s="127"/>
      <c r="FCQ68" s="127"/>
      <c r="FCR68" s="127"/>
      <c r="FCS68" s="127"/>
      <c r="FCT68" s="127"/>
      <c r="FCU68" s="127"/>
      <c r="FCV68" s="127"/>
      <c r="FCW68" s="127"/>
      <c r="FCX68" s="127"/>
      <c r="FCY68" s="127"/>
      <c r="FCZ68" s="127"/>
      <c r="FDA68" s="127"/>
      <c r="FDB68" s="127"/>
      <c r="FDC68" s="127"/>
      <c r="FDD68" s="127"/>
      <c r="FDE68" s="127"/>
      <c r="FDF68" s="127"/>
      <c r="FDG68" s="127"/>
      <c r="FDH68" s="127"/>
      <c r="FDI68" s="127"/>
      <c r="FDJ68" s="127"/>
      <c r="FDK68" s="127"/>
      <c r="FDL68" s="127"/>
      <c r="FDM68" s="127"/>
      <c r="FDN68" s="127"/>
      <c r="FDO68" s="127"/>
      <c r="FDP68" s="127"/>
      <c r="FDQ68" s="127"/>
      <c r="FDR68" s="127"/>
      <c r="FDS68" s="127"/>
      <c r="FDT68" s="127"/>
      <c r="FDU68" s="127"/>
      <c r="FDV68" s="127"/>
      <c r="FDW68" s="127"/>
      <c r="FDX68" s="127"/>
      <c r="FDY68" s="127"/>
      <c r="FDZ68" s="127"/>
      <c r="FEA68" s="127"/>
      <c r="FEB68" s="127"/>
      <c r="FEC68" s="127"/>
      <c r="FED68" s="127"/>
      <c r="FEE68" s="127"/>
      <c r="FEF68" s="127"/>
      <c r="FEG68" s="127"/>
      <c r="FEH68" s="127"/>
      <c r="FEI68" s="127"/>
      <c r="FEJ68" s="127"/>
      <c r="FEK68" s="127"/>
      <c r="FEL68" s="127"/>
      <c r="FEM68" s="127"/>
      <c r="FEN68" s="127"/>
      <c r="FEO68" s="127"/>
      <c r="FEP68" s="127"/>
      <c r="FEQ68" s="127"/>
      <c r="FER68" s="127"/>
      <c r="FES68" s="127"/>
      <c r="FET68" s="127"/>
      <c r="FEU68" s="127"/>
      <c r="FEV68" s="127"/>
      <c r="FEW68" s="127"/>
      <c r="FEX68" s="127"/>
      <c r="FEY68" s="127"/>
      <c r="FEZ68" s="127"/>
      <c r="FFA68" s="127"/>
      <c r="FFB68" s="127"/>
      <c r="FFC68" s="127"/>
      <c r="FFD68" s="127"/>
      <c r="FFE68" s="127"/>
      <c r="FFF68" s="127"/>
      <c r="FFG68" s="127"/>
      <c r="FFH68" s="127"/>
      <c r="FFI68" s="127"/>
      <c r="FFJ68" s="127"/>
      <c r="FFK68" s="127"/>
      <c r="FFL68" s="127"/>
      <c r="FFM68" s="127"/>
      <c r="FFN68" s="127"/>
      <c r="FFO68" s="127"/>
      <c r="FFP68" s="127"/>
      <c r="FFQ68" s="127"/>
      <c r="FFR68" s="127"/>
      <c r="FFS68" s="127"/>
      <c r="FFT68" s="127"/>
      <c r="FFU68" s="127"/>
      <c r="FFV68" s="127"/>
      <c r="FFW68" s="127"/>
      <c r="FFX68" s="127"/>
      <c r="FFY68" s="127"/>
      <c r="FFZ68" s="127"/>
      <c r="FGA68" s="127"/>
      <c r="FGB68" s="127"/>
      <c r="FGC68" s="127"/>
      <c r="FGD68" s="127"/>
      <c r="FGE68" s="127"/>
      <c r="FGF68" s="127"/>
      <c r="FGG68" s="127"/>
      <c r="FGH68" s="127"/>
      <c r="FGI68" s="127"/>
      <c r="FGJ68" s="127"/>
      <c r="FGK68" s="127"/>
      <c r="FGL68" s="127"/>
      <c r="FGM68" s="127"/>
      <c r="FGN68" s="127"/>
      <c r="FGO68" s="127"/>
      <c r="FGP68" s="127"/>
      <c r="FGQ68" s="127"/>
      <c r="FGR68" s="127"/>
      <c r="FGS68" s="127"/>
      <c r="FGT68" s="127"/>
      <c r="FGU68" s="127"/>
      <c r="FGV68" s="127"/>
      <c r="FGW68" s="127"/>
      <c r="FGX68" s="127"/>
      <c r="FGY68" s="127"/>
      <c r="FGZ68" s="127"/>
      <c r="FHA68" s="127"/>
      <c r="FHB68" s="127"/>
      <c r="FHC68" s="127"/>
      <c r="FHD68" s="127"/>
      <c r="FHE68" s="127"/>
      <c r="FHF68" s="127"/>
      <c r="FHG68" s="127"/>
      <c r="FHH68" s="127"/>
      <c r="FHI68" s="127"/>
      <c r="FHJ68" s="127"/>
      <c r="FHK68" s="127"/>
      <c r="FHL68" s="127"/>
      <c r="FHM68" s="127"/>
      <c r="FHN68" s="127"/>
      <c r="FHO68" s="127"/>
      <c r="FHP68" s="127"/>
      <c r="FHQ68" s="127"/>
      <c r="FHR68" s="127"/>
      <c r="FHS68" s="127"/>
      <c r="FHT68" s="127"/>
      <c r="FHU68" s="127"/>
      <c r="FHV68" s="127"/>
      <c r="FHW68" s="127"/>
      <c r="FHX68" s="127"/>
      <c r="FHY68" s="127"/>
      <c r="FHZ68" s="127"/>
      <c r="FIA68" s="127"/>
      <c r="FIB68" s="127"/>
      <c r="FIC68" s="127"/>
      <c r="FID68" s="127"/>
      <c r="FIE68" s="127"/>
      <c r="FIF68" s="127"/>
      <c r="FIG68" s="127"/>
      <c r="FIH68" s="127"/>
      <c r="FII68" s="127"/>
      <c r="FIJ68" s="127"/>
      <c r="FIK68" s="127"/>
      <c r="FIL68" s="127"/>
      <c r="FIM68" s="127"/>
      <c r="FIN68" s="127"/>
      <c r="FIO68" s="127"/>
      <c r="FIP68" s="127"/>
      <c r="FIQ68" s="127"/>
      <c r="FIR68" s="127"/>
      <c r="FIS68" s="127"/>
      <c r="FIT68" s="127"/>
      <c r="FIU68" s="127"/>
      <c r="FIV68" s="127"/>
      <c r="FIW68" s="127"/>
      <c r="FIX68" s="127"/>
      <c r="FIY68" s="127"/>
      <c r="FIZ68" s="127"/>
      <c r="FJA68" s="127"/>
      <c r="FJB68" s="127"/>
      <c r="FJC68" s="127"/>
      <c r="FJD68" s="127"/>
      <c r="FJE68" s="127"/>
      <c r="FJF68" s="127"/>
      <c r="FJG68" s="127"/>
      <c r="FJH68" s="127"/>
      <c r="FJI68" s="127"/>
      <c r="FJJ68" s="127"/>
      <c r="FJK68" s="127"/>
      <c r="FJL68" s="127"/>
      <c r="FJM68" s="127"/>
      <c r="FJN68" s="127"/>
      <c r="FJO68" s="127"/>
      <c r="FJP68" s="127"/>
      <c r="FJQ68" s="127"/>
      <c r="FJR68" s="127"/>
      <c r="FJS68" s="127"/>
      <c r="FJT68" s="127"/>
      <c r="FJU68" s="127"/>
      <c r="FJV68" s="127"/>
      <c r="FJW68" s="127"/>
      <c r="FJX68" s="127"/>
      <c r="FJY68" s="127"/>
      <c r="FJZ68" s="127"/>
      <c r="FKA68" s="127"/>
      <c r="FKB68" s="127"/>
      <c r="FKC68" s="127"/>
      <c r="FKD68" s="127"/>
      <c r="FKE68" s="127"/>
      <c r="FKF68" s="127"/>
      <c r="FKG68" s="127"/>
      <c r="FKH68" s="127"/>
      <c r="FKI68" s="127"/>
      <c r="FKJ68" s="127"/>
      <c r="FKK68" s="127"/>
      <c r="FKL68" s="127"/>
      <c r="FKM68" s="127"/>
      <c r="FKN68" s="127"/>
      <c r="FKO68" s="127"/>
      <c r="FKP68" s="127"/>
      <c r="FKQ68" s="127"/>
      <c r="FKR68" s="127"/>
      <c r="FKS68" s="127"/>
      <c r="FKT68" s="127"/>
      <c r="FKU68" s="127"/>
      <c r="FKV68" s="127"/>
      <c r="FKW68" s="127"/>
      <c r="FKX68" s="127"/>
      <c r="FKY68" s="127"/>
      <c r="FKZ68" s="127"/>
      <c r="FLA68" s="127"/>
      <c r="FLB68" s="127"/>
      <c r="FLC68" s="127"/>
      <c r="FLD68" s="127"/>
      <c r="FLE68" s="127"/>
      <c r="FLF68" s="127"/>
      <c r="FLG68" s="127"/>
      <c r="FLH68" s="127"/>
      <c r="FLI68" s="127"/>
      <c r="FLJ68" s="127"/>
      <c r="FLK68" s="127"/>
      <c r="FLL68" s="127"/>
      <c r="FLM68" s="127"/>
      <c r="FLN68" s="127"/>
      <c r="FLO68" s="127"/>
      <c r="FLP68" s="127"/>
      <c r="FLQ68" s="127"/>
      <c r="FLR68" s="127"/>
      <c r="FLS68" s="127"/>
      <c r="FLT68" s="127"/>
      <c r="FLU68" s="127"/>
      <c r="FLV68" s="127"/>
      <c r="FLW68" s="127"/>
      <c r="FLX68" s="127"/>
      <c r="FLY68" s="127"/>
      <c r="FLZ68" s="127"/>
      <c r="FMA68" s="127"/>
      <c r="FMB68" s="127"/>
      <c r="FMC68" s="127"/>
      <c r="FMD68" s="127"/>
      <c r="FME68" s="127"/>
      <c r="FMF68" s="127"/>
      <c r="FMG68" s="127"/>
      <c r="FMH68" s="127"/>
      <c r="FMI68" s="127"/>
      <c r="FMJ68" s="127"/>
      <c r="FMK68" s="127"/>
      <c r="FML68" s="127"/>
      <c r="FMM68" s="127"/>
      <c r="FMN68" s="127"/>
      <c r="FMO68" s="127"/>
      <c r="FMP68" s="127"/>
      <c r="FMQ68" s="127"/>
      <c r="FMR68" s="127"/>
      <c r="FMS68" s="127"/>
      <c r="FMT68" s="127"/>
      <c r="FMU68" s="127"/>
      <c r="FMV68" s="127"/>
      <c r="FMW68" s="127"/>
      <c r="FMX68" s="127"/>
      <c r="FMY68" s="127"/>
      <c r="FMZ68" s="127"/>
      <c r="FNA68" s="127"/>
      <c r="FNB68" s="127"/>
      <c r="FNC68" s="127"/>
      <c r="FND68" s="127"/>
      <c r="FNE68" s="127"/>
      <c r="FNF68" s="127"/>
      <c r="FNG68" s="127"/>
      <c r="FNH68" s="127"/>
      <c r="FNI68" s="127"/>
      <c r="FNJ68" s="127"/>
      <c r="FNK68" s="127"/>
      <c r="FNL68" s="127"/>
      <c r="FNM68" s="127"/>
      <c r="FNN68" s="127"/>
      <c r="FNO68" s="127"/>
      <c r="FNP68" s="127"/>
      <c r="FNQ68" s="127"/>
      <c r="FNR68" s="127"/>
      <c r="FNS68" s="127"/>
      <c r="FNT68" s="127"/>
      <c r="FNU68" s="127"/>
      <c r="FNV68" s="127"/>
      <c r="FNW68" s="127"/>
      <c r="FNX68" s="127"/>
      <c r="FNY68" s="127"/>
      <c r="FNZ68" s="127"/>
      <c r="FOA68" s="127"/>
      <c r="FOB68" s="127"/>
      <c r="FOC68" s="127"/>
      <c r="FOD68" s="127"/>
      <c r="FOE68" s="127"/>
      <c r="FOF68" s="127"/>
      <c r="FOG68" s="127"/>
      <c r="FOH68" s="127"/>
      <c r="FOI68" s="127"/>
      <c r="FOJ68" s="127"/>
      <c r="FOK68" s="127"/>
      <c r="FOL68" s="127"/>
      <c r="FOM68" s="127"/>
      <c r="FON68" s="127"/>
      <c r="FOO68" s="127"/>
      <c r="FOP68" s="127"/>
      <c r="FOQ68" s="127"/>
      <c r="FOR68" s="127"/>
      <c r="FOS68" s="127"/>
      <c r="FOT68" s="127"/>
      <c r="FOU68" s="127"/>
      <c r="FOV68" s="127"/>
      <c r="FOW68" s="127"/>
      <c r="FOX68" s="127"/>
      <c r="FOY68" s="127"/>
      <c r="FOZ68" s="127"/>
      <c r="FPA68" s="127"/>
      <c r="FPB68" s="127"/>
      <c r="FPC68" s="127"/>
      <c r="FPD68" s="127"/>
      <c r="FPE68" s="127"/>
      <c r="FPF68" s="127"/>
      <c r="FPG68" s="127"/>
      <c r="FPH68" s="127"/>
      <c r="FPI68" s="127"/>
      <c r="FPJ68" s="127"/>
      <c r="FPK68" s="127"/>
      <c r="FPL68" s="127"/>
      <c r="FPM68" s="127"/>
      <c r="FPN68" s="127"/>
      <c r="FPO68" s="127"/>
      <c r="FPP68" s="127"/>
      <c r="FPQ68" s="127"/>
      <c r="FPR68" s="127"/>
      <c r="FPS68" s="127"/>
      <c r="FPT68" s="127"/>
      <c r="FPU68" s="127"/>
      <c r="FPV68" s="127"/>
      <c r="FPW68" s="127"/>
      <c r="FPX68" s="127"/>
      <c r="FPY68" s="127"/>
      <c r="FPZ68" s="127"/>
      <c r="FQA68" s="127"/>
      <c r="FQB68" s="127"/>
      <c r="FQC68" s="127"/>
      <c r="FQD68" s="127"/>
      <c r="FQE68" s="127"/>
      <c r="FQF68" s="127"/>
      <c r="FQG68" s="127"/>
      <c r="FQH68" s="127"/>
      <c r="FQI68" s="127"/>
      <c r="FQJ68" s="127"/>
      <c r="FQK68" s="127"/>
      <c r="FQL68" s="127"/>
      <c r="FQM68" s="127"/>
      <c r="FQN68" s="127"/>
      <c r="FQO68" s="127"/>
      <c r="FQP68" s="127"/>
      <c r="FQQ68" s="127"/>
      <c r="FQR68" s="127"/>
      <c r="FQS68" s="127"/>
      <c r="FQT68" s="127"/>
      <c r="FQU68" s="127"/>
      <c r="FQV68" s="127"/>
      <c r="FQW68" s="127"/>
      <c r="FQX68" s="127"/>
      <c r="FQY68" s="127"/>
      <c r="FQZ68" s="127"/>
      <c r="FRA68" s="127"/>
      <c r="FRB68" s="127"/>
      <c r="FRC68" s="127"/>
      <c r="FRD68" s="127"/>
      <c r="FRE68" s="127"/>
      <c r="FRF68" s="127"/>
      <c r="FRG68" s="127"/>
      <c r="FRH68" s="127"/>
      <c r="FRI68" s="127"/>
      <c r="FRJ68" s="127"/>
      <c r="FRK68" s="127"/>
      <c r="FRL68" s="127"/>
      <c r="FRM68" s="127"/>
      <c r="FRN68" s="127"/>
      <c r="FRO68" s="127"/>
      <c r="FRP68" s="127"/>
      <c r="FRQ68" s="127"/>
      <c r="FRR68" s="127"/>
      <c r="FRS68" s="127"/>
      <c r="FRT68" s="127"/>
      <c r="FRU68" s="127"/>
      <c r="FRV68" s="127"/>
      <c r="FRW68" s="127"/>
      <c r="FRX68" s="127"/>
      <c r="FRY68" s="127"/>
      <c r="FRZ68" s="127"/>
      <c r="FSA68" s="127"/>
      <c r="FSB68" s="127"/>
      <c r="FSC68" s="127"/>
      <c r="FSD68" s="127"/>
      <c r="FSE68" s="127"/>
      <c r="FSF68" s="127"/>
      <c r="FSG68" s="127"/>
      <c r="FSH68" s="127"/>
      <c r="FSI68" s="127"/>
      <c r="FSJ68" s="127"/>
      <c r="FSK68" s="127"/>
      <c r="FSL68" s="127"/>
      <c r="FSM68" s="127"/>
      <c r="FSN68" s="127"/>
      <c r="FSO68" s="127"/>
      <c r="FSP68" s="127"/>
      <c r="FSQ68" s="127"/>
      <c r="FSR68" s="127"/>
      <c r="FSS68" s="127"/>
      <c r="FST68" s="127"/>
      <c r="FSU68" s="127"/>
      <c r="FSV68" s="127"/>
      <c r="FSW68" s="127"/>
      <c r="FSX68" s="127"/>
      <c r="FSY68" s="127"/>
      <c r="FSZ68" s="127"/>
      <c r="FTA68" s="127"/>
      <c r="FTB68" s="127"/>
      <c r="FTC68" s="127"/>
      <c r="FTD68" s="127"/>
      <c r="FTE68" s="127"/>
      <c r="FTF68" s="127"/>
      <c r="FTG68" s="127"/>
      <c r="FTH68" s="127"/>
      <c r="FTI68" s="127"/>
      <c r="FTJ68" s="127"/>
      <c r="FTK68" s="127"/>
      <c r="FTL68" s="127"/>
      <c r="FTM68" s="127"/>
      <c r="FTN68" s="127"/>
      <c r="FTO68" s="127"/>
      <c r="FTP68" s="127"/>
      <c r="FTQ68" s="127"/>
      <c r="FTR68" s="127"/>
      <c r="FTS68" s="127"/>
      <c r="FTT68" s="127"/>
      <c r="FTU68" s="127"/>
      <c r="FTV68" s="127"/>
      <c r="FTW68" s="127"/>
      <c r="FTX68" s="127"/>
      <c r="FTY68" s="127"/>
      <c r="FTZ68" s="127"/>
      <c r="FUA68" s="127"/>
      <c r="FUB68" s="127"/>
      <c r="FUC68" s="127"/>
      <c r="FUD68" s="127"/>
      <c r="FUE68" s="127"/>
      <c r="FUF68" s="127"/>
      <c r="FUG68" s="127"/>
      <c r="FUH68" s="127"/>
      <c r="FUI68" s="127"/>
      <c r="FUJ68" s="127"/>
      <c r="FUK68" s="127"/>
      <c r="FUL68" s="127"/>
      <c r="FUM68" s="127"/>
      <c r="FUN68" s="127"/>
      <c r="FUO68" s="127"/>
      <c r="FUP68" s="127"/>
      <c r="FUQ68" s="127"/>
      <c r="FUR68" s="127"/>
      <c r="FUS68" s="127"/>
      <c r="FUT68" s="127"/>
      <c r="FUU68" s="127"/>
      <c r="FUV68" s="127"/>
      <c r="FUW68" s="127"/>
      <c r="FUX68" s="127"/>
      <c r="FUY68" s="127"/>
      <c r="FUZ68" s="127"/>
      <c r="FVA68" s="127"/>
      <c r="FVB68" s="127"/>
      <c r="FVC68" s="127"/>
      <c r="FVD68" s="127"/>
      <c r="FVE68" s="127"/>
      <c r="FVF68" s="127"/>
      <c r="FVG68" s="127"/>
      <c r="FVH68" s="127"/>
      <c r="FVI68" s="127"/>
      <c r="FVJ68" s="127"/>
      <c r="FVK68" s="127"/>
      <c r="FVL68" s="127"/>
      <c r="FVM68" s="127"/>
      <c r="FVN68" s="127"/>
      <c r="FVO68" s="127"/>
      <c r="FVP68" s="127"/>
      <c r="FVQ68" s="127"/>
      <c r="FVR68" s="127"/>
      <c r="FVS68" s="127"/>
      <c r="FVT68" s="127"/>
      <c r="FVU68" s="127"/>
      <c r="FVV68" s="127"/>
      <c r="FVW68" s="127"/>
      <c r="FVX68" s="127"/>
      <c r="FVY68" s="127"/>
      <c r="FVZ68" s="127"/>
      <c r="FWA68" s="127"/>
      <c r="FWB68" s="127"/>
      <c r="FWC68" s="127"/>
      <c r="FWD68" s="127"/>
      <c r="FWE68" s="127"/>
      <c r="FWF68" s="127"/>
      <c r="FWG68" s="127"/>
      <c r="FWH68" s="127"/>
      <c r="FWI68" s="127"/>
      <c r="FWJ68" s="127"/>
      <c r="FWK68" s="127"/>
      <c r="FWL68" s="127"/>
      <c r="FWM68" s="127"/>
      <c r="FWN68" s="127"/>
      <c r="FWO68" s="127"/>
      <c r="FWP68" s="127"/>
      <c r="FWQ68" s="127"/>
      <c r="FWR68" s="127"/>
      <c r="FWS68" s="127"/>
      <c r="FWT68" s="127"/>
      <c r="FWU68" s="127"/>
      <c r="FWV68" s="127"/>
      <c r="FWW68" s="127"/>
      <c r="FWX68" s="127"/>
      <c r="FWY68" s="127"/>
      <c r="FWZ68" s="127"/>
      <c r="FXA68" s="127"/>
      <c r="FXB68" s="127"/>
      <c r="FXC68" s="127"/>
      <c r="FXD68" s="127"/>
      <c r="FXE68" s="127"/>
      <c r="FXF68" s="127"/>
      <c r="FXG68" s="127"/>
      <c r="FXH68" s="127"/>
      <c r="FXI68" s="127"/>
      <c r="FXJ68" s="127"/>
      <c r="FXK68" s="127"/>
      <c r="FXL68" s="127"/>
      <c r="FXM68" s="127"/>
      <c r="FXN68" s="127"/>
      <c r="FXO68" s="127"/>
      <c r="FXP68" s="127"/>
      <c r="FXQ68" s="127"/>
      <c r="FXR68" s="127"/>
      <c r="FXS68" s="127"/>
      <c r="FXT68" s="127"/>
      <c r="FXU68" s="127"/>
      <c r="FXV68" s="127"/>
      <c r="FXW68" s="127"/>
      <c r="FXX68" s="127"/>
      <c r="FXY68" s="127"/>
      <c r="FXZ68" s="127"/>
      <c r="FYA68" s="127"/>
      <c r="FYB68" s="127"/>
      <c r="FYC68" s="127"/>
      <c r="FYD68" s="127"/>
      <c r="FYE68" s="127"/>
      <c r="FYF68" s="127"/>
      <c r="FYG68" s="127"/>
      <c r="FYH68" s="127"/>
      <c r="FYI68" s="127"/>
      <c r="FYJ68" s="127"/>
      <c r="FYK68" s="127"/>
      <c r="FYL68" s="127"/>
      <c r="FYM68" s="127"/>
      <c r="FYN68" s="127"/>
      <c r="FYO68" s="127"/>
      <c r="FYP68" s="127"/>
      <c r="FYQ68" s="127"/>
      <c r="FYR68" s="127"/>
      <c r="FYS68" s="127"/>
      <c r="FYT68" s="127"/>
      <c r="FYU68" s="127"/>
      <c r="FYV68" s="127"/>
      <c r="FYW68" s="127"/>
      <c r="FYX68" s="127"/>
      <c r="FYY68" s="127"/>
      <c r="FYZ68" s="127"/>
      <c r="FZA68" s="127"/>
      <c r="FZB68" s="127"/>
      <c r="FZC68" s="127"/>
      <c r="FZD68" s="127"/>
      <c r="FZE68" s="127"/>
      <c r="FZF68" s="127"/>
      <c r="FZG68" s="127"/>
      <c r="FZH68" s="127"/>
      <c r="FZI68" s="127"/>
      <c r="FZJ68" s="127"/>
      <c r="FZK68" s="127"/>
      <c r="FZL68" s="127"/>
      <c r="FZM68" s="127"/>
      <c r="FZN68" s="127"/>
      <c r="FZO68" s="127"/>
      <c r="FZP68" s="127"/>
      <c r="FZQ68" s="127"/>
      <c r="FZR68" s="127"/>
      <c r="FZS68" s="127"/>
      <c r="FZT68" s="127"/>
      <c r="FZU68" s="127"/>
      <c r="FZV68" s="127"/>
      <c r="FZW68" s="127"/>
      <c r="FZX68" s="127"/>
      <c r="FZY68" s="127"/>
      <c r="FZZ68" s="127"/>
      <c r="GAA68" s="127"/>
      <c r="GAB68" s="127"/>
      <c r="GAC68" s="127"/>
      <c r="GAD68" s="127"/>
      <c r="GAE68" s="127"/>
      <c r="GAF68" s="127"/>
      <c r="GAG68" s="127"/>
      <c r="GAH68" s="127"/>
      <c r="GAI68" s="127"/>
      <c r="GAJ68" s="127"/>
      <c r="GAK68" s="127"/>
      <c r="GAL68" s="127"/>
      <c r="GAM68" s="127"/>
      <c r="GAN68" s="127"/>
      <c r="GAO68" s="127"/>
      <c r="GAP68" s="127"/>
      <c r="GAQ68" s="127"/>
      <c r="GAR68" s="127"/>
      <c r="GAS68" s="127"/>
      <c r="GAT68" s="127"/>
      <c r="GAU68" s="127"/>
      <c r="GAV68" s="127"/>
      <c r="GAW68" s="127"/>
      <c r="GAX68" s="127"/>
      <c r="GAY68" s="127"/>
      <c r="GAZ68" s="127"/>
      <c r="GBA68" s="127"/>
      <c r="GBB68" s="127"/>
      <c r="GBC68" s="127"/>
      <c r="GBD68" s="127"/>
      <c r="GBE68" s="127"/>
      <c r="GBF68" s="127"/>
      <c r="GBG68" s="127"/>
      <c r="GBH68" s="127"/>
      <c r="GBI68" s="127"/>
      <c r="GBJ68" s="127"/>
      <c r="GBK68" s="127"/>
      <c r="GBL68" s="127"/>
      <c r="GBM68" s="127"/>
      <c r="GBN68" s="127"/>
      <c r="GBO68" s="127"/>
      <c r="GBP68" s="127"/>
      <c r="GBQ68" s="127"/>
      <c r="GBR68" s="127"/>
      <c r="GBS68" s="127"/>
      <c r="GBT68" s="127"/>
      <c r="GBU68" s="127"/>
      <c r="GBV68" s="127"/>
      <c r="GBW68" s="127"/>
      <c r="GBX68" s="127"/>
      <c r="GBY68" s="127"/>
      <c r="GBZ68" s="127"/>
      <c r="GCA68" s="127"/>
      <c r="GCB68" s="127"/>
      <c r="GCC68" s="127"/>
      <c r="GCD68" s="127"/>
      <c r="GCE68" s="127"/>
      <c r="GCF68" s="127"/>
      <c r="GCG68" s="127"/>
      <c r="GCH68" s="127"/>
      <c r="GCI68" s="127"/>
      <c r="GCJ68" s="127"/>
      <c r="GCK68" s="127"/>
      <c r="GCL68" s="127"/>
      <c r="GCM68" s="127"/>
      <c r="GCN68" s="127"/>
      <c r="GCO68" s="127"/>
      <c r="GCP68" s="127"/>
      <c r="GCQ68" s="127"/>
      <c r="GCR68" s="127"/>
      <c r="GCS68" s="127"/>
      <c r="GCT68" s="127"/>
      <c r="GCU68" s="127"/>
      <c r="GCV68" s="127"/>
      <c r="GCW68" s="127"/>
      <c r="GCX68" s="127"/>
      <c r="GCY68" s="127"/>
      <c r="GCZ68" s="127"/>
      <c r="GDA68" s="127"/>
      <c r="GDB68" s="127"/>
      <c r="GDC68" s="127"/>
      <c r="GDD68" s="127"/>
      <c r="GDE68" s="127"/>
      <c r="GDF68" s="127"/>
      <c r="GDG68" s="127"/>
      <c r="GDH68" s="127"/>
      <c r="GDI68" s="127"/>
      <c r="GDJ68" s="127"/>
      <c r="GDK68" s="127"/>
      <c r="GDL68" s="127"/>
      <c r="GDM68" s="127"/>
      <c r="GDN68" s="127"/>
      <c r="GDO68" s="127"/>
      <c r="GDP68" s="127"/>
      <c r="GDQ68" s="127"/>
      <c r="GDR68" s="127"/>
      <c r="GDS68" s="127"/>
      <c r="GDT68" s="127"/>
      <c r="GDU68" s="127"/>
      <c r="GDV68" s="127"/>
      <c r="GDW68" s="127"/>
      <c r="GDX68" s="127"/>
      <c r="GDY68" s="127"/>
      <c r="GDZ68" s="127"/>
      <c r="GEA68" s="127"/>
      <c r="GEB68" s="127"/>
      <c r="GEC68" s="127"/>
      <c r="GED68" s="127"/>
      <c r="GEE68" s="127"/>
      <c r="GEF68" s="127"/>
      <c r="GEG68" s="127"/>
      <c r="GEH68" s="127"/>
      <c r="GEI68" s="127"/>
      <c r="GEJ68" s="127"/>
      <c r="GEK68" s="127"/>
      <c r="GEL68" s="127"/>
      <c r="GEM68" s="127"/>
      <c r="GEN68" s="127"/>
      <c r="GEO68" s="127"/>
      <c r="GEP68" s="127"/>
      <c r="GEQ68" s="127"/>
      <c r="GER68" s="127"/>
      <c r="GES68" s="127"/>
      <c r="GET68" s="127"/>
      <c r="GEU68" s="127"/>
      <c r="GEV68" s="127"/>
      <c r="GEW68" s="127"/>
      <c r="GEX68" s="127"/>
      <c r="GEY68" s="127"/>
      <c r="GEZ68" s="127"/>
      <c r="GFA68" s="127"/>
      <c r="GFB68" s="127"/>
      <c r="GFC68" s="127"/>
      <c r="GFD68" s="127"/>
      <c r="GFE68" s="127"/>
      <c r="GFF68" s="127"/>
      <c r="GFG68" s="127"/>
      <c r="GFH68" s="127"/>
      <c r="GFI68" s="127"/>
      <c r="GFJ68" s="127"/>
      <c r="GFK68" s="127"/>
      <c r="GFL68" s="127"/>
      <c r="GFM68" s="127"/>
      <c r="GFN68" s="127"/>
      <c r="GFO68" s="127"/>
      <c r="GFP68" s="127"/>
      <c r="GFQ68" s="127"/>
      <c r="GFR68" s="127"/>
      <c r="GFS68" s="127"/>
      <c r="GFT68" s="127"/>
      <c r="GFU68" s="127"/>
      <c r="GFV68" s="127"/>
      <c r="GFW68" s="127"/>
      <c r="GFX68" s="127"/>
      <c r="GFY68" s="127"/>
      <c r="GFZ68" s="127"/>
      <c r="GGA68" s="127"/>
      <c r="GGB68" s="127"/>
      <c r="GGC68" s="127"/>
      <c r="GGD68" s="127"/>
      <c r="GGE68" s="127"/>
      <c r="GGF68" s="127"/>
      <c r="GGG68" s="127"/>
      <c r="GGH68" s="127"/>
      <c r="GGI68" s="127"/>
      <c r="GGJ68" s="127"/>
      <c r="GGK68" s="127"/>
      <c r="GGL68" s="127"/>
      <c r="GGM68" s="127"/>
      <c r="GGN68" s="127"/>
      <c r="GGO68" s="127"/>
      <c r="GGP68" s="127"/>
      <c r="GGQ68" s="127"/>
      <c r="GGR68" s="127"/>
      <c r="GGS68" s="127"/>
      <c r="GGT68" s="127"/>
      <c r="GGU68" s="127"/>
      <c r="GGV68" s="127"/>
      <c r="GGW68" s="127"/>
      <c r="GGX68" s="127"/>
      <c r="GGY68" s="127"/>
      <c r="GGZ68" s="127"/>
      <c r="GHA68" s="127"/>
      <c r="GHB68" s="127"/>
      <c r="GHC68" s="127"/>
      <c r="GHD68" s="127"/>
      <c r="GHE68" s="127"/>
      <c r="GHF68" s="127"/>
      <c r="GHG68" s="127"/>
      <c r="GHH68" s="127"/>
      <c r="GHI68" s="127"/>
      <c r="GHJ68" s="127"/>
      <c r="GHK68" s="127"/>
      <c r="GHL68" s="127"/>
      <c r="GHM68" s="127"/>
      <c r="GHN68" s="127"/>
      <c r="GHO68" s="127"/>
      <c r="GHP68" s="127"/>
      <c r="GHQ68" s="127"/>
      <c r="GHR68" s="127"/>
      <c r="GHS68" s="127"/>
      <c r="GHT68" s="127"/>
      <c r="GHU68" s="127"/>
      <c r="GHV68" s="127"/>
      <c r="GHW68" s="127"/>
      <c r="GHX68" s="127"/>
      <c r="GHY68" s="127"/>
      <c r="GHZ68" s="127"/>
      <c r="GIA68" s="127"/>
      <c r="GIB68" s="127"/>
      <c r="GIC68" s="127"/>
      <c r="GID68" s="127"/>
      <c r="GIE68" s="127"/>
      <c r="GIF68" s="127"/>
      <c r="GIG68" s="127"/>
      <c r="GIH68" s="127"/>
      <c r="GII68" s="127"/>
      <c r="GIJ68" s="127"/>
      <c r="GIK68" s="127"/>
      <c r="GIL68" s="127"/>
      <c r="GIM68" s="127"/>
      <c r="GIN68" s="127"/>
      <c r="GIO68" s="127"/>
      <c r="GIP68" s="127"/>
      <c r="GIQ68" s="127"/>
      <c r="GIR68" s="127"/>
      <c r="GIS68" s="127"/>
      <c r="GIT68" s="127"/>
      <c r="GIU68" s="127"/>
      <c r="GIV68" s="127"/>
      <c r="GIW68" s="127"/>
      <c r="GIX68" s="127"/>
      <c r="GIY68" s="127"/>
      <c r="GIZ68" s="127"/>
      <c r="GJA68" s="127"/>
      <c r="GJB68" s="127"/>
      <c r="GJC68" s="127"/>
      <c r="GJD68" s="127"/>
      <c r="GJE68" s="127"/>
      <c r="GJF68" s="127"/>
      <c r="GJG68" s="127"/>
      <c r="GJH68" s="127"/>
      <c r="GJI68" s="127"/>
      <c r="GJJ68" s="127"/>
      <c r="GJK68" s="127"/>
      <c r="GJL68" s="127"/>
      <c r="GJM68" s="127"/>
      <c r="GJN68" s="127"/>
      <c r="GJO68" s="127"/>
      <c r="GJP68" s="127"/>
      <c r="GJQ68" s="127"/>
      <c r="GJR68" s="127"/>
      <c r="GJS68" s="127"/>
      <c r="GJT68" s="127"/>
      <c r="GJU68" s="127"/>
      <c r="GJV68" s="127"/>
      <c r="GJW68" s="127"/>
      <c r="GJX68" s="127"/>
      <c r="GJY68" s="127"/>
      <c r="GJZ68" s="127"/>
      <c r="GKA68" s="127"/>
      <c r="GKB68" s="127"/>
      <c r="GKC68" s="127"/>
      <c r="GKD68" s="127"/>
      <c r="GKE68" s="127"/>
      <c r="GKF68" s="127"/>
      <c r="GKG68" s="127"/>
      <c r="GKH68" s="127"/>
      <c r="GKI68" s="127"/>
      <c r="GKJ68" s="127"/>
      <c r="GKK68" s="127"/>
      <c r="GKL68" s="127"/>
      <c r="GKM68" s="127"/>
      <c r="GKN68" s="127"/>
      <c r="GKO68" s="127"/>
      <c r="GKP68" s="127"/>
      <c r="GKQ68" s="127"/>
      <c r="GKR68" s="127"/>
      <c r="GKS68" s="127"/>
      <c r="GKT68" s="127"/>
      <c r="GKU68" s="127"/>
      <c r="GKV68" s="127"/>
      <c r="GKW68" s="127"/>
      <c r="GKX68" s="127"/>
      <c r="GKY68" s="127"/>
      <c r="GKZ68" s="127"/>
      <c r="GLA68" s="127"/>
      <c r="GLB68" s="127"/>
      <c r="GLC68" s="127"/>
      <c r="GLD68" s="127"/>
      <c r="GLE68" s="127"/>
      <c r="GLF68" s="127"/>
      <c r="GLG68" s="127"/>
      <c r="GLH68" s="127"/>
      <c r="GLI68" s="127"/>
      <c r="GLJ68" s="127"/>
      <c r="GLK68" s="127"/>
      <c r="GLL68" s="127"/>
      <c r="GLM68" s="127"/>
      <c r="GLN68" s="127"/>
      <c r="GLO68" s="127"/>
      <c r="GLP68" s="127"/>
      <c r="GLQ68" s="127"/>
      <c r="GLR68" s="127"/>
      <c r="GLS68" s="127"/>
      <c r="GLT68" s="127"/>
      <c r="GLU68" s="127"/>
      <c r="GLV68" s="127"/>
      <c r="GLW68" s="127"/>
      <c r="GLX68" s="127"/>
      <c r="GLY68" s="127"/>
      <c r="GLZ68" s="127"/>
      <c r="GMA68" s="127"/>
      <c r="GMB68" s="127"/>
      <c r="GMC68" s="127"/>
      <c r="GMD68" s="127"/>
      <c r="GME68" s="127"/>
      <c r="GMF68" s="127"/>
      <c r="GMG68" s="127"/>
      <c r="GMH68" s="127"/>
      <c r="GMI68" s="127"/>
      <c r="GMJ68" s="127"/>
      <c r="GMK68" s="127"/>
      <c r="GML68" s="127"/>
      <c r="GMM68" s="127"/>
      <c r="GMN68" s="127"/>
      <c r="GMO68" s="127"/>
      <c r="GMP68" s="127"/>
      <c r="GMQ68" s="127"/>
      <c r="GMR68" s="127"/>
      <c r="GMS68" s="127"/>
      <c r="GMT68" s="127"/>
      <c r="GMU68" s="127"/>
      <c r="GMV68" s="127"/>
      <c r="GMW68" s="127"/>
      <c r="GMX68" s="127"/>
      <c r="GMY68" s="127"/>
      <c r="GMZ68" s="127"/>
      <c r="GNA68" s="127"/>
      <c r="GNB68" s="127"/>
      <c r="GNC68" s="127"/>
      <c r="GND68" s="127"/>
      <c r="GNE68" s="127"/>
      <c r="GNF68" s="127"/>
      <c r="GNG68" s="127"/>
      <c r="GNH68" s="127"/>
      <c r="GNI68" s="127"/>
      <c r="GNJ68" s="127"/>
      <c r="GNK68" s="127"/>
      <c r="GNL68" s="127"/>
      <c r="GNM68" s="127"/>
      <c r="GNN68" s="127"/>
      <c r="GNO68" s="127"/>
      <c r="GNP68" s="127"/>
      <c r="GNQ68" s="127"/>
      <c r="GNR68" s="127"/>
      <c r="GNS68" s="127"/>
      <c r="GNT68" s="127"/>
      <c r="GNU68" s="127"/>
      <c r="GNV68" s="127"/>
      <c r="GNW68" s="127"/>
      <c r="GNX68" s="127"/>
      <c r="GNY68" s="127"/>
      <c r="GNZ68" s="127"/>
      <c r="GOA68" s="127"/>
      <c r="GOB68" s="127"/>
      <c r="GOC68" s="127"/>
      <c r="GOD68" s="127"/>
      <c r="GOE68" s="127"/>
      <c r="GOF68" s="127"/>
      <c r="GOG68" s="127"/>
      <c r="GOH68" s="127"/>
      <c r="GOI68" s="127"/>
      <c r="GOJ68" s="127"/>
      <c r="GOK68" s="127"/>
      <c r="GOL68" s="127"/>
      <c r="GOM68" s="127"/>
      <c r="GON68" s="127"/>
      <c r="GOO68" s="127"/>
      <c r="GOP68" s="127"/>
      <c r="GOQ68" s="127"/>
      <c r="GOR68" s="127"/>
      <c r="GOS68" s="127"/>
      <c r="GOT68" s="127"/>
      <c r="GOU68" s="127"/>
      <c r="GOV68" s="127"/>
      <c r="GOW68" s="127"/>
      <c r="GOX68" s="127"/>
      <c r="GOY68" s="127"/>
      <c r="GOZ68" s="127"/>
      <c r="GPA68" s="127"/>
      <c r="GPB68" s="127"/>
      <c r="GPC68" s="127"/>
      <c r="GPD68" s="127"/>
      <c r="GPE68" s="127"/>
      <c r="GPF68" s="127"/>
      <c r="GPG68" s="127"/>
      <c r="GPH68" s="127"/>
      <c r="GPI68" s="127"/>
      <c r="GPJ68" s="127"/>
      <c r="GPK68" s="127"/>
      <c r="GPL68" s="127"/>
      <c r="GPM68" s="127"/>
      <c r="GPN68" s="127"/>
      <c r="GPO68" s="127"/>
      <c r="GPP68" s="127"/>
      <c r="GPQ68" s="127"/>
      <c r="GPR68" s="127"/>
      <c r="GPS68" s="127"/>
      <c r="GPT68" s="127"/>
      <c r="GPU68" s="127"/>
      <c r="GPV68" s="127"/>
      <c r="GPW68" s="127"/>
      <c r="GPX68" s="127"/>
      <c r="GPY68" s="127"/>
      <c r="GPZ68" s="127"/>
      <c r="GQA68" s="127"/>
      <c r="GQB68" s="127"/>
      <c r="GQC68" s="127"/>
      <c r="GQD68" s="127"/>
      <c r="GQE68" s="127"/>
      <c r="GQF68" s="127"/>
      <c r="GQG68" s="127"/>
      <c r="GQH68" s="127"/>
      <c r="GQI68" s="127"/>
      <c r="GQJ68" s="127"/>
      <c r="GQK68" s="127"/>
      <c r="GQL68" s="127"/>
      <c r="GQM68" s="127"/>
      <c r="GQN68" s="127"/>
      <c r="GQO68" s="127"/>
      <c r="GQP68" s="127"/>
      <c r="GQQ68" s="127"/>
      <c r="GQR68" s="127"/>
      <c r="GQS68" s="127"/>
      <c r="GQT68" s="127"/>
      <c r="GQU68" s="127"/>
      <c r="GQV68" s="127"/>
      <c r="GQW68" s="127"/>
      <c r="GQX68" s="127"/>
      <c r="GQY68" s="127"/>
      <c r="GQZ68" s="127"/>
      <c r="GRA68" s="127"/>
      <c r="GRB68" s="127"/>
      <c r="GRC68" s="127"/>
      <c r="GRD68" s="127"/>
      <c r="GRE68" s="127"/>
      <c r="GRF68" s="127"/>
      <c r="GRG68" s="127"/>
      <c r="GRH68" s="127"/>
      <c r="GRI68" s="127"/>
      <c r="GRJ68" s="127"/>
      <c r="GRK68" s="127"/>
      <c r="GRL68" s="127"/>
      <c r="GRM68" s="127"/>
      <c r="GRN68" s="127"/>
      <c r="GRO68" s="127"/>
      <c r="GRP68" s="127"/>
      <c r="GRQ68" s="127"/>
      <c r="GRR68" s="127"/>
      <c r="GRS68" s="127"/>
      <c r="GRT68" s="127"/>
      <c r="GRU68" s="127"/>
      <c r="GRV68" s="127"/>
      <c r="GRW68" s="127"/>
      <c r="GRX68" s="127"/>
      <c r="GRY68" s="127"/>
      <c r="GRZ68" s="127"/>
      <c r="GSA68" s="127"/>
      <c r="GSB68" s="127"/>
      <c r="GSC68" s="127"/>
      <c r="GSD68" s="127"/>
      <c r="GSE68" s="127"/>
      <c r="GSF68" s="127"/>
      <c r="GSG68" s="127"/>
      <c r="GSH68" s="127"/>
      <c r="GSI68" s="127"/>
      <c r="GSJ68" s="127"/>
      <c r="GSK68" s="127"/>
      <c r="GSL68" s="127"/>
      <c r="GSM68" s="127"/>
      <c r="GSN68" s="127"/>
      <c r="GSO68" s="127"/>
      <c r="GSP68" s="127"/>
      <c r="GSQ68" s="127"/>
      <c r="GSR68" s="127"/>
      <c r="GSS68" s="127"/>
      <c r="GST68" s="127"/>
      <c r="GSU68" s="127"/>
      <c r="GSV68" s="127"/>
      <c r="GSW68" s="127"/>
      <c r="GSX68" s="127"/>
      <c r="GSY68" s="127"/>
      <c r="GSZ68" s="127"/>
      <c r="GTA68" s="127"/>
      <c r="GTB68" s="127"/>
      <c r="GTC68" s="127"/>
      <c r="GTD68" s="127"/>
      <c r="GTE68" s="127"/>
      <c r="GTF68" s="127"/>
      <c r="GTG68" s="127"/>
      <c r="GTH68" s="127"/>
      <c r="GTI68" s="127"/>
      <c r="GTJ68" s="127"/>
      <c r="GTK68" s="127"/>
      <c r="GTL68" s="127"/>
      <c r="GTM68" s="127"/>
      <c r="GTN68" s="127"/>
      <c r="GTO68" s="127"/>
      <c r="GTP68" s="127"/>
      <c r="GTQ68" s="127"/>
      <c r="GTR68" s="127"/>
      <c r="GTS68" s="127"/>
      <c r="GTT68" s="127"/>
      <c r="GTU68" s="127"/>
      <c r="GTV68" s="127"/>
      <c r="GTW68" s="127"/>
      <c r="GTX68" s="127"/>
      <c r="GTY68" s="127"/>
      <c r="GTZ68" s="127"/>
      <c r="GUA68" s="127"/>
      <c r="GUB68" s="127"/>
      <c r="GUC68" s="127"/>
      <c r="GUD68" s="127"/>
      <c r="GUE68" s="127"/>
      <c r="GUF68" s="127"/>
      <c r="GUG68" s="127"/>
      <c r="GUH68" s="127"/>
      <c r="GUI68" s="127"/>
      <c r="GUJ68" s="127"/>
      <c r="GUK68" s="127"/>
      <c r="GUL68" s="127"/>
      <c r="GUM68" s="127"/>
      <c r="GUN68" s="127"/>
      <c r="GUO68" s="127"/>
      <c r="GUP68" s="127"/>
      <c r="GUQ68" s="127"/>
      <c r="GUR68" s="127"/>
      <c r="GUS68" s="127"/>
      <c r="GUT68" s="127"/>
      <c r="GUU68" s="127"/>
      <c r="GUV68" s="127"/>
      <c r="GUW68" s="127"/>
      <c r="GUX68" s="127"/>
      <c r="GUY68" s="127"/>
      <c r="GUZ68" s="127"/>
      <c r="GVA68" s="127"/>
      <c r="GVB68" s="127"/>
      <c r="GVC68" s="127"/>
      <c r="GVD68" s="127"/>
      <c r="GVE68" s="127"/>
      <c r="GVF68" s="127"/>
      <c r="GVG68" s="127"/>
      <c r="GVH68" s="127"/>
      <c r="GVI68" s="127"/>
      <c r="GVJ68" s="127"/>
      <c r="GVK68" s="127"/>
      <c r="GVL68" s="127"/>
      <c r="GVM68" s="127"/>
      <c r="GVN68" s="127"/>
      <c r="GVO68" s="127"/>
      <c r="GVP68" s="127"/>
      <c r="GVQ68" s="127"/>
      <c r="GVR68" s="127"/>
      <c r="GVS68" s="127"/>
      <c r="GVT68" s="127"/>
      <c r="GVU68" s="127"/>
      <c r="GVV68" s="127"/>
      <c r="GVW68" s="127"/>
      <c r="GVX68" s="127"/>
      <c r="GVY68" s="127"/>
      <c r="GVZ68" s="127"/>
      <c r="GWA68" s="127"/>
      <c r="GWB68" s="127"/>
      <c r="GWC68" s="127"/>
      <c r="GWD68" s="127"/>
      <c r="GWE68" s="127"/>
      <c r="GWF68" s="127"/>
      <c r="GWG68" s="127"/>
      <c r="GWH68" s="127"/>
      <c r="GWI68" s="127"/>
      <c r="GWJ68" s="127"/>
      <c r="GWK68" s="127"/>
      <c r="GWL68" s="127"/>
      <c r="GWM68" s="127"/>
      <c r="GWN68" s="127"/>
      <c r="GWO68" s="127"/>
      <c r="GWP68" s="127"/>
      <c r="GWQ68" s="127"/>
      <c r="GWR68" s="127"/>
      <c r="GWS68" s="127"/>
      <c r="GWT68" s="127"/>
      <c r="GWU68" s="127"/>
      <c r="GWV68" s="127"/>
      <c r="GWW68" s="127"/>
      <c r="GWX68" s="127"/>
      <c r="GWY68" s="127"/>
      <c r="GWZ68" s="127"/>
      <c r="GXA68" s="127"/>
      <c r="GXB68" s="127"/>
      <c r="GXC68" s="127"/>
      <c r="GXD68" s="127"/>
      <c r="GXE68" s="127"/>
      <c r="GXF68" s="127"/>
      <c r="GXG68" s="127"/>
      <c r="GXH68" s="127"/>
      <c r="GXI68" s="127"/>
      <c r="GXJ68" s="127"/>
      <c r="GXK68" s="127"/>
      <c r="GXL68" s="127"/>
      <c r="GXM68" s="127"/>
      <c r="GXN68" s="127"/>
      <c r="GXO68" s="127"/>
      <c r="GXP68" s="127"/>
      <c r="GXQ68" s="127"/>
      <c r="GXR68" s="127"/>
      <c r="GXS68" s="127"/>
      <c r="GXT68" s="127"/>
      <c r="GXU68" s="127"/>
      <c r="GXV68" s="127"/>
      <c r="GXW68" s="127"/>
      <c r="GXX68" s="127"/>
      <c r="GXY68" s="127"/>
      <c r="GXZ68" s="127"/>
      <c r="GYA68" s="127"/>
      <c r="GYB68" s="127"/>
      <c r="GYC68" s="127"/>
      <c r="GYD68" s="127"/>
      <c r="GYE68" s="127"/>
      <c r="GYF68" s="127"/>
      <c r="GYG68" s="127"/>
      <c r="GYH68" s="127"/>
      <c r="GYI68" s="127"/>
      <c r="GYJ68" s="127"/>
      <c r="GYK68" s="127"/>
      <c r="GYL68" s="127"/>
      <c r="GYM68" s="127"/>
      <c r="GYN68" s="127"/>
      <c r="GYO68" s="127"/>
      <c r="GYP68" s="127"/>
      <c r="GYQ68" s="127"/>
      <c r="GYR68" s="127"/>
      <c r="GYS68" s="127"/>
      <c r="GYT68" s="127"/>
      <c r="GYU68" s="127"/>
      <c r="GYV68" s="127"/>
      <c r="GYW68" s="127"/>
      <c r="GYX68" s="127"/>
      <c r="GYY68" s="127"/>
      <c r="GYZ68" s="127"/>
      <c r="GZA68" s="127"/>
      <c r="GZB68" s="127"/>
      <c r="GZC68" s="127"/>
      <c r="GZD68" s="127"/>
      <c r="GZE68" s="127"/>
      <c r="GZF68" s="127"/>
      <c r="GZG68" s="127"/>
      <c r="GZH68" s="127"/>
      <c r="GZI68" s="127"/>
      <c r="GZJ68" s="127"/>
      <c r="GZK68" s="127"/>
      <c r="GZL68" s="127"/>
      <c r="GZM68" s="127"/>
      <c r="GZN68" s="127"/>
      <c r="GZO68" s="127"/>
      <c r="GZP68" s="127"/>
      <c r="GZQ68" s="127"/>
      <c r="GZR68" s="127"/>
      <c r="GZS68" s="127"/>
      <c r="GZT68" s="127"/>
      <c r="GZU68" s="127"/>
      <c r="GZV68" s="127"/>
      <c r="GZW68" s="127"/>
      <c r="GZX68" s="127"/>
      <c r="GZY68" s="127"/>
      <c r="GZZ68" s="127"/>
      <c r="HAA68" s="127"/>
      <c r="HAB68" s="127"/>
      <c r="HAC68" s="127"/>
      <c r="HAD68" s="127"/>
      <c r="HAE68" s="127"/>
      <c r="HAF68" s="127"/>
      <c r="HAG68" s="127"/>
      <c r="HAH68" s="127"/>
      <c r="HAI68" s="127"/>
      <c r="HAJ68" s="127"/>
      <c r="HAK68" s="127"/>
      <c r="HAL68" s="127"/>
      <c r="HAM68" s="127"/>
      <c r="HAN68" s="127"/>
      <c r="HAO68" s="127"/>
      <c r="HAP68" s="127"/>
      <c r="HAQ68" s="127"/>
      <c r="HAR68" s="127"/>
      <c r="HAS68" s="127"/>
      <c r="HAT68" s="127"/>
      <c r="HAU68" s="127"/>
      <c r="HAV68" s="127"/>
      <c r="HAW68" s="127"/>
      <c r="HAX68" s="127"/>
      <c r="HAY68" s="127"/>
      <c r="HAZ68" s="127"/>
      <c r="HBA68" s="127"/>
      <c r="HBB68" s="127"/>
      <c r="HBC68" s="127"/>
      <c r="HBD68" s="127"/>
      <c r="HBE68" s="127"/>
      <c r="HBF68" s="127"/>
      <c r="HBG68" s="127"/>
      <c r="HBH68" s="127"/>
      <c r="HBI68" s="127"/>
      <c r="HBJ68" s="127"/>
      <c r="HBK68" s="127"/>
      <c r="HBL68" s="127"/>
      <c r="HBM68" s="127"/>
      <c r="HBN68" s="127"/>
      <c r="HBO68" s="127"/>
      <c r="HBP68" s="127"/>
      <c r="HBQ68" s="127"/>
      <c r="HBR68" s="127"/>
      <c r="HBS68" s="127"/>
      <c r="HBT68" s="127"/>
      <c r="HBU68" s="127"/>
      <c r="HBV68" s="127"/>
      <c r="HBW68" s="127"/>
      <c r="HBX68" s="127"/>
      <c r="HBY68" s="127"/>
      <c r="HBZ68" s="127"/>
      <c r="HCA68" s="127"/>
      <c r="HCB68" s="127"/>
      <c r="HCC68" s="127"/>
      <c r="HCD68" s="127"/>
      <c r="HCE68" s="127"/>
      <c r="HCF68" s="127"/>
      <c r="HCG68" s="127"/>
      <c r="HCH68" s="127"/>
      <c r="HCI68" s="127"/>
      <c r="HCJ68" s="127"/>
      <c r="HCK68" s="127"/>
      <c r="HCL68" s="127"/>
      <c r="HCM68" s="127"/>
      <c r="HCN68" s="127"/>
      <c r="HCO68" s="127"/>
      <c r="HCP68" s="127"/>
      <c r="HCQ68" s="127"/>
      <c r="HCR68" s="127"/>
      <c r="HCS68" s="127"/>
      <c r="HCT68" s="127"/>
      <c r="HCU68" s="127"/>
      <c r="HCV68" s="127"/>
      <c r="HCW68" s="127"/>
      <c r="HCX68" s="127"/>
      <c r="HCY68" s="127"/>
      <c r="HCZ68" s="127"/>
      <c r="HDA68" s="127"/>
      <c r="HDB68" s="127"/>
      <c r="HDC68" s="127"/>
      <c r="HDD68" s="127"/>
      <c r="HDE68" s="127"/>
      <c r="HDF68" s="127"/>
      <c r="HDG68" s="127"/>
      <c r="HDH68" s="127"/>
      <c r="HDI68" s="127"/>
      <c r="HDJ68" s="127"/>
      <c r="HDK68" s="127"/>
      <c r="HDL68" s="127"/>
      <c r="HDM68" s="127"/>
      <c r="HDN68" s="127"/>
      <c r="HDO68" s="127"/>
      <c r="HDP68" s="127"/>
      <c r="HDQ68" s="127"/>
      <c r="HDR68" s="127"/>
      <c r="HDS68" s="127"/>
      <c r="HDT68" s="127"/>
      <c r="HDU68" s="127"/>
      <c r="HDV68" s="127"/>
      <c r="HDW68" s="127"/>
      <c r="HDX68" s="127"/>
      <c r="HDY68" s="127"/>
      <c r="HDZ68" s="127"/>
      <c r="HEA68" s="127"/>
      <c r="HEB68" s="127"/>
      <c r="HEC68" s="127"/>
      <c r="HED68" s="127"/>
      <c r="HEE68" s="127"/>
      <c r="HEF68" s="127"/>
      <c r="HEG68" s="127"/>
      <c r="HEH68" s="127"/>
      <c r="HEI68" s="127"/>
      <c r="HEJ68" s="127"/>
      <c r="HEK68" s="127"/>
      <c r="HEL68" s="127"/>
      <c r="HEM68" s="127"/>
      <c r="HEN68" s="127"/>
      <c r="HEO68" s="127"/>
      <c r="HEP68" s="127"/>
      <c r="HEQ68" s="127"/>
      <c r="HER68" s="127"/>
      <c r="HES68" s="127"/>
      <c r="HET68" s="127"/>
      <c r="HEU68" s="127"/>
      <c r="HEV68" s="127"/>
      <c r="HEW68" s="127"/>
      <c r="HEX68" s="127"/>
      <c r="HEY68" s="127"/>
      <c r="HEZ68" s="127"/>
      <c r="HFA68" s="127"/>
      <c r="HFB68" s="127"/>
      <c r="HFC68" s="127"/>
      <c r="HFD68" s="127"/>
      <c r="HFE68" s="127"/>
      <c r="HFF68" s="127"/>
      <c r="HFG68" s="127"/>
      <c r="HFH68" s="127"/>
      <c r="HFI68" s="127"/>
      <c r="HFJ68" s="127"/>
      <c r="HFK68" s="127"/>
      <c r="HFL68" s="127"/>
      <c r="HFM68" s="127"/>
      <c r="HFN68" s="127"/>
      <c r="HFO68" s="127"/>
      <c r="HFP68" s="127"/>
      <c r="HFQ68" s="127"/>
      <c r="HFR68" s="127"/>
      <c r="HFS68" s="127"/>
      <c r="HFT68" s="127"/>
      <c r="HFU68" s="127"/>
      <c r="HFV68" s="127"/>
      <c r="HFW68" s="127"/>
      <c r="HFX68" s="127"/>
      <c r="HFY68" s="127"/>
      <c r="HFZ68" s="127"/>
      <c r="HGA68" s="127"/>
      <c r="HGB68" s="127"/>
      <c r="HGC68" s="127"/>
      <c r="HGD68" s="127"/>
      <c r="HGE68" s="127"/>
      <c r="HGF68" s="127"/>
      <c r="HGG68" s="127"/>
      <c r="HGH68" s="127"/>
      <c r="HGI68" s="127"/>
      <c r="HGJ68" s="127"/>
      <c r="HGK68" s="127"/>
      <c r="HGL68" s="127"/>
      <c r="HGM68" s="127"/>
      <c r="HGN68" s="127"/>
      <c r="HGO68" s="127"/>
      <c r="HGP68" s="127"/>
      <c r="HGQ68" s="127"/>
      <c r="HGR68" s="127"/>
      <c r="HGS68" s="127"/>
      <c r="HGT68" s="127"/>
      <c r="HGU68" s="127"/>
      <c r="HGV68" s="127"/>
      <c r="HGW68" s="127"/>
      <c r="HGX68" s="127"/>
      <c r="HGY68" s="127"/>
      <c r="HGZ68" s="127"/>
      <c r="HHA68" s="127"/>
      <c r="HHB68" s="127"/>
      <c r="HHC68" s="127"/>
      <c r="HHD68" s="127"/>
      <c r="HHE68" s="127"/>
      <c r="HHF68" s="127"/>
      <c r="HHG68" s="127"/>
      <c r="HHH68" s="127"/>
      <c r="HHI68" s="127"/>
      <c r="HHJ68" s="127"/>
      <c r="HHK68" s="127"/>
      <c r="HHL68" s="127"/>
      <c r="HHM68" s="127"/>
      <c r="HHN68" s="127"/>
      <c r="HHO68" s="127"/>
      <c r="HHP68" s="127"/>
      <c r="HHQ68" s="127"/>
      <c r="HHR68" s="127"/>
      <c r="HHS68" s="127"/>
      <c r="HHT68" s="127"/>
      <c r="HHU68" s="127"/>
      <c r="HHV68" s="127"/>
      <c r="HHW68" s="127"/>
      <c r="HHX68" s="127"/>
      <c r="HHY68" s="127"/>
      <c r="HHZ68" s="127"/>
      <c r="HIA68" s="127"/>
      <c r="HIB68" s="127"/>
      <c r="HIC68" s="127"/>
      <c r="HID68" s="127"/>
      <c r="HIE68" s="127"/>
      <c r="HIF68" s="127"/>
      <c r="HIG68" s="127"/>
      <c r="HIH68" s="127"/>
      <c r="HII68" s="127"/>
      <c r="HIJ68" s="127"/>
      <c r="HIK68" s="127"/>
      <c r="HIL68" s="127"/>
      <c r="HIM68" s="127"/>
      <c r="HIN68" s="127"/>
      <c r="HIO68" s="127"/>
      <c r="HIP68" s="127"/>
      <c r="HIQ68" s="127"/>
      <c r="HIR68" s="127"/>
      <c r="HIS68" s="127"/>
      <c r="HIT68" s="127"/>
      <c r="HIU68" s="127"/>
      <c r="HIV68" s="127"/>
      <c r="HIW68" s="127"/>
      <c r="HIX68" s="127"/>
      <c r="HIY68" s="127"/>
      <c r="HIZ68" s="127"/>
      <c r="HJA68" s="127"/>
      <c r="HJB68" s="127"/>
      <c r="HJC68" s="127"/>
      <c r="HJD68" s="127"/>
      <c r="HJE68" s="127"/>
      <c r="HJF68" s="127"/>
      <c r="HJG68" s="127"/>
      <c r="HJH68" s="127"/>
      <c r="HJI68" s="127"/>
      <c r="HJJ68" s="127"/>
      <c r="HJK68" s="127"/>
      <c r="HJL68" s="127"/>
      <c r="HJM68" s="127"/>
      <c r="HJN68" s="127"/>
      <c r="HJO68" s="127"/>
      <c r="HJP68" s="127"/>
      <c r="HJQ68" s="127"/>
      <c r="HJR68" s="127"/>
      <c r="HJS68" s="127"/>
      <c r="HJT68" s="127"/>
      <c r="HJU68" s="127"/>
      <c r="HJV68" s="127"/>
      <c r="HJW68" s="127"/>
      <c r="HJX68" s="127"/>
      <c r="HJY68" s="127"/>
      <c r="HJZ68" s="127"/>
      <c r="HKA68" s="127"/>
      <c r="HKB68" s="127"/>
      <c r="HKC68" s="127"/>
      <c r="HKD68" s="127"/>
      <c r="HKE68" s="127"/>
      <c r="HKF68" s="127"/>
      <c r="HKG68" s="127"/>
      <c r="HKH68" s="127"/>
      <c r="HKI68" s="127"/>
      <c r="HKJ68" s="127"/>
      <c r="HKK68" s="127"/>
      <c r="HKL68" s="127"/>
      <c r="HKM68" s="127"/>
      <c r="HKN68" s="127"/>
      <c r="HKO68" s="127"/>
      <c r="HKP68" s="127"/>
      <c r="HKQ68" s="127"/>
      <c r="HKR68" s="127"/>
      <c r="HKS68" s="127"/>
      <c r="HKT68" s="127"/>
      <c r="HKU68" s="127"/>
      <c r="HKV68" s="127"/>
      <c r="HKW68" s="127"/>
      <c r="HKX68" s="127"/>
      <c r="HKY68" s="127"/>
      <c r="HKZ68" s="127"/>
      <c r="HLA68" s="127"/>
      <c r="HLB68" s="127"/>
      <c r="HLC68" s="127"/>
      <c r="HLD68" s="127"/>
      <c r="HLE68" s="127"/>
      <c r="HLF68" s="127"/>
      <c r="HLG68" s="127"/>
      <c r="HLH68" s="127"/>
      <c r="HLI68" s="127"/>
      <c r="HLJ68" s="127"/>
      <c r="HLK68" s="127"/>
      <c r="HLL68" s="127"/>
      <c r="HLM68" s="127"/>
      <c r="HLN68" s="127"/>
      <c r="HLO68" s="127"/>
      <c r="HLP68" s="127"/>
      <c r="HLQ68" s="127"/>
      <c r="HLR68" s="127"/>
      <c r="HLS68" s="127"/>
      <c r="HLT68" s="127"/>
      <c r="HLU68" s="127"/>
      <c r="HLV68" s="127"/>
      <c r="HLW68" s="127"/>
      <c r="HLX68" s="127"/>
      <c r="HLY68" s="127"/>
      <c r="HLZ68" s="127"/>
      <c r="HMA68" s="127"/>
      <c r="HMB68" s="127"/>
      <c r="HMC68" s="127"/>
      <c r="HMD68" s="127"/>
      <c r="HME68" s="127"/>
      <c r="HMF68" s="127"/>
      <c r="HMG68" s="127"/>
      <c r="HMH68" s="127"/>
      <c r="HMI68" s="127"/>
      <c r="HMJ68" s="127"/>
      <c r="HMK68" s="127"/>
      <c r="HML68" s="127"/>
      <c r="HMM68" s="127"/>
      <c r="HMN68" s="127"/>
      <c r="HMO68" s="127"/>
      <c r="HMP68" s="127"/>
      <c r="HMQ68" s="127"/>
      <c r="HMR68" s="127"/>
      <c r="HMS68" s="127"/>
      <c r="HMT68" s="127"/>
      <c r="HMU68" s="127"/>
      <c r="HMV68" s="127"/>
      <c r="HMW68" s="127"/>
      <c r="HMX68" s="127"/>
      <c r="HMY68" s="127"/>
      <c r="HMZ68" s="127"/>
      <c r="HNA68" s="127"/>
      <c r="HNB68" s="127"/>
      <c r="HNC68" s="127"/>
      <c r="HND68" s="127"/>
      <c r="HNE68" s="127"/>
      <c r="HNF68" s="127"/>
      <c r="HNG68" s="127"/>
      <c r="HNH68" s="127"/>
      <c r="HNI68" s="127"/>
      <c r="HNJ68" s="127"/>
      <c r="HNK68" s="127"/>
      <c r="HNL68" s="127"/>
      <c r="HNM68" s="127"/>
      <c r="HNN68" s="127"/>
      <c r="HNO68" s="127"/>
      <c r="HNP68" s="127"/>
      <c r="HNQ68" s="127"/>
      <c r="HNR68" s="127"/>
      <c r="HNS68" s="127"/>
      <c r="HNT68" s="127"/>
      <c r="HNU68" s="127"/>
      <c r="HNV68" s="127"/>
      <c r="HNW68" s="127"/>
      <c r="HNX68" s="127"/>
      <c r="HNY68" s="127"/>
      <c r="HNZ68" s="127"/>
      <c r="HOA68" s="127"/>
      <c r="HOB68" s="127"/>
      <c r="HOC68" s="127"/>
      <c r="HOD68" s="127"/>
      <c r="HOE68" s="127"/>
      <c r="HOF68" s="127"/>
      <c r="HOG68" s="127"/>
      <c r="HOH68" s="127"/>
      <c r="HOI68" s="127"/>
      <c r="HOJ68" s="127"/>
      <c r="HOK68" s="127"/>
      <c r="HOL68" s="127"/>
      <c r="HOM68" s="127"/>
      <c r="HON68" s="127"/>
      <c r="HOO68" s="127"/>
      <c r="HOP68" s="127"/>
      <c r="HOQ68" s="127"/>
      <c r="HOR68" s="127"/>
      <c r="HOS68" s="127"/>
      <c r="HOT68" s="127"/>
      <c r="HOU68" s="127"/>
      <c r="HOV68" s="127"/>
      <c r="HOW68" s="127"/>
      <c r="HOX68" s="127"/>
      <c r="HOY68" s="127"/>
      <c r="HOZ68" s="127"/>
      <c r="HPA68" s="127"/>
      <c r="HPB68" s="127"/>
      <c r="HPC68" s="127"/>
      <c r="HPD68" s="127"/>
      <c r="HPE68" s="127"/>
      <c r="HPF68" s="127"/>
      <c r="HPG68" s="127"/>
      <c r="HPH68" s="127"/>
      <c r="HPI68" s="127"/>
      <c r="HPJ68" s="127"/>
      <c r="HPK68" s="127"/>
      <c r="HPL68" s="127"/>
      <c r="HPM68" s="127"/>
      <c r="HPN68" s="127"/>
      <c r="HPO68" s="127"/>
      <c r="HPP68" s="127"/>
      <c r="HPQ68" s="127"/>
      <c r="HPR68" s="127"/>
      <c r="HPS68" s="127"/>
      <c r="HPT68" s="127"/>
      <c r="HPU68" s="127"/>
      <c r="HPV68" s="127"/>
      <c r="HPW68" s="127"/>
      <c r="HPX68" s="127"/>
      <c r="HPY68" s="127"/>
      <c r="HPZ68" s="127"/>
      <c r="HQA68" s="127"/>
      <c r="HQB68" s="127"/>
      <c r="HQC68" s="127"/>
      <c r="HQD68" s="127"/>
      <c r="HQE68" s="127"/>
      <c r="HQF68" s="127"/>
      <c r="HQG68" s="127"/>
      <c r="HQH68" s="127"/>
      <c r="HQI68" s="127"/>
      <c r="HQJ68" s="127"/>
      <c r="HQK68" s="127"/>
      <c r="HQL68" s="127"/>
      <c r="HQM68" s="127"/>
      <c r="HQN68" s="127"/>
      <c r="HQO68" s="127"/>
      <c r="HQP68" s="127"/>
      <c r="HQQ68" s="127"/>
      <c r="HQR68" s="127"/>
      <c r="HQS68" s="127"/>
      <c r="HQT68" s="127"/>
      <c r="HQU68" s="127"/>
      <c r="HQV68" s="127"/>
      <c r="HQW68" s="127"/>
      <c r="HQX68" s="127"/>
      <c r="HQY68" s="127"/>
      <c r="HQZ68" s="127"/>
      <c r="HRA68" s="127"/>
      <c r="HRB68" s="127"/>
      <c r="HRC68" s="127"/>
      <c r="HRD68" s="127"/>
      <c r="HRE68" s="127"/>
      <c r="HRF68" s="127"/>
      <c r="HRG68" s="127"/>
      <c r="HRH68" s="127"/>
      <c r="HRI68" s="127"/>
      <c r="HRJ68" s="127"/>
      <c r="HRK68" s="127"/>
      <c r="HRL68" s="127"/>
      <c r="HRM68" s="127"/>
      <c r="HRN68" s="127"/>
      <c r="HRO68" s="127"/>
      <c r="HRP68" s="127"/>
      <c r="HRQ68" s="127"/>
      <c r="HRR68" s="127"/>
      <c r="HRS68" s="127"/>
      <c r="HRT68" s="127"/>
      <c r="HRU68" s="127"/>
      <c r="HRV68" s="127"/>
      <c r="HRW68" s="127"/>
      <c r="HRX68" s="127"/>
      <c r="HRY68" s="127"/>
      <c r="HRZ68" s="127"/>
      <c r="HSA68" s="127"/>
      <c r="HSB68" s="127"/>
      <c r="HSC68" s="127"/>
      <c r="HSD68" s="127"/>
      <c r="HSE68" s="127"/>
      <c r="HSF68" s="127"/>
      <c r="HSG68" s="127"/>
      <c r="HSH68" s="127"/>
      <c r="HSI68" s="127"/>
      <c r="HSJ68" s="127"/>
      <c r="HSK68" s="127"/>
      <c r="HSL68" s="127"/>
      <c r="HSM68" s="127"/>
      <c r="HSN68" s="127"/>
      <c r="HSO68" s="127"/>
      <c r="HSP68" s="127"/>
      <c r="HSQ68" s="127"/>
      <c r="HSR68" s="127"/>
      <c r="HSS68" s="127"/>
      <c r="HST68" s="127"/>
      <c r="HSU68" s="127"/>
      <c r="HSV68" s="127"/>
      <c r="HSW68" s="127"/>
      <c r="HSX68" s="127"/>
      <c r="HSY68" s="127"/>
      <c r="HSZ68" s="127"/>
      <c r="HTA68" s="127"/>
      <c r="HTB68" s="127"/>
      <c r="HTC68" s="127"/>
      <c r="HTD68" s="127"/>
      <c r="HTE68" s="127"/>
      <c r="HTF68" s="127"/>
      <c r="HTG68" s="127"/>
      <c r="HTH68" s="127"/>
      <c r="HTI68" s="127"/>
      <c r="HTJ68" s="127"/>
      <c r="HTK68" s="127"/>
      <c r="HTL68" s="127"/>
      <c r="HTM68" s="127"/>
      <c r="HTN68" s="127"/>
      <c r="HTO68" s="127"/>
      <c r="HTP68" s="127"/>
      <c r="HTQ68" s="127"/>
      <c r="HTR68" s="127"/>
      <c r="HTS68" s="127"/>
      <c r="HTT68" s="127"/>
      <c r="HTU68" s="127"/>
      <c r="HTV68" s="127"/>
      <c r="HTW68" s="127"/>
      <c r="HTX68" s="127"/>
      <c r="HTY68" s="127"/>
      <c r="HTZ68" s="127"/>
      <c r="HUA68" s="127"/>
      <c r="HUB68" s="127"/>
      <c r="HUC68" s="127"/>
      <c r="HUD68" s="127"/>
      <c r="HUE68" s="127"/>
      <c r="HUF68" s="127"/>
      <c r="HUG68" s="127"/>
      <c r="HUH68" s="127"/>
      <c r="HUI68" s="127"/>
      <c r="HUJ68" s="127"/>
      <c r="HUK68" s="127"/>
      <c r="HUL68" s="127"/>
      <c r="HUM68" s="127"/>
      <c r="HUN68" s="127"/>
      <c r="HUO68" s="127"/>
      <c r="HUP68" s="127"/>
      <c r="HUQ68" s="127"/>
      <c r="HUR68" s="127"/>
      <c r="HUS68" s="127"/>
      <c r="HUT68" s="127"/>
      <c r="HUU68" s="127"/>
      <c r="HUV68" s="127"/>
      <c r="HUW68" s="127"/>
      <c r="HUX68" s="127"/>
      <c r="HUY68" s="127"/>
      <c r="HUZ68" s="127"/>
      <c r="HVA68" s="127"/>
      <c r="HVB68" s="127"/>
      <c r="HVC68" s="127"/>
      <c r="HVD68" s="127"/>
      <c r="HVE68" s="127"/>
      <c r="HVF68" s="127"/>
      <c r="HVG68" s="127"/>
      <c r="HVH68" s="127"/>
      <c r="HVI68" s="127"/>
      <c r="HVJ68" s="127"/>
      <c r="HVK68" s="127"/>
      <c r="HVL68" s="127"/>
      <c r="HVM68" s="127"/>
      <c r="HVN68" s="127"/>
      <c r="HVO68" s="127"/>
      <c r="HVP68" s="127"/>
      <c r="HVQ68" s="127"/>
      <c r="HVR68" s="127"/>
      <c r="HVS68" s="127"/>
      <c r="HVT68" s="127"/>
      <c r="HVU68" s="127"/>
      <c r="HVV68" s="127"/>
      <c r="HVW68" s="127"/>
      <c r="HVX68" s="127"/>
      <c r="HVY68" s="127"/>
      <c r="HVZ68" s="127"/>
      <c r="HWA68" s="127"/>
      <c r="HWB68" s="127"/>
      <c r="HWC68" s="127"/>
      <c r="HWD68" s="127"/>
      <c r="HWE68" s="127"/>
      <c r="HWF68" s="127"/>
      <c r="HWG68" s="127"/>
      <c r="HWH68" s="127"/>
      <c r="HWI68" s="127"/>
      <c r="HWJ68" s="127"/>
      <c r="HWK68" s="127"/>
      <c r="HWL68" s="127"/>
      <c r="HWM68" s="127"/>
      <c r="HWN68" s="127"/>
      <c r="HWO68" s="127"/>
      <c r="HWP68" s="127"/>
      <c r="HWQ68" s="127"/>
      <c r="HWR68" s="127"/>
      <c r="HWS68" s="127"/>
      <c r="HWT68" s="127"/>
      <c r="HWU68" s="127"/>
      <c r="HWV68" s="127"/>
      <c r="HWW68" s="127"/>
      <c r="HWX68" s="127"/>
      <c r="HWY68" s="127"/>
      <c r="HWZ68" s="127"/>
      <c r="HXA68" s="127"/>
      <c r="HXB68" s="127"/>
      <c r="HXC68" s="127"/>
      <c r="HXD68" s="127"/>
      <c r="HXE68" s="127"/>
      <c r="HXF68" s="127"/>
      <c r="HXG68" s="127"/>
      <c r="HXH68" s="127"/>
      <c r="HXI68" s="127"/>
      <c r="HXJ68" s="127"/>
      <c r="HXK68" s="127"/>
      <c r="HXL68" s="127"/>
      <c r="HXM68" s="127"/>
      <c r="HXN68" s="127"/>
      <c r="HXO68" s="127"/>
      <c r="HXP68" s="127"/>
      <c r="HXQ68" s="127"/>
      <c r="HXR68" s="127"/>
      <c r="HXS68" s="127"/>
      <c r="HXT68" s="127"/>
      <c r="HXU68" s="127"/>
      <c r="HXV68" s="127"/>
      <c r="HXW68" s="127"/>
      <c r="HXX68" s="127"/>
      <c r="HXY68" s="127"/>
      <c r="HXZ68" s="127"/>
      <c r="HYA68" s="127"/>
      <c r="HYB68" s="127"/>
      <c r="HYC68" s="127"/>
      <c r="HYD68" s="127"/>
      <c r="HYE68" s="127"/>
      <c r="HYF68" s="127"/>
      <c r="HYG68" s="127"/>
      <c r="HYH68" s="127"/>
      <c r="HYI68" s="127"/>
      <c r="HYJ68" s="127"/>
      <c r="HYK68" s="127"/>
      <c r="HYL68" s="127"/>
      <c r="HYM68" s="127"/>
      <c r="HYN68" s="127"/>
      <c r="HYO68" s="127"/>
      <c r="HYP68" s="127"/>
      <c r="HYQ68" s="127"/>
      <c r="HYR68" s="127"/>
      <c r="HYS68" s="127"/>
      <c r="HYT68" s="127"/>
      <c r="HYU68" s="127"/>
      <c r="HYV68" s="127"/>
      <c r="HYW68" s="127"/>
      <c r="HYX68" s="127"/>
      <c r="HYY68" s="127"/>
      <c r="HYZ68" s="127"/>
      <c r="HZA68" s="127"/>
      <c r="HZB68" s="127"/>
      <c r="HZC68" s="127"/>
      <c r="HZD68" s="127"/>
      <c r="HZE68" s="127"/>
      <c r="HZF68" s="127"/>
      <c r="HZG68" s="127"/>
      <c r="HZH68" s="127"/>
      <c r="HZI68" s="127"/>
      <c r="HZJ68" s="127"/>
      <c r="HZK68" s="127"/>
      <c r="HZL68" s="127"/>
      <c r="HZM68" s="127"/>
      <c r="HZN68" s="127"/>
      <c r="HZO68" s="127"/>
      <c r="HZP68" s="127"/>
      <c r="HZQ68" s="127"/>
      <c r="HZR68" s="127"/>
      <c r="HZS68" s="127"/>
      <c r="HZT68" s="127"/>
      <c r="HZU68" s="127"/>
      <c r="HZV68" s="127"/>
      <c r="HZW68" s="127"/>
      <c r="HZX68" s="127"/>
      <c r="HZY68" s="127"/>
      <c r="HZZ68" s="127"/>
      <c r="IAA68" s="127"/>
      <c r="IAB68" s="127"/>
      <c r="IAC68" s="127"/>
      <c r="IAD68" s="127"/>
      <c r="IAE68" s="127"/>
      <c r="IAF68" s="127"/>
      <c r="IAG68" s="127"/>
      <c r="IAH68" s="127"/>
      <c r="IAI68" s="127"/>
      <c r="IAJ68" s="127"/>
      <c r="IAK68" s="127"/>
      <c r="IAL68" s="127"/>
      <c r="IAM68" s="127"/>
      <c r="IAN68" s="127"/>
      <c r="IAO68" s="127"/>
      <c r="IAP68" s="127"/>
      <c r="IAQ68" s="127"/>
      <c r="IAR68" s="127"/>
      <c r="IAS68" s="127"/>
      <c r="IAT68" s="127"/>
      <c r="IAU68" s="127"/>
      <c r="IAV68" s="127"/>
      <c r="IAW68" s="127"/>
      <c r="IAX68" s="127"/>
      <c r="IAY68" s="127"/>
      <c r="IAZ68" s="127"/>
      <c r="IBA68" s="127"/>
      <c r="IBB68" s="127"/>
      <c r="IBC68" s="127"/>
      <c r="IBD68" s="127"/>
      <c r="IBE68" s="127"/>
      <c r="IBF68" s="127"/>
      <c r="IBG68" s="127"/>
      <c r="IBH68" s="127"/>
      <c r="IBI68" s="127"/>
      <c r="IBJ68" s="127"/>
      <c r="IBK68" s="127"/>
      <c r="IBL68" s="127"/>
      <c r="IBM68" s="127"/>
      <c r="IBN68" s="127"/>
      <c r="IBO68" s="127"/>
      <c r="IBP68" s="127"/>
      <c r="IBQ68" s="127"/>
      <c r="IBR68" s="127"/>
      <c r="IBS68" s="127"/>
      <c r="IBT68" s="127"/>
      <c r="IBU68" s="127"/>
      <c r="IBV68" s="127"/>
      <c r="IBW68" s="127"/>
      <c r="IBX68" s="127"/>
      <c r="IBY68" s="127"/>
      <c r="IBZ68" s="127"/>
      <c r="ICA68" s="127"/>
      <c r="ICB68" s="127"/>
      <c r="ICC68" s="127"/>
      <c r="ICD68" s="127"/>
      <c r="ICE68" s="127"/>
      <c r="ICF68" s="127"/>
      <c r="ICG68" s="127"/>
      <c r="ICH68" s="127"/>
      <c r="ICI68" s="127"/>
      <c r="ICJ68" s="127"/>
      <c r="ICK68" s="127"/>
      <c r="ICL68" s="127"/>
      <c r="ICM68" s="127"/>
      <c r="ICN68" s="127"/>
      <c r="ICO68" s="127"/>
      <c r="ICP68" s="127"/>
      <c r="ICQ68" s="127"/>
      <c r="ICR68" s="127"/>
      <c r="ICS68" s="127"/>
      <c r="ICT68" s="127"/>
      <c r="ICU68" s="127"/>
      <c r="ICV68" s="127"/>
      <c r="ICW68" s="127"/>
      <c r="ICX68" s="127"/>
      <c r="ICY68" s="127"/>
      <c r="ICZ68" s="127"/>
      <c r="IDA68" s="127"/>
      <c r="IDB68" s="127"/>
      <c r="IDC68" s="127"/>
      <c r="IDD68" s="127"/>
      <c r="IDE68" s="127"/>
      <c r="IDF68" s="127"/>
      <c r="IDG68" s="127"/>
      <c r="IDH68" s="127"/>
      <c r="IDI68" s="127"/>
      <c r="IDJ68" s="127"/>
      <c r="IDK68" s="127"/>
      <c r="IDL68" s="127"/>
      <c r="IDM68" s="127"/>
      <c r="IDN68" s="127"/>
      <c r="IDO68" s="127"/>
      <c r="IDP68" s="127"/>
      <c r="IDQ68" s="127"/>
      <c r="IDR68" s="127"/>
      <c r="IDS68" s="127"/>
      <c r="IDT68" s="127"/>
      <c r="IDU68" s="127"/>
      <c r="IDV68" s="127"/>
      <c r="IDW68" s="127"/>
      <c r="IDX68" s="127"/>
      <c r="IDY68" s="127"/>
      <c r="IDZ68" s="127"/>
      <c r="IEA68" s="127"/>
      <c r="IEB68" s="127"/>
      <c r="IEC68" s="127"/>
      <c r="IED68" s="127"/>
      <c r="IEE68" s="127"/>
      <c r="IEF68" s="127"/>
      <c r="IEG68" s="127"/>
      <c r="IEH68" s="127"/>
      <c r="IEI68" s="127"/>
      <c r="IEJ68" s="127"/>
      <c r="IEK68" s="127"/>
      <c r="IEL68" s="127"/>
      <c r="IEM68" s="127"/>
      <c r="IEN68" s="127"/>
      <c r="IEO68" s="127"/>
      <c r="IEP68" s="127"/>
      <c r="IEQ68" s="127"/>
      <c r="IER68" s="127"/>
      <c r="IES68" s="127"/>
      <c r="IET68" s="127"/>
      <c r="IEU68" s="127"/>
      <c r="IEV68" s="127"/>
      <c r="IEW68" s="127"/>
      <c r="IEX68" s="127"/>
      <c r="IEY68" s="127"/>
      <c r="IEZ68" s="127"/>
      <c r="IFA68" s="127"/>
      <c r="IFB68" s="127"/>
      <c r="IFC68" s="127"/>
      <c r="IFD68" s="127"/>
      <c r="IFE68" s="127"/>
      <c r="IFF68" s="127"/>
      <c r="IFG68" s="127"/>
      <c r="IFH68" s="127"/>
      <c r="IFI68" s="127"/>
      <c r="IFJ68" s="127"/>
      <c r="IFK68" s="127"/>
      <c r="IFL68" s="127"/>
      <c r="IFM68" s="127"/>
      <c r="IFN68" s="127"/>
      <c r="IFO68" s="127"/>
      <c r="IFP68" s="127"/>
      <c r="IFQ68" s="127"/>
      <c r="IFR68" s="127"/>
      <c r="IFS68" s="127"/>
      <c r="IFT68" s="127"/>
      <c r="IFU68" s="127"/>
      <c r="IFV68" s="127"/>
      <c r="IFW68" s="127"/>
      <c r="IFX68" s="127"/>
      <c r="IFY68" s="127"/>
      <c r="IFZ68" s="127"/>
      <c r="IGA68" s="127"/>
      <c r="IGB68" s="127"/>
      <c r="IGC68" s="127"/>
      <c r="IGD68" s="127"/>
      <c r="IGE68" s="127"/>
      <c r="IGF68" s="127"/>
      <c r="IGG68" s="127"/>
      <c r="IGH68" s="127"/>
      <c r="IGI68" s="127"/>
      <c r="IGJ68" s="127"/>
      <c r="IGK68" s="127"/>
      <c r="IGL68" s="127"/>
      <c r="IGM68" s="127"/>
      <c r="IGN68" s="127"/>
      <c r="IGO68" s="127"/>
      <c r="IGP68" s="127"/>
      <c r="IGQ68" s="127"/>
      <c r="IGR68" s="127"/>
      <c r="IGS68" s="127"/>
      <c r="IGT68" s="127"/>
      <c r="IGU68" s="127"/>
      <c r="IGV68" s="127"/>
      <c r="IGW68" s="127"/>
      <c r="IGX68" s="127"/>
      <c r="IGY68" s="127"/>
      <c r="IGZ68" s="127"/>
      <c r="IHA68" s="127"/>
      <c r="IHB68" s="127"/>
      <c r="IHC68" s="127"/>
      <c r="IHD68" s="127"/>
      <c r="IHE68" s="127"/>
      <c r="IHF68" s="127"/>
      <c r="IHG68" s="127"/>
      <c r="IHH68" s="127"/>
      <c r="IHI68" s="127"/>
      <c r="IHJ68" s="127"/>
      <c r="IHK68" s="127"/>
      <c r="IHL68" s="127"/>
      <c r="IHM68" s="127"/>
      <c r="IHN68" s="127"/>
      <c r="IHO68" s="127"/>
      <c r="IHP68" s="127"/>
      <c r="IHQ68" s="127"/>
      <c r="IHR68" s="127"/>
      <c r="IHS68" s="127"/>
      <c r="IHT68" s="127"/>
      <c r="IHU68" s="127"/>
      <c r="IHV68" s="127"/>
      <c r="IHW68" s="127"/>
      <c r="IHX68" s="127"/>
      <c r="IHY68" s="127"/>
      <c r="IHZ68" s="127"/>
      <c r="IIA68" s="127"/>
      <c r="IIB68" s="127"/>
      <c r="IIC68" s="127"/>
      <c r="IID68" s="127"/>
      <c r="IIE68" s="127"/>
      <c r="IIF68" s="127"/>
      <c r="IIG68" s="127"/>
      <c r="IIH68" s="127"/>
      <c r="III68" s="127"/>
      <c r="IIJ68" s="127"/>
      <c r="IIK68" s="127"/>
      <c r="IIL68" s="127"/>
      <c r="IIM68" s="127"/>
      <c r="IIN68" s="127"/>
      <c r="IIO68" s="127"/>
      <c r="IIP68" s="127"/>
      <c r="IIQ68" s="127"/>
      <c r="IIR68" s="127"/>
      <c r="IIS68" s="127"/>
      <c r="IIT68" s="127"/>
      <c r="IIU68" s="127"/>
      <c r="IIV68" s="127"/>
      <c r="IIW68" s="127"/>
      <c r="IIX68" s="127"/>
      <c r="IIY68" s="127"/>
      <c r="IIZ68" s="127"/>
      <c r="IJA68" s="127"/>
      <c r="IJB68" s="127"/>
      <c r="IJC68" s="127"/>
      <c r="IJD68" s="127"/>
      <c r="IJE68" s="127"/>
      <c r="IJF68" s="127"/>
      <c r="IJG68" s="127"/>
      <c r="IJH68" s="127"/>
      <c r="IJI68" s="127"/>
      <c r="IJJ68" s="127"/>
      <c r="IJK68" s="127"/>
      <c r="IJL68" s="127"/>
      <c r="IJM68" s="127"/>
      <c r="IJN68" s="127"/>
      <c r="IJO68" s="127"/>
      <c r="IJP68" s="127"/>
      <c r="IJQ68" s="127"/>
      <c r="IJR68" s="127"/>
      <c r="IJS68" s="127"/>
      <c r="IJT68" s="127"/>
      <c r="IJU68" s="127"/>
      <c r="IJV68" s="127"/>
      <c r="IJW68" s="127"/>
      <c r="IJX68" s="127"/>
      <c r="IJY68" s="127"/>
      <c r="IJZ68" s="127"/>
      <c r="IKA68" s="127"/>
      <c r="IKB68" s="127"/>
      <c r="IKC68" s="127"/>
      <c r="IKD68" s="127"/>
      <c r="IKE68" s="127"/>
      <c r="IKF68" s="127"/>
      <c r="IKG68" s="127"/>
      <c r="IKH68" s="127"/>
      <c r="IKI68" s="127"/>
      <c r="IKJ68" s="127"/>
      <c r="IKK68" s="127"/>
      <c r="IKL68" s="127"/>
      <c r="IKM68" s="127"/>
      <c r="IKN68" s="127"/>
      <c r="IKO68" s="127"/>
      <c r="IKP68" s="127"/>
      <c r="IKQ68" s="127"/>
      <c r="IKR68" s="127"/>
      <c r="IKS68" s="127"/>
      <c r="IKT68" s="127"/>
      <c r="IKU68" s="127"/>
      <c r="IKV68" s="127"/>
      <c r="IKW68" s="127"/>
      <c r="IKX68" s="127"/>
      <c r="IKY68" s="127"/>
      <c r="IKZ68" s="127"/>
      <c r="ILA68" s="127"/>
      <c r="ILB68" s="127"/>
      <c r="ILC68" s="127"/>
      <c r="ILD68" s="127"/>
      <c r="ILE68" s="127"/>
      <c r="ILF68" s="127"/>
      <c r="ILG68" s="127"/>
      <c r="ILH68" s="127"/>
      <c r="ILI68" s="127"/>
      <c r="ILJ68" s="127"/>
      <c r="ILK68" s="127"/>
      <c r="ILL68" s="127"/>
      <c r="ILM68" s="127"/>
      <c r="ILN68" s="127"/>
      <c r="ILO68" s="127"/>
      <c r="ILP68" s="127"/>
      <c r="ILQ68" s="127"/>
      <c r="ILR68" s="127"/>
      <c r="ILS68" s="127"/>
      <c r="ILT68" s="127"/>
      <c r="ILU68" s="127"/>
      <c r="ILV68" s="127"/>
      <c r="ILW68" s="127"/>
      <c r="ILX68" s="127"/>
      <c r="ILY68" s="127"/>
      <c r="ILZ68" s="127"/>
      <c r="IMA68" s="127"/>
      <c r="IMB68" s="127"/>
      <c r="IMC68" s="127"/>
      <c r="IMD68" s="127"/>
      <c r="IME68" s="127"/>
      <c r="IMF68" s="127"/>
      <c r="IMG68" s="127"/>
      <c r="IMH68" s="127"/>
      <c r="IMI68" s="127"/>
      <c r="IMJ68" s="127"/>
      <c r="IMK68" s="127"/>
      <c r="IML68" s="127"/>
      <c r="IMM68" s="127"/>
      <c r="IMN68" s="127"/>
      <c r="IMO68" s="127"/>
      <c r="IMP68" s="127"/>
      <c r="IMQ68" s="127"/>
      <c r="IMR68" s="127"/>
      <c r="IMS68" s="127"/>
      <c r="IMT68" s="127"/>
      <c r="IMU68" s="127"/>
      <c r="IMV68" s="127"/>
      <c r="IMW68" s="127"/>
      <c r="IMX68" s="127"/>
      <c r="IMY68" s="127"/>
      <c r="IMZ68" s="127"/>
      <c r="INA68" s="127"/>
      <c r="INB68" s="127"/>
      <c r="INC68" s="127"/>
      <c r="IND68" s="127"/>
      <c r="INE68" s="127"/>
      <c r="INF68" s="127"/>
      <c r="ING68" s="127"/>
      <c r="INH68" s="127"/>
      <c r="INI68" s="127"/>
      <c r="INJ68" s="127"/>
      <c r="INK68" s="127"/>
      <c r="INL68" s="127"/>
      <c r="INM68" s="127"/>
      <c r="INN68" s="127"/>
      <c r="INO68" s="127"/>
      <c r="INP68" s="127"/>
      <c r="INQ68" s="127"/>
      <c r="INR68" s="127"/>
      <c r="INS68" s="127"/>
      <c r="INT68" s="127"/>
      <c r="INU68" s="127"/>
      <c r="INV68" s="127"/>
      <c r="INW68" s="127"/>
      <c r="INX68" s="127"/>
      <c r="INY68" s="127"/>
      <c r="INZ68" s="127"/>
      <c r="IOA68" s="127"/>
      <c r="IOB68" s="127"/>
      <c r="IOC68" s="127"/>
      <c r="IOD68" s="127"/>
      <c r="IOE68" s="127"/>
      <c r="IOF68" s="127"/>
      <c r="IOG68" s="127"/>
      <c r="IOH68" s="127"/>
      <c r="IOI68" s="127"/>
      <c r="IOJ68" s="127"/>
      <c r="IOK68" s="127"/>
      <c r="IOL68" s="127"/>
      <c r="IOM68" s="127"/>
      <c r="ION68" s="127"/>
      <c r="IOO68" s="127"/>
      <c r="IOP68" s="127"/>
      <c r="IOQ68" s="127"/>
      <c r="IOR68" s="127"/>
      <c r="IOS68" s="127"/>
      <c r="IOT68" s="127"/>
      <c r="IOU68" s="127"/>
      <c r="IOV68" s="127"/>
      <c r="IOW68" s="127"/>
      <c r="IOX68" s="127"/>
      <c r="IOY68" s="127"/>
      <c r="IOZ68" s="127"/>
      <c r="IPA68" s="127"/>
      <c r="IPB68" s="127"/>
      <c r="IPC68" s="127"/>
      <c r="IPD68" s="127"/>
      <c r="IPE68" s="127"/>
      <c r="IPF68" s="127"/>
      <c r="IPG68" s="127"/>
      <c r="IPH68" s="127"/>
      <c r="IPI68" s="127"/>
      <c r="IPJ68" s="127"/>
      <c r="IPK68" s="127"/>
      <c r="IPL68" s="127"/>
      <c r="IPM68" s="127"/>
      <c r="IPN68" s="127"/>
      <c r="IPO68" s="127"/>
      <c r="IPP68" s="127"/>
      <c r="IPQ68" s="127"/>
      <c r="IPR68" s="127"/>
      <c r="IPS68" s="127"/>
      <c r="IPT68" s="127"/>
      <c r="IPU68" s="127"/>
      <c r="IPV68" s="127"/>
      <c r="IPW68" s="127"/>
      <c r="IPX68" s="127"/>
      <c r="IPY68" s="127"/>
      <c r="IPZ68" s="127"/>
      <c r="IQA68" s="127"/>
      <c r="IQB68" s="127"/>
      <c r="IQC68" s="127"/>
      <c r="IQD68" s="127"/>
      <c r="IQE68" s="127"/>
      <c r="IQF68" s="127"/>
      <c r="IQG68" s="127"/>
      <c r="IQH68" s="127"/>
      <c r="IQI68" s="127"/>
      <c r="IQJ68" s="127"/>
      <c r="IQK68" s="127"/>
      <c r="IQL68" s="127"/>
      <c r="IQM68" s="127"/>
      <c r="IQN68" s="127"/>
      <c r="IQO68" s="127"/>
      <c r="IQP68" s="127"/>
      <c r="IQQ68" s="127"/>
      <c r="IQR68" s="127"/>
      <c r="IQS68" s="127"/>
      <c r="IQT68" s="127"/>
      <c r="IQU68" s="127"/>
      <c r="IQV68" s="127"/>
      <c r="IQW68" s="127"/>
      <c r="IQX68" s="127"/>
      <c r="IQY68" s="127"/>
      <c r="IQZ68" s="127"/>
      <c r="IRA68" s="127"/>
      <c r="IRB68" s="127"/>
      <c r="IRC68" s="127"/>
      <c r="IRD68" s="127"/>
      <c r="IRE68" s="127"/>
      <c r="IRF68" s="127"/>
      <c r="IRG68" s="127"/>
      <c r="IRH68" s="127"/>
      <c r="IRI68" s="127"/>
      <c r="IRJ68" s="127"/>
      <c r="IRK68" s="127"/>
      <c r="IRL68" s="127"/>
      <c r="IRM68" s="127"/>
      <c r="IRN68" s="127"/>
      <c r="IRO68" s="127"/>
      <c r="IRP68" s="127"/>
      <c r="IRQ68" s="127"/>
      <c r="IRR68" s="127"/>
      <c r="IRS68" s="127"/>
      <c r="IRT68" s="127"/>
      <c r="IRU68" s="127"/>
      <c r="IRV68" s="127"/>
      <c r="IRW68" s="127"/>
      <c r="IRX68" s="127"/>
      <c r="IRY68" s="127"/>
      <c r="IRZ68" s="127"/>
      <c r="ISA68" s="127"/>
      <c r="ISB68" s="127"/>
      <c r="ISC68" s="127"/>
      <c r="ISD68" s="127"/>
      <c r="ISE68" s="127"/>
      <c r="ISF68" s="127"/>
      <c r="ISG68" s="127"/>
      <c r="ISH68" s="127"/>
      <c r="ISI68" s="127"/>
      <c r="ISJ68" s="127"/>
      <c r="ISK68" s="127"/>
      <c r="ISL68" s="127"/>
      <c r="ISM68" s="127"/>
      <c r="ISN68" s="127"/>
      <c r="ISO68" s="127"/>
      <c r="ISP68" s="127"/>
      <c r="ISQ68" s="127"/>
      <c r="ISR68" s="127"/>
      <c r="ISS68" s="127"/>
      <c r="IST68" s="127"/>
      <c r="ISU68" s="127"/>
      <c r="ISV68" s="127"/>
      <c r="ISW68" s="127"/>
      <c r="ISX68" s="127"/>
      <c r="ISY68" s="127"/>
      <c r="ISZ68" s="127"/>
      <c r="ITA68" s="127"/>
      <c r="ITB68" s="127"/>
      <c r="ITC68" s="127"/>
      <c r="ITD68" s="127"/>
      <c r="ITE68" s="127"/>
      <c r="ITF68" s="127"/>
      <c r="ITG68" s="127"/>
      <c r="ITH68" s="127"/>
      <c r="ITI68" s="127"/>
      <c r="ITJ68" s="127"/>
      <c r="ITK68" s="127"/>
      <c r="ITL68" s="127"/>
      <c r="ITM68" s="127"/>
      <c r="ITN68" s="127"/>
      <c r="ITO68" s="127"/>
      <c r="ITP68" s="127"/>
      <c r="ITQ68" s="127"/>
      <c r="ITR68" s="127"/>
      <c r="ITS68" s="127"/>
      <c r="ITT68" s="127"/>
      <c r="ITU68" s="127"/>
      <c r="ITV68" s="127"/>
      <c r="ITW68" s="127"/>
      <c r="ITX68" s="127"/>
      <c r="ITY68" s="127"/>
      <c r="ITZ68" s="127"/>
      <c r="IUA68" s="127"/>
      <c r="IUB68" s="127"/>
      <c r="IUC68" s="127"/>
      <c r="IUD68" s="127"/>
      <c r="IUE68" s="127"/>
      <c r="IUF68" s="127"/>
      <c r="IUG68" s="127"/>
      <c r="IUH68" s="127"/>
      <c r="IUI68" s="127"/>
      <c r="IUJ68" s="127"/>
      <c r="IUK68" s="127"/>
      <c r="IUL68" s="127"/>
      <c r="IUM68" s="127"/>
      <c r="IUN68" s="127"/>
      <c r="IUO68" s="127"/>
      <c r="IUP68" s="127"/>
      <c r="IUQ68" s="127"/>
      <c r="IUR68" s="127"/>
      <c r="IUS68" s="127"/>
      <c r="IUT68" s="127"/>
      <c r="IUU68" s="127"/>
      <c r="IUV68" s="127"/>
      <c r="IUW68" s="127"/>
      <c r="IUX68" s="127"/>
      <c r="IUY68" s="127"/>
      <c r="IUZ68" s="127"/>
      <c r="IVA68" s="127"/>
      <c r="IVB68" s="127"/>
      <c r="IVC68" s="127"/>
      <c r="IVD68" s="127"/>
      <c r="IVE68" s="127"/>
      <c r="IVF68" s="127"/>
      <c r="IVG68" s="127"/>
      <c r="IVH68" s="127"/>
      <c r="IVI68" s="127"/>
      <c r="IVJ68" s="127"/>
      <c r="IVK68" s="127"/>
      <c r="IVL68" s="127"/>
      <c r="IVM68" s="127"/>
      <c r="IVN68" s="127"/>
      <c r="IVO68" s="127"/>
      <c r="IVP68" s="127"/>
      <c r="IVQ68" s="127"/>
      <c r="IVR68" s="127"/>
      <c r="IVS68" s="127"/>
      <c r="IVT68" s="127"/>
      <c r="IVU68" s="127"/>
      <c r="IVV68" s="127"/>
      <c r="IVW68" s="127"/>
      <c r="IVX68" s="127"/>
      <c r="IVY68" s="127"/>
      <c r="IVZ68" s="127"/>
      <c r="IWA68" s="127"/>
      <c r="IWB68" s="127"/>
      <c r="IWC68" s="127"/>
      <c r="IWD68" s="127"/>
      <c r="IWE68" s="127"/>
      <c r="IWF68" s="127"/>
      <c r="IWG68" s="127"/>
      <c r="IWH68" s="127"/>
      <c r="IWI68" s="127"/>
      <c r="IWJ68" s="127"/>
      <c r="IWK68" s="127"/>
      <c r="IWL68" s="127"/>
      <c r="IWM68" s="127"/>
      <c r="IWN68" s="127"/>
      <c r="IWO68" s="127"/>
      <c r="IWP68" s="127"/>
      <c r="IWQ68" s="127"/>
      <c r="IWR68" s="127"/>
      <c r="IWS68" s="127"/>
      <c r="IWT68" s="127"/>
      <c r="IWU68" s="127"/>
      <c r="IWV68" s="127"/>
      <c r="IWW68" s="127"/>
      <c r="IWX68" s="127"/>
      <c r="IWY68" s="127"/>
      <c r="IWZ68" s="127"/>
      <c r="IXA68" s="127"/>
      <c r="IXB68" s="127"/>
      <c r="IXC68" s="127"/>
      <c r="IXD68" s="127"/>
      <c r="IXE68" s="127"/>
      <c r="IXF68" s="127"/>
      <c r="IXG68" s="127"/>
      <c r="IXH68" s="127"/>
      <c r="IXI68" s="127"/>
      <c r="IXJ68" s="127"/>
      <c r="IXK68" s="127"/>
      <c r="IXL68" s="127"/>
      <c r="IXM68" s="127"/>
      <c r="IXN68" s="127"/>
      <c r="IXO68" s="127"/>
      <c r="IXP68" s="127"/>
      <c r="IXQ68" s="127"/>
      <c r="IXR68" s="127"/>
      <c r="IXS68" s="127"/>
      <c r="IXT68" s="127"/>
      <c r="IXU68" s="127"/>
      <c r="IXV68" s="127"/>
      <c r="IXW68" s="127"/>
      <c r="IXX68" s="127"/>
      <c r="IXY68" s="127"/>
      <c r="IXZ68" s="127"/>
      <c r="IYA68" s="127"/>
      <c r="IYB68" s="127"/>
      <c r="IYC68" s="127"/>
      <c r="IYD68" s="127"/>
      <c r="IYE68" s="127"/>
      <c r="IYF68" s="127"/>
      <c r="IYG68" s="127"/>
      <c r="IYH68" s="127"/>
      <c r="IYI68" s="127"/>
      <c r="IYJ68" s="127"/>
      <c r="IYK68" s="127"/>
      <c r="IYL68" s="127"/>
      <c r="IYM68" s="127"/>
      <c r="IYN68" s="127"/>
      <c r="IYO68" s="127"/>
      <c r="IYP68" s="127"/>
      <c r="IYQ68" s="127"/>
      <c r="IYR68" s="127"/>
      <c r="IYS68" s="127"/>
      <c r="IYT68" s="127"/>
      <c r="IYU68" s="127"/>
      <c r="IYV68" s="127"/>
      <c r="IYW68" s="127"/>
      <c r="IYX68" s="127"/>
      <c r="IYY68" s="127"/>
      <c r="IYZ68" s="127"/>
      <c r="IZA68" s="127"/>
      <c r="IZB68" s="127"/>
      <c r="IZC68" s="127"/>
      <c r="IZD68" s="127"/>
      <c r="IZE68" s="127"/>
      <c r="IZF68" s="127"/>
      <c r="IZG68" s="127"/>
      <c r="IZH68" s="127"/>
      <c r="IZI68" s="127"/>
      <c r="IZJ68" s="127"/>
      <c r="IZK68" s="127"/>
      <c r="IZL68" s="127"/>
      <c r="IZM68" s="127"/>
      <c r="IZN68" s="127"/>
      <c r="IZO68" s="127"/>
      <c r="IZP68" s="127"/>
      <c r="IZQ68" s="127"/>
      <c r="IZR68" s="127"/>
      <c r="IZS68" s="127"/>
      <c r="IZT68" s="127"/>
      <c r="IZU68" s="127"/>
      <c r="IZV68" s="127"/>
      <c r="IZW68" s="127"/>
      <c r="IZX68" s="127"/>
      <c r="IZY68" s="127"/>
      <c r="IZZ68" s="127"/>
      <c r="JAA68" s="127"/>
      <c r="JAB68" s="127"/>
      <c r="JAC68" s="127"/>
      <c r="JAD68" s="127"/>
      <c r="JAE68" s="127"/>
      <c r="JAF68" s="127"/>
      <c r="JAG68" s="127"/>
      <c r="JAH68" s="127"/>
      <c r="JAI68" s="127"/>
      <c r="JAJ68" s="127"/>
      <c r="JAK68" s="127"/>
      <c r="JAL68" s="127"/>
      <c r="JAM68" s="127"/>
      <c r="JAN68" s="127"/>
      <c r="JAO68" s="127"/>
      <c r="JAP68" s="127"/>
      <c r="JAQ68" s="127"/>
      <c r="JAR68" s="127"/>
      <c r="JAS68" s="127"/>
      <c r="JAT68" s="127"/>
      <c r="JAU68" s="127"/>
      <c r="JAV68" s="127"/>
      <c r="JAW68" s="127"/>
      <c r="JAX68" s="127"/>
      <c r="JAY68" s="127"/>
      <c r="JAZ68" s="127"/>
      <c r="JBA68" s="127"/>
      <c r="JBB68" s="127"/>
      <c r="JBC68" s="127"/>
      <c r="JBD68" s="127"/>
      <c r="JBE68" s="127"/>
      <c r="JBF68" s="127"/>
      <c r="JBG68" s="127"/>
      <c r="JBH68" s="127"/>
      <c r="JBI68" s="127"/>
      <c r="JBJ68" s="127"/>
      <c r="JBK68" s="127"/>
      <c r="JBL68" s="127"/>
      <c r="JBM68" s="127"/>
      <c r="JBN68" s="127"/>
      <c r="JBO68" s="127"/>
      <c r="JBP68" s="127"/>
      <c r="JBQ68" s="127"/>
      <c r="JBR68" s="127"/>
      <c r="JBS68" s="127"/>
      <c r="JBT68" s="127"/>
      <c r="JBU68" s="127"/>
      <c r="JBV68" s="127"/>
      <c r="JBW68" s="127"/>
      <c r="JBX68" s="127"/>
      <c r="JBY68" s="127"/>
      <c r="JBZ68" s="127"/>
      <c r="JCA68" s="127"/>
      <c r="JCB68" s="127"/>
      <c r="JCC68" s="127"/>
      <c r="JCD68" s="127"/>
      <c r="JCE68" s="127"/>
      <c r="JCF68" s="127"/>
      <c r="JCG68" s="127"/>
      <c r="JCH68" s="127"/>
      <c r="JCI68" s="127"/>
      <c r="JCJ68" s="127"/>
      <c r="JCK68" s="127"/>
      <c r="JCL68" s="127"/>
      <c r="JCM68" s="127"/>
      <c r="JCN68" s="127"/>
      <c r="JCO68" s="127"/>
      <c r="JCP68" s="127"/>
      <c r="JCQ68" s="127"/>
      <c r="JCR68" s="127"/>
      <c r="JCS68" s="127"/>
      <c r="JCT68" s="127"/>
      <c r="JCU68" s="127"/>
      <c r="JCV68" s="127"/>
      <c r="JCW68" s="127"/>
      <c r="JCX68" s="127"/>
      <c r="JCY68" s="127"/>
      <c r="JCZ68" s="127"/>
      <c r="JDA68" s="127"/>
      <c r="JDB68" s="127"/>
      <c r="JDC68" s="127"/>
      <c r="JDD68" s="127"/>
      <c r="JDE68" s="127"/>
      <c r="JDF68" s="127"/>
      <c r="JDG68" s="127"/>
      <c r="JDH68" s="127"/>
      <c r="JDI68" s="127"/>
      <c r="JDJ68" s="127"/>
      <c r="JDK68" s="127"/>
      <c r="JDL68" s="127"/>
      <c r="JDM68" s="127"/>
      <c r="JDN68" s="127"/>
      <c r="JDO68" s="127"/>
      <c r="JDP68" s="127"/>
      <c r="JDQ68" s="127"/>
      <c r="JDR68" s="127"/>
      <c r="JDS68" s="127"/>
      <c r="JDT68" s="127"/>
      <c r="JDU68" s="127"/>
      <c r="JDV68" s="127"/>
      <c r="JDW68" s="127"/>
      <c r="JDX68" s="127"/>
      <c r="JDY68" s="127"/>
      <c r="JDZ68" s="127"/>
      <c r="JEA68" s="127"/>
      <c r="JEB68" s="127"/>
      <c r="JEC68" s="127"/>
      <c r="JED68" s="127"/>
      <c r="JEE68" s="127"/>
      <c r="JEF68" s="127"/>
      <c r="JEG68" s="127"/>
      <c r="JEH68" s="127"/>
      <c r="JEI68" s="127"/>
      <c r="JEJ68" s="127"/>
      <c r="JEK68" s="127"/>
      <c r="JEL68" s="127"/>
      <c r="JEM68" s="127"/>
      <c r="JEN68" s="127"/>
      <c r="JEO68" s="127"/>
      <c r="JEP68" s="127"/>
      <c r="JEQ68" s="127"/>
      <c r="JER68" s="127"/>
      <c r="JES68" s="127"/>
      <c r="JET68" s="127"/>
      <c r="JEU68" s="127"/>
      <c r="JEV68" s="127"/>
      <c r="JEW68" s="127"/>
      <c r="JEX68" s="127"/>
      <c r="JEY68" s="127"/>
      <c r="JEZ68" s="127"/>
      <c r="JFA68" s="127"/>
      <c r="JFB68" s="127"/>
      <c r="JFC68" s="127"/>
      <c r="JFD68" s="127"/>
      <c r="JFE68" s="127"/>
      <c r="JFF68" s="127"/>
      <c r="JFG68" s="127"/>
      <c r="JFH68" s="127"/>
      <c r="JFI68" s="127"/>
      <c r="JFJ68" s="127"/>
      <c r="JFK68" s="127"/>
      <c r="JFL68" s="127"/>
      <c r="JFM68" s="127"/>
      <c r="JFN68" s="127"/>
      <c r="JFO68" s="127"/>
      <c r="JFP68" s="127"/>
      <c r="JFQ68" s="127"/>
      <c r="JFR68" s="127"/>
      <c r="JFS68" s="127"/>
      <c r="JFT68" s="127"/>
      <c r="JFU68" s="127"/>
      <c r="JFV68" s="127"/>
      <c r="JFW68" s="127"/>
      <c r="JFX68" s="127"/>
      <c r="JFY68" s="127"/>
      <c r="JFZ68" s="127"/>
      <c r="JGA68" s="127"/>
      <c r="JGB68" s="127"/>
      <c r="JGC68" s="127"/>
      <c r="JGD68" s="127"/>
      <c r="JGE68" s="127"/>
      <c r="JGF68" s="127"/>
      <c r="JGG68" s="127"/>
      <c r="JGH68" s="127"/>
      <c r="JGI68" s="127"/>
      <c r="JGJ68" s="127"/>
      <c r="JGK68" s="127"/>
      <c r="JGL68" s="127"/>
      <c r="JGM68" s="127"/>
      <c r="JGN68" s="127"/>
      <c r="JGO68" s="127"/>
      <c r="JGP68" s="127"/>
      <c r="JGQ68" s="127"/>
      <c r="JGR68" s="127"/>
      <c r="JGS68" s="127"/>
      <c r="JGT68" s="127"/>
      <c r="JGU68" s="127"/>
      <c r="JGV68" s="127"/>
      <c r="JGW68" s="127"/>
      <c r="JGX68" s="127"/>
      <c r="JGY68" s="127"/>
      <c r="JGZ68" s="127"/>
      <c r="JHA68" s="127"/>
      <c r="JHB68" s="127"/>
      <c r="JHC68" s="127"/>
      <c r="JHD68" s="127"/>
      <c r="JHE68" s="127"/>
      <c r="JHF68" s="127"/>
      <c r="JHG68" s="127"/>
      <c r="JHH68" s="127"/>
      <c r="JHI68" s="127"/>
      <c r="JHJ68" s="127"/>
      <c r="JHK68" s="127"/>
      <c r="JHL68" s="127"/>
      <c r="JHM68" s="127"/>
      <c r="JHN68" s="127"/>
      <c r="JHO68" s="127"/>
      <c r="JHP68" s="127"/>
      <c r="JHQ68" s="127"/>
      <c r="JHR68" s="127"/>
      <c r="JHS68" s="127"/>
      <c r="JHT68" s="127"/>
      <c r="JHU68" s="127"/>
      <c r="JHV68" s="127"/>
      <c r="JHW68" s="127"/>
      <c r="JHX68" s="127"/>
      <c r="JHY68" s="127"/>
      <c r="JHZ68" s="127"/>
      <c r="JIA68" s="127"/>
      <c r="JIB68" s="127"/>
      <c r="JIC68" s="127"/>
      <c r="JID68" s="127"/>
      <c r="JIE68" s="127"/>
      <c r="JIF68" s="127"/>
      <c r="JIG68" s="127"/>
      <c r="JIH68" s="127"/>
      <c r="JII68" s="127"/>
      <c r="JIJ68" s="127"/>
      <c r="JIK68" s="127"/>
      <c r="JIL68" s="127"/>
      <c r="JIM68" s="127"/>
      <c r="JIN68" s="127"/>
      <c r="JIO68" s="127"/>
      <c r="JIP68" s="127"/>
      <c r="JIQ68" s="127"/>
      <c r="JIR68" s="127"/>
      <c r="JIS68" s="127"/>
      <c r="JIT68" s="127"/>
      <c r="JIU68" s="127"/>
      <c r="JIV68" s="127"/>
      <c r="JIW68" s="127"/>
      <c r="JIX68" s="127"/>
      <c r="JIY68" s="127"/>
      <c r="JIZ68" s="127"/>
      <c r="JJA68" s="127"/>
      <c r="JJB68" s="127"/>
      <c r="JJC68" s="127"/>
      <c r="JJD68" s="127"/>
      <c r="JJE68" s="127"/>
      <c r="JJF68" s="127"/>
      <c r="JJG68" s="127"/>
      <c r="JJH68" s="127"/>
      <c r="JJI68" s="127"/>
      <c r="JJJ68" s="127"/>
      <c r="JJK68" s="127"/>
      <c r="JJL68" s="127"/>
      <c r="JJM68" s="127"/>
      <c r="JJN68" s="127"/>
      <c r="JJO68" s="127"/>
      <c r="JJP68" s="127"/>
      <c r="JJQ68" s="127"/>
      <c r="JJR68" s="127"/>
      <c r="JJS68" s="127"/>
      <c r="JJT68" s="127"/>
      <c r="JJU68" s="127"/>
      <c r="JJV68" s="127"/>
      <c r="JJW68" s="127"/>
      <c r="JJX68" s="127"/>
      <c r="JJY68" s="127"/>
      <c r="JJZ68" s="127"/>
      <c r="JKA68" s="127"/>
      <c r="JKB68" s="127"/>
      <c r="JKC68" s="127"/>
      <c r="JKD68" s="127"/>
      <c r="JKE68" s="127"/>
      <c r="JKF68" s="127"/>
      <c r="JKG68" s="127"/>
      <c r="JKH68" s="127"/>
      <c r="JKI68" s="127"/>
      <c r="JKJ68" s="127"/>
      <c r="JKK68" s="127"/>
      <c r="JKL68" s="127"/>
      <c r="JKM68" s="127"/>
      <c r="JKN68" s="127"/>
      <c r="JKO68" s="127"/>
      <c r="JKP68" s="127"/>
      <c r="JKQ68" s="127"/>
      <c r="JKR68" s="127"/>
      <c r="JKS68" s="127"/>
      <c r="JKT68" s="127"/>
      <c r="JKU68" s="127"/>
      <c r="JKV68" s="127"/>
      <c r="JKW68" s="127"/>
      <c r="JKX68" s="127"/>
      <c r="JKY68" s="127"/>
      <c r="JKZ68" s="127"/>
      <c r="JLA68" s="127"/>
      <c r="JLB68" s="127"/>
      <c r="JLC68" s="127"/>
      <c r="JLD68" s="127"/>
      <c r="JLE68" s="127"/>
      <c r="JLF68" s="127"/>
      <c r="JLG68" s="127"/>
      <c r="JLH68" s="127"/>
      <c r="JLI68" s="127"/>
      <c r="JLJ68" s="127"/>
      <c r="JLK68" s="127"/>
      <c r="JLL68" s="127"/>
      <c r="JLM68" s="127"/>
      <c r="JLN68" s="127"/>
      <c r="JLO68" s="127"/>
      <c r="JLP68" s="127"/>
      <c r="JLQ68" s="127"/>
      <c r="JLR68" s="127"/>
      <c r="JLS68" s="127"/>
      <c r="JLT68" s="127"/>
      <c r="JLU68" s="127"/>
      <c r="JLV68" s="127"/>
      <c r="JLW68" s="127"/>
      <c r="JLX68" s="127"/>
      <c r="JLY68" s="127"/>
      <c r="JLZ68" s="127"/>
      <c r="JMA68" s="127"/>
      <c r="JMB68" s="127"/>
      <c r="JMC68" s="127"/>
      <c r="JMD68" s="127"/>
      <c r="JME68" s="127"/>
      <c r="JMF68" s="127"/>
      <c r="JMG68" s="127"/>
      <c r="JMH68" s="127"/>
      <c r="JMI68" s="127"/>
      <c r="JMJ68" s="127"/>
      <c r="JMK68" s="127"/>
      <c r="JML68" s="127"/>
      <c r="JMM68" s="127"/>
      <c r="JMN68" s="127"/>
      <c r="JMO68" s="127"/>
      <c r="JMP68" s="127"/>
      <c r="JMQ68" s="127"/>
      <c r="JMR68" s="127"/>
      <c r="JMS68" s="127"/>
      <c r="JMT68" s="127"/>
      <c r="JMU68" s="127"/>
      <c r="JMV68" s="127"/>
      <c r="JMW68" s="127"/>
      <c r="JMX68" s="127"/>
      <c r="JMY68" s="127"/>
      <c r="JMZ68" s="127"/>
      <c r="JNA68" s="127"/>
      <c r="JNB68" s="127"/>
      <c r="JNC68" s="127"/>
      <c r="JND68" s="127"/>
      <c r="JNE68" s="127"/>
      <c r="JNF68" s="127"/>
      <c r="JNG68" s="127"/>
      <c r="JNH68" s="127"/>
      <c r="JNI68" s="127"/>
      <c r="JNJ68" s="127"/>
      <c r="JNK68" s="127"/>
      <c r="JNL68" s="127"/>
      <c r="JNM68" s="127"/>
      <c r="JNN68" s="127"/>
      <c r="JNO68" s="127"/>
      <c r="JNP68" s="127"/>
      <c r="JNQ68" s="127"/>
      <c r="JNR68" s="127"/>
      <c r="JNS68" s="127"/>
      <c r="JNT68" s="127"/>
      <c r="JNU68" s="127"/>
      <c r="JNV68" s="127"/>
      <c r="JNW68" s="127"/>
      <c r="JNX68" s="127"/>
      <c r="JNY68" s="127"/>
      <c r="JNZ68" s="127"/>
      <c r="JOA68" s="127"/>
      <c r="JOB68" s="127"/>
      <c r="JOC68" s="127"/>
      <c r="JOD68" s="127"/>
      <c r="JOE68" s="127"/>
      <c r="JOF68" s="127"/>
      <c r="JOG68" s="127"/>
      <c r="JOH68" s="127"/>
      <c r="JOI68" s="127"/>
      <c r="JOJ68" s="127"/>
      <c r="JOK68" s="127"/>
      <c r="JOL68" s="127"/>
      <c r="JOM68" s="127"/>
      <c r="JON68" s="127"/>
      <c r="JOO68" s="127"/>
      <c r="JOP68" s="127"/>
      <c r="JOQ68" s="127"/>
      <c r="JOR68" s="127"/>
      <c r="JOS68" s="127"/>
      <c r="JOT68" s="127"/>
      <c r="JOU68" s="127"/>
      <c r="JOV68" s="127"/>
      <c r="JOW68" s="127"/>
      <c r="JOX68" s="127"/>
      <c r="JOY68" s="127"/>
      <c r="JOZ68" s="127"/>
      <c r="JPA68" s="127"/>
      <c r="JPB68" s="127"/>
      <c r="JPC68" s="127"/>
      <c r="JPD68" s="127"/>
      <c r="JPE68" s="127"/>
      <c r="JPF68" s="127"/>
      <c r="JPG68" s="127"/>
      <c r="JPH68" s="127"/>
      <c r="JPI68" s="127"/>
      <c r="JPJ68" s="127"/>
      <c r="JPK68" s="127"/>
      <c r="JPL68" s="127"/>
      <c r="JPM68" s="127"/>
      <c r="JPN68" s="127"/>
      <c r="JPO68" s="127"/>
      <c r="JPP68" s="127"/>
      <c r="JPQ68" s="127"/>
      <c r="JPR68" s="127"/>
      <c r="JPS68" s="127"/>
      <c r="JPT68" s="127"/>
      <c r="JPU68" s="127"/>
      <c r="JPV68" s="127"/>
      <c r="JPW68" s="127"/>
      <c r="JPX68" s="127"/>
      <c r="JPY68" s="127"/>
      <c r="JPZ68" s="127"/>
      <c r="JQA68" s="127"/>
      <c r="JQB68" s="127"/>
      <c r="JQC68" s="127"/>
      <c r="JQD68" s="127"/>
      <c r="JQE68" s="127"/>
      <c r="JQF68" s="127"/>
      <c r="JQG68" s="127"/>
      <c r="JQH68" s="127"/>
      <c r="JQI68" s="127"/>
      <c r="JQJ68" s="127"/>
      <c r="JQK68" s="127"/>
      <c r="JQL68" s="127"/>
      <c r="JQM68" s="127"/>
      <c r="JQN68" s="127"/>
      <c r="JQO68" s="127"/>
      <c r="JQP68" s="127"/>
      <c r="JQQ68" s="127"/>
      <c r="JQR68" s="127"/>
      <c r="JQS68" s="127"/>
      <c r="JQT68" s="127"/>
      <c r="JQU68" s="127"/>
      <c r="JQV68" s="127"/>
      <c r="JQW68" s="127"/>
      <c r="JQX68" s="127"/>
      <c r="JQY68" s="127"/>
      <c r="JQZ68" s="127"/>
      <c r="JRA68" s="127"/>
      <c r="JRB68" s="127"/>
      <c r="JRC68" s="127"/>
      <c r="JRD68" s="127"/>
      <c r="JRE68" s="127"/>
      <c r="JRF68" s="127"/>
      <c r="JRG68" s="127"/>
      <c r="JRH68" s="127"/>
      <c r="JRI68" s="127"/>
      <c r="JRJ68" s="127"/>
      <c r="JRK68" s="127"/>
      <c r="JRL68" s="127"/>
      <c r="JRM68" s="127"/>
      <c r="JRN68" s="127"/>
      <c r="JRO68" s="127"/>
      <c r="JRP68" s="127"/>
      <c r="JRQ68" s="127"/>
      <c r="JRR68" s="127"/>
      <c r="JRS68" s="127"/>
      <c r="JRT68" s="127"/>
      <c r="JRU68" s="127"/>
      <c r="JRV68" s="127"/>
      <c r="JRW68" s="127"/>
      <c r="JRX68" s="127"/>
      <c r="JRY68" s="127"/>
      <c r="JRZ68" s="127"/>
      <c r="JSA68" s="127"/>
      <c r="JSB68" s="127"/>
      <c r="JSC68" s="127"/>
      <c r="JSD68" s="127"/>
      <c r="JSE68" s="127"/>
      <c r="JSF68" s="127"/>
      <c r="JSG68" s="127"/>
      <c r="JSH68" s="127"/>
      <c r="JSI68" s="127"/>
      <c r="JSJ68" s="127"/>
      <c r="JSK68" s="127"/>
      <c r="JSL68" s="127"/>
      <c r="JSM68" s="127"/>
      <c r="JSN68" s="127"/>
      <c r="JSO68" s="127"/>
      <c r="JSP68" s="127"/>
      <c r="JSQ68" s="127"/>
      <c r="JSR68" s="127"/>
      <c r="JSS68" s="127"/>
      <c r="JST68" s="127"/>
      <c r="JSU68" s="127"/>
      <c r="JSV68" s="127"/>
      <c r="JSW68" s="127"/>
      <c r="JSX68" s="127"/>
      <c r="JSY68" s="127"/>
      <c r="JSZ68" s="127"/>
      <c r="JTA68" s="127"/>
      <c r="JTB68" s="127"/>
      <c r="JTC68" s="127"/>
      <c r="JTD68" s="127"/>
      <c r="JTE68" s="127"/>
      <c r="JTF68" s="127"/>
      <c r="JTG68" s="127"/>
      <c r="JTH68" s="127"/>
      <c r="JTI68" s="127"/>
      <c r="JTJ68" s="127"/>
      <c r="JTK68" s="127"/>
      <c r="JTL68" s="127"/>
      <c r="JTM68" s="127"/>
      <c r="JTN68" s="127"/>
      <c r="JTO68" s="127"/>
      <c r="JTP68" s="127"/>
      <c r="JTQ68" s="127"/>
      <c r="JTR68" s="127"/>
      <c r="JTS68" s="127"/>
      <c r="JTT68" s="127"/>
      <c r="JTU68" s="127"/>
      <c r="JTV68" s="127"/>
      <c r="JTW68" s="127"/>
      <c r="JTX68" s="127"/>
      <c r="JTY68" s="127"/>
      <c r="JTZ68" s="127"/>
      <c r="JUA68" s="127"/>
      <c r="JUB68" s="127"/>
      <c r="JUC68" s="127"/>
      <c r="JUD68" s="127"/>
      <c r="JUE68" s="127"/>
      <c r="JUF68" s="127"/>
      <c r="JUG68" s="127"/>
      <c r="JUH68" s="127"/>
      <c r="JUI68" s="127"/>
      <c r="JUJ68" s="127"/>
      <c r="JUK68" s="127"/>
      <c r="JUL68" s="127"/>
      <c r="JUM68" s="127"/>
      <c r="JUN68" s="127"/>
      <c r="JUO68" s="127"/>
      <c r="JUP68" s="127"/>
      <c r="JUQ68" s="127"/>
      <c r="JUR68" s="127"/>
      <c r="JUS68" s="127"/>
      <c r="JUT68" s="127"/>
      <c r="JUU68" s="127"/>
      <c r="JUV68" s="127"/>
      <c r="JUW68" s="127"/>
      <c r="JUX68" s="127"/>
      <c r="JUY68" s="127"/>
      <c r="JUZ68" s="127"/>
      <c r="JVA68" s="127"/>
      <c r="JVB68" s="127"/>
      <c r="JVC68" s="127"/>
      <c r="JVD68" s="127"/>
      <c r="JVE68" s="127"/>
      <c r="JVF68" s="127"/>
      <c r="JVG68" s="127"/>
      <c r="JVH68" s="127"/>
      <c r="JVI68" s="127"/>
      <c r="JVJ68" s="127"/>
      <c r="JVK68" s="127"/>
      <c r="JVL68" s="127"/>
      <c r="JVM68" s="127"/>
      <c r="JVN68" s="127"/>
      <c r="JVO68" s="127"/>
      <c r="JVP68" s="127"/>
      <c r="JVQ68" s="127"/>
      <c r="JVR68" s="127"/>
      <c r="JVS68" s="127"/>
      <c r="JVT68" s="127"/>
      <c r="JVU68" s="127"/>
      <c r="JVV68" s="127"/>
      <c r="JVW68" s="127"/>
      <c r="JVX68" s="127"/>
      <c r="JVY68" s="127"/>
      <c r="JVZ68" s="127"/>
      <c r="JWA68" s="127"/>
      <c r="JWB68" s="127"/>
      <c r="JWC68" s="127"/>
      <c r="JWD68" s="127"/>
      <c r="JWE68" s="127"/>
      <c r="JWF68" s="127"/>
      <c r="JWG68" s="127"/>
      <c r="JWH68" s="127"/>
      <c r="JWI68" s="127"/>
      <c r="JWJ68" s="127"/>
      <c r="JWK68" s="127"/>
      <c r="JWL68" s="127"/>
      <c r="JWM68" s="127"/>
      <c r="JWN68" s="127"/>
      <c r="JWO68" s="127"/>
      <c r="JWP68" s="127"/>
      <c r="JWQ68" s="127"/>
      <c r="JWR68" s="127"/>
      <c r="JWS68" s="127"/>
      <c r="JWT68" s="127"/>
      <c r="JWU68" s="127"/>
      <c r="JWV68" s="127"/>
      <c r="JWW68" s="127"/>
      <c r="JWX68" s="127"/>
      <c r="JWY68" s="127"/>
      <c r="JWZ68" s="127"/>
      <c r="JXA68" s="127"/>
      <c r="JXB68" s="127"/>
      <c r="JXC68" s="127"/>
      <c r="JXD68" s="127"/>
      <c r="JXE68" s="127"/>
      <c r="JXF68" s="127"/>
      <c r="JXG68" s="127"/>
      <c r="JXH68" s="127"/>
      <c r="JXI68" s="127"/>
      <c r="JXJ68" s="127"/>
      <c r="JXK68" s="127"/>
      <c r="JXL68" s="127"/>
      <c r="JXM68" s="127"/>
      <c r="JXN68" s="127"/>
      <c r="JXO68" s="127"/>
      <c r="JXP68" s="127"/>
      <c r="JXQ68" s="127"/>
      <c r="JXR68" s="127"/>
      <c r="JXS68" s="127"/>
      <c r="JXT68" s="127"/>
      <c r="JXU68" s="127"/>
      <c r="JXV68" s="127"/>
      <c r="JXW68" s="127"/>
      <c r="JXX68" s="127"/>
      <c r="JXY68" s="127"/>
      <c r="JXZ68" s="127"/>
      <c r="JYA68" s="127"/>
      <c r="JYB68" s="127"/>
      <c r="JYC68" s="127"/>
      <c r="JYD68" s="127"/>
      <c r="JYE68" s="127"/>
      <c r="JYF68" s="127"/>
      <c r="JYG68" s="127"/>
      <c r="JYH68" s="127"/>
      <c r="JYI68" s="127"/>
      <c r="JYJ68" s="127"/>
      <c r="JYK68" s="127"/>
      <c r="JYL68" s="127"/>
      <c r="JYM68" s="127"/>
      <c r="JYN68" s="127"/>
      <c r="JYO68" s="127"/>
      <c r="JYP68" s="127"/>
      <c r="JYQ68" s="127"/>
      <c r="JYR68" s="127"/>
      <c r="JYS68" s="127"/>
      <c r="JYT68" s="127"/>
      <c r="JYU68" s="127"/>
      <c r="JYV68" s="127"/>
      <c r="JYW68" s="127"/>
      <c r="JYX68" s="127"/>
      <c r="JYY68" s="127"/>
      <c r="JYZ68" s="127"/>
      <c r="JZA68" s="127"/>
      <c r="JZB68" s="127"/>
      <c r="JZC68" s="127"/>
      <c r="JZD68" s="127"/>
      <c r="JZE68" s="127"/>
      <c r="JZF68" s="127"/>
      <c r="JZG68" s="127"/>
      <c r="JZH68" s="127"/>
      <c r="JZI68" s="127"/>
      <c r="JZJ68" s="127"/>
      <c r="JZK68" s="127"/>
      <c r="JZL68" s="127"/>
      <c r="JZM68" s="127"/>
      <c r="JZN68" s="127"/>
      <c r="JZO68" s="127"/>
      <c r="JZP68" s="127"/>
      <c r="JZQ68" s="127"/>
      <c r="JZR68" s="127"/>
      <c r="JZS68" s="127"/>
      <c r="JZT68" s="127"/>
      <c r="JZU68" s="127"/>
      <c r="JZV68" s="127"/>
      <c r="JZW68" s="127"/>
      <c r="JZX68" s="127"/>
      <c r="JZY68" s="127"/>
      <c r="JZZ68" s="127"/>
      <c r="KAA68" s="127"/>
      <c r="KAB68" s="127"/>
      <c r="KAC68" s="127"/>
      <c r="KAD68" s="127"/>
      <c r="KAE68" s="127"/>
      <c r="KAF68" s="127"/>
      <c r="KAG68" s="127"/>
      <c r="KAH68" s="127"/>
      <c r="KAI68" s="127"/>
      <c r="KAJ68" s="127"/>
      <c r="KAK68" s="127"/>
      <c r="KAL68" s="127"/>
      <c r="KAM68" s="127"/>
      <c r="KAN68" s="127"/>
      <c r="KAO68" s="127"/>
      <c r="KAP68" s="127"/>
      <c r="KAQ68" s="127"/>
      <c r="KAR68" s="127"/>
      <c r="KAS68" s="127"/>
      <c r="KAT68" s="127"/>
      <c r="KAU68" s="127"/>
      <c r="KAV68" s="127"/>
      <c r="KAW68" s="127"/>
      <c r="KAX68" s="127"/>
      <c r="KAY68" s="127"/>
      <c r="KAZ68" s="127"/>
      <c r="KBA68" s="127"/>
      <c r="KBB68" s="127"/>
      <c r="KBC68" s="127"/>
      <c r="KBD68" s="127"/>
      <c r="KBE68" s="127"/>
      <c r="KBF68" s="127"/>
      <c r="KBG68" s="127"/>
      <c r="KBH68" s="127"/>
      <c r="KBI68" s="127"/>
      <c r="KBJ68" s="127"/>
      <c r="KBK68" s="127"/>
      <c r="KBL68" s="127"/>
      <c r="KBM68" s="127"/>
      <c r="KBN68" s="127"/>
      <c r="KBO68" s="127"/>
      <c r="KBP68" s="127"/>
      <c r="KBQ68" s="127"/>
      <c r="KBR68" s="127"/>
      <c r="KBS68" s="127"/>
      <c r="KBT68" s="127"/>
      <c r="KBU68" s="127"/>
      <c r="KBV68" s="127"/>
      <c r="KBW68" s="127"/>
      <c r="KBX68" s="127"/>
      <c r="KBY68" s="127"/>
      <c r="KBZ68" s="127"/>
      <c r="KCA68" s="127"/>
      <c r="KCB68" s="127"/>
      <c r="KCC68" s="127"/>
      <c r="KCD68" s="127"/>
      <c r="KCE68" s="127"/>
      <c r="KCF68" s="127"/>
      <c r="KCG68" s="127"/>
      <c r="KCH68" s="127"/>
      <c r="KCI68" s="127"/>
      <c r="KCJ68" s="127"/>
      <c r="KCK68" s="127"/>
      <c r="KCL68" s="127"/>
      <c r="KCM68" s="127"/>
      <c r="KCN68" s="127"/>
      <c r="KCO68" s="127"/>
      <c r="KCP68" s="127"/>
      <c r="KCQ68" s="127"/>
      <c r="KCR68" s="127"/>
      <c r="KCS68" s="127"/>
      <c r="KCT68" s="127"/>
      <c r="KCU68" s="127"/>
      <c r="KCV68" s="127"/>
      <c r="KCW68" s="127"/>
      <c r="KCX68" s="127"/>
      <c r="KCY68" s="127"/>
      <c r="KCZ68" s="127"/>
      <c r="KDA68" s="127"/>
      <c r="KDB68" s="127"/>
      <c r="KDC68" s="127"/>
      <c r="KDD68" s="127"/>
      <c r="KDE68" s="127"/>
      <c r="KDF68" s="127"/>
      <c r="KDG68" s="127"/>
      <c r="KDH68" s="127"/>
      <c r="KDI68" s="127"/>
      <c r="KDJ68" s="127"/>
      <c r="KDK68" s="127"/>
      <c r="KDL68" s="127"/>
      <c r="KDM68" s="127"/>
      <c r="KDN68" s="127"/>
      <c r="KDO68" s="127"/>
      <c r="KDP68" s="127"/>
      <c r="KDQ68" s="127"/>
      <c r="KDR68" s="127"/>
      <c r="KDS68" s="127"/>
      <c r="KDT68" s="127"/>
      <c r="KDU68" s="127"/>
      <c r="KDV68" s="127"/>
      <c r="KDW68" s="127"/>
      <c r="KDX68" s="127"/>
      <c r="KDY68" s="127"/>
      <c r="KDZ68" s="127"/>
      <c r="KEA68" s="127"/>
      <c r="KEB68" s="127"/>
      <c r="KEC68" s="127"/>
      <c r="KED68" s="127"/>
      <c r="KEE68" s="127"/>
      <c r="KEF68" s="127"/>
      <c r="KEG68" s="127"/>
      <c r="KEH68" s="127"/>
      <c r="KEI68" s="127"/>
      <c r="KEJ68" s="127"/>
      <c r="KEK68" s="127"/>
      <c r="KEL68" s="127"/>
      <c r="KEM68" s="127"/>
      <c r="KEN68" s="127"/>
      <c r="KEO68" s="127"/>
      <c r="KEP68" s="127"/>
      <c r="KEQ68" s="127"/>
      <c r="KER68" s="127"/>
      <c r="KES68" s="127"/>
      <c r="KET68" s="127"/>
      <c r="KEU68" s="127"/>
      <c r="KEV68" s="127"/>
      <c r="KEW68" s="127"/>
      <c r="KEX68" s="127"/>
      <c r="KEY68" s="127"/>
      <c r="KEZ68" s="127"/>
      <c r="KFA68" s="127"/>
      <c r="KFB68" s="127"/>
      <c r="KFC68" s="127"/>
      <c r="KFD68" s="127"/>
      <c r="KFE68" s="127"/>
      <c r="KFF68" s="127"/>
      <c r="KFG68" s="127"/>
      <c r="KFH68" s="127"/>
      <c r="KFI68" s="127"/>
      <c r="KFJ68" s="127"/>
      <c r="KFK68" s="127"/>
      <c r="KFL68" s="127"/>
      <c r="KFM68" s="127"/>
      <c r="KFN68" s="127"/>
      <c r="KFO68" s="127"/>
      <c r="KFP68" s="127"/>
      <c r="KFQ68" s="127"/>
      <c r="KFR68" s="127"/>
      <c r="KFS68" s="127"/>
      <c r="KFT68" s="127"/>
      <c r="KFU68" s="127"/>
      <c r="KFV68" s="127"/>
      <c r="KFW68" s="127"/>
      <c r="KFX68" s="127"/>
      <c r="KFY68" s="127"/>
      <c r="KFZ68" s="127"/>
      <c r="KGA68" s="127"/>
      <c r="KGB68" s="127"/>
      <c r="KGC68" s="127"/>
      <c r="KGD68" s="127"/>
      <c r="KGE68" s="127"/>
      <c r="KGF68" s="127"/>
      <c r="KGG68" s="127"/>
      <c r="KGH68" s="127"/>
      <c r="KGI68" s="127"/>
      <c r="KGJ68" s="127"/>
      <c r="KGK68" s="127"/>
      <c r="KGL68" s="127"/>
      <c r="KGM68" s="127"/>
      <c r="KGN68" s="127"/>
      <c r="KGO68" s="127"/>
      <c r="KGP68" s="127"/>
      <c r="KGQ68" s="127"/>
      <c r="KGR68" s="127"/>
      <c r="KGS68" s="127"/>
      <c r="KGT68" s="127"/>
      <c r="KGU68" s="127"/>
      <c r="KGV68" s="127"/>
      <c r="KGW68" s="127"/>
      <c r="KGX68" s="127"/>
      <c r="KGY68" s="127"/>
      <c r="KGZ68" s="127"/>
      <c r="KHA68" s="127"/>
      <c r="KHB68" s="127"/>
      <c r="KHC68" s="127"/>
      <c r="KHD68" s="127"/>
      <c r="KHE68" s="127"/>
      <c r="KHF68" s="127"/>
      <c r="KHG68" s="127"/>
      <c r="KHH68" s="127"/>
      <c r="KHI68" s="127"/>
      <c r="KHJ68" s="127"/>
      <c r="KHK68" s="127"/>
      <c r="KHL68" s="127"/>
      <c r="KHM68" s="127"/>
      <c r="KHN68" s="127"/>
      <c r="KHO68" s="127"/>
      <c r="KHP68" s="127"/>
      <c r="KHQ68" s="127"/>
      <c r="KHR68" s="127"/>
      <c r="KHS68" s="127"/>
      <c r="KHT68" s="127"/>
      <c r="KHU68" s="127"/>
      <c r="KHV68" s="127"/>
      <c r="KHW68" s="127"/>
      <c r="KHX68" s="127"/>
      <c r="KHY68" s="127"/>
      <c r="KHZ68" s="127"/>
      <c r="KIA68" s="127"/>
      <c r="KIB68" s="127"/>
      <c r="KIC68" s="127"/>
      <c r="KID68" s="127"/>
      <c r="KIE68" s="127"/>
      <c r="KIF68" s="127"/>
      <c r="KIG68" s="127"/>
      <c r="KIH68" s="127"/>
      <c r="KII68" s="127"/>
      <c r="KIJ68" s="127"/>
      <c r="KIK68" s="127"/>
      <c r="KIL68" s="127"/>
      <c r="KIM68" s="127"/>
      <c r="KIN68" s="127"/>
      <c r="KIO68" s="127"/>
      <c r="KIP68" s="127"/>
      <c r="KIQ68" s="127"/>
      <c r="KIR68" s="127"/>
      <c r="KIS68" s="127"/>
      <c r="KIT68" s="127"/>
      <c r="KIU68" s="127"/>
      <c r="KIV68" s="127"/>
      <c r="KIW68" s="127"/>
      <c r="KIX68" s="127"/>
      <c r="KIY68" s="127"/>
      <c r="KIZ68" s="127"/>
      <c r="KJA68" s="127"/>
      <c r="KJB68" s="127"/>
      <c r="KJC68" s="127"/>
      <c r="KJD68" s="127"/>
      <c r="KJE68" s="127"/>
      <c r="KJF68" s="127"/>
      <c r="KJG68" s="127"/>
      <c r="KJH68" s="127"/>
      <c r="KJI68" s="127"/>
      <c r="KJJ68" s="127"/>
      <c r="KJK68" s="127"/>
      <c r="KJL68" s="127"/>
      <c r="KJM68" s="127"/>
      <c r="KJN68" s="127"/>
      <c r="KJO68" s="127"/>
      <c r="KJP68" s="127"/>
      <c r="KJQ68" s="127"/>
      <c r="KJR68" s="127"/>
      <c r="KJS68" s="127"/>
      <c r="KJT68" s="127"/>
      <c r="KJU68" s="127"/>
      <c r="KJV68" s="127"/>
      <c r="KJW68" s="127"/>
      <c r="KJX68" s="127"/>
      <c r="KJY68" s="127"/>
      <c r="KJZ68" s="127"/>
      <c r="KKA68" s="127"/>
      <c r="KKB68" s="127"/>
      <c r="KKC68" s="127"/>
      <c r="KKD68" s="127"/>
      <c r="KKE68" s="127"/>
      <c r="KKF68" s="127"/>
      <c r="KKG68" s="127"/>
      <c r="KKH68" s="127"/>
      <c r="KKI68" s="127"/>
      <c r="KKJ68" s="127"/>
      <c r="KKK68" s="127"/>
      <c r="KKL68" s="127"/>
      <c r="KKM68" s="127"/>
      <c r="KKN68" s="127"/>
      <c r="KKO68" s="127"/>
      <c r="KKP68" s="127"/>
      <c r="KKQ68" s="127"/>
      <c r="KKR68" s="127"/>
      <c r="KKS68" s="127"/>
      <c r="KKT68" s="127"/>
      <c r="KKU68" s="127"/>
      <c r="KKV68" s="127"/>
      <c r="KKW68" s="127"/>
      <c r="KKX68" s="127"/>
      <c r="KKY68" s="127"/>
      <c r="KKZ68" s="127"/>
      <c r="KLA68" s="127"/>
      <c r="KLB68" s="127"/>
      <c r="KLC68" s="127"/>
      <c r="KLD68" s="127"/>
      <c r="KLE68" s="127"/>
      <c r="KLF68" s="127"/>
      <c r="KLG68" s="127"/>
      <c r="KLH68" s="127"/>
      <c r="KLI68" s="127"/>
      <c r="KLJ68" s="127"/>
      <c r="KLK68" s="127"/>
      <c r="KLL68" s="127"/>
      <c r="KLM68" s="127"/>
      <c r="KLN68" s="127"/>
      <c r="KLO68" s="127"/>
      <c r="KLP68" s="127"/>
      <c r="KLQ68" s="127"/>
      <c r="KLR68" s="127"/>
      <c r="KLS68" s="127"/>
      <c r="KLT68" s="127"/>
      <c r="KLU68" s="127"/>
      <c r="KLV68" s="127"/>
      <c r="KLW68" s="127"/>
      <c r="KLX68" s="127"/>
      <c r="KLY68" s="127"/>
      <c r="KLZ68" s="127"/>
      <c r="KMA68" s="127"/>
      <c r="KMB68" s="127"/>
      <c r="KMC68" s="127"/>
      <c r="KMD68" s="127"/>
      <c r="KME68" s="127"/>
      <c r="KMF68" s="127"/>
      <c r="KMG68" s="127"/>
      <c r="KMH68" s="127"/>
      <c r="KMI68" s="127"/>
      <c r="KMJ68" s="127"/>
      <c r="KMK68" s="127"/>
      <c r="KML68" s="127"/>
      <c r="KMM68" s="127"/>
      <c r="KMN68" s="127"/>
      <c r="KMO68" s="127"/>
      <c r="KMP68" s="127"/>
      <c r="KMQ68" s="127"/>
      <c r="KMR68" s="127"/>
      <c r="KMS68" s="127"/>
      <c r="KMT68" s="127"/>
      <c r="KMU68" s="127"/>
      <c r="KMV68" s="127"/>
      <c r="KMW68" s="127"/>
      <c r="KMX68" s="127"/>
      <c r="KMY68" s="127"/>
      <c r="KMZ68" s="127"/>
      <c r="KNA68" s="127"/>
      <c r="KNB68" s="127"/>
      <c r="KNC68" s="127"/>
      <c r="KND68" s="127"/>
      <c r="KNE68" s="127"/>
      <c r="KNF68" s="127"/>
      <c r="KNG68" s="127"/>
      <c r="KNH68" s="127"/>
      <c r="KNI68" s="127"/>
      <c r="KNJ68" s="127"/>
      <c r="KNK68" s="127"/>
      <c r="KNL68" s="127"/>
      <c r="KNM68" s="127"/>
      <c r="KNN68" s="127"/>
      <c r="KNO68" s="127"/>
      <c r="KNP68" s="127"/>
      <c r="KNQ68" s="127"/>
      <c r="KNR68" s="127"/>
      <c r="KNS68" s="127"/>
      <c r="KNT68" s="127"/>
      <c r="KNU68" s="127"/>
      <c r="KNV68" s="127"/>
      <c r="KNW68" s="127"/>
      <c r="KNX68" s="127"/>
      <c r="KNY68" s="127"/>
      <c r="KNZ68" s="127"/>
      <c r="KOA68" s="127"/>
      <c r="KOB68" s="127"/>
      <c r="KOC68" s="127"/>
      <c r="KOD68" s="127"/>
      <c r="KOE68" s="127"/>
      <c r="KOF68" s="127"/>
      <c r="KOG68" s="127"/>
      <c r="KOH68" s="127"/>
      <c r="KOI68" s="127"/>
      <c r="KOJ68" s="127"/>
      <c r="KOK68" s="127"/>
      <c r="KOL68" s="127"/>
      <c r="KOM68" s="127"/>
      <c r="KON68" s="127"/>
      <c r="KOO68" s="127"/>
      <c r="KOP68" s="127"/>
      <c r="KOQ68" s="127"/>
      <c r="KOR68" s="127"/>
      <c r="KOS68" s="127"/>
      <c r="KOT68" s="127"/>
      <c r="KOU68" s="127"/>
      <c r="KOV68" s="127"/>
      <c r="KOW68" s="127"/>
      <c r="KOX68" s="127"/>
      <c r="KOY68" s="127"/>
      <c r="KOZ68" s="127"/>
      <c r="KPA68" s="127"/>
      <c r="KPB68" s="127"/>
      <c r="KPC68" s="127"/>
      <c r="KPD68" s="127"/>
      <c r="KPE68" s="127"/>
      <c r="KPF68" s="127"/>
      <c r="KPG68" s="127"/>
      <c r="KPH68" s="127"/>
      <c r="KPI68" s="127"/>
      <c r="KPJ68" s="127"/>
      <c r="KPK68" s="127"/>
      <c r="KPL68" s="127"/>
      <c r="KPM68" s="127"/>
      <c r="KPN68" s="127"/>
      <c r="KPO68" s="127"/>
      <c r="KPP68" s="127"/>
      <c r="KPQ68" s="127"/>
      <c r="KPR68" s="127"/>
      <c r="KPS68" s="127"/>
      <c r="KPT68" s="127"/>
      <c r="KPU68" s="127"/>
      <c r="KPV68" s="127"/>
      <c r="KPW68" s="127"/>
      <c r="KPX68" s="127"/>
      <c r="KPY68" s="127"/>
      <c r="KPZ68" s="127"/>
      <c r="KQA68" s="127"/>
      <c r="KQB68" s="127"/>
      <c r="KQC68" s="127"/>
      <c r="KQD68" s="127"/>
      <c r="KQE68" s="127"/>
      <c r="KQF68" s="127"/>
      <c r="KQG68" s="127"/>
      <c r="KQH68" s="127"/>
      <c r="KQI68" s="127"/>
      <c r="KQJ68" s="127"/>
      <c r="KQK68" s="127"/>
      <c r="KQL68" s="127"/>
      <c r="KQM68" s="127"/>
      <c r="KQN68" s="127"/>
      <c r="KQO68" s="127"/>
      <c r="KQP68" s="127"/>
      <c r="KQQ68" s="127"/>
      <c r="KQR68" s="127"/>
      <c r="KQS68" s="127"/>
      <c r="KQT68" s="127"/>
      <c r="KQU68" s="127"/>
      <c r="KQV68" s="127"/>
      <c r="KQW68" s="127"/>
      <c r="KQX68" s="127"/>
      <c r="KQY68" s="127"/>
      <c r="KQZ68" s="127"/>
      <c r="KRA68" s="127"/>
      <c r="KRB68" s="127"/>
      <c r="KRC68" s="127"/>
      <c r="KRD68" s="127"/>
      <c r="KRE68" s="127"/>
      <c r="KRF68" s="127"/>
      <c r="KRG68" s="127"/>
      <c r="KRH68" s="127"/>
      <c r="KRI68" s="127"/>
      <c r="KRJ68" s="127"/>
      <c r="KRK68" s="127"/>
      <c r="KRL68" s="127"/>
      <c r="KRM68" s="127"/>
      <c r="KRN68" s="127"/>
      <c r="KRO68" s="127"/>
      <c r="KRP68" s="127"/>
      <c r="KRQ68" s="127"/>
      <c r="KRR68" s="127"/>
      <c r="KRS68" s="127"/>
      <c r="KRT68" s="127"/>
      <c r="KRU68" s="127"/>
      <c r="KRV68" s="127"/>
      <c r="KRW68" s="127"/>
      <c r="KRX68" s="127"/>
      <c r="KRY68" s="127"/>
      <c r="KRZ68" s="127"/>
      <c r="KSA68" s="127"/>
      <c r="KSB68" s="127"/>
      <c r="KSC68" s="127"/>
      <c r="KSD68" s="127"/>
      <c r="KSE68" s="127"/>
      <c r="KSF68" s="127"/>
      <c r="KSG68" s="127"/>
      <c r="KSH68" s="127"/>
      <c r="KSI68" s="127"/>
      <c r="KSJ68" s="127"/>
      <c r="KSK68" s="127"/>
      <c r="KSL68" s="127"/>
      <c r="KSM68" s="127"/>
      <c r="KSN68" s="127"/>
      <c r="KSO68" s="127"/>
      <c r="KSP68" s="127"/>
      <c r="KSQ68" s="127"/>
      <c r="KSR68" s="127"/>
      <c r="KSS68" s="127"/>
      <c r="KST68" s="127"/>
      <c r="KSU68" s="127"/>
      <c r="KSV68" s="127"/>
      <c r="KSW68" s="127"/>
      <c r="KSX68" s="127"/>
      <c r="KSY68" s="127"/>
      <c r="KSZ68" s="127"/>
      <c r="KTA68" s="127"/>
      <c r="KTB68" s="127"/>
      <c r="KTC68" s="127"/>
      <c r="KTD68" s="127"/>
      <c r="KTE68" s="127"/>
      <c r="KTF68" s="127"/>
      <c r="KTG68" s="127"/>
      <c r="KTH68" s="127"/>
      <c r="KTI68" s="127"/>
      <c r="KTJ68" s="127"/>
      <c r="KTK68" s="127"/>
      <c r="KTL68" s="127"/>
      <c r="KTM68" s="127"/>
      <c r="KTN68" s="127"/>
      <c r="KTO68" s="127"/>
      <c r="KTP68" s="127"/>
      <c r="KTQ68" s="127"/>
      <c r="KTR68" s="127"/>
      <c r="KTS68" s="127"/>
      <c r="KTT68" s="127"/>
      <c r="KTU68" s="127"/>
      <c r="KTV68" s="127"/>
      <c r="KTW68" s="127"/>
      <c r="KTX68" s="127"/>
      <c r="KTY68" s="127"/>
      <c r="KTZ68" s="127"/>
      <c r="KUA68" s="127"/>
      <c r="KUB68" s="127"/>
      <c r="KUC68" s="127"/>
      <c r="KUD68" s="127"/>
      <c r="KUE68" s="127"/>
      <c r="KUF68" s="127"/>
      <c r="KUG68" s="127"/>
      <c r="KUH68" s="127"/>
      <c r="KUI68" s="127"/>
      <c r="KUJ68" s="127"/>
      <c r="KUK68" s="127"/>
      <c r="KUL68" s="127"/>
      <c r="KUM68" s="127"/>
      <c r="KUN68" s="127"/>
      <c r="KUO68" s="127"/>
      <c r="KUP68" s="127"/>
      <c r="KUQ68" s="127"/>
      <c r="KUR68" s="127"/>
      <c r="KUS68" s="127"/>
      <c r="KUT68" s="127"/>
      <c r="KUU68" s="127"/>
      <c r="KUV68" s="127"/>
      <c r="KUW68" s="127"/>
      <c r="KUX68" s="127"/>
      <c r="KUY68" s="127"/>
      <c r="KUZ68" s="127"/>
      <c r="KVA68" s="127"/>
      <c r="KVB68" s="127"/>
      <c r="KVC68" s="127"/>
      <c r="KVD68" s="127"/>
      <c r="KVE68" s="127"/>
      <c r="KVF68" s="127"/>
      <c r="KVG68" s="127"/>
      <c r="KVH68" s="127"/>
      <c r="KVI68" s="127"/>
      <c r="KVJ68" s="127"/>
      <c r="KVK68" s="127"/>
      <c r="KVL68" s="127"/>
      <c r="KVM68" s="127"/>
      <c r="KVN68" s="127"/>
      <c r="KVO68" s="127"/>
      <c r="KVP68" s="127"/>
      <c r="KVQ68" s="127"/>
      <c r="KVR68" s="127"/>
      <c r="KVS68" s="127"/>
      <c r="KVT68" s="127"/>
      <c r="KVU68" s="127"/>
      <c r="KVV68" s="127"/>
      <c r="KVW68" s="127"/>
      <c r="KVX68" s="127"/>
      <c r="KVY68" s="127"/>
      <c r="KVZ68" s="127"/>
      <c r="KWA68" s="127"/>
      <c r="KWB68" s="127"/>
      <c r="KWC68" s="127"/>
      <c r="KWD68" s="127"/>
      <c r="KWE68" s="127"/>
      <c r="KWF68" s="127"/>
      <c r="KWG68" s="127"/>
      <c r="KWH68" s="127"/>
      <c r="KWI68" s="127"/>
      <c r="KWJ68" s="127"/>
      <c r="KWK68" s="127"/>
      <c r="KWL68" s="127"/>
      <c r="KWM68" s="127"/>
      <c r="KWN68" s="127"/>
      <c r="KWO68" s="127"/>
      <c r="KWP68" s="127"/>
      <c r="KWQ68" s="127"/>
      <c r="KWR68" s="127"/>
      <c r="KWS68" s="127"/>
      <c r="KWT68" s="127"/>
      <c r="KWU68" s="127"/>
      <c r="KWV68" s="127"/>
      <c r="KWW68" s="127"/>
      <c r="KWX68" s="127"/>
      <c r="KWY68" s="127"/>
      <c r="KWZ68" s="127"/>
      <c r="KXA68" s="127"/>
      <c r="KXB68" s="127"/>
      <c r="KXC68" s="127"/>
      <c r="KXD68" s="127"/>
      <c r="KXE68" s="127"/>
      <c r="KXF68" s="127"/>
      <c r="KXG68" s="127"/>
      <c r="KXH68" s="127"/>
      <c r="KXI68" s="127"/>
      <c r="KXJ68" s="127"/>
      <c r="KXK68" s="127"/>
      <c r="KXL68" s="127"/>
      <c r="KXM68" s="127"/>
      <c r="KXN68" s="127"/>
      <c r="KXO68" s="127"/>
      <c r="KXP68" s="127"/>
      <c r="KXQ68" s="127"/>
      <c r="KXR68" s="127"/>
      <c r="KXS68" s="127"/>
      <c r="KXT68" s="127"/>
      <c r="KXU68" s="127"/>
      <c r="KXV68" s="127"/>
      <c r="KXW68" s="127"/>
      <c r="KXX68" s="127"/>
      <c r="KXY68" s="127"/>
      <c r="KXZ68" s="127"/>
      <c r="KYA68" s="127"/>
      <c r="KYB68" s="127"/>
      <c r="KYC68" s="127"/>
      <c r="KYD68" s="127"/>
      <c r="KYE68" s="127"/>
      <c r="KYF68" s="127"/>
      <c r="KYG68" s="127"/>
      <c r="KYH68" s="127"/>
      <c r="KYI68" s="127"/>
      <c r="KYJ68" s="127"/>
      <c r="KYK68" s="127"/>
      <c r="KYL68" s="127"/>
      <c r="KYM68" s="127"/>
      <c r="KYN68" s="127"/>
      <c r="KYO68" s="127"/>
      <c r="KYP68" s="127"/>
      <c r="KYQ68" s="127"/>
      <c r="KYR68" s="127"/>
      <c r="KYS68" s="127"/>
      <c r="KYT68" s="127"/>
      <c r="KYU68" s="127"/>
      <c r="KYV68" s="127"/>
      <c r="KYW68" s="127"/>
      <c r="KYX68" s="127"/>
      <c r="KYY68" s="127"/>
      <c r="KYZ68" s="127"/>
      <c r="KZA68" s="127"/>
      <c r="KZB68" s="127"/>
      <c r="KZC68" s="127"/>
      <c r="KZD68" s="127"/>
      <c r="KZE68" s="127"/>
      <c r="KZF68" s="127"/>
      <c r="KZG68" s="127"/>
      <c r="KZH68" s="127"/>
      <c r="KZI68" s="127"/>
      <c r="KZJ68" s="127"/>
      <c r="KZK68" s="127"/>
      <c r="KZL68" s="127"/>
      <c r="KZM68" s="127"/>
      <c r="KZN68" s="127"/>
      <c r="KZO68" s="127"/>
      <c r="KZP68" s="127"/>
      <c r="KZQ68" s="127"/>
      <c r="KZR68" s="127"/>
      <c r="KZS68" s="127"/>
      <c r="KZT68" s="127"/>
      <c r="KZU68" s="127"/>
      <c r="KZV68" s="127"/>
      <c r="KZW68" s="127"/>
      <c r="KZX68" s="127"/>
      <c r="KZY68" s="127"/>
      <c r="KZZ68" s="127"/>
      <c r="LAA68" s="127"/>
      <c r="LAB68" s="127"/>
      <c r="LAC68" s="127"/>
      <c r="LAD68" s="127"/>
      <c r="LAE68" s="127"/>
      <c r="LAF68" s="127"/>
      <c r="LAG68" s="127"/>
      <c r="LAH68" s="127"/>
      <c r="LAI68" s="127"/>
      <c r="LAJ68" s="127"/>
      <c r="LAK68" s="127"/>
      <c r="LAL68" s="127"/>
      <c r="LAM68" s="127"/>
      <c r="LAN68" s="127"/>
      <c r="LAO68" s="127"/>
      <c r="LAP68" s="127"/>
      <c r="LAQ68" s="127"/>
      <c r="LAR68" s="127"/>
      <c r="LAS68" s="127"/>
      <c r="LAT68" s="127"/>
      <c r="LAU68" s="127"/>
      <c r="LAV68" s="127"/>
      <c r="LAW68" s="127"/>
      <c r="LAX68" s="127"/>
      <c r="LAY68" s="127"/>
      <c r="LAZ68" s="127"/>
      <c r="LBA68" s="127"/>
      <c r="LBB68" s="127"/>
      <c r="LBC68" s="127"/>
      <c r="LBD68" s="127"/>
      <c r="LBE68" s="127"/>
      <c r="LBF68" s="127"/>
      <c r="LBG68" s="127"/>
      <c r="LBH68" s="127"/>
      <c r="LBI68" s="127"/>
      <c r="LBJ68" s="127"/>
      <c r="LBK68" s="127"/>
      <c r="LBL68" s="127"/>
      <c r="LBM68" s="127"/>
      <c r="LBN68" s="127"/>
      <c r="LBO68" s="127"/>
      <c r="LBP68" s="127"/>
      <c r="LBQ68" s="127"/>
      <c r="LBR68" s="127"/>
      <c r="LBS68" s="127"/>
      <c r="LBT68" s="127"/>
      <c r="LBU68" s="127"/>
      <c r="LBV68" s="127"/>
      <c r="LBW68" s="127"/>
      <c r="LBX68" s="127"/>
      <c r="LBY68" s="127"/>
      <c r="LBZ68" s="127"/>
      <c r="LCA68" s="127"/>
      <c r="LCB68" s="127"/>
      <c r="LCC68" s="127"/>
      <c r="LCD68" s="127"/>
      <c r="LCE68" s="127"/>
      <c r="LCF68" s="127"/>
      <c r="LCG68" s="127"/>
      <c r="LCH68" s="127"/>
      <c r="LCI68" s="127"/>
      <c r="LCJ68" s="127"/>
      <c r="LCK68" s="127"/>
      <c r="LCL68" s="127"/>
      <c r="LCM68" s="127"/>
      <c r="LCN68" s="127"/>
      <c r="LCO68" s="127"/>
      <c r="LCP68" s="127"/>
      <c r="LCQ68" s="127"/>
      <c r="LCR68" s="127"/>
      <c r="LCS68" s="127"/>
      <c r="LCT68" s="127"/>
      <c r="LCU68" s="127"/>
      <c r="LCV68" s="127"/>
      <c r="LCW68" s="127"/>
      <c r="LCX68" s="127"/>
      <c r="LCY68" s="127"/>
      <c r="LCZ68" s="127"/>
      <c r="LDA68" s="127"/>
      <c r="LDB68" s="127"/>
      <c r="LDC68" s="127"/>
      <c r="LDD68" s="127"/>
      <c r="LDE68" s="127"/>
      <c r="LDF68" s="127"/>
      <c r="LDG68" s="127"/>
      <c r="LDH68" s="127"/>
      <c r="LDI68" s="127"/>
      <c r="LDJ68" s="127"/>
      <c r="LDK68" s="127"/>
      <c r="LDL68" s="127"/>
      <c r="LDM68" s="127"/>
      <c r="LDN68" s="127"/>
      <c r="LDO68" s="127"/>
      <c r="LDP68" s="127"/>
      <c r="LDQ68" s="127"/>
      <c r="LDR68" s="127"/>
      <c r="LDS68" s="127"/>
      <c r="LDT68" s="127"/>
      <c r="LDU68" s="127"/>
      <c r="LDV68" s="127"/>
      <c r="LDW68" s="127"/>
      <c r="LDX68" s="127"/>
      <c r="LDY68" s="127"/>
      <c r="LDZ68" s="127"/>
      <c r="LEA68" s="127"/>
      <c r="LEB68" s="127"/>
      <c r="LEC68" s="127"/>
      <c r="LED68" s="127"/>
      <c r="LEE68" s="127"/>
      <c r="LEF68" s="127"/>
      <c r="LEG68" s="127"/>
      <c r="LEH68" s="127"/>
      <c r="LEI68" s="127"/>
      <c r="LEJ68" s="127"/>
      <c r="LEK68" s="127"/>
      <c r="LEL68" s="127"/>
      <c r="LEM68" s="127"/>
      <c r="LEN68" s="127"/>
      <c r="LEO68" s="127"/>
      <c r="LEP68" s="127"/>
      <c r="LEQ68" s="127"/>
      <c r="LER68" s="127"/>
      <c r="LES68" s="127"/>
      <c r="LET68" s="127"/>
      <c r="LEU68" s="127"/>
      <c r="LEV68" s="127"/>
      <c r="LEW68" s="127"/>
      <c r="LEX68" s="127"/>
      <c r="LEY68" s="127"/>
      <c r="LEZ68" s="127"/>
      <c r="LFA68" s="127"/>
      <c r="LFB68" s="127"/>
      <c r="LFC68" s="127"/>
      <c r="LFD68" s="127"/>
      <c r="LFE68" s="127"/>
      <c r="LFF68" s="127"/>
      <c r="LFG68" s="127"/>
      <c r="LFH68" s="127"/>
      <c r="LFI68" s="127"/>
      <c r="LFJ68" s="127"/>
      <c r="LFK68" s="127"/>
      <c r="LFL68" s="127"/>
      <c r="LFM68" s="127"/>
      <c r="LFN68" s="127"/>
      <c r="LFO68" s="127"/>
      <c r="LFP68" s="127"/>
      <c r="LFQ68" s="127"/>
      <c r="LFR68" s="127"/>
      <c r="LFS68" s="127"/>
      <c r="LFT68" s="127"/>
      <c r="LFU68" s="127"/>
      <c r="LFV68" s="127"/>
      <c r="LFW68" s="127"/>
      <c r="LFX68" s="127"/>
      <c r="LFY68" s="127"/>
      <c r="LFZ68" s="127"/>
      <c r="LGA68" s="127"/>
      <c r="LGB68" s="127"/>
      <c r="LGC68" s="127"/>
      <c r="LGD68" s="127"/>
      <c r="LGE68" s="127"/>
      <c r="LGF68" s="127"/>
      <c r="LGG68" s="127"/>
      <c r="LGH68" s="127"/>
      <c r="LGI68" s="127"/>
      <c r="LGJ68" s="127"/>
      <c r="LGK68" s="127"/>
      <c r="LGL68" s="127"/>
      <c r="LGM68" s="127"/>
      <c r="LGN68" s="127"/>
      <c r="LGO68" s="127"/>
      <c r="LGP68" s="127"/>
      <c r="LGQ68" s="127"/>
      <c r="LGR68" s="127"/>
      <c r="LGS68" s="127"/>
      <c r="LGT68" s="127"/>
      <c r="LGU68" s="127"/>
      <c r="LGV68" s="127"/>
      <c r="LGW68" s="127"/>
      <c r="LGX68" s="127"/>
      <c r="LGY68" s="127"/>
      <c r="LGZ68" s="127"/>
      <c r="LHA68" s="127"/>
      <c r="LHB68" s="127"/>
      <c r="LHC68" s="127"/>
      <c r="LHD68" s="127"/>
      <c r="LHE68" s="127"/>
      <c r="LHF68" s="127"/>
      <c r="LHG68" s="127"/>
      <c r="LHH68" s="127"/>
      <c r="LHI68" s="127"/>
      <c r="LHJ68" s="127"/>
      <c r="LHK68" s="127"/>
      <c r="LHL68" s="127"/>
      <c r="LHM68" s="127"/>
      <c r="LHN68" s="127"/>
      <c r="LHO68" s="127"/>
      <c r="LHP68" s="127"/>
      <c r="LHQ68" s="127"/>
      <c r="LHR68" s="127"/>
      <c r="LHS68" s="127"/>
      <c r="LHT68" s="127"/>
      <c r="LHU68" s="127"/>
      <c r="LHV68" s="127"/>
      <c r="LHW68" s="127"/>
      <c r="LHX68" s="127"/>
      <c r="LHY68" s="127"/>
      <c r="LHZ68" s="127"/>
      <c r="LIA68" s="127"/>
      <c r="LIB68" s="127"/>
      <c r="LIC68" s="127"/>
      <c r="LID68" s="127"/>
      <c r="LIE68" s="127"/>
      <c r="LIF68" s="127"/>
      <c r="LIG68" s="127"/>
      <c r="LIH68" s="127"/>
      <c r="LII68" s="127"/>
      <c r="LIJ68" s="127"/>
      <c r="LIK68" s="127"/>
      <c r="LIL68" s="127"/>
      <c r="LIM68" s="127"/>
      <c r="LIN68" s="127"/>
      <c r="LIO68" s="127"/>
      <c r="LIP68" s="127"/>
      <c r="LIQ68" s="127"/>
      <c r="LIR68" s="127"/>
      <c r="LIS68" s="127"/>
      <c r="LIT68" s="127"/>
      <c r="LIU68" s="127"/>
      <c r="LIV68" s="127"/>
      <c r="LIW68" s="127"/>
      <c r="LIX68" s="127"/>
      <c r="LIY68" s="127"/>
      <c r="LIZ68" s="127"/>
      <c r="LJA68" s="127"/>
      <c r="LJB68" s="127"/>
      <c r="LJC68" s="127"/>
      <c r="LJD68" s="127"/>
      <c r="LJE68" s="127"/>
      <c r="LJF68" s="127"/>
      <c r="LJG68" s="127"/>
      <c r="LJH68" s="127"/>
      <c r="LJI68" s="127"/>
      <c r="LJJ68" s="127"/>
      <c r="LJK68" s="127"/>
      <c r="LJL68" s="127"/>
      <c r="LJM68" s="127"/>
      <c r="LJN68" s="127"/>
      <c r="LJO68" s="127"/>
      <c r="LJP68" s="127"/>
      <c r="LJQ68" s="127"/>
      <c r="LJR68" s="127"/>
      <c r="LJS68" s="127"/>
      <c r="LJT68" s="127"/>
      <c r="LJU68" s="127"/>
      <c r="LJV68" s="127"/>
      <c r="LJW68" s="127"/>
      <c r="LJX68" s="127"/>
      <c r="LJY68" s="127"/>
      <c r="LJZ68" s="127"/>
      <c r="LKA68" s="127"/>
      <c r="LKB68" s="127"/>
      <c r="LKC68" s="127"/>
      <c r="LKD68" s="127"/>
      <c r="LKE68" s="127"/>
      <c r="LKF68" s="127"/>
      <c r="LKG68" s="127"/>
      <c r="LKH68" s="127"/>
      <c r="LKI68" s="127"/>
      <c r="LKJ68" s="127"/>
      <c r="LKK68" s="127"/>
      <c r="LKL68" s="127"/>
      <c r="LKM68" s="127"/>
      <c r="LKN68" s="127"/>
      <c r="LKO68" s="127"/>
      <c r="LKP68" s="127"/>
      <c r="LKQ68" s="127"/>
      <c r="LKR68" s="127"/>
      <c r="LKS68" s="127"/>
      <c r="LKT68" s="127"/>
      <c r="LKU68" s="127"/>
      <c r="LKV68" s="127"/>
      <c r="LKW68" s="127"/>
      <c r="LKX68" s="127"/>
      <c r="LKY68" s="127"/>
      <c r="LKZ68" s="127"/>
      <c r="LLA68" s="127"/>
      <c r="LLB68" s="127"/>
      <c r="LLC68" s="127"/>
      <c r="LLD68" s="127"/>
      <c r="LLE68" s="127"/>
      <c r="LLF68" s="127"/>
      <c r="LLG68" s="127"/>
      <c r="LLH68" s="127"/>
      <c r="LLI68" s="127"/>
      <c r="LLJ68" s="127"/>
      <c r="LLK68" s="127"/>
      <c r="LLL68" s="127"/>
      <c r="LLM68" s="127"/>
      <c r="LLN68" s="127"/>
      <c r="LLO68" s="127"/>
      <c r="LLP68" s="127"/>
      <c r="LLQ68" s="127"/>
      <c r="LLR68" s="127"/>
      <c r="LLS68" s="127"/>
      <c r="LLT68" s="127"/>
      <c r="LLU68" s="127"/>
      <c r="LLV68" s="127"/>
      <c r="LLW68" s="127"/>
      <c r="LLX68" s="127"/>
      <c r="LLY68" s="127"/>
      <c r="LLZ68" s="127"/>
      <c r="LMA68" s="127"/>
      <c r="LMB68" s="127"/>
      <c r="LMC68" s="127"/>
      <c r="LMD68" s="127"/>
      <c r="LME68" s="127"/>
      <c r="LMF68" s="127"/>
      <c r="LMG68" s="127"/>
      <c r="LMH68" s="127"/>
      <c r="LMI68" s="127"/>
      <c r="LMJ68" s="127"/>
      <c r="LMK68" s="127"/>
      <c r="LML68" s="127"/>
      <c r="LMM68" s="127"/>
      <c r="LMN68" s="127"/>
      <c r="LMO68" s="127"/>
      <c r="LMP68" s="127"/>
      <c r="LMQ68" s="127"/>
      <c r="LMR68" s="127"/>
      <c r="LMS68" s="127"/>
      <c r="LMT68" s="127"/>
      <c r="LMU68" s="127"/>
      <c r="LMV68" s="127"/>
      <c r="LMW68" s="127"/>
      <c r="LMX68" s="127"/>
      <c r="LMY68" s="127"/>
      <c r="LMZ68" s="127"/>
      <c r="LNA68" s="127"/>
      <c r="LNB68" s="127"/>
      <c r="LNC68" s="127"/>
      <c r="LND68" s="127"/>
      <c r="LNE68" s="127"/>
      <c r="LNF68" s="127"/>
      <c r="LNG68" s="127"/>
      <c r="LNH68" s="127"/>
      <c r="LNI68" s="127"/>
      <c r="LNJ68" s="127"/>
      <c r="LNK68" s="127"/>
      <c r="LNL68" s="127"/>
      <c r="LNM68" s="127"/>
      <c r="LNN68" s="127"/>
      <c r="LNO68" s="127"/>
      <c r="LNP68" s="127"/>
      <c r="LNQ68" s="127"/>
      <c r="LNR68" s="127"/>
      <c r="LNS68" s="127"/>
      <c r="LNT68" s="127"/>
      <c r="LNU68" s="127"/>
      <c r="LNV68" s="127"/>
      <c r="LNW68" s="127"/>
      <c r="LNX68" s="127"/>
      <c r="LNY68" s="127"/>
      <c r="LNZ68" s="127"/>
      <c r="LOA68" s="127"/>
      <c r="LOB68" s="127"/>
      <c r="LOC68" s="127"/>
      <c r="LOD68" s="127"/>
      <c r="LOE68" s="127"/>
      <c r="LOF68" s="127"/>
      <c r="LOG68" s="127"/>
      <c r="LOH68" s="127"/>
      <c r="LOI68" s="127"/>
      <c r="LOJ68" s="127"/>
      <c r="LOK68" s="127"/>
      <c r="LOL68" s="127"/>
      <c r="LOM68" s="127"/>
      <c r="LON68" s="127"/>
      <c r="LOO68" s="127"/>
      <c r="LOP68" s="127"/>
      <c r="LOQ68" s="127"/>
      <c r="LOR68" s="127"/>
      <c r="LOS68" s="127"/>
      <c r="LOT68" s="127"/>
      <c r="LOU68" s="127"/>
      <c r="LOV68" s="127"/>
      <c r="LOW68" s="127"/>
      <c r="LOX68" s="127"/>
      <c r="LOY68" s="127"/>
      <c r="LOZ68" s="127"/>
      <c r="LPA68" s="127"/>
      <c r="LPB68" s="127"/>
      <c r="LPC68" s="127"/>
      <c r="LPD68" s="127"/>
      <c r="LPE68" s="127"/>
      <c r="LPF68" s="127"/>
      <c r="LPG68" s="127"/>
      <c r="LPH68" s="127"/>
      <c r="LPI68" s="127"/>
      <c r="LPJ68" s="127"/>
      <c r="LPK68" s="127"/>
      <c r="LPL68" s="127"/>
      <c r="LPM68" s="127"/>
      <c r="LPN68" s="127"/>
      <c r="LPO68" s="127"/>
      <c r="LPP68" s="127"/>
      <c r="LPQ68" s="127"/>
      <c r="LPR68" s="127"/>
      <c r="LPS68" s="127"/>
      <c r="LPT68" s="127"/>
      <c r="LPU68" s="127"/>
      <c r="LPV68" s="127"/>
      <c r="LPW68" s="127"/>
      <c r="LPX68" s="127"/>
      <c r="LPY68" s="127"/>
      <c r="LPZ68" s="127"/>
      <c r="LQA68" s="127"/>
      <c r="LQB68" s="127"/>
      <c r="LQC68" s="127"/>
      <c r="LQD68" s="127"/>
      <c r="LQE68" s="127"/>
      <c r="LQF68" s="127"/>
      <c r="LQG68" s="127"/>
      <c r="LQH68" s="127"/>
      <c r="LQI68" s="127"/>
      <c r="LQJ68" s="127"/>
      <c r="LQK68" s="127"/>
      <c r="LQL68" s="127"/>
      <c r="LQM68" s="127"/>
      <c r="LQN68" s="127"/>
      <c r="LQO68" s="127"/>
      <c r="LQP68" s="127"/>
      <c r="LQQ68" s="127"/>
      <c r="LQR68" s="127"/>
      <c r="LQS68" s="127"/>
      <c r="LQT68" s="127"/>
      <c r="LQU68" s="127"/>
      <c r="LQV68" s="127"/>
      <c r="LQW68" s="127"/>
      <c r="LQX68" s="127"/>
      <c r="LQY68" s="127"/>
      <c r="LQZ68" s="127"/>
      <c r="LRA68" s="127"/>
      <c r="LRB68" s="127"/>
      <c r="LRC68" s="127"/>
      <c r="LRD68" s="127"/>
      <c r="LRE68" s="127"/>
      <c r="LRF68" s="127"/>
      <c r="LRG68" s="127"/>
      <c r="LRH68" s="127"/>
      <c r="LRI68" s="127"/>
      <c r="LRJ68" s="127"/>
      <c r="LRK68" s="127"/>
      <c r="LRL68" s="127"/>
      <c r="LRM68" s="127"/>
      <c r="LRN68" s="127"/>
      <c r="LRO68" s="127"/>
      <c r="LRP68" s="127"/>
      <c r="LRQ68" s="127"/>
      <c r="LRR68" s="127"/>
      <c r="LRS68" s="127"/>
      <c r="LRT68" s="127"/>
      <c r="LRU68" s="127"/>
      <c r="LRV68" s="127"/>
      <c r="LRW68" s="127"/>
      <c r="LRX68" s="127"/>
      <c r="LRY68" s="127"/>
      <c r="LRZ68" s="127"/>
      <c r="LSA68" s="127"/>
      <c r="LSB68" s="127"/>
      <c r="LSC68" s="127"/>
      <c r="LSD68" s="127"/>
      <c r="LSE68" s="127"/>
      <c r="LSF68" s="127"/>
      <c r="LSG68" s="127"/>
      <c r="LSH68" s="127"/>
      <c r="LSI68" s="127"/>
      <c r="LSJ68" s="127"/>
      <c r="LSK68" s="127"/>
      <c r="LSL68" s="127"/>
      <c r="LSM68" s="127"/>
      <c r="LSN68" s="127"/>
      <c r="LSO68" s="127"/>
      <c r="LSP68" s="127"/>
      <c r="LSQ68" s="127"/>
      <c r="LSR68" s="127"/>
      <c r="LSS68" s="127"/>
      <c r="LST68" s="127"/>
      <c r="LSU68" s="127"/>
      <c r="LSV68" s="127"/>
      <c r="LSW68" s="127"/>
      <c r="LSX68" s="127"/>
      <c r="LSY68" s="127"/>
      <c r="LSZ68" s="127"/>
      <c r="LTA68" s="127"/>
      <c r="LTB68" s="127"/>
      <c r="LTC68" s="127"/>
      <c r="LTD68" s="127"/>
      <c r="LTE68" s="127"/>
      <c r="LTF68" s="127"/>
      <c r="LTG68" s="127"/>
      <c r="LTH68" s="127"/>
      <c r="LTI68" s="127"/>
      <c r="LTJ68" s="127"/>
      <c r="LTK68" s="127"/>
      <c r="LTL68" s="127"/>
      <c r="LTM68" s="127"/>
      <c r="LTN68" s="127"/>
      <c r="LTO68" s="127"/>
      <c r="LTP68" s="127"/>
      <c r="LTQ68" s="127"/>
      <c r="LTR68" s="127"/>
      <c r="LTS68" s="127"/>
      <c r="LTT68" s="127"/>
      <c r="LTU68" s="127"/>
      <c r="LTV68" s="127"/>
      <c r="LTW68" s="127"/>
      <c r="LTX68" s="127"/>
      <c r="LTY68" s="127"/>
      <c r="LTZ68" s="127"/>
      <c r="LUA68" s="127"/>
      <c r="LUB68" s="127"/>
      <c r="LUC68" s="127"/>
      <c r="LUD68" s="127"/>
      <c r="LUE68" s="127"/>
      <c r="LUF68" s="127"/>
      <c r="LUG68" s="127"/>
      <c r="LUH68" s="127"/>
      <c r="LUI68" s="127"/>
      <c r="LUJ68" s="127"/>
      <c r="LUK68" s="127"/>
      <c r="LUL68" s="127"/>
      <c r="LUM68" s="127"/>
      <c r="LUN68" s="127"/>
      <c r="LUO68" s="127"/>
      <c r="LUP68" s="127"/>
      <c r="LUQ68" s="127"/>
      <c r="LUR68" s="127"/>
      <c r="LUS68" s="127"/>
      <c r="LUT68" s="127"/>
      <c r="LUU68" s="127"/>
      <c r="LUV68" s="127"/>
      <c r="LUW68" s="127"/>
      <c r="LUX68" s="127"/>
      <c r="LUY68" s="127"/>
      <c r="LUZ68" s="127"/>
      <c r="LVA68" s="127"/>
      <c r="LVB68" s="127"/>
      <c r="LVC68" s="127"/>
      <c r="LVD68" s="127"/>
      <c r="LVE68" s="127"/>
      <c r="LVF68" s="127"/>
      <c r="LVG68" s="127"/>
      <c r="LVH68" s="127"/>
      <c r="LVI68" s="127"/>
      <c r="LVJ68" s="127"/>
      <c r="LVK68" s="127"/>
      <c r="LVL68" s="127"/>
      <c r="LVM68" s="127"/>
      <c r="LVN68" s="127"/>
      <c r="LVO68" s="127"/>
      <c r="LVP68" s="127"/>
      <c r="LVQ68" s="127"/>
      <c r="LVR68" s="127"/>
      <c r="LVS68" s="127"/>
      <c r="LVT68" s="127"/>
      <c r="LVU68" s="127"/>
      <c r="LVV68" s="127"/>
      <c r="LVW68" s="127"/>
      <c r="LVX68" s="127"/>
      <c r="LVY68" s="127"/>
      <c r="LVZ68" s="127"/>
      <c r="LWA68" s="127"/>
      <c r="LWB68" s="127"/>
      <c r="LWC68" s="127"/>
      <c r="LWD68" s="127"/>
      <c r="LWE68" s="127"/>
      <c r="LWF68" s="127"/>
      <c r="LWG68" s="127"/>
      <c r="LWH68" s="127"/>
      <c r="LWI68" s="127"/>
      <c r="LWJ68" s="127"/>
      <c r="LWK68" s="127"/>
      <c r="LWL68" s="127"/>
      <c r="LWM68" s="127"/>
      <c r="LWN68" s="127"/>
      <c r="LWO68" s="127"/>
      <c r="LWP68" s="127"/>
      <c r="LWQ68" s="127"/>
      <c r="LWR68" s="127"/>
      <c r="LWS68" s="127"/>
      <c r="LWT68" s="127"/>
      <c r="LWU68" s="127"/>
      <c r="LWV68" s="127"/>
      <c r="LWW68" s="127"/>
      <c r="LWX68" s="127"/>
      <c r="LWY68" s="127"/>
      <c r="LWZ68" s="127"/>
      <c r="LXA68" s="127"/>
      <c r="LXB68" s="127"/>
      <c r="LXC68" s="127"/>
      <c r="LXD68" s="127"/>
      <c r="LXE68" s="127"/>
      <c r="LXF68" s="127"/>
      <c r="LXG68" s="127"/>
      <c r="LXH68" s="127"/>
      <c r="LXI68" s="127"/>
      <c r="LXJ68" s="127"/>
      <c r="LXK68" s="127"/>
      <c r="LXL68" s="127"/>
      <c r="LXM68" s="127"/>
      <c r="LXN68" s="127"/>
      <c r="LXO68" s="127"/>
      <c r="LXP68" s="127"/>
      <c r="LXQ68" s="127"/>
      <c r="LXR68" s="127"/>
      <c r="LXS68" s="127"/>
      <c r="LXT68" s="127"/>
      <c r="LXU68" s="127"/>
      <c r="LXV68" s="127"/>
      <c r="LXW68" s="127"/>
      <c r="LXX68" s="127"/>
      <c r="LXY68" s="127"/>
      <c r="LXZ68" s="127"/>
      <c r="LYA68" s="127"/>
      <c r="LYB68" s="127"/>
      <c r="LYC68" s="127"/>
      <c r="LYD68" s="127"/>
      <c r="LYE68" s="127"/>
      <c r="LYF68" s="127"/>
      <c r="LYG68" s="127"/>
      <c r="LYH68" s="127"/>
      <c r="LYI68" s="127"/>
      <c r="LYJ68" s="127"/>
      <c r="LYK68" s="127"/>
      <c r="LYL68" s="127"/>
      <c r="LYM68" s="127"/>
      <c r="LYN68" s="127"/>
      <c r="LYO68" s="127"/>
      <c r="LYP68" s="127"/>
      <c r="LYQ68" s="127"/>
      <c r="LYR68" s="127"/>
      <c r="LYS68" s="127"/>
      <c r="LYT68" s="127"/>
      <c r="LYU68" s="127"/>
      <c r="LYV68" s="127"/>
      <c r="LYW68" s="127"/>
      <c r="LYX68" s="127"/>
      <c r="LYY68" s="127"/>
      <c r="LYZ68" s="127"/>
      <c r="LZA68" s="127"/>
      <c r="LZB68" s="127"/>
      <c r="LZC68" s="127"/>
      <c r="LZD68" s="127"/>
      <c r="LZE68" s="127"/>
      <c r="LZF68" s="127"/>
      <c r="LZG68" s="127"/>
      <c r="LZH68" s="127"/>
      <c r="LZI68" s="127"/>
      <c r="LZJ68" s="127"/>
      <c r="LZK68" s="127"/>
      <c r="LZL68" s="127"/>
      <c r="LZM68" s="127"/>
      <c r="LZN68" s="127"/>
      <c r="LZO68" s="127"/>
      <c r="LZP68" s="127"/>
      <c r="LZQ68" s="127"/>
      <c r="LZR68" s="127"/>
      <c r="LZS68" s="127"/>
      <c r="LZT68" s="127"/>
      <c r="LZU68" s="127"/>
      <c r="LZV68" s="127"/>
      <c r="LZW68" s="127"/>
      <c r="LZX68" s="127"/>
      <c r="LZY68" s="127"/>
      <c r="LZZ68" s="127"/>
      <c r="MAA68" s="127"/>
      <c r="MAB68" s="127"/>
      <c r="MAC68" s="127"/>
      <c r="MAD68" s="127"/>
      <c r="MAE68" s="127"/>
      <c r="MAF68" s="127"/>
      <c r="MAG68" s="127"/>
      <c r="MAH68" s="127"/>
      <c r="MAI68" s="127"/>
      <c r="MAJ68" s="127"/>
      <c r="MAK68" s="127"/>
      <c r="MAL68" s="127"/>
      <c r="MAM68" s="127"/>
      <c r="MAN68" s="127"/>
      <c r="MAO68" s="127"/>
      <c r="MAP68" s="127"/>
      <c r="MAQ68" s="127"/>
      <c r="MAR68" s="127"/>
      <c r="MAS68" s="127"/>
      <c r="MAT68" s="127"/>
      <c r="MAU68" s="127"/>
      <c r="MAV68" s="127"/>
      <c r="MAW68" s="127"/>
      <c r="MAX68" s="127"/>
      <c r="MAY68" s="127"/>
      <c r="MAZ68" s="127"/>
      <c r="MBA68" s="127"/>
      <c r="MBB68" s="127"/>
      <c r="MBC68" s="127"/>
      <c r="MBD68" s="127"/>
      <c r="MBE68" s="127"/>
      <c r="MBF68" s="127"/>
      <c r="MBG68" s="127"/>
      <c r="MBH68" s="127"/>
      <c r="MBI68" s="127"/>
      <c r="MBJ68" s="127"/>
      <c r="MBK68" s="127"/>
      <c r="MBL68" s="127"/>
      <c r="MBM68" s="127"/>
      <c r="MBN68" s="127"/>
      <c r="MBO68" s="127"/>
      <c r="MBP68" s="127"/>
      <c r="MBQ68" s="127"/>
      <c r="MBR68" s="127"/>
      <c r="MBS68" s="127"/>
      <c r="MBT68" s="127"/>
      <c r="MBU68" s="127"/>
      <c r="MBV68" s="127"/>
      <c r="MBW68" s="127"/>
      <c r="MBX68" s="127"/>
      <c r="MBY68" s="127"/>
      <c r="MBZ68" s="127"/>
      <c r="MCA68" s="127"/>
      <c r="MCB68" s="127"/>
      <c r="MCC68" s="127"/>
      <c r="MCD68" s="127"/>
      <c r="MCE68" s="127"/>
      <c r="MCF68" s="127"/>
      <c r="MCG68" s="127"/>
      <c r="MCH68" s="127"/>
      <c r="MCI68" s="127"/>
      <c r="MCJ68" s="127"/>
      <c r="MCK68" s="127"/>
      <c r="MCL68" s="127"/>
      <c r="MCM68" s="127"/>
      <c r="MCN68" s="127"/>
      <c r="MCO68" s="127"/>
      <c r="MCP68" s="127"/>
      <c r="MCQ68" s="127"/>
      <c r="MCR68" s="127"/>
      <c r="MCS68" s="127"/>
      <c r="MCT68" s="127"/>
      <c r="MCU68" s="127"/>
      <c r="MCV68" s="127"/>
      <c r="MCW68" s="127"/>
      <c r="MCX68" s="127"/>
      <c r="MCY68" s="127"/>
      <c r="MCZ68" s="127"/>
      <c r="MDA68" s="127"/>
      <c r="MDB68" s="127"/>
      <c r="MDC68" s="127"/>
      <c r="MDD68" s="127"/>
      <c r="MDE68" s="127"/>
      <c r="MDF68" s="127"/>
      <c r="MDG68" s="127"/>
      <c r="MDH68" s="127"/>
      <c r="MDI68" s="127"/>
      <c r="MDJ68" s="127"/>
      <c r="MDK68" s="127"/>
      <c r="MDL68" s="127"/>
      <c r="MDM68" s="127"/>
      <c r="MDN68" s="127"/>
      <c r="MDO68" s="127"/>
      <c r="MDP68" s="127"/>
      <c r="MDQ68" s="127"/>
      <c r="MDR68" s="127"/>
      <c r="MDS68" s="127"/>
      <c r="MDT68" s="127"/>
      <c r="MDU68" s="127"/>
      <c r="MDV68" s="127"/>
      <c r="MDW68" s="127"/>
      <c r="MDX68" s="127"/>
      <c r="MDY68" s="127"/>
      <c r="MDZ68" s="127"/>
      <c r="MEA68" s="127"/>
      <c r="MEB68" s="127"/>
      <c r="MEC68" s="127"/>
      <c r="MED68" s="127"/>
      <c r="MEE68" s="127"/>
      <c r="MEF68" s="127"/>
      <c r="MEG68" s="127"/>
      <c r="MEH68" s="127"/>
      <c r="MEI68" s="127"/>
      <c r="MEJ68" s="127"/>
      <c r="MEK68" s="127"/>
      <c r="MEL68" s="127"/>
      <c r="MEM68" s="127"/>
      <c r="MEN68" s="127"/>
      <c r="MEO68" s="127"/>
      <c r="MEP68" s="127"/>
      <c r="MEQ68" s="127"/>
      <c r="MER68" s="127"/>
      <c r="MES68" s="127"/>
      <c r="MET68" s="127"/>
      <c r="MEU68" s="127"/>
      <c r="MEV68" s="127"/>
      <c r="MEW68" s="127"/>
      <c r="MEX68" s="127"/>
      <c r="MEY68" s="127"/>
      <c r="MEZ68" s="127"/>
      <c r="MFA68" s="127"/>
      <c r="MFB68" s="127"/>
      <c r="MFC68" s="127"/>
      <c r="MFD68" s="127"/>
      <c r="MFE68" s="127"/>
      <c r="MFF68" s="127"/>
      <c r="MFG68" s="127"/>
      <c r="MFH68" s="127"/>
      <c r="MFI68" s="127"/>
      <c r="MFJ68" s="127"/>
      <c r="MFK68" s="127"/>
      <c r="MFL68" s="127"/>
      <c r="MFM68" s="127"/>
      <c r="MFN68" s="127"/>
      <c r="MFO68" s="127"/>
      <c r="MFP68" s="127"/>
      <c r="MFQ68" s="127"/>
      <c r="MFR68" s="127"/>
      <c r="MFS68" s="127"/>
      <c r="MFT68" s="127"/>
      <c r="MFU68" s="127"/>
      <c r="MFV68" s="127"/>
      <c r="MFW68" s="127"/>
      <c r="MFX68" s="127"/>
      <c r="MFY68" s="127"/>
      <c r="MFZ68" s="127"/>
      <c r="MGA68" s="127"/>
      <c r="MGB68" s="127"/>
      <c r="MGC68" s="127"/>
      <c r="MGD68" s="127"/>
      <c r="MGE68" s="127"/>
      <c r="MGF68" s="127"/>
      <c r="MGG68" s="127"/>
      <c r="MGH68" s="127"/>
      <c r="MGI68" s="127"/>
      <c r="MGJ68" s="127"/>
      <c r="MGK68" s="127"/>
      <c r="MGL68" s="127"/>
      <c r="MGM68" s="127"/>
      <c r="MGN68" s="127"/>
      <c r="MGO68" s="127"/>
      <c r="MGP68" s="127"/>
      <c r="MGQ68" s="127"/>
      <c r="MGR68" s="127"/>
      <c r="MGS68" s="127"/>
      <c r="MGT68" s="127"/>
      <c r="MGU68" s="127"/>
      <c r="MGV68" s="127"/>
      <c r="MGW68" s="127"/>
      <c r="MGX68" s="127"/>
      <c r="MGY68" s="127"/>
      <c r="MGZ68" s="127"/>
      <c r="MHA68" s="127"/>
      <c r="MHB68" s="127"/>
      <c r="MHC68" s="127"/>
      <c r="MHD68" s="127"/>
      <c r="MHE68" s="127"/>
      <c r="MHF68" s="127"/>
      <c r="MHG68" s="127"/>
      <c r="MHH68" s="127"/>
      <c r="MHI68" s="127"/>
      <c r="MHJ68" s="127"/>
      <c r="MHK68" s="127"/>
      <c r="MHL68" s="127"/>
      <c r="MHM68" s="127"/>
      <c r="MHN68" s="127"/>
      <c r="MHO68" s="127"/>
      <c r="MHP68" s="127"/>
      <c r="MHQ68" s="127"/>
      <c r="MHR68" s="127"/>
      <c r="MHS68" s="127"/>
      <c r="MHT68" s="127"/>
      <c r="MHU68" s="127"/>
      <c r="MHV68" s="127"/>
      <c r="MHW68" s="127"/>
      <c r="MHX68" s="127"/>
      <c r="MHY68" s="127"/>
      <c r="MHZ68" s="127"/>
      <c r="MIA68" s="127"/>
      <c r="MIB68" s="127"/>
      <c r="MIC68" s="127"/>
      <c r="MID68" s="127"/>
      <c r="MIE68" s="127"/>
      <c r="MIF68" s="127"/>
      <c r="MIG68" s="127"/>
      <c r="MIH68" s="127"/>
      <c r="MII68" s="127"/>
      <c r="MIJ68" s="127"/>
      <c r="MIK68" s="127"/>
      <c r="MIL68" s="127"/>
      <c r="MIM68" s="127"/>
      <c r="MIN68" s="127"/>
      <c r="MIO68" s="127"/>
      <c r="MIP68" s="127"/>
      <c r="MIQ68" s="127"/>
      <c r="MIR68" s="127"/>
      <c r="MIS68" s="127"/>
      <c r="MIT68" s="127"/>
      <c r="MIU68" s="127"/>
      <c r="MIV68" s="127"/>
      <c r="MIW68" s="127"/>
      <c r="MIX68" s="127"/>
      <c r="MIY68" s="127"/>
      <c r="MIZ68" s="127"/>
      <c r="MJA68" s="127"/>
      <c r="MJB68" s="127"/>
      <c r="MJC68" s="127"/>
      <c r="MJD68" s="127"/>
      <c r="MJE68" s="127"/>
      <c r="MJF68" s="127"/>
      <c r="MJG68" s="127"/>
      <c r="MJH68" s="127"/>
      <c r="MJI68" s="127"/>
      <c r="MJJ68" s="127"/>
      <c r="MJK68" s="127"/>
      <c r="MJL68" s="127"/>
      <c r="MJM68" s="127"/>
      <c r="MJN68" s="127"/>
      <c r="MJO68" s="127"/>
      <c r="MJP68" s="127"/>
      <c r="MJQ68" s="127"/>
      <c r="MJR68" s="127"/>
      <c r="MJS68" s="127"/>
      <c r="MJT68" s="127"/>
      <c r="MJU68" s="127"/>
      <c r="MJV68" s="127"/>
      <c r="MJW68" s="127"/>
      <c r="MJX68" s="127"/>
      <c r="MJY68" s="127"/>
      <c r="MJZ68" s="127"/>
      <c r="MKA68" s="127"/>
      <c r="MKB68" s="127"/>
      <c r="MKC68" s="127"/>
      <c r="MKD68" s="127"/>
      <c r="MKE68" s="127"/>
      <c r="MKF68" s="127"/>
      <c r="MKG68" s="127"/>
      <c r="MKH68" s="127"/>
      <c r="MKI68" s="127"/>
      <c r="MKJ68" s="127"/>
      <c r="MKK68" s="127"/>
      <c r="MKL68" s="127"/>
      <c r="MKM68" s="127"/>
      <c r="MKN68" s="127"/>
      <c r="MKO68" s="127"/>
      <c r="MKP68" s="127"/>
      <c r="MKQ68" s="127"/>
      <c r="MKR68" s="127"/>
      <c r="MKS68" s="127"/>
      <c r="MKT68" s="127"/>
      <c r="MKU68" s="127"/>
      <c r="MKV68" s="127"/>
      <c r="MKW68" s="127"/>
      <c r="MKX68" s="127"/>
      <c r="MKY68" s="127"/>
      <c r="MKZ68" s="127"/>
      <c r="MLA68" s="127"/>
      <c r="MLB68" s="127"/>
      <c r="MLC68" s="127"/>
      <c r="MLD68" s="127"/>
      <c r="MLE68" s="127"/>
      <c r="MLF68" s="127"/>
      <c r="MLG68" s="127"/>
      <c r="MLH68" s="127"/>
      <c r="MLI68" s="127"/>
      <c r="MLJ68" s="127"/>
      <c r="MLK68" s="127"/>
      <c r="MLL68" s="127"/>
      <c r="MLM68" s="127"/>
      <c r="MLN68" s="127"/>
      <c r="MLO68" s="127"/>
      <c r="MLP68" s="127"/>
      <c r="MLQ68" s="127"/>
      <c r="MLR68" s="127"/>
      <c r="MLS68" s="127"/>
      <c r="MLT68" s="127"/>
      <c r="MLU68" s="127"/>
      <c r="MLV68" s="127"/>
      <c r="MLW68" s="127"/>
      <c r="MLX68" s="127"/>
      <c r="MLY68" s="127"/>
      <c r="MLZ68" s="127"/>
      <c r="MMA68" s="127"/>
      <c r="MMB68" s="127"/>
      <c r="MMC68" s="127"/>
      <c r="MMD68" s="127"/>
      <c r="MME68" s="127"/>
      <c r="MMF68" s="127"/>
      <c r="MMG68" s="127"/>
      <c r="MMH68" s="127"/>
      <c r="MMI68" s="127"/>
      <c r="MMJ68" s="127"/>
      <c r="MMK68" s="127"/>
      <c r="MML68" s="127"/>
      <c r="MMM68" s="127"/>
      <c r="MMN68" s="127"/>
      <c r="MMO68" s="127"/>
      <c r="MMP68" s="127"/>
      <c r="MMQ68" s="127"/>
      <c r="MMR68" s="127"/>
      <c r="MMS68" s="127"/>
      <c r="MMT68" s="127"/>
      <c r="MMU68" s="127"/>
      <c r="MMV68" s="127"/>
      <c r="MMW68" s="127"/>
      <c r="MMX68" s="127"/>
      <c r="MMY68" s="127"/>
      <c r="MMZ68" s="127"/>
      <c r="MNA68" s="127"/>
      <c r="MNB68" s="127"/>
      <c r="MNC68" s="127"/>
      <c r="MND68" s="127"/>
      <c r="MNE68" s="127"/>
      <c r="MNF68" s="127"/>
      <c r="MNG68" s="127"/>
      <c r="MNH68" s="127"/>
      <c r="MNI68" s="127"/>
      <c r="MNJ68" s="127"/>
      <c r="MNK68" s="127"/>
      <c r="MNL68" s="127"/>
      <c r="MNM68" s="127"/>
      <c r="MNN68" s="127"/>
      <c r="MNO68" s="127"/>
      <c r="MNP68" s="127"/>
      <c r="MNQ68" s="127"/>
      <c r="MNR68" s="127"/>
      <c r="MNS68" s="127"/>
      <c r="MNT68" s="127"/>
      <c r="MNU68" s="127"/>
      <c r="MNV68" s="127"/>
      <c r="MNW68" s="127"/>
      <c r="MNX68" s="127"/>
      <c r="MNY68" s="127"/>
      <c r="MNZ68" s="127"/>
      <c r="MOA68" s="127"/>
      <c r="MOB68" s="127"/>
      <c r="MOC68" s="127"/>
      <c r="MOD68" s="127"/>
      <c r="MOE68" s="127"/>
      <c r="MOF68" s="127"/>
      <c r="MOG68" s="127"/>
      <c r="MOH68" s="127"/>
      <c r="MOI68" s="127"/>
      <c r="MOJ68" s="127"/>
      <c r="MOK68" s="127"/>
      <c r="MOL68" s="127"/>
      <c r="MOM68" s="127"/>
      <c r="MON68" s="127"/>
      <c r="MOO68" s="127"/>
      <c r="MOP68" s="127"/>
      <c r="MOQ68" s="127"/>
      <c r="MOR68" s="127"/>
      <c r="MOS68" s="127"/>
      <c r="MOT68" s="127"/>
      <c r="MOU68" s="127"/>
      <c r="MOV68" s="127"/>
      <c r="MOW68" s="127"/>
      <c r="MOX68" s="127"/>
      <c r="MOY68" s="127"/>
      <c r="MOZ68" s="127"/>
      <c r="MPA68" s="127"/>
      <c r="MPB68" s="127"/>
      <c r="MPC68" s="127"/>
      <c r="MPD68" s="127"/>
      <c r="MPE68" s="127"/>
      <c r="MPF68" s="127"/>
      <c r="MPG68" s="127"/>
      <c r="MPH68" s="127"/>
      <c r="MPI68" s="127"/>
      <c r="MPJ68" s="127"/>
      <c r="MPK68" s="127"/>
      <c r="MPL68" s="127"/>
      <c r="MPM68" s="127"/>
      <c r="MPN68" s="127"/>
      <c r="MPO68" s="127"/>
      <c r="MPP68" s="127"/>
      <c r="MPQ68" s="127"/>
      <c r="MPR68" s="127"/>
      <c r="MPS68" s="127"/>
      <c r="MPT68" s="127"/>
      <c r="MPU68" s="127"/>
      <c r="MPV68" s="127"/>
      <c r="MPW68" s="127"/>
      <c r="MPX68" s="127"/>
      <c r="MPY68" s="127"/>
      <c r="MPZ68" s="127"/>
      <c r="MQA68" s="127"/>
      <c r="MQB68" s="127"/>
      <c r="MQC68" s="127"/>
      <c r="MQD68" s="127"/>
      <c r="MQE68" s="127"/>
      <c r="MQF68" s="127"/>
      <c r="MQG68" s="127"/>
      <c r="MQH68" s="127"/>
      <c r="MQI68" s="127"/>
      <c r="MQJ68" s="127"/>
      <c r="MQK68" s="127"/>
      <c r="MQL68" s="127"/>
      <c r="MQM68" s="127"/>
      <c r="MQN68" s="127"/>
      <c r="MQO68" s="127"/>
      <c r="MQP68" s="127"/>
      <c r="MQQ68" s="127"/>
      <c r="MQR68" s="127"/>
      <c r="MQS68" s="127"/>
      <c r="MQT68" s="127"/>
      <c r="MQU68" s="127"/>
      <c r="MQV68" s="127"/>
      <c r="MQW68" s="127"/>
      <c r="MQX68" s="127"/>
      <c r="MQY68" s="127"/>
      <c r="MQZ68" s="127"/>
      <c r="MRA68" s="127"/>
      <c r="MRB68" s="127"/>
      <c r="MRC68" s="127"/>
      <c r="MRD68" s="127"/>
      <c r="MRE68" s="127"/>
      <c r="MRF68" s="127"/>
      <c r="MRG68" s="127"/>
      <c r="MRH68" s="127"/>
      <c r="MRI68" s="127"/>
      <c r="MRJ68" s="127"/>
      <c r="MRK68" s="127"/>
      <c r="MRL68" s="127"/>
      <c r="MRM68" s="127"/>
      <c r="MRN68" s="127"/>
      <c r="MRO68" s="127"/>
      <c r="MRP68" s="127"/>
      <c r="MRQ68" s="127"/>
      <c r="MRR68" s="127"/>
      <c r="MRS68" s="127"/>
      <c r="MRT68" s="127"/>
      <c r="MRU68" s="127"/>
      <c r="MRV68" s="127"/>
      <c r="MRW68" s="127"/>
      <c r="MRX68" s="127"/>
      <c r="MRY68" s="127"/>
      <c r="MRZ68" s="127"/>
      <c r="MSA68" s="127"/>
      <c r="MSB68" s="127"/>
      <c r="MSC68" s="127"/>
      <c r="MSD68" s="127"/>
      <c r="MSE68" s="127"/>
      <c r="MSF68" s="127"/>
      <c r="MSG68" s="127"/>
      <c r="MSH68" s="127"/>
      <c r="MSI68" s="127"/>
      <c r="MSJ68" s="127"/>
      <c r="MSK68" s="127"/>
      <c r="MSL68" s="127"/>
      <c r="MSM68" s="127"/>
      <c r="MSN68" s="127"/>
      <c r="MSO68" s="127"/>
      <c r="MSP68" s="127"/>
      <c r="MSQ68" s="127"/>
      <c r="MSR68" s="127"/>
      <c r="MSS68" s="127"/>
      <c r="MST68" s="127"/>
      <c r="MSU68" s="127"/>
      <c r="MSV68" s="127"/>
      <c r="MSW68" s="127"/>
      <c r="MSX68" s="127"/>
      <c r="MSY68" s="127"/>
      <c r="MSZ68" s="127"/>
      <c r="MTA68" s="127"/>
      <c r="MTB68" s="127"/>
      <c r="MTC68" s="127"/>
      <c r="MTD68" s="127"/>
      <c r="MTE68" s="127"/>
      <c r="MTF68" s="127"/>
      <c r="MTG68" s="127"/>
      <c r="MTH68" s="127"/>
      <c r="MTI68" s="127"/>
      <c r="MTJ68" s="127"/>
      <c r="MTK68" s="127"/>
      <c r="MTL68" s="127"/>
      <c r="MTM68" s="127"/>
      <c r="MTN68" s="127"/>
      <c r="MTO68" s="127"/>
      <c r="MTP68" s="127"/>
      <c r="MTQ68" s="127"/>
      <c r="MTR68" s="127"/>
      <c r="MTS68" s="127"/>
      <c r="MTT68" s="127"/>
      <c r="MTU68" s="127"/>
      <c r="MTV68" s="127"/>
      <c r="MTW68" s="127"/>
      <c r="MTX68" s="127"/>
      <c r="MTY68" s="127"/>
      <c r="MTZ68" s="127"/>
      <c r="MUA68" s="127"/>
      <c r="MUB68" s="127"/>
      <c r="MUC68" s="127"/>
      <c r="MUD68" s="127"/>
      <c r="MUE68" s="127"/>
      <c r="MUF68" s="127"/>
      <c r="MUG68" s="127"/>
      <c r="MUH68" s="127"/>
      <c r="MUI68" s="127"/>
      <c r="MUJ68" s="127"/>
      <c r="MUK68" s="127"/>
      <c r="MUL68" s="127"/>
      <c r="MUM68" s="127"/>
      <c r="MUN68" s="127"/>
      <c r="MUO68" s="127"/>
      <c r="MUP68" s="127"/>
      <c r="MUQ68" s="127"/>
      <c r="MUR68" s="127"/>
      <c r="MUS68" s="127"/>
      <c r="MUT68" s="127"/>
      <c r="MUU68" s="127"/>
      <c r="MUV68" s="127"/>
      <c r="MUW68" s="127"/>
      <c r="MUX68" s="127"/>
      <c r="MUY68" s="127"/>
      <c r="MUZ68" s="127"/>
      <c r="MVA68" s="127"/>
      <c r="MVB68" s="127"/>
      <c r="MVC68" s="127"/>
      <c r="MVD68" s="127"/>
      <c r="MVE68" s="127"/>
      <c r="MVF68" s="127"/>
      <c r="MVG68" s="127"/>
      <c r="MVH68" s="127"/>
      <c r="MVI68" s="127"/>
      <c r="MVJ68" s="127"/>
      <c r="MVK68" s="127"/>
      <c r="MVL68" s="127"/>
      <c r="MVM68" s="127"/>
      <c r="MVN68" s="127"/>
      <c r="MVO68" s="127"/>
      <c r="MVP68" s="127"/>
      <c r="MVQ68" s="127"/>
      <c r="MVR68" s="127"/>
      <c r="MVS68" s="127"/>
      <c r="MVT68" s="127"/>
      <c r="MVU68" s="127"/>
      <c r="MVV68" s="127"/>
      <c r="MVW68" s="127"/>
      <c r="MVX68" s="127"/>
      <c r="MVY68" s="127"/>
      <c r="MVZ68" s="127"/>
      <c r="MWA68" s="127"/>
      <c r="MWB68" s="127"/>
      <c r="MWC68" s="127"/>
      <c r="MWD68" s="127"/>
      <c r="MWE68" s="127"/>
      <c r="MWF68" s="127"/>
      <c r="MWG68" s="127"/>
      <c r="MWH68" s="127"/>
      <c r="MWI68" s="127"/>
      <c r="MWJ68" s="127"/>
      <c r="MWK68" s="127"/>
      <c r="MWL68" s="127"/>
      <c r="MWM68" s="127"/>
      <c r="MWN68" s="127"/>
      <c r="MWO68" s="127"/>
      <c r="MWP68" s="127"/>
      <c r="MWQ68" s="127"/>
      <c r="MWR68" s="127"/>
      <c r="MWS68" s="127"/>
      <c r="MWT68" s="127"/>
      <c r="MWU68" s="127"/>
      <c r="MWV68" s="127"/>
      <c r="MWW68" s="127"/>
      <c r="MWX68" s="127"/>
      <c r="MWY68" s="127"/>
      <c r="MWZ68" s="127"/>
      <c r="MXA68" s="127"/>
      <c r="MXB68" s="127"/>
      <c r="MXC68" s="127"/>
      <c r="MXD68" s="127"/>
      <c r="MXE68" s="127"/>
      <c r="MXF68" s="127"/>
      <c r="MXG68" s="127"/>
      <c r="MXH68" s="127"/>
      <c r="MXI68" s="127"/>
      <c r="MXJ68" s="127"/>
      <c r="MXK68" s="127"/>
      <c r="MXL68" s="127"/>
      <c r="MXM68" s="127"/>
      <c r="MXN68" s="127"/>
      <c r="MXO68" s="127"/>
      <c r="MXP68" s="127"/>
      <c r="MXQ68" s="127"/>
      <c r="MXR68" s="127"/>
      <c r="MXS68" s="127"/>
      <c r="MXT68" s="127"/>
      <c r="MXU68" s="127"/>
      <c r="MXV68" s="127"/>
      <c r="MXW68" s="127"/>
      <c r="MXX68" s="127"/>
      <c r="MXY68" s="127"/>
      <c r="MXZ68" s="127"/>
      <c r="MYA68" s="127"/>
      <c r="MYB68" s="127"/>
      <c r="MYC68" s="127"/>
      <c r="MYD68" s="127"/>
      <c r="MYE68" s="127"/>
      <c r="MYF68" s="127"/>
      <c r="MYG68" s="127"/>
      <c r="MYH68" s="127"/>
      <c r="MYI68" s="127"/>
      <c r="MYJ68" s="127"/>
      <c r="MYK68" s="127"/>
      <c r="MYL68" s="127"/>
      <c r="MYM68" s="127"/>
      <c r="MYN68" s="127"/>
      <c r="MYO68" s="127"/>
      <c r="MYP68" s="127"/>
      <c r="MYQ68" s="127"/>
      <c r="MYR68" s="127"/>
      <c r="MYS68" s="127"/>
      <c r="MYT68" s="127"/>
      <c r="MYU68" s="127"/>
      <c r="MYV68" s="127"/>
      <c r="MYW68" s="127"/>
      <c r="MYX68" s="127"/>
      <c r="MYY68" s="127"/>
      <c r="MYZ68" s="127"/>
      <c r="MZA68" s="127"/>
      <c r="MZB68" s="127"/>
      <c r="MZC68" s="127"/>
      <c r="MZD68" s="127"/>
      <c r="MZE68" s="127"/>
      <c r="MZF68" s="127"/>
      <c r="MZG68" s="127"/>
      <c r="MZH68" s="127"/>
      <c r="MZI68" s="127"/>
      <c r="MZJ68" s="127"/>
      <c r="MZK68" s="127"/>
      <c r="MZL68" s="127"/>
      <c r="MZM68" s="127"/>
      <c r="MZN68" s="127"/>
      <c r="MZO68" s="127"/>
      <c r="MZP68" s="127"/>
      <c r="MZQ68" s="127"/>
      <c r="MZR68" s="127"/>
      <c r="MZS68" s="127"/>
      <c r="MZT68" s="127"/>
      <c r="MZU68" s="127"/>
      <c r="MZV68" s="127"/>
      <c r="MZW68" s="127"/>
      <c r="MZX68" s="127"/>
      <c r="MZY68" s="127"/>
      <c r="MZZ68" s="127"/>
      <c r="NAA68" s="127"/>
      <c r="NAB68" s="127"/>
      <c r="NAC68" s="127"/>
      <c r="NAD68" s="127"/>
      <c r="NAE68" s="127"/>
      <c r="NAF68" s="127"/>
      <c r="NAG68" s="127"/>
      <c r="NAH68" s="127"/>
      <c r="NAI68" s="127"/>
      <c r="NAJ68" s="127"/>
      <c r="NAK68" s="127"/>
      <c r="NAL68" s="127"/>
      <c r="NAM68" s="127"/>
      <c r="NAN68" s="127"/>
      <c r="NAO68" s="127"/>
      <c r="NAP68" s="127"/>
      <c r="NAQ68" s="127"/>
      <c r="NAR68" s="127"/>
      <c r="NAS68" s="127"/>
      <c r="NAT68" s="127"/>
      <c r="NAU68" s="127"/>
      <c r="NAV68" s="127"/>
      <c r="NAW68" s="127"/>
      <c r="NAX68" s="127"/>
      <c r="NAY68" s="127"/>
      <c r="NAZ68" s="127"/>
      <c r="NBA68" s="127"/>
      <c r="NBB68" s="127"/>
      <c r="NBC68" s="127"/>
      <c r="NBD68" s="127"/>
      <c r="NBE68" s="127"/>
      <c r="NBF68" s="127"/>
      <c r="NBG68" s="127"/>
      <c r="NBH68" s="127"/>
      <c r="NBI68" s="127"/>
      <c r="NBJ68" s="127"/>
      <c r="NBK68" s="127"/>
      <c r="NBL68" s="127"/>
      <c r="NBM68" s="127"/>
      <c r="NBN68" s="127"/>
      <c r="NBO68" s="127"/>
      <c r="NBP68" s="127"/>
      <c r="NBQ68" s="127"/>
      <c r="NBR68" s="127"/>
      <c r="NBS68" s="127"/>
      <c r="NBT68" s="127"/>
      <c r="NBU68" s="127"/>
      <c r="NBV68" s="127"/>
      <c r="NBW68" s="127"/>
      <c r="NBX68" s="127"/>
      <c r="NBY68" s="127"/>
      <c r="NBZ68" s="127"/>
      <c r="NCA68" s="127"/>
      <c r="NCB68" s="127"/>
      <c r="NCC68" s="127"/>
      <c r="NCD68" s="127"/>
      <c r="NCE68" s="127"/>
      <c r="NCF68" s="127"/>
      <c r="NCG68" s="127"/>
      <c r="NCH68" s="127"/>
      <c r="NCI68" s="127"/>
      <c r="NCJ68" s="127"/>
      <c r="NCK68" s="127"/>
      <c r="NCL68" s="127"/>
      <c r="NCM68" s="127"/>
      <c r="NCN68" s="127"/>
      <c r="NCO68" s="127"/>
      <c r="NCP68" s="127"/>
      <c r="NCQ68" s="127"/>
      <c r="NCR68" s="127"/>
      <c r="NCS68" s="127"/>
      <c r="NCT68" s="127"/>
      <c r="NCU68" s="127"/>
      <c r="NCV68" s="127"/>
      <c r="NCW68" s="127"/>
      <c r="NCX68" s="127"/>
      <c r="NCY68" s="127"/>
      <c r="NCZ68" s="127"/>
      <c r="NDA68" s="127"/>
      <c r="NDB68" s="127"/>
      <c r="NDC68" s="127"/>
      <c r="NDD68" s="127"/>
      <c r="NDE68" s="127"/>
      <c r="NDF68" s="127"/>
      <c r="NDG68" s="127"/>
      <c r="NDH68" s="127"/>
      <c r="NDI68" s="127"/>
      <c r="NDJ68" s="127"/>
      <c r="NDK68" s="127"/>
      <c r="NDL68" s="127"/>
      <c r="NDM68" s="127"/>
      <c r="NDN68" s="127"/>
      <c r="NDO68" s="127"/>
      <c r="NDP68" s="127"/>
      <c r="NDQ68" s="127"/>
      <c r="NDR68" s="127"/>
      <c r="NDS68" s="127"/>
      <c r="NDT68" s="127"/>
      <c r="NDU68" s="127"/>
      <c r="NDV68" s="127"/>
      <c r="NDW68" s="127"/>
      <c r="NDX68" s="127"/>
      <c r="NDY68" s="127"/>
      <c r="NDZ68" s="127"/>
      <c r="NEA68" s="127"/>
      <c r="NEB68" s="127"/>
      <c r="NEC68" s="127"/>
      <c r="NED68" s="127"/>
      <c r="NEE68" s="127"/>
      <c r="NEF68" s="127"/>
      <c r="NEG68" s="127"/>
      <c r="NEH68" s="127"/>
      <c r="NEI68" s="127"/>
      <c r="NEJ68" s="127"/>
      <c r="NEK68" s="127"/>
      <c r="NEL68" s="127"/>
      <c r="NEM68" s="127"/>
      <c r="NEN68" s="127"/>
      <c r="NEO68" s="127"/>
      <c r="NEP68" s="127"/>
      <c r="NEQ68" s="127"/>
      <c r="NER68" s="127"/>
      <c r="NES68" s="127"/>
      <c r="NET68" s="127"/>
      <c r="NEU68" s="127"/>
      <c r="NEV68" s="127"/>
      <c r="NEW68" s="127"/>
      <c r="NEX68" s="127"/>
      <c r="NEY68" s="127"/>
      <c r="NEZ68" s="127"/>
      <c r="NFA68" s="127"/>
      <c r="NFB68" s="127"/>
      <c r="NFC68" s="127"/>
      <c r="NFD68" s="127"/>
      <c r="NFE68" s="127"/>
      <c r="NFF68" s="127"/>
      <c r="NFG68" s="127"/>
      <c r="NFH68" s="127"/>
      <c r="NFI68" s="127"/>
      <c r="NFJ68" s="127"/>
      <c r="NFK68" s="127"/>
      <c r="NFL68" s="127"/>
      <c r="NFM68" s="127"/>
      <c r="NFN68" s="127"/>
      <c r="NFO68" s="127"/>
      <c r="NFP68" s="127"/>
      <c r="NFQ68" s="127"/>
      <c r="NFR68" s="127"/>
      <c r="NFS68" s="127"/>
      <c r="NFT68" s="127"/>
      <c r="NFU68" s="127"/>
      <c r="NFV68" s="127"/>
      <c r="NFW68" s="127"/>
      <c r="NFX68" s="127"/>
      <c r="NFY68" s="127"/>
      <c r="NFZ68" s="127"/>
      <c r="NGA68" s="127"/>
      <c r="NGB68" s="127"/>
      <c r="NGC68" s="127"/>
      <c r="NGD68" s="127"/>
      <c r="NGE68" s="127"/>
      <c r="NGF68" s="127"/>
      <c r="NGG68" s="127"/>
      <c r="NGH68" s="127"/>
      <c r="NGI68" s="127"/>
      <c r="NGJ68" s="127"/>
      <c r="NGK68" s="127"/>
      <c r="NGL68" s="127"/>
      <c r="NGM68" s="127"/>
      <c r="NGN68" s="127"/>
      <c r="NGO68" s="127"/>
      <c r="NGP68" s="127"/>
      <c r="NGQ68" s="127"/>
      <c r="NGR68" s="127"/>
      <c r="NGS68" s="127"/>
      <c r="NGT68" s="127"/>
      <c r="NGU68" s="127"/>
      <c r="NGV68" s="127"/>
      <c r="NGW68" s="127"/>
      <c r="NGX68" s="127"/>
      <c r="NGY68" s="127"/>
      <c r="NGZ68" s="127"/>
      <c r="NHA68" s="127"/>
      <c r="NHB68" s="127"/>
      <c r="NHC68" s="127"/>
      <c r="NHD68" s="127"/>
      <c r="NHE68" s="127"/>
      <c r="NHF68" s="127"/>
      <c r="NHG68" s="127"/>
      <c r="NHH68" s="127"/>
      <c r="NHI68" s="127"/>
      <c r="NHJ68" s="127"/>
      <c r="NHK68" s="127"/>
      <c r="NHL68" s="127"/>
      <c r="NHM68" s="127"/>
      <c r="NHN68" s="127"/>
      <c r="NHO68" s="127"/>
      <c r="NHP68" s="127"/>
      <c r="NHQ68" s="127"/>
      <c r="NHR68" s="127"/>
      <c r="NHS68" s="127"/>
      <c r="NHT68" s="127"/>
      <c r="NHU68" s="127"/>
      <c r="NHV68" s="127"/>
      <c r="NHW68" s="127"/>
      <c r="NHX68" s="127"/>
      <c r="NHY68" s="127"/>
      <c r="NHZ68" s="127"/>
      <c r="NIA68" s="127"/>
      <c r="NIB68" s="127"/>
      <c r="NIC68" s="127"/>
      <c r="NID68" s="127"/>
      <c r="NIE68" s="127"/>
      <c r="NIF68" s="127"/>
      <c r="NIG68" s="127"/>
      <c r="NIH68" s="127"/>
      <c r="NII68" s="127"/>
      <c r="NIJ68" s="127"/>
      <c r="NIK68" s="127"/>
      <c r="NIL68" s="127"/>
      <c r="NIM68" s="127"/>
      <c r="NIN68" s="127"/>
      <c r="NIO68" s="127"/>
      <c r="NIP68" s="127"/>
      <c r="NIQ68" s="127"/>
      <c r="NIR68" s="127"/>
      <c r="NIS68" s="127"/>
      <c r="NIT68" s="127"/>
      <c r="NIU68" s="127"/>
      <c r="NIV68" s="127"/>
      <c r="NIW68" s="127"/>
      <c r="NIX68" s="127"/>
      <c r="NIY68" s="127"/>
      <c r="NIZ68" s="127"/>
      <c r="NJA68" s="127"/>
      <c r="NJB68" s="127"/>
      <c r="NJC68" s="127"/>
      <c r="NJD68" s="127"/>
      <c r="NJE68" s="127"/>
      <c r="NJF68" s="127"/>
      <c r="NJG68" s="127"/>
      <c r="NJH68" s="127"/>
      <c r="NJI68" s="127"/>
      <c r="NJJ68" s="127"/>
      <c r="NJK68" s="127"/>
      <c r="NJL68" s="127"/>
      <c r="NJM68" s="127"/>
      <c r="NJN68" s="127"/>
      <c r="NJO68" s="127"/>
      <c r="NJP68" s="127"/>
      <c r="NJQ68" s="127"/>
      <c r="NJR68" s="127"/>
      <c r="NJS68" s="127"/>
      <c r="NJT68" s="127"/>
      <c r="NJU68" s="127"/>
      <c r="NJV68" s="127"/>
      <c r="NJW68" s="127"/>
      <c r="NJX68" s="127"/>
      <c r="NJY68" s="127"/>
      <c r="NJZ68" s="127"/>
      <c r="NKA68" s="127"/>
      <c r="NKB68" s="127"/>
      <c r="NKC68" s="127"/>
      <c r="NKD68" s="127"/>
      <c r="NKE68" s="127"/>
      <c r="NKF68" s="127"/>
      <c r="NKG68" s="127"/>
      <c r="NKH68" s="127"/>
      <c r="NKI68" s="127"/>
      <c r="NKJ68" s="127"/>
      <c r="NKK68" s="127"/>
      <c r="NKL68" s="127"/>
      <c r="NKM68" s="127"/>
      <c r="NKN68" s="127"/>
      <c r="NKO68" s="127"/>
      <c r="NKP68" s="127"/>
      <c r="NKQ68" s="127"/>
      <c r="NKR68" s="127"/>
      <c r="NKS68" s="127"/>
      <c r="NKT68" s="127"/>
      <c r="NKU68" s="127"/>
      <c r="NKV68" s="127"/>
      <c r="NKW68" s="127"/>
      <c r="NKX68" s="127"/>
      <c r="NKY68" s="127"/>
      <c r="NKZ68" s="127"/>
      <c r="NLA68" s="127"/>
      <c r="NLB68" s="127"/>
      <c r="NLC68" s="127"/>
      <c r="NLD68" s="127"/>
      <c r="NLE68" s="127"/>
      <c r="NLF68" s="127"/>
      <c r="NLG68" s="127"/>
      <c r="NLH68" s="127"/>
      <c r="NLI68" s="127"/>
      <c r="NLJ68" s="127"/>
      <c r="NLK68" s="127"/>
      <c r="NLL68" s="127"/>
      <c r="NLM68" s="127"/>
      <c r="NLN68" s="127"/>
      <c r="NLO68" s="127"/>
      <c r="NLP68" s="127"/>
      <c r="NLQ68" s="127"/>
      <c r="NLR68" s="127"/>
      <c r="NLS68" s="127"/>
      <c r="NLT68" s="127"/>
      <c r="NLU68" s="127"/>
      <c r="NLV68" s="127"/>
      <c r="NLW68" s="127"/>
      <c r="NLX68" s="127"/>
      <c r="NLY68" s="127"/>
      <c r="NLZ68" s="127"/>
      <c r="NMA68" s="127"/>
      <c r="NMB68" s="127"/>
      <c r="NMC68" s="127"/>
      <c r="NMD68" s="127"/>
      <c r="NME68" s="127"/>
      <c r="NMF68" s="127"/>
      <c r="NMG68" s="127"/>
      <c r="NMH68" s="127"/>
      <c r="NMI68" s="127"/>
      <c r="NMJ68" s="127"/>
      <c r="NMK68" s="127"/>
      <c r="NML68" s="127"/>
      <c r="NMM68" s="127"/>
      <c r="NMN68" s="127"/>
      <c r="NMO68" s="127"/>
      <c r="NMP68" s="127"/>
      <c r="NMQ68" s="127"/>
      <c r="NMR68" s="127"/>
      <c r="NMS68" s="127"/>
      <c r="NMT68" s="127"/>
      <c r="NMU68" s="127"/>
      <c r="NMV68" s="127"/>
      <c r="NMW68" s="127"/>
      <c r="NMX68" s="127"/>
      <c r="NMY68" s="127"/>
      <c r="NMZ68" s="127"/>
      <c r="NNA68" s="127"/>
      <c r="NNB68" s="127"/>
      <c r="NNC68" s="127"/>
      <c r="NND68" s="127"/>
      <c r="NNE68" s="127"/>
      <c r="NNF68" s="127"/>
      <c r="NNG68" s="127"/>
      <c r="NNH68" s="127"/>
      <c r="NNI68" s="127"/>
      <c r="NNJ68" s="127"/>
      <c r="NNK68" s="127"/>
      <c r="NNL68" s="127"/>
      <c r="NNM68" s="127"/>
      <c r="NNN68" s="127"/>
      <c r="NNO68" s="127"/>
      <c r="NNP68" s="127"/>
      <c r="NNQ68" s="127"/>
      <c r="NNR68" s="127"/>
      <c r="NNS68" s="127"/>
      <c r="NNT68" s="127"/>
      <c r="NNU68" s="127"/>
      <c r="NNV68" s="127"/>
      <c r="NNW68" s="127"/>
      <c r="NNX68" s="127"/>
      <c r="NNY68" s="127"/>
      <c r="NNZ68" s="127"/>
      <c r="NOA68" s="127"/>
      <c r="NOB68" s="127"/>
      <c r="NOC68" s="127"/>
      <c r="NOD68" s="127"/>
      <c r="NOE68" s="127"/>
      <c r="NOF68" s="127"/>
      <c r="NOG68" s="127"/>
      <c r="NOH68" s="127"/>
      <c r="NOI68" s="127"/>
      <c r="NOJ68" s="127"/>
      <c r="NOK68" s="127"/>
      <c r="NOL68" s="127"/>
      <c r="NOM68" s="127"/>
      <c r="NON68" s="127"/>
      <c r="NOO68" s="127"/>
      <c r="NOP68" s="127"/>
      <c r="NOQ68" s="127"/>
      <c r="NOR68" s="127"/>
      <c r="NOS68" s="127"/>
      <c r="NOT68" s="127"/>
      <c r="NOU68" s="127"/>
      <c r="NOV68" s="127"/>
      <c r="NOW68" s="127"/>
      <c r="NOX68" s="127"/>
      <c r="NOY68" s="127"/>
      <c r="NOZ68" s="127"/>
      <c r="NPA68" s="127"/>
      <c r="NPB68" s="127"/>
      <c r="NPC68" s="127"/>
      <c r="NPD68" s="127"/>
      <c r="NPE68" s="127"/>
      <c r="NPF68" s="127"/>
      <c r="NPG68" s="127"/>
      <c r="NPH68" s="127"/>
      <c r="NPI68" s="127"/>
      <c r="NPJ68" s="127"/>
      <c r="NPK68" s="127"/>
      <c r="NPL68" s="127"/>
      <c r="NPM68" s="127"/>
      <c r="NPN68" s="127"/>
      <c r="NPO68" s="127"/>
      <c r="NPP68" s="127"/>
      <c r="NPQ68" s="127"/>
      <c r="NPR68" s="127"/>
      <c r="NPS68" s="127"/>
      <c r="NPT68" s="127"/>
      <c r="NPU68" s="127"/>
      <c r="NPV68" s="127"/>
      <c r="NPW68" s="127"/>
      <c r="NPX68" s="127"/>
      <c r="NPY68" s="127"/>
      <c r="NPZ68" s="127"/>
      <c r="NQA68" s="127"/>
      <c r="NQB68" s="127"/>
      <c r="NQC68" s="127"/>
      <c r="NQD68" s="127"/>
      <c r="NQE68" s="127"/>
      <c r="NQF68" s="127"/>
      <c r="NQG68" s="127"/>
      <c r="NQH68" s="127"/>
      <c r="NQI68" s="127"/>
      <c r="NQJ68" s="127"/>
      <c r="NQK68" s="127"/>
      <c r="NQL68" s="127"/>
      <c r="NQM68" s="127"/>
      <c r="NQN68" s="127"/>
      <c r="NQO68" s="127"/>
      <c r="NQP68" s="127"/>
      <c r="NQQ68" s="127"/>
      <c r="NQR68" s="127"/>
      <c r="NQS68" s="127"/>
      <c r="NQT68" s="127"/>
      <c r="NQU68" s="127"/>
      <c r="NQV68" s="127"/>
      <c r="NQW68" s="127"/>
      <c r="NQX68" s="127"/>
      <c r="NQY68" s="127"/>
      <c r="NQZ68" s="127"/>
      <c r="NRA68" s="127"/>
      <c r="NRB68" s="127"/>
      <c r="NRC68" s="127"/>
      <c r="NRD68" s="127"/>
      <c r="NRE68" s="127"/>
      <c r="NRF68" s="127"/>
      <c r="NRG68" s="127"/>
      <c r="NRH68" s="127"/>
      <c r="NRI68" s="127"/>
      <c r="NRJ68" s="127"/>
      <c r="NRK68" s="127"/>
      <c r="NRL68" s="127"/>
      <c r="NRM68" s="127"/>
      <c r="NRN68" s="127"/>
      <c r="NRO68" s="127"/>
      <c r="NRP68" s="127"/>
      <c r="NRQ68" s="127"/>
      <c r="NRR68" s="127"/>
      <c r="NRS68" s="127"/>
      <c r="NRT68" s="127"/>
      <c r="NRU68" s="127"/>
      <c r="NRV68" s="127"/>
      <c r="NRW68" s="127"/>
      <c r="NRX68" s="127"/>
      <c r="NRY68" s="127"/>
      <c r="NRZ68" s="127"/>
      <c r="NSA68" s="127"/>
      <c r="NSB68" s="127"/>
      <c r="NSC68" s="127"/>
      <c r="NSD68" s="127"/>
      <c r="NSE68" s="127"/>
      <c r="NSF68" s="127"/>
      <c r="NSG68" s="127"/>
      <c r="NSH68" s="127"/>
      <c r="NSI68" s="127"/>
      <c r="NSJ68" s="127"/>
      <c r="NSK68" s="127"/>
      <c r="NSL68" s="127"/>
      <c r="NSM68" s="127"/>
      <c r="NSN68" s="127"/>
      <c r="NSO68" s="127"/>
      <c r="NSP68" s="127"/>
      <c r="NSQ68" s="127"/>
      <c r="NSR68" s="127"/>
      <c r="NSS68" s="127"/>
      <c r="NST68" s="127"/>
      <c r="NSU68" s="127"/>
      <c r="NSV68" s="127"/>
      <c r="NSW68" s="127"/>
      <c r="NSX68" s="127"/>
      <c r="NSY68" s="127"/>
      <c r="NSZ68" s="127"/>
      <c r="NTA68" s="127"/>
      <c r="NTB68" s="127"/>
      <c r="NTC68" s="127"/>
      <c r="NTD68" s="127"/>
      <c r="NTE68" s="127"/>
      <c r="NTF68" s="127"/>
      <c r="NTG68" s="127"/>
      <c r="NTH68" s="127"/>
      <c r="NTI68" s="127"/>
      <c r="NTJ68" s="127"/>
      <c r="NTK68" s="127"/>
      <c r="NTL68" s="127"/>
      <c r="NTM68" s="127"/>
      <c r="NTN68" s="127"/>
      <c r="NTO68" s="127"/>
      <c r="NTP68" s="127"/>
      <c r="NTQ68" s="127"/>
      <c r="NTR68" s="127"/>
      <c r="NTS68" s="127"/>
      <c r="NTT68" s="127"/>
      <c r="NTU68" s="127"/>
      <c r="NTV68" s="127"/>
      <c r="NTW68" s="127"/>
      <c r="NTX68" s="127"/>
      <c r="NTY68" s="127"/>
      <c r="NTZ68" s="127"/>
      <c r="NUA68" s="127"/>
      <c r="NUB68" s="127"/>
      <c r="NUC68" s="127"/>
      <c r="NUD68" s="127"/>
      <c r="NUE68" s="127"/>
      <c r="NUF68" s="127"/>
      <c r="NUG68" s="127"/>
      <c r="NUH68" s="127"/>
      <c r="NUI68" s="127"/>
      <c r="NUJ68" s="127"/>
      <c r="NUK68" s="127"/>
      <c r="NUL68" s="127"/>
      <c r="NUM68" s="127"/>
      <c r="NUN68" s="127"/>
      <c r="NUO68" s="127"/>
      <c r="NUP68" s="127"/>
      <c r="NUQ68" s="127"/>
      <c r="NUR68" s="127"/>
      <c r="NUS68" s="127"/>
      <c r="NUT68" s="127"/>
      <c r="NUU68" s="127"/>
      <c r="NUV68" s="127"/>
      <c r="NUW68" s="127"/>
      <c r="NUX68" s="127"/>
      <c r="NUY68" s="127"/>
      <c r="NUZ68" s="127"/>
      <c r="NVA68" s="127"/>
      <c r="NVB68" s="127"/>
      <c r="NVC68" s="127"/>
      <c r="NVD68" s="127"/>
      <c r="NVE68" s="127"/>
      <c r="NVF68" s="127"/>
      <c r="NVG68" s="127"/>
      <c r="NVH68" s="127"/>
      <c r="NVI68" s="127"/>
      <c r="NVJ68" s="127"/>
      <c r="NVK68" s="127"/>
      <c r="NVL68" s="127"/>
      <c r="NVM68" s="127"/>
      <c r="NVN68" s="127"/>
      <c r="NVO68" s="127"/>
      <c r="NVP68" s="127"/>
      <c r="NVQ68" s="127"/>
      <c r="NVR68" s="127"/>
      <c r="NVS68" s="127"/>
      <c r="NVT68" s="127"/>
      <c r="NVU68" s="127"/>
      <c r="NVV68" s="127"/>
      <c r="NVW68" s="127"/>
      <c r="NVX68" s="127"/>
      <c r="NVY68" s="127"/>
      <c r="NVZ68" s="127"/>
      <c r="NWA68" s="127"/>
      <c r="NWB68" s="127"/>
      <c r="NWC68" s="127"/>
      <c r="NWD68" s="127"/>
      <c r="NWE68" s="127"/>
      <c r="NWF68" s="127"/>
      <c r="NWG68" s="127"/>
      <c r="NWH68" s="127"/>
      <c r="NWI68" s="127"/>
      <c r="NWJ68" s="127"/>
      <c r="NWK68" s="127"/>
      <c r="NWL68" s="127"/>
      <c r="NWM68" s="127"/>
      <c r="NWN68" s="127"/>
      <c r="NWO68" s="127"/>
      <c r="NWP68" s="127"/>
      <c r="NWQ68" s="127"/>
      <c r="NWR68" s="127"/>
      <c r="NWS68" s="127"/>
      <c r="NWT68" s="127"/>
      <c r="NWU68" s="127"/>
      <c r="NWV68" s="127"/>
      <c r="NWW68" s="127"/>
      <c r="NWX68" s="127"/>
      <c r="NWY68" s="127"/>
      <c r="NWZ68" s="127"/>
      <c r="NXA68" s="127"/>
      <c r="NXB68" s="127"/>
      <c r="NXC68" s="127"/>
      <c r="NXD68" s="127"/>
      <c r="NXE68" s="127"/>
      <c r="NXF68" s="127"/>
      <c r="NXG68" s="127"/>
      <c r="NXH68" s="127"/>
      <c r="NXI68" s="127"/>
      <c r="NXJ68" s="127"/>
      <c r="NXK68" s="127"/>
      <c r="NXL68" s="127"/>
      <c r="NXM68" s="127"/>
      <c r="NXN68" s="127"/>
      <c r="NXO68" s="127"/>
      <c r="NXP68" s="127"/>
      <c r="NXQ68" s="127"/>
      <c r="NXR68" s="127"/>
      <c r="NXS68" s="127"/>
      <c r="NXT68" s="127"/>
      <c r="NXU68" s="127"/>
      <c r="NXV68" s="127"/>
      <c r="NXW68" s="127"/>
      <c r="NXX68" s="127"/>
      <c r="NXY68" s="127"/>
      <c r="NXZ68" s="127"/>
      <c r="NYA68" s="127"/>
      <c r="NYB68" s="127"/>
      <c r="NYC68" s="127"/>
      <c r="NYD68" s="127"/>
      <c r="NYE68" s="127"/>
      <c r="NYF68" s="127"/>
      <c r="NYG68" s="127"/>
      <c r="NYH68" s="127"/>
      <c r="NYI68" s="127"/>
      <c r="NYJ68" s="127"/>
      <c r="NYK68" s="127"/>
      <c r="NYL68" s="127"/>
      <c r="NYM68" s="127"/>
      <c r="NYN68" s="127"/>
      <c r="NYO68" s="127"/>
      <c r="NYP68" s="127"/>
      <c r="NYQ68" s="127"/>
      <c r="NYR68" s="127"/>
      <c r="NYS68" s="127"/>
      <c r="NYT68" s="127"/>
      <c r="NYU68" s="127"/>
      <c r="NYV68" s="127"/>
      <c r="NYW68" s="127"/>
      <c r="NYX68" s="127"/>
      <c r="NYY68" s="127"/>
      <c r="NYZ68" s="127"/>
      <c r="NZA68" s="127"/>
      <c r="NZB68" s="127"/>
      <c r="NZC68" s="127"/>
      <c r="NZD68" s="127"/>
      <c r="NZE68" s="127"/>
      <c r="NZF68" s="127"/>
      <c r="NZG68" s="127"/>
      <c r="NZH68" s="127"/>
      <c r="NZI68" s="127"/>
      <c r="NZJ68" s="127"/>
      <c r="NZK68" s="127"/>
      <c r="NZL68" s="127"/>
      <c r="NZM68" s="127"/>
      <c r="NZN68" s="127"/>
      <c r="NZO68" s="127"/>
      <c r="NZP68" s="127"/>
      <c r="NZQ68" s="127"/>
      <c r="NZR68" s="127"/>
      <c r="NZS68" s="127"/>
      <c r="NZT68" s="127"/>
      <c r="NZU68" s="127"/>
      <c r="NZV68" s="127"/>
      <c r="NZW68" s="127"/>
      <c r="NZX68" s="127"/>
      <c r="NZY68" s="127"/>
      <c r="NZZ68" s="127"/>
      <c r="OAA68" s="127"/>
      <c r="OAB68" s="127"/>
      <c r="OAC68" s="127"/>
      <c r="OAD68" s="127"/>
      <c r="OAE68" s="127"/>
      <c r="OAF68" s="127"/>
      <c r="OAG68" s="127"/>
      <c r="OAH68" s="127"/>
      <c r="OAI68" s="127"/>
      <c r="OAJ68" s="127"/>
      <c r="OAK68" s="127"/>
      <c r="OAL68" s="127"/>
      <c r="OAM68" s="127"/>
      <c r="OAN68" s="127"/>
      <c r="OAO68" s="127"/>
      <c r="OAP68" s="127"/>
      <c r="OAQ68" s="127"/>
      <c r="OAR68" s="127"/>
      <c r="OAS68" s="127"/>
      <c r="OAT68" s="127"/>
      <c r="OAU68" s="127"/>
      <c r="OAV68" s="127"/>
      <c r="OAW68" s="127"/>
      <c r="OAX68" s="127"/>
      <c r="OAY68" s="127"/>
      <c r="OAZ68" s="127"/>
      <c r="OBA68" s="127"/>
      <c r="OBB68" s="127"/>
      <c r="OBC68" s="127"/>
      <c r="OBD68" s="127"/>
      <c r="OBE68" s="127"/>
      <c r="OBF68" s="127"/>
      <c r="OBG68" s="127"/>
      <c r="OBH68" s="127"/>
      <c r="OBI68" s="127"/>
      <c r="OBJ68" s="127"/>
      <c r="OBK68" s="127"/>
      <c r="OBL68" s="127"/>
      <c r="OBM68" s="127"/>
      <c r="OBN68" s="127"/>
      <c r="OBO68" s="127"/>
      <c r="OBP68" s="127"/>
      <c r="OBQ68" s="127"/>
      <c r="OBR68" s="127"/>
      <c r="OBS68" s="127"/>
      <c r="OBT68" s="127"/>
      <c r="OBU68" s="127"/>
      <c r="OBV68" s="127"/>
      <c r="OBW68" s="127"/>
      <c r="OBX68" s="127"/>
      <c r="OBY68" s="127"/>
      <c r="OBZ68" s="127"/>
      <c r="OCA68" s="127"/>
      <c r="OCB68" s="127"/>
      <c r="OCC68" s="127"/>
      <c r="OCD68" s="127"/>
      <c r="OCE68" s="127"/>
      <c r="OCF68" s="127"/>
      <c r="OCG68" s="127"/>
      <c r="OCH68" s="127"/>
      <c r="OCI68" s="127"/>
      <c r="OCJ68" s="127"/>
      <c r="OCK68" s="127"/>
      <c r="OCL68" s="127"/>
      <c r="OCM68" s="127"/>
      <c r="OCN68" s="127"/>
      <c r="OCO68" s="127"/>
      <c r="OCP68" s="127"/>
      <c r="OCQ68" s="127"/>
      <c r="OCR68" s="127"/>
      <c r="OCS68" s="127"/>
      <c r="OCT68" s="127"/>
      <c r="OCU68" s="127"/>
      <c r="OCV68" s="127"/>
      <c r="OCW68" s="127"/>
      <c r="OCX68" s="127"/>
      <c r="OCY68" s="127"/>
      <c r="OCZ68" s="127"/>
      <c r="ODA68" s="127"/>
      <c r="ODB68" s="127"/>
      <c r="ODC68" s="127"/>
      <c r="ODD68" s="127"/>
      <c r="ODE68" s="127"/>
      <c r="ODF68" s="127"/>
      <c r="ODG68" s="127"/>
      <c r="ODH68" s="127"/>
      <c r="ODI68" s="127"/>
      <c r="ODJ68" s="127"/>
      <c r="ODK68" s="127"/>
      <c r="ODL68" s="127"/>
      <c r="ODM68" s="127"/>
      <c r="ODN68" s="127"/>
      <c r="ODO68" s="127"/>
      <c r="ODP68" s="127"/>
      <c r="ODQ68" s="127"/>
      <c r="ODR68" s="127"/>
      <c r="ODS68" s="127"/>
      <c r="ODT68" s="127"/>
      <c r="ODU68" s="127"/>
      <c r="ODV68" s="127"/>
      <c r="ODW68" s="127"/>
      <c r="ODX68" s="127"/>
      <c r="ODY68" s="127"/>
      <c r="ODZ68" s="127"/>
      <c r="OEA68" s="127"/>
      <c r="OEB68" s="127"/>
      <c r="OEC68" s="127"/>
      <c r="OED68" s="127"/>
      <c r="OEE68" s="127"/>
      <c r="OEF68" s="127"/>
      <c r="OEG68" s="127"/>
      <c r="OEH68" s="127"/>
      <c r="OEI68" s="127"/>
      <c r="OEJ68" s="127"/>
      <c r="OEK68" s="127"/>
      <c r="OEL68" s="127"/>
      <c r="OEM68" s="127"/>
      <c r="OEN68" s="127"/>
      <c r="OEO68" s="127"/>
      <c r="OEP68" s="127"/>
      <c r="OEQ68" s="127"/>
      <c r="OER68" s="127"/>
      <c r="OES68" s="127"/>
      <c r="OET68" s="127"/>
      <c r="OEU68" s="127"/>
      <c r="OEV68" s="127"/>
      <c r="OEW68" s="127"/>
      <c r="OEX68" s="127"/>
      <c r="OEY68" s="127"/>
      <c r="OEZ68" s="127"/>
      <c r="OFA68" s="127"/>
      <c r="OFB68" s="127"/>
      <c r="OFC68" s="127"/>
      <c r="OFD68" s="127"/>
      <c r="OFE68" s="127"/>
      <c r="OFF68" s="127"/>
      <c r="OFG68" s="127"/>
      <c r="OFH68" s="127"/>
      <c r="OFI68" s="127"/>
      <c r="OFJ68" s="127"/>
      <c r="OFK68" s="127"/>
      <c r="OFL68" s="127"/>
      <c r="OFM68" s="127"/>
      <c r="OFN68" s="127"/>
      <c r="OFO68" s="127"/>
      <c r="OFP68" s="127"/>
      <c r="OFQ68" s="127"/>
      <c r="OFR68" s="127"/>
      <c r="OFS68" s="127"/>
      <c r="OFT68" s="127"/>
      <c r="OFU68" s="127"/>
      <c r="OFV68" s="127"/>
      <c r="OFW68" s="127"/>
      <c r="OFX68" s="127"/>
      <c r="OFY68" s="127"/>
      <c r="OFZ68" s="127"/>
      <c r="OGA68" s="127"/>
      <c r="OGB68" s="127"/>
      <c r="OGC68" s="127"/>
      <c r="OGD68" s="127"/>
      <c r="OGE68" s="127"/>
      <c r="OGF68" s="127"/>
      <c r="OGG68" s="127"/>
      <c r="OGH68" s="127"/>
      <c r="OGI68" s="127"/>
      <c r="OGJ68" s="127"/>
      <c r="OGK68" s="127"/>
      <c r="OGL68" s="127"/>
      <c r="OGM68" s="127"/>
      <c r="OGN68" s="127"/>
      <c r="OGO68" s="127"/>
      <c r="OGP68" s="127"/>
      <c r="OGQ68" s="127"/>
      <c r="OGR68" s="127"/>
      <c r="OGS68" s="127"/>
      <c r="OGT68" s="127"/>
      <c r="OGU68" s="127"/>
      <c r="OGV68" s="127"/>
      <c r="OGW68" s="127"/>
      <c r="OGX68" s="127"/>
      <c r="OGY68" s="127"/>
      <c r="OGZ68" s="127"/>
      <c r="OHA68" s="127"/>
      <c r="OHB68" s="127"/>
      <c r="OHC68" s="127"/>
      <c r="OHD68" s="127"/>
      <c r="OHE68" s="127"/>
      <c r="OHF68" s="127"/>
      <c r="OHG68" s="127"/>
      <c r="OHH68" s="127"/>
      <c r="OHI68" s="127"/>
      <c r="OHJ68" s="127"/>
      <c r="OHK68" s="127"/>
      <c r="OHL68" s="127"/>
      <c r="OHM68" s="127"/>
      <c r="OHN68" s="127"/>
      <c r="OHO68" s="127"/>
      <c r="OHP68" s="127"/>
      <c r="OHQ68" s="127"/>
      <c r="OHR68" s="127"/>
      <c r="OHS68" s="127"/>
      <c r="OHT68" s="127"/>
      <c r="OHU68" s="127"/>
      <c r="OHV68" s="127"/>
      <c r="OHW68" s="127"/>
      <c r="OHX68" s="127"/>
      <c r="OHY68" s="127"/>
      <c r="OHZ68" s="127"/>
      <c r="OIA68" s="127"/>
      <c r="OIB68" s="127"/>
      <c r="OIC68" s="127"/>
      <c r="OID68" s="127"/>
      <c r="OIE68" s="127"/>
      <c r="OIF68" s="127"/>
      <c r="OIG68" s="127"/>
      <c r="OIH68" s="127"/>
      <c r="OII68" s="127"/>
      <c r="OIJ68" s="127"/>
      <c r="OIK68" s="127"/>
      <c r="OIL68" s="127"/>
      <c r="OIM68" s="127"/>
      <c r="OIN68" s="127"/>
      <c r="OIO68" s="127"/>
      <c r="OIP68" s="127"/>
      <c r="OIQ68" s="127"/>
      <c r="OIR68" s="127"/>
      <c r="OIS68" s="127"/>
      <c r="OIT68" s="127"/>
      <c r="OIU68" s="127"/>
      <c r="OIV68" s="127"/>
      <c r="OIW68" s="127"/>
      <c r="OIX68" s="127"/>
      <c r="OIY68" s="127"/>
      <c r="OIZ68" s="127"/>
      <c r="OJA68" s="127"/>
      <c r="OJB68" s="127"/>
      <c r="OJC68" s="127"/>
      <c r="OJD68" s="127"/>
      <c r="OJE68" s="127"/>
      <c r="OJF68" s="127"/>
      <c r="OJG68" s="127"/>
      <c r="OJH68" s="127"/>
      <c r="OJI68" s="127"/>
      <c r="OJJ68" s="127"/>
      <c r="OJK68" s="127"/>
      <c r="OJL68" s="127"/>
      <c r="OJM68" s="127"/>
      <c r="OJN68" s="127"/>
      <c r="OJO68" s="127"/>
      <c r="OJP68" s="127"/>
      <c r="OJQ68" s="127"/>
      <c r="OJR68" s="127"/>
      <c r="OJS68" s="127"/>
      <c r="OJT68" s="127"/>
      <c r="OJU68" s="127"/>
      <c r="OJV68" s="127"/>
      <c r="OJW68" s="127"/>
      <c r="OJX68" s="127"/>
      <c r="OJY68" s="127"/>
      <c r="OJZ68" s="127"/>
      <c r="OKA68" s="127"/>
      <c r="OKB68" s="127"/>
      <c r="OKC68" s="127"/>
      <c r="OKD68" s="127"/>
      <c r="OKE68" s="127"/>
      <c r="OKF68" s="127"/>
      <c r="OKG68" s="127"/>
      <c r="OKH68" s="127"/>
      <c r="OKI68" s="127"/>
      <c r="OKJ68" s="127"/>
      <c r="OKK68" s="127"/>
      <c r="OKL68" s="127"/>
      <c r="OKM68" s="127"/>
      <c r="OKN68" s="127"/>
      <c r="OKO68" s="127"/>
      <c r="OKP68" s="127"/>
      <c r="OKQ68" s="127"/>
      <c r="OKR68" s="127"/>
      <c r="OKS68" s="127"/>
      <c r="OKT68" s="127"/>
      <c r="OKU68" s="127"/>
      <c r="OKV68" s="127"/>
      <c r="OKW68" s="127"/>
      <c r="OKX68" s="127"/>
      <c r="OKY68" s="127"/>
      <c r="OKZ68" s="127"/>
      <c r="OLA68" s="127"/>
      <c r="OLB68" s="127"/>
      <c r="OLC68" s="127"/>
      <c r="OLD68" s="127"/>
      <c r="OLE68" s="127"/>
      <c r="OLF68" s="127"/>
      <c r="OLG68" s="127"/>
      <c r="OLH68" s="127"/>
      <c r="OLI68" s="127"/>
      <c r="OLJ68" s="127"/>
      <c r="OLK68" s="127"/>
      <c r="OLL68" s="127"/>
      <c r="OLM68" s="127"/>
      <c r="OLN68" s="127"/>
      <c r="OLO68" s="127"/>
      <c r="OLP68" s="127"/>
      <c r="OLQ68" s="127"/>
      <c r="OLR68" s="127"/>
      <c r="OLS68" s="127"/>
      <c r="OLT68" s="127"/>
      <c r="OLU68" s="127"/>
      <c r="OLV68" s="127"/>
      <c r="OLW68" s="127"/>
      <c r="OLX68" s="127"/>
      <c r="OLY68" s="127"/>
      <c r="OLZ68" s="127"/>
      <c r="OMA68" s="127"/>
      <c r="OMB68" s="127"/>
      <c r="OMC68" s="127"/>
      <c r="OMD68" s="127"/>
      <c r="OME68" s="127"/>
      <c r="OMF68" s="127"/>
      <c r="OMG68" s="127"/>
      <c r="OMH68" s="127"/>
      <c r="OMI68" s="127"/>
      <c r="OMJ68" s="127"/>
      <c r="OMK68" s="127"/>
      <c r="OML68" s="127"/>
      <c r="OMM68" s="127"/>
      <c r="OMN68" s="127"/>
      <c r="OMO68" s="127"/>
      <c r="OMP68" s="127"/>
      <c r="OMQ68" s="127"/>
      <c r="OMR68" s="127"/>
      <c r="OMS68" s="127"/>
      <c r="OMT68" s="127"/>
      <c r="OMU68" s="127"/>
      <c r="OMV68" s="127"/>
      <c r="OMW68" s="127"/>
      <c r="OMX68" s="127"/>
      <c r="OMY68" s="127"/>
      <c r="OMZ68" s="127"/>
      <c r="ONA68" s="127"/>
      <c r="ONB68" s="127"/>
      <c r="ONC68" s="127"/>
      <c r="OND68" s="127"/>
      <c r="ONE68" s="127"/>
      <c r="ONF68" s="127"/>
      <c r="ONG68" s="127"/>
      <c r="ONH68" s="127"/>
      <c r="ONI68" s="127"/>
      <c r="ONJ68" s="127"/>
      <c r="ONK68" s="127"/>
      <c r="ONL68" s="127"/>
      <c r="ONM68" s="127"/>
      <c r="ONN68" s="127"/>
      <c r="ONO68" s="127"/>
      <c r="ONP68" s="127"/>
      <c r="ONQ68" s="127"/>
      <c r="ONR68" s="127"/>
      <c r="ONS68" s="127"/>
      <c r="ONT68" s="127"/>
      <c r="ONU68" s="127"/>
      <c r="ONV68" s="127"/>
      <c r="ONW68" s="127"/>
      <c r="ONX68" s="127"/>
      <c r="ONY68" s="127"/>
      <c r="ONZ68" s="127"/>
      <c r="OOA68" s="127"/>
      <c r="OOB68" s="127"/>
      <c r="OOC68" s="127"/>
      <c r="OOD68" s="127"/>
      <c r="OOE68" s="127"/>
      <c r="OOF68" s="127"/>
      <c r="OOG68" s="127"/>
      <c r="OOH68" s="127"/>
      <c r="OOI68" s="127"/>
      <c r="OOJ68" s="127"/>
      <c r="OOK68" s="127"/>
      <c r="OOL68" s="127"/>
      <c r="OOM68" s="127"/>
      <c r="OON68" s="127"/>
      <c r="OOO68" s="127"/>
      <c r="OOP68" s="127"/>
      <c r="OOQ68" s="127"/>
      <c r="OOR68" s="127"/>
      <c r="OOS68" s="127"/>
      <c r="OOT68" s="127"/>
      <c r="OOU68" s="127"/>
      <c r="OOV68" s="127"/>
      <c r="OOW68" s="127"/>
      <c r="OOX68" s="127"/>
      <c r="OOY68" s="127"/>
      <c r="OOZ68" s="127"/>
      <c r="OPA68" s="127"/>
      <c r="OPB68" s="127"/>
      <c r="OPC68" s="127"/>
      <c r="OPD68" s="127"/>
      <c r="OPE68" s="127"/>
      <c r="OPF68" s="127"/>
      <c r="OPG68" s="127"/>
      <c r="OPH68" s="127"/>
      <c r="OPI68" s="127"/>
      <c r="OPJ68" s="127"/>
      <c r="OPK68" s="127"/>
      <c r="OPL68" s="127"/>
      <c r="OPM68" s="127"/>
      <c r="OPN68" s="127"/>
      <c r="OPO68" s="127"/>
      <c r="OPP68" s="127"/>
      <c r="OPQ68" s="127"/>
      <c r="OPR68" s="127"/>
      <c r="OPS68" s="127"/>
      <c r="OPT68" s="127"/>
      <c r="OPU68" s="127"/>
      <c r="OPV68" s="127"/>
      <c r="OPW68" s="127"/>
      <c r="OPX68" s="127"/>
      <c r="OPY68" s="127"/>
      <c r="OPZ68" s="127"/>
      <c r="OQA68" s="127"/>
      <c r="OQB68" s="127"/>
      <c r="OQC68" s="127"/>
      <c r="OQD68" s="127"/>
      <c r="OQE68" s="127"/>
      <c r="OQF68" s="127"/>
      <c r="OQG68" s="127"/>
      <c r="OQH68" s="127"/>
      <c r="OQI68" s="127"/>
      <c r="OQJ68" s="127"/>
      <c r="OQK68" s="127"/>
      <c r="OQL68" s="127"/>
      <c r="OQM68" s="127"/>
      <c r="OQN68" s="127"/>
      <c r="OQO68" s="127"/>
      <c r="OQP68" s="127"/>
      <c r="OQQ68" s="127"/>
      <c r="OQR68" s="127"/>
      <c r="OQS68" s="127"/>
      <c r="OQT68" s="127"/>
      <c r="OQU68" s="127"/>
      <c r="OQV68" s="127"/>
      <c r="OQW68" s="127"/>
      <c r="OQX68" s="127"/>
      <c r="OQY68" s="127"/>
      <c r="OQZ68" s="127"/>
      <c r="ORA68" s="127"/>
      <c r="ORB68" s="127"/>
      <c r="ORC68" s="127"/>
      <c r="ORD68" s="127"/>
      <c r="ORE68" s="127"/>
      <c r="ORF68" s="127"/>
      <c r="ORG68" s="127"/>
      <c r="ORH68" s="127"/>
      <c r="ORI68" s="127"/>
      <c r="ORJ68" s="127"/>
      <c r="ORK68" s="127"/>
      <c r="ORL68" s="127"/>
      <c r="ORM68" s="127"/>
      <c r="ORN68" s="127"/>
      <c r="ORO68" s="127"/>
      <c r="ORP68" s="127"/>
      <c r="ORQ68" s="127"/>
      <c r="ORR68" s="127"/>
      <c r="ORS68" s="127"/>
      <c r="ORT68" s="127"/>
      <c r="ORU68" s="127"/>
      <c r="ORV68" s="127"/>
      <c r="ORW68" s="127"/>
      <c r="ORX68" s="127"/>
      <c r="ORY68" s="127"/>
      <c r="ORZ68" s="127"/>
      <c r="OSA68" s="127"/>
      <c r="OSB68" s="127"/>
      <c r="OSC68" s="127"/>
      <c r="OSD68" s="127"/>
      <c r="OSE68" s="127"/>
      <c r="OSF68" s="127"/>
      <c r="OSG68" s="127"/>
      <c r="OSH68" s="127"/>
      <c r="OSI68" s="127"/>
      <c r="OSJ68" s="127"/>
      <c r="OSK68" s="127"/>
      <c r="OSL68" s="127"/>
      <c r="OSM68" s="127"/>
      <c r="OSN68" s="127"/>
      <c r="OSO68" s="127"/>
      <c r="OSP68" s="127"/>
      <c r="OSQ68" s="127"/>
      <c r="OSR68" s="127"/>
      <c r="OSS68" s="127"/>
      <c r="OST68" s="127"/>
      <c r="OSU68" s="127"/>
      <c r="OSV68" s="127"/>
      <c r="OSW68" s="127"/>
      <c r="OSX68" s="127"/>
      <c r="OSY68" s="127"/>
      <c r="OSZ68" s="127"/>
      <c r="OTA68" s="127"/>
      <c r="OTB68" s="127"/>
      <c r="OTC68" s="127"/>
      <c r="OTD68" s="127"/>
      <c r="OTE68" s="127"/>
      <c r="OTF68" s="127"/>
      <c r="OTG68" s="127"/>
      <c r="OTH68" s="127"/>
      <c r="OTI68" s="127"/>
      <c r="OTJ68" s="127"/>
      <c r="OTK68" s="127"/>
      <c r="OTL68" s="127"/>
      <c r="OTM68" s="127"/>
      <c r="OTN68" s="127"/>
      <c r="OTO68" s="127"/>
      <c r="OTP68" s="127"/>
      <c r="OTQ68" s="127"/>
      <c r="OTR68" s="127"/>
      <c r="OTS68" s="127"/>
      <c r="OTT68" s="127"/>
      <c r="OTU68" s="127"/>
      <c r="OTV68" s="127"/>
      <c r="OTW68" s="127"/>
      <c r="OTX68" s="127"/>
      <c r="OTY68" s="127"/>
      <c r="OTZ68" s="127"/>
      <c r="OUA68" s="127"/>
      <c r="OUB68" s="127"/>
      <c r="OUC68" s="127"/>
      <c r="OUD68" s="127"/>
      <c r="OUE68" s="127"/>
      <c r="OUF68" s="127"/>
      <c r="OUG68" s="127"/>
      <c r="OUH68" s="127"/>
      <c r="OUI68" s="127"/>
      <c r="OUJ68" s="127"/>
      <c r="OUK68" s="127"/>
      <c r="OUL68" s="127"/>
      <c r="OUM68" s="127"/>
      <c r="OUN68" s="127"/>
      <c r="OUO68" s="127"/>
      <c r="OUP68" s="127"/>
      <c r="OUQ68" s="127"/>
      <c r="OUR68" s="127"/>
      <c r="OUS68" s="127"/>
      <c r="OUT68" s="127"/>
      <c r="OUU68" s="127"/>
      <c r="OUV68" s="127"/>
      <c r="OUW68" s="127"/>
      <c r="OUX68" s="127"/>
      <c r="OUY68" s="127"/>
      <c r="OUZ68" s="127"/>
      <c r="OVA68" s="127"/>
      <c r="OVB68" s="127"/>
      <c r="OVC68" s="127"/>
      <c r="OVD68" s="127"/>
      <c r="OVE68" s="127"/>
      <c r="OVF68" s="127"/>
      <c r="OVG68" s="127"/>
      <c r="OVH68" s="127"/>
      <c r="OVI68" s="127"/>
      <c r="OVJ68" s="127"/>
      <c r="OVK68" s="127"/>
      <c r="OVL68" s="127"/>
      <c r="OVM68" s="127"/>
      <c r="OVN68" s="127"/>
      <c r="OVO68" s="127"/>
      <c r="OVP68" s="127"/>
      <c r="OVQ68" s="127"/>
      <c r="OVR68" s="127"/>
      <c r="OVS68" s="127"/>
      <c r="OVT68" s="127"/>
      <c r="OVU68" s="127"/>
      <c r="OVV68" s="127"/>
      <c r="OVW68" s="127"/>
      <c r="OVX68" s="127"/>
      <c r="OVY68" s="127"/>
      <c r="OVZ68" s="127"/>
      <c r="OWA68" s="127"/>
      <c r="OWB68" s="127"/>
      <c r="OWC68" s="127"/>
      <c r="OWD68" s="127"/>
      <c r="OWE68" s="127"/>
      <c r="OWF68" s="127"/>
      <c r="OWG68" s="127"/>
      <c r="OWH68" s="127"/>
      <c r="OWI68" s="127"/>
      <c r="OWJ68" s="127"/>
      <c r="OWK68" s="127"/>
      <c r="OWL68" s="127"/>
      <c r="OWM68" s="127"/>
      <c r="OWN68" s="127"/>
      <c r="OWO68" s="127"/>
      <c r="OWP68" s="127"/>
      <c r="OWQ68" s="127"/>
      <c r="OWR68" s="127"/>
      <c r="OWS68" s="127"/>
      <c r="OWT68" s="127"/>
      <c r="OWU68" s="127"/>
      <c r="OWV68" s="127"/>
      <c r="OWW68" s="127"/>
      <c r="OWX68" s="127"/>
      <c r="OWY68" s="127"/>
      <c r="OWZ68" s="127"/>
      <c r="OXA68" s="127"/>
      <c r="OXB68" s="127"/>
      <c r="OXC68" s="127"/>
      <c r="OXD68" s="127"/>
      <c r="OXE68" s="127"/>
      <c r="OXF68" s="127"/>
      <c r="OXG68" s="127"/>
      <c r="OXH68" s="127"/>
      <c r="OXI68" s="127"/>
      <c r="OXJ68" s="127"/>
      <c r="OXK68" s="127"/>
      <c r="OXL68" s="127"/>
      <c r="OXM68" s="127"/>
      <c r="OXN68" s="127"/>
      <c r="OXO68" s="127"/>
      <c r="OXP68" s="127"/>
      <c r="OXQ68" s="127"/>
      <c r="OXR68" s="127"/>
      <c r="OXS68" s="127"/>
      <c r="OXT68" s="127"/>
      <c r="OXU68" s="127"/>
      <c r="OXV68" s="127"/>
      <c r="OXW68" s="127"/>
      <c r="OXX68" s="127"/>
      <c r="OXY68" s="127"/>
      <c r="OXZ68" s="127"/>
      <c r="OYA68" s="127"/>
      <c r="OYB68" s="127"/>
      <c r="OYC68" s="127"/>
      <c r="OYD68" s="127"/>
      <c r="OYE68" s="127"/>
      <c r="OYF68" s="127"/>
      <c r="OYG68" s="127"/>
      <c r="OYH68" s="127"/>
      <c r="OYI68" s="127"/>
      <c r="OYJ68" s="127"/>
      <c r="OYK68" s="127"/>
      <c r="OYL68" s="127"/>
      <c r="OYM68" s="127"/>
      <c r="OYN68" s="127"/>
      <c r="OYO68" s="127"/>
      <c r="OYP68" s="127"/>
      <c r="OYQ68" s="127"/>
      <c r="OYR68" s="127"/>
      <c r="OYS68" s="127"/>
      <c r="OYT68" s="127"/>
      <c r="OYU68" s="127"/>
      <c r="OYV68" s="127"/>
      <c r="OYW68" s="127"/>
      <c r="OYX68" s="127"/>
      <c r="OYY68" s="127"/>
      <c r="OYZ68" s="127"/>
      <c r="OZA68" s="127"/>
      <c r="OZB68" s="127"/>
      <c r="OZC68" s="127"/>
      <c r="OZD68" s="127"/>
      <c r="OZE68" s="127"/>
      <c r="OZF68" s="127"/>
      <c r="OZG68" s="127"/>
      <c r="OZH68" s="127"/>
      <c r="OZI68" s="127"/>
      <c r="OZJ68" s="127"/>
      <c r="OZK68" s="127"/>
      <c r="OZL68" s="127"/>
      <c r="OZM68" s="127"/>
      <c r="OZN68" s="127"/>
      <c r="OZO68" s="127"/>
      <c r="OZP68" s="127"/>
      <c r="OZQ68" s="127"/>
      <c r="OZR68" s="127"/>
      <c r="OZS68" s="127"/>
      <c r="OZT68" s="127"/>
      <c r="OZU68" s="127"/>
      <c r="OZV68" s="127"/>
      <c r="OZW68" s="127"/>
      <c r="OZX68" s="127"/>
      <c r="OZY68" s="127"/>
      <c r="OZZ68" s="127"/>
      <c r="PAA68" s="127"/>
      <c r="PAB68" s="127"/>
      <c r="PAC68" s="127"/>
      <c r="PAD68" s="127"/>
      <c r="PAE68" s="127"/>
      <c r="PAF68" s="127"/>
      <c r="PAG68" s="127"/>
      <c r="PAH68" s="127"/>
      <c r="PAI68" s="127"/>
      <c r="PAJ68" s="127"/>
      <c r="PAK68" s="127"/>
      <c r="PAL68" s="127"/>
      <c r="PAM68" s="127"/>
      <c r="PAN68" s="127"/>
      <c r="PAO68" s="127"/>
      <c r="PAP68" s="127"/>
      <c r="PAQ68" s="127"/>
      <c r="PAR68" s="127"/>
      <c r="PAS68" s="127"/>
      <c r="PAT68" s="127"/>
      <c r="PAU68" s="127"/>
      <c r="PAV68" s="127"/>
      <c r="PAW68" s="127"/>
      <c r="PAX68" s="127"/>
      <c r="PAY68" s="127"/>
      <c r="PAZ68" s="127"/>
      <c r="PBA68" s="127"/>
      <c r="PBB68" s="127"/>
      <c r="PBC68" s="127"/>
      <c r="PBD68" s="127"/>
      <c r="PBE68" s="127"/>
      <c r="PBF68" s="127"/>
      <c r="PBG68" s="127"/>
      <c r="PBH68" s="127"/>
      <c r="PBI68" s="127"/>
      <c r="PBJ68" s="127"/>
      <c r="PBK68" s="127"/>
      <c r="PBL68" s="127"/>
      <c r="PBM68" s="127"/>
      <c r="PBN68" s="127"/>
      <c r="PBO68" s="127"/>
      <c r="PBP68" s="127"/>
      <c r="PBQ68" s="127"/>
      <c r="PBR68" s="127"/>
      <c r="PBS68" s="127"/>
      <c r="PBT68" s="127"/>
      <c r="PBU68" s="127"/>
      <c r="PBV68" s="127"/>
      <c r="PBW68" s="127"/>
      <c r="PBX68" s="127"/>
      <c r="PBY68" s="127"/>
      <c r="PBZ68" s="127"/>
      <c r="PCA68" s="127"/>
      <c r="PCB68" s="127"/>
      <c r="PCC68" s="127"/>
      <c r="PCD68" s="127"/>
      <c r="PCE68" s="127"/>
      <c r="PCF68" s="127"/>
      <c r="PCG68" s="127"/>
      <c r="PCH68" s="127"/>
      <c r="PCI68" s="127"/>
      <c r="PCJ68" s="127"/>
      <c r="PCK68" s="127"/>
      <c r="PCL68" s="127"/>
      <c r="PCM68" s="127"/>
      <c r="PCN68" s="127"/>
      <c r="PCO68" s="127"/>
      <c r="PCP68" s="127"/>
      <c r="PCQ68" s="127"/>
      <c r="PCR68" s="127"/>
      <c r="PCS68" s="127"/>
      <c r="PCT68" s="127"/>
      <c r="PCU68" s="127"/>
      <c r="PCV68" s="127"/>
      <c r="PCW68" s="127"/>
      <c r="PCX68" s="127"/>
      <c r="PCY68" s="127"/>
      <c r="PCZ68" s="127"/>
      <c r="PDA68" s="127"/>
      <c r="PDB68" s="127"/>
      <c r="PDC68" s="127"/>
      <c r="PDD68" s="127"/>
      <c r="PDE68" s="127"/>
      <c r="PDF68" s="127"/>
      <c r="PDG68" s="127"/>
      <c r="PDH68" s="127"/>
      <c r="PDI68" s="127"/>
      <c r="PDJ68" s="127"/>
      <c r="PDK68" s="127"/>
      <c r="PDL68" s="127"/>
      <c r="PDM68" s="127"/>
      <c r="PDN68" s="127"/>
      <c r="PDO68" s="127"/>
      <c r="PDP68" s="127"/>
      <c r="PDQ68" s="127"/>
      <c r="PDR68" s="127"/>
      <c r="PDS68" s="127"/>
      <c r="PDT68" s="127"/>
      <c r="PDU68" s="127"/>
      <c r="PDV68" s="127"/>
      <c r="PDW68" s="127"/>
      <c r="PDX68" s="127"/>
      <c r="PDY68" s="127"/>
      <c r="PDZ68" s="127"/>
      <c r="PEA68" s="127"/>
      <c r="PEB68" s="127"/>
      <c r="PEC68" s="127"/>
      <c r="PED68" s="127"/>
      <c r="PEE68" s="127"/>
      <c r="PEF68" s="127"/>
      <c r="PEG68" s="127"/>
      <c r="PEH68" s="127"/>
      <c r="PEI68" s="127"/>
      <c r="PEJ68" s="127"/>
      <c r="PEK68" s="127"/>
      <c r="PEL68" s="127"/>
      <c r="PEM68" s="127"/>
      <c r="PEN68" s="127"/>
      <c r="PEO68" s="127"/>
      <c r="PEP68" s="127"/>
      <c r="PEQ68" s="127"/>
      <c r="PER68" s="127"/>
      <c r="PES68" s="127"/>
      <c r="PET68" s="127"/>
      <c r="PEU68" s="127"/>
      <c r="PEV68" s="127"/>
      <c r="PEW68" s="127"/>
      <c r="PEX68" s="127"/>
      <c r="PEY68" s="127"/>
      <c r="PEZ68" s="127"/>
      <c r="PFA68" s="127"/>
      <c r="PFB68" s="127"/>
      <c r="PFC68" s="127"/>
      <c r="PFD68" s="127"/>
      <c r="PFE68" s="127"/>
      <c r="PFF68" s="127"/>
      <c r="PFG68" s="127"/>
      <c r="PFH68" s="127"/>
      <c r="PFI68" s="127"/>
      <c r="PFJ68" s="127"/>
      <c r="PFK68" s="127"/>
      <c r="PFL68" s="127"/>
      <c r="PFM68" s="127"/>
      <c r="PFN68" s="127"/>
      <c r="PFO68" s="127"/>
      <c r="PFP68" s="127"/>
      <c r="PFQ68" s="127"/>
      <c r="PFR68" s="127"/>
      <c r="PFS68" s="127"/>
      <c r="PFT68" s="127"/>
      <c r="PFU68" s="127"/>
      <c r="PFV68" s="127"/>
      <c r="PFW68" s="127"/>
      <c r="PFX68" s="127"/>
      <c r="PFY68" s="127"/>
      <c r="PFZ68" s="127"/>
      <c r="PGA68" s="127"/>
      <c r="PGB68" s="127"/>
      <c r="PGC68" s="127"/>
      <c r="PGD68" s="127"/>
      <c r="PGE68" s="127"/>
      <c r="PGF68" s="127"/>
      <c r="PGG68" s="127"/>
      <c r="PGH68" s="127"/>
      <c r="PGI68" s="127"/>
      <c r="PGJ68" s="127"/>
      <c r="PGK68" s="127"/>
      <c r="PGL68" s="127"/>
      <c r="PGM68" s="127"/>
      <c r="PGN68" s="127"/>
      <c r="PGO68" s="127"/>
      <c r="PGP68" s="127"/>
      <c r="PGQ68" s="127"/>
      <c r="PGR68" s="127"/>
      <c r="PGS68" s="127"/>
      <c r="PGT68" s="127"/>
      <c r="PGU68" s="127"/>
      <c r="PGV68" s="127"/>
      <c r="PGW68" s="127"/>
      <c r="PGX68" s="127"/>
      <c r="PGY68" s="127"/>
      <c r="PGZ68" s="127"/>
      <c r="PHA68" s="127"/>
      <c r="PHB68" s="127"/>
      <c r="PHC68" s="127"/>
      <c r="PHD68" s="127"/>
      <c r="PHE68" s="127"/>
      <c r="PHF68" s="127"/>
      <c r="PHG68" s="127"/>
      <c r="PHH68" s="127"/>
      <c r="PHI68" s="127"/>
      <c r="PHJ68" s="127"/>
      <c r="PHK68" s="127"/>
      <c r="PHL68" s="127"/>
      <c r="PHM68" s="127"/>
      <c r="PHN68" s="127"/>
      <c r="PHO68" s="127"/>
      <c r="PHP68" s="127"/>
      <c r="PHQ68" s="127"/>
      <c r="PHR68" s="127"/>
      <c r="PHS68" s="127"/>
      <c r="PHT68" s="127"/>
      <c r="PHU68" s="127"/>
      <c r="PHV68" s="127"/>
      <c r="PHW68" s="127"/>
      <c r="PHX68" s="127"/>
      <c r="PHY68" s="127"/>
      <c r="PHZ68" s="127"/>
      <c r="PIA68" s="127"/>
      <c r="PIB68" s="127"/>
      <c r="PIC68" s="127"/>
      <c r="PID68" s="127"/>
      <c r="PIE68" s="127"/>
      <c r="PIF68" s="127"/>
      <c r="PIG68" s="127"/>
      <c r="PIH68" s="127"/>
      <c r="PII68" s="127"/>
      <c r="PIJ68" s="127"/>
      <c r="PIK68" s="127"/>
      <c r="PIL68" s="127"/>
      <c r="PIM68" s="127"/>
      <c r="PIN68" s="127"/>
      <c r="PIO68" s="127"/>
      <c r="PIP68" s="127"/>
      <c r="PIQ68" s="127"/>
      <c r="PIR68" s="127"/>
      <c r="PIS68" s="127"/>
      <c r="PIT68" s="127"/>
      <c r="PIU68" s="127"/>
      <c r="PIV68" s="127"/>
      <c r="PIW68" s="127"/>
      <c r="PIX68" s="127"/>
      <c r="PIY68" s="127"/>
      <c r="PIZ68" s="127"/>
      <c r="PJA68" s="127"/>
      <c r="PJB68" s="127"/>
      <c r="PJC68" s="127"/>
      <c r="PJD68" s="127"/>
      <c r="PJE68" s="127"/>
      <c r="PJF68" s="127"/>
      <c r="PJG68" s="127"/>
      <c r="PJH68" s="127"/>
      <c r="PJI68" s="127"/>
      <c r="PJJ68" s="127"/>
      <c r="PJK68" s="127"/>
      <c r="PJL68" s="127"/>
      <c r="PJM68" s="127"/>
      <c r="PJN68" s="127"/>
      <c r="PJO68" s="127"/>
      <c r="PJP68" s="127"/>
      <c r="PJQ68" s="127"/>
      <c r="PJR68" s="127"/>
      <c r="PJS68" s="127"/>
      <c r="PJT68" s="127"/>
      <c r="PJU68" s="127"/>
      <c r="PJV68" s="127"/>
      <c r="PJW68" s="127"/>
      <c r="PJX68" s="127"/>
      <c r="PJY68" s="127"/>
      <c r="PJZ68" s="127"/>
      <c r="PKA68" s="127"/>
      <c r="PKB68" s="127"/>
      <c r="PKC68" s="127"/>
      <c r="PKD68" s="127"/>
      <c r="PKE68" s="127"/>
      <c r="PKF68" s="127"/>
      <c r="PKG68" s="127"/>
      <c r="PKH68" s="127"/>
      <c r="PKI68" s="127"/>
      <c r="PKJ68" s="127"/>
      <c r="PKK68" s="127"/>
      <c r="PKL68" s="127"/>
      <c r="PKM68" s="127"/>
      <c r="PKN68" s="127"/>
      <c r="PKO68" s="127"/>
      <c r="PKP68" s="127"/>
      <c r="PKQ68" s="127"/>
      <c r="PKR68" s="127"/>
      <c r="PKS68" s="127"/>
      <c r="PKT68" s="127"/>
      <c r="PKU68" s="127"/>
      <c r="PKV68" s="127"/>
      <c r="PKW68" s="127"/>
      <c r="PKX68" s="127"/>
      <c r="PKY68" s="127"/>
      <c r="PKZ68" s="127"/>
      <c r="PLA68" s="127"/>
      <c r="PLB68" s="127"/>
      <c r="PLC68" s="127"/>
      <c r="PLD68" s="127"/>
      <c r="PLE68" s="127"/>
      <c r="PLF68" s="127"/>
      <c r="PLG68" s="127"/>
      <c r="PLH68" s="127"/>
      <c r="PLI68" s="127"/>
      <c r="PLJ68" s="127"/>
      <c r="PLK68" s="127"/>
      <c r="PLL68" s="127"/>
      <c r="PLM68" s="127"/>
      <c r="PLN68" s="127"/>
      <c r="PLO68" s="127"/>
      <c r="PLP68" s="127"/>
      <c r="PLQ68" s="127"/>
      <c r="PLR68" s="127"/>
      <c r="PLS68" s="127"/>
      <c r="PLT68" s="127"/>
      <c r="PLU68" s="127"/>
      <c r="PLV68" s="127"/>
      <c r="PLW68" s="127"/>
      <c r="PLX68" s="127"/>
      <c r="PLY68" s="127"/>
      <c r="PLZ68" s="127"/>
      <c r="PMA68" s="127"/>
      <c r="PMB68" s="127"/>
      <c r="PMC68" s="127"/>
      <c r="PMD68" s="127"/>
      <c r="PME68" s="127"/>
      <c r="PMF68" s="127"/>
      <c r="PMG68" s="127"/>
      <c r="PMH68" s="127"/>
      <c r="PMI68" s="127"/>
      <c r="PMJ68" s="127"/>
      <c r="PMK68" s="127"/>
      <c r="PML68" s="127"/>
      <c r="PMM68" s="127"/>
      <c r="PMN68" s="127"/>
      <c r="PMO68" s="127"/>
      <c r="PMP68" s="127"/>
      <c r="PMQ68" s="127"/>
      <c r="PMR68" s="127"/>
      <c r="PMS68" s="127"/>
      <c r="PMT68" s="127"/>
      <c r="PMU68" s="127"/>
      <c r="PMV68" s="127"/>
      <c r="PMW68" s="127"/>
      <c r="PMX68" s="127"/>
      <c r="PMY68" s="127"/>
      <c r="PMZ68" s="127"/>
      <c r="PNA68" s="127"/>
      <c r="PNB68" s="127"/>
      <c r="PNC68" s="127"/>
      <c r="PND68" s="127"/>
      <c r="PNE68" s="127"/>
      <c r="PNF68" s="127"/>
      <c r="PNG68" s="127"/>
      <c r="PNH68" s="127"/>
      <c r="PNI68" s="127"/>
      <c r="PNJ68" s="127"/>
      <c r="PNK68" s="127"/>
      <c r="PNL68" s="127"/>
      <c r="PNM68" s="127"/>
      <c r="PNN68" s="127"/>
      <c r="PNO68" s="127"/>
      <c r="PNP68" s="127"/>
      <c r="PNQ68" s="127"/>
      <c r="PNR68" s="127"/>
      <c r="PNS68" s="127"/>
      <c r="PNT68" s="127"/>
      <c r="PNU68" s="127"/>
      <c r="PNV68" s="127"/>
      <c r="PNW68" s="127"/>
      <c r="PNX68" s="127"/>
      <c r="PNY68" s="127"/>
      <c r="PNZ68" s="127"/>
      <c r="POA68" s="127"/>
      <c r="POB68" s="127"/>
      <c r="POC68" s="127"/>
      <c r="POD68" s="127"/>
      <c r="POE68" s="127"/>
      <c r="POF68" s="127"/>
      <c r="POG68" s="127"/>
      <c r="POH68" s="127"/>
      <c r="POI68" s="127"/>
      <c r="POJ68" s="127"/>
      <c r="POK68" s="127"/>
      <c r="POL68" s="127"/>
      <c r="POM68" s="127"/>
      <c r="PON68" s="127"/>
      <c r="POO68" s="127"/>
      <c r="POP68" s="127"/>
      <c r="POQ68" s="127"/>
      <c r="POR68" s="127"/>
      <c r="POS68" s="127"/>
      <c r="POT68" s="127"/>
      <c r="POU68" s="127"/>
      <c r="POV68" s="127"/>
      <c r="POW68" s="127"/>
      <c r="POX68" s="127"/>
      <c r="POY68" s="127"/>
      <c r="POZ68" s="127"/>
      <c r="PPA68" s="127"/>
      <c r="PPB68" s="127"/>
      <c r="PPC68" s="127"/>
      <c r="PPD68" s="127"/>
      <c r="PPE68" s="127"/>
      <c r="PPF68" s="127"/>
      <c r="PPG68" s="127"/>
      <c r="PPH68" s="127"/>
      <c r="PPI68" s="127"/>
      <c r="PPJ68" s="127"/>
      <c r="PPK68" s="127"/>
      <c r="PPL68" s="127"/>
      <c r="PPM68" s="127"/>
      <c r="PPN68" s="127"/>
      <c r="PPO68" s="127"/>
      <c r="PPP68" s="127"/>
      <c r="PPQ68" s="127"/>
      <c r="PPR68" s="127"/>
      <c r="PPS68" s="127"/>
      <c r="PPT68" s="127"/>
      <c r="PPU68" s="127"/>
      <c r="PPV68" s="127"/>
      <c r="PPW68" s="127"/>
      <c r="PPX68" s="127"/>
      <c r="PPY68" s="127"/>
      <c r="PPZ68" s="127"/>
      <c r="PQA68" s="127"/>
      <c r="PQB68" s="127"/>
      <c r="PQC68" s="127"/>
      <c r="PQD68" s="127"/>
      <c r="PQE68" s="127"/>
      <c r="PQF68" s="127"/>
      <c r="PQG68" s="127"/>
      <c r="PQH68" s="127"/>
      <c r="PQI68" s="127"/>
      <c r="PQJ68" s="127"/>
      <c r="PQK68" s="127"/>
      <c r="PQL68" s="127"/>
      <c r="PQM68" s="127"/>
      <c r="PQN68" s="127"/>
      <c r="PQO68" s="127"/>
      <c r="PQP68" s="127"/>
      <c r="PQQ68" s="127"/>
      <c r="PQR68" s="127"/>
      <c r="PQS68" s="127"/>
      <c r="PQT68" s="127"/>
      <c r="PQU68" s="127"/>
      <c r="PQV68" s="127"/>
      <c r="PQW68" s="127"/>
      <c r="PQX68" s="127"/>
      <c r="PQY68" s="127"/>
      <c r="PQZ68" s="127"/>
      <c r="PRA68" s="127"/>
      <c r="PRB68" s="127"/>
      <c r="PRC68" s="127"/>
      <c r="PRD68" s="127"/>
      <c r="PRE68" s="127"/>
      <c r="PRF68" s="127"/>
      <c r="PRG68" s="127"/>
      <c r="PRH68" s="127"/>
      <c r="PRI68" s="127"/>
      <c r="PRJ68" s="127"/>
      <c r="PRK68" s="127"/>
      <c r="PRL68" s="127"/>
      <c r="PRM68" s="127"/>
      <c r="PRN68" s="127"/>
      <c r="PRO68" s="127"/>
      <c r="PRP68" s="127"/>
      <c r="PRQ68" s="127"/>
      <c r="PRR68" s="127"/>
      <c r="PRS68" s="127"/>
      <c r="PRT68" s="127"/>
      <c r="PRU68" s="127"/>
      <c r="PRV68" s="127"/>
      <c r="PRW68" s="127"/>
      <c r="PRX68" s="127"/>
      <c r="PRY68" s="127"/>
      <c r="PRZ68" s="127"/>
      <c r="PSA68" s="127"/>
      <c r="PSB68" s="127"/>
      <c r="PSC68" s="127"/>
      <c r="PSD68" s="127"/>
      <c r="PSE68" s="127"/>
      <c r="PSF68" s="127"/>
      <c r="PSG68" s="127"/>
      <c r="PSH68" s="127"/>
      <c r="PSI68" s="127"/>
      <c r="PSJ68" s="127"/>
      <c r="PSK68" s="127"/>
      <c r="PSL68" s="127"/>
      <c r="PSM68" s="127"/>
      <c r="PSN68" s="127"/>
      <c r="PSO68" s="127"/>
      <c r="PSP68" s="127"/>
      <c r="PSQ68" s="127"/>
      <c r="PSR68" s="127"/>
      <c r="PSS68" s="127"/>
      <c r="PST68" s="127"/>
      <c r="PSU68" s="127"/>
      <c r="PSV68" s="127"/>
      <c r="PSW68" s="127"/>
      <c r="PSX68" s="127"/>
      <c r="PSY68" s="127"/>
      <c r="PSZ68" s="127"/>
      <c r="PTA68" s="127"/>
      <c r="PTB68" s="127"/>
      <c r="PTC68" s="127"/>
      <c r="PTD68" s="127"/>
      <c r="PTE68" s="127"/>
      <c r="PTF68" s="127"/>
      <c r="PTG68" s="127"/>
      <c r="PTH68" s="127"/>
      <c r="PTI68" s="127"/>
      <c r="PTJ68" s="127"/>
      <c r="PTK68" s="127"/>
      <c r="PTL68" s="127"/>
      <c r="PTM68" s="127"/>
      <c r="PTN68" s="127"/>
      <c r="PTO68" s="127"/>
      <c r="PTP68" s="127"/>
      <c r="PTQ68" s="127"/>
      <c r="PTR68" s="127"/>
      <c r="PTS68" s="127"/>
      <c r="PTT68" s="127"/>
      <c r="PTU68" s="127"/>
      <c r="PTV68" s="127"/>
      <c r="PTW68" s="127"/>
      <c r="PTX68" s="127"/>
      <c r="PTY68" s="127"/>
      <c r="PTZ68" s="127"/>
      <c r="PUA68" s="127"/>
      <c r="PUB68" s="127"/>
      <c r="PUC68" s="127"/>
      <c r="PUD68" s="127"/>
      <c r="PUE68" s="127"/>
      <c r="PUF68" s="127"/>
      <c r="PUG68" s="127"/>
      <c r="PUH68" s="127"/>
      <c r="PUI68" s="127"/>
      <c r="PUJ68" s="127"/>
      <c r="PUK68" s="127"/>
      <c r="PUL68" s="127"/>
      <c r="PUM68" s="127"/>
      <c r="PUN68" s="127"/>
      <c r="PUO68" s="127"/>
      <c r="PUP68" s="127"/>
      <c r="PUQ68" s="127"/>
      <c r="PUR68" s="127"/>
      <c r="PUS68" s="127"/>
      <c r="PUT68" s="127"/>
      <c r="PUU68" s="127"/>
      <c r="PUV68" s="127"/>
      <c r="PUW68" s="127"/>
      <c r="PUX68" s="127"/>
      <c r="PUY68" s="127"/>
      <c r="PUZ68" s="127"/>
      <c r="PVA68" s="127"/>
      <c r="PVB68" s="127"/>
      <c r="PVC68" s="127"/>
      <c r="PVD68" s="127"/>
      <c r="PVE68" s="127"/>
      <c r="PVF68" s="127"/>
      <c r="PVG68" s="127"/>
      <c r="PVH68" s="127"/>
      <c r="PVI68" s="127"/>
      <c r="PVJ68" s="127"/>
      <c r="PVK68" s="127"/>
      <c r="PVL68" s="127"/>
      <c r="PVM68" s="127"/>
      <c r="PVN68" s="127"/>
      <c r="PVO68" s="127"/>
      <c r="PVP68" s="127"/>
      <c r="PVQ68" s="127"/>
      <c r="PVR68" s="127"/>
      <c r="PVS68" s="127"/>
      <c r="PVT68" s="127"/>
      <c r="PVU68" s="127"/>
      <c r="PVV68" s="127"/>
      <c r="PVW68" s="127"/>
      <c r="PVX68" s="127"/>
      <c r="PVY68" s="127"/>
      <c r="PVZ68" s="127"/>
      <c r="PWA68" s="127"/>
      <c r="PWB68" s="127"/>
      <c r="PWC68" s="127"/>
      <c r="PWD68" s="127"/>
      <c r="PWE68" s="127"/>
      <c r="PWF68" s="127"/>
      <c r="PWG68" s="127"/>
      <c r="PWH68" s="127"/>
      <c r="PWI68" s="127"/>
      <c r="PWJ68" s="127"/>
      <c r="PWK68" s="127"/>
      <c r="PWL68" s="127"/>
      <c r="PWM68" s="127"/>
      <c r="PWN68" s="127"/>
      <c r="PWO68" s="127"/>
      <c r="PWP68" s="127"/>
      <c r="PWQ68" s="127"/>
      <c r="PWR68" s="127"/>
      <c r="PWS68" s="127"/>
      <c r="PWT68" s="127"/>
      <c r="PWU68" s="127"/>
      <c r="PWV68" s="127"/>
      <c r="PWW68" s="127"/>
      <c r="PWX68" s="127"/>
      <c r="PWY68" s="127"/>
      <c r="PWZ68" s="127"/>
      <c r="PXA68" s="127"/>
      <c r="PXB68" s="127"/>
      <c r="PXC68" s="127"/>
      <c r="PXD68" s="127"/>
      <c r="PXE68" s="127"/>
      <c r="PXF68" s="127"/>
      <c r="PXG68" s="127"/>
      <c r="PXH68" s="127"/>
      <c r="PXI68" s="127"/>
      <c r="PXJ68" s="127"/>
      <c r="PXK68" s="127"/>
      <c r="PXL68" s="127"/>
      <c r="PXM68" s="127"/>
      <c r="PXN68" s="127"/>
      <c r="PXO68" s="127"/>
      <c r="PXP68" s="127"/>
      <c r="PXQ68" s="127"/>
      <c r="PXR68" s="127"/>
      <c r="PXS68" s="127"/>
      <c r="PXT68" s="127"/>
      <c r="PXU68" s="127"/>
      <c r="PXV68" s="127"/>
      <c r="PXW68" s="127"/>
      <c r="PXX68" s="127"/>
      <c r="PXY68" s="127"/>
      <c r="PXZ68" s="127"/>
      <c r="PYA68" s="127"/>
      <c r="PYB68" s="127"/>
      <c r="PYC68" s="127"/>
      <c r="PYD68" s="127"/>
      <c r="PYE68" s="127"/>
      <c r="PYF68" s="127"/>
      <c r="PYG68" s="127"/>
      <c r="PYH68" s="127"/>
      <c r="PYI68" s="127"/>
      <c r="PYJ68" s="127"/>
      <c r="PYK68" s="127"/>
      <c r="PYL68" s="127"/>
      <c r="PYM68" s="127"/>
      <c r="PYN68" s="127"/>
      <c r="PYO68" s="127"/>
      <c r="PYP68" s="127"/>
      <c r="PYQ68" s="127"/>
      <c r="PYR68" s="127"/>
      <c r="PYS68" s="127"/>
      <c r="PYT68" s="127"/>
      <c r="PYU68" s="127"/>
      <c r="PYV68" s="127"/>
      <c r="PYW68" s="127"/>
      <c r="PYX68" s="127"/>
      <c r="PYY68" s="127"/>
      <c r="PYZ68" s="127"/>
      <c r="PZA68" s="127"/>
      <c r="PZB68" s="127"/>
      <c r="PZC68" s="127"/>
      <c r="PZD68" s="127"/>
      <c r="PZE68" s="127"/>
      <c r="PZF68" s="127"/>
      <c r="PZG68" s="127"/>
      <c r="PZH68" s="127"/>
      <c r="PZI68" s="127"/>
      <c r="PZJ68" s="127"/>
      <c r="PZK68" s="127"/>
      <c r="PZL68" s="127"/>
      <c r="PZM68" s="127"/>
      <c r="PZN68" s="127"/>
      <c r="PZO68" s="127"/>
      <c r="PZP68" s="127"/>
      <c r="PZQ68" s="127"/>
      <c r="PZR68" s="127"/>
      <c r="PZS68" s="127"/>
      <c r="PZT68" s="127"/>
      <c r="PZU68" s="127"/>
      <c r="PZV68" s="127"/>
      <c r="PZW68" s="127"/>
      <c r="PZX68" s="127"/>
      <c r="PZY68" s="127"/>
      <c r="PZZ68" s="127"/>
      <c r="QAA68" s="127"/>
      <c r="QAB68" s="127"/>
      <c r="QAC68" s="127"/>
      <c r="QAD68" s="127"/>
      <c r="QAE68" s="127"/>
      <c r="QAF68" s="127"/>
      <c r="QAG68" s="127"/>
      <c r="QAH68" s="127"/>
      <c r="QAI68" s="127"/>
      <c r="QAJ68" s="127"/>
      <c r="QAK68" s="127"/>
      <c r="QAL68" s="127"/>
      <c r="QAM68" s="127"/>
      <c r="QAN68" s="127"/>
      <c r="QAO68" s="127"/>
      <c r="QAP68" s="127"/>
      <c r="QAQ68" s="127"/>
      <c r="QAR68" s="127"/>
      <c r="QAS68" s="127"/>
      <c r="QAT68" s="127"/>
      <c r="QAU68" s="127"/>
      <c r="QAV68" s="127"/>
      <c r="QAW68" s="127"/>
      <c r="QAX68" s="127"/>
      <c r="QAY68" s="127"/>
      <c r="QAZ68" s="127"/>
      <c r="QBA68" s="127"/>
      <c r="QBB68" s="127"/>
      <c r="QBC68" s="127"/>
      <c r="QBD68" s="127"/>
      <c r="QBE68" s="127"/>
      <c r="QBF68" s="127"/>
      <c r="QBG68" s="127"/>
      <c r="QBH68" s="127"/>
      <c r="QBI68" s="127"/>
      <c r="QBJ68" s="127"/>
      <c r="QBK68" s="127"/>
      <c r="QBL68" s="127"/>
      <c r="QBM68" s="127"/>
      <c r="QBN68" s="127"/>
      <c r="QBO68" s="127"/>
      <c r="QBP68" s="127"/>
      <c r="QBQ68" s="127"/>
      <c r="QBR68" s="127"/>
      <c r="QBS68" s="127"/>
      <c r="QBT68" s="127"/>
      <c r="QBU68" s="127"/>
      <c r="QBV68" s="127"/>
      <c r="QBW68" s="127"/>
      <c r="QBX68" s="127"/>
      <c r="QBY68" s="127"/>
      <c r="QBZ68" s="127"/>
      <c r="QCA68" s="127"/>
      <c r="QCB68" s="127"/>
      <c r="QCC68" s="127"/>
      <c r="QCD68" s="127"/>
      <c r="QCE68" s="127"/>
      <c r="QCF68" s="127"/>
      <c r="QCG68" s="127"/>
      <c r="QCH68" s="127"/>
      <c r="QCI68" s="127"/>
      <c r="QCJ68" s="127"/>
      <c r="QCK68" s="127"/>
      <c r="QCL68" s="127"/>
      <c r="QCM68" s="127"/>
      <c r="QCN68" s="127"/>
      <c r="QCO68" s="127"/>
      <c r="QCP68" s="127"/>
      <c r="QCQ68" s="127"/>
      <c r="QCR68" s="127"/>
      <c r="QCS68" s="127"/>
      <c r="QCT68" s="127"/>
      <c r="QCU68" s="127"/>
      <c r="QCV68" s="127"/>
      <c r="QCW68" s="127"/>
      <c r="QCX68" s="127"/>
      <c r="QCY68" s="127"/>
      <c r="QCZ68" s="127"/>
      <c r="QDA68" s="127"/>
      <c r="QDB68" s="127"/>
      <c r="QDC68" s="127"/>
      <c r="QDD68" s="127"/>
      <c r="QDE68" s="127"/>
      <c r="QDF68" s="127"/>
      <c r="QDG68" s="127"/>
      <c r="QDH68" s="127"/>
      <c r="QDI68" s="127"/>
      <c r="QDJ68" s="127"/>
      <c r="QDK68" s="127"/>
      <c r="QDL68" s="127"/>
      <c r="QDM68" s="127"/>
      <c r="QDN68" s="127"/>
      <c r="QDO68" s="127"/>
      <c r="QDP68" s="127"/>
      <c r="QDQ68" s="127"/>
      <c r="QDR68" s="127"/>
      <c r="QDS68" s="127"/>
      <c r="QDT68" s="127"/>
      <c r="QDU68" s="127"/>
      <c r="QDV68" s="127"/>
      <c r="QDW68" s="127"/>
      <c r="QDX68" s="127"/>
      <c r="QDY68" s="127"/>
      <c r="QDZ68" s="127"/>
      <c r="QEA68" s="127"/>
      <c r="QEB68" s="127"/>
      <c r="QEC68" s="127"/>
      <c r="QED68" s="127"/>
      <c r="QEE68" s="127"/>
      <c r="QEF68" s="127"/>
      <c r="QEG68" s="127"/>
      <c r="QEH68" s="127"/>
      <c r="QEI68" s="127"/>
      <c r="QEJ68" s="127"/>
      <c r="QEK68" s="127"/>
      <c r="QEL68" s="127"/>
      <c r="QEM68" s="127"/>
      <c r="QEN68" s="127"/>
      <c r="QEO68" s="127"/>
      <c r="QEP68" s="127"/>
      <c r="QEQ68" s="127"/>
      <c r="QER68" s="127"/>
      <c r="QES68" s="127"/>
      <c r="QET68" s="127"/>
      <c r="QEU68" s="127"/>
      <c r="QEV68" s="127"/>
      <c r="QEW68" s="127"/>
      <c r="QEX68" s="127"/>
      <c r="QEY68" s="127"/>
      <c r="QEZ68" s="127"/>
      <c r="QFA68" s="127"/>
      <c r="QFB68" s="127"/>
      <c r="QFC68" s="127"/>
      <c r="QFD68" s="127"/>
      <c r="QFE68" s="127"/>
      <c r="QFF68" s="127"/>
      <c r="QFG68" s="127"/>
      <c r="QFH68" s="127"/>
      <c r="QFI68" s="127"/>
      <c r="QFJ68" s="127"/>
      <c r="QFK68" s="127"/>
      <c r="QFL68" s="127"/>
      <c r="QFM68" s="127"/>
      <c r="QFN68" s="127"/>
      <c r="QFO68" s="127"/>
      <c r="QFP68" s="127"/>
      <c r="QFQ68" s="127"/>
      <c r="QFR68" s="127"/>
      <c r="QFS68" s="127"/>
      <c r="QFT68" s="127"/>
      <c r="QFU68" s="127"/>
      <c r="QFV68" s="127"/>
      <c r="QFW68" s="127"/>
      <c r="QFX68" s="127"/>
      <c r="QFY68" s="127"/>
      <c r="QFZ68" s="127"/>
      <c r="QGA68" s="127"/>
      <c r="QGB68" s="127"/>
      <c r="QGC68" s="127"/>
      <c r="QGD68" s="127"/>
      <c r="QGE68" s="127"/>
      <c r="QGF68" s="127"/>
      <c r="QGG68" s="127"/>
      <c r="QGH68" s="127"/>
      <c r="QGI68" s="127"/>
      <c r="QGJ68" s="127"/>
      <c r="QGK68" s="127"/>
      <c r="QGL68" s="127"/>
      <c r="QGM68" s="127"/>
      <c r="QGN68" s="127"/>
      <c r="QGO68" s="127"/>
      <c r="QGP68" s="127"/>
      <c r="QGQ68" s="127"/>
      <c r="QGR68" s="127"/>
      <c r="QGS68" s="127"/>
      <c r="QGT68" s="127"/>
      <c r="QGU68" s="127"/>
      <c r="QGV68" s="127"/>
      <c r="QGW68" s="127"/>
      <c r="QGX68" s="127"/>
      <c r="QGY68" s="127"/>
      <c r="QGZ68" s="127"/>
      <c r="QHA68" s="127"/>
      <c r="QHB68" s="127"/>
      <c r="QHC68" s="127"/>
      <c r="QHD68" s="127"/>
      <c r="QHE68" s="127"/>
      <c r="QHF68" s="127"/>
      <c r="QHG68" s="127"/>
      <c r="QHH68" s="127"/>
      <c r="QHI68" s="127"/>
      <c r="QHJ68" s="127"/>
      <c r="QHK68" s="127"/>
      <c r="QHL68" s="127"/>
      <c r="QHM68" s="127"/>
      <c r="QHN68" s="127"/>
      <c r="QHO68" s="127"/>
      <c r="QHP68" s="127"/>
      <c r="QHQ68" s="127"/>
      <c r="QHR68" s="127"/>
      <c r="QHS68" s="127"/>
      <c r="QHT68" s="127"/>
      <c r="QHU68" s="127"/>
      <c r="QHV68" s="127"/>
      <c r="QHW68" s="127"/>
      <c r="QHX68" s="127"/>
      <c r="QHY68" s="127"/>
      <c r="QHZ68" s="127"/>
      <c r="QIA68" s="127"/>
      <c r="QIB68" s="127"/>
      <c r="QIC68" s="127"/>
      <c r="QID68" s="127"/>
      <c r="QIE68" s="127"/>
      <c r="QIF68" s="127"/>
      <c r="QIG68" s="127"/>
      <c r="QIH68" s="127"/>
      <c r="QII68" s="127"/>
      <c r="QIJ68" s="127"/>
      <c r="QIK68" s="127"/>
      <c r="QIL68" s="127"/>
      <c r="QIM68" s="127"/>
      <c r="QIN68" s="127"/>
      <c r="QIO68" s="127"/>
      <c r="QIP68" s="127"/>
      <c r="QIQ68" s="127"/>
      <c r="QIR68" s="127"/>
      <c r="QIS68" s="127"/>
      <c r="QIT68" s="127"/>
      <c r="QIU68" s="127"/>
      <c r="QIV68" s="127"/>
      <c r="QIW68" s="127"/>
      <c r="QIX68" s="127"/>
      <c r="QIY68" s="127"/>
      <c r="QIZ68" s="127"/>
      <c r="QJA68" s="127"/>
      <c r="QJB68" s="127"/>
      <c r="QJC68" s="127"/>
      <c r="QJD68" s="127"/>
      <c r="QJE68" s="127"/>
      <c r="QJF68" s="127"/>
      <c r="QJG68" s="127"/>
      <c r="QJH68" s="127"/>
      <c r="QJI68" s="127"/>
      <c r="QJJ68" s="127"/>
      <c r="QJK68" s="127"/>
      <c r="QJL68" s="127"/>
      <c r="QJM68" s="127"/>
      <c r="QJN68" s="127"/>
      <c r="QJO68" s="127"/>
      <c r="QJP68" s="127"/>
      <c r="QJQ68" s="127"/>
      <c r="QJR68" s="127"/>
      <c r="QJS68" s="127"/>
      <c r="QJT68" s="127"/>
      <c r="QJU68" s="127"/>
      <c r="QJV68" s="127"/>
      <c r="QJW68" s="127"/>
      <c r="QJX68" s="127"/>
      <c r="QJY68" s="127"/>
      <c r="QJZ68" s="127"/>
      <c r="QKA68" s="127"/>
      <c r="QKB68" s="127"/>
      <c r="QKC68" s="127"/>
      <c r="QKD68" s="127"/>
      <c r="QKE68" s="127"/>
      <c r="QKF68" s="127"/>
      <c r="QKG68" s="127"/>
      <c r="QKH68" s="127"/>
      <c r="QKI68" s="127"/>
      <c r="QKJ68" s="127"/>
      <c r="QKK68" s="127"/>
      <c r="QKL68" s="127"/>
      <c r="QKM68" s="127"/>
      <c r="QKN68" s="127"/>
      <c r="QKO68" s="127"/>
      <c r="QKP68" s="127"/>
      <c r="QKQ68" s="127"/>
      <c r="QKR68" s="127"/>
      <c r="QKS68" s="127"/>
      <c r="QKT68" s="127"/>
      <c r="QKU68" s="127"/>
      <c r="QKV68" s="127"/>
      <c r="QKW68" s="127"/>
      <c r="QKX68" s="127"/>
      <c r="QKY68" s="127"/>
      <c r="QKZ68" s="127"/>
      <c r="QLA68" s="127"/>
      <c r="QLB68" s="127"/>
      <c r="QLC68" s="127"/>
      <c r="QLD68" s="127"/>
      <c r="QLE68" s="127"/>
      <c r="QLF68" s="127"/>
      <c r="QLG68" s="127"/>
      <c r="QLH68" s="127"/>
      <c r="QLI68" s="127"/>
      <c r="QLJ68" s="127"/>
      <c r="QLK68" s="127"/>
      <c r="QLL68" s="127"/>
      <c r="QLM68" s="127"/>
      <c r="QLN68" s="127"/>
      <c r="QLO68" s="127"/>
      <c r="QLP68" s="127"/>
      <c r="QLQ68" s="127"/>
      <c r="QLR68" s="127"/>
      <c r="QLS68" s="127"/>
      <c r="QLT68" s="127"/>
      <c r="QLU68" s="127"/>
      <c r="QLV68" s="127"/>
      <c r="QLW68" s="127"/>
      <c r="QLX68" s="127"/>
      <c r="QLY68" s="127"/>
      <c r="QLZ68" s="127"/>
      <c r="QMA68" s="127"/>
      <c r="QMB68" s="127"/>
      <c r="QMC68" s="127"/>
      <c r="QMD68" s="127"/>
      <c r="QME68" s="127"/>
      <c r="QMF68" s="127"/>
      <c r="QMG68" s="127"/>
      <c r="QMH68" s="127"/>
      <c r="QMI68" s="127"/>
      <c r="QMJ68" s="127"/>
      <c r="QMK68" s="127"/>
      <c r="QML68" s="127"/>
      <c r="QMM68" s="127"/>
      <c r="QMN68" s="127"/>
      <c r="QMO68" s="127"/>
      <c r="QMP68" s="127"/>
      <c r="QMQ68" s="127"/>
      <c r="QMR68" s="127"/>
      <c r="QMS68" s="127"/>
      <c r="QMT68" s="127"/>
      <c r="QMU68" s="127"/>
      <c r="QMV68" s="127"/>
      <c r="QMW68" s="127"/>
      <c r="QMX68" s="127"/>
      <c r="QMY68" s="127"/>
      <c r="QMZ68" s="127"/>
      <c r="QNA68" s="127"/>
      <c r="QNB68" s="127"/>
      <c r="QNC68" s="127"/>
      <c r="QND68" s="127"/>
      <c r="QNE68" s="127"/>
      <c r="QNF68" s="127"/>
      <c r="QNG68" s="127"/>
      <c r="QNH68" s="127"/>
      <c r="QNI68" s="127"/>
      <c r="QNJ68" s="127"/>
      <c r="QNK68" s="127"/>
      <c r="QNL68" s="127"/>
      <c r="QNM68" s="127"/>
      <c r="QNN68" s="127"/>
      <c r="QNO68" s="127"/>
      <c r="QNP68" s="127"/>
      <c r="QNQ68" s="127"/>
      <c r="QNR68" s="127"/>
      <c r="QNS68" s="127"/>
      <c r="QNT68" s="127"/>
      <c r="QNU68" s="127"/>
      <c r="QNV68" s="127"/>
      <c r="QNW68" s="127"/>
      <c r="QNX68" s="127"/>
      <c r="QNY68" s="127"/>
      <c r="QNZ68" s="127"/>
      <c r="QOA68" s="127"/>
      <c r="QOB68" s="127"/>
      <c r="QOC68" s="127"/>
      <c r="QOD68" s="127"/>
      <c r="QOE68" s="127"/>
      <c r="QOF68" s="127"/>
      <c r="QOG68" s="127"/>
      <c r="QOH68" s="127"/>
      <c r="QOI68" s="127"/>
      <c r="QOJ68" s="127"/>
      <c r="QOK68" s="127"/>
      <c r="QOL68" s="127"/>
      <c r="QOM68" s="127"/>
      <c r="QON68" s="127"/>
      <c r="QOO68" s="127"/>
      <c r="QOP68" s="127"/>
      <c r="QOQ68" s="127"/>
      <c r="QOR68" s="127"/>
      <c r="QOS68" s="127"/>
      <c r="QOT68" s="127"/>
      <c r="QOU68" s="127"/>
      <c r="QOV68" s="127"/>
      <c r="QOW68" s="127"/>
      <c r="QOX68" s="127"/>
      <c r="QOY68" s="127"/>
      <c r="QOZ68" s="127"/>
      <c r="QPA68" s="127"/>
      <c r="QPB68" s="127"/>
      <c r="QPC68" s="127"/>
      <c r="QPD68" s="127"/>
      <c r="QPE68" s="127"/>
      <c r="QPF68" s="127"/>
      <c r="QPG68" s="127"/>
      <c r="QPH68" s="127"/>
      <c r="QPI68" s="127"/>
      <c r="QPJ68" s="127"/>
      <c r="QPK68" s="127"/>
      <c r="QPL68" s="127"/>
      <c r="QPM68" s="127"/>
      <c r="QPN68" s="127"/>
      <c r="QPO68" s="127"/>
      <c r="QPP68" s="127"/>
      <c r="QPQ68" s="127"/>
      <c r="QPR68" s="127"/>
      <c r="QPS68" s="127"/>
      <c r="QPT68" s="127"/>
      <c r="QPU68" s="127"/>
      <c r="QPV68" s="127"/>
      <c r="QPW68" s="127"/>
      <c r="QPX68" s="127"/>
      <c r="QPY68" s="127"/>
      <c r="QPZ68" s="127"/>
      <c r="QQA68" s="127"/>
      <c r="QQB68" s="127"/>
      <c r="QQC68" s="127"/>
      <c r="QQD68" s="127"/>
      <c r="QQE68" s="127"/>
      <c r="QQF68" s="127"/>
      <c r="QQG68" s="127"/>
      <c r="QQH68" s="127"/>
      <c r="QQI68" s="127"/>
      <c r="QQJ68" s="127"/>
      <c r="QQK68" s="127"/>
      <c r="QQL68" s="127"/>
      <c r="QQM68" s="127"/>
      <c r="QQN68" s="127"/>
      <c r="QQO68" s="127"/>
      <c r="QQP68" s="127"/>
      <c r="QQQ68" s="127"/>
      <c r="QQR68" s="127"/>
      <c r="QQS68" s="127"/>
      <c r="QQT68" s="127"/>
      <c r="QQU68" s="127"/>
      <c r="QQV68" s="127"/>
      <c r="QQW68" s="127"/>
      <c r="QQX68" s="127"/>
      <c r="QQY68" s="127"/>
      <c r="QQZ68" s="127"/>
      <c r="QRA68" s="127"/>
      <c r="QRB68" s="127"/>
      <c r="QRC68" s="127"/>
      <c r="QRD68" s="127"/>
      <c r="QRE68" s="127"/>
      <c r="QRF68" s="127"/>
      <c r="QRG68" s="127"/>
      <c r="QRH68" s="127"/>
      <c r="QRI68" s="127"/>
      <c r="QRJ68" s="127"/>
      <c r="QRK68" s="127"/>
      <c r="QRL68" s="127"/>
      <c r="QRM68" s="127"/>
      <c r="QRN68" s="127"/>
      <c r="QRO68" s="127"/>
      <c r="QRP68" s="127"/>
      <c r="QRQ68" s="127"/>
      <c r="QRR68" s="127"/>
      <c r="QRS68" s="127"/>
      <c r="QRT68" s="127"/>
      <c r="QRU68" s="127"/>
      <c r="QRV68" s="127"/>
      <c r="QRW68" s="127"/>
      <c r="QRX68" s="127"/>
      <c r="QRY68" s="127"/>
      <c r="QRZ68" s="127"/>
      <c r="QSA68" s="127"/>
      <c r="QSB68" s="127"/>
      <c r="QSC68" s="127"/>
      <c r="QSD68" s="127"/>
      <c r="QSE68" s="127"/>
      <c r="QSF68" s="127"/>
      <c r="QSG68" s="127"/>
      <c r="QSH68" s="127"/>
      <c r="QSI68" s="127"/>
      <c r="QSJ68" s="127"/>
      <c r="QSK68" s="127"/>
      <c r="QSL68" s="127"/>
      <c r="QSM68" s="127"/>
      <c r="QSN68" s="127"/>
      <c r="QSO68" s="127"/>
      <c r="QSP68" s="127"/>
      <c r="QSQ68" s="127"/>
      <c r="QSR68" s="127"/>
      <c r="QSS68" s="127"/>
      <c r="QST68" s="127"/>
      <c r="QSU68" s="127"/>
      <c r="QSV68" s="127"/>
      <c r="QSW68" s="127"/>
      <c r="QSX68" s="127"/>
      <c r="QSY68" s="127"/>
      <c r="QSZ68" s="127"/>
      <c r="QTA68" s="127"/>
      <c r="QTB68" s="127"/>
      <c r="QTC68" s="127"/>
      <c r="QTD68" s="127"/>
      <c r="QTE68" s="127"/>
      <c r="QTF68" s="127"/>
      <c r="QTG68" s="127"/>
      <c r="QTH68" s="127"/>
      <c r="QTI68" s="127"/>
      <c r="QTJ68" s="127"/>
      <c r="QTK68" s="127"/>
      <c r="QTL68" s="127"/>
      <c r="QTM68" s="127"/>
      <c r="QTN68" s="127"/>
      <c r="QTO68" s="127"/>
      <c r="QTP68" s="127"/>
      <c r="QTQ68" s="127"/>
      <c r="QTR68" s="127"/>
      <c r="QTS68" s="127"/>
      <c r="QTT68" s="127"/>
      <c r="QTU68" s="127"/>
      <c r="QTV68" s="127"/>
      <c r="QTW68" s="127"/>
      <c r="QTX68" s="127"/>
      <c r="QTY68" s="127"/>
      <c r="QTZ68" s="127"/>
      <c r="QUA68" s="127"/>
      <c r="QUB68" s="127"/>
      <c r="QUC68" s="127"/>
      <c r="QUD68" s="127"/>
      <c r="QUE68" s="127"/>
      <c r="QUF68" s="127"/>
      <c r="QUG68" s="127"/>
      <c r="QUH68" s="127"/>
      <c r="QUI68" s="127"/>
      <c r="QUJ68" s="127"/>
      <c r="QUK68" s="127"/>
      <c r="QUL68" s="127"/>
      <c r="QUM68" s="127"/>
      <c r="QUN68" s="127"/>
      <c r="QUO68" s="127"/>
      <c r="QUP68" s="127"/>
      <c r="QUQ68" s="127"/>
      <c r="QUR68" s="127"/>
      <c r="QUS68" s="127"/>
      <c r="QUT68" s="127"/>
      <c r="QUU68" s="127"/>
      <c r="QUV68" s="127"/>
      <c r="QUW68" s="127"/>
      <c r="QUX68" s="127"/>
      <c r="QUY68" s="127"/>
      <c r="QUZ68" s="127"/>
      <c r="QVA68" s="127"/>
      <c r="QVB68" s="127"/>
      <c r="QVC68" s="127"/>
      <c r="QVD68" s="127"/>
      <c r="QVE68" s="127"/>
      <c r="QVF68" s="127"/>
      <c r="QVG68" s="127"/>
      <c r="QVH68" s="127"/>
      <c r="QVI68" s="127"/>
      <c r="QVJ68" s="127"/>
      <c r="QVK68" s="127"/>
      <c r="QVL68" s="127"/>
      <c r="QVM68" s="127"/>
      <c r="QVN68" s="127"/>
      <c r="QVO68" s="127"/>
      <c r="QVP68" s="127"/>
      <c r="QVQ68" s="127"/>
      <c r="QVR68" s="127"/>
      <c r="QVS68" s="127"/>
      <c r="QVT68" s="127"/>
      <c r="QVU68" s="127"/>
      <c r="QVV68" s="127"/>
      <c r="QVW68" s="127"/>
      <c r="QVX68" s="127"/>
      <c r="QVY68" s="127"/>
      <c r="QVZ68" s="127"/>
      <c r="QWA68" s="127"/>
      <c r="QWB68" s="127"/>
      <c r="QWC68" s="127"/>
      <c r="QWD68" s="127"/>
      <c r="QWE68" s="127"/>
      <c r="QWF68" s="127"/>
      <c r="QWG68" s="127"/>
      <c r="QWH68" s="127"/>
      <c r="QWI68" s="127"/>
      <c r="QWJ68" s="127"/>
      <c r="QWK68" s="127"/>
      <c r="QWL68" s="127"/>
      <c r="QWM68" s="127"/>
      <c r="QWN68" s="127"/>
      <c r="QWO68" s="127"/>
      <c r="QWP68" s="127"/>
      <c r="QWQ68" s="127"/>
      <c r="QWR68" s="127"/>
      <c r="QWS68" s="127"/>
      <c r="QWT68" s="127"/>
      <c r="QWU68" s="127"/>
      <c r="QWV68" s="127"/>
      <c r="QWW68" s="127"/>
      <c r="QWX68" s="127"/>
      <c r="QWY68" s="127"/>
      <c r="QWZ68" s="127"/>
      <c r="QXA68" s="127"/>
      <c r="QXB68" s="127"/>
      <c r="QXC68" s="127"/>
      <c r="QXD68" s="127"/>
      <c r="QXE68" s="127"/>
      <c r="QXF68" s="127"/>
      <c r="QXG68" s="127"/>
      <c r="QXH68" s="127"/>
      <c r="QXI68" s="127"/>
      <c r="QXJ68" s="127"/>
      <c r="QXK68" s="127"/>
      <c r="QXL68" s="127"/>
      <c r="QXM68" s="127"/>
      <c r="QXN68" s="127"/>
      <c r="QXO68" s="127"/>
      <c r="QXP68" s="127"/>
      <c r="QXQ68" s="127"/>
      <c r="QXR68" s="127"/>
      <c r="QXS68" s="127"/>
      <c r="QXT68" s="127"/>
      <c r="QXU68" s="127"/>
      <c r="QXV68" s="127"/>
      <c r="QXW68" s="127"/>
      <c r="QXX68" s="127"/>
      <c r="QXY68" s="127"/>
      <c r="QXZ68" s="127"/>
      <c r="QYA68" s="127"/>
      <c r="QYB68" s="127"/>
      <c r="QYC68" s="127"/>
      <c r="QYD68" s="127"/>
      <c r="QYE68" s="127"/>
      <c r="QYF68" s="127"/>
      <c r="QYG68" s="127"/>
      <c r="QYH68" s="127"/>
      <c r="QYI68" s="127"/>
      <c r="QYJ68" s="127"/>
      <c r="QYK68" s="127"/>
      <c r="QYL68" s="127"/>
      <c r="QYM68" s="127"/>
      <c r="QYN68" s="127"/>
      <c r="QYO68" s="127"/>
      <c r="QYP68" s="127"/>
      <c r="QYQ68" s="127"/>
      <c r="QYR68" s="127"/>
      <c r="QYS68" s="127"/>
      <c r="QYT68" s="127"/>
      <c r="QYU68" s="127"/>
      <c r="QYV68" s="127"/>
      <c r="QYW68" s="127"/>
      <c r="QYX68" s="127"/>
      <c r="QYY68" s="127"/>
      <c r="QYZ68" s="127"/>
      <c r="QZA68" s="127"/>
      <c r="QZB68" s="127"/>
      <c r="QZC68" s="127"/>
      <c r="QZD68" s="127"/>
      <c r="QZE68" s="127"/>
      <c r="QZF68" s="127"/>
      <c r="QZG68" s="127"/>
      <c r="QZH68" s="127"/>
      <c r="QZI68" s="127"/>
      <c r="QZJ68" s="127"/>
      <c r="QZK68" s="127"/>
      <c r="QZL68" s="127"/>
      <c r="QZM68" s="127"/>
      <c r="QZN68" s="127"/>
      <c r="QZO68" s="127"/>
      <c r="QZP68" s="127"/>
      <c r="QZQ68" s="127"/>
      <c r="QZR68" s="127"/>
      <c r="QZS68" s="127"/>
      <c r="QZT68" s="127"/>
      <c r="QZU68" s="127"/>
      <c r="QZV68" s="127"/>
      <c r="QZW68" s="127"/>
      <c r="QZX68" s="127"/>
      <c r="QZY68" s="127"/>
      <c r="QZZ68" s="127"/>
      <c r="RAA68" s="127"/>
      <c r="RAB68" s="127"/>
      <c r="RAC68" s="127"/>
      <c r="RAD68" s="127"/>
      <c r="RAE68" s="127"/>
      <c r="RAF68" s="127"/>
      <c r="RAG68" s="127"/>
      <c r="RAH68" s="127"/>
      <c r="RAI68" s="127"/>
      <c r="RAJ68" s="127"/>
      <c r="RAK68" s="127"/>
      <c r="RAL68" s="127"/>
      <c r="RAM68" s="127"/>
      <c r="RAN68" s="127"/>
      <c r="RAO68" s="127"/>
      <c r="RAP68" s="127"/>
      <c r="RAQ68" s="127"/>
      <c r="RAR68" s="127"/>
      <c r="RAS68" s="127"/>
      <c r="RAT68" s="127"/>
      <c r="RAU68" s="127"/>
      <c r="RAV68" s="127"/>
      <c r="RAW68" s="127"/>
      <c r="RAX68" s="127"/>
      <c r="RAY68" s="127"/>
      <c r="RAZ68" s="127"/>
      <c r="RBA68" s="127"/>
      <c r="RBB68" s="127"/>
      <c r="RBC68" s="127"/>
      <c r="RBD68" s="127"/>
      <c r="RBE68" s="127"/>
      <c r="RBF68" s="127"/>
      <c r="RBG68" s="127"/>
      <c r="RBH68" s="127"/>
      <c r="RBI68" s="127"/>
      <c r="RBJ68" s="127"/>
      <c r="RBK68" s="127"/>
      <c r="RBL68" s="127"/>
      <c r="RBM68" s="127"/>
      <c r="RBN68" s="127"/>
      <c r="RBO68" s="127"/>
      <c r="RBP68" s="127"/>
      <c r="RBQ68" s="127"/>
      <c r="RBR68" s="127"/>
      <c r="RBS68" s="127"/>
      <c r="RBT68" s="127"/>
      <c r="RBU68" s="127"/>
      <c r="RBV68" s="127"/>
      <c r="RBW68" s="127"/>
      <c r="RBX68" s="127"/>
      <c r="RBY68" s="127"/>
      <c r="RBZ68" s="127"/>
      <c r="RCA68" s="127"/>
      <c r="RCB68" s="127"/>
      <c r="RCC68" s="127"/>
      <c r="RCD68" s="127"/>
      <c r="RCE68" s="127"/>
      <c r="RCF68" s="127"/>
      <c r="RCG68" s="127"/>
      <c r="RCH68" s="127"/>
      <c r="RCI68" s="127"/>
      <c r="RCJ68" s="127"/>
      <c r="RCK68" s="127"/>
      <c r="RCL68" s="127"/>
      <c r="RCM68" s="127"/>
      <c r="RCN68" s="127"/>
      <c r="RCO68" s="127"/>
      <c r="RCP68" s="127"/>
      <c r="RCQ68" s="127"/>
      <c r="RCR68" s="127"/>
      <c r="RCS68" s="127"/>
      <c r="RCT68" s="127"/>
      <c r="RCU68" s="127"/>
      <c r="RCV68" s="127"/>
      <c r="RCW68" s="127"/>
      <c r="RCX68" s="127"/>
      <c r="RCY68" s="127"/>
      <c r="RCZ68" s="127"/>
      <c r="RDA68" s="127"/>
      <c r="RDB68" s="127"/>
      <c r="RDC68" s="127"/>
      <c r="RDD68" s="127"/>
      <c r="RDE68" s="127"/>
      <c r="RDF68" s="127"/>
      <c r="RDG68" s="127"/>
      <c r="RDH68" s="127"/>
      <c r="RDI68" s="127"/>
      <c r="RDJ68" s="127"/>
      <c r="RDK68" s="127"/>
      <c r="RDL68" s="127"/>
      <c r="RDM68" s="127"/>
      <c r="RDN68" s="127"/>
      <c r="RDO68" s="127"/>
      <c r="RDP68" s="127"/>
      <c r="RDQ68" s="127"/>
      <c r="RDR68" s="127"/>
      <c r="RDS68" s="127"/>
      <c r="RDT68" s="127"/>
      <c r="RDU68" s="127"/>
      <c r="RDV68" s="127"/>
      <c r="RDW68" s="127"/>
      <c r="RDX68" s="127"/>
      <c r="RDY68" s="127"/>
      <c r="RDZ68" s="127"/>
      <c r="REA68" s="127"/>
      <c r="REB68" s="127"/>
      <c r="REC68" s="127"/>
      <c r="RED68" s="127"/>
      <c r="REE68" s="127"/>
      <c r="REF68" s="127"/>
      <c r="REG68" s="127"/>
      <c r="REH68" s="127"/>
      <c r="REI68" s="127"/>
      <c r="REJ68" s="127"/>
      <c r="REK68" s="127"/>
      <c r="REL68" s="127"/>
      <c r="REM68" s="127"/>
      <c r="REN68" s="127"/>
      <c r="REO68" s="127"/>
      <c r="REP68" s="127"/>
      <c r="REQ68" s="127"/>
      <c r="RER68" s="127"/>
      <c r="RES68" s="127"/>
      <c r="RET68" s="127"/>
      <c r="REU68" s="127"/>
      <c r="REV68" s="127"/>
      <c r="REW68" s="127"/>
      <c r="REX68" s="127"/>
      <c r="REY68" s="127"/>
      <c r="REZ68" s="127"/>
      <c r="RFA68" s="127"/>
      <c r="RFB68" s="127"/>
      <c r="RFC68" s="127"/>
      <c r="RFD68" s="127"/>
      <c r="RFE68" s="127"/>
      <c r="RFF68" s="127"/>
      <c r="RFG68" s="127"/>
      <c r="RFH68" s="127"/>
      <c r="RFI68" s="127"/>
      <c r="RFJ68" s="127"/>
      <c r="RFK68" s="127"/>
      <c r="RFL68" s="127"/>
      <c r="RFM68" s="127"/>
      <c r="RFN68" s="127"/>
      <c r="RFO68" s="127"/>
      <c r="RFP68" s="127"/>
      <c r="RFQ68" s="127"/>
      <c r="RFR68" s="127"/>
      <c r="RFS68" s="127"/>
      <c r="RFT68" s="127"/>
      <c r="RFU68" s="127"/>
      <c r="RFV68" s="127"/>
      <c r="RFW68" s="127"/>
      <c r="RFX68" s="127"/>
      <c r="RFY68" s="127"/>
      <c r="RFZ68" s="127"/>
      <c r="RGA68" s="127"/>
      <c r="RGB68" s="127"/>
      <c r="RGC68" s="127"/>
      <c r="RGD68" s="127"/>
      <c r="RGE68" s="127"/>
      <c r="RGF68" s="127"/>
      <c r="RGG68" s="127"/>
      <c r="RGH68" s="127"/>
      <c r="RGI68" s="127"/>
      <c r="RGJ68" s="127"/>
      <c r="RGK68" s="127"/>
      <c r="RGL68" s="127"/>
      <c r="RGM68" s="127"/>
      <c r="RGN68" s="127"/>
      <c r="RGO68" s="127"/>
      <c r="RGP68" s="127"/>
      <c r="RGQ68" s="127"/>
      <c r="RGR68" s="127"/>
      <c r="RGS68" s="127"/>
      <c r="RGT68" s="127"/>
      <c r="RGU68" s="127"/>
      <c r="RGV68" s="127"/>
      <c r="RGW68" s="127"/>
      <c r="RGX68" s="127"/>
      <c r="RGY68" s="127"/>
      <c r="RGZ68" s="127"/>
      <c r="RHA68" s="127"/>
      <c r="RHB68" s="127"/>
      <c r="RHC68" s="127"/>
      <c r="RHD68" s="127"/>
      <c r="RHE68" s="127"/>
      <c r="RHF68" s="127"/>
      <c r="RHG68" s="127"/>
      <c r="RHH68" s="127"/>
      <c r="RHI68" s="127"/>
      <c r="RHJ68" s="127"/>
      <c r="RHK68" s="127"/>
      <c r="RHL68" s="127"/>
      <c r="RHM68" s="127"/>
      <c r="RHN68" s="127"/>
      <c r="RHO68" s="127"/>
      <c r="RHP68" s="127"/>
      <c r="RHQ68" s="127"/>
      <c r="RHR68" s="127"/>
      <c r="RHS68" s="127"/>
      <c r="RHT68" s="127"/>
      <c r="RHU68" s="127"/>
      <c r="RHV68" s="127"/>
      <c r="RHW68" s="127"/>
      <c r="RHX68" s="127"/>
      <c r="RHY68" s="127"/>
      <c r="RHZ68" s="127"/>
      <c r="RIA68" s="127"/>
      <c r="RIB68" s="127"/>
      <c r="RIC68" s="127"/>
      <c r="RID68" s="127"/>
      <c r="RIE68" s="127"/>
      <c r="RIF68" s="127"/>
      <c r="RIG68" s="127"/>
      <c r="RIH68" s="127"/>
      <c r="RII68" s="127"/>
      <c r="RIJ68" s="127"/>
      <c r="RIK68" s="127"/>
      <c r="RIL68" s="127"/>
      <c r="RIM68" s="127"/>
      <c r="RIN68" s="127"/>
      <c r="RIO68" s="127"/>
      <c r="RIP68" s="127"/>
      <c r="RIQ68" s="127"/>
      <c r="RIR68" s="127"/>
      <c r="RIS68" s="127"/>
      <c r="RIT68" s="127"/>
      <c r="RIU68" s="127"/>
      <c r="RIV68" s="127"/>
      <c r="RIW68" s="127"/>
      <c r="RIX68" s="127"/>
      <c r="RIY68" s="127"/>
      <c r="RIZ68" s="127"/>
      <c r="RJA68" s="127"/>
      <c r="RJB68" s="127"/>
      <c r="RJC68" s="127"/>
      <c r="RJD68" s="127"/>
      <c r="RJE68" s="127"/>
      <c r="RJF68" s="127"/>
      <c r="RJG68" s="127"/>
      <c r="RJH68" s="127"/>
      <c r="RJI68" s="127"/>
      <c r="RJJ68" s="127"/>
      <c r="RJK68" s="127"/>
      <c r="RJL68" s="127"/>
      <c r="RJM68" s="127"/>
      <c r="RJN68" s="127"/>
      <c r="RJO68" s="127"/>
      <c r="RJP68" s="127"/>
      <c r="RJQ68" s="127"/>
      <c r="RJR68" s="127"/>
      <c r="RJS68" s="127"/>
      <c r="RJT68" s="127"/>
      <c r="RJU68" s="127"/>
      <c r="RJV68" s="127"/>
      <c r="RJW68" s="127"/>
      <c r="RJX68" s="127"/>
      <c r="RJY68" s="127"/>
      <c r="RJZ68" s="127"/>
      <c r="RKA68" s="127"/>
      <c r="RKB68" s="127"/>
      <c r="RKC68" s="127"/>
      <c r="RKD68" s="127"/>
      <c r="RKE68" s="127"/>
      <c r="RKF68" s="127"/>
      <c r="RKG68" s="127"/>
      <c r="RKH68" s="127"/>
      <c r="RKI68" s="127"/>
      <c r="RKJ68" s="127"/>
      <c r="RKK68" s="127"/>
      <c r="RKL68" s="127"/>
      <c r="RKM68" s="127"/>
      <c r="RKN68" s="127"/>
      <c r="RKO68" s="127"/>
      <c r="RKP68" s="127"/>
      <c r="RKQ68" s="127"/>
      <c r="RKR68" s="127"/>
      <c r="RKS68" s="127"/>
      <c r="RKT68" s="127"/>
      <c r="RKU68" s="127"/>
      <c r="RKV68" s="127"/>
      <c r="RKW68" s="127"/>
      <c r="RKX68" s="127"/>
      <c r="RKY68" s="127"/>
      <c r="RKZ68" s="127"/>
      <c r="RLA68" s="127"/>
      <c r="RLB68" s="127"/>
      <c r="RLC68" s="127"/>
      <c r="RLD68" s="127"/>
      <c r="RLE68" s="127"/>
      <c r="RLF68" s="127"/>
      <c r="RLG68" s="127"/>
      <c r="RLH68" s="127"/>
      <c r="RLI68" s="127"/>
      <c r="RLJ68" s="127"/>
      <c r="RLK68" s="127"/>
      <c r="RLL68" s="127"/>
      <c r="RLM68" s="127"/>
      <c r="RLN68" s="127"/>
      <c r="RLO68" s="127"/>
      <c r="RLP68" s="127"/>
      <c r="RLQ68" s="127"/>
      <c r="RLR68" s="127"/>
      <c r="RLS68" s="127"/>
      <c r="RLT68" s="127"/>
      <c r="RLU68" s="127"/>
      <c r="RLV68" s="127"/>
      <c r="RLW68" s="127"/>
      <c r="RLX68" s="127"/>
      <c r="RLY68" s="127"/>
      <c r="RLZ68" s="127"/>
      <c r="RMA68" s="127"/>
      <c r="RMB68" s="127"/>
      <c r="RMC68" s="127"/>
      <c r="RMD68" s="127"/>
      <c r="RME68" s="127"/>
      <c r="RMF68" s="127"/>
      <c r="RMG68" s="127"/>
      <c r="RMH68" s="127"/>
      <c r="RMI68" s="127"/>
      <c r="RMJ68" s="127"/>
      <c r="RMK68" s="127"/>
      <c r="RML68" s="127"/>
      <c r="RMM68" s="127"/>
      <c r="RMN68" s="127"/>
      <c r="RMO68" s="127"/>
      <c r="RMP68" s="127"/>
      <c r="RMQ68" s="127"/>
      <c r="RMR68" s="127"/>
      <c r="RMS68" s="127"/>
      <c r="RMT68" s="127"/>
      <c r="RMU68" s="127"/>
      <c r="RMV68" s="127"/>
      <c r="RMW68" s="127"/>
      <c r="RMX68" s="127"/>
      <c r="RMY68" s="127"/>
      <c r="RMZ68" s="127"/>
      <c r="RNA68" s="127"/>
      <c r="RNB68" s="127"/>
      <c r="RNC68" s="127"/>
      <c r="RND68" s="127"/>
      <c r="RNE68" s="127"/>
      <c r="RNF68" s="127"/>
      <c r="RNG68" s="127"/>
      <c r="RNH68" s="127"/>
      <c r="RNI68" s="127"/>
      <c r="RNJ68" s="127"/>
      <c r="RNK68" s="127"/>
      <c r="RNL68" s="127"/>
      <c r="RNM68" s="127"/>
      <c r="RNN68" s="127"/>
      <c r="RNO68" s="127"/>
      <c r="RNP68" s="127"/>
      <c r="RNQ68" s="127"/>
      <c r="RNR68" s="127"/>
      <c r="RNS68" s="127"/>
      <c r="RNT68" s="127"/>
      <c r="RNU68" s="127"/>
      <c r="RNV68" s="127"/>
      <c r="RNW68" s="127"/>
      <c r="RNX68" s="127"/>
      <c r="RNY68" s="127"/>
      <c r="RNZ68" s="127"/>
      <c r="ROA68" s="127"/>
      <c r="ROB68" s="127"/>
      <c r="ROC68" s="127"/>
      <c r="ROD68" s="127"/>
      <c r="ROE68" s="127"/>
      <c r="ROF68" s="127"/>
      <c r="ROG68" s="127"/>
      <c r="ROH68" s="127"/>
      <c r="ROI68" s="127"/>
      <c r="ROJ68" s="127"/>
      <c r="ROK68" s="127"/>
      <c r="ROL68" s="127"/>
      <c r="ROM68" s="127"/>
      <c r="RON68" s="127"/>
      <c r="ROO68" s="127"/>
      <c r="ROP68" s="127"/>
      <c r="ROQ68" s="127"/>
      <c r="ROR68" s="127"/>
      <c r="ROS68" s="127"/>
      <c r="ROT68" s="127"/>
      <c r="ROU68" s="127"/>
      <c r="ROV68" s="127"/>
      <c r="ROW68" s="127"/>
      <c r="ROX68" s="127"/>
      <c r="ROY68" s="127"/>
      <c r="ROZ68" s="127"/>
      <c r="RPA68" s="127"/>
      <c r="RPB68" s="127"/>
      <c r="RPC68" s="127"/>
      <c r="RPD68" s="127"/>
      <c r="RPE68" s="127"/>
      <c r="RPF68" s="127"/>
      <c r="RPG68" s="127"/>
      <c r="RPH68" s="127"/>
      <c r="RPI68" s="127"/>
      <c r="RPJ68" s="127"/>
      <c r="RPK68" s="127"/>
      <c r="RPL68" s="127"/>
      <c r="RPM68" s="127"/>
      <c r="RPN68" s="127"/>
      <c r="RPO68" s="127"/>
      <c r="RPP68" s="127"/>
      <c r="RPQ68" s="127"/>
      <c r="RPR68" s="127"/>
      <c r="RPS68" s="127"/>
      <c r="RPT68" s="127"/>
      <c r="RPU68" s="127"/>
      <c r="RPV68" s="127"/>
      <c r="RPW68" s="127"/>
      <c r="RPX68" s="127"/>
      <c r="RPY68" s="127"/>
      <c r="RPZ68" s="127"/>
      <c r="RQA68" s="127"/>
      <c r="RQB68" s="127"/>
      <c r="RQC68" s="127"/>
      <c r="RQD68" s="127"/>
      <c r="RQE68" s="127"/>
      <c r="RQF68" s="127"/>
      <c r="RQG68" s="127"/>
      <c r="RQH68" s="127"/>
      <c r="RQI68" s="127"/>
      <c r="RQJ68" s="127"/>
      <c r="RQK68" s="127"/>
      <c r="RQL68" s="127"/>
      <c r="RQM68" s="127"/>
      <c r="RQN68" s="127"/>
      <c r="RQO68" s="127"/>
      <c r="RQP68" s="127"/>
      <c r="RQQ68" s="127"/>
      <c r="RQR68" s="127"/>
      <c r="RQS68" s="127"/>
      <c r="RQT68" s="127"/>
      <c r="RQU68" s="127"/>
      <c r="RQV68" s="127"/>
      <c r="RQW68" s="127"/>
      <c r="RQX68" s="127"/>
      <c r="RQY68" s="127"/>
      <c r="RQZ68" s="127"/>
      <c r="RRA68" s="127"/>
      <c r="RRB68" s="127"/>
      <c r="RRC68" s="127"/>
      <c r="RRD68" s="127"/>
      <c r="RRE68" s="127"/>
      <c r="RRF68" s="127"/>
      <c r="RRG68" s="127"/>
      <c r="RRH68" s="127"/>
      <c r="RRI68" s="127"/>
      <c r="RRJ68" s="127"/>
      <c r="RRK68" s="127"/>
      <c r="RRL68" s="127"/>
      <c r="RRM68" s="127"/>
      <c r="RRN68" s="127"/>
      <c r="RRO68" s="127"/>
      <c r="RRP68" s="127"/>
      <c r="RRQ68" s="127"/>
      <c r="RRR68" s="127"/>
      <c r="RRS68" s="127"/>
      <c r="RRT68" s="127"/>
      <c r="RRU68" s="127"/>
      <c r="RRV68" s="127"/>
      <c r="RRW68" s="127"/>
      <c r="RRX68" s="127"/>
      <c r="RRY68" s="127"/>
      <c r="RRZ68" s="127"/>
      <c r="RSA68" s="127"/>
      <c r="RSB68" s="127"/>
      <c r="RSC68" s="127"/>
      <c r="RSD68" s="127"/>
      <c r="RSE68" s="127"/>
      <c r="RSF68" s="127"/>
      <c r="RSG68" s="127"/>
      <c r="RSH68" s="127"/>
      <c r="RSI68" s="127"/>
      <c r="RSJ68" s="127"/>
      <c r="RSK68" s="127"/>
      <c r="RSL68" s="127"/>
      <c r="RSM68" s="127"/>
      <c r="RSN68" s="127"/>
      <c r="RSO68" s="127"/>
      <c r="RSP68" s="127"/>
      <c r="RSQ68" s="127"/>
      <c r="RSR68" s="127"/>
      <c r="RSS68" s="127"/>
      <c r="RST68" s="127"/>
      <c r="RSU68" s="127"/>
      <c r="RSV68" s="127"/>
      <c r="RSW68" s="127"/>
      <c r="RSX68" s="127"/>
      <c r="RSY68" s="127"/>
      <c r="RSZ68" s="127"/>
      <c r="RTA68" s="127"/>
      <c r="RTB68" s="127"/>
      <c r="RTC68" s="127"/>
      <c r="RTD68" s="127"/>
      <c r="RTE68" s="127"/>
      <c r="RTF68" s="127"/>
      <c r="RTG68" s="127"/>
      <c r="RTH68" s="127"/>
      <c r="RTI68" s="127"/>
      <c r="RTJ68" s="127"/>
      <c r="RTK68" s="127"/>
      <c r="RTL68" s="127"/>
      <c r="RTM68" s="127"/>
      <c r="RTN68" s="127"/>
      <c r="RTO68" s="127"/>
      <c r="RTP68" s="127"/>
      <c r="RTQ68" s="127"/>
      <c r="RTR68" s="127"/>
      <c r="RTS68" s="127"/>
      <c r="RTT68" s="127"/>
      <c r="RTU68" s="127"/>
      <c r="RTV68" s="127"/>
      <c r="RTW68" s="127"/>
      <c r="RTX68" s="127"/>
      <c r="RTY68" s="127"/>
      <c r="RTZ68" s="127"/>
      <c r="RUA68" s="127"/>
      <c r="RUB68" s="127"/>
      <c r="RUC68" s="127"/>
      <c r="RUD68" s="127"/>
      <c r="RUE68" s="127"/>
      <c r="RUF68" s="127"/>
      <c r="RUG68" s="127"/>
      <c r="RUH68" s="127"/>
      <c r="RUI68" s="127"/>
      <c r="RUJ68" s="127"/>
      <c r="RUK68" s="127"/>
      <c r="RUL68" s="127"/>
      <c r="RUM68" s="127"/>
      <c r="RUN68" s="127"/>
      <c r="RUO68" s="127"/>
      <c r="RUP68" s="127"/>
      <c r="RUQ68" s="127"/>
      <c r="RUR68" s="127"/>
      <c r="RUS68" s="127"/>
      <c r="RUT68" s="127"/>
      <c r="RUU68" s="127"/>
      <c r="RUV68" s="127"/>
      <c r="RUW68" s="127"/>
      <c r="RUX68" s="127"/>
      <c r="RUY68" s="127"/>
      <c r="RUZ68" s="127"/>
      <c r="RVA68" s="127"/>
      <c r="RVB68" s="127"/>
      <c r="RVC68" s="127"/>
      <c r="RVD68" s="127"/>
      <c r="RVE68" s="127"/>
      <c r="RVF68" s="127"/>
      <c r="RVG68" s="127"/>
      <c r="RVH68" s="127"/>
      <c r="RVI68" s="127"/>
      <c r="RVJ68" s="127"/>
      <c r="RVK68" s="127"/>
      <c r="RVL68" s="127"/>
      <c r="RVM68" s="127"/>
      <c r="RVN68" s="127"/>
      <c r="RVO68" s="127"/>
      <c r="RVP68" s="127"/>
      <c r="RVQ68" s="127"/>
      <c r="RVR68" s="127"/>
      <c r="RVS68" s="127"/>
      <c r="RVT68" s="127"/>
      <c r="RVU68" s="127"/>
      <c r="RVV68" s="127"/>
      <c r="RVW68" s="127"/>
      <c r="RVX68" s="127"/>
      <c r="RVY68" s="127"/>
      <c r="RVZ68" s="127"/>
      <c r="RWA68" s="127"/>
      <c r="RWB68" s="127"/>
      <c r="RWC68" s="127"/>
      <c r="RWD68" s="127"/>
      <c r="RWE68" s="127"/>
      <c r="RWF68" s="127"/>
      <c r="RWG68" s="127"/>
      <c r="RWH68" s="127"/>
      <c r="RWI68" s="127"/>
      <c r="RWJ68" s="127"/>
      <c r="RWK68" s="127"/>
      <c r="RWL68" s="127"/>
      <c r="RWM68" s="127"/>
      <c r="RWN68" s="127"/>
      <c r="RWO68" s="127"/>
      <c r="RWP68" s="127"/>
      <c r="RWQ68" s="127"/>
      <c r="RWR68" s="127"/>
      <c r="RWS68" s="127"/>
      <c r="RWT68" s="127"/>
      <c r="RWU68" s="127"/>
      <c r="RWV68" s="127"/>
      <c r="RWW68" s="127"/>
      <c r="RWX68" s="127"/>
      <c r="RWY68" s="127"/>
      <c r="RWZ68" s="127"/>
      <c r="RXA68" s="127"/>
      <c r="RXB68" s="127"/>
      <c r="RXC68" s="127"/>
      <c r="RXD68" s="127"/>
      <c r="RXE68" s="127"/>
      <c r="RXF68" s="127"/>
      <c r="RXG68" s="127"/>
      <c r="RXH68" s="127"/>
      <c r="RXI68" s="127"/>
      <c r="RXJ68" s="127"/>
      <c r="RXK68" s="127"/>
      <c r="RXL68" s="127"/>
      <c r="RXM68" s="127"/>
      <c r="RXN68" s="127"/>
      <c r="RXO68" s="127"/>
      <c r="RXP68" s="127"/>
      <c r="RXQ68" s="127"/>
      <c r="RXR68" s="127"/>
      <c r="RXS68" s="127"/>
      <c r="RXT68" s="127"/>
      <c r="RXU68" s="127"/>
      <c r="RXV68" s="127"/>
      <c r="RXW68" s="127"/>
      <c r="RXX68" s="127"/>
      <c r="RXY68" s="127"/>
      <c r="RXZ68" s="127"/>
      <c r="RYA68" s="127"/>
      <c r="RYB68" s="127"/>
      <c r="RYC68" s="127"/>
      <c r="RYD68" s="127"/>
      <c r="RYE68" s="127"/>
      <c r="RYF68" s="127"/>
      <c r="RYG68" s="127"/>
      <c r="RYH68" s="127"/>
      <c r="RYI68" s="127"/>
      <c r="RYJ68" s="127"/>
      <c r="RYK68" s="127"/>
      <c r="RYL68" s="127"/>
      <c r="RYM68" s="127"/>
      <c r="RYN68" s="127"/>
      <c r="RYO68" s="127"/>
      <c r="RYP68" s="127"/>
      <c r="RYQ68" s="127"/>
      <c r="RYR68" s="127"/>
      <c r="RYS68" s="127"/>
      <c r="RYT68" s="127"/>
      <c r="RYU68" s="127"/>
      <c r="RYV68" s="127"/>
      <c r="RYW68" s="127"/>
      <c r="RYX68" s="127"/>
      <c r="RYY68" s="127"/>
      <c r="RYZ68" s="127"/>
      <c r="RZA68" s="127"/>
      <c r="RZB68" s="127"/>
      <c r="RZC68" s="127"/>
      <c r="RZD68" s="127"/>
      <c r="RZE68" s="127"/>
      <c r="RZF68" s="127"/>
      <c r="RZG68" s="127"/>
      <c r="RZH68" s="127"/>
      <c r="RZI68" s="127"/>
      <c r="RZJ68" s="127"/>
      <c r="RZK68" s="127"/>
      <c r="RZL68" s="127"/>
      <c r="RZM68" s="127"/>
      <c r="RZN68" s="127"/>
      <c r="RZO68" s="127"/>
      <c r="RZP68" s="127"/>
      <c r="RZQ68" s="127"/>
      <c r="RZR68" s="127"/>
      <c r="RZS68" s="127"/>
      <c r="RZT68" s="127"/>
      <c r="RZU68" s="127"/>
      <c r="RZV68" s="127"/>
      <c r="RZW68" s="127"/>
      <c r="RZX68" s="127"/>
      <c r="RZY68" s="127"/>
      <c r="RZZ68" s="127"/>
      <c r="SAA68" s="127"/>
      <c r="SAB68" s="127"/>
      <c r="SAC68" s="127"/>
      <c r="SAD68" s="127"/>
      <c r="SAE68" s="127"/>
      <c r="SAF68" s="127"/>
      <c r="SAG68" s="127"/>
      <c r="SAH68" s="127"/>
      <c r="SAI68" s="127"/>
      <c r="SAJ68" s="127"/>
      <c r="SAK68" s="127"/>
      <c r="SAL68" s="127"/>
      <c r="SAM68" s="127"/>
      <c r="SAN68" s="127"/>
      <c r="SAO68" s="127"/>
      <c r="SAP68" s="127"/>
      <c r="SAQ68" s="127"/>
      <c r="SAR68" s="127"/>
      <c r="SAS68" s="127"/>
      <c r="SAT68" s="127"/>
      <c r="SAU68" s="127"/>
      <c r="SAV68" s="127"/>
      <c r="SAW68" s="127"/>
      <c r="SAX68" s="127"/>
      <c r="SAY68" s="127"/>
      <c r="SAZ68" s="127"/>
      <c r="SBA68" s="127"/>
      <c r="SBB68" s="127"/>
      <c r="SBC68" s="127"/>
      <c r="SBD68" s="127"/>
      <c r="SBE68" s="127"/>
      <c r="SBF68" s="127"/>
      <c r="SBG68" s="127"/>
      <c r="SBH68" s="127"/>
      <c r="SBI68" s="127"/>
      <c r="SBJ68" s="127"/>
      <c r="SBK68" s="127"/>
      <c r="SBL68" s="127"/>
      <c r="SBM68" s="127"/>
      <c r="SBN68" s="127"/>
      <c r="SBO68" s="127"/>
      <c r="SBP68" s="127"/>
      <c r="SBQ68" s="127"/>
      <c r="SBR68" s="127"/>
      <c r="SBS68" s="127"/>
      <c r="SBT68" s="127"/>
      <c r="SBU68" s="127"/>
      <c r="SBV68" s="127"/>
      <c r="SBW68" s="127"/>
      <c r="SBX68" s="127"/>
      <c r="SBY68" s="127"/>
      <c r="SBZ68" s="127"/>
      <c r="SCA68" s="127"/>
      <c r="SCB68" s="127"/>
      <c r="SCC68" s="127"/>
      <c r="SCD68" s="127"/>
      <c r="SCE68" s="127"/>
      <c r="SCF68" s="127"/>
      <c r="SCG68" s="127"/>
      <c r="SCH68" s="127"/>
      <c r="SCI68" s="127"/>
      <c r="SCJ68" s="127"/>
      <c r="SCK68" s="127"/>
      <c r="SCL68" s="127"/>
      <c r="SCM68" s="127"/>
      <c r="SCN68" s="127"/>
      <c r="SCO68" s="127"/>
      <c r="SCP68" s="127"/>
      <c r="SCQ68" s="127"/>
      <c r="SCR68" s="127"/>
      <c r="SCS68" s="127"/>
      <c r="SCT68" s="127"/>
      <c r="SCU68" s="127"/>
      <c r="SCV68" s="127"/>
      <c r="SCW68" s="127"/>
      <c r="SCX68" s="127"/>
      <c r="SCY68" s="127"/>
      <c r="SCZ68" s="127"/>
      <c r="SDA68" s="127"/>
      <c r="SDB68" s="127"/>
      <c r="SDC68" s="127"/>
      <c r="SDD68" s="127"/>
      <c r="SDE68" s="127"/>
      <c r="SDF68" s="127"/>
      <c r="SDG68" s="127"/>
      <c r="SDH68" s="127"/>
      <c r="SDI68" s="127"/>
      <c r="SDJ68" s="127"/>
      <c r="SDK68" s="127"/>
      <c r="SDL68" s="127"/>
      <c r="SDM68" s="127"/>
      <c r="SDN68" s="127"/>
      <c r="SDO68" s="127"/>
      <c r="SDP68" s="127"/>
      <c r="SDQ68" s="127"/>
      <c r="SDR68" s="127"/>
      <c r="SDS68" s="127"/>
      <c r="SDT68" s="127"/>
      <c r="SDU68" s="127"/>
      <c r="SDV68" s="127"/>
      <c r="SDW68" s="127"/>
      <c r="SDX68" s="127"/>
      <c r="SDY68" s="127"/>
      <c r="SDZ68" s="127"/>
      <c r="SEA68" s="127"/>
      <c r="SEB68" s="127"/>
      <c r="SEC68" s="127"/>
      <c r="SED68" s="127"/>
      <c r="SEE68" s="127"/>
      <c r="SEF68" s="127"/>
      <c r="SEG68" s="127"/>
      <c r="SEH68" s="127"/>
      <c r="SEI68" s="127"/>
      <c r="SEJ68" s="127"/>
      <c r="SEK68" s="127"/>
      <c r="SEL68" s="127"/>
      <c r="SEM68" s="127"/>
      <c r="SEN68" s="127"/>
      <c r="SEO68" s="127"/>
      <c r="SEP68" s="127"/>
      <c r="SEQ68" s="127"/>
      <c r="SER68" s="127"/>
      <c r="SES68" s="127"/>
      <c r="SET68" s="127"/>
      <c r="SEU68" s="127"/>
      <c r="SEV68" s="127"/>
      <c r="SEW68" s="127"/>
      <c r="SEX68" s="127"/>
      <c r="SEY68" s="127"/>
      <c r="SEZ68" s="127"/>
      <c r="SFA68" s="127"/>
      <c r="SFB68" s="127"/>
      <c r="SFC68" s="127"/>
      <c r="SFD68" s="127"/>
      <c r="SFE68" s="127"/>
      <c r="SFF68" s="127"/>
      <c r="SFG68" s="127"/>
      <c r="SFH68" s="127"/>
      <c r="SFI68" s="127"/>
      <c r="SFJ68" s="127"/>
      <c r="SFK68" s="127"/>
      <c r="SFL68" s="127"/>
      <c r="SFM68" s="127"/>
      <c r="SFN68" s="127"/>
      <c r="SFO68" s="127"/>
      <c r="SFP68" s="127"/>
      <c r="SFQ68" s="127"/>
      <c r="SFR68" s="127"/>
      <c r="SFS68" s="127"/>
      <c r="SFT68" s="127"/>
      <c r="SFU68" s="127"/>
      <c r="SFV68" s="127"/>
      <c r="SFW68" s="127"/>
      <c r="SFX68" s="127"/>
      <c r="SFY68" s="127"/>
      <c r="SFZ68" s="127"/>
      <c r="SGA68" s="127"/>
      <c r="SGB68" s="127"/>
      <c r="SGC68" s="127"/>
      <c r="SGD68" s="127"/>
      <c r="SGE68" s="127"/>
      <c r="SGF68" s="127"/>
      <c r="SGG68" s="127"/>
      <c r="SGH68" s="127"/>
      <c r="SGI68" s="127"/>
      <c r="SGJ68" s="127"/>
      <c r="SGK68" s="127"/>
      <c r="SGL68" s="127"/>
      <c r="SGM68" s="127"/>
      <c r="SGN68" s="127"/>
      <c r="SGO68" s="127"/>
      <c r="SGP68" s="127"/>
      <c r="SGQ68" s="127"/>
      <c r="SGR68" s="127"/>
      <c r="SGS68" s="127"/>
      <c r="SGT68" s="127"/>
      <c r="SGU68" s="127"/>
      <c r="SGV68" s="127"/>
      <c r="SGW68" s="127"/>
      <c r="SGX68" s="127"/>
      <c r="SGY68" s="127"/>
      <c r="SGZ68" s="127"/>
      <c r="SHA68" s="127"/>
      <c r="SHB68" s="127"/>
      <c r="SHC68" s="127"/>
      <c r="SHD68" s="127"/>
      <c r="SHE68" s="127"/>
      <c r="SHF68" s="127"/>
      <c r="SHG68" s="127"/>
      <c r="SHH68" s="127"/>
      <c r="SHI68" s="127"/>
      <c r="SHJ68" s="127"/>
      <c r="SHK68" s="127"/>
      <c r="SHL68" s="127"/>
      <c r="SHM68" s="127"/>
      <c r="SHN68" s="127"/>
      <c r="SHO68" s="127"/>
      <c r="SHP68" s="127"/>
      <c r="SHQ68" s="127"/>
      <c r="SHR68" s="127"/>
      <c r="SHS68" s="127"/>
      <c r="SHT68" s="127"/>
      <c r="SHU68" s="127"/>
      <c r="SHV68" s="127"/>
      <c r="SHW68" s="127"/>
      <c r="SHX68" s="127"/>
      <c r="SHY68" s="127"/>
      <c r="SHZ68" s="127"/>
      <c r="SIA68" s="127"/>
      <c r="SIB68" s="127"/>
      <c r="SIC68" s="127"/>
      <c r="SID68" s="127"/>
      <c r="SIE68" s="127"/>
      <c r="SIF68" s="127"/>
      <c r="SIG68" s="127"/>
      <c r="SIH68" s="127"/>
      <c r="SII68" s="127"/>
      <c r="SIJ68" s="127"/>
      <c r="SIK68" s="127"/>
      <c r="SIL68" s="127"/>
      <c r="SIM68" s="127"/>
      <c r="SIN68" s="127"/>
      <c r="SIO68" s="127"/>
      <c r="SIP68" s="127"/>
      <c r="SIQ68" s="127"/>
      <c r="SIR68" s="127"/>
      <c r="SIS68" s="127"/>
      <c r="SIT68" s="127"/>
      <c r="SIU68" s="127"/>
      <c r="SIV68" s="127"/>
      <c r="SIW68" s="127"/>
      <c r="SIX68" s="127"/>
      <c r="SIY68" s="127"/>
      <c r="SIZ68" s="127"/>
      <c r="SJA68" s="127"/>
      <c r="SJB68" s="127"/>
      <c r="SJC68" s="127"/>
      <c r="SJD68" s="127"/>
      <c r="SJE68" s="127"/>
      <c r="SJF68" s="127"/>
      <c r="SJG68" s="127"/>
      <c r="SJH68" s="127"/>
      <c r="SJI68" s="127"/>
      <c r="SJJ68" s="127"/>
      <c r="SJK68" s="127"/>
      <c r="SJL68" s="127"/>
      <c r="SJM68" s="127"/>
      <c r="SJN68" s="127"/>
      <c r="SJO68" s="127"/>
      <c r="SJP68" s="127"/>
      <c r="SJQ68" s="127"/>
      <c r="SJR68" s="127"/>
      <c r="SJS68" s="127"/>
      <c r="SJT68" s="127"/>
      <c r="SJU68" s="127"/>
      <c r="SJV68" s="127"/>
      <c r="SJW68" s="127"/>
      <c r="SJX68" s="127"/>
      <c r="SJY68" s="127"/>
      <c r="SJZ68" s="127"/>
      <c r="SKA68" s="127"/>
      <c r="SKB68" s="127"/>
      <c r="SKC68" s="127"/>
      <c r="SKD68" s="127"/>
      <c r="SKE68" s="127"/>
      <c r="SKF68" s="127"/>
      <c r="SKG68" s="127"/>
      <c r="SKH68" s="127"/>
      <c r="SKI68" s="127"/>
      <c r="SKJ68" s="127"/>
      <c r="SKK68" s="127"/>
      <c r="SKL68" s="127"/>
      <c r="SKM68" s="127"/>
      <c r="SKN68" s="127"/>
      <c r="SKO68" s="127"/>
      <c r="SKP68" s="127"/>
      <c r="SKQ68" s="127"/>
      <c r="SKR68" s="127"/>
      <c r="SKS68" s="127"/>
      <c r="SKT68" s="127"/>
      <c r="SKU68" s="127"/>
      <c r="SKV68" s="127"/>
      <c r="SKW68" s="127"/>
      <c r="SKX68" s="127"/>
      <c r="SKY68" s="127"/>
      <c r="SKZ68" s="127"/>
      <c r="SLA68" s="127"/>
      <c r="SLB68" s="127"/>
      <c r="SLC68" s="127"/>
      <c r="SLD68" s="127"/>
      <c r="SLE68" s="127"/>
      <c r="SLF68" s="127"/>
      <c r="SLG68" s="127"/>
      <c r="SLH68" s="127"/>
      <c r="SLI68" s="127"/>
      <c r="SLJ68" s="127"/>
      <c r="SLK68" s="127"/>
      <c r="SLL68" s="127"/>
      <c r="SLM68" s="127"/>
      <c r="SLN68" s="127"/>
      <c r="SLO68" s="127"/>
      <c r="SLP68" s="127"/>
      <c r="SLQ68" s="127"/>
      <c r="SLR68" s="127"/>
      <c r="SLS68" s="127"/>
      <c r="SLT68" s="127"/>
      <c r="SLU68" s="127"/>
      <c r="SLV68" s="127"/>
      <c r="SLW68" s="127"/>
      <c r="SLX68" s="127"/>
      <c r="SLY68" s="127"/>
      <c r="SLZ68" s="127"/>
      <c r="SMA68" s="127"/>
      <c r="SMB68" s="127"/>
      <c r="SMC68" s="127"/>
      <c r="SMD68" s="127"/>
      <c r="SME68" s="127"/>
      <c r="SMF68" s="127"/>
      <c r="SMG68" s="127"/>
      <c r="SMH68" s="127"/>
      <c r="SMI68" s="127"/>
      <c r="SMJ68" s="127"/>
      <c r="SMK68" s="127"/>
      <c r="SML68" s="127"/>
      <c r="SMM68" s="127"/>
      <c r="SMN68" s="127"/>
      <c r="SMO68" s="127"/>
      <c r="SMP68" s="127"/>
      <c r="SMQ68" s="127"/>
      <c r="SMR68" s="127"/>
      <c r="SMS68" s="127"/>
      <c r="SMT68" s="127"/>
      <c r="SMU68" s="127"/>
      <c r="SMV68" s="127"/>
      <c r="SMW68" s="127"/>
      <c r="SMX68" s="127"/>
      <c r="SMY68" s="127"/>
      <c r="SMZ68" s="127"/>
      <c r="SNA68" s="127"/>
      <c r="SNB68" s="127"/>
      <c r="SNC68" s="127"/>
      <c r="SND68" s="127"/>
      <c r="SNE68" s="127"/>
      <c r="SNF68" s="127"/>
      <c r="SNG68" s="127"/>
      <c r="SNH68" s="127"/>
      <c r="SNI68" s="127"/>
      <c r="SNJ68" s="127"/>
      <c r="SNK68" s="127"/>
      <c r="SNL68" s="127"/>
      <c r="SNM68" s="127"/>
      <c r="SNN68" s="127"/>
      <c r="SNO68" s="127"/>
      <c r="SNP68" s="127"/>
      <c r="SNQ68" s="127"/>
      <c r="SNR68" s="127"/>
      <c r="SNS68" s="127"/>
      <c r="SNT68" s="127"/>
      <c r="SNU68" s="127"/>
      <c r="SNV68" s="127"/>
      <c r="SNW68" s="127"/>
      <c r="SNX68" s="127"/>
      <c r="SNY68" s="127"/>
      <c r="SNZ68" s="127"/>
      <c r="SOA68" s="127"/>
      <c r="SOB68" s="127"/>
      <c r="SOC68" s="127"/>
      <c r="SOD68" s="127"/>
      <c r="SOE68" s="127"/>
      <c r="SOF68" s="127"/>
      <c r="SOG68" s="127"/>
      <c r="SOH68" s="127"/>
      <c r="SOI68" s="127"/>
      <c r="SOJ68" s="127"/>
      <c r="SOK68" s="127"/>
      <c r="SOL68" s="127"/>
      <c r="SOM68" s="127"/>
      <c r="SON68" s="127"/>
      <c r="SOO68" s="127"/>
      <c r="SOP68" s="127"/>
      <c r="SOQ68" s="127"/>
      <c r="SOR68" s="127"/>
      <c r="SOS68" s="127"/>
      <c r="SOT68" s="127"/>
      <c r="SOU68" s="127"/>
      <c r="SOV68" s="127"/>
      <c r="SOW68" s="127"/>
      <c r="SOX68" s="127"/>
      <c r="SOY68" s="127"/>
      <c r="SOZ68" s="127"/>
      <c r="SPA68" s="127"/>
      <c r="SPB68" s="127"/>
      <c r="SPC68" s="127"/>
      <c r="SPD68" s="127"/>
      <c r="SPE68" s="127"/>
      <c r="SPF68" s="127"/>
      <c r="SPG68" s="127"/>
      <c r="SPH68" s="127"/>
      <c r="SPI68" s="127"/>
      <c r="SPJ68" s="127"/>
      <c r="SPK68" s="127"/>
      <c r="SPL68" s="127"/>
      <c r="SPM68" s="127"/>
      <c r="SPN68" s="127"/>
      <c r="SPO68" s="127"/>
      <c r="SPP68" s="127"/>
      <c r="SPQ68" s="127"/>
      <c r="SPR68" s="127"/>
      <c r="SPS68" s="127"/>
      <c r="SPT68" s="127"/>
      <c r="SPU68" s="127"/>
      <c r="SPV68" s="127"/>
      <c r="SPW68" s="127"/>
      <c r="SPX68" s="127"/>
      <c r="SPY68" s="127"/>
      <c r="SPZ68" s="127"/>
      <c r="SQA68" s="127"/>
      <c r="SQB68" s="127"/>
      <c r="SQC68" s="127"/>
      <c r="SQD68" s="127"/>
      <c r="SQE68" s="127"/>
      <c r="SQF68" s="127"/>
      <c r="SQG68" s="127"/>
      <c r="SQH68" s="127"/>
      <c r="SQI68" s="127"/>
      <c r="SQJ68" s="127"/>
      <c r="SQK68" s="127"/>
      <c r="SQL68" s="127"/>
      <c r="SQM68" s="127"/>
      <c r="SQN68" s="127"/>
      <c r="SQO68" s="127"/>
      <c r="SQP68" s="127"/>
      <c r="SQQ68" s="127"/>
      <c r="SQR68" s="127"/>
      <c r="SQS68" s="127"/>
      <c r="SQT68" s="127"/>
      <c r="SQU68" s="127"/>
      <c r="SQV68" s="127"/>
      <c r="SQW68" s="127"/>
      <c r="SQX68" s="127"/>
      <c r="SQY68" s="127"/>
      <c r="SQZ68" s="127"/>
      <c r="SRA68" s="127"/>
      <c r="SRB68" s="127"/>
      <c r="SRC68" s="127"/>
      <c r="SRD68" s="127"/>
      <c r="SRE68" s="127"/>
      <c r="SRF68" s="127"/>
      <c r="SRG68" s="127"/>
      <c r="SRH68" s="127"/>
      <c r="SRI68" s="127"/>
      <c r="SRJ68" s="127"/>
      <c r="SRK68" s="127"/>
      <c r="SRL68" s="127"/>
      <c r="SRM68" s="127"/>
      <c r="SRN68" s="127"/>
      <c r="SRO68" s="127"/>
      <c r="SRP68" s="127"/>
      <c r="SRQ68" s="127"/>
      <c r="SRR68" s="127"/>
      <c r="SRS68" s="127"/>
      <c r="SRT68" s="127"/>
      <c r="SRU68" s="127"/>
      <c r="SRV68" s="127"/>
      <c r="SRW68" s="127"/>
      <c r="SRX68" s="127"/>
      <c r="SRY68" s="127"/>
      <c r="SRZ68" s="127"/>
      <c r="SSA68" s="127"/>
      <c r="SSB68" s="127"/>
      <c r="SSC68" s="127"/>
      <c r="SSD68" s="127"/>
      <c r="SSE68" s="127"/>
      <c r="SSF68" s="127"/>
      <c r="SSG68" s="127"/>
      <c r="SSH68" s="127"/>
      <c r="SSI68" s="127"/>
      <c r="SSJ68" s="127"/>
      <c r="SSK68" s="127"/>
      <c r="SSL68" s="127"/>
      <c r="SSM68" s="127"/>
      <c r="SSN68" s="127"/>
      <c r="SSO68" s="127"/>
      <c r="SSP68" s="127"/>
      <c r="SSQ68" s="127"/>
      <c r="SSR68" s="127"/>
      <c r="SSS68" s="127"/>
      <c r="SST68" s="127"/>
      <c r="SSU68" s="127"/>
      <c r="SSV68" s="127"/>
      <c r="SSW68" s="127"/>
      <c r="SSX68" s="127"/>
      <c r="SSY68" s="127"/>
      <c r="SSZ68" s="127"/>
      <c r="STA68" s="127"/>
      <c r="STB68" s="127"/>
      <c r="STC68" s="127"/>
      <c r="STD68" s="127"/>
      <c r="STE68" s="127"/>
      <c r="STF68" s="127"/>
      <c r="STG68" s="127"/>
      <c r="STH68" s="127"/>
      <c r="STI68" s="127"/>
      <c r="STJ68" s="127"/>
      <c r="STK68" s="127"/>
      <c r="STL68" s="127"/>
      <c r="STM68" s="127"/>
      <c r="STN68" s="127"/>
      <c r="STO68" s="127"/>
      <c r="STP68" s="127"/>
      <c r="STQ68" s="127"/>
      <c r="STR68" s="127"/>
      <c r="STS68" s="127"/>
      <c r="STT68" s="127"/>
      <c r="STU68" s="127"/>
      <c r="STV68" s="127"/>
      <c r="STW68" s="127"/>
      <c r="STX68" s="127"/>
      <c r="STY68" s="127"/>
      <c r="STZ68" s="127"/>
      <c r="SUA68" s="127"/>
      <c r="SUB68" s="127"/>
      <c r="SUC68" s="127"/>
      <c r="SUD68" s="127"/>
      <c r="SUE68" s="127"/>
      <c r="SUF68" s="127"/>
      <c r="SUG68" s="127"/>
      <c r="SUH68" s="127"/>
      <c r="SUI68" s="127"/>
      <c r="SUJ68" s="127"/>
      <c r="SUK68" s="127"/>
      <c r="SUL68" s="127"/>
      <c r="SUM68" s="127"/>
      <c r="SUN68" s="127"/>
      <c r="SUO68" s="127"/>
      <c r="SUP68" s="127"/>
      <c r="SUQ68" s="127"/>
      <c r="SUR68" s="127"/>
      <c r="SUS68" s="127"/>
      <c r="SUT68" s="127"/>
      <c r="SUU68" s="127"/>
      <c r="SUV68" s="127"/>
      <c r="SUW68" s="127"/>
      <c r="SUX68" s="127"/>
      <c r="SUY68" s="127"/>
      <c r="SUZ68" s="127"/>
      <c r="SVA68" s="127"/>
      <c r="SVB68" s="127"/>
      <c r="SVC68" s="127"/>
      <c r="SVD68" s="127"/>
      <c r="SVE68" s="127"/>
      <c r="SVF68" s="127"/>
      <c r="SVG68" s="127"/>
      <c r="SVH68" s="127"/>
      <c r="SVI68" s="127"/>
      <c r="SVJ68" s="127"/>
      <c r="SVK68" s="127"/>
      <c r="SVL68" s="127"/>
      <c r="SVM68" s="127"/>
      <c r="SVN68" s="127"/>
      <c r="SVO68" s="127"/>
      <c r="SVP68" s="127"/>
      <c r="SVQ68" s="127"/>
      <c r="SVR68" s="127"/>
      <c r="SVS68" s="127"/>
      <c r="SVT68" s="127"/>
      <c r="SVU68" s="127"/>
      <c r="SVV68" s="127"/>
      <c r="SVW68" s="127"/>
      <c r="SVX68" s="127"/>
      <c r="SVY68" s="127"/>
      <c r="SVZ68" s="127"/>
      <c r="SWA68" s="127"/>
      <c r="SWB68" s="127"/>
      <c r="SWC68" s="127"/>
      <c r="SWD68" s="127"/>
      <c r="SWE68" s="127"/>
      <c r="SWF68" s="127"/>
      <c r="SWG68" s="127"/>
      <c r="SWH68" s="127"/>
      <c r="SWI68" s="127"/>
      <c r="SWJ68" s="127"/>
      <c r="SWK68" s="127"/>
      <c r="SWL68" s="127"/>
      <c r="SWM68" s="127"/>
      <c r="SWN68" s="127"/>
      <c r="SWO68" s="127"/>
      <c r="SWP68" s="127"/>
      <c r="SWQ68" s="127"/>
      <c r="SWR68" s="127"/>
      <c r="SWS68" s="127"/>
      <c r="SWT68" s="127"/>
      <c r="SWU68" s="127"/>
      <c r="SWV68" s="127"/>
      <c r="SWW68" s="127"/>
      <c r="SWX68" s="127"/>
      <c r="SWY68" s="127"/>
      <c r="SWZ68" s="127"/>
      <c r="SXA68" s="127"/>
      <c r="SXB68" s="127"/>
      <c r="SXC68" s="127"/>
      <c r="SXD68" s="127"/>
      <c r="SXE68" s="127"/>
      <c r="SXF68" s="127"/>
      <c r="SXG68" s="127"/>
      <c r="SXH68" s="127"/>
      <c r="SXI68" s="127"/>
      <c r="SXJ68" s="127"/>
      <c r="SXK68" s="127"/>
      <c r="SXL68" s="127"/>
      <c r="SXM68" s="127"/>
      <c r="SXN68" s="127"/>
      <c r="SXO68" s="127"/>
      <c r="SXP68" s="127"/>
      <c r="SXQ68" s="127"/>
      <c r="SXR68" s="127"/>
      <c r="SXS68" s="127"/>
      <c r="SXT68" s="127"/>
      <c r="SXU68" s="127"/>
      <c r="SXV68" s="127"/>
      <c r="SXW68" s="127"/>
      <c r="SXX68" s="127"/>
      <c r="SXY68" s="127"/>
      <c r="SXZ68" s="127"/>
      <c r="SYA68" s="127"/>
      <c r="SYB68" s="127"/>
      <c r="SYC68" s="127"/>
      <c r="SYD68" s="127"/>
      <c r="SYE68" s="127"/>
      <c r="SYF68" s="127"/>
      <c r="SYG68" s="127"/>
      <c r="SYH68" s="127"/>
      <c r="SYI68" s="127"/>
      <c r="SYJ68" s="127"/>
      <c r="SYK68" s="127"/>
      <c r="SYL68" s="127"/>
      <c r="SYM68" s="127"/>
      <c r="SYN68" s="127"/>
      <c r="SYO68" s="127"/>
      <c r="SYP68" s="127"/>
      <c r="SYQ68" s="127"/>
      <c r="SYR68" s="127"/>
      <c r="SYS68" s="127"/>
      <c r="SYT68" s="127"/>
      <c r="SYU68" s="127"/>
      <c r="SYV68" s="127"/>
      <c r="SYW68" s="127"/>
      <c r="SYX68" s="127"/>
      <c r="SYY68" s="127"/>
      <c r="SYZ68" s="127"/>
      <c r="SZA68" s="127"/>
      <c r="SZB68" s="127"/>
      <c r="SZC68" s="127"/>
      <c r="SZD68" s="127"/>
      <c r="SZE68" s="127"/>
      <c r="SZF68" s="127"/>
      <c r="SZG68" s="127"/>
      <c r="SZH68" s="127"/>
      <c r="SZI68" s="127"/>
      <c r="SZJ68" s="127"/>
      <c r="SZK68" s="127"/>
      <c r="SZL68" s="127"/>
      <c r="SZM68" s="127"/>
      <c r="SZN68" s="127"/>
      <c r="SZO68" s="127"/>
      <c r="SZP68" s="127"/>
      <c r="SZQ68" s="127"/>
      <c r="SZR68" s="127"/>
      <c r="SZS68" s="127"/>
      <c r="SZT68" s="127"/>
      <c r="SZU68" s="127"/>
      <c r="SZV68" s="127"/>
      <c r="SZW68" s="127"/>
      <c r="SZX68" s="127"/>
      <c r="SZY68" s="127"/>
      <c r="SZZ68" s="127"/>
      <c r="TAA68" s="127"/>
      <c r="TAB68" s="127"/>
      <c r="TAC68" s="127"/>
      <c r="TAD68" s="127"/>
      <c r="TAE68" s="127"/>
      <c r="TAF68" s="127"/>
      <c r="TAG68" s="127"/>
      <c r="TAH68" s="127"/>
      <c r="TAI68" s="127"/>
      <c r="TAJ68" s="127"/>
      <c r="TAK68" s="127"/>
      <c r="TAL68" s="127"/>
      <c r="TAM68" s="127"/>
      <c r="TAN68" s="127"/>
      <c r="TAO68" s="127"/>
      <c r="TAP68" s="127"/>
      <c r="TAQ68" s="127"/>
      <c r="TAR68" s="127"/>
      <c r="TAS68" s="127"/>
      <c r="TAT68" s="127"/>
      <c r="TAU68" s="127"/>
      <c r="TAV68" s="127"/>
      <c r="TAW68" s="127"/>
      <c r="TAX68" s="127"/>
      <c r="TAY68" s="127"/>
      <c r="TAZ68" s="127"/>
      <c r="TBA68" s="127"/>
      <c r="TBB68" s="127"/>
      <c r="TBC68" s="127"/>
      <c r="TBD68" s="127"/>
      <c r="TBE68" s="127"/>
      <c r="TBF68" s="127"/>
      <c r="TBG68" s="127"/>
      <c r="TBH68" s="127"/>
      <c r="TBI68" s="127"/>
      <c r="TBJ68" s="127"/>
      <c r="TBK68" s="127"/>
      <c r="TBL68" s="127"/>
      <c r="TBM68" s="127"/>
      <c r="TBN68" s="127"/>
      <c r="TBO68" s="127"/>
      <c r="TBP68" s="127"/>
      <c r="TBQ68" s="127"/>
      <c r="TBR68" s="127"/>
      <c r="TBS68" s="127"/>
      <c r="TBT68" s="127"/>
      <c r="TBU68" s="127"/>
      <c r="TBV68" s="127"/>
      <c r="TBW68" s="127"/>
      <c r="TBX68" s="127"/>
      <c r="TBY68" s="127"/>
      <c r="TBZ68" s="127"/>
      <c r="TCA68" s="127"/>
      <c r="TCB68" s="127"/>
      <c r="TCC68" s="127"/>
      <c r="TCD68" s="127"/>
      <c r="TCE68" s="127"/>
      <c r="TCF68" s="127"/>
      <c r="TCG68" s="127"/>
      <c r="TCH68" s="127"/>
      <c r="TCI68" s="127"/>
      <c r="TCJ68" s="127"/>
      <c r="TCK68" s="127"/>
      <c r="TCL68" s="127"/>
      <c r="TCM68" s="127"/>
      <c r="TCN68" s="127"/>
      <c r="TCO68" s="127"/>
      <c r="TCP68" s="127"/>
      <c r="TCQ68" s="127"/>
      <c r="TCR68" s="127"/>
      <c r="TCS68" s="127"/>
      <c r="TCT68" s="127"/>
      <c r="TCU68" s="127"/>
      <c r="TCV68" s="127"/>
      <c r="TCW68" s="127"/>
      <c r="TCX68" s="127"/>
      <c r="TCY68" s="127"/>
      <c r="TCZ68" s="127"/>
      <c r="TDA68" s="127"/>
      <c r="TDB68" s="127"/>
      <c r="TDC68" s="127"/>
      <c r="TDD68" s="127"/>
      <c r="TDE68" s="127"/>
      <c r="TDF68" s="127"/>
      <c r="TDG68" s="127"/>
      <c r="TDH68" s="127"/>
      <c r="TDI68" s="127"/>
      <c r="TDJ68" s="127"/>
      <c r="TDK68" s="127"/>
      <c r="TDL68" s="127"/>
      <c r="TDM68" s="127"/>
      <c r="TDN68" s="127"/>
      <c r="TDO68" s="127"/>
      <c r="TDP68" s="127"/>
      <c r="TDQ68" s="127"/>
      <c r="TDR68" s="127"/>
      <c r="TDS68" s="127"/>
      <c r="TDT68" s="127"/>
      <c r="TDU68" s="127"/>
      <c r="TDV68" s="127"/>
      <c r="TDW68" s="127"/>
      <c r="TDX68" s="127"/>
      <c r="TDY68" s="127"/>
      <c r="TDZ68" s="127"/>
      <c r="TEA68" s="127"/>
      <c r="TEB68" s="127"/>
      <c r="TEC68" s="127"/>
      <c r="TED68" s="127"/>
      <c r="TEE68" s="127"/>
      <c r="TEF68" s="127"/>
      <c r="TEG68" s="127"/>
      <c r="TEH68" s="127"/>
      <c r="TEI68" s="127"/>
      <c r="TEJ68" s="127"/>
      <c r="TEK68" s="127"/>
      <c r="TEL68" s="127"/>
      <c r="TEM68" s="127"/>
      <c r="TEN68" s="127"/>
      <c r="TEO68" s="127"/>
      <c r="TEP68" s="127"/>
      <c r="TEQ68" s="127"/>
      <c r="TER68" s="127"/>
      <c r="TES68" s="127"/>
      <c r="TET68" s="127"/>
      <c r="TEU68" s="127"/>
      <c r="TEV68" s="127"/>
      <c r="TEW68" s="127"/>
      <c r="TEX68" s="127"/>
      <c r="TEY68" s="127"/>
      <c r="TEZ68" s="127"/>
      <c r="TFA68" s="127"/>
      <c r="TFB68" s="127"/>
      <c r="TFC68" s="127"/>
      <c r="TFD68" s="127"/>
      <c r="TFE68" s="127"/>
      <c r="TFF68" s="127"/>
      <c r="TFG68" s="127"/>
      <c r="TFH68" s="127"/>
      <c r="TFI68" s="127"/>
      <c r="TFJ68" s="127"/>
      <c r="TFK68" s="127"/>
      <c r="TFL68" s="127"/>
      <c r="TFM68" s="127"/>
      <c r="TFN68" s="127"/>
      <c r="TFO68" s="127"/>
      <c r="TFP68" s="127"/>
      <c r="TFQ68" s="127"/>
      <c r="TFR68" s="127"/>
      <c r="TFS68" s="127"/>
      <c r="TFT68" s="127"/>
      <c r="TFU68" s="127"/>
      <c r="TFV68" s="127"/>
      <c r="TFW68" s="127"/>
      <c r="TFX68" s="127"/>
      <c r="TFY68" s="127"/>
      <c r="TFZ68" s="127"/>
      <c r="TGA68" s="127"/>
      <c r="TGB68" s="127"/>
      <c r="TGC68" s="127"/>
      <c r="TGD68" s="127"/>
      <c r="TGE68" s="127"/>
      <c r="TGF68" s="127"/>
      <c r="TGG68" s="127"/>
      <c r="TGH68" s="127"/>
      <c r="TGI68" s="127"/>
      <c r="TGJ68" s="127"/>
      <c r="TGK68" s="127"/>
      <c r="TGL68" s="127"/>
      <c r="TGM68" s="127"/>
      <c r="TGN68" s="127"/>
      <c r="TGO68" s="127"/>
      <c r="TGP68" s="127"/>
      <c r="TGQ68" s="127"/>
      <c r="TGR68" s="127"/>
      <c r="TGS68" s="127"/>
      <c r="TGT68" s="127"/>
      <c r="TGU68" s="127"/>
      <c r="TGV68" s="127"/>
      <c r="TGW68" s="127"/>
      <c r="TGX68" s="127"/>
      <c r="TGY68" s="127"/>
      <c r="TGZ68" s="127"/>
      <c r="THA68" s="127"/>
      <c r="THB68" s="127"/>
      <c r="THC68" s="127"/>
      <c r="THD68" s="127"/>
      <c r="THE68" s="127"/>
      <c r="THF68" s="127"/>
      <c r="THG68" s="127"/>
      <c r="THH68" s="127"/>
      <c r="THI68" s="127"/>
      <c r="THJ68" s="127"/>
      <c r="THK68" s="127"/>
      <c r="THL68" s="127"/>
      <c r="THM68" s="127"/>
      <c r="THN68" s="127"/>
      <c r="THO68" s="127"/>
      <c r="THP68" s="127"/>
      <c r="THQ68" s="127"/>
      <c r="THR68" s="127"/>
      <c r="THS68" s="127"/>
      <c r="THT68" s="127"/>
      <c r="THU68" s="127"/>
      <c r="THV68" s="127"/>
      <c r="THW68" s="127"/>
      <c r="THX68" s="127"/>
      <c r="THY68" s="127"/>
      <c r="THZ68" s="127"/>
      <c r="TIA68" s="127"/>
      <c r="TIB68" s="127"/>
      <c r="TIC68" s="127"/>
      <c r="TID68" s="127"/>
      <c r="TIE68" s="127"/>
      <c r="TIF68" s="127"/>
      <c r="TIG68" s="127"/>
      <c r="TIH68" s="127"/>
      <c r="TII68" s="127"/>
      <c r="TIJ68" s="127"/>
      <c r="TIK68" s="127"/>
      <c r="TIL68" s="127"/>
      <c r="TIM68" s="127"/>
      <c r="TIN68" s="127"/>
      <c r="TIO68" s="127"/>
      <c r="TIP68" s="127"/>
      <c r="TIQ68" s="127"/>
      <c r="TIR68" s="127"/>
      <c r="TIS68" s="127"/>
      <c r="TIT68" s="127"/>
      <c r="TIU68" s="127"/>
      <c r="TIV68" s="127"/>
      <c r="TIW68" s="127"/>
      <c r="TIX68" s="127"/>
      <c r="TIY68" s="127"/>
      <c r="TIZ68" s="127"/>
      <c r="TJA68" s="127"/>
      <c r="TJB68" s="127"/>
      <c r="TJC68" s="127"/>
      <c r="TJD68" s="127"/>
      <c r="TJE68" s="127"/>
      <c r="TJF68" s="127"/>
      <c r="TJG68" s="127"/>
      <c r="TJH68" s="127"/>
      <c r="TJI68" s="127"/>
      <c r="TJJ68" s="127"/>
      <c r="TJK68" s="127"/>
      <c r="TJL68" s="127"/>
      <c r="TJM68" s="127"/>
      <c r="TJN68" s="127"/>
      <c r="TJO68" s="127"/>
      <c r="TJP68" s="127"/>
      <c r="TJQ68" s="127"/>
      <c r="TJR68" s="127"/>
      <c r="TJS68" s="127"/>
      <c r="TJT68" s="127"/>
      <c r="TJU68" s="127"/>
      <c r="TJV68" s="127"/>
      <c r="TJW68" s="127"/>
      <c r="TJX68" s="127"/>
      <c r="TJY68" s="127"/>
      <c r="TJZ68" s="127"/>
      <c r="TKA68" s="127"/>
      <c r="TKB68" s="127"/>
      <c r="TKC68" s="127"/>
      <c r="TKD68" s="127"/>
      <c r="TKE68" s="127"/>
      <c r="TKF68" s="127"/>
      <c r="TKG68" s="127"/>
      <c r="TKH68" s="127"/>
      <c r="TKI68" s="127"/>
      <c r="TKJ68" s="127"/>
      <c r="TKK68" s="127"/>
      <c r="TKL68" s="127"/>
      <c r="TKM68" s="127"/>
      <c r="TKN68" s="127"/>
      <c r="TKO68" s="127"/>
      <c r="TKP68" s="127"/>
      <c r="TKQ68" s="127"/>
      <c r="TKR68" s="127"/>
      <c r="TKS68" s="127"/>
      <c r="TKT68" s="127"/>
      <c r="TKU68" s="127"/>
      <c r="TKV68" s="127"/>
      <c r="TKW68" s="127"/>
      <c r="TKX68" s="127"/>
      <c r="TKY68" s="127"/>
      <c r="TKZ68" s="127"/>
      <c r="TLA68" s="127"/>
      <c r="TLB68" s="127"/>
      <c r="TLC68" s="127"/>
      <c r="TLD68" s="127"/>
      <c r="TLE68" s="127"/>
      <c r="TLF68" s="127"/>
      <c r="TLG68" s="127"/>
      <c r="TLH68" s="127"/>
      <c r="TLI68" s="127"/>
      <c r="TLJ68" s="127"/>
      <c r="TLK68" s="127"/>
      <c r="TLL68" s="127"/>
      <c r="TLM68" s="127"/>
      <c r="TLN68" s="127"/>
      <c r="TLO68" s="127"/>
      <c r="TLP68" s="127"/>
      <c r="TLQ68" s="127"/>
      <c r="TLR68" s="127"/>
      <c r="TLS68" s="127"/>
      <c r="TLT68" s="127"/>
      <c r="TLU68" s="127"/>
      <c r="TLV68" s="127"/>
      <c r="TLW68" s="127"/>
      <c r="TLX68" s="127"/>
      <c r="TLY68" s="127"/>
      <c r="TLZ68" s="127"/>
      <c r="TMA68" s="127"/>
      <c r="TMB68" s="127"/>
      <c r="TMC68" s="127"/>
      <c r="TMD68" s="127"/>
      <c r="TME68" s="127"/>
      <c r="TMF68" s="127"/>
      <c r="TMG68" s="127"/>
      <c r="TMH68" s="127"/>
      <c r="TMI68" s="127"/>
      <c r="TMJ68" s="127"/>
      <c r="TMK68" s="127"/>
      <c r="TML68" s="127"/>
      <c r="TMM68" s="127"/>
      <c r="TMN68" s="127"/>
      <c r="TMO68" s="127"/>
      <c r="TMP68" s="127"/>
      <c r="TMQ68" s="127"/>
      <c r="TMR68" s="127"/>
      <c r="TMS68" s="127"/>
      <c r="TMT68" s="127"/>
      <c r="TMU68" s="127"/>
      <c r="TMV68" s="127"/>
      <c r="TMW68" s="127"/>
      <c r="TMX68" s="127"/>
      <c r="TMY68" s="127"/>
      <c r="TMZ68" s="127"/>
      <c r="TNA68" s="127"/>
      <c r="TNB68" s="127"/>
      <c r="TNC68" s="127"/>
      <c r="TND68" s="127"/>
      <c r="TNE68" s="127"/>
      <c r="TNF68" s="127"/>
      <c r="TNG68" s="127"/>
      <c r="TNH68" s="127"/>
      <c r="TNI68" s="127"/>
      <c r="TNJ68" s="127"/>
      <c r="TNK68" s="127"/>
      <c r="TNL68" s="127"/>
      <c r="TNM68" s="127"/>
      <c r="TNN68" s="127"/>
      <c r="TNO68" s="127"/>
      <c r="TNP68" s="127"/>
      <c r="TNQ68" s="127"/>
      <c r="TNR68" s="127"/>
      <c r="TNS68" s="127"/>
      <c r="TNT68" s="127"/>
      <c r="TNU68" s="127"/>
      <c r="TNV68" s="127"/>
      <c r="TNW68" s="127"/>
      <c r="TNX68" s="127"/>
      <c r="TNY68" s="127"/>
      <c r="TNZ68" s="127"/>
      <c r="TOA68" s="127"/>
      <c r="TOB68" s="127"/>
      <c r="TOC68" s="127"/>
      <c r="TOD68" s="127"/>
      <c r="TOE68" s="127"/>
      <c r="TOF68" s="127"/>
      <c r="TOG68" s="127"/>
      <c r="TOH68" s="127"/>
      <c r="TOI68" s="127"/>
      <c r="TOJ68" s="127"/>
      <c r="TOK68" s="127"/>
      <c r="TOL68" s="127"/>
      <c r="TOM68" s="127"/>
      <c r="TON68" s="127"/>
      <c r="TOO68" s="127"/>
      <c r="TOP68" s="127"/>
      <c r="TOQ68" s="127"/>
      <c r="TOR68" s="127"/>
      <c r="TOS68" s="127"/>
      <c r="TOT68" s="127"/>
      <c r="TOU68" s="127"/>
      <c r="TOV68" s="127"/>
      <c r="TOW68" s="127"/>
      <c r="TOX68" s="127"/>
      <c r="TOY68" s="127"/>
      <c r="TOZ68" s="127"/>
      <c r="TPA68" s="127"/>
      <c r="TPB68" s="127"/>
      <c r="TPC68" s="127"/>
      <c r="TPD68" s="127"/>
      <c r="TPE68" s="127"/>
      <c r="TPF68" s="127"/>
      <c r="TPG68" s="127"/>
      <c r="TPH68" s="127"/>
      <c r="TPI68" s="127"/>
      <c r="TPJ68" s="127"/>
      <c r="TPK68" s="127"/>
      <c r="TPL68" s="127"/>
      <c r="TPM68" s="127"/>
      <c r="TPN68" s="127"/>
      <c r="TPO68" s="127"/>
      <c r="TPP68" s="127"/>
      <c r="TPQ68" s="127"/>
      <c r="TPR68" s="127"/>
      <c r="TPS68" s="127"/>
      <c r="TPT68" s="127"/>
      <c r="TPU68" s="127"/>
      <c r="TPV68" s="127"/>
      <c r="TPW68" s="127"/>
      <c r="TPX68" s="127"/>
      <c r="TPY68" s="127"/>
      <c r="TPZ68" s="127"/>
      <c r="TQA68" s="127"/>
      <c r="TQB68" s="127"/>
      <c r="TQC68" s="127"/>
      <c r="TQD68" s="127"/>
      <c r="TQE68" s="127"/>
      <c r="TQF68" s="127"/>
      <c r="TQG68" s="127"/>
      <c r="TQH68" s="127"/>
      <c r="TQI68" s="127"/>
      <c r="TQJ68" s="127"/>
      <c r="TQK68" s="127"/>
      <c r="TQL68" s="127"/>
      <c r="TQM68" s="127"/>
      <c r="TQN68" s="127"/>
      <c r="TQO68" s="127"/>
      <c r="TQP68" s="127"/>
      <c r="TQQ68" s="127"/>
      <c r="TQR68" s="127"/>
      <c r="TQS68" s="127"/>
      <c r="TQT68" s="127"/>
      <c r="TQU68" s="127"/>
      <c r="TQV68" s="127"/>
      <c r="TQW68" s="127"/>
      <c r="TQX68" s="127"/>
      <c r="TQY68" s="127"/>
      <c r="TQZ68" s="127"/>
      <c r="TRA68" s="127"/>
      <c r="TRB68" s="127"/>
      <c r="TRC68" s="127"/>
      <c r="TRD68" s="127"/>
      <c r="TRE68" s="127"/>
      <c r="TRF68" s="127"/>
      <c r="TRG68" s="127"/>
      <c r="TRH68" s="127"/>
      <c r="TRI68" s="127"/>
      <c r="TRJ68" s="127"/>
      <c r="TRK68" s="127"/>
      <c r="TRL68" s="127"/>
      <c r="TRM68" s="127"/>
      <c r="TRN68" s="127"/>
      <c r="TRO68" s="127"/>
      <c r="TRP68" s="127"/>
      <c r="TRQ68" s="127"/>
      <c r="TRR68" s="127"/>
      <c r="TRS68" s="127"/>
      <c r="TRT68" s="127"/>
      <c r="TRU68" s="127"/>
      <c r="TRV68" s="127"/>
      <c r="TRW68" s="127"/>
      <c r="TRX68" s="127"/>
      <c r="TRY68" s="127"/>
      <c r="TRZ68" s="127"/>
      <c r="TSA68" s="127"/>
      <c r="TSB68" s="127"/>
      <c r="TSC68" s="127"/>
      <c r="TSD68" s="127"/>
      <c r="TSE68" s="127"/>
      <c r="TSF68" s="127"/>
      <c r="TSG68" s="127"/>
      <c r="TSH68" s="127"/>
      <c r="TSI68" s="127"/>
      <c r="TSJ68" s="127"/>
      <c r="TSK68" s="127"/>
      <c r="TSL68" s="127"/>
      <c r="TSM68" s="127"/>
      <c r="TSN68" s="127"/>
      <c r="TSO68" s="127"/>
      <c r="TSP68" s="127"/>
      <c r="TSQ68" s="127"/>
      <c r="TSR68" s="127"/>
      <c r="TSS68" s="127"/>
      <c r="TST68" s="127"/>
      <c r="TSU68" s="127"/>
      <c r="TSV68" s="127"/>
      <c r="TSW68" s="127"/>
      <c r="TSX68" s="127"/>
      <c r="TSY68" s="127"/>
      <c r="TSZ68" s="127"/>
      <c r="TTA68" s="127"/>
      <c r="TTB68" s="127"/>
      <c r="TTC68" s="127"/>
      <c r="TTD68" s="127"/>
      <c r="TTE68" s="127"/>
      <c r="TTF68" s="127"/>
      <c r="TTG68" s="127"/>
      <c r="TTH68" s="127"/>
      <c r="TTI68" s="127"/>
      <c r="TTJ68" s="127"/>
      <c r="TTK68" s="127"/>
      <c r="TTL68" s="127"/>
      <c r="TTM68" s="127"/>
      <c r="TTN68" s="127"/>
      <c r="TTO68" s="127"/>
      <c r="TTP68" s="127"/>
      <c r="TTQ68" s="127"/>
      <c r="TTR68" s="127"/>
      <c r="TTS68" s="127"/>
      <c r="TTT68" s="127"/>
      <c r="TTU68" s="127"/>
      <c r="TTV68" s="127"/>
      <c r="TTW68" s="127"/>
      <c r="TTX68" s="127"/>
      <c r="TTY68" s="127"/>
      <c r="TTZ68" s="127"/>
      <c r="TUA68" s="127"/>
      <c r="TUB68" s="127"/>
      <c r="TUC68" s="127"/>
      <c r="TUD68" s="127"/>
      <c r="TUE68" s="127"/>
      <c r="TUF68" s="127"/>
      <c r="TUG68" s="127"/>
      <c r="TUH68" s="127"/>
      <c r="TUI68" s="127"/>
      <c r="TUJ68" s="127"/>
      <c r="TUK68" s="127"/>
      <c r="TUL68" s="127"/>
      <c r="TUM68" s="127"/>
      <c r="TUN68" s="127"/>
      <c r="TUO68" s="127"/>
      <c r="TUP68" s="127"/>
      <c r="TUQ68" s="127"/>
      <c r="TUR68" s="127"/>
      <c r="TUS68" s="127"/>
      <c r="TUT68" s="127"/>
      <c r="TUU68" s="127"/>
      <c r="TUV68" s="127"/>
      <c r="TUW68" s="127"/>
      <c r="TUX68" s="127"/>
      <c r="TUY68" s="127"/>
      <c r="TUZ68" s="127"/>
      <c r="TVA68" s="127"/>
      <c r="TVB68" s="127"/>
      <c r="TVC68" s="127"/>
      <c r="TVD68" s="127"/>
      <c r="TVE68" s="127"/>
      <c r="TVF68" s="127"/>
      <c r="TVG68" s="127"/>
      <c r="TVH68" s="127"/>
      <c r="TVI68" s="127"/>
      <c r="TVJ68" s="127"/>
      <c r="TVK68" s="127"/>
      <c r="TVL68" s="127"/>
      <c r="TVM68" s="127"/>
      <c r="TVN68" s="127"/>
      <c r="TVO68" s="127"/>
      <c r="TVP68" s="127"/>
      <c r="TVQ68" s="127"/>
      <c r="TVR68" s="127"/>
      <c r="TVS68" s="127"/>
      <c r="TVT68" s="127"/>
      <c r="TVU68" s="127"/>
      <c r="TVV68" s="127"/>
      <c r="TVW68" s="127"/>
      <c r="TVX68" s="127"/>
      <c r="TVY68" s="127"/>
      <c r="TVZ68" s="127"/>
      <c r="TWA68" s="127"/>
      <c r="TWB68" s="127"/>
      <c r="TWC68" s="127"/>
      <c r="TWD68" s="127"/>
      <c r="TWE68" s="127"/>
      <c r="TWF68" s="127"/>
      <c r="TWG68" s="127"/>
      <c r="TWH68" s="127"/>
      <c r="TWI68" s="127"/>
      <c r="TWJ68" s="127"/>
      <c r="TWK68" s="127"/>
      <c r="TWL68" s="127"/>
      <c r="TWM68" s="127"/>
      <c r="TWN68" s="127"/>
      <c r="TWO68" s="127"/>
      <c r="TWP68" s="127"/>
      <c r="TWQ68" s="127"/>
      <c r="TWR68" s="127"/>
      <c r="TWS68" s="127"/>
      <c r="TWT68" s="127"/>
      <c r="TWU68" s="127"/>
      <c r="TWV68" s="127"/>
      <c r="TWW68" s="127"/>
      <c r="TWX68" s="127"/>
      <c r="TWY68" s="127"/>
      <c r="TWZ68" s="127"/>
      <c r="TXA68" s="127"/>
      <c r="TXB68" s="127"/>
      <c r="TXC68" s="127"/>
      <c r="TXD68" s="127"/>
      <c r="TXE68" s="127"/>
      <c r="TXF68" s="127"/>
      <c r="TXG68" s="127"/>
      <c r="TXH68" s="127"/>
      <c r="TXI68" s="127"/>
      <c r="TXJ68" s="127"/>
      <c r="TXK68" s="127"/>
      <c r="TXL68" s="127"/>
      <c r="TXM68" s="127"/>
      <c r="TXN68" s="127"/>
      <c r="TXO68" s="127"/>
      <c r="TXP68" s="127"/>
      <c r="TXQ68" s="127"/>
      <c r="TXR68" s="127"/>
      <c r="TXS68" s="127"/>
      <c r="TXT68" s="127"/>
      <c r="TXU68" s="127"/>
      <c r="TXV68" s="127"/>
      <c r="TXW68" s="127"/>
      <c r="TXX68" s="127"/>
      <c r="TXY68" s="127"/>
      <c r="TXZ68" s="127"/>
      <c r="TYA68" s="127"/>
      <c r="TYB68" s="127"/>
      <c r="TYC68" s="127"/>
      <c r="TYD68" s="127"/>
      <c r="TYE68" s="127"/>
      <c r="TYF68" s="127"/>
      <c r="TYG68" s="127"/>
      <c r="TYH68" s="127"/>
      <c r="TYI68" s="127"/>
      <c r="TYJ68" s="127"/>
      <c r="TYK68" s="127"/>
      <c r="TYL68" s="127"/>
      <c r="TYM68" s="127"/>
      <c r="TYN68" s="127"/>
      <c r="TYO68" s="127"/>
      <c r="TYP68" s="127"/>
      <c r="TYQ68" s="127"/>
      <c r="TYR68" s="127"/>
      <c r="TYS68" s="127"/>
      <c r="TYT68" s="127"/>
      <c r="TYU68" s="127"/>
      <c r="TYV68" s="127"/>
      <c r="TYW68" s="127"/>
      <c r="TYX68" s="127"/>
      <c r="TYY68" s="127"/>
      <c r="TYZ68" s="127"/>
      <c r="TZA68" s="127"/>
      <c r="TZB68" s="127"/>
      <c r="TZC68" s="127"/>
      <c r="TZD68" s="127"/>
      <c r="TZE68" s="127"/>
      <c r="TZF68" s="127"/>
      <c r="TZG68" s="127"/>
      <c r="TZH68" s="127"/>
      <c r="TZI68" s="127"/>
      <c r="TZJ68" s="127"/>
      <c r="TZK68" s="127"/>
      <c r="TZL68" s="127"/>
      <c r="TZM68" s="127"/>
      <c r="TZN68" s="127"/>
      <c r="TZO68" s="127"/>
      <c r="TZP68" s="127"/>
      <c r="TZQ68" s="127"/>
      <c r="TZR68" s="127"/>
      <c r="TZS68" s="127"/>
      <c r="TZT68" s="127"/>
      <c r="TZU68" s="127"/>
      <c r="TZV68" s="127"/>
      <c r="TZW68" s="127"/>
      <c r="TZX68" s="127"/>
      <c r="TZY68" s="127"/>
      <c r="TZZ68" s="127"/>
      <c r="UAA68" s="127"/>
      <c r="UAB68" s="127"/>
      <c r="UAC68" s="127"/>
      <c r="UAD68" s="127"/>
      <c r="UAE68" s="127"/>
      <c r="UAF68" s="127"/>
      <c r="UAG68" s="127"/>
      <c r="UAH68" s="127"/>
      <c r="UAI68" s="127"/>
      <c r="UAJ68" s="127"/>
      <c r="UAK68" s="127"/>
      <c r="UAL68" s="127"/>
      <c r="UAM68" s="127"/>
      <c r="UAN68" s="127"/>
      <c r="UAO68" s="127"/>
      <c r="UAP68" s="127"/>
      <c r="UAQ68" s="127"/>
      <c r="UAR68" s="127"/>
      <c r="UAS68" s="127"/>
      <c r="UAT68" s="127"/>
      <c r="UAU68" s="127"/>
      <c r="UAV68" s="127"/>
      <c r="UAW68" s="127"/>
      <c r="UAX68" s="127"/>
      <c r="UAY68" s="127"/>
      <c r="UAZ68" s="127"/>
      <c r="UBA68" s="127"/>
      <c r="UBB68" s="127"/>
      <c r="UBC68" s="127"/>
      <c r="UBD68" s="127"/>
      <c r="UBE68" s="127"/>
      <c r="UBF68" s="127"/>
      <c r="UBG68" s="127"/>
      <c r="UBH68" s="127"/>
      <c r="UBI68" s="127"/>
      <c r="UBJ68" s="127"/>
      <c r="UBK68" s="127"/>
      <c r="UBL68" s="127"/>
      <c r="UBM68" s="127"/>
      <c r="UBN68" s="127"/>
      <c r="UBO68" s="127"/>
      <c r="UBP68" s="127"/>
      <c r="UBQ68" s="127"/>
      <c r="UBR68" s="127"/>
      <c r="UBS68" s="127"/>
      <c r="UBT68" s="127"/>
      <c r="UBU68" s="127"/>
      <c r="UBV68" s="127"/>
      <c r="UBW68" s="127"/>
      <c r="UBX68" s="127"/>
      <c r="UBY68" s="127"/>
      <c r="UBZ68" s="127"/>
      <c r="UCA68" s="127"/>
      <c r="UCB68" s="127"/>
      <c r="UCC68" s="127"/>
      <c r="UCD68" s="127"/>
      <c r="UCE68" s="127"/>
      <c r="UCF68" s="127"/>
      <c r="UCG68" s="127"/>
      <c r="UCH68" s="127"/>
      <c r="UCI68" s="127"/>
      <c r="UCJ68" s="127"/>
      <c r="UCK68" s="127"/>
      <c r="UCL68" s="127"/>
      <c r="UCM68" s="127"/>
      <c r="UCN68" s="127"/>
      <c r="UCO68" s="127"/>
      <c r="UCP68" s="127"/>
      <c r="UCQ68" s="127"/>
      <c r="UCR68" s="127"/>
      <c r="UCS68" s="127"/>
      <c r="UCT68" s="127"/>
      <c r="UCU68" s="127"/>
      <c r="UCV68" s="127"/>
      <c r="UCW68" s="127"/>
      <c r="UCX68" s="127"/>
      <c r="UCY68" s="127"/>
      <c r="UCZ68" s="127"/>
      <c r="UDA68" s="127"/>
      <c r="UDB68" s="127"/>
      <c r="UDC68" s="127"/>
      <c r="UDD68" s="127"/>
      <c r="UDE68" s="127"/>
      <c r="UDF68" s="127"/>
      <c r="UDG68" s="127"/>
      <c r="UDH68" s="127"/>
      <c r="UDI68" s="127"/>
      <c r="UDJ68" s="127"/>
      <c r="UDK68" s="127"/>
      <c r="UDL68" s="127"/>
      <c r="UDM68" s="127"/>
      <c r="UDN68" s="127"/>
      <c r="UDO68" s="127"/>
      <c r="UDP68" s="127"/>
      <c r="UDQ68" s="127"/>
      <c r="UDR68" s="127"/>
      <c r="UDS68" s="127"/>
      <c r="UDT68" s="127"/>
      <c r="UDU68" s="127"/>
      <c r="UDV68" s="127"/>
      <c r="UDW68" s="127"/>
      <c r="UDX68" s="127"/>
      <c r="UDY68" s="127"/>
      <c r="UDZ68" s="127"/>
      <c r="UEA68" s="127"/>
      <c r="UEB68" s="127"/>
      <c r="UEC68" s="127"/>
      <c r="UED68" s="127"/>
      <c r="UEE68" s="127"/>
      <c r="UEF68" s="127"/>
      <c r="UEG68" s="127"/>
      <c r="UEH68" s="127"/>
      <c r="UEI68" s="127"/>
      <c r="UEJ68" s="127"/>
      <c r="UEK68" s="127"/>
      <c r="UEL68" s="127"/>
      <c r="UEM68" s="127"/>
      <c r="UEN68" s="127"/>
      <c r="UEO68" s="127"/>
      <c r="UEP68" s="127"/>
      <c r="UEQ68" s="127"/>
      <c r="UER68" s="127"/>
      <c r="UES68" s="127"/>
      <c r="UET68" s="127"/>
      <c r="UEU68" s="127"/>
      <c r="UEV68" s="127"/>
      <c r="UEW68" s="127"/>
      <c r="UEX68" s="127"/>
      <c r="UEY68" s="127"/>
      <c r="UEZ68" s="127"/>
      <c r="UFA68" s="127"/>
      <c r="UFB68" s="127"/>
      <c r="UFC68" s="127"/>
      <c r="UFD68" s="127"/>
      <c r="UFE68" s="127"/>
      <c r="UFF68" s="127"/>
      <c r="UFG68" s="127"/>
      <c r="UFH68" s="127"/>
      <c r="UFI68" s="127"/>
      <c r="UFJ68" s="127"/>
      <c r="UFK68" s="127"/>
      <c r="UFL68" s="127"/>
      <c r="UFM68" s="127"/>
      <c r="UFN68" s="127"/>
      <c r="UFO68" s="127"/>
      <c r="UFP68" s="127"/>
      <c r="UFQ68" s="127"/>
      <c r="UFR68" s="127"/>
      <c r="UFS68" s="127"/>
      <c r="UFT68" s="127"/>
      <c r="UFU68" s="127"/>
      <c r="UFV68" s="127"/>
      <c r="UFW68" s="127"/>
      <c r="UFX68" s="127"/>
      <c r="UFY68" s="127"/>
      <c r="UFZ68" s="127"/>
      <c r="UGA68" s="127"/>
      <c r="UGB68" s="127"/>
      <c r="UGC68" s="127"/>
      <c r="UGD68" s="127"/>
      <c r="UGE68" s="127"/>
      <c r="UGF68" s="127"/>
      <c r="UGG68" s="127"/>
      <c r="UGH68" s="127"/>
      <c r="UGI68" s="127"/>
      <c r="UGJ68" s="127"/>
      <c r="UGK68" s="127"/>
      <c r="UGL68" s="127"/>
      <c r="UGM68" s="127"/>
      <c r="UGN68" s="127"/>
      <c r="UGO68" s="127"/>
      <c r="UGP68" s="127"/>
      <c r="UGQ68" s="127"/>
      <c r="UGR68" s="127"/>
      <c r="UGS68" s="127"/>
      <c r="UGT68" s="127"/>
      <c r="UGU68" s="127"/>
      <c r="UGV68" s="127"/>
      <c r="UGW68" s="127"/>
      <c r="UGX68" s="127"/>
      <c r="UGY68" s="127"/>
      <c r="UGZ68" s="127"/>
      <c r="UHA68" s="127"/>
      <c r="UHB68" s="127"/>
      <c r="UHC68" s="127"/>
      <c r="UHD68" s="127"/>
      <c r="UHE68" s="127"/>
      <c r="UHF68" s="127"/>
      <c r="UHG68" s="127"/>
      <c r="UHH68" s="127"/>
      <c r="UHI68" s="127"/>
      <c r="UHJ68" s="127"/>
      <c r="UHK68" s="127"/>
      <c r="UHL68" s="127"/>
      <c r="UHM68" s="127"/>
      <c r="UHN68" s="127"/>
      <c r="UHO68" s="127"/>
      <c r="UHP68" s="127"/>
      <c r="UHQ68" s="127"/>
      <c r="UHR68" s="127"/>
      <c r="UHS68" s="127"/>
      <c r="UHT68" s="127"/>
      <c r="UHU68" s="127"/>
      <c r="UHV68" s="127"/>
      <c r="UHW68" s="127"/>
      <c r="UHX68" s="127"/>
      <c r="UHY68" s="127"/>
      <c r="UHZ68" s="127"/>
      <c r="UIA68" s="127"/>
      <c r="UIB68" s="127"/>
      <c r="UIC68" s="127"/>
      <c r="UID68" s="127"/>
      <c r="UIE68" s="127"/>
      <c r="UIF68" s="127"/>
      <c r="UIG68" s="127"/>
      <c r="UIH68" s="127"/>
      <c r="UII68" s="127"/>
      <c r="UIJ68" s="127"/>
      <c r="UIK68" s="127"/>
      <c r="UIL68" s="127"/>
      <c r="UIM68" s="127"/>
      <c r="UIN68" s="127"/>
      <c r="UIO68" s="127"/>
      <c r="UIP68" s="127"/>
      <c r="UIQ68" s="127"/>
      <c r="UIR68" s="127"/>
      <c r="UIS68" s="127"/>
      <c r="UIT68" s="127"/>
      <c r="UIU68" s="127"/>
      <c r="UIV68" s="127"/>
      <c r="UIW68" s="127"/>
      <c r="UIX68" s="127"/>
      <c r="UIY68" s="127"/>
      <c r="UIZ68" s="127"/>
      <c r="UJA68" s="127"/>
      <c r="UJB68" s="127"/>
      <c r="UJC68" s="127"/>
      <c r="UJD68" s="127"/>
      <c r="UJE68" s="127"/>
      <c r="UJF68" s="127"/>
      <c r="UJG68" s="127"/>
      <c r="UJH68" s="127"/>
      <c r="UJI68" s="127"/>
      <c r="UJJ68" s="127"/>
      <c r="UJK68" s="127"/>
      <c r="UJL68" s="127"/>
      <c r="UJM68" s="127"/>
      <c r="UJN68" s="127"/>
      <c r="UJO68" s="127"/>
      <c r="UJP68" s="127"/>
      <c r="UJQ68" s="127"/>
      <c r="UJR68" s="127"/>
      <c r="UJS68" s="127"/>
      <c r="UJT68" s="127"/>
      <c r="UJU68" s="127"/>
      <c r="UJV68" s="127"/>
      <c r="UJW68" s="127"/>
      <c r="UJX68" s="127"/>
      <c r="UJY68" s="127"/>
      <c r="UJZ68" s="127"/>
      <c r="UKA68" s="127"/>
      <c r="UKB68" s="127"/>
      <c r="UKC68" s="127"/>
      <c r="UKD68" s="127"/>
      <c r="UKE68" s="127"/>
      <c r="UKF68" s="127"/>
      <c r="UKG68" s="127"/>
      <c r="UKH68" s="127"/>
      <c r="UKI68" s="127"/>
      <c r="UKJ68" s="127"/>
      <c r="UKK68" s="127"/>
      <c r="UKL68" s="127"/>
      <c r="UKM68" s="127"/>
      <c r="UKN68" s="127"/>
      <c r="UKO68" s="127"/>
      <c r="UKP68" s="127"/>
      <c r="UKQ68" s="127"/>
      <c r="UKR68" s="127"/>
      <c r="UKS68" s="127"/>
      <c r="UKT68" s="127"/>
      <c r="UKU68" s="127"/>
      <c r="UKV68" s="127"/>
      <c r="UKW68" s="127"/>
      <c r="UKX68" s="127"/>
      <c r="UKY68" s="127"/>
      <c r="UKZ68" s="127"/>
      <c r="ULA68" s="127"/>
      <c r="ULB68" s="127"/>
      <c r="ULC68" s="127"/>
      <c r="ULD68" s="127"/>
      <c r="ULE68" s="127"/>
      <c r="ULF68" s="127"/>
      <c r="ULG68" s="127"/>
      <c r="ULH68" s="127"/>
      <c r="ULI68" s="127"/>
      <c r="ULJ68" s="127"/>
      <c r="ULK68" s="127"/>
      <c r="ULL68" s="127"/>
      <c r="ULM68" s="127"/>
      <c r="ULN68" s="127"/>
      <c r="ULO68" s="127"/>
      <c r="ULP68" s="127"/>
      <c r="ULQ68" s="127"/>
      <c r="ULR68" s="127"/>
      <c r="ULS68" s="127"/>
      <c r="ULT68" s="127"/>
      <c r="ULU68" s="127"/>
      <c r="ULV68" s="127"/>
      <c r="ULW68" s="127"/>
      <c r="ULX68" s="127"/>
      <c r="ULY68" s="127"/>
      <c r="ULZ68" s="127"/>
      <c r="UMA68" s="127"/>
      <c r="UMB68" s="127"/>
      <c r="UMC68" s="127"/>
      <c r="UMD68" s="127"/>
      <c r="UME68" s="127"/>
      <c r="UMF68" s="127"/>
      <c r="UMG68" s="127"/>
      <c r="UMH68" s="127"/>
      <c r="UMI68" s="127"/>
      <c r="UMJ68" s="127"/>
      <c r="UMK68" s="127"/>
      <c r="UML68" s="127"/>
      <c r="UMM68" s="127"/>
      <c r="UMN68" s="127"/>
      <c r="UMO68" s="127"/>
      <c r="UMP68" s="127"/>
      <c r="UMQ68" s="127"/>
      <c r="UMR68" s="127"/>
      <c r="UMS68" s="127"/>
      <c r="UMT68" s="127"/>
      <c r="UMU68" s="127"/>
      <c r="UMV68" s="127"/>
      <c r="UMW68" s="127"/>
      <c r="UMX68" s="127"/>
      <c r="UMY68" s="127"/>
      <c r="UMZ68" s="127"/>
      <c r="UNA68" s="127"/>
      <c r="UNB68" s="127"/>
      <c r="UNC68" s="127"/>
      <c r="UND68" s="127"/>
      <c r="UNE68" s="127"/>
      <c r="UNF68" s="127"/>
      <c r="UNG68" s="127"/>
      <c r="UNH68" s="127"/>
      <c r="UNI68" s="127"/>
      <c r="UNJ68" s="127"/>
      <c r="UNK68" s="127"/>
      <c r="UNL68" s="127"/>
      <c r="UNM68" s="127"/>
      <c r="UNN68" s="127"/>
      <c r="UNO68" s="127"/>
      <c r="UNP68" s="127"/>
      <c r="UNQ68" s="127"/>
      <c r="UNR68" s="127"/>
      <c r="UNS68" s="127"/>
      <c r="UNT68" s="127"/>
      <c r="UNU68" s="127"/>
      <c r="UNV68" s="127"/>
      <c r="UNW68" s="127"/>
      <c r="UNX68" s="127"/>
      <c r="UNY68" s="127"/>
      <c r="UNZ68" s="127"/>
      <c r="UOA68" s="127"/>
      <c r="UOB68" s="127"/>
      <c r="UOC68" s="127"/>
      <c r="UOD68" s="127"/>
      <c r="UOE68" s="127"/>
      <c r="UOF68" s="127"/>
      <c r="UOG68" s="127"/>
      <c r="UOH68" s="127"/>
      <c r="UOI68" s="127"/>
      <c r="UOJ68" s="127"/>
      <c r="UOK68" s="127"/>
      <c r="UOL68" s="127"/>
      <c r="UOM68" s="127"/>
      <c r="UON68" s="127"/>
      <c r="UOO68" s="127"/>
      <c r="UOP68" s="127"/>
      <c r="UOQ68" s="127"/>
      <c r="UOR68" s="127"/>
      <c r="UOS68" s="127"/>
      <c r="UOT68" s="127"/>
      <c r="UOU68" s="127"/>
      <c r="UOV68" s="127"/>
      <c r="UOW68" s="127"/>
      <c r="UOX68" s="127"/>
      <c r="UOY68" s="127"/>
      <c r="UOZ68" s="127"/>
      <c r="UPA68" s="127"/>
      <c r="UPB68" s="127"/>
      <c r="UPC68" s="127"/>
      <c r="UPD68" s="127"/>
      <c r="UPE68" s="127"/>
      <c r="UPF68" s="127"/>
      <c r="UPG68" s="127"/>
      <c r="UPH68" s="127"/>
      <c r="UPI68" s="127"/>
      <c r="UPJ68" s="127"/>
      <c r="UPK68" s="127"/>
      <c r="UPL68" s="127"/>
      <c r="UPM68" s="127"/>
      <c r="UPN68" s="127"/>
      <c r="UPO68" s="127"/>
      <c r="UPP68" s="127"/>
      <c r="UPQ68" s="127"/>
      <c r="UPR68" s="127"/>
      <c r="UPS68" s="127"/>
      <c r="UPT68" s="127"/>
      <c r="UPU68" s="127"/>
      <c r="UPV68" s="127"/>
      <c r="UPW68" s="127"/>
      <c r="UPX68" s="127"/>
      <c r="UPY68" s="127"/>
      <c r="UPZ68" s="127"/>
      <c r="UQA68" s="127"/>
      <c r="UQB68" s="127"/>
      <c r="UQC68" s="127"/>
      <c r="UQD68" s="127"/>
      <c r="UQE68" s="127"/>
      <c r="UQF68" s="127"/>
      <c r="UQG68" s="127"/>
      <c r="UQH68" s="127"/>
      <c r="UQI68" s="127"/>
      <c r="UQJ68" s="127"/>
      <c r="UQK68" s="127"/>
      <c r="UQL68" s="127"/>
      <c r="UQM68" s="127"/>
      <c r="UQN68" s="127"/>
      <c r="UQO68" s="127"/>
      <c r="UQP68" s="127"/>
      <c r="UQQ68" s="127"/>
      <c r="UQR68" s="127"/>
      <c r="UQS68" s="127"/>
      <c r="UQT68" s="127"/>
      <c r="UQU68" s="127"/>
      <c r="UQV68" s="127"/>
      <c r="UQW68" s="127"/>
      <c r="UQX68" s="127"/>
      <c r="UQY68" s="127"/>
      <c r="UQZ68" s="127"/>
      <c r="URA68" s="127"/>
      <c r="URB68" s="127"/>
      <c r="URC68" s="127"/>
      <c r="URD68" s="127"/>
      <c r="URE68" s="127"/>
      <c r="URF68" s="127"/>
      <c r="URG68" s="127"/>
      <c r="URH68" s="127"/>
      <c r="URI68" s="127"/>
      <c r="URJ68" s="127"/>
      <c r="URK68" s="127"/>
      <c r="URL68" s="127"/>
      <c r="URM68" s="127"/>
      <c r="URN68" s="127"/>
      <c r="URO68" s="127"/>
      <c r="URP68" s="127"/>
      <c r="URQ68" s="127"/>
      <c r="URR68" s="127"/>
      <c r="URS68" s="127"/>
      <c r="URT68" s="127"/>
      <c r="URU68" s="127"/>
      <c r="URV68" s="127"/>
      <c r="URW68" s="127"/>
      <c r="URX68" s="127"/>
      <c r="URY68" s="127"/>
      <c r="URZ68" s="127"/>
      <c r="USA68" s="127"/>
      <c r="USB68" s="127"/>
      <c r="USC68" s="127"/>
      <c r="USD68" s="127"/>
      <c r="USE68" s="127"/>
      <c r="USF68" s="127"/>
      <c r="USG68" s="127"/>
      <c r="USH68" s="127"/>
      <c r="USI68" s="127"/>
      <c r="USJ68" s="127"/>
      <c r="USK68" s="127"/>
      <c r="USL68" s="127"/>
      <c r="USM68" s="127"/>
      <c r="USN68" s="127"/>
      <c r="USO68" s="127"/>
      <c r="USP68" s="127"/>
      <c r="USQ68" s="127"/>
      <c r="USR68" s="127"/>
      <c r="USS68" s="127"/>
      <c r="UST68" s="127"/>
      <c r="USU68" s="127"/>
      <c r="USV68" s="127"/>
      <c r="USW68" s="127"/>
      <c r="USX68" s="127"/>
      <c r="USY68" s="127"/>
      <c r="USZ68" s="127"/>
      <c r="UTA68" s="127"/>
      <c r="UTB68" s="127"/>
      <c r="UTC68" s="127"/>
      <c r="UTD68" s="127"/>
      <c r="UTE68" s="127"/>
      <c r="UTF68" s="127"/>
      <c r="UTG68" s="127"/>
      <c r="UTH68" s="127"/>
      <c r="UTI68" s="127"/>
      <c r="UTJ68" s="127"/>
      <c r="UTK68" s="127"/>
      <c r="UTL68" s="127"/>
      <c r="UTM68" s="127"/>
      <c r="UTN68" s="127"/>
      <c r="UTO68" s="127"/>
      <c r="UTP68" s="127"/>
      <c r="UTQ68" s="127"/>
      <c r="UTR68" s="127"/>
      <c r="UTS68" s="127"/>
      <c r="UTT68" s="127"/>
      <c r="UTU68" s="127"/>
      <c r="UTV68" s="127"/>
      <c r="UTW68" s="127"/>
      <c r="UTX68" s="127"/>
      <c r="UTY68" s="127"/>
      <c r="UTZ68" s="127"/>
      <c r="UUA68" s="127"/>
      <c r="UUB68" s="127"/>
      <c r="UUC68" s="127"/>
      <c r="UUD68" s="127"/>
      <c r="UUE68" s="127"/>
      <c r="UUF68" s="127"/>
      <c r="UUG68" s="127"/>
      <c r="UUH68" s="127"/>
      <c r="UUI68" s="127"/>
      <c r="UUJ68" s="127"/>
      <c r="UUK68" s="127"/>
      <c r="UUL68" s="127"/>
      <c r="UUM68" s="127"/>
      <c r="UUN68" s="127"/>
      <c r="UUO68" s="127"/>
      <c r="UUP68" s="127"/>
      <c r="UUQ68" s="127"/>
      <c r="UUR68" s="127"/>
      <c r="UUS68" s="127"/>
      <c r="UUT68" s="127"/>
      <c r="UUU68" s="127"/>
      <c r="UUV68" s="127"/>
      <c r="UUW68" s="127"/>
      <c r="UUX68" s="127"/>
      <c r="UUY68" s="127"/>
      <c r="UUZ68" s="127"/>
      <c r="UVA68" s="127"/>
      <c r="UVB68" s="127"/>
      <c r="UVC68" s="127"/>
      <c r="UVD68" s="127"/>
      <c r="UVE68" s="127"/>
      <c r="UVF68" s="127"/>
      <c r="UVG68" s="127"/>
      <c r="UVH68" s="127"/>
      <c r="UVI68" s="127"/>
      <c r="UVJ68" s="127"/>
      <c r="UVK68" s="127"/>
      <c r="UVL68" s="127"/>
      <c r="UVM68" s="127"/>
      <c r="UVN68" s="127"/>
      <c r="UVO68" s="127"/>
      <c r="UVP68" s="127"/>
      <c r="UVQ68" s="127"/>
      <c r="UVR68" s="127"/>
      <c r="UVS68" s="127"/>
      <c r="UVT68" s="127"/>
      <c r="UVU68" s="127"/>
      <c r="UVV68" s="127"/>
      <c r="UVW68" s="127"/>
      <c r="UVX68" s="127"/>
      <c r="UVY68" s="127"/>
      <c r="UVZ68" s="127"/>
      <c r="UWA68" s="127"/>
      <c r="UWB68" s="127"/>
      <c r="UWC68" s="127"/>
      <c r="UWD68" s="127"/>
      <c r="UWE68" s="127"/>
      <c r="UWF68" s="127"/>
      <c r="UWG68" s="127"/>
      <c r="UWH68" s="127"/>
      <c r="UWI68" s="127"/>
      <c r="UWJ68" s="127"/>
      <c r="UWK68" s="127"/>
      <c r="UWL68" s="127"/>
      <c r="UWM68" s="127"/>
      <c r="UWN68" s="127"/>
      <c r="UWO68" s="127"/>
      <c r="UWP68" s="127"/>
      <c r="UWQ68" s="127"/>
      <c r="UWR68" s="127"/>
      <c r="UWS68" s="127"/>
      <c r="UWT68" s="127"/>
      <c r="UWU68" s="127"/>
      <c r="UWV68" s="127"/>
      <c r="UWW68" s="127"/>
      <c r="UWX68" s="127"/>
      <c r="UWY68" s="127"/>
      <c r="UWZ68" s="127"/>
      <c r="UXA68" s="127"/>
      <c r="UXB68" s="127"/>
      <c r="UXC68" s="127"/>
      <c r="UXD68" s="127"/>
      <c r="UXE68" s="127"/>
      <c r="UXF68" s="127"/>
      <c r="UXG68" s="127"/>
      <c r="UXH68" s="127"/>
      <c r="UXI68" s="127"/>
      <c r="UXJ68" s="127"/>
      <c r="UXK68" s="127"/>
      <c r="UXL68" s="127"/>
      <c r="UXM68" s="127"/>
      <c r="UXN68" s="127"/>
      <c r="UXO68" s="127"/>
      <c r="UXP68" s="127"/>
      <c r="UXQ68" s="127"/>
      <c r="UXR68" s="127"/>
      <c r="UXS68" s="127"/>
      <c r="UXT68" s="127"/>
      <c r="UXU68" s="127"/>
      <c r="UXV68" s="127"/>
      <c r="UXW68" s="127"/>
      <c r="UXX68" s="127"/>
      <c r="UXY68" s="127"/>
      <c r="UXZ68" s="127"/>
      <c r="UYA68" s="127"/>
      <c r="UYB68" s="127"/>
      <c r="UYC68" s="127"/>
      <c r="UYD68" s="127"/>
      <c r="UYE68" s="127"/>
      <c r="UYF68" s="127"/>
      <c r="UYG68" s="127"/>
      <c r="UYH68" s="127"/>
      <c r="UYI68" s="127"/>
      <c r="UYJ68" s="127"/>
      <c r="UYK68" s="127"/>
      <c r="UYL68" s="127"/>
      <c r="UYM68" s="127"/>
      <c r="UYN68" s="127"/>
      <c r="UYO68" s="127"/>
      <c r="UYP68" s="127"/>
      <c r="UYQ68" s="127"/>
      <c r="UYR68" s="127"/>
      <c r="UYS68" s="127"/>
      <c r="UYT68" s="127"/>
      <c r="UYU68" s="127"/>
      <c r="UYV68" s="127"/>
      <c r="UYW68" s="127"/>
      <c r="UYX68" s="127"/>
      <c r="UYY68" s="127"/>
      <c r="UYZ68" s="127"/>
      <c r="UZA68" s="127"/>
      <c r="UZB68" s="127"/>
      <c r="UZC68" s="127"/>
      <c r="UZD68" s="127"/>
      <c r="UZE68" s="127"/>
      <c r="UZF68" s="127"/>
      <c r="UZG68" s="127"/>
      <c r="UZH68" s="127"/>
      <c r="UZI68" s="127"/>
      <c r="UZJ68" s="127"/>
      <c r="UZK68" s="127"/>
      <c r="UZL68" s="127"/>
      <c r="UZM68" s="127"/>
      <c r="UZN68" s="127"/>
      <c r="UZO68" s="127"/>
      <c r="UZP68" s="127"/>
      <c r="UZQ68" s="127"/>
      <c r="UZR68" s="127"/>
      <c r="UZS68" s="127"/>
      <c r="UZT68" s="127"/>
      <c r="UZU68" s="127"/>
      <c r="UZV68" s="127"/>
      <c r="UZW68" s="127"/>
      <c r="UZX68" s="127"/>
      <c r="UZY68" s="127"/>
      <c r="UZZ68" s="127"/>
      <c r="VAA68" s="127"/>
      <c r="VAB68" s="127"/>
      <c r="VAC68" s="127"/>
      <c r="VAD68" s="127"/>
      <c r="VAE68" s="127"/>
      <c r="VAF68" s="127"/>
      <c r="VAG68" s="127"/>
      <c r="VAH68" s="127"/>
      <c r="VAI68" s="127"/>
      <c r="VAJ68" s="127"/>
      <c r="VAK68" s="127"/>
      <c r="VAL68" s="127"/>
      <c r="VAM68" s="127"/>
      <c r="VAN68" s="127"/>
      <c r="VAO68" s="127"/>
      <c r="VAP68" s="127"/>
      <c r="VAQ68" s="127"/>
      <c r="VAR68" s="127"/>
      <c r="VAS68" s="127"/>
      <c r="VAT68" s="127"/>
      <c r="VAU68" s="127"/>
      <c r="VAV68" s="127"/>
      <c r="VAW68" s="127"/>
      <c r="VAX68" s="127"/>
      <c r="VAY68" s="127"/>
      <c r="VAZ68" s="127"/>
      <c r="VBA68" s="127"/>
      <c r="VBB68" s="127"/>
      <c r="VBC68" s="127"/>
      <c r="VBD68" s="127"/>
      <c r="VBE68" s="127"/>
      <c r="VBF68" s="127"/>
      <c r="VBG68" s="127"/>
      <c r="VBH68" s="127"/>
      <c r="VBI68" s="127"/>
      <c r="VBJ68" s="127"/>
      <c r="VBK68" s="127"/>
      <c r="VBL68" s="127"/>
      <c r="VBM68" s="127"/>
      <c r="VBN68" s="127"/>
      <c r="VBO68" s="127"/>
      <c r="VBP68" s="127"/>
      <c r="VBQ68" s="127"/>
      <c r="VBR68" s="127"/>
      <c r="VBS68" s="127"/>
      <c r="VBT68" s="127"/>
      <c r="VBU68" s="127"/>
      <c r="VBV68" s="127"/>
      <c r="VBW68" s="127"/>
      <c r="VBX68" s="127"/>
      <c r="VBY68" s="127"/>
      <c r="VBZ68" s="127"/>
      <c r="VCA68" s="127"/>
      <c r="VCB68" s="127"/>
      <c r="VCC68" s="127"/>
      <c r="VCD68" s="127"/>
      <c r="VCE68" s="127"/>
      <c r="VCF68" s="127"/>
      <c r="VCG68" s="127"/>
      <c r="VCH68" s="127"/>
      <c r="VCI68" s="127"/>
      <c r="VCJ68" s="127"/>
      <c r="VCK68" s="127"/>
      <c r="VCL68" s="127"/>
      <c r="VCM68" s="127"/>
      <c r="VCN68" s="127"/>
      <c r="VCO68" s="127"/>
      <c r="VCP68" s="127"/>
      <c r="VCQ68" s="127"/>
      <c r="VCR68" s="127"/>
      <c r="VCS68" s="127"/>
      <c r="VCT68" s="127"/>
      <c r="VCU68" s="127"/>
      <c r="VCV68" s="127"/>
      <c r="VCW68" s="127"/>
      <c r="VCX68" s="127"/>
      <c r="VCY68" s="127"/>
      <c r="VCZ68" s="127"/>
      <c r="VDA68" s="127"/>
      <c r="VDB68" s="127"/>
      <c r="VDC68" s="127"/>
      <c r="VDD68" s="127"/>
      <c r="VDE68" s="127"/>
      <c r="VDF68" s="127"/>
      <c r="VDG68" s="127"/>
      <c r="VDH68" s="127"/>
      <c r="VDI68" s="127"/>
      <c r="VDJ68" s="127"/>
      <c r="VDK68" s="127"/>
      <c r="VDL68" s="127"/>
      <c r="VDM68" s="127"/>
      <c r="VDN68" s="127"/>
      <c r="VDO68" s="127"/>
      <c r="VDP68" s="127"/>
      <c r="VDQ68" s="127"/>
      <c r="VDR68" s="127"/>
      <c r="VDS68" s="127"/>
      <c r="VDT68" s="127"/>
      <c r="VDU68" s="127"/>
      <c r="VDV68" s="127"/>
      <c r="VDW68" s="127"/>
      <c r="VDX68" s="127"/>
      <c r="VDY68" s="127"/>
      <c r="VDZ68" s="127"/>
      <c r="VEA68" s="127"/>
      <c r="VEB68" s="127"/>
      <c r="VEC68" s="127"/>
      <c r="VED68" s="127"/>
      <c r="VEE68" s="127"/>
      <c r="VEF68" s="127"/>
      <c r="VEG68" s="127"/>
      <c r="VEH68" s="127"/>
      <c r="VEI68" s="127"/>
      <c r="VEJ68" s="127"/>
      <c r="VEK68" s="127"/>
      <c r="VEL68" s="127"/>
      <c r="VEM68" s="127"/>
      <c r="VEN68" s="127"/>
      <c r="VEO68" s="127"/>
      <c r="VEP68" s="127"/>
      <c r="VEQ68" s="127"/>
      <c r="VER68" s="127"/>
      <c r="VES68" s="127"/>
      <c r="VET68" s="127"/>
      <c r="VEU68" s="127"/>
      <c r="VEV68" s="127"/>
      <c r="VEW68" s="127"/>
      <c r="VEX68" s="127"/>
      <c r="VEY68" s="127"/>
      <c r="VEZ68" s="127"/>
      <c r="VFA68" s="127"/>
      <c r="VFB68" s="127"/>
      <c r="VFC68" s="127"/>
      <c r="VFD68" s="127"/>
      <c r="VFE68" s="127"/>
      <c r="VFF68" s="127"/>
      <c r="VFG68" s="127"/>
      <c r="VFH68" s="127"/>
      <c r="VFI68" s="127"/>
      <c r="VFJ68" s="127"/>
      <c r="VFK68" s="127"/>
      <c r="VFL68" s="127"/>
      <c r="VFM68" s="127"/>
      <c r="VFN68" s="127"/>
      <c r="VFO68" s="127"/>
      <c r="VFP68" s="127"/>
      <c r="VFQ68" s="127"/>
      <c r="VFR68" s="127"/>
      <c r="VFS68" s="127"/>
      <c r="VFT68" s="127"/>
      <c r="VFU68" s="127"/>
      <c r="VFV68" s="127"/>
      <c r="VFW68" s="127"/>
      <c r="VFX68" s="127"/>
      <c r="VFY68" s="127"/>
      <c r="VFZ68" s="127"/>
      <c r="VGA68" s="127"/>
      <c r="VGB68" s="127"/>
      <c r="VGC68" s="127"/>
      <c r="VGD68" s="127"/>
      <c r="VGE68" s="127"/>
      <c r="VGF68" s="127"/>
      <c r="VGG68" s="127"/>
      <c r="VGH68" s="127"/>
      <c r="VGI68" s="127"/>
      <c r="VGJ68" s="127"/>
      <c r="VGK68" s="127"/>
      <c r="VGL68" s="127"/>
      <c r="VGM68" s="127"/>
      <c r="VGN68" s="127"/>
      <c r="VGO68" s="127"/>
      <c r="VGP68" s="127"/>
      <c r="VGQ68" s="127"/>
      <c r="VGR68" s="127"/>
      <c r="VGS68" s="127"/>
      <c r="VGT68" s="127"/>
      <c r="VGU68" s="127"/>
      <c r="VGV68" s="127"/>
      <c r="VGW68" s="127"/>
      <c r="VGX68" s="127"/>
      <c r="VGY68" s="127"/>
      <c r="VGZ68" s="127"/>
      <c r="VHA68" s="127"/>
      <c r="VHB68" s="127"/>
      <c r="VHC68" s="127"/>
      <c r="VHD68" s="127"/>
      <c r="VHE68" s="127"/>
      <c r="VHF68" s="127"/>
      <c r="VHG68" s="127"/>
      <c r="VHH68" s="127"/>
      <c r="VHI68" s="127"/>
      <c r="VHJ68" s="127"/>
      <c r="VHK68" s="127"/>
      <c r="VHL68" s="127"/>
      <c r="VHM68" s="127"/>
      <c r="VHN68" s="127"/>
      <c r="VHO68" s="127"/>
      <c r="VHP68" s="127"/>
      <c r="VHQ68" s="127"/>
      <c r="VHR68" s="127"/>
      <c r="VHS68" s="127"/>
      <c r="VHT68" s="127"/>
      <c r="VHU68" s="127"/>
      <c r="VHV68" s="127"/>
      <c r="VHW68" s="127"/>
      <c r="VHX68" s="127"/>
      <c r="VHY68" s="127"/>
      <c r="VHZ68" s="127"/>
      <c r="VIA68" s="127"/>
      <c r="VIB68" s="127"/>
      <c r="VIC68" s="127"/>
      <c r="VID68" s="127"/>
      <c r="VIE68" s="127"/>
      <c r="VIF68" s="127"/>
      <c r="VIG68" s="127"/>
      <c r="VIH68" s="127"/>
      <c r="VII68" s="127"/>
      <c r="VIJ68" s="127"/>
      <c r="VIK68" s="127"/>
      <c r="VIL68" s="127"/>
      <c r="VIM68" s="127"/>
      <c r="VIN68" s="127"/>
      <c r="VIO68" s="127"/>
      <c r="VIP68" s="127"/>
      <c r="VIQ68" s="127"/>
      <c r="VIR68" s="127"/>
      <c r="VIS68" s="127"/>
      <c r="VIT68" s="127"/>
      <c r="VIU68" s="127"/>
      <c r="VIV68" s="127"/>
      <c r="VIW68" s="127"/>
      <c r="VIX68" s="127"/>
      <c r="VIY68" s="127"/>
      <c r="VIZ68" s="127"/>
      <c r="VJA68" s="127"/>
      <c r="VJB68" s="127"/>
      <c r="VJC68" s="127"/>
      <c r="VJD68" s="127"/>
      <c r="VJE68" s="127"/>
      <c r="VJF68" s="127"/>
      <c r="VJG68" s="127"/>
      <c r="VJH68" s="127"/>
      <c r="VJI68" s="127"/>
      <c r="VJJ68" s="127"/>
      <c r="VJK68" s="127"/>
      <c r="VJL68" s="127"/>
      <c r="VJM68" s="127"/>
      <c r="VJN68" s="127"/>
      <c r="VJO68" s="127"/>
      <c r="VJP68" s="127"/>
      <c r="VJQ68" s="127"/>
      <c r="VJR68" s="127"/>
      <c r="VJS68" s="127"/>
      <c r="VJT68" s="127"/>
      <c r="VJU68" s="127"/>
      <c r="VJV68" s="127"/>
      <c r="VJW68" s="127"/>
      <c r="VJX68" s="127"/>
      <c r="VJY68" s="127"/>
      <c r="VJZ68" s="127"/>
      <c r="VKA68" s="127"/>
      <c r="VKB68" s="127"/>
      <c r="VKC68" s="127"/>
      <c r="VKD68" s="127"/>
      <c r="VKE68" s="127"/>
      <c r="VKF68" s="127"/>
      <c r="VKG68" s="127"/>
      <c r="VKH68" s="127"/>
      <c r="VKI68" s="127"/>
      <c r="VKJ68" s="127"/>
      <c r="VKK68" s="127"/>
      <c r="VKL68" s="127"/>
      <c r="VKM68" s="127"/>
      <c r="VKN68" s="127"/>
      <c r="VKO68" s="127"/>
      <c r="VKP68" s="127"/>
      <c r="VKQ68" s="127"/>
      <c r="VKR68" s="127"/>
      <c r="VKS68" s="127"/>
      <c r="VKT68" s="127"/>
      <c r="VKU68" s="127"/>
      <c r="VKV68" s="127"/>
      <c r="VKW68" s="127"/>
      <c r="VKX68" s="127"/>
      <c r="VKY68" s="127"/>
      <c r="VKZ68" s="127"/>
      <c r="VLA68" s="127"/>
      <c r="VLB68" s="127"/>
      <c r="VLC68" s="127"/>
      <c r="VLD68" s="127"/>
      <c r="VLE68" s="127"/>
      <c r="VLF68" s="127"/>
      <c r="VLG68" s="127"/>
      <c r="VLH68" s="127"/>
      <c r="VLI68" s="127"/>
      <c r="VLJ68" s="127"/>
      <c r="VLK68" s="127"/>
      <c r="VLL68" s="127"/>
      <c r="VLM68" s="127"/>
      <c r="VLN68" s="127"/>
      <c r="VLO68" s="127"/>
      <c r="VLP68" s="127"/>
      <c r="VLQ68" s="127"/>
      <c r="VLR68" s="127"/>
      <c r="VLS68" s="127"/>
      <c r="VLT68" s="127"/>
      <c r="VLU68" s="127"/>
      <c r="VLV68" s="127"/>
      <c r="VLW68" s="127"/>
      <c r="VLX68" s="127"/>
      <c r="VLY68" s="127"/>
      <c r="VLZ68" s="127"/>
      <c r="VMA68" s="127"/>
      <c r="VMB68" s="127"/>
      <c r="VMC68" s="127"/>
      <c r="VMD68" s="127"/>
      <c r="VME68" s="127"/>
      <c r="VMF68" s="127"/>
      <c r="VMG68" s="127"/>
      <c r="VMH68" s="127"/>
      <c r="VMI68" s="127"/>
      <c r="VMJ68" s="127"/>
      <c r="VMK68" s="127"/>
      <c r="VML68" s="127"/>
      <c r="VMM68" s="127"/>
      <c r="VMN68" s="127"/>
      <c r="VMO68" s="127"/>
      <c r="VMP68" s="127"/>
      <c r="VMQ68" s="127"/>
      <c r="VMR68" s="127"/>
      <c r="VMS68" s="127"/>
      <c r="VMT68" s="127"/>
      <c r="VMU68" s="127"/>
      <c r="VMV68" s="127"/>
      <c r="VMW68" s="127"/>
      <c r="VMX68" s="127"/>
      <c r="VMY68" s="127"/>
      <c r="VMZ68" s="127"/>
      <c r="VNA68" s="127"/>
      <c r="VNB68" s="127"/>
      <c r="VNC68" s="127"/>
      <c r="VND68" s="127"/>
      <c r="VNE68" s="127"/>
      <c r="VNF68" s="127"/>
      <c r="VNG68" s="127"/>
      <c r="VNH68" s="127"/>
      <c r="VNI68" s="127"/>
      <c r="VNJ68" s="127"/>
      <c r="VNK68" s="127"/>
      <c r="VNL68" s="127"/>
      <c r="VNM68" s="127"/>
      <c r="VNN68" s="127"/>
      <c r="VNO68" s="127"/>
      <c r="VNP68" s="127"/>
      <c r="VNQ68" s="127"/>
      <c r="VNR68" s="127"/>
      <c r="VNS68" s="127"/>
      <c r="VNT68" s="127"/>
      <c r="VNU68" s="127"/>
      <c r="VNV68" s="127"/>
      <c r="VNW68" s="127"/>
      <c r="VNX68" s="127"/>
      <c r="VNY68" s="127"/>
      <c r="VNZ68" s="127"/>
      <c r="VOA68" s="127"/>
      <c r="VOB68" s="127"/>
      <c r="VOC68" s="127"/>
      <c r="VOD68" s="127"/>
      <c r="VOE68" s="127"/>
      <c r="VOF68" s="127"/>
      <c r="VOG68" s="127"/>
      <c r="VOH68" s="127"/>
      <c r="VOI68" s="127"/>
      <c r="VOJ68" s="127"/>
      <c r="VOK68" s="127"/>
      <c r="VOL68" s="127"/>
      <c r="VOM68" s="127"/>
      <c r="VON68" s="127"/>
      <c r="VOO68" s="127"/>
      <c r="VOP68" s="127"/>
      <c r="VOQ68" s="127"/>
      <c r="VOR68" s="127"/>
      <c r="VOS68" s="127"/>
      <c r="VOT68" s="127"/>
      <c r="VOU68" s="127"/>
      <c r="VOV68" s="127"/>
      <c r="VOW68" s="127"/>
      <c r="VOX68" s="127"/>
      <c r="VOY68" s="127"/>
      <c r="VOZ68" s="127"/>
      <c r="VPA68" s="127"/>
      <c r="VPB68" s="127"/>
      <c r="VPC68" s="127"/>
      <c r="VPD68" s="127"/>
      <c r="VPE68" s="127"/>
      <c r="VPF68" s="127"/>
      <c r="VPG68" s="127"/>
      <c r="VPH68" s="127"/>
      <c r="VPI68" s="127"/>
      <c r="VPJ68" s="127"/>
      <c r="VPK68" s="127"/>
      <c r="VPL68" s="127"/>
      <c r="VPM68" s="127"/>
      <c r="VPN68" s="127"/>
      <c r="VPO68" s="127"/>
      <c r="VPP68" s="127"/>
      <c r="VPQ68" s="127"/>
      <c r="VPR68" s="127"/>
      <c r="VPS68" s="127"/>
      <c r="VPT68" s="127"/>
      <c r="VPU68" s="127"/>
      <c r="VPV68" s="127"/>
      <c r="VPW68" s="127"/>
      <c r="VPX68" s="127"/>
      <c r="VPY68" s="127"/>
      <c r="VPZ68" s="127"/>
      <c r="VQA68" s="127"/>
      <c r="VQB68" s="127"/>
      <c r="VQC68" s="127"/>
      <c r="VQD68" s="127"/>
      <c r="VQE68" s="127"/>
      <c r="VQF68" s="127"/>
      <c r="VQG68" s="127"/>
      <c r="VQH68" s="127"/>
      <c r="VQI68" s="127"/>
      <c r="VQJ68" s="127"/>
      <c r="VQK68" s="127"/>
      <c r="VQL68" s="127"/>
      <c r="VQM68" s="127"/>
      <c r="VQN68" s="127"/>
      <c r="VQO68" s="127"/>
      <c r="VQP68" s="127"/>
      <c r="VQQ68" s="127"/>
      <c r="VQR68" s="127"/>
      <c r="VQS68" s="127"/>
      <c r="VQT68" s="127"/>
      <c r="VQU68" s="127"/>
      <c r="VQV68" s="127"/>
      <c r="VQW68" s="127"/>
      <c r="VQX68" s="127"/>
      <c r="VQY68" s="127"/>
      <c r="VQZ68" s="127"/>
      <c r="VRA68" s="127"/>
      <c r="VRB68" s="127"/>
      <c r="VRC68" s="127"/>
      <c r="VRD68" s="127"/>
      <c r="VRE68" s="127"/>
      <c r="VRF68" s="127"/>
      <c r="VRG68" s="127"/>
      <c r="VRH68" s="127"/>
      <c r="VRI68" s="127"/>
      <c r="VRJ68" s="127"/>
      <c r="VRK68" s="127"/>
      <c r="VRL68" s="127"/>
      <c r="VRM68" s="127"/>
      <c r="VRN68" s="127"/>
      <c r="VRO68" s="127"/>
      <c r="VRP68" s="127"/>
      <c r="VRQ68" s="127"/>
      <c r="VRR68" s="127"/>
      <c r="VRS68" s="127"/>
      <c r="VRT68" s="127"/>
      <c r="VRU68" s="127"/>
      <c r="VRV68" s="127"/>
      <c r="VRW68" s="127"/>
      <c r="VRX68" s="127"/>
      <c r="VRY68" s="127"/>
      <c r="VRZ68" s="127"/>
      <c r="VSA68" s="127"/>
      <c r="VSB68" s="127"/>
      <c r="VSC68" s="127"/>
      <c r="VSD68" s="127"/>
      <c r="VSE68" s="127"/>
      <c r="VSF68" s="127"/>
      <c r="VSG68" s="127"/>
      <c r="VSH68" s="127"/>
      <c r="VSI68" s="127"/>
      <c r="VSJ68" s="127"/>
      <c r="VSK68" s="127"/>
      <c r="VSL68" s="127"/>
      <c r="VSM68" s="127"/>
      <c r="VSN68" s="127"/>
      <c r="VSO68" s="127"/>
      <c r="VSP68" s="127"/>
      <c r="VSQ68" s="127"/>
      <c r="VSR68" s="127"/>
      <c r="VSS68" s="127"/>
      <c r="VST68" s="127"/>
      <c r="VSU68" s="127"/>
      <c r="VSV68" s="127"/>
      <c r="VSW68" s="127"/>
      <c r="VSX68" s="127"/>
      <c r="VSY68" s="127"/>
      <c r="VSZ68" s="127"/>
      <c r="VTA68" s="127"/>
      <c r="VTB68" s="127"/>
      <c r="VTC68" s="127"/>
      <c r="VTD68" s="127"/>
      <c r="VTE68" s="127"/>
      <c r="VTF68" s="127"/>
      <c r="VTG68" s="127"/>
      <c r="VTH68" s="127"/>
      <c r="VTI68" s="127"/>
      <c r="VTJ68" s="127"/>
      <c r="VTK68" s="127"/>
      <c r="VTL68" s="127"/>
      <c r="VTM68" s="127"/>
      <c r="VTN68" s="127"/>
      <c r="VTO68" s="127"/>
      <c r="VTP68" s="127"/>
      <c r="VTQ68" s="127"/>
      <c r="VTR68" s="127"/>
      <c r="VTS68" s="127"/>
      <c r="VTT68" s="127"/>
      <c r="VTU68" s="127"/>
      <c r="VTV68" s="127"/>
      <c r="VTW68" s="127"/>
      <c r="VTX68" s="127"/>
      <c r="VTY68" s="127"/>
      <c r="VTZ68" s="127"/>
      <c r="VUA68" s="127"/>
      <c r="VUB68" s="127"/>
      <c r="VUC68" s="127"/>
      <c r="VUD68" s="127"/>
      <c r="VUE68" s="127"/>
      <c r="VUF68" s="127"/>
      <c r="VUG68" s="127"/>
      <c r="VUH68" s="127"/>
      <c r="VUI68" s="127"/>
      <c r="VUJ68" s="127"/>
      <c r="VUK68" s="127"/>
      <c r="VUL68" s="127"/>
      <c r="VUM68" s="127"/>
      <c r="VUN68" s="127"/>
      <c r="VUO68" s="127"/>
      <c r="VUP68" s="127"/>
      <c r="VUQ68" s="127"/>
      <c r="VUR68" s="127"/>
      <c r="VUS68" s="127"/>
      <c r="VUT68" s="127"/>
      <c r="VUU68" s="127"/>
      <c r="VUV68" s="127"/>
      <c r="VUW68" s="127"/>
      <c r="VUX68" s="127"/>
      <c r="VUY68" s="127"/>
      <c r="VUZ68" s="127"/>
      <c r="VVA68" s="127"/>
      <c r="VVB68" s="127"/>
      <c r="VVC68" s="127"/>
      <c r="VVD68" s="127"/>
      <c r="VVE68" s="127"/>
      <c r="VVF68" s="127"/>
      <c r="VVG68" s="127"/>
      <c r="VVH68" s="127"/>
      <c r="VVI68" s="127"/>
      <c r="VVJ68" s="127"/>
      <c r="VVK68" s="127"/>
      <c r="VVL68" s="127"/>
      <c r="VVM68" s="127"/>
      <c r="VVN68" s="127"/>
      <c r="VVO68" s="127"/>
      <c r="VVP68" s="127"/>
      <c r="VVQ68" s="127"/>
      <c r="VVR68" s="127"/>
      <c r="VVS68" s="127"/>
      <c r="VVT68" s="127"/>
      <c r="VVU68" s="127"/>
      <c r="VVV68" s="127"/>
      <c r="VVW68" s="127"/>
      <c r="VVX68" s="127"/>
      <c r="VVY68" s="127"/>
      <c r="VVZ68" s="127"/>
      <c r="VWA68" s="127"/>
      <c r="VWB68" s="127"/>
      <c r="VWC68" s="127"/>
      <c r="VWD68" s="127"/>
      <c r="VWE68" s="127"/>
      <c r="VWF68" s="127"/>
      <c r="VWG68" s="127"/>
      <c r="VWH68" s="127"/>
      <c r="VWI68" s="127"/>
      <c r="VWJ68" s="127"/>
      <c r="VWK68" s="127"/>
      <c r="VWL68" s="127"/>
      <c r="VWM68" s="127"/>
      <c r="VWN68" s="127"/>
      <c r="VWO68" s="127"/>
      <c r="VWP68" s="127"/>
      <c r="VWQ68" s="127"/>
      <c r="VWR68" s="127"/>
      <c r="VWS68" s="127"/>
      <c r="VWT68" s="127"/>
      <c r="VWU68" s="127"/>
      <c r="VWV68" s="127"/>
      <c r="VWW68" s="127"/>
      <c r="VWX68" s="127"/>
      <c r="VWY68" s="127"/>
      <c r="VWZ68" s="127"/>
      <c r="VXA68" s="127"/>
      <c r="VXB68" s="127"/>
      <c r="VXC68" s="127"/>
      <c r="VXD68" s="127"/>
      <c r="VXE68" s="127"/>
      <c r="VXF68" s="127"/>
      <c r="VXG68" s="127"/>
      <c r="VXH68" s="127"/>
      <c r="VXI68" s="127"/>
      <c r="VXJ68" s="127"/>
      <c r="VXK68" s="127"/>
      <c r="VXL68" s="127"/>
      <c r="VXM68" s="127"/>
      <c r="VXN68" s="127"/>
      <c r="VXO68" s="127"/>
      <c r="VXP68" s="127"/>
      <c r="VXQ68" s="127"/>
      <c r="VXR68" s="127"/>
      <c r="VXS68" s="127"/>
      <c r="VXT68" s="127"/>
      <c r="VXU68" s="127"/>
      <c r="VXV68" s="127"/>
      <c r="VXW68" s="127"/>
      <c r="VXX68" s="127"/>
      <c r="VXY68" s="127"/>
      <c r="VXZ68" s="127"/>
      <c r="VYA68" s="127"/>
      <c r="VYB68" s="127"/>
      <c r="VYC68" s="127"/>
      <c r="VYD68" s="127"/>
      <c r="VYE68" s="127"/>
      <c r="VYF68" s="127"/>
      <c r="VYG68" s="127"/>
      <c r="VYH68" s="127"/>
      <c r="VYI68" s="127"/>
      <c r="VYJ68" s="127"/>
      <c r="VYK68" s="127"/>
      <c r="VYL68" s="127"/>
      <c r="VYM68" s="127"/>
      <c r="VYN68" s="127"/>
      <c r="VYO68" s="127"/>
      <c r="VYP68" s="127"/>
      <c r="VYQ68" s="127"/>
      <c r="VYR68" s="127"/>
      <c r="VYS68" s="127"/>
      <c r="VYT68" s="127"/>
      <c r="VYU68" s="127"/>
      <c r="VYV68" s="127"/>
      <c r="VYW68" s="127"/>
      <c r="VYX68" s="127"/>
      <c r="VYY68" s="127"/>
      <c r="VYZ68" s="127"/>
      <c r="VZA68" s="127"/>
      <c r="VZB68" s="127"/>
      <c r="VZC68" s="127"/>
      <c r="VZD68" s="127"/>
      <c r="VZE68" s="127"/>
      <c r="VZF68" s="127"/>
      <c r="VZG68" s="127"/>
      <c r="VZH68" s="127"/>
      <c r="VZI68" s="127"/>
      <c r="VZJ68" s="127"/>
      <c r="VZK68" s="127"/>
      <c r="VZL68" s="127"/>
      <c r="VZM68" s="127"/>
      <c r="VZN68" s="127"/>
      <c r="VZO68" s="127"/>
      <c r="VZP68" s="127"/>
      <c r="VZQ68" s="127"/>
      <c r="VZR68" s="127"/>
      <c r="VZS68" s="127"/>
      <c r="VZT68" s="127"/>
      <c r="VZU68" s="127"/>
      <c r="VZV68" s="127"/>
      <c r="VZW68" s="127"/>
      <c r="VZX68" s="127"/>
      <c r="VZY68" s="127"/>
      <c r="VZZ68" s="127"/>
      <c r="WAA68" s="127"/>
      <c r="WAB68" s="127"/>
      <c r="WAC68" s="127"/>
      <c r="WAD68" s="127"/>
      <c r="WAE68" s="127"/>
      <c r="WAF68" s="127"/>
      <c r="WAG68" s="127"/>
      <c r="WAH68" s="127"/>
      <c r="WAI68" s="127"/>
      <c r="WAJ68" s="127"/>
      <c r="WAK68" s="127"/>
      <c r="WAL68" s="127"/>
      <c r="WAM68" s="127"/>
      <c r="WAN68" s="127"/>
      <c r="WAO68" s="127"/>
      <c r="WAP68" s="127"/>
      <c r="WAQ68" s="127"/>
      <c r="WAR68" s="127"/>
      <c r="WAS68" s="127"/>
      <c r="WAT68" s="127"/>
      <c r="WAU68" s="127"/>
      <c r="WAV68" s="127"/>
      <c r="WAW68" s="127"/>
      <c r="WAX68" s="127"/>
      <c r="WAY68" s="127"/>
      <c r="WAZ68" s="127"/>
      <c r="WBA68" s="127"/>
      <c r="WBB68" s="127"/>
      <c r="WBC68" s="127"/>
      <c r="WBD68" s="127"/>
      <c r="WBE68" s="127"/>
      <c r="WBF68" s="127"/>
      <c r="WBG68" s="127"/>
      <c r="WBH68" s="127"/>
      <c r="WBI68" s="127"/>
      <c r="WBJ68" s="127"/>
      <c r="WBK68" s="127"/>
      <c r="WBL68" s="127"/>
      <c r="WBM68" s="127"/>
      <c r="WBN68" s="127"/>
      <c r="WBO68" s="127"/>
      <c r="WBP68" s="127"/>
      <c r="WBQ68" s="127"/>
      <c r="WBR68" s="127"/>
      <c r="WBS68" s="127"/>
      <c r="WBT68" s="127"/>
      <c r="WBU68" s="127"/>
      <c r="WBV68" s="127"/>
      <c r="WBW68" s="127"/>
      <c r="WBX68" s="127"/>
      <c r="WBY68" s="127"/>
      <c r="WBZ68" s="127"/>
      <c r="WCA68" s="127"/>
      <c r="WCB68" s="127"/>
      <c r="WCC68" s="127"/>
      <c r="WCD68" s="127"/>
      <c r="WCE68" s="127"/>
      <c r="WCF68" s="127"/>
      <c r="WCG68" s="127"/>
      <c r="WCH68" s="127"/>
      <c r="WCI68" s="127"/>
      <c r="WCJ68" s="127"/>
      <c r="WCK68" s="127"/>
      <c r="WCL68" s="127"/>
      <c r="WCM68" s="127"/>
      <c r="WCN68" s="127"/>
      <c r="WCO68" s="127"/>
      <c r="WCP68" s="127"/>
      <c r="WCQ68" s="127"/>
      <c r="WCR68" s="127"/>
      <c r="WCS68" s="127"/>
      <c r="WCT68" s="127"/>
      <c r="WCU68" s="127"/>
      <c r="WCV68" s="127"/>
      <c r="WCW68" s="127"/>
      <c r="WCX68" s="127"/>
      <c r="WCY68" s="127"/>
      <c r="WCZ68" s="127"/>
      <c r="WDA68" s="127"/>
      <c r="WDB68" s="127"/>
      <c r="WDC68" s="127"/>
      <c r="WDD68" s="127"/>
      <c r="WDE68" s="127"/>
      <c r="WDF68" s="127"/>
      <c r="WDG68" s="127"/>
      <c r="WDH68" s="127"/>
      <c r="WDI68" s="127"/>
      <c r="WDJ68" s="127"/>
      <c r="WDK68" s="127"/>
      <c r="WDL68" s="127"/>
      <c r="WDM68" s="127"/>
      <c r="WDN68" s="127"/>
      <c r="WDO68" s="127"/>
      <c r="WDP68" s="127"/>
      <c r="WDQ68" s="127"/>
      <c r="WDR68" s="127"/>
      <c r="WDS68" s="127"/>
      <c r="WDT68" s="127"/>
      <c r="WDU68" s="127"/>
      <c r="WDV68" s="127"/>
      <c r="WDW68" s="127"/>
      <c r="WDX68" s="127"/>
      <c r="WDY68" s="127"/>
      <c r="WDZ68" s="127"/>
      <c r="WEA68" s="127"/>
      <c r="WEB68" s="127"/>
      <c r="WEC68" s="127"/>
      <c r="WED68" s="127"/>
      <c r="WEE68" s="127"/>
      <c r="WEF68" s="127"/>
      <c r="WEG68" s="127"/>
      <c r="WEH68" s="127"/>
      <c r="WEI68" s="127"/>
      <c r="WEJ68" s="127"/>
      <c r="WEK68" s="127"/>
      <c r="WEL68" s="127"/>
      <c r="WEM68" s="127"/>
      <c r="WEN68" s="127"/>
      <c r="WEO68" s="127"/>
      <c r="WEP68" s="127"/>
      <c r="WEQ68" s="127"/>
      <c r="WER68" s="127"/>
      <c r="WES68" s="127"/>
      <c r="WET68" s="127"/>
      <c r="WEU68" s="127"/>
      <c r="WEV68" s="127"/>
      <c r="WEW68" s="127"/>
      <c r="WEX68" s="127"/>
      <c r="WEY68" s="127"/>
      <c r="WEZ68" s="127"/>
      <c r="WFA68" s="127"/>
      <c r="WFB68" s="127"/>
      <c r="WFC68" s="127"/>
      <c r="WFD68" s="127"/>
      <c r="WFE68" s="127"/>
      <c r="WFF68" s="127"/>
      <c r="WFG68" s="127"/>
      <c r="WFH68" s="127"/>
      <c r="WFI68" s="127"/>
      <c r="WFJ68" s="127"/>
      <c r="WFK68" s="127"/>
      <c r="WFL68" s="127"/>
      <c r="WFM68" s="127"/>
      <c r="WFN68" s="127"/>
      <c r="WFO68" s="127"/>
      <c r="WFP68" s="127"/>
      <c r="WFQ68" s="127"/>
      <c r="WFR68" s="127"/>
      <c r="WFS68" s="127"/>
      <c r="WFT68" s="127"/>
      <c r="WFU68" s="127"/>
      <c r="WFV68" s="127"/>
      <c r="WFW68" s="127"/>
      <c r="WFX68" s="127"/>
      <c r="WFY68" s="127"/>
      <c r="WFZ68" s="127"/>
      <c r="WGA68" s="127"/>
      <c r="WGB68" s="127"/>
      <c r="WGC68" s="127"/>
      <c r="WGD68" s="127"/>
      <c r="WGE68" s="127"/>
      <c r="WGF68" s="127"/>
      <c r="WGG68" s="127"/>
      <c r="WGH68" s="127"/>
      <c r="WGI68" s="127"/>
      <c r="WGJ68" s="127"/>
      <c r="WGK68" s="127"/>
      <c r="WGL68" s="127"/>
      <c r="WGM68" s="127"/>
      <c r="WGN68" s="127"/>
      <c r="WGO68" s="127"/>
      <c r="WGP68" s="127"/>
      <c r="WGQ68" s="127"/>
      <c r="WGR68" s="127"/>
      <c r="WGS68" s="127"/>
      <c r="WGT68" s="127"/>
      <c r="WGU68" s="127"/>
      <c r="WGV68" s="127"/>
      <c r="WGW68" s="127"/>
      <c r="WGX68" s="127"/>
      <c r="WGY68" s="127"/>
      <c r="WGZ68" s="127"/>
      <c r="WHA68" s="127"/>
      <c r="WHB68" s="127"/>
      <c r="WHC68" s="127"/>
      <c r="WHD68" s="127"/>
      <c r="WHE68" s="127"/>
      <c r="WHF68" s="127"/>
      <c r="WHG68" s="127"/>
      <c r="WHH68" s="127"/>
      <c r="WHI68" s="127"/>
      <c r="WHJ68" s="127"/>
      <c r="WHK68" s="127"/>
      <c r="WHL68" s="127"/>
      <c r="WHM68" s="127"/>
      <c r="WHN68" s="127"/>
      <c r="WHO68" s="127"/>
      <c r="WHP68" s="127"/>
      <c r="WHQ68" s="127"/>
      <c r="WHR68" s="127"/>
      <c r="WHS68" s="127"/>
      <c r="WHT68" s="127"/>
      <c r="WHU68" s="127"/>
      <c r="WHV68" s="127"/>
      <c r="WHW68" s="127"/>
      <c r="WHX68" s="127"/>
      <c r="WHY68" s="127"/>
      <c r="WHZ68" s="127"/>
      <c r="WIA68" s="127"/>
      <c r="WIB68" s="127"/>
      <c r="WIC68" s="127"/>
      <c r="WID68" s="127"/>
      <c r="WIE68" s="127"/>
      <c r="WIF68" s="127"/>
      <c r="WIG68" s="127"/>
      <c r="WIH68" s="127"/>
      <c r="WII68" s="127"/>
      <c r="WIJ68" s="127"/>
      <c r="WIK68" s="127"/>
      <c r="WIL68" s="127"/>
      <c r="WIM68" s="127"/>
      <c r="WIN68" s="127"/>
      <c r="WIO68" s="127"/>
      <c r="WIP68" s="127"/>
      <c r="WIQ68" s="127"/>
      <c r="WIR68" s="127"/>
      <c r="WIS68" s="127"/>
      <c r="WIT68" s="127"/>
      <c r="WIU68" s="127"/>
      <c r="WIV68" s="127"/>
      <c r="WIW68" s="127"/>
      <c r="WIX68" s="127"/>
      <c r="WIY68" s="127"/>
      <c r="WIZ68" s="127"/>
      <c r="WJA68" s="127"/>
      <c r="WJB68" s="127"/>
      <c r="WJC68" s="127"/>
      <c r="WJD68" s="127"/>
      <c r="WJE68" s="127"/>
      <c r="WJF68" s="127"/>
      <c r="WJG68" s="127"/>
      <c r="WJH68" s="127"/>
      <c r="WJI68" s="127"/>
      <c r="WJJ68" s="127"/>
      <c r="WJK68" s="127"/>
      <c r="WJL68" s="127"/>
      <c r="WJM68" s="127"/>
      <c r="WJN68" s="127"/>
      <c r="WJO68" s="127"/>
      <c r="WJP68" s="127"/>
      <c r="WJQ68" s="127"/>
      <c r="WJR68" s="127"/>
      <c r="WJS68" s="127"/>
      <c r="WJT68" s="127"/>
      <c r="WJU68" s="127"/>
      <c r="WJV68" s="127"/>
      <c r="WJW68" s="127"/>
      <c r="WJX68" s="127"/>
      <c r="WJY68" s="127"/>
      <c r="WJZ68" s="127"/>
      <c r="WKA68" s="127"/>
      <c r="WKB68" s="127"/>
      <c r="WKC68" s="127"/>
      <c r="WKD68" s="127"/>
      <c r="WKE68" s="127"/>
      <c r="WKF68" s="127"/>
      <c r="WKG68" s="127"/>
      <c r="WKH68" s="127"/>
      <c r="WKI68" s="127"/>
      <c r="WKJ68" s="127"/>
      <c r="WKK68" s="127"/>
      <c r="WKL68" s="127"/>
      <c r="WKM68" s="127"/>
      <c r="WKN68" s="127"/>
      <c r="WKO68" s="127"/>
      <c r="WKP68" s="127"/>
      <c r="WKQ68" s="127"/>
      <c r="WKR68" s="127"/>
      <c r="WKS68" s="127"/>
      <c r="WKT68" s="127"/>
      <c r="WKU68" s="127"/>
      <c r="WKV68" s="127"/>
      <c r="WKW68" s="127"/>
      <c r="WKX68" s="127"/>
      <c r="WKY68" s="127"/>
      <c r="WKZ68" s="127"/>
      <c r="WLA68" s="127"/>
      <c r="WLB68" s="127"/>
      <c r="WLC68" s="127"/>
      <c r="WLD68" s="127"/>
      <c r="WLE68" s="127"/>
      <c r="WLF68" s="127"/>
      <c r="WLG68" s="127"/>
      <c r="WLH68" s="127"/>
      <c r="WLI68" s="127"/>
      <c r="WLJ68" s="127"/>
      <c r="WLK68" s="127"/>
      <c r="WLL68" s="127"/>
      <c r="WLM68" s="127"/>
      <c r="WLN68" s="127"/>
      <c r="WLO68" s="127"/>
      <c r="WLP68" s="127"/>
      <c r="WLQ68" s="127"/>
      <c r="WLR68" s="127"/>
      <c r="WLS68" s="127"/>
      <c r="WLT68" s="127"/>
      <c r="WLU68" s="127"/>
      <c r="WLV68" s="127"/>
      <c r="WLW68" s="127"/>
      <c r="WLX68" s="127"/>
      <c r="WLY68" s="127"/>
      <c r="WLZ68" s="127"/>
      <c r="WMA68" s="127"/>
      <c r="WMB68" s="127"/>
      <c r="WMC68" s="127"/>
      <c r="WMD68" s="127"/>
      <c r="WME68" s="127"/>
      <c r="WMF68" s="127"/>
      <c r="WMG68" s="127"/>
      <c r="WMH68" s="127"/>
      <c r="WMI68" s="127"/>
      <c r="WMJ68" s="127"/>
      <c r="WMK68" s="127"/>
      <c r="WML68" s="127"/>
      <c r="WMM68" s="127"/>
      <c r="WMN68" s="127"/>
      <c r="WMO68" s="127"/>
      <c r="WMP68" s="127"/>
      <c r="WMQ68" s="127"/>
      <c r="WMR68" s="127"/>
      <c r="WMS68" s="127"/>
      <c r="WMT68" s="127"/>
      <c r="WMU68" s="127"/>
      <c r="WMV68" s="127"/>
      <c r="WMW68" s="127"/>
      <c r="WMX68" s="127"/>
      <c r="WMY68" s="127"/>
      <c r="WMZ68" s="127"/>
      <c r="WNA68" s="127"/>
      <c r="WNB68" s="127"/>
      <c r="WNC68" s="127"/>
      <c r="WND68" s="127"/>
      <c r="WNE68" s="127"/>
      <c r="WNF68" s="127"/>
      <c r="WNG68" s="127"/>
      <c r="WNH68" s="127"/>
      <c r="WNI68" s="127"/>
      <c r="WNJ68" s="127"/>
      <c r="WNK68" s="127"/>
      <c r="WNL68" s="127"/>
      <c r="WNM68" s="127"/>
      <c r="WNN68" s="127"/>
      <c r="WNO68" s="127"/>
      <c r="WNP68" s="127"/>
      <c r="WNQ68" s="127"/>
      <c r="WNR68" s="127"/>
      <c r="WNS68" s="127"/>
      <c r="WNT68" s="127"/>
      <c r="WNU68" s="127"/>
      <c r="WNV68" s="127"/>
      <c r="WNW68" s="127"/>
      <c r="WNX68" s="127"/>
      <c r="WNY68" s="127"/>
      <c r="WNZ68" s="127"/>
      <c r="WOA68" s="127"/>
      <c r="WOB68" s="127"/>
      <c r="WOC68" s="127"/>
      <c r="WOD68" s="127"/>
      <c r="WOE68" s="127"/>
      <c r="WOF68" s="127"/>
      <c r="WOG68" s="127"/>
      <c r="WOH68" s="127"/>
      <c r="WOI68" s="127"/>
      <c r="WOJ68" s="127"/>
      <c r="WOK68" s="127"/>
      <c r="WOL68" s="127"/>
      <c r="WOM68" s="127"/>
      <c r="WON68" s="127"/>
      <c r="WOO68" s="127"/>
      <c r="WOP68" s="127"/>
      <c r="WOQ68" s="127"/>
      <c r="WOR68" s="127"/>
      <c r="WOS68" s="127"/>
      <c r="WOT68" s="127"/>
      <c r="WOU68" s="127"/>
      <c r="WOV68" s="127"/>
      <c r="WOW68" s="127"/>
      <c r="WOX68" s="127"/>
      <c r="WOY68" s="127"/>
      <c r="WOZ68" s="127"/>
      <c r="WPA68" s="127"/>
      <c r="WPB68" s="127"/>
      <c r="WPC68" s="127"/>
      <c r="WPD68" s="127"/>
      <c r="WPE68" s="127"/>
      <c r="WPF68" s="127"/>
      <c r="WPG68" s="127"/>
      <c r="WPH68" s="127"/>
      <c r="WPI68" s="127"/>
      <c r="WPJ68" s="127"/>
      <c r="WPK68" s="127"/>
      <c r="WPL68" s="127"/>
      <c r="WPM68" s="127"/>
      <c r="WPN68" s="127"/>
      <c r="WPO68" s="127"/>
      <c r="WPP68" s="127"/>
      <c r="WPQ68" s="127"/>
      <c r="WPR68" s="127"/>
      <c r="WPS68" s="127"/>
      <c r="WPT68" s="127"/>
      <c r="WPU68" s="127"/>
      <c r="WPV68" s="127"/>
      <c r="WPW68" s="127"/>
      <c r="WPX68" s="127"/>
      <c r="WPY68" s="127"/>
      <c r="WPZ68" s="127"/>
      <c r="WQA68" s="127"/>
      <c r="WQB68" s="127"/>
      <c r="WQC68" s="127"/>
      <c r="WQD68" s="127"/>
      <c r="WQE68" s="127"/>
      <c r="WQF68" s="127"/>
      <c r="WQG68" s="127"/>
      <c r="WQH68" s="127"/>
      <c r="WQI68" s="127"/>
      <c r="WQJ68" s="127"/>
      <c r="WQK68" s="127"/>
      <c r="WQL68" s="127"/>
      <c r="WQM68" s="127"/>
      <c r="WQN68" s="127"/>
      <c r="WQO68" s="127"/>
      <c r="WQP68" s="127"/>
      <c r="WQQ68" s="127"/>
      <c r="WQR68" s="127"/>
      <c r="WQS68" s="127"/>
      <c r="WQT68" s="127"/>
      <c r="WQU68" s="127"/>
      <c r="WQV68" s="127"/>
      <c r="WQW68" s="127"/>
      <c r="WQX68" s="127"/>
      <c r="WQY68" s="127"/>
      <c r="WQZ68" s="127"/>
      <c r="WRA68" s="127"/>
      <c r="WRB68" s="127"/>
      <c r="WRC68" s="127"/>
      <c r="WRD68" s="127"/>
      <c r="WRE68" s="127"/>
      <c r="WRF68" s="127"/>
      <c r="WRG68" s="127"/>
      <c r="WRH68" s="127"/>
      <c r="WRI68" s="127"/>
      <c r="WRJ68" s="127"/>
      <c r="WRK68" s="127"/>
      <c r="WRL68" s="127"/>
      <c r="WRM68" s="127"/>
      <c r="WRN68" s="127"/>
      <c r="WRO68" s="127"/>
      <c r="WRP68" s="127"/>
      <c r="WRQ68" s="127"/>
      <c r="WRR68" s="127"/>
      <c r="WRS68" s="127"/>
      <c r="WRT68" s="127"/>
      <c r="WRU68" s="127"/>
      <c r="WRV68" s="127"/>
      <c r="WRW68" s="127"/>
      <c r="WRX68" s="127"/>
      <c r="WRY68" s="127"/>
      <c r="WRZ68" s="127"/>
      <c r="WSA68" s="127"/>
      <c r="WSB68" s="127"/>
      <c r="WSC68" s="127"/>
      <c r="WSD68" s="127"/>
      <c r="WSE68" s="127"/>
      <c r="WSF68" s="127"/>
      <c r="WSG68" s="127"/>
      <c r="WSH68" s="127"/>
      <c r="WSI68" s="127"/>
      <c r="WSJ68" s="127"/>
      <c r="WSK68" s="127"/>
      <c r="WSL68" s="127"/>
      <c r="WSM68" s="127"/>
      <c r="WSN68" s="127"/>
      <c r="WSO68" s="127"/>
      <c r="WSP68" s="127"/>
      <c r="WSQ68" s="127"/>
      <c r="WSR68" s="127"/>
      <c r="WSS68" s="127"/>
      <c r="WST68" s="127"/>
      <c r="WSU68" s="127"/>
      <c r="WSV68" s="127"/>
      <c r="WSW68" s="127"/>
      <c r="WSX68" s="127"/>
      <c r="WSY68" s="127"/>
      <c r="WSZ68" s="127"/>
      <c r="WTA68" s="127"/>
      <c r="WTB68" s="127"/>
      <c r="WTC68" s="127"/>
      <c r="WTD68" s="127"/>
      <c r="WTE68" s="127"/>
      <c r="WTF68" s="127"/>
      <c r="WTG68" s="127"/>
      <c r="WTH68" s="127"/>
      <c r="WTI68" s="127"/>
      <c r="WTJ68" s="127"/>
      <c r="WTK68" s="127"/>
      <c r="WTL68" s="127"/>
      <c r="WTM68" s="127"/>
      <c r="WTN68" s="127"/>
      <c r="WTO68" s="127"/>
      <c r="WTP68" s="127"/>
      <c r="WTQ68" s="127"/>
      <c r="WTR68" s="127"/>
      <c r="WTS68" s="127"/>
      <c r="WTT68" s="127"/>
      <c r="WTU68" s="127"/>
      <c r="WTV68" s="127"/>
      <c r="WTW68" s="127"/>
      <c r="WTX68" s="127"/>
      <c r="WTY68" s="127"/>
      <c r="WTZ68" s="127"/>
      <c r="WUA68" s="127"/>
      <c r="WUB68" s="127"/>
      <c r="WUC68" s="127"/>
      <c r="WUD68" s="127"/>
      <c r="WUE68" s="127"/>
      <c r="WUF68" s="127"/>
      <c r="WUG68" s="127"/>
      <c r="WUH68" s="127"/>
      <c r="WUI68" s="127"/>
      <c r="WUJ68" s="127"/>
      <c r="WUK68" s="127"/>
      <c r="WUL68" s="127"/>
      <c r="WUM68" s="127"/>
      <c r="WUN68" s="127"/>
      <c r="WUO68" s="127"/>
      <c r="WUP68" s="127"/>
      <c r="WUQ68" s="127"/>
      <c r="WUR68" s="127"/>
      <c r="WUS68" s="127"/>
      <c r="WUT68" s="127"/>
      <c r="WUU68" s="127"/>
      <c r="WUV68" s="127"/>
      <c r="WUW68" s="127"/>
      <c r="WUX68" s="127"/>
      <c r="WUY68" s="127"/>
      <c r="WUZ68" s="127"/>
      <c r="WVA68" s="127"/>
      <c r="WVB68" s="127"/>
      <c r="WVC68" s="127"/>
      <c r="WVD68" s="127"/>
      <c r="WVE68" s="127"/>
      <c r="WVF68" s="127"/>
      <c r="WVG68" s="127"/>
      <c r="WVH68" s="127"/>
      <c r="WVI68" s="127"/>
      <c r="WVJ68" s="127"/>
      <c r="WVK68" s="127"/>
      <c r="WVL68" s="127"/>
      <c r="WVM68" s="127"/>
      <c r="WVN68" s="127"/>
      <c r="WVO68" s="127"/>
      <c r="WVP68" s="127"/>
      <c r="WVQ68" s="127"/>
      <c r="WVR68" s="127"/>
      <c r="WVS68" s="127"/>
      <c r="WVT68" s="127"/>
      <c r="WVU68" s="127"/>
      <c r="WVV68" s="127"/>
      <c r="WVW68" s="127"/>
      <c r="WVX68" s="127"/>
      <c r="WVY68" s="127"/>
      <c r="WVZ68" s="127"/>
      <c r="WWA68" s="127"/>
      <c r="WWB68" s="127"/>
      <c r="WWC68" s="127"/>
      <c r="WWD68" s="127"/>
      <c r="WWE68" s="127"/>
      <c r="WWF68" s="127"/>
      <c r="WWG68" s="127"/>
      <c r="WWH68" s="127"/>
      <c r="WWI68" s="127"/>
      <c r="WWJ68" s="127"/>
      <c r="WWK68" s="127"/>
      <c r="WWL68" s="127"/>
      <c r="WWM68" s="127"/>
      <c r="WWN68" s="127"/>
      <c r="WWO68" s="127"/>
      <c r="WWP68" s="127"/>
      <c r="WWQ68" s="127"/>
      <c r="WWR68" s="127"/>
      <c r="WWS68" s="127"/>
      <c r="WWT68" s="127"/>
      <c r="WWU68" s="127"/>
      <c r="WWV68" s="127"/>
      <c r="WWW68" s="127"/>
      <c r="WWX68" s="127"/>
      <c r="WWY68" s="127"/>
      <c r="WWZ68" s="127"/>
      <c r="WXA68" s="127"/>
      <c r="WXB68" s="127"/>
      <c r="WXC68" s="127"/>
      <c r="WXD68" s="127"/>
      <c r="WXE68" s="127"/>
      <c r="WXF68" s="127"/>
      <c r="WXG68" s="127"/>
      <c r="WXH68" s="127"/>
      <c r="WXI68" s="127"/>
      <c r="WXJ68" s="127"/>
      <c r="WXK68" s="127"/>
      <c r="WXL68" s="127"/>
      <c r="WXM68" s="127"/>
      <c r="WXN68" s="127"/>
      <c r="WXO68" s="127"/>
      <c r="WXP68" s="127"/>
      <c r="WXQ68" s="127"/>
      <c r="WXR68" s="127"/>
      <c r="WXS68" s="127"/>
      <c r="WXT68" s="127"/>
      <c r="WXU68" s="127"/>
      <c r="WXV68" s="127"/>
      <c r="WXW68" s="127"/>
      <c r="WXX68" s="127"/>
      <c r="WXY68" s="127"/>
      <c r="WXZ68" s="127"/>
      <c r="WYA68" s="127"/>
      <c r="WYB68" s="127"/>
      <c r="WYC68" s="127"/>
      <c r="WYD68" s="127"/>
      <c r="WYE68" s="127"/>
      <c r="WYF68" s="127"/>
      <c r="WYG68" s="127"/>
      <c r="WYH68" s="127"/>
      <c r="WYI68" s="127"/>
      <c r="WYJ68" s="127"/>
      <c r="WYK68" s="127"/>
      <c r="WYL68" s="127"/>
      <c r="WYM68" s="127"/>
      <c r="WYN68" s="127"/>
      <c r="WYO68" s="127"/>
      <c r="WYP68" s="127"/>
      <c r="WYQ68" s="127"/>
      <c r="WYR68" s="127"/>
      <c r="WYS68" s="127"/>
      <c r="WYT68" s="127"/>
      <c r="WYU68" s="127"/>
      <c r="WYV68" s="127"/>
      <c r="WYW68" s="127"/>
      <c r="WYX68" s="127"/>
      <c r="WYY68" s="127"/>
      <c r="WYZ68" s="127"/>
      <c r="WZA68" s="127"/>
      <c r="WZB68" s="127"/>
      <c r="WZC68" s="127"/>
      <c r="WZD68" s="127"/>
      <c r="WZE68" s="127"/>
      <c r="WZF68" s="127"/>
      <c r="WZG68" s="127"/>
      <c r="WZH68" s="127"/>
      <c r="WZI68" s="127"/>
      <c r="WZJ68" s="127"/>
      <c r="WZK68" s="127"/>
      <c r="WZL68" s="127"/>
      <c r="WZM68" s="127"/>
      <c r="WZN68" s="127"/>
      <c r="WZO68" s="127"/>
      <c r="WZP68" s="127"/>
      <c r="WZQ68" s="127"/>
      <c r="WZR68" s="127"/>
      <c r="WZS68" s="127"/>
      <c r="WZT68" s="127"/>
      <c r="WZU68" s="127"/>
      <c r="WZV68" s="127"/>
      <c r="WZW68" s="127"/>
      <c r="WZX68" s="127"/>
      <c r="WZY68" s="127"/>
      <c r="WZZ68" s="127"/>
      <c r="XAA68" s="127"/>
      <c r="XAB68" s="127"/>
      <c r="XAC68" s="127"/>
      <c r="XAD68" s="127"/>
      <c r="XAE68" s="127"/>
      <c r="XAF68" s="127"/>
      <c r="XAG68" s="127"/>
      <c r="XAH68" s="127"/>
      <c r="XAI68" s="127"/>
      <c r="XAJ68" s="127"/>
      <c r="XAK68" s="127"/>
      <c r="XAL68" s="127"/>
      <c r="XAM68" s="127"/>
      <c r="XAN68" s="127"/>
      <c r="XAO68" s="127"/>
      <c r="XAP68" s="127"/>
      <c r="XAQ68" s="127"/>
      <c r="XAR68" s="127"/>
      <c r="XAS68" s="127"/>
      <c r="XAT68" s="127"/>
      <c r="XAU68" s="127"/>
      <c r="XAV68" s="127"/>
      <c r="XAW68" s="127"/>
      <c r="XAX68" s="127"/>
      <c r="XAY68" s="127"/>
      <c r="XAZ68" s="127"/>
      <c r="XBA68" s="127"/>
      <c r="XBB68" s="127"/>
      <c r="XBC68" s="127"/>
      <c r="XBD68" s="127"/>
      <c r="XBE68" s="127"/>
      <c r="XBF68" s="127"/>
      <c r="XBG68" s="127"/>
      <c r="XBH68" s="127"/>
      <c r="XBI68" s="127"/>
      <c r="XBJ68" s="127"/>
      <c r="XBK68" s="127"/>
      <c r="XBL68" s="127"/>
      <c r="XBM68" s="127"/>
      <c r="XBN68" s="127"/>
      <c r="XBO68" s="127"/>
      <c r="XBP68" s="127"/>
      <c r="XBQ68" s="127"/>
      <c r="XBR68" s="127"/>
      <c r="XBS68" s="127"/>
      <c r="XBT68" s="127"/>
      <c r="XBU68" s="127"/>
      <c r="XBV68" s="127"/>
      <c r="XBW68" s="127"/>
      <c r="XBX68" s="127"/>
      <c r="XBY68" s="127"/>
      <c r="XBZ68" s="127"/>
      <c r="XCA68" s="127"/>
      <c r="XCB68" s="127"/>
      <c r="XCC68" s="127"/>
      <c r="XCD68" s="127"/>
      <c r="XCE68" s="127"/>
      <c r="XCF68" s="127"/>
      <c r="XCG68" s="127"/>
      <c r="XCH68" s="127"/>
      <c r="XCI68" s="127"/>
      <c r="XCJ68" s="127"/>
      <c r="XCK68" s="127"/>
      <c r="XCL68" s="127"/>
      <c r="XCM68" s="127"/>
      <c r="XCN68" s="127"/>
      <c r="XCO68" s="127"/>
      <c r="XCP68" s="127"/>
      <c r="XCQ68" s="127"/>
      <c r="XCR68" s="127"/>
      <c r="XCS68" s="127"/>
      <c r="XCT68" s="127"/>
      <c r="XCU68" s="127"/>
      <c r="XCV68" s="127"/>
      <c r="XCW68" s="127"/>
      <c r="XCX68" s="127"/>
      <c r="XCY68" s="127"/>
      <c r="XCZ68" s="127"/>
      <c r="XDA68" s="127"/>
      <c r="XDB68" s="127"/>
      <c r="XDC68" s="127"/>
      <c r="XDD68" s="127"/>
      <c r="XDE68" s="127"/>
      <c r="XDF68" s="127"/>
      <c r="XDG68" s="127"/>
      <c r="XDH68" s="127"/>
      <c r="XDI68" s="127"/>
      <c r="XDJ68" s="127"/>
      <c r="XDK68" s="127"/>
      <c r="XDL68" s="127"/>
      <c r="XDM68" s="127"/>
      <c r="XDN68" s="127"/>
      <c r="XDO68" s="127"/>
      <c r="XDP68" s="127"/>
      <c r="XDQ68" s="127"/>
      <c r="XDR68" s="127"/>
      <c r="XDS68" s="127"/>
      <c r="XDT68" s="127"/>
      <c r="XDU68" s="127"/>
      <c r="XDV68" s="127"/>
      <c r="XDW68" s="127"/>
      <c r="XDX68" s="127"/>
      <c r="XDY68" s="127"/>
      <c r="XDZ68" s="127"/>
      <c r="XEA68" s="127"/>
      <c r="XEB68" s="127"/>
      <c r="XEC68" s="127"/>
      <c r="XED68" s="127"/>
      <c r="XEE68" s="127"/>
      <c r="XEF68" s="127"/>
      <c r="XEG68" s="127"/>
      <c r="XEH68" s="127"/>
      <c r="XEI68" s="127"/>
      <c r="XEJ68" s="127"/>
      <c r="XEK68" s="127"/>
      <c r="XEL68" s="127"/>
      <c r="XEM68" s="127"/>
      <c r="XEN68" s="127"/>
      <c r="XEO68" s="127"/>
      <c r="XEP68" s="127"/>
      <c r="XEQ68" s="127"/>
      <c r="XER68" s="127"/>
      <c r="XES68" s="127"/>
      <c r="XET68" s="127"/>
      <c r="XEU68" s="127"/>
      <c r="XEV68" s="127"/>
      <c r="XEW68" s="127"/>
      <c r="XEX68" s="127"/>
      <c r="XEY68" s="127"/>
      <c r="XEZ68" s="127"/>
      <c r="XFA68" s="127"/>
      <c r="XFB68" s="127"/>
      <c r="XFC68" s="127"/>
      <c r="XFD68" s="127"/>
    </row>
    <row r="69" spans="1:16384" x14ac:dyDescent="0.2">
      <c r="A69" s="729"/>
      <c r="B69" s="269" t="s">
        <v>505</v>
      </c>
      <c r="C69" s="276">
        <v>0</v>
      </c>
      <c r="D69" s="276">
        <v>0</v>
      </c>
      <c r="E69" s="276">
        <v>0</v>
      </c>
      <c r="F69" s="276">
        <v>0</v>
      </c>
      <c r="G69" s="255">
        <f t="shared" ref="G69:G71" si="14">SUM(C69:F69)</f>
        <v>0</v>
      </c>
    </row>
    <row r="70" spans="1:16384" x14ac:dyDescent="0.2">
      <c r="A70" s="729"/>
      <c r="B70" s="234" t="s">
        <v>14</v>
      </c>
      <c r="C70" s="274">
        <v>0</v>
      </c>
      <c r="D70" s="274">
        <v>0</v>
      </c>
      <c r="E70" s="274">
        <v>0</v>
      </c>
      <c r="F70" s="274">
        <v>0</v>
      </c>
      <c r="G70" s="255">
        <f t="shared" si="14"/>
        <v>0</v>
      </c>
    </row>
    <row r="71" spans="1:16384" ht="13.5" thickBot="1" x14ac:dyDescent="0.25">
      <c r="A71" s="729"/>
      <c r="B71" s="270" t="s">
        <v>237</v>
      </c>
      <c r="C71" s="275">
        <v>0</v>
      </c>
      <c r="D71" s="275">
        <v>0</v>
      </c>
      <c r="E71" s="275">
        <v>0</v>
      </c>
      <c r="F71" s="275">
        <v>0</v>
      </c>
      <c r="G71" s="255">
        <f t="shared" si="14"/>
        <v>0</v>
      </c>
    </row>
    <row r="72" spans="1:16384" s="264" customFormat="1" ht="13.5" thickBot="1" x14ac:dyDescent="0.25">
      <c r="A72" s="730"/>
      <c r="B72" s="323" t="s">
        <v>1020</v>
      </c>
      <c r="C72" s="272">
        <f>SUM(C60:C71)</f>
        <v>0</v>
      </c>
      <c r="D72" s="272">
        <f>SUM(D60:D71)</f>
        <v>0</v>
      </c>
      <c r="E72" s="272">
        <f>SUM(E60:E71)</f>
        <v>0</v>
      </c>
      <c r="F72" s="272">
        <f>SUM(F60:F71)</f>
        <v>0</v>
      </c>
      <c r="G72" s="272">
        <f>SUM(G60:G71)</f>
        <v>0</v>
      </c>
      <c r="H72" s="127"/>
      <c r="I72" s="127"/>
      <c r="J72" s="127"/>
      <c r="K72" s="127"/>
      <c r="L72" s="127"/>
      <c r="M72" s="127"/>
      <c r="N72" s="127"/>
      <c r="O72" s="127"/>
      <c r="P72" s="127"/>
      <c r="Q72" s="127"/>
      <c r="R72" s="127"/>
      <c r="S72" s="127"/>
      <c r="T72" s="127"/>
      <c r="U72" s="127"/>
      <c r="V72" s="127"/>
      <c r="W72" s="127"/>
      <c r="X72" s="127"/>
      <c r="Y72" s="127"/>
      <c r="Z72" s="127"/>
      <c r="AA72" s="127"/>
      <c r="AB72" s="127"/>
      <c r="AC72" s="127"/>
      <c r="AD72" s="127"/>
      <c r="AE72" s="127"/>
      <c r="AF72" s="127"/>
      <c r="AG72" s="127"/>
      <c r="AH72" s="127"/>
      <c r="AI72" s="127"/>
      <c r="AJ72" s="127"/>
      <c r="AK72" s="127"/>
      <c r="AL72" s="127"/>
      <c r="AM72" s="127"/>
      <c r="AN72" s="127"/>
      <c r="AO72" s="127"/>
      <c r="AP72" s="127"/>
      <c r="AQ72" s="127"/>
      <c r="AR72" s="127"/>
      <c r="AS72" s="127"/>
      <c r="AT72" s="127"/>
      <c r="AU72" s="127"/>
      <c r="AV72" s="127"/>
      <c r="AW72" s="127"/>
      <c r="AX72" s="127"/>
      <c r="AY72" s="127"/>
      <c r="AZ72" s="127"/>
      <c r="BA72" s="127"/>
      <c r="BB72" s="127"/>
      <c r="BC72" s="127"/>
      <c r="BD72" s="127"/>
      <c r="BE72" s="127"/>
      <c r="BF72" s="127"/>
      <c r="BG72" s="127"/>
      <c r="BH72" s="127"/>
      <c r="BI72" s="127"/>
      <c r="BJ72" s="127"/>
      <c r="BK72" s="127"/>
      <c r="BL72" s="127"/>
      <c r="BM72" s="127"/>
      <c r="BN72" s="127"/>
      <c r="BO72" s="127"/>
      <c r="BP72" s="127"/>
      <c r="BQ72" s="127"/>
      <c r="BR72" s="127"/>
      <c r="BS72" s="127"/>
      <c r="BT72" s="127"/>
      <c r="BU72" s="127"/>
      <c r="BV72" s="127"/>
      <c r="BW72" s="127"/>
      <c r="BX72" s="127"/>
      <c r="BY72" s="127"/>
      <c r="BZ72" s="127"/>
      <c r="CA72" s="127"/>
      <c r="CB72" s="127"/>
      <c r="CC72" s="127"/>
      <c r="CD72" s="127"/>
      <c r="CE72" s="127"/>
      <c r="CF72" s="127"/>
      <c r="CG72" s="127"/>
      <c r="CH72" s="127"/>
      <c r="CI72" s="127"/>
      <c r="CJ72" s="127"/>
      <c r="CK72" s="127"/>
      <c r="CL72" s="127"/>
      <c r="CM72" s="127"/>
      <c r="CN72" s="127"/>
      <c r="CO72" s="127"/>
      <c r="CP72" s="127"/>
      <c r="CQ72" s="127"/>
      <c r="CR72" s="127"/>
      <c r="CS72" s="127"/>
      <c r="CT72" s="127"/>
      <c r="CU72" s="127"/>
      <c r="CV72" s="127"/>
      <c r="CW72" s="127"/>
      <c r="CX72" s="127"/>
      <c r="CY72" s="127"/>
      <c r="CZ72" s="127"/>
      <c r="DA72" s="127"/>
      <c r="DB72" s="127"/>
      <c r="DC72" s="127"/>
      <c r="DD72" s="127"/>
      <c r="DE72" s="127"/>
      <c r="DF72" s="127"/>
      <c r="DG72" s="127"/>
      <c r="DH72" s="127"/>
      <c r="DI72" s="127"/>
      <c r="DJ72" s="127"/>
      <c r="DK72" s="127"/>
      <c r="DL72" s="127"/>
      <c r="DM72" s="127"/>
      <c r="DN72" s="127"/>
      <c r="DO72" s="127"/>
      <c r="DP72" s="127"/>
      <c r="DQ72" s="127"/>
      <c r="DR72" s="127"/>
      <c r="DS72" s="127"/>
      <c r="DT72" s="127"/>
      <c r="DU72" s="127"/>
      <c r="DV72" s="127"/>
      <c r="DW72" s="127"/>
      <c r="DX72" s="127"/>
      <c r="DY72" s="127"/>
      <c r="DZ72" s="127"/>
      <c r="EA72" s="127"/>
      <c r="EB72" s="127"/>
      <c r="EC72" s="127"/>
      <c r="ED72" s="127"/>
      <c r="EE72" s="127"/>
      <c r="EF72" s="127"/>
      <c r="EG72" s="127"/>
      <c r="EH72" s="127"/>
      <c r="EI72" s="127"/>
      <c r="EJ72" s="127"/>
      <c r="EK72" s="127"/>
      <c r="EL72" s="127"/>
      <c r="EM72" s="127"/>
      <c r="EN72" s="127"/>
      <c r="EO72" s="127"/>
      <c r="EP72" s="127"/>
      <c r="EQ72" s="127"/>
      <c r="ER72" s="127"/>
      <c r="ES72" s="127"/>
      <c r="ET72" s="127"/>
      <c r="EU72" s="127"/>
      <c r="EV72" s="127"/>
      <c r="EW72" s="127"/>
      <c r="EX72" s="127"/>
      <c r="EY72" s="127"/>
      <c r="EZ72" s="127"/>
      <c r="FA72" s="127"/>
      <c r="FB72" s="127"/>
      <c r="FC72" s="127"/>
      <c r="FD72" s="127"/>
      <c r="FE72" s="127"/>
      <c r="FF72" s="127"/>
      <c r="FG72" s="127"/>
      <c r="FH72" s="127"/>
      <c r="FI72" s="127"/>
      <c r="FJ72" s="127"/>
      <c r="FK72" s="127"/>
      <c r="FL72" s="127"/>
      <c r="FM72" s="127"/>
      <c r="FN72" s="127"/>
      <c r="FO72" s="127"/>
      <c r="FP72" s="127"/>
      <c r="FQ72" s="127"/>
      <c r="FR72" s="127"/>
      <c r="FS72" s="127"/>
      <c r="FT72" s="127"/>
      <c r="FU72" s="127"/>
      <c r="FV72" s="127"/>
      <c r="FW72" s="127"/>
      <c r="FX72" s="127"/>
      <c r="FY72" s="127"/>
      <c r="FZ72" s="127"/>
      <c r="GA72" s="127"/>
      <c r="GB72" s="127"/>
      <c r="GC72" s="127"/>
      <c r="GD72" s="127"/>
      <c r="GE72" s="127"/>
      <c r="GF72" s="127"/>
      <c r="GG72" s="127"/>
      <c r="GH72" s="127"/>
      <c r="GI72" s="127"/>
      <c r="GJ72" s="127"/>
      <c r="GK72" s="127"/>
      <c r="GL72" s="127"/>
      <c r="GM72" s="127"/>
      <c r="GN72" s="127"/>
      <c r="GO72" s="127"/>
      <c r="GP72" s="127"/>
      <c r="GQ72" s="127"/>
      <c r="GR72" s="127"/>
      <c r="GS72" s="127"/>
      <c r="GT72" s="127"/>
      <c r="GU72" s="127"/>
      <c r="GV72" s="127"/>
      <c r="GW72" s="127"/>
      <c r="GX72" s="127"/>
      <c r="GY72" s="127"/>
      <c r="GZ72" s="127"/>
      <c r="HA72" s="127"/>
      <c r="HB72" s="127"/>
      <c r="HC72" s="127"/>
      <c r="HD72" s="127"/>
      <c r="HE72" s="127"/>
      <c r="HF72" s="127"/>
      <c r="HG72" s="127"/>
      <c r="HH72" s="127"/>
      <c r="HI72" s="127"/>
      <c r="HJ72" s="127"/>
      <c r="HK72" s="127"/>
      <c r="HL72" s="127"/>
      <c r="HM72" s="127"/>
      <c r="HN72" s="127"/>
      <c r="HO72" s="127"/>
      <c r="HP72" s="127"/>
      <c r="HQ72" s="127"/>
      <c r="HR72" s="127"/>
      <c r="HS72" s="127"/>
      <c r="HT72" s="127"/>
      <c r="HU72" s="127"/>
      <c r="HV72" s="127"/>
      <c r="HW72" s="127"/>
      <c r="HX72" s="127"/>
      <c r="HY72" s="127"/>
      <c r="HZ72" s="127"/>
      <c r="IA72" s="127"/>
      <c r="IB72" s="127"/>
      <c r="IC72" s="127"/>
      <c r="ID72" s="127"/>
      <c r="IE72" s="127"/>
      <c r="IF72" s="127"/>
      <c r="IG72" s="127"/>
      <c r="IH72" s="127"/>
      <c r="II72" s="127"/>
      <c r="IJ72" s="127"/>
      <c r="IK72" s="127"/>
      <c r="IL72" s="127"/>
      <c r="IM72" s="127"/>
      <c r="IN72" s="127"/>
      <c r="IO72" s="127"/>
      <c r="IP72" s="127"/>
      <c r="IQ72" s="127"/>
      <c r="IR72" s="127"/>
      <c r="IS72" s="127"/>
      <c r="IT72" s="127"/>
      <c r="IU72" s="127"/>
      <c r="IV72" s="127"/>
      <c r="IW72" s="127"/>
      <c r="IX72" s="127"/>
      <c r="IY72" s="127"/>
      <c r="IZ72" s="127"/>
      <c r="JA72" s="127"/>
      <c r="JB72" s="127"/>
      <c r="JC72" s="127"/>
      <c r="JD72" s="127"/>
      <c r="JE72" s="127"/>
      <c r="JF72" s="127"/>
      <c r="JG72" s="127"/>
      <c r="JH72" s="127"/>
      <c r="JI72" s="127"/>
      <c r="JJ72" s="127"/>
      <c r="JK72" s="127"/>
      <c r="JL72" s="127"/>
      <c r="JM72" s="127"/>
      <c r="JN72" s="127"/>
      <c r="JO72" s="127"/>
      <c r="JP72" s="127"/>
      <c r="JQ72" s="127"/>
      <c r="JR72" s="127"/>
      <c r="JS72" s="127"/>
      <c r="JT72" s="127"/>
      <c r="JU72" s="127"/>
      <c r="JV72" s="127"/>
      <c r="JW72" s="127"/>
      <c r="JX72" s="127"/>
      <c r="JY72" s="127"/>
      <c r="JZ72" s="127"/>
      <c r="KA72" s="127"/>
      <c r="KB72" s="127"/>
      <c r="KC72" s="127"/>
      <c r="KD72" s="127"/>
      <c r="KE72" s="127"/>
      <c r="KF72" s="127"/>
      <c r="KG72" s="127"/>
      <c r="KH72" s="127"/>
      <c r="KI72" s="127"/>
      <c r="KJ72" s="127"/>
      <c r="KK72" s="127"/>
      <c r="KL72" s="127"/>
      <c r="KM72" s="127"/>
      <c r="KN72" s="127"/>
      <c r="KO72" s="127"/>
      <c r="KP72" s="127"/>
      <c r="KQ72" s="127"/>
      <c r="KR72" s="127"/>
      <c r="KS72" s="127"/>
      <c r="KT72" s="127"/>
      <c r="KU72" s="127"/>
      <c r="KV72" s="127"/>
      <c r="KW72" s="127"/>
      <c r="KX72" s="127"/>
      <c r="KY72" s="127"/>
      <c r="KZ72" s="127"/>
      <c r="LA72" s="127"/>
      <c r="LB72" s="127"/>
      <c r="LC72" s="127"/>
      <c r="LD72" s="127"/>
      <c r="LE72" s="127"/>
      <c r="LF72" s="127"/>
      <c r="LG72" s="127"/>
      <c r="LH72" s="127"/>
      <c r="LI72" s="127"/>
      <c r="LJ72" s="127"/>
      <c r="LK72" s="127"/>
      <c r="LL72" s="127"/>
      <c r="LM72" s="127"/>
      <c r="LN72" s="127"/>
      <c r="LO72" s="127"/>
      <c r="LP72" s="127"/>
      <c r="LQ72" s="127"/>
      <c r="LR72" s="127"/>
      <c r="LS72" s="127"/>
      <c r="LT72" s="127"/>
      <c r="LU72" s="127"/>
      <c r="LV72" s="127"/>
      <c r="LW72" s="127"/>
      <c r="LX72" s="127"/>
      <c r="LY72" s="127"/>
      <c r="LZ72" s="127"/>
      <c r="MA72" s="127"/>
      <c r="MB72" s="127"/>
      <c r="MC72" s="127"/>
      <c r="MD72" s="127"/>
      <c r="ME72" s="127"/>
      <c r="MF72" s="127"/>
      <c r="MG72" s="127"/>
      <c r="MH72" s="127"/>
      <c r="MI72" s="127"/>
      <c r="MJ72" s="127"/>
      <c r="MK72" s="127"/>
      <c r="ML72" s="127"/>
      <c r="MM72" s="127"/>
      <c r="MN72" s="127"/>
      <c r="MO72" s="127"/>
      <c r="MP72" s="127"/>
      <c r="MQ72" s="127"/>
      <c r="MR72" s="127"/>
      <c r="MS72" s="127"/>
      <c r="MT72" s="127"/>
      <c r="MU72" s="127"/>
      <c r="MV72" s="127"/>
      <c r="MW72" s="127"/>
      <c r="MX72" s="127"/>
      <c r="MY72" s="127"/>
      <c r="MZ72" s="127"/>
      <c r="NA72" s="127"/>
      <c r="NB72" s="127"/>
      <c r="NC72" s="127"/>
      <c r="ND72" s="127"/>
      <c r="NE72" s="127"/>
      <c r="NF72" s="127"/>
      <c r="NG72" s="127"/>
      <c r="NH72" s="127"/>
      <c r="NI72" s="127"/>
      <c r="NJ72" s="127"/>
      <c r="NK72" s="127"/>
      <c r="NL72" s="127"/>
      <c r="NM72" s="127"/>
      <c r="NN72" s="127"/>
      <c r="NO72" s="127"/>
      <c r="NP72" s="127"/>
      <c r="NQ72" s="127"/>
      <c r="NR72" s="127"/>
      <c r="NS72" s="127"/>
      <c r="NT72" s="127"/>
      <c r="NU72" s="127"/>
      <c r="NV72" s="127"/>
      <c r="NW72" s="127"/>
      <c r="NX72" s="127"/>
      <c r="NY72" s="127"/>
      <c r="NZ72" s="127"/>
      <c r="OA72" s="127"/>
      <c r="OB72" s="127"/>
      <c r="OC72" s="127"/>
      <c r="OD72" s="127"/>
      <c r="OE72" s="127"/>
      <c r="OF72" s="127"/>
      <c r="OG72" s="127"/>
      <c r="OH72" s="127"/>
      <c r="OI72" s="127"/>
      <c r="OJ72" s="127"/>
      <c r="OK72" s="127"/>
      <c r="OL72" s="127"/>
      <c r="OM72" s="127"/>
      <c r="ON72" s="127"/>
      <c r="OO72" s="127"/>
      <c r="OP72" s="127"/>
      <c r="OQ72" s="127"/>
      <c r="OR72" s="127"/>
      <c r="OS72" s="127"/>
      <c r="OT72" s="127"/>
      <c r="OU72" s="127"/>
      <c r="OV72" s="127"/>
      <c r="OW72" s="127"/>
      <c r="OX72" s="127"/>
      <c r="OY72" s="127"/>
      <c r="OZ72" s="127"/>
      <c r="PA72" s="127"/>
      <c r="PB72" s="127"/>
      <c r="PC72" s="127"/>
      <c r="PD72" s="127"/>
      <c r="PE72" s="127"/>
      <c r="PF72" s="127"/>
      <c r="PG72" s="127"/>
      <c r="PH72" s="127"/>
      <c r="PI72" s="127"/>
      <c r="PJ72" s="127"/>
      <c r="PK72" s="127"/>
      <c r="PL72" s="127"/>
      <c r="PM72" s="127"/>
      <c r="PN72" s="127"/>
      <c r="PO72" s="127"/>
      <c r="PP72" s="127"/>
      <c r="PQ72" s="127"/>
      <c r="PR72" s="127"/>
      <c r="PS72" s="127"/>
      <c r="PT72" s="127"/>
      <c r="PU72" s="127"/>
      <c r="PV72" s="127"/>
      <c r="PW72" s="127"/>
      <c r="PX72" s="127"/>
      <c r="PY72" s="127"/>
      <c r="PZ72" s="127"/>
      <c r="QA72" s="127"/>
      <c r="QB72" s="127"/>
      <c r="QC72" s="127"/>
      <c r="QD72" s="127"/>
      <c r="QE72" s="127"/>
      <c r="QF72" s="127"/>
      <c r="QG72" s="127"/>
      <c r="QH72" s="127"/>
      <c r="QI72" s="127"/>
      <c r="QJ72" s="127"/>
      <c r="QK72" s="127"/>
      <c r="QL72" s="127"/>
      <c r="QM72" s="127"/>
      <c r="QN72" s="127"/>
      <c r="QO72" s="127"/>
      <c r="QP72" s="127"/>
      <c r="QQ72" s="127"/>
      <c r="QR72" s="127"/>
      <c r="QS72" s="127"/>
      <c r="QT72" s="127"/>
      <c r="QU72" s="127"/>
      <c r="QV72" s="127"/>
      <c r="QW72" s="127"/>
      <c r="QX72" s="127"/>
      <c r="QY72" s="127"/>
      <c r="QZ72" s="127"/>
      <c r="RA72" s="127"/>
      <c r="RB72" s="127"/>
      <c r="RC72" s="127"/>
      <c r="RD72" s="127"/>
      <c r="RE72" s="127"/>
      <c r="RF72" s="127"/>
      <c r="RG72" s="127"/>
      <c r="RH72" s="127"/>
      <c r="RI72" s="127"/>
      <c r="RJ72" s="127"/>
      <c r="RK72" s="127"/>
      <c r="RL72" s="127"/>
      <c r="RM72" s="127"/>
      <c r="RN72" s="127"/>
      <c r="RO72" s="127"/>
      <c r="RP72" s="127"/>
      <c r="RQ72" s="127"/>
      <c r="RR72" s="127"/>
      <c r="RS72" s="127"/>
      <c r="RT72" s="127"/>
      <c r="RU72" s="127"/>
      <c r="RV72" s="127"/>
      <c r="RW72" s="127"/>
      <c r="RX72" s="127"/>
      <c r="RY72" s="127"/>
      <c r="RZ72" s="127"/>
      <c r="SA72" s="127"/>
      <c r="SB72" s="127"/>
      <c r="SC72" s="127"/>
      <c r="SD72" s="127"/>
      <c r="SE72" s="127"/>
      <c r="SF72" s="127"/>
      <c r="SG72" s="127"/>
      <c r="SH72" s="127"/>
      <c r="SI72" s="127"/>
      <c r="SJ72" s="127"/>
      <c r="SK72" s="127"/>
      <c r="SL72" s="127"/>
      <c r="SM72" s="127"/>
      <c r="SN72" s="127"/>
      <c r="SO72" s="127"/>
      <c r="SP72" s="127"/>
      <c r="SQ72" s="127"/>
      <c r="SR72" s="127"/>
      <c r="SS72" s="127"/>
      <c r="ST72" s="127"/>
      <c r="SU72" s="127"/>
      <c r="SV72" s="127"/>
      <c r="SW72" s="127"/>
      <c r="SX72" s="127"/>
      <c r="SY72" s="127"/>
      <c r="SZ72" s="127"/>
      <c r="TA72" s="127"/>
      <c r="TB72" s="127"/>
      <c r="TC72" s="127"/>
      <c r="TD72" s="127"/>
      <c r="TE72" s="127"/>
      <c r="TF72" s="127"/>
      <c r="TG72" s="127"/>
      <c r="TH72" s="127"/>
      <c r="TI72" s="127"/>
      <c r="TJ72" s="127"/>
      <c r="TK72" s="127"/>
      <c r="TL72" s="127"/>
      <c r="TM72" s="127"/>
      <c r="TN72" s="127"/>
      <c r="TO72" s="127"/>
      <c r="TP72" s="127"/>
      <c r="TQ72" s="127"/>
      <c r="TR72" s="127"/>
      <c r="TS72" s="127"/>
      <c r="TT72" s="127"/>
      <c r="TU72" s="127"/>
      <c r="TV72" s="127"/>
      <c r="TW72" s="127"/>
      <c r="TX72" s="127"/>
      <c r="TY72" s="127"/>
      <c r="TZ72" s="127"/>
      <c r="UA72" s="127"/>
      <c r="UB72" s="127"/>
      <c r="UC72" s="127"/>
      <c r="UD72" s="127"/>
      <c r="UE72" s="127"/>
      <c r="UF72" s="127"/>
      <c r="UG72" s="127"/>
      <c r="UH72" s="127"/>
      <c r="UI72" s="127"/>
      <c r="UJ72" s="127"/>
      <c r="UK72" s="127"/>
      <c r="UL72" s="127"/>
      <c r="UM72" s="127"/>
      <c r="UN72" s="127"/>
      <c r="UO72" s="127"/>
      <c r="UP72" s="127"/>
      <c r="UQ72" s="127"/>
      <c r="UR72" s="127"/>
      <c r="US72" s="127"/>
      <c r="UT72" s="127"/>
      <c r="UU72" s="127"/>
      <c r="UV72" s="127"/>
      <c r="UW72" s="127"/>
      <c r="UX72" s="127"/>
      <c r="UY72" s="127"/>
      <c r="UZ72" s="127"/>
      <c r="VA72" s="127"/>
      <c r="VB72" s="127"/>
      <c r="VC72" s="127"/>
      <c r="VD72" s="127"/>
      <c r="VE72" s="127"/>
      <c r="VF72" s="127"/>
      <c r="VG72" s="127"/>
      <c r="VH72" s="127"/>
      <c r="VI72" s="127"/>
      <c r="VJ72" s="127"/>
      <c r="VK72" s="127"/>
      <c r="VL72" s="127"/>
      <c r="VM72" s="127"/>
      <c r="VN72" s="127"/>
      <c r="VO72" s="127"/>
      <c r="VP72" s="127"/>
      <c r="VQ72" s="127"/>
      <c r="VR72" s="127"/>
      <c r="VS72" s="127"/>
      <c r="VT72" s="127"/>
      <c r="VU72" s="127"/>
      <c r="VV72" s="127"/>
      <c r="VW72" s="127"/>
      <c r="VX72" s="127"/>
      <c r="VY72" s="127"/>
      <c r="VZ72" s="127"/>
      <c r="WA72" s="127"/>
      <c r="WB72" s="127"/>
      <c r="WC72" s="127"/>
      <c r="WD72" s="127"/>
      <c r="WE72" s="127"/>
      <c r="WF72" s="127"/>
      <c r="WG72" s="127"/>
      <c r="WH72" s="127"/>
      <c r="WI72" s="127"/>
      <c r="WJ72" s="127"/>
      <c r="WK72" s="127"/>
      <c r="WL72" s="127"/>
      <c r="WM72" s="127"/>
      <c r="WN72" s="127"/>
      <c r="WO72" s="127"/>
      <c r="WP72" s="127"/>
      <c r="WQ72" s="127"/>
      <c r="WR72" s="127"/>
      <c r="WS72" s="127"/>
      <c r="WT72" s="127"/>
      <c r="WU72" s="127"/>
      <c r="WV72" s="127"/>
      <c r="WW72" s="127"/>
      <c r="WX72" s="127"/>
      <c r="WY72" s="127"/>
      <c r="WZ72" s="127"/>
      <c r="XA72" s="127"/>
      <c r="XB72" s="127"/>
      <c r="XC72" s="127"/>
      <c r="XD72" s="127"/>
      <c r="XE72" s="127"/>
      <c r="XF72" s="127"/>
      <c r="XG72" s="127"/>
      <c r="XH72" s="127"/>
      <c r="XI72" s="127"/>
      <c r="XJ72" s="127"/>
      <c r="XK72" s="127"/>
      <c r="XL72" s="127"/>
      <c r="XM72" s="127"/>
      <c r="XN72" s="127"/>
      <c r="XO72" s="127"/>
      <c r="XP72" s="127"/>
      <c r="XQ72" s="127"/>
      <c r="XR72" s="127"/>
      <c r="XS72" s="127"/>
      <c r="XT72" s="127"/>
      <c r="XU72" s="127"/>
      <c r="XV72" s="127"/>
      <c r="XW72" s="127"/>
      <c r="XX72" s="127"/>
      <c r="XY72" s="127"/>
      <c r="XZ72" s="127"/>
      <c r="YA72" s="127"/>
      <c r="YB72" s="127"/>
      <c r="YC72" s="127"/>
      <c r="YD72" s="127"/>
      <c r="YE72" s="127"/>
      <c r="YF72" s="127"/>
      <c r="YG72" s="127"/>
      <c r="YH72" s="127"/>
      <c r="YI72" s="127"/>
      <c r="YJ72" s="127"/>
      <c r="YK72" s="127"/>
      <c r="YL72" s="127"/>
      <c r="YM72" s="127"/>
      <c r="YN72" s="127"/>
      <c r="YO72" s="127"/>
      <c r="YP72" s="127"/>
      <c r="YQ72" s="127"/>
      <c r="YR72" s="127"/>
      <c r="YS72" s="127"/>
      <c r="YT72" s="127"/>
      <c r="YU72" s="127"/>
      <c r="YV72" s="127"/>
      <c r="YW72" s="127"/>
      <c r="YX72" s="127"/>
      <c r="YY72" s="127"/>
      <c r="YZ72" s="127"/>
      <c r="ZA72" s="127"/>
      <c r="ZB72" s="127"/>
      <c r="ZC72" s="127"/>
      <c r="ZD72" s="127"/>
      <c r="ZE72" s="127"/>
      <c r="ZF72" s="127"/>
      <c r="ZG72" s="127"/>
      <c r="ZH72" s="127"/>
      <c r="ZI72" s="127"/>
      <c r="ZJ72" s="127"/>
      <c r="ZK72" s="127"/>
      <c r="ZL72" s="127"/>
      <c r="ZM72" s="127"/>
      <c r="ZN72" s="127"/>
      <c r="ZO72" s="127"/>
      <c r="ZP72" s="127"/>
      <c r="ZQ72" s="127"/>
      <c r="ZR72" s="127"/>
      <c r="ZS72" s="127"/>
      <c r="ZT72" s="127"/>
      <c r="ZU72" s="127"/>
      <c r="ZV72" s="127"/>
      <c r="ZW72" s="127"/>
      <c r="ZX72" s="127"/>
      <c r="ZY72" s="127"/>
      <c r="ZZ72" s="127"/>
      <c r="AAA72" s="127"/>
      <c r="AAB72" s="127"/>
      <c r="AAC72" s="127"/>
      <c r="AAD72" s="127"/>
      <c r="AAE72" s="127"/>
      <c r="AAF72" s="127"/>
      <c r="AAG72" s="127"/>
      <c r="AAH72" s="127"/>
      <c r="AAI72" s="127"/>
      <c r="AAJ72" s="127"/>
      <c r="AAK72" s="127"/>
      <c r="AAL72" s="127"/>
      <c r="AAM72" s="127"/>
      <c r="AAN72" s="127"/>
      <c r="AAO72" s="127"/>
      <c r="AAP72" s="127"/>
      <c r="AAQ72" s="127"/>
      <c r="AAR72" s="127"/>
      <c r="AAS72" s="127"/>
      <c r="AAT72" s="127"/>
      <c r="AAU72" s="127"/>
      <c r="AAV72" s="127"/>
      <c r="AAW72" s="127"/>
      <c r="AAX72" s="127"/>
      <c r="AAY72" s="127"/>
      <c r="AAZ72" s="127"/>
      <c r="ABA72" s="127"/>
      <c r="ABB72" s="127"/>
      <c r="ABC72" s="127"/>
      <c r="ABD72" s="127"/>
      <c r="ABE72" s="127"/>
      <c r="ABF72" s="127"/>
      <c r="ABG72" s="127"/>
      <c r="ABH72" s="127"/>
      <c r="ABI72" s="127"/>
      <c r="ABJ72" s="127"/>
      <c r="ABK72" s="127"/>
      <c r="ABL72" s="127"/>
      <c r="ABM72" s="127"/>
      <c r="ABN72" s="127"/>
      <c r="ABO72" s="127"/>
      <c r="ABP72" s="127"/>
      <c r="ABQ72" s="127"/>
      <c r="ABR72" s="127"/>
      <c r="ABS72" s="127"/>
      <c r="ABT72" s="127"/>
      <c r="ABU72" s="127"/>
      <c r="ABV72" s="127"/>
      <c r="ABW72" s="127"/>
      <c r="ABX72" s="127"/>
      <c r="ABY72" s="127"/>
      <c r="ABZ72" s="127"/>
      <c r="ACA72" s="127"/>
      <c r="ACB72" s="127"/>
      <c r="ACC72" s="127"/>
      <c r="ACD72" s="127"/>
      <c r="ACE72" s="127"/>
      <c r="ACF72" s="127"/>
      <c r="ACG72" s="127"/>
      <c r="ACH72" s="127"/>
      <c r="ACI72" s="127"/>
      <c r="ACJ72" s="127"/>
      <c r="ACK72" s="127"/>
      <c r="ACL72" s="127"/>
      <c r="ACM72" s="127"/>
      <c r="ACN72" s="127"/>
      <c r="ACO72" s="127"/>
      <c r="ACP72" s="127"/>
      <c r="ACQ72" s="127"/>
      <c r="ACR72" s="127"/>
      <c r="ACS72" s="127"/>
      <c r="ACT72" s="127"/>
      <c r="ACU72" s="127"/>
      <c r="ACV72" s="127"/>
      <c r="ACW72" s="127"/>
      <c r="ACX72" s="127"/>
      <c r="ACY72" s="127"/>
      <c r="ACZ72" s="127"/>
      <c r="ADA72" s="127"/>
      <c r="ADB72" s="127"/>
      <c r="ADC72" s="127"/>
      <c r="ADD72" s="127"/>
      <c r="ADE72" s="127"/>
      <c r="ADF72" s="127"/>
      <c r="ADG72" s="127"/>
      <c r="ADH72" s="127"/>
      <c r="ADI72" s="127"/>
      <c r="ADJ72" s="127"/>
      <c r="ADK72" s="127"/>
      <c r="ADL72" s="127"/>
      <c r="ADM72" s="127"/>
      <c r="ADN72" s="127"/>
      <c r="ADO72" s="127"/>
      <c r="ADP72" s="127"/>
      <c r="ADQ72" s="127"/>
      <c r="ADR72" s="127"/>
      <c r="ADS72" s="127"/>
      <c r="ADT72" s="127"/>
      <c r="ADU72" s="127"/>
      <c r="ADV72" s="127"/>
      <c r="ADW72" s="127"/>
      <c r="ADX72" s="127"/>
      <c r="ADY72" s="127"/>
      <c r="ADZ72" s="127"/>
      <c r="AEA72" s="127"/>
      <c r="AEB72" s="127"/>
      <c r="AEC72" s="127"/>
      <c r="AED72" s="127"/>
      <c r="AEE72" s="127"/>
      <c r="AEF72" s="127"/>
      <c r="AEG72" s="127"/>
      <c r="AEH72" s="127"/>
      <c r="AEI72" s="127"/>
      <c r="AEJ72" s="127"/>
      <c r="AEK72" s="127"/>
      <c r="AEL72" s="127"/>
      <c r="AEM72" s="127"/>
      <c r="AEN72" s="127"/>
      <c r="AEO72" s="127"/>
      <c r="AEP72" s="127"/>
      <c r="AEQ72" s="127"/>
      <c r="AER72" s="127"/>
      <c r="AES72" s="127"/>
      <c r="AET72" s="127"/>
      <c r="AEU72" s="127"/>
      <c r="AEV72" s="127"/>
      <c r="AEW72" s="127"/>
      <c r="AEX72" s="127"/>
      <c r="AEY72" s="127"/>
      <c r="AEZ72" s="127"/>
      <c r="AFA72" s="127"/>
      <c r="AFB72" s="127"/>
      <c r="AFC72" s="127"/>
      <c r="AFD72" s="127"/>
      <c r="AFE72" s="127"/>
      <c r="AFF72" s="127"/>
      <c r="AFG72" s="127"/>
      <c r="AFH72" s="127"/>
      <c r="AFI72" s="127"/>
      <c r="AFJ72" s="127"/>
      <c r="AFK72" s="127"/>
      <c r="AFL72" s="127"/>
      <c r="AFM72" s="127"/>
      <c r="AFN72" s="127"/>
      <c r="AFO72" s="127"/>
      <c r="AFP72" s="127"/>
      <c r="AFQ72" s="127"/>
      <c r="AFR72" s="127"/>
      <c r="AFS72" s="127"/>
      <c r="AFT72" s="127"/>
      <c r="AFU72" s="127"/>
      <c r="AFV72" s="127"/>
      <c r="AFW72" s="127"/>
      <c r="AFX72" s="127"/>
      <c r="AFY72" s="127"/>
      <c r="AFZ72" s="127"/>
      <c r="AGA72" s="127"/>
      <c r="AGB72" s="127"/>
      <c r="AGC72" s="127"/>
      <c r="AGD72" s="127"/>
      <c r="AGE72" s="127"/>
      <c r="AGF72" s="127"/>
      <c r="AGG72" s="127"/>
      <c r="AGH72" s="127"/>
      <c r="AGI72" s="127"/>
      <c r="AGJ72" s="127"/>
      <c r="AGK72" s="127"/>
      <c r="AGL72" s="127"/>
      <c r="AGM72" s="127"/>
      <c r="AGN72" s="127"/>
      <c r="AGO72" s="127"/>
      <c r="AGP72" s="127"/>
      <c r="AGQ72" s="127"/>
      <c r="AGR72" s="127"/>
      <c r="AGS72" s="127"/>
      <c r="AGT72" s="127"/>
      <c r="AGU72" s="127"/>
      <c r="AGV72" s="127"/>
      <c r="AGW72" s="127"/>
      <c r="AGX72" s="127"/>
      <c r="AGY72" s="127"/>
      <c r="AGZ72" s="127"/>
      <c r="AHA72" s="127"/>
      <c r="AHB72" s="127"/>
      <c r="AHC72" s="127"/>
      <c r="AHD72" s="127"/>
      <c r="AHE72" s="127"/>
      <c r="AHF72" s="127"/>
      <c r="AHG72" s="127"/>
      <c r="AHH72" s="127"/>
      <c r="AHI72" s="127"/>
      <c r="AHJ72" s="127"/>
      <c r="AHK72" s="127"/>
      <c r="AHL72" s="127"/>
      <c r="AHM72" s="127"/>
      <c r="AHN72" s="127"/>
      <c r="AHO72" s="127"/>
      <c r="AHP72" s="127"/>
      <c r="AHQ72" s="127"/>
      <c r="AHR72" s="127"/>
      <c r="AHS72" s="127"/>
      <c r="AHT72" s="127"/>
      <c r="AHU72" s="127"/>
      <c r="AHV72" s="127"/>
      <c r="AHW72" s="127"/>
      <c r="AHX72" s="127"/>
      <c r="AHY72" s="127"/>
      <c r="AHZ72" s="127"/>
      <c r="AIA72" s="127"/>
      <c r="AIB72" s="127"/>
      <c r="AIC72" s="127"/>
      <c r="AID72" s="127"/>
      <c r="AIE72" s="127"/>
      <c r="AIF72" s="127"/>
      <c r="AIG72" s="127"/>
      <c r="AIH72" s="127"/>
      <c r="AII72" s="127"/>
      <c r="AIJ72" s="127"/>
      <c r="AIK72" s="127"/>
      <c r="AIL72" s="127"/>
      <c r="AIM72" s="127"/>
      <c r="AIN72" s="127"/>
      <c r="AIO72" s="127"/>
      <c r="AIP72" s="127"/>
      <c r="AIQ72" s="127"/>
      <c r="AIR72" s="127"/>
      <c r="AIS72" s="127"/>
      <c r="AIT72" s="127"/>
      <c r="AIU72" s="127"/>
      <c r="AIV72" s="127"/>
      <c r="AIW72" s="127"/>
      <c r="AIX72" s="127"/>
      <c r="AIY72" s="127"/>
      <c r="AIZ72" s="127"/>
      <c r="AJA72" s="127"/>
      <c r="AJB72" s="127"/>
      <c r="AJC72" s="127"/>
      <c r="AJD72" s="127"/>
      <c r="AJE72" s="127"/>
      <c r="AJF72" s="127"/>
      <c r="AJG72" s="127"/>
      <c r="AJH72" s="127"/>
      <c r="AJI72" s="127"/>
      <c r="AJJ72" s="127"/>
      <c r="AJK72" s="127"/>
      <c r="AJL72" s="127"/>
      <c r="AJM72" s="127"/>
      <c r="AJN72" s="127"/>
      <c r="AJO72" s="127"/>
      <c r="AJP72" s="127"/>
      <c r="AJQ72" s="127"/>
      <c r="AJR72" s="127"/>
      <c r="AJS72" s="127"/>
      <c r="AJT72" s="127"/>
      <c r="AJU72" s="127"/>
      <c r="AJV72" s="127"/>
      <c r="AJW72" s="127"/>
      <c r="AJX72" s="127"/>
      <c r="AJY72" s="127"/>
      <c r="AJZ72" s="127"/>
      <c r="AKA72" s="127"/>
      <c r="AKB72" s="127"/>
      <c r="AKC72" s="127"/>
      <c r="AKD72" s="127"/>
      <c r="AKE72" s="127"/>
      <c r="AKF72" s="127"/>
      <c r="AKG72" s="127"/>
      <c r="AKH72" s="127"/>
      <c r="AKI72" s="127"/>
      <c r="AKJ72" s="127"/>
      <c r="AKK72" s="127"/>
      <c r="AKL72" s="127"/>
      <c r="AKM72" s="127"/>
      <c r="AKN72" s="127"/>
      <c r="AKO72" s="127"/>
      <c r="AKP72" s="127"/>
      <c r="AKQ72" s="127"/>
      <c r="AKR72" s="127"/>
      <c r="AKS72" s="127"/>
      <c r="AKT72" s="127"/>
      <c r="AKU72" s="127"/>
      <c r="AKV72" s="127"/>
      <c r="AKW72" s="127"/>
      <c r="AKX72" s="127"/>
      <c r="AKY72" s="127"/>
      <c r="AKZ72" s="127"/>
      <c r="ALA72" s="127"/>
      <c r="ALB72" s="127"/>
      <c r="ALC72" s="127"/>
      <c r="ALD72" s="127"/>
      <c r="ALE72" s="127"/>
      <c r="ALF72" s="127"/>
      <c r="ALG72" s="127"/>
      <c r="ALH72" s="127"/>
      <c r="ALI72" s="127"/>
      <c r="ALJ72" s="127"/>
      <c r="ALK72" s="127"/>
      <c r="ALL72" s="127"/>
      <c r="ALM72" s="127"/>
      <c r="ALN72" s="127"/>
      <c r="ALO72" s="127"/>
      <c r="ALP72" s="127"/>
      <c r="ALQ72" s="127"/>
      <c r="ALR72" s="127"/>
      <c r="ALS72" s="127"/>
      <c r="ALT72" s="127"/>
      <c r="ALU72" s="127"/>
      <c r="ALV72" s="127"/>
      <c r="ALW72" s="127"/>
      <c r="ALX72" s="127"/>
      <c r="ALY72" s="127"/>
      <c r="ALZ72" s="127"/>
      <c r="AMA72" s="127"/>
      <c r="AMB72" s="127"/>
      <c r="AMC72" s="127"/>
      <c r="AMD72" s="127"/>
      <c r="AME72" s="127"/>
      <c r="AMF72" s="127"/>
      <c r="AMG72" s="127"/>
      <c r="AMH72" s="127"/>
      <c r="AMI72" s="127"/>
      <c r="AMJ72" s="127"/>
      <c r="AMK72" s="127"/>
      <c r="AML72" s="127"/>
      <c r="AMM72" s="127"/>
      <c r="AMN72" s="127"/>
      <c r="AMO72" s="127"/>
      <c r="AMP72" s="127"/>
      <c r="AMQ72" s="127"/>
      <c r="AMR72" s="127"/>
      <c r="AMS72" s="127"/>
      <c r="AMT72" s="127"/>
      <c r="AMU72" s="127"/>
      <c r="AMV72" s="127"/>
      <c r="AMW72" s="127"/>
      <c r="AMX72" s="127"/>
      <c r="AMY72" s="127"/>
      <c r="AMZ72" s="127"/>
      <c r="ANA72" s="127"/>
      <c r="ANB72" s="127"/>
      <c r="ANC72" s="127"/>
      <c r="AND72" s="127"/>
      <c r="ANE72" s="127"/>
      <c r="ANF72" s="127"/>
      <c r="ANG72" s="127"/>
      <c r="ANH72" s="127"/>
      <c r="ANI72" s="127"/>
      <c r="ANJ72" s="127"/>
      <c r="ANK72" s="127"/>
      <c r="ANL72" s="127"/>
      <c r="ANM72" s="127"/>
      <c r="ANN72" s="127"/>
      <c r="ANO72" s="127"/>
      <c r="ANP72" s="127"/>
      <c r="ANQ72" s="127"/>
      <c r="ANR72" s="127"/>
      <c r="ANS72" s="127"/>
      <c r="ANT72" s="127"/>
      <c r="ANU72" s="127"/>
      <c r="ANV72" s="127"/>
      <c r="ANW72" s="127"/>
      <c r="ANX72" s="127"/>
      <c r="ANY72" s="127"/>
      <c r="ANZ72" s="127"/>
      <c r="AOA72" s="127"/>
      <c r="AOB72" s="127"/>
      <c r="AOC72" s="127"/>
      <c r="AOD72" s="127"/>
      <c r="AOE72" s="127"/>
      <c r="AOF72" s="127"/>
      <c r="AOG72" s="127"/>
      <c r="AOH72" s="127"/>
      <c r="AOI72" s="127"/>
      <c r="AOJ72" s="127"/>
      <c r="AOK72" s="127"/>
      <c r="AOL72" s="127"/>
      <c r="AOM72" s="127"/>
      <c r="AON72" s="127"/>
      <c r="AOO72" s="127"/>
      <c r="AOP72" s="127"/>
      <c r="AOQ72" s="127"/>
      <c r="AOR72" s="127"/>
      <c r="AOS72" s="127"/>
      <c r="AOT72" s="127"/>
      <c r="AOU72" s="127"/>
      <c r="AOV72" s="127"/>
      <c r="AOW72" s="127"/>
      <c r="AOX72" s="127"/>
      <c r="AOY72" s="127"/>
      <c r="AOZ72" s="127"/>
      <c r="APA72" s="127"/>
      <c r="APB72" s="127"/>
      <c r="APC72" s="127"/>
      <c r="APD72" s="127"/>
      <c r="APE72" s="127"/>
      <c r="APF72" s="127"/>
      <c r="APG72" s="127"/>
      <c r="APH72" s="127"/>
      <c r="API72" s="127"/>
      <c r="APJ72" s="127"/>
      <c r="APK72" s="127"/>
      <c r="APL72" s="127"/>
      <c r="APM72" s="127"/>
      <c r="APN72" s="127"/>
      <c r="APO72" s="127"/>
      <c r="APP72" s="127"/>
      <c r="APQ72" s="127"/>
      <c r="APR72" s="127"/>
      <c r="APS72" s="127"/>
      <c r="APT72" s="127"/>
      <c r="APU72" s="127"/>
      <c r="APV72" s="127"/>
      <c r="APW72" s="127"/>
      <c r="APX72" s="127"/>
      <c r="APY72" s="127"/>
      <c r="APZ72" s="127"/>
      <c r="AQA72" s="127"/>
      <c r="AQB72" s="127"/>
      <c r="AQC72" s="127"/>
      <c r="AQD72" s="127"/>
      <c r="AQE72" s="127"/>
      <c r="AQF72" s="127"/>
      <c r="AQG72" s="127"/>
      <c r="AQH72" s="127"/>
      <c r="AQI72" s="127"/>
      <c r="AQJ72" s="127"/>
      <c r="AQK72" s="127"/>
      <c r="AQL72" s="127"/>
      <c r="AQM72" s="127"/>
      <c r="AQN72" s="127"/>
      <c r="AQO72" s="127"/>
      <c r="AQP72" s="127"/>
      <c r="AQQ72" s="127"/>
      <c r="AQR72" s="127"/>
      <c r="AQS72" s="127"/>
      <c r="AQT72" s="127"/>
      <c r="AQU72" s="127"/>
      <c r="AQV72" s="127"/>
      <c r="AQW72" s="127"/>
      <c r="AQX72" s="127"/>
      <c r="AQY72" s="127"/>
      <c r="AQZ72" s="127"/>
      <c r="ARA72" s="127"/>
      <c r="ARB72" s="127"/>
      <c r="ARC72" s="127"/>
      <c r="ARD72" s="127"/>
      <c r="ARE72" s="127"/>
      <c r="ARF72" s="127"/>
      <c r="ARG72" s="127"/>
      <c r="ARH72" s="127"/>
      <c r="ARI72" s="127"/>
      <c r="ARJ72" s="127"/>
      <c r="ARK72" s="127"/>
      <c r="ARL72" s="127"/>
      <c r="ARM72" s="127"/>
      <c r="ARN72" s="127"/>
      <c r="ARO72" s="127"/>
      <c r="ARP72" s="127"/>
      <c r="ARQ72" s="127"/>
      <c r="ARR72" s="127"/>
      <c r="ARS72" s="127"/>
      <c r="ART72" s="127"/>
      <c r="ARU72" s="127"/>
      <c r="ARV72" s="127"/>
      <c r="ARW72" s="127"/>
      <c r="ARX72" s="127"/>
      <c r="ARY72" s="127"/>
      <c r="ARZ72" s="127"/>
      <c r="ASA72" s="127"/>
      <c r="ASB72" s="127"/>
      <c r="ASC72" s="127"/>
      <c r="ASD72" s="127"/>
      <c r="ASE72" s="127"/>
      <c r="ASF72" s="127"/>
      <c r="ASG72" s="127"/>
      <c r="ASH72" s="127"/>
      <c r="ASI72" s="127"/>
      <c r="ASJ72" s="127"/>
      <c r="ASK72" s="127"/>
      <c r="ASL72" s="127"/>
      <c r="ASM72" s="127"/>
      <c r="ASN72" s="127"/>
      <c r="ASO72" s="127"/>
      <c r="ASP72" s="127"/>
      <c r="ASQ72" s="127"/>
      <c r="ASR72" s="127"/>
      <c r="ASS72" s="127"/>
      <c r="AST72" s="127"/>
      <c r="ASU72" s="127"/>
      <c r="ASV72" s="127"/>
      <c r="ASW72" s="127"/>
      <c r="ASX72" s="127"/>
      <c r="ASY72" s="127"/>
      <c r="ASZ72" s="127"/>
      <c r="ATA72" s="127"/>
      <c r="ATB72" s="127"/>
      <c r="ATC72" s="127"/>
      <c r="ATD72" s="127"/>
      <c r="ATE72" s="127"/>
      <c r="ATF72" s="127"/>
      <c r="ATG72" s="127"/>
      <c r="ATH72" s="127"/>
      <c r="ATI72" s="127"/>
      <c r="ATJ72" s="127"/>
      <c r="ATK72" s="127"/>
      <c r="ATL72" s="127"/>
      <c r="ATM72" s="127"/>
      <c r="ATN72" s="127"/>
      <c r="ATO72" s="127"/>
      <c r="ATP72" s="127"/>
      <c r="ATQ72" s="127"/>
      <c r="ATR72" s="127"/>
      <c r="ATS72" s="127"/>
      <c r="ATT72" s="127"/>
      <c r="ATU72" s="127"/>
      <c r="ATV72" s="127"/>
      <c r="ATW72" s="127"/>
      <c r="ATX72" s="127"/>
      <c r="ATY72" s="127"/>
      <c r="ATZ72" s="127"/>
      <c r="AUA72" s="127"/>
      <c r="AUB72" s="127"/>
      <c r="AUC72" s="127"/>
      <c r="AUD72" s="127"/>
      <c r="AUE72" s="127"/>
      <c r="AUF72" s="127"/>
      <c r="AUG72" s="127"/>
      <c r="AUH72" s="127"/>
      <c r="AUI72" s="127"/>
      <c r="AUJ72" s="127"/>
      <c r="AUK72" s="127"/>
      <c r="AUL72" s="127"/>
      <c r="AUM72" s="127"/>
      <c r="AUN72" s="127"/>
      <c r="AUO72" s="127"/>
      <c r="AUP72" s="127"/>
      <c r="AUQ72" s="127"/>
      <c r="AUR72" s="127"/>
      <c r="AUS72" s="127"/>
      <c r="AUT72" s="127"/>
      <c r="AUU72" s="127"/>
      <c r="AUV72" s="127"/>
      <c r="AUW72" s="127"/>
      <c r="AUX72" s="127"/>
      <c r="AUY72" s="127"/>
      <c r="AUZ72" s="127"/>
      <c r="AVA72" s="127"/>
      <c r="AVB72" s="127"/>
      <c r="AVC72" s="127"/>
      <c r="AVD72" s="127"/>
      <c r="AVE72" s="127"/>
      <c r="AVF72" s="127"/>
      <c r="AVG72" s="127"/>
      <c r="AVH72" s="127"/>
      <c r="AVI72" s="127"/>
      <c r="AVJ72" s="127"/>
      <c r="AVK72" s="127"/>
      <c r="AVL72" s="127"/>
      <c r="AVM72" s="127"/>
      <c r="AVN72" s="127"/>
      <c r="AVO72" s="127"/>
      <c r="AVP72" s="127"/>
      <c r="AVQ72" s="127"/>
      <c r="AVR72" s="127"/>
      <c r="AVS72" s="127"/>
      <c r="AVT72" s="127"/>
      <c r="AVU72" s="127"/>
      <c r="AVV72" s="127"/>
      <c r="AVW72" s="127"/>
      <c r="AVX72" s="127"/>
      <c r="AVY72" s="127"/>
      <c r="AVZ72" s="127"/>
      <c r="AWA72" s="127"/>
      <c r="AWB72" s="127"/>
      <c r="AWC72" s="127"/>
      <c r="AWD72" s="127"/>
      <c r="AWE72" s="127"/>
      <c r="AWF72" s="127"/>
      <c r="AWG72" s="127"/>
      <c r="AWH72" s="127"/>
      <c r="AWI72" s="127"/>
      <c r="AWJ72" s="127"/>
      <c r="AWK72" s="127"/>
      <c r="AWL72" s="127"/>
      <c r="AWM72" s="127"/>
      <c r="AWN72" s="127"/>
      <c r="AWO72" s="127"/>
      <c r="AWP72" s="127"/>
      <c r="AWQ72" s="127"/>
      <c r="AWR72" s="127"/>
      <c r="AWS72" s="127"/>
      <c r="AWT72" s="127"/>
      <c r="AWU72" s="127"/>
      <c r="AWV72" s="127"/>
      <c r="AWW72" s="127"/>
      <c r="AWX72" s="127"/>
      <c r="AWY72" s="127"/>
      <c r="AWZ72" s="127"/>
      <c r="AXA72" s="127"/>
      <c r="AXB72" s="127"/>
      <c r="AXC72" s="127"/>
      <c r="AXD72" s="127"/>
      <c r="AXE72" s="127"/>
      <c r="AXF72" s="127"/>
      <c r="AXG72" s="127"/>
      <c r="AXH72" s="127"/>
      <c r="AXI72" s="127"/>
      <c r="AXJ72" s="127"/>
      <c r="AXK72" s="127"/>
      <c r="AXL72" s="127"/>
      <c r="AXM72" s="127"/>
      <c r="AXN72" s="127"/>
      <c r="AXO72" s="127"/>
      <c r="AXP72" s="127"/>
      <c r="AXQ72" s="127"/>
      <c r="AXR72" s="127"/>
      <c r="AXS72" s="127"/>
      <c r="AXT72" s="127"/>
      <c r="AXU72" s="127"/>
      <c r="AXV72" s="127"/>
      <c r="AXW72" s="127"/>
      <c r="AXX72" s="127"/>
      <c r="AXY72" s="127"/>
      <c r="AXZ72" s="127"/>
      <c r="AYA72" s="127"/>
      <c r="AYB72" s="127"/>
      <c r="AYC72" s="127"/>
      <c r="AYD72" s="127"/>
      <c r="AYE72" s="127"/>
      <c r="AYF72" s="127"/>
      <c r="AYG72" s="127"/>
      <c r="AYH72" s="127"/>
      <c r="AYI72" s="127"/>
      <c r="AYJ72" s="127"/>
      <c r="AYK72" s="127"/>
      <c r="AYL72" s="127"/>
      <c r="AYM72" s="127"/>
      <c r="AYN72" s="127"/>
      <c r="AYO72" s="127"/>
      <c r="AYP72" s="127"/>
      <c r="AYQ72" s="127"/>
      <c r="AYR72" s="127"/>
      <c r="AYS72" s="127"/>
      <c r="AYT72" s="127"/>
      <c r="AYU72" s="127"/>
      <c r="AYV72" s="127"/>
      <c r="AYW72" s="127"/>
      <c r="AYX72" s="127"/>
      <c r="AYY72" s="127"/>
      <c r="AYZ72" s="127"/>
      <c r="AZA72" s="127"/>
      <c r="AZB72" s="127"/>
      <c r="AZC72" s="127"/>
      <c r="AZD72" s="127"/>
      <c r="AZE72" s="127"/>
      <c r="AZF72" s="127"/>
      <c r="AZG72" s="127"/>
      <c r="AZH72" s="127"/>
      <c r="AZI72" s="127"/>
      <c r="AZJ72" s="127"/>
      <c r="AZK72" s="127"/>
      <c r="AZL72" s="127"/>
      <c r="AZM72" s="127"/>
      <c r="AZN72" s="127"/>
      <c r="AZO72" s="127"/>
      <c r="AZP72" s="127"/>
      <c r="AZQ72" s="127"/>
      <c r="AZR72" s="127"/>
      <c r="AZS72" s="127"/>
      <c r="AZT72" s="127"/>
      <c r="AZU72" s="127"/>
      <c r="AZV72" s="127"/>
      <c r="AZW72" s="127"/>
      <c r="AZX72" s="127"/>
      <c r="AZY72" s="127"/>
      <c r="AZZ72" s="127"/>
      <c r="BAA72" s="127"/>
      <c r="BAB72" s="127"/>
      <c r="BAC72" s="127"/>
      <c r="BAD72" s="127"/>
      <c r="BAE72" s="127"/>
      <c r="BAF72" s="127"/>
      <c r="BAG72" s="127"/>
      <c r="BAH72" s="127"/>
      <c r="BAI72" s="127"/>
      <c r="BAJ72" s="127"/>
      <c r="BAK72" s="127"/>
      <c r="BAL72" s="127"/>
      <c r="BAM72" s="127"/>
      <c r="BAN72" s="127"/>
      <c r="BAO72" s="127"/>
      <c r="BAP72" s="127"/>
      <c r="BAQ72" s="127"/>
      <c r="BAR72" s="127"/>
      <c r="BAS72" s="127"/>
      <c r="BAT72" s="127"/>
      <c r="BAU72" s="127"/>
      <c r="BAV72" s="127"/>
      <c r="BAW72" s="127"/>
      <c r="BAX72" s="127"/>
      <c r="BAY72" s="127"/>
      <c r="BAZ72" s="127"/>
      <c r="BBA72" s="127"/>
      <c r="BBB72" s="127"/>
      <c r="BBC72" s="127"/>
      <c r="BBD72" s="127"/>
      <c r="BBE72" s="127"/>
      <c r="BBF72" s="127"/>
      <c r="BBG72" s="127"/>
      <c r="BBH72" s="127"/>
      <c r="BBI72" s="127"/>
      <c r="BBJ72" s="127"/>
      <c r="BBK72" s="127"/>
      <c r="BBL72" s="127"/>
      <c r="BBM72" s="127"/>
      <c r="BBN72" s="127"/>
      <c r="BBO72" s="127"/>
      <c r="BBP72" s="127"/>
      <c r="BBQ72" s="127"/>
      <c r="BBR72" s="127"/>
      <c r="BBS72" s="127"/>
      <c r="BBT72" s="127"/>
      <c r="BBU72" s="127"/>
      <c r="BBV72" s="127"/>
      <c r="BBW72" s="127"/>
      <c r="BBX72" s="127"/>
      <c r="BBY72" s="127"/>
      <c r="BBZ72" s="127"/>
      <c r="BCA72" s="127"/>
      <c r="BCB72" s="127"/>
      <c r="BCC72" s="127"/>
      <c r="BCD72" s="127"/>
      <c r="BCE72" s="127"/>
      <c r="BCF72" s="127"/>
      <c r="BCG72" s="127"/>
      <c r="BCH72" s="127"/>
      <c r="BCI72" s="127"/>
      <c r="BCJ72" s="127"/>
      <c r="BCK72" s="127"/>
      <c r="BCL72" s="127"/>
      <c r="BCM72" s="127"/>
      <c r="BCN72" s="127"/>
      <c r="BCO72" s="127"/>
      <c r="BCP72" s="127"/>
      <c r="BCQ72" s="127"/>
      <c r="BCR72" s="127"/>
      <c r="BCS72" s="127"/>
      <c r="BCT72" s="127"/>
      <c r="BCU72" s="127"/>
      <c r="BCV72" s="127"/>
      <c r="BCW72" s="127"/>
      <c r="BCX72" s="127"/>
      <c r="BCY72" s="127"/>
      <c r="BCZ72" s="127"/>
      <c r="BDA72" s="127"/>
      <c r="BDB72" s="127"/>
      <c r="BDC72" s="127"/>
      <c r="BDD72" s="127"/>
      <c r="BDE72" s="127"/>
      <c r="BDF72" s="127"/>
      <c r="BDG72" s="127"/>
      <c r="BDH72" s="127"/>
      <c r="BDI72" s="127"/>
      <c r="BDJ72" s="127"/>
      <c r="BDK72" s="127"/>
      <c r="BDL72" s="127"/>
      <c r="BDM72" s="127"/>
      <c r="BDN72" s="127"/>
      <c r="BDO72" s="127"/>
      <c r="BDP72" s="127"/>
      <c r="BDQ72" s="127"/>
      <c r="BDR72" s="127"/>
      <c r="BDS72" s="127"/>
      <c r="BDT72" s="127"/>
      <c r="BDU72" s="127"/>
      <c r="BDV72" s="127"/>
      <c r="BDW72" s="127"/>
      <c r="BDX72" s="127"/>
      <c r="BDY72" s="127"/>
      <c r="BDZ72" s="127"/>
      <c r="BEA72" s="127"/>
      <c r="BEB72" s="127"/>
      <c r="BEC72" s="127"/>
      <c r="BED72" s="127"/>
      <c r="BEE72" s="127"/>
      <c r="BEF72" s="127"/>
      <c r="BEG72" s="127"/>
      <c r="BEH72" s="127"/>
      <c r="BEI72" s="127"/>
      <c r="BEJ72" s="127"/>
      <c r="BEK72" s="127"/>
      <c r="BEL72" s="127"/>
      <c r="BEM72" s="127"/>
      <c r="BEN72" s="127"/>
      <c r="BEO72" s="127"/>
      <c r="BEP72" s="127"/>
      <c r="BEQ72" s="127"/>
      <c r="BER72" s="127"/>
      <c r="BES72" s="127"/>
      <c r="BET72" s="127"/>
      <c r="BEU72" s="127"/>
      <c r="BEV72" s="127"/>
      <c r="BEW72" s="127"/>
      <c r="BEX72" s="127"/>
      <c r="BEY72" s="127"/>
      <c r="BEZ72" s="127"/>
      <c r="BFA72" s="127"/>
      <c r="BFB72" s="127"/>
      <c r="BFC72" s="127"/>
      <c r="BFD72" s="127"/>
      <c r="BFE72" s="127"/>
      <c r="BFF72" s="127"/>
      <c r="BFG72" s="127"/>
      <c r="BFH72" s="127"/>
      <c r="BFI72" s="127"/>
      <c r="BFJ72" s="127"/>
      <c r="BFK72" s="127"/>
      <c r="BFL72" s="127"/>
      <c r="BFM72" s="127"/>
      <c r="BFN72" s="127"/>
      <c r="BFO72" s="127"/>
      <c r="BFP72" s="127"/>
      <c r="BFQ72" s="127"/>
      <c r="BFR72" s="127"/>
      <c r="BFS72" s="127"/>
      <c r="BFT72" s="127"/>
      <c r="BFU72" s="127"/>
      <c r="BFV72" s="127"/>
      <c r="BFW72" s="127"/>
      <c r="BFX72" s="127"/>
      <c r="BFY72" s="127"/>
      <c r="BFZ72" s="127"/>
      <c r="BGA72" s="127"/>
      <c r="BGB72" s="127"/>
      <c r="BGC72" s="127"/>
      <c r="BGD72" s="127"/>
      <c r="BGE72" s="127"/>
      <c r="BGF72" s="127"/>
      <c r="BGG72" s="127"/>
      <c r="BGH72" s="127"/>
      <c r="BGI72" s="127"/>
      <c r="BGJ72" s="127"/>
      <c r="BGK72" s="127"/>
      <c r="BGL72" s="127"/>
      <c r="BGM72" s="127"/>
      <c r="BGN72" s="127"/>
      <c r="BGO72" s="127"/>
      <c r="BGP72" s="127"/>
      <c r="BGQ72" s="127"/>
      <c r="BGR72" s="127"/>
      <c r="BGS72" s="127"/>
      <c r="BGT72" s="127"/>
      <c r="BGU72" s="127"/>
      <c r="BGV72" s="127"/>
      <c r="BGW72" s="127"/>
      <c r="BGX72" s="127"/>
      <c r="BGY72" s="127"/>
      <c r="BGZ72" s="127"/>
      <c r="BHA72" s="127"/>
      <c r="BHB72" s="127"/>
      <c r="BHC72" s="127"/>
      <c r="BHD72" s="127"/>
      <c r="BHE72" s="127"/>
      <c r="BHF72" s="127"/>
      <c r="BHG72" s="127"/>
      <c r="BHH72" s="127"/>
      <c r="BHI72" s="127"/>
      <c r="BHJ72" s="127"/>
      <c r="BHK72" s="127"/>
      <c r="BHL72" s="127"/>
      <c r="BHM72" s="127"/>
      <c r="BHN72" s="127"/>
      <c r="BHO72" s="127"/>
      <c r="BHP72" s="127"/>
      <c r="BHQ72" s="127"/>
      <c r="BHR72" s="127"/>
      <c r="BHS72" s="127"/>
      <c r="BHT72" s="127"/>
      <c r="BHU72" s="127"/>
      <c r="BHV72" s="127"/>
      <c r="BHW72" s="127"/>
      <c r="BHX72" s="127"/>
      <c r="BHY72" s="127"/>
      <c r="BHZ72" s="127"/>
      <c r="BIA72" s="127"/>
      <c r="BIB72" s="127"/>
      <c r="BIC72" s="127"/>
      <c r="BID72" s="127"/>
      <c r="BIE72" s="127"/>
      <c r="BIF72" s="127"/>
      <c r="BIG72" s="127"/>
      <c r="BIH72" s="127"/>
      <c r="BII72" s="127"/>
      <c r="BIJ72" s="127"/>
      <c r="BIK72" s="127"/>
      <c r="BIL72" s="127"/>
      <c r="BIM72" s="127"/>
      <c r="BIN72" s="127"/>
      <c r="BIO72" s="127"/>
      <c r="BIP72" s="127"/>
      <c r="BIQ72" s="127"/>
      <c r="BIR72" s="127"/>
      <c r="BIS72" s="127"/>
      <c r="BIT72" s="127"/>
      <c r="BIU72" s="127"/>
      <c r="BIV72" s="127"/>
      <c r="BIW72" s="127"/>
      <c r="BIX72" s="127"/>
      <c r="BIY72" s="127"/>
      <c r="BIZ72" s="127"/>
      <c r="BJA72" s="127"/>
      <c r="BJB72" s="127"/>
      <c r="BJC72" s="127"/>
      <c r="BJD72" s="127"/>
      <c r="BJE72" s="127"/>
      <c r="BJF72" s="127"/>
      <c r="BJG72" s="127"/>
      <c r="BJH72" s="127"/>
      <c r="BJI72" s="127"/>
      <c r="BJJ72" s="127"/>
      <c r="BJK72" s="127"/>
      <c r="BJL72" s="127"/>
      <c r="BJM72" s="127"/>
      <c r="BJN72" s="127"/>
      <c r="BJO72" s="127"/>
      <c r="BJP72" s="127"/>
      <c r="BJQ72" s="127"/>
      <c r="BJR72" s="127"/>
      <c r="BJS72" s="127"/>
      <c r="BJT72" s="127"/>
      <c r="BJU72" s="127"/>
      <c r="BJV72" s="127"/>
      <c r="BJW72" s="127"/>
      <c r="BJX72" s="127"/>
      <c r="BJY72" s="127"/>
      <c r="BJZ72" s="127"/>
      <c r="BKA72" s="127"/>
      <c r="BKB72" s="127"/>
      <c r="BKC72" s="127"/>
      <c r="BKD72" s="127"/>
      <c r="BKE72" s="127"/>
      <c r="BKF72" s="127"/>
      <c r="BKG72" s="127"/>
      <c r="BKH72" s="127"/>
      <c r="BKI72" s="127"/>
      <c r="BKJ72" s="127"/>
      <c r="BKK72" s="127"/>
      <c r="BKL72" s="127"/>
      <c r="BKM72" s="127"/>
      <c r="BKN72" s="127"/>
      <c r="BKO72" s="127"/>
      <c r="BKP72" s="127"/>
      <c r="BKQ72" s="127"/>
      <c r="BKR72" s="127"/>
      <c r="BKS72" s="127"/>
      <c r="BKT72" s="127"/>
      <c r="BKU72" s="127"/>
      <c r="BKV72" s="127"/>
      <c r="BKW72" s="127"/>
      <c r="BKX72" s="127"/>
      <c r="BKY72" s="127"/>
      <c r="BKZ72" s="127"/>
      <c r="BLA72" s="127"/>
      <c r="BLB72" s="127"/>
      <c r="BLC72" s="127"/>
      <c r="BLD72" s="127"/>
      <c r="BLE72" s="127"/>
      <c r="BLF72" s="127"/>
      <c r="BLG72" s="127"/>
      <c r="BLH72" s="127"/>
      <c r="BLI72" s="127"/>
      <c r="BLJ72" s="127"/>
      <c r="BLK72" s="127"/>
      <c r="BLL72" s="127"/>
      <c r="BLM72" s="127"/>
      <c r="BLN72" s="127"/>
      <c r="BLO72" s="127"/>
      <c r="BLP72" s="127"/>
      <c r="BLQ72" s="127"/>
      <c r="BLR72" s="127"/>
      <c r="BLS72" s="127"/>
      <c r="BLT72" s="127"/>
      <c r="BLU72" s="127"/>
      <c r="BLV72" s="127"/>
      <c r="BLW72" s="127"/>
      <c r="BLX72" s="127"/>
      <c r="BLY72" s="127"/>
      <c r="BLZ72" s="127"/>
      <c r="BMA72" s="127"/>
      <c r="BMB72" s="127"/>
      <c r="BMC72" s="127"/>
      <c r="BMD72" s="127"/>
      <c r="BME72" s="127"/>
      <c r="BMF72" s="127"/>
      <c r="BMG72" s="127"/>
      <c r="BMH72" s="127"/>
      <c r="BMI72" s="127"/>
      <c r="BMJ72" s="127"/>
      <c r="BMK72" s="127"/>
      <c r="BML72" s="127"/>
      <c r="BMM72" s="127"/>
      <c r="BMN72" s="127"/>
      <c r="BMO72" s="127"/>
      <c r="BMP72" s="127"/>
      <c r="BMQ72" s="127"/>
      <c r="BMR72" s="127"/>
      <c r="BMS72" s="127"/>
      <c r="BMT72" s="127"/>
      <c r="BMU72" s="127"/>
      <c r="BMV72" s="127"/>
      <c r="BMW72" s="127"/>
      <c r="BMX72" s="127"/>
      <c r="BMY72" s="127"/>
      <c r="BMZ72" s="127"/>
      <c r="BNA72" s="127"/>
      <c r="BNB72" s="127"/>
      <c r="BNC72" s="127"/>
      <c r="BND72" s="127"/>
      <c r="BNE72" s="127"/>
      <c r="BNF72" s="127"/>
      <c r="BNG72" s="127"/>
      <c r="BNH72" s="127"/>
      <c r="BNI72" s="127"/>
      <c r="BNJ72" s="127"/>
      <c r="BNK72" s="127"/>
      <c r="BNL72" s="127"/>
      <c r="BNM72" s="127"/>
      <c r="BNN72" s="127"/>
      <c r="BNO72" s="127"/>
      <c r="BNP72" s="127"/>
      <c r="BNQ72" s="127"/>
      <c r="BNR72" s="127"/>
      <c r="BNS72" s="127"/>
      <c r="BNT72" s="127"/>
      <c r="BNU72" s="127"/>
      <c r="BNV72" s="127"/>
      <c r="BNW72" s="127"/>
      <c r="BNX72" s="127"/>
      <c r="BNY72" s="127"/>
      <c r="BNZ72" s="127"/>
      <c r="BOA72" s="127"/>
      <c r="BOB72" s="127"/>
      <c r="BOC72" s="127"/>
      <c r="BOD72" s="127"/>
      <c r="BOE72" s="127"/>
      <c r="BOF72" s="127"/>
      <c r="BOG72" s="127"/>
      <c r="BOH72" s="127"/>
      <c r="BOI72" s="127"/>
      <c r="BOJ72" s="127"/>
      <c r="BOK72" s="127"/>
      <c r="BOL72" s="127"/>
      <c r="BOM72" s="127"/>
      <c r="BON72" s="127"/>
      <c r="BOO72" s="127"/>
      <c r="BOP72" s="127"/>
      <c r="BOQ72" s="127"/>
      <c r="BOR72" s="127"/>
      <c r="BOS72" s="127"/>
      <c r="BOT72" s="127"/>
      <c r="BOU72" s="127"/>
      <c r="BOV72" s="127"/>
      <c r="BOW72" s="127"/>
      <c r="BOX72" s="127"/>
      <c r="BOY72" s="127"/>
      <c r="BOZ72" s="127"/>
      <c r="BPA72" s="127"/>
      <c r="BPB72" s="127"/>
      <c r="BPC72" s="127"/>
      <c r="BPD72" s="127"/>
      <c r="BPE72" s="127"/>
      <c r="BPF72" s="127"/>
      <c r="BPG72" s="127"/>
      <c r="BPH72" s="127"/>
      <c r="BPI72" s="127"/>
      <c r="BPJ72" s="127"/>
      <c r="BPK72" s="127"/>
      <c r="BPL72" s="127"/>
      <c r="BPM72" s="127"/>
      <c r="BPN72" s="127"/>
      <c r="BPO72" s="127"/>
      <c r="BPP72" s="127"/>
      <c r="BPQ72" s="127"/>
      <c r="BPR72" s="127"/>
      <c r="BPS72" s="127"/>
      <c r="BPT72" s="127"/>
      <c r="BPU72" s="127"/>
      <c r="BPV72" s="127"/>
      <c r="BPW72" s="127"/>
      <c r="BPX72" s="127"/>
      <c r="BPY72" s="127"/>
      <c r="BPZ72" s="127"/>
      <c r="BQA72" s="127"/>
      <c r="BQB72" s="127"/>
      <c r="BQC72" s="127"/>
      <c r="BQD72" s="127"/>
      <c r="BQE72" s="127"/>
      <c r="BQF72" s="127"/>
      <c r="BQG72" s="127"/>
      <c r="BQH72" s="127"/>
      <c r="BQI72" s="127"/>
      <c r="BQJ72" s="127"/>
      <c r="BQK72" s="127"/>
      <c r="BQL72" s="127"/>
      <c r="BQM72" s="127"/>
      <c r="BQN72" s="127"/>
      <c r="BQO72" s="127"/>
      <c r="BQP72" s="127"/>
      <c r="BQQ72" s="127"/>
      <c r="BQR72" s="127"/>
      <c r="BQS72" s="127"/>
      <c r="BQT72" s="127"/>
      <c r="BQU72" s="127"/>
      <c r="BQV72" s="127"/>
      <c r="BQW72" s="127"/>
      <c r="BQX72" s="127"/>
      <c r="BQY72" s="127"/>
      <c r="BQZ72" s="127"/>
      <c r="BRA72" s="127"/>
      <c r="BRB72" s="127"/>
      <c r="BRC72" s="127"/>
      <c r="BRD72" s="127"/>
      <c r="BRE72" s="127"/>
      <c r="BRF72" s="127"/>
      <c r="BRG72" s="127"/>
      <c r="BRH72" s="127"/>
      <c r="BRI72" s="127"/>
      <c r="BRJ72" s="127"/>
      <c r="BRK72" s="127"/>
      <c r="BRL72" s="127"/>
      <c r="BRM72" s="127"/>
      <c r="BRN72" s="127"/>
      <c r="BRO72" s="127"/>
      <c r="BRP72" s="127"/>
      <c r="BRQ72" s="127"/>
      <c r="BRR72" s="127"/>
      <c r="BRS72" s="127"/>
      <c r="BRT72" s="127"/>
      <c r="BRU72" s="127"/>
      <c r="BRV72" s="127"/>
      <c r="BRW72" s="127"/>
      <c r="BRX72" s="127"/>
      <c r="BRY72" s="127"/>
      <c r="BRZ72" s="127"/>
      <c r="BSA72" s="127"/>
      <c r="BSB72" s="127"/>
      <c r="BSC72" s="127"/>
      <c r="BSD72" s="127"/>
      <c r="BSE72" s="127"/>
      <c r="BSF72" s="127"/>
      <c r="BSG72" s="127"/>
      <c r="BSH72" s="127"/>
      <c r="BSI72" s="127"/>
      <c r="BSJ72" s="127"/>
      <c r="BSK72" s="127"/>
      <c r="BSL72" s="127"/>
      <c r="BSM72" s="127"/>
      <c r="BSN72" s="127"/>
      <c r="BSO72" s="127"/>
      <c r="BSP72" s="127"/>
      <c r="BSQ72" s="127"/>
      <c r="BSR72" s="127"/>
      <c r="BSS72" s="127"/>
      <c r="BST72" s="127"/>
      <c r="BSU72" s="127"/>
      <c r="BSV72" s="127"/>
      <c r="BSW72" s="127"/>
      <c r="BSX72" s="127"/>
      <c r="BSY72" s="127"/>
      <c r="BSZ72" s="127"/>
      <c r="BTA72" s="127"/>
      <c r="BTB72" s="127"/>
      <c r="BTC72" s="127"/>
      <c r="BTD72" s="127"/>
      <c r="BTE72" s="127"/>
      <c r="BTF72" s="127"/>
      <c r="BTG72" s="127"/>
      <c r="BTH72" s="127"/>
      <c r="BTI72" s="127"/>
      <c r="BTJ72" s="127"/>
      <c r="BTK72" s="127"/>
      <c r="BTL72" s="127"/>
      <c r="BTM72" s="127"/>
      <c r="BTN72" s="127"/>
      <c r="BTO72" s="127"/>
      <c r="BTP72" s="127"/>
      <c r="BTQ72" s="127"/>
      <c r="BTR72" s="127"/>
      <c r="BTS72" s="127"/>
      <c r="BTT72" s="127"/>
      <c r="BTU72" s="127"/>
      <c r="BTV72" s="127"/>
      <c r="BTW72" s="127"/>
      <c r="BTX72" s="127"/>
      <c r="BTY72" s="127"/>
      <c r="BTZ72" s="127"/>
      <c r="BUA72" s="127"/>
      <c r="BUB72" s="127"/>
      <c r="BUC72" s="127"/>
      <c r="BUD72" s="127"/>
      <c r="BUE72" s="127"/>
      <c r="BUF72" s="127"/>
      <c r="BUG72" s="127"/>
      <c r="BUH72" s="127"/>
      <c r="BUI72" s="127"/>
      <c r="BUJ72" s="127"/>
      <c r="BUK72" s="127"/>
      <c r="BUL72" s="127"/>
      <c r="BUM72" s="127"/>
      <c r="BUN72" s="127"/>
      <c r="BUO72" s="127"/>
      <c r="BUP72" s="127"/>
      <c r="BUQ72" s="127"/>
      <c r="BUR72" s="127"/>
      <c r="BUS72" s="127"/>
      <c r="BUT72" s="127"/>
      <c r="BUU72" s="127"/>
      <c r="BUV72" s="127"/>
      <c r="BUW72" s="127"/>
      <c r="BUX72" s="127"/>
      <c r="BUY72" s="127"/>
      <c r="BUZ72" s="127"/>
      <c r="BVA72" s="127"/>
      <c r="BVB72" s="127"/>
      <c r="BVC72" s="127"/>
      <c r="BVD72" s="127"/>
      <c r="BVE72" s="127"/>
      <c r="BVF72" s="127"/>
      <c r="BVG72" s="127"/>
      <c r="BVH72" s="127"/>
      <c r="BVI72" s="127"/>
      <c r="BVJ72" s="127"/>
      <c r="BVK72" s="127"/>
      <c r="BVL72" s="127"/>
      <c r="BVM72" s="127"/>
      <c r="BVN72" s="127"/>
      <c r="BVO72" s="127"/>
      <c r="BVP72" s="127"/>
      <c r="BVQ72" s="127"/>
      <c r="BVR72" s="127"/>
      <c r="BVS72" s="127"/>
      <c r="BVT72" s="127"/>
      <c r="BVU72" s="127"/>
      <c r="BVV72" s="127"/>
      <c r="BVW72" s="127"/>
      <c r="BVX72" s="127"/>
      <c r="BVY72" s="127"/>
      <c r="BVZ72" s="127"/>
      <c r="BWA72" s="127"/>
      <c r="BWB72" s="127"/>
      <c r="BWC72" s="127"/>
      <c r="BWD72" s="127"/>
      <c r="BWE72" s="127"/>
      <c r="BWF72" s="127"/>
      <c r="BWG72" s="127"/>
      <c r="BWH72" s="127"/>
      <c r="BWI72" s="127"/>
      <c r="BWJ72" s="127"/>
      <c r="BWK72" s="127"/>
      <c r="BWL72" s="127"/>
      <c r="BWM72" s="127"/>
      <c r="BWN72" s="127"/>
      <c r="BWO72" s="127"/>
      <c r="BWP72" s="127"/>
      <c r="BWQ72" s="127"/>
      <c r="BWR72" s="127"/>
      <c r="BWS72" s="127"/>
      <c r="BWT72" s="127"/>
      <c r="BWU72" s="127"/>
      <c r="BWV72" s="127"/>
      <c r="BWW72" s="127"/>
      <c r="BWX72" s="127"/>
      <c r="BWY72" s="127"/>
      <c r="BWZ72" s="127"/>
      <c r="BXA72" s="127"/>
      <c r="BXB72" s="127"/>
      <c r="BXC72" s="127"/>
      <c r="BXD72" s="127"/>
      <c r="BXE72" s="127"/>
      <c r="BXF72" s="127"/>
      <c r="BXG72" s="127"/>
      <c r="BXH72" s="127"/>
      <c r="BXI72" s="127"/>
      <c r="BXJ72" s="127"/>
      <c r="BXK72" s="127"/>
      <c r="BXL72" s="127"/>
      <c r="BXM72" s="127"/>
      <c r="BXN72" s="127"/>
      <c r="BXO72" s="127"/>
      <c r="BXP72" s="127"/>
      <c r="BXQ72" s="127"/>
      <c r="BXR72" s="127"/>
      <c r="BXS72" s="127"/>
      <c r="BXT72" s="127"/>
      <c r="BXU72" s="127"/>
      <c r="BXV72" s="127"/>
      <c r="BXW72" s="127"/>
      <c r="BXX72" s="127"/>
      <c r="BXY72" s="127"/>
      <c r="BXZ72" s="127"/>
      <c r="BYA72" s="127"/>
      <c r="BYB72" s="127"/>
      <c r="BYC72" s="127"/>
      <c r="BYD72" s="127"/>
      <c r="BYE72" s="127"/>
      <c r="BYF72" s="127"/>
      <c r="BYG72" s="127"/>
      <c r="BYH72" s="127"/>
      <c r="BYI72" s="127"/>
      <c r="BYJ72" s="127"/>
      <c r="BYK72" s="127"/>
      <c r="BYL72" s="127"/>
      <c r="BYM72" s="127"/>
      <c r="BYN72" s="127"/>
      <c r="BYO72" s="127"/>
      <c r="BYP72" s="127"/>
      <c r="BYQ72" s="127"/>
      <c r="BYR72" s="127"/>
      <c r="BYS72" s="127"/>
      <c r="BYT72" s="127"/>
      <c r="BYU72" s="127"/>
      <c r="BYV72" s="127"/>
      <c r="BYW72" s="127"/>
      <c r="BYX72" s="127"/>
      <c r="BYY72" s="127"/>
      <c r="BYZ72" s="127"/>
      <c r="BZA72" s="127"/>
      <c r="BZB72" s="127"/>
      <c r="BZC72" s="127"/>
      <c r="BZD72" s="127"/>
      <c r="BZE72" s="127"/>
      <c r="BZF72" s="127"/>
      <c r="BZG72" s="127"/>
      <c r="BZH72" s="127"/>
      <c r="BZI72" s="127"/>
      <c r="BZJ72" s="127"/>
      <c r="BZK72" s="127"/>
      <c r="BZL72" s="127"/>
      <c r="BZM72" s="127"/>
      <c r="BZN72" s="127"/>
      <c r="BZO72" s="127"/>
      <c r="BZP72" s="127"/>
      <c r="BZQ72" s="127"/>
      <c r="BZR72" s="127"/>
      <c r="BZS72" s="127"/>
      <c r="BZT72" s="127"/>
      <c r="BZU72" s="127"/>
      <c r="BZV72" s="127"/>
      <c r="BZW72" s="127"/>
      <c r="BZX72" s="127"/>
      <c r="BZY72" s="127"/>
      <c r="BZZ72" s="127"/>
      <c r="CAA72" s="127"/>
      <c r="CAB72" s="127"/>
      <c r="CAC72" s="127"/>
      <c r="CAD72" s="127"/>
      <c r="CAE72" s="127"/>
      <c r="CAF72" s="127"/>
      <c r="CAG72" s="127"/>
      <c r="CAH72" s="127"/>
      <c r="CAI72" s="127"/>
      <c r="CAJ72" s="127"/>
      <c r="CAK72" s="127"/>
      <c r="CAL72" s="127"/>
      <c r="CAM72" s="127"/>
      <c r="CAN72" s="127"/>
      <c r="CAO72" s="127"/>
      <c r="CAP72" s="127"/>
      <c r="CAQ72" s="127"/>
      <c r="CAR72" s="127"/>
      <c r="CAS72" s="127"/>
      <c r="CAT72" s="127"/>
      <c r="CAU72" s="127"/>
      <c r="CAV72" s="127"/>
      <c r="CAW72" s="127"/>
      <c r="CAX72" s="127"/>
      <c r="CAY72" s="127"/>
      <c r="CAZ72" s="127"/>
      <c r="CBA72" s="127"/>
      <c r="CBB72" s="127"/>
      <c r="CBC72" s="127"/>
      <c r="CBD72" s="127"/>
      <c r="CBE72" s="127"/>
      <c r="CBF72" s="127"/>
      <c r="CBG72" s="127"/>
      <c r="CBH72" s="127"/>
      <c r="CBI72" s="127"/>
      <c r="CBJ72" s="127"/>
      <c r="CBK72" s="127"/>
      <c r="CBL72" s="127"/>
      <c r="CBM72" s="127"/>
      <c r="CBN72" s="127"/>
      <c r="CBO72" s="127"/>
      <c r="CBP72" s="127"/>
      <c r="CBQ72" s="127"/>
      <c r="CBR72" s="127"/>
      <c r="CBS72" s="127"/>
      <c r="CBT72" s="127"/>
      <c r="CBU72" s="127"/>
      <c r="CBV72" s="127"/>
      <c r="CBW72" s="127"/>
      <c r="CBX72" s="127"/>
      <c r="CBY72" s="127"/>
      <c r="CBZ72" s="127"/>
      <c r="CCA72" s="127"/>
      <c r="CCB72" s="127"/>
      <c r="CCC72" s="127"/>
      <c r="CCD72" s="127"/>
      <c r="CCE72" s="127"/>
      <c r="CCF72" s="127"/>
      <c r="CCG72" s="127"/>
      <c r="CCH72" s="127"/>
      <c r="CCI72" s="127"/>
      <c r="CCJ72" s="127"/>
      <c r="CCK72" s="127"/>
      <c r="CCL72" s="127"/>
      <c r="CCM72" s="127"/>
      <c r="CCN72" s="127"/>
      <c r="CCO72" s="127"/>
      <c r="CCP72" s="127"/>
      <c r="CCQ72" s="127"/>
      <c r="CCR72" s="127"/>
      <c r="CCS72" s="127"/>
      <c r="CCT72" s="127"/>
      <c r="CCU72" s="127"/>
      <c r="CCV72" s="127"/>
      <c r="CCW72" s="127"/>
      <c r="CCX72" s="127"/>
      <c r="CCY72" s="127"/>
      <c r="CCZ72" s="127"/>
      <c r="CDA72" s="127"/>
      <c r="CDB72" s="127"/>
      <c r="CDC72" s="127"/>
      <c r="CDD72" s="127"/>
      <c r="CDE72" s="127"/>
      <c r="CDF72" s="127"/>
      <c r="CDG72" s="127"/>
      <c r="CDH72" s="127"/>
      <c r="CDI72" s="127"/>
      <c r="CDJ72" s="127"/>
      <c r="CDK72" s="127"/>
      <c r="CDL72" s="127"/>
      <c r="CDM72" s="127"/>
      <c r="CDN72" s="127"/>
      <c r="CDO72" s="127"/>
      <c r="CDP72" s="127"/>
      <c r="CDQ72" s="127"/>
      <c r="CDR72" s="127"/>
      <c r="CDS72" s="127"/>
      <c r="CDT72" s="127"/>
      <c r="CDU72" s="127"/>
      <c r="CDV72" s="127"/>
      <c r="CDW72" s="127"/>
      <c r="CDX72" s="127"/>
      <c r="CDY72" s="127"/>
      <c r="CDZ72" s="127"/>
      <c r="CEA72" s="127"/>
      <c r="CEB72" s="127"/>
      <c r="CEC72" s="127"/>
      <c r="CED72" s="127"/>
      <c r="CEE72" s="127"/>
      <c r="CEF72" s="127"/>
      <c r="CEG72" s="127"/>
      <c r="CEH72" s="127"/>
      <c r="CEI72" s="127"/>
      <c r="CEJ72" s="127"/>
      <c r="CEK72" s="127"/>
      <c r="CEL72" s="127"/>
      <c r="CEM72" s="127"/>
      <c r="CEN72" s="127"/>
      <c r="CEO72" s="127"/>
      <c r="CEP72" s="127"/>
      <c r="CEQ72" s="127"/>
      <c r="CER72" s="127"/>
      <c r="CES72" s="127"/>
      <c r="CET72" s="127"/>
      <c r="CEU72" s="127"/>
      <c r="CEV72" s="127"/>
      <c r="CEW72" s="127"/>
      <c r="CEX72" s="127"/>
      <c r="CEY72" s="127"/>
      <c r="CEZ72" s="127"/>
      <c r="CFA72" s="127"/>
      <c r="CFB72" s="127"/>
      <c r="CFC72" s="127"/>
      <c r="CFD72" s="127"/>
      <c r="CFE72" s="127"/>
      <c r="CFF72" s="127"/>
      <c r="CFG72" s="127"/>
      <c r="CFH72" s="127"/>
      <c r="CFI72" s="127"/>
      <c r="CFJ72" s="127"/>
      <c r="CFK72" s="127"/>
      <c r="CFL72" s="127"/>
      <c r="CFM72" s="127"/>
      <c r="CFN72" s="127"/>
      <c r="CFO72" s="127"/>
      <c r="CFP72" s="127"/>
      <c r="CFQ72" s="127"/>
      <c r="CFR72" s="127"/>
      <c r="CFS72" s="127"/>
      <c r="CFT72" s="127"/>
      <c r="CFU72" s="127"/>
      <c r="CFV72" s="127"/>
      <c r="CFW72" s="127"/>
      <c r="CFX72" s="127"/>
      <c r="CFY72" s="127"/>
      <c r="CFZ72" s="127"/>
      <c r="CGA72" s="127"/>
      <c r="CGB72" s="127"/>
      <c r="CGC72" s="127"/>
      <c r="CGD72" s="127"/>
      <c r="CGE72" s="127"/>
      <c r="CGF72" s="127"/>
      <c r="CGG72" s="127"/>
      <c r="CGH72" s="127"/>
      <c r="CGI72" s="127"/>
      <c r="CGJ72" s="127"/>
      <c r="CGK72" s="127"/>
      <c r="CGL72" s="127"/>
      <c r="CGM72" s="127"/>
      <c r="CGN72" s="127"/>
      <c r="CGO72" s="127"/>
      <c r="CGP72" s="127"/>
      <c r="CGQ72" s="127"/>
      <c r="CGR72" s="127"/>
      <c r="CGS72" s="127"/>
      <c r="CGT72" s="127"/>
      <c r="CGU72" s="127"/>
      <c r="CGV72" s="127"/>
      <c r="CGW72" s="127"/>
      <c r="CGX72" s="127"/>
      <c r="CGY72" s="127"/>
      <c r="CGZ72" s="127"/>
      <c r="CHA72" s="127"/>
      <c r="CHB72" s="127"/>
      <c r="CHC72" s="127"/>
      <c r="CHD72" s="127"/>
      <c r="CHE72" s="127"/>
      <c r="CHF72" s="127"/>
      <c r="CHG72" s="127"/>
      <c r="CHH72" s="127"/>
      <c r="CHI72" s="127"/>
      <c r="CHJ72" s="127"/>
      <c r="CHK72" s="127"/>
      <c r="CHL72" s="127"/>
      <c r="CHM72" s="127"/>
      <c r="CHN72" s="127"/>
      <c r="CHO72" s="127"/>
      <c r="CHP72" s="127"/>
      <c r="CHQ72" s="127"/>
      <c r="CHR72" s="127"/>
      <c r="CHS72" s="127"/>
      <c r="CHT72" s="127"/>
      <c r="CHU72" s="127"/>
      <c r="CHV72" s="127"/>
      <c r="CHW72" s="127"/>
      <c r="CHX72" s="127"/>
      <c r="CHY72" s="127"/>
      <c r="CHZ72" s="127"/>
      <c r="CIA72" s="127"/>
      <c r="CIB72" s="127"/>
      <c r="CIC72" s="127"/>
      <c r="CID72" s="127"/>
      <c r="CIE72" s="127"/>
      <c r="CIF72" s="127"/>
      <c r="CIG72" s="127"/>
      <c r="CIH72" s="127"/>
      <c r="CII72" s="127"/>
      <c r="CIJ72" s="127"/>
      <c r="CIK72" s="127"/>
      <c r="CIL72" s="127"/>
      <c r="CIM72" s="127"/>
      <c r="CIN72" s="127"/>
      <c r="CIO72" s="127"/>
      <c r="CIP72" s="127"/>
      <c r="CIQ72" s="127"/>
      <c r="CIR72" s="127"/>
      <c r="CIS72" s="127"/>
      <c r="CIT72" s="127"/>
      <c r="CIU72" s="127"/>
      <c r="CIV72" s="127"/>
      <c r="CIW72" s="127"/>
      <c r="CIX72" s="127"/>
      <c r="CIY72" s="127"/>
      <c r="CIZ72" s="127"/>
      <c r="CJA72" s="127"/>
      <c r="CJB72" s="127"/>
      <c r="CJC72" s="127"/>
      <c r="CJD72" s="127"/>
      <c r="CJE72" s="127"/>
      <c r="CJF72" s="127"/>
      <c r="CJG72" s="127"/>
      <c r="CJH72" s="127"/>
      <c r="CJI72" s="127"/>
      <c r="CJJ72" s="127"/>
      <c r="CJK72" s="127"/>
      <c r="CJL72" s="127"/>
      <c r="CJM72" s="127"/>
      <c r="CJN72" s="127"/>
      <c r="CJO72" s="127"/>
      <c r="CJP72" s="127"/>
      <c r="CJQ72" s="127"/>
      <c r="CJR72" s="127"/>
      <c r="CJS72" s="127"/>
      <c r="CJT72" s="127"/>
      <c r="CJU72" s="127"/>
      <c r="CJV72" s="127"/>
      <c r="CJW72" s="127"/>
      <c r="CJX72" s="127"/>
      <c r="CJY72" s="127"/>
      <c r="CJZ72" s="127"/>
      <c r="CKA72" s="127"/>
      <c r="CKB72" s="127"/>
      <c r="CKC72" s="127"/>
      <c r="CKD72" s="127"/>
      <c r="CKE72" s="127"/>
      <c r="CKF72" s="127"/>
      <c r="CKG72" s="127"/>
      <c r="CKH72" s="127"/>
      <c r="CKI72" s="127"/>
      <c r="CKJ72" s="127"/>
      <c r="CKK72" s="127"/>
      <c r="CKL72" s="127"/>
      <c r="CKM72" s="127"/>
      <c r="CKN72" s="127"/>
      <c r="CKO72" s="127"/>
      <c r="CKP72" s="127"/>
      <c r="CKQ72" s="127"/>
      <c r="CKR72" s="127"/>
      <c r="CKS72" s="127"/>
      <c r="CKT72" s="127"/>
      <c r="CKU72" s="127"/>
      <c r="CKV72" s="127"/>
      <c r="CKW72" s="127"/>
      <c r="CKX72" s="127"/>
      <c r="CKY72" s="127"/>
      <c r="CKZ72" s="127"/>
      <c r="CLA72" s="127"/>
      <c r="CLB72" s="127"/>
      <c r="CLC72" s="127"/>
      <c r="CLD72" s="127"/>
      <c r="CLE72" s="127"/>
      <c r="CLF72" s="127"/>
      <c r="CLG72" s="127"/>
      <c r="CLH72" s="127"/>
      <c r="CLI72" s="127"/>
      <c r="CLJ72" s="127"/>
      <c r="CLK72" s="127"/>
      <c r="CLL72" s="127"/>
      <c r="CLM72" s="127"/>
      <c r="CLN72" s="127"/>
      <c r="CLO72" s="127"/>
      <c r="CLP72" s="127"/>
      <c r="CLQ72" s="127"/>
      <c r="CLR72" s="127"/>
      <c r="CLS72" s="127"/>
      <c r="CLT72" s="127"/>
      <c r="CLU72" s="127"/>
      <c r="CLV72" s="127"/>
      <c r="CLW72" s="127"/>
      <c r="CLX72" s="127"/>
      <c r="CLY72" s="127"/>
      <c r="CLZ72" s="127"/>
      <c r="CMA72" s="127"/>
      <c r="CMB72" s="127"/>
      <c r="CMC72" s="127"/>
      <c r="CMD72" s="127"/>
      <c r="CME72" s="127"/>
      <c r="CMF72" s="127"/>
      <c r="CMG72" s="127"/>
      <c r="CMH72" s="127"/>
      <c r="CMI72" s="127"/>
      <c r="CMJ72" s="127"/>
      <c r="CMK72" s="127"/>
      <c r="CML72" s="127"/>
      <c r="CMM72" s="127"/>
      <c r="CMN72" s="127"/>
      <c r="CMO72" s="127"/>
      <c r="CMP72" s="127"/>
      <c r="CMQ72" s="127"/>
      <c r="CMR72" s="127"/>
      <c r="CMS72" s="127"/>
      <c r="CMT72" s="127"/>
      <c r="CMU72" s="127"/>
      <c r="CMV72" s="127"/>
      <c r="CMW72" s="127"/>
      <c r="CMX72" s="127"/>
      <c r="CMY72" s="127"/>
      <c r="CMZ72" s="127"/>
      <c r="CNA72" s="127"/>
      <c r="CNB72" s="127"/>
      <c r="CNC72" s="127"/>
      <c r="CND72" s="127"/>
      <c r="CNE72" s="127"/>
      <c r="CNF72" s="127"/>
      <c r="CNG72" s="127"/>
      <c r="CNH72" s="127"/>
      <c r="CNI72" s="127"/>
      <c r="CNJ72" s="127"/>
      <c r="CNK72" s="127"/>
      <c r="CNL72" s="127"/>
      <c r="CNM72" s="127"/>
      <c r="CNN72" s="127"/>
      <c r="CNO72" s="127"/>
      <c r="CNP72" s="127"/>
      <c r="CNQ72" s="127"/>
      <c r="CNR72" s="127"/>
      <c r="CNS72" s="127"/>
      <c r="CNT72" s="127"/>
      <c r="CNU72" s="127"/>
      <c r="CNV72" s="127"/>
      <c r="CNW72" s="127"/>
      <c r="CNX72" s="127"/>
      <c r="CNY72" s="127"/>
      <c r="CNZ72" s="127"/>
      <c r="COA72" s="127"/>
      <c r="COB72" s="127"/>
      <c r="COC72" s="127"/>
      <c r="COD72" s="127"/>
      <c r="COE72" s="127"/>
      <c r="COF72" s="127"/>
      <c r="COG72" s="127"/>
      <c r="COH72" s="127"/>
      <c r="COI72" s="127"/>
      <c r="COJ72" s="127"/>
      <c r="COK72" s="127"/>
      <c r="COL72" s="127"/>
      <c r="COM72" s="127"/>
      <c r="CON72" s="127"/>
      <c r="COO72" s="127"/>
      <c r="COP72" s="127"/>
      <c r="COQ72" s="127"/>
      <c r="COR72" s="127"/>
      <c r="COS72" s="127"/>
      <c r="COT72" s="127"/>
      <c r="COU72" s="127"/>
      <c r="COV72" s="127"/>
      <c r="COW72" s="127"/>
      <c r="COX72" s="127"/>
      <c r="COY72" s="127"/>
      <c r="COZ72" s="127"/>
      <c r="CPA72" s="127"/>
      <c r="CPB72" s="127"/>
      <c r="CPC72" s="127"/>
      <c r="CPD72" s="127"/>
      <c r="CPE72" s="127"/>
      <c r="CPF72" s="127"/>
      <c r="CPG72" s="127"/>
      <c r="CPH72" s="127"/>
      <c r="CPI72" s="127"/>
      <c r="CPJ72" s="127"/>
      <c r="CPK72" s="127"/>
      <c r="CPL72" s="127"/>
      <c r="CPM72" s="127"/>
      <c r="CPN72" s="127"/>
      <c r="CPO72" s="127"/>
      <c r="CPP72" s="127"/>
      <c r="CPQ72" s="127"/>
      <c r="CPR72" s="127"/>
      <c r="CPS72" s="127"/>
      <c r="CPT72" s="127"/>
      <c r="CPU72" s="127"/>
      <c r="CPV72" s="127"/>
      <c r="CPW72" s="127"/>
      <c r="CPX72" s="127"/>
      <c r="CPY72" s="127"/>
      <c r="CPZ72" s="127"/>
      <c r="CQA72" s="127"/>
      <c r="CQB72" s="127"/>
      <c r="CQC72" s="127"/>
      <c r="CQD72" s="127"/>
      <c r="CQE72" s="127"/>
      <c r="CQF72" s="127"/>
      <c r="CQG72" s="127"/>
      <c r="CQH72" s="127"/>
      <c r="CQI72" s="127"/>
      <c r="CQJ72" s="127"/>
      <c r="CQK72" s="127"/>
      <c r="CQL72" s="127"/>
      <c r="CQM72" s="127"/>
      <c r="CQN72" s="127"/>
      <c r="CQO72" s="127"/>
      <c r="CQP72" s="127"/>
      <c r="CQQ72" s="127"/>
      <c r="CQR72" s="127"/>
      <c r="CQS72" s="127"/>
      <c r="CQT72" s="127"/>
      <c r="CQU72" s="127"/>
      <c r="CQV72" s="127"/>
      <c r="CQW72" s="127"/>
      <c r="CQX72" s="127"/>
      <c r="CQY72" s="127"/>
      <c r="CQZ72" s="127"/>
      <c r="CRA72" s="127"/>
      <c r="CRB72" s="127"/>
      <c r="CRC72" s="127"/>
      <c r="CRD72" s="127"/>
      <c r="CRE72" s="127"/>
      <c r="CRF72" s="127"/>
      <c r="CRG72" s="127"/>
      <c r="CRH72" s="127"/>
      <c r="CRI72" s="127"/>
      <c r="CRJ72" s="127"/>
      <c r="CRK72" s="127"/>
      <c r="CRL72" s="127"/>
      <c r="CRM72" s="127"/>
      <c r="CRN72" s="127"/>
      <c r="CRO72" s="127"/>
      <c r="CRP72" s="127"/>
      <c r="CRQ72" s="127"/>
      <c r="CRR72" s="127"/>
      <c r="CRS72" s="127"/>
      <c r="CRT72" s="127"/>
      <c r="CRU72" s="127"/>
      <c r="CRV72" s="127"/>
      <c r="CRW72" s="127"/>
      <c r="CRX72" s="127"/>
      <c r="CRY72" s="127"/>
      <c r="CRZ72" s="127"/>
      <c r="CSA72" s="127"/>
      <c r="CSB72" s="127"/>
      <c r="CSC72" s="127"/>
      <c r="CSD72" s="127"/>
      <c r="CSE72" s="127"/>
      <c r="CSF72" s="127"/>
      <c r="CSG72" s="127"/>
      <c r="CSH72" s="127"/>
      <c r="CSI72" s="127"/>
      <c r="CSJ72" s="127"/>
      <c r="CSK72" s="127"/>
      <c r="CSL72" s="127"/>
      <c r="CSM72" s="127"/>
      <c r="CSN72" s="127"/>
      <c r="CSO72" s="127"/>
      <c r="CSP72" s="127"/>
      <c r="CSQ72" s="127"/>
      <c r="CSR72" s="127"/>
      <c r="CSS72" s="127"/>
      <c r="CST72" s="127"/>
      <c r="CSU72" s="127"/>
      <c r="CSV72" s="127"/>
      <c r="CSW72" s="127"/>
      <c r="CSX72" s="127"/>
      <c r="CSY72" s="127"/>
      <c r="CSZ72" s="127"/>
      <c r="CTA72" s="127"/>
      <c r="CTB72" s="127"/>
      <c r="CTC72" s="127"/>
      <c r="CTD72" s="127"/>
      <c r="CTE72" s="127"/>
      <c r="CTF72" s="127"/>
      <c r="CTG72" s="127"/>
      <c r="CTH72" s="127"/>
      <c r="CTI72" s="127"/>
      <c r="CTJ72" s="127"/>
      <c r="CTK72" s="127"/>
      <c r="CTL72" s="127"/>
      <c r="CTM72" s="127"/>
      <c r="CTN72" s="127"/>
      <c r="CTO72" s="127"/>
      <c r="CTP72" s="127"/>
      <c r="CTQ72" s="127"/>
      <c r="CTR72" s="127"/>
      <c r="CTS72" s="127"/>
      <c r="CTT72" s="127"/>
      <c r="CTU72" s="127"/>
      <c r="CTV72" s="127"/>
      <c r="CTW72" s="127"/>
      <c r="CTX72" s="127"/>
      <c r="CTY72" s="127"/>
      <c r="CTZ72" s="127"/>
      <c r="CUA72" s="127"/>
      <c r="CUB72" s="127"/>
      <c r="CUC72" s="127"/>
      <c r="CUD72" s="127"/>
      <c r="CUE72" s="127"/>
      <c r="CUF72" s="127"/>
      <c r="CUG72" s="127"/>
      <c r="CUH72" s="127"/>
      <c r="CUI72" s="127"/>
      <c r="CUJ72" s="127"/>
      <c r="CUK72" s="127"/>
      <c r="CUL72" s="127"/>
      <c r="CUM72" s="127"/>
      <c r="CUN72" s="127"/>
      <c r="CUO72" s="127"/>
      <c r="CUP72" s="127"/>
      <c r="CUQ72" s="127"/>
      <c r="CUR72" s="127"/>
      <c r="CUS72" s="127"/>
      <c r="CUT72" s="127"/>
      <c r="CUU72" s="127"/>
      <c r="CUV72" s="127"/>
      <c r="CUW72" s="127"/>
      <c r="CUX72" s="127"/>
      <c r="CUY72" s="127"/>
      <c r="CUZ72" s="127"/>
      <c r="CVA72" s="127"/>
      <c r="CVB72" s="127"/>
      <c r="CVC72" s="127"/>
      <c r="CVD72" s="127"/>
      <c r="CVE72" s="127"/>
      <c r="CVF72" s="127"/>
      <c r="CVG72" s="127"/>
      <c r="CVH72" s="127"/>
      <c r="CVI72" s="127"/>
      <c r="CVJ72" s="127"/>
      <c r="CVK72" s="127"/>
      <c r="CVL72" s="127"/>
      <c r="CVM72" s="127"/>
      <c r="CVN72" s="127"/>
      <c r="CVO72" s="127"/>
      <c r="CVP72" s="127"/>
      <c r="CVQ72" s="127"/>
      <c r="CVR72" s="127"/>
      <c r="CVS72" s="127"/>
      <c r="CVT72" s="127"/>
      <c r="CVU72" s="127"/>
      <c r="CVV72" s="127"/>
      <c r="CVW72" s="127"/>
      <c r="CVX72" s="127"/>
      <c r="CVY72" s="127"/>
      <c r="CVZ72" s="127"/>
      <c r="CWA72" s="127"/>
      <c r="CWB72" s="127"/>
      <c r="CWC72" s="127"/>
      <c r="CWD72" s="127"/>
      <c r="CWE72" s="127"/>
      <c r="CWF72" s="127"/>
      <c r="CWG72" s="127"/>
      <c r="CWH72" s="127"/>
      <c r="CWI72" s="127"/>
      <c r="CWJ72" s="127"/>
      <c r="CWK72" s="127"/>
      <c r="CWL72" s="127"/>
      <c r="CWM72" s="127"/>
      <c r="CWN72" s="127"/>
      <c r="CWO72" s="127"/>
      <c r="CWP72" s="127"/>
      <c r="CWQ72" s="127"/>
      <c r="CWR72" s="127"/>
      <c r="CWS72" s="127"/>
      <c r="CWT72" s="127"/>
      <c r="CWU72" s="127"/>
      <c r="CWV72" s="127"/>
      <c r="CWW72" s="127"/>
      <c r="CWX72" s="127"/>
      <c r="CWY72" s="127"/>
      <c r="CWZ72" s="127"/>
      <c r="CXA72" s="127"/>
      <c r="CXB72" s="127"/>
      <c r="CXC72" s="127"/>
      <c r="CXD72" s="127"/>
      <c r="CXE72" s="127"/>
      <c r="CXF72" s="127"/>
      <c r="CXG72" s="127"/>
      <c r="CXH72" s="127"/>
      <c r="CXI72" s="127"/>
      <c r="CXJ72" s="127"/>
      <c r="CXK72" s="127"/>
      <c r="CXL72" s="127"/>
      <c r="CXM72" s="127"/>
      <c r="CXN72" s="127"/>
      <c r="CXO72" s="127"/>
      <c r="CXP72" s="127"/>
      <c r="CXQ72" s="127"/>
      <c r="CXR72" s="127"/>
      <c r="CXS72" s="127"/>
      <c r="CXT72" s="127"/>
      <c r="CXU72" s="127"/>
      <c r="CXV72" s="127"/>
      <c r="CXW72" s="127"/>
      <c r="CXX72" s="127"/>
      <c r="CXY72" s="127"/>
      <c r="CXZ72" s="127"/>
      <c r="CYA72" s="127"/>
      <c r="CYB72" s="127"/>
      <c r="CYC72" s="127"/>
      <c r="CYD72" s="127"/>
      <c r="CYE72" s="127"/>
      <c r="CYF72" s="127"/>
      <c r="CYG72" s="127"/>
      <c r="CYH72" s="127"/>
      <c r="CYI72" s="127"/>
      <c r="CYJ72" s="127"/>
      <c r="CYK72" s="127"/>
      <c r="CYL72" s="127"/>
      <c r="CYM72" s="127"/>
      <c r="CYN72" s="127"/>
      <c r="CYO72" s="127"/>
      <c r="CYP72" s="127"/>
      <c r="CYQ72" s="127"/>
      <c r="CYR72" s="127"/>
      <c r="CYS72" s="127"/>
      <c r="CYT72" s="127"/>
      <c r="CYU72" s="127"/>
      <c r="CYV72" s="127"/>
      <c r="CYW72" s="127"/>
      <c r="CYX72" s="127"/>
      <c r="CYY72" s="127"/>
      <c r="CYZ72" s="127"/>
      <c r="CZA72" s="127"/>
      <c r="CZB72" s="127"/>
      <c r="CZC72" s="127"/>
      <c r="CZD72" s="127"/>
      <c r="CZE72" s="127"/>
      <c r="CZF72" s="127"/>
      <c r="CZG72" s="127"/>
      <c r="CZH72" s="127"/>
      <c r="CZI72" s="127"/>
      <c r="CZJ72" s="127"/>
      <c r="CZK72" s="127"/>
      <c r="CZL72" s="127"/>
      <c r="CZM72" s="127"/>
      <c r="CZN72" s="127"/>
      <c r="CZO72" s="127"/>
      <c r="CZP72" s="127"/>
      <c r="CZQ72" s="127"/>
      <c r="CZR72" s="127"/>
      <c r="CZS72" s="127"/>
      <c r="CZT72" s="127"/>
      <c r="CZU72" s="127"/>
      <c r="CZV72" s="127"/>
      <c r="CZW72" s="127"/>
      <c r="CZX72" s="127"/>
      <c r="CZY72" s="127"/>
      <c r="CZZ72" s="127"/>
      <c r="DAA72" s="127"/>
      <c r="DAB72" s="127"/>
      <c r="DAC72" s="127"/>
      <c r="DAD72" s="127"/>
      <c r="DAE72" s="127"/>
      <c r="DAF72" s="127"/>
      <c r="DAG72" s="127"/>
      <c r="DAH72" s="127"/>
      <c r="DAI72" s="127"/>
      <c r="DAJ72" s="127"/>
      <c r="DAK72" s="127"/>
      <c r="DAL72" s="127"/>
      <c r="DAM72" s="127"/>
      <c r="DAN72" s="127"/>
      <c r="DAO72" s="127"/>
      <c r="DAP72" s="127"/>
      <c r="DAQ72" s="127"/>
      <c r="DAR72" s="127"/>
      <c r="DAS72" s="127"/>
      <c r="DAT72" s="127"/>
      <c r="DAU72" s="127"/>
      <c r="DAV72" s="127"/>
      <c r="DAW72" s="127"/>
      <c r="DAX72" s="127"/>
      <c r="DAY72" s="127"/>
      <c r="DAZ72" s="127"/>
      <c r="DBA72" s="127"/>
      <c r="DBB72" s="127"/>
      <c r="DBC72" s="127"/>
      <c r="DBD72" s="127"/>
      <c r="DBE72" s="127"/>
      <c r="DBF72" s="127"/>
      <c r="DBG72" s="127"/>
      <c r="DBH72" s="127"/>
      <c r="DBI72" s="127"/>
      <c r="DBJ72" s="127"/>
      <c r="DBK72" s="127"/>
      <c r="DBL72" s="127"/>
      <c r="DBM72" s="127"/>
      <c r="DBN72" s="127"/>
      <c r="DBO72" s="127"/>
      <c r="DBP72" s="127"/>
      <c r="DBQ72" s="127"/>
      <c r="DBR72" s="127"/>
      <c r="DBS72" s="127"/>
      <c r="DBT72" s="127"/>
      <c r="DBU72" s="127"/>
      <c r="DBV72" s="127"/>
      <c r="DBW72" s="127"/>
      <c r="DBX72" s="127"/>
      <c r="DBY72" s="127"/>
      <c r="DBZ72" s="127"/>
      <c r="DCA72" s="127"/>
      <c r="DCB72" s="127"/>
      <c r="DCC72" s="127"/>
      <c r="DCD72" s="127"/>
      <c r="DCE72" s="127"/>
      <c r="DCF72" s="127"/>
      <c r="DCG72" s="127"/>
      <c r="DCH72" s="127"/>
      <c r="DCI72" s="127"/>
      <c r="DCJ72" s="127"/>
      <c r="DCK72" s="127"/>
      <c r="DCL72" s="127"/>
      <c r="DCM72" s="127"/>
      <c r="DCN72" s="127"/>
      <c r="DCO72" s="127"/>
      <c r="DCP72" s="127"/>
      <c r="DCQ72" s="127"/>
      <c r="DCR72" s="127"/>
      <c r="DCS72" s="127"/>
      <c r="DCT72" s="127"/>
      <c r="DCU72" s="127"/>
      <c r="DCV72" s="127"/>
      <c r="DCW72" s="127"/>
      <c r="DCX72" s="127"/>
      <c r="DCY72" s="127"/>
      <c r="DCZ72" s="127"/>
      <c r="DDA72" s="127"/>
      <c r="DDB72" s="127"/>
      <c r="DDC72" s="127"/>
      <c r="DDD72" s="127"/>
      <c r="DDE72" s="127"/>
      <c r="DDF72" s="127"/>
      <c r="DDG72" s="127"/>
      <c r="DDH72" s="127"/>
      <c r="DDI72" s="127"/>
      <c r="DDJ72" s="127"/>
      <c r="DDK72" s="127"/>
      <c r="DDL72" s="127"/>
      <c r="DDM72" s="127"/>
      <c r="DDN72" s="127"/>
      <c r="DDO72" s="127"/>
      <c r="DDP72" s="127"/>
      <c r="DDQ72" s="127"/>
      <c r="DDR72" s="127"/>
      <c r="DDS72" s="127"/>
      <c r="DDT72" s="127"/>
      <c r="DDU72" s="127"/>
      <c r="DDV72" s="127"/>
      <c r="DDW72" s="127"/>
      <c r="DDX72" s="127"/>
      <c r="DDY72" s="127"/>
      <c r="DDZ72" s="127"/>
      <c r="DEA72" s="127"/>
      <c r="DEB72" s="127"/>
      <c r="DEC72" s="127"/>
      <c r="DED72" s="127"/>
      <c r="DEE72" s="127"/>
      <c r="DEF72" s="127"/>
      <c r="DEG72" s="127"/>
      <c r="DEH72" s="127"/>
      <c r="DEI72" s="127"/>
      <c r="DEJ72" s="127"/>
      <c r="DEK72" s="127"/>
      <c r="DEL72" s="127"/>
      <c r="DEM72" s="127"/>
      <c r="DEN72" s="127"/>
      <c r="DEO72" s="127"/>
      <c r="DEP72" s="127"/>
      <c r="DEQ72" s="127"/>
      <c r="DER72" s="127"/>
      <c r="DES72" s="127"/>
      <c r="DET72" s="127"/>
      <c r="DEU72" s="127"/>
      <c r="DEV72" s="127"/>
      <c r="DEW72" s="127"/>
      <c r="DEX72" s="127"/>
      <c r="DEY72" s="127"/>
      <c r="DEZ72" s="127"/>
      <c r="DFA72" s="127"/>
      <c r="DFB72" s="127"/>
      <c r="DFC72" s="127"/>
      <c r="DFD72" s="127"/>
      <c r="DFE72" s="127"/>
      <c r="DFF72" s="127"/>
      <c r="DFG72" s="127"/>
      <c r="DFH72" s="127"/>
      <c r="DFI72" s="127"/>
      <c r="DFJ72" s="127"/>
      <c r="DFK72" s="127"/>
      <c r="DFL72" s="127"/>
      <c r="DFM72" s="127"/>
      <c r="DFN72" s="127"/>
      <c r="DFO72" s="127"/>
      <c r="DFP72" s="127"/>
      <c r="DFQ72" s="127"/>
      <c r="DFR72" s="127"/>
      <c r="DFS72" s="127"/>
      <c r="DFT72" s="127"/>
      <c r="DFU72" s="127"/>
      <c r="DFV72" s="127"/>
      <c r="DFW72" s="127"/>
      <c r="DFX72" s="127"/>
      <c r="DFY72" s="127"/>
      <c r="DFZ72" s="127"/>
      <c r="DGA72" s="127"/>
      <c r="DGB72" s="127"/>
      <c r="DGC72" s="127"/>
      <c r="DGD72" s="127"/>
      <c r="DGE72" s="127"/>
      <c r="DGF72" s="127"/>
      <c r="DGG72" s="127"/>
      <c r="DGH72" s="127"/>
      <c r="DGI72" s="127"/>
      <c r="DGJ72" s="127"/>
      <c r="DGK72" s="127"/>
      <c r="DGL72" s="127"/>
      <c r="DGM72" s="127"/>
      <c r="DGN72" s="127"/>
      <c r="DGO72" s="127"/>
      <c r="DGP72" s="127"/>
      <c r="DGQ72" s="127"/>
      <c r="DGR72" s="127"/>
      <c r="DGS72" s="127"/>
      <c r="DGT72" s="127"/>
      <c r="DGU72" s="127"/>
      <c r="DGV72" s="127"/>
      <c r="DGW72" s="127"/>
      <c r="DGX72" s="127"/>
      <c r="DGY72" s="127"/>
      <c r="DGZ72" s="127"/>
      <c r="DHA72" s="127"/>
      <c r="DHB72" s="127"/>
      <c r="DHC72" s="127"/>
      <c r="DHD72" s="127"/>
      <c r="DHE72" s="127"/>
      <c r="DHF72" s="127"/>
      <c r="DHG72" s="127"/>
      <c r="DHH72" s="127"/>
      <c r="DHI72" s="127"/>
      <c r="DHJ72" s="127"/>
      <c r="DHK72" s="127"/>
      <c r="DHL72" s="127"/>
      <c r="DHM72" s="127"/>
      <c r="DHN72" s="127"/>
      <c r="DHO72" s="127"/>
      <c r="DHP72" s="127"/>
      <c r="DHQ72" s="127"/>
      <c r="DHR72" s="127"/>
      <c r="DHS72" s="127"/>
      <c r="DHT72" s="127"/>
      <c r="DHU72" s="127"/>
      <c r="DHV72" s="127"/>
      <c r="DHW72" s="127"/>
      <c r="DHX72" s="127"/>
      <c r="DHY72" s="127"/>
      <c r="DHZ72" s="127"/>
      <c r="DIA72" s="127"/>
      <c r="DIB72" s="127"/>
      <c r="DIC72" s="127"/>
      <c r="DID72" s="127"/>
      <c r="DIE72" s="127"/>
      <c r="DIF72" s="127"/>
      <c r="DIG72" s="127"/>
      <c r="DIH72" s="127"/>
      <c r="DII72" s="127"/>
      <c r="DIJ72" s="127"/>
      <c r="DIK72" s="127"/>
      <c r="DIL72" s="127"/>
      <c r="DIM72" s="127"/>
      <c r="DIN72" s="127"/>
      <c r="DIO72" s="127"/>
      <c r="DIP72" s="127"/>
      <c r="DIQ72" s="127"/>
      <c r="DIR72" s="127"/>
      <c r="DIS72" s="127"/>
      <c r="DIT72" s="127"/>
      <c r="DIU72" s="127"/>
      <c r="DIV72" s="127"/>
      <c r="DIW72" s="127"/>
      <c r="DIX72" s="127"/>
      <c r="DIY72" s="127"/>
      <c r="DIZ72" s="127"/>
      <c r="DJA72" s="127"/>
      <c r="DJB72" s="127"/>
      <c r="DJC72" s="127"/>
      <c r="DJD72" s="127"/>
      <c r="DJE72" s="127"/>
      <c r="DJF72" s="127"/>
      <c r="DJG72" s="127"/>
      <c r="DJH72" s="127"/>
      <c r="DJI72" s="127"/>
      <c r="DJJ72" s="127"/>
      <c r="DJK72" s="127"/>
      <c r="DJL72" s="127"/>
      <c r="DJM72" s="127"/>
      <c r="DJN72" s="127"/>
      <c r="DJO72" s="127"/>
      <c r="DJP72" s="127"/>
      <c r="DJQ72" s="127"/>
      <c r="DJR72" s="127"/>
      <c r="DJS72" s="127"/>
      <c r="DJT72" s="127"/>
      <c r="DJU72" s="127"/>
      <c r="DJV72" s="127"/>
      <c r="DJW72" s="127"/>
      <c r="DJX72" s="127"/>
      <c r="DJY72" s="127"/>
      <c r="DJZ72" s="127"/>
      <c r="DKA72" s="127"/>
      <c r="DKB72" s="127"/>
      <c r="DKC72" s="127"/>
      <c r="DKD72" s="127"/>
      <c r="DKE72" s="127"/>
      <c r="DKF72" s="127"/>
      <c r="DKG72" s="127"/>
      <c r="DKH72" s="127"/>
      <c r="DKI72" s="127"/>
      <c r="DKJ72" s="127"/>
      <c r="DKK72" s="127"/>
      <c r="DKL72" s="127"/>
      <c r="DKM72" s="127"/>
      <c r="DKN72" s="127"/>
      <c r="DKO72" s="127"/>
      <c r="DKP72" s="127"/>
      <c r="DKQ72" s="127"/>
      <c r="DKR72" s="127"/>
      <c r="DKS72" s="127"/>
      <c r="DKT72" s="127"/>
      <c r="DKU72" s="127"/>
      <c r="DKV72" s="127"/>
      <c r="DKW72" s="127"/>
      <c r="DKX72" s="127"/>
      <c r="DKY72" s="127"/>
      <c r="DKZ72" s="127"/>
      <c r="DLA72" s="127"/>
      <c r="DLB72" s="127"/>
      <c r="DLC72" s="127"/>
      <c r="DLD72" s="127"/>
      <c r="DLE72" s="127"/>
      <c r="DLF72" s="127"/>
      <c r="DLG72" s="127"/>
      <c r="DLH72" s="127"/>
      <c r="DLI72" s="127"/>
      <c r="DLJ72" s="127"/>
      <c r="DLK72" s="127"/>
      <c r="DLL72" s="127"/>
      <c r="DLM72" s="127"/>
      <c r="DLN72" s="127"/>
      <c r="DLO72" s="127"/>
      <c r="DLP72" s="127"/>
      <c r="DLQ72" s="127"/>
      <c r="DLR72" s="127"/>
      <c r="DLS72" s="127"/>
      <c r="DLT72" s="127"/>
      <c r="DLU72" s="127"/>
      <c r="DLV72" s="127"/>
      <c r="DLW72" s="127"/>
      <c r="DLX72" s="127"/>
      <c r="DLY72" s="127"/>
      <c r="DLZ72" s="127"/>
      <c r="DMA72" s="127"/>
      <c r="DMB72" s="127"/>
      <c r="DMC72" s="127"/>
      <c r="DMD72" s="127"/>
      <c r="DME72" s="127"/>
      <c r="DMF72" s="127"/>
      <c r="DMG72" s="127"/>
      <c r="DMH72" s="127"/>
      <c r="DMI72" s="127"/>
      <c r="DMJ72" s="127"/>
      <c r="DMK72" s="127"/>
      <c r="DML72" s="127"/>
      <c r="DMM72" s="127"/>
      <c r="DMN72" s="127"/>
      <c r="DMO72" s="127"/>
      <c r="DMP72" s="127"/>
      <c r="DMQ72" s="127"/>
      <c r="DMR72" s="127"/>
      <c r="DMS72" s="127"/>
      <c r="DMT72" s="127"/>
      <c r="DMU72" s="127"/>
      <c r="DMV72" s="127"/>
      <c r="DMW72" s="127"/>
      <c r="DMX72" s="127"/>
      <c r="DMY72" s="127"/>
      <c r="DMZ72" s="127"/>
      <c r="DNA72" s="127"/>
      <c r="DNB72" s="127"/>
      <c r="DNC72" s="127"/>
      <c r="DND72" s="127"/>
      <c r="DNE72" s="127"/>
      <c r="DNF72" s="127"/>
      <c r="DNG72" s="127"/>
      <c r="DNH72" s="127"/>
      <c r="DNI72" s="127"/>
      <c r="DNJ72" s="127"/>
      <c r="DNK72" s="127"/>
      <c r="DNL72" s="127"/>
      <c r="DNM72" s="127"/>
      <c r="DNN72" s="127"/>
      <c r="DNO72" s="127"/>
      <c r="DNP72" s="127"/>
      <c r="DNQ72" s="127"/>
      <c r="DNR72" s="127"/>
      <c r="DNS72" s="127"/>
      <c r="DNT72" s="127"/>
      <c r="DNU72" s="127"/>
      <c r="DNV72" s="127"/>
      <c r="DNW72" s="127"/>
      <c r="DNX72" s="127"/>
      <c r="DNY72" s="127"/>
      <c r="DNZ72" s="127"/>
      <c r="DOA72" s="127"/>
      <c r="DOB72" s="127"/>
      <c r="DOC72" s="127"/>
      <c r="DOD72" s="127"/>
      <c r="DOE72" s="127"/>
      <c r="DOF72" s="127"/>
      <c r="DOG72" s="127"/>
      <c r="DOH72" s="127"/>
      <c r="DOI72" s="127"/>
      <c r="DOJ72" s="127"/>
      <c r="DOK72" s="127"/>
      <c r="DOL72" s="127"/>
      <c r="DOM72" s="127"/>
      <c r="DON72" s="127"/>
      <c r="DOO72" s="127"/>
      <c r="DOP72" s="127"/>
      <c r="DOQ72" s="127"/>
      <c r="DOR72" s="127"/>
      <c r="DOS72" s="127"/>
      <c r="DOT72" s="127"/>
      <c r="DOU72" s="127"/>
      <c r="DOV72" s="127"/>
      <c r="DOW72" s="127"/>
      <c r="DOX72" s="127"/>
      <c r="DOY72" s="127"/>
      <c r="DOZ72" s="127"/>
      <c r="DPA72" s="127"/>
      <c r="DPB72" s="127"/>
      <c r="DPC72" s="127"/>
      <c r="DPD72" s="127"/>
      <c r="DPE72" s="127"/>
      <c r="DPF72" s="127"/>
      <c r="DPG72" s="127"/>
      <c r="DPH72" s="127"/>
      <c r="DPI72" s="127"/>
      <c r="DPJ72" s="127"/>
      <c r="DPK72" s="127"/>
      <c r="DPL72" s="127"/>
      <c r="DPM72" s="127"/>
      <c r="DPN72" s="127"/>
      <c r="DPO72" s="127"/>
      <c r="DPP72" s="127"/>
      <c r="DPQ72" s="127"/>
      <c r="DPR72" s="127"/>
      <c r="DPS72" s="127"/>
      <c r="DPT72" s="127"/>
      <c r="DPU72" s="127"/>
      <c r="DPV72" s="127"/>
      <c r="DPW72" s="127"/>
      <c r="DPX72" s="127"/>
      <c r="DPY72" s="127"/>
      <c r="DPZ72" s="127"/>
      <c r="DQA72" s="127"/>
      <c r="DQB72" s="127"/>
      <c r="DQC72" s="127"/>
      <c r="DQD72" s="127"/>
      <c r="DQE72" s="127"/>
      <c r="DQF72" s="127"/>
      <c r="DQG72" s="127"/>
      <c r="DQH72" s="127"/>
      <c r="DQI72" s="127"/>
      <c r="DQJ72" s="127"/>
      <c r="DQK72" s="127"/>
      <c r="DQL72" s="127"/>
      <c r="DQM72" s="127"/>
      <c r="DQN72" s="127"/>
      <c r="DQO72" s="127"/>
      <c r="DQP72" s="127"/>
      <c r="DQQ72" s="127"/>
      <c r="DQR72" s="127"/>
      <c r="DQS72" s="127"/>
      <c r="DQT72" s="127"/>
      <c r="DQU72" s="127"/>
      <c r="DQV72" s="127"/>
      <c r="DQW72" s="127"/>
      <c r="DQX72" s="127"/>
      <c r="DQY72" s="127"/>
      <c r="DQZ72" s="127"/>
      <c r="DRA72" s="127"/>
      <c r="DRB72" s="127"/>
      <c r="DRC72" s="127"/>
      <c r="DRD72" s="127"/>
      <c r="DRE72" s="127"/>
      <c r="DRF72" s="127"/>
      <c r="DRG72" s="127"/>
      <c r="DRH72" s="127"/>
      <c r="DRI72" s="127"/>
      <c r="DRJ72" s="127"/>
      <c r="DRK72" s="127"/>
      <c r="DRL72" s="127"/>
      <c r="DRM72" s="127"/>
      <c r="DRN72" s="127"/>
      <c r="DRO72" s="127"/>
      <c r="DRP72" s="127"/>
      <c r="DRQ72" s="127"/>
      <c r="DRR72" s="127"/>
      <c r="DRS72" s="127"/>
      <c r="DRT72" s="127"/>
      <c r="DRU72" s="127"/>
      <c r="DRV72" s="127"/>
      <c r="DRW72" s="127"/>
      <c r="DRX72" s="127"/>
      <c r="DRY72" s="127"/>
      <c r="DRZ72" s="127"/>
      <c r="DSA72" s="127"/>
      <c r="DSB72" s="127"/>
      <c r="DSC72" s="127"/>
      <c r="DSD72" s="127"/>
      <c r="DSE72" s="127"/>
      <c r="DSF72" s="127"/>
      <c r="DSG72" s="127"/>
      <c r="DSH72" s="127"/>
      <c r="DSI72" s="127"/>
      <c r="DSJ72" s="127"/>
      <c r="DSK72" s="127"/>
      <c r="DSL72" s="127"/>
      <c r="DSM72" s="127"/>
      <c r="DSN72" s="127"/>
      <c r="DSO72" s="127"/>
      <c r="DSP72" s="127"/>
      <c r="DSQ72" s="127"/>
      <c r="DSR72" s="127"/>
      <c r="DSS72" s="127"/>
      <c r="DST72" s="127"/>
      <c r="DSU72" s="127"/>
      <c r="DSV72" s="127"/>
      <c r="DSW72" s="127"/>
      <c r="DSX72" s="127"/>
      <c r="DSY72" s="127"/>
      <c r="DSZ72" s="127"/>
      <c r="DTA72" s="127"/>
      <c r="DTB72" s="127"/>
      <c r="DTC72" s="127"/>
      <c r="DTD72" s="127"/>
      <c r="DTE72" s="127"/>
      <c r="DTF72" s="127"/>
      <c r="DTG72" s="127"/>
      <c r="DTH72" s="127"/>
      <c r="DTI72" s="127"/>
      <c r="DTJ72" s="127"/>
      <c r="DTK72" s="127"/>
      <c r="DTL72" s="127"/>
      <c r="DTM72" s="127"/>
      <c r="DTN72" s="127"/>
      <c r="DTO72" s="127"/>
      <c r="DTP72" s="127"/>
      <c r="DTQ72" s="127"/>
      <c r="DTR72" s="127"/>
      <c r="DTS72" s="127"/>
      <c r="DTT72" s="127"/>
      <c r="DTU72" s="127"/>
      <c r="DTV72" s="127"/>
      <c r="DTW72" s="127"/>
      <c r="DTX72" s="127"/>
      <c r="DTY72" s="127"/>
      <c r="DTZ72" s="127"/>
      <c r="DUA72" s="127"/>
      <c r="DUB72" s="127"/>
      <c r="DUC72" s="127"/>
      <c r="DUD72" s="127"/>
      <c r="DUE72" s="127"/>
      <c r="DUF72" s="127"/>
      <c r="DUG72" s="127"/>
      <c r="DUH72" s="127"/>
      <c r="DUI72" s="127"/>
      <c r="DUJ72" s="127"/>
      <c r="DUK72" s="127"/>
      <c r="DUL72" s="127"/>
      <c r="DUM72" s="127"/>
      <c r="DUN72" s="127"/>
      <c r="DUO72" s="127"/>
      <c r="DUP72" s="127"/>
      <c r="DUQ72" s="127"/>
      <c r="DUR72" s="127"/>
      <c r="DUS72" s="127"/>
      <c r="DUT72" s="127"/>
      <c r="DUU72" s="127"/>
      <c r="DUV72" s="127"/>
      <c r="DUW72" s="127"/>
      <c r="DUX72" s="127"/>
      <c r="DUY72" s="127"/>
      <c r="DUZ72" s="127"/>
      <c r="DVA72" s="127"/>
      <c r="DVB72" s="127"/>
      <c r="DVC72" s="127"/>
      <c r="DVD72" s="127"/>
      <c r="DVE72" s="127"/>
      <c r="DVF72" s="127"/>
      <c r="DVG72" s="127"/>
      <c r="DVH72" s="127"/>
      <c r="DVI72" s="127"/>
      <c r="DVJ72" s="127"/>
      <c r="DVK72" s="127"/>
      <c r="DVL72" s="127"/>
      <c r="DVM72" s="127"/>
      <c r="DVN72" s="127"/>
      <c r="DVO72" s="127"/>
      <c r="DVP72" s="127"/>
      <c r="DVQ72" s="127"/>
      <c r="DVR72" s="127"/>
      <c r="DVS72" s="127"/>
      <c r="DVT72" s="127"/>
      <c r="DVU72" s="127"/>
      <c r="DVV72" s="127"/>
      <c r="DVW72" s="127"/>
      <c r="DVX72" s="127"/>
      <c r="DVY72" s="127"/>
      <c r="DVZ72" s="127"/>
      <c r="DWA72" s="127"/>
      <c r="DWB72" s="127"/>
      <c r="DWC72" s="127"/>
      <c r="DWD72" s="127"/>
      <c r="DWE72" s="127"/>
      <c r="DWF72" s="127"/>
      <c r="DWG72" s="127"/>
      <c r="DWH72" s="127"/>
      <c r="DWI72" s="127"/>
      <c r="DWJ72" s="127"/>
      <c r="DWK72" s="127"/>
      <c r="DWL72" s="127"/>
      <c r="DWM72" s="127"/>
      <c r="DWN72" s="127"/>
      <c r="DWO72" s="127"/>
      <c r="DWP72" s="127"/>
      <c r="DWQ72" s="127"/>
      <c r="DWR72" s="127"/>
      <c r="DWS72" s="127"/>
      <c r="DWT72" s="127"/>
      <c r="DWU72" s="127"/>
      <c r="DWV72" s="127"/>
      <c r="DWW72" s="127"/>
      <c r="DWX72" s="127"/>
      <c r="DWY72" s="127"/>
      <c r="DWZ72" s="127"/>
      <c r="DXA72" s="127"/>
      <c r="DXB72" s="127"/>
      <c r="DXC72" s="127"/>
      <c r="DXD72" s="127"/>
      <c r="DXE72" s="127"/>
      <c r="DXF72" s="127"/>
      <c r="DXG72" s="127"/>
      <c r="DXH72" s="127"/>
      <c r="DXI72" s="127"/>
      <c r="DXJ72" s="127"/>
      <c r="DXK72" s="127"/>
      <c r="DXL72" s="127"/>
      <c r="DXM72" s="127"/>
      <c r="DXN72" s="127"/>
      <c r="DXO72" s="127"/>
      <c r="DXP72" s="127"/>
      <c r="DXQ72" s="127"/>
      <c r="DXR72" s="127"/>
      <c r="DXS72" s="127"/>
      <c r="DXT72" s="127"/>
      <c r="DXU72" s="127"/>
      <c r="DXV72" s="127"/>
      <c r="DXW72" s="127"/>
      <c r="DXX72" s="127"/>
      <c r="DXY72" s="127"/>
      <c r="DXZ72" s="127"/>
      <c r="DYA72" s="127"/>
      <c r="DYB72" s="127"/>
      <c r="DYC72" s="127"/>
      <c r="DYD72" s="127"/>
      <c r="DYE72" s="127"/>
      <c r="DYF72" s="127"/>
      <c r="DYG72" s="127"/>
      <c r="DYH72" s="127"/>
      <c r="DYI72" s="127"/>
      <c r="DYJ72" s="127"/>
      <c r="DYK72" s="127"/>
      <c r="DYL72" s="127"/>
      <c r="DYM72" s="127"/>
      <c r="DYN72" s="127"/>
      <c r="DYO72" s="127"/>
      <c r="DYP72" s="127"/>
      <c r="DYQ72" s="127"/>
      <c r="DYR72" s="127"/>
      <c r="DYS72" s="127"/>
      <c r="DYT72" s="127"/>
      <c r="DYU72" s="127"/>
      <c r="DYV72" s="127"/>
      <c r="DYW72" s="127"/>
      <c r="DYX72" s="127"/>
      <c r="DYY72" s="127"/>
      <c r="DYZ72" s="127"/>
      <c r="DZA72" s="127"/>
      <c r="DZB72" s="127"/>
      <c r="DZC72" s="127"/>
      <c r="DZD72" s="127"/>
      <c r="DZE72" s="127"/>
      <c r="DZF72" s="127"/>
      <c r="DZG72" s="127"/>
      <c r="DZH72" s="127"/>
      <c r="DZI72" s="127"/>
      <c r="DZJ72" s="127"/>
      <c r="DZK72" s="127"/>
      <c r="DZL72" s="127"/>
      <c r="DZM72" s="127"/>
      <c r="DZN72" s="127"/>
      <c r="DZO72" s="127"/>
      <c r="DZP72" s="127"/>
      <c r="DZQ72" s="127"/>
      <c r="DZR72" s="127"/>
      <c r="DZS72" s="127"/>
      <c r="DZT72" s="127"/>
      <c r="DZU72" s="127"/>
      <c r="DZV72" s="127"/>
      <c r="DZW72" s="127"/>
      <c r="DZX72" s="127"/>
      <c r="DZY72" s="127"/>
      <c r="DZZ72" s="127"/>
      <c r="EAA72" s="127"/>
      <c r="EAB72" s="127"/>
      <c r="EAC72" s="127"/>
      <c r="EAD72" s="127"/>
      <c r="EAE72" s="127"/>
      <c r="EAF72" s="127"/>
      <c r="EAG72" s="127"/>
      <c r="EAH72" s="127"/>
      <c r="EAI72" s="127"/>
      <c r="EAJ72" s="127"/>
      <c r="EAK72" s="127"/>
      <c r="EAL72" s="127"/>
      <c r="EAM72" s="127"/>
      <c r="EAN72" s="127"/>
      <c r="EAO72" s="127"/>
      <c r="EAP72" s="127"/>
      <c r="EAQ72" s="127"/>
      <c r="EAR72" s="127"/>
      <c r="EAS72" s="127"/>
      <c r="EAT72" s="127"/>
      <c r="EAU72" s="127"/>
      <c r="EAV72" s="127"/>
      <c r="EAW72" s="127"/>
      <c r="EAX72" s="127"/>
      <c r="EAY72" s="127"/>
      <c r="EAZ72" s="127"/>
      <c r="EBA72" s="127"/>
      <c r="EBB72" s="127"/>
      <c r="EBC72" s="127"/>
      <c r="EBD72" s="127"/>
      <c r="EBE72" s="127"/>
      <c r="EBF72" s="127"/>
      <c r="EBG72" s="127"/>
      <c r="EBH72" s="127"/>
      <c r="EBI72" s="127"/>
      <c r="EBJ72" s="127"/>
      <c r="EBK72" s="127"/>
      <c r="EBL72" s="127"/>
      <c r="EBM72" s="127"/>
      <c r="EBN72" s="127"/>
      <c r="EBO72" s="127"/>
      <c r="EBP72" s="127"/>
      <c r="EBQ72" s="127"/>
      <c r="EBR72" s="127"/>
      <c r="EBS72" s="127"/>
      <c r="EBT72" s="127"/>
      <c r="EBU72" s="127"/>
      <c r="EBV72" s="127"/>
      <c r="EBW72" s="127"/>
      <c r="EBX72" s="127"/>
      <c r="EBY72" s="127"/>
      <c r="EBZ72" s="127"/>
      <c r="ECA72" s="127"/>
      <c r="ECB72" s="127"/>
      <c r="ECC72" s="127"/>
      <c r="ECD72" s="127"/>
      <c r="ECE72" s="127"/>
      <c r="ECF72" s="127"/>
      <c r="ECG72" s="127"/>
      <c r="ECH72" s="127"/>
      <c r="ECI72" s="127"/>
      <c r="ECJ72" s="127"/>
      <c r="ECK72" s="127"/>
      <c r="ECL72" s="127"/>
      <c r="ECM72" s="127"/>
      <c r="ECN72" s="127"/>
      <c r="ECO72" s="127"/>
      <c r="ECP72" s="127"/>
      <c r="ECQ72" s="127"/>
      <c r="ECR72" s="127"/>
      <c r="ECS72" s="127"/>
      <c r="ECT72" s="127"/>
      <c r="ECU72" s="127"/>
      <c r="ECV72" s="127"/>
      <c r="ECW72" s="127"/>
      <c r="ECX72" s="127"/>
      <c r="ECY72" s="127"/>
      <c r="ECZ72" s="127"/>
      <c r="EDA72" s="127"/>
      <c r="EDB72" s="127"/>
      <c r="EDC72" s="127"/>
      <c r="EDD72" s="127"/>
      <c r="EDE72" s="127"/>
      <c r="EDF72" s="127"/>
      <c r="EDG72" s="127"/>
      <c r="EDH72" s="127"/>
      <c r="EDI72" s="127"/>
      <c r="EDJ72" s="127"/>
      <c r="EDK72" s="127"/>
      <c r="EDL72" s="127"/>
      <c r="EDM72" s="127"/>
      <c r="EDN72" s="127"/>
      <c r="EDO72" s="127"/>
      <c r="EDP72" s="127"/>
      <c r="EDQ72" s="127"/>
      <c r="EDR72" s="127"/>
      <c r="EDS72" s="127"/>
      <c r="EDT72" s="127"/>
      <c r="EDU72" s="127"/>
      <c r="EDV72" s="127"/>
      <c r="EDW72" s="127"/>
      <c r="EDX72" s="127"/>
      <c r="EDY72" s="127"/>
      <c r="EDZ72" s="127"/>
      <c r="EEA72" s="127"/>
      <c r="EEB72" s="127"/>
      <c r="EEC72" s="127"/>
      <c r="EED72" s="127"/>
      <c r="EEE72" s="127"/>
      <c r="EEF72" s="127"/>
      <c r="EEG72" s="127"/>
      <c r="EEH72" s="127"/>
      <c r="EEI72" s="127"/>
      <c r="EEJ72" s="127"/>
      <c r="EEK72" s="127"/>
      <c r="EEL72" s="127"/>
      <c r="EEM72" s="127"/>
      <c r="EEN72" s="127"/>
      <c r="EEO72" s="127"/>
      <c r="EEP72" s="127"/>
      <c r="EEQ72" s="127"/>
      <c r="EER72" s="127"/>
      <c r="EES72" s="127"/>
      <c r="EET72" s="127"/>
      <c r="EEU72" s="127"/>
      <c r="EEV72" s="127"/>
      <c r="EEW72" s="127"/>
      <c r="EEX72" s="127"/>
      <c r="EEY72" s="127"/>
      <c r="EEZ72" s="127"/>
      <c r="EFA72" s="127"/>
      <c r="EFB72" s="127"/>
      <c r="EFC72" s="127"/>
      <c r="EFD72" s="127"/>
      <c r="EFE72" s="127"/>
      <c r="EFF72" s="127"/>
      <c r="EFG72" s="127"/>
      <c r="EFH72" s="127"/>
      <c r="EFI72" s="127"/>
      <c r="EFJ72" s="127"/>
      <c r="EFK72" s="127"/>
      <c r="EFL72" s="127"/>
      <c r="EFM72" s="127"/>
      <c r="EFN72" s="127"/>
      <c r="EFO72" s="127"/>
      <c r="EFP72" s="127"/>
      <c r="EFQ72" s="127"/>
      <c r="EFR72" s="127"/>
      <c r="EFS72" s="127"/>
      <c r="EFT72" s="127"/>
      <c r="EFU72" s="127"/>
      <c r="EFV72" s="127"/>
      <c r="EFW72" s="127"/>
      <c r="EFX72" s="127"/>
      <c r="EFY72" s="127"/>
      <c r="EFZ72" s="127"/>
      <c r="EGA72" s="127"/>
      <c r="EGB72" s="127"/>
      <c r="EGC72" s="127"/>
      <c r="EGD72" s="127"/>
      <c r="EGE72" s="127"/>
      <c r="EGF72" s="127"/>
      <c r="EGG72" s="127"/>
      <c r="EGH72" s="127"/>
      <c r="EGI72" s="127"/>
      <c r="EGJ72" s="127"/>
      <c r="EGK72" s="127"/>
      <c r="EGL72" s="127"/>
      <c r="EGM72" s="127"/>
      <c r="EGN72" s="127"/>
      <c r="EGO72" s="127"/>
      <c r="EGP72" s="127"/>
      <c r="EGQ72" s="127"/>
      <c r="EGR72" s="127"/>
      <c r="EGS72" s="127"/>
      <c r="EGT72" s="127"/>
      <c r="EGU72" s="127"/>
      <c r="EGV72" s="127"/>
      <c r="EGW72" s="127"/>
      <c r="EGX72" s="127"/>
      <c r="EGY72" s="127"/>
      <c r="EGZ72" s="127"/>
      <c r="EHA72" s="127"/>
      <c r="EHB72" s="127"/>
      <c r="EHC72" s="127"/>
      <c r="EHD72" s="127"/>
      <c r="EHE72" s="127"/>
      <c r="EHF72" s="127"/>
      <c r="EHG72" s="127"/>
      <c r="EHH72" s="127"/>
      <c r="EHI72" s="127"/>
      <c r="EHJ72" s="127"/>
      <c r="EHK72" s="127"/>
      <c r="EHL72" s="127"/>
      <c r="EHM72" s="127"/>
      <c r="EHN72" s="127"/>
      <c r="EHO72" s="127"/>
      <c r="EHP72" s="127"/>
      <c r="EHQ72" s="127"/>
      <c r="EHR72" s="127"/>
      <c r="EHS72" s="127"/>
      <c r="EHT72" s="127"/>
      <c r="EHU72" s="127"/>
      <c r="EHV72" s="127"/>
      <c r="EHW72" s="127"/>
      <c r="EHX72" s="127"/>
      <c r="EHY72" s="127"/>
      <c r="EHZ72" s="127"/>
      <c r="EIA72" s="127"/>
      <c r="EIB72" s="127"/>
      <c r="EIC72" s="127"/>
      <c r="EID72" s="127"/>
      <c r="EIE72" s="127"/>
      <c r="EIF72" s="127"/>
      <c r="EIG72" s="127"/>
      <c r="EIH72" s="127"/>
      <c r="EII72" s="127"/>
      <c r="EIJ72" s="127"/>
      <c r="EIK72" s="127"/>
      <c r="EIL72" s="127"/>
      <c r="EIM72" s="127"/>
      <c r="EIN72" s="127"/>
      <c r="EIO72" s="127"/>
      <c r="EIP72" s="127"/>
      <c r="EIQ72" s="127"/>
      <c r="EIR72" s="127"/>
      <c r="EIS72" s="127"/>
      <c r="EIT72" s="127"/>
      <c r="EIU72" s="127"/>
      <c r="EIV72" s="127"/>
      <c r="EIW72" s="127"/>
      <c r="EIX72" s="127"/>
      <c r="EIY72" s="127"/>
      <c r="EIZ72" s="127"/>
      <c r="EJA72" s="127"/>
      <c r="EJB72" s="127"/>
      <c r="EJC72" s="127"/>
      <c r="EJD72" s="127"/>
      <c r="EJE72" s="127"/>
      <c r="EJF72" s="127"/>
      <c r="EJG72" s="127"/>
      <c r="EJH72" s="127"/>
      <c r="EJI72" s="127"/>
      <c r="EJJ72" s="127"/>
      <c r="EJK72" s="127"/>
      <c r="EJL72" s="127"/>
      <c r="EJM72" s="127"/>
      <c r="EJN72" s="127"/>
      <c r="EJO72" s="127"/>
      <c r="EJP72" s="127"/>
      <c r="EJQ72" s="127"/>
      <c r="EJR72" s="127"/>
      <c r="EJS72" s="127"/>
      <c r="EJT72" s="127"/>
      <c r="EJU72" s="127"/>
      <c r="EJV72" s="127"/>
      <c r="EJW72" s="127"/>
      <c r="EJX72" s="127"/>
      <c r="EJY72" s="127"/>
      <c r="EJZ72" s="127"/>
      <c r="EKA72" s="127"/>
      <c r="EKB72" s="127"/>
      <c r="EKC72" s="127"/>
      <c r="EKD72" s="127"/>
      <c r="EKE72" s="127"/>
      <c r="EKF72" s="127"/>
      <c r="EKG72" s="127"/>
      <c r="EKH72" s="127"/>
      <c r="EKI72" s="127"/>
      <c r="EKJ72" s="127"/>
      <c r="EKK72" s="127"/>
      <c r="EKL72" s="127"/>
      <c r="EKM72" s="127"/>
      <c r="EKN72" s="127"/>
      <c r="EKO72" s="127"/>
      <c r="EKP72" s="127"/>
      <c r="EKQ72" s="127"/>
      <c r="EKR72" s="127"/>
      <c r="EKS72" s="127"/>
      <c r="EKT72" s="127"/>
      <c r="EKU72" s="127"/>
      <c r="EKV72" s="127"/>
      <c r="EKW72" s="127"/>
      <c r="EKX72" s="127"/>
      <c r="EKY72" s="127"/>
      <c r="EKZ72" s="127"/>
      <c r="ELA72" s="127"/>
      <c r="ELB72" s="127"/>
      <c r="ELC72" s="127"/>
      <c r="ELD72" s="127"/>
      <c r="ELE72" s="127"/>
      <c r="ELF72" s="127"/>
      <c r="ELG72" s="127"/>
      <c r="ELH72" s="127"/>
      <c r="ELI72" s="127"/>
      <c r="ELJ72" s="127"/>
      <c r="ELK72" s="127"/>
      <c r="ELL72" s="127"/>
      <c r="ELM72" s="127"/>
      <c r="ELN72" s="127"/>
      <c r="ELO72" s="127"/>
      <c r="ELP72" s="127"/>
      <c r="ELQ72" s="127"/>
      <c r="ELR72" s="127"/>
      <c r="ELS72" s="127"/>
      <c r="ELT72" s="127"/>
      <c r="ELU72" s="127"/>
      <c r="ELV72" s="127"/>
      <c r="ELW72" s="127"/>
      <c r="ELX72" s="127"/>
      <c r="ELY72" s="127"/>
      <c r="ELZ72" s="127"/>
      <c r="EMA72" s="127"/>
      <c r="EMB72" s="127"/>
      <c r="EMC72" s="127"/>
      <c r="EMD72" s="127"/>
      <c r="EME72" s="127"/>
      <c r="EMF72" s="127"/>
      <c r="EMG72" s="127"/>
      <c r="EMH72" s="127"/>
      <c r="EMI72" s="127"/>
      <c r="EMJ72" s="127"/>
      <c r="EMK72" s="127"/>
      <c r="EML72" s="127"/>
      <c r="EMM72" s="127"/>
      <c r="EMN72" s="127"/>
      <c r="EMO72" s="127"/>
      <c r="EMP72" s="127"/>
      <c r="EMQ72" s="127"/>
      <c r="EMR72" s="127"/>
      <c r="EMS72" s="127"/>
      <c r="EMT72" s="127"/>
      <c r="EMU72" s="127"/>
      <c r="EMV72" s="127"/>
      <c r="EMW72" s="127"/>
      <c r="EMX72" s="127"/>
      <c r="EMY72" s="127"/>
      <c r="EMZ72" s="127"/>
      <c r="ENA72" s="127"/>
      <c r="ENB72" s="127"/>
      <c r="ENC72" s="127"/>
      <c r="END72" s="127"/>
      <c r="ENE72" s="127"/>
      <c r="ENF72" s="127"/>
      <c r="ENG72" s="127"/>
      <c r="ENH72" s="127"/>
      <c r="ENI72" s="127"/>
      <c r="ENJ72" s="127"/>
      <c r="ENK72" s="127"/>
      <c r="ENL72" s="127"/>
      <c r="ENM72" s="127"/>
      <c r="ENN72" s="127"/>
      <c r="ENO72" s="127"/>
      <c r="ENP72" s="127"/>
      <c r="ENQ72" s="127"/>
      <c r="ENR72" s="127"/>
      <c r="ENS72" s="127"/>
      <c r="ENT72" s="127"/>
      <c r="ENU72" s="127"/>
      <c r="ENV72" s="127"/>
      <c r="ENW72" s="127"/>
      <c r="ENX72" s="127"/>
      <c r="ENY72" s="127"/>
      <c r="ENZ72" s="127"/>
      <c r="EOA72" s="127"/>
      <c r="EOB72" s="127"/>
      <c r="EOC72" s="127"/>
      <c r="EOD72" s="127"/>
      <c r="EOE72" s="127"/>
      <c r="EOF72" s="127"/>
      <c r="EOG72" s="127"/>
      <c r="EOH72" s="127"/>
      <c r="EOI72" s="127"/>
      <c r="EOJ72" s="127"/>
      <c r="EOK72" s="127"/>
      <c r="EOL72" s="127"/>
      <c r="EOM72" s="127"/>
      <c r="EON72" s="127"/>
      <c r="EOO72" s="127"/>
      <c r="EOP72" s="127"/>
      <c r="EOQ72" s="127"/>
      <c r="EOR72" s="127"/>
      <c r="EOS72" s="127"/>
      <c r="EOT72" s="127"/>
      <c r="EOU72" s="127"/>
      <c r="EOV72" s="127"/>
      <c r="EOW72" s="127"/>
      <c r="EOX72" s="127"/>
      <c r="EOY72" s="127"/>
      <c r="EOZ72" s="127"/>
      <c r="EPA72" s="127"/>
      <c r="EPB72" s="127"/>
      <c r="EPC72" s="127"/>
      <c r="EPD72" s="127"/>
      <c r="EPE72" s="127"/>
      <c r="EPF72" s="127"/>
      <c r="EPG72" s="127"/>
      <c r="EPH72" s="127"/>
      <c r="EPI72" s="127"/>
      <c r="EPJ72" s="127"/>
      <c r="EPK72" s="127"/>
      <c r="EPL72" s="127"/>
      <c r="EPM72" s="127"/>
      <c r="EPN72" s="127"/>
      <c r="EPO72" s="127"/>
      <c r="EPP72" s="127"/>
      <c r="EPQ72" s="127"/>
      <c r="EPR72" s="127"/>
      <c r="EPS72" s="127"/>
      <c r="EPT72" s="127"/>
      <c r="EPU72" s="127"/>
      <c r="EPV72" s="127"/>
      <c r="EPW72" s="127"/>
      <c r="EPX72" s="127"/>
      <c r="EPY72" s="127"/>
      <c r="EPZ72" s="127"/>
      <c r="EQA72" s="127"/>
      <c r="EQB72" s="127"/>
      <c r="EQC72" s="127"/>
      <c r="EQD72" s="127"/>
      <c r="EQE72" s="127"/>
      <c r="EQF72" s="127"/>
      <c r="EQG72" s="127"/>
      <c r="EQH72" s="127"/>
      <c r="EQI72" s="127"/>
      <c r="EQJ72" s="127"/>
      <c r="EQK72" s="127"/>
      <c r="EQL72" s="127"/>
      <c r="EQM72" s="127"/>
      <c r="EQN72" s="127"/>
      <c r="EQO72" s="127"/>
      <c r="EQP72" s="127"/>
      <c r="EQQ72" s="127"/>
      <c r="EQR72" s="127"/>
      <c r="EQS72" s="127"/>
      <c r="EQT72" s="127"/>
      <c r="EQU72" s="127"/>
      <c r="EQV72" s="127"/>
      <c r="EQW72" s="127"/>
      <c r="EQX72" s="127"/>
      <c r="EQY72" s="127"/>
      <c r="EQZ72" s="127"/>
      <c r="ERA72" s="127"/>
      <c r="ERB72" s="127"/>
      <c r="ERC72" s="127"/>
      <c r="ERD72" s="127"/>
      <c r="ERE72" s="127"/>
      <c r="ERF72" s="127"/>
      <c r="ERG72" s="127"/>
      <c r="ERH72" s="127"/>
      <c r="ERI72" s="127"/>
      <c r="ERJ72" s="127"/>
      <c r="ERK72" s="127"/>
      <c r="ERL72" s="127"/>
      <c r="ERM72" s="127"/>
      <c r="ERN72" s="127"/>
      <c r="ERO72" s="127"/>
      <c r="ERP72" s="127"/>
      <c r="ERQ72" s="127"/>
      <c r="ERR72" s="127"/>
      <c r="ERS72" s="127"/>
      <c r="ERT72" s="127"/>
      <c r="ERU72" s="127"/>
      <c r="ERV72" s="127"/>
      <c r="ERW72" s="127"/>
      <c r="ERX72" s="127"/>
      <c r="ERY72" s="127"/>
      <c r="ERZ72" s="127"/>
      <c r="ESA72" s="127"/>
      <c r="ESB72" s="127"/>
      <c r="ESC72" s="127"/>
      <c r="ESD72" s="127"/>
      <c r="ESE72" s="127"/>
      <c r="ESF72" s="127"/>
      <c r="ESG72" s="127"/>
      <c r="ESH72" s="127"/>
      <c r="ESI72" s="127"/>
      <c r="ESJ72" s="127"/>
      <c r="ESK72" s="127"/>
      <c r="ESL72" s="127"/>
      <c r="ESM72" s="127"/>
      <c r="ESN72" s="127"/>
      <c r="ESO72" s="127"/>
      <c r="ESP72" s="127"/>
      <c r="ESQ72" s="127"/>
      <c r="ESR72" s="127"/>
      <c r="ESS72" s="127"/>
      <c r="EST72" s="127"/>
      <c r="ESU72" s="127"/>
      <c r="ESV72" s="127"/>
      <c r="ESW72" s="127"/>
      <c r="ESX72" s="127"/>
      <c r="ESY72" s="127"/>
      <c r="ESZ72" s="127"/>
      <c r="ETA72" s="127"/>
      <c r="ETB72" s="127"/>
      <c r="ETC72" s="127"/>
      <c r="ETD72" s="127"/>
      <c r="ETE72" s="127"/>
      <c r="ETF72" s="127"/>
      <c r="ETG72" s="127"/>
      <c r="ETH72" s="127"/>
      <c r="ETI72" s="127"/>
      <c r="ETJ72" s="127"/>
      <c r="ETK72" s="127"/>
      <c r="ETL72" s="127"/>
      <c r="ETM72" s="127"/>
      <c r="ETN72" s="127"/>
      <c r="ETO72" s="127"/>
      <c r="ETP72" s="127"/>
      <c r="ETQ72" s="127"/>
      <c r="ETR72" s="127"/>
      <c r="ETS72" s="127"/>
      <c r="ETT72" s="127"/>
      <c r="ETU72" s="127"/>
      <c r="ETV72" s="127"/>
      <c r="ETW72" s="127"/>
      <c r="ETX72" s="127"/>
      <c r="ETY72" s="127"/>
      <c r="ETZ72" s="127"/>
      <c r="EUA72" s="127"/>
      <c r="EUB72" s="127"/>
      <c r="EUC72" s="127"/>
      <c r="EUD72" s="127"/>
      <c r="EUE72" s="127"/>
      <c r="EUF72" s="127"/>
      <c r="EUG72" s="127"/>
      <c r="EUH72" s="127"/>
      <c r="EUI72" s="127"/>
      <c r="EUJ72" s="127"/>
      <c r="EUK72" s="127"/>
      <c r="EUL72" s="127"/>
      <c r="EUM72" s="127"/>
      <c r="EUN72" s="127"/>
      <c r="EUO72" s="127"/>
      <c r="EUP72" s="127"/>
      <c r="EUQ72" s="127"/>
      <c r="EUR72" s="127"/>
      <c r="EUS72" s="127"/>
      <c r="EUT72" s="127"/>
      <c r="EUU72" s="127"/>
      <c r="EUV72" s="127"/>
      <c r="EUW72" s="127"/>
      <c r="EUX72" s="127"/>
      <c r="EUY72" s="127"/>
      <c r="EUZ72" s="127"/>
      <c r="EVA72" s="127"/>
      <c r="EVB72" s="127"/>
      <c r="EVC72" s="127"/>
      <c r="EVD72" s="127"/>
      <c r="EVE72" s="127"/>
      <c r="EVF72" s="127"/>
      <c r="EVG72" s="127"/>
      <c r="EVH72" s="127"/>
      <c r="EVI72" s="127"/>
      <c r="EVJ72" s="127"/>
      <c r="EVK72" s="127"/>
      <c r="EVL72" s="127"/>
      <c r="EVM72" s="127"/>
      <c r="EVN72" s="127"/>
      <c r="EVO72" s="127"/>
      <c r="EVP72" s="127"/>
      <c r="EVQ72" s="127"/>
      <c r="EVR72" s="127"/>
      <c r="EVS72" s="127"/>
      <c r="EVT72" s="127"/>
      <c r="EVU72" s="127"/>
      <c r="EVV72" s="127"/>
      <c r="EVW72" s="127"/>
      <c r="EVX72" s="127"/>
      <c r="EVY72" s="127"/>
      <c r="EVZ72" s="127"/>
      <c r="EWA72" s="127"/>
      <c r="EWB72" s="127"/>
      <c r="EWC72" s="127"/>
      <c r="EWD72" s="127"/>
      <c r="EWE72" s="127"/>
      <c r="EWF72" s="127"/>
      <c r="EWG72" s="127"/>
      <c r="EWH72" s="127"/>
      <c r="EWI72" s="127"/>
      <c r="EWJ72" s="127"/>
      <c r="EWK72" s="127"/>
      <c r="EWL72" s="127"/>
      <c r="EWM72" s="127"/>
      <c r="EWN72" s="127"/>
      <c r="EWO72" s="127"/>
      <c r="EWP72" s="127"/>
      <c r="EWQ72" s="127"/>
      <c r="EWR72" s="127"/>
      <c r="EWS72" s="127"/>
      <c r="EWT72" s="127"/>
      <c r="EWU72" s="127"/>
      <c r="EWV72" s="127"/>
      <c r="EWW72" s="127"/>
      <c r="EWX72" s="127"/>
      <c r="EWY72" s="127"/>
      <c r="EWZ72" s="127"/>
      <c r="EXA72" s="127"/>
      <c r="EXB72" s="127"/>
      <c r="EXC72" s="127"/>
      <c r="EXD72" s="127"/>
      <c r="EXE72" s="127"/>
      <c r="EXF72" s="127"/>
      <c r="EXG72" s="127"/>
      <c r="EXH72" s="127"/>
      <c r="EXI72" s="127"/>
      <c r="EXJ72" s="127"/>
      <c r="EXK72" s="127"/>
      <c r="EXL72" s="127"/>
      <c r="EXM72" s="127"/>
      <c r="EXN72" s="127"/>
      <c r="EXO72" s="127"/>
      <c r="EXP72" s="127"/>
      <c r="EXQ72" s="127"/>
      <c r="EXR72" s="127"/>
      <c r="EXS72" s="127"/>
      <c r="EXT72" s="127"/>
      <c r="EXU72" s="127"/>
      <c r="EXV72" s="127"/>
      <c r="EXW72" s="127"/>
      <c r="EXX72" s="127"/>
      <c r="EXY72" s="127"/>
      <c r="EXZ72" s="127"/>
      <c r="EYA72" s="127"/>
      <c r="EYB72" s="127"/>
      <c r="EYC72" s="127"/>
      <c r="EYD72" s="127"/>
      <c r="EYE72" s="127"/>
      <c r="EYF72" s="127"/>
      <c r="EYG72" s="127"/>
      <c r="EYH72" s="127"/>
      <c r="EYI72" s="127"/>
      <c r="EYJ72" s="127"/>
      <c r="EYK72" s="127"/>
      <c r="EYL72" s="127"/>
      <c r="EYM72" s="127"/>
      <c r="EYN72" s="127"/>
      <c r="EYO72" s="127"/>
      <c r="EYP72" s="127"/>
      <c r="EYQ72" s="127"/>
      <c r="EYR72" s="127"/>
      <c r="EYS72" s="127"/>
      <c r="EYT72" s="127"/>
      <c r="EYU72" s="127"/>
      <c r="EYV72" s="127"/>
      <c r="EYW72" s="127"/>
      <c r="EYX72" s="127"/>
      <c r="EYY72" s="127"/>
      <c r="EYZ72" s="127"/>
      <c r="EZA72" s="127"/>
      <c r="EZB72" s="127"/>
      <c r="EZC72" s="127"/>
      <c r="EZD72" s="127"/>
      <c r="EZE72" s="127"/>
      <c r="EZF72" s="127"/>
      <c r="EZG72" s="127"/>
      <c r="EZH72" s="127"/>
      <c r="EZI72" s="127"/>
      <c r="EZJ72" s="127"/>
      <c r="EZK72" s="127"/>
      <c r="EZL72" s="127"/>
      <c r="EZM72" s="127"/>
      <c r="EZN72" s="127"/>
      <c r="EZO72" s="127"/>
      <c r="EZP72" s="127"/>
      <c r="EZQ72" s="127"/>
      <c r="EZR72" s="127"/>
      <c r="EZS72" s="127"/>
      <c r="EZT72" s="127"/>
      <c r="EZU72" s="127"/>
      <c r="EZV72" s="127"/>
      <c r="EZW72" s="127"/>
      <c r="EZX72" s="127"/>
      <c r="EZY72" s="127"/>
      <c r="EZZ72" s="127"/>
      <c r="FAA72" s="127"/>
      <c r="FAB72" s="127"/>
      <c r="FAC72" s="127"/>
      <c r="FAD72" s="127"/>
      <c r="FAE72" s="127"/>
      <c r="FAF72" s="127"/>
      <c r="FAG72" s="127"/>
      <c r="FAH72" s="127"/>
      <c r="FAI72" s="127"/>
      <c r="FAJ72" s="127"/>
      <c r="FAK72" s="127"/>
      <c r="FAL72" s="127"/>
      <c r="FAM72" s="127"/>
      <c r="FAN72" s="127"/>
      <c r="FAO72" s="127"/>
      <c r="FAP72" s="127"/>
      <c r="FAQ72" s="127"/>
      <c r="FAR72" s="127"/>
      <c r="FAS72" s="127"/>
      <c r="FAT72" s="127"/>
      <c r="FAU72" s="127"/>
      <c r="FAV72" s="127"/>
      <c r="FAW72" s="127"/>
      <c r="FAX72" s="127"/>
      <c r="FAY72" s="127"/>
      <c r="FAZ72" s="127"/>
      <c r="FBA72" s="127"/>
      <c r="FBB72" s="127"/>
      <c r="FBC72" s="127"/>
      <c r="FBD72" s="127"/>
      <c r="FBE72" s="127"/>
      <c r="FBF72" s="127"/>
      <c r="FBG72" s="127"/>
      <c r="FBH72" s="127"/>
      <c r="FBI72" s="127"/>
      <c r="FBJ72" s="127"/>
      <c r="FBK72" s="127"/>
      <c r="FBL72" s="127"/>
      <c r="FBM72" s="127"/>
      <c r="FBN72" s="127"/>
      <c r="FBO72" s="127"/>
      <c r="FBP72" s="127"/>
      <c r="FBQ72" s="127"/>
      <c r="FBR72" s="127"/>
      <c r="FBS72" s="127"/>
      <c r="FBT72" s="127"/>
      <c r="FBU72" s="127"/>
      <c r="FBV72" s="127"/>
      <c r="FBW72" s="127"/>
      <c r="FBX72" s="127"/>
      <c r="FBY72" s="127"/>
      <c r="FBZ72" s="127"/>
      <c r="FCA72" s="127"/>
      <c r="FCB72" s="127"/>
      <c r="FCC72" s="127"/>
      <c r="FCD72" s="127"/>
      <c r="FCE72" s="127"/>
      <c r="FCF72" s="127"/>
      <c r="FCG72" s="127"/>
      <c r="FCH72" s="127"/>
      <c r="FCI72" s="127"/>
      <c r="FCJ72" s="127"/>
      <c r="FCK72" s="127"/>
      <c r="FCL72" s="127"/>
      <c r="FCM72" s="127"/>
      <c r="FCN72" s="127"/>
      <c r="FCO72" s="127"/>
      <c r="FCP72" s="127"/>
      <c r="FCQ72" s="127"/>
      <c r="FCR72" s="127"/>
      <c r="FCS72" s="127"/>
      <c r="FCT72" s="127"/>
      <c r="FCU72" s="127"/>
      <c r="FCV72" s="127"/>
      <c r="FCW72" s="127"/>
      <c r="FCX72" s="127"/>
      <c r="FCY72" s="127"/>
      <c r="FCZ72" s="127"/>
      <c r="FDA72" s="127"/>
      <c r="FDB72" s="127"/>
      <c r="FDC72" s="127"/>
      <c r="FDD72" s="127"/>
      <c r="FDE72" s="127"/>
      <c r="FDF72" s="127"/>
      <c r="FDG72" s="127"/>
      <c r="FDH72" s="127"/>
      <c r="FDI72" s="127"/>
      <c r="FDJ72" s="127"/>
      <c r="FDK72" s="127"/>
      <c r="FDL72" s="127"/>
      <c r="FDM72" s="127"/>
      <c r="FDN72" s="127"/>
      <c r="FDO72" s="127"/>
      <c r="FDP72" s="127"/>
      <c r="FDQ72" s="127"/>
      <c r="FDR72" s="127"/>
      <c r="FDS72" s="127"/>
      <c r="FDT72" s="127"/>
      <c r="FDU72" s="127"/>
      <c r="FDV72" s="127"/>
      <c r="FDW72" s="127"/>
      <c r="FDX72" s="127"/>
      <c r="FDY72" s="127"/>
      <c r="FDZ72" s="127"/>
      <c r="FEA72" s="127"/>
      <c r="FEB72" s="127"/>
      <c r="FEC72" s="127"/>
      <c r="FED72" s="127"/>
      <c r="FEE72" s="127"/>
      <c r="FEF72" s="127"/>
      <c r="FEG72" s="127"/>
      <c r="FEH72" s="127"/>
      <c r="FEI72" s="127"/>
      <c r="FEJ72" s="127"/>
      <c r="FEK72" s="127"/>
      <c r="FEL72" s="127"/>
      <c r="FEM72" s="127"/>
      <c r="FEN72" s="127"/>
      <c r="FEO72" s="127"/>
      <c r="FEP72" s="127"/>
      <c r="FEQ72" s="127"/>
      <c r="FER72" s="127"/>
      <c r="FES72" s="127"/>
      <c r="FET72" s="127"/>
      <c r="FEU72" s="127"/>
      <c r="FEV72" s="127"/>
      <c r="FEW72" s="127"/>
      <c r="FEX72" s="127"/>
      <c r="FEY72" s="127"/>
      <c r="FEZ72" s="127"/>
      <c r="FFA72" s="127"/>
      <c r="FFB72" s="127"/>
      <c r="FFC72" s="127"/>
      <c r="FFD72" s="127"/>
      <c r="FFE72" s="127"/>
      <c r="FFF72" s="127"/>
      <c r="FFG72" s="127"/>
      <c r="FFH72" s="127"/>
      <c r="FFI72" s="127"/>
      <c r="FFJ72" s="127"/>
      <c r="FFK72" s="127"/>
      <c r="FFL72" s="127"/>
      <c r="FFM72" s="127"/>
      <c r="FFN72" s="127"/>
      <c r="FFO72" s="127"/>
      <c r="FFP72" s="127"/>
      <c r="FFQ72" s="127"/>
      <c r="FFR72" s="127"/>
      <c r="FFS72" s="127"/>
      <c r="FFT72" s="127"/>
      <c r="FFU72" s="127"/>
      <c r="FFV72" s="127"/>
      <c r="FFW72" s="127"/>
      <c r="FFX72" s="127"/>
      <c r="FFY72" s="127"/>
      <c r="FFZ72" s="127"/>
      <c r="FGA72" s="127"/>
      <c r="FGB72" s="127"/>
      <c r="FGC72" s="127"/>
      <c r="FGD72" s="127"/>
      <c r="FGE72" s="127"/>
      <c r="FGF72" s="127"/>
      <c r="FGG72" s="127"/>
      <c r="FGH72" s="127"/>
      <c r="FGI72" s="127"/>
      <c r="FGJ72" s="127"/>
      <c r="FGK72" s="127"/>
      <c r="FGL72" s="127"/>
      <c r="FGM72" s="127"/>
      <c r="FGN72" s="127"/>
      <c r="FGO72" s="127"/>
      <c r="FGP72" s="127"/>
      <c r="FGQ72" s="127"/>
      <c r="FGR72" s="127"/>
      <c r="FGS72" s="127"/>
      <c r="FGT72" s="127"/>
      <c r="FGU72" s="127"/>
      <c r="FGV72" s="127"/>
      <c r="FGW72" s="127"/>
      <c r="FGX72" s="127"/>
      <c r="FGY72" s="127"/>
      <c r="FGZ72" s="127"/>
      <c r="FHA72" s="127"/>
      <c r="FHB72" s="127"/>
      <c r="FHC72" s="127"/>
      <c r="FHD72" s="127"/>
      <c r="FHE72" s="127"/>
      <c r="FHF72" s="127"/>
      <c r="FHG72" s="127"/>
      <c r="FHH72" s="127"/>
      <c r="FHI72" s="127"/>
      <c r="FHJ72" s="127"/>
      <c r="FHK72" s="127"/>
      <c r="FHL72" s="127"/>
      <c r="FHM72" s="127"/>
      <c r="FHN72" s="127"/>
      <c r="FHO72" s="127"/>
      <c r="FHP72" s="127"/>
      <c r="FHQ72" s="127"/>
      <c r="FHR72" s="127"/>
      <c r="FHS72" s="127"/>
      <c r="FHT72" s="127"/>
      <c r="FHU72" s="127"/>
      <c r="FHV72" s="127"/>
      <c r="FHW72" s="127"/>
      <c r="FHX72" s="127"/>
      <c r="FHY72" s="127"/>
      <c r="FHZ72" s="127"/>
      <c r="FIA72" s="127"/>
      <c r="FIB72" s="127"/>
      <c r="FIC72" s="127"/>
      <c r="FID72" s="127"/>
      <c r="FIE72" s="127"/>
      <c r="FIF72" s="127"/>
      <c r="FIG72" s="127"/>
      <c r="FIH72" s="127"/>
      <c r="FII72" s="127"/>
      <c r="FIJ72" s="127"/>
      <c r="FIK72" s="127"/>
      <c r="FIL72" s="127"/>
      <c r="FIM72" s="127"/>
      <c r="FIN72" s="127"/>
      <c r="FIO72" s="127"/>
      <c r="FIP72" s="127"/>
      <c r="FIQ72" s="127"/>
      <c r="FIR72" s="127"/>
      <c r="FIS72" s="127"/>
      <c r="FIT72" s="127"/>
      <c r="FIU72" s="127"/>
      <c r="FIV72" s="127"/>
      <c r="FIW72" s="127"/>
      <c r="FIX72" s="127"/>
      <c r="FIY72" s="127"/>
      <c r="FIZ72" s="127"/>
      <c r="FJA72" s="127"/>
      <c r="FJB72" s="127"/>
      <c r="FJC72" s="127"/>
      <c r="FJD72" s="127"/>
      <c r="FJE72" s="127"/>
      <c r="FJF72" s="127"/>
      <c r="FJG72" s="127"/>
      <c r="FJH72" s="127"/>
      <c r="FJI72" s="127"/>
      <c r="FJJ72" s="127"/>
      <c r="FJK72" s="127"/>
      <c r="FJL72" s="127"/>
      <c r="FJM72" s="127"/>
      <c r="FJN72" s="127"/>
      <c r="FJO72" s="127"/>
      <c r="FJP72" s="127"/>
      <c r="FJQ72" s="127"/>
      <c r="FJR72" s="127"/>
      <c r="FJS72" s="127"/>
      <c r="FJT72" s="127"/>
      <c r="FJU72" s="127"/>
      <c r="FJV72" s="127"/>
      <c r="FJW72" s="127"/>
      <c r="FJX72" s="127"/>
      <c r="FJY72" s="127"/>
      <c r="FJZ72" s="127"/>
      <c r="FKA72" s="127"/>
      <c r="FKB72" s="127"/>
      <c r="FKC72" s="127"/>
      <c r="FKD72" s="127"/>
      <c r="FKE72" s="127"/>
      <c r="FKF72" s="127"/>
      <c r="FKG72" s="127"/>
      <c r="FKH72" s="127"/>
      <c r="FKI72" s="127"/>
      <c r="FKJ72" s="127"/>
      <c r="FKK72" s="127"/>
      <c r="FKL72" s="127"/>
      <c r="FKM72" s="127"/>
      <c r="FKN72" s="127"/>
      <c r="FKO72" s="127"/>
      <c r="FKP72" s="127"/>
      <c r="FKQ72" s="127"/>
      <c r="FKR72" s="127"/>
      <c r="FKS72" s="127"/>
      <c r="FKT72" s="127"/>
      <c r="FKU72" s="127"/>
      <c r="FKV72" s="127"/>
      <c r="FKW72" s="127"/>
      <c r="FKX72" s="127"/>
      <c r="FKY72" s="127"/>
      <c r="FKZ72" s="127"/>
      <c r="FLA72" s="127"/>
      <c r="FLB72" s="127"/>
      <c r="FLC72" s="127"/>
      <c r="FLD72" s="127"/>
      <c r="FLE72" s="127"/>
      <c r="FLF72" s="127"/>
      <c r="FLG72" s="127"/>
      <c r="FLH72" s="127"/>
      <c r="FLI72" s="127"/>
      <c r="FLJ72" s="127"/>
      <c r="FLK72" s="127"/>
      <c r="FLL72" s="127"/>
      <c r="FLM72" s="127"/>
      <c r="FLN72" s="127"/>
      <c r="FLO72" s="127"/>
      <c r="FLP72" s="127"/>
      <c r="FLQ72" s="127"/>
      <c r="FLR72" s="127"/>
      <c r="FLS72" s="127"/>
      <c r="FLT72" s="127"/>
      <c r="FLU72" s="127"/>
      <c r="FLV72" s="127"/>
      <c r="FLW72" s="127"/>
      <c r="FLX72" s="127"/>
      <c r="FLY72" s="127"/>
      <c r="FLZ72" s="127"/>
      <c r="FMA72" s="127"/>
      <c r="FMB72" s="127"/>
      <c r="FMC72" s="127"/>
      <c r="FMD72" s="127"/>
      <c r="FME72" s="127"/>
      <c r="FMF72" s="127"/>
      <c r="FMG72" s="127"/>
      <c r="FMH72" s="127"/>
      <c r="FMI72" s="127"/>
      <c r="FMJ72" s="127"/>
      <c r="FMK72" s="127"/>
      <c r="FML72" s="127"/>
      <c r="FMM72" s="127"/>
      <c r="FMN72" s="127"/>
      <c r="FMO72" s="127"/>
      <c r="FMP72" s="127"/>
      <c r="FMQ72" s="127"/>
      <c r="FMR72" s="127"/>
      <c r="FMS72" s="127"/>
      <c r="FMT72" s="127"/>
      <c r="FMU72" s="127"/>
      <c r="FMV72" s="127"/>
      <c r="FMW72" s="127"/>
      <c r="FMX72" s="127"/>
      <c r="FMY72" s="127"/>
      <c r="FMZ72" s="127"/>
      <c r="FNA72" s="127"/>
      <c r="FNB72" s="127"/>
      <c r="FNC72" s="127"/>
      <c r="FND72" s="127"/>
      <c r="FNE72" s="127"/>
      <c r="FNF72" s="127"/>
      <c r="FNG72" s="127"/>
      <c r="FNH72" s="127"/>
      <c r="FNI72" s="127"/>
      <c r="FNJ72" s="127"/>
      <c r="FNK72" s="127"/>
      <c r="FNL72" s="127"/>
      <c r="FNM72" s="127"/>
      <c r="FNN72" s="127"/>
      <c r="FNO72" s="127"/>
      <c r="FNP72" s="127"/>
      <c r="FNQ72" s="127"/>
      <c r="FNR72" s="127"/>
      <c r="FNS72" s="127"/>
      <c r="FNT72" s="127"/>
      <c r="FNU72" s="127"/>
      <c r="FNV72" s="127"/>
      <c r="FNW72" s="127"/>
      <c r="FNX72" s="127"/>
      <c r="FNY72" s="127"/>
      <c r="FNZ72" s="127"/>
      <c r="FOA72" s="127"/>
      <c r="FOB72" s="127"/>
      <c r="FOC72" s="127"/>
      <c r="FOD72" s="127"/>
      <c r="FOE72" s="127"/>
      <c r="FOF72" s="127"/>
      <c r="FOG72" s="127"/>
      <c r="FOH72" s="127"/>
      <c r="FOI72" s="127"/>
      <c r="FOJ72" s="127"/>
      <c r="FOK72" s="127"/>
      <c r="FOL72" s="127"/>
      <c r="FOM72" s="127"/>
      <c r="FON72" s="127"/>
      <c r="FOO72" s="127"/>
      <c r="FOP72" s="127"/>
      <c r="FOQ72" s="127"/>
      <c r="FOR72" s="127"/>
      <c r="FOS72" s="127"/>
      <c r="FOT72" s="127"/>
      <c r="FOU72" s="127"/>
      <c r="FOV72" s="127"/>
      <c r="FOW72" s="127"/>
      <c r="FOX72" s="127"/>
      <c r="FOY72" s="127"/>
      <c r="FOZ72" s="127"/>
      <c r="FPA72" s="127"/>
      <c r="FPB72" s="127"/>
      <c r="FPC72" s="127"/>
      <c r="FPD72" s="127"/>
      <c r="FPE72" s="127"/>
      <c r="FPF72" s="127"/>
      <c r="FPG72" s="127"/>
      <c r="FPH72" s="127"/>
      <c r="FPI72" s="127"/>
      <c r="FPJ72" s="127"/>
      <c r="FPK72" s="127"/>
      <c r="FPL72" s="127"/>
      <c r="FPM72" s="127"/>
      <c r="FPN72" s="127"/>
      <c r="FPO72" s="127"/>
      <c r="FPP72" s="127"/>
      <c r="FPQ72" s="127"/>
      <c r="FPR72" s="127"/>
      <c r="FPS72" s="127"/>
      <c r="FPT72" s="127"/>
      <c r="FPU72" s="127"/>
      <c r="FPV72" s="127"/>
      <c r="FPW72" s="127"/>
      <c r="FPX72" s="127"/>
      <c r="FPY72" s="127"/>
      <c r="FPZ72" s="127"/>
      <c r="FQA72" s="127"/>
      <c r="FQB72" s="127"/>
      <c r="FQC72" s="127"/>
      <c r="FQD72" s="127"/>
      <c r="FQE72" s="127"/>
      <c r="FQF72" s="127"/>
      <c r="FQG72" s="127"/>
      <c r="FQH72" s="127"/>
      <c r="FQI72" s="127"/>
      <c r="FQJ72" s="127"/>
      <c r="FQK72" s="127"/>
      <c r="FQL72" s="127"/>
      <c r="FQM72" s="127"/>
      <c r="FQN72" s="127"/>
      <c r="FQO72" s="127"/>
      <c r="FQP72" s="127"/>
      <c r="FQQ72" s="127"/>
      <c r="FQR72" s="127"/>
      <c r="FQS72" s="127"/>
      <c r="FQT72" s="127"/>
      <c r="FQU72" s="127"/>
      <c r="FQV72" s="127"/>
      <c r="FQW72" s="127"/>
      <c r="FQX72" s="127"/>
      <c r="FQY72" s="127"/>
      <c r="FQZ72" s="127"/>
      <c r="FRA72" s="127"/>
      <c r="FRB72" s="127"/>
      <c r="FRC72" s="127"/>
      <c r="FRD72" s="127"/>
      <c r="FRE72" s="127"/>
      <c r="FRF72" s="127"/>
      <c r="FRG72" s="127"/>
      <c r="FRH72" s="127"/>
      <c r="FRI72" s="127"/>
      <c r="FRJ72" s="127"/>
      <c r="FRK72" s="127"/>
      <c r="FRL72" s="127"/>
      <c r="FRM72" s="127"/>
      <c r="FRN72" s="127"/>
      <c r="FRO72" s="127"/>
      <c r="FRP72" s="127"/>
      <c r="FRQ72" s="127"/>
      <c r="FRR72" s="127"/>
      <c r="FRS72" s="127"/>
      <c r="FRT72" s="127"/>
      <c r="FRU72" s="127"/>
      <c r="FRV72" s="127"/>
      <c r="FRW72" s="127"/>
      <c r="FRX72" s="127"/>
      <c r="FRY72" s="127"/>
      <c r="FRZ72" s="127"/>
      <c r="FSA72" s="127"/>
      <c r="FSB72" s="127"/>
      <c r="FSC72" s="127"/>
      <c r="FSD72" s="127"/>
      <c r="FSE72" s="127"/>
      <c r="FSF72" s="127"/>
      <c r="FSG72" s="127"/>
      <c r="FSH72" s="127"/>
      <c r="FSI72" s="127"/>
      <c r="FSJ72" s="127"/>
      <c r="FSK72" s="127"/>
      <c r="FSL72" s="127"/>
      <c r="FSM72" s="127"/>
      <c r="FSN72" s="127"/>
      <c r="FSO72" s="127"/>
      <c r="FSP72" s="127"/>
      <c r="FSQ72" s="127"/>
      <c r="FSR72" s="127"/>
      <c r="FSS72" s="127"/>
      <c r="FST72" s="127"/>
      <c r="FSU72" s="127"/>
      <c r="FSV72" s="127"/>
      <c r="FSW72" s="127"/>
      <c r="FSX72" s="127"/>
      <c r="FSY72" s="127"/>
      <c r="FSZ72" s="127"/>
      <c r="FTA72" s="127"/>
      <c r="FTB72" s="127"/>
      <c r="FTC72" s="127"/>
      <c r="FTD72" s="127"/>
      <c r="FTE72" s="127"/>
      <c r="FTF72" s="127"/>
      <c r="FTG72" s="127"/>
      <c r="FTH72" s="127"/>
      <c r="FTI72" s="127"/>
      <c r="FTJ72" s="127"/>
      <c r="FTK72" s="127"/>
      <c r="FTL72" s="127"/>
      <c r="FTM72" s="127"/>
      <c r="FTN72" s="127"/>
      <c r="FTO72" s="127"/>
      <c r="FTP72" s="127"/>
      <c r="FTQ72" s="127"/>
      <c r="FTR72" s="127"/>
      <c r="FTS72" s="127"/>
      <c r="FTT72" s="127"/>
      <c r="FTU72" s="127"/>
      <c r="FTV72" s="127"/>
      <c r="FTW72" s="127"/>
      <c r="FTX72" s="127"/>
      <c r="FTY72" s="127"/>
      <c r="FTZ72" s="127"/>
      <c r="FUA72" s="127"/>
      <c r="FUB72" s="127"/>
      <c r="FUC72" s="127"/>
      <c r="FUD72" s="127"/>
      <c r="FUE72" s="127"/>
      <c r="FUF72" s="127"/>
      <c r="FUG72" s="127"/>
      <c r="FUH72" s="127"/>
      <c r="FUI72" s="127"/>
      <c r="FUJ72" s="127"/>
      <c r="FUK72" s="127"/>
      <c r="FUL72" s="127"/>
      <c r="FUM72" s="127"/>
      <c r="FUN72" s="127"/>
      <c r="FUO72" s="127"/>
      <c r="FUP72" s="127"/>
      <c r="FUQ72" s="127"/>
      <c r="FUR72" s="127"/>
      <c r="FUS72" s="127"/>
      <c r="FUT72" s="127"/>
      <c r="FUU72" s="127"/>
      <c r="FUV72" s="127"/>
      <c r="FUW72" s="127"/>
      <c r="FUX72" s="127"/>
      <c r="FUY72" s="127"/>
      <c r="FUZ72" s="127"/>
      <c r="FVA72" s="127"/>
      <c r="FVB72" s="127"/>
      <c r="FVC72" s="127"/>
      <c r="FVD72" s="127"/>
      <c r="FVE72" s="127"/>
      <c r="FVF72" s="127"/>
      <c r="FVG72" s="127"/>
      <c r="FVH72" s="127"/>
      <c r="FVI72" s="127"/>
      <c r="FVJ72" s="127"/>
      <c r="FVK72" s="127"/>
      <c r="FVL72" s="127"/>
      <c r="FVM72" s="127"/>
      <c r="FVN72" s="127"/>
      <c r="FVO72" s="127"/>
      <c r="FVP72" s="127"/>
      <c r="FVQ72" s="127"/>
      <c r="FVR72" s="127"/>
      <c r="FVS72" s="127"/>
      <c r="FVT72" s="127"/>
      <c r="FVU72" s="127"/>
      <c r="FVV72" s="127"/>
      <c r="FVW72" s="127"/>
      <c r="FVX72" s="127"/>
      <c r="FVY72" s="127"/>
      <c r="FVZ72" s="127"/>
      <c r="FWA72" s="127"/>
      <c r="FWB72" s="127"/>
      <c r="FWC72" s="127"/>
      <c r="FWD72" s="127"/>
      <c r="FWE72" s="127"/>
      <c r="FWF72" s="127"/>
      <c r="FWG72" s="127"/>
      <c r="FWH72" s="127"/>
      <c r="FWI72" s="127"/>
      <c r="FWJ72" s="127"/>
      <c r="FWK72" s="127"/>
      <c r="FWL72" s="127"/>
      <c r="FWM72" s="127"/>
      <c r="FWN72" s="127"/>
      <c r="FWO72" s="127"/>
      <c r="FWP72" s="127"/>
      <c r="FWQ72" s="127"/>
      <c r="FWR72" s="127"/>
      <c r="FWS72" s="127"/>
      <c r="FWT72" s="127"/>
      <c r="FWU72" s="127"/>
      <c r="FWV72" s="127"/>
      <c r="FWW72" s="127"/>
      <c r="FWX72" s="127"/>
      <c r="FWY72" s="127"/>
      <c r="FWZ72" s="127"/>
      <c r="FXA72" s="127"/>
      <c r="FXB72" s="127"/>
      <c r="FXC72" s="127"/>
      <c r="FXD72" s="127"/>
      <c r="FXE72" s="127"/>
      <c r="FXF72" s="127"/>
      <c r="FXG72" s="127"/>
      <c r="FXH72" s="127"/>
      <c r="FXI72" s="127"/>
      <c r="FXJ72" s="127"/>
      <c r="FXK72" s="127"/>
      <c r="FXL72" s="127"/>
      <c r="FXM72" s="127"/>
      <c r="FXN72" s="127"/>
      <c r="FXO72" s="127"/>
      <c r="FXP72" s="127"/>
      <c r="FXQ72" s="127"/>
      <c r="FXR72" s="127"/>
      <c r="FXS72" s="127"/>
      <c r="FXT72" s="127"/>
      <c r="FXU72" s="127"/>
      <c r="FXV72" s="127"/>
      <c r="FXW72" s="127"/>
      <c r="FXX72" s="127"/>
      <c r="FXY72" s="127"/>
      <c r="FXZ72" s="127"/>
      <c r="FYA72" s="127"/>
      <c r="FYB72" s="127"/>
      <c r="FYC72" s="127"/>
      <c r="FYD72" s="127"/>
      <c r="FYE72" s="127"/>
      <c r="FYF72" s="127"/>
      <c r="FYG72" s="127"/>
      <c r="FYH72" s="127"/>
      <c r="FYI72" s="127"/>
      <c r="FYJ72" s="127"/>
      <c r="FYK72" s="127"/>
      <c r="FYL72" s="127"/>
      <c r="FYM72" s="127"/>
      <c r="FYN72" s="127"/>
      <c r="FYO72" s="127"/>
      <c r="FYP72" s="127"/>
      <c r="FYQ72" s="127"/>
      <c r="FYR72" s="127"/>
      <c r="FYS72" s="127"/>
      <c r="FYT72" s="127"/>
      <c r="FYU72" s="127"/>
      <c r="FYV72" s="127"/>
      <c r="FYW72" s="127"/>
      <c r="FYX72" s="127"/>
      <c r="FYY72" s="127"/>
      <c r="FYZ72" s="127"/>
      <c r="FZA72" s="127"/>
      <c r="FZB72" s="127"/>
      <c r="FZC72" s="127"/>
      <c r="FZD72" s="127"/>
      <c r="FZE72" s="127"/>
      <c r="FZF72" s="127"/>
      <c r="FZG72" s="127"/>
      <c r="FZH72" s="127"/>
      <c r="FZI72" s="127"/>
      <c r="FZJ72" s="127"/>
      <c r="FZK72" s="127"/>
      <c r="FZL72" s="127"/>
      <c r="FZM72" s="127"/>
      <c r="FZN72" s="127"/>
      <c r="FZO72" s="127"/>
      <c r="FZP72" s="127"/>
      <c r="FZQ72" s="127"/>
      <c r="FZR72" s="127"/>
      <c r="FZS72" s="127"/>
      <c r="FZT72" s="127"/>
      <c r="FZU72" s="127"/>
      <c r="FZV72" s="127"/>
      <c r="FZW72" s="127"/>
      <c r="FZX72" s="127"/>
      <c r="FZY72" s="127"/>
      <c r="FZZ72" s="127"/>
      <c r="GAA72" s="127"/>
      <c r="GAB72" s="127"/>
      <c r="GAC72" s="127"/>
      <c r="GAD72" s="127"/>
      <c r="GAE72" s="127"/>
      <c r="GAF72" s="127"/>
      <c r="GAG72" s="127"/>
      <c r="GAH72" s="127"/>
      <c r="GAI72" s="127"/>
      <c r="GAJ72" s="127"/>
      <c r="GAK72" s="127"/>
      <c r="GAL72" s="127"/>
      <c r="GAM72" s="127"/>
      <c r="GAN72" s="127"/>
      <c r="GAO72" s="127"/>
      <c r="GAP72" s="127"/>
      <c r="GAQ72" s="127"/>
      <c r="GAR72" s="127"/>
      <c r="GAS72" s="127"/>
      <c r="GAT72" s="127"/>
      <c r="GAU72" s="127"/>
      <c r="GAV72" s="127"/>
      <c r="GAW72" s="127"/>
      <c r="GAX72" s="127"/>
      <c r="GAY72" s="127"/>
      <c r="GAZ72" s="127"/>
      <c r="GBA72" s="127"/>
      <c r="GBB72" s="127"/>
      <c r="GBC72" s="127"/>
      <c r="GBD72" s="127"/>
      <c r="GBE72" s="127"/>
      <c r="GBF72" s="127"/>
      <c r="GBG72" s="127"/>
      <c r="GBH72" s="127"/>
      <c r="GBI72" s="127"/>
      <c r="GBJ72" s="127"/>
      <c r="GBK72" s="127"/>
      <c r="GBL72" s="127"/>
      <c r="GBM72" s="127"/>
      <c r="GBN72" s="127"/>
      <c r="GBO72" s="127"/>
      <c r="GBP72" s="127"/>
      <c r="GBQ72" s="127"/>
      <c r="GBR72" s="127"/>
      <c r="GBS72" s="127"/>
      <c r="GBT72" s="127"/>
      <c r="GBU72" s="127"/>
      <c r="GBV72" s="127"/>
      <c r="GBW72" s="127"/>
      <c r="GBX72" s="127"/>
      <c r="GBY72" s="127"/>
      <c r="GBZ72" s="127"/>
      <c r="GCA72" s="127"/>
      <c r="GCB72" s="127"/>
      <c r="GCC72" s="127"/>
      <c r="GCD72" s="127"/>
      <c r="GCE72" s="127"/>
      <c r="GCF72" s="127"/>
      <c r="GCG72" s="127"/>
      <c r="GCH72" s="127"/>
      <c r="GCI72" s="127"/>
      <c r="GCJ72" s="127"/>
      <c r="GCK72" s="127"/>
      <c r="GCL72" s="127"/>
      <c r="GCM72" s="127"/>
      <c r="GCN72" s="127"/>
      <c r="GCO72" s="127"/>
      <c r="GCP72" s="127"/>
      <c r="GCQ72" s="127"/>
      <c r="GCR72" s="127"/>
      <c r="GCS72" s="127"/>
      <c r="GCT72" s="127"/>
      <c r="GCU72" s="127"/>
      <c r="GCV72" s="127"/>
      <c r="GCW72" s="127"/>
      <c r="GCX72" s="127"/>
      <c r="GCY72" s="127"/>
      <c r="GCZ72" s="127"/>
      <c r="GDA72" s="127"/>
      <c r="GDB72" s="127"/>
      <c r="GDC72" s="127"/>
      <c r="GDD72" s="127"/>
      <c r="GDE72" s="127"/>
      <c r="GDF72" s="127"/>
      <c r="GDG72" s="127"/>
      <c r="GDH72" s="127"/>
      <c r="GDI72" s="127"/>
      <c r="GDJ72" s="127"/>
      <c r="GDK72" s="127"/>
      <c r="GDL72" s="127"/>
      <c r="GDM72" s="127"/>
      <c r="GDN72" s="127"/>
      <c r="GDO72" s="127"/>
      <c r="GDP72" s="127"/>
      <c r="GDQ72" s="127"/>
      <c r="GDR72" s="127"/>
      <c r="GDS72" s="127"/>
      <c r="GDT72" s="127"/>
      <c r="GDU72" s="127"/>
      <c r="GDV72" s="127"/>
      <c r="GDW72" s="127"/>
      <c r="GDX72" s="127"/>
      <c r="GDY72" s="127"/>
      <c r="GDZ72" s="127"/>
      <c r="GEA72" s="127"/>
      <c r="GEB72" s="127"/>
      <c r="GEC72" s="127"/>
      <c r="GED72" s="127"/>
      <c r="GEE72" s="127"/>
      <c r="GEF72" s="127"/>
      <c r="GEG72" s="127"/>
      <c r="GEH72" s="127"/>
      <c r="GEI72" s="127"/>
      <c r="GEJ72" s="127"/>
      <c r="GEK72" s="127"/>
      <c r="GEL72" s="127"/>
      <c r="GEM72" s="127"/>
      <c r="GEN72" s="127"/>
      <c r="GEO72" s="127"/>
      <c r="GEP72" s="127"/>
      <c r="GEQ72" s="127"/>
      <c r="GER72" s="127"/>
      <c r="GES72" s="127"/>
      <c r="GET72" s="127"/>
      <c r="GEU72" s="127"/>
      <c r="GEV72" s="127"/>
      <c r="GEW72" s="127"/>
      <c r="GEX72" s="127"/>
      <c r="GEY72" s="127"/>
      <c r="GEZ72" s="127"/>
      <c r="GFA72" s="127"/>
      <c r="GFB72" s="127"/>
      <c r="GFC72" s="127"/>
      <c r="GFD72" s="127"/>
      <c r="GFE72" s="127"/>
      <c r="GFF72" s="127"/>
      <c r="GFG72" s="127"/>
      <c r="GFH72" s="127"/>
      <c r="GFI72" s="127"/>
      <c r="GFJ72" s="127"/>
      <c r="GFK72" s="127"/>
      <c r="GFL72" s="127"/>
      <c r="GFM72" s="127"/>
      <c r="GFN72" s="127"/>
      <c r="GFO72" s="127"/>
      <c r="GFP72" s="127"/>
      <c r="GFQ72" s="127"/>
      <c r="GFR72" s="127"/>
      <c r="GFS72" s="127"/>
      <c r="GFT72" s="127"/>
      <c r="GFU72" s="127"/>
      <c r="GFV72" s="127"/>
      <c r="GFW72" s="127"/>
      <c r="GFX72" s="127"/>
      <c r="GFY72" s="127"/>
      <c r="GFZ72" s="127"/>
      <c r="GGA72" s="127"/>
      <c r="GGB72" s="127"/>
      <c r="GGC72" s="127"/>
      <c r="GGD72" s="127"/>
      <c r="GGE72" s="127"/>
      <c r="GGF72" s="127"/>
      <c r="GGG72" s="127"/>
      <c r="GGH72" s="127"/>
      <c r="GGI72" s="127"/>
      <c r="GGJ72" s="127"/>
      <c r="GGK72" s="127"/>
      <c r="GGL72" s="127"/>
      <c r="GGM72" s="127"/>
      <c r="GGN72" s="127"/>
      <c r="GGO72" s="127"/>
      <c r="GGP72" s="127"/>
      <c r="GGQ72" s="127"/>
      <c r="GGR72" s="127"/>
      <c r="GGS72" s="127"/>
      <c r="GGT72" s="127"/>
      <c r="GGU72" s="127"/>
      <c r="GGV72" s="127"/>
      <c r="GGW72" s="127"/>
      <c r="GGX72" s="127"/>
      <c r="GGY72" s="127"/>
      <c r="GGZ72" s="127"/>
      <c r="GHA72" s="127"/>
      <c r="GHB72" s="127"/>
      <c r="GHC72" s="127"/>
      <c r="GHD72" s="127"/>
      <c r="GHE72" s="127"/>
      <c r="GHF72" s="127"/>
      <c r="GHG72" s="127"/>
      <c r="GHH72" s="127"/>
      <c r="GHI72" s="127"/>
      <c r="GHJ72" s="127"/>
      <c r="GHK72" s="127"/>
      <c r="GHL72" s="127"/>
      <c r="GHM72" s="127"/>
      <c r="GHN72" s="127"/>
      <c r="GHO72" s="127"/>
      <c r="GHP72" s="127"/>
      <c r="GHQ72" s="127"/>
      <c r="GHR72" s="127"/>
      <c r="GHS72" s="127"/>
      <c r="GHT72" s="127"/>
      <c r="GHU72" s="127"/>
      <c r="GHV72" s="127"/>
      <c r="GHW72" s="127"/>
      <c r="GHX72" s="127"/>
      <c r="GHY72" s="127"/>
      <c r="GHZ72" s="127"/>
      <c r="GIA72" s="127"/>
      <c r="GIB72" s="127"/>
      <c r="GIC72" s="127"/>
      <c r="GID72" s="127"/>
      <c r="GIE72" s="127"/>
      <c r="GIF72" s="127"/>
      <c r="GIG72" s="127"/>
      <c r="GIH72" s="127"/>
      <c r="GII72" s="127"/>
      <c r="GIJ72" s="127"/>
      <c r="GIK72" s="127"/>
      <c r="GIL72" s="127"/>
      <c r="GIM72" s="127"/>
      <c r="GIN72" s="127"/>
      <c r="GIO72" s="127"/>
      <c r="GIP72" s="127"/>
      <c r="GIQ72" s="127"/>
      <c r="GIR72" s="127"/>
      <c r="GIS72" s="127"/>
      <c r="GIT72" s="127"/>
      <c r="GIU72" s="127"/>
      <c r="GIV72" s="127"/>
      <c r="GIW72" s="127"/>
      <c r="GIX72" s="127"/>
      <c r="GIY72" s="127"/>
      <c r="GIZ72" s="127"/>
      <c r="GJA72" s="127"/>
      <c r="GJB72" s="127"/>
      <c r="GJC72" s="127"/>
      <c r="GJD72" s="127"/>
      <c r="GJE72" s="127"/>
      <c r="GJF72" s="127"/>
      <c r="GJG72" s="127"/>
      <c r="GJH72" s="127"/>
      <c r="GJI72" s="127"/>
      <c r="GJJ72" s="127"/>
      <c r="GJK72" s="127"/>
      <c r="GJL72" s="127"/>
      <c r="GJM72" s="127"/>
      <c r="GJN72" s="127"/>
      <c r="GJO72" s="127"/>
      <c r="GJP72" s="127"/>
      <c r="GJQ72" s="127"/>
      <c r="GJR72" s="127"/>
      <c r="GJS72" s="127"/>
      <c r="GJT72" s="127"/>
      <c r="GJU72" s="127"/>
      <c r="GJV72" s="127"/>
      <c r="GJW72" s="127"/>
      <c r="GJX72" s="127"/>
      <c r="GJY72" s="127"/>
      <c r="GJZ72" s="127"/>
      <c r="GKA72" s="127"/>
      <c r="GKB72" s="127"/>
      <c r="GKC72" s="127"/>
      <c r="GKD72" s="127"/>
      <c r="GKE72" s="127"/>
      <c r="GKF72" s="127"/>
      <c r="GKG72" s="127"/>
      <c r="GKH72" s="127"/>
      <c r="GKI72" s="127"/>
      <c r="GKJ72" s="127"/>
      <c r="GKK72" s="127"/>
      <c r="GKL72" s="127"/>
      <c r="GKM72" s="127"/>
      <c r="GKN72" s="127"/>
      <c r="GKO72" s="127"/>
      <c r="GKP72" s="127"/>
      <c r="GKQ72" s="127"/>
      <c r="GKR72" s="127"/>
      <c r="GKS72" s="127"/>
      <c r="GKT72" s="127"/>
      <c r="GKU72" s="127"/>
      <c r="GKV72" s="127"/>
      <c r="GKW72" s="127"/>
      <c r="GKX72" s="127"/>
      <c r="GKY72" s="127"/>
      <c r="GKZ72" s="127"/>
      <c r="GLA72" s="127"/>
      <c r="GLB72" s="127"/>
      <c r="GLC72" s="127"/>
      <c r="GLD72" s="127"/>
      <c r="GLE72" s="127"/>
      <c r="GLF72" s="127"/>
      <c r="GLG72" s="127"/>
      <c r="GLH72" s="127"/>
      <c r="GLI72" s="127"/>
      <c r="GLJ72" s="127"/>
      <c r="GLK72" s="127"/>
      <c r="GLL72" s="127"/>
      <c r="GLM72" s="127"/>
      <c r="GLN72" s="127"/>
      <c r="GLO72" s="127"/>
      <c r="GLP72" s="127"/>
      <c r="GLQ72" s="127"/>
      <c r="GLR72" s="127"/>
      <c r="GLS72" s="127"/>
      <c r="GLT72" s="127"/>
      <c r="GLU72" s="127"/>
      <c r="GLV72" s="127"/>
      <c r="GLW72" s="127"/>
      <c r="GLX72" s="127"/>
      <c r="GLY72" s="127"/>
      <c r="GLZ72" s="127"/>
      <c r="GMA72" s="127"/>
      <c r="GMB72" s="127"/>
      <c r="GMC72" s="127"/>
      <c r="GMD72" s="127"/>
      <c r="GME72" s="127"/>
      <c r="GMF72" s="127"/>
      <c r="GMG72" s="127"/>
      <c r="GMH72" s="127"/>
      <c r="GMI72" s="127"/>
      <c r="GMJ72" s="127"/>
      <c r="GMK72" s="127"/>
      <c r="GML72" s="127"/>
      <c r="GMM72" s="127"/>
      <c r="GMN72" s="127"/>
      <c r="GMO72" s="127"/>
      <c r="GMP72" s="127"/>
      <c r="GMQ72" s="127"/>
      <c r="GMR72" s="127"/>
      <c r="GMS72" s="127"/>
      <c r="GMT72" s="127"/>
      <c r="GMU72" s="127"/>
      <c r="GMV72" s="127"/>
      <c r="GMW72" s="127"/>
      <c r="GMX72" s="127"/>
      <c r="GMY72" s="127"/>
      <c r="GMZ72" s="127"/>
      <c r="GNA72" s="127"/>
      <c r="GNB72" s="127"/>
      <c r="GNC72" s="127"/>
      <c r="GND72" s="127"/>
      <c r="GNE72" s="127"/>
      <c r="GNF72" s="127"/>
      <c r="GNG72" s="127"/>
      <c r="GNH72" s="127"/>
      <c r="GNI72" s="127"/>
      <c r="GNJ72" s="127"/>
      <c r="GNK72" s="127"/>
      <c r="GNL72" s="127"/>
      <c r="GNM72" s="127"/>
      <c r="GNN72" s="127"/>
      <c r="GNO72" s="127"/>
      <c r="GNP72" s="127"/>
      <c r="GNQ72" s="127"/>
      <c r="GNR72" s="127"/>
      <c r="GNS72" s="127"/>
      <c r="GNT72" s="127"/>
      <c r="GNU72" s="127"/>
      <c r="GNV72" s="127"/>
      <c r="GNW72" s="127"/>
      <c r="GNX72" s="127"/>
      <c r="GNY72" s="127"/>
      <c r="GNZ72" s="127"/>
      <c r="GOA72" s="127"/>
      <c r="GOB72" s="127"/>
      <c r="GOC72" s="127"/>
      <c r="GOD72" s="127"/>
      <c r="GOE72" s="127"/>
      <c r="GOF72" s="127"/>
      <c r="GOG72" s="127"/>
      <c r="GOH72" s="127"/>
      <c r="GOI72" s="127"/>
      <c r="GOJ72" s="127"/>
      <c r="GOK72" s="127"/>
      <c r="GOL72" s="127"/>
      <c r="GOM72" s="127"/>
      <c r="GON72" s="127"/>
      <c r="GOO72" s="127"/>
      <c r="GOP72" s="127"/>
      <c r="GOQ72" s="127"/>
      <c r="GOR72" s="127"/>
      <c r="GOS72" s="127"/>
      <c r="GOT72" s="127"/>
      <c r="GOU72" s="127"/>
      <c r="GOV72" s="127"/>
      <c r="GOW72" s="127"/>
      <c r="GOX72" s="127"/>
      <c r="GOY72" s="127"/>
      <c r="GOZ72" s="127"/>
      <c r="GPA72" s="127"/>
      <c r="GPB72" s="127"/>
      <c r="GPC72" s="127"/>
      <c r="GPD72" s="127"/>
      <c r="GPE72" s="127"/>
      <c r="GPF72" s="127"/>
      <c r="GPG72" s="127"/>
      <c r="GPH72" s="127"/>
      <c r="GPI72" s="127"/>
      <c r="GPJ72" s="127"/>
      <c r="GPK72" s="127"/>
      <c r="GPL72" s="127"/>
      <c r="GPM72" s="127"/>
      <c r="GPN72" s="127"/>
      <c r="GPO72" s="127"/>
      <c r="GPP72" s="127"/>
      <c r="GPQ72" s="127"/>
      <c r="GPR72" s="127"/>
      <c r="GPS72" s="127"/>
      <c r="GPT72" s="127"/>
      <c r="GPU72" s="127"/>
      <c r="GPV72" s="127"/>
      <c r="GPW72" s="127"/>
      <c r="GPX72" s="127"/>
      <c r="GPY72" s="127"/>
      <c r="GPZ72" s="127"/>
      <c r="GQA72" s="127"/>
      <c r="GQB72" s="127"/>
      <c r="GQC72" s="127"/>
      <c r="GQD72" s="127"/>
      <c r="GQE72" s="127"/>
      <c r="GQF72" s="127"/>
      <c r="GQG72" s="127"/>
      <c r="GQH72" s="127"/>
      <c r="GQI72" s="127"/>
      <c r="GQJ72" s="127"/>
      <c r="GQK72" s="127"/>
      <c r="GQL72" s="127"/>
      <c r="GQM72" s="127"/>
      <c r="GQN72" s="127"/>
      <c r="GQO72" s="127"/>
      <c r="GQP72" s="127"/>
      <c r="GQQ72" s="127"/>
      <c r="GQR72" s="127"/>
      <c r="GQS72" s="127"/>
      <c r="GQT72" s="127"/>
      <c r="GQU72" s="127"/>
      <c r="GQV72" s="127"/>
      <c r="GQW72" s="127"/>
      <c r="GQX72" s="127"/>
      <c r="GQY72" s="127"/>
      <c r="GQZ72" s="127"/>
      <c r="GRA72" s="127"/>
      <c r="GRB72" s="127"/>
      <c r="GRC72" s="127"/>
      <c r="GRD72" s="127"/>
      <c r="GRE72" s="127"/>
      <c r="GRF72" s="127"/>
      <c r="GRG72" s="127"/>
      <c r="GRH72" s="127"/>
      <c r="GRI72" s="127"/>
      <c r="GRJ72" s="127"/>
      <c r="GRK72" s="127"/>
      <c r="GRL72" s="127"/>
      <c r="GRM72" s="127"/>
      <c r="GRN72" s="127"/>
      <c r="GRO72" s="127"/>
      <c r="GRP72" s="127"/>
      <c r="GRQ72" s="127"/>
      <c r="GRR72" s="127"/>
      <c r="GRS72" s="127"/>
      <c r="GRT72" s="127"/>
      <c r="GRU72" s="127"/>
      <c r="GRV72" s="127"/>
      <c r="GRW72" s="127"/>
      <c r="GRX72" s="127"/>
      <c r="GRY72" s="127"/>
      <c r="GRZ72" s="127"/>
      <c r="GSA72" s="127"/>
      <c r="GSB72" s="127"/>
      <c r="GSC72" s="127"/>
      <c r="GSD72" s="127"/>
      <c r="GSE72" s="127"/>
      <c r="GSF72" s="127"/>
      <c r="GSG72" s="127"/>
      <c r="GSH72" s="127"/>
      <c r="GSI72" s="127"/>
      <c r="GSJ72" s="127"/>
      <c r="GSK72" s="127"/>
      <c r="GSL72" s="127"/>
      <c r="GSM72" s="127"/>
      <c r="GSN72" s="127"/>
      <c r="GSO72" s="127"/>
      <c r="GSP72" s="127"/>
      <c r="GSQ72" s="127"/>
      <c r="GSR72" s="127"/>
      <c r="GSS72" s="127"/>
      <c r="GST72" s="127"/>
      <c r="GSU72" s="127"/>
      <c r="GSV72" s="127"/>
      <c r="GSW72" s="127"/>
      <c r="GSX72" s="127"/>
      <c r="GSY72" s="127"/>
      <c r="GSZ72" s="127"/>
      <c r="GTA72" s="127"/>
      <c r="GTB72" s="127"/>
      <c r="GTC72" s="127"/>
      <c r="GTD72" s="127"/>
      <c r="GTE72" s="127"/>
      <c r="GTF72" s="127"/>
      <c r="GTG72" s="127"/>
      <c r="GTH72" s="127"/>
      <c r="GTI72" s="127"/>
      <c r="GTJ72" s="127"/>
      <c r="GTK72" s="127"/>
      <c r="GTL72" s="127"/>
      <c r="GTM72" s="127"/>
      <c r="GTN72" s="127"/>
      <c r="GTO72" s="127"/>
      <c r="GTP72" s="127"/>
      <c r="GTQ72" s="127"/>
      <c r="GTR72" s="127"/>
      <c r="GTS72" s="127"/>
      <c r="GTT72" s="127"/>
      <c r="GTU72" s="127"/>
      <c r="GTV72" s="127"/>
      <c r="GTW72" s="127"/>
      <c r="GTX72" s="127"/>
      <c r="GTY72" s="127"/>
      <c r="GTZ72" s="127"/>
      <c r="GUA72" s="127"/>
      <c r="GUB72" s="127"/>
      <c r="GUC72" s="127"/>
      <c r="GUD72" s="127"/>
      <c r="GUE72" s="127"/>
      <c r="GUF72" s="127"/>
      <c r="GUG72" s="127"/>
      <c r="GUH72" s="127"/>
      <c r="GUI72" s="127"/>
      <c r="GUJ72" s="127"/>
      <c r="GUK72" s="127"/>
      <c r="GUL72" s="127"/>
      <c r="GUM72" s="127"/>
      <c r="GUN72" s="127"/>
      <c r="GUO72" s="127"/>
      <c r="GUP72" s="127"/>
      <c r="GUQ72" s="127"/>
      <c r="GUR72" s="127"/>
      <c r="GUS72" s="127"/>
      <c r="GUT72" s="127"/>
      <c r="GUU72" s="127"/>
      <c r="GUV72" s="127"/>
      <c r="GUW72" s="127"/>
      <c r="GUX72" s="127"/>
      <c r="GUY72" s="127"/>
      <c r="GUZ72" s="127"/>
      <c r="GVA72" s="127"/>
      <c r="GVB72" s="127"/>
      <c r="GVC72" s="127"/>
      <c r="GVD72" s="127"/>
      <c r="GVE72" s="127"/>
      <c r="GVF72" s="127"/>
      <c r="GVG72" s="127"/>
      <c r="GVH72" s="127"/>
      <c r="GVI72" s="127"/>
      <c r="GVJ72" s="127"/>
      <c r="GVK72" s="127"/>
      <c r="GVL72" s="127"/>
      <c r="GVM72" s="127"/>
      <c r="GVN72" s="127"/>
      <c r="GVO72" s="127"/>
      <c r="GVP72" s="127"/>
      <c r="GVQ72" s="127"/>
      <c r="GVR72" s="127"/>
      <c r="GVS72" s="127"/>
      <c r="GVT72" s="127"/>
      <c r="GVU72" s="127"/>
      <c r="GVV72" s="127"/>
      <c r="GVW72" s="127"/>
      <c r="GVX72" s="127"/>
      <c r="GVY72" s="127"/>
      <c r="GVZ72" s="127"/>
      <c r="GWA72" s="127"/>
      <c r="GWB72" s="127"/>
      <c r="GWC72" s="127"/>
      <c r="GWD72" s="127"/>
      <c r="GWE72" s="127"/>
      <c r="GWF72" s="127"/>
      <c r="GWG72" s="127"/>
      <c r="GWH72" s="127"/>
      <c r="GWI72" s="127"/>
      <c r="GWJ72" s="127"/>
      <c r="GWK72" s="127"/>
      <c r="GWL72" s="127"/>
      <c r="GWM72" s="127"/>
      <c r="GWN72" s="127"/>
      <c r="GWO72" s="127"/>
      <c r="GWP72" s="127"/>
      <c r="GWQ72" s="127"/>
      <c r="GWR72" s="127"/>
      <c r="GWS72" s="127"/>
      <c r="GWT72" s="127"/>
      <c r="GWU72" s="127"/>
      <c r="GWV72" s="127"/>
      <c r="GWW72" s="127"/>
      <c r="GWX72" s="127"/>
      <c r="GWY72" s="127"/>
      <c r="GWZ72" s="127"/>
      <c r="GXA72" s="127"/>
      <c r="GXB72" s="127"/>
      <c r="GXC72" s="127"/>
      <c r="GXD72" s="127"/>
      <c r="GXE72" s="127"/>
      <c r="GXF72" s="127"/>
      <c r="GXG72" s="127"/>
      <c r="GXH72" s="127"/>
      <c r="GXI72" s="127"/>
      <c r="GXJ72" s="127"/>
      <c r="GXK72" s="127"/>
      <c r="GXL72" s="127"/>
      <c r="GXM72" s="127"/>
      <c r="GXN72" s="127"/>
      <c r="GXO72" s="127"/>
      <c r="GXP72" s="127"/>
      <c r="GXQ72" s="127"/>
      <c r="GXR72" s="127"/>
      <c r="GXS72" s="127"/>
      <c r="GXT72" s="127"/>
      <c r="GXU72" s="127"/>
      <c r="GXV72" s="127"/>
      <c r="GXW72" s="127"/>
      <c r="GXX72" s="127"/>
      <c r="GXY72" s="127"/>
      <c r="GXZ72" s="127"/>
      <c r="GYA72" s="127"/>
      <c r="GYB72" s="127"/>
      <c r="GYC72" s="127"/>
      <c r="GYD72" s="127"/>
      <c r="GYE72" s="127"/>
      <c r="GYF72" s="127"/>
      <c r="GYG72" s="127"/>
      <c r="GYH72" s="127"/>
      <c r="GYI72" s="127"/>
      <c r="GYJ72" s="127"/>
      <c r="GYK72" s="127"/>
      <c r="GYL72" s="127"/>
      <c r="GYM72" s="127"/>
      <c r="GYN72" s="127"/>
      <c r="GYO72" s="127"/>
      <c r="GYP72" s="127"/>
      <c r="GYQ72" s="127"/>
      <c r="GYR72" s="127"/>
      <c r="GYS72" s="127"/>
      <c r="GYT72" s="127"/>
      <c r="GYU72" s="127"/>
      <c r="GYV72" s="127"/>
      <c r="GYW72" s="127"/>
      <c r="GYX72" s="127"/>
      <c r="GYY72" s="127"/>
      <c r="GYZ72" s="127"/>
      <c r="GZA72" s="127"/>
      <c r="GZB72" s="127"/>
      <c r="GZC72" s="127"/>
      <c r="GZD72" s="127"/>
      <c r="GZE72" s="127"/>
      <c r="GZF72" s="127"/>
      <c r="GZG72" s="127"/>
      <c r="GZH72" s="127"/>
      <c r="GZI72" s="127"/>
      <c r="GZJ72" s="127"/>
      <c r="GZK72" s="127"/>
      <c r="GZL72" s="127"/>
      <c r="GZM72" s="127"/>
      <c r="GZN72" s="127"/>
      <c r="GZO72" s="127"/>
      <c r="GZP72" s="127"/>
      <c r="GZQ72" s="127"/>
      <c r="GZR72" s="127"/>
      <c r="GZS72" s="127"/>
      <c r="GZT72" s="127"/>
      <c r="GZU72" s="127"/>
      <c r="GZV72" s="127"/>
      <c r="GZW72" s="127"/>
      <c r="GZX72" s="127"/>
      <c r="GZY72" s="127"/>
      <c r="GZZ72" s="127"/>
      <c r="HAA72" s="127"/>
      <c r="HAB72" s="127"/>
      <c r="HAC72" s="127"/>
      <c r="HAD72" s="127"/>
      <c r="HAE72" s="127"/>
      <c r="HAF72" s="127"/>
      <c r="HAG72" s="127"/>
      <c r="HAH72" s="127"/>
      <c r="HAI72" s="127"/>
      <c r="HAJ72" s="127"/>
      <c r="HAK72" s="127"/>
      <c r="HAL72" s="127"/>
      <c r="HAM72" s="127"/>
      <c r="HAN72" s="127"/>
      <c r="HAO72" s="127"/>
      <c r="HAP72" s="127"/>
      <c r="HAQ72" s="127"/>
      <c r="HAR72" s="127"/>
      <c r="HAS72" s="127"/>
      <c r="HAT72" s="127"/>
      <c r="HAU72" s="127"/>
      <c r="HAV72" s="127"/>
      <c r="HAW72" s="127"/>
      <c r="HAX72" s="127"/>
      <c r="HAY72" s="127"/>
      <c r="HAZ72" s="127"/>
      <c r="HBA72" s="127"/>
      <c r="HBB72" s="127"/>
      <c r="HBC72" s="127"/>
      <c r="HBD72" s="127"/>
      <c r="HBE72" s="127"/>
      <c r="HBF72" s="127"/>
      <c r="HBG72" s="127"/>
      <c r="HBH72" s="127"/>
      <c r="HBI72" s="127"/>
      <c r="HBJ72" s="127"/>
      <c r="HBK72" s="127"/>
      <c r="HBL72" s="127"/>
      <c r="HBM72" s="127"/>
      <c r="HBN72" s="127"/>
      <c r="HBO72" s="127"/>
      <c r="HBP72" s="127"/>
      <c r="HBQ72" s="127"/>
      <c r="HBR72" s="127"/>
      <c r="HBS72" s="127"/>
      <c r="HBT72" s="127"/>
      <c r="HBU72" s="127"/>
      <c r="HBV72" s="127"/>
      <c r="HBW72" s="127"/>
      <c r="HBX72" s="127"/>
      <c r="HBY72" s="127"/>
      <c r="HBZ72" s="127"/>
      <c r="HCA72" s="127"/>
      <c r="HCB72" s="127"/>
      <c r="HCC72" s="127"/>
      <c r="HCD72" s="127"/>
      <c r="HCE72" s="127"/>
      <c r="HCF72" s="127"/>
      <c r="HCG72" s="127"/>
      <c r="HCH72" s="127"/>
      <c r="HCI72" s="127"/>
      <c r="HCJ72" s="127"/>
      <c r="HCK72" s="127"/>
      <c r="HCL72" s="127"/>
      <c r="HCM72" s="127"/>
      <c r="HCN72" s="127"/>
      <c r="HCO72" s="127"/>
      <c r="HCP72" s="127"/>
      <c r="HCQ72" s="127"/>
      <c r="HCR72" s="127"/>
      <c r="HCS72" s="127"/>
      <c r="HCT72" s="127"/>
      <c r="HCU72" s="127"/>
      <c r="HCV72" s="127"/>
      <c r="HCW72" s="127"/>
      <c r="HCX72" s="127"/>
      <c r="HCY72" s="127"/>
      <c r="HCZ72" s="127"/>
      <c r="HDA72" s="127"/>
      <c r="HDB72" s="127"/>
      <c r="HDC72" s="127"/>
      <c r="HDD72" s="127"/>
      <c r="HDE72" s="127"/>
      <c r="HDF72" s="127"/>
      <c r="HDG72" s="127"/>
      <c r="HDH72" s="127"/>
      <c r="HDI72" s="127"/>
      <c r="HDJ72" s="127"/>
      <c r="HDK72" s="127"/>
      <c r="HDL72" s="127"/>
      <c r="HDM72" s="127"/>
      <c r="HDN72" s="127"/>
      <c r="HDO72" s="127"/>
      <c r="HDP72" s="127"/>
      <c r="HDQ72" s="127"/>
      <c r="HDR72" s="127"/>
      <c r="HDS72" s="127"/>
      <c r="HDT72" s="127"/>
      <c r="HDU72" s="127"/>
      <c r="HDV72" s="127"/>
      <c r="HDW72" s="127"/>
      <c r="HDX72" s="127"/>
      <c r="HDY72" s="127"/>
      <c r="HDZ72" s="127"/>
      <c r="HEA72" s="127"/>
      <c r="HEB72" s="127"/>
      <c r="HEC72" s="127"/>
      <c r="HED72" s="127"/>
      <c r="HEE72" s="127"/>
      <c r="HEF72" s="127"/>
      <c r="HEG72" s="127"/>
      <c r="HEH72" s="127"/>
      <c r="HEI72" s="127"/>
      <c r="HEJ72" s="127"/>
      <c r="HEK72" s="127"/>
      <c r="HEL72" s="127"/>
      <c r="HEM72" s="127"/>
      <c r="HEN72" s="127"/>
      <c r="HEO72" s="127"/>
      <c r="HEP72" s="127"/>
      <c r="HEQ72" s="127"/>
      <c r="HER72" s="127"/>
      <c r="HES72" s="127"/>
      <c r="HET72" s="127"/>
      <c r="HEU72" s="127"/>
      <c r="HEV72" s="127"/>
      <c r="HEW72" s="127"/>
      <c r="HEX72" s="127"/>
      <c r="HEY72" s="127"/>
      <c r="HEZ72" s="127"/>
      <c r="HFA72" s="127"/>
      <c r="HFB72" s="127"/>
      <c r="HFC72" s="127"/>
      <c r="HFD72" s="127"/>
      <c r="HFE72" s="127"/>
      <c r="HFF72" s="127"/>
      <c r="HFG72" s="127"/>
      <c r="HFH72" s="127"/>
      <c r="HFI72" s="127"/>
      <c r="HFJ72" s="127"/>
      <c r="HFK72" s="127"/>
      <c r="HFL72" s="127"/>
      <c r="HFM72" s="127"/>
      <c r="HFN72" s="127"/>
      <c r="HFO72" s="127"/>
      <c r="HFP72" s="127"/>
      <c r="HFQ72" s="127"/>
      <c r="HFR72" s="127"/>
      <c r="HFS72" s="127"/>
      <c r="HFT72" s="127"/>
      <c r="HFU72" s="127"/>
      <c r="HFV72" s="127"/>
      <c r="HFW72" s="127"/>
      <c r="HFX72" s="127"/>
      <c r="HFY72" s="127"/>
      <c r="HFZ72" s="127"/>
      <c r="HGA72" s="127"/>
      <c r="HGB72" s="127"/>
      <c r="HGC72" s="127"/>
      <c r="HGD72" s="127"/>
      <c r="HGE72" s="127"/>
      <c r="HGF72" s="127"/>
      <c r="HGG72" s="127"/>
      <c r="HGH72" s="127"/>
      <c r="HGI72" s="127"/>
      <c r="HGJ72" s="127"/>
      <c r="HGK72" s="127"/>
      <c r="HGL72" s="127"/>
      <c r="HGM72" s="127"/>
      <c r="HGN72" s="127"/>
      <c r="HGO72" s="127"/>
      <c r="HGP72" s="127"/>
      <c r="HGQ72" s="127"/>
      <c r="HGR72" s="127"/>
      <c r="HGS72" s="127"/>
      <c r="HGT72" s="127"/>
      <c r="HGU72" s="127"/>
      <c r="HGV72" s="127"/>
      <c r="HGW72" s="127"/>
      <c r="HGX72" s="127"/>
      <c r="HGY72" s="127"/>
      <c r="HGZ72" s="127"/>
      <c r="HHA72" s="127"/>
      <c r="HHB72" s="127"/>
      <c r="HHC72" s="127"/>
      <c r="HHD72" s="127"/>
      <c r="HHE72" s="127"/>
      <c r="HHF72" s="127"/>
      <c r="HHG72" s="127"/>
      <c r="HHH72" s="127"/>
      <c r="HHI72" s="127"/>
      <c r="HHJ72" s="127"/>
      <c r="HHK72" s="127"/>
      <c r="HHL72" s="127"/>
      <c r="HHM72" s="127"/>
      <c r="HHN72" s="127"/>
      <c r="HHO72" s="127"/>
      <c r="HHP72" s="127"/>
      <c r="HHQ72" s="127"/>
      <c r="HHR72" s="127"/>
      <c r="HHS72" s="127"/>
      <c r="HHT72" s="127"/>
      <c r="HHU72" s="127"/>
      <c r="HHV72" s="127"/>
      <c r="HHW72" s="127"/>
      <c r="HHX72" s="127"/>
      <c r="HHY72" s="127"/>
      <c r="HHZ72" s="127"/>
      <c r="HIA72" s="127"/>
      <c r="HIB72" s="127"/>
      <c r="HIC72" s="127"/>
      <c r="HID72" s="127"/>
      <c r="HIE72" s="127"/>
      <c r="HIF72" s="127"/>
      <c r="HIG72" s="127"/>
      <c r="HIH72" s="127"/>
      <c r="HII72" s="127"/>
      <c r="HIJ72" s="127"/>
      <c r="HIK72" s="127"/>
      <c r="HIL72" s="127"/>
      <c r="HIM72" s="127"/>
      <c r="HIN72" s="127"/>
      <c r="HIO72" s="127"/>
      <c r="HIP72" s="127"/>
      <c r="HIQ72" s="127"/>
      <c r="HIR72" s="127"/>
      <c r="HIS72" s="127"/>
      <c r="HIT72" s="127"/>
      <c r="HIU72" s="127"/>
      <c r="HIV72" s="127"/>
      <c r="HIW72" s="127"/>
      <c r="HIX72" s="127"/>
      <c r="HIY72" s="127"/>
      <c r="HIZ72" s="127"/>
      <c r="HJA72" s="127"/>
      <c r="HJB72" s="127"/>
      <c r="HJC72" s="127"/>
      <c r="HJD72" s="127"/>
      <c r="HJE72" s="127"/>
      <c r="HJF72" s="127"/>
      <c r="HJG72" s="127"/>
      <c r="HJH72" s="127"/>
      <c r="HJI72" s="127"/>
      <c r="HJJ72" s="127"/>
      <c r="HJK72" s="127"/>
      <c r="HJL72" s="127"/>
      <c r="HJM72" s="127"/>
      <c r="HJN72" s="127"/>
      <c r="HJO72" s="127"/>
      <c r="HJP72" s="127"/>
      <c r="HJQ72" s="127"/>
      <c r="HJR72" s="127"/>
      <c r="HJS72" s="127"/>
      <c r="HJT72" s="127"/>
      <c r="HJU72" s="127"/>
      <c r="HJV72" s="127"/>
      <c r="HJW72" s="127"/>
      <c r="HJX72" s="127"/>
      <c r="HJY72" s="127"/>
      <c r="HJZ72" s="127"/>
      <c r="HKA72" s="127"/>
      <c r="HKB72" s="127"/>
      <c r="HKC72" s="127"/>
      <c r="HKD72" s="127"/>
      <c r="HKE72" s="127"/>
      <c r="HKF72" s="127"/>
      <c r="HKG72" s="127"/>
      <c r="HKH72" s="127"/>
      <c r="HKI72" s="127"/>
      <c r="HKJ72" s="127"/>
      <c r="HKK72" s="127"/>
      <c r="HKL72" s="127"/>
      <c r="HKM72" s="127"/>
      <c r="HKN72" s="127"/>
      <c r="HKO72" s="127"/>
      <c r="HKP72" s="127"/>
      <c r="HKQ72" s="127"/>
      <c r="HKR72" s="127"/>
      <c r="HKS72" s="127"/>
      <c r="HKT72" s="127"/>
      <c r="HKU72" s="127"/>
      <c r="HKV72" s="127"/>
      <c r="HKW72" s="127"/>
      <c r="HKX72" s="127"/>
      <c r="HKY72" s="127"/>
      <c r="HKZ72" s="127"/>
      <c r="HLA72" s="127"/>
      <c r="HLB72" s="127"/>
      <c r="HLC72" s="127"/>
      <c r="HLD72" s="127"/>
      <c r="HLE72" s="127"/>
      <c r="HLF72" s="127"/>
      <c r="HLG72" s="127"/>
      <c r="HLH72" s="127"/>
      <c r="HLI72" s="127"/>
      <c r="HLJ72" s="127"/>
      <c r="HLK72" s="127"/>
      <c r="HLL72" s="127"/>
      <c r="HLM72" s="127"/>
      <c r="HLN72" s="127"/>
      <c r="HLO72" s="127"/>
      <c r="HLP72" s="127"/>
      <c r="HLQ72" s="127"/>
      <c r="HLR72" s="127"/>
      <c r="HLS72" s="127"/>
      <c r="HLT72" s="127"/>
      <c r="HLU72" s="127"/>
      <c r="HLV72" s="127"/>
      <c r="HLW72" s="127"/>
      <c r="HLX72" s="127"/>
      <c r="HLY72" s="127"/>
      <c r="HLZ72" s="127"/>
      <c r="HMA72" s="127"/>
      <c r="HMB72" s="127"/>
      <c r="HMC72" s="127"/>
      <c r="HMD72" s="127"/>
      <c r="HME72" s="127"/>
      <c r="HMF72" s="127"/>
      <c r="HMG72" s="127"/>
      <c r="HMH72" s="127"/>
      <c r="HMI72" s="127"/>
      <c r="HMJ72" s="127"/>
      <c r="HMK72" s="127"/>
      <c r="HML72" s="127"/>
      <c r="HMM72" s="127"/>
      <c r="HMN72" s="127"/>
      <c r="HMO72" s="127"/>
      <c r="HMP72" s="127"/>
      <c r="HMQ72" s="127"/>
      <c r="HMR72" s="127"/>
      <c r="HMS72" s="127"/>
      <c r="HMT72" s="127"/>
      <c r="HMU72" s="127"/>
      <c r="HMV72" s="127"/>
      <c r="HMW72" s="127"/>
      <c r="HMX72" s="127"/>
      <c r="HMY72" s="127"/>
      <c r="HMZ72" s="127"/>
      <c r="HNA72" s="127"/>
      <c r="HNB72" s="127"/>
      <c r="HNC72" s="127"/>
      <c r="HND72" s="127"/>
      <c r="HNE72" s="127"/>
      <c r="HNF72" s="127"/>
      <c r="HNG72" s="127"/>
      <c r="HNH72" s="127"/>
      <c r="HNI72" s="127"/>
      <c r="HNJ72" s="127"/>
      <c r="HNK72" s="127"/>
      <c r="HNL72" s="127"/>
      <c r="HNM72" s="127"/>
      <c r="HNN72" s="127"/>
      <c r="HNO72" s="127"/>
      <c r="HNP72" s="127"/>
      <c r="HNQ72" s="127"/>
      <c r="HNR72" s="127"/>
      <c r="HNS72" s="127"/>
      <c r="HNT72" s="127"/>
      <c r="HNU72" s="127"/>
      <c r="HNV72" s="127"/>
      <c r="HNW72" s="127"/>
      <c r="HNX72" s="127"/>
      <c r="HNY72" s="127"/>
      <c r="HNZ72" s="127"/>
      <c r="HOA72" s="127"/>
      <c r="HOB72" s="127"/>
      <c r="HOC72" s="127"/>
      <c r="HOD72" s="127"/>
      <c r="HOE72" s="127"/>
      <c r="HOF72" s="127"/>
      <c r="HOG72" s="127"/>
      <c r="HOH72" s="127"/>
      <c r="HOI72" s="127"/>
      <c r="HOJ72" s="127"/>
      <c r="HOK72" s="127"/>
      <c r="HOL72" s="127"/>
      <c r="HOM72" s="127"/>
      <c r="HON72" s="127"/>
      <c r="HOO72" s="127"/>
      <c r="HOP72" s="127"/>
      <c r="HOQ72" s="127"/>
      <c r="HOR72" s="127"/>
      <c r="HOS72" s="127"/>
      <c r="HOT72" s="127"/>
      <c r="HOU72" s="127"/>
      <c r="HOV72" s="127"/>
      <c r="HOW72" s="127"/>
      <c r="HOX72" s="127"/>
      <c r="HOY72" s="127"/>
      <c r="HOZ72" s="127"/>
      <c r="HPA72" s="127"/>
      <c r="HPB72" s="127"/>
      <c r="HPC72" s="127"/>
      <c r="HPD72" s="127"/>
      <c r="HPE72" s="127"/>
      <c r="HPF72" s="127"/>
      <c r="HPG72" s="127"/>
      <c r="HPH72" s="127"/>
      <c r="HPI72" s="127"/>
      <c r="HPJ72" s="127"/>
      <c r="HPK72" s="127"/>
      <c r="HPL72" s="127"/>
      <c r="HPM72" s="127"/>
      <c r="HPN72" s="127"/>
      <c r="HPO72" s="127"/>
      <c r="HPP72" s="127"/>
      <c r="HPQ72" s="127"/>
      <c r="HPR72" s="127"/>
      <c r="HPS72" s="127"/>
      <c r="HPT72" s="127"/>
      <c r="HPU72" s="127"/>
      <c r="HPV72" s="127"/>
      <c r="HPW72" s="127"/>
      <c r="HPX72" s="127"/>
      <c r="HPY72" s="127"/>
      <c r="HPZ72" s="127"/>
      <c r="HQA72" s="127"/>
      <c r="HQB72" s="127"/>
      <c r="HQC72" s="127"/>
      <c r="HQD72" s="127"/>
      <c r="HQE72" s="127"/>
      <c r="HQF72" s="127"/>
      <c r="HQG72" s="127"/>
      <c r="HQH72" s="127"/>
      <c r="HQI72" s="127"/>
      <c r="HQJ72" s="127"/>
      <c r="HQK72" s="127"/>
      <c r="HQL72" s="127"/>
      <c r="HQM72" s="127"/>
      <c r="HQN72" s="127"/>
      <c r="HQO72" s="127"/>
      <c r="HQP72" s="127"/>
      <c r="HQQ72" s="127"/>
      <c r="HQR72" s="127"/>
      <c r="HQS72" s="127"/>
      <c r="HQT72" s="127"/>
      <c r="HQU72" s="127"/>
      <c r="HQV72" s="127"/>
      <c r="HQW72" s="127"/>
      <c r="HQX72" s="127"/>
      <c r="HQY72" s="127"/>
      <c r="HQZ72" s="127"/>
      <c r="HRA72" s="127"/>
      <c r="HRB72" s="127"/>
      <c r="HRC72" s="127"/>
      <c r="HRD72" s="127"/>
      <c r="HRE72" s="127"/>
      <c r="HRF72" s="127"/>
      <c r="HRG72" s="127"/>
      <c r="HRH72" s="127"/>
      <c r="HRI72" s="127"/>
      <c r="HRJ72" s="127"/>
      <c r="HRK72" s="127"/>
      <c r="HRL72" s="127"/>
      <c r="HRM72" s="127"/>
      <c r="HRN72" s="127"/>
      <c r="HRO72" s="127"/>
      <c r="HRP72" s="127"/>
      <c r="HRQ72" s="127"/>
      <c r="HRR72" s="127"/>
      <c r="HRS72" s="127"/>
      <c r="HRT72" s="127"/>
      <c r="HRU72" s="127"/>
      <c r="HRV72" s="127"/>
      <c r="HRW72" s="127"/>
      <c r="HRX72" s="127"/>
      <c r="HRY72" s="127"/>
      <c r="HRZ72" s="127"/>
      <c r="HSA72" s="127"/>
      <c r="HSB72" s="127"/>
      <c r="HSC72" s="127"/>
      <c r="HSD72" s="127"/>
      <c r="HSE72" s="127"/>
      <c r="HSF72" s="127"/>
      <c r="HSG72" s="127"/>
      <c r="HSH72" s="127"/>
      <c r="HSI72" s="127"/>
      <c r="HSJ72" s="127"/>
      <c r="HSK72" s="127"/>
      <c r="HSL72" s="127"/>
      <c r="HSM72" s="127"/>
      <c r="HSN72" s="127"/>
      <c r="HSO72" s="127"/>
      <c r="HSP72" s="127"/>
      <c r="HSQ72" s="127"/>
      <c r="HSR72" s="127"/>
      <c r="HSS72" s="127"/>
      <c r="HST72" s="127"/>
      <c r="HSU72" s="127"/>
      <c r="HSV72" s="127"/>
      <c r="HSW72" s="127"/>
      <c r="HSX72" s="127"/>
      <c r="HSY72" s="127"/>
      <c r="HSZ72" s="127"/>
      <c r="HTA72" s="127"/>
      <c r="HTB72" s="127"/>
      <c r="HTC72" s="127"/>
      <c r="HTD72" s="127"/>
      <c r="HTE72" s="127"/>
      <c r="HTF72" s="127"/>
      <c r="HTG72" s="127"/>
      <c r="HTH72" s="127"/>
      <c r="HTI72" s="127"/>
      <c r="HTJ72" s="127"/>
      <c r="HTK72" s="127"/>
      <c r="HTL72" s="127"/>
      <c r="HTM72" s="127"/>
      <c r="HTN72" s="127"/>
      <c r="HTO72" s="127"/>
      <c r="HTP72" s="127"/>
      <c r="HTQ72" s="127"/>
      <c r="HTR72" s="127"/>
      <c r="HTS72" s="127"/>
      <c r="HTT72" s="127"/>
      <c r="HTU72" s="127"/>
      <c r="HTV72" s="127"/>
      <c r="HTW72" s="127"/>
      <c r="HTX72" s="127"/>
      <c r="HTY72" s="127"/>
      <c r="HTZ72" s="127"/>
      <c r="HUA72" s="127"/>
      <c r="HUB72" s="127"/>
      <c r="HUC72" s="127"/>
      <c r="HUD72" s="127"/>
      <c r="HUE72" s="127"/>
      <c r="HUF72" s="127"/>
      <c r="HUG72" s="127"/>
      <c r="HUH72" s="127"/>
      <c r="HUI72" s="127"/>
      <c r="HUJ72" s="127"/>
      <c r="HUK72" s="127"/>
      <c r="HUL72" s="127"/>
      <c r="HUM72" s="127"/>
      <c r="HUN72" s="127"/>
      <c r="HUO72" s="127"/>
      <c r="HUP72" s="127"/>
      <c r="HUQ72" s="127"/>
      <c r="HUR72" s="127"/>
      <c r="HUS72" s="127"/>
      <c r="HUT72" s="127"/>
      <c r="HUU72" s="127"/>
      <c r="HUV72" s="127"/>
      <c r="HUW72" s="127"/>
      <c r="HUX72" s="127"/>
      <c r="HUY72" s="127"/>
      <c r="HUZ72" s="127"/>
      <c r="HVA72" s="127"/>
      <c r="HVB72" s="127"/>
      <c r="HVC72" s="127"/>
      <c r="HVD72" s="127"/>
      <c r="HVE72" s="127"/>
      <c r="HVF72" s="127"/>
      <c r="HVG72" s="127"/>
      <c r="HVH72" s="127"/>
      <c r="HVI72" s="127"/>
      <c r="HVJ72" s="127"/>
      <c r="HVK72" s="127"/>
      <c r="HVL72" s="127"/>
      <c r="HVM72" s="127"/>
      <c r="HVN72" s="127"/>
      <c r="HVO72" s="127"/>
      <c r="HVP72" s="127"/>
      <c r="HVQ72" s="127"/>
      <c r="HVR72" s="127"/>
      <c r="HVS72" s="127"/>
      <c r="HVT72" s="127"/>
      <c r="HVU72" s="127"/>
      <c r="HVV72" s="127"/>
      <c r="HVW72" s="127"/>
      <c r="HVX72" s="127"/>
      <c r="HVY72" s="127"/>
      <c r="HVZ72" s="127"/>
      <c r="HWA72" s="127"/>
      <c r="HWB72" s="127"/>
      <c r="HWC72" s="127"/>
      <c r="HWD72" s="127"/>
      <c r="HWE72" s="127"/>
      <c r="HWF72" s="127"/>
      <c r="HWG72" s="127"/>
      <c r="HWH72" s="127"/>
      <c r="HWI72" s="127"/>
      <c r="HWJ72" s="127"/>
      <c r="HWK72" s="127"/>
      <c r="HWL72" s="127"/>
      <c r="HWM72" s="127"/>
      <c r="HWN72" s="127"/>
      <c r="HWO72" s="127"/>
      <c r="HWP72" s="127"/>
      <c r="HWQ72" s="127"/>
      <c r="HWR72" s="127"/>
      <c r="HWS72" s="127"/>
      <c r="HWT72" s="127"/>
      <c r="HWU72" s="127"/>
      <c r="HWV72" s="127"/>
      <c r="HWW72" s="127"/>
      <c r="HWX72" s="127"/>
      <c r="HWY72" s="127"/>
      <c r="HWZ72" s="127"/>
      <c r="HXA72" s="127"/>
      <c r="HXB72" s="127"/>
      <c r="HXC72" s="127"/>
      <c r="HXD72" s="127"/>
      <c r="HXE72" s="127"/>
      <c r="HXF72" s="127"/>
      <c r="HXG72" s="127"/>
      <c r="HXH72" s="127"/>
      <c r="HXI72" s="127"/>
      <c r="HXJ72" s="127"/>
      <c r="HXK72" s="127"/>
      <c r="HXL72" s="127"/>
      <c r="HXM72" s="127"/>
      <c r="HXN72" s="127"/>
      <c r="HXO72" s="127"/>
      <c r="HXP72" s="127"/>
      <c r="HXQ72" s="127"/>
      <c r="HXR72" s="127"/>
      <c r="HXS72" s="127"/>
      <c r="HXT72" s="127"/>
      <c r="HXU72" s="127"/>
      <c r="HXV72" s="127"/>
      <c r="HXW72" s="127"/>
      <c r="HXX72" s="127"/>
      <c r="HXY72" s="127"/>
      <c r="HXZ72" s="127"/>
      <c r="HYA72" s="127"/>
      <c r="HYB72" s="127"/>
      <c r="HYC72" s="127"/>
      <c r="HYD72" s="127"/>
      <c r="HYE72" s="127"/>
      <c r="HYF72" s="127"/>
      <c r="HYG72" s="127"/>
      <c r="HYH72" s="127"/>
      <c r="HYI72" s="127"/>
      <c r="HYJ72" s="127"/>
      <c r="HYK72" s="127"/>
      <c r="HYL72" s="127"/>
      <c r="HYM72" s="127"/>
      <c r="HYN72" s="127"/>
      <c r="HYO72" s="127"/>
      <c r="HYP72" s="127"/>
      <c r="HYQ72" s="127"/>
      <c r="HYR72" s="127"/>
      <c r="HYS72" s="127"/>
      <c r="HYT72" s="127"/>
      <c r="HYU72" s="127"/>
      <c r="HYV72" s="127"/>
      <c r="HYW72" s="127"/>
      <c r="HYX72" s="127"/>
      <c r="HYY72" s="127"/>
      <c r="HYZ72" s="127"/>
      <c r="HZA72" s="127"/>
      <c r="HZB72" s="127"/>
      <c r="HZC72" s="127"/>
      <c r="HZD72" s="127"/>
      <c r="HZE72" s="127"/>
      <c r="HZF72" s="127"/>
      <c r="HZG72" s="127"/>
      <c r="HZH72" s="127"/>
      <c r="HZI72" s="127"/>
      <c r="HZJ72" s="127"/>
      <c r="HZK72" s="127"/>
      <c r="HZL72" s="127"/>
      <c r="HZM72" s="127"/>
      <c r="HZN72" s="127"/>
      <c r="HZO72" s="127"/>
      <c r="HZP72" s="127"/>
      <c r="HZQ72" s="127"/>
      <c r="HZR72" s="127"/>
      <c r="HZS72" s="127"/>
      <c r="HZT72" s="127"/>
      <c r="HZU72" s="127"/>
      <c r="HZV72" s="127"/>
      <c r="HZW72" s="127"/>
      <c r="HZX72" s="127"/>
      <c r="HZY72" s="127"/>
      <c r="HZZ72" s="127"/>
      <c r="IAA72" s="127"/>
      <c r="IAB72" s="127"/>
      <c r="IAC72" s="127"/>
      <c r="IAD72" s="127"/>
      <c r="IAE72" s="127"/>
      <c r="IAF72" s="127"/>
      <c r="IAG72" s="127"/>
      <c r="IAH72" s="127"/>
      <c r="IAI72" s="127"/>
      <c r="IAJ72" s="127"/>
      <c r="IAK72" s="127"/>
      <c r="IAL72" s="127"/>
      <c r="IAM72" s="127"/>
      <c r="IAN72" s="127"/>
      <c r="IAO72" s="127"/>
      <c r="IAP72" s="127"/>
      <c r="IAQ72" s="127"/>
      <c r="IAR72" s="127"/>
      <c r="IAS72" s="127"/>
      <c r="IAT72" s="127"/>
      <c r="IAU72" s="127"/>
      <c r="IAV72" s="127"/>
      <c r="IAW72" s="127"/>
      <c r="IAX72" s="127"/>
      <c r="IAY72" s="127"/>
      <c r="IAZ72" s="127"/>
      <c r="IBA72" s="127"/>
      <c r="IBB72" s="127"/>
      <c r="IBC72" s="127"/>
      <c r="IBD72" s="127"/>
      <c r="IBE72" s="127"/>
      <c r="IBF72" s="127"/>
      <c r="IBG72" s="127"/>
      <c r="IBH72" s="127"/>
      <c r="IBI72" s="127"/>
      <c r="IBJ72" s="127"/>
      <c r="IBK72" s="127"/>
      <c r="IBL72" s="127"/>
      <c r="IBM72" s="127"/>
      <c r="IBN72" s="127"/>
      <c r="IBO72" s="127"/>
      <c r="IBP72" s="127"/>
      <c r="IBQ72" s="127"/>
      <c r="IBR72" s="127"/>
      <c r="IBS72" s="127"/>
      <c r="IBT72" s="127"/>
      <c r="IBU72" s="127"/>
      <c r="IBV72" s="127"/>
      <c r="IBW72" s="127"/>
      <c r="IBX72" s="127"/>
      <c r="IBY72" s="127"/>
      <c r="IBZ72" s="127"/>
      <c r="ICA72" s="127"/>
      <c r="ICB72" s="127"/>
      <c r="ICC72" s="127"/>
      <c r="ICD72" s="127"/>
      <c r="ICE72" s="127"/>
      <c r="ICF72" s="127"/>
      <c r="ICG72" s="127"/>
      <c r="ICH72" s="127"/>
      <c r="ICI72" s="127"/>
      <c r="ICJ72" s="127"/>
      <c r="ICK72" s="127"/>
      <c r="ICL72" s="127"/>
      <c r="ICM72" s="127"/>
      <c r="ICN72" s="127"/>
      <c r="ICO72" s="127"/>
      <c r="ICP72" s="127"/>
      <c r="ICQ72" s="127"/>
      <c r="ICR72" s="127"/>
      <c r="ICS72" s="127"/>
      <c r="ICT72" s="127"/>
      <c r="ICU72" s="127"/>
      <c r="ICV72" s="127"/>
      <c r="ICW72" s="127"/>
      <c r="ICX72" s="127"/>
      <c r="ICY72" s="127"/>
      <c r="ICZ72" s="127"/>
      <c r="IDA72" s="127"/>
      <c r="IDB72" s="127"/>
      <c r="IDC72" s="127"/>
      <c r="IDD72" s="127"/>
      <c r="IDE72" s="127"/>
      <c r="IDF72" s="127"/>
      <c r="IDG72" s="127"/>
      <c r="IDH72" s="127"/>
      <c r="IDI72" s="127"/>
      <c r="IDJ72" s="127"/>
      <c r="IDK72" s="127"/>
      <c r="IDL72" s="127"/>
      <c r="IDM72" s="127"/>
      <c r="IDN72" s="127"/>
      <c r="IDO72" s="127"/>
      <c r="IDP72" s="127"/>
      <c r="IDQ72" s="127"/>
      <c r="IDR72" s="127"/>
      <c r="IDS72" s="127"/>
      <c r="IDT72" s="127"/>
      <c r="IDU72" s="127"/>
      <c r="IDV72" s="127"/>
      <c r="IDW72" s="127"/>
      <c r="IDX72" s="127"/>
      <c r="IDY72" s="127"/>
      <c r="IDZ72" s="127"/>
      <c r="IEA72" s="127"/>
      <c r="IEB72" s="127"/>
      <c r="IEC72" s="127"/>
      <c r="IED72" s="127"/>
      <c r="IEE72" s="127"/>
      <c r="IEF72" s="127"/>
      <c r="IEG72" s="127"/>
      <c r="IEH72" s="127"/>
      <c r="IEI72" s="127"/>
      <c r="IEJ72" s="127"/>
      <c r="IEK72" s="127"/>
      <c r="IEL72" s="127"/>
      <c r="IEM72" s="127"/>
      <c r="IEN72" s="127"/>
      <c r="IEO72" s="127"/>
      <c r="IEP72" s="127"/>
      <c r="IEQ72" s="127"/>
      <c r="IER72" s="127"/>
      <c r="IES72" s="127"/>
      <c r="IET72" s="127"/>
      <c r="IEU72" s="127"/>
      <c r="IEV72" s="127"/>
      <c r="IEW72" s="127"/>
      <c r="IEX72" s="127"/>
      <c r="IEY72" s="127"/>
      <c r="IEZ72" s="127"/>
      <c r="IFA72" s="127"/>
      <c r="IFB72" s="127"/>
      <c r="IFC72" s="127"/>
      <c r="IFD72" s="127"/>
      <c r="IFE72" s="127"/>
      <c r="IFF72" s="127"/>
      <c r="IFG72" s="127"/>
      <c r="IFH72" s="127"/>
      <c r="IFI72" s="127"/>
      <c r="IFJ72" s="127"/>
      <c r="IFK72" s="127"/>
      <c r="IFL72" s="127"/>
      <c r="IFM72" s="127"/>
      <c r="IFN72" s="127"/>
      <c r="IFO72" s="127"/>
      <c r="IFP72" s="127"/>
      <c r="IFQ72" s="127"/>
      <c r="IFR72" s="127"/>
      <c r="IFS72" s="127"/>
      <c r="IFT72" s="127"/>
      <c r="IFU72" s="127"/>
      <c r="IFV72" s="127"/>
      <c r="IFW72" s="127"/>
      <c r="IFX72" s="127"/>
      <c r="IFY72" s="127"/>
      <c r="IFZ72" s="127"/>
      <c r="IGA72" s="127"/>
      <c r="IGB72" s="127"/>
      <c r="IGC72" s="127"/>
      <c r="IGD72" s="127"/>
      <c r="IGE72" s="127"/>
      <c r="IGF72" s="127"/>
      <c r="IGG72" s="127"/>
      <c r="IGH72" s="127"/>
      <c r="IGI72" s="127"/>
      <c r="IGJ72" s="127"/>
      <c r="IGK72" s="127"/>
      <c r="IGL72" s="127"/>
      <c r="IGM72" s="127"/>
      <c r="IGN72" s="127"/>
      <c r="IGO72" s="127"/>
      <c r="IGP72" s="127"/>
      <c r="IGQ72" s="127"/>
      <c r="IGR72" s="127"/>
      <c r="IGS72" s="127"/>
      <c r="IGT72" s="127"/>
      <c r="IGU72" s="127"/>
      <c r="IGV72" s="127"/>
      <c r="IGW72" s="127"/>
      <c r="IGX72" s="127"/>
      <c r="IGY72" s="127"/>
      <c r="IGZ72" s="127"/>
      <c r="IHA72" s="127"/>
      <c r="IHB72" s="127"/>
      <c r="IHC72" s="127"/>
      <c r="IHD72" s="127"/>
      <c r="IHE72" s="127"/>
      <c r="IHF72" s="127"/>
      <c r="IHG72" s="127"/>
      <c r="IHH72" s="127"/>
      <c r="IHI72" s="127"/>
      <c r="IHJ72" s="127"/>
      <c r="IHK72" s="127"/>
      <c r="IHL72" s="127"/>
      <c r="IHM72" s="127"/>
      <c r="IHN72" s="127"/>
      <c r="IHO72" s="127"/>
      <c r="IHP72" s="127"/>
      <c r="IHQ72" s="127"/>
      <c r="IHR72" s="127"/>
      <c r="IHS72" s="127"/>
      <c r="IHT72" s="127"/>
      <c r="IHU72" s="127"/>
      <c r="IHV72" s="127"/>
      <c r="IHW72" s="127"/>
      <c r="IHX72" s="127"/>
      <c r="IHY72" s="127"/>
      <c r="IHZ72" s="127"/>
      <c r="IIA72" s="127"/>
      <c r="IIB72" s="127"/>
      <c r="IIC72" s="127"/>
      <c r="IID72" s="127"/>
      <c r="IIE72" s="127"/>
      <c r="IIF72" s="127"/>
      <c r="IIG72" s="127"/>
      <c r="IIH72" s="127"/>
      <c r="III72" s="127"/>
      <c r="IIJ72" s="127"/>
      <c r="IIK72" s="127"/>
      <c r="IIL72" s="127"/>
      <c r="IIM72" s="127"/>
      <c r="IIN72" s="127"/>
      <c r="IIO72" s="127"/>
      <c r="IIP72" s="127"/>
      <c r="IIQ72" s="127"/>
      <c r="IIR72" s="127"/>
      <c r="IIS72" s="127"/>
      <c r="IIT72" s="127"/>
      <c r="IIU72" s="127"/>
      <c r="IIV72" s="127"/>
      <c r="IIW72" s="127"/>
      <c r="IIX72" s="127"/>
      <c r="IIY72" s="127"/>
      <c r="IIZ72" s="127"/>
      <c r="IJA72" s="127"/>
      <c r="IJB72" s="127"/>
      <c r="IJC72" s="127"/>
      <c r="IJD72" s="127"/>
      <c r="IJE72" s="127"/>
      <c r="IJF72" s="127"/>
      <c r="IJG72" s="127"/>
      <c r="IJH72" s="127"/>
      <c r="IJI72" s="127"/>
      <c r="IJJ72" s="127"/>
      <c r="IJK72" s="127"/>
      <c r="IJL72" s="127"/>
      <c r="IJM72" s="127"/>
      <c r="IJN72" s="127"/>
      <c r="IJO72" s="127"/>
      <c r="IJP72" s="127"/>
      <c r="IJQ72" s="127"/>
      <c r="IJR72" s="127"/>
      <c r="IJS72" s="127"/>
      <c r="IJT72" s="127"/>
      <c r="IJU72" s="127"/>
      <c r="IJV72" s="127"/>
      <c r="IJW72" s="127"/>
      <c r="IJX72" s="127"/>
      <c r="IJY72" s="127"/>
      <c r="IJZ72" s="127"/>
      <c r="IKA72" s="127"/>
      <c r="IKB72" s="127"/>
      <c r="IKC72" s="127"/>
      <c r="IKD72" s="127"/>
      <c r="IKE72" s="127"/>
      <c r="IKF72" s="127"/>
      <c r="IKG72" s="127"/>
      <c r="IKH72" s="127"/>
      <c r="IKI72" s="127"/>
      <c r="IKJ72" s="127"/>
      <c r="IKK72" s="127"/>
      <c r="IKL72" s="127"/>
      <c r="IKM72" s="127"/>
      <c r="IKN72" s="127"/>
      <c r="IKO72" s="127"/>
      <c r="IKP72" s="127"/>
      <c r="IKQ72" s="127"/>
      <c r="IKR72" s="127"/>
      <c r="IKS72" s="127"/>
      <c r="IKT72" s="127"/>
      <c r="IKU72" s="127"/>
      <c r="IKV72" s="127"/>
      <c r="IKW72" s="127"/>
      <c r="IKX72" s="127"/>
      <c r="IKY72" s="127"/>
      <c r="IKZ72" s="127"/>
      <c r="ILA72" s="127"/>
      <c r="ILB72" s="127"/>
      <c r="ILC72" s="127"/>
      <c r="ILD72" s="127"/>
      <c r="ILE72" s="127"/>
      <c r="ILF72" s="127"/>
      <c r="ILG72" s="127"/>
      <c r="ILH72" s="127"/>
      <c r="ILI72" s="127"/>
      <c r="ILJ72" s="127"/>
      <c r="ILK72" s="127"/>
      <c r="ILL72" s="127"/>
      <c r="ILM72" s="127"/>
      <c r="ILN72" s="127"/>
      <c r="ILO72" s="127"/>
      <c r="ILP72" s="127"/>
      <c r="ILQ72" s="127"/>
      <c r="ILR72" s="127"/>
      <c r="ILS72" s="127"/>
      <c r="ILT72" s="127"/>
      <c r="ILU72" s="127"/>
      <c r="ILV72" s="127"/>
      <c r="ILW72" s="127"/>
      <c r="ILX72" s="127"/>
      <c r="ILY72" s="127"/>
      <c r="ILZ72" s="127"/>
      <c r="IMA72" s="127"/>
      <c r="IMB72" s="127"/>
      <c r="IMC72" s="127"/>
      <c r="IMD72" s="127"/>
      <c r="IME72" s="127"/>
      <c r="IMF72" s="127"/>
      <c r="IMG72" s="127"/>
      <c r="IMH72" s="127"/>
      <c r="IMI72" s="127"/>
      <c r="IMJ72" s="127"/>
      <c r="IMK72" s="127"/>
      <c r="IML72" s="127"/>
      <c r="IMM72" s="127"/>
      <c r="IMN72" s="127"/>
      <c r="IMO72" s="127"/>
      <c r="IMP72" s="127"/>
      <c r="IMQ72" s="127"/>
      <c r="IMR72" s="127"/>
      <c r="IMS72" s="127"/>
      <c r="IMT72" s="127"/>
      <c r="IMU72" s="127"/>
      <c r="IMV72" s="127"/>
      <c r="IMW72" s="127"/>
      <c r="IMX72" s="127"/>
      <c r="IMY72" s="127"/>
      <c r="IMZ72" s="127"/>
      <c r="INA72" s="127"/>
      <c r="INB72" s="127"/>
      <c r="INC72" s="127"/>
      <c r="IND72" s="127"/>
      <c r="INE72" s="127"/>
      <c r="INF72" s="127"/>
      <c r="ING72" s="127"/>
      <c r="INH72" s="127"/>
      <c r="INI72" s="127"/>
      <c r="INJ72" s="127"/>
      <c r="INK72" s="127"/>
      <c r="INL72" s="127"/>
      <c r="INM72" s="127"/>
      <c r="INN72" s="127"/>
      <c r="INO72" s="127"/>
      <c r="INP72" s="127"/>
      <c r="INQ72" s="127"/>
      <c r="INR72" s="127"/>
      <c r="INS72" s="127"/>
      <c r="INT72" s="127"/>
      <c r="INU72" s="127"/>
      <c r="INV72" s="127"/>
      <c r="INW72" s="127"/>
      <c r="INX72" s="127"/>
      <c r="INY72" s="127"/>
      <c r="INZ72" s="127"/>
      <c r="IOA72" s="127"/>
      <c r="IOB72" s="127"/>
      <c r="IOC72" s="127"/>
      <c r="IOD72" s="127"/>
      <c r="IOE72" s="127"/>
      <c r="IOF72" s="127"/>
      <c r="IOG72" s="127"/>
      <c r="IOH72" s="127"/>
      <c r="IOI72" s="127"/>
      <c r="IOJ72" s="127"/>
      <c r="IOK72" s="127"/>
      <c r="IOL72" s="127"/>
      <c r="IOM72" s="127"/>
      <c r="ION72" s="127"/>
      <c r="IOO72" s="127"/>
      <c r="IOP72" s="127"/>
      <c r="IOQ72" s="127"/>
      <c r="IOR72" s="127"/>
      <c r="IOS72" s="127"/>
      <c r="IOT72" s="127"/>
      <c r="IOU72" s="127"/>
      <c r="IOV72" s="127"/>
      <c r="IOW72" s="127"/>
      <c r="IOX72" s="127"/>
      <c r="IOY72" s="127"/>
      <c r="IOZ72" s="127"/>
      <c r="IPA72" s="127"/>
      <c r="IPB72" s="127"/>
      <c r="IPC72" s="127"/>
      <c r="IPD72" s="127"/>
      <c r="IPE72" s="127"/>
      <c r="IPF72" s="127"/>
      <c r="IPG72" s="127"/>
      <c r="IPH72" s="127"/>
      <c r="IPI72" s="127"/>
      <c r="IPJ72" s="127"/>
      <c r="IPK72" s="127"/>
      <c r="IPL72" s="127"/>
      <c r="IPM72" s="127"/>
      <c r="IPN72" s="127"/>
      <c r="IPO72" s="127"/>
      <c r="IPP72" s="127"/>
      <c r="IPQ72" s="127"/>
      <c r="IPR72" s="127"/>
      <c r="IPS72" s="127"/>
      <c r="IPT72" s="127"/>
      <c r="IPU72" s="127"/>
      <c r="IPV72" s="127"/>
      <c r="IPW72" s="127"/>
      <c r="IPX72" s="127"/>
      <c r="IPY72" s="127"/>
      <c r="IPZ72" s="127"/>
      <c r="IQA72" s="127"/>
      <c r="IQB72" s="127"/>
      <c r="IQC72" s="127"/>
      <c r="IQD72" s="127"/>
      <c r="IQE72" s="127"/>
      <c r="IQF72" s="127"/>
      <c r="IQG72" s="127"/>
      <c r="IQH72" s="127"/>
      <c r="IQI72" s="127"/>
      <c r="IQJ72" s="127"/>
      <c r="IQK72" s="127"/>
      <c r="IQL72" s="127"/>
      <c r="IQM72" s="127"/>
      <c r="IQN72" s="127"/>
      <c r="IQO72" s="127"/>
      <c r="IQP72" s="127"/>
      <c r="IQQ72" s="127"/>
      <c r="IQR72" s="127"/>
      <c r="IQS72" s="127"/>
      <c r="IQT72" s="127"/>
      <c r="IQU72" s="127"/>
      <c r="IQV72" s="127"/>
      <c r="IQW72" s="127"/>
      <c r="IQX72" s="127"/>
      <c r="IQY72" s="127"/>
      <c r="IQZ72" s="127"/>
      <c r="IRA72" s="127"/>
      <c r="IRB72" s="127"/>
      <c r="IRC72" s="127"/>
      <c r="IRD72" s="127"/>
      <c r="IRE72" s="127"/>
      <c r="IRF72" s="127"/>
      <c r="IRG72" s="127"/>
      <c r="IRH72" s="127"/>
      <c r="IRI72" s="127"/>
      <c r="IRJ72" s="127"/>
      <c r="IRK72" s="127"/>
      <c r="IRL72" s="127"/>
      <c r="IRM72" s="127"/>
      <c r="IRN72" s="127"/>
      <c r="IRO72" s="127"/>
      <c r="IRP72" s="127"/>
      <c r="IRQ72" s="127"/>
      <c r="IRR72" s="127"/>
      <c r="IRS72" s="127"/>
      <c r="IRT72" s="127"/>
      <c r="IRU72" s="127"/>
      <c r="IRV72" s="127"/>
      <c r="IRW72" s="127"/>
      <c r="IRX72" s="127"/>
      <c r="IRY72" s="127"/>
      <c r="IRZ72" s="127"/>
      <c r="ISA72" s="127"/>
      <c r="ISB72" s="127"/>
      <c r="ISC72" s="127"/>
      <c r="ISD72" s="127"/>
      <c r="ISE72" s="127"/>
      <c r="ISF72" s="127"/>
      <c r="ISG72" s="127"/>
      <c r="ISH72" s="127"/>
      <c r="ISI72" s="127"/>
      <c r="ISJ72" s="127"/>
      <c r="ISK72" s="127"/>
      <c r="ISL72" s="127"/>
      <c r="ISM72" s="127"/>
      <c r="ISN72" s="127"/>
      <c r="ISO72" s="127"/>
      <c r="ISP72" s="127"/>
      <c r="ISQ72" s="127"/>
      <c r="ISR72" s="127"/>
      <c r="ISS72" s="127"/>
      <c r="IST72" s="127"/>
      <c r="ISU72" s="127"/>
      <c r="ISV72" s="127"/>
      <c r="ISW72" s="127"/>
      <c r="ISX72" s="127"/>
      <c r="ISY72" s="127"/>
      <c r="ISZ72" s="127"/>
      <c r="ITA72" s="127"/>
      <c r="ITB72" s="127"/>
      <c r="ITC72" s="127"/>
      <c r="ITD72" s="127"/>
      <c r="ITE72" s="127"/>
      <c r="ITF72" s="127"/>
      <c r="ITG72" s="127"/>
      <c r="ITH72" s="127"/>
      <c r="ITI72" s="127"/>
      <c r="ITJ72" s="127"/>
      <c r="ITK72" s="127"/>
      <c r="ITL72" s="127"/>
      <c r="ITM72" s="127"/>
      <c r="ITN72" s="127"/>
      <c r="ITO72" s="127"/>
      <c r="ITP72" s="127"/>
      <c r="ITQ72" s="127"/>
      <c r="ITR72" s="127"/>
      <c r="ITS72" s="127"/>
      <c r="ITT72" s="127"/>
      <c r="ITU72" s="127"/>
      <c r="ITV72" s="127"/>
      <c r="ITW72" s="127"/>
      <c r="ITX72" s="127"/>
      <c r="ITY72" s="127"/>
      <c r="ITZ72" s="127"/>
      <c r="IUA72" s="127"/>
      <c r="IUB72" s="127"/>
      <c r="IUC72" s="127"/>
      <c r="IUD72" s="127"/>
      <c r="IUE72" s="127"/>
      <c r="IUF72" s="127"/>
      <c r="IUG72" s="127"/>
      <c r="IUH72" s="127"/>
      <c r="IUI72" s="127"/>
      <c r="IUJ72" s="127"/>
      <c r="IUK72" s="127"/>
      <c r="IUL72" s="127"/>
      <c r="IUM72" s="127"/>
      <c r="IUN72" s="127"/>
      <c r="IUO72" s="127"/>
      <c r="IUP72" s="127"/>
      <c r="IUQ72" s="127"/>
      <c r="IUR72" s="127"/>
      <c r="IUS72" s="127"/>
      <c r="IUT72" s="127"/>
      <c r="IUU72" s="127"/>
      <c r="IUV72" s="127"/>
      <c r="IUW72" s="127"/>
      <c r="IUX72" s="127"/>
      <c r="IUY72" s="127"/>
      <c r="IUZ72" s="127"/>
      <c r="IVA72" s="127"/>
      <c r="IVB72" s="127"/>
      <c r="IVC72" s="127"/>
      <c r="IVD72" s="127"/>
      <c r="IVE72" s="127"/>
      <c r="IVF72" s="127"/>
      <c r="IVG72" s="127"/>
      <c r="IVH72" s="127"/>
      <c r="IVI72" s="127"/>
      <c r="IVJ72" s="127"/>
      <c r="IVK72" s="127"/>
      <c r="IVL72" s="127"/>
      <c r="IVM72" s="127"/>
      <c r="IVN72" s="127"/>
      <c r="IVO72" s="127"/>
      <c r="IVP72" s="127"/>
      <c r="IVQ72" s="127"/>
      <c r="IVR72" s="127"/>
      <c r="IVS72" s="127"/>
      <c r="IVT72" s="127"/>
      <c r="IVU72" s="127"/>
      <c r="IVV72" s="127"/>
      <c r="IVW72" s="127"/>
      <c r="IVX72" s="127"/>
      <c r="IVY72" s="127"/>
      <c r="IVZ72" s="127"/>
      <c r="IWA72" s="127"/>
      <c r="IWB72" s="127"/>
      <c r="IWC72" s="127"/>
      <c r="IWD72" s="127"/>
      <c r="IWE72" s="127"/>
      <c r="IWF72" s="127"/>
      <c r="IWG72" s="127"/>
      <c r="IWH72" s="127"/>
      <c r="IWI72" s="127"/>
      <c r="IWJ72" s="127"/>
      <c r="IWK72" s="127"/>
      <c r="IWL72" s="127"/>
      <c r="IWM72" s="127"/>
      <c r="IWN72" s="127"/>
      <c r="IWO72" s="127"/>
      <c r="IWP72" s="127"/>
      <c r="IWQ72" s="127"/>
      <c r="IWR72" s="127"/>
      <c r="IWS72" s="127"/>
      <c r="IWT72" s="127"/>
      <c r="IWU72" s="127"/>
      <c r="IWV72" s="127"/>
      <c r="IWW72" s="127"/>
      <c r="IWX72" s="127"/>
      <c r="IWY72" s="127"/>
      <c r="IWZ72" s="127"/>
      <c r="IXA72" s="127"/>
      <c r="IXB72" s="127"/>
      <c r="IXC72" s="127"/>
      <c r="IXD72" s="127"/>
      <c r="IXE72" s="127"/>
      <c r="IXF72" s="127"/>
      <c r="IXG72" s="127"/>
      <c r="IXH72" s="127"/>
      <c r="IXI72" s="127"/>
      <c r="IXJ72" s="127"/>
      <c r="IXK72" s="127"/>
      <c r="IXL72" s="127"/>
      <c r="IXM72" s="127"/>
      <c r="IXN72" s="127"/>
      <c r="IXO72" s="127"/>
      <c r="IXP72" s="127"/>
      <c r="IXQ72" s="127"/>
      <c r="IXR72" s="127"/>
      <c r="IXS72" s="127"/>
      <c r="IXT72" s="127"/>
      <c r="IXU72" s="127"/>
      <c r="IXV72" s="127"/>
      <c r="IXW72" s="127"/>
      <c r="IXX72" s="127"/>
      <c r="IXY72" s="127"/>
      <c r="IXZ72" s="127"/>
      <c r="IYA72" s="127"/>
      <c r="IYB72" s="127"/>
      <c r="IYC72" s="127"/>
      <c r="IYD72" s="127"/>
      <c r="IYE72" s="127"/>
      <c r="IYF72" s="127"/>
      <c r="IYG72" s="127"/>
      <c r="IYH72" s="127"/>
      <c r="IYI72" s="127"/>
      <c r="IYJ72" s="127"/>
      <c r="IYK72" s="127"/>
      <c r="IYL72" s="127"/>
      <c r="IYM72" s="127"/>
      <c r="IYN72" s="127"/>
      <c r="IYO72" s="127"/>
      <c r="IYP72" s="127"/>
      <c r="IYQ72" s="127"/>
      <c r="IYR72" s="127"/>
      <c r="IYS72" s="127"/>
      <c r="IYT72" s="127"/>
      <c r="IYU72" s="127"/>
      <c r="IYV72" s="127"/>
      <c r="IYW72" s="127"/>
      <c r="IYX72" s="127"/>
      <c r="IYY72" s="127"/>
      <c r="IYZ72" s="127"/>
      <c r="IZA72" s="127"/>
      <c r="IZB72" s="127"/>
      <c r="IZC72" s="127"/>
      <c r="IZD72" s="127"/>
      <c r="IZE72" s="127"/>
      <c r="IZF72" s="127"/>
      <c r="IZG72" s="127"/>
      <c r="IZH72" s="127"/>
      <c r="IZI72" s="127"/>
      <c r="IZJ72" s="127"/>
      <c r="IZK72" s="127"/>
      <c r="IZL72" s="127"/>
      <c r="IZM72" s="127"/>
      <c r="IZN72" s="127"/>
      <c r="IZO72" s="127"/>
      <c r="IZP72" s="127"/>
      <c r="IZQ72" s="127"/>
      <c r="IZR72" s="127"/>
      <c r="IZS72" s="127"/>
      <c r="IZT72" s="127"/>
      <c r="IZU72" s="127"/>
      <c r="IZV72" s="127"/>
      <c r="IZW72" s="127"/>
      <c r="IZX72" s="127"/>
      <c r="IZY72" s="127"/>
      <c r="IZZ72" s="127"/>
      <c r="JAA72" s="127"/>
      <c r="JAB72" s="127"/>
      <c r="JAC72" s="127"/>
      <c r="JAD72" s="127"/>
      <c r="JAE72" s="127"/>
      <c r="JAF72" s="127"/>
      <c r="JAG72" s="127"/>
      <c r="JAH72" s="127"/>
      <c r="JAI72" s="127"/>
      <c r="JAJ72" s="127"/>
      <c r="JAK72" s="127"/>
      <c r="JAL72" s="127"/>
      <c r="JAM72" s="127"/>
      <c r="JAN72" s="127"/>
      <c r="JAO72" s="127"/>
      <c r="JAP72" s="127"/>
      <c r="JAQ72" s="127"/>
      <c r="JAR72" s="127"/>
      <c r="JAS72" s="127"/>
      <c r="JAT72" s="127"/>
      <c r="JAU72" s="127"/>
      <c r="JAV72" s="127"/>
      <c r="JAW72" s="127"/>
      <c r="JAX72" s="127"/>
      <c r="JAY72" s="127"/>
      <c r="JAZ72" s="127"/>
      <c r="JBA72" s="127"/>
      <c r="JBB72" s="127"/>
      <c r="JBC72" s="127"/>
      <c r="JBD72" s="127"/>
      <c r="JBE72" s="127"/>
      <c r="JBF72" s="127"/>
      <c r="JBG72" s="127"/>
      <c r="JBH72" s="127"/>
      <c r="JBI72" s="127"/>
      <c r="JBJ72" s="127"/>
      <c r="JBK72" s="127"/>
      <c r="JBL72" s="127"/>
      <c r="JBM72" s="127"/>
      <c r="JBN72" s="127"/>
      <c r="JBO72" s="127"/>
      <c r="JBP72" s="127"/>
      <c r="JBQ72" s="127"/>
      <c r="JBR72" s="127"/>
      <c r="JBS72" s="127"/>
      <c r="JBT72" s="127"/>
      <c r="JBU72" s="127"/>
      <c r="JBV72" s="127"/>
      <c r="JBW72" s="127"/>
      <c r="JBX72" s="127"/>
      <c r="JBY72" s="127"/>
      <c r="JBZ72" s="127"/>
      <c r="JCA72" s="127"/>
      <c r="JCB72" s="127"/>
      <c r="JCC72" s="127"/>
      <c r="JCD72" s="127"/>
      <c r="JCE72" s="127"/>
      <c r="JCF72" s="127"/>
      <c r="JCG72" s="127"/>
      <c r="JCH72" s="127"/>
      <c r="JCI72" s="127"/>
      <c r="JCJ72" s="127"/>
      <c r="JCK72" s="127"/>
      <c r="JCL72" s="127"/>
      <c r="JCM72" s="127"/>
      <c r="JCN72" s="127"/>
      <c r="JCO72" s="127"/>
      <c r="JCP72" s="127"/>
      <c r="JCQ72" s="127"/>
      <c r="JCR72" s="127"/>
      <c r="JCS72" s="127"/>
      <c r="JCT72" s="127"/>
      <c r="JCU72" s="127"/>
      <c r="JCV72" s="127"/>
      <c r="JCW72" s="127"/>
      <c r="JCX72" s="127"/>
      <c r="JCY72" s="127"/>
      <c r="JCZ72" s="127"/>
      <c r="JDA72" s="127"/>
      <c r="JDB72" s="127"/>
      <c r="JDC72" s="127"/>
      <c r="JDD72" s="127"/>
      <c r="JDE72" s="127"/>
      <c r="JDF72" s="127"/>
      <c r="JDG72" s="127"/>
      <c r="JDH72" s="127"/>
      <c r="JDI72" s="127"/>
      <c r="JDJ72" s="127"/>
      <c r="JDK72" s="127"/>
      <c r="JDL72" s="127"/>
      <c r="JDM72" s="127"/>
      <c r="JDN72" s="127"/>
      <c r="JDO72" s="127"/>
      <c r="JDP72" s="127"/>
      <c r="JDQ72" s="127"/>
      <c r="JDR72" s="127"/>
      <c r="JDS72" s="127"/>
      <c r="JDT72" s="127"/>
      <c r="JDU72" s="127"/>
      <c r="JDV72" s="127"/>
      <c r="JDW72" s="127"/>
      <c r="JDX72" s="127"/>
      <c r="JDY72" s="127"/>
      <c r="JDZ72" s="127"/>
      <c r="JEA72" s="127"/>
      <c r="JEB72" s="127"/>
      <c r="JEC72" s="127"/>
      <c r="JED72" s="127"/>
      <c r="JEE72" s="127"/>
      <c r="JEF72" s="127"/>
      <c r="JEG72" s="127"/>
      <c r="JEH72" s="127"/>
      <c r="JEI72" s="127"/>
      <c r="JEJ72" s="127"/>
      <c r="JEK72" s="127"/>
      <c r="JEL72" s="127"/>
      <c r="JEM72" s="127"/>
      <c r="JEN72" s="127"/>
      <c r="JEO72" s="127"/>
      <c r="JEP72" s="127"/>
      <c r="JEQ72" s="127"/>
      <c r="JER72" s="127"/>
      <c r="JES72" s="127"/>
      <c r="JET72" s="127"/>
      <c r="JEU72" s="127"/>
      <c r="JEV72" s="127"/>
      <c r="JEW72" s="127"/>
      <c r="JEX72" s="127"/>
      <c r="JEY72" s="127"/>
      <c r="JEZ72" s="127"/>
      <c r="JFA72" s="127"/>
      <c r="JFB72" s="127"/>
      <c r="JFC72" s="127"/>
      <c r="JFD72" s="127"/>
      <c r="JFE72" s="127"/>
      <c r="JFF72" s="127"/>
      <c r="JFG72" s="127"/>
      <c r="JFH72" s="127"/>
      <c r="JFI72" s="127"/>
      <c r="JFJ72" s="127"/>
      <c r="JFK72" s="127"/>
      <c r="JFL72" s="127"/>
      <c r="JFM72" s="127"/>
      <c r="JFN72" s="127"/>
      <c r="JFO72" s="127"/>
      <c r="JFP72" s="127"/>
      <c r="JFQ72" s="127"/>
      <c r="JFR72" s="127"/>
      <c r="JFS72" s="127"/>
      <c r="JFT72" s="127"/>
      <c r="JFU72" s="127"/>
      <c r="JFV72" s="127"/>
      <c r="JFW72" s="127"/>
      <c r="JFX72" s="127"/>
      <c r="JFY72" s="127"/>
      <c r="JFZ72" s="127"/>
      <c r="JGA72" s="127"/>
      <c r="JGB72" s="127"/>
      <c r="JGC72" s="127"/>
      <c r="JGD72" s="127"/>
      <c r="JGE72" s="127"/>
      <c r="JGF72" s="127"/>
      <c r="JGG72" s="127"/>
      <c r="JGH72" s="127"/>
      <c r="JGI72" s="127"/>
      <c r="JGJ72" s="127"/>
      <c r="JGK72" s="127"/>
      <c r="JGL72" s="127"/>
      <c r="JGM72" s="127"/>
      <c r="JGN72" s="127"/>
      <c r="JGO72" s="127"/>
      <c r="JGP72" s="127"/>
      <c r="JGQ72" s="127"/>
      <c r="JGR72" s="127"/>
      <c r="JGS72" s="127"/>
      <c r="JGT72" s="127"/>
      <c r="JGU72" s="127"/>
      <c r="JGV72" s="127"/>
      <c r="JGW72" s="127"/>
      <c r="JGX72" s="127"/>
      <c r="JGY72" s="127"/>
      <c r="JGZ72" s="127"/>
      <c r="JHA72" s="127"/>
      <c r="JHB72" s="127"/>
      <c r="JHC72" s="127"/>
      <c r="JHD72" s="127"/>
      <c r="JHE72" s="127"/>
      <c r="JHF72" s="127"/>
      <c r="JHG72" s="127"/>
      <c r="JHH72" s="127"/>
      <c r="JHI72" s="127"/>
      <c r="JHJ72" s="127"/>
      <c r="JHK72" s="127"/>
      <c r="JHL72" s="127"/>
      <c r="JHM72" s="127"/>
      <c r="JHN72" s="127"/>
      <c r="JHO72" s="127"/>
      <c r="JHP72" s="127"/>
      <c r="JHQ72" s="127"/>
      <c r="JHR72" s="127"/>
      <c r="JHS72" s="127"/>
      <c r="JHT72" s="127"/>
      <c r="JHU72" s="127"/>
      <c r="JHV72" s="127"/>
      <c r="JHW72" s="127"/>
      <c r="JHX72" s="127"/>
      <c r="JHY72" s="127"/>
      <c r="JHZ72" s="127"/>
      <c r="JIA72" s="127"/>
      <c r="JIB72" s="127"/>
      <c r="JIC72" s="127"/>
      <c r="JID72" s="127"/>
      <c r="JIE72" s="127"/>
      <c r="JIF72" s="127"/>
      <c r="JIG72" s="127"/>
      <c r="JIH72" s="127"/>
      <c r="JII72" s="127"/>
      <c r="JIJ72" s="127"/>
      <c r="JIK72" s="127"/>
      <c r="JIL72" s="127"/>
      <c r="JIM72" s="127"/>
      <c r="JIN72" s="127"/>
      <c r="JIO72" s="127"/>
      <c r="JIP72" s="127"/>
      <c r="JIQ72" s="127"/>
      <c r="JIR72" s="127"/>
      <c r="JIS72" s="127"/>
      <c r="JIT72" s="127"/>
      <c r="JIU72" s="127"/>
      <c r="JIV72" s="127"/>
      <c r="JIW72" s="127"/>
      <c r="JIX72" s="127"/>
      <c r="JIY72" s="127"/>
      <c r="JIZ72" s="127"/>
      <c r="JJA72" s="127"/>
      <c r="JJB72" s="127"/>
      <c r="JJC72" s="127"/>
      <c r="JJD72" s="127"/>
      <c r="JJE72" s="127"/>
      <c r="JJF72" s="127"/>
      <c r="JJG72" s="127"/>
      <c r="JJH72" s="127"/>
      <c r="JJI72" s="127"/>
      <c r="JJJ72" s="127"/>
      <c r="JJK72" s="127"/>
      <c r="JJL72" s="127"/>
      <c r="JJM72" s="127"/>
      <c r="JJN72" s="127"/>
      <c r="JJO72" s="127"/>
      <c r="JJP72" s="127"/>
      <c r="JJQ72" s="127"/>
      <c r="JJR72" s="127"/>
      <c r="JJS72" s="127"/>
      <c r="JJT72" s="127"/>
      <c r="JJU72" s="127"/>
      <c r="JJV72" s="127"/>
      <c r="JJW72" s="127"/>
      <c r="JJX72" s="127"/>
      <c r="JJY72" s="127"/>
      <c r="JJZ72" s="127"/>
      <c r="JKA72" s="127"/>
      <c r="JKB72" s="127"/>
      <c r="JKC72" s="127"/>
      <c r="JKD72" s="127"/>
      <c r="JKE72" s="127"/>
      <c r="JKF72" s="127"/>
      <c r="JKG72" s="127"/>
      <c r="JKH72" s="127"/>
      <c r="JKI72" s="127"/>
      <c r="JKJ72" s="127"/>
      <c r="JKK72" s="127"/>
      <c r="JKL72" s="127"/>
      <c r="JKM72" s="127"/>
      <c r="JKN72" s="127"/>
      <c r="JKO72" s="127"/>
      <c r="JKP72" s="127"/>
      <c r="JKQ72" s="127"/>
      <c r="JKR72" s="127"/>
      <c r="JKS72" s="127"/>
      <c r="JKT72" s="127"/>
      <c r="JKU72" s="127"/>
      <c r="JKV72" s="127"/>
      <c r="JKW72" s="127"/>
      <c r="JKX72" s="127"/>
      <c r="JKY72" s="127"/>
      <c r="JKZ72" s="127"/>
      <c r="JLA72" s="127"/>
      <c r="JLB72" s="127"/>
      <c r="JLC72" s="127"/>
      <c r="JLD72" s="127"/>
      <c r="JLE72" s="127"/>
      <c r="JLF72" s="127"/>
      <c r="JLG72" s="127"/>
      <c r="JLH72" s="127"/>
      <c r="JLI72" s="127"/>
      <c r="JLJ72" s="127"/>
      <c r="JLK72" s="127"/>
      <c r="JLL72" s="127"/>
      <c r="JLM72" s="127"/>
      <c r="JLN72" s="127"/>
      <c r="JLO72" s="127"/>
      <c r="JLP72" s="127"/>
      <c r="JLQ72" s="127"/>
      <c r="JLR72" s="127"/>
      <c r="JLS72" s="127"/>
      <c r="JLT72" s="127"/>
      <c r="JLU72" s="127"/>
      <c r="JLV72" s="127"/>
      <c r="JLW72" s="127"/>
      <c r="JLX72" s="127"/>
      <c r="JLY72" s="127"/>
      <c r="JLZ72" s="127"/>
      <c r="JMA72" s="127"/>
      <c r="JMB72" s="127"/>
      <c r="JMC72" s="127"/>
      <c r="JMD72" s="127"/>
      <c r="JME72" s="127"/>
      <c r="JMF72" s="127"/>
      <c r="JMG72" s="127"/>
      <c r="JMH72" s="127"/>
      <c r="JMI72" s="127"/>
      <c r="JMJ72" s="127"/>
      <c r="JMK72" s="127"/>
      <c r="JML72" s="127"/>
      <c r="JMM72" s="127"/>
      <c r="JMN72" s="127"/>
      <c r="JMO72" s="127"/>
      <c r="JMP72" s="127"/>
      <c r="JMQ72" s="127"/>
      <c r="JMR72" s="127"/>
      <c r="JMS72" s="127"/>
      <c r="JMT72" s="127"/>
      <c r="JMU72" s="127"/>
      <c r="JMV72" s="127"/>
      <c r="JMW72" s="127"/>
      <c r="JMX72" s="127"/>
      <c r="JMY72" s="127"/>
      <c r="JMZ72" s="127"/>
      <c r="JNA72" s="127"/>
      <c r="JNB72" s="127"/>
      <c r="JNC72" s="127"/>
      <c r="JND72" s="127"/>
      <c r="JNE72" s="127"/>
      <c r="JNF72" s="127"/>
      <c r="JNG72" s="127"/>
      <c r="JNH72" s="127"/>
      <c r="JNI72" s="127"/>
      <c r="JNJ72" s="127"/>
      <c r="JNK72" s="127"/>
      <c r="JNL72" s="127"/>
      <c r="JNM72" s="127"/>
      <c r="JNN72" s="127"/>
      <c r="JNO72" s="127"/>
      <c r="JNP72" s="127"/>
      <c r="JNQ72" s="127"/>
      <c r="JNR72" s="127"/>
      <c r="JNS72" s="127"/>
      <c r="JNT72" s="127"/>
      <c r="JNU72" s="127"/>
      <c r="JNV72" s="127"/>
      <c r="JNW72" s="127"/>
      <c r="JNX72" s="127"/>
      <c r="JNY72" s="127"/>
      <c r="JNZ72" s="127"/>
      <c r="JOA72" s="127"/>
      <c r="JOB72" s="127"/>
      <c r="JOC72" s="127"/>
      <c r="JOD72" s="127"/>
      <c r="JOE72" s="127"/>
      <c r="JOF72" s="127"/>
      <c r="JOG72" s="127"/>
      <c r="JOH72" s="127"/>
      <c r="JOI72" s="127"/>
      <c r="JOJ72" s="127"/>
      <c r="JOK72" s="127"/>
      <c r="JOL72" s="127"/>
      <c r="JOM72" s="127"/>
      <c r="JON72" s="127"/>
      <c r="JOO72" s="127"/>
      <c r="JOP72" s="127"/>
      <c r="JOQ72" s="127"/>
      <c r="JOR72" s="127"/>
      <c r="JOS72" s="127"/>
      <c r="JOT72" s="127"/>
      <c r="JOU72" s="127"/>
      <c r="JOV72" s="127"/>
      <c r="JOW72" s="127"/>
      <c r="JOX72" s="127"/>
      <c r="JOY72" s="127"/>
      <c r="JOZ72" s="127"/>
      <c r="JPA72" s="127"/>
      <c r="JPB72" s="127"/>
      <c r="JPC72" s="127"/>
      <c r="JPD72" s="127"/>
      <c r="JPE72" s="127"/>
      <c r="JPF72" s="127"/>
      <c r="JPG72" s="127"/>
      <c r="JPH72" s="127"/>
      <c r="JPI72" s="127"/>
      <c r="JPJ72" s="127"/>
      <c r="JPK72" s="127"/>
      <c r="JPL72" s="127"/>
      <c r="JPM72" s="127"/>
      <c r="JPN72" s="127"/>
      <c r="JPO72" s="127"/>
      <c r="JPP72" s="127"/>
      <c r="JPQ72" s="127"/>
      <c r="JPR72" s="127"/>
      <c r="JPS72" s="127"/>
      <c r="JPT72" s="127"/>
      <c r="JPU72" s="127"/>
      <c r="JPV72" s="127"/>
      <c r="JPW72" s="127"/>
      <c r="JPX72" s="127"/>
      <c r="JPY72" s="127"/>
      <c r="JPZ72" s="127"/>
      <c r="JQA72" s="127"/>
      <c r="JQB72" s="127"/>
      <c r="JQC72" s="127"/>
      <c r="JQD72" s="127"/>
      <c r="JQE72" s="127"/>
      <c r="JQF72" s="127"/>
      <c r="JQG72" s="127"/>
      <c r="JQH72" s="127"/>
      <c r="JQI72" s="127"/>
      <c r="JQJ72" s="127"/>
      <c r="JQK72" s="127"/>
      <c r="JQL72" s="127"/>
      <c r="JQM72" s="127"/>
      <c r="JQN72" s="127"/>
      <c r="JQO72" s="127"/>
      <c r="JQP72" s="127"/>
      <c r="JQQ72" s="127"/>
      <c r="JQR72" s="127"/>
      <c r="JQS72" s="127"/>
      <c r="JQT72" s="127"/>
      <c r="JQU72" s="127"/>
      <c r="JQV72" s="127"/>
      <c r="JQW72" s="127"/>
      <c r="JQX72" s="127"/>
      <c r="JQY72" s="127"/>
      <c r="JQZ72" s="127"/>
      <c r="JRA72" s="127"/>
      <c r="JRB72" s="127"/>
      <c r="JRC72" s="127"/>
      <c r="JRD72" s="127"/>
      <c r="JRE72" s="127"/>
      <c r="JRF72" s="127"/>
      <c r="JRG72" s="127"/>
      <c r="JRH72" s="127"/>
      <c r="JRI72" s="127"/>
      <c r="JRJ72" s="127"/>
      <c r="JRK72" s="127"/>
      <c r="JRL72" s="127"/>
      <c r="JRM72" s="127"/>
      <c r="JRN72" s="127"/>
      <c r="JRO72" s="127"/>
      <c r="JRP72" s="127"/>
      <c r="JRQ72" s="127"/>
      <c r="JRR72" s="127"/>
      <c r="JRS72" s="127"/>
      <c r="JRT72" s="127"/>
      <c r="JRU72" s="127"/>
      <c r="JRV72" s="127"/>
      <c r="JRW72" s="127"/>
      <c r="JRX72" s="127"/>
      <c r="JRY72" s="127"/>
      <c r="JRZ72" s="127"/>
      <c r="JSA72" s="127"/>
      <c r="JSB72" s="127"/>
      <c r="JSC72" s="127"/>
      <c r="JSD72" s="127"/>
      <c r="JSE72" s="127"/>
      <c r="JSF72" s="127"/>
      <c r="JSG72" s="127"/>
      <c r="JSH72" s="127"/>
      <c r="JSI72" s="127"/>
      <c r="JSJ72" s="127"/>
      <c r="JSK72" s="127"/>
      <c r="JSL72" s="127"/>
      <c r="JSM72" s="127"/>
      <c r="JSN72" s="127"/>
      <c r="JSO72" s="127"/>
      <c r="JSP72" s="127"/>
      <c r="JSQ72" s="127"/>
      <c r="JSR72" s="127"/>
      <c r="JSS72" s="127"/>
      <c r="JST72" s="127"/>
      <c r="JSU72" s="127"/>
      <c r="JSV72" s="127"/>
      <c r="JSW72" s="127"/>
      <c r="JSX72" s="127"/>
      <c r="JSY72" s="127"/>
      <c r="JSZ72" s="127"/>
      <c r="JTA72" s="127"/>
      <c r="JTB72" s="127"/>
      <c r="JTC72" s="127"/>
      <c r="JTD72" s="127"/>
      <c r="JTE72" s="127"/>
      <c r="JTF72" s="127"/>
      <c r="JTG72" s="127"/>
      <c r="JTH72" s="127"/>
      <c r="JTI72" s="127"/>
      <c r="JTJ72" s="127"/>
      <c r="JTK72" s="127"/>
      <c r="JTL72" s="127"/>
      <c r="JTM72" s="127"/>
      <c r="JTN72" s="127"/>
      <c r="JTO72" s="127"/>
      <c r="JTP72" s="127"/>
      <c r="JTQ72" s="127"/>
      <c r="JTR72" s="127"/>
      <c r="JTS72" s="127"/>
      <c r="JTT72" s="127"/>
      <c r="JTU72" s="127"/>
      <c r="JTV72" s="127"/>
      <c r="JTW72" s="127"/>
      <c r="JTX72" s="127"/>
      <c r="JTY72" s="127"/>
      <c r="JTZ72" s="127"/>
      <c r="JUA72" s="127"/>
      <c r="JUB72" s="127"/>
      <c r="JUC72" s="127"/>
      <c r="JUD72" s="127"/>
      <c r="JUE72" s="127"/>
      <c r="JUF72" s="127"/>
      <c r="JUG72" s="127"/>
      <c r="JUH72" s="127"/>
      <c r="JUI72" s="127"/>
      <c r="JUJ72" s="127"/>
      <c r="JUK72" s="127"/>
      <c r="JUL72" s="127"/>
      <c r="JUM72" s="127"/>
      <c r="JUN72" s="127"/>
      <c r="JUO72" s="127"/>
      <c r="JUP72" s="127"/>
      <c r="JUQ72" s="127"/>
      <c r="JUR72" s="127"/>
      <c r="JUS72" s="127"/>
      <c r="JUT72" s="127"/>
      <c r="JUU72" s="127"/>
      <c r="JUV72" s="127"/>
      <c r="JUW72" s="127"/>
      <c r="JUX72" s="127"/>
      <c r="JUY72" s="127"/>
      <c r="JUZ72" s="127"/>
      <c r="JVA72" s="127"/>
      <c r="JVB72" s="127"/>
      <c r="JVC72" s="127"/>
      <c r="JVD72" s="127"/>
      <c r="JVE72" s="127"/>
      <c r="JVF72" s="127"/>
      <c r="JVG72" s="127"/>
      <c r="JVH72" s="127"/>
      <c r="JVI72" s="127"/>
      <c r="JVJ72" s="127"/>
      <c r="JVK72" s="127"/>
      <c r="JVL72" s="127"/>
      <c r="JVM72" s="127"/>
      <c r="JVN72" s="127"/>
      <c r="JVO72" s="127"/>
      <c r="JVP72" s="127"/>
      <c r="JVQ72" s="127"/>
      <c r="JVR72" s="127"/>
      <c r="JVS72" s="127"/>
      <c r="JVT72" s="127"/>
      <c r="JVU72" s="127"/>
      <c r="JVV72" s="127"/>
      <c r="JVW72" s="127"/>
      <c r="JVX72" s="127"/>
      <c r="JVY72" s="127"/>
      <c r="JVZ72" s="127"/>
      <c r="JWA72" s="127"/>
      <c r="JWB72" s="127"/>
      <c r="JWC72" s="127"/>
      <c r="JWD72" s="127"/>
      <c r="JWE72" s="127"/>
      <c r="JWF72" s="127"/>
      <c r="JWG72" s="127"/>
      <c r="JWH72" s="127"/>
      <c r="JWI72" s="127"/>
      <c r="JWJ72" s="127"/>
      <c r="JWK72" s="127"/>
      <c r="JWL72" s="127"/>
      <c r="JWM72" s="127"/>
      <c r="JWN72" s="127"/>
      <c r="JWO72" s="127"/>
      <c r="JWP72" s="127"/>
      <c r="JWQ72" s="127"/>
      <c r="JWR72" s="127"/>
      <c r="JWS72" s="127"/>
      <c r="JWT72" s="127"/>
      <c r="JWU72" s="127"/>
      <c r="JWV72" s="127"/>
      <c r="JWW72" s="127"/>
      <c r="JWX72" s="127"/>
      <c r="JWY72" s="127"/>
      <c r="JWZ72" s="127"/>
      <c r="JXA72" s="127"/>
      <c r="JXB72" s="127"/>
      <c r="JXC72" s="127"/>
      <c r="JXD72" s="127"/>
      <c r="JXE72" s="127"/>
      <c r="JXF72" s="127"/>
      <c r="JXG72" s="127"/>
      <c r="JXH72" s="127"/>
      <c r="JXI72" s="127"/>
      <c r="JXJ72" s="127"/>
      <c r="JXK72" s="127"/>
      <c r="JXL72" s="127"/>
      <c r="JXM72" s="127"/>
      <c r="JXN72" s="127"/>
      <c r="JXO72" s="127"/>
      <c r="JXP72" s="127"/>
      <c r="JXQ72" s="127"/>
      <c r="JXR72" s="127"/>
      <c r="JXS72" s="127"/>
      <c r="JXT72" s="127"/>
      <c r="JXU72" s="127"/>
      <c r="JXV72" s="127"/>
      <c r="JXW72" s="127"/>
      <c r="JXX72" s="127"/>
      <c r="JXY72" s="127"/>
      <c r="JXZ72" s="127"/>
      <c r="JYA72" s="127"/>
      <c r="JYB72" s="127"/>
      <c r="JYC72" s="127"/>
      <c r="JYD72" s="127"/>
      <c r="JYE72" s="127"/>
      <c r="JYF72" s="127"/>
      <c r="JYG72" s="127"/>
      <c r="JYH72" s="127"/>
      <c r="JYI72" s="127"/>
      <c r="JYJ72" s="127"/>
      <c r="JYK72" s="127"/>
      <c r="JYL72" s="127"/>
      <c r="JYM72" s="127"/>
      <c r="JYN72" s="127"/>
      <c r="JYO72" s="127"/>
      <c r="JYP72" s="127"/>
      <c r="JYQ72" s="127"/>
      <c r="JYR72" s="127"/>
      <c r="JYS72" s="127"/>
      <c r="JYT72" s="127"/>
      <c r="JYU72" s="127"/>
      <c r="JYV72" s="127"/>
      <c r="JYW72" s="127"/>
      <c r="JYX72" s="127"/>
      <c r="JYY72" s="127"/>
      <c r="JYZ72" s="127"/>
      <c r="JZA72" s="127"/>
      <c r="JZB72" s="127"/>
      <c r="JZC72" s="127"/>
      <c r="JZD72" s="127"/>
      <c r="JZE72" s="127"/>
      <c r="JZF72" s="127"/>
      <c r="JZG72" s="127"/>
      <c r="JZH72" s="127"/>
      <c r="JZI72" s="127"/>
      <c r="JZJ72" s="127"/>
      <c r="JZK72" s="127"/>
      <c r="JZL72" s="127"/>
      <c r="JZM72" s="127"/>
      <c r="JZN72" s="127"/>
      <c r="JZO72" s="127"/>
      <c r="JZP72" s="127"/>
      <c r="JZQ72" s="127"/>
      <c r="JZR72" s="127"/>
      <c r="JZS72" s="127"/>
      <c r="JZT72" s="127"/>
      <c r="JZU72" s="127"/>
      <c r="JZV72" s="127"/>
      <c r="JZW72" s="127"/>
      <c r="JZX72" s="127"/>
      <c r="JZY72" s="127"/>
      <c r="JZZ72" s="127"/>
      <c r="KAA72" s="127"/>
      <c r="KAB72" s="127"/>
      <c r="KAC72" s="127"/>
      <c r="KAD72" s="127"/>
      <c r="KAE72" s="127"/>
      <c r="KAF72" s="127"/>
      <c r="KAG72" s="127"/>
      <c r="KAH72" s="127"/>
      <c r="KAI72" s="127"/>
      <c r="KAJ72" s="127"/>
      <c r="KAK72" s="127"/>
      <c r="KAL72" s="127"/>
      <c r="KAM72" s="127"/>
      <c r="KAN72" s="127"/>
      <c r="KAO72" s="127"/>
      <c r="KAP72" s="127"/>
      <c r="KAQ72" s="127"/>
      <c r="KAR72" s="127"/>
      <c r="KAS72" s="127"/>
      <c r="KAT72" s="127"/>
      <c r="KAU72" s="127"/>
      <c r="KAV72" s="127"/>
      <c r="KAW72" s="127"/>
      <c r="KAX72" s="127"/>
      <c r="KAY72" s="127"/>
      <c r="KAZ72" s="127"/>
      <c r="KBA72" s="127"/>
      <c r="KBB72" s="127"/>
      <c r="KBC72" s="127"/>
      <c r="KBD72" s="127"/>
      <c r="KBE72" s="127"/>
      <c r="KBF72" s="127"/>
      <c r="KBG72" s="127"/>
      <c r="KBH72" s="127"/>
      <c r="KBI72" s="127"/>
      <c r="KBJ72" s="127"/>
      <c r="KBK72" s="127"/>
      <c r="KBL72" s="127"/>
      <c r="KBM72" s="127"/>
      <c r="KBN72" s="127"/>
      <c r="KBO72" s="127"/>
      <c r="KBP72" s="127"/>
      <c r="KBQ72" s="127"/>
      <c r="KBR72" s="127"/>
      <c r="KBS72" s="127"/>
      <c r="KBT72" s="127"/>
      <c r="KBU72" s="127"/>
      <c r="KBV72" s="127"/>
      <c r="KBW72" s="127"/>
      <c r="KBX72" s="127"/>
      <c r="KBY72" s="127"/>
      <c r="KBZ72" s="127"/>
      <c r="KCA72" s="127"/>
      <c r="KCB72" s="127"/>
      <c r="KCC72" s="127"/>
      <c r="KCD72" s="127"/>
      <c r="KCE72" s="127"/>
      <c r="KCF72" s="127"/>
      <c r="KCG72" s="127"/>
      <c r="KCH72" s="127"/>
      <c r="KCI72" s="127"/>
      <c r="KCJ72" s="127"/>
      <c r="KCK72" s="127"/>
      <c r="KCL72" s="127"/>
      <c r="KCM72" s="127"/>
      <c r="KCN72" s="127"/>
      <c r="KCO72" s="127"/>
      <c r="KCP72" s="127"/>
      <c r="KCQ72" s="127"/>
      <c r="KCR72" s="127"/>
      <c r="KCS72" s="127"/>
      <c r="KCT72" s="127"/>
      <c r="KCU72" s="127"/>
      <c r="KCV72" s="127"/>
      <c r="KCW72" s="127"/>
      <c r="KCX72" s="127"/>
      <c r="KCY72" s="127"/>
      <c r="KCZ72" s="127"/>
      <c r="KDA72" s="127"/>
      <c r="KDB72" s="127"/>
      <c r="KDC72" s="127"/>
      <c r="KDD72" s="127"/>
      <c r="KDE72" s="127"/>
      <c r="KDF72" s="127"/>
      <c r="KDG72" s="127"/>
      <c r="KDH72" s="127"/>
      <c r="KDI72" s="127"/>
      <c r="KDJ72" s="127"/>
      <c r="KDK72" s="127"/>
      <c r="KDL72" s="127"/>
      <c r="KDM72" s="127"/>
      <c r="KDN72" s="127"/>
      <c r="KDO72" s="127"/>
      <c r="KDP72" s="127"/>
      <c r="KDQ72" s="127"/>
      <c r="KDR72" s="127"/>
      <c r="KDS72" s="127"/>
      <c r="KDT72" s="127"/>
      <c r="KDU72" s="127"/>
      <c r="KDV72" s="127"/>
      <c r="KDW72" s="127"/>
      <c r="KDX72" s="127"/>
      <c r="KDY72" s="127"/>
      <c r="KDZ72" s="127"/>
      <c r="KEA72" s="127"/>
      <c r="KEB72" s="127"/>
      <c r="KEC72" s="127"/>
      <c r="KED72" s="127"/>
      <c r="KEE72" s="127"/>
      <c r="KEF72" s="127"/>
      <c r="KEG72" s="127"/>
      <c r="KEH72" s="127"/>
      <c r="KEI72" s="127"/>
      <c r="KEJ72" s="127"/>
      <c r="KEK72" s="127"/>
      <c r="KEL72" s="127"/>
      <c r="KEM72" s="127"/>
      <c r="KEN72" s="127"/>
      <c r="KEO72" s="127"/>
      <c r="KEP72" s="127"/>
      <c r="KEQ72" s="127"/>
      <c r="KER72" s="127"/>
      <c r="KES72" s="127"/>
      <c r="KET72" s="127"/>
      <c r="KEU72" s="127"/>
      <c r="KEV72" s="127"/>
      <c r="KEW72" s="127"/>
      <c r="KEX72" s="127"/>
      <c r="KEY72" s="127"/>
      <c r="KEZ72" s="127"/>
      <c r="KFA72" s="127"/>
      <c r="KFB72" s="127"/>
      <c r="KFC72" s="127"/>
      <c r="KFD72" s="127"/>
      <c r="KFE72" s="127"/>
      <c r="KFF72" s="127"/>
      <c r="KFG72" s="127"/>
      <c r="KFH72" s="127"/>
      <c r="KFI72" s="127"/>
      <c r="KFJ72" s="127"/>
      <c r="KFK72" s="127"/>
      <c r="KFL72" s="127"/>
      <c r="KFM72" s="127"/>
      <c r="KFN72" s="127"/>
      <c r="KFO72" s="127"/>
      <c r="KFP72" s="127"/>
      <c r="KFQ72" s="127"/>
      <c r="KFR72" s="127"/>
      <c r="KFS72" s="127"/>
      <c r="KFT72" s="127"/>
      <c r="KFU72" s="127"/>
      <c r="KFV72" s="127"/>
      <c r="KFW72" s="127"/>
      <c r="KFX72" s="127"/>
      <c r="KFY72" s="127"/>
      <c r="KFZ72" s="127"/>
      <c r="KGA72" s="127"/>
      <c r="KGB72" s="127"/>
      <c r="KGC72" s="127"/>
      <c r="KGD72" s="127"/>
      <c r="KGE72" s="127"/>
      <c r="KGF72" s="127"/>
      <c r="KGG72" s="127"/>
      <c r="KGH72" s="127"/>
      <c r="KGI72" s="127"/>
      <c r="KGJ72" s="127"/>
      <c r="KGK72" s="127"/>
      <c r="KGL72" s="127"/>
      <c r="KGM72" s="127"/>
      <c r="KGN72" s="127"/>
      <c r="KGO72" s="127"/>
      <c r="KGP72" s="127"/>
      <c r="KGQ72" s="127"/>
      <c r="KGR72" s="127"/>
      <c r="KGS72" s="127"/>
      <c r="KGT72" s="127"/>
      <c r="KGU72" s="127"/>
      <c r="KGV72" s="127"/>
      <c r="KGW72" s="127"/>
      <c r="KGX72" s="127"/>
      <c r="KGY72" s="127"/>
      <c r="KGZ72" s="127"/>
      <c r="KHA72" s="127"/>
      <c r="KHB72" s="127"/>
      <c r="KHC72" s="127"/>
      <c r="KHD72" s="127"/>
      <c r="KHE72" s="127"/>
      <c r="KHF72" s="127"/>
      <c r="KHG72" s="127"/>
      <c r="KHH72" s="127"/>
      <c r="KHI72" s="127"/>
      <c r="KHJ72" s="127"/>
      <c r="KHK72" s="127"/>
      <c r="KHL72" s="127"/>
      <c r="KHM72" s="127"/>
      <c r="KHN72" s="127"/>
      <c r="KHO72" s="127"/>
      <c r="KHP72" s="127"/>
      <c r="KHQ72" s="127"/>
      <c r="KHR72" s="127"/>
      <c r="KHS72" s="127"/>
      <c r="KHT72" s="127"/>
      <c r="KHU72" s="127"/>
      <c r="KHV72" s="127"/>
      <c r="KHW72" s="127"/>
      <c r="KHX72" s="127"/>
      <c r="KHY72" s="127"/>
      <c r="KHZ72" s="127"/>
      <c r="KIA72" s="127"/>
      <c r="KIB72" s="127"/>
      <c r="KIC72" s="127"/>
      <c r="KID72" s="127"/>
      <c r="KIE72" s="127"/>
      <c r="KIF72" s="127"/>
      <c r="KIG72" s="127"/>
      <c r="KIH72" s="127"/>
      <c r="KII72" s="127"/>
      <c r="KIJ72" s="127"/>
      <c r="KIK72" s="127"/>
      <c r="KIL72" s="127"/>
      <c r="KIM72" s="127"/>
      <c r="KIN72" s="127"/>
      <c r="KIO72" s="127"/>
      <c r="KIP72" s="127"/>
      <c r="KIQ72" s="127"/>
      <c r="KIR72" s="127"/>
      <c r="KIS72" s="127"/>
      <c r="KIT72" s="127"/>
      <c r="KIU72" s="127"/>
      <c r="KIV72" s="127"/>
      <c r="KIW72" s="127"/>
      <c r="KIX72" s="127"/>
      <c r="KIY72" s="127"/>
      <c r="KIZ72" s="127"/>
      <c r="KJA72" s="127"/>
      <c r="KJB72" s="127"/>
      <c r="KJC72" s="127"/>
      <c r="KJD72" s="127"/>
      <c r="KJE72" s="127"/>
      <c r="KJF72" s="127"/>
      <c r="KJG72" s="127"/>
      <c r="KJH72" s="127"/>
      <c r="KJI72" s="127"/>
      <c r="KJJ72" s="127"/>
      <c r="KJK72" s="127"/>
      <c r="KJL72" s="127"/>
      <c r="KJM72" s="127"/>
      <c r="KJN72" s="127"/>
      <c r="KJO72" s="127"/>
      <c r="KJP72" s="127"/>
      <c r="KJQ72" s="127"/>
      <c r="KJR72" s="127"/>
      <c r="KJS72" s="127"/>
      <c r="KJT72" s="127"/>
      <c r="KJU72" s="127"/>
      <c r="KJV72" s="127"/>
      <c r="KJW72" s="127"/>
      <c r="KJX72" s="127"/>
      <c r="KJY72" s="127"/>
      <c r="KJZ72" s="127"/>
      <c r="KKA72" s="127"/>
      <c r="KKB72" s="127"/>
      <c r="KKC72" s="127"/>
      <c r="KKD72" s="127"/>
      <c r="KKE72" s="127"/>
      <c r="KKF72" s="127"/>
      <c r="KKG72" s="127"/>
      <c r="KKH72" s="127"/>
      <c r="KKI72" s="127"/>
      <c r="KKJ72" s="127"/>
      <c r="KKK72" s="127"/>
      <c r="KKL72" s="127"/>
      <c r="KKM72" s="127"/>
      <c r="KKN72" s="127"/>
      <c r="KKO72" s="127"/>
      <c r="KKP72" s="127"/>
      <c r="KKQ72" s="127"/>
      <c r="KKR72" s="127"/>
      <c r="KKS72" s="127"/>
      <c r="KKT72" s="127"/>
      <c r="KKU72" s="127"/>
      <c r="KKV72" s="127"/>
      <c r="KKW72" s="127"/>
      <c r="KKX72" s="127"/>
      <c r="KKY72" s="127"/>
      <c r="KKZ72" s="127"/>
      <c r="KLA72" s="127"/>
      <c r="KLB72" s="127"/>
      <c r="KLC72" s="127"/>
      <c r="KLD72" s="127"/>
      <c r="KLE72" s="127"/>
      <c r="KLF72" s="127"/>
      <c r="KLG72" s="127"/>
      <c r="KLH72" s="127"/>
      <c r="KLI72" s="127"/>
      <c r="KLJ72" s="127"/>
      <c r="KLK72" s="127"/>
      <c r="KLL72" s="127"/>
      <c r="KLM72" s="127"/>
      <c r="KLN72" s="127"/>
      <c r="KLO72" s="127"/>
      <c r="KLP72" s="127"/>
      <c r="KLQ72" s="127"/>
      <c r="KLR72" s="127"/>
      <c r="KLS72" s="127"/>
      <c r="KLT72" s="127"/>
      <c r="KLU72" s="127"/>
      <c r="KLV72" s="127"/>
      <c r="KLW72" s="127"/>
      <c r="KLX72" s="127"/>
      <c r="KLY72" s="127"/>
      <c r="KLZ72" s="127"/>
      <c r="KMA72" s="127"/>
      <c r="KMB72" s="127"/>
      <c r="KMC72" s="127"/>
      <c r="KMD72" s="127"/>
      <c r="KME72" s="127"/>
      <c r="KMF72" s="127"/>
      <c r="KMG72" s="127"/>
      <c r="KMH72" s="127"/>
      <c r="KMI72" s="127"/>
      <c r="KMJ72" s="127"/>
      <c r="KMK72" s="127"/>
      <c r="KML72" s="127"/>
      <c r="KMM72" s="127"/>
      <c r="KMN72" s="127"/>
      <c r="KMO72" s="127"/>
      <c r="KMP72" s="127"/>
      <c r="KMQ72" s="127"/>
      <c r="KMR72" s="127"/>
      <c r="KMS72" s="127"/>
      <c r="KMT72" s="127"/>
      <c r="KMU72" s="127"/>
      <c r="KMV72" s="127"/>
      <c r="KMW72" s="127"/>
      <c r="KMX72" s="127"/>
      <c r="KMY72" s="127"/>
      <c r="KMZ72" s="127"/>
      <c r="KNA72" s="127"/>
      <c r="KNB72" s="127"/>
      <c r="KNC72" s="127"/>
      <c r="KND72" s="127"/>
      <c r="KNE72" s="127"/>
      <c r="KNF72" s="127"/>
      <c r="KNG72" s="127"/>
      <c r="KNH72" s="127"/>
      <c r="KNI72" s="127"/>
      <c r="KNJ72" s="127"/>
      <c r="KNK72" s="127"/>
      <c r="KNL72" s="127"/>
      <c r="KNM72" s="127"/>
      <c r="KNN72" s="127"/>
      <c r="KNO72" s="127"/>
      <c r="KNP72" s="127"/>
      <c r="KNQ72" s="127"/>
      <c r="KNR72" s="127"/>
      <c r="KNS72" s="127"/>
      <c r="KNT72" s="127"/>
      <c r="KNU72" s="127"/>
      <c r="KNV72" s="127"/>
      <c r="KNW72" s="127"/>
      <c r="KNX72" s="127"/>
      <c r="KNY72" s="127"/>
      <c r="KNZ72" s="127"/>
      <c r="KOA72" s="127"/>
      <c r="KOB72" s="127"/>
      <c r="KOC72" s="127"/>
      <c r="KOD72" s="127"/>
      <c r="KOE72" s="127"/>
      <c r="KOF72" s="127"/>
      <c r="KOG72" s="127"/>
      <c r="KOH72" s="127"/>
      <c r="KOI72" s="127"/>
      <c r="KOJ72" s="127"/>
      <c r="KOK72" s="127"/>
      <c r="KOL72" s="127"/>
      <c r="KOM72" s="127"/>
      <c r="KON72" s="127"/>
      <c r="KOO72" s="127"/>
      <c r="KOP72" s="127"/>
      <c r="KOQ72" s="127"/>
      <c r="KOR72" s="127"/>
      <c r="KOS72" s="127"/>
      <c r="KOT72" s="127"/>
      <c r="KOU72" s="127"/>
      <c r="KOV72" s="127"/>
      <c r="KOW72" s="127"/>
      <c r="KOX72" s="127"/>
      <c r="KOY72" s="127"/>
      <c r="KOZ72" s="127"/>
      <c r="KPA72" s="127"/>
      <c r="KPB72" s="127"/>
      <c r="KPC72" s="127"/>
      <c r="KPD72" s="127"/>
      <c r="KPE72" s="127"/>
      <c r="KPF72" s="127"/>
      <c r="KPG72" s="127"/>
      <c r="KPH72" s="127"/>
      <c r="KPI72" s="127"/>
      <c r="KPJ72" s="127"/>
      <c r="KPK72" s="127"/>
      <c r="KPL72" s="127"/>
      <c r="KPM72" s="127"/>
      <c r="KPN72" s="127"/>
      <c r="KPO72" s="127"/>
      <c r="KPP72" s="127"/>
      <c r="KPQ72" s="127"/>
      <c r="KPR72" s="127"/>
      <c r="KPS72" s="127"/>
      <c r="KPT72" s="127"/>
      <c r="KPU72" s="127"/>
      <c r="KPV72" s="127"/>
      <c r="KPW72" s="127"/>
      <c r="KPX72" s="127"/>
      <c r="KPY72" s="127"/>
      <c r="KPZ72" s="127"/>
      <c r="KQA72" s="127"/>
      <c r="KQB72" s="127"/>
      <c r="KQC72" s="127"/>
      <c r="KQD72" s="127"/>
      <c r="KQE72" s="127"/>
      <c r="KQF72" s="127"/>
      <c r="KQG72" s="127"/>
      <c r="KQH72" s="127"/>
      <c r="KQI72" s="127"/>
      <c r="KQJ72" s="127"/>
      <c r="KQK72" s="127"/>
      <c r="KQL72" s="127"/>
      <c r="KQM72" s="127"/>
      <c r="KQN72" s="127"/>
      <c r="KQO72" s="127"/>
      <c r="KQP72" s="127"/>
      <c r="KQQ72" s="127"/>
      <c r="KQR72" s="127"/>
      <c r="KQS72" s="127"/>
      <c r="KQT72" s="127"/>
      <c r="KQU72" s="127"/>
      <c r="KQV72" s="127"/>
      <c r="KQW72" s="127"/>
      <c r="KQX72" s="127"/>
      <c r="KQY72" s="127"/>
      <c r="KQZ72" s="127"/>
      <c r="KRA72" s="127"/>
      <c r="KRB72" s="127"/>
      <c r="KRC72" s="127"/>
      <c r="KRD72" s="127"/>
      <c r="KRE72" s="127"/>
      <c r="KRF72" s="127"/>
      <c r="KRG72" s="127"/>
      <c r="KRH72" s="127"/>
      <c r="KRI72" s="127"/>
      <c r="KRJ72" s="127"/>
      <c r="KRK72" s="127"/>
      <c r="KRL72" s="127"/>
      <c r="KRM72" s="127"/>
      <c r="KRN72" s="127"/>
      <c r="KRO72" s="127"/>
      <c r="KRP72" s="127"/>
      <c r="KRQ72" s="127"/>
      <c r="KRR72" s="127"/>
      <c r="KRS72" s="127"/>
      <c r="KRT72" s="127"/>
      <c r="KRU72" s="127"/>
      <c r="KRV72" s="127"/>
      <c r="KRW72" s="127"/>
      <c r="KRX72" s="127"/>
      <c r="KRY72" s="127"/>
      <c r="KRZ72" s="127"/>
      <c r="KSA72" s="127"/>
      <c r="KSB72" s="127"/>
      <c r="KSC72" s="127"/>
      <c r="KSD72" s="127"/>
      <c r="KSE72" s="127"/>
      <c r="KSF72" s="127"/>
      <c r="KSG72" s="127"/>
      <c r="KSH72" s="127"/>
      <c r="KSI72" s="127"/>
      <c r="KSJ72" s="127"/>
      <c r="KSK72" s="127"/>
      <c r="KSL72" s="127"/>
      <c r="KSM72" s="127"/>
      <c r="KSN72" s="127"/>
      <c r="KSO72" s="127"/>
      <c r="KSP72" s="127"/>
      <c r="KSQ72" s="127"/>
      <c r="KSR72" s="127"/>
      <c r="KSS72" s="127"/>
      <c r="KST72" s="127"/>
      <c r="KSU72" s="127"/>
      <c r="KSV72" s="127"/>
      <c r="KSW72" s="127"/>
      <c r="KSX72" s="127"/>
      <c r="KSY72" s="127"/>
      <c r="KSZ72" s="127"/>
      <c r="KTA72" s="127"/>
      <c r="KTB72" s="127"/>
      <c r="KTC72" s="127"/>
      <c r="KTD72" s="127"/>
      <c r="KTE72" s="127"/>
      <c r="KTF72" s="127"/>
      <c r="KTG72" s="127"/>
      <c r="KTH72" s="127"/>
      <c r="KTI72" s="127"/>
      <c r="KTJ72" s="127"/>
      <c r="KTK72" s="127"/>
      <c r="KTL72" s="127"/>
      <c r="KTM72" s="127"/>
      <c r="KTN72" s="127"/>
      <c r="KTO72" s="127"/>
      <c r="KTP72" s="127"/>
      <c r="KTQ72" s="127"/>
      <c r="KTR72" s="127"/>
      <c r="KTS72" s="127"/>
      <c r="KTT72" s="127"/>
      <c r="KTU72" s="127"/>
      <c r="KTV72" s="127"/>
      <c r="KTW72" s="127"/>
      <c r="KTX72" s="127"/>
      <c r="KTY72" s="127"/>
      <c r="KTZ72" s="127"/>
      <c r="KUA72" s="127"/>
      <c r="KUB72" s="127"/>
      <c r="KUC72" s="127"/>
      <c r="KUD72" s="127"/>
      <c r="KUE72" s="127"/>
      <c r="KUF72" s="127"/>
      <c r="KUG72" s="127"/>
      <c r="KUH72" s="127"/>
      <c r="KUI72" s="127"/>
      <c r="KUJ72" s="127"/>
      <c r="KUK72" s="127"/>
      <c r="KUL72" s="127"/>
      <c r="KUM72" s="127"/>
      <c r="KUN72" s="127"/>
      <c r="KUO72" s="127"/>
      <c r="KUP72" s="127"/>
      <c r="KUQ72" s="127"/>
      <c r="KUR72" s="127"/>
      <c r="KUS72" s="127"/>
      <c r="KUT72" s="127"/>
      <c r="KUU72" s="127"/>
      <c r="KUV72" s="127"/>
      <c r="KUW72" s="127"/>
      <c r="KUX72" s="127"/>
      <c r="KUY72" s="127"/>
      <c r="KUZ72" s="127"/>
      <c r="KVA72" s="127"/>
      <c r="KVB72" s="127"/>
      <c r="KVC72" s="127"/>
      <c r="KVD72" s="127"/>
      <c r="KVE72" s="127"/>
      <c r="KVF72" s="127"/>
      <c r="KVG72" s="127"/>
      <c r="KVH72" s="127"/>
      <c r="KVI72" s="127"/>
      <c r="KVJ72" s="127"/>
      <c r="KVK72" s="127"/>
      <c r="KVL72" s="127"/>
      <c r="KVM72" s="127"/>
      <c r="KVN72" s="127"/>
      <c r="KVO72" s="127"/>
      <c r="KVP72" s="127"/>
      <c r="KVQ72" s="127"/>
      <c r="KVR72" s="127"/>
      <c r="KVS72" s="127"/>
      <c r="KVT72" s="127"/>
      <c r="KVU72" s="127"/>
      <c r="KVV72" s="127"/>
      <c r="KVW72" s="127"/>
      <c r="KVX72" s="127"/>
      <c r="KVY72" s="127"/>
      <c r="KVZ72" s="127"/>
      <c r="KWA72" s="127"/>
      <c r="KWB72" s="127"/>
      <c r="KWC72" s="127"/>
      <c r="KWD72" s="127"/>
      <c r="KWE72" s="127"/>
      <c r="KWF72" s="127"/>
      <c r="KWG72" s="127"/>
      <c r="KWH72" s="127"/>
      <c r="KWI72" s="127"/>
      <c r="KWJ72" s="127"/>
      <c r="KWK72" s="127"/>
      <c r="KWL72" s="127"/>
      <c r="KWM72" s="127"/>
      <c r="KWN72" s="127"/>
      <c r="KWO72" s="127"/>
      <c r="KWP72" s="127"/>
      <c r="KWQ72" s="127"/>
      <c r="KWR72" s="127"/>
      <c r="KWS72" s="127"/>
      <c r="KWT72" s="127"/>
      <c r="KWU72" s="127"/>
      <c r="KWV72" s="127"/>
      <c r="KWW72" s="127"/>
      <c r="KWX72" s="127"/>
      <c r="KWY72" s="127"/>
      <c r="KWZ72" s="127"/>
      <c r="KXA72" s="127"/>
      <c r="KXB72" s="127"/>
      <c r="KXC72" s="127"/>
      <c r="KXD72" s="127"/>
      <c r="KXE72" s="127"/>
      <c r="KXF72" s="127"/>
      <c r="KXG72" s="127"/>
      <c r="KXH72" s="127"/>
      <c r="KXI72" s="127"/>
      <c r="KXJ72" s="127"/>
      <c r="KXK72" s="127"/>
      <c r="KXL72" s="127"/>
      <c r="KXM72" s="127"/>
      <c r="KXN72" s="127"/>
      <c r="KXO72" s="127"/>
      <c r="KXP72" s="127"/>
      <c r="KXQ72" s="127"/>
      <c r="KXR72" s="127"/>
      <c r="KXS72" s="127"/>
      <c r="KXT72" s="127"/>
      <c r="KXU72" s="127"/>
      <c r="KXV72" s="127"/>
      <c r="KXW72" s="127"/>
      <c r="KXX72" s="127"/>
      <c r="KXY72" s="127"/>
      <c r="KXZ72" s="127"/>
      <c r="KYA72" s="127"/>
      <c r="KYB72" s="127"/>
      <c r="KYC72" s="127"/>
      <c r="KYD72" s="127"/>
      <c r="KYE72" s="127"/>
      <c r="KYF72" s="127"/>
      <c r="KYG72" s="127"/>
      <c r="KYH72" s="127"/>
      <c r="KYI72" s="127"/>
      <c r="KYJ72" s="127"/>
      <c r="KYK72" s="127"/>
      <c r="KYL72" s="127"/>
      <c r="KYM72" s="127"/>
      <c r="KYN72" s="127"/>
      <c r="KYO72" s="127"/>
      <c r="KYP72" s="127"/>
      <c r="KYQ72" s="127"/>
      <c r="KYR72" s="127"/>
      <c r="KYS72" s="127"/>
      <c r="KYT72" s="127"/>
      <c r="KYU72" s="127"/>
      <c r="KYV72" s="127"/>
      <c r="KYW72" s="127"/>
      <c r="KYX72" s="127"/>
      <c r="KYY72" s="127"/>
      <c r="KYZ72" s="127"/>
      <c r="KZA72" s="127"/>
      <c r="KZB72" s="127"/>
      <c r="KZC72" s="127"/>
      <c r="KZD72" s="127"/>
      <c r="KZE72" s="127"/>
      <c r="KZF72" s="127"/>
      <c r="KZG72" s="127"/>
      <c r="KZH72" s="127"/>
      <c r="KZI72" s="127"/>
      <c r="KZJ72" s="127"/>
      <c r="KZK72" s="127"/>
      <c r="KZL72" s="127"/>
      <c r="KZM72" s="127"/>
      <c r="KZN72" s="127"/>
      <c r="KZO72" s="127"/>
      <c r="KZP72" s="127"/>
      <c r="KZQ72" s="127"/>
      <c r="KZR72" s="127"/>
      <c r="KZS72" s="127"/>
      <c r="KZT72" s="127"/>
      <c r="KZU72" s="127"/>
      <c r="KZV72" s="127"/>
      <c r="KZW72" s="127"/>
      <c r="KZX72" s="127"/>
      <c r="KZY72" s="127"/>
      <c r="KZZ72" s="127"/>
      <c r="LAA72" s="127"/>
      <c r="LAB72" s="127"/>
      <c r="LAC72" s="127"/>
      <c r="LAD72" s="127"/>
      <c r="LAE72" s="127"/>
      <c r="LAF72" s="127"/>
      <c r="LAG72" s="127"/>
      <c r="LAH72" s="127"/>
      <c r="LAI72" s="127"/>
      <c r="LAJ72" s="127"/>
      <c r="LAK72" s="127"/>
      <c r="LAL72" s="127"/>
      <c r="LAM72" s="127"/>
      <c r="LAN72" s="127"/>
      <c r="LAO72" s="127"/>
      <c r="LAP72" s="127"/>
      <c r="LAQ72" s="127"/>
      <c r="LAR72" s="127"/>
      <c r="LAS72" s="127"/>
      <c r="LAT72" s="127"/>
      <c r="LAU72" s="127"/>
      <c r="LAV72" s="127"/>
      <c r="LAW72" s="127"/>
      <c r="LAX72" s="127"/>
      <c r="LAY72" s="127"/>
      <c r="LAZ72" s="127"/>
      <c r="LBA72" s="127"/>
      <c r="LBB72" s="127"/>
      <c r="LBC72" s="127"/>
      <c r="LBD72" s="127"/>
      <c r="LBE72" s="127"/>
      <c r="LBF72" s="127"/>
      <c r="LBG72" s="127"/>
      <c r="LBH72" s="127"/>
      <c r="LBI72" s="127"/>
      <c r="LBJ72" s="127"/>
      <c r="LBK72" s="127"/>
      <c r="LBL72" s="127"/>
      <c r="LBM72" s="127"/>
      <c r="LBN72" s="127"/>
      <c r="LBO72" s="127"/>
      <c r="LBP72" s="127"/>
      <c r="LBQ72" s="127"/>
      <c r="LBR72" s="127"/>
      <c r="LBS72" s="127"/>
      <c r="LBT72" s="127"/>
      <c r="LBU72" s="127"/>
      <c r="LBV72" s="127"/>
      <c r="LBW72" s="127"/>
      <c r="LBX72" s="127"/>
      <c r="LBY72" s="127"/>
      <c r="LBZ72" s="127"/>
      <c r="LCA72" s="127"/>
      <c r="LCB72" s="127"/>
      <c r="LCC72" s="127"/>
      <c r="LCD72" s="127"/>
      <c r="LCE72" s="127"/>
      <c r="LCF72" s="127"/>
      <c r="LCG72" s="127"/>
      <c r="LCH72" s="127"/>
      <c r="LCI72" s="127"/>
      <c r="LCJ72" s="127"/>
      <c r="LCK72" s="127"/>
      <c r="LCL72" s="127"/>
      <c r="LCM72" s="127"/>
      <c r="LCN72" s="127"/>
      <c r="LCO72" s="127"/>
      <c r="LCP72" s="127"/>
      <c r="LCQ72" s="127"/>
      <c r="LCR72" s="127"/>
      <c r="LCS72" s="127"/>
      <c r="LCT72" s="127"/>
      <c r="LCU72" s="127"/>
      <c r="LCV72" s="127"/>
      <c r="LCW72" s="127"/>
      <c r="LCX72" s="127"/>
      <c r="LCY72" s="127"/>
      <c r="LCZ72" s="127"/>
      <c r="LDA72" s="127"/>
      <c r="LDB72" s="127"/>
      <c r="LDC72" s="127"/>
      <c r="LDD72" s="127"/>
      <c r="LDE72" s="127"/>
      <c r="LDF72" s="127"/>
      <c r="LDG72" s="127"/>
      <c r="LDH72" s="127"/>
      <c r="LDI72" s="127"/>
      <c r="LDJ72" s="127"/>
      <c r="LDK72" s="127"/>
      <c r="LDL72" s="127"/>
      <c r="LDM72" s="127"/>
      <c r="LDN72" s="127"/>
      <c r="LDO72" s="127"/>
      <c r="LDP72" s="127"/>
      <c r="LDQ72" s="127"/>
      <c r="LDR72" s="127"/>
      <c r="LDS72" s="127"/>
      <c r="LDT72" s="127"/>
      <c r="LDU72" s="127"/>
      <c r="LDV72" s="127"/>
      <c r="LDW72" s="127"/>
      <c r="LDX72" s="127"/>
      <c r="LDY72" s="127"/>
      <c r="LDZ72" s="127"/>
      <c r="LEA72" s="127"/>
      <c r="LEB72" s="127"/>
      <c r="LEC72" s="127"/>
      <c r="LED72" s="127"/>
      <c r="LEE72" s="127"/>
      <c r="LEF72" s="127"/>
      <c r="LEG72" s="127"/>
      <c r="LEH72" s="127"/>
      <c r="LEI72" s="127"/>
      <c r="LEJ72" s="127"/>
      <c r="LEK72" s="127"/>
      <c r="LEL72" s="127"/>
      <c r="LEM72" s="127"/>
      <c r="LEN72" s="127"/>
      <c r="LEO72" s="127"/>
      <c r="LEP72" s="127"/>
      <c r="LEQ72" s="127"/>
      <c r="LER72" s="127"/>
      <c r="LES72" s="127"/>
      <c r="LET72" s="127"/>
      <c r="LEU72" s="127"/>
      <c r="LEV72" s="127"/>
      <c r="LEW72" s="127"/>
      <c r="LEX72" s="127"/>
      <c r="LEY72" s="127"/>
      <c r="LEZ72" s="127"/>
      <c r="LFA72" s="127"/>
      <c r="LFB72" s="127"/>
      <c r="LFC72" s="127"/>
      <c r="LFD72" s="127"/>
      <c r="LFE72" s="127"/>
      <c r="LFF72" s="127"/>
      <c r="LFG72" s="127"/>
      <c r="LFH72" s="127"/>
      <c r="LFI72" s="127"/>
      <c r="LFJ72" s="127"/>
      <c r="LFK72" s="127"/>
      <c r="LFL72" s="127"/>
      <c r="LFM72" s="127"/>
      <c r="LFN72" s="127"/>
      <c r="LFO72" s="127"/>
      <c r="LFP72" s="127"/>
      <c r="LFQ72" s="127"/>
      <c r="LFR72" s="127"/>
      <c r="LFS72" s="127"/>
      <c r="LFT72" s="127"/>
      <c r="LFU72" s="127"/>
      <c r="LFV72" s="127"/>
      <c r="LFW72" s="127"/>
      <c r="LFX72" s="127"/>
      <c r="LFY72" s="127"/>
      <c r="LFZ72" s="127"/>
      <c r="LGA72" s="127"/>
      <c r="LGB72" s="127"/>
      <c r="LGC72" s="127"/>
      <c r="LGD72" s="127"/>
      <c r="LGE72" s="127"/>
      <c r="LGF72" s="127"/>
      <c r="LGG72" s="127"/>
      <c r="LGH72" s="127"/>
      <c r="LGI72" s="127"/>
      <c r="LGJ72" s="127"/>
      <c r="LGK72" s="127"/>
      <c r="LGL72" s="127"/>
      <c r="LGM72" s="127"/>
      <c r="LGN72" s="127"/>
      <c r="LGO72" s="127"/>
      <c r="LGP72" s="127"/>
      <c r="LGQ72" s="127"/>
      <c r="LGR72" s="127"/>
      <c r="LGS72" s="127"/>
      <c r="LGT72" s="127"/>
      <c r="LGU72" s="127"/>
      <c r="LGV72" s="127"/>
      <c r="LGW72" s="127"/>
      <c r="LGX72" s="127"/>
      <c r="LGY72" s="127"/>
      <c r="LGZ72" s="127"/>
      <c r="LHA72" s="127"/>
      <c r="LHB72" s="127"/>
      <c r="LHC72" s="127"/>
      <c r="LHD72" s="127"/>
      <c r="LHE72" s="127"/>
      <c r="LHF72" s="127"/>
      <c r="LHG72" s="127"/>
      <c r="LHH72" s="127"/>
      <c r="LHI72" s="127"/>
      <c r="LHJ72" s="127"/>
      <c r="LHK72" s="127"/>
      <c r="LHL72" s="127"/>
      <c r="LHM72" s="127"/>
      <c r="LHN72" s="127"/>
      <c r="LHO72" s="127"/>
      <c r="LHP72" s="127"/>
      <c r="LHQ72" s="127"/>
      <c r="LHR72" s="127"/>
      <c r="LHS72" s="127"/>
      <c r="LHT72" s="127"/>
      <c r="LHU72" s="127"/>
      <c r="LHV72" s="127"/>
      <c r="LHW72" s="127"/>
      <c r="LHX72" s="127"/>
      <c r="LHY72" s="127"/>
      <c r="LHZ72" s="127"/>
      <c r="LIA72" s="127"/>
      <c r="LIB72" s="127"/>
      <c r="LIC72" s="127"/>
      <c r="LID72" s="127"/>
      <c r="LIE72" s="127"/>
      <c r="LIF72" s="127"/>
      <c r="LIG72" s="127"/>
      <c r="LIH72" s="127"/>
      <c r="LII72" s="127"/>
      <c r="LIJ72" s="127"/>
      <c r="LIK72" s="127"/>
      <c r="LIL72" s="127"/>
      <c r="LIM72" s="127"/>
      <c r="LIN72" s="127"/>
      <c r="LIO72" s="127"/>
      <c r="LIP72" s="127"/>
      <c r="LIQ72" s="127"/>
      <c r="LIR72" s="127"/>
      <c r="LIS72" s="127"/>
      <c r="LIT72" s="127"/>
      <c r="LIU72" s="127"/>
      <c r="LIV72" s="127"/>
      <c r="LIW72" s="127"/>
      <c r="LIX72" s="127"/>
      <c r="LIY72" s="127"/>
      <c r="LIZ72" s="127"/>
      <c r="LJA72" s="127"/>
      <c r="LJB72" s="127"/>
      <c r="LJC72" s="127"/>
      <c r="LJD72" s="127"/>
      <c r="LJE72" s="127"/>
      <c r="LJF72" s="127"/>
      <c r="LJG72" s="127"/>
      <c r="LJH72" s="127"/>
      <c r="LJI72" s="127"/>
      <c r="LJJ72" s="127"/>
      <c r="LJK72" s="127"/>
      <c r="LJL72" s="127"/>
      <c r="LJM72" s="127"/>
      <c r="LJN72" s="127"/>
      <c r="LJO72" s="127"/>
      <c r="LJP72" s="127"/>
      <c r="LJQ72" s="127"/>
      <c r="LJR72" s="127"/>
      <c r="LJS72" s="127"/>
      <c r="LJT72" s="127"/>
      <c r="LJU72" s="127"/>
      <c r="LJV72" s="127"/>
      <c r="LJW72" s="127"/>
      <c r="LJX72" s="127"/>
      <c r="LJY72" s="127"/>
      <c r="LJZ72" s="127"/>
      <c r="LKA72" s="127"/>
      <c r="LKB72" s="127"/>
      <c r="LKC72" s="127"/>
      <c r="LKD72" s="127"/>
      <c r="LKE72" s="127"/>
      <c r="LKF72" s="127"/>
      <c r="LKG72" s="127"/>
      <c r="LKH72" s="127"/>
      <c r="LKI72" s="127"/>
      <c r="LKJ72" s="127"/>
      <c r="LKK72" s="127"/>
      <c r="LKL72" s="127"/>
      <c r="LKM72" s="127"/>
      <c r="LKN72" s="127"/>
      <c r="LKO72" s="127"/>
      <c r="LKP72" s="127"/>
      <c r="LKQ72" s="127"/>
      <c r="LKR72" s="127"/>
      <c r="LKS72" s="127"/>
      <c r="LKT72" s="127"/>
      <c r="LKU72" s="127"/>
      <c r="LKV72" s="127"/>
      <c r="LKW72" s="127"/>
      <c r="LKX72" s="127"/>
      <c r="LKY72" s="127"/>
      <c r="LKZ72" s="127"/>
      <c r="LLA72" s="127"/>
      <c r="LLB72" s="127"/>
      <c r="LLC72" s="127"/>
      <c r="LLD72" s="127"/>
      <c r="LLE72" s="127"/>
      <c r="LLF72" s="127"/>
      <c r="LLG72" s="127"/>
      <c r="LLH72" s="127"/>
      <c r="LLI72" s="127"/>
      <c r="LLJ72" s="127"/>
      <c r="LLK72" s="127"/>
      <c r="LLL72" s="127"/>
      <c r="LLM72" s="127"/>
      <c r="LLN72" s="127"/>
      <c r="LLO72" s="127"/>
      <c r="LLP72" s="127"/>
      <c r="LLQ72" s="127"/>
      <c r="LLR72" s="127"/>
      <c r="LLS72" s="127"/>
      <c r="LLT72" s="127"/>
      <c r="LLU72" s="127"/>
      <c r="LLV72" s="127"/>
      <c r="LLW72" s="127"/>
      <c r="LLX72" s="127"/>
      <c r="LLY72" s="127"/>
      <c r="LLZ72" s="127"/>
      <c r="LMA72" s="127"/>
      <c r="LMB72" s="127"/>
      <c r="LMC72" s="127"/>
      <c r="LMD72" s="127"/>
      <c r="LME72" s="127"/>
      <c r="LMF72" s="127"/>
      <c r="LMG72" s="127"/>
      <c r="LMH72" s="127"/>
      <c r="LMI72" s="127"/>
      <c r="LMJ72" s="127"/>
      <c r="LMK72" s="127"/>
      <c r="LML72" s="127"/>
      <c r="LMM72" s="127"/>
      <c r="LMN72" s="127"/>
      <c r="LMO72" s="127"/>
      <c r="LMP72" s="127"/>
      <c r="LMQ72" s="127"/>
      <c r="LMR72" s="127"/>
      <c r="LMS72" s="127"/>
      <c r="LMT72" s="127"/>
      <c r="LMU72" s="127"/>
      <c r="LMV72" s="127"/>
      <c r="LMW72" s="127"/>
      <c r="LMX72" s="127"/>
      <c r="LMY72" s="127"/>
      <c r="LMZ72" s="127"/>
      <c r="LNA72" s="127"/>
      <c r="LNB72" s="127"/>
      <c r="LNC72" s="127"/>
      <c r="LND72" s="127"/>
      <c r="LNE72" s="127"/>
      <c r="LNF72" s="127"/>
      <c r="LNG72" s="127"/>
      <c r="LNH72" s="127"/>
      <c r="LNI72" s="127"/>
      <c r="LNJ72" s="127"/>
      <c r="LNK72" s="127"/>
      <c r="LNL72" s="127"/>
      <c r="LNM72" s="127"/>
      <c r="LNN72" s="127"/>
      <c r="LNO72" s="127"/>
      <c r="LNP72" s="127"/>
      <c r="LNQ72" s="127"/>
      <c r="LNR72" s="127"/>
      <c r="LNS72" s="127"/>
      <c r="LNT72" s="127"/>
      <c r="LNU72" s="127"/>
      <c r="LNV72" s="127"/>
      <c r="LNW72" s="127"/>
      <c r="LNX72" s="127"/>
      <c r="LNY72" s="127"/>
      <c r="LNZ72" s="127"/>
      <c r="LOA72" s="127"/>
      <c r="LOB72" s="127"/>
      <c r="LOC72" s="127"/>
      <c r="LOD72" s="127"/>
      <c r="LOE72" s="127"/>
      <c r="LOF72" s="127"/>
      <c r="LOG72" s="127"/>
      <c r="LOH72" s="127"/>
      <c r="LOI72" s="127"/>
      <c r="LOJ72" s="127"/>
      <c r="LOK72" s="127"/>
      <c r="LOL72" s="127"/>
      <c r="LOM72" s="127"/>
      <c r="LON72" s="127"/>
      <c r="LOO72" s="127"/>
      <c r="LOP72" s="127"/>
      <c r="LOQ72" s="127"/>
      <c r="LOR72" s="127"/>
      <c r="LOS72" s="127"/>
      <c r="LOT72" s="127"/>
      <c r="LOU72" s="127"/>
      <c r="LOV72" s="127"/>
      <c r="LOW72" s="127"/>
      <c r="LOX72" s="127"/>
      <c r="LOY72" s="127"/>
      <c r="LOZ72" s="127"/>
      <c r="LPA72" s="127"/>
      <c r="LPB72" s="127"/>
      <c r="LPC72" s="127"/>
      <c r="LPD72" s="127"/>
      <c r="LPE72" s="127"/>
      <c r="LPF72" s="127"/>
      <c r="LPG72" s="127"/>
      <c r="LPH72" s="127"/>
      <c r="LPI72" s="127"/>
      <c r="LPJ72" s="127"/>
      <c r="LPK72" s="127"/>
      <c r="LPL72" s="127"/>
      <c r="LPM72" s="127"/>
      <c r="LPN72" s="127"/>
      <c r="LPO72" s="127"/>
      <c r="LPP72" s="127"/>
      <c r="LPQ72" s="127"/>
      <c r="LPR72" s="127"/>
      <c r="LPS72" s="127"/>
      <c r="LPT72" s="127"/>
      <c r="LPU72" s="127"/>
      <c r="LPV72" s="127"/>
      <c r="LPW72" s="127"/>
      <c r="LPX72" s="127"/>
      <c r="LPY72" s="127"/>
      <c r="LPZ72" s="127"/>
      <c r="LQA72" s="127"/>
      <c r="LQB72" s="127"/>
      <c r="LQC72" s="127"/>
      <c r="LQD72" s="127"/>
      <c r="LQE72" s="127"/>
      <c r="LQF72" s="127"/>
      <c r="LQG72" s="127"/>
      <c r="LQH72" s="127"/>
      <c r="LQI72" s="127"/>
      <c r="LQJ72" s="127"/>
      <c r="LQK72" s="127"/>
      <c r="LQL72" s="127"/>
      <c r="LQM72" s="127"/>
      <c r="LQN72" s="127"/>
      <c r="LQO72" s="127"/>
      <c r="LQP72" s="127"/>
      <c r="LQQ72" s="127"/>
      <c r="LQR72" s="127"/>
      <c r="LQS72" s="127"/>
      <c r="LQT72" s="127"/>
      <c r="LQU72" s="127"/>
      <c r="LQV72" s="127"/>
      <c r="LQW72" s="127"/>
      <c r="LQX72" s="127"/>
      <c r="LQY72" s="127"/>
      <c r="LQZ72" s="127"/>
      <c r="LRA72" s="127"/>
      <c r="LRB72" s="127"/>
      <c r="LRC72" s="127"/>
      <c r="LRD72" s="127"/>
      <c r="LRE72" s="127"/>
      <c r="LRF72" s="127"/>
      <c r="LRG72" s="127"/>
      <c r="LRH72" s="127"/>
      <c r="LRI72" s="127"/>
      <c r="LRJ72" s="127"/>
      <c r="LRK72" s="127"/>
      <c r="LRL72" s="127"/>
      <c r="LRM72" s="127"/>
      <c r="LRN72" s="127"/>
      <c r="LRO72" s="127"/>
      <c r="LRP72" s="127"/>
      <c r="LRQ72" s="127"/>
      <c r="LRR72" s="127"/>
      <c r="LRS72" s="127"/>
      <c r="LRT72" s="127"/>
      <c r="LRU72" s="127"/>
      <c r="LRV72" s="127"/>
      <c r="LRW72" s="127"/>
      <c r="LRX72" s="127"/>
      <c r="LRY72" s="127"/>
      <c r="LRZ72" s="127"/>
      <c r="LSA72" s="127"/>
      <c r="LSB72" s="127"/>
      <c r="LSC72" s="127"/>
      <c r="LSD72" s="127"/>
      <c r="LSE72" s="127"/>
      <c r="LSF72" s="127"/>
      <c r="LSG72" s="127"/>
      <c r="LSH72" s="127"/>
      <c r="LSI72" s="127"/>
      <c r="LSJ72" s="127"/>
      <c r="LSK72" s="127"/>
      <c r="LSL72" s="127"/>
      <c r="LSM72" s="127"/>
      <c r="LSN72" s="127"/>
      <c r="LSO72" s="127"/>
      <c r="LSP72" s="127"/>
      <c r="LSQ72" s="127"/>
      <c r="LSR72" s="127"/>
      <c r="LSS72" s="127"/>
      <c r="LST72" s="127"/>
      <c r="LSU72" s="127"/>
      <c r="LSV72" s="127"/>
      <c r="LSW72" s="127"/>
      <c r="LSX72" s="127"/>
      <c r="LSY72" s="127"/>
      <c r="LSZ72" s="127"/>
      <c r="LTA72" s="127"/>
      <c r="LTB72" s="127"/>
      <c r="LTC72" s="127"/>
      <c r="LTD72" s="127"/>
      <c r="LTE72" s="127"/>
      <c r="LTF72" s="127"/>
      <c r="LTG72" s="127"/>
      <c r="LTH72" s="127"/>
      <c r="LTI72" s="127"/>
      <c r="LTJ72" s="127"/>
      <c r="LTK72" s="127"/>
      <c r="LTL72" s="127"/>
      <c r="LTM72" s="127"/>
      <c r="LTN72" s="127"/>
      <c r="LTO72" s="127"/>
      <c r="LTP72" s="127"/>
      <c r="LTQ72" s="127"/>
      <c r="LTR72" s="127"/>
      <c r="LTS72" s="127"/>
      <c r="LTT72" s="127"/>
      <c r="LTU72" s="127"/>
      <c r="LTV72" s="127"/>
      <c r="LTW72" s="127"/>
      <c r="LTX72" s="127"/>
      <c r="LTY72" s="127"/>
      <c r="LTZ72" s="127"/>
      <c r="LUA72" s="127"/>
      <c r="LUB72" s="127"/>
      <c r="LUC72" s="127"/>
      <c r="LUD72" s="127"/>
      <c r="LUE72" s="127"/>
      <c r="LUF72" s="127"/>
      <c r="LUG72" s="127"/>
      <c r="LUH72" s="127"/>
      <c r="LUI72" s="127"/>
      <c r="LUJ72" s="127"/>
      <c r="LUK72" s="127"/>
      <c r="LUL72" s="127"/>
      <c r="LUM72" s="127"/>
      <c r="LUN72" s="127"/>
      <c r="LUO72" s="127"/>
      <c r="LUP72" s="127"/>
      <c r="LUQ72" s="127"/>
      <c r="LUR72" s="127"/>
      <c r="LUS72" s="127"/>
      <c r="LUT72" s="127"/>
      <c r="LUU72" s="127"/>
      <c r="LUV72" s="127"/>
      <c r="LUW72" s="127"/>
      <c r="LUX72" s="127"/>
      <c r="LUY72" s="127"/>
      <c r="LUZ72" s="127"/>
      <c r="LVA72" s="127"/>
      <c r="LVB72" s="127"/>
      <c r="LVC72" s="127"/>
      <c r="LVD72" s="127"/>
      <c r="LVE72" s="127"/>
      <c r="LVF72" s="127"/>
      <c r="LVG72" s="127"/>
      <c r="LVH72" s="127"/>
      <c r="LVI72" s="127"/>
      <c r="LVJ72" s="127"/>
      <c r="LVK72" s="127"/>
      <c r="LVL72" s="127"/>
      <c r="LVM72" s="127"/>
      <c r="LVN72" s="127"/>
      <c r="LVO72" s="127"/>
      <c r="LVP72" s="127"/>
      <c r="LVQ72" s="127"/>
      <c r="LVR72" s="127"/>
      <c r="LVS72" s="127"/>
      <c r="LVT72" s="127"/>
      <c r="LVU72" s="127"/>
      <c r="LVV72" s="127"/>
      <c r="LVW72" s="127"/>
      <c r="LVX72" s="127"/>
      <c r="LVY72" s="127"/>
      <c r="LVZ72" s="127"/>
      <c r="LWA72" s="127"/>
      <c r="LWB72" s="127"/>
      <c r="LWC72" s="127"/>
      <c r="LWD72" s="127"/>
      <c r="LWE72" s="127"/>
      <c r="LWF72" s="127"/>
      <c r="LWG72" s="127"/>
      <c r="LWH72" s="127"/>
      <c r="LWI72" s="127"/>
      <c r="LWJ72" s="127"/>
      <c r="LWK72" s="127"/>
      <c r="LWL72" s="127"/>
      <c r="LWM72" s="127"/>
      <c r="LWN72" s="127"/>
      <c r="LWO72" s="127"/>
      <c r="LWP72" s="127"/>
      <c r="LWQ72" s="127"/>
      <c r="LWR72" s="127"/>
      <c r="LWS72" s="127"/>
      <c r="LWT72" s="127"/>
      <c r="LWU72" s="127"/>
      <c r="LWV72" s="127"/>
      <c r="LWW72" s="127"/>
      <c r="LWX72" s="127"/>
      <c r="LWY72" s="127"/>
      <c r="LWZ72" s="127"/>
      <c r="LXA72" s="127"/>
      <c r="LXB72" s="127"/>
      <c r="LXC72" s="127"/>
      <c r="LXD72" s="127"/>
      <c r="LXE72" s="127"/>
      <c r="LXF72" s="127"/>
      <c r="LXG72" s="127"/>
      <c r="LXH72" s="127"/>
      <c r="LXI72" s="127"/>
      <c r="LXJ72" s="127"/>
      <c r="LXK72" s="127"/>
      <c r="LXL72" s="127"/>
      <c r="LXM72" s="127"/>
      <c r="LXN72" s="127"/>
      <c r="LXO72" s="127"/>
      <c r="LXP72" s="127"/>
      <c r="LXQ72" s="127"/>
      <c r="LXR72" s="127"/>
      <c r="LXS72" s="127"/>
      <c r="LXT72" s="127"/>
      <c r="LXU72" s="127"/>
      <c r="LXV72" s="127"/>
      <c r="LXW72" s="127"/>
      <c r="LXX72" s="127"/>
      <c r="LXY72" s="127"/>
      <c r="LXZ72" s="127"/>
      <c r="LYA72" s="127"/>
      <c r="LYB72" s="127"/>
      <c r="LYC72" s="127"/>
      <c r="LYD72" s="127"/>
      <c r="LYE72" s="127"/>
      <c r="LYF72" s="127"/>
      <c r="LYG72" s="127"/>
      <c r="LYH72" s="127"/>
      <c r="LYI72" s="127"/>
      <c r="LYJ72" s="127"/>
      <c r="LYK72" s="127"/>
      <c r="LYL72" s="127"/>
      <c r="LYM72" s="127"/>
      <c r="LYN72" s="127"/>
      <c r="LYO72" s="127"/>
      <c r="LYP72" s="127"/>
      <c r="LYQ72" s="127"/>
      <c r="LYR72" s="127"/>
      <c r="LYS72" s="127"/>
      <c r="LYT72" s="127"/>
      <c r="LYU72" s="127"/>
      <c r="LYV72" s="127"/>
      <c r="LYW72" s="127"/>
      <c r="LYX72" s="127"/>
      <c r="LYY72" s="127"/>
      <c r="LYZ72" s="127"/>
      <c r="LZA72" s="127"/>
      <c r="LZB72" s="127"/>
      <c r="LZC72" s="127"/>
      <c r="LZD72" s="127"/>
      <c r="LZE72" s="127"/>
      <c r="LZF72" s="127"/>
      <c r="LZG72" s="127"/>
      <c r="LZH72" s="127"/>
      <c r="LZI72" s="127"/>
      <c r="LZJ72" s="127"/>
      <c r="LZK72" s="127"/>
      <c r="LZL72" s="127"/>
      <c r="LZM72" s="127"/>
      <c r="LZN72" s="127"/>
      <c r="LZO72" s="127"/>
      <c r="LZP72" s="127"/>
      <c r="LZQ72" s="127"/>
      <c r="LZR72" s="127"/>
      <c r="LZS72" s="127"/>
      <c r="LZT72" s="127"/>
      <c r="LZU72" s="127"/>
      <c r="LZV72" s="127"/>
      <c r="LZW72" s="127"/>
      <c r="LZX72" s="127"/>
      <c r="LZY72" s="127"/>
      <c r="LZZ72" s="127"/>
      <c r="MAA72" s="127"/>
      <c r="MAB72" s="127"/>
      <c r="MAC72" s="127"/>
      <c r="MAD72" s="127"/>
      <c r="MAE72" s="127"/>
      <c r="MAF72" s="127"/>
      <c r="MAG72" s="127"/>
      <c r="MAH72" s="127"/>
      <c r="MAI72" s="127"/>
      <c r="MAJ72" s="127"/>
      <c r="MAK72" s="127"/>
      <c r="MAL72" s="127"/>
      <c r="MAM72" s="127"/>
      <c r="MAN72" s="127"/>
      <c r="MAO72" s="127"/>
      <c r="MAP72" s="127"/>
      <c r="MAQ72" s="127"/>
      <c r="MAR72" s="127"/>
      <c r="MAS72" s="127"/>
      <c r="MAT72" s="127"/>
      <c r="MAU72" s="127"/>
      <c r="MAV72" s="127"/>
      <c r="MAW72" s="127"/>
      <c r="MAX72" s="127"/>
      <c r="MAY72" s="127"/>
      <c r="MAZ72" s="127"/>
      <c r="MBA72" s="127"/>
      <c r="MBB72" s="127"/>
      <c r="MBC72" s="127"/>
      <c r="MBD72" s="127"/>
      <c r="MBE72" s="127"/>
      <c r="MBF72" s="127"/>
      <c r="MBG72" s="127"/>
      <c r="MBH72" s="127"/>
      <c r="MBI72" s="127"/>
      <c r="MBJ72" s="127"/>
      <c r="MBK72" s="127"/>
      <c r="MBL72" s="127"/>
      <c r="MBM72" s="127"/>
      <c r="MBN72" s="127"/>
      <c r="MBO72" s="127"/>
      <c r="MBP72" s="127"/>
      <c r="MBQ72" s="127"/>
      <c r="MBR72" s="127"/>
      <c r="MBS72" s="127"/>
      <c r="MBT72" s="127"/>
      <c r="MBU72" s="127"/>
      <c r="MBV72" s="127"/>
      <c r="MBW72" s="127"/>
      <c r="MBX72" s="127"/>
      <c r="MBY72" s="127"/>
      <c r="MBZ72" s="127"/>
      <c r="MCA72" s="127"/>
      <c r="MCB72" s="127"/>
      <c r="MCC72" s="127"/>
      <c r="MCD72" s="127"/>
      <c r="MCE72" s="127"/>
      <c r="MCF72" s="127"/>
      <c r="MCG72" s="127"/>
      <c r="MCH72" s="127"/>
      <c r="MCI72" s="127"/>
      <c r="MCJ72" s="127"/>
      <c r="MCK72" s="127"/>
      <c r="MCL72" s="127"/>
      <c r="MCM72" s="127"/>
      <c r="MCN72" s="127"/>
      <c r="MCO72" s="127"/>
      <c r="MCP72" s="127"/>
      <c r="MCQ72" s="127"/>
      <c r="MCR72" s="127"/>
      <c r="MCS72" s="127"/>
      <c r="MCT72" s="127"/>
      <c r="MCU72" s="127"/>
      <c r="MCV72" s="127"/>
      <c r="MCW72" s="127"/>
      <c r="MCX72" s="127"/>
      <c r="MCY72" s="127"/>
      <c r="MCZ72" s="127"/>
      <c r="MDA72" s="127"/>
      <c r="MDB72" s="127"/>
      <c r="MDC72" s="127"/>
      <c r="MDD72" s="127"/>
      <c r="MDE72" s="127"/>
      <c r="MDF72" s="127"/>
      <c r="MDG72" s="127"/>
      <c r="MDH72" s="127"/>
      <c r="MDI72" s="127"/>
      <c r="MDJ72" s="127"/>
      <c r="MDK72" s="127"/>
      <c r="MDL72" s="127"/>
      <c r="MDM72" s="127"/>
      <c r="MDN72" s="127"/>
      <c r="MDO72" s="127"/>
      <c r="MDP72" s="127"/>
      <c r="MDQ72" s="127"/>
      <c r="MDR72" s="127"/>
      <c r="MDS72" s="127"/>
      <c r="MDT72" s="127"/>
      <c r="MDU72" s="127"/>
      <c r="MDV72" s="127"/>
      <c r="MDW72" s="127"/>
      <c r="MDX72" s="127"/>
      <c r="MDY72" s="127"/>
      <c r="MDZ72" s="127"/>
      <c r="MEA72" s="127"/>
      <c r="MEB72" s="127"/>
      <c r="MEC72" s="127"/>
      <c r="MED72" s="127"/>
      <c r="MEE72" s="127"/>
      <c r="MEF72" s="127"/>
      <c r="MEG72" s="127"/>
      <c r="MEH72" s="127"/>
      <c r="MEI72" s="127"/>
      <c r="MEJ72" s="127"/>
      <c r="MEK72" s="127"/>
      <c r="MEL72" s="127"/>
      <c r="MEM72" s="127"/>
      <c r="MEN72" s="127"/>
      <c r="MEO72" s="127"/>
      <c r="MEP72" s="127"/>
      <c r="MEQ72" s="127"/>
      <c r="MER72" s="127"/>
      <c r="MES72" s="127"/>
      <c r="MET72" s="127"/>
      <c r="MEU72" s="127"/>
      <c r="MEV72" s="127"/>
      <c r="MEW72" s="127"/>
      <c r="MEX72" s="127"/>
      <c r="MEY72" s="127"/>
      <c r="MEZ72" s="127"/>
      <c r="MFA72" s="127"/>
      <c r="MFB72" s="127"/>
      <c r="MFC72" s="127"/>
      <c r="MFD72" s="127"/>
      <c r="MFE72" s="127"/>
      <c r="MFF72" s="127"/>
      <c r="MFG72" s="127"/>
      <c r="MFH72" s="127"/>
      <c r="MFI72" s="127"/>
      <c r="MFJ72" s="127"/>
      <c r="MFK72" s="127"/>
      <c r="MFL72" s="127"/>
      <c r="MFM72" s="127"/>
      <c r="MFN72" s="127"/>
      <c r="MFO72" s="127"/>
      <c r="MFP72" s="127"/>
      <c r="MFQ72" s="127"/>
      <c r="MFR72" s="127"/>
      <c r="MFS72" s="127"/>
      <c r="MFT72" s="127"/>
      <c r="MFU72" s="127"/>
      <c r="MFV72" s="127"/>
      <c r="MFW72" s="127"/>
      <c r="MFX72" s="127"/>
      <c r="MFY72" s="127"/>
      <c r="MFZ72" s="127"/>
      <c r="MGA72" s="127"/>
      <c r="MGB72" s="127"/>
      <c r="MGC72" s="127"/>
      <c r="MGD72" s="127"/>
      <c r="MGE72" s="127"/>
      <c r="MGF72" s="127"/>
      <c r="MGG72" s="127"/>
      <c r="MGH72" s="127"/>
      <c r="MGI72" s="127"/>
      <c r="MGJ72" s="127"/>
      <c r="MGK72" s="127"/>
      <c r="MGL72" s="127"/>
      <c r="MGM72" s="127"/>
      <c r="MGN72" s="127"/>
      <c r="MGO72" s="127"/>
      <c r="MGP72" s="127"/>
      <c r="MGQ72" s="127"/>
      <c r="MGR72" s="127"/>
      <c r="MGS72" s="127"/>
      <c r="MGT72" s="127"/>
      <c r="MGU72" s="127"/>
      <c r="MGV72" s="127"/>
      <c r="MGW72" s="127"/>
      <c r="MGX72" s="127"/>
      <c r="MGY72" s="127"/>
      <c r="MGZ72" s="127"/>
      <c r="MHA72" s="127"/>
      <c r="MHB72" s="127"/>
      <c r="MHC72" s="127"/>
      <c r="MHD72" s="127"/>
      <c r="MHE72" s="127"/>
      <c r="MHF72" s="127"/>
      <c r="MHG72" s="127"/>
      <c r="MHH72" s="127"/>
      <c r="MHI72" s="127"/>
      <c r="MHJ72" s="127"/>
      <c r="MHK72" s="127"/>
      <c r="MHL72" s="127"/>
      <c r="MHM72" s="127"/>
      <c r="MHN72" s="127"/>
      <c r="MHO72" s="127"/>
      <c r="MHP72" s="127"/>
      <c r="MHQ72" s="127"/>
      <c r="MHR72" s="127"/>
      <c r="MHS72" s="127"/>
      <c r="MHT72" s="127"/>
      <c r="MHU72" s="127"/>
      <c r="MHV72" s="127"/>
      <c r="MHW72" s="127"/>
      <c r="MHX72" s="127"/>
      <c r="MHY72" s="127"/>
      <c r="MHZ72" s="127"/>
      <c r="MIA72" s="127"/>
      <c r="MIB72" s="127"/>
      <c r="MIC72" s="127"/>
      <c r="MID72" s="127"/>
      <c r="MIE72" s="127"/>
      <c r="MIF72" s="127"/>
      <c r="MIG72" s="127"/>
      <c r="MIH72" s="127"/>
      <c r="MII72" s="127"/>
      <c r="MIJ72" s="127"/>
      <c r="MIK72" s="127"/>
      <c r="MIL72" s="127"/>
      <c r="MIM72" s="127"/>
      <c r="MIN72" s="127"/>
      <c r="MIO72" s="127"/>
      <c r="MIP72" s="127"/>
      <c r="MIQ72" s="127"/>
      <c r="MIR72" s="127"/>
      <c r="MIS72" s="127"/>
      <c r="MIT72" s="127"/>
      <c r="MIU72" s="127"/>
      <c r="MIV72" s="127"/>
      <c r="MIW72" s="127"/>
      <c r="MIX72" s="127"/>
      <c r="MIY72" s="127"/>
      <c r="MIZ72" s="127"/>
      <c r="MJA72" s="127"/>
      <c r="MJB72" s="127"/>
      <c r="MJC72" s="127"/>
      <c r="MJD72" s="127"/>
      <c r="MJE72" s="127"/>
      <c r="MJF72" s="127"/>
      <c r="MJG72" s="127"/>
      <c r="MJH72" s="127"/>
      <c r="MJI72" s="127"/>
      <c r="MJJ72" s="127"/>
      <c r="MJK72" s="127"/>
      <c r="MJL72" s="127"/>
      <c r="MJM72" s="127"/>
      <c r="MJN72" s="127"/>
      <c r="MJO72" s="127"/>
      <c r="MJP72" s="127"/>
      <c r="MJQ72" s="127"/>
      <c r="MJR72" s="127"/>
      <c r="MJS72" s="127"/>
      <c r="MJT72" s="127"/>
      <c r="MJU72" s="127"/>
      <c r="MJV72" s="127"/>
      <c r="MJW72" s="127"/>
      <c r="MJX72" s="127"/>
      <c r="MJY72" s="127"/>
      <c r="MJZ72" s="127"/>
      <c r="MKA72" s="127"/>
      <c r="MKB72" s="127"/>
      <c r="MKC72" s="127"/>
      <c r="MKD72" s="127"/>
      <c r="MKE72" s="127"/>
      <c r="MKF72" s="127"/>
      <c r="MKG72" s="127"/>
      <c r="MKH72" s="127"/>
      <c r="MKI72" s="127"/>
      <c r="MKJ72" s="127"/>
      <c r="MKK72" s="127"/>
      <c r="MKL72" s="127"/>
      <c r="MKM72" s="127"/>
      <c r="MKN72" s="127"/>
      <c r="MKO72" s="127"/>
      <c r="MKP72" s="127"/>
      <c r="MKQ72" s="127"/>
      <c r="MKR72" s="127"/>
      <c r="MKS72" s="127"/>
      <c r="MKT72" s="127"/>
      <c r="MKU72" s="127"/>
      <c r="MKV72" s="127"/>
      <c r="MKW72" s="127"/>
      <c r="MKX72" s="127"/>
      <c r="MKY72" s="127"/>
      <c r="MKZ72" s="127"/>
      <c r="MLA72" s="127"/>
      <c r="MLB72" s="127"/>
      <c r="MLC72" s="127"/>
      <c r="MLD72" s="127"/>
      <c r="MLE72" s="127"/>
      <c r="MLF72" s="127"/>
      <c r="MLG72" s="127"/>
      <c r="MLH72" s="127"/>
      <c r="MLI72" s="127"/>
      <c r="MLJ72" s="127"/>
      <c r="MLK72" s="127"/>
      <c r="MLL72" s="127"/>
      <c r="MLM72" s="127"/>
      <c r="MLN72" s="127"/>
      <c r="MLO72" s="127"/>
      <c r="MLP72" s="127"/>
      <c r="MLQ72" s="127"/>
      <c r="MLR72" s="127"/>
      <c r="MLS72" s="127"/>
      <c r="MLT72" s="127"/>
      <c r="MLU72" s="127"/>
      <c r="MLV72" s="127"/>
      <c r="MLW72" s="127"/>
      <c r="MLX72" s="127"/>
      <c r="MLY72" s="127"/>
      <c r="MLZ72" s="127"/>
      <c r="MMA72" s="127"/>
      <c r="MMB72" s="127"/>
      <c r="MMC72" s="127"/>
      <c r="MMD72" s="127"/>
      <c r="MME72" s="127"/>
      <c r="MMF72" s="127"/>
      <c r="MMG72" s="127"/>
      <c r="MMH72" s="127"/>
      <c r="MMI72" s="127"/>
      <c r="MMJ72" s="127"/>
      <c r="MMK72" s="127"/>
      <c r="MML72" s="127"/>
      <c r="MMM72" s="127"/>
      <c r="MMN72" s="127"/>
      <c r="MMO72" s="127"/>
      <c r="MMP72" s="127"/>
      <c r="MMQ72" s="127"/>
      <c r="MMR72" s="127"/>
      <c r="MMS72" s="127"/>
      <c r="MMT72" s="127"/>
      <c r="MMU72" s="127"/>
      <c r="MMV72" s="127"/>
      <c r="MMW72" s="127"/>
      <c r="MMX72" s="127"/>
      <c r="MMY72" s="127"/>
      <c r="MMZ72" s="127"/>
      <c r="MNA72" s="127"/>
      <c r="MNB72" s="127"/>
      <c r="MNC72" s="127"/>
      <c r="MND72" s="127"/>
      <c r="MNE72" s="127"/>
      <c r="MNF72" s="127"/>
      <c r="MNG72" s="127"/>
      <c r="MNH72" s="127"/>
      <c r="MNI72" s="127"/>
      <c r="MNJ72" s="127"/>
      <c r="MNK72" s="127"/>
      <c r="MNL72" s="127"/>
      <c r="MNM72" s="127"/>
      <c r="MNN72" s="127"/>
      <c r="MNO72" s="127"/>
      <c r="MNP72" s="127"/>
      <c r="MNQ72" s="127"/>
      <c r="MNR72" s="127"/>
      <c r="MNS72" s="127"/>
      <c r="MNT72" s="127"/>
      <c r="MNU72" s="127"/>
      <c r="MNV72" s="127"/>
      <c r="MNW72" s="127"/>
      <c r="MNX72" s="127"/>
      <c r="MNY72" s="127"/>
      <c r="MNZ72" s="127"/>
      <c r="MOA72" s="127"/>
      <c r="MOB72" s="127"/>
      <c r="MOC72" s="127"/>
      <c r="MOD72" s="127"/>
      <c r="MOE72" s="127"/>
      <c r="MOF72" s="127"/>
      <c r="MOG72" s="127"/>
      <c r="MOH72" s="127"/>
      <c r="MOI72" s="127"/>
      <c r="MOJ72" s="127"/>
      <c r="MOK72" s="127"/>
      <c r="MOL72" s="127"/>
      <c r="MOM72" s="127"/>
      <c r="MON72" s="127"/>
      <c r="MOO72" s="127"/>
      <c r="MOP72" s="127"/>
      <c r="MOQ72" s="127"/>
      <c r="MOR72" s="127"/>
      <c r="MOS72" s="127"/>
      <c r="MOT72" s="127"/>
      <c r="MOU72" s="127"/>
      <c r="MOV72" s="127"/>
      <c r="MOW72" s="127"/>
      <c r="MOX72" s="127"/>
      <c r="MOY72" s="127"/>
      <c r="MOZ72" s="127"/>
      <c r="MPA72" s="127"/>
      <c r="MPB72" s="127"/>
      <c r="MPC72" s="127"/>
      <c r="MPD72" s="127"/>
      <c r="MPE72" s="127"/>
      <c r="MPF72" s="127"/>
      <c r="MPG72" s="127"/>
      <c r="MPH72" s="127"/>
      <c r="MPI72" s="127"/>
      <c r="MPJ72" s="127"/>
      <c r="MPK72" s="127"/>
      <c r="MPL72" s="127"/>
      <c r="MPM72" s="127"/>
      <c r="MPN72" s="127"/>
      <c r="MPO72" s="127"/>
      <c r="MPP72" s="127"/>
      <c r="MPQ72" s="127"/>
      <c r="MPR72" s="127"/>
      <c r="MPS72" s="127"/>
      <c r="MPT72" s="127"/>
      <c r="MPU72" s="127"/>
      <c r="MPV72" s="127"/>
      <c r="MPW72" s="127"/>
      <c r="MPX72" s="127"/>
      <c r="MPY72" s="127"/>
      <c r="MPZ72" s="127"/>
      <c r="MQA72" s="127"/>
      <c r="MQB72" s="127"/>
      <c r="MQC72" s="127"/>
      <c r="MQD72" s="127"/>
      <c r="MQE72" s="127"/>
      <c r="MQF72" s="127"/>
      <c r="MQG72" s="127"/>
      <c r="MQH72" s="127"/>
      <c r="MQI72" s="127"/>
      <c r="MQJ72" s="127"/>
      <c r="MQK72" s="127"/>
      <c r="MQL72" s="127"/>
      <c r="MQM72" s="127"/>
      <c r="MQN72" s="127"/>
      <c r="MQO72" s="127"/>
      <c r="MQP72" s="127"/>
      <c r="MQQ72" s="127"/>
      <c r="MQR72" s="127"/>
      <c r="MQS72" s="127"/>
      <c r="MQT72" s="127"/>
      <c r="MQU72" s="127"/>
      <c r="MQV72" s="127"/>
      <c r="MQW72" s="127"/>
      <c r="MQX72" s="127"/>
      <c r="MQY72" s="127"/>
      <c r="MQZ72" s="127"/>
      <c r="MRA72" s="127"/>
      <c r="MRB72" s="127"/>
      <c r="MRC72" s="127"/>
      <c r="MRD72" s="127"/>
      <c r="MRE72" s="127"/>
      <c r="MRF72" s="127"/>
      <c r="MRG72" s="127"/>
      <c r="MRH72" s="127"/>
      <c r="MRI72" s="127"/>
      <c r="MRJ72" s="127"/>
      <c r="MRK72" s="127"/>
      <c r="MRL72" s="127"/>
      <c r="MRM72" s="127"/>
      <c r="MRN72" s="127"/>
      <c r="MRO72" s="127"/>
      <c r="MRP72" s="127"/>
      <c r="MRQ72" s="127"/>
      <c r="MRR72" s="127"/>
      <c r="MRS72" s="127"/>
      <c r="MRT72" s="127"/>
      <c r="MRU72" s="127"/>
      <c r="MRV72" s="127"/>
      <c r="MRW72" s="127"/>
      <c r="MRX72" s="127"/>
      <c r="MRY72" s="127"/>
      <c r="MRZ72" s="127"/>
      <c r="MSA72" s="127"/>
      <c r="MSB72" s="127"/>
      <c r="MSC72" s="127"/>
      <c r="MSD72" s="127"/>
      <c r="MSE72" s="127"/>
      <c r="MSF72" s="127"/>
      <c r="MSG72" s="127"/>
      <c r="MSH72" s="127"/>
      <c r="MSI72" s="127"/>
      <c r="MSJ72" s="127"/>
      <c r="MSK72" s="127"/>
      <c r="MSL72" s="127"/>
      <c r="MSM72" s="127"/>
      <c r="MSN72" s="127"/>
      <c r="MSO72" s="127"/>
      <c r="MSP72" s="127"/>
      <c r="MSQ72" s="127"/>
      <c r="MSR72" s="127"/>
      <c r="MSS72" s="127"/>
      <c r="MST72" s="127"/>
      <c r="MSU72" s="127"/>
      <c r="MSV72" s="127"/>
      <c r="MSW72" s="127"/>
      <c r="MSX72" s="127"/>
      <c r="MSY72" s="127"/>
      <c r="MSZ72" s="127"/>
      <c r="MTA72" s="127"/>
      <c r="MTB72" s="127"/>
      <c r="MTC72" s="127"/>
      <c r="MTD72" s="127"/>
      <c r="MTE72" s="127"/>
      <c r="MTF72" s="127"/>
      <c r="MTG72" s="127"/>
      <c r="MTH72" s="127"/>
      <c r="MTI72" s="127"/>
      <c r="MTJ72" s="127"/>
      <c r="MTK72" s="127"/>
      <c r="MTL72" s="127"/>
      <c r="MTM72" s="127"/>
      <c r="MTN72" s="127"/>
      <c r="MTO72" s="127"/>
      <c r="MTP72" s="127"/>
      <c r="MTQ72" s="127"/>
      <c r="MTR72" s="127"/>
      <c r="MTS72" s="127"/>
      <c r="MTT72" s="127"/>
      <c r="MTU72" s="127"/>
      <c r="MTV72" s="127"/>
      <c r="MTW72" s="127"/>
      <c r="MTX72" s="127"/>
      <c r="MTY72" s="127"/>
      <c r="MTZ72" s="127"/>
      <c r="MUA72" s="127"/>
      <c r="MUB72" s="127"/>
      <c r="MUC72" s="127"/>
      <c r="MUD72" s="127"/>
      <c r="MUE72" s="127"/>
      <c r="MUF72" s="127"/>
      <c r="MUG72" s="127"/>
      <c r="MUH72" s="127"/>
      <c r="MUI72" s="127"/>
      <c r="MUJ72" s="127"/>
      <c r="MUK72" s="127"/>
      <c r="MUL72" s="127"/>
      <c r="MUM72" s="127"/>
      <c r="MUN72" s="127"/>
      <c r="MUO72" s="127"/>
      <c r="MUP72" s="127"/>
      <c r="MUQ72" s="127"/>
      <c r="MUR72" s="127"/>
      <c r="MUS72" s="127"/>
      <c r="MUT72" s="127"/>
      <c r="MUU72" s="127"/>
      <c r="MUV72" s="127"/>
      <c r="MUW72" s="127"/>
      <c r="MUX72" s="127"/>
      <c r="MUY72" s="127"/>
      <c r="MUZ72" s="127"/>
      <c r="MVA72" s="127"/>
      <c r="MVB72" s="127"/>
      <c r="MVC72" s="127"/>
      <c r="MVD72" s="127"/>
      <c r="MVE72" s="127"/>
      <c r="MVF72" s="127"/>
      <c r="MVG72" s="127"/>
      <c r="MVH72" s="127"/>
      <c r="MVI72" s="127"/>
      <c r="MVJ72" s="127"/>
      <c r="MVK72" s="127"/>
      <c r="MVL72" s="127"/>
      <c r="MVM72" s="127"/>
      <c r="MVN72" s="127"/>
      <c r="MVO72" s="127"/>
      <c r="MVP72" s="127"/>
      <c r="MVQ72" s="127"/>
      <c r="MVR72" s="127"/>
      <c r="MVS72" s="127"/>
      <c r="MVT72" s="127"/>
      <c r="MVU72" s="127"/>
      <c r="MVV72" s="127"/>
      <c r="MVW72" s="127"/>
      <c r="MVX72" s="127"/>
      <c r="MVY72" s="127"/>
      <c r="MVZ72" s="127"/>
      <c r="MWA72" s="127"/>
      <c r="MWB72" s="127"/>
      <c r="MWC72" s="127"/>
      <c r="MWD72" s="127"/>
      <c r="MWE72" s="127"/>
      <c r="MWF72" s="127"/>
      <c r="MWG72" s="127"/>
      <c r="MWH72" s="127"/>
      <c r="MWI72" s="127"/>
      <c r="MWJ72" s="127"/>
      <c r="MWK72" s="127"/>
      <c r="MWL72" s="127"/>
      <c r="MWM72" s="127"/>
      <c r="MWN72" s="127"/>
      <c r="MWO72" s="127"/>
      <c r="MWP72" s="127"/>
      <c r="MWQ72" s="127"/>
      <c r="MWR72" s="127"/>
      <c r="MWS72" s="127"/>
      <c r="MWT72" s="127"/>
      <c r="MWU72" s="127"/>
      <c r="MWV72" s="127"/>
      <c r="MWW72" s="127"/>
      <c r="MWX72" s="127"/>
      <c r="MWY72" s="127"/>
      <c r="MWZ72" s="127"/>
      <c r="MXA72" s="127"/>
      <c r="MXB72" s="127"/>
      <c r="MXC72" s="127"/>
      <c r="MXD72" s="127"/>
      <c r="MXE72" s="127"/>
      <c r="MXF72" s="127"/>
      <c r="MXG72" s="127"/>
      <c r="MXH72" s="127"/>
      <c r="MXI72" s="127"/>
      <c r="MXJ72" s="127"/>
      <c r="MXK72" s="127"/>
      <c r="MXL72" s="127"/>
      <c r="MXM72" s="127"/>
      <c r="MXN72" s="127"/>
      <c r="MXO72" s="127"/>
      <c r="MXP72" s="127"/>
      <c r="MXQ72" s="127"/>
      <c r="MXR72" s="127"/>
      <c r="MXS72" s="127"/>
      <c r="MXT72" s="127"/>
      <c r="MXU72" s="127"/>
      <c r="MXV72" s="127"/>
      <c r="MXW72" s="127"/>
      <c r="MXX72" s="127"/>
      <c r="MXY72" s="127"/>
      <c r="MXZ72" s="127"/>
      <c r="MYA72" s="127"/>
      <c r="MYB72" s="127"/>
      <c r="MYC72" s="127"/>
      <c r="MYD72" s="127"/>
      <c r="MYE72" s="127"/>
      <c r="MYF72" s="127"/>
      <c r="MYG72" s="127"/>
      <c r="MYH72" s="127"/>
      <c r="MYI72" s="127"/>
      <c r="MYJ72" s="127"/>
      <c r="MYK72" s="127"/>
      <c r="MYL72" s="127"/>
      <c r="MYM72" s="127"/>
      <c r="MYN72" s="127"/>
      <c r="MYO72" s="127"/>
      <c r="MYP72" s="127"/>
      <c r="MYQ72" s="127"/>
      <c r="MYR72" s="127"/>
      <c r="MYS72" s="127"/>
      <c r="MYT72" s="127"/>
      <c r="MYU72" s="127"/>
      <c r="MYV72" s="127"/>
      <c r="MYW72" s="127"/>
      <c r="MYX72" s="127"/>
      <c r="MYY72" s="127"/>
      <c r="MYZ72" s="127"/>
      <c r="MZA72" s="127"/>
      <c r="MZB72" s="127"/>
      <c r="MZC72" s="127"/>
      <c r="MZD72" s="127"/>
      <c r="MZE72" s="127"/>
      <c r="MZF72" s="127"/>
      <c r="MZG72" s="127"/>
      <c r="MZH72" s="127"/>
      <c r="MZI72" s="127"/>
      <c r="MZJ72" s="127"/>
      <c r="MZK72" s="127"/>
      <c r="MZL72" s="127"/>
      <c r="MZM72" s="127"/>
      <c r="MZN72" s="127"/>
      <c r="MZO72" s="127"/>
      <c r="MZP72" s="127"/>
      <c r="MZQ72" s="127"/>
      <c r="MZR72" s="127"/>
      <c r="MZS72" s="127"/>
      <c r="MZT72" s="127"/>
      <c r="MZU72" s="127"/>
      <c r="MZV72" s="127"/>
      <c r="MZW72" s="127"/>
      <c r="MZX72" s="127"/>
      <c r="MZY72" s="127"/>
      <c r="MZZ72" s="127"/>
      <c r="NAA72" s="127"/>
      <c r="NAB72" s="127"/>
      <c r="NAC72" s="127"/>
      <c r="NAD72" s="127"/>
      <c r="NAE72" s="127"/>
      <c r="NAF72" s="127"/>
      <c r="NAG72" s="127"/>
      <c r="NAH72" s="127"/>
      <c r="NAI72" s="127"/>
      <c r="NAJ72" s="127"/>
      <c r="NAK72" s="127"/>
      <c r="NAL72" s="127"/>
      <c r="NAM72" s="127"/>
      <c r="NAN72" s="127"/>
      <c r="NAO72" s="127"/>
      <c r="NAP72" s="127"/>
      <c r="NAQ72" s="127"/>
      <c r="NAR72" s="127"/>
      <c r="NAS72" s="127"/>
      <c r="NAT72" s="127"/>
      <c r="NAU72" s="127"/>
      <c r="NAV72" s="127"/>
      <c r="NAW72" s="127"/>
      <c r="NAX72" s="127"/>
      <c r="NAY72" s="127"/>
      <c r="NAZ72" s="127"/>
      <c r="NBA72" s="127"/>
      <c r="NBB72" s="127"/>
      <c r="NBC72" s="127"/>
      <c r="NBD72" s="127"/>
      <c r="NBE72" s="127"/>
      <c r="NBF72" s="127"/>
      <c r="NBG72" s="127"/>
      <c r="NBH72" s="127"/>
      <c r="NBI72" s="127"/>
      <c r="NBJ72" s="127"/>
      <c r="NBK72" s="127"/>
      <c r="NBL72" s="127"/>
      <c r="NBM72" s="127"/>
      <c r="NBN72" s="127"/>
      <c r="NBO72" s="127"/>
      <c r="NBP72" s="127"/>
      <c r="NBQ72" s="127"/>
      <c r="NBR72" s="127"/>
      <c r="NBS72" s="127"/>
      <c r="NBT72" s="127"/>
      <c r="NBU72" s="127"/>
      <c r="NBV72" s="127"/>
      <c r="NBW72" s="127"/>
      <c r="NBX72" s="127"/>
      <c r="NBY72" s="127"/>
      <c r="NBZ72" s="127"/>
      <c r="NCA72" s="127"/>
      <c r="NCB72" s="127"/>
      <c r="NCC72" s="127"/>
      <c r="NCD72" s="127"/>
      <c r="NCE72" s="127"/>
      <c r="NCF72" s="127"/>
      <c r="NCG72" s="127"/>
      <c r="NCH72" s="127"/>
      <c r="NCI72" s="127"/>
      <c r="NCJ72" s="127"/>
      <c r="NCK72" s="127"/>
      <c r="NCL72" s="127"/>
      <c r="NCM72" s="127"/>
      <c r="NCN72" s="127"/>
      <c r="NCO72" s="127"/>
      <c r="NCP72" s="127"/>
      <c r="NCQ72" s="127"/>
      <c r="NCR72" s="127"/>
      <c r="NCS72" s="127"/>
      <c r="NCT72" s="127"/>
      <c r="NCU72" s="127"/>
      <c r="NCV72" s="127"/>
      <c r="NCW72" s="127"/>
      <c r="NCX72" s="127"/>
      <c r="NCY72" s="127"/>
      <c r="NCZ72" s="127"/>
      <c r="NDA72" s="127"/>
      <c r="NDB72" s="127"/>
      <c r="NDC72" s="127"/>
      <c r="NDD72" s="127"/>
      <c r="NDE72" s="127"/>
      <c r="NDF72" s="127"/>
      <c r="NDG72" s="127"/>
      <c r="NDH72" s="127"/>
      <c r="NDI72" s="127"/>
      <c r="NDJ72" s="127"/>
      <c r="NDK72" s="127"/>
      <c r="NDL72" s="127"/>
      <c r="NDM72" s="127"/>
      <c r="NDN72" s="127"/>
      <c r="NDO72" s="127"/>
      <c r="NDP72" s="127"/>
      <c r="NDQ72" s="127"/>
      <c r="NDR72" s="127"/>
      <c r="NDS72" s="127"/>
      <c r="NDT72" s="127"/>
      <c r="NDU72" s="127"/>
      <c r="NDV72" s="127"/>
      <c r="NDW72" s="127"/>
      <c r="NDX72" s="127"/>
      <c r="NDY72" s="127"/>
      <c r="NDZ72" s="127"/>
      <c r="NEA72" s="127"/>
      <c r="NEB72" s="127"/>
      <c r="NEC72" s="127"/>
      <c r="NED72" s="127"/>
      <c r="NEE72" s="127"/>
      <c r="NEF72" s="127"/>
      <c r="NEG72" s="127"/>
      <c r="NEH72" s="127"/>
      <c r="NEI72" s="127"/>
      <c r="NEJ72" s="127"/>
      <c r="NEK72" s="127"/>
      <c r="NEL72" s="127"/>
      <c r="NEM72" s="127"/>
      <c r="NEN72" s="127"/>
      <c r="NEO72" s="127"/>
      <c r="NEP72" s="127"/>
      <c r="NEQ72" s="127"/>
      <c r="NER72" s="127"/>
      <c r="NES72" s="127"/>
      <c r="NET72" s="127"/>
      <c r="NEU72" s="127"/>
      <c r="NEV72" s="127"/>
      <c r="NEW72" s="127"/>
      <c r="NEX72" s="127"/>
      <c r="NEY72" s="127"/>
      <c r="NEZ72" s="127"/>
      <c r="NFA72" s="127"/>
      <c r="NFB72" s="127"/>
      <c r="NFC72" s="127"/>
      <c r="NFD72" s="127"/>
      <c r="NFE72" s="127"/>
      <c r="NFF72" s="127"/>
      <c r="NFG72" s="127"/>
      <c r="NFH72" s="127"/>
      <c r="NFI72" s="127"/>
      <c r="NFJ72" s="127"/>
      <c r="NFK72" s="127"/>
      <c r="NFL72" s="127"/>
      <c r="NFM72" s="127"/>
      <c r="NFN72" s="127"/>
      <c r="NFO72" s="127"/>
      <c r="NFP72" s="127"/>
      <c r="NFQ72" s="127"/>
      <c r="NFR72" s="127"/>
      <c r="NFS72" s="127"/>
      <c r="NFT72" s="127"/>
      <c r="NFU72" s="127"/>
      <c r="NFV72" s="127"/>
      <c r="NFW72" s="127"/>
      <c r="NFX72" s="127"/>
      <c r="NFY72" s="127"/>
      <c r="NFZ72" s="127"/>
      <c r="NGA72" s="127"/>
      <c r="NGB72" s="127"/>
      <c r="NGC72" s="127"/>
      <c r="NGD72" s="127"/>
      <c r="NGE72" s="127"/>
      <c r="NGF72" s="127"/>
      <c r="NGG72" s="127"/>
      <c r="NGH72" s="127"/>
      <c r="NGI72" s="127"/>
      <c r="NGJ72" s="127"/>
      <c r="NGK72" s="127"/>
      <c r="NGL72" s="127"/>
      <c r="NGM72" s="127"/>
      <c r="NGN72" s="127"/>
      <c r="NGO72" s="127"/>
      <c r="NGP72" s="127"/>
      <c r="NGQ72" s="127"/>
      <c r="NGR72" s="127"/>
      <c r="NGS72" s="127"/>
      <c r="NGT72" s="127"/>
      <c r="NGU72" s="127"/>
      <c r="NGV72" s="127"/>
      <c r="NGW72" s="127"/>
      <c r="NGX72" s="127"/>
      <c r="NGY72" s="127"/>
      <c r="NGZ72" s="127"/>
      <c r="NHA72" s="127"/>
      <c r="NHB72" s="127"/>
      <c r="NHC72" s="127"/>
      <c r="NHD72" s="127"/>
      <c r="NHE72" s="127"/>
      <c r="NHF72" s="127"/>
      <c r="NHG72" s="127"/>
      <c r="NHH72" s="127"/>
      <c r="NHI72" s="127"/>
      <c r="NHJ72" s="127"/>
      <c r="NHK72" s="127"/>
      <c r="NHL72" s="127"/>
      <c r="NHM72" s="127"/>
      <c r="NHN72" s="127"/>
      <c r="NHO72" s="127"/>
      <c r="NHP72" s="127"/>
      <c r="NHQ72" s="127"/>
      <c r="NHR72" s="127"/>
      <c r="NHS72" s="127"/>
      <c r="NHT72" s="127"/>
      <c r="NHU72" s="127"/>
      <c r="NHV72" s="127"/>
      <c r="NHW72" s="127"/>
      <c r="NHX72" s="127"/>
      <c r="NHY72" s="127"/>
      <c r="NHZ72" s="127"/>
      <c r="NIA72" s="127"/>
      <c r="NIB72" s="127"/>
      <c r="NIC72" s="127"/>
      <c r="NID72" s="127"/>
      <c r="NIE72" s="127"/>
      <c r="NIF72" s="127"/>
      <c r="NIG72" s="127"/>
      <c r="NIH72" s="127"/>
      <c r="NII72" s="127"/>
      <c r="NIJ72" s="127"/>
      <c r="NIK72" s="127"/>
      <c r="NIL72" s="127"/>
      <c r="NIM72" s="127"/>
      <c r="NIN72" s="127"/>
      <c r="NIO72" s="127"/>
      <c r="NIP72" s="127"/>
      <c r="NIQ72" s="127"/>
      <c r="NIR72" s="127"/>
      <c r="NIS72" s="127"/>
      <c r="NIT72" s="127"/>
      <c r="NIU72" s="127"/>
      <c r="NIV72" s="127"/>
      <c r="NIW72" s="127"/>
      <c r="NIX72" s="127"/>
      <c r="NIY72" s="127"/>
      <c r="NIZ72" s="127"/>
      <c r="NJA72" s="127"/>
      <c r="NJB72" s="127"/>
      <c r="NJC72" s="127"/>
      <c r="NJD72" s="127"/>
      <c r="NJE72" s="127"/>
      <c r="NJF72" s="127"/>
      <c r="NJG72" s="127"/>
      <c r="NJH72" s="127"/>
      <c r="NJI72" s="127"/>
      <c r="NJJ72" s="127"/>
      <c r="NJK72" s="127"/>
      <c r="NJL72" s="127"/>
      <c r="NJM72" s="127"/>
      <c r="NJN72" s="127"/>
      <c r="NJO72" s="127"/>
      <c r="NJP72" s="127"/>
      <c r="NJQ72" s="127"/>
      <c r="NJR72" s="127"/>
      <c r="NJS72" s="127"/>
      <c r="NJT72" s="127"/>
      <c r="NJU72" s="127"/>
      <c r="NJV72" s="127"/>
      <c r="NJW72" s="127"/>
      <c r="NJX72" s="127"/>
      <c r="NJY72" s="127"/>
      <c r="NJZ72" s="127"/>
      <c r="NKA72" s="127"/>
      <c r="NKB72" s="127"/>
      <c r="NKC72" s="127"/>
      <c r="NKD72" s="127"/>
      <c r="NKE72" s="127"/>
      <c r="NKF72" s="127"/>
      <c r="NKG72" s="127"/>
      <c r="NKH72" s="127"/>
      <c r="NKI72" s="127"/>
      <c r="NKJ72" s="127"/>
      <c r="NKK72" s="127"/>
      <c r="NKL72" s="127"/>
      <c r="NKM72" s="127"/>
      <c r="NKN72" s="127"/>
      <c r="NKO72" s="127"/>
      <c r="NKP72" s="127"/>
      <c r="NKQ72" s="127"/>
      <c r="NKR72" s="127"/>
      <c r="NKS72" s="127"/>
      <c r="NKT72" s="127"/>
      <c r="NKU72" s="127"/>
      <c r="NKV72" s="127"/>
      <c r="NKW72" s="127"/>
      <c r="NKX72" s="127"/>
      <c r="NKY72" s="127"/>
      <c r="NKZ72" s="127"/>
      <c r="NLA72" s="127"/>
      <c r="NLB72" s="127"/>
      <c r="NLC72" s="127"/>
      <c r="NLD72" s="127"/>
      <c r="NLE72" s="127"/>
      <c r="NLF72" s="127"/>
      <c r="NLG72" s="127"/>
      <c r="NLH72" s="127"/>
      <c r="NLI72" s="127"/>
      <c r="NLJ72" s="127"/>
      <c r="NLK72" s="127"/>
      <c r="NLL72" s="127"/>
      <c r="NLM72" s="127"/>
      <c r="NLN72" s="127"/>
      <c r="NLO72" s="127"/>
      <c r="NLP72" s="127"/>
      <c r="NLQ72" s="127"/>
      <c r="NLR72" s="127"/>
      <c r="NLS72" s="127"/>
      <c r="NLT72" s="127"/>
      <c r="NLU72" s="127"/>
      <c r="NLV72" s="127"/>
      <c r="NLW72" s="127"/>
      <c r="NLX72" s="127"/>
      <c r="NLY72" s="127"/>
      <c r="NLZ72" s="127"/>
      <c r="NMA72" s="127"/>
      <c r="NMB72" s="127"/>
      <c r="NMC72" s="127"/>
      <c r="NMD72" s="127"/>
      <c r="NME72" s="127"/>
      <c r="NMF72" s="127"/>
      <c r="NMG72" s="127"/>
      <c r="NMH72" s="127"/>
      <c r="NMI72" s="127"/>
      <c r="NMJ72" s="127"/>
      <c r="NMK72" s="127"/>
      <c r="NML72" s="127"/>
      <c r="NMM72" s="127"/>
      <c r="NMN72" s="127"/>
      <c r="NMO72" s="127"/>
      <c r="NMP72" s="127"/>
      <c r="NMQ72" s="127"/>
      <c r="NMR72" s="127"/>
      <c r="NMS72" s="127"/>
      <c r="NMT72" s="127"/>
      <c r="NMU72" s="127"/>
      <c r="NMV72" s="127"/>
      <c r="NMW72" s="127"/>
      <c r="NMX72" s="127"/>
      <c r="NMY72" s="127"/>
      <c r="NMZ72" s="127"/>
      <c r="NNA72" s="127"/>
      <c r="NNB72" s="127"/>
      <c r="NNC72" s="127"/>
      <c r="NND72" s="127"/>
      <c r="NNE72" s="127"/>
      <c r="NNF72" s="127"/>
      <c r="NNG72" s="127"/>
      <c r="NNH72" s="127"/>
      <c r="NNI72" s="127"/>
      <c r="NNJ72" s="127"/>
      <c r="NNK72" s="127"/>
      <c r="NNL72" s="127"/>
      <c r="NNM72" s="127"/>
      <c r="NNN72" s="127"/>
      <c r="NNO72" s="127"/>
      <c r="NNP72" s="127"/>
      <c r="NNQ72" s="127"/>
      <c r="NNR72" s="127"/>
      <c r="NNS72" s="127"/>
      <c r="NNT72" s="127"/>
      <c r="NNU72" s="127"/>
      <c r="NNV72" s="127"/>
      <c r="NNW72" s="127"/>
      <c r="NNX72" s="127"/>
      <c r="NNY72" s="127"/>
      <c r="NNZ72" s="127"/>
      <c r="NOA72" s="127"/>
      <c r="NOB72" s="127"/>
      <c r="NOC72" s="127"/>
      <c r="NOD72" s="127"/>
      <c r="NOE72" s="127"/>
      <c r="NOF72" s="127"/>
      <c r="NOG72" s="127"/>
      <c r="NOH72" s="127"/>
      <c r="NOI72" s="127"/>
      <c r="NOJ72" s="127"/>
      <c r="NOK72" s="127"/>
      <c r="NOL72" s="127"/>
      <c r="NOM72" s="127"/>
      <c r="NON72" s="127"/>
      <c r="NOO72" s="127"/>
      <c r="NOP72" s="127"/>
      <c r="NOQ72" s="127"/>
      <c r="NOR72" s="127"/>
      <c r="NOS72" s="127"/>
      <c r="NOT72" s="127"/>
      <c r="NOU72" s="127"/>
      <c r="NOV72" s="127"/>
      <c r="NOW72" s="127"/>
      <c r="NOX72" s="127"/>
      <c r="NOY72" s="127"/>
      <c r="NOZ72" s="127"/>
      <c r="NPA72" s="127"/>
      <c r="NPB72" s="127"/>
      <c r="NPC72" s="127"/>
      <c r="NPD72" s="127"/>
      <c r="NPE72" s="127"/>
      <c r="NPF72" s="127"/>
      <c r="NPG72" s="127"/>
      <c r="NPH72" s="127"/>
      <c r="NPI72" s="127"/>
      <c r="NPJ72" s="127"/>
      <c r="NPK72" s="127"/>
      <c r="NPL72" s="127"/>
      <c r="NPM72" s="127"/>
      <c r="NPN72" s="127"/>
      <c r="NPO72" s="127"/>
      <c r="NPP72" s="127"/>
      <c r="NPQ72" s="127"/>
      <c r="NPR72" s="127"/>
      <c r="NPS72" s="127"/>
      <c r="NPT72" s="127"/>
      <c r="NPU72" s="127"/>
      <c r="NPV72" s="127"/>
      <c r="NPW72" s="127"/>
      <c r="NPX72" s="127"/>
      <c r="NPY72" s="127"/>
      <c r="NPZ72" s="127"/>
      <c r="NQA72" s="127"/>
      <c r="NQB72" s="127"/>
      <c r="NQC72" s="127"/>
      <c r="NQD72" s="127"/>
      <c r="NQE72" s="127"/>
      <c r="NQF72" s="127"/>
      <c r="NQG72" s="127"/>
      <c r="NQH72" s="127"/>
      <c r="NQI72" s="127"/>
      <c r="NQJ72" s="127"/>
      <c r="NQK72" s="127"/>
      <c r="NQL72" s="127"/>
      <c r="NQM72" s="127"/>
      <c r="NQN72" s="127"/>
      <c r="NQO72" s="127"/>
      <c r="NQP72" s="127"/>
      <c r="NQQ72" s="127"/>
      <c r="NQR72" s="127"/>
      <c r="NQS72" s="127"/>
      <c r="NQT72" s="127"/>
      <c r="NQU72" s="127"/>
      <c r="NQV72" s="127"/>
      <c r="NQW72" s="127"/>
      <c r="NQX72" s="127"/>
      <c r="NQY72" s="127"/>
      <c r="NQZ72" s="127"/>
      <c r="NRA72" s="127"/>
      <c r="NRB72" s="127"/>
      <c r="NRC72" s="127"/>
      <c r="NRD72" s="127"/>
      <c r="NRE72" s="127"/>
      <c r="NRF72" s="127"/>
      <c r="NRG72" s="127"/>
      <c r="NRH72" s="127"/>
      <c r="NRI72" s="127"/>
      <c r="NRJ72" s="127"/>
      <c r="NRK72" s="127"/>
      <c r="NRL72" s="127"/>
      <c r="NRM72" s="127"/>
      <c r="NRN72" s="127"/>
      <c r="NRO72" s="127"/>
      <c r="NRP72" s="127"/>
      <c r="NRQ72" s="127"/>
      <c r="NRR72" s="127"/>
      <c r="NRS72" s="127"/>
      <c r="NRT72" s="127"/>
      <c r="NRU72" s="127"/>
      <c r="NRV72" s="127"/>
      <c r="NRW72" s="127"/>
      <c r="NRX72" s="127"/>
      <c r="NRY72" s="127"/>
      <c r="NRZ72" s="127"/>
      <c r="NSA72" s="127"/>
      <c r="NSB72" s="127"/>
      <c r="NSC72" s="127"/>
      <c r="NSD72" s="127"/>
      <c r="NSE72" s="127"/>
      <c r="NSF72" s="127"/>
      <c r="NSG72" s="127"/>
      <c r="NSH72" s="127"/>
      <c r="NSI72" s="127"/>
      <c r="NSJ72" s="127"/>
      <c r="NSK72" s="127"/>
      <c r="NSL72" s="127"/>
      <c r="NSM72" s="127"/>
      <c r="NSN72" s="127"/>
      <c r="NSO72" s="127"/>
      <c r="NSP72" s="127"/>
      <c r="NSQ72" s="127"/>
      <c r="NSR72" s="127"/>
      <c r="NSS72" s="127"/>
      <c r="NST72" s="127"/>
      <c r="NSU72" s="127"/>
      <c r="NSV72" s="127"/>
      <c r="NSW72" s="127"/>
      <c r="NSX72" s="127"/>
      <c r="NSY72" s="127"/>
      <c r="NSZ72" s="127"/>
      <c r="NTA72" s="127"/>
      <c r="NTB72" s="127"/>
      <c r="NTC72" s="127"/>
      <c r="NTD72" s="127"/>
      <c r="NTE72" s="127"/>
      <c r="NTF72" s="127"/>
      <c r="NTG72" s="127"/>
      <c r="NTH72" s="127"/>
      <c r="NTI72" s="127"/>
      <c r="NTJ72" s="127"/>
      <c r="NTK72" s="127"/>
      <c r="NTL72" s="127"/>
      <c r="NTM72" s="127"/>
      <c r="NTN72" s="127"/>
      <c r="NTO72" s="127"/>
      <c r="NTP72" s="127"/>
      <c r="NTQ72" s="127"/>
      <c r="NTR72" s="127"/>
      <c r="NTS72" s="127"/>
      <c r="NTT72" s="127"/>
      <c r="NTU72" s="127"/>
      <c r="NTV72" s="127"/>
      <c r="NTW72" s="127"/>
      <c r="NTX72" s="127"/>
      <c r="NTY72" s="127"/>
      <c r="NTZ72" s="127"/>
      <c r="NUA72" s="127"/>
      <c r="NUB72" s="127"/>
      <c r="NUC72" s="127"/>
      <c r="NUD72" s="127"/>
      <c r="NUE72" s="127"/>
      <c r="NUF72" s="127"/>
      <c r="NUG72" s="127"/>
      <c r="NUH72" s="127"/>
      <c r="NUI72" s="127"/>
      <c r="NUJ72" s="127"/>
      <c r="NUK72" s="127"/>
      <c r="NUL72" s="127"/>
      <c r="NUM72" s="127"/>
      <c r="NUN72" s="127"/>
      <c r="NUO72" s="127"/>
      <c r="NUP72" s="127"/>
      <c r="NUQ72" s="127"/>
      <c r="NUR72" s="127"/>
      <c r="NUS72" s="127"/>
      <c r="NUT72" s="127"/>
      <c r="NUU72" s="127"/>
      <c r="NUV72" s="127"/>
      <c r="NUW72" s="127"/>
      <c r="NUX72" s="127"/>
      <c r="NUY72" s="127"/>
      <c r="NUZ72" s="127"/>
      <c r="NVA72" s="127"/>
      <c r="NVB72" s="127"/>
      <c r="NVC72" s="127"/>
      <c r="NVD72" s="127"/>
      <c r="NVE72" s="127"/>
      <c r="NVF72" s="127"/>
      <c r="NVG72" s="127"/>
      <c r="NVH72" s="127"/>
      <c r="NVI72" s="127"/>
      <c r="NVJ72" s="127"/>
      <c r="NVK72" s="127"/>
      <c r="NVL72" s="127"/>
      <c r="NVM72" s="127"/>
      <c r="NVN72" s="127"/>
      <c r="NVO72" s="127"/>
      <c r="NVP72" s="127"/>
      <c r="NVQ72" s="127"/>
      <c r="NVR72" s="127"/>
      <c r="NVS72" s="127"/>
      <c r="NVT72" s="127"/>
      <c r="NVU72" s="127"/>
      <c r="NVV72" s="127"/>
      <c r="NVW72" s="127"/>
      <c r="NVX72" s="127"/>
      <c r="NVY72" s="127"/>
      <c r="NVZ72" s="127"/>
      <c r="NWA72" s="127"/>
      <c r="NWB72" s="127"/>
      <c r="NWC72" s="127"/>
      <c r="NWD72" s="127"/>
      <c r="NWE72" s="127"/>
      <c r="NWF72" s="127"/>
      <c r="NWG72" s="127"/>
      <c r="NWH72" s="127"/>
      <c r="NWI72" s="127"/>
      <c r="NWJ72" s="127"/>
      <c r="NWK72" s="127"/>
      <c r="NWL72" s="127"/>
      <c r="NWM72" s="127"/>
      <c r="NWN72" s="127"/>
      <c r="NWO72" s="127"/>
      <c r="NWP72" s="127"/>
      <c r="NWQ72" s="127"/>
      <c r="NWR72" s="127"/>
      <c r="NWS72" s="127"/>
      <c r="NWT72" s="127"/>
      <c r="NWU72" s="127"/>
      <c r="NWV72" s="127"/>
      <c r="NWW72" s="127"/>
      <c r="NWX72" s="127"/>
      <c r="NWY72" s="127"/>
      <c r="NWZ72" s="127"/>
      <c r="NXA72" s="127"/>
      <c r="NXB72" s="127"/>
      <c r="NXC72" s="127"/>
      <c r="NXD72" s="127"/>
      <c r="NXE72" s="127"/>
      <c r="NXF72" s="127"/>
      <c r="NXG72" s="127"/>
      <c r="NXH72" s="127"/>
      <c r="NXI72" s="127"/>
      <c r="NXJ72" s="127"/>
      <c r="NXK72" s="127"/>
      <c r="NXL72" s="127"/>
      <c r="NXM72" s="127"/>
      <c r="NXN72" s="127"/>
      <c r="NXO72" s="127"/>
      <c r="NXP72" s="127"/>
      <c r="NXQ72" s="127"/>
      <c r="NXR72" s="127"/>
      <c r="NXS72" s="127"/>
      <c r="NXT72" s="127"/>
      <c r="NXU72" s="127"/>
      <c r="NXV72" s="127"/>
      <c r="NXW72" s="127"/>
      <c r="NXX72" s="127"/>
      <c r="NXY72" s="127"/>
      <c r="NXZ72" s="127"/>
      <c r="NYA72" s="127"/>
      <c r="NYB72" s="127"/>
      <c r="NYC72" s="127"/>
      <c r="NYD72" s="127"/>
      <c r="NYE72" s="127"/>
      <c r="NYF72" s="127"/>
      <c r="NYG72" s="127"/>
      <c r="NYH72" s="127"/>
      <c r="NYI72" s="127"/>
      <c r="NYJ72" s="127"/>
      <c r="NYK72" s="127"/>
      <c r="NYL72" s="127"/>
      <c r="NYM72" s="127"/>
      <c r="NYN72" s="127"/>
      <c r="NYO72" s="127"/>
      <c r="NYP72" s="127"/>
      <c r="NYQ72" s="127"/>
      <c r="NYR72" s="127"/>
      <c r="NYS72" s="127"/>
      <c r="NYT72" s="127"/>
      <c r="NYU72" s="127"/>
      <c r="NYV72" s="127"/>
      <c r="NYW72" s="127"/>
      <c r="NYX72" s="127"/>
      <c r="NYY72" s="127"/>
      <c r="NYZ72" s="127"/>
      <c r="NZA72" s="127"/>
      <c r="NZB72" s="127"/>
      <c r="NZC72" s="127"/>
      <c r="NZD72" s="127"/>
      <c r="NZE72" s="127"/>
      <c r="NZF72" s="127"/>
      <c r="NZG72" s="127"/>
      <c r="NZH72" s="127"/>
      <c r="NZI72" s="127"/>
      <c r="NZJ72" s="127"/>
      <c r="NZK72" s="127"/>
      <c r="NZL72" s="127"/>
      <c r="NZM72" s="127"/>
      <c r="NZN72" s="127"/>
      <c r="NZO72" s="127"/>
      <c r="NZP72" s="127"/>
      <c r="NZQ72" s="127"/>
      <c r="NZR72" s="127"/>
      <c r="NZS72" s="127"/>
      <c r="NZT72" s="127"/>
      <c r="NZU72" s="127"/>
      <c r="NZV72" s="127"/>
      <c r="NZW72" s="127"/>
      <c r="NZX72" s="127"/>
      <c r="NZY72" s="127"/>
      <c r="NZZ72" s="127"/>
      <c r="OAA72" s="127"/>
      <c r="OAB72" s="127"/>
      <c r="OAC72" s="127"/>
      <c r="OAD72" s="127"/>
      <c r="OAE72" s="127"/>
      <c r="OAF72" s="127"/>
      <c r="OAG72" s="127"/>
      <c r="OAH72" s="127"/>
      <c r="OAI72" s="127"/>
      <c r="OAJ72" s="127"/>
      <c r="OAK72" s="127"/>
      <c r="OAL72" s="127"/>
      <c r="OAM72" s="127"/>
      <c r="OAN72" s="127"/>
      <c r="OAO72" s="127"/>
      <c r="OAP72" s="127"/>
      <c r="OAQ72" s="127"/>
      <c r="OAR72" s="127"/>
      <c r="OAS72" s="127"/>
      <c r="OAT72" s="127"/>
      <c r="OAU72" s="127"/>
      <c r="OAV72" s="127"/>
      <c r="OAW72" s="127"/>
      <c r="OAX72" s="127"/>
      <c r="OAY72" s="127"/>
      <c r="OAZ72" s="127"/>
      <c r="OBA72" s="127"/>
      <c r="OBB72" s="127"/>
      <c r="OBC72" s="127"/>
      <c r="OBD72" s="127"/>
      <c r="OBE72" s="127"/>
      <c r="OBF72" s="127"/>
      <c r="OBG72" s="127"/>
      <c r="OBH72" s="127"/>
      <c r="OBI72" s="127"/>
      <c r="OBJ72" s="127"/>
      <c r="OBK72" s="127"/>
      <c r="OBL72" s="127"/>
      <c r="OBM72" s="127"/>
      <c r="OBN72" s="127"/>
      <c r="OBO72" s="127"/>
      <c r="OBP72" s="127"/>
      <c r="OBQ72" s="127"/>
      <c r="OBR72" s="127"/>
      <c r="OBS72" s="127"/>
      <c r="OBT72" s="127"/>
      <c r="OBU72" s="127"/>
      <c r="OBV72" s="127"/>
      <c r="OBW72" s="127"/>
      <c r="OBX72" s="127"/>
      <c r="OBY72" s="127"/>
      <c r="OBZ72" s="127"/>
      <c r="OCA72" s="127"/>
      <c r="OCB72" s="127"/>
      <c r="OCC72" s="127"/>
      <c r="OCD72" s="127"/>
      <c r="OCE72" s="127"/>
      <c r="OCF72" s="127"/>
      <c r="OCG72" s="127"/>
      <c r="OCH72" s="127"/>
      <c r="OCI72" s="127"/>
      <c r="OCJ72" s="127"/>
      <c r="OCK72" s="127"/>
      <c r="OCL72" s="127"/>
      <c r="OCM72" s="127"/>
      <c r="OCN72" s="127"/>
      <c r="OCO72" s="127"/>
      <c r="OCP72" s="127"/>
      <c r="OCQ72" s="127"/>
      <c r="OCR72" s="127"/>
      <c r="OCS72" s="127"/>
      <c r="OCT72" s="127"/>
      <c r="OCU72" s="127"/>
      <c r="OCV72" s="127"/>
      <c r="OCW72" s="127"/>
      <c r="OCX72" s="127"/>
      <c r="OCY72" s="127"/>
      <c r="OCZ72" s="127"/>
      <c r="ODA72" s="127"/>
      <c r="ODB72" s="127"/>
      <c r="ODC72" s="127"/>
      <c r="ODD72" s="127"/>
      <c r="ODE72" s="127"/>
      <c r="ODF72" s="127"/>
      <c r="ODG72" s="127"/>
      <c r="ODH72" s="127"/>
      <c r="ODI72" s="127"/>
      <c r="ODJ72" s="127"/>
      <c r="ODK72" s="127"/>
      <c r="ODL72" s="127"/>
      <c r="ODM72" s="127"/>
      <c r="ODN72" s="127"/>
      <c r="ODO72" s="127"/>
      <c r="ODP72" s="127"/>
      <c r="ODQ72" s="127"/>
      <c r="ODR72" s="127"/>
      <c r="ODS72" s="127"/>
      <c r="ODT72" s="127"/>
      <c r="ODU72" s="127"/>
      <c r="ODV72" s="127"/>
      <c r="ODW72" s="127"/>
      <c r="ODX72" s="127"/>
      <c r="ODY72" s="127"/>
      <c r="ODZ72" s="127"/>
      <c r="OEA72" s="127"/>
      <c r="OEB72" s="127"/>
      <c r="OEC72" s="127"/>
      <c r="OED72" s="127"/>
      <c r="OEE72" s="127"/>
      <c r="OEF72" s="127"/>
      <c r="OEG72" s="127"/>
      <c r="OEH72" s="127"/>
      <c r="OEI72" s="127"/>
      <c r="OEJ72" s="127"/>
      <c r="OEK72" s="127"/>
      <c r="OEL72" s="127"/>
      <c r="OEM72" s="127"/>
      <c r="OEN72" s="127"/>
      <c r="OEO72" s="127"/>
      <c r="OEP72" s="127"/>
      <c r="OEQ72" s="127"/>
      <c r="OER72" s="127"/>
      <c r="OES72" s="127"/>
      <c r="OET72" s="127"/>
      <c r="OEU72" s="127"/>
      <c r="OEV72" s="127"/>
      <c r="OEW72" s="127"/>
      <c r="OEX72" s="127"/>
      <c r="OEY72" s="127"/>
      <c r="OEZ72" s="127"/>
      <c r="OFA72" s="127"/>
      <c r="OFB72" s="127"/>
      <c r="OFC72" s="127"/>
      <c r="OFD72" s="127"/>
      <c r="OFE72" s="127"/>
      <c r="OFF72" s="127"/>
      <c r="OFG72" s="127"/>
      <c r="OFH72" s="127"/>
      <c r="OFI72" s="127"/>
      <c r="OFJ72" s="127"/>
      <c r="OFK72" s="127"/>
      <c r="OFL72" s="127"/>
      <c r="OFM72" s="127"/>
      <c r="OFN72" s="127"/>
      <c r="OFO72" s="127"/>
      <c r="OFP72" s="127"/>
      <c r="OFQ72" s="127"/>
      <c r="OFR72" s="127"/>
      <c r="OFS72" s="127"/>
      <c r="OFT72" s="127"/>
      <c r="OFU72" s="127"/>
      <c r="OFV72" s="127"/>
      <c r="OFW72" s="127"/>
      <c r="OFX72" s="127"/>
      <c r="OFY72" s="127"/>
      <c r="OFZ72" s="127"/>
      <c r="OGA72" s="127"/>
      <c r="OGB72" s="127"/>
      <c r="OGC72" s="127"/>
      <c r="OGD72" s="127"/>
      <c r="OGE72" s="127"/>
      <c r="OGF72" s="127"/>
      <c r="OGG72" s="127"/>
      <c r="OGH72" s="127"/>
      <c r="OGI72" s="127"/>
      <c r="OGJ72" s="127"/>
      <c r="OGK72" s="127"/>
      <c r="OGL72" s="127"/>
      <c r="OGM72" s="127"/>
      <c r="OGN72" s="127"/>
      <c r="OGO72" s="127"/>
      <c r="OGP72" s="127"/>
      <c r="OGQ72" s="127"/>
      <c r="OGR72" s="127"/>
      <c r="OGS72" s="127"/>
      <c r="OGT72" s="127"/>
      <c r="OGU72" s="127"/>
      <c r="OGV72" s="127"/>
      <c r="OGW72" s="127"/>
      <c r="OGX72" s="127"/>
      <c r="OGY72" s="127"/>
      <c r="OGZ72" s="127"/>
      <c r="OHA72" s="127"/>
      <c r="OHB72" s="127"/>
      <c r="OHC72" s="127"/>
      <c r="OHD72" s="127"/>
      <c r="OHE72" s="127"/>
      <c r="OHF72" s="127"/>
      <c r="OHG72" s="127"/>
      <c r="OHH72" s="127"/>
      <c r="OHI72" s="127"/>
      <c r="OHJ72" s="127"/>
      <c r="OHK72" s="127"/>
      <c r="OHL72" s="127"/>
      <c r="OHM72" s="127"/>
      <c r="OHN72" s="127"/>
      <c r="OHO72" s="127"/>
      <c r="OHP72" s="127"/>
      <c r="OHQ72" s="127"/>
      <c r="OHR72" s="127"/>
      <c r="OHS72" s="127"/>
      <c r="OHT72" s="127"/>
      <c r="OHU72" s="127"/>
      <c r="OHV72" s="127"/>
      <c r="OHW72" s="127"/>
      <c r="OHX72" s="127"/>
      <c r="OHY72" s="127"/>
      <c r="OHZ72" s="127"/>
      <c r="OIA72" s="127"/>
      <c r="OIB72" s="127"/>
      <c r="OIC72" s="127"/>
      <c r="OID72" s="127"/>
      <c r="OIE72" s="127"/>
      <c r="OIF72" s="127"/>
      <c r="OIG72" s="127"/>
      <c r="OIH72" s="127"/>
      <c r="OII72" s="127"/>
      <c r="OIJ72" s="127"/>
      <c r="OIK72" s="127"/>
      <c r="OIL72" s="127"/>
      <c r="OIM72" s="127"/>
      <c r="OIN72" s="127"/>
      <c r="OIO72" s="127"/>
      <c r="OIP72" s="127"/>
      <c r="OIQ72" s="127"/>
      <c r="OIR72" s="127"/>
      <c r="OIS72" s="127"/>
      <c r="OIT72" s="127"/>
      <c r="OIU72" s="127"/>
      <c r="OIV72" s="127"/>
      <c r="OIW72" s="127"/>
      <c r="OIX72" s="127"/>
      <c r="OIY72" s="127"/>
      <c r="OIZ72" s="127"/>
      <c r="OJA72" s="127"/>
      <c r="OJB72" s="127"/>
      <c r="OJC72" s="127"/>
      <c r="OJD72" s="127"/>
      <c r="OJE72" s="127"/>
      <c r="OJF72" s="127"/>
      <c r="OJG72" s="127"/>
      <c r="OJH72" s="127"/>
      <c r="OJI72" s="127"/>
      <c r="OJJ72" s="127"/>
      <c r="OJK72" s="127"/>
      <c r="OJL72" s="127"/>
      <c r="OJM72" s="127"/>
      <c r="OJN72" s="127"/>
      <c r="OJO72" s="127"/>
      <c r="OJP72" s="127"/>
      <c r="OJQ72" s="127"/>
      <c r="OJR72" s="127"/>
      <c r="OJS72" s="127"/>
      <c r="OJT72" s="127"/>
      <c r="OJU72" s="127"/>
      <c r="OJV72" s="127"/>
      <c r="OJW72" s="127"/>
      <c r="OJX72" s="127"/>
      <c r="OJY72" s="127"/>
      <c r="OJZ72" s="127"/>
      <c r="OKA72" s="127"/>
      <c r="OKB72" s="127"/>
      <c r="OKC72" s="127"/>
      <c r="OKD72" s="127"/>
      <c r="OKE72" s="127"/>
      <c r="OKF72" s="127"/>
      <c r="OKG72" s="127"/>
      <c r="OKH72" s="127"/>
      <c r="OKI72" s="127"/>
      <c r="OKJ72" s="127"/>
      <c r="OKK72" s="127"/>
      <c r="OKL72" s="127"/>
      <c r="OKM72" s="127"/>
      <c r="OKN72" s="127"/>
      <c r="OKO72" s="127"/>
      <c r="OKP72" s="127"/>
      <c r="OKQ72" s="127"/>
      <c r="OKR72" s="127"/>
      <c r="OKS72" s="127"/>
      <c r="OKT72" s="127"/>
      <c r="OKU72" s="127"/>
      <c r="OKV72" s="127"/>
      <c r="OKW72" s="127"/>
      <c r="OKX72" s="127"/>
      <c r="OKY72" s="127"/>
      <c r="OKZ72" s="127"/>
      <c r="OLA72" s="127"/>
      <c r="OLB72" s="127"/>
      <c r="OLC72" s="127"/>
      <c r="OLD72" s="127"/>
      <c r="OLE72" s="127"/>
      <c r="OLF72" s="127"/>
      <c r="OLG72" s="127"/>
      <c r="OLH72" s="127"/>
      <c r="OLI72" s="127"/>
      <c r="OLJ72" s="127"/>
      <c r="OLK72" s="127"/>
      <c r="OLL72" s="127"/>
      <c r="OLM72" s="127"/>
      <c r="OLN72" s="127"/>
      <c r="OLO72" s="127"/>
      <c r="OLP72" s="127"/>
      <c r="OLQ72" s="127"/>
      <c r="OLR72" s="127"/>
      <c r="OLS72" s="127"/>
      <c r="OLT72" s="127"/>
      <c r="OLU72" s="127"/>
      <c r="OLV72" s="127"/>
      <c r="OLW72" s="127"/>
      <c r="OLX72" s="127"/>
      <c r="OLY72" s="127"/>
      <c r="OLZ72" s="127"/>
      <c r="OMA72" s="127"/>
      <c r="OMB72" s="127"/>
      <c r="OMC72" s="127"/>
      <c r="OMD72" s="127"/>
      <c r="OME72" s="127"/>
      <c r="OMF72" s="127"/>
      <c r="OMG72" s="127"/>
      <c r="OMH72" s="127"/>
      <c r="OMI72" s="127"/>
      <c r="OMJ72" s="127"/>
      <c r="OMK72" s="127"/>
      <c r="OML72" s="127"/>
      <c r="OMM72" s="127"/>
      <c r="OMN72" s="127"/>
      <c r="OMO72" s="127"/>
      <c r="OMP72" s="127"/>
      <c r="OMQ72" s="127"/>
      <c r="OMR72" s="127"/>
      <c r="OMS72" s="127"/>
      <c r="OMT72" s="127"/>
      <c r="OMU72" s="127"/>
      <c r="OMV72" s="127"/>
      <c r="OMW72" s="127"/>
      <c r="OMX72" s="127"/>
      <c r="OMY72" s="127"/>
      <c r="OMZ72" s="127"/>
      <c r="ONA72" s="127"/>
      <c r="ONB72" s="127"/>
      <c r="ONC72" s="127"/>
      <c r="OND72" s="127"/>
      <c r="ONE72" s="127"/>
      <c r="ONF72" s="127"/>
      <c r="ONG72" s="127"/>
      <c r="ONH72" s="127"/>
      <c r="ONI72" s="127"/>
      <c r="ONJ72" s="127"/>
      <c r="ONK72" s="127"/>
      <c r="ONL72" s="127"/>
      <c r="ONM72" s="127"/>
      <c r="ONN72" s="127"/>
      <c r="ONO72" s="127"/>
      <c r="ONP72" s="127"/>
      <c r="ONQ72" s="127"/>
      <c r="ONR72" s="127"/>
      <c r="ONS72" s="127"/>
      <c r="ONT72" s="127"/>
      <c r="ONU72" s="127"/>
      <c r="ONV72" s="127"/>
      <c r="ONW72" s="127"/>
      <c r="ONX72" s="127"/>
      <c r="ONY72" s="127"/>
      <c r="ONZ72" s="127"/>
      <c r="OOA72" s="127"/>
      <c r="OOB72" s="127"/>
      <c r="OOC72" s="127"/>
      <c r="OOD72" s="127"/>
      <c r="OOE72" s="127"/>
      <c r="OOF72" s="127"/>
      <c r="OOG72" s="127"/>
      <c r="OOH72" s="127"/>
      <c r="OOI72" s="127"/>
      <c r="OOJ72" s="127"/>
      <c r="OOK72" s="127"/>
      <c r="OOL72" s="127"/>
      <c r="OOM72" s="127"/>
      <c r="OON72" s="127"/>
      <c r="OOO72" s="127"/>
      <c r="OOP72" s="127"/>
      <c r="OOQ72" s="127"/>
      <c r="OOR72" s="127"/>
      <c r="OOS72" s="127"/>
      <c r="OOT72" s="127"/>
      <c r="OOU72" s="127"/>
      <c r="OOV72" s="127"/>
      <c r="OOW72" s="127"/>
      <c r="OOX72" s="127"/>
      <c r="OOY72" s="127"/>
      <c r="OOZ72" s="127"/>
      <c r="OPA72" s="127"/>
      <c r="OPB72" s="127"/>
      <c r="OPC72" s="127"/>
      <c r="OPD72" s="127"/>
      <c r="OPE72" s="127"/>
      <c r="OPF72" s="127"/>
      <c r="OPG72" s="127"/>
      <c r="OPH72" s="127"/>
      <c r="OPI72" s="127"/>
      <c r="OPJ72" s="127"/>
      <c r="OPK72" s="127"/>
      <c r="OPL72" s="127"/>
      <c r="OPM72" s="127"/>
      <c r="OPN72" s="127"/>
      <c r="OPO72" s="127"/>
      <c r="OPP72" s="127"/>
      <c r="OPQ72" s="127"/>
      <c r="OPR72" s="127"/>
      <c r="OPS72" s="127"/>
      <c r="OPT72" s="127"/>
      <c r="OPU72" s="127"/>
      <c r="OPV72" s="127"/>
      <c r="OPW72" s="127"/>
      <c r="OPX72" s="127"/>
      <c r="OPY72" s="127"/>
      <c r="OPZ72" s="127"/>
      <c r="OQA72" s="127"/>
      <c r="OQB72" s="127"/>
      <c r="OQC72" s="127"/>
      <c r="OQD72" s="127"/>
      <c r="OQE72" s="127"/>
      <c r="OQF72" s="127"/>
      <c r="OQG72" s="127"/>
      <c r="OQH72" s="127"/>
      <c r="OQI72" s="127"/>
      <c r="OQJ72" s="127"/>
      <c r="OQK72" s="127"/>
      <c r="OQL72" s="127"/>
      <c r="OQM72" s="127"/>
      <c r="OQN72" s="127"/>
      <c r="OQO72" s="127"/>
      <c r="OQP72" s="127"/>
      <c r="OQQ72" s="127"/>
      <c r="OQR72" s="127"/>
      <c r="OQS72" s="127"/>
      <c r="OQT72" s="127"/>
      <c r="OQU72" s="127"/>
      <c r="OQV72" s="127"/>
      <c r="OQW72" s="127"/>
      <c r="OQX72" s="127"/>
      <c r="OQY72" s="127"/>
      <c r="OQZ72" s="127"/>
      <c r="ORA72" s="127"/>
      <c r="ORB72" s="127"/>
      <c r="ORC72" s="127"/>
      <c r="ORD72" s="127"/>
      <c r="ORE72" s="127"/>
      <c r="ORF72" s="127"/>
      <c r="ORG72" s="127"/>
      <c r="ORH72" s="127"/>
      <c r="ORI72" s="127"/>
      <c r="ORJ72" s="127"/>
      <c r="ORK72" s="127"/>
      <c r="ORL72" s="127"/>
      <c r="ORM72" s="127"/>
      <c r="ORN72" s="127"/>
      <c r="ORO72" s="127"/>
      <c r="ORP72" s="127"/>
      <c r="ORQ72" s="127"/>
      <c r="ORR72" s="127"/>
      <c r="ORS72" s="127"/>
      <c r="ORT72" s="127"/>
      <c r="ORU72" s="127"/>
      <c r="ORV72" s="127"/>
      <c r="ORW72" s="127"/>
      <c r="ORX72" s="127"/>
      <c r="ORY72" s="127"/>
      <c r="ORZ72" s="127"/>
      <c r="OSA72" s="127"/>
      <c r="OSB72" s="127"/>
      <c r="OSC72" s="127"/>
      <c r="OSD72" s="127"/>
      <c r="OSE72" s="127"/>
      <c r="OSF72" s="127"/>
      <c r="OSG72" s="127"/>
      <c r="OSH72" s="127"/>
      <c r="OSI72" s="127"/>
      <c r="OSJ72" s="127"/>
      <c r="OSK72" s="127"/>
      <c r="OSL72" s="127"/>
      <c r="OSM72" s="127"/>
      <c r="OSN72" s="127"/>
      <c r="OSO72" s="127"/>
      <c r="OSP72" s="127"/>
      <c r="OSQ72" s="127"/>
      <c r="OSR72" s="127"/>
      <c r="OSS72" s="127"/>
      <c r="OST72" s="127"/>
      <c r="OSU72" s="127"/>
      <c r="OSV72" s="127"/>
      <c r="OSW72" s="127"/>
      <c r="OSX72" s="127"/>
      <c r="OSY72" s="127"/>
      <c r="OSZ72" s="127"/>
      <c r="OTA72" s="127"/>
      <c r="OTB72" s="127"/>
      <c r="OTC72" s="127"/>
      <c r="OTD72" s="127"/>
      <c r="OTE72" s="127"/>
      <c r="OTF72" s="127"/>
      <c r="OTG72" s="127"/>
      <c r="OTH72" s="127"/>
      <c r="OTI72" s="127"/>
      <c r="OTJ72" s="127"/>
      <c r="OTK72" s="127"/>
      <c r="OTL72" s="127"/>
      <c r="OTM72" s="127"/>
      <c r="OTN72" s="127"/>
      <c r="OTO72" s="127"/>
      <c r="OTP72" s="127"/>
      <c r="OTQ72" s="127"/>
      <c r="OTR72" s="127"/>
      <c r="OTS72" s="127"/>
      <c r="OTT72" s="127"/>
      <c r="OTU72" s="127"/>
      <c r="OTV72" s="127"/>
      <c r="OTW72" s="127"/>
      <c r="OTX72" s="127"/>
      <c r="OTY72" s="127"/>
      <c r="OTZ72" s="127"/>
      <c r="OUA72" s="127"/>
      <c r="OUB72" s="127"/>
      <c r="OUC72" s="127"/>
      <c r="OUD72" s="127"/>
      <c r="OUE72" s="127"/>
      <c r="OUF72" s="127"/>
      <c r="OUG72" s="127"/>
      <c r="OUH72" s="127"/>
      <c r="OUI72" s="127"/>
      <c r="OUJ72" s="127"/>
      <c r="OUK72" s="127"/>
      <c r="OUL72" s="127"/>
      <c r="OUM72" s="127"/>
      <c r="OUN72" s="127"/>
      <c r="OUO72" s="127"/>
      <c r="OUP72" s="127"/>
      <c r="OUQ72" s="127"/>
      <c r="OUR72" s="127"/>
      <c r="OUS72" s="127"/>
      <c r="OUT72" s="127"/>
      <c r="OUU72" s="127"/>
      <c r="OUV72" s="127"/>
      <c r="OUW72" s="127"/>
      <c r="OUX72" s="127"/>
      <c r="OUY72" s="127"/>
      <c r="OUZ72" s="127"/>
      <c r="OVA72" s="127"/>
      <c r="OVB72" s="127"/>
      <c r="OVC72" s="127"/>
      <c r="OVD72" s="127"/>
      <c r="OVE72" s="127"/>
      <c r="OVF72" s="127"/>
      <c r="OVG72" s="127"/>
      <c r="OVH72" s="127"/>
      <c r="OVI72" s="127"/>
      <c r="OVJ72" s="127"/>
      <c r="OVK72" s="127"/>
      <c r="OVL72" s="127"/>
      <c r="OVM72" s="127"/>
      <c r="OVN72" s="127"/>
      <c r="OVO72" s="127"/>
      <c r="OVP72" s="127"/>
      <c r="OVQ72" s="127"/>
      <c r="OVR72" s="127"/>
      <c r="OVS72" s="127"/>
      <c r="OVT72" s="127"/>
      <c r="OVU72" s="127"/>
      <c r="OVV72" s="127"/>
      <c r="OVW72" s="127"/>
      <c r="OVX72" s="127"/>
      <c r="OVY72" s="127"/>
      <c r="OVZ72" s="127"/>
      <c r="OWA72" s="127"/>
      <c r="OWB72" s="127"/>
      <c r="OWC72" s="127"/>
      <c r="OWD72" s="127"/>
      <c r="OWE72" s="127"/>
      <c r="OWF72" s="127"/>
      <c r="OWG72" s="127"/>
      <c r="OWH72" s="127"/>
      <c r="OWI72" s="127"/>
      <c r="OWJ72" s="127"/>
      <c r="OWK72" s="127"/>
      <c r="OWL72" s="127"/>
      <c r="OWM72" s="127"/>
      <c r="OWN72" s="127"/>
      <c r="OWO72" s="127"/>
      <c r="OWP72" s="127"/>
      <c r="OWQ72" s="127"/>
      <c r="OWR72" s="127"/>
      <c r="OWS72" s="127"/>
      <c r="OWT72" s="127"/>
      <c r="OWU72" s="127"/>
      <c r="OWV72" s="127"/>
      <c r="OWW72" s="127"/>
      <c r="OWX72" s="127"/>
      <c r="OWY72" s="127"/>
      <c r="OWZ72" s="127"/>
      <c r="OXA72" s="127"/>
      <c r="OXB72" s="127"/>
      <c r="OXC72" s="127"/>
      <c r="OXD72" s="127"/>
      <c r="OXE72" s="127"/>
      <c r="OXF72" s="127"/>
      <c r="OXG72" s="127"/>
      <c r="OXH72" s="127"/>
      <c r="OXI72" s="127"/>
      <c r="OXJ72" s="127"/>
      <c r="OXK72" s="127"/>
      <c r="OXL72" s="127"/>
      <c r="OXM72" s="127"/>
      <c r="OXN72" s="127"/>
      <c r="OXO72" s="127"/>
      <c r="OXP72" s="127"/>
      <c r="OXQ72" s="127"/>
      <c r="OXR72" s="127"/>
      <c r="OXS72" s="127"/>
      <c r="OXT72" s="127"/>
      <c r="OXU72" s="127"/>
      <c r="OXV72" s="127"/>
      <c r="OXW72" s="127"/>
      <c r="OXX72" s="127"/>
      <c r="OXY72" s="127"/>
      <c r="OXZ72" s="127"/>
      <c r="OYA72" s="127"/>
      <c r="OYB72" s="127"/>
      <c r="OYC72" s="127"/>
      <c r="OYD72" s="127"/>
      <c r="OYE72" s="127"/>
      <c r="OYF72" s="127"/>
      <c r="OYG72" s="127"/>
      <c r="OYH72" s="127"/>
      <c r="OYI72" s="127"/>
      <c r="OYJ72" s="127"/>
      <c r="OYK72" s="127"/>
      <c r="OYL72" s="127"/>
      <c r="OYM72" s="127"/>
      <c r="OYN72" s="127"/>
      <c r="OYO72" s="127"/>
      <c r="OYP72" s="127"/>
      <c r="OYQ72" s="127"/>
      <c r="OYR72" s="127"/>
      <c r="OYS72" s="127"/>
      <c r="OYT72" s="127"/>
      <c r="OYU72" s="127"/>
      <c r="OYV72" s="127"/>
      <c r="OYW72" s="127"/>
      <c r="OYX72" s="127"/>
      <c r="OYY72" s="127"/>
      <c r="OYZ72" s="127"/>
      <c r="OZA72" s="127"/>
      <c r="OZB72" s="127"/>
      <c r="OZC72" s="127"/>
      <c r="OZD72" s="127"/>
      <c r="OZE72" s="127"/>
      <c r="OZF72" s="127"/>
      <c r="OZG72" s="127"/>
      <c r="OZH72" s="127"/>
      <c r="OZI72" s="127"/>
      <c r="OZJ72" s="127"/>
      <c r="OZK72" s="127"/>
      <c r="OZL72" s="127"/>
      <c r="OZM72" s="127"/>
      <c r="OZN72" s="127"/>
      <c r="OZO72" s="127"/>
      <c r="OZP72" s="127"/>
      <c r="OZQ72" s="127"/>
      <c r="OZR72" s="127"/>
      <c r="OZS72" s="127"/>
      <c r="OZT72" s="127"/>
      <c r="OZU72" s="127"/>
      <c r="OZV72" s="127"/>
      <c r="OZW72" s="127"/>
      <c r="OZX72" s="127"/>
      <c r="OZY72" s="127"/>
      <c r="OZZ72" s="127"/>
      <c r="PAA72" s="127"/>
      <c r="PAB72" s="127"/>
      <c r="PAC72" s="127"/>
      <c r="PAD72" s="127"/>
      <c r="PAE72" s="127"/>
      <c r="PAF72" s="127"/>
      <c r="PAG72" s="127"/>
      <c r="PAH72" s="127"/>
      <c r="PAI72" s="127"/>
      <c r="PAJ72" s="127"/>
      <c r="PAK72" s="127"/>
      <c r="PAL72" s="127"/>
      <c r="PAM72" s="127"/>
      <c r="PAN72" s="127"/>
      <c r="PAO72" s="127"/>
      <c r="PAP72" s="127"/>
      <c r="PAQ72" s="127"/>
      <c r="PAR72" s="127"/>
      <c r="PAS72" s="127"/>
      <c r="PAT72" s="127"/>
      <c r="PAU72" s="127"/>
      <c r="PAV72" s="127"/>
      <c r="PAW72" s="127"/>
      <c r="PAX72" s="127"/>
      <c r="PAY72" s="127"/>
      <c r="PAZ72" s="127"/>
      <c r="PBA72" s="127"/>
      <c r="PBB72" s="127"/>
      <c r="PBC72" s="127"/>
      <c r="PBD72" s="127"/>
      <c r="PBE72" s="127"/>
      <c r="PBF72" s="127"/>
      <c r="PBG72" s="127"/>
      <c r="PBH72" s="127"/>
      <c r="PBI72" s="127"/>
      <c r="PBJ72" s="127"/>
      <c r="PBK72" s="127"/>
      <c r="PBL72" s="127"/>
      <c r="PBM72" s="127"/>
      <c r="PBN72" s="127"/>
      <c r="PBO72" s="127"/>
      <c r="PBP72" s="127"/>
      <c r="PBQ72" s="127"/>
      <c r="PBR72" s="127"/>
      <c r="PBS72" s="127"/>
      <c r="PBT72" s="127"/>
      <c r="PBU72" s="127"/>
      <c r="PBV72" s="127"/>
      <c r="PBW72" s="127"/>
      <c r="PBX72" s="127"/>
      <c r="PBY72" s="127"/>
      <c r="PBZ72" s="127"/>
      <c r="PCA72" s="127"/>
      <c r="PCB72" s="127"/>
      <c r="PCC72" s="127"/>
      <c r="PCD72" s="127"/>
      <c r="PCE72" s="127"/>
      <c r="PCF72" s="127"/>
      <c r="PCG72" s="127"/>
      <c r="PCH72" s="127"/>
      <c r="PCI72" s="127"/>
      <c r="PCJ72" s="127"/>
      <c r="PCK72" s="127"/>
      <c r="PCL72" s="127"/>
      <c r="PCM72" s="127"/>
      <c r="PCN72" s="127"/>
      <c r="PCO72" s="127"/>
      <c r="PCP72" s="127"/>
      <c r="PCQ72" s="127"/>
      <c r="PCR72" s="127"/>
      <c r="PCS72" s="127"/>
      <c r="PCT72" s="127"/>
      <c r="PCU72" s="127"/>
      <c r="PCV72" s="127"/>
      <c r="PCW72" s="127"/>
      <c r="PCX72" s="127"/>
      <c r="PCY72" s="127"/>
      <c r="PCZ72" s="127"/>
      <c r="PDA72" s="127"/>
      <c r="PDB72" s="127"/>
      <c r="PDC72" s="127"/>
      <c r="PDD72" s="127"/>
      <c r="PDE72" s="127"/>
      <c r="PDF72" s="127"/>
      <c r="PDG72" s="127"/>
      <c r="PDH72" s="127"/>
      <c r="PDI72" s="127"/>
      <c r="PDJ72" s="127"/>
      <c r="PDK72" s="127"/>
      <c r="PDL72" s="127"/>
      <c r="PDM72" s="127"/>
      <c r="PDN72" s="127"/>
      <c r="PDO72" s="127"/>
      <c r="PDP72" s="127"/>
      <c r="PDQ72" s="127"/>
      <c r="PDR72" s="127"/>
      <c r="PDS72" s="127"/>
      <c r="PDT72" s="127"/>
      <c r="PDU72" s="127"/>
      <c r="PDV72" s="127"/>
      <c r="PDW72" s="127"/>
      <c r="PDX72" s="127"/>
      <c r="PDY72" s="127"/>
      <c r="PDZ72" s="127"/>
      <c r="PEA72" s="127"/>
      <c r="PEB72" s="127"/>
      <c r="PEC72" s="127"/>
      <c r="PED72" s="127"/>
      <c r="PEE72" s="127"/>
      <c r="PEF72" s="127"/>
      <c r="PEG72" s="127"/>
      <c r="PEH72" s="127"/>
      <c r="PEI72" s="127"/>
      <c r="PEJ72" s="127"/>
      <c r="PEK72" s="127"/>
      <c r="PEL72" s="127"/>
      <c r="PEM72" s="127"/>
      <c r="PEN72" s="127"/>
      <c r="PEO72" s="127"/>
      <c r="PEP72" s="127"/>
      <c r="PEQ72" s="127"/>
      <c r="PER72" s="127"/>
      <c r="PES72" s="127"/>
      <c r="PET72" s="127"/>
      <c r="PEU72" s="127"/>
      <c r="PEV72" s="127"/>
      <c r="PEW72" s="127"/>
      <c r="PEX72" s="127"/>
      <c r="PEY72" s="127"/>
      <c r="PEZ72" s="127"/>
      <c r="PFA72" s="127"/>
      <c r="PFB72" s="127"/>
      <c r="PFC72" s="127"/>
      <c r="PFD72" s="127"/>
      <c r="PFE72" s="127"/>
      <c r="PFF72" s="127"/>
      <c r="PFG72" s="127"/>
      <c r="PFH72" s="127"/>
      <c r="PFI72" s="127"/>
      <c r="PFJ72" s="127"/>
      <c r="PFK72" s="127"/>
      <c r="PFL72" s="127"/>
      <c r="PFM72" s="127"/>
      <c r="PFN72" s="127"/>
      <c r="PFO72" s="127"/>
      <c r="PFP72" s="127"/>
      <c r="PFQ72" s="127"/>
      <c r="PFR72" s="127"/>
      <c r="PFS72" s="127"/>
      <c r="PFT72" s="127"/>
      <c r="PFU72" s="127"/>
      <c r="PFV72" s="127"/>
      <c r="PFW72" s="127"/>
      <c r="PFX72" s="127"/>
      <c r="PFY72" s="127"/>
      <c r="PFZ72" s="127"/>
      <c r="PGA72" s="127"/>
      <c r="PGB72" s="127"/>
      <c r="PGC72" s="127"/>
      <c r="PGD72" s="127"/>
      <c r="PGE72" s="127"/>
      <c r="PGF72" s="127"/>
      <c r="PGG72" s="127"/>
      <c r="PGH72" s="127"/>
      <c r="PGI72" s="127"/>
      <c r="PGJ72" s="127"/>
      <c r="PGK72" s="127"/>
      <c r="PGL72" s="127"/>
      <c r="PGM72" s="127"/>
      <c r="PGN72" s="127"/>
      <c r="PGO72" s="127"/>
      <c r="PGP72" s="127"/>
      <c r="PGQ72" s="127"/>
      <c r="PGR72" s="127"/>
      <c r="PGS72" s="127"/>
      <c r="PGT72" s="127"/>
      <c r="PGU72" s="127"/>
      <c r="PGV72" s="127"/>
      <c r="PGW72" s="127"/>
      <c r="PGX72" s="127"/>
      <c r="PGY72" s="127"/>
      <c r="PGZ72" s="127"/>
      <c r="PHA72" s="127"/>
      <c r="PHB72" s="127"/>
      <c r="PHC72" s="127"/>
      <c r="PHD72" s="127"/>
      <c r="PHE72" s="127"/>
      <c r="PHF72" s="127"/>
      <c r="PHG72" s="127"/>
      <c r="PHH72" s="127"/>
      <c r="PHI72" s="127"/>
      <c r="PHJ72" s="127"/>
      <c r="PHK72" s="127"/>
      <c r="PHL72" s="127"/>
      <c r="PHM72" s="127"/>
      <c r="PHN72" s="127"/>
      <c r="PHO72" s="127"/>
      <c r="PHP72" s="127"/>
      <c r="PHQ72" s="127"/>
      <c r="PHR72" s="127"/>
      <c r="PHS72" s="127"/>
      <c r="PHT72" s="127"/>
      <c r="PHU72" s="127"/>
      <c r="PHV72" s="127"/>
      <c r="PHW72" s="127"/>
      <c r="PHX72" s="127"/>
      <c r="PHY72" s="127"/>
      <c r="PHZ72" s="127"/>
      <c r="PIA72" s="127"/>
      <c r="PIB72" s="127"/>
      <c r="PIC72" s="127"/>
      <c r="PID72" s="127"/>
      <c r="PIE72" s="127"/>
      <c r="PIF72" s="127"/>
      <c r="PIG72" s="127"/>
      <c r="PIH72" s="127"/>
      <c r="PII72" s="127"/>
      <c r="PIJ72" s="127"/>
      <c r="PIK72" s="127"/>
      <c r="PIL72" s="127"/>
      <c r="PIM72" s="127"/>
      <c r="PIN72" s="127"/>
      <c r="PIO72" s="127"/>
      <c r="PIP72" s="127"/>
      <c r="PIQ72" s="127"/>
      <c r="PIR72" s="127"/>
      <c r="PIS72" s="127"/>
      <c r="PIT72" s="127"/>
      <c r="PIU72" s="127"/>
      <c r="PIV72" s="127"/>
      <c r="PIW72" s="127"/>
      <c r="PIX72" s="127"/>
      <c r="PIY72" s="127"/>
      <c r="PIZ72" s="127"/>
      <c r="PJA72" s="127"/>
      <c r="PJB72" s="127"/>
      <c r="PJC72" s="127"/>
      <c r="PJD72" s="127"/>
      <c r="PJE72" s="127"/>
      <c r="PJF72" s="127"/>
      <c r="PJG72" s="127"/>
      <c r="PJH72" s="127"/>
      <c r="PJI72" s="127"/>
      <c r="PJJ72" s="127"/>
      <c r="PJK72" s="127"/>
      <c r="PJL72" s="127"/>
      <c r="PJM72" s="127"/>
      <c r="PJN72" s="127"/>
      <c r="PJO72" s="127"/>
      <c r="PJP72" s="127"/>
      <c r="PJQ72" s="127"/>
      <c r="PJR72" s="127"/>
      <c r="PJS72" s="127"/>
      <c r="PJT72" s="127"/>
      <c r="PJU72" s="127"/>
      <c r="PJV72" s="127"/>
      <c r="PJW72" s="127"/>
      <c r="PJX72" s="127"/>
      <c r="PJY72" s="127"/>
      <c r="PJZ72" s="127"/>
      <c r="PKA72" s="127"/>
      <c r="PKB72" s="127"/>
      <c r="PKC72" s="127"/>
      <c r="PKD72" s="127"/>
      <c r="PKE72" s="127"/>
      <c r="PKF72" s="127"/>
      <c r="PKG72" s="127"/>
      <c r="PKH72" s="127"/>
      <c r="PKI72" s="127"/>
      <c r="PKJ72" s="127"/>
      <c r="PKK72" s="127"/>
      <c r="PKL72" s="127"/>
      <c r="PKM72" s="127"/>
      <c r="PKN72" s="127"/>
      <c r="PKO72" s="127"/>
      <c r="PKP72" s="127"/>
      <c r="PKQ72" s="127"/>
      <c r="PKR72" s="127"/>
      <c r="PKS72" s="127"/>
      <c r="PKT72" s="127"/>
      <c r="PKU72" s="127"/>
      <c r="PKV72" s="127"/>
      <c r="PKW72" s="127"/>
      <c r="PKX72" s="127"/>
      <c r="PKY72" s="127"/>
      <c r="PKZ72" s="127"/>
      <c r="PLA72" s="127"/>
      <c r="PLB72" s="127"/>
      <c r="PLC72" s="127"/>
      <c r="PLD72" s="127"/>
      <c r="PLE72" s="127"/>
      <c r="PLF72" s="127"/>
      <c r="PLG72" s="127"/>
      <c r="PLH72" s="127"/>
      <c r="PLI72" s="127"/>
      <c r="PLJ72" s="127"/>
      <c r="PLK72" s="127"/>
      <c r="PLL72" s="127"/>
      <c r="PLM72" s="127"/>
      <c r="PLN72" s="127"/>
      <c r="PLO72" s="127"/>
      <c r="PLP72" s="127"/>
      <c r="PLQ72" s="127"/>
      <c r="PLR72" s="127"/>
      <c r="PLS72" s="127"/>
      <c r="PLT72" s="127"/>
      <c r="PLU72" s="127"/>
      <c r="PLV72" s="127"/>
      <c r="PLW72" s="127"/>
      <c r="PLX72" s="127"/>
      <c r="PLY72" s="127"/>
      <c r="PLZ72" s="127"/>
      <c r="PMA72" s="127"/>
      <c r="PMB72" s="127"/>
      <c r="PMC72" s="127"/>
      <c r="PMD72" s="127"/>
      <c r="PME72" s="127"/>
      <c r="PMF72" s="127"/>
      <c r="PMG72" s="127"/>
      <c r="PMH72" s="127"/>
      <c r="PMI72" s="127"/>
      <c r="PMJ72" s="127"/>
      <c r="PMK72" s="127"/>
      <c r="PML72" s="127"/>
      <c r="PMM72" s="127"/>
      <c r="PMN72" s="127"/>
      <c r="PMO72" s="127"/>
      <c r="PMP72" s="127"/>
      <c r="PMQ72" s="127"/>
      <c r="PMR72" s="127"/>
      <c r="PMS72" s="127"/>
      <c r="PMT72" s="127"/>
      <c r="PMU72" s="127"/>
      <c r="PMV72" s="127"/>
      <c r="PMW72" s="127"/>
      <c r="PMX72" s="127"/>
      <c r="PMY72" s="127"/>
      <c r="PMZ72" s="127"/>
      <c r="PNA72" s="127"/>
      <c r="PNB72" s="127"/>
      <c r="PNC72" s="127"/>
      <c r="PND72" s="127"/>
      <c r="PNE72" s="127"/>
      <c r="PNF72" s="127"/>
      <c r="PNG72" s="127"/>
      <c r="PNH72" s="127"/>
      <c r="PNI72" s="127"/>
      <c r="PNJ72" s="127"/>
      <c r="PNK72" s="127"/>
      <c r="PNL72" s="127"/>
      <c r="PNM72" s="127"/>
      <c r="PNN72" s="127"/>
      <c r="PNO72" s="127"/>
      <c r="PNP72" s="127"/>
      <c r="PNQ72" s="127"/>
      <c r="PNR72" s="127"/>
      <c r="PNS72" s="127"/>
      <c r="PNT72" s="127"/>
      <c r="PNU72" s="127"/>
      <c r="PNV72" s="127"/>
      <c r="PNW72" s="127"/>
      <c r="PNX72" s="127"/>
      <c r="PNY72" s="127"/>
      <c r="PNZ72" s="127"/>
      <c r="POA72" s="127"/>
      <c r="POB72" s="127"/>
      <c r="POC72" s="127"/>
      <c r="POD72" s="127"/>
      <c r="POE72" s="127"/>
      <c r="POF72" s="127"/>
      <c r="POG72" s="127"/>
      <c r="POH72" s="127"/>
      <c r="POI72" s="127"/>
      <c r="POJ72" s="127"/>
      <c r="POK72" s="127"/>
      <c r="POL72" s="127"/>
      <c r="POM72" s="127"/>
      <c r="PON72" s="127"/>
      <c r="POO72" s="127"/>
      <c r="POP72" s="127"/>
      <c r="POQ72" s="127"/>
      <c r="POR72" s="127"/>
      <c r="POS72" s="127"/>
      <c r="POT72" s="127"/>
      <c r="POU72" s="127"/>
      <c r="POV72" s="127"/>
      <c r="POW72" s="127"/>
      <c r="POX72" s="127"/>
      <c r="POY72" s="127"/>
      <c r="POZ72" s="127"/>
      <c r="PPA72" s="127"/>
      <c r="PPB72" s="127"/>
      <c r="PPC72" s="127"/>
      <c r="PPD72" s="127"/>
      <c r="PPE72" s="127"/>
      <c r="PPF72" s="127"/>
      <c r="PPG72" s="127"/>
      <c r="PPH72" s="127"/>
      <c r="PPI72" s="127"/>
      <c r="PPJ72" s="127"/>
      <c r="PPK72" s="127"/>
      <c r="PPL72" s="127"/>
      <c r="PPM72" s="127"/>
      <c r="PPN72" s="127"/>
      <c r="PPO72" s="127"/>
      <c r="PPP72" s="127"/>
      <c r="PPQ72" s="127"/>
      <c r="PPR72" s="127"/>
      <c r="PPS72" s="127"/>
      <c r="PPT72" s="127"/>
      <c r="PPU72" s="127"/>
      <c r="PPV72" s="127"/>
      <c r="PPW72" s="127"/>
      <c r="PPX72" s="127"/>
      <c r="PPY72" s="127"/>
      <c r="PPZ72" s="127"/>
      <c r="PQA72" s="127"/>
      <c r="PQB72" s="127"/>
      <c r="PQC72" s="127"/>
      <c r="PQD72" s="127"/>
      <c r="PQE72" s="127"/>
      <c r="PQF72" s="127"/>
      <c r="PQG72" s="127"/>
      <c r="PQH72" s="127"/>
      <c r="PQI72" s="127"/>
      <c r="PQJ72" s="127"/>
      <c r="PQK72" s="127"/>
      <c r="PQL72" s="127"/>
      <c r="PQM72" s="127"/>
      <c r="PQN72" s="127"/>
      <c r="PQO72" s="127"/>
      <c r="PQP72" s="127"/>
      <c r="PQQ72" s="127"/>
      <c r="PQR72" s="127"/>
      <c r="PQS72" s="127"/>
      <c r="PQT72" s="127"/>
      <c r="PQU72" s="127"/>
      <c r="PQV72" s="127"/>
      <c r="PQW72" s="127"/>
      <c r="PQX72" s="127"/>
      <c r="PQY72" s="127"/>
      <c r="PQZ72" s="127"/>
      <c r="PRA72" s="127"/>
      <c r="PRB72" s="127"/>
      <c r="PRC72" s="127"/>
      <c r="PRD72" s="127"/>
      <c r="PRE72" s="127"/>
      <c r="PRF72" s="127"/>
      <c r="PRG72" s="127"/>
      <c r="PRH72" s="127"/>
      <c r="PRI72" s="127"/>
      <c r="PRJ72" s="127"/>
      <c r="PRK72" s="127"/>
      <c r="PRL72" s="127"/>
      <c r="PRM72" s="127"/>
      <c r="PRN72" s="127"/>
      <c r="PRO72" s="127"/>
      <c r="PRP72" s="127"/>
      <c r="PRQ72" s="127"/>
      <c r="PRR72" s="127"/>
      <c r="PRS72" s="127"/>
      <c r="PRT72" s="127"/>
      <c r="PRU72" s="127"/>
      <c r="PRV72" s="127"/>
      <c r="PRW72" s="127"/>
      <c r="PRX72" s="127"/>
      <c r="PRY72" s="127"/>
      <c r="PRZ72" s="127"/>
      <c r="PSA72" s="127"/>
      <c r="PSB72" s="127"/>
      <c r="PSC72" s="127"/>
      <c r="PSD72" s="127"/>
      <c r="PSE72" s="127"/>
      <c r="PSF72" s="127"/>
      <c r="PSG72" s="127"/>
      <c r="PSH72" s="127"/>
      <c r="PSI72" s="127"/>
      <c r="PSJ72" s="127"/>
      <c r="PSK72" s="127"/>
      <c r="PSL72" s="127"/>
      <c r="PSM72" s="127"/>
      <c r="PSN72" s="127"/>
      <c r="PSO72" s="127"/>
      <c r="PSP72" s="127"/>
      <c r="PSQ72" s="127"/>
      <c r="PSR72" s="127"/>
      <c r="PSS72" s="127"/>
      <c r="PST72" s="127"/>
      <c r="PSU72" s="127"/>
      <c r="PSV72" s="127"/>
      <c r="PSW72" s="127"/>
      <c r="PSX72" s="127"/>
      <c r="PSY72" s="127"/>
      <c r="PSZ72" s="127"/>
      <c r="PTA72" s="127"/>
      <c r="PTB72" s="127"/>
      <c r="PTC72" s="127"/>
      <c r="PTD72" s="127"/>
      <c r="PTE72" s="127"/>
      <c r="PTF72" s="127"/>
      <c r="PTG72" s="127"/>
      <c r="PTH72" s="127"/>
      <c r="PTI72" s="127"/>
      <c r="PTJ72" s="127"/>
      <c r="PTK72" s="127"/>
      <c r="PTL72" s="127"/>
      <c r="PTM72" s="127"/>
      <c r="PTN72" s="127"/>
      <c r="PTO72" s="127"/>
      <c r="PTP72" s="127"/>
      <c r="PTQ72" s="127"/>
      <c r="PTR72" s="127"/>
      <c r="PTS72" s="127"/>
      <c r="PTT72" s="127"/>
      <c r="PTU72" s="127"/>
      <c r="PTV72" s="127"/>
      <c r="PTW72" s="127"/>
      <c r="PTX72" s="127"/>
      <c r="PTY72" s="127"/>
      <c r="PTZ72" s="127"/>
      <c r="PUA72" s="127"/>
      <c r="PUB72" s="127"/>
      <c r="PUC72" s="127"/>
      <c r="PUD72" s="127"/>
      <c r="PUE72" s="127"/>
      <c r="PUF72" s="127"/>
      <c r="PUG72" s="127"/>
      <c r="PUH72" s="127"/>
      <c r="PUI72" s="127"/>
      <c r="PUJ72" s="127"/>
      <c r="PUK72" s="127"/>
      <c r="PUL72" s="127"/>
      <c r="PUM72" s="127"/>
      <c r="PUN72" s="127"/>
      <c r="PUO72" s="127"/>
      <c r="PUP72" s="127"/>
      <c r="PUQ72" s="127"/>
      <c r="PUR72" s="127"/>
      <c r="PUS72" s="127"/>
      <c r="PUT72" s="127"/>
      <c r="PUU72" s="127"/>
      <c r="PUV72" s="127"/>
      <c r="PUW72" s="127"/>
      <c r="PUX72" s="127"/>
      <c r="PUY72" s="127"/>
      <c r="PUZ72" s="127"/>
      <c r="PVA72" s="127"/>
      <c r="PVB72" s="127"/>
      <c r="PVC72" s="127"/>
      <c r="PVD72" s="127"/>
      <c r="PVE72" s="127"/>
      <c r="PVF72" s="127"/>
      <c r="PVG72" s="127"/>
      <c r="PVH72" s="127"/>
      <c r="PVI72" s="127"/>
      <c r="PVJ72" s="127"/>
      <c r="PVK72" s="127"/>
      <c r="PVL72" s="127"/>
      <c r="PVM72" s="127"/>
      <c r="PVN72" s="127"/>
      <c r="PVO72" s="127"/>
      <c r="PVP72" s="127"/>
      <c r="PVQ72" s="127"/>
      <c r="PVR72" s="127"/>
      <c r="PVS72" s="127"/>
      <c r="PVT72" s="127"/>
      <c r="PVU72" s="127"/>
      <c r="PVV72" s="127"/>
      <c r="PVW72" s="127"/>
      <c r="PVX72" s="127"/>
      <c r="PVY72" s="127"/>
      <c r="PVZ72" s="127"/>
      <c r="PWA72" s="127"/>
      <c r="PWB72" s="127"/>
      <c r="PWC72" s="127"/>
      <c r="PWD72" s="127"/>
      <c r="PWE72" s="127"/>
      <c r="PWF72" s="127"/>
      <c r="PWG72" s="127"/>
      <c r="PWH72" s="127"/>
      <c r="PWI72" s="127"/>
      <c r="PWJ72" s="127"/>
      <c r="PWK72" s="127"/>
      <c r="PWL72" s="127"/>
      <c r="PWM72" s="127"/>
      <c r="PWN72" s="127"/>
      <c r="PWO72" s="127"/>
      <c r="PWP72" s="127"/>
      <c r="PWQ72" s="127"/>
      <c r="PWR72" s="127"/>
      <c r="PWS72" s="127"/>
      <c r="PWT72" s="127"/>
      <c r="PWU72" s="127"/>
      <c r="PWV72" s="127"/>
      <c r="PWW72" s="127"/>
      <c r="PWX72" s="127"/>
      <c r="PWY72" s="127"/>
      <c r="PWZ72" s="127"/>
      <c r="PXA72" s="127"/>
      <c r="PXB72" s="127"/>
      <c r="PXC72" s="127"/>
      <c r="PXD72" s="127"/>
      <c r="PXE72" s="127"/>
      <c r="PXF72" s="127"/>
      <c r="PXG72" s="127"/>
      <c r="PXH72" s="127"/>
      <c r="PXI72" s="127"/>
      <c r="PXJ72" s="127"/>
      <c r="PXK72" s="127"/>
      <c r="PXL72" s="127"/>
      <c r="PXM72" s="127"/>
      <c r="PXN72" s="127"/>
      <c r="PXO72" s="127"/>
      <c r="PXP72" s="127"/>
      <c r="PXQ72" s="127"/>
      <c r="PXR72" s="127"/>
      <c r="PXS72" s="127"/>
      <c r="PXT72" s="127"/>
      <c r="PXU72" s="127"/>
      <c r="PXV72" s="127"/>
      <c r="PXW72" s="127"/>
      <c r="PXX72" s="127"/>
      <c r="PXY72" s="127"/>
      <c r="PXZ72" s="127"/>
      <c r="PYA72" s="127"/>
      <c r="PYB72" s="127"/>
      <c r="PYC72" s="127"/>
      <c r="PYD72" s="127"/>
      <c r="PYE72" s="127"/>
      <c r="PYF72" s="127"/>
      <c r="PYG72" s="127"/>
      <c r="PYH72" s="127"/>
      <c r="PYI72" s="127"/>
      <c r="PYJ72" s="127"/>
      <c r="PYK72" s="127"/>
      <c r="PYL72" s="127"/>
      <c r="PYM72" s="127"/>
      <c r="PYN72" s="127"/>
      <c r="PYO72" s="127"/>
      <c r="PYP72" s="127"/>
      <c r="PYQ72" s="127"/>
      <c r="PYR72" s="127"/>
      <c r="PYS72" s="127"/>
      <c r="PYT72" s="127"/>
      <c r="PYU72" s="127"/>
      <c r="PYV72" s="127"/>
      <c r="PYW72" s="127"/>
      <c r="PYX72" s="127"/>
      <c r="PYY72" s="127"/>
      <c r="PYZ72" s="127"/>
      <c r="PZA72" s="127"/>
      <c r="PZB72" s="127"/>
      <c r="PZC72" s="127"/>
      <c r="PZD72" s="127"/>
      <c r="PZE72" s="127"/>
      <c r="PZF72" s="127"/>
      <c r="PZG72" s="127"/>
      <c r="PZH72" s="127"/>
      <c r="PZI72" s="127"/>
      <c r="PZJ72" s="127"/>
      <c r="PZK72" s="127"/>
      <c r="PZL72" s="127"/>
      <c r="PZM72" s="127"/>
      <c r="PZN72" s="127"/>
      <c r="PZO72" s="127"/>
      <c r="PZP72" s="127"/>
      <c r="PZQ72" s="127"/>
      <c r="PZR72" s="127"/>
      <c r="PZS72" s="127"/>
      <c r="PZT72" s="127"/>
      <c r="PZU72" s="127"/>
      <c r="PZV72" s="127"/>
      <c r="PZW72" s="127"/>
      <c r="PZX72" s="127"/>
      <c r="PZY72" s="127"/>
      <c r="PZZ72" s="127"/>
      <c r="QAA72" s="127"/>
      <c r="QAB72" s="127"/>
      <c r="QAC72" s="127"/>
      <c r="QAD72" s="127"/>
      <c r="QAE72" s="127"/>
      <c r="QAF72" s="127"/>
      <c r="QAG72" s="127"/>
      <c r="QAH72" s="127"/>
      <c r="QAI72" s="127"/>
      <c r="QAJ72" s="127"/>
      <c r="QAK72" s="127"/>
      <c r="QAL72" s="127"/>
      <c r="QAM72" s="127"/>
      <c r="QAN72" s="127"/>
      <c r="QAO72" s="127"/>
      <c r="QAP72" s="127"/>
      <c r="QAQ72" s="127"/>
      <c r="QAR72" s="127"/>
      <c r="QAS72" s="127"/>
      <c r="QAT72" s="127"/>
      <c r="QAU72" s="127"/>
      <c r="QAV72" s="127"/>
      <c r="QAW72" s="127"/>
      <c r="QAX72" s="127"/>
      <c r="QAY72" s="127"/>
      <c r="QAZ72" s="127"/>
      <c r="QBA72" s="127"/>
      <c r="QBB72" s="127"/>
      <c r="QBC72" s="127"/>
      <c r="QBD72" s="127"/>
      <c r="QBE72" s="127"/>
      <c r="QBF72" s="127"/>
      <c r="QBG72" s="127"/>
      <c r="QBH72" s="127"/>
      <c r="QBI72" s="127"/>
      <c r="QBJ72" s="127"/>
      <c r="QBK72" s="127"/>
      <c r="QBL72" s="127"/>
      <c r="QBM72" s="127"/>
      <c r="QBN72" s="127"/>
      <c r="QBO72" s="127"/>
      <c r="QBP72" s="127"/>
      <c r="QBQ72" s="127"/>
      <c r="QBR72" s="127"/>
      <c r="QBS72" s="127"/>
      <c r="QBT72" s="127"/>
      <c r="QBU72" s="127"/>
      <c r="QBV72" s="127"/>
      <c r="QBW72" s="127"/>
      <c r="QBX72" s="127"/>
      <c r="QBY72" s="127"/>
      <c r="QBZ72" s="127"/>
      <c r="QCA72" s="127"/>
      <c r="QCB72" s="127"/>
      <c r="QCC72" s="127"/>
      <c r="QCD72" s="127"/>
      <c r="QCE72" s="127"/>
      <c r="QCF72" s="127"/>
      <c r="QCG72" s="127"/>
      <c r="QCH72" s="127"/>
      <c r="QCI72" s="127"/>
      <c r="QCJ72" s="127"/>
      <c r="QCK72" s="127"/>
      <c r="QCL72" s="127"/>
      <c r="QCM72" s="127"/>
      <c r="QCN72" s="127"/>
      <c r="QCO72" s="127"/>
      <c r="QCP72" s="127"/>
      <c r="QCQ72" s="127"/>
      <c r="QCR72" s="127"/>
      <c r="QCS72" s="127"/>
      <c r="QCT72" s="127"/>
      <c r="QCU72" s="127"/>
      <c r="QCV72" s="127"/>
      <c r="QCW72" s="127"/>
      <c r="QCX72" s="127"/>
      <c r="QCY72" s="127"/>
      <c r="QCZ72" s="127"/>
      <c r="QDA72" s="127"/>
      <c r="QDB72" s="127"/>
      <c r="QDC72" s="127"/>
      <c r="QDD72" s="127"/>
      <c r="QDE72" s="127"/>
      <c r="QDF72" s="127"/>
      <c r="QDG72" s="127"/>
      <c r="QDH72" s="127"/>
      <c r="QDI72" s="127"/>
      <c r="QDJ72" s="127"/>
      <c r="QDK72" s="127"/>
      <c r="QDL72" s="127"/>
      <c r="QDM72" s="127"/>
      <c r="QDN72" s="127"/>
      <c r="QDO72" s="127"/>
      <c r="QDP72" s="127"/>
      <c r="QDQ72" s="127"/>
      <c r="QDR72" s="127"/>
      <c r="QDS72" s="127"/>
      <c r="QDT72" s="127"/>
      <c r="QDU72" s="127"/>
      <c r="QDV72" s="127"/>
      <c r="QDW72" s="127"/>
      <c r="QDX72" s="127"/>
      <c r="QDY72" s="127"/>
      <c r="QDZ72" s="127"/>
      <c r="QEA72" s="127"/>
      <c r="QEB72" s="127"/>
      <c r="QEC72" s="127"/>
      <c r="QED72" s="127"/>
      <c r="QEE72" s="127"/>
      <c r="QEF72" s="127"/>
      <c r="QEG72" s="127"/>
      <c r="QEH72" s="127"/>
      <c r="QEI72" s="127"/>
      <c r="QEJ72" s="127"/>
      <c r="QEK72" s="127"/>
      <c r="QEL72" s="127"/>
      <c r="QEM72" s="127"/>
      <c r="QEN72" s="127"/>
      <c r="QEO72" s="127"/>
      <c r="QEP72" s="127"/>
      <c r="QEQ72" s="127"/>
      <c r="QER72" s="127"/>
      <c r="QES72" s="127"/>
      <c r="QET72" s="127"/>
      <c r="QEU72" s="127"/>
      <c r="QEV72" s="127"/>
      <c r="QEW72" s="127"/>
      <c r="QEX72" s="127"/>
      <c r="QEY72" s="127"/>
      <c r="QEZ72" s="127"/>
      <c r="QFA72" s="127"/>
      <c r="QFB72" s="127"/>
      <c r="QFC72" s="127"/>
      <c r="QFD72" s="127"/>
      <c r="QFE72" s="127"/>
      <c r="QFF72" s="127"/>
      <c r="QFG72" s="127"/>
      <c r="QFH72" s="127"/>
      <c r="QFI72" s="127"/>
      <c r="QFJ72" s="127"/>
      <c r="QFK72" s="127"/>
      <c r="QFL72" s="127"/>
      <c r="QFM72" s="127"/>
      <c r="QFN72" s="127"/>
      <c r="QFO72" s="127"/>
      <c r="QFP72" s="127"/>
      <c r="QFQ72" s="127"/>
      <c r="QFR72" s="127"/>
      <c r="QFS72" s="127"/>
      <c r="QFT72" s="127"/>
      <c r="QFU72" s="127"/>
      <c r="QFV72" s="127"/>
      <c r="QFW72" s="127"/>
      <c r="QFX72" s="127"/>
      <c r="QFY72" s="127"/>
      <c r="QFZ72" s="127"/>
      <c r="QGA72" s="127"/>
      <c r="QGB72" s="127"/>
      <c r="QGC72" s="127"/>
      <c r="QGD72" s="127"/>
      <c r="QGE72" s="127"/>
      <c r="QGF72" s="127"/>
      <c r="QGG72" s="127"/>
      <c r="QGH72" s="127"/>
      <c r="QGI72" s="127"/>
      <c r="QGJ72" s="127"/>
      <c r="QGK72" s="127"/>
      <c r="QGL72" s="127"/>
      <c r="QGM72" s="127"/>
      <c r="QGN72" s="127"/>
      <c r="QGO72" s="127"/>
      <c r="QGP72" s="127"/>
      <c r="QGQ72" s="127"/>
      <c r="QGR72" s="127"/>
      <c r="QGS72" s="127"/>
      <c r="QGT72" s="127"/>
      <c r="QGU72" s="127"/>
      <c r="QGV72" s="127"/>
      <c r="QGW72" s="127"/>
      <c r="QGX72" s="127"/>
      <c r="QGY72" s="127"/>
      <c r="QGZ72" s="127"/>
      <c r="QHA72" s="127"/>
      <c r="QHB72" s="127"/>
      <c r="QHC72" s="127"/>
      <c r="QHD72" s="127"/>
      <c r="QHE72" s="127"/>
      <c r="QHF72" s="127"/>
      <c r="QHG72" s="127"/>
      <c r="QHH72" s="127"/>
      <c r="QHI72" s="127"/>
      <c r="QHJ72" s="127"/>
      <c r="QHK72" s="127"/>
      <c r="QHL72" s="127"/>
      <c r="QHM72" s="127"/>
      <c r="QHN72" s="127"/>
      <c r="QHO72" s="127"/>
      <c r="QHP72" s="127"/>
      <c r="QHQ72" s="127"/>
      <c r="QHR72" s="127"/>
      <c r="QHS72" s="127"/>
      <c r="QHT72" s="127"/>
      <c r="QHU72" s="127"/>
      <c r="QHV72" s="127"/>
      <c r="QHW72" s="127"/>
      <c r="QHX72" s="127"/>
      <c r="QHY72" s="127"/>
      <c r="QHZ72" s="127"/>
      <c r="QIA72" s="127"/>
      <c r="QIB72" s="127"/>
      <c r="QIC72" s="127"/>
      <c r="QID72" s="127"/>
      <c r="QIE72" s="127"/>
      <c r="QIF72" s="127"/>
      <c r="QIG72" s="127"/>
      <c r="QIH72" s="127"/>
      <c r="QII72" s="127"/>
      <c r="QIJ72" s="127"/>
      <c r="QIK72" s="127"/>
      <c r="QIL72" s="127"/>
      <c r="QIM72" s="127"/>
      <c r="QIN72" s="127"/>
      <c r="QIO72" s="127"/>
      <c r="QIP72" s="127"/>
      <c r="QIQ72" s="127"/>
      <c r="QIR72" s="127"/>
      <c r="QIS72" s="127"/>
      <c r="QIT72" s="127"/>
      <c r="QIU72" s="127"/>
      <c r="QIV72" s="127"/>
      <c r="QIW72" s="127"/>
      <c r="QIX72" s="127"/>
      <c r="QIY72" s="127"/>
      <c r="QIZ72" s="127"/>
      <c r="QJA72" s="127"/>
      <c r="QJB72" s="127"/>
      <c r="QJC72" s="127"/>
      <c r="QJD72" s="127"/>
      <c r="QJE72" s="127"/>
      <c r="QJF72" s="127"/>
      <c r="QJG72" s="127"/>
      <c r="QJH72" s="127"/>
      <c r="QJI72" s="127"/>
      <c r="QJJ72" s="127"/>
      <c r="QJK72" s="127"/>
      <c r="QJL72" s="127"/>
      <c r="QJM72" s="127"/>
      <c r="QJN72" s="127"/>
      <c r="QJO72" s="127"/>
      <c r="QJP72" s="127"/>
      <c r="QJQ72" s="127"/>
      <c r="QJR72" s="127"/>
      <c r="QJS72" s="127"/>
      <c r="QJT72" s="127"/>
      <c r="QJU72" s="127"/>
      <c r="QJV72" s="127"/>
      <c r="QJW72" s="127"/>
      <c r="QJX72" s="127"/>
      <c r="QJY72" s="127"/>
      <c r="QJZ72" s="127"/>
      <c r="QKA72" s="127"/>
      <c r="QKB72" s="127"/>
      <c r="QKC72" s="127"/>
      <c r="QKD72" s="127"/>
      <c r="QKE72" s="127"/>
      <c r="QKF72" s="127"/>
      <c r="QKG72" s="127"/>
      <c r="QKH72" s="127"/>
      <c r="QKI72" s="127"/>
      <c r="QKJ72" s="127"/>
      <c r="QKK72" s="127"/>
      <c r="QKL72" s="127"/>
      <c r="QKM72" s="127"/>
      <c r="QKN72" s="127"/>
      <c r="QKO72" s="127"/>
      <c r="QKP72" s="127"/>
      <c r="QKQ72" s="127"/>
      <c r="QKR72" s="127"/>
      <c r="QKS72" s="127"/>
      <c r="QKT72" s="127"/>
      <c r="QKU72" s="127"/>
      <c r="QKV72" s="127"/>
      <c r="QKW72" s="127"/>
      <c r="QKX72" s="127"/>
      <c r="QKY72" s="127"/>
      <c r="QKZ72" s="127"/>
      <c r="QLA72" s="127"/>
      <c r="QLB72" s="127"/>
      <c r="QLC72" s="127"/>
      <c r="QLD72" s="127"/>
      <c r="QLE72" s="127"/>
      <c r="QLF72" s="127"/>
      <c r="QLG72" s="127"/>
      <c r="QLH72" s="127"/>
      <c r="QLI72" s="127"/>
      <c r="QLJ72" s="127"/>
      <c r="QLK72" s="127"/>
      <c r="QLL72" s="127"/>
      <c r="QLM72" s="127"/>
      <c r="QLN72" s="127"/>
      <c r="QLO72" s="127"/>
      <c r="QLP72" s="127"/>
      <c r="QLQ72" s="127"/>
      <c r="QLR72" s="127"/>
      <c r="QLS72" s="127"/>
      <c r="QLT72" s="127"/>
      <c r="QLU72" s="127"/>
      <c r="QLV72" s="127"/>
      <c r="QLW72" s="127"/>
      <c r="QLX72" s="127"/>
      <c r="QLY72" s="127"/>
      <c r="QLZ72" s="127"/>
      <c r="QMA72" s="127"/>
      <c r="QMB72" s="127"/>
      <c r="QMC72" s="127"/>
      <c r="QMD72" s="127"/>
      <c r="QME72" s="127"/>
      <c r="QMF72" s="127"/>
      <c r="QMG72" s="127"/>
      <c r="QMH72" s="127"/>
      <c r="QMI72" s="127"/>
      <c r="QMJ72" s="127"/>
      <c r="QMK72" s="127"/>
      <c r="QML72" s="127"/>
      <c r="QMM72" s="127"/>
      <c r="QMN72" s="127"/>
      <c r="QMO72" s="127"/>
      <c r="QMP72" s="127"/>
      <c r="QMQ72" s="127"/>
      <c r="QMR72" s="127"/>
      <c r="QMS72" s="127"/>
      <c r="QMT72" s="127"/>
      <c r="QMU72" s="127"/>
      <c r="QMV72" s="127"/>
      <c r="QMW72" s="127"/>
      <c r="QMX72" s="127"/>
      <c r="QMY72" s="127"/>
      <c r="QMZ72" s="127"/>
      <c r="QNA72" s="127"/>
      <c r="QNB72" s="127"/>
      <c r="QNC72" s="127"/>
      <c r="QND72" s="127"/>
      <c r="QNE72" s="127"/>
      <c r="QNF72" s="127"/>
      <c r="QNG72" s="127"/>
      <c r="QNH72" s="127"/>
      <c r="QNI72" s="127"/>
      <c r="QNJ72" s="127"/>
      <c r="QNK72" s="127"/>
      <c r="QNL72" s="127"/>
      <c r="QNM72" s="127"/>
      <c r="QNN72" s="127"/>
      <c r="QNO72" s="127"/>
      <c r="QNP72" s="127"/>
      <c r="QNQ72" s="127"/>
      <c r="QNR72" s="127"/>
      <c r="QNS72" s="127"/>
      <c r="QNT72" s="127"/>
      <c r="QNU72" s="127"/>
      <c r="QNV72" s="127"/>
      <c r="QNW72" s="127"/>
      <c r="QNX72" s="127"/>
      <c r="QNY72" s="127"/>
      <c r="QNZ72" s="127"/>
      <c r="QOA72" s="127"/>
      <c r="QOB72" s="127"/>
      <c r="QOC72" s="127"/>
      <c r="QOD72" s="127"/>
      <c r="QOE72" s="127"/>
      <c r="QOF72" s="127"/>
      <c r="QOG72" s="127"/>
      <c r="QOH72" s="127"/>
      <c r="QOI72" s="127"/>
      <c r="QOJ72" s="127"/>
      <c r="QOK72" s="127"/>
      <c r="QOL72" s="127"/>
      <c r="QOM72" s="127"/>
      <c r="QON72" s="127"/>
      <c r="QOO72" s="127"/>
      <c r="QOP72" s="127"/>
      <c r="QOQ72" s="127"/>
      <c r="QOR72" s="127"/>
      <c r="QOS72" s="127"/>
      <c r="QOT72" s="127"/>
      <c r="QOU72" s="127"/>
      <c r="QOV72" s="127"/>
      <c r="QOW72" s="127"/>
      <c r="QOX72" s="127"/>
      <c r="QOY72" s="127"/>
      <c r="QOZ72" s="127"/>
      <c r="QPA72" s="127"/>
      <c r="QPB72" s="127"/>
      <c r="QPC72" s="127"/>
      <c r="QPD72" s="127"/>
      <c r="QPE72" s="127"/>
      <c r="QPF72" s="127"/>
      <c r="QPG72" s="127"/>
      <c r="QPH72" s="127"/>
      <c r="QPI72" s="127"/>
      <c r="QPJ72" s="127"/>
      <c r="QPK72" s="127"/>
      <c r="QPL72" s="127"/>
      <c r="QPM72" s="127"/>
      <c r="QPN72" s="127"/>
      <c r="QPO72" s="127"/>
      <c r="QPP72" s="127"/>
      <c r="QPQ72" s="127"/>
      <c r="QPR72" s="127"/>
      <c r="QPS72" s="127"/>
      <c r="QPT72" s="127"/>
      <c r="QPU72" s="127"/>
      <c r="QPV72" s="127"/>
      <c r="QPW72" s="127"/>
      <c r="QPX72" s="127"/>
      <c r="QPY72" s="127"/>
      <c r="QPZ72" s="127"/>
      <c r="QQA72" s="127"/>
      <c r="QQB72" s="127"/>
      <c r="QQC72" s="127"/>
      <c r="QQD72" s="127"/>
      <c r="QQE72" s="127"/>
      <c r="QQF72" s="127"/>
      <c r="QQG72" s="127"/>
      <c r="QQH72" s="127"/>
      <c r="QQI72" s="127"/>
      <c r="QQJ72" s="127"/>
      <c r="QQK72" s="127"/>
      <c r="QQL72" s="127"/>
      <c r="QQM72" s="127"/>
      <c r="QQN72" s="127"/>
      <c r="QQO72" s="127"/>
      <c r="QQP72" s="127"/>
      <c r="QQQ72" s="127"/>
      <c r="QQR72" s="127"/>
      <c r="QQS72" s="127"/>
      <c r="QQT72" s="127"/>
      <c r="QQU72" s="127"/>
      <c r="QQV72" s="127"/>
      <c r="QQW72" s="127"/>
      <c r="QQX72" s="127"/>
      <c r="QQY72" s="127"/>
      <c r="QQZ72" s="127"/>
      <c r="QRA72" s="127"/>
      <c r="QRB72" s="127"/>
      <c r="QRC72" s="127"/>
      <c r="QRD72" s="127"/>
      <c r="QRE72" s="127"/>
      <c r="QRF72" s="127"/>
      <c r="QRG72" s="127"/>
      <c r="QRH72" s="127"/>
      <c r="QRI72" s="127"/>
      <c r="QRJ72" s="127"/>
      <c r="QRK72" s="127"/>
      <c r="QRL72" s="127"/>
      <c r="QRM72" s="127"/>
      <c r="QRN72" s="127"/>
      <c r="QRO72" s="127"/>
      <c r="QRP72" s="127"/>
      <c r="QRQ72" s="127"/>
      <c r="QRR72" s="127"/>
      <c r="QRS72" s="127"/>
      <c r="QRT72" s="127"/>
      <c r="QRU72" s="127"/>
      <c r="QRV72" s="127"/>
      <c r="QRW72" s="127"/>
      <c r="QRX72" s="127"/>
      <c r="QRY72" s="127"/>
      <c r="QRZ72" s="127"/>
      <c r="QSA72" s="127"/>
      <c r="QSB72" s="127"/>
      <c r="QSC72" s="127"/>
      <c r="QSD72" s="127"/>
      <c r="QSE72" s="127"/>
      <c r="QSF72" s="127"/>
      <c r="QSG72" s="127"/>
      <c r="QSH72" s="127"/>
      <c r="QSI72" s="127"/>
      <c r="QSJ72" s="127"/>
      <c r="QSK72" s="127"/>
      <c r="QSL72" s="127"/>
      <c r="QSM72" s="127"/>
      <c r="QSN72" s="127"/>
      <c r="QSO72" s="127"/>
      <c r="QSP72" s="127"/>
      <c r="QSQ72" s="127"/>
      <c r="QSR72" s="127"/>
      <c r="QSS72" s="127"/>
      <c r="QST72" s="127"/>
      <c r="QSU72" s="127"/>
      <c r="QSV72" s="127"/>
      <c r="QSW72" s="127"/>
      <c r="QSX72" s="127"/>
      <c r="QSY72" s="127"/>
      <c r="QSZ72" s="127"/>
      <c r="QTA72" s="127"/>
      <c r="QTB72" s="127"/>
      <c r="QTC72" s="127"/>
      <c r="QTD72" s="127"/>
      <c r="QTE72" s="127"/>
      <c r="QTF72" s="127"/>
      <c r="QTG72" s="127"/>
      <c r="QTH72" s="127"/>
      <c r="QTI72" s="127"/>
      <c r="QTJ72" s="127"/>
      <c r="QTK72" s="127"/>
      <c r="QTL72" s="127"/>
      <c r="QTM72" s="127"/>
      <c r="QTN72" s="127"/>
      <c r="QTO72" s="127"/>
      <c r="QTP72" s="127"/>
      <c r="QTQ72" s="127"/>
      <c r="QTR72" s="127"/>
      <c r="QTS72" s="127"/>
      <c r="QTT72" s="127"/>
      <c r="QTU72" s="127"/>
      <c r="QTV72" s="127"/>
      <c r="QTW72" s="127"/>
      <c r="QTX72" s="127"/>
      <c r="QTY72" s="127"/>
      <c r="QTZ72" s="127"/>
      <c r="QUA72" s="127"/>
      <c r="QUB72" s="127"/>
      <c r="QUC72" s="127"/>
      <c r="QUD72" s="127"/>
      <c r="QUE72" s="127"/>
      <c r="QUF72" s="127"/>
      <c r="QUG72" s="127"/>
      <c r="QUH72" s="127"/>
      <c r="QUI72" s="127"/>
      <c r="QUJ72" s="127"/>
      <c r="QUK72" s="127"/>
      <c r="QUL72" s="127"/>
      <c r="QUM72" s="127"/>
      <c r="QUN72" s="127"/>
      <c r="QUO72" s="127"/>
      <c r="QUP72" s="127"/>
      <c r="QUQ72" s="127"/>
      <c r="QUR72" s="127"/>
      <c r="QUS72" s="127"/>
      <c r="QUT72" s="127"/>
      <c r="QUU72" s="127"/>
      <c r="QUV72" s="127"/>
      <c r="QUW72" s="127"/>
      <c r="QUX72" s="127"/>
      <c r="QUY72" s="127"/>
      <c r="QUZ72" s="127"/>
      <c r="QVA72" s="127"/>
      <c r="QVB72" s="127"/>
      <c r="QVC72" s="127"/>
      <c r="QVD72" s="127"/>
      <c r="QVE72" s="127"/>
      <c r="QVF72" s="127"/>
      <c r="QVG72" s="127"/>
      <c r="QVH72" s="127"/>
      <c r="QVI72" s="127"/>
      <c r="QVJ72" s="127"/>
      <c r="QVK72" s="127"/>
      <c r="QVL72" s="127"/>
      <c r="QVM72" s="127"/>
      <c r="QVN72" s="127"/>
      <c r="QVO72" s="127"/>
      <c r="QVP72" s="127"/>
      <c r="QVQ72" s="127"/>
      <c r="QVR72" s="127"/>
      <c r="QVS72" s="127"/>
      <c r="QVT72" s="127"/>
      <c r="QVU72" s="127"/>
      <c r="QVV72" s="127"/>
      <c r="QVW72" s="127"/>
      <c r="QVX72" s="127"/>
      <c r="QVY72" s="127"/>
      <c r="QVZ72" s="127"/>
      <c r="QWA72" s="127"/>
      <c r="QWB72" s="127"/>
      <c r="QWC72" s="127"/>
      <c r="QWD72" s="127"/>
      <c r="QWE72" s="127"/>
      <c r="QWF72" s="127"/>
      <c r="QWG72" s="127"/>
      <c r="QWH72" s="127"/>
      <c r="QWI72" s="127"/>
      <c r="QWJ72" s="127"/>
      <c r="QWK72" s="127"/>
      <c r="QWL72" s="127"/>
      <c r="QWM72" s="127"/>
      <c r="QWN72" s="127"/>
      <c r="QWO72" s="127"/>
      <c r="QWP72" s="127"/>
      <c r="QWQ72" s="127"/>
      <c r="QWR72" s="127"/>
      <c r="QWS72" s="127"/>
      <c r="QWT72" s="127"/>
      <c r="QWU72" s="127"/>
      <c r="QWV72" s="127"/>
      <c r="QWW72" s="127"/>
      <c r="QWX72" s="127"/>
      <c r="QWY72" s="127"/>
      <c r="QWZ72" s="127"/>
      <c r="QXA72" s="127"/>
      <c r="QXB72" s="127"/>
      <c r="QXC72" s="127"/>
      <c r="QXD72" s="127"/>
      <c r="QXE72" s="127"/>
      <c r="QXF72" s="127"/>
      <c r="QXG72" s="127"/>
      <c r="QXH72" s="127"/>
      <c r="QXI72" s="127"/>
      <c r="QXJ72" s="127"/>
      <c r="QXK72" s="127"/>
      <c r="QXL72" s="127"/>
      <c r="QXM72" s="127"/>
      <c r="QXN72" s="127"/>
      <c r="QXO72" s="127"/>
      <c r="QXP72" s="127"/>
      <c r="QXQ72" s="127"/>
      <c r="QXR72" s="127"/>
      <c r="QXS72" s="127"/>
      <c r="QXT72" s="127"/>
      <c r="QXU72" s="127"/>
      <c r="QXV72" s="127"/>
      <c r="QXW72" s="127"/>
      <c r="QXX72" s="127"/>
      <c r="QXY72" s="127"/>
      <c r="QXZ72" s="127"/>
      <c r="QYA72" s="127"/>
      <c r="QYB72" s="127"/>
      <c r="QYC72" s="127"/>
      <c r="QYD72" s="127"/>
      <c r="QYE72" s="127"/>
      <c r="QYF72" s="127"/>
      <c r="QYG72" s="127"/>
      <c r="QYH72" s="127"/>
      <c r="QYI72" s="127"/>
      <c r="QYJ72" s="127"/>
      <c r="QYK72" s="127"/>
      <c r="QYL72" s="127"/>
      <c r="QYM72" s="127"/>
      <c r="QYN72" s="127"/>
      <c r="QYO72" s="127"/>
      <c r="QYP72" s="127"/>
      <c r="QYQ72" s="127"/>
      <c r="QYR72" s="127"/>
      <c r="QYS72" s="127"/>
      <c r="QYT72" s="127"/>
      <c r="QYU72" s="127"/>
      <c r="QYV72" s="127"/>
      <c r="QYW72" s="127"/>
      <c r="QYX72" s="127"/>
      <c r="QYY72" s="127"/>
      <c r="QYZ72" s="127"/>
      <c r="QZA72" s="127"/>
      <c r="QZB72" s="127"/>
      <c r="QZC72" s="127"/>
      <c r="QZD72" s="127"/>
      <c r="QZE72" s="127"/>
      <c r="QZF72" s="127"/>
      <c r="QZG72" s="127"/>
      <c r="QZH72" s="127"/>
      <c r="QZI72" s="127"/>
      <c r="QZJ72" s="127"/>
      <c r="QZK72" s="127"/>
      <c r="QZL72" s="127"/>
      <c r="QZM72" s="127"/>
      <c r="QZN72" s="127"/>
      <c r="QZO72" s="127"/>
      <c r="QZP72" s="127"/>
      <c r="QZQ72" s="127"/>
      <c r="QZR72" s="127"/>
      <c r="QZS72" s="127"/>
      <c r="QZT72" s="127"/>
      <c r="QZU72" s="127"/>
      <c r="QZV72" s="127"/>
      <c r="QZW72" s="127"/>
      <c r="QZX72" s="127"/>
      <c r="QZY72" s="127"/>
      <c r="QZZ72" s="127"/>
      <c r="RAA72" s="127"/>
      <c r="RAB72" s="127"/>
      <c r="RAC72" s="127"/>
      <c r="RAD72" s="127"/>
      <c r="RAE72" s="127"/>
      <c r="RAF72" s="127"/>
      <c r="RAG72" s="127"/>
      <c r="RAH72" s="127"/>
      <c r="RAI72" s="127"/>
      <c r="RAJ72" s="127"/>
      <c r="RAK72" s="127"/>
      <c r="RAL72" s="127"/>
      <c r="RAM72" s="127"/>
      <c r="RAN72" s="127"/>
      <c r="RAO72" s="127"/>
      <c r="RAP72" s="127"/>
      <c r="RAQ72" s="127"/>
      <c r="RAR72" s="127"/>
      <c r="RAS72" s="127"/>
      <c r="RAT72" s="127"/>
      <c r="RAU72" s="127"/>
      <c r="RAV72" s="127"/>
      <c r="RAW72" s="127"/>
      <c r="RAX72" s="127"/>
      <c r="RAY72" s="127"/>
      <c r="RAZ72" s="127"/>
      <c r="RBA72" s="127"/>
      <c r="RBB72" s="127"/>
      <c r="RBC72" s="127"/>
      <c r="RBD72" s="127"/>
      <c r="RBE72" s="127"/>
      <c r="RBF72" s="127"/>
      <c r="RBG72" s="127"/>
      <c r="RBH72" s="127"/>
      <c r="RBI72" s="127"/>
      <c r="RBJ72" s="127"/>
      <c r="RBK72" s="127"/>
      <c r="RBL72" s="127"/>
      <c r="RBM72" s="127"/>
      <c r="RBN72" s="127"/>
      <c r="RBO72" s="127"/>
      <c r="RBP72" s="127"/>
      <c r="RBQ72" s="127"/>
      <c r="RBR72" s="127"/>
      <c r="RBS72" s="127"/>
      <c r="RBT72" s="127"/>
      <c r="RBU72" s="127"/>
      <c r="RBV72" s="127"/>
      <c r="RBW72" s="127"/>
      <c r="RBX72" s="127"/>
      <c r="RBY72" s="127"/>
      <c r="RBZ72" s="127"/>
      <c r="RCA72" s="127"/>
      <c r="RCB72" s="127"/>
      <c r="RCC72" s="127"/>
      <c r="RCD72" s="127"/>
      <c r="RCE72" s="127"/>
      <c r="RCF72" s="127"/>
      <c r="RCG72" s="127"/>
      <c r="RCH72" s="127"/>
      <c r="RCI72" s="127"/>
      <c r="RCJ72" s="127"/>
      <c r="RCK72" s="127"/>
      <c r="RCL72" s="127"/>
      <c r="RCM72" s="127"/>
      <c r="RCN72" s="127"/>
      <c r="RCO72" s="127"/>
      <c r="RCP72" s="127"/>
      <c r="RCQ72" s="127"/>
      <c r="RCR72" s="127"/>
      <c r="RCS72" s="127"/>
      <c r="RCT72" s="127"/>
      <c r="RCU72" s="127"/>
      <c r="RCV72" s="127"/>
      <c r="RCW72" s="127"/>
      <c r="RCX72" s="127"/>
      <c r="RCY72" s="127"/>
      <c r="RCZ72" s="127"/>
      <c r="RDA72" s="127"/>
      <c r="RDB72" s="127"/>
      <c r="RDC72" s="127"/>
      <c r="RDD72" s="127"/>
      <c r="RDE72" s="127"/>
      <c r="RDF72" s="127"/>
      <c r="RDG72" s="127"/>
      <c r="RDH72" s="127"/>
      <c r="RDI72" s="127"/>
      <c r="RDJ72" s="127"/>
      <c r="RDK72" s="127"/>
      <c r="RDL72" s="127"/>
      <c r="RDM72" s="127"/>
      <c r="RDN72" s="127"/>
      <c r="RDO72" s="127"/>
      <c r="RDP72" s="127"/>
      <c r="RDQ72" s="127"/>
      <c r="RDR72" s="127"/>
      <c r="RDS72" s="127"/>
      <c r="RDT72" s="127"/>
      <c r="RDU72" s="127"/>
      <c r="RDV72" s="127"/>
      <c r="RDW72" s="127"/>
      <c r="RDX72" s="127"/>
      <c r="RDY72" s="127"/>
      <c r="RDZ72" s="127"/>
      <c r="REA72" s="127"/>
      <c r="REB72" s="127"/>
      <c r="REC72" s="127"/>
      <c r="RED72" s="127"/>
      <c r="REE72" s="127"/>
      <c r="REF72" s="127"/>
      <c r="REG72" s="127"/>
      <c r="REH72" s="127"/>
      <c r="REI72" s="127"/>
      <c r="REJ72" s="127"/>
      <c r="REK72" s="127"/>
      <c r="REL72" s="127"/>
      <c r="REM72" s="127"/>
      <c r="REN72" s="127"/>
      <c r="REO72" s="127"/>
      <c r="REP72" s="127"/>
      <c r="REQ72" s="127"/>
      <c r="RER72" s="127"/>
      <c r="RES72" s="127"/>
      <c r="RET72" s="127"/>
      <c r="REU72" s="127"/>
      <c r="REV72" s="127"/>
      <c r="REW72" s="127"/>
      <c r="REX72" s="127"/>
      <c r="REY72" s="127"/>
      <c r="REZ72" s="127"/>
      <c r="RFA72" s="127"/>
      <c r="RFB72" s="127"/>
      <c r="RFC72" s="127"/>
      <c r="RFD72" s="127"/>
      <c r="RFE72" s="127"/>
      <c r="RFF72" s="127"/>
      <c r="RFG72" s="127"/>
      <c r="RFH72" s="127"/>
      <c r="RFI72" s="127"/>
      <c r="RFJ72" s="127"/>
      <c r="RFK72" s="127"/>
      <c r="RFL72" s="127"/>
      <c r="RFM72" s="127"/>
      <c r="RFN72" s="127"/>
      <c r="RFO72" s="127"/>
      <c r="RFP72" s="127"/>
      <c r="RFQ72" s="127"/>
      <c r="RFR72" s="127"/>
      <c r="RFS72" s="127"/>
      <c r="RFT72" s="127"/>
      <c r="RFU72" s="127"/>
      <c r="RFV72" s="127"/>
      <c r="RFW72" s="127"/>
      <c r="RFX72" s="127"/>
      <c r="RFY72" s="127"/>
      <c r="RFZ72" s="127"/>
      <c r="RGA72" s="127"/>
      <c r="RGB72" s="127"/>
      <c r="RGC72" s="127"/>
      <c r="RGD72" s="127"/>
      <c r="RGE72" s="127"/>
      <c r="RGF72" s="127"/>
      <c r="RGG72" s="127"/>
      <c r="RGH72" s="127"/>
      <c r="RGI72" s="127"/>
      <c r="RGJ72" s="127"/>
      <c r="RGK72" s="127"/>
      <c r="RGL72" s="127"/>
      <c r="RGM72" s="127"/>
      <c r="RGN72" s="127"/>
      <c r="RGO72" s="127"/>
      <c r="RGP72" s="127"/>
      <c r="RGQ72" s="127"/>
      <c r="RGR72" s="127"/>
      <c r="RGS72" s="127"/>
      <c r="RGT72" s="127"/>
      <c r="RGU72" s="127"/>
      <c r="RGV72" s="127"/>
      <c r="RGW72" s="127"/>
      <c r="RGX72" s="127"/>
      <c r="RGY72" s="127"/>
      <c r="RGZ72" s="127"/>
      <c r="RHA72" s="127"/>
      <c r="RHB72" s="127"/>
      <c r="RHC72" s="127"/>
      <c r="RHD72" s="127"/>
      <c r="RHE72" s="127"/>
      <c r="RHF72" s="127"/>
      <c r="RHG72" s="127"/>
      <c r="RHH72" s="127"/>
      <c r="RHI72" s="127"/>
      <c r="RHJ72" s="127"/>
      <c r="RHK72" s="127"/>
      <c r="RHL72" s="127"/>
      <c r="RHM72" s="127"/>
      <c r="RHN72" s="127"/>
      <c r="RHO72" s="127"/>
      <c r="RHP72" s="127"/>
      <c r="RHQ72" s="127"/>
      <c r="RHR72" s="127"/>
      <c r="RHS72" s="127"/>
      <c r="RHT72" s="127"/>
      <c r="RHU72" s="127"/>
      <c r="RHV72" s="127"/>
      <c r="RHW72" s="127"/>
      <c r="RHX72" s="127"/>
      <c r="RHY72" s="127"/>
      <c r="RHZ72" s="127"/>
      <c r="RIA72" s="127"/>
      <c r="RIB72" s="127"/>
      <c r="RIC72" s="127"/>
      <c r="RID72" s="127"/>
      <c r="RIE72" s="127"/>
      <c r="RIF72" s="127"/>
      <c r="RIG72" s="127"/>
      <c r="RIH72" s="127"/>
      <c r="RII72" s="127"/>
      <c r="RIJ72" s="127"/>
      <c r="RIK72" s="127"/>
      <c r="RIL72" s="127"/>
      <c r="RIM72" s="127"/>
      <c r="RIN72" s="127"/>
      <c r="RIO72" s="127"/>
      <c r="RIP72" s="127"/>
      <c r="RIQ72" s="127"/>
      <c r="RIR72" s="127"/>
      <c r="RIS72" s="127"/>
      <c r="RIT72" s="127"/>
      <c r="RIU72" s="127"/>
      <c r="RIV72" s="127"/>
      <c r="RIW72" s="127"/>
      <c r="RIX72" s="127"/>
      <c r="RIY72" s="127"/>
      <c r="RIZ72" s="127"/>
      <c r="RJA72" s="127"/>
      <c r="RJB72" s="127"/>
      <c r="RJC72" s="127"/>
      <c r="RJD72" s="127"/>
      <c r="RJE72" s="127"/>
      <c r="RJF72" s="127"/>
      <c r="RJG72" s="127"/>
      <c r="RJH72" s="127"/>
      <c r="RJI72" s="127"/>
      <c r="RJJ72" s="127"/>
      <c r="RJK72" s="127"/>
      <c r="RJL72" s="127"/>
      <c r="RJM72" s="127"/>
      <c r="RJN72" s="127"/>
      <c r="RJO72" s="127"/>
      <c r="RJP72" s="127"/>
      <c r="RJQ72" s="127"/>
      <c r="RJR72" s="127"/>
      <c r="RJS72" s="127"/>
      <c r="RJT72" s="127"/>
      <c r="RJU72" s="127"/>
      <c r="RJV72" s="127"/>
      <c r="RJW72" s="127"/>
      <c r="RJX72" s="127"/>
      <c r="RJY72" s="127"/>
      <c r="RJZ72" s="127"/>
      <c r="RKA72" s="127"/>
      <c r="RKB72" s="127"/>
      <c r="RKC72" s="127"/>
      <c r="RKD72" s="127"/>
      <c r="RKE72" s="127"/>
      <c r="RKF72" s="127"/>
      <c r="RKG72" s="127"/>
      <c r="RKH72" s="127"/>
      <c r="RKI72" s="127"/>
      <c r="RKJ72" s="127"/>
      <c r="RKK72" s="127"/>
      <c r="RKL72" s="127"/>
      <c r="RKM72" s="127"/>
      <c r="RKN72" s="127"/>
      <c r="RKO72" s="127"/>
      <c r="RKP72" s="127"/>
      <c r="RKQ72" s="127"/>
      <c r="RKR72" s="127"/>
      <c r="RKS72" s="127"/>
      <c r="RKT72" s="127"/>
      <c r="RKU72" s="127"/>
      <c r="RKV72" s="127"/>
      <c r="RKW72" s="127"/>
      <c r="RKX72" s="127"/>
      <c r="RKY72" s="127"/>
      <c r="RKZ72" s="127"/>
      <c r="RLA72" s="127"/>
      <c r="RLB72" s="127"/>
      <c r="RLC72" s="127"/>
      <c r="RLD72" s="127"/>
      <c r="RLE72" s="127"/>
      <c r="RLF72" s="127"/>
      <c r="RLG72" s="127"/>
      <c r="RLH72" s="127"/>
      <c r="RLI72" s="127"/>
      <c r="RLJ72" s="127"/>
      <c r="RLK72" s="127"/>
      <c r="RLL72" s="127"/>
      <c r="RLM72" s="127"/>
      <c r="RLN72" s="127"/>
      <c r="RLO72" s="127"/>
      <c r="RLP72" s="127"/>
      <c r="RLQ72" s="127"/>
      <c r="RLR72" s="127"/>
      <c r="RLS72" s="127"/>
      <c r="RLT72" s="127"/>
      <c r="RLU72" s="127"/>
      <c r="RLV72" s="127"/>
      <c r="RLW72" s="127"/>
      <c r="RLX72" s="127"/>
      <c r="RLY72" s="127"/>
      <c r="RLZ72" s="127"/>
      <c r="RMA72" s="127"/>
      <c r="RMB72" s="127"/>
      <c r="RMC72" s="127"/>
      <c r="RMD72" s="127"/>
      <c r="RME72" s="127"/>
      <c r="RMF72" s="127"/>
      <c r="RMG72" s="127"/>
      <c r="RMH72" s="127"/>
      <c r="RMI72" s="127"/>
      <c r="RMJ72" s="127"/>
      <c r="RMK72" s="127"/>
      <c r="RML72" s="127"/>
      <c r="RMM72" s="127"/>
      <c r="RMN72" s="127"/>
      <c r="RMO72" s="127"/>
      <c r="RMP72" s="127"/>
      <c r="RMQ72" s="127"/>
      <c r="RMR72" s="127"/>
      <c r="RMS72" s="127"/>
      <c r="RMT72" s="127"/>
      <c r="RMU72" s="127"/>
      <c r="RMV72" s="127"/>
      <c r="RMW72" s="127"/>
      <c r="RMX72" s="127"/>
      <c r="RMY72" s="127"/>
      <c r="RMZ72" s="127"/>
      <c r="RNA72" s="127"/>
      <c r="RNB72" s="127"/>
      <c r="RNC72" s="127"/>
      <c r="RND72" s="127"/>
      <c r="RNE72" s="127"/>
      <c r="RNF72" s="127"/>
      <c r="RNG72" s="127"/>
      <c r="RNH72" s="127"/>
      <c r="RNI72" s="127"/>
      <c r="RNJ72" s="127"/>
      <c r="RNK72" s="127"/>
      <c r="RNL72" s="127"/>
      <c r="RNM72" s="127"/>
      <c r="RNN72" s="127"/>
      <c r="RNO72" s="127"/>
      <c r="RNP72" s="127"/>
      <c r="RNQ72" s="127"/>
      <c r="RNR72" s="127"/>
      <c r="RNS72" s="127"/>
      <c r="RNT72" s="127"/>
      <c r="RNU72" s="127"/>
      <c r="RNV72" s="127"/>
      <c r="RNW72" s="127"/>
      <c r="RNX72" s="127"/>
      <c r="RNY72" s="127"/>
      <c r="RNZ72" s="127"/>
      <c r="ROA72" s="127"/>
      <c r="ROB72" s="127"/>
      <c r="ROC72" s="127"/>
      <c r="ROD72" s="127"/>
      <c r="ROE72" s="127"/>
      <c r="ROF72" s="127"/>
      <c r="ROG72" s="127"/>
      <c r="ROH72" s="127"/>
      <c r="ROI72" s="127"/>
      <c r="ROJ72" s="127"/>
      <c r="ROK72" s="127"/>
      <c r="ROL72" s="127"/>
      <c r="ROM72" s="127"/>
      <c r="RON72" s="127"/>
      <c r="ROO72" s="127"/>
      <c r="ROP72" s="127"/>
      <c r="ROQ72" s="127"/>
      <c r="ROR72" s="127"/>
      <c r="ROS72" s="127"/>
      <c r="ROT72" s="127"/>
      <c r="ROU72" s="127"/>
      <c r="ROV72" s="127"/>
      <c r="ROW72" s="127"/>
      <c r="ROX72" s="127"/>
      <c r="ROY72" s="127"/>
      <c r="ROZ72" s="127"/>
      <c r="RPA72" s="127"/>
      <c r="RPB72" s="127"/>
      <c r="RPC72" s="127"/>
      <c r="RPD72" s="127"/>
      <c r="RPE72" s="127"/>
      <c r="RPF72" s="127"/>
      <c r="RPG72" s="127"/>
      <c r="RPH72" s="127"/>
      <c r="RPI72" s="127"/>
      <c r="RPJ72" s="127"/>
      <c r="RPK72" s="127"/>
      <c r="RPL72" s="127"/>
      <c r="RPM72" s="127"/>
      <c r="RPN72" s="127"/>
      <c r="RPO72" s="127"/>
      <c r="RPP72" s="127"/>
      <c r="RPQ72" s="127"/>
      <c r="RPR72" s="127"/>
      <c r="RPS72" s="127"/>
      <c r="RPT72" s="127"/>
      <c r="RPU72" s="127"/>
      <c r="RPV72" s="127"/>
      <c r="RPW72" s="127"/>
      <c r="RPX72" s="127"/>
      <c r="RPY72" s="127"/>
      <c r="RPZ72" s="127"/>
      <c r="RQA72" s="127"/>
      <c r="RQB72" s="127"/>
      <c r="RQC72" s="127"/>
      <c r="RQD72" s="127"/>
      <c r="RQE72" s="127"/>
      <c r="RQF72" s="127"/>
      <c r="RQG72" s="127"/>
      <c r="RQH72" s="127"/>
      <c r="RQI72" s="127"/>
      <c r="RQJ72" s="127"/>
      <c r="RQK72" s="127"/>
      <c r="RQL72" s="127"/>
      <c r="RQM72" s="127"/>
      <c r="RQN72" s="127"/>
      <c r="RQO72" s="127"/>
      <c r="RQP72" s="127"/>
      <c r="RQQ72" s="127"/>
      <c r="RQR72" s="127"/>
      <c r="RQS72" s="127"/>
      <c r="RQT72" s="127"/>
      <c r="RQU72" s="127"/>
      <c r="RQV72" s="127"/>
      <c r="RQW72" s="127"/>
      <c r="RQX72" s="127"/>
      <c r="RQY72" s="127"/>
      <c r="RQZ72" s="127"/>
      <c r="RRA72" s="127"/>
      <c r="RRB72" s="127"/>
      <c r="RRC72" s="127"/>
      <c r="RRD72" s="127"/>
      <c r="RRE72" s="127"/>
      <c r="RRF72" s="127"/>
      <c r="RRG72" s="127"/>
      <c r="RRH72" s="127"/>
      <c r="RRI72" s="127"/>
      <c r="RRJ72" s="127"/>
      <c r="RRK72" s="127"/>
      <c r="RRL72" s="127"/>
      <c r="RRM72" s="127"/>
      <c r="RRN72" s="127"/>
      <c r="RRO72" s="127"/>
      <c r="RRP72" s="127"/>
      <c r="RRQ72" s="127"/>
      <c r="RRR72" s="127"/>
      <c r="RRS72" s="127"/>
      <c r="RRT72" s="127"/>
      <c r="RRU72" s="127"/>
      <c r="RRV72" s="127"/>
      <c r="RRW72" s="127"/>
      <c r="RRX72" s="127"/>
      <c r="RRY72" s="127"/>
      <c r="RRZ72" s="127"/>
      <c r="RSA72" s="127"/>
      <c r="RSB72" s="127"/>
      <c r="RSC72" s="127"/>
      <c r="RSD72" s="127"/>
      <c r="RSE72" s="127"/>
      <c r="RSF72" s="127"/>
      <c r="RSG72" s="127"/>
      <c r="RSH72" s="127"/>
      <c r="RSI72" s="127"/>
      <c r="RSJ72" s="127"/>
      <c r="RSK72" s="127"/>
      <c r="RSL72" s="127"/>
      <c r="RSM72" s="127"/>
      <c r="RSN72" s="127"/>
      <c r="RSO72" s="127"/>
      <c r="RSP72" s="127"/>
      <c r="RSQ72" s="127"/>
      <c r="RSR72" s="127"/>
      <c r="RSS72" s="127"/>
      <c r="RST72" s="127"/>
      <c r="RSU72" s="127"/>
      <c r="RSV72" s="127"/>
      <c r="RSW72" s="127"/>
      <c r="RSX72" s="127"/>
      <c r="RSY72" s="127"/>
      <c r="RSZ72" s="127"/>
      <c r="RTA72" s="127"/>
      <c r="RTB72" s="127"/>
      <c r="RTC72" s="127"/>
      <c r="RTD72" s="127"/>
      <c r="RTE72" s="127"/>
      <c r="RTF72" s="127"/>
      <c r="RTG72" s="127"/>
      <c r="RTH72" s="127"/>
      <c r="RTI72" s="127"/>
      <c r="RTJ72" s="127"/>
      <c r="RTK72" s="127"/>
      <c r="RTL72" s="127"/>
      <c r="RTM72" s="127"/>
      <c r="RTN72" s="127"/>
      <c r="RTO72" s="127"/>
      <c r="RTP72" s="127"/>
      <c r="RTQ72" s="127"/>
      <c r="RTR72" s="127"/>
      <c r="RTS72" s="127"/>
      <c r="RTT72" s="127"/>
      <c r="RTU72" s="127"/>
      <c r="RTV72" s="127"/>
      <c r="RTW72" s="127"/>
      <c r="RTX72" s="127"/>
      <c r="RTY72" s="127"/>
      <c r="RTZ72" s="127"/>
      <c r="RUA72" s="127"/>
      <c r="RUB72" s="127"/>
      <c r="RUC72" s="127"/>
      <c r="RUD72" s="127"/>
      <c r="RUE72" s="127"/>
      <c r="RUF72" s="127"/>
      <c r="RUG72" s="127"/>
      <c r="RUH72" s="127"/>
      <c r="RUI72" s="127"/>
      <c r="RUJ72" s="127"/>
      <c r="RUK72" s="127"/>
      <c r="RUL72" s="127"/>
      <c r="RUM72" s="127"/>
      <c r="RUN72" s="127"/>
      <c r="RUO72" s="127"/>
      <c r="RUP72" s="127"/>
      <c r="RUQ72" s="127"/>
      <c r="RUR72" s="127"/>
      <c r="RUS72" s="127"/>
      <c r="RUT72" s="127"/>
      <c r="RUU72" s="127"/>
      <c r="RUV72" s="127"/>
      <c r="RUW72" s="127"/>
      <c r="RUX72" s="127"/>
      <c r="RUY72" s="127"/>
      <c r="RUZ72" s="127"/>
      <c r="RVA72" s="127"/>
      <c r="RVB72" s="127"/>
      <c r="RVC72" s="127"/>
      <c r="RVD72" s="127"/>
      <c r="RVE72" s="127"/>
      <c r="RVF72" s="127"/>
      <c r="RVG72" s="127"/>
      <c r="RVH72" s="127"/>
      <c r="RVI72" s="127"/>
      <c r="RVJ72" s="127"/>
      <c r="RVK72" s="127"/>
      <c r="RVL72" s="127"/>
      <c r="RVM72" s="127"/>
      <c r="RVN72" s="127"/>
      <c r="RVO72" s="127"/>
      <c r="RVP72" s="127"/>
      <c r="RVQ72" s="127"/>
      <c r="RVR72" s="127"/>
      <c r="RVS72" s="127"/>
      <c r="RVT72" s="127"/>
      <c r="RVU72" s="127"/>
      <c r="RVV72" s="127"/>
      <c r="RVW72" s="127"/>
      <c r="RVX72" s="127"/>
      <c r="RVY72" s="127"/>
      <c r="RVZ72" s="127"/>
      <c r="RWA72" s="127"/>
      <c r="RWB72" s="127"/>
      <c r="RWC72" s="127"/>
      <c r="RWD72" s="127"/>
      <c r="RWE72" s="127"/>
      <c r="RWF72" s="127"/>
      <c r="RWG72" s="127"/>
      <c r="RWH72" s="127"/>
      <c r="RWI72" s="127"/>
      <c r="RWJ72" s="127"/>
      <c r="RWK72" s="127"/>
      <c r="RWL72" s="127"/>
      <c r="RWM72" s="127"/>
      <c r="RWN72" s="127"/>
      <c r="RWO72" s="127"/>
      <c r="RWP72" s="127"/>
      <c r="RWQ72" s="127"/>
      <c r="RWR72" s="127"/>
      <c r="RWS72" s="127"/>
      <c r="RWT72" s="127"/>
      <c r="RWU72" s="127"/>
      <c r="RWV72" s="127"/>
      <c r="RWW72" s="127"/>
      <c r="RWX72" s="127"/>
      <c r="RWY72" s="127"/>
      <c r="RWZ72" s="127"/>
      <c r="RXA72" s="127"/>
      <c r="RXB72" s="127"/>
      <c r="RXC72" s="127"/>
      <c r="RXD72" s="127"/>
      <c r="RXE72" s="127"/>
      <c r="RXF72" s="127"/>
      <c r="RXG72" s="127"/>
      <c r="RXH72" s="127"/>
      <c r="RXI72" s="127"/>
      <c r="RXJ72" s="127"/>
      <c r="RXK72" s="127"/>
      <c r="RXL72" s="127"/>
      <c r="RXM72" s="127"/>
      <c r="RXN72" s="127"/>
      <c r="RXO72" s="127"/>
      <c r="RXP72" s="127"/>
      <c r="RXQ72" s="127"/>
      <c r="RXR72" s="127"/>
      <c r="RXS72" s="127"/>
      <c r="RXT72" s="127"/>
      <c r="RXU72" s="127"/>
      <c r="RXV72" s="127"/>
      <c r="RXW72" s="127"/>
      <c r="RXX72" s="127"/>
      <c r="RXY72" s="127"/>
      <c r="RXZ72" s="127"/>
      <c r="RYA72" s="127"/>
      <c r="RYB72" s="127"/>
      <c r="RYC72" s="127"/>
      <c r="RYD72" s="127"/>
      <c r="RYE72" s="127"/>
      <c r="RYF72" s="127"/>
      <c r="RYG72" s="127"/>
      <c r="RYH72" s="127"/>
      <c r="RYI72" s="127"/>
      <c r="RYJ72" s="127"/>
      <c r="RYK72" s="127"/>
      <c r="RYL72" s="127"/>
      <c r="RYM72" s="127"/>
      <c r="RYN72" s="127"/>
      <c r="RYO72" s="127"/>
      <c r="RYP72" s="127"/>
      <c r="RYQ72" s="127"/>
      <c r="RYR72" s="127"/>
      <c r="RYS72" s="127"/>
      <c r="RYT72" s="127"/>
      <c r="RYU72" s="127"/>
      <c r="RYV72" s="127"/>
      <c r="RYW72" s="127"/>
      <c r="RYX72" s="127"/>
      <c r="RYY72" s="127"/>
      <c r="RYZ72" s="127"/>
      <c r="RZA72" s="127"/>
      <c r="RZB72" s="127"/>
      <c r="RZC72" s="127"/>
      <c r="RZD72" s="127"/>
      <c r="RZE72" s="127"/>
      <c r="RZF72" s="127"/>
      <c r="RZG72" s="127"/>
      <c r="RZH72" s="127"/>
      <c r="RZI72" s="127"/>
      <c r="RZJ72" s="127"/>
      <c r="RZK72" s="127"/>
      <c r="RZL72" s="127"/>
      <c r="RZM72" s="127"/>
      <c r="RZN72" s="127"/>
      <c r="RZO72" s="127"/>
      <c r="RZP72" s="127"/>
      <c r="RZQ72" s="127"/>
      <c r="RZR72" s="127"/>
      <c r="RZS72" s="127"/>
      <c r="RZT72" s="127"/>
      <c r="RZU72" s="127"/>
      <c r="RZV72" s="127"/>
      <c r="RZW72" s="127"/>
      <c r="RZX72" s="127"/>
      <c r="RZY72" s="127"/>
      <c r="RZZ72" s="127"/>
      <c r="SAA72" s="127"/>
      <c r="SAB72" s="127"/>
      <c r="SAC72" s="127"/>
      <c r="SAD72" s="127"/>
      <c r="SAE72" s="127"/>
      <c r="SAF72" s="127"/>
      <c r="SAG72" s="127"/>
      <c r="SAH72" s="127"/>
      <c r="SAI72" s="127"/>
      <c r="SAJ72" s="127"/>
      <c r="SAK72" s="127"/>
      <c r="SAL72" s="127"/>
      <c r="SAM72" s="127"/>
      <c r="SAN72" s="127"/>
      <c r="SAO72" s="127"/>
      <c r="SAP72" s="127"/>
      <c r="SAQ72" s="127"/>
      <c r="SAR72" s="127"/>
      <c r="SAS72" s="127"/>
      <c r="SAT72" s="127"/>
      <c r="SAU72" s="127"/>
      <c r="SAV72" s="127"/>
      <c r="SAW72" s="127"/>
      <c r="SAX72" s="127"/>
      <c r="SAY72" s="127"/>
      <c r="SAZ72" s="127"/>
      <c r="SBA72" s="127"/>
      <c r="SBB72" s="127"/>
      <c r="SBC72" s="127"/>
      <c r="SBD72" s="127"/>
      <c r="SBE72" s="127"/>
      <c r="SBF72" s="127"/>
      <c r="SBG72" s="127"/>
      <c r="SBH72" s="127"/>
      <c r="SBI72" s="127"/>
      <c r="SBJ72" s="127"/>
      <c r="SBK72" s="127"/>
      <c r="SBL72" s="127"/>
      <c r="SBM72" s="127"/>
      <c r="SBN72" s="127"/>
      <c r="SBO72" s="127"/>
      <c r="SBP72" s="127"/>
      <c r="SBQ72" s="127"/>
      <c r="SBR72" s="127"/>
      <c r="SBS72" s="127"/>
      <c r="SBT72" s="127"/>
      <c r="SBU72" s="127"/>
      <c r="SBV72" s="127"/>
      <c r="SBW72" s="127"/>
      <c r="SBX72" s="127"/>
      <c r="SBY72" s="127"/>
      <c r="SBZ72" s="127"/>
      <c r="SCA72" s="127"/>
      <c r="SCB72" s="127"/>
      <c r="SCC72" s="127"/>
      <c r="SCD72" s="127"/>
      <c r="SCE72" s="127"/>
      <c r="SCF72" s="127"/>
      <c r="SCG72" s="127"/>
      <c r="SCH72" s="127"/>
      <c r="SCI72" s="127"/>
      <c r="SCJ72" s="127"/>
      <c r="SCK72" s="127"/>
      <c r="SCL72" s="127"/>
      <c r="SCM72" s="127"/>
      <c r="SCN72" s="127"/>
      <c r="SCO72" s="127"/>
      <c r="SCP72" s="127"/>
      <c r="SCQ72" s="127"/>
      <c r="SCR72" s="127"/>
      <c r="SCS72" s="127"/>
      <c r="SCT72" s="127"/>
      <c r="SCU72" s="127"/>
      <c r="SCV72" s="127"/>
      <c r="SCW72" s="127"/>
      <c r="SCX72" s="127"/>
      <c r="SCY72" s="127"/>
      <c r="SCZ72" s="127"/>
      <c r="SDA72" s="127"/>
      <c r="SDB72" s="127"/>
      <c r="SDC72" s="127"/>
      <c r="SDD72" s="127"/>
      <c r="SDE72" s="127"/>
      <c r="SDF72" s="127"/>
      <c r="SDG72" s="127"/>
      <c r="SDH72" s="127"/>
      <c r="SDI72" s="127"/>
      <c r="SDJ72" s="127"/>
      <c r="SDK72" s="127"/>
      <c r="SDL72" s="127"/>
      <c r="SDM72" s="127"/>
      <c r="SDN72" s="127"/>
      <c r="SDO72" s="127"/>
      <c r="SDP72" s="127"/>
      <c r="SDQ72" s="127"/>
      <c r="SDR72" s="127"/>
      <c r="SDS72" s="127"/>
      <c r="SDT72" s="127"/>
      <c r="SDU72" s="127"/>
      <c r="SDV72" s="127"/>
      <c r="SDW72" s="127"/>
      <c r="SDX72" s="127"/>
      <c r="SDY72" s="127"/>
      <c r="SDZ72" s="127"/>
      <c r="SEA72" s="127"/>
      <c r="SEB72" s="127"/>
      <c r="SEC72" s="127"/>
      <c r="SED72" s="127"/>
      <c r="SEE72" s="127"/>
      <c r="SEF72" s="127"/>
      <c r="SEG72" s="127"/>
      <c r="SEH72" s="127"/>
      <c r="SEI72" s="127"/>
      <c r="SEJ72" s="127"/>
      <c r="SEK72" s="127"/>
      <c r="SEL72" s="127"/>
      <c r="SEM72" s="127"/>
      <c r="SEN72" s="127"/>
      <c r="SEO72" s="127"/>
      <c r="SEP72" s="127"/>
      <c r="SEQ72" s="127"/>
      <c r="SER72" s="127"/>
      <c r="SES72" s="127"/>
      <c r="SET72" s="127"/>
      <c r="SEU72" s="127"/>
      <c r="SEV72" s="127"/>
      <c r="SEW72" s="127"/>
      <c r="SEX72" s="127"/>
      <c r="SEY72" s="127"/>
      <c r="SEZ72" s="127"/>
      <c r="SFA72" s="127"/>
      <c r="SFB72" s="127"/>
      <c r="SFC72" s="127"/>
      <c r="SFD72" s="127"/>
      <c r="SFE72" s="127"/>
      <c r="SFF72" s="127"/>
      <c r="SFG72" s="127"/>
      <c r="SFH72" s="127"/>
      <c r="SFI72" s="127"/>
      <c r="SFJ72" s="127"/>
      <c r="SFK72" s="127"/>
      <c r="SFL72" s="127"/>
      <c r="SFM72" s="127"/>
      <c r="SFN72" s="127"/>
      <c r="SFO72" s="127"/>
      <c r="SFP72" s="127"/>
      <c r="SFQ72" s="127"/>
      <c r="SFR72" s="127"/>
      <c r="SFS72" s="127"/>
      <c r="SFT72" s="127"/>
      <c r="SFU72" s="127"/>
      <c r="SFV72" s="127"/>
      <c r="SFW72" s="127"/>
      <c r="SFX72" s="127"/>
      <c r="SFY72" s="127"/>
      <c r="SFZ72" s="127"/>
      <c r="SGA72" s="127"/>
      <c r="SGB72" s="127"/>
      <c r="SGC72" s="127"/>
      <c r="SGD72" s="127"/>
      <c r="SGE72" s="127"/>
      <c r="SGF72" s="127"/>
      <c r="SGG72" s="127"/>
      <c r="SGH72" s="127"/>
      <c r="SGI72" s="127"/>
      <c r="SGJ72" s="127"/>
      <c r="SGK72" s="127"/>
      <c r="SGL72" s="127"/>
      <c r="SGM72" s="127"/>
      <c r="SGN72" s="127"/>
      <c r="SGO72" s="127"/>
      <c r="SGP72" s="127"/>
      <c r="SGQ72" s="127"/>
      <c r="SGR72" s="127"/>
      <c r="SGS72" s="127"/>
      <c r="SGT72" s="127"/>
      <c r="SGU72" s="127"/>
      <c r="SGV72" s="127"/>
      <c r="SGW72" s="127"/>
      <c r="SGX72" s="127"/>
      <c r="SGY72" s="127"/>
      <c r="SGZ72" s="127"/>
      <c r="SHA72" s="127"/>
      <c r="SHB72" s="127"/>
      <c r="SHC72" s="127"/>
      <c r="SHD72" s="127"/>
      <c r="SHE72" s="127"/>
      <c r="SHF72" s="127"/>
      <c r="SHG72" s="127"/>
      <c r="SHH72" s="127"/>
      <c r="SHI72" s="127"/>
      <c r="SHJ72" s="127"/>
      <c r="SHK72" s="127"/>
      <c r="SHL72" s="127"/>
      <c r="SHM72" s="127"/>
      <c r="SHN72" s="127"/>
      <c r="SHO72" s="127"/>
      <c r="SHP72" s="127"/>
      <c r="SHQ72" s="127"/>
      <c r="SHR72" s="127"/>
      <c r="SHS72" s="127"/>
      <c r="SHT72" s="127"/>
      <c r="SHU72" s="127"/>
      <c r="SHV72" s="127"/>
      <c r="SHW72" s="127"/>
      <c r="SHX72" s="127"/>
      <c r="SHY72" s="127"/>
      <c r="SHZ72" s="127"/>
      <c r="SIA72" s="127"/>
      <c r="SIB72" s="127"/>
      <c r="SIC72" s="127"/>
      <c r="SID72" s="127"/>
      <c r="SIE72" s="127"/>
      <c r="SIF72" s="127"/>
      <c r="SIG72" s="127"/>
      <c r="SIH72" s="127"/>
      <c r="SII72" s="127"/>
      <c r="SIJ72" s="127"/>
      <c r="SIK72" s="127"/>
      <c r="SIL72" s="127"/>
      <c r="SIM72" s="127"/>
      <c r="SIN72" s="127"/>
      <c r="SIO72" s="127"/>
      <c r="SIP72" s="127"/>
      <c r="SIQ72" s="127"/>
      <c r="SIR72" s="127"/>
      <c r="SIS72" s="127"/>
      <c r="SIT72" s="127"/>
      <c r="SIU72" s="127"/>
      <c r="SIV72" s="127"/>
      <c r="SIW72" s="127"/>
      <c r="SIX72" s="127"/>
      <c r="SIY72" s="127"/>
      <c r="SIZ72" s="127"/>
      <c r="SJA72" s="127"/>
      <c r="SJB72" s="127"/>
      <c r="SJC72" s="127"/>
      <c r="SJD72" s="127"/>
      <c r="SJE72" s="127"/>
      <c r="SJF72" s="127"/>
      <c r="SJG72" s="127"/>
      <c r="SJH72" s="127"/>
      <c r="SJI72" s="127"/>
      <c r="SJJ72" s="127"/>
      <c r="SJK72" s="127"/>
      <c r="SJL72" s="127"/>
      <c r="SJM72" s="127"/>
      <c r="SJN72" s="127"/>
      <c r="SJO72" s="127"/>
      <c r="SJP72" s="127"/>
      <c r="SJQ72" s="127"/>
      <c r="SJR72" s="127"/>
      <c r="SJS72" s="127"/>
      <c r="SJT72" s="127"/>
      <c r="SJU72" s="127"/>
      <c r="SJV72" s="127"/>
      <c r="SJW72" s="127"/>
      <c r="SJX72" s="127"/>
      <c r="SJY72" s="127"/>
      <c r="SJZ72" s="127"/>
      <c r="SKA72" s="127"/>
      <c r="SKB72" s="127"/>
      <c r="SKC72" s="127"/>
      <c r="SKD72" s="127"/>
      <c r="SKE72" s="127"/>
      <c r="SKF72" s="127"/>
      <c r="SKG72" s="127"/>
      <c r="SKH72" s="127"/>
      <c r="SKI72" s="127"/>
      <c r="SKJ72" s="127"/>
      <c r="SKK72" s="127"/>
      <c r="SKL72" s="127"/>
      <c r="SKM72" s="127"/>
      <c r="SKN72" s="127"/>
      <c r="SKO72" s="127"/>
      <c r="SKP72" s="127"/>
      <c r="SKQ72" s="127"/>
      <c r="SKR72" s="127"/>
      <c r="SKS72" s="127"/>
      <c r="SKT72" s="127"/>
      <c r="SKU72" s="127"/>
      <c r="SKV72" s="127"/>
      <c r="SKW72" s="127"/>
      <c r="SKX72" s="127"/>
      <c r="SKY72" s="127"/>
      <c r="SKZ72" s="127"/>
      <c r="SLA72" s="127"/>
      <c r="SLB72" s="127"/>
      <c r="SLC72" s="127"/>
      <c r="SLD72" s="127"/>
      <c r="SLE72" s="127"/>
      <c r="SLF72" s="127"/>
      <c r="SLG72" s="127"/>
      <c r="SLH72" s="127"/>
      <c r="SLI72" s="127"/>
      <c r="SLJ72" s="127"/>
      <c r="SLK72" s="127"/>
      <c r="SLL72" s="127"/>
      <c r="SLM72" s="127"/>
      <c r="SLN72" s="127"/>
      <c r="SLO72" s="127"/>
      <c r="SLP72" s="127"/>
      <c r="SLQ72" s="127"/>
      <c r="SLR72" s="127"/>
      <c r="SLS72" s="127"/>
      <c r="SLT72" s="127"/>
      <c r="SLU72" s="127"/>
      <c r="SLV72" s="127"/>
      <c r="SLW72" s="127"/>
      <c r="SLX72" s="127"/>
      <c r="SLY72" s="127"/>
      <c r="SLZ72" s="127"/>
      <c r="SMA72" s="127"/>
      <c r="SMB72" s="127"/>
      <c r="SMC72" s="127"/>
      <c r="SMD72" s="127"/>
      <c r="SME72" s="127"/>
      <c r="SMF72" s="127"/>
      <c r="SMG72" s="127"/>
      <c r="SMH72" s="127"/>
      <c r="SMI72" s="127"/>
      <c r="SMJ72" s="127"/>
      <c r="SMK72" s="127"/>
      <c r="SML72" s="127"/>
      <c r="SMM72" s="127"/>
      <c r="SMN72" s="127"/>
      <c r="SMO72" s="127"/>
      <c r="SMP72" s="127"/>
      <c r="SMQ72" s="127"/>
      <c r="SMR72" s="127"/>
      <c r="SMS72" s="127"/>
      <c r="SMT72" s="127"/>
      <c r="SMU72" s="127"/>
      <c r="SMV72" s="127"/>
      <c r="SMW72" s="127"/>
      <c r="SMX72" s="127"/>
      <c r="SMY72" s="127"/>
      <c r="SMZ72" s="127"/>
      <c r="SNA72" s="127"/>
      <c r="SNB72" s="127"/>
      <c r="SNC72" s="127"/>
      <c r="SND72" s="127"/>
      <c r="SNE72" s="127"/>
      <c r="SNF72" s="127"/>
      <c r="SNG72" s="127"/>
      <c r="SNH72" s="127"/>
      <c r="SNI72" s="127"/>
      <c r="SNJ72" s="127"/>
      <c r="SNK72" s="127"/>
      <c r="SNL72" s="127"/>
      <c r="SNM72" s="127"/>
      <c r="SNN72" s="127"/>
      <c r="SNO72" s="127"/>
      <c r="SNP72" s="127"/>
      <c r="SNQ72" s="127"/>
      <c r="SNR72" s="127"/>
      <c r="SNS72" s="127"/>
      <c r="SNT72" s="127"/>
      <c r="SNU72" s="127"/>
      <c r="SNV72" s="127"/>
      <c r="SNW72" s="127"/>
      <c r="SNX72" s="127"/>
      <c r="SNY72" s="127"/>
      <c r="SNZ72" s="127"/>
      <c r="SOA72" s="127"/>
      <c r="SOB72" s="127"/>
      <c r="SOC72" s="127"/>
      <c r="SOD72" s="127"/>
      <c r="SOE72" s="127"/>
      <c r="SOF72" s="127"/>
      <c r="SOG72" s="127"/>
      <c r="SOH72" s="127"/>
      <c r="SOI72" s="127"/>
      <c r="SOJ72" s="127"/>
      <c r="SOK72" s="127"/>
      <c r="SOL72" s="127"/>
      <c r="SOM72" s="127"/>
      <c r="SON72" s="127"/>
      <c r="SOO72" s="127"/>
      <c r="SOP72" s="127"/>
      <c r="SOQ72" s="127"/>
      <c r="SOR72" s="127"/>
      <c r="SOS72" s="127"/>
      <c r="SOT72" s="127"/>
      <c r="SOU72" s="127"/>
      <c r="SOV72" s="127"/>
      <c r="SOW72" s="127"/>
      <c r="SOX72" s="127"/>
      <c r="SOY72" s="127"/>
      <c r="SOZ72" s="127"/>
      <c r="SPA72" s="127"/>
      <c r="SPB72" s="127"/>
      <c r="SPC72" s="127"/>
      <c r="SPD72" s="127"/>
      <c r="SPE72" s="127"/>
      <c r="SPF72" s="127"/>
      <c r="SPG72" s="127"/>
      <c r="SPH72" s="127"/>
      <c r="SPI72" s="127"/>
      <c r="SPJ72" s="127"/>
      <c r="SPK72" s="127"/>
      <c r="SPL72" s="127"/>
      <c r="SPM72" s="127"/>
      <c r="SPN72" s="127"/>
      <c r="SPO72" s="127"/>
      <c r="SPP72" s="127"/>
      <c r="SPQ72" s="127"/>
      <c r="SPR72" s="127"/>
      <c r="SPS72" s="127"/>
      <c r="SPT72" s="127"/>
      <c r="SPU72" s="127"/>
      <c r="SPV72" s="127"/>
      <c r="SPW72" s="127"/>
      <c r="SPX72" s="127"/>
      <c r="SPY72" s="127"/>
      <c r="SPZ72" s="127"/>
      <c r="SQA72" s="127"/>
      <c r="SQB72" s="127"/>
      <c r="SQC72" s="127"/>
      <c r="SQD72" s="127"/>
      <c r="SQE72" s="127"/>
      <c r="SQF72" s="127"/>
      <c r="SQG72" s="127"/>
      <c r="SQH72" s="127"/>
      <c r="SQI72" s="127"/>
      <c r="SQJ72" s="127"/>
      <c r="SQK72" s="127"/>
      <c r="SQL72" s="127"/>
      <c r="SQM72" s="127"/>
      <c r="SQN72" s="127"/>
      <c r="SQO72" s="127"/>
      <c r="SQP72" s="127"/>
      <c r="SQQ72" s="127"/>
      <c r="SQR72" s="127"/>
      <c r="SQS72" s="127"/>
      <c r="SQT72" s="127"/>
      <c r="SQU72" s="127"/>
      <c r="SQV72" s="127"/>
      <c r="SQW72" s="127"/>
      <c r="SQX72" s="127"/>
      <c r="SQY72" s="127"/>
      <c r="SQZ72" s="127"/>
      <c r="SRA72" s="127"/>
      <c r="SRB72" s="127"/>
      <c r="SRC72" s="127"/>
      <c r="SRD72" s="127"/>
      <c r="SRE72" s="127"/>
      <c r="SRF72" s="127"/>
      <c r="SRG72" s="127"/>
      <c r="SRH72" s="127"/>
      <c r="SRI72" s="127"/>
      <c r="SRJ72" s="127"/>
      <c r="SRK72" s="127"/>
      <c r="SRL72" s="127"/>
      <c r="SRM72" s="127"/>
      <c r="SRN72" s="127"/>
      <c r="SRO72" s="127"/>
      <c r="SRP72" s="127"/>
      <c r="SRQ72" s="127"/>
      <c r="SRR72" s="127"/>
      <c r="SRS72" s="127"/>
      <c r="SRT72" s="127"/>
      <c r="SRU72" s="127"/>
      <c r="SRV72" s="127"/>
      <c r="SRW72" s="127"/>
      <c r="SRX72" s="127"/>
      <c r="SRY72" s="127"/>
      <c r="SRZ72" s="127"/>
      <c r="SSA72" s="127"/>
      <c r="SSB72" s="127"/>
      <c r="SSC72" s="127"/>
      <c r="SSD72" s="127"/>
      <c r="SSE72" s="127"/>
      <c r="SSF72" s="127"/>
      <c r="SSG72" s="127"/>
      <c r="SSH72" s="127"/>
      <c r="SSI72" s="127"/>
      <c r="SSJ72" s="127"/>
      <c r="SSK72" s="127"/>
      <c r="SSL72" s="127"/>
      <c r="SSM72" s="127"/>
      <c r="SSN72" s="127"/>
      <c r="SSO72" s="127"/>
      <c r="SSP72" s="127"/>
      <c r="SSQ72" s="127"/>
      <c r="SSR72" s="127"/>
      <c r="SSS72" s="127"/>
      <c r="SST72" s="127"/>
      <c r="SSU72" s="127"/>
      <c r="SSV72" s="127"/>
      <c r="SSW72" s="127"/>
      <c r="SSX72" s="127"/>
      <c r="SSY72" s="127"/>
      <c r="SSZ72" s="127"/>
      <c r="STA72" s="127"/>
      <c r="STB72" s="127"/>
      <c r="STC72" s="127"/>
      <c r="STD72" s="127"/>
      <c r="STE72" s="127"/>
      <c r="STF72" s="127"/>
      <c r="STG72" s="127"/>
      <c r="STH72" s="127"/>
      <c r="STI72" s="127"/>
      <c r="STJ72" s="127"/>
      <c r="STK72" s="127"/>
      <c r="STL72" s="127"/>
      <c r="STM72" s="127"/>
      <c r="STN72" s="127"/>
      <c r="STO72" s="127"/>
      <c r="STP72" s="127"/>
      <c r="STQ72" s="127"/>
      <c r="STR72" s="127"/>
      <c r="STS72" s="127"/>
      <c r="STT72" s="127"/>
      <c r="STU72" s="127"/>
      <c r="STV72" s="127"/>
      <c r="STW72" s="127"/>
      <c r="STX72" s="127"/>
      <c r="STY72" s="127"/>
      <c r="STZ72" s="127"/>
      <c r="SUA72" s="127"/>
      <c r="SUB72" s="127"/>
      <c r="SUC72" s="127"/>
      <c r="SUD72" s="127"/>
      <c r="SUE72" s="127"/>
      <c r="SUF72" s="127"/>
      <c r="SUG72" s="127"/>
      <c r="SUH72" s="127"/>
      <c r="SUI72" s="127"/>
      <c r="SUJ72" s="127"/>
      <c r="SUK72" s="127"/>
      <c r="SUL72" s="127"/>
      <c r="SUM72" s="127"/>
      <c r="SUN72" s="127"/>
      <c r="SUO72" s="127"/>
      <c r="SUP72" s="127"/>
      <c r="SUQ72" s="127"/>
      <c r="SUR72" s="127"/>
      <c r="SUS72" s="127"/>
      <c r="SUT72" s="127"/>
      <c r="SUU72" s="127"/>
      <c r="SUV72" s="127"/>
      <c r="SUW72" s="127"/>
      <c r="SUX72" s="127"/>
      <c r="SUY72" s="127"/>
      <c r="SUZ72" s="127"/>
      <c r="SVA72" s="127"/>
      <c r="SVB72" s="127"/>
      <c r="SVC72" s="127"/>
      <c r="SVD72" s="127"/>
      <c r="SVE72" s="127"/>
      <c r="SVF72" s="127"/>
      <c r="SVG72" s="127"/>
      <c r="SVH72" s="127"/>
      <c r="SVI72" s="127"/>
      <c r="SVJ72" s="127"/>
      <c r="SVK72" s="127"/>
      <c r="SVL72" s="127"/>
      <c r="SVM72" s="127"/>
      <c r="SVN72" s="127"/>
      <c r="SVO72" s="127"/>
      <c r="SVP72" s="127"/>
      <c r="SVQ72" s="127"/>
      <c r="SVR72" s="127"/>
      <c r="SVS72" s="127"/>
      <c r="SVT72" s="127"/>
      <c r="SVU72" s="127"/>
      <c r="SVV72" s="127"/>
      <c r="SVW72" s="127"/>
      <c r="SVX72" s="127"/>
      <c r="SVY72" s="127"/>
      <c r="SVZ72" s="127"/>
      <c r="SWA72" s="127"/>
      <c r="SWB72" s="127"/>
      <c r="SWC72" s="127"/>
      <c r="SWD72" s="127"/>
      <c r="SWE72" s="127"/>
      <c r="SWF72" s="127"/>
      <c r="SWG72" s="127"/>
      <c r="SWH72" s="127"/>
      <c r="SWI72" s="127"/>
      <c r="SWJ72" s="127"/>
      <c r="SWK72" s="127"/>
      <c r="SWL72" s="127"/>
      <c r="SWM72" s="127"/>
      <c r="SWN72" s="127"/>
      <c r="SWO72" s="127"/>
      <c r="SWP72" s="127"/>
      <c r="SWQ72" s="127"/>
      <c r="SWR72" s="127"/>
      <c r="SWS72" s="127"/>
      <c r="SWT72" s="127"/>
      <c r="SWU72" s="127"/>
      <c r="SWV72" s="127"/>
      <c r="SWW72" s="127"/>
      <c r="SWX72" s="127"/>
      <c r="SWY72" s="127"/>
      <c r="SWZ72" s="127"/>
      <c r="SXA72" s="127"/>
      <c r="SXB72" s="127"/>
      <c r="SXC72" s="127"/>
      <c r="SXD72" s="127"/>
      <c r="SXE72" s="127"/>
      <c r="SXF72" s="127"/>
      <c r="SXG72" s="127"/>
      <c r="SXH72" s="127"/>
      <c r="SXI72" s="127"/>
      <c r="SXJ72" s="127"/>
      <c r="SXK72" s="127"/>
      <c r="SXL72" s="127"/>
      <c r="SXM72" s="127"/>
      <c r="SXN72" s="127"/>
      <c r="SXO72" s="127"/>
      <c r="SXP72" s="127"/>
      <c r="SXQ72" s="127"/>
      <c r="SXR72" s="127"/>
      <c r="SXS72" s="127"/>
      <c r="SXT72" s="127"/>
      <c r="SXU72" s="127"/>
      <c r="SXV72" s="127"/>
      <c r="SXW72" s="127"/>
      <c r="SXX72" s="127"/>
      <c r="SXY72" s="127"/>
      <c r="SXZ72" s="127"/>
      <c r="SYA72" s="127"/>
      <c r="SYB72" s="127"/>
      <c r="SYC72" s="127"/>
      <c r="SYD72" s="127"/>
      <c r="SYE72" s="127"/>
      <c r="SYF72" s="127"/>
      <c r="SYG72" s="127"/>
      <c r="SYH72" s="127"/>
      <c r="SYI72" s="127"/>
      <c r="SYJ72" s="127"/>
      <c r="SYK72" s="127"/>
      <c r="SYL72" s="127"/>
      <c r="SYM72" s="127"/>
      <c r="SYN72" s="127"/>
      <c r="SYO72" s="127"/>
      <c r="SYP72" s="127"/>
      <c r="SYQ72" s="127"/>
      <c r="SYR72" s="127"/>
      <c r="SYS72" s="127"/>
      <c r="SYT72" s="127"/>
      <c r="SYU72" s="127"/>
      <c r="SYV72" s="127"/>
      <c r="SYW72" s="127"/>
      <c r="SYX72" s="127"/>
      <c r="SYY72" s="127"/>
      <c r="SYZ72" s="127"/>
      <c r="SZA72" s="127"/>
      <c r="SZB72" s="127"/>
      <c r="SZC72" s="127"/>
      <c r="SZD72" s="127"/>
      <c r="SZE72" s="127"/>
      <c r="SZF72" s="127"/>
      <c r="SZG72" s="127"/>
      <c r="SZH72" s="127"/>
      <c r="SZI72" s="127"/>
      <c r="SZJ72" s="127"/>
      <c r="SZK72" s="127"/>
      <c r="SZL72" s="127"/>
      <c r="SZM72" s="127"/>
      <c r="SZN72" s="127"/>
      <c r="SZO72" s="127"/>
      <c r="SZP72" s="127"/>
      <c r="SZQ72" s="127"/>
      <c r="SZR72" s="127"/>
      <c r="SZS72" s="127"/>
      <c r="SZT72" s="127"/>
      <c r="SZU72" s="127"/>
      <c r="SZV72" s="127"/>
      <c r="SZW72" s="127"/>
      <c r="SZX72" s="127"/>
      <c r="SZY72" s="127"/>
      <c r="SZZ72" s="127"/>
      <c r="TAA72" s="127"/>
      <c r="TAB72" s="127"/>
      <c r="TAC72" s="127"/>
      <c r="TAD72" s="127"/>
      <c r="TAE72" s="127"/>
      <c r="TAF72" s="127"/>
      <c r="TAG72" s="127"/>
      <c r="TAH72" s="127"/>
      <c r="TAI72" s="127"/>
      <c r="TAJ72" s="127"/>
      <c r="TAK72" s="127"/>
      <c r="TAL72" s="127"/>
      <c r="TAM72" s="127"/>
      <c r="TAN72" s="127"/>
      <c r="TAO72" s="127"/>
      <c r="TAP72" s="127"/>
      <c r="TAQ72" s="127"/>
      <c r="TAR72" s="127"/>
      <c r="TAS72" s="127"/>
      <c r="TAT72" s="127"/>
      <c r="TAU72" s="127"/>
      <c r="TAV72" s="127"/>
      <c r="TAW72" s="127"/>
      <c r="TAX72" s="127"/>
      <c r="TAY72" s="127"/>
      <c r="TAZ72" s="127"/>
      <c r="TBA72" s="127"/>
      <c r="TBB72" s="127"/>
      <c r="TBC72" s="127"/>
      <c r="TBD72" s="127"/>
      <c r="TBE72" s="127"/>
      <c r="TBF72" s="127"/>
      <c r="TBG72" s="127"/>
      <c r="TBH72" s="127"/>
      <c r="TBI72" s="127"/>
      <c r="TBJ72" s="127"/>
      <c r="TBK72" s="127"/>
      <c r="TBL72" s="127"/>
      <c r="TBM72" s="127"/>
      <c r="TBN72" s="127"/>
      <c r="TBO72" s="127"/>
      <c r="TBP72" s="127"/>
      <c r="TBQ72" s="127"/>
      <c r="TBR72" s="127"/>
      <c r="TBS72" s="127"/>
      <c r="TBT72" s="127"/>
      <c r="TBU72" s="127"/>
      <c r="TBV72" s="127"/>
      <c r="TBW72" s="127"/>
      <c r="TBX72" s="127"/>
      <c r="TBY72" s="127"/>
      <c r="TBZ72" s="127"/>
      <c r="TCA72" s="127"/>
      <c r="TCB72" s="127"/>
      <c r="TCC72" s="127"/>
      <c r="TCD72" s="127"/>
      <c r="TCE72" s="127"/>
      <c r="TCF72" s="127"/>
      <c r="TCG72" s="127"/>
      <c r="TCH72" s="127"/>
      <c r="TCI72" s="127"/>
      <c r="TCJ72" s="127"/>
      <c r="TCK72" s="127"/>
      <c r="TCL72" s="127"/>
      <c r="TCM72" s="127"/>
      <c r="TCN72" s="127"/>
      <c r="TCO72" s="127"/>
      <c r="TCP72" s="127"/>
      <c r="TCQ72" s="127"/>
      <c r="TCR72" s="127"/>
      <c r="TCS72" s="127"/>
      <c r="TCT72" s="127"/>
      <c r="TCU72" s="127"/>
      <c r="TCV72" s="127"/>
      <c r="TCW72" s="127"/>
      <c r="TCX72" s="127"/>
      <c r="TCY72" s="127"/>
      <c r="TCZ72" s="127"/>
      <c r="TDA72" s="127"/>
      <c r="TDB72" s="127"/>
      <c r="TDC72" s="127"/>
      <c r="TDD72" s="127"/>
      <c r="TDE72" s="127"/>
      <c r="TDF72" s="127"/>
      <c r="TDG72" s="127"/>
      <c r="TDH72" s="127"/>
      <c r="TDI72" s="127"/>
      <c r="TDJ72" s="127"/>
      <c r="TDK72" s="127"/>
      <c r="TDL72" s="127"/>
      <c r="TDM72" s="127"/>
      <c r="TDN72" s="127"/>
      <c r="TDO72" s="127"/>
      <c r="TDP72" s="127"/>
      <c r="TDQ72" s="127"/>
      <c r="TDR72" s="127"/>
      <c r="TDS72" s="127"/>
      <c r="TDT72" s="127"/>
      <c r="TDU72" s="127"/>
      <c r="TDV72" s="127"/>
      <c r="TDW72" s="127"/>
      <c r="TDX72" s="127"/>
      <c r="TDY72" s="127"/>
      <c r="TDZ72" s="127"/>
      <c r="TEA72" s="127"/>
      <c r="TEB72" s="127"/>
      <c r="TEC72" s="127"/>
      <c r="TED72" s="127"/>
      <c r="TEE72" s="127"/>
      <c r="TEF72" s="127"/>
      <c r="TEG72" s="127"/>
      <c r="TEH72" s="127"/>
      <c r="TEI72" s="127"/>
      <c r="TEJ72" s="127"/>
      <c r="TEK72" s="127"/>
      <c r="TEL72" s="127"/>
      <c r="TEM72" s="127"/>
      <c r="TEN72" s="127"/>
      <c r="TEO72" s="127"/>
      <c r="TEP72" s="127"/>
      <c r="TEQ72" s="127"/>
      <c r="TER72" s="127"/>
      <c r="TES72" s="127"/>
      <c r="TET72" s="127"/>
      <c r="TEU72" s="127"/>
      <c r="TEV72" s="127"/>
      <c r="TEW72" s="127"/>
      <c r="TEX72" s="127"/>
      <c r="TEY72" s="127"/>
      <c r="TEZ72" s="127"/>
      <c r="TFA72" s="127"/>
      <c r="TFB72" s="127"/>
      <c r="TFC72" s="127"/>
      <c r="TFD72" s="127"/>
      <c r="TFE72" s="127"/>
      <c r="TFF72" s="127"/>
      <c r="TFG72" s="127"/>
      <c r="TFH72" s="127"/>
      <c r="TFI72" s="127"/>
      <c r="TFJ72" s="127"/>
      <c r="TFK72" s="127"/>
      <c r="TFL72" s="127"/>
      <c r="TFM72" s="127"/>
      <c r="TFN72" s="127"/>
      <c r="TFO72" s="127"/>
      <c r="TFP72" s="127"/>
      <c r="TFQ72" s="127"/>
      <c r="TFR72" s="127"/>
      <c r="TFS72" s="127"/>
      <c r="TFT72" s="127"/>
      <c r="TFU72" s="127"/>
      <c r="TFV72" s="127"/>
      <c r="TFW72" s="127"/>
      <c r="TFX72" s="127"/>
      <c r="TFY72" s="127"/>
      <c r="TFZ72" s="127"/>
      <c r="TGA72" s="127"/>
      <c r="TGB72" s="127"/>
      <c r="TGC72" s="127"/>
      <c r="TGD72" s="127"/>
      <c r="TGE72" s="127"/>
      <c r="TGF72" s="127"/>
      <c r="TGG72" s="127"/>
      <c r="TGH72" s="127"/>
      <c r="TGI72" s="127"/>
      <c r="TGJ72" s="127"/>
      <c r="TGK72" s="127"/>
      <c r="TGL72" s="127"/>
      <c r="TGM72" s="127"/>
      <c r="TGN72" s="127"/>
      <c r="TGO72" s="127"/>
      <c r="TGP72" s="127"/>
      <c r="TGQ72" s="127"/>
      <c r="TGR72" s="127"/>
      <c r="TGS72" s="127"/>
      <c r="TGT72" s="127"/>
      <c r="TGU72" s="127"/>
      <c r="TGV72" s="127"/>
      <c r="TGW72" s="127"/>
      <c r="TGX72" s="127"/>
      <c r="TGY72" s="127"/>
      <c r="TGZ72" s="127"/>
      <c r="THA72" s="127"/>
      <c r="THB72" s="127"/>
      <c r="THC72" s="127"/>
      <c r="THD72" s="127"/>
      <c r="THE72" s="127"/>
      <c r="THF72" s="127"/>
      <c r="THG72" s="127"/>
      <c r="THH72" s="127"/>
      <c r="THI72" s="127"/>
      <c r="THJ72" s="127"/>
      <c r="THK72" s="127"/>
      <c r="THL72" s="127"/>
      <c r="THM72" s="127"/>
      <c r="THN72" s="127"/>
      <c r="THO72" s="127"/>
      <c r="THP72" s="127"/>
      <c r="THQ72" s="127"/>
      <c r="THR72" s="127"/>
      <c r="THS72" s="127"/>
      <c r="THT72" s="127"/>
      <c r="THU72" s="127"/>
      <c r="THV72" s="127"/>
      <c r="THW72" s="127"/>
      <c r="THX72" s="127"/>
      <c r="THY72" s="127"/>
      <c r="THZ72" s="127"/>
      <c r="TIA72" s="127"/>
      <c r="TIB72" s="127"/>
      <c r="TIC72" s="127"/>
      <c r="TID72" s="127"/>
      <c r="TIE72" s="127"/>
      <c r="TIF72" s="127"/>
      <c r="TIG72" s="127"/>
      <c r="TIH72" s="127"/>
      <c r="TII72" s="127"/>
      <c r="TIJ72" s="127"/>
      <c r="TIK72" s="127"/>
      <c r="TIL72" s="127"/>
      <c r="TIM72" s="127"/>
      <c r="TIN72" s="127"/>
      <c r="TIO72" s="127"/>
      <c r="TIP72" s="127"/>
      <c r="TIQ72" s="127"/>
      <c r="TIR72" s="127"/>
      <c r="TIS72" s="127"/>
      <c r="TIT72" s="127"/>
      <c r="TIU72" s="127"/>
      <c r="TIV72" s="127"/>
      <c r="TIW72" s="127"/>
      <c r="TIX72" s="127"/>
      <c r="TIY72" s="127"/>
      <c r="TIZ72" s="127"/>
      <c r="TJA72" s="127"/>
      <c r="TJB72" s="127"/>
      <c r="TJC72" s="127"/>
      <c r="TJD72" s="127"/>
      <c r="TJE72" s="127"/>
      <c r="TJF72" s="127"/>
      <c r="TJG72" s="127"/>
      <c r="TJH72" s="127"/>
      <c r="TJI72" s="127"/>
      <c r="TJJ72" s="127"/>
      <c r="TJK72" s="127"/>
      <c r="TJL72" s="127"/>
      <c r="TJM72" s="127"/>
      <c r="TJN72" s="127"/>
      <c r="TJO72" s="127"/>
      <c r="TJP72" s="127"/>
      <c r="TJQ72" s="127"/>
      <c r="TJR72" s="127"/>
      <c r="TJS72" s="127"/>
      <c r="TJT72" s="127"/>
      <c r="TJU72" s="127"/>
      <c r="TJV72" s="127"/>
      <c r="TJW72" s="127"/>
      <c r="TJX72" s="127"/>
      <c r="TJY72" s="127"/>
      <c r="TJZ72" s="127"/>
      <c r="TKA72" s="127"/>
      <c r="TKB72" s="127"/>
      <c r="TKC72" s="127"/>
      <c r="TKD72" s="127"/>
      <c r="TKE72" s="127"/>
      <c r="TKF72" s="127"/>
      <c r="TKG72" s="127"/>
      <c r="TKH72" s="127"/>
      <c r="TKI72" s="127"/>
      <c r="TKJ72" s="127"/>
      <c r="TKK72" s="127"/>
      <c r="TKL72" s="127"/>
      <c r="TKM72" s="127"/>
      <c r="TKN72" s="127"/>
      <c r="TKO72" s="127"/>
      <c r="TKP72" s="127"/>
      <c r="TKQ72" s="127"/>
      <c r="TKR72" s="127"/>
      <c r="TKS72" s="127"/>
      <c r="TKT72" s="127"/>
      <c r="TKU72" s="127"/>
      <c r="TKV72" s="127"/>
      <c r="TKW72" s="127"/>
      <c r="TKX72" s="127"/>
      <c r="TKY72" s="127"/>
      <c r="TKZ72" s="127"/>
      <c r="TLA72" s="127"/>
      <c r="TLB72" s="127"/>
      <c r="TLC72" s="127"/>
      <c r="TLD72" s="127"/>
      <c r="TLE72" s="127"/>
      <c r="TLF72" s="127"/>
      <c r="TLG72" s="127"/>
      <c r="TLH72" s="127"/>
      <c r="TLI72" s="127"/>
      <c r="TLJ72" s="127"/>
      <c r="TLK72" s="127"/>
      <c r="TLL72" s="127"/>
      <c r="TLM72" s="127"/>
      <c r="TLN72" s="127"/>
      <c r="TLO72" s="127"/>
      <c r="TLP72" s="127"/>
      <c r="TLQ72" s="127"/>
      <c r="TLR72" s="127"/>
      <c r="TLS72" s="127"/>
      <c r="TLT72" s="127"/>
      <c r="TLU72" s="127"/>
      <c r="TLV72" s="127"/>
      <c r="TLW72" s="127"/>
      <c r="TLX72" s="127"/>
      <c r="TLY72" s="127"/>
      <c r="TLZ72" s="127"/>
      <c r="TMA72" s="127"/>
      <c r="TMB72" s="127"/>
      <c r="TMC72" s="127"/>
      <c r="TMD72" s="127"/>
      <c r="TME72" s="127"/>
      <c r="TMF72" s="127"/>
      <c r="TMG72" s="127"/>
      <c r="TMH72" s="127"/>
      <c r="TMI72" s="127"/>
      <c r="TMJ72" s="127"/>
      <c r="TMK72" s="127"/>
      <c r="TML72" s="127"/>
      <c r="TMM72" s="127"/>
      <c r="TMN72" s="127"/>
      <c r="TMO72" s="127"/>
      <c r="TMP72" s="127"/>
      <c r="TMQ72" s="127"/>
      <c r="TMR72" s="127"/>
      <c r="TMS72" s="127"/>
      <c r="TMT72" s="127"/>
      <c r="TMU72" s="127"/>
      <c r="TMV72" s="127"/>
      <c r="TMW72" s="127"/>
      <c r="TMX72" s="127"/>
      <c r="TMY72" s="127"/>
      <c r="TMZ72" s="127"/>
      <c r="TNA72" s="127"/>
      <c r="TNB72" s="127"/>
      <c r="TNC72" s="127"/>
      <c r="TND72" s="127"/>
      <c r="TNE72" s="127"/>
      <c r="TNF72" s="127"/>
      <c r="TNG72" s="127"/>
      <c r="TNH72" s="127"/>
      <c r="TNI72" s="127"/>
      <c r="TNJ72" s="127"/>
      <c r="TNK72" s="127"/>
      <c r="TNL72" s="127"/>
      <c r="TNM72" s="127"/>
      <c r="TNN72" s="127"/>
      <c r="TNO72" s="127"/>
      <c r="TNP72" s="127"/>
      <c r="TNQ72" s="127"/>
      <c r="TNR72" s="127"/>
      <c r="TNS72" s="127"/>
      <c r="TNT72" s="127"/>
      <c r="TNU72" s="127"/>
      <c r="TNV72" s="127"/>
      <c r="TNW72" s="127"/>
      <c r="TNX72" s="127"/>
      <c r="TNY72" s="127"/>
      <c r="TNZ72" s="127"/>
      <c r="TOA72" s="127"/>
      <c r="TOB72" s="127"/>
      <c r="TOC72" s="127"/>
      <c r="TOD72" s="127"/>
      <c r="TOE72" s="127"/>
      <c r="TOF72" s="127"/>
      <c r="TOG72" s="127"/>
      <c r="TOH72" s="127"/>
      <c r="TOI72" s="127"/>
      <c r="TOJ72" s="127"/>
      <c r="TOK72" s="127"/>
      <c r="TOL72" s="127"/>
      <c r="TOM72" s="127"/>
      <c r="TON72" s="127"/>
      <c r="TOO72" s="127"/>
      <c r="TOP72" s="127"/>
      <c r="TOQ72" s="127"/>
      <c r="TOR72" s="127"/>
      <c r="TOS72" s="127"/>
      <c r="TOT72" s="127"/>
      <c r="TOU72" s="127"/>
      <c r="TOV72" s="127"/>
      <c r="TOW72" s="127"/>
      <c r="TOX72" s="127"/>
      <c r="TOY72" s="127"/>
      <c r="TOZ72" s="127"/>
      <c r="TPA72" s="127"/>
      <c r="TPB72" s="127"/>
      <c r="TPC72" s="127"/>
      <c r="TPD72" s="127"/>
      <c r="TPE72" s="127"/>
      <c r="TPF72" s="127"/>
      <c r="TPG72" s="127"/>
      <c r="TPH72" s="127"/>
      <c r="TPI72" s="127"/>
      <c r="TPJ72" s="127"/>
      <c r="TPK72" s="127"/>
      <c r="TPL72" s="127"/>
      <c r="TPM72" s="127"/>
      <c r="TPN72" s="127"/>
      <c r="TPO72" s="127"/>
      <c r="TPP72" s="127"/>
      <c r="TPQ72" s="127"/>
      <c r="TPR72" s="127"/>
      <c r="TPS72" s="127"/>
      <c r="TPT72" s="127"/>
      <c r="TPU72" s="127"/>
      <c r="TPV72" s="127"/>
      <c r="TPW72" s="127"/>
      <c r="TPX72" s="127"/>
      <c r="TPY72" s="127"/>
      <c r="TPZ72" s="127"/>
      <c r="TQA72" s="127"/>
      <c r="TQB72" s="127"/>
      <c r="TQC72" s="127"/>
      <c r="TQD72" s="127"/>
      <c r="TQE72" s="127"/>
      <c r="TQF72" s="127"/>
      <c r="TQG72" s="127"/>
      <c r="TQH72" s="127"/>
      <c r="TQI72" s="127"/>
      <c r="TQJ72" s="127"/>
      <c r="TQK72" s="127"/>
      <c r="TQL72" s="127"/>
      <c r="TQM72" s="127"/>
      <c r="TQN72" s="127"/>
      <c r="TQO72" s="127"/>
      <c r="TQP72" s="127"/>
      <c r="TQQ72" s="127"/>
      <c r="TQR72" s="127"/>
      <c r="TQS72" s="127"/>
      <c r="TQT72" s="127"/>
      <c r="TQU72" s="127"/>
      <c r="TQV72" s="127"/>
      <c r="TQW72" s="127"/>
      <c r="TQX72" s="127"/>
      <c r="TQY72" s="127"/>
      <c r="TQZ72" s="127"/>
      <c r="TRA72" s="127"/>
      <c r="TRB72" s="127"/>
      <c r="TRC72" s="127"/>
      <c r="TRD72" s="127"/>
      <c r="TRE72" s="127"/>
      <c r="TRF72" s="127"/>
      <c r="TRG72" s="127"/>
      <c r="TRH72" s="127"/>
      <c r="TRI72" s="127"/>
      <c r="TRJ72" s="127"/>
      <c r="TRK72" s="127"/>
      <c r="TRL72" s="127"/>
      <c r="TRM72" s="127"/>
      <c r="TRN72" s="127"/>
      <c r="TRO72" s="127"/>
      <c r="TRP72" s="127"/>
      <c r="TRQ72" s="127"/>
      <c r="TRR72" s="127"/>
      <c r="TRS72" s="127"/>
      <c r="TRT72" s="127"/>
      <c r="TRU72" s="127"/>
      <c r="TRV72" s="127"/>
      <c r="TRW72" s="127"/>
      <c r="TRX72" s="127"/>
      <c r="TRY72" s="127"/>
      <c r="TRZ72" s="127"/>
      <c r="TSA72" s="127"/>
      <c r="TSB72" s="127"/>
      <c r="TSC72" s="127"/>
      <c r="TSD72" s="127"/>
      <c r="TSE72" s="127"/>
      <c r="TSF72" s="127"/>
      <c r="TSG72" s="127"/>
      <c r="TSH72" s="127"/>
      <c r="TSI72" s="127"/>
      <c r="TSJ72" s="127"/>
      <c r="TSK72" s="127"/>
      <c r="TSL72" s="127"/>
      <c r="TSM72" s="127"/>
      <c r="TSN72" s="127"/>
      <c r="TSO72" s="127"/>
      <c r="TSP72" s="127"/>
      <c r="TSQ72" s="127"/>
      <c r="TSR72" s="127"/>
      <c r="TSS72" s="127"/>
      <c r="TST72" s="127"/>
      <c r="TSU72" s="127"/>
      <c r="TSV72" s="127"/>
      <c r="TSW72" s="127"/>
      <c r="TSX72" s="127"/>
      <c r="TSY72" s="127"/>
      <c r="TSZ72" s="127"/>
      <c r="TTA72" s="127"/>
      <c r="TTB72" s="127"/>
      <c r="TTC72" s="127"/>
      <c r="TTD72" s="127"/>
      <c r="TTE72" s="127"/>
      <c r="TTF72" s="127"/>
      <c r="TTG72" s="127"/>
      <c r="TTH72" s="127"/>
      <c r="TTI72" s="127"/>
      <c r="TTJ72" s="127"/>
      <c r="TTK72" s="127"/>
      <c r="TTL72" s="127"/>
      <c r="TTM72" s="127"/>
      <c r="TTN72" s="127"/>
      <c r="TTO72" s="127"/>
      <c r="TTP72" s="127"/>
      <c r="TTQ72" s="127"/>
      <c r="TTR72" s="127"/>
      <c r="TTS72" s="127"/>
      <c r="TTT72" s="127"/>
      <c r="TTU72" s="127"/>
      <c r="TTV72" s="127"/>
      <c r="TTW72" s="127"/>
      <c r="TTX72" s="127"/>
      <c r="TTY72" s="127"/>
      <c r="TTZ72" s="127"/>
      <c r="TUA72" s="127"/>
      <c r="TUB72" s="127"/>
      <c r="TUC72" s="127"/>
      <c r="TUD72" s="127"/>
      <c r="TUE72" s="127"/>
      <c r="TUF72" s="127"/>
      <c r="TUG72" s="127"/>
      <c r="TUH72" s="127"/>
      <c r="TUI72" s="127"/>
      <c r="TUJ72" s="127"/>
      <c r="TUK72" s="127"/>
      <c r="TUL72" s="127"/>
      <c r="TUM72" s="127"/>
      <c r="TUN72" s="127"/>
      <c r="TUO72" s="127"/>
      <c r="TUP72" s="127"/>
      <c r="TUQ72" s="127"/>
      <c r="TUR72" s="127"/>
      <c r="TUS72" s="127"/>
      <c r="TUT72" s="127"/>
      <c r="TUU72" s="127"/>
      <c r="TUV72" s="127"/>
      <c r="TUW72" s="127"/>
      <c r="TUX72" s="127"/>
      <c r="TUY72" s="127"/>
      <c r="TUZ72" s="127"/>
      <c r="TVA72" s="127"/>
      <c r="TVB72" s="127"/>
      <c r="TVC72" s="127"/>
      <c r="TVD72" s="127"/>
      <c r="TVE72" s="127"/>
      <c r="TVF72" s="127"/>
      <c r="TVG72" s="127"/>
      <c r="TVH72" s="127"/>
      <c r="TVI72" s="127"/>
      <c r="TVJ72" s="127"/>
      <c r="TVK72" s="127"/>
      <c r="TVL72" s="127"/>
      <c r="TVM72" s="127"/>
      <c r="TVN72" s="127"/>
      <c r="TVO72" s="127"/>
      <c r="TVP72" s="127"/>
      <c r="TVQ72" s="127"/>
      <c r="TVR72" s="127"/>
      <c r="TVS72" s="127"/>
      <c r="TVT72" s="127"/>
      <c r="TVU72" s="127"/>
      <c r="TVV72" s="127"/>
      <c r="TVW72" s="127"/>
      <c r="TVX72" s="127"/>
      <c r="TVY72" s="127"/>
      <c r="TVZ72" s="127"/>
      <c r="TWA72" s="127"/>
      <c r="TWB72" s="127"/>
      <c r="TWC72" s="127"/>
      <c r="TWD72" s="127"/>
      <c r="TWE72" s="127"/>
      <c r="TWF72" s="127"/>
      <c r="TWG72" s="127"/>
      <c r="TWH72" s="127"/>
      <c r="TWI72" s="127"/>
      <c r="TWJ72" s="127"/>
      <c r="TWK72" s="127"/>
      <c r="TWL72" s="127"/>
      <c r="TWM72" s="127"/>
      <c r="TWN72" s="127"/>
      <c r="TWO72" s="127"/>
      <c r="TWP72" s="127"/>
      <c r="TWQ72" s="127"/>
      <c r="TWR72" s="127"/>
      <c r="TWS72" s="127"/>
      <c r="TWT72" s="127"/>
      <c r="TWU72" s="127"/>
      <c r="TWV72" s="127"/>
      <c r="TWW72" s="127"/>
      <c r="TWX72" s="127"/>
      <c r="TWY72" s="127"/>
      <c r="TWZ72" s="127"/>
      <c r="TXA72" s="127"/>
      <c r="TXB72" s="127"/>
      <c r="TXC72" s="127"/>
      <c r="TXD72" s="127"/>
      <c r="TXE72" s="127"/>
      <c r="TXF72" s="127"/>
      <c r="TXG72" s="127"/>
      <c r="TXH72" s="127"/>
      <c r="TXI72" s="127"/>
      <c r="TXJ72" s="127"/>
      <c r="TXK72" s="127"/>
      <c r="TXL72" s="127"/>
      <c r="TXM72" s="127"/>
      <c r="TXN72" s="127"/>
      <c r="TXO72" s="127"/>
      <c r="TXP72" s="127"/>
      <c r="TXQ72" s="127"/>
      <c r="TXR72" s="127"/>
      <c r="TXS72" s="127"/>
      <c r="TXT72" s="127"/>
      <c r="TXU72" s="127"/>
      <c r="TXV72" s="127"/>
      <c r="TXW72" s="127"/>
      <c r="TXX72" s="127"/>
      <c r="TXY72" s="127"/>
      <c r="TXZ72" s="127"/>
      <c r="TYA72" s="127"/>
      <c r="TYB72" s="127"/>
      <c r="TYC72" s="127"/>
      <c r="TYD72" s="127"/>
      <c r="TYE72" s="127"/>
      <c r="TYF72" s="127"/>
      <c r="TYG72" s="127"/>
      <c r="TYH72" s="127"/>
      <c r="TYI72" s="127"/>
      <c r="TYJ72" s="127"/>
      <c r="TYK72" s="127"/>
      <c r="TYL72" s="127"/>
      <c r="TYM72" s="127"/>
      <c r="TYN72" s="127"/>
      <c r="TYO72" s="127"/>
      <c r="TYP72" s="127"/>
      <c r="TYQ72" s="127"/>
      <c r="TYR72" s="127"/>
      <c r="TYS72" s="127"/>
      <c r="TYT72" s="127"/>
      <c r="TYU72" s="127"/>
      <c r="TYV72" s="127"/>
      <c r="TYW72" s="127"/>
      <c r="TYX72" s="127"/>
      <c r="TYY72" s="127"/>
      <c r="TYZ72" s="127"/>
      <c r="TZA72" s="127"/>
      <c r="TZB72" s="127"/>
      <c r="TZC72" s="127"/>
      <c r="TZD72" s="127"/>
      <c r="TZE72" s="127"/>
      <c r="TZF72" s="127"/>
      <c r="TZG72" s="127"/>
      <c r="TZH72" s="127"/>
      <c r="TZI72" s="127"/>
      <c r="TZJ72" s="127"/>
      <c r="TZK72" s="127"/>
      <c r="TZL72" s="127"/>
      <c r="TZM72" s="127"/>
      <c r="TZN72" s="127"/>
      <c r="TZO72" s="127"/>
      <c r="TZP72" s="127"/>
      <c r="TZQ72" s="127"/>
      <c r="TZR72" s="127"/>
      <c r="TZS72" s="127"/>
      <c r="TZT72" s="127"/>
      <c r="TZU72" s="127"/>
      <c r="TZV72" s="127"/>
      <c r="TZW72" s="127"/>
      <c r="TZX72" s="127"/>
      <c r="TZY72" s="127"/>
      <c r="TZZ72" s="127"/>
      <c r="UAA72" s="127"/>
      <c r="UAB72" s="127"/>
      <c r="UAC72" s="127"/>
      <c r="UAD72" s="127"/>
      <c r="UAE72" s="127"/>
      <c r="UAF72" s="127"/>
      <c r="UAG72" s="127"/>
      <c r="UAH72" s="127"/>
      <c r="UAI72" s="127"/>
      <c r="UAJ72" s="127"/>
      <c r="UAK72" s="127"/>
      <c r="UAL72" s="127"/>
      <c r="UAM72" s="127"/>
      <c r="UAN72" s="127"/>
      <c r="UAO72" s="127"/>
      <c r="UAP72" s="127"/>
      <c r="UAQ72" s="127"/>
      <c r="UAR72" s="127"/>
      <c r="UAS72" s="127"/>
      <c r="UAT72" s="127"/>
      <c r="UAU72" s="127"/>
      <c r="UAV72" s="127"/>
      <c r="UAW72" s="127"/>
      <c r="UAX72" s="127"/>
      <c r="UAY72" s="127"/>
      <c r="UAZ72" s="127"/>
      <c r="UBA72" s="127"/>
      <c r="UBB72" s="127"/>
      <c r="UBC72" s="127"/>
      <c r="UBD72" s="127"/>
      <c r="UBE72" s="127"/>
      <c r="UBF72" s="127"/>
      <c r="UBG72" s="127"/>
      <c r="UBH72" s="127"/>
      <c r="UBI72" s="127"/>
      <c r="UBJ72" s="127"/>
      <c r="UBK72" s="127"/>
      <c r="UBL72" s="127"/>
      <c r="UBM72" s="127"/>
      <c r="UBN72" s="127"/>
      <c r="UBO72" s="127"/>
      <c r="UBP72" s="127"/>
      <c r="UBQ72" s="127"/>
      <c r="UBR72" s="127"/>
      <c r="UBS72" s="127"/>
      <c r="UBT72" s="127"/>
      <c r="UBU72" s="127"/>
      <c r="UBV72" s="127"/>
      <c r="UBW72" s="127"/>
      <c r="UBX72" s="127"/>
      <c r="UBY72" s="127"/>
      <c r="UBZ72" s="127"/>
      <c r="UCA72" s="127"/>
      <c r="UCB72" s="127"/>
      <c r="UCC72" s="127"/>
      <c r="UCD72" s="127"/>
      <c r="UCE72" s="127"/>
      <c r="UCF72" s="127"/>
      <c r="UCG72" s="127"/>
      <c r="UCH72" s="127"/>
      <c r="UCI72" s="127"/>
      <c r="UCJ72" s="127"/>
      <c r="UCK72" s="127"/>
      <c r="UCL72" s="127"/>
      <c r="UCM72" s="127"/>
      <c r="UCN72" s="127"/>
      <c r="UCO72" s="127"/>
      <c r="UCP72" s="127"/>
      <c r="UCQ72" s="127"/>
      <c r="UCR72" s="127"/>
      <c r="UCS72" s="127"/>
      <c r="UCT72" s="127"/>
      <c r="UCU72" s="127"/>
      <c r="UCV72" s="127"/>
      <c r="UCW72" s="127"/>
      <c r="UCX72" s="127"/>
      <c r="UCY72" s="127"/>
      <c r="UCZ72" s="127"/>
      <c r="UDA72" s="127"/>
      <c r="UDB72" s="127"/>
      <c r="UDC72" s="127"/>
      <c r="UDD72" s="127"/>
      <c r="UDE72" s="127"/>
      <c r="UDF72" s="127"/>
      <c r="UDG72" s="127"/>
      <c r="UDH72" s="127"/>
      <c r="UDI72" s="127"/>
      <c r="UDJ72" s="127"/>
      <c r="UDK72" s="127"/>
      <c r="UDL72" s="127"/>
      <c r="UDM72" s="127"/>
      <c r="UDN72" s="127"/>
      <c r="UDO72" s="127"/>
      <c r="UDP72" s="127"/>
      <c r="UDQ72" s="127"/>
      <c r="UDR72" s="127"/>
      <c r="UDS72" s="127"/>
      <c r="UDT72" s="127"/>
      <c r="UDU72" s="127"/>
      <c r="UDV72" s="127"/>
      <c r="UDW72" s="127"/>
      <c r="UDX72" s="127"/>
      <c r="UDY72" s="127"/>
      <c r="UDZ72" s="127"/>
      <c r="UEA72" s="127"/>
      <c r="UEB72" s="127"/>
      <c r="UEC72" s="127"/>
      <c r="UED72" s="127"/>
      <c r="UEE72" s="127"/>
      <c r="UEF72" s="127"/>
      <c r="UEG72" s="127"/>
      <c r="UEH72" s="127"/>
      <c r="UEI72" s="127"/>
      <c r="UEJ72" s="127"/>
      <c r="UEK72" s="127"/>
      <c r="UEL72" s="127"/>
      <c r="UEM72" s="127"/>
      <c r="UEN72" s="127"/>
      <c r="UEO72" s="127"/>
      <c r="UEP72" s="127"/>
      <c r="UEQ72" s="127"/>
      <c r="UER72" s="127"/>
      <c r="UES72" s="127"/>
      <c r="UET72" s="127"/>
      <c r="UEU72" s="127"/>
      <c r="UEV72" s="127"/>
      <c r="UEW72" s="127"/>
      <c r="UEX72" s="127"/>
      <c r="UEY72" s="127"/>
      <c r="UEZ72" s="127"/>
      <c r="UFA72" s="127"/>
      <c r="UFB72" s="127"/>
      <c r="UFC72" s="127"/>
      <c r="UFD72" s="127"/>
      <c r="UFE72" s="127"/>
      <c r="UFF72" s="127"/>
      <c r="UFG72" s="127"/>
      <c r="UFH72" s="127"/>
      <c r="UFI72" s="127"/>
      <c r="UFJ72" s="127"/>
      <c r="UFK72" s="127"/>
      <c r="UFL72" s="127"/>
      <c r="UFM72" s="127"/>
      <c r="UFN72" s="127"/>
      <c r="UFO72" s="127"/>
      <c r="UFP72" s="127"/>
      <c r="UFQ72" s="127"/>
      <c r="UFR72" s="127"/>
      <c r="UFS72" s="127"/>
      <c r="UFT72" s="127"/>
      <c r="UFU72" s="127"/>
      <c r="UFV72" s="127"/>
      <c r="UFW72" s="127"/>
      <c r="UFX72" s="127"/>
      <c r="UFY72" s="127"/>
      <c r="UFZ72" s="127"/>
      <c r="UGA72" s="127"/>
      <c r="UGB72" s="127"/>
      <c r="UGC72" s="127"/>
      <c r="UGD72" s="127"/>
      <c r="UGE72" s="127"/>
      <c r="UGF72" s="127"/>
      <c r="UGG72" s="127"/>
      <c r="UGH72" s="127"/>
      <c r="UGI72" s="127"/>
      <c r="UGJ72" s="127"/>
      <c r="UGK72" s="127"/>
      <c r="UGL72" s="127"/>
      <c r="UGM72" s="127"/>
      <c r="UGN72" s="127"/>
      <c r="UGO72" s="127"/>
      <c r="UGP72" s="127"/>
      <c r="UGQ72" s="127"/>
      <c r="UGR72" s="127"/>
      <c r="UGS72" s="127"/>
      <c r="UGT72" s="127"/>
      <c r="UGU72" s="127"/>
      <c r="UGV72" s="127"/>
      <c r="UGW72" s="127"/>
      <c r="UGX72" s="127"/>
      <c r="UGY72" s="127"/>
      <c r="UGZ72" s="127"/>
      <c r="UHA72" s="127"/>
      <c r="UHB72" s="127"/>
      <c r="UHC72" s="127"/>
      <c r="UHD72" s="127"/>
      <c r="UHE72" s="127"/>
      <c r="UHF72" s="127"/>
      <c r="UHG72" s="127"/>
      <c r="UHH72" s="127"/>
      <c r="UHI72" s="127"/>
      <c r="UHJ72" s="127"/>
      <c r="UHK72" s="127"/>
      <c r="UHL72" s="127"/>
      <c r="UHM72" s="127"/>
      <c r="UHN72" s="127"/>
      <c r="UHO72" s="127"/>
      <c r="UHP72" s="127"/>
      <c r="UHQ72" s="127"/>
      <c r="UHR72" s="127"/>
      <c r="UHS72" s="127"/>
      <c r="UHT72" s="127"/>
      <c r="UHU72" s="127"/>
      <c r="UHV72" s="127"/>
      <c r="UHW72" s="127"/>
      <c r="UHX72" s="127"/>
      <c r="UHY72" s="127"/>
      <c r="UHZ72" s="127"/>
      <c r="UIA72" s="127"/>
      <c r="UIB72" s="127"/>
      <c r="UIC72" s="127"/>
      <c r="UID72" s="127"/>
      <c r="UIE72" s="127"/>
      <c r="UIF72" s="127"/>
      <c r="UIG72" s="127"/>
      <c r="UIH72" s="127"/>
      <c r="UII72" s="127"/>
      <c r="UIJ72" s="127"/>
      <c r="UIK72" s="127"/>
      <c r="UIL72" s="127"/>
      <c r="UIM72" s="127"/>
      <c r="UIN72" s="127"/>
      <c r="UIO72" s="127"/>
      <c r="UIP72" s="127"/>
      <c r="UIQ72" s="127"/>
      <c r="UIR72" s="127"/>
      <c r="UIS72" s="127"/>
      <c r="UIT72" s="127"/>
      <c r="UIU72" s="127"/>
      <c r="UIV72" s="127"/>
      <c r="UIW72" s="127"/>
      <c r="UIX72" s="127"/>
      <c r="UIY72" s="127"/>
      <c r="UIZ72" s="127"/>
      <c r="UJA72" s="127"/>
      <c r="UJB72" s="127"/>
      <c r="UJC72" s="127"/>
      <c r="UJD72" s="127"/>
      <c r="UJE72" s="127"/>
      <c r="UJF72" s="127"/>
      <c r="UJG72" s="127"/>
      <c r="UJH72" s="127"/>
      <c r="UJI72" s="127"/>
      <c r="UJJ72" s="127"/>
      <c r="UJK72" s="127"/>
      <c r="UJL72" s="127"/>
      <c r="UJM72" s="127"/>
      <c r="UJN72" s="127"/>
      <c r="UJO72" s="127"/>
      <c r="UJP72" s="127"/>
      <c r="UJQ72" s="127"/>
      <c r="UJR72" s="127"/>
      <c r="UJS72" s="127"/>
      <c r="UJT72" s="127"/>
      <c r="UJU72" s="127"/>
      <c r="UJV72" s="127"/>
      <c r="UJW72" s="127"/>
      <c r="UJX72" s="127"/>
      <c r="UJY72" s="127"/>
      <c r="UJZ72" s="127"/>
      <c r="UKA72" s="127"/>
      <c r="UKB72" s="127"/>
      <c r="UKC72" s="127"/>
      <c r="UKD72" s="127"/>
      <c r="UKE72" s="127"/>
      <c r="UKF72" s="127"/>
      <c r="UKG72" s="127"/>
      <c r="UKH72" s="127"/>
      <c r="UKI72" s="127"/>
      <c r="UKJ72" s="127"/>
      <c r="UKK72" s="127"/>
      <c r="UKL72" s="127"/>
      <c r="UKM72" s="127"/>
      <c r="UKN72" s="127"/>
      <c r="UKO72" s="127"/>
      <c r="UKP72" s="127"/>
      <c r="UKQ72" s="127"/>
      <c r="UKR72" s="127"/>
      <c r="UKS72" s="127"/>
      <c r="UKT72" s="127"/>
      <c r="UKU72" s="127"/>
      <c r="UKV72" s="127"/>
      <c r="UKW72" s="127"/>
      <c r="UKX72" s="127"/>
      <c r="UKY72" s="127"/>
      <c r="UKZ72" s="127"/>
      <c r="ULA72" s="127"/>
      <c r="ULB72" s="127"/>
      <c r="ULC72" s="127"/>
      <c r="ULD72" s="127"/>
      <c r="ULE72" s="127"/>
      <c r="ULF72" s="127"/>
      <c r="ULG72" s="127"/>
      <c r="ULH72" s="127"/>
      <c r="ULI72" s="127"/>
      <c r="ULJ72" s="127"/>
      <c r="ULK72" s="127"/>
      <c r="ULL72" s="127"/>
      <c r="ULM72" s="127"/>
      <c r="ULN72" s="127"/>
      <c r="ULO72" s="127"/>
      <c r="ULP72" s="127"/>
      <c r="ULQ72" s="127"/>
      <c r="ULR72" s="127"/>
      <c r="ULS72" s="127"/>
      <c r="ULT72" s="127"/>
      <c r="ULU72" s="127"/>
      <c r="ULV72" s="127"/>
      <c r="ULW72" s="127"/>
      <c r="ULX72" s="127"/>
      <c r="ULY72" s="127"/>
      <c r="ULZ72" s="127"/>
      <c r="UMA72" s="127"/>
      <c r="UMB72" s="127"/>
      <c r="UMC72" s="127"/>
      <c r="UMD72" s="127"/>
      <c r="UME72" s="127"/>
      <c r="UMF72" s="127"/>
      <c r="UMG72" s="127"/>
      <c r="UMH72" s="127"/>
      <c r="UMI72" s="127"/>
      <c r="UMJ72" s="127"/>
      <c r="UMK72" s="127"/>
      <c r="UML72" s="127"/>
      <c r="UMM72" s="127"/>
      <c r="UMN72" s="127"/>
      <c r="UMO72" s="127"/>
      <c r="UMP72" s="127"/>
      <c r="UMQ72" s="127"/>
      <c r="UMR72" s="127"/>
      <c r="UMS72" s="127"/>
      <c r="UMT72" s="127"/>
      <c r="UMU72" s="127"/>
      <c r="UMV72" s="127"/>
      <c r="UMW72" s="127"/>
      <c r="UMX72" s="127"/>
      <c r="UMY72" s="127"/>
      <c r="UMZ72" s="127"/>
      <c r="UNA72" s="127"/>
      <c r="UNB72" s="127"/>
      <c r="UNC72" s="127"/>
      <c r="UND72" s="127"/>
      <c r="UNE72" s="127"/>
      <c r="UNF72" s="127"/>
      <c r="UNG72" s="127"/>
      <c r="UNH72" s="127"/>
      <c r="UNI72" s="127"/>
      <c r="UNJ72" s="127"/>
      <c r="UNK72" s="127"/>
      <c r="UNL72" s="127"/>
      <c r="UNM72" s="127"/>
      <c r="UNN72" s="127"/>
      <c r="UNO72" s="127"/>
      <c r="UNP72" s="127"/>
      <c r="UNQ72" s="127"/>
      <c r="UNR72" s="127"/>
      <c r="UNS72" s="127"/>
      <c r="UNT72" s="127"/>
      <c r="UNU72" s="127"/>
      <c r="UNV72" s="127"/>
      <c r="UNW72" s="127"/>
      <c r="UNX72" s="127"/>
      <c r="UNY72" s="127"/>
      <c r="UNZ72" s="127"/>
      <c r="UOA72" s="127"/>
      <c r="UOB72" s="127"/>
      <c r="UOC72" s="127"/>
      <c r="UOD72" s="127"/>
      <c r="UOE72" s="127"/>
      <c r="UOF72" s="127"/>
      <c r="UOG72" s="127"/>
      <c r="UOH72" s="127"/>
      <c r="UOI72" s="127"/>
      <c r="UOJ72" s="127"/>
      <c r="UOK72" s="127"/>
      <c r="UOL72" s="127"/>
      <c r="UOM72" s="127"/>
      <c r="UON72" s="127"/>
      <c r="UOO72" s="127"/>
      <c r="UOP72" s="127"/>
      <c r="UOQ72" s="127"/>
      <c r="UOR72" s="127"/>
      <c r="UOS72" s="127"/>
      <c r="UOT72" s="127"/>
      <c r="UOU72" s="127"/>
      <c r="UOV72" s="127"/>
      <c r="UOW72" s="127"/>
      <c r="UOX72" s="127"/>
      <c r="UOY72" s="127"/>
      <c r="UOZ72" s="127"/>
      <c r="UPA72" s="127"/>
      <c r="UPB72" s="127"/>
      <c r="UPC72" s="127"/>
      <c r="UPD72" s="127"/>
      <c r="UPE72" s="127"/>
      <c r="UPF72" s="127"/>
      <c r="UPG72" s="127"/>
      <c r="UPH72" s="127"/>
      <c r="UPI72" s="127"/>
      <c r="UPJ72" s="127"/>
      <c r="UPK72" s="127"/>
      <c r="UPL72" s="127"/>
      <c r="UPM72" s="127"/>
      <c r="UPN72" s="127"/>
      <c r="UPO72" s="127"/>
      <c r="UPP72" s="127"/>
      <c r="UPQ72" s="127"/>
      <c r="UPR72" s="127"/>
      <c r="UPS72" s="127"/>
      <c r="UPT72" s="127"/>
      <c r="UPU72" s="127"/>
      <c r="UPV72" s="127"/>
      <c r="UPW72" s="127"/>
      <c r="UPX72" s="127"/>
      <c r="UPY72" s="127"/>
      <c r="UPZ72" s="127"/>
      <c r="UQA72" s="127"/>
      <c r="UQB72" s="127"/>
      <c r="UQC72" s="127"/>
      <c r="UQD72" s="127"/>
      <c r="UQE72" s="127"/>
      <c r="UQF72" s="127"/>
      <c r="UQG72" s="127"/>
      <c r="UQH72" s="127"/>
      <c r="UQI72" s="127"/>
      <c r="UQJ72" s="127"/>
      <c r="UQK72" s="127"/>
      <c r="UQL72" s="127"/>
      <c r="UQM72" s="127"/>
      <c r="UQN72" s="127"/>
      <c r="UQO72" s="127"/>
      <c r="UQP72" s="127"/>
      <c r="UQQ72" s="127"/>
      <c r="UQR72" s="127"/>
      <c r="UQS72" s="127"/>
      <c r="UQT72" s="127"/>
      <c r="UQU72" s="127"/>
      <c r="UQV72" s="127"/>
      <c r="UQW72" s="127"/>
      <c r="UQX72" s="127"/>
      <c r="UQY72" s="127"/>
      <c r="UQZ72" s="127"/>
      <c r="URA72" s="127"/>
      <c r="URB72" s="127"/>
      <c r="URC72" s="127"/>
      <c r="URD72" s="127"/>
      <c r="URE72" s="127"/>
      <c r="URF72" s="127"/>
      <c r="URG72" s="127"/>
      <c r="URH72" s="127"/>
      <c r="URI72" s="127"/>
      <c r="URJ72" s="127"/>
      <c r="URK72" s="127"/>
      <c r="URL72" s="127"/>
      <c r="URM72" s="127"/>
      <c r="URN72" s="127"/>
      <c r="URO72" s="127"/>
      <c r="URP72" s="127"/>
      <c r="URQ72" s="127"/>
      <c r="URR72" s="127"/>
      <c r="URS72" s="127"/>
      <c r="URT72" s="127"/>
      <c r="URU72" s="127"/>
      <c r="URV72" s="127"/>
      <c r="URW72" s="127"/>
      <c r="URX72" s="127"/>
      <c r="URY72" s="127"/>
      <c r="URZ72" s="127"/>
      <c r="USA72" s="127"/>
      <c r="USB72" s="127"/>
      <c r="USC72" s="127"/>
      <c r="USD72" s="127"/>
      <c r="USE72" s="127"/>
      <c r="USF72" s="127"/>
      <c r="USG72" s="127"/>
      <c r="USH72" s="127"/>
      <c r="USI72" s="127"/>
      <c r="USJ72" s="127"/>
      <c r="USK72" s="127"/>
      <c r="USL72" s="127"/>
      <c r="USM72" s="127"/>
      <c r="USN72" s="127"/>
      <c r="USO72" s="127"/>
      <c r="USP72" s="127"/>
      <c r="USQ72" s="127"/>
      <c r="USR72" s="127"/>
      <c r="USS72" s="127"/>
      <c r="UST72" s="127"/>
      <c r="USU72" s="127"/>
      <c r="USV72" s="127"/>
      <c r="USW72" s="127"/>
      <c r="USX72" s="127"/>
      <c r="USY72" s="127"/>
      <c r="USZ72" s="127"/>
      <c r="UTA72" s="127"/>
      <c r="UTB72" s="127"/>
      <c r="UTC72" s="127"/>
      <c r="UTD72" s="127"/>
      <c r="UTE72" s="127"/>
      <c r="UTF72" s="127"/>
      <c r="UTG72" s="127"/>
      <c r="UTH72" s="127"/>
      <c r="UTI72" s="127"/>
      <c r="UTJ72" s="127"/>
      <c r="UTK72" s="127"/>
      <c r="UTL72" s="127"/>
      <c r="UTM72" s="127"/>
      <c r="UTN72" s="127"/>
      <c r="UTO72" s="127"/>
      <c r="UTP72" s="127"/>
      <c r="UTQ72" s="127"/>
      <c r="UTR72" s="127"/>
      <c r="UTS72" s="127"/>
      <c r="UTT72" s="127"/>
      <c r="UTU72" s="127"/>
      <c r="UTV72" s="127"/>
      <c r="UTW72" s="127"/>
      <c r="UTX72" s="127"/>
      <c r="UTY72" s="127"/>
      <c r="UTZ72" s="127"/>
      <c r="UUA72" s="127"/>
      <c r="UUB72" s="127"/>
      <c r="UUC72" s="127"/>
      <c r="UUD72" s="127"/>
      <c r="UUE72" s="127"/>
      <c r="UUF72" s="127"/>
      <c r="UUG72" s="127"/>
      <c r="UUH72" s="127"/>
      <c r="UUI72" s="127"/>
      <c r="UUJ72" s="127"/>
      <c r="UUK72" s="127"/>
      <c r="UUL72" s="127"/>
      <c r="UUM72" s="127"/>
      <c r="UUN72" s="127"/>
      <c r="UUO72" s="127"/>
      <c r="UUP72" s="127"/>
      <c r="UUQ72" s="127"/>
      <c r="UUR72" s="127"/>
      <c r="UUS72" s="127"/>
      <c r="UUT72" s="127"/>
      <c r="UUU72" s="127"/>
      <c r="UUV72" s="127"/>
      <c r="UUW72" s="127"/>
      <c r="UUX72" s="127"/>
      <c r="UUY72" s="127"/>
      <c r="UUZ72" s="127"/>
      <c r="UVA72" s="127"/>
      <c r="UVB72" s="127"/>
      <c r="UVC72" s="127"/>
      <c r="UVD72" s="127"/>
      <c r="UVE72" s="127"/>
      <c r="UVF72" s="127"/>
      <c r="UVG72" s="127"/>
      <c r="UVH72" s="127"/>
      <c r="UVI72" s="127"/>
      <c r="UVJ72" s="127"/>
      <c r="UVK72" s="127"/>
      <c r="UVL72" s="127"/>
      <c r="UVM72" s="127"/>
      <c r="UVN72" s="127"/>
      <c r="UVO72" s="127"/>
      <c r="UVP72" s="127"/>
      <c r="UVQ72" s="127"/>
      <c r="UVR72" s="127"/>
      <c r="UVS72" s="127"/>
      <c r="UVT72" s="127"/>
      <c r="UVU72" s="127"/>
      <c r="UVV72" s="127"/>
      <c r="UVW72" s="127"/>
      <c r="UVX72" s="127"/>
      <c r="UVY72" s="127"/>
      <c r="UVZ72" s="127"/>
      <c r="UWA72" s="127"/>
      <c r="UWB72" s="127"/>
      <c r="UWC72" s="127"/>
      <c r="UWD72" s="127"/>
      <c r="UWE72" s="127"/>
      <c r="UWF72" s="127"/>
      <c r="UWG72" s="127"/>
      <c r="UWH72" s="127"/>
      <c r="UWI72" s="127"/>
      <c r="UWJ72" s="127"/>
      <c r="UWK72" s="127"/>
      <c r="UWL72" s="127"/>
      <c r="UWM72" s="127"/>
      <c r="UWN72" s="127"/>
      <c r="UWO72" s="127"/>
      <c r="UWP72" s="127"/>
      <c r="UWQ72" s="127"/>
      <c r="UWR72" s="127"/>
      <c r="UWS72" s="127"/>
      <c r="UWT72" s="127"/>
      <c r="UWU72" s="127"/>
      <c r="UWV72" s="127"/>
      <c r="UWW72" s="127"/>
      <c r="UWX72" s="127"/>
      <c r="UWY72" s="127"/>
      <c r="UWZ72" s="127"/>
      <c r="UXA72" s="127"/>
      <c r="UXB72" s="127"/>
      <c r="UXC72" s="127"/>
      <c r="UXD72" s="127"/>
      <c r="UXE72" s="127"/>
      <c r="UXF72" s="127"/>
      <c r="UXG72" s="127"/>
      <c r="UXH72" s="127"/>
      <c r="UXI72" s="127"/>
      <c r="UXJ72" s="127"/>
      <c r="UXK72" s="127"/>
      <c r="UXL72" s="127"/>
      <c r="UXM72" s="127"/>
      <c r="UXN72" s="127"/>
      <c r="UXO72" s="127"/>
      <c r="UXP72" s="127"/>
      <c r="UXQ72" s="127"/>
      <c r="UXR72" s="127"/>
      <c r="UXS72" s="127"/>
      <c r="UXT72" s="127"/>
      <c r="UXU72" s="127"/>
      <c r="UXV72" s="127"/>
      <c r="UXW72" s="127"/>
      <c r="UXX72" s="127"/>
      <c r="UXY72" s="127"/>
      <c r="UXZ72" s="127"/>
      <c r="UYA72" s="127"/>
      <c r="UYB72" s="127"/>
      <c r="UYC72" s="127"/>
      <c r="UYD72" s="127"/>
      <c r="UYE72" s="127"/>
      <c r="UYF72" s="127"/>
      <c r="UYG72" s="127"/>
      <c r="UYH72" s="127"/>
      <c r="UYI72" s="127"/>
      <c r="UYJ72" s="127"/>
      <c r="UYK72" s="127"/>
      <c r="UYL72" s="127"/>
      <c r="UYM72" s="127"/>
      <c r="UYN72" s="127"/>
      <c r="UYO72" s="127"/>
      <c r="UYP72" s="127"/>
      <c r="UYQ72" s="127"/>
      <c r="UYR72" s="127"/>
      <c r="UYS72" s="127"/>
      <c r="UYT72" s="127"/>
      <c r="UYU72" s="127"/>
      <c r="UYV72" s="127"/>
      <c r="UYW72" s="127"/>
      <c r="UYX72" s="127"/>
      <c r="UYY72" s="127"/>
      <c r="UYZ72" s="127"/>
      <c r="UZA72" s="127"/>
      <c r="UZB72" s="127"/>
      <c r="UZC72" s="127"/>
      <c r="UZD72" s="127"/>
      <c r="UZE72" s="127"/>
      <c r="UZF72" s="127"/>
      <c r="UZG72" s="127"/>
      <c r="UZH72" s="127"/>
      <c r="UZI72" s="127"/>
      <c r="UZJ72" s="127"/>
      <c r="UZK72" s="127"/>
      <c r="UZL72" s="127"/>
      <c r="UZM72" s="127"/>
      <c r="UZN72" s="127"/>
      <c r="UZO72" s="127"/>
      <c r="UZP72" s="127"/>
      <c r="UZQ72" s="127"/>
      <c r="UZR72" s="127"/>
      <c r="UZS72" s="127"/>
      <c r="UZT72" s="127"/>
      <c r="UZU72" s="127"/>
      <c r="UZV72" s="127"/>
      <c r="UZW72" s="127"/>
      <c r="UZX72" s="127"/>
      <c r="UZY72" s="127"/>
      <c r="UZZ72" s="127"/>
      <c r="VAA72" s="127"/>
      <c r="VAB72" s="127"/>
      <c r="VAC72" s="127"/>
      <c r="VAD72" s="127"/>
      <c r="VAE72" s="127"/>
      <c r="VAF72" s="127"/>
      <c r="VAG72" s="127"/>
      <c r="VAH72" s="127"/>
      <c r="VAI72" s="127"/>
      <c r="VAJ72" s="127"/>
      <c r="VAK72" s="127"/>
      <c r="VAL72" s="127"/>
      <c r="VAM72" s="127"/>
      <c r="VAN72" s="127"/>
      <c r="VAO72" s="127"/>
      <c r="VAP72" s="127"/>
      <c r="VAQ72" s="127"/>
      <c r="VAR72" s="127"/>
      <c r="VAS72" s="127"/>
      <c r="VAT72" s="127"/>
      <c r="VAU72" s="127"/>
      <c r="VAV72" s="127"/>
      <c r="VAW72" s="127"/>
      <c r="VAX72" s="127"/>
      <c r="VAY72" s="127"/>
      <c r="VAZ72" s="127"/>
      <c r="VBA72" s="127"/>
      <c r="VBB72" s="127"/>
      <c r="VBC72" s="127"/>
      <c r="VBD72" s="127"/>
      <c r="VBE72" s="127"/>
      <c r="VBF72" s="127"/>
      <c r="VBG72" s="127"/>
      <c r="VBH72" s="127"/>
      <c r="VBI72" s="127"/>
      <c r="VBJ72" s="127"/>
      <c r="VBK72" s="127"/>
      <c r="VBL72" s="127"/>
      <c r="VBM72" s="127"/>
      <c r="VBN72" s="127"/>
      <c r="VBO72" s="127"/>
      <c r="VBP72" s="127"/>
      <c r="VBQ72" s="127"/>
      <c r="VBR72" s="127"/>
      <c r="VBS72" s="127"/>
      <c r="VBT72" s="127"/>
      <c r="VBU72" s="127"/>
      <c r="VBV72" s="127"/>
      <c r="VBW72" s="127"/>
      <c r="VBX72" s="127"/>
      <c r="VBY72" s="127"/>
      <c r="VBZ72" s="127"/>
      <c r="VCA72" s="127"/>
      <c r="VCB72" s="127"/>
      <c r="VCC72" s="127"/>
      <c r="VCD72" s="127"/>
      <c r="VCE72" s="127"/>
      <c r="VCF72" s="127"/>
      <c r="VCG72" s="127"/>
      <c r="VCH72" s="127"/>
      <c r="VCI72" s="127"/>
      <c r="VCJ72" s="127"/>
      <c r="VCK72" s="127"/>
      <c r="VCL72" s="127"/>
      <c r="VCM72" s="127"/>
      <c r="VCN72" s="127"/>
      <c r="VCO72" s="127"/>
      <c r="VCP72" s="127"/>
      <c r="VCQ72" s="127"/>
      <c r="VCR72" s="127"/>
      <c r="VCS72" s="127"/>
      <c r="VCT72" s="127"/>
      <c r="VCU72" s="127"/>
      <c r="VCV72" s="127"/>
      <c r="VCW72" s="127"/>
      <c r="VCX72" s="127"/>
      <c r="VCY72" s="127"/>
      <c r="VCZ72" s="127"/>
      <c r="VDA72" s="127"/>
      <c r="VDB72" s="127"/>
      <c r="VDC72" s="127"/>
      <c r="VDD72" s="127"/>
      <c r="VDE72" s="127"/>
      <c r="VDF72" s="127"/>
      <c r="VDG72" s="127"/>
      <c r="VDH72" s="127"/>
      <c r="VDI72" s="127"/>
      <c r="VDJ72" s="127"/>
      <c r="VDK72" s="127"/>
      <c r="VDL72" s="127"/>
      <c r="VDM72" s="127"/>
      <c r="VDN72" s="127"/>
      <c r="VDO72" s="127"/>
      <c r="VDP72" s="127"/>
      <c r="VDQ72" s="127"/>
      <c r="VDR72" s="127"/>
      <c r="VDS72" s="127"/>
      <c r="VDT72" s="127"/>
      <c r="VDU72" s="127"/>
      <c r="VDV72" s="127"/>
      <c r="VDW72" s="127"/>
      <c r="VDX72" s="127"/>
      <c r="VDY72" s="127"/>
      <c r="VDZ72" s="127"/>
      <c r="VEA72" s="127"/>
      <c r="VEB72" s="127"/>
      <c r="VEC72" s="127"/>
      <c r="VED72" s="127"/>
      <c r="VEE72" s="127"/>
      <c r="VEF72" s="127"/>
      <c r="VEG72" s="127"/>
      <c r="VEH72" s="127"/>
      <c r="VEI72" s="127"/>
      <c r="VEJ72" s="127"/>
      <c r="VEK72" s="127"/>
      <c r="VEL72" s="127"/>
      <c r="VEM72" s="127"/>
      <c r="VEN72" s="127"/>
      <c r="VEO72" s="127"/>
      <c r="VEP72" s="127"/>
      <c r="VEQ72" s="127"/>
      <c r="VER72" s="127"/>
      <c r="VES72" s="127"/>
      <c r="VET72" s="127"/>
      <c r="VEU72" s="127"/>
      <c r="VEV72" s="127"/>
      <c r="VEW72" s="127"/>
      <c r="VEX72" s="127"/>
      <c r="VEY72" s="127"/>
      <c r="VEZ72" s="127"/>
      <c r="VFA72" s="127"/>
      <c r="VFB72" s="127"/>
      <c r="VFC72" s="127"/>
      <c r="VFD72" s="127"/>
      <c r="VFE72" s="127"/>
      <c r="VFF72" s="127"/>
      <c r="VFG72" s="127"/>
      <c r="VFH72" s="127"/>
      <c r="VFI72" s="127"/>
      <c r="VFJ72" s="127"/>
      <c r="VFK72" s="127"/>
      <c r="VFL72" s="127"/>
      <c r="VFM72" s="127"/>
      <c r="VFN72" s="127"/>
      <c r="VFO72" s="127"/>
      <c r="VFP72" s="127"/>
      <c r="VFQ72" s="127"/>
      <c r="VFR72" s="127"/>
      <c r="VFS72" s="127"/>
      <c r="VFT72" s="127"/>
      <c r="VFU72" s="127"/>
      <c r="VFV72" s="127"/>
      <c r="VFW72" s="127"/>
      <c r="VFX72" s="127"/>
      <c r="VFY72" s="127"/>
      <c r="VFZ72" s="127"/>
      <c r="VGA72" s="127"/>
      <c r="VGB72" s="127"/>
      <c r="VGC72" s="127"/>
      <c r="VGD72" s="127"/>
      <c r="VGE72" s="127"/>
      <c r="VGF72" s="127"/>
      <c r="VGG72" s="127"/>
      <c r="VGH72" s="127"/>
      <c r="VGI72" s="127"/>
      <c r="VGJ72" s="127"/>
      <c r="VGK72" s="127"/>
      <c r="VGL72" s="127"/>
      <c r="VGM72" s="127"/>
      <c r="VGN72" s="127"/>
      <c r="VGO72" s="127"/>
      <c r="VGP72" s="127"/>
      <c r="VGQ72" s="127"/>
      <c r="VGR72" s="127"/>
      <c r="VGS72" s="127"/>
      <c r="VGT72" s="127"/>
      <c r="VGU72" s="127"/>
      <c r="VGV72" s="127"/>
      <c r="VGW72" s="127"/>
      <c r="VGX72" s="127"/>
      <c r="VGY72" s="127"/>
      <c r="VGZ72" s="127"/>
      <c r="VHA72" s="127"/>
      <c r="VHB72" s="127"/>
      <c r="VHC72" s="127"/>
      <c r="VHD72" s="127"/>
      <c r="VHE72" s="127"/>
      <c r="VHF72" s="127"/>
      <c r="VHG72" s="127"/>
      <c r="VHH72" s="127"/>
      <c r="VHI72" s="127"/>
      <c r="VHJ72" s="127"/>
      <c r="VHK72" s="127"/>
      <c r="VHL72" s="127"/>
      <c r="VHM72" s="127"/>
      <c r="VHN72" s="127"/>
      <c r="VHO72" s="127"/>
      <c r="VHP72" s="127"/>
      <c r="VHQ72" s="127"/>
      <c r="VHR72" s="127"/>
      <c r="VHS72" s="127"/>
      <c r="VHT72" s="127"/>
      <c r="VHU72" s="127"/>
      <c r="VHV72" s="127"/>
      <c r="VHW72" s="127"/>
      <c r="VHX72" s="127"/>
      <c r="VHY72" s="127"/>
      <c r="VHZ72" s="127"/>
      <c r="VIA72" s="127"/>
      <c r="VIB72" s="127"/>
      <c r="VIC72" s="127"/>
      <c r="VID72" s="127"/>
      <c r="VIE72" s="127"/>
      <c r="VIF72" s="127"/>
      <c r="VIG72" s="127"/>
      <c r="VIH72" s="127"/>
      <c r="VII72" s="127"/>
      <c r="VIJ72" s="127"/>
      <c r="VIK72" s="127"/>
      <c r="VIL72" s="127"/>
      <c r="VIM72" s="127"/>
      <c r="VIN72" s="127"/>
      <c r="VIO72" s="127"/>
      <c r="VIP72" s="127"/>
      <c r="VIQ72" s="127"/>
      <c r="VIR72" s="127"/>
      <c r="VIS72" s="127"/>
      <c r="VIT72" s="127"/>
      <c r="VIU72" s="127"/>
      <c r="VIV72" s="127"/>
      <c r="VIW72" s="127"/>
      <c r="VIX72" s="127"/>
      <c r="VIY72" s="127"/>
      <c r="VIZ72" s="127"/>
      <c r="VJA72" s="127"/>
      <c r="VJB72" s="127"/>
      <c r="VJC72" s="127"/>
      <c r="VJD72" s="127"/>
      <c r="VJE72" s="127"/>
      <c r="VJF72" s="127"/>
      <c r="VJG72" s="127"/>
      <c r="VJH72" s="127"/>
      <c r="VJI72" s="127"/>
      <c r="VJJ72" s="127"/>
      <c r="VJK72" s="127"/>
      <c r="VJL72" s="127"/>
      <c r="VJM72" s="127"/>
      <c r="VJN72" s="127"/>
      <c r="VJO72" s="127"/>
      <c r="VJP72" s="127"/>
      <c r="VJQ72" s="127"/>
      <c r="VJR72" s="127"/>
      <c r="VJS72" s="127"/>
      <c r="VJT72" s="127"/>
      <c r="VJU72" s="127"/>
      <c r="VJV72" s="127"/>
      <c r="VJW72" s="127"/>
      <c r="VJX72" s="127"/>
      <c r="VJY72" s="127"/>
      <c r="VJZ72" s="127"/>
      <c r="VKA72" s="127"/>
      <c r="VKB72" s="127"/>
      <c r="VKC72" s="127"/>
      <c r="VKD72" s="127"/>
      <c r="VKE72" s="127"/>
      <c r="VKF72" s="127"/>
      <c r="VKG72" s="127"/>
      <c r="VKH72" s="127"/>
      <c r="VKI72" s="127"/>
      <c r="VKJ72" s="127"/>
      <c r="VKK72" s="127"/>
      <c r="VKL72" s="127"/>
      <c r="VKM72" s="127"/>
      <c r="VKN72" s="127"/>
      <c r="VKO72" s="127"/>
      <c r="VKP72" s="127"/>
      <c r="VKQ72" s="127"/>
      <c r="VKR72" s="127"/>
      <c r="VKS72" s="127"/>
      <c r="VKT72" s="127"/>
      <c r="VKU72" s="127"/>
      <c r="VKV72" s="127"/>
      <c r="VKW72" s="127"/>
      <c r="VKX72" s="127"/>
      <c r="VKY72" s="127"/>
      <c r="VKZ72" s="127"/>
      <c r="VLA72" s="127"/>
      <c r="VLB72" s="127"/>
      <c r="VLC72" s="127"/>
      <c r="VLD72" s="127"/>
      <c r="VLE72" s="127"/>
      <c r="VLF72" s="127"/>
      <c r="VLG72" s="127"/>
      <c r="VLH72" s="127"/>
      <c r="VLI72" s="127"/>
      <c r="VLJ72" s="127"/>
      <c r="VLK72" s="127"/>
      <c r="VLL72" s="127"/>
      <c r="VLM72" s="127"/>
      <c r="VLN72" s="127"/>
      <c r="VLO72" s="127"/>
      <c r="VLP72" s="127"/>
      <c r="VLQ72" s="127"/>
      <c r="VLR72" s="127"/>
      <c r="VLS72" s="127"/>
      <c r="VLT72" s="127"/>
      <c r="VLU72" s="127"/>
      <c r="VLV72" s="127"/>
      <c r="VLW72" s="127"/>
      <c r="VLX72" s="127"/>
      <c r="VLY72" s="127"/>
      <c r="VLZ72" s="127"/>
      <c r="VMA72" s="127"/>
      <c r="VMB72" s="127"/>
      <c r="VMC72" s="127"/>
      <c r="VMD72" s="127"/>
      <c r="VME72" s="127"/>
      <c r="VMF72" s="127"/>
      <c r="VMG72" s="127"/>
      <c r="VMH72" s="127"/>
      <c r="VMI72" s="127"/>
      <c r="VMJ72" s="127"/>
      <c r="VMK72" s="127"/>
      <c r="VML72" s="127"/>
      <c r="VMM72" s="127"/>
      <c r="VMN72" s="127"/>
      <c r="VMO72" s="127"/>
      <c r="VMP72" s="127"/>
      <c r="VMQ72" s="127"/>
      <c r="VMR72" s="127"/>
      <c r="VMS72" s="127"/>
      <c r="VMT72" s="127"/>
      <c r="VMU72" s="127"/>
      <c r="VMV72" s="127"/>
      <c r="VMW72" s="127"/>
      <c r="VMX72" s="127"/>
      <c r="VMY72" s="127"/>
      <c r="VMZ72" s="127"/>
      <c r="VNA72" s="127"/>
      <c r="VNB72" s="127"/>
      <c r="VNC72" s="127"/>
      <c r="VND72" s="127"/>
      <c r="VNE72" s="127"/>
      <c r="VNF72" s="127"/>
      <c r="VNG72" s="127"/>
      <c r="VNH72" s="127"/>
      <c r="VNI72" s="127"/>
      <c r="VNJ72" s="127"/>
      <c r="VNK72" s="127"/>
      <c r="VNL72" s="127"/>
      <c r="VNM72" s="127"/>
      <c r="VNN72" s="127"/>
      <c r="VNO72" s="127"/>
      <c r="VNP72" s="127"/>
      <c r="VNQ72" s="127"/>
      <c r="VNR72" s="127"/>
      <c r="VNS72" s="127"/>
      <c r="VNT72" s="127"/>
      <c r="VNU72" s="127"/>
      <c r="VNV72" s="127"/>
      <c r="VNW72" s="127"/>
      <c r="VNX72" s="127"/>
      <c r="VNY72" s="127"/>
      <c r="VNZ72" s="127"/>
      <c r="VOA72" s="127"/>
      <c r="VOB72" s="127"/>
      <c r="VOC72" s="127"/>
      <c r="VOD72" s="127"/>
      <c r="VOE72" s="127"/>
      <c r="VOF72" s="127"/>
      <c r="VOG72" s="127"/>
      <c r="VOH72" s="127"/>
      <c r="VOI72" s="127"/>
      <c r="VOJ72" s="127"/>
      <c r="VOK72" s="127"/>
      <c r="VOL72" s="127"/>
      <c r="VOM72" s="127"/>
      <c r="VON72" s="127"/>
      <c r="VOO72" s="127"/>
      <c r="VOP72" s="127"/>
      <c r="VOQ72" s="127"/>
      <c r="VOR72" s="127"/>
      <c r="VOS72" s="127"/>
      <c r="VOT72" s="127"/>
      <c r="VOU72" s="127"/>
      <c r="VOV72" s="127"/>
      <c r="VOW72" s="127"/>
      <c r="VOX72" s="127"/>
      <c r="VOY72" s="127"/>
      <c r="VOZ72" s="127"/>
      <c r="VPA72" s="127"/>
      <c r="VPB72" s="127"/>
      <c r="VPC72" s="127"/>
      <c r="VPD72" s="127"/>
      <c r="VPE72" s="127"/>
      <c r="VPF72" s="127"/>
      <c r="VPG72" s="127"/>
      <c r="VPH72" s="127"/>
      <c r="VPI72" s="127"/>
      <c r="VPJ72" s="127"/>
      <c r="VPK72" s="127"/>
      <c r="VPL72" s="127"/>
      <c r="VPM72" s="127"/>
      <c r="VPN72" s="127"/>
      <c r="VPO72" s="127"/>
      <c r="VPP72" s="127"/>
      <c r="VPQ72" s="127"/>
      <c r="VPR72" s="127"/>
      <c r="VPS72" s="127"/>
      <c r="VPT72" s="127"/>
      <c r="VPU72" s="127"/>
      <c r="VPV72" s="127"/>
      <c r="VPW72" s="127"/>
      <c r="VPX72" s="127"/>
      <c r="VPY72" s="127"/>
      <c r="VPZ72" s="127"/>
      <c r="VQA72" s="127"/>
      <c r="VQB72" s="127"/>
      <c r="VQC72" s="127"/>
      <c r="VQD72" s="127"/>
      <c r="VQE72" s="127"/>
      <c r="VQF72" s="127"/>
      <c r="VQG72" s="127"/>
      <c r="VQH72" s="127"/>
      <c r="VQI72" s="127"/>
      <c r="VQJ72" s="127"/>
      <c r="VQK72" s="127"/>
      <c r="VQL72" s="127"/>
      <c r="VQM72" s="127"/>
      <c r="VQN72" s="127"/>
      <c r="VQO72" s="127"/>
      <c r="VQP72" s="127"/>
      <c r="VQQ72" s="127"/>
      <c r="VQR72" s="127"/>
      <c r="VQS72" s="127"/>
      <c r="VQT72" s="127"/>
      <c r="VQU72" s="127"/>
      <c r="VQV72" s="127"/>
      <c r="VQW72" s="127"/>
      <c r="VQX72" s="127"/>
      <c r="VQY72" s="127"/>
      <c r="VQZ72" s="127"/>
      <c r="VRA72" s="127"/>
      <c r="VRB72" s="127"/>
      <c r="VRC72" s="127"/>
      <c r="VRD72" s="127"/>
      <c r="VRE72" s="127"/>
      <c r="VRF72" s="127"/>
      <c r="VRG72" s="127"/>
      <c r="VRH72" s="127"/>
      <c r="VRI72" s="127"/>
      <c r="VRJ72" s="127"/>
      <c r="VRK72" s="127"/>
      <c r="VRL72" s="127"/>
      <c r="VRM72" s="127"/>
      <c r="VRN72" s="127"/>
      <c r="VRO72" s="127"/>
      <c r="VRP72" s="127"/>
      <c r="VRQ72" s="127"/>
      <c r="VRR72" s="127"/>
      <c r="VRS72" s="127"/>
      <c r="VRT72" s="127"/>
      <c r="VRU72" s="127"/>
      <c r="VRV72" s="127"/>
      <c r="VRW72" s="127"/>
      <c r="VRX72" s="127"/>
      <c r="VRY72" s="127"/>
      <c r="VRZ72" s="127"/>
      <c r="VSA72" s="127"/>
      <c r="VSB72" s="127"/>
      <c r="VSC72" s="127"/>
      <c r="VSD72" s="127"/>
      <c r="VSE72" s="127"/>
      <c r="VSF72" s="127"/>
      <c r="VSG72" s="127"/>
      <c r="VSH72" s="127"/>
      <c r="VSI72" s="127"/>
      <c r="VSJ72" s="127"/>
      <c r="VSK72" s="127"/>
      <c r="VSL72" s="127"/>
      <c r="VSM72" s="127"/>
      <c r="VSN72" s="127"/>
      <c r="VSO72" s="127"/>
      <c r="VSP72" s="127"/>
      <c r="VSQ72" s="127"/>
      <c r="VSR72" s="127"/>
      <c r="VSS72" s="127"/>
      <c r="VST72" s="127"/>
      <c r="VSU72" s="127"/>
      <c r="VSV72" s="127"/>
      <c r="VSW72" s="127"/>
      <c r="VSX72" s="127"/>
      <c r="VSY72" s="127"/>
      <c r="VSZ72" s="127"/>
      <c r="VTA72" s="127"/>
      <c r="VTB72" s="127"/>
      <c r="VTC72" s="127"/>
      <c r="VTD72" s="127"/>
      <c r="VTE72" s="127"/>
      <c r="VTF72" s="127"/>
      <c r="VTG72" s="127"/>
      <c r="VTH72" s="127"/>
      <c r="VTI72" s="127"/>
      <c r="VTJ72" s="127"/>
      <c r="VTK72" s="127"/>
      <c r="VTL72" s="127"/>
      <c r="VTM72" s="127"/>
      <c r="VTN72" s="127"/>
      <c r="VTO72" s="127"/>
      <c r="VTP72" s="127"/>
      <c r="VTQ72" s="127"/>
      <c r="VTR72" s="127"/>
      <c r="VTS72" s="127"/>
      <c r="VTT72" s="127"/>
      <c r="VTU72" s="127"/>
      <c r="VTV72" s="127"/>
      <c r="VTW72" s="127"/>
      <c r="VTX72" s="127"/>
      <c r="VTY72" s="127"/>
      <c r="VTZ72" s="127"/>
      <c r="VUA72" s="127"/>
      <c r="VUB72" s="127"/>
      <c r="VUC72" s="127"/>
      <c r="VUD72" s="127"/>
      <c r="VUE72" s="127"/>
      <c r="VUF72" s="127"/>
      <c r="VUG72" s="127"/>
      <c r="VUH72" s="127"/>
      <c r="VUI72" s="127"/>
      <c r="VUJ72" s="127"/>
      <c r="VUK72" s="127"/>
      <c r="VUL72" s="127"/>
      <c r="VUM72" s="127"/>
      <c r="VUN72" s="127"/>
      <c r="VUO72" s="127"/>
      <c r="VUP72" s="127"/>
      <c r="VUQ72" s="127"/>
      <c r="VUR72" s="127"/>
      <c r="VUS72" s="127"/>
      <c r="VUT72" s="127"/>
      <c r="VUU72" s="127"/>
      <c r="VUV72" s="127"/>
      <c r="VUW72" s="127"/>
      <c r="VUX72" s="127"/>
      <c r="VUY72" s="127"/>
      <c r="VUZ72" s="127"/>
      <c r="VVA72" s="127"/>
      <c r="VVB72" s="127"/>
      <c r="VVC72" s="127"/>
      <c r="VVD72" s="127"/>
      <c r="VVE72" s="127"/>
      <c r="VVF72" s="127"/>
      <c r="VVG72" s="127"/>
      <c r="VVH72" s="127"/>
      <c r="VVI72" s="127"/>
      <c r="VVJ72" s="127"/>
      <c r="VVK72" s="127"/>
      <c r="VVL72" s="127"/>
      <c r="VVM72" s="127"/>
      <c r="VVN72" s="127"/>
      <c r="VVO72" s="127"/>
      <c r="VVP72" s="127"/>
      <c r="VVQ72" s="127"/>
      <c r="VVR72" s="127"/>
      <c r="VVS72" s="127"/>
      <c r="VVT72" s="127"/>
      <c r="VVU72" s="127"/>
      <c r="VVV72" s="127"/>
      <c r="VVW72" s="127"/>
      <c r="VVX72" s="127"/>
      <c r="VVY72" s="127"/>
      <c r="VVZ72" s="127"/>
      <c r="VWA72" s="127"/>
      <c r="VWB72" s="127"/>
      <c r="VWC72" s="127"/>
      <c r="VWD72" s="127"/>
      <c r="VWE72" s="127"/>
      <c r="VWF72" s="127"/>
      <c r="VWG72" s="127"/>
      <c r="VWH72" s="127"/>
      <c r="VWI72" s="127"/>
      <c r="VWJ72" s="127"/>
      <c r="VWK72" s="127"/>
      <c r="VWL72" s="127"/>
      <c r="VWM72" s="127"/>
      <c r="VWN72" s="127"/>
      <c r="VWO72" s="127"/>
      <c r="VWP72" s="127"/>
      <c r="VWQ72" s="127"/>
      <c r="VWR72" s="127"/>
      <c r="VWS72" s="127"/>
      <c r="VWT72" s="127"/>
      <c r="VWU72" s="127"/>
      <c r="VWV72" s="127"/>
      <c r="VWW72" s="127"/>
      <c r="VWX72" s="127"/>
      <c r="VWY72" s="127"/>
      <c r="VWZ72" s="127"/>
      <c r="VXA72" s="127"/>
      <c r="VXB72" s="127"/>
      <c r="VXC72" s="127"/>
      <c r="VXD72" s="127"/>
      <c r="VXE72" s="127"/>
      <c r="VXF72" s="127"/>
      <c r="VXG72" s="127"/>
      <c r="VXH72" s="127"/>
      <c r="VXI72" s="127"/>
      <c r="VXJ72" s="127"/>
      <c r="VXK72" s="127"/>
      <c r="VXL72" s="127"/>
      <c r="VXM72" s="127"/>
      <c r="VXN72" s="127"/>
      <c r="VXO72" s="127"/>
      <c r="VXP72" s="127"/>
      <c r="VXQ72" s="127"/>
      <c r="VXR72" s="127"/>
      <c r="VXS72" s="127"/>
      <c r="VXT72" s="127"/>
      <c r="VXU72" s="127"/>
      <c r="VXV72" s="127"/>
      <c r="VXW72" s="127"/>
      <c r="VXX72" s="127"/>
      <c r="VXY72" s="127"/>
      <c r="VXZ72" s="127"/>
      <c r="VYA72" s="127"/>
      <c r="VYB72" s="127"/>
      <c r="VYC72" s="127"/>
      <c r="VYD72" s="127"/>
      <c r="VYE72" s="127"/>
      <c r="VYF72" s="127"/>
      <c r="VYG72" s="127"/>
      <c r="VYH72" s="127"/>
      <c r="VYI72" s="127"/>
      <c r="VYJ72" s="127"/>
      <c r="VYK72" s="127"/>
      <c r="VYL72" s="127"/>
      <c r="VYM72" s="127"/>
      <c r="VYN72" s="127"/>
      <c r="VYO72" s="127"/>
      <c r="VYP72" s="127"/>
      <c r="VYQ72" s="127"/>
      <c r="VYR72" s="127"/>
      <c r="VYS72" s="127"/>
      <c r="VYT72" s="127"/>
      <c r="VYU72" s="127"/>
      <c r="VYV72" s="127"/>
      <c r="VYW72" s="127"/>
      <c r="VYX72" s="127"/>
      <c r="VYY72" s="127"/>
      <c r="VYZ72" s="127"/>
      <c r="VZA72" s="127"/>
      <c r="VZB72" s="127"/>
      <c r="VZC72" s="127"/>
      <c r="VZD72" s="127"/>
      <c r="VZE72" s="127"/>
      <c r="VZF72" s="127"/>
      <c r="VZG72" s="127"/>
      <c r="VZH72" s="127"/>
      <c r="VZI72" s="127"/>
      <c r="VZJ72" s="127"/>
      <c r="VZK72" s="127"/>
      <c r="VZL72" s="127"/>
      <c r="VZM72" s="127"/>
      <c r="VZN72" s="127"/>
      <c r="VZO72" s="127"/>
      <c r="VZP72" s="127"/>
      <c r="VZQ72" s="127"/>
      <c r="VZR72" s="127"/>
      <c r="VZS72" s="127"/>
      <c r="VZT72" s="127"/>
      <c r="VZU72" s="127"/>
      <c r="VZV72" s="127"/>
      <c r="VZW72" s="127"/>
      <c r="VZX72" s="127"/>
      <c r="VZY72" s="127"/>
      <c r="VZZ72" s="127"/>
      <c r="WAA72" s="127"/>
      <c r="WAB72" s="127"/>
      <c r="WAC72" s="127"/>
      <c r="WAD72" s="127"/>
      <c r="WAE72" s="127"/>
      <c r="WAF72" s="127"/>
      <c r="WAG72" s="127"/>
      <c r="WAH72" s="127"/>
      <c r="WAI72" s="127"/>
      <c r="WAJ72" s="127"/>
      <c r="WAK72" s="127"/>
      <c r="WAL72" s="127"/>
      <c r="WAM72" s="127"/>
      <c r="WAN72" s="127"/>
      <c r="WAO72" s="127"/>
      <c r="WAP72" s="127"/>
      <c r="WAQ72" s="127"/>
      <c r="WAR72" s="127"/>
      <c r="WAS72" s="127"/>
      <c r="WAT72" s="127"/>
      <c r="WAU72" s="127"/>
      <c r="WAV72" s="127"/>
      <c r="WAW72" s="127"/>
      <c r="WAX72" s="127"/>
      <c r="WAY72" s="127"/>
      <c r="WAZ72" s="127"/>
      <c r="WBA72" s="127"/>
      <c r="WBB72" s="127"/>
      <c r="WBC72" s="127"/>
      <c r="WBD72" s="127"/>
      <c r="WBE72" s="127"/>
      <c r="WBF72" s="127"/>
      <c r="WBG72" s="127"/>
      <c r="WBH72" s="127"/>
      <c r="WBI72" s="127"/>
      <c r="WBJ72" s="127"/>
      <c r="WBK72" s="127"/>
      <c r="WBL72" s="127"/>
      <c r="WBM72" s="127"/>
      <c r="WBN72" s="127"/>
      <c r="WBO72" s="127"/>
      <c r="WBP72" s="127"/>
      <c r="WBQ72" s="127"/>
      <c r="WBR72" s="127"/>
      <c r="WBS72" s="127"/>
      <c r="WBT72" s="127"/>
      <c r="WBU72" s="127"/>
      <c r="WBV72" s="127"/>
      <c r="WBW72" s="127"/>
      <c r="WBX72" s="127"/>
      <c r="WBY72" s="127"/>
      <c r="WBZ72" s="127"/>
      <c r="WCA72" s="127"/>
      <c r="WCB72" s="127"/>
      <c r="WCC72" s="127"/>
      <c r="WCD72" s="127"/>
      <c r="WCE72" s="127"/>
      <c r="WCF72" s="127"/>
      <c r="WCG72" s="127"/>
      <c r="WCH72" s="127"/>
      <c r="WCI72" s="127"/>
      <c r="WCJ72" s="127"/>
      <c r="WCK72" s="127"/>
      <c r="WCL72" s="127"/>
      <c r="WCM72" s="127"/>
      <c r="WCN72" s="127"/>
      <c r="WCO72" s="127"/>
      <c r="WCP72" s="127"/>
      <c r="WCQ72" s="127"/>
      <c r="WCR72" s="127"/>
      <c r="WCS72" s="127"/>
      <c r="WCT72" s="127"/>
      <c r="WCU72" s="127"/>
      <c r="WCV72" s="127"/>
      <c r="WCW72" s="127"/>
      <c r="WCX72" s="127"/>
      <c r="WCY72" s="127"/>
      <c r="WCZ72" s="127"/>
      <c r="WDA72" s="127"/>
      <c r="WDB72" s="127"/>
      <c r="WDC72" s="127"/>
      <c r="WDD72" s="127"/>
      <c r="WDE72" s="127"/>
      <c r="WDF72" s="127"/>
      <c r="WDG72" s="127"/>
      <c r="WDH72" s="127"/>
      <c r="WDI72" s="127"/>
      <c r="WDJ72" s="127"/>
      <c r="WDK72" s="127"/>
      <c r="WDL72" s="127"/>
      <c r="WDM72" s="127"/>
      <c r="WDN72" s="127"/>
      <c r="WDO72" s="127"/>
      <c r="WDP72" s="127"/>
      <c r="WDQ72" s="127"/>
      <c r="WDR72" s="127"/>
      <c r="WDS72" s="127"/>
      <c r="WDT72" s="127"/>
      <c r="WDU72" s="127"/>
      <c r="WDV72" s="127"/>
      <c r="WDW72" s="127"/>
      <c r="WDX72" s="127"/>
      <c r="WDY72" s="127"/>
      <c r="WDZ72" s="127"/>
      <c r="WEA72" s="127"/>
      <c r="WEB72" s="127"/>
      <c r="WEC72" s="127"/>
      <c r="WED72" s="127"/>
      <c r="WEE72" s="127"/>
      <c r="WEF72" s="127"/>
      <c r="WEG72" s="127"/>
      <c r="WEH72" s="127"/>
      <c r="WEI72" s="127"/>
      <c r="WEJ72" s="127"/>
      <c r="WEK72" s="127"/>
      <c r="WEL72" s="127"/>
      <c r="WEM72" s="127"/>
      <c r="WEN72" s="127"/>
      <c r="WEO72" s="127"/>
      <c r="WEP72" s="127"/>
      <c r="WEQ72" s="127"/>
      <c r="WER72" s="127"/>
      <c r="WES72" s="127"/>
      <c r="WET72" s="127"/>
      <c r="WEU72" s="127"/>
      <c r="WEV72" s="127"/>
      <c r="WEW72" s="127"/>
      <c r="WEX72" s="127"/>
      <c r="WEY72" s="127"/>
      <c r="WEZ72" s="127"/>
      <c r="WFA72" s="127"/>
      <c r="WFB72" s="127"/>
      <c r="WFC72" s="127"/>
      <c r="WFD72" s="127"/>
      <c r="WFE72" s="127"/>
      <c r="WFF72" s="127"/>
      <c r="WFG72" s="127"/>
      <c r="WFH72" s="127"/>
      <c r="WFI72" s="127"/>
      <c r="WFJ72" s="127"/>
      <c r="WFK72" s="127"/>
      <c r="WFL72" s="127"/>
      <c r="WFM72" s="127"/>
      <c r="WFN72" s="127"/>
      <c r="WFO72" s="127"/>
      <c r="WFP72" s="127"/>
      <c r="WFQ72" s="127"/>
      <c r="WFR72" s="127"/>
      <c r="WFS72" s="127"/>
      <c r="WFT72" s="127"/>
      <c r="WFU72" s="127"/>
      <c r="WFV72" s="127"/>
      <c r="WFW72" s="127"/>
      <c r="WFX72" s="127"/>
      <c r="WFY72" s="127"/>
      <c r="WFZ72" s="127"/>
      <c r="WGA72" s="127"/>
      <c r="WGB72" s="127"/>
      <c r="WGC72" s="127"/>
      <c r="WGD72" s="127"/>
      <c r="WGE72" s="127"/>
      <c r="WGF72" s="127"/>
      <c r="WGG72" s="127"/>
      <c r="WGH72" s="127"/>
      <c r="WGI72" s="127"/>
      <c r="WGJ72" s="127"/>
      <c r="WGK72" s="127"/>
      <c r="WGL72" s="127"/>
      <c r="WGM72" s="127"/>
      <c r="WGN72" s="127"/>
      <c r="WGO72" s="127"/>
      <c r="WGP72" s="127"/>
      <c r="WGQ72" s="127"/>
      <c r="WGR72" s="127"/>
      <c r="WGS72" s="127"/>
      <c r="WGT72" s="127"/>
      <c r="WGU72" s="127"/>
      <c r="WGV72" s="127"/>
      <c r="WGW72" s="127"/>
      <c r="WGX72" s="127"/>
      <c r="WGY72" s="127"/>
      <c r="WGZ72" s="127"/>
      <c r="WHA72" s="127"/>
      <c r="WHB72" s="127"/>
      <c r="WHC72" s="127"/>
      <c r="WHD72" s="127"/>
      <c r="WHE72" s="127"/>
      <c r="WHF72" s="127"/>
      <c r="WHG72" s="127"/>
      <c r="WHH72" s="127"/>
      <c r="WHI72" s="127"/>
      <c r="WHJ72" s="127"/>
      <c r="WHK72" s="127"/>
      <c r="WHL72" s="127"/>
      <c r="WHM72" s="127"/>
      <c r="WHN72" s="127"/>
      <c r="WHO72" s="127"/>
      <c r="WHP72" s="127"/>
      <c r="WHQ72" s="127"/>
      <c r="WHR72" s="127"/>
      <c r="WHS72" s="127"/>
      <c r="WHT72" s="127"/>
      <c r="WHU72" s="127"/>
      <c r="WHV72" s="127"/>
      <c r="WHW72" s="127"/>
      <c r="WHX72" s="127"/>
      <c r="WHY72" s="127"/>
      <c r="WHZ72" s="127"/>
      <c r="WIA72" s="127"/>
      <c r="WIB72" s="127"/>
      <c r="WIC72" s="127"/>
      <c r="WID72" s="127"/>
      <c r="WIE72" s="127"/>
      <c r="WIF72" s="127"/>
      <c r="WIG72" s="127"/>
      <c r="WIH72" s="127"/>
      <c r="WII72" s="127"/>
      <c r="WIJ72" s="127"/>
      <c r="WIK72" s="127"/>
      <c r="WIL72" s="127"/>
      <c r="WIM72" s="127"/>
      <c r="WIN72" s="127"/>
      <c r="WIO72" s="127"/>
      <c r="WIP72" s="127"/>
      <c r="WIQ72" s="127"/>
      <c r="WIR72" s="127"/>
      <c r="WIS72" s="127"/>
      <c r="WIT72" s="127"/>
      <c r="WIU72" s="127"/>
      <c r="WIV72" s="127"/>
      <c r="WIW72" s="127"/>
      <c r="WIX72" s="127"/>
      <c r="WIY72" s="127"/>
      <c r="WIZ72" s="127"/>
      <c r="WJA72" s="127"/>
      <c r="WJB72" s="127"/>
      <c r="WJC72" s="127"/>
      <c r="WJD72" s="127"/>
      <c r="WJE72" s="127"/>
      <c r="WJF72" s="127"/>
      <c r="WJG72" s="127"/>
      <c r="WJH72" s="127"/>
      <c r="WJI72" s="127"/>
      <c r="WJJ72" s="127"/>
      <c r="WJK72" s="127"/>
      <c r="WJL72" s="127"/>
      <c r="WJM72" s="127"/>
      <c r="WJN72" s="127"/>
      <c r="WJO72" s="127"/>
      <c r="WJP72" s="127"/>
      <c r="WJQ72" s="127"/>
      <c r="WJR72" s="127"/>
      <c r="WJS72" s="127"/>
      <c r="WJT72" s="127"/>
      <c r="WJU72" s="127"/>
      <c r="WJV72" s="127"/>
      <c r="WJW72" s="127"/>
      <c r="WJX72" s="127"/>
      <c r="WJY72" s="127"/>
      <c r="WJZ72" s="127"/>
      <c r="WKA72" s="127"/>
      <c r="WKB72" s="127"/>
      <c r="WKC72" s="127"/>
      <c r="WKD72" s="127"/>
      <c r="WKE72" s="127"/>
      <c r="WKF72" s="127"/>
      <c r="WKG72" s="127"/>
      <c r="WKH72" s="127"/>
      <c r="WKI72" s="127"/>
      <c r="WKJ72" s="127"/>
      <c r="WKK72" s="127"/>
      <c r="WKL72" s="127"/>
      <c r="WKM72" s="127"/>
      <c r="WKN72" s="127"/>
      <c r="WKO72" s="127"/>
      <c r="WKP72" s="127"/>
      <c r="WKQ72" s="127"/>
      <c r="WKR72" s="127"/>
      <c r="WKS72" s="127"/>
      <c r="WKT72" s="127"/>
      <c r="WKU72" s="127"/>
      <c r="WKV72" s="127"/>
      <c r="WKW72" s="127"/>
      <c r="WKX72" s="127"/>
      <c r="WKY72" s="127"/>
      <c r="WKZ72" s="127"/>
      <c r="WLA72" s="127"/>
      <c r="WLB72" s="127"/>
      <c r="WLC72" s="127"/>
      <c r="WLD72" s="127"/>
      <c r="WLE72" s="127"/>
      <c r="WLF72" s="127"/>
      <c r="WLG72" s="127"/>
      <c r="WLH72" s="127"/>
      <c r="WLI72" s="127"/>
      <c r="WLJ72" s="127"/>
      <c r="WLK72" s="127"/>
      <c r="WLL72" s="127"/>
      <c r="WLM72" s="127"/>
      <c r="WLN72" s="127"/>
      <c r="WLO72" s="127"/>
      <c r="WLP72" s="127"/>
      <c r="WLQ72" s="127"/>
      <c r="WLR72" s="127"/>
      <c r="WLS72" s="127"/>
      <c r="WLT72" s="127"/>
      <c r="WLU72" s="127"/>
      <c r="WLV72" s="127"/>
      <c r="WLW72" s="127"/>
      <c r="WLX72" s="127"/>
      <c r="WLY72" s="127"/>
      <c r="WLZ72" s="127"/>
      <c r="WMA72" s="127"/>
      <c r="WMB72" s="127"/>
      <c r="WMC72" s="127"/>
      <c r="WMD72" s="127"/>
      <c r="WME72" s="127"/>
      <c r="WMF72" s="127"/>
      <c r="WMG72" s="127"/>
      <c r="WMH72" s="127"/>
      <c r="WMI72" s="127"/>
      <c r="WMJ72" s="127"/>
      <c r="WMK72" s="127"/>
      <c r="WML72" s="127"/>
      <c r="WMM72" s="127"/>
      <c r="WMN72" s="127"/>
      <c r="WMO72" s="127"/>
      <c r="WMP72" s="127"/>
      <c r="WMQ72" s="127"/>
      <c r="WMR72" s="127"/>
      <c r="WMS72" s="127"/>
      <c r="WMT72" s="127"/>
      <c r="WMU72" s="127"/>
      <c r="WMV72" s="127"/>
      <c r="WMW72" s="127"/>
      <c r="WMX72" s="127"/>
      <c r="WMY72" s="127"/>
      <c r="WMZ72" s="127"/>
      <c r="WNA72" s="127"/>
      <c r="WNB72" s="127"/>
      <c r="WNC72" s="127"/>
      <c r="WND72" s="127"/>
      <c r="WNE72" s="127"/>
      <c r="WNF72" s="127"/>
      <c r="WNG72" s="127"/>
      <c r="WNH72" s="127"/>
      <c r="WNI72" s="127"/>
      <c r="WNJ72" s="127"/>
      <c r="WNK72" s="127"/>
      <c r="WNL72" s="127"/>
      <c r="WNM72" s="127"/>
      <c r="WNN72" s="127"/>
      <c r="WNO72" s="127"/>
      <c r="WNP72" s="127"/>
      <c r="WNQ72" s="127"/>
      <c r="WNR72" s="127"/>
      <c r="WNS72" s="127"/>
      <c r="WNT72" s="127"/>
      <c r="WNU72" s="127"/>
      <c r="WNV72" s="127"/>
      <c r="WNW72" s="127"/>
      <c r="WNX72" s="127"/>
      <c r="WNY72" s="127"/>
      <c r="WNZ72" s="127"/>
      <c r="WOA72" s="127"/>
      <c r="WOB72" s="127"/>
      <c r="WOC72" s="127"/>
      <c r="WOD72" s="127"/>
      <c r="WOE72" s="127"/>
      <c r="WOF72" s="127"/>
      <c r="WOG72" s="127"/>
      <c r="WOH72" s="127"/>
      <c r="WOI72" s="127"/>
      <c r="WOJ72" s="127"/>
      <c r="WOK72" s="127"/>
      <c r="WOL72" s="127"/>
      <c r="WOM72" s="127"/>
      <c r="WON72" s="127"/>
      <c r="WOO72" s="127"/>
      <c r="WOP72" s="127"/>
      <c r="WOQ72" s="127"/>
      <c r="WOR72" s="127"/>
      <c r="WOS72" s="127"/>
      <c r="WOT72" s="127"/>
      <c r="WOU72" s="127"/>
      <c r="WOV72" s="127"/>
      <c r="WOW72" s="127"/>
      <c r="WOX72" s="127"/>
      <c r="WOY72" s="127"/>
      <c r="WOZ72" s="127"/>
      <c r="WPA72" s="127"/>
      <c r="WPB72" s="127"/>
      <c r="WPC72" s="127"/>
      <c r="WPD72" s="127"/>
      <c r="WPE72" s="127"/>
      <c r="WPF72" s="127"/>
      <c r="WPG72" s="127"/>
      <c r="WPH72" s="127"/>
      <c r="WPI72" s="127"/>
      <c r="WPJ72" s="127"/>
      <c r="WPK72" s="127"/>
      <c r="WPL72" s="127"/>
      <c r="WPM72" s="127"/>
      <c r="WPN72" s="127"/>
      <c r="WPO72" s="127"/>
      <c r="WPP72" s="127"/>
      <c r="WPQ72" s="127"/>
      <c r="WPR72" s="127"/>
      <c r="WPS72" s="127"/>
      <c r="WPT72" s="127"/>
      <c r="WPU72" s="127"/>
      <c r="WPV72" s="127"/>
      <c r="WPW72" s="127"/>
      <c r="WPX72" s="127"/>
      <c r="WPY72" s="127"/>
      <c r="WPZ72" s="127"/>
      <c r="WQA72" s="127"/>
      <c r="WQB72" s="127"/>
      <c r="WQC72" s="127"/>
      <c r="WQD72" s="127"/>
      <c r="WQE72" s="127"/>
      <c r="WQF72" s="127"/>
      <c r="WQG72" s="127"/>
      <c r="WQH72" s="127"/>
      <c r="WQI72" s="127"/>
      <c r="WQJ72" s="127"/>
      <c r="WQK72" s="127"/>
      <c r="WQL72" s="127"/>
      <c r="WQM72" s="127"/>
      <c r="WQN72" s="127"/>
      <c r="WQO72" s="127"/>
      <c r="WQP72" s="127"/>
      <c r="WQQ72" s="127"/>
      <c r="WQR72" s="127"/>
      <c r="WQS72" s="127"/>
      <c r="WQT72" s="127"/>
      <c r="WQU72" s="127"/>
      <c r="WQV72" s="127"/>
      <c r="WQW72" s="127"/>
      <c r="WQX72" s="127"/>
      <c r="WQY72" s="127"/>
      <c r="WQZ72" s="127"/>
      <c r="WRA72" s="127"/>
      <c r="WRB72" s="127"/>
      <c r="WRC72" s="127"/>
      <c r="WRD72" s="127"/>
      <c r="WRE72" s="127"/>
      <c r="WRF72" s="127"/>
      <c r="WRG72" s="127"/>
      <c r="WRH72" s="127"/>
      <c r="WRI72" s="127"/>
      <c r="WRJ72" s="127"/>
      <c r="WRK72" s="127"/>
      <c r="WRL72" s="127"/>
      <c r="WRM72" s="127"/>
      <c r="WRN72" s="127"/>
      <c r="WRO72" s="127"/>
      <c r="WRP72" s="127"/>
      <c r="WRQ72" s="127"/>
      <c r="WRR72" s="127"/>
      <c r="WRS72" s="127"/>
      <c r="WRT72" s="127"/>
      <c r="WRU72" s="127"/>
      <c r="WRV72" s="127"/>
      <c r="WRW72" s="127"/>
      <c r="WRX72" s="127"/>
      <c r="WRY72" s="127"/>
      <c r="WRZ72" s="127"/>
      <c r="WSA72" s="127"/>
      <c r="WSB72" s="127"/>
      <c r="WSC72" s="127"/>
      <c r="WSD72" s="127"/>
      <c r="WSE72" s="127"/>
      <c r="WSF72" s="127"/>
      <c r="WSG72" s="127"/>
      <c r="WSH72" s="127"/>
      <c r="WSI72" s="127"/>
      <c r="WSJ72" s="127"/>
      <c r="WSK72" s="127"/>
      <c r="WSL72" s="127"/>
      <c r="WSM72" s="127"/>
      <c r="WSN72" s="127"/>
      <c r="WSO72" s="127"/>
      <c r="WSP72" s="127"/>
      <c r="WSQ72" s="127"/>
      <c r="WSR72" s="127"/>
      <c r="WSS72" s="127"/>
      <c r="WST72" s="127"/>
      <c r="WSU72" s="127"/>
      <c r="WSV72" s="127"/>
      <c r="WSW72" s="127"/>
      <c r="WSX72" s="127"/>
      <c r="WSY72" s="127"/>
      <c r="WSZ72" s="127"/>
      <c r="WTA72" s="127"/>
      <c r="WTB72" s="127"/>
      <c r="WTC72" s="127"/>
      <c r="WTD72" s="127"/>
      <c r="WTE72" s="127"/>
      <c r="WTF72" s="127"/>
      <c r="WTG72" s="127"/>
      <c r="WTH72" s="127"/>
      <c r="WTI72" s="127"/>
      <c r="WTJ72" s="127"/>
      <c r="WTK72" s="127"/>
      <c r="WTL72" s="127"/>
      <c r="WTM72" s="127"/>
      <c r="WTN72" s="127"/>
      <c r="WTO72" s="127"/>
      <c r="WTP72" s="127"/>
      <c r="WTQ72" s="127"/>
      <c r="WTR72" s="127"/>
      <c r="WTS72" s="127"/>
      <c r="WTT72" s="127"/>
      <c r="WTU72" s="127"/>
      <c r="WTV72" s="127"/>
      <c r="WTW72" s="127"/>
      <c r="WTX72" s="127"/>
      <c r="WTY72" s="127"/>
      <c r="WTZ72" s="127"/>
      <c r="WUA72" s="127"/>
      <c r="WUB72" s="127"/>
      <c r="WUC72" s="127"/>
      <c r="WUD72" s="127"/>
      <c r="WUE72" s="127"/>
      <c r="WUF72" s="127"/>
      <c r="WUG72" s="127"/>
      <c r="WUH72" s="127"/>
      <c r="WUI72" s="127"/>
      <c r="WUJ72" s="127"/>
      <c r="WUK72" s="127"/>
      <c r="WUL72" s="127"/>
      <c r="WUM72" s="127"/>
      <c r="WUN72" s="127"/>
      <c r="WUO72" s="127"/>
      <c r="WUP72" s="127"/>
      <c r="WUQ72" s="127"/>
      <c r="WUR72" s="127"/>
      <c r="WUS72" s="127"/>
      <c r="WUT72" s="127"/>
      <c r="WUU72" s="127"/>
      <c r="WUV72" s="127"/>
      <c r="WUW72" s="127"/>
      <c r="WUX72" s="127"/>
      <c r="WUY72" s="127"/>
      <c r="WUZ72" s="127"/>
      <c r="WVA72" s="127"/>
      <c r="WVB72" s="127"/>
      <c r="WVC72" s="127"/>
      <c r="WVD72" s="127"/>
      <c r="WVE72" s="127"/>
      <c r="WVF72" s="127"/>
      <c r="WVG72" s="127"/>
      <c r="WVH72" s="127"/>
      <c r="WVI72" s="127"/>
      <c r="WVJ72" s="127"/>
      <c r="WVK72" s="127"/>
      <c r="WVL72" s="127"/>
      <c r="WVM72" s="127"/>
      <c r="WVN72" s="127"/>
      <c r="WVO72" s="127"/>
      <c r="WVP72" s="127"/>
      <c r="WVQ72" s="127"/>
      <c r="WVR72" s="127"/>
      <c r="WVS72" s="127"/>
      <c r="WVT72" s="127"/>
      <c r="WVU72" s="127"/>
      <c r="WVV72" s="127"/>
      <c r="WVW72" s="127"/>
      <c r="WVX72" s="127"/>
      <c r="WVY72" s="127"/>
      <c r="WVZ72" s="127"/>
      <c r="WWA72" s="127"/>
      <c r="WWB72" s="127"/>
      <c r="WWC72" s="127"/>
      <c r="WWD72" s="127"/>
      <c r="WWE72" s="127"/>
      <c r="WWF72" s="127"/>
      <c r="WWG72" s="127"/>
      <c r="WWH72" s="127"/>
      <c r="WWI72" s="127"/>
      <c r="WWJ72" s="127"/>
      <c r="WWK72" s="127"/>
      <c r="WWL72" s="127"/>
      <c r="WWM72" s="127"/>
      <c r="WWN72" s="127"/>
      <c r="WWO72" s="127"/>
      <c r="WWP72" s="127"/>
      <c r="WWQ72" s="127"/>
      <c r="WWR72" s="127"/>
      <c r="WWS72" s="127"/>
      <c r="WWT72" s="127"/>
      <c r="WWU72" s="127"/>
      <c r="WWV72" s="127"/>
      <c r="WWW72" s="127"/>
      <c r="WWX72" s="127"/>
      <c r="WWY72" s="127"/>
      <c r="WWZ72" s="127"/>
      <c r="WXA72" s="127"/>
      <c r="WXB72" s="127"/>
      <c r="WXC72" s="127"/>
      <c r="WXD72" s="127"/>
      <c r="WXE72" s="127"/>
      <c r="WXF72" s="127"/>
      <c r="WXG72" s="127"/>
      <c r="WXH72" s="127"/>
      <c r="WXI72" s="127"/>
      <c r="WXJ72" s="127"/>
      <c r="WXK72" s="127"/>
      <c r="WXL72" s="127"/>
      <c r="WXM72" s="127"/>
      <c r="WXN72" s="127"/>
      <c r="WXO72" s="127"/>
      <c r="WXP72" s="127"/>
      <c r="WXQ72" s="127"/>
      <c r="WXR72" s="127"/>
      <c r="WXS72" s="127"/>
      <c r="WXT72" s="127"/>
      <c r="WXU72" s="127"/>
      <c r="WXV72" s="127"/>
      <c r="WXW72" s="127"/>
      <c r="WXX72" s="127"/>
      <c r="WXY72" s="127"/>
      <c r="WXZ72" s="127"/>
      <c r="WYA72" s="127"/>
      <c r="WYB72" s="127"/>
      <c r="WYC72" s="127"/>
      <c r="WYD72" s="127"/>
      <c r="WYE72" s="127"/>
      <c r="WYF72" s="127"/>
      <c r="WYG72" s="127"/>
      <c r="WYH72" s="127"/>
      <c r="WYI72" s="127"/>
      <c r="WYJ72" s="127"/>
      <c r="WYK72" s="127"/>
      <c r="WYL72" s="127"/>
      <c r="WYM72" s="127"/>
      <c r="WYN72" s="127"/>
      <c r="WYO72" s="127"/>
      <c r="WYP72" s="127"/>
      <c r="WYQ72" s="127"/>
      <c r="WYR72" s="127"/>
      <c r="WYS72" s="127"/>
      <c r="WYT72" s="127"/>
      <c r="WYU72" s="127"/>
      <c r="WYV72" s="127"/>
      <c r="WYW72" s="127"/>
      <c r="WYX72" s="127"/>
      <c r="WYY72" s="127"/>
      <c r="WYZ72" s="127"/>
      <c r="WZA72" s="127"/>
      <c r="WZB72" s="127"/>
      <c r="WZC72" s="127"/>
      <c r="WZD72" s="127"/>
      <c r="WZE72" s="127"/>
      <c r="WZF72" s="127"/>
      <c r="WZG72" s="127"/>
      <c r="WZH72" s="127"/>
      <c r="WZI72" s="127"/>
      <c r="WZJ72" s="127"/>
      <c r="WZK72" s="127"/>
      <c r="WZL72" s="127"/>
      <c r="WZM72" s="127"/>
      <c r="WZN72" s="127"/>
      <c r="WZO72" s="127"/>
      <c r="WZP72" s="127"/>
      <c r="WZQ72" s="127"/>
      <c r="WZR72" s="127"/>
      <c r="WZS72" s="127"/>
      <c r="WZT72" s="127"/>
      <c r="WZU72" s="127"/>
      <c r="WZV72" s="127"/>
      <c r="WZW72" s="127"/>
      <c r="WZX72" s="127"/>
      <c r="WZY72" s="127"/>
      <c r="WZZ72" s="127"/>
      <c r="XAA72" s="127"/>
      <c r="XAB72" s="127"/>
      <c r="XAC72" s="127"/>
      <c r="XAD72" s="127"/>
      <c r="XAE72" s="127"/>
      <c r="XAF72" s="127"/>
      <c r="XAG72" s="127"/>
      <c r="XAH72" s="127"/>
      <c r="XAI72" s="127"/>
      <c r="XAJ72" s="127"/>
      <c r="XAK72" s="127"/>
      <c r="XAL72" s="127"/>
      <c r="XAM72" s="127"/>
      <c r="XAN72" s="127"/>
      <c r="XAO72" s="127"/>
      <c r="XAP72" s="127"/>
      <c r="XAQ72" s="127"/>
      <c r="XAR72" s="127"/>
      <c r="XAS72" s="127"/>
      <c r="XAT72" s="127"/>
      <c r="XAU72" s="127"/>
      <c r="XAV72" s="127"/>
      <c r="XAW72" s="127"/>
      <c r="XAX72" s="127"/>
      <c r="XAY72" s="127"/>
      <c r="XAZ72" s="127"/>
      <c r="XBA72" s="127"/>
      <c r="XBB72" s="127"/>
      <c r="XBC72" s="127"/>
      <c r="XBD72" s="127"/>
      <c r="XBE72" s="127"/>
      <c r="XBF72" s="127"/>
      <c r="XBG72" s="127"/>
      <c r="XBH72" s="127"/>
      <c r="XBI72" s="127"/>
      <c r="XBJ72" s="127"/>
      <c r="XBK72" s="127"/>
      <c r="XBL72" s="127"/>
      <c r="XBM72" s="127"/>
      <c r="XBN72" s="127"/>
      <c r="XBO72" s="127"/>
      <c r="XBP72" s="127"/>
      <c r="XBQ72" s="127"/>
      <c r="XBR72" s="127"/>
      <c r="XBS72" s="127"/>
      <c r="XBT72" s="127"/>
      <c r="XBU72" s="127"/>
      <c r="XBV72" s="127"/>
      <c r="XBW72" s="127"/>
      <c r="XBX72" s="127"/>
      <c r="XBY72" s="127"/>
      <c r="XBZ72" s="127"/>
      <c r="XCA72" s="127"/>
      <c r="XCB72" s="127"/>
      <c r="XCC72" s="127"/>
      <c r="XCD72" s="127"/>
      <c r="XCE72" s="127"/>
      <c r="XCF72" s="127"/>
      <c r="XCG72" s="127"/>
      <c r="XCH72" s="127"/>
      <c r="XCI72" s="127"/>
      <c r="XCJ72" s="127"/>
      <c r="XCK72" s="127"/>
      <c r="XCL72" s="127"/>
      <c r="XCM72" s="127"/>
      <c r="XCN72" s="127"/>
      <c r="XCO72" s="127"/>
      <c r="XCP72" s="127"/>
      <c r="XCQ72" s="127"/>
      <c r="XCR72" s="127"/>
      <c r="XCS72" s="127"/>
      <c r="XCT72" s="127"/>
      <c r="XCU72" s="127"/>
      <c r="XCV72" s="127"/>
      <c r="XCW72" s="127"/>
      <c r="XCX72" s="127"/>
      <c r="XCY72" s="127"/>
      <c r="XCZ72" s="127"/>
      <c r="XDA72" s="127"/>
      <c r="XDB72" s="127"/>
      <c r="XDC72" s="127"/>
      <c r="XDD72" s="127"/>
      <c r="XDE72" s="127"/>
      <c r="XDF72" s="127"/>
      <c r="XDG72" s="127"/>
      <c r="XDH72" s="127"/>
      <c r="XDI72" s="127"/>
      <c r="XDJ72" s="127"/>
      <c r="XDK72" s="127"/>
      <c r="XDL72" s="127"/>
      <c r="XDM72" s="127"/>
      <c r="XDN72" s="127"/>
      <c r="XDO72" s="127"/>
      <c r="XDP72" s="127"/>
      <c r="XDQ72" s="127"/>
      <c r="XDR72" s="127"/>
      <c r="XDS72" s="127"/>
      <c r="XDT72" s="127"/>
      <c r="XDU72" s="127"/>
      <c r="XDV72" s="127"/>
      <c r="XDW72" s="127"/>
      <c r="XDX72" s="127"/>
      <c r="XDY72" s="127"/>
      <c r="XDZ72" s="127"/>
      <c r="XEA72" s="127"/>
      <c r="XEB72" s="127"/>
      <c r="XEC72" s="127"/>
      <c r="XED72" s="127"/>
      <c r="XEE72" s="127"/>
      <c r="XEF72" s="127"/>
      <c r="XEG72" s="127"/>
      <c r="XEH72" s="127"/>
      <c r="XEI72" s="127"/>
      <c r="XEJ72" s="127"/>
      <c r="XEK72" s="127"/>
      <c r="XEL72" s="127"/>
      <c r="XEM72" s="127"/>
      <c r="XEN72" s="127"/>
      <c r="XEO72" s="127"/>
      <c r="XEP72" s="127"/>
      <c r="XEQ72" s="127"/>
      <c r="XER72" s="127"/>
      <c r="XES72" s="127"/>
      <c r="XET72" s="127"/>
      <c r="XEU72" s="127"/>
      <c r="XEV72" s="127"/>
      <c r="XEW72" s="127"/>
      <c r="XEX72" s="127"/>
      <c r="XEY72" s="127"/>
      <c r="XEZ72" s="127"/>
      <c r="XFA72" s="127"/>
      <c r="XFB72" s="127"/>
      <c r="XFC72" s="127"/>
      <c r="XFD72" s="127"/>
    </row>
    <row r="74" spans="1:16384" s="224" customFormat="1" x14ac:dyDescent="0.2">
      <c r="A74" s="225" t="s">
        <v>69</v>
      </c>
      <c r="B74" s="225"/>
      <c r="C74" s="394" t="str">
        <f>IF('Report L5'!D53=0,"Ok",IF(C72-'Report L5'!D53=0,"Ok","Diff. $"&amp;ROUND(C72-'Report L5'!D53,2)))</f>
        <v>Ok</v>
      </c>
      <c r="D74" s="394" t="str">
        <f>IF('Report L5'!E53=0,"Ok",IF(D72-'Report L5'!E53=0,"Ok","Diff. $"&amp;ROUND(D72-'Report L5'!E53,2)))</f>
        <v>Ok</v>
      </c>
      <c r="E74" s="394" t="str">
        <f>IF('Report L5'!F53=0,"Ok",IF(E72-'Report L5'!F53=0,"Ok","Diff. $"&amp;ROUND(E72-'Report L5'!F53,2)))</f>
        <v>Ok</v>
      </c>
      <c r="F74" s="394" t="str">
        <f>IF('Report L5'!G53=0,"Ok",IF(F72-'Report L5'!G53=0,"Ok","Diff. $"&amp;ROUND(F72-'Report L5'!G53,2)))</f>
        <v>Ok</v>
      </c>
      <c r="G74" s="394" t="str">
        <f>IF('Report L5'!G53=0,"Ok",IF(G72-'Report L5'!G53=0,"Ok","Diff. $"&amp;ROUND(G72-'Report L5'!G53,2)))</f>
        <v>Ok</v>
      </c>
    </row>
    <row r="75" spans="1:16384" s="224" customFormat="1" x14ac:dyDescent="0.2">
      <c r="A75" s="225"/>
      <c r="B75" s="225"/>
      <c r="C75" s="247"/>
      <c r="D75" s="247"/>
      <c r="E75" s="247"/>
      <c r="F75" s="247"/>
      <c r="G75" s="247"/>
    </row>
    <row r="76" spans="1:16384" x14ac:dyDescent="0.2">
      <c r="A76" s="460" t="s">
        <v>685</v>
      </c>
      <c r="B76" s="461"/>
      <c r="C76" s="157"/>
      <c r="D76" s="246"/>
      <c r="E76" s="246"/>
      <c r="F76" s="246"/>
      <c r="G76" s="148"/>
    </row>
    <row r="77" spans="1:16384" x14ac:dyDescent="0.2">
      <c r="A77" s="14"/>
      <c r="B77" s="15"/>
      <c r="C77" s="16">
        <v>0</v>
      </c>
      <c r="D77" s="16">
        <v>0</v>
      </c>
      <c r="E77" s="16">
        <v>0</v>
      </c>
      <c r="F77" s="16">
        <v>0</v>
      </c>
      <c r="G77" s="397">
        <f>SUM(C77:F77)</f>
        <v>0</v>
      </c>
    </row>
    <row r="78" spans="1:16384" x14ac:dyDescent="0.2">
      <c r="A78" s="14"/>
      <c r="B78" s="15"/>
      <c r="C78" s="16">
        <v>0</v>
      </c>
      <c r="D78" s="16">
        <v>0</v>
      </c>
      <c r="E78" s="16">
        <v>0</v>
      </c>
      <c r="F78" s="16">
        <v>0</v>
      </c>
      <c r="G78" s="397">
        <f t="shared" ref="G78:G79" si="15">SUM(C78:F78)</f>
        <v>0</v>
      </c>
    </row>
    <row r="79" spans="1:16384" ht="13.5" thickBot="1" x14ac:dyDescent="0.25">
      <c r="A79" s="14"/>
      <c r="B79" s="15"/>
      <c r="C79" s="16">
        <v>0</v>
      </c>
      <c r="D79" s="16">
        <v>0</v>
      </c>
      <c r="E79" s="16">
        <v>0</v>
      </c>
      <c r="F79" s="16">
        <v>0</v>
      </c>
      <c r="G79" s="397">
        <f t="shared" si="15"/>
        <v>0</v>
      </c>
    </row>
    <row r="80" spans="1:16384" ht="13.5" thickBot="1" x14ac:dyDescent="0.25">
      <c r="A80" s="739" t="s">
        <v>686</v>
      </c>
      <c r="B80" s="740"/>
      <c r="C80" s="241">
        <f>SUM(C77:C79)</f>
        <v>0</v>
      </c>
      <c r="D80" s="241">
        <f t="shared" ref="D80:G80" si="16">SUM(D77:D79)</f>
        <v>0</v>
      </c>
      <c r="E80" s="241">
        <f t="shared" si="16"/>
        <v>0</v>
      </c>
      <c r="F80" s="241">
        <f t="shared" si="16"/>
        <v>0</v>
      </c>
      <c r="G80" s="241">
        <f t="shared" si="16"/>
        <v>0</v>
      </c>
    </row>
    <row r="81" spans="1:7" x14ac:dyDescent="0.2">
      <c r="A81" s="326" t="s">
        <v>69</v>
      </c>
      <c r="B81" s="326"/>
      <c r="C81" s="394" t="str">
        <f>IF(C17-C80=0,"Ok","Diff. $"&amp;ROUND(C17-C80,2))</f>
        <v>Ok</v>
      </c>
      <c r="D81" s="394" t="str">
        <f>IF(D17-D80=0,"Ok","Diff. $"&amp;ROUND(D17-D80,2))</f>
        <v>Ok</v>
      </c>
      <c r="E81" s="394" t="str">
        <f>IF(E17-E80=0,"Ok","Diff. $"&amp;ROUND(E17-E80,2))</f>
        <v>Ok</v>
      </c>
      <c r="F81" s="394" t="str">
        <f>IF(F17-F80=0,"Ok","Diff. $"&amp;ROUND(F17-F80,2))</f>
        <v>Ok</v>
      </c>
      <c r="G81" s="394" t="str">
        <f>IF(G17-G80=0,"Ok","Diff. $"&amp;ROUND(G17-G80,2))</f>
        <v>Ok</v>
      </c>
    </row>
    <row r="83" spans="1:7" x14ac:dyDescent="0.2">
      <c r="A83" s="460" t="s">
        <v>687</v>
      </c>
      <c r="B83" s="461"/>
      <c r="C83" s="157"/>
      <c r="D83" s="246"/>
      <c r="E83" s="246"/>
      <c r="F83" s="246"/>
      <c r="G83" s="148"/>
    </row>
    <row r="84" spans="1:7" x14ac:dyDescent="0.2">
      <c r="A84" s="14"/>
      <c r="B84" s="15"/>
      <c r="C84" s="16">
        <v>0</v>
      </c>
      <c r="D84" s="16">
        <v>0</v>
      </c>
      <c r="E84" s="16">
        <v>0</v>
      </c>
      <c r="F84" s="16">
        <v>0</v>
      </c>
      <c r="G84" s="397">
        <f>SUM(C84:F84)</f>
        <v>0</v>
      </c>
    </row>
    <row r="85" spans="1:7" x14ac:dyDescent="0.2">
      <c r="A85" s="14"/>
      <c r="B85" s="15"/>
      <c r="C85" s="16">
        <v>0</v>
      </c>
      <c r="D85" s="16">
        <v>0</v>
      </c>
      <c r="E85" s="16">
        <v>0</v>
      </c>
      <c r="F85" s="16">
        <v>0</v>
      </c>
      <c r="G85" s="397">
        <f t="shared" ref="G85:G86" si="17">SUM(C85:F85)</f>
        <v>0</v>
      </c>
    </row>
    <row r="86" spans="1:7" ht="13.5" thickBot="1" x14ac:dyDescent="0.25">
      <c r="A86" s="14"/>
      <c r="B86" s="15"/>
      <c r="C86" s="16">
        <v>0</v>
      </c>
      <c r="D86" s="16">
        <v>0</v>
      </c>
      <c r="E86" s="16">
        <v>0</v>
      </c>
      <c r="F86" s="16">
        <v>0</v>
      </c>
      <c r="G86" s="397">
        <f t="shared" si="17"/>
        <v>0</v>
      </c>
    </row>
    <row r="87" spans="1:7" ht="13.5" thickBot="1" x14ac:dyDescent="0.25">
      <c r="A87" s="739" t="s">
        <v>688</v>
      </c>
      <c r="B87" s="740"/>
      <c r="C87" s="241">
        <f>SUM(C84:C86)</f>
        <v>0</v>
      </c>
      <c r="D87" s="241">
        <f t="shared" ref="D87" si="18">SUM(D84:D86)</f>
        <v>0</v>
      </c>
      <c r="E87" s="241">
        <f t="shared" ref="E87" si="19">SUM(E84:E86)</f>
        <v>0</v>
      </c>
      <c r="F87" s="241">
        <f t="shared" ref="F87" si="20">SUM(F84:F86)</f>
        <v>0</v>
      </c>
      <c r="G87" s="241">
        <f t="shared" ref="G87" si="21">SUM(G84:G86)</f>
        <v>0</v>
      </c>
    </row>
    <row r="88" spans="1:7" x14ac:dyDescent="0.2">
      <c r="A88" s="326" t="s">
        <v>69</v>
      </c>
      <c r="B88" s="326"/>
      <c r="C88" s="394" t="str">
        <f>IF(C36-C87=0,"Ok","Diff. $"&amp;ROUND(C36-C87,2))</f>
        <v>Ok</v>
      </c>
      <c r="D88" s="394" t="str">
        <f t="shared" ref="D88:G88" si="22">IF(D36-D87=0,"Ok","Diff. $"&amp;ROUND(D36-D87,2))</f>
        <v>Ok</v>
      </c>
      <c r="E88" s="394" t="str">
        <f t="shared" si="22"/>
        <v>Ok</v>
      </c>
      <c r="F88" s="394" t="str">
        <f t="shared" si="22"/>
        <v>Ok</v>
      </c>
      <c r="G88" s="394" t="str">
        <f t="shared" si="22"/>
        <v>Ok</v>
      </c>
    </row>
    <row r="90" spans="1:7" x14ac:dyDescent="0.2">
      <c r="A90" s="460" t="s">
        <v>1021</v>
      </c>
      <c r="B90" s="461"/>
      <c r="C90" s="157"/>
      <c r="D90" s="246"/>
      <c r="E90" s="246"/>
      <c r="F90" s="246"/>
      <c r="G90" s="148"/>
    </row>
    <row r="91" spans="1:7" x14ac:dyDescent="0.2">
      <c r="A91" s="14"/>
      <c r="B91" s="15"/>
      <c r="C91" s="16">
        <v>0</v>
      </c>
      <c r="D91" s="16">
        <v>0</v>
      </c>
      <c r="E91" s="16">
        <v>0</v>
      </c>
      <c r="F91" s="16">
        <v>0</v>
      </c>
      <c r="G91" s="397">
        <f>SUM(C91:F91)</f>
        <v>0</v>
      </c>
    </row>
    <row r="92" spans="1:7" x14ac:dyDescent="0.2">
      <c r="A92" s="14"/>
      <c r="B92" s="15"/>
      <c r="C92" s="16">
        <v>0</v>
      </c>
      <c r="D92" s="16">
        <v>0</v>
      </c>
      <c r="E92" s="16">
        <v>0</v>
      </c>
      <c r="F92" s="16">
        <v>0</v>
      </c>
      <c r="G92" s="397">
        <f t="shared" ref="G92:G93" si="23">SUM(C92:F92)</f>
        <v>0</v>
      </c>
    </row>
    <row r="93" spans="1:7" ht="13.5" thickBot="1" x14ac:dyDescent="0.25">
      <c r="A93" s="14"/>
      <c r="B93" s="15"/>
      <c r="C93" s="16">
        <v>0</v>
      </c>
      <c r="D93" s="16">
        <v>0</v>
      </c>
      <c r="E93" s="16">
        <v>0</v>
      </c>
      <c r="F93" s="16">
        <v>0</v>
      </c>
      <c r="G93" s="397">
        <f t="shared" si="23"/>
        <v>0</v>
      </c>
    </row>
    <row r="94" spans="1:7" ht="13.5" thickBot="1" x14ac:dyDescent="0.25">
      <c r="A94" s="739" t="s">
        <v>1022</v>
      </c>
      <c r="B94" s="740"/>
      <c r="C94" s="241">
        <f>SUM(C91:C93)</f>
        <v>0</v>
      </c>
      <c r="D94" s="241">
        <f t="shared" ref="D94" si="24">SUM(D91:D93)</f>
        <v>0</v>
      </c>
      <c r="E94" s="241">
        <f t="shared" ref="E94" si="25">SUM(E91:E93)</f>
        <v>0</v>
      </c>
      <c r="F94" s="241">
        <f t="shared" ref="F94" si="26">SUM(F91:F93)</f>
        <v>0</v>
      </c>
      <c r="G94" s="241">
        <f t="shared" ref="G94" si="27">SUM(G91:G93)</f>
        <v>0</v>
      </c>
    </row>
    <row r="95" spans="1:7" x14ac:dyDescent="0.2">
      <c r="A95" s="326" t="s">
        <v>69</v>
      </c>
      <c r="B95" s="326"/>
      <c r="C95" s="394" t="str">
        <f>IF(C54-C94=0,"Ok","Diff. $"&amp;ROUND(C54-C94,2))</f>
        <v>Ok</v>
      </c>
      <c r="D95" s="394" t="str">
        <f t="shared" ref="D95:G95" si="28">IF(D54-D94=0,"Ok","Diff. $"&amp;ROUND(D54-D94,2))</f>
        <v>Ok</v>
      </c>
      <c r="E95" s="394" t="str">
        <f t="shared" si="28"/>
        <v>Ok</v>
      </c>
      <c r="F95" s="394" t="str">
        <f t="shared" si="28"/>
        <v>Ok</v>
      </c>
      <c r="G95" s="394" t="str">
        <f t="shared" si="28"/>
        <v>Ok</v>
      </c>
    </row>
    <row r="97" spans="1:7" x14ac:dyDescent="0.2">
      <c r="A97" s="460" t="s">
        <v>1023</v>
      </c>
      <c r="B97" s="461"/>
      <c r="C97" s="157"/>
      <c r="D97" s="246"/>
      <c r="E97" s="246"/>
      <c r="F97" s="246"/>
      <c r="G97" s="148"/>
    </row>
    <row r="98" spans="1:7" x14ac:dyDescent="0.2">
      <c r="A98" s="14"/>
      <c r="B98" s="15"/>
      <c r="C98" s="16">
        <v>0</v>
      </c>
      <c r="D98" s="16">
        <v>0</v>
      </c>
      <c r="E98" s="16">
        <v>0</v>
      </c>
      <c r="F98" s="16">
        <v>0</v>
      </c>
      <c r="G98" s="397">
        <f>SUM(C98:F98)</f>
        <v>0</v>
      </c>
    </row>
    <row r="99" spans="1:7" x14ac:dyDescent="0.2">
      <c r="A99" s="14"/>
      <c r="B99" s="15"/>
      <c r="C99" s="16">
        <v>0</v>
      </c>
      <c r="D99" s="16">
        <v>0</v>
      </c>
      <c r="E99" s="16">
        <v>0</v>
      </c>
      <c r="F99" s="16">
        <v>0</v>
      </c>
      <c r="G99" s="397">
        <f t="shared" ref="G99:G100" si="29">SUM(C99:F99)</f>
        <v>0</v>
      </c>
    </row>
    <row r="100" spans="1:7" ht="13.5" thickBot="1" x14ac:dyDescent="0.25">
      <c r="A100" s="14"/>
      <c r="B100" s="15"/>
      <c r="C100" s="16">
        <v>0</v>
      </c>
      <c r="D100" s="16">
        <v>0</v>
      </c>
      <c r="E100" s="16">
        <v>0</v>
      </c>
      <c r="F100" s="16">
        <v>0</v>
      </c>
      <c r="G100" s="397">
        <f t="shared" si="29"/>
        <v>0</v>
      </c>
    </row>
    <row r="101" spans="1:7" ht="13.5" thickBot="1" x14ac:dyDescent="0.25">
      <c r="A101" s="739" t="s">
        <v>1024</v>
      </c>
      <c r="B101" s="740"/>
      <c r="C101" s="241">
        <f>SUM(C98:C100)</f>
        <v>0</v>
      </c>
      <c r="D101" s="241">
        <f t="shared" ref="D101" si="30">SUM(D98:D100)</f>
        <v>0</v>
      </c>
      <c r="E101" s="241">
        <f t="shared" ref="E101" si="31">SUM(E98:E100)</f>
        <v>0</v>
      </c>
      <c r="F101" s="241">
        <f t="shared" ref="F101" si="32">SUM(F98:F100)</f>
        <v>0</v>
      </c>
      <c r="G101" s="241">
        <f t="shared" ref="G101" si="33">SUM(G98:G100)</f>
        <v>0</v>
      </c>
    </row>
    <row r="102" spans="1:7" x14ac:dyDescent="0.2">
      <c r="A102" s="326" t="s">
        <v>69</v>
      </c>
      <c r="B102" s="326"/>
      <c r="C102" s="394" t="str">
        <f>IF(C71-C101=0,"Ok","Diff. $"&amp;ROUND(C71-C101,2))</f>
        <v>Ok</v>
      </c>
      <c r="D102" s="394" t="str">
        <f t="shared" ref="D102:G102" si="34">IF(D71-D101=0,"Ok","Diff. $"&amp;ROUND(D71-D101,2))</f>
        <v>Ok</v>
      </c>
      <c r="E102" s="394" t="str">
        <f t="shared" si="34"/>
        <v>Ok</v>
      </c>
      <c r="F102" s="394" t="str">
        <f t="shared" si="34"/>
        <v>Ok</v>
      </c>
      <c r="G102" s="394" t="str">
        <f t="shared" si="34"/>
        <v>Ok</v>
      </c>
    </row>
  </sheetData>
  <sheetProtection algorithmName="SHA-512" hashValue="7z+SYCgDwaXosgJNgMQJrcPqDTwoQo+cRIkPeth8bUp2Qw/eyXQi/8flBLAw2cqtSRLwMpumONcHtb1t0qeKwA==" saltValue="LzXi1yWw3GgIxzmhBgs1FQ==" spinCount="100000" sheet="1" objects="1" scenarios="1" insertRows="0"/>
  <mergeCells count="18">
    <mergeCell ref="A80:B80"/>
    <mergeCell ref="A87:B87"/>
    <mergeCell ref="A94:B94"/>
    <mergeCell ref="A101:B101"/>
    <mergeCell ref="A57:B57"/>
    <mergeCell ref="A58:B58"/>
    <mergeCell ref="A60:A72"/>
    <mergeCell ref="A56:B56"/>
    <mergeCell ref="A55:B55"/>
    <mergeCell ref="A45:B45"/>
    <mergeCell ref="A18:B18"/>
    <mergeCell ref="A37:B37"/>
    <mergeCell ref="A46:B46"/>
    <mergeCell ref="A47:A48"/>
    <mergeCell ref="A49:B49"/>
    <mergeCell ref="A50:B50"/>
    <mergeCell ref="A51:B51"/>
    <mergeCell ref="A38:A44"/>
  </mergeCells>
  <dataValidations count="1">
    <dataValidation type="decimal" allowBlank="1" showInputMessage="1" showErrorMessage="1" sqref="C98:F100 C77:F79 C84:F86 C91:F93 C8:G72" xr:uid="{00000000-0002-0000-0B00-000000000000}">
      <formula1>-5000000000</formula1>
      <formula2>5000000000</formula2>
    </dataValidation>
  </dataValidations>
  <printOptions horizontalCentered="1"/>
  <pageMargins left="0.25" right="0.25" top="0.5" bottom="0.5" header="0.25" footer="0.25"/>
  <pageSetup scale="72" fitToHeight="2" orientation="portrait" r:id="rId1"/>
  <headerFooter alignWithMargins="0">
    <oddFooter>&amp;L&amp;F&amp;CPage &amp;P of &amp;N&amp;R&amp;A</oddFooter>
  </headerFooter>
  <rowBreaks count="1" manualBreakCount="1">
    <brk id="73" max="6"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FD81"/>
  <sheetViews>
    <sheetView zoomScaleNormal="100" workbookViewId="0">
      <pane xSplit="2" ySplit="7" topLeftCell="C8" activePane="bottomRight" state="frozen"/>
      <selection pane="topRight"/>
      <selection pane="bottomLeft"/>
      <selection pane="bottomRight"/>
    </sheetView>
  </sheetViews>
  <sheetFormatPr defaultRowHeight="12.75" x14ac:dyDescent="0.2"/>
  <cols>
    <col min="1" max="1" width="17.7109375" style="127" customWidth="1"/>
    <col min="2" max="2" width="47.7109375" style="127" customWidth="1"/>
    <col min="3" max="7" width="15.7109375" style="127" customWidth="1"/>
    <col min="8" max="16384" width="9.140625" style="127"/>
  </cols>
  <sheetData>
    <row r="1" spans="1:8" x14ac:dyDescent="0.2">
      <c r="A1" s="248" t="s">
        <v>337</v>
      </c>
      <c r="B1" s="148"/>
      <c r="C1" s="148"/>
      <c r="D1" s="148"/>
      <c r="E1" s="148"/>
      <c r="F1" s="148"/>
      <c r="G1" s="148"/>
    </row>
    <row r="2" spans="1:8" x14ac:dyDescent="0.2">
      <c r="A2" s="126"/>
      <c r="B2" s="226" t="s">
        <v>134</v>
      </c>
    </row>
    <row r="4" spans="1:8" x14ac:dyDescent="0.2">
      <c r="A4" s="156" t="s">
        <v>0</v>
      </c>
      <c r="B4" s="130" t="str">
        <f>'Report L1'!$C$5</f>
        <v>Select CCO from Dropdown List</v>
      </c>
      <c r="C4" s="146"/>
      <c r="D4" s="146"/>
      <c r="E4" s="146"/>
      <c r="F4" s="146"/>
      <c r="G4" s="146"/>
    </row>
    <row r="5" spans="1:8" x14ac:dyDescent="0.2">
      <c r="A5" s="156" t="s">
        <v>282</v>
      </c>
      <c r="B5" s="131" t="str">
        <f>'Report L1'!$C$8&amp;" - "&amp;'Report L1'!$C$9</f>
        <v>1/1/2019 - 12/31/2019</v>
      </c>
      <c r="C5" s="229" t="s">
        <v>190</v>
      </c>
      <c r="D5" s="229" t="s">
        <v>190</v>
      </c>
      <c r="E5" s="229" t="s">
        <v>190</v>
      </c>
      <c r="F5" s="229" t="s">
        <v>190</v>
      </c>
      <c r="G5" s="229" t="s">
        <v>190</v>
      </c>
    </row>
    <row r="6" spans="1:8" x14ac:dyDescent="0.2">
      <c r="B6" s="131"/>
      <c r="C6" s="230" t="s">
        <v>53</v>
      </c>
      <c r="D6" s="230" t="s">
        <v>53</v>
      </c>
      <c r="E6" s="230" t="s">
        <v>53</v>
      </c>
      <c r="F6" s="230" t="s">
        <v>53</v>
      </c>
      <c r="G6" s="250" t="s">
        <v>53</v>
      </c>
    </row>
    <row r="7" spans="1:8" x14ac:dyDescent="0.2">
      <c r="A7" s="251"/>
      <c r="B7" s="251"/>
      <c r="C7" s="252" t="str">
        <f>"Q1-"&amp;'Report L1'!$C$7</f>
        <v>Q1-2019</v>
      </c>
      <c r="D7" s="230" t="str">
        <f>"Q2-"&amp;'Report L1'!$C$7</f>
        <v>Q2-2019</v>
      </c>
      <c r="E7" s="230" t="str">
        <f>"Q3-"&amp;'Report L1'!$C$7</f>
        <v>Q3-2019</v>
      </c>
      <c r="F7" s="230" t="str">
        <f>"Q4-"&amp;'Report L1'!$C$7</f>
        <v>Q4-2019</v>
      </c>
      <c r="G7" s="230" t="str">
        <f>"YTD "&amp;'Report L1'!$C$7</f>
        <v>YTD 2019</v>
      </c>
    </row>
    <row r="8" spans="1:8" ht="25.5" x14ac:dyDescent="0.2">
      <c r="A8" s="548"/>
      <c r="B8" s="253" t="s">
        <v>50</v>
      </c>
      <c r="C8" s="273">
        <v>0</v>
      </c>
      <c r="D8" s="273">
        <v>0</v>
      </c>
      <c r="E8" s="273">
        <v>0</v>
      </c>
      <c r="F8" s="273">
        <v>0</v>
      </c>
      <c r="G8" s="254">
        <f>SUM(C8:F8)</f>
        <v>0</v>
      </c>
    </row>
    <row r="9" spans="1:8" x14ac:dyDescent="0.2">
      <c r="A9" s="549"/>
      <c r="B9" s="253" t="s">
        <v>856</v>
      </c>
      <c r="C9" s="274">
        <v>0</v>
      </c>
      <c r="D9" s="274">
        <v>0</v>
      </c>
      <c r="E9" s="274">
        <v>0</v>
      </c>
      <c r="F9" s="274">
        <v>0</v>
      </c>
      <c r="G9" s="255">
        <f t="shared" ref="G9:G54" si="0">SUM(C9:F9)</f>
        <v>0</v>
      </c>
    </row>
    <row r="10" spans="1:8" x14ac:dyDescent="0.2">
      <c r="A10" s="549"/>
      <c r="B10" s="253" t="s">
        <v>978</v>
      </c>
      <c r="C10" s="274">
        <v>0</v>
      </c>
      <c r="D10" s="274">
        <v>0</v>
      </c>
      <c r="E10" s="274">
        <v>0</v>
      </c>
      <c r="F10" s="274">
        <v>0</v>
      </c>
      <c r="G10" s="255">
        <f t="shared" si="0"/>
        <v>0</v>
      </c>
    </row>
    <row r="11" spans="1:8" ht="12.75" customHeight="1" x14ac:dyDescent="0.2">
      <c r="A11" s="549"/>
      <c r="B11" s="253" t="s">
        <v>1217</v>
      </c>
      <c r="C11" s="274">
        <v>0</v>
      </c>
      <c r="D11" s="274">
        <v>0</v>
      </c>
      <c r="E11" s="274">
        <v>0</v>
      </c>
      <c r="F11" s="274">
        <v>0</v>
      </c>
      <c r="G11" s="255">
        <f t="shared" si="0"/>
        <v>0</v>
      </c>
      <c r="H11" s="132"/>
    </row>
    <row r="12" spans="1:8" x14ac:dyDescent="0.2">
      <c r="A12" s="602" t="s">
        <v>10</v>
      </c>
      <c r="B12" s="603" t="s">
        <v>979</v>
      </c>
      <c r="C12" s="318">
        <v>0</v>
      </c>
      <c r="D12" s="274">
        <v>0</v>
      </c>
      <c r="E12" s="274">
        <v>0</v>
      </c>
      <c r="F12" s="274">
        <v>0</v>
      </c>
      <c r="G12" s="328">
        <f t="shared" si="0"/>
        <v>0</v>
      </c>
      <c r="H12" s="132"/>
    </row>
    <row r="13" spans="1:8" ht="13.5" thickBot="1" x14ac:dyDescent="0.25">
      <c r="A13" s="602"/>
      <c r="B13" s="604" t="s">
        <v>980</v>
      </c>
      <c r="C13" s="607">
        <v>0</v>
      </c>
      <c r="D13" s="607">
        <v>0</v>
      </c>
      <c r="E13" s="607">
        <v>0</v>
      </c>
      <c r="F13" s="607">
        <v>0</v>
      </c>
      <c r="G13" s="606">
        <f t="shared" si="0"/>
        <v>0</v>
      </c>
      <c r="H13" s="132"/>
    </row>
    <row r="14" spans="1:8" ht="13.5" thickBot="1" x14ac:dyDescent="0.25">
      <c r="A14" s="682"/>
      <c r="B14" s="258" t="s">
        <v>51</v>
      </c>
      <c r="C14" s="259">
        <f>+C8-SUM(C9:C13)</f>
        <v>0</v>
      </c>
      <c r="D14" s="259">
        <f>+D8-SUM(D9:D13)</f>
        <v>0</v>
      </c>
      <c r="E14" s="259">
        <f>+E8-SUM(E9:E13)</f>
        <v>0</v>
      </c>
      <c r="F14" s="259">
        <f>+F8-SUM(F9:F13)</f>
        <v>0</v>
      </c>
      <c r="G14" s="259">
        <f t="shared" si="0"/>
        <v>0</v>
      </c>
    </row>
    <row r="15" spans="1:8" x14ac:dyDescent="0.2">
      <c r="A15" s="550"/>
      <c r="B15" s="260" t="s">
        <v>328</v>
      </c>
      <c r="C15" s="274">
        <v>0</v>
      </c>
      <c r="D15" s="274">
        <v>0</v>
      </c>
      <c r="E15" s="274">
        <v>0</v>
      </c>
      <c r="F15" s="274">
        <v>0</v>
      </c>
      <c r="G15" s="255">
        <f t="shared" si="0"/>
        <v>0</v>
      </c>
    </row>
    <row r="16" spans="1:8" x14ac:dyDescent="0.2">
      <c r="A16" s="550"/>
      <c r="B16" s="238" t="s">
        <v>327</v>
      </c>
      <c r="C16" s="275">
        <v>0</v>
      </c>
      <c r="D16" s="275">
        <v>0</v>
      </c>
      <c r="E16" s="275">
        <v>0</v>
      </c>
      <c r="F16" s="275">
        <v>0</v>
      </c>
      <c r="G16" s="261">
        <f t="shared" si="0"/>
        <v>0</v>
      </c>
    </row>
    <row r="17" spans="1:16384" ht="13.5" thickBot="1" x14ac:dyDescent="0.25">
      <c r="A17" s="551"/>
      <c r="B17" s="239" t="s">
        <v>243</v>
      </c>
      <c r="C17" s="275">
        <v>0</v>
      </c>
      <c r="D17" s="275">
        <v>0</v>
      </c>
      <c r="E17" s="275">
        <v>0</v>
      </c>
      <c r="F17" s="275">
        <v>0</v>
      </c>
      <c r="G17" s="261">
        <f t="shared" si="0"/>
        <v>0</v>
      </c>
    </row>
    <row r="18" spans="1:16384" s="264" customFormat="1" ht="13.5" thickBot="1" x14ac:dyDescent="0.25">
      <c r="A18" s="734" t="s">
        <v>52</v>
      </c>
      <c r="B18" s="735"/>
      <c r="C18" s="262">
        <f>SUM(C14:C17)</f>
        <v>0</v>
      </c>
      <c r="D18" s="263">
        <f t="shared" ref="D18:F18" si="1">SUM(D14:D17)</f>
        <v>0</v>
      </c>
      <c r="E18" s="263">
        <f t="shared" si="1"/>
        <v>0</v>
      </c>
      <c r="F18" s="263">
        <f t="shared" si="1"/>
        <v>0</v>
      </c>
      <c r="G18" s="263">
        <f t="shared" si="0"/>
        <v>0</v>
      </c>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127"/>
      <c r="AQ18" s="127"/>
      <c r="AR18" s="127"/>
      <c r="AS18" s="127"/>
      <c r="AT18" s="127"/>
      <c r="AU18" s="127"/>
      <c r="AV18" s="127"/>
      <c r="AW18" s="127"/>
      <c r="AX18" s="127"/>
      <c r="AY18" s="127"/>
      <c r="AZ18" s="127"/>
      <c r="BA18" s="127"/>
      <c r="BB18" s="127"/>
      <c r="BC18" s="127"/>
      <c r="BD18" s="127"/>
      <c r="BE18" s="127"/>
      <c r="BF18" s="127"/>
      <c r="BG18" s="127"/>
      <c r="BH18" s="127"/>
      <c r="BI18" s="127"/>
      <c r="BJ18" s="127"/>
      <c r="BK18" s="127"/>
      <c r="BL18" s="127"/>
      <c r="BM18" s="127"/>
      <c r="BN18" s="127"/>
      <c r="BO18" s="127"/>
      <c r="BP18" s="127"/>
      <c r="BQ18" s="127"/>
      <c r="BR18" s="127"/>
      <c r="BS18" s="127"/>
      <c r="BT18" s="127"/>
      <c r="BU18" s="127"/>
      <c r="BV18" s="127"/>
      <c r="BW18" s="127"/>
      <c r="BX18" s="127"/>
      <c r="BY18" s="127"/>
      <c r="BZ18" s="127"/>
      <c r="CA18" s="127"/>
      <c r="CB18" s="127"/>
      <c r="CC18" s="127"/>
      <c r="CD18" s="127"/>
      <c r="CE18" s="127"/>
      <c r="CF18" s="127"/>
      <c r="CG18" s="127"/>
      <c r="CH18" s="127"/>
      <c r="CI18" s="127"/>
      <c r="CJ18" s="127"/>
      <c r="CK18" s="127"/>
      <c r="CL18" s="127"/>
      <c r="CM18" s="127"/>
      <c r="CN18" s="127"/>
      <c r="CO18" s="127"/>
      <c r="CP18" s="127"/>
      <c r="CQ18" s="127"/>
      <c r="CR18" s="127"/>
      <c r="CS18" s="127"/>
      <c r="CT18" s="127"/>
      <c r="CU18" s="127"/>
      <c r="CV18" s="127"/>
      <c r="CW18" s="127"/>
      <c r="CX18" s="127"/>
      <c r="CY18" s="127"/>
      <c r="CZ18" s="127"/>
      <c r="DA18" s="127"/>
      <c r="DB18" s="127"/>
      <c r="DC18" s="127"/>
      <c r="DD18" s="127"/>
      <c r="DE18" s="127"/>
      <c r="DF18" s="127"/>
      <c r="DG18" s="127"/>
      <c r="DH18" s="127"/>
      <c r="DI18" s="127"/>
      <c r="DJ18" s="127"/>
      <c r="DK18" s="127"/>
      <c r="DL18" s="127"/>
      <c r="DM18" s="127"/>
      <c r="DN18" s="127"/>
      <c r="DO18" s="127"/>
      <c r="DP18" s="127"/>
      <c r="DQ18" s="127"/>
      <c r="DR18" s="127"/>
      <c r="DS18" s="127"/>
      <c r="DT18" s="127"/>
      <c r="DU18" s="127"/>
      <c r="DV18" s="127"/>
      <c r="DW18" s="127"/>
      <c r="DX18" s="127"/>
      <c r="DY18" s="127"/>
      <c r="DZ18" s="127"/>
      <c r="EA18" s="127"/>
      <c r="EB18" s="127"/>
      <c r="EC18" s="127"/>
      <c r="ED18" s="127"/>
      <c r="EE18" s="127"/>
      <c r="EF18" s="127"/>
      <c r="EG18" s="127"/>
      <c r="EH18" s="127"/>
      <c r="EI18" s="127"/>
      <c r="EJ18" s="127"/>
      <c r="EK18" s="127"/>
      <c r="EL18" s="127"/>
      <c r="EM18" s="127"/>
      <c r="EN18" s="127"/>
      <c r="EO18" s="127"/>
      <c r="EP18" s="127"/>
      <c r="EQ18" s="127"/>
      <c r="ER18" s="127"/>
      <c r="ES18" s="127"/>
      <c r="ET18" s="127"/>
      <c r="EU18" s="127"/>
      <c r="EV18" s="127"/>
      <c r="EW18" s="127"/>
      <c r="EX18" s="127"/>
      <c r="EY18" s="127"/>
      <c r="EZ18" s="127"/>
      <c r="FA18" s="127"/>
      <c r="FB18" s="127"/>
      <c r="FC18" s="127"/>
      <c r="FD18" s="127"/>
      <c r="FE18" s="127"/>
      <c r="FF18" s="127"/>
      <c r="FG18" s="127"/>
      <c r="FH18" s="127"/>
      <c r="FI18" s="127"/>
      <c r="FJ18" s="127"/>
      <c r="FK18" s="127"/>
      <c r="FL18" s="127"/>
      <c r="FM18" s="127"/>
      <c r="FN18" s="127"/>
      <c r="FO18" s="127"/>
      <c r="FP18" s="127"/>
      <c r="FQ18" s="127"/>
      <c r="FR18" s="127"/>
      <c r="FS18" s="127"/>
      <c r="FT18" s="127"/>
      <c r="FU18" s="127"/>
      <c r="FV18" s="127"/>
      <c r="FW18" s="127"/>
      <c r="FX18" s="127"/>
      <c r="FY18" s="127"/>
      <c r="FZ18" s="127"/>
      <c r="GA18" s="127"/>
      <c r="GB18" s="127"/>
      <c r="GC18" s="127"/>
      <c r="GD18" s="127"/>
      <c r="GE18" s="127"/>
      <c r="GF18" s="127"/>
      <c r="GG18" s="127"/>
      <c r="GH18" s="127"/>
      <c r="GI18" s="127"/>
      <c r="GJ18" s="127"/>
      <c r="GK18" s="127"/>
      <c r="GL18" s="127"/>
      <c r="GM18" s="127"/>
      <c r="GN18" s="127"/>
      <c r="GO18" s="127"/>
      <c r="GP18" s="127"/>
      <c r="GQ18" s="127"/>
      <c r="GR18" s="127"/>
      <c r="GS18" s="127"/>
      <c r="GT18" s="127"/>
      <c r="GU18" s="127"/>
      <c r="GV18" s="127"/>
      <c r="GW18" s="127"/>
      <c r="GX18" s="127"/>
      <c r="GY18" s="127"/>
      <c r="GZ18" s="127"/>
      <c r="HA18" s="127"/>
      <c r="HB18" s="127"/>
      <c r="HC18" s="127"/>
      <c r="HD18" s="127"/>
      <c r="HE18" s="127"/>
      <c r="HF18" s="127"/>
      <c r="HG18" s="127"/>
      <c r="HH18" s="127"/>
      <c r="HI18" s="127"/>
      <c r="HJ18" s="127"/>
      <c r="HK18" s="127"/>
      <c r="HL18" s="127"/>
      <c r="HM18" s="127"/>
      <c r="HN18" s="127"/>
      <c r="HO18" s="127"/>
      <c r="HP18" s="127"/>
      <c r="HQ18" s="127"/>
      <c r="HR18" s="127"/>
      <c r="HS18" s="127"/>
      <c r="HT18" s="127"/>
      <c r="HU18" s="127"/>
      <c r="HV18" s="127"/>
      <c r="HW18" s="127"/>
      <c r="HX18" s="127"/>
      <c r="HY18" s="127"/>
      <c r="HZ18" s="127"/>
      <c r="IA18" s="127"/>
      <c r="IB18" s="127"/>
      <c r="IC18" s="127"/>
      <c r="ID18" s="127"/>
      <c r="IE18" s="127"/>
      <c r="IF18" s="127"/>
      <c r="IG18" s="127"/>
      <c r="IH18" s="127"/>
      <c r="II18" s="127"/>
      <c r="IJ18" s="127"/>
      <c r="IK18" s="127"/>
      <c r="IL18" s="127"/>
      <c r="IM18" s="127"/>
      <c r="IN18" s="127"/>
      <c r="IO18" s="127"/>
      <c r="IP18" s="127"/>
      <c r="IQ18" s="127"/>
      <c r="IR18" s="127"/>
      <c r="IS18" s="127"/>
      <c r="IT18" s="127"/>
      <c r="IU18" s="127"/>
      <c r="IV18" s="127"/>
      <c r="IW18" s="127"/>
      <c r="IX18" s="127"/>
      <c r="IY18" s="127"/>
      <c r="IZ18" s="127"/>
      <c r="JA18" s="127"/>
      <c r="JB18" s="127"/>
      <c r="JC18" s="127"/>
      <c r="JD18" s="127"/>
      <c r="JE18" s="127"/>
      <c r="JF18" s="127"/>
      <c r="JG18" s="127"/>
      <c r="JH18" s="127"/>
      <c r="JI18" s="127"/>
      <c r="JJ18" s="127"/>
      <c r="JK18" s="127"/>
      <c r="JL18" s="127"/>
      <c r="JM18" s="127"/>
      <c r="JN18" s="127"/>
      <c r="JO18" s="127"/>
      <c r="JP18" s="127"/>
      <c r="JQ18" s="127"/>
      <c r="JR18" s="127"/>
      <c r="JS18" s="127"/>
      <c r="JT18" s="127"/>
      <c r="JU18" s="127"/>
      <c r="JV18" s="127"/>
      <c r="JW18" s="127"/>
      <c r="JX18" s="127"/>
      <c r="JY18" s="127"/>
      <c r="JZ18" s="127"/>
      <c r="KA18" s="127"/>
      <c r="KB18" s="127"/>
      <c r="KC18" s="127"/>
      <c r="KD18" s="127"/>
      <c r="KE18" s="127"/>
      <c r="KF18" s="127"/>
      <c r="KG18" s="127"/>
      <c r="KH18" s="127"/>
      <c r="KI18" s="127"/>
      <c r="KJ18" s="127"/>
      <c r="KK18" s="127"/>
      <c r="KL18" s="127"/>
      <c r="KM18" s="127"/>
      <c r="KN18" s="127"/>
      <c r="KO18" s="127"/>
      <c r="KP18" s="127"/>
      <c r="KQ18" s="127"/>
      <c r="KR18" s="127"/>
      <c r="KS18" s="127"/>
      <c r="KT18" s="127"/>
      <c r="KU18" s="127"/>
      <c r="KV18" s="127"/>
      <c r="KW18" s="127"/>
      <c r="KX18" s="127"/>
      <c r="KY18" s="127"/>
      <c r="KZ18" s="127"/>
      <c r="LA18" s="127"/>
      <c r="LB18" s="127"/>
      <c r="LC18" s="127"/>
      <c r="LD18" s="127"/>
      <c r="LE18" s="127"/>
      <c r="LF18" s="127"/>
      <c r="LG18" s="127"/>
      <c r="LH18" s="127"/>
      <c r="LI18" s="127"/>
      <c r="LJ18" s="127"/>
      <c r="LK18" s="127"/>
      <c r="LL18" s="127"/>
      <c r="LM18" s="127"/>
      <c r="LN18" s="127"/>
      <c r="LO18" s="127"/>
      <c r="LP18" s="127"/>
      <c r="LQ18" s="127"/>
      <c r="LR18" s="127"/>
      <c r="LS18" s="127"/>
      <c r="LT18" s="127"/>
      <c r="LU18" s="127"/>
      <c r="LV18" s="127"/>
      <c r="LW18" s="127"/>
      <c r="LX18" s="127"/>
      <c r="LY18" s="127"/>
      <c r="LZ18" s="127"/>
      <c r="MA18" s="127"/>
      <c r="MB18" s="127"/>
      <c r="MC18" s="127"/>
      <c r="MD18" s="127"/>
      <c r="ME18" s="127"/>
      <c r="MF18" s="127"/>
      <c r="MG18" s="127"/>
      <c r="MH18" s="127"/>
      <c r="MI18" s="127"/>
      <c r="MJ18" s="127"/>
      <c r="MK18" s="127"/>
      <c r="ML18" s="127"/>
      <c r="MM18" s="127"/>
      <c r="MN18" s="127"/>
      <c r="MO18" s="127"/>
      <c r="MP18" s="127"/>
      <c r="MQ18" s="127"/>
      <c r="MR18" s="127"/>
      <c r="MS18" s="127"/>
      <c r="MT18" s="127"/>
      <c r="MU18" s="127"/>
      <c r="MV18" s="127"/>
      <c r="MW18" s="127"/>
      <c r="MX18" s="127"/>
      <c r="MY18" s="127"/>
      <c r="MZ18" s="127"/>
      <c r="NA18" s="127"/>
      <c r="NB18" s="127"/>
      <c r="NC18" s="127"/>
      <c r="ND18" s="127"/>
      <c r="NE18" s="127"/>
      <c r="NF18" s="127"/>
      <c r="NG18" s="127"/>
      <c r="NH18" s="127"/>
      <c r="NI18" s="127"/>
      <c r="NJ18" s="127"/>
      <c r="NK18" s="127"/>
      <c r="NL18" s="127"/>
      <c r="NM18" s="127"/>
      <c r="NN18" s="127"/>
      <c r="NO18" s="127"/>
      <c r="NP18" s="127"/>
      <c r="NQ18" s="127"/>
      <c r="NR18" s="127"/>
      <c r="NS18" s="127"/>
      <c r="NT18" s="127"/>
      <c r="NU18" s="127"/>
      <c r="NV18" s="127"/>
      <c r="NW18" s="127"/>
      <c r="NX18" s="127"/>
      <c r="NY18" s="127"/>
      <c r="NZ18" s="127"/>
      <c r="OA18" s="127"/>
      <c r="OB18" s="127"/>
      <c r="OC18" s="127"/>
      <c r="OD18" s="127"/>
      <c r="OE18" s="127"/>
      <c r="OF18" s="127"/>
      <c r="OG18" s="127"/>
      <c r="OH18" s="127"/>
      <c r="OI18" s="127"/>
      <c r="OJ18" s="127"/>
      <c r="OK18" s="127"/>
      <c r="OL18" s="127"/>
      <c r="OM18" s="127"/>
      <c r="ON18" s="127"/>
      <c r="OO18" s="127"/>
      <c r="OP18" s="127"/>
      <c r="OQ18" s="127"/>
      <c r="OR18" s="127"/>
      <c r="OS18" s="127"/>
      <c r="OT18" s="127"/>
      <c r="OU18" s="127"/>
      <c r="OV18" s="127"/>
      <c r="OW18" s="127"/>
      <c r="OX18" s="127"/>
      <c r="OY18" s="127"/>
      <c r="OZ18" s="127"/>
      <c r="PA18" s="127"/>
      <c r="PB18" s="127"/>
      <c r="PC18" s="127"/>
      <c r="PD18" s="127"/>
      <c r="PE18" s="127"/>
      <c r="PF18" s="127"/>
      <c r="PG18" s="127"/>
      <c r="PH18" s="127"/>
      <c r="PI18" s="127"/>
      <c r="PJ18" s="127"/>
      <c r="PK18" s="127"/>
      <c r="PL18" s="127"/>
      <c r="PM18" s="127"/>
      <c r="PN18" s="127"/>
      <c r="PO18" s="127"/>
      <c r="PP18" s="127"/>
      <c r="PQ18" s="127"/>
      <c r="PR18" s="127"/>
      <c r="PS18" s="127"/>
      <c r="PT18" s="127"/>
      <c r="PU18" s="127"/>
      <c r="PV18" s="127"/>
      <c r="PW18" s="127"/>
      <c r="PX18" s="127"/>
      <c r="PY18" s="127"/>
      <c r="PZ18" s="127"/>
      <c r="QA18" s="127"/>
      <c r="QB18" s="127"/>
      <c r="QC18" s="127"/>
      <c r="QD18" s="127"/>
      <c r="QE18" s="127"/>
      <c r="QF18" s="127"/>
      <c r="QG18" s="127"/>
      <c r="QH18" s="127"/>
      <c r="QI18" s="127"/>
      <c r="QJ18" s="127"/>
      <c r="QK18" s="127"/>
      <c r="QL18" s="127"/>
      <c r="QM18" s="127"/>
      <c r="QN18" s="127"/>
      <c r="QO18" s="127"/>
      <c r="QP18" s="127"/>
      <c r="QQ18" s="127"/>
      <c r="QR18" s="127"/>
      <c r="QS18" s="127"/>
      <c r="QT18" s="127"/>
      <c r="QU18" s="127"/>
      <c r="QV18" s="127"/>
      <c r="QW18" s="127"/>
      <c r="QX18" s="127"/>
      <c r="QY18" s="127"/>
      <c r="QZ18" s="127"/>
      <c r="RA18" s="127"/>
      <c r="RB18" s="127"/>
      <c r="RC18" s="127"/>
      <c r="RD18" s="127"/>
      <c r="RE18" s="127"/>
      <c r="RF18" s="127"/>
      <c r="RG18" s="127"/>
      <c r="RH18" s="127"/>
      <c r="RI18" s="127"/>
      <c r="RJ18" s="127"/>
      <c r="RK18" s="127"/>
      <c r="RL18" s="127"/>
      <c r="RM18" s="127"/>
      <c r="RN18" s="127"/>
      <c r="RO18" s="127"/>
      <c r="RP18" s="127"/>
      <c r="RQ18" s="127"/>
      <c r="RR18" s="127"/>
      <c r="RS18" s="127"/>
      <c r="RT18" s="127"/>
      <c r="RU18" s="127"/>
      <c r="RV18" s="127"/>
      <c r="RW18" s="127"/>
      <c r="RX18" s="127"/>
      <c r="RY18" s="127"/>
      <c r="RZ18" s="127"/>
      <c r="SA18" s="127"/>
      <c r="SB18" s="127"/>
      <c r="SC18" s="127"/>
      <c r="SD18" s="127"/>
      <c r="SE18" s="127"/>
      <c r="SF18" s="127"/>
      <c r="SG18" s="127"/>
      <c r="SH18" s="127"/>
      <c r="SI18" s="127"/>
      <c r="SJ18" s="127"/>
      <c r="SK18" s="127"/>
      <c r="SL18" s="127"/>
      <c r="SM18" s="127"/>
      <c r="SN18" s="127"/>
      <c r="SO18" s="127"/>
      <c r="SP18" s="127"/>
      <c r="SQ18" s="127"/>
      <c r="SR18" s="127"/>
      <c r="SS18" s="127"/>
      <c r="ST18" s="127"/>
      <c r="SU18" s="127"/>
      <c r="SV18" s="127"/>
      <c r="SW18" s="127"/>
      <c r="SX18" s="127"/>
      <c r="SY18" s="127"/>
      <c r="SZ18" s="127"/>
      <c r="TA18" s="127"/>
      <c r="TB18" s="127"/>
      <c r="TC18" s="127"/>
      <c r="TD18" s="127"/>
      <c r="TE18" s="127"/>
      <c r="TF18" s="127"/>
      <c r="TG18" s="127"/>
      <c r="TH18" s="127"/>
      <c r="TI18" s="127"/>
      <c r="TJ18" s="127"/>
      <c r="TK18" s="127"/>
      <c r="TL18" s="127"/>
      <c r="TM18" s="127"/>
      <c r="TN18" s="127"/>
      <c r="TO18" s="127"/>
      <c r="TP18" s="127"/>
      <c r="TQ18" s="127"/>
      <c r="TR18" s="127"/>
      <c r="TS18" s="127"/>
      <c r="TT18" s="127"/>
      <c r="TU18" s="127"/>
      <c r="TV18" s="127"/>
      <c r="TW18" s="127"/>
      <c r="TX18" s="127"/>
      <c r="TY18" s="127"/>
      <c r="TZ18" s="127"/>
      <c r="UA18" s="127"/>
      <c r="UB18" s="127"/>
      <c r="UC18" s="127"/>
      <c r="UD18" s="127"/>
      <c r="UE18" s="127"/>
      <c r="UF18" s="127"/>
      <c r="UG18" s="127"/>
      <c r="UH18" s="127"/>
      <c r="UI18" s="127"/>
      <c r="UJ18" s="127"/>
      <c r="UK18" s="127"/>
      <c r="UL18" s="127"/>
      <c r="UM18" s="127"/>
      <c r="UN18" s="127"/>
      <c r="UO18" s="127"/>
      <c r="UP18" s="127"/>
      <c r="UQ18" s="127"/>
      <c r="UR18" s="127"/>
      <c r="US18" s="127"/>
      <c r="UT18" s="127"/>
      <c r="UU18" s="127"/>
      <c r="UV18" s="127"/>
      <c r="UW18" s="127"/>
      <c r="UX18" s="127"/>
      <c r="UY18" s="127"/>
      <c r="UZ18" s="127"/>
      <c r="VA18" s="127"/>
      <c r="VB18" s="127"/>
      <c r="VC18" s="127"/>
      <c r="VD18" s="127"/>
      <c r="VE18" s="127"/>
      <c r="VF18" s="127"/>
      <c r="VG18" s="127"/>
      <c r="VH18" s="127"/>
      <c r="VI18" s="127"/>
      <c r="VJ18" s="127"/>
      <c r="VK18" s="127"/>
      <c r="VL18" s="127"/>
      <c r="VM18" s="127"/>
      <c r="VN18" s="127"/>
      <c r="VO18" s="127"/>
      <c r="VP18" s="127"/>
      <c r="VQ18" s="127"/>
      <c r="VR18" s="127"/>
      <c r="VS18" s="127"/>
      <c r="VT18" s="127"/>
      <c r="VU18" s="127"/>
      <c r="VV18" s="127"/>
      <c r="VW18" s="127"/>
      <c r="VX18" s="127"/>
      <c r="VY18" s="127"/>
      <c r="VZ18" s="127"/>
      <c r="WA18" s="127"/>
      <c r="WB18" s="127"/>
      <c r="WC18" s="127"/>
      <c r="WD18" s="127"/>
      <c r="WE18" s="127"/>
      <c r="WF18" s="127"/>
      <c r="WG18" s="127"/>
      <c r="WH18" s="127"/>
      <c r="WI18" s="127"/>
      <c r="WJ18" s="127"/>
      <c r="WK18" s="127"/>
      <c r="WL18" s="127"/>
      <c r="WM18" s="127"/>
      <c r="WN18" s="127"/>
      <c r="WO18" s="127"/>
      <c r="WP18" s="127"/>
      <c r="WQ18" s="127"/>
      <c r="WR18" s="127"/>
      <c r="WS18" s="127"/>
      <c r="WT18" s="127"/>
      <c r="WU18" s="127"/>
      <c r="WV18" s="127"/>
      <c r="WW18" s="127"/>
      <c r="WX18" s="127"/>
      <c r="WY18" s="127"/>
      <c r="WZ18" s="127"/>
      <c r="XA18" s="127"/>
      <c r="XB18" s="127"/>
      <c r="XC18" s="127"/>
      <c r="XD18" s="127"/>
      <c r="XE18" s="127"/>
      <c r="XF18" s="127"/>
      <c r="XG18" s="127"/>
      <c r="XH18" s="127"/>
      <c r="XI18" s="127"/>
      <c r="XJ18" s="127"/>
      <c r="XK18" s="127"/>
      <c r="XL18" s="127"/>
      <c r="XM18" s="127"/>
      <c r="XN18" s="127"/>
      <c r="XO18" s="127"/>
      <c r="XP18" s="127"/>
      <c r="XQ18" s="127"/>
      <c r="XR18" s="127"/>
      <c r="XS18" s="127"/>
      <c r="XT18" s="127"/>
      <c r="XU18" s="127"/>
      <c r="XV18" s="127"/>
      <c r="XW18" s="127"/>
      <c r="XX18" s="127"/>
      <c r="XY18" s="127"/>
      <c r="XZ18" s="127"/>
      <c r="YA18" s="127"/>
      <c r="YB18" s="127"/>
      <c r="YC18" s="127"/>
      <c r="YD18" s="127"/>
      <c r="YE18" s="127"/>
      <c r="YF18" s="127"/>
      <c r="YG18" s="127"/>
      <c r="YH18" s="127"/>
      <c r="YI18" s="127"/>
      <c r="YJ18" s="127"/>
      <c r="YK18" s="127"/>
      <c r="YL18" s="127"/>
      <c r="YM18" s="127"/>
      <c r="YN18" s="127"/>
      <c r="YO18" s="127"/>
      <c r="YP18" s="127"/>
      <c r="YQ18" s="127"/>
      <c r="YR18" s="127"/>
      <c r="YS18" s="127"/>
      <c r="YT18" s="127"/>
      <c r="YU18" s="127"/>
      <c r="YV18" s="127"/>
      <c r="YW18" s="127"/>
      <c r="YX18" s="127"/>
      <c r="YY18" s="127"/>
      <c r="YZ18" s="127"/>
      <c r="ZA18" s="127"/>
      <c r="ZB18" s="127"/>
      <c r="ZC18" s="127"/>
      <c r="ZD18" s="127"/>
      <c r="ZE18" s="127"/>
      <c r="ZF18" s="127"/>
      <c r="ZG18" s="127"/>
      <c r="ZH18" s="127"/>
      <c r="ZI18" s="127"/>
      <c r="ZJ18" s="127"/>
      <c r="ZK18" s="127"/>
      <c r="ZL18" s="127"/>
      <c r="ZM18" s="127"/>
      <c r="ZN18" s="127"/>
      <c r="ZO18" s="127"/>
      <c r="ZP18" s="127"/>
      <c r="ZQ18" s="127"/>
      <c r="ZR18" s="127"/>
      <c r="ZS18" s="127"/>
      <c r="ZT18" s="127"/>
      <c r="ZU18" s="127"/>
      <c r="ZV18" s="127"/>
      <c r="ZW18" s="127"/>
      <c r="ZX18" s="127"/>
      <c r="ZY18" s="127"/>
      <c r="ZZ18" s="127"/>
      <c r="AAA18" s="127"/>
      <c r="AAB18" s="127"/>
      <c r="AAC18" s="127"/>
      <c r="AAD18" s="127"/>
      <c r="AAE18" s="127"/>
      <c r="AAF18" s="127"/>
      <c r="AAG18" s="127"/>
      <c r="AAH18" s="127"/>
      <c r="AAI18" s="127"/>
      <c r="AAJ18" s="127"/>
      <c r="AAK18" s="127"/>
      <c r="AAL18" s="127"/>
      <c r="AAM18" s="127"/>
      <c r="AAN18" s="127"/>
      <c r="AAO18" s="127"/>
      <c r="AAP18" s="127"/>
      <c r="AAQ18" s="127"/>
      <c r="AAR18" s="127"/>
      <c r="AAS18" s="127"/>
      <c r="AAT18" s="127"/>
      <c r="AAU18" s="127"/>
      <c r="AAV18" s="127"/>
      <c r="AAW18" s="127"/>
      <c r="AAX18" s="127"/>
      <c r="AAY18" s="127"/>
      <c r="AAZ18" s="127"/>
      <c r="ABA18" s="127"/>
      <c r="ABB18" s="127"/>
      <c r="ABC18" s="127"/>
      <c r="ABD18" s="127"/>
      <c r="ABE18" s="127"/>
      <c r="ABF18" s="127"/>
      <c r="ABG18" s="127"/>
      <c r="ABH18" s="127"/>
      <c r="ABI18" s="127"/>
      <c r="ABJ18" s="127"/>
      <c r="ABK18" s="127"/>
      <c r="ABL18" s="127"/>
      <c r="ABM18" s="127"/>
      <c r="ABN18" s="127"/>
      <c r="ABO18" s="127"/>
      <c r="ABP18" s="127"/>
      <c r="ABQ18" s="127"/>
      <c r="ABR18" s="127"/>
      <c r="ABS18" s="127"/>
      <c r="ABT18" s="127"/>
      <c r="ABU18" s="127"/>
      <c r="ABV18" s="127"/>
      <c r="ABW18" s="127"/>
      <c r="ABX18" s="127"/>
      <c r="ABY18" s="127"/>
      <c r="ABZ18" s="127"/>
      <c r="ACA18" s="127"/>
      <c r="ACB18" s="127"/>
      <c r="ACC18" s="127"/>
      <c r="ACD18" s="127"/>
      <c r="ACE18" s="127"/>
      <c r="ACF18" s="127"/>
      <c r="ACG18" s="127"/>
      <c r="ACH18" s="127"/>
      <c r="ACI18" s="127"/>
      <c r="ACJ18" s="127"/>
      <c r="ACK18" s="127"/>
      <c r="ACL18" s="127"/>
      <c r="ACM18" s="127"/>
      <c r="ACN18" s="127"/>
      <c r="ACO18" s="127"/>
      <c r="ACP18" s="127"/>
      <c r="ACQ18" s="127"/>
      <c r="ACR18" s="127"/>
      <c r="ACS18" s="127"/>
      <c r="ACT18" s="127"/>
      <c r="ACU18" s="127"/>
      <c r="ACV18" s="127"/>
      <c r="ACW18" s="127"/>
      <c r="ACX18" s="127"/>
      <c r="ACY18" s="127"/>
      <c r="ACZ18" s="127"/>
      <c r="ADA18" s="127"/>
      <c r="ADB18" s="127"/>
      <c r="ADC18" s="127"/>
      <c r="ADD18" s="127"/>
      <c r="ADE18" s="127"/>
      <c r="ADF18" s="127"/>
      <c r="ADG18" s="127"/>
      <c r="ADH18" s="127"/>
      <c r="ADI18" s="127"/>
      <c r="ADJ18" s="127"/>
      <c r="ADK18" s="127"/>
      <c r="ADL18" s="127"/>
      <c r="ADM18" s="127"/>
      <c r="ADN18" s="127"/>
      <c r="ADO18" s="127"/>
      <c r="ADP18" s="127"/>
      <c r="ADQ18" s="127"/>
      <c r="ADR18" s="127"/>
      <c r="ADS18" s="127"/>
      <c r="ADT18" s="127"/>
      <c r="ADU18" s="127"/>
      <c r="ADV18" s="127"/>
      <c r="ADW18" s="127"/>
      <c r="ADX18" s="127"/>
      <c r="ADY18" s="127"/>
      <c r="ADZ18" s="127"/>
      <c r="AEA18" s="127"/>
      <c r="AEB18" s="127"/>
      <c r="AEC18" s="127"/>
      <c r="AED18" s="127"/>
      <c r="AEE18" s="127"/>
      <c r="AEF18" s="127"/>
      <c r="AEG18" s="127"/>
      <c r="AEH18" s="127"/>
      <c r="AEI18" s="127"/>
      <c r="AEJ18" s="127"/>
      <c r="AEK18" s="127"/>
      <c r="AEL18" s="127"/>
      <c r="AEM18" s="127"/>
      <c r="AEN18" s="127"/>
      <c r="AEO18" s="127"/>
      <c r="AEP18" s="127"/>
      <c r="AEQ18" s="127"/>
      <c r="AER18" s="127"/>
      <c r="AES18" s="127"/>
      <c r="AET18" s="127"/>
      <c r="AEU18" s="127"/>
      <c r="AEV18" s="127"/>
      <c r="AEW18" s="127"/>
      <c r="AEX18" s="127"/>
      <c r="AEY18" s="127"/>
      <c r="AEZ18" s="127"/>
      <c r="AFA18" s="127"/>
      <c r="AFB18" s="127"/>
      <c r="AFC18" s="127"/>
      <c r="AFD18" s="127"/>
      <c r="AFE18" s="127"/>
      <c r="AFF18" s="127"/>
      <c r="AFG18" s="127"/>
      <c r="AFH18" s="127"/>
      <c r="AFI18" s="127"/>
      <c r="AFJ18" s="127"/>
      <c r="AFK18" s="127"/>
      <c r="AFL18" s="127"/>
      <c r="AFM18" s="127"/>
      <c r="AFN18" s="127"/>
      <c r="AFO18" s="127"/>
      <c r="AFP18" s="127"/>
      <c r="AFQ18" s="127"/>
      <c r="AFR18" s="127"/>
      <c r="AFS18" s="127"/>
      <c r="AFT18" s="127"/>
      <c r="AFU18" s="127"/>
      <c r="AFV18" s="127"/>
      <c r="AFW18" s="127"/>
      <c r="AFX18" s="127"/>
      <c r="AFY18" s="127"/>
      <c r="AFZ18" s="127"/>
      <c r="AGA18" s="127"/>
      <c r="AGB18" s="127"/>
      <c r="AGC18" s="127"/>
      <c r="AGD18" s="127"/>
      <c r="AGE18" s="127"/>
      <c r="AGF18" s="127"/>
      <c r="AGG18" s="127"/>
      <c r="AGH18" s="127"/>
      <c r="AGI18" s="127"/>
      <c r="AGJ18" s="127"/>
      <c r="AGK18" s="127"/>
      <c r="AGL18" s="127"/>
      <c r="AGM18" s="127"/>
      <c r="AGN18" s="127"/>
      <c r="AGO18" s="127"/>
      <c r="AGP18" s="127"/>
      <c r="AGQ18" s="127"/>
      <c r="AGR18" s="127"/>
      <c r="AGS18" s="127"/>
      <c r="AGT18" s="127"/>
      <c r="AGU18" s="127"/>
      <c r="AGV18" s="127"/>
      <c r="AGW18" s="127"/>
      <c r="AGX18" s="127"/>
      <c r="AGY18" s="127"/>
      <c r="AGZ18" s="127"/>
      <c r="AHA18" s="127"/>
      <c r="AHB18" s="127"/>
      <c r="AHC18" s="127"/>
      <c r="AHD18" s="127"/>
      <c r="AHE18" s="127"/>
      <c r="AHF18" s="127"/>
      <c r="AHG18" s="127"/>
      <c r="AHH18" s="127"/>
      <c r="AHI18" s="127"/>
      <c r="AHJ18" s="127"/>
      <c r="AHK18" s="127"/>
      <c r="AHL18" s="127"/>
      <c r="AHM18" s="127"/>
      <c r="AHN18" s="127"/>
      <c r="AHO18" s="127"/>
      <c r="AHP18" s="127"/>
      <c r="AHQ18" s="127"/>
      <c r="AHR18" s="127"/>
      <c r="AHS18" s="127"/>
      <c r="AHT18" s="127"/>
      <c r="AHU18" s="127"/>
      <c r="AHV18" s="127"/>
      <c r="AHW18" s="127"/>
      <c r="AHX18" s="127"/>
      <c r="AHY18" s="127"/>
      <c r="AHZ18" s="127"/>
      <c r="AIA18" s="127"/>
      <c r="AIB18" s="127"/>
      <c r="AIC18" s="127"/>
      <c r="AID18" s="127"/>
      <c r="AIE18" s="127"/>
      <c r="AIF18" s="127"/>
      <c r="AIG18" s="127"/>
      <c r="AIH18" s="127"/>
      <c r="AII18" s="127"/>
      <c r="AIJ18" s="127"/>
      <c r="AIK18" s="127"/>
      <c r="AIL18" s="127"/>
      <c r="AIM18" s="127"/>
      <c r="AIN18" s="127"/>
      <c r="AIO18" s="127"/>
      <c r="AIP18" s="127"/>
      <c r="AIQ18" s="127"/>
      <c r="AIR18" s="127"/>
      <c r="AIS18" s="127"/>
      <c r="AIT18" s="127"/>
      <c r="AIU18" s="127"/>
      <c r="AIV18" s="127"/>
      <c r="AIW18" s="127"/>
      <c r="AIX18" s="127"/>
      <c r="AIY18" s="127"/>
      <c r="AIZ18" s="127"/>
      <c r="AJA18" s="127"/>
      <c r="AJB18" s="127"/>
      <c r="AJC18" s="127"/>
      <c r="AJD18" s="127"/>
      <c r="AJE18" s="127"/>
      <c r="AJF18" s="127"/>
      <c r="AJG18" s="127"/>
      <c r="AJH18" s="127"/>
      <c r="AJI18" s="127"/>
      <c r="AJJ18" s="127"/>
      <c r="AJK18" s="127"/>
      <c r="AJL18" s="127"/>
      <c r="AJM18" s="127"/>
      <c r="AJN18" s="127"/>
      <c r="AJO18" s="127"/>
      <c r="AJP18" s="127"/>
      <c r="AJQ18" s="127"/>
      <c r="AJR18" s="127"/>
      <c r="AJS18" s="127"/>
      <c r="AJT18" s="127"/>
      <c r="AJU18" s="127"/>
      <c r="AJV18" s="127"/>
      <c r="AJW18" s="127"/>
      <c r="AJX18" s="127"/>
      <c r="AJY18" s="127"/>
      <c r="AJZ18" s="127"/>
      <c r="AKA18" s="127"/>
      <c r="AKB18" s="127"/>
      <c r="AKC18" s="127"/>
      <c r="AKD18" s="127"/>
      <c r="AKE18" s="127"/>
      <c r="AKF18" s="127"/>
      <c r="AKG18" s="127"/>
      <c r="AKH18" s="127"/>
      <c r="AKI18" s="127"/>
      <c r="AKJ18" s="127"/>
      <c r="AKK18" s="127"/>
      <c r="AKL18" s="127"/>
      <c r="AKM18" s="127"/>
      <c r="AKN18" s="127"/>
      <c r="AKO18" s="127"/>
      <c r="AKP18" s="127"/>
      <c r="AKQ18" s="127"/>
      <c r="AKR18" s="127"/>
      <c r="AKS18" s="127"/>
      <c r="AKT18" s="127"/>
      <c r="AKU18" s="127"/>
      <c r="AKV18" s="127"/>
      <c r="AKW18" s="127"/>
      <c r="AKX18" s="127"/>
      <c r="AKY18" s="127"/>
      <c r="AKZ18" s="127"/>
      <c r="ALA18" s="127"/>
      <c r="ALB18" s="127"/>
      <c r="ALC18" s="127"/>
      <c r="ALD18" s="127"/>
      <c r="ALE18" s="127"/>
      <c r="ALF18" s="127"/>
      <c r="ALG18" s="127"/>
      <c r="ALH18" s="127"/>
      <c r="ALI18" s="127"/>
      <c r="ALJ18" s="127"/>
      <c r="ALK18" s="127"/>
      <c r="ALL18" s="127"/>
      <c r="ALM18" s="127"/>
      <c r="ALN18" s="127"/>
      <c r="ALO18" s="127"/>
      <c r="ALP18" s="127"/>
      <c r="ALQ18" s="127"/>
      <c r="ALR18" s="127"/>
      <c r="ALS18" s="127"/>
      <c r="ALT18" s="127"/>
      <c r="ALU18" s="127"/>
      <c r="ALV18" s="127"/>
      <c r="ALW18" s="127"/>
      <c r="ALX18" s="127"/>
      <c r="ALY18" s="127"/>
      <c r="ALZ18" s="127"/>
      <c r="AMA18" s="127"/>
      <c r="AMB18" s="127"/>
      <c r="AMC18" s="127"/>
      <c r="AMD18" s="127"/>
      <c r="AME18" s="127"/>
      <c r="AMF18" s="127"/>
      <c r="AMG18" s="127"/>
      <c r="AMH18" s="127"/>
      <c r="AMI18" s="127"/>
      <c r="AMJ18" s="127"/>
      <c r="AMK18" s="127"/>
      <c r="AML18" s="127"/>
      <c r="AMM18" s="127"/>
      <c r="AMN18" s="127"/>
      <c r="AMO18" s="127"/>
      <c r="AMP18" s="127"/>
      <c r="AMQ18" s="127"/>
      <c r="AMR18" s="127"/>
      <c r="AMS18" s="127"/>
      <c r="AMT18" s="127"/>
      <c r="AMU18" s="127"/>
      <c r="AMV18" s="127"/>
      <c r="AMW18" s="127"/>
      <c r="AMX18" s="127"/>
      <c r="AMY18" s="127"/>
      <c r="AMZ18" s="127"/>
      <c r="ANA18" s="127"/>
      <c r="ANB18" s="127"/>
      <c r="ANC18" s="127"/>
      <c r="AND18" s="127"/>
      <c r="ANE18" s="127"/>
      <c r="ANF18" s="127"/>
      <c r="ANG18" s="127"/>
      <c r="ANH18" s="127"/>
      <c r="ANI18" s="127"/>
      <c r="ANJ18" s="127"/>
      <c r="ANK18" s="127"/>
      <c r="ANL18" s="127"/>
      <c r="ANM18" s="127"/>
      <c r="ANN18" s="127"/>
      <c r="ANO18" s="127"/>
      <c r="ANP18" s="127"/>
      <c r="ANQ18" s="127"/>
      <c r="ANR18" s="127"/>
      <c r="ANS18" s="127"/>
      <c r="ANT18" s="127"/>
      <c r="ANU18" s="127"/>
      <c r="ANV18" s="127"/>
      <c r="ANW18" s="127"/>
      <c r="ANX18" s="127"/>
      <c r="ANY18" s="127"/>
      <c r="ANZ18" s="127"/>
      <c r="AOA18" s="127"/>
      <c r="AOB18" s="127"/>
      <c r="AOC18" s="127"/>
      <c r="AOD18" s="127"/>
      <c r="AOE18" s="127"/>
      <c r="AOF18" s="127"/>
      <c r="AOG18" s="127"/>
      <c r="AOH18" s="127"/>
      <c r="AOI18" s="127"/>
      <c r="AOJ18" s="127"/>
      <c r="AOK18" s="127"/>
      <c r="AOL18" s="127"/>
      <c r="AOM18" s="127"/>
      <c r="AON18" s="127"/>
      <c r="AOO18" s="127"/>
      <c r="AOP18" s="127"/>
      <c r="AOQ18" s="127"/>
      <c r="AOR18" s="127"/>
      <c r="AOS18" s="127"/>
      <c r="AOT18" s="127"/>
      <c r="AOU18" s="127"/>
      <c r="AOV18" s="127"/>
      <c r="AOW18" s="127"/>
      <c r="AOX18" s="127"/>
      <c r="AOY18" s="127"/>
      <c r="AOZ18" s="127"/>
      <c r="APA18" s="127"/>
      <c r="APB18" s="127"/>
      <c r="APC18" s="127"/>
      <c r="APD18" s="127"/>
      <c r="APE18" s="127"/>
      <c r="APF18" s="127"/>
      <c r="APG18" s="127"/>
      <c r="APH18" s="127"/>
      <c r="API18" s="127"/>
      <c r="APJ18" s="127"/>
      <c r="APK18" s="127"/>
      <c r="APL18" s="127"/>
      <c r="APM18" s="127"/>
      <c r="APN18" s="127"/>
      <c r="APO18" s="127"/>
      <c r="APP18" s="127"/>
      <c r="APQ18" s="127"/>
      <c r="APR18" s="127"/>
      <c r="APS18" s="127"/>
      <c r="APT18" s="127"/>
      <c r="APU18" s="127"/>
      <c r="APV18" s="127"/>
      <c r="APW18" s="127"/>
      <c r="APX18" s="127"/>
      <c r="APY18" s="127"/>
      <c r="APZ18" s="127"/>
      <c r="AQA18" s="127"/>
      <c r="AQB18" s="127"/>
      <c r="AQC18" s="127"/>
      <c r="AQD18" s="127"/>
      <c r="AQE18" s="127"/>
      <c r="AQF18" s="127"/>
      <c r="AQG18" s="127"/>
      <c r="AQH18" s="127"/>
      <c r="AQI18" s="127"/>
      <c r="AQJ18" s="127"/>
      <c r="AQK18" s="127"/>
      <c r="AQL18" s="127"/>
      <c r="AQM18" s="127"/>
      <c r="AQN18" s="127"/>
      <c r="AQO18" s="127"/>
      <c r="AQP18" s="127"/>
      <c r="AQQ18" s="127"/>
      <c r="AQR18" s="127"/>
      <c r="AQS18" s="127"/>
      <c r="AQT18" s="127"/>
      <c r="AQU18" s="127"/>
      <c r="AQV18" s="127"/>
      <c r="AQW18" s="127"/>
      <c r="AQX18" s="127"/>
      <c r="AQY18" s="127"/>
      <c r="AQZ18" s="127"/>
      <c r="ARA18" s="127"/>
      <c r="ARB18" s="127"/>
      <c r="ARC18" s="127"/>
      <c r="ARD18" s="127"/>
      <c r="ARE18" s="127"/>
      <c r="ARF18" s="127"/>
      <c r="ARG18" s="127"/>
      <c r="ARH18" s="127"/>
      <c r="ARI18" s="127"/>
      <c r="ARJ18" s="127"/>
      <c r="ARK18" s="127"/>
      <c r="ARL18" s="127"/>
      <c r="ARM18" s="127"/>
      <c r="ARN18" s="127"/>
      <c r="ARO18" s="127"/>
      <c r="ARP18" s="127"/>
      <c r="ARQ18" s="127"/>
      <c r="ARR18" s="127"/>
      <c r="ARS18" s="127"/>
      <c r="ART18" s="127"/>
      <c r="ARU18" s="127"/>
      <c r="ARV18" s="127"/>
      <c r="ARW18" s="127"/>
      <c r="ARX18" s="127"/>
      <c r="ARY18" s="127"/>
      <c r="ARZ18" s="127"/>
      <c r="ASA18" s="127"/>
      <c r="ASB18" s="127"/>
      <c r="ASC18" s="127"/>
      <c r="ASD18" s="127"/>
      <c r="ASE18" s="127"/>
      <c r="ASF18" s="127"/>
      <c r="ASG18" s="127"/>
      <c r="ASH18" s="127"/>
      <c r="ASI18" s="127"/>
      <c r="ASJ18" s="127"/>
      <c r="ASK18" s="127"/>
      <c r="ASL18" s="127"/>
      <c r="ASM18" s="127"/>
      <c r="ASN18" s="127"/>
      <c r="ASO18" s="127"/>
      <c r="ASP18" s="127"/>
      <c r="ASQ18" s="127"/>
      <c r="ASR18" s="127"/>
      <c r="ASS18" s="127"/>
      <c r="AST18" s="127"/>
      <c r="ASU18" s="127"/>
      <c r="ASV18" s="127"/>
      <c r="ASW18" s="127"/>
      <c r="ASX18" s="127"/>
      <c r="ASY18" s="127"/>
      <c r="ASZ18" s="127"/>
      <c r="ATA18" s="127"/>
      <c r="ATB18" s="127"/>
      <c r="ATC18" s="127"/>
      <c r="ATD18" s="127"/>
      <c r="ATE18" s="127"/>
      <c r="ATF18" s="127"/>
      <c r="ATG18" s="127"/>
      <c r="ATH18" s="127"/>
      <c r="ATI18" s="127"/>
      <c r="ATJ18" s="127"/>
      <c r="ATK18" s="127"/>
      <c r="ATL18" s="127"/>
      <c r="ATM18" s="127"/>
      <c r="ATN18" s="127"/>
      <c r="ATO18" s="127"/>
      <c r="ATP18" s="127"/>
      <c r="ATQ18" s="127"/>
      <c r="ATR18" s="127"/>
      <c r="ATS18" s="127"/>
      <c r="ATT18" s="127"/>
      <c r="ATU18" s="127"/>
      <c r="ATV18" s="127"/>
      <c r="ATW18" s="127"/>
      <c r="ATX18" s="127"/>
      <c r="ATY18" s="127"/>
      <c r="ATZ18" s="127"/>
      <c r="AUA18" s="127"/>
      <c r="AUB18" s="127"/>
      <c r="AUC18" s="127"/>
      <c r="AUD18" s="127"/>
      <c r="AUE18" s="127"/>
      <c r="AUF18" s="127"/>
      <c r="AUG18" s="127"/>
      <c r="AUH18" s="127"/>
      <c r="AUI18" s="127"/>
      <c r="AUJ18" s="127"/>
      <c r="AUK18" s="127"/>
      <c r="AUL18" s="127"/>
      <c r="AUM18" s="127"/>
      <c r="AUN18" s="127"/>
      <c r="AUO18" s="127"/>
      <c r="AUP18" s="127"/>
      <c r="AUQ18" s="127"/>
      <c r="AUR18" s="127"/>
      <c r="AUS18" s="127"/>
      <c r="AUT18" s="127"/>
      <c r="AUU18" s="127"/>
      <c r="AUV18" s="127"/>
      <c r="AUW18" s="127"/>
      <c r="AUX18" s="127"/>
      <c r="AUY18" s="127"/>
      <c r="AUZ18" s="127"/>
      <c r="AVA18" s="127"/>
      <c r="AVB18" s="127"/>
      <c r="AVC18" s="127"/>
      <c r="AVD18" s="127"/>
      <c r="AVE18" s="127"/>
      <c r="AVF18" s="127"/>
      <c r="AVG18" s="127"/>
      <c r="AVH18" s="127"/>
      <c r="AVI18" s="127"/>
      <c r="AVJ18" s="127"/>
      <c r="AVK18" s="127"/>
      <c r="AVL18" s="127"/>
      <c r="AVM18" s="127"/>
      <c r="AVN18" s="127"/>
      <c r="AVO18" s="127"/>
      <c r="AVP18" s="127"/>
      <c r="AVQ18" s="127"/>
      <c r="AVR18" s="127"/>
      <c r="AVS18" s="127"/>
      <c r="AVT18" s="127"/>
      <c r="AVU18" s="127"/>
      <c r="AVV18" s="127"/>
      <c r="AVW18" s="127"/>
      <c r="AVX18" s="127"/>
      <c r="AVY18" s="127"/>
      <c r="AVZ18" s="127"/>
      <c r="AWA18" s="127"/>
      <c r="AWB18" s="127"/>
      <c r="AWC18" s="127"/>
      <c r="AWD18" s="127"/>
      <c r="AWE18" s="127"/>
      <c r="AWF18" s="127"/>
      <c r="AWG18" s="127"/>
      <c r="AWH18" s="127"/>
      <c r="AWI18" s="127"/>
      <c r="AWJ18" s="127"/>
      <c r="AWK18" s="127"/>
      <c r="AWL18" s="127"/>
      <c r="AWM18" s="127"/>
      <c r="AWN18" s="127"/>
      <c r="AWO18" s="127"/>
      <c r="AWP18" s="127"/>
      <c r="AWQ18" s="127"/>
      <c r="AWR18" s="127"/>
      <c r="AWS18" s="127"/>
      <c r="AWT18" s="127"/>
      <c r="AWU18" s="127"/>
      <c r="AWV18" s="127"/>
      <c r="AWW18" s="127"/>
      <c r="AWX18" s="127"/>
      <c r="AWY18" s="127"/>
      <c r="AWZ18" s="127"/>
      <c r="AXA18" s="127"/>
      <c r="AXB18" s="127"/>
      <c r="AXC18" s="127"/>
      <c r="AXD18" s="127"/>
      <c r="AXE18" s="127"/>
      <c r="AXF18" s="127"/>
      <c r="AXG18" s="127"/>
      <c r="AXH18" s="127"/>
      <c r="AXI18" s="127"/>
      <c r="AXJ18" s="127"/>
      <c r="AXK18" s="127"/>
      <c r="AXL18" s="127"/>
      <c r="AXM18" s="127"/>
      <c r="AXN18" s="127"/>
      <c r="AXO18" s="127"/>
      <c r="AXP18" s="127"/>
      <c r="AXQ18" s="127"/>
      <c r="AXR18" s="127"/>
      <c r="AXS18" s="127"/>
      <c r="AXT18" s="127"/>
      <c r="AXU18" s="127"/>
      <c r="AXV18" s="127"/>
      <c r="AXW18" s="127"/>
      <c r="AXX18" s="127"/>
      <c r="AXY18" s="127"/>
      <c r="AXZ18" s="127"/>
      <c r="AYA18" s="127"/>
      <c r="AYB18" s="127"/>
      <c r="AYC18" s="127"/>
      <c r="AYD18" s="127"/>
      <c r="AYE18" s="127"/>
      <c r="AYF18" s="127"/>
      <c r="AYG18" s="127"/>
      <c r="AYH18" s="127"/>
      <c r="AYI18" s="127"/>
      <c r="AYJ18" s="127"/>
      <c r="AYK18" s="127"/>
      <c r="AYL18" s="127"/>
      <c r="AYM18" s="127"/>
      <c r="AYN18" s="127"/>
      <c r="AYO18" s="127"/>
      <c r="AYP18" s="127"/>
      <c r="AYQ18" s="127"/>
      <c r="AYR18" s="127"/>
      <c r="AYS18" s="127"/>
      <c r="AYT18" s="127"/>
      <c r="AYU18" s="127"/>
      <c r="AYV18" s="127"/>
      <c r="AYW18" s="127"/>
      <c r="AYX18" s="127"/>
      <c r="AYY18" s="127"/>
      <c r="AYZ18" s="127"/>
      <c r="AZA18" s="127"/>
      <c r="AZB18" s="127"/>
      <c r="AZC18" s="127"/>
      <c r="AZD18" s="127"/>
      <c r="AZE18" s="127"/>
      <c r="AZF18" s="127"/>
      <c r="AZG18" s="127"/>
      <c r="AZH18" s="127"/>
      <c r="AZI18" s="127"/>
      <c r="AZJ18" s="127"/>
      <c r="AZK18" s="127"/>
      <c r="AZL18" s="127"/>
      <c r="AZM18" s="127"/>
      <c r="AZN18" s="127"/>
      <c r="AZO18" s="127"/>
      <c r="AZP18" s="127"/>
      <c r="AZQ18" s="127"/>
      <c r="AZR18" s="127"/>
      <c r="AZS18" s="127"/>
      <c r="AZT18" s="127"/>
      <c r="AZU18" s="127"/>
      <c r="AZV18" s="127"/>
      <c r="AZW18" s="127"/>
      <c r="AZX18" s="127"/>
      <c r="AZY18" s="127"/>
      <c r="AZZ18" s="127"/>
      <c r="BAA18" s="127"/>
      <c r="BAB18" s="127"/>
      <c r="BAC18" s="127"/>
      <c r="BAD18" s="127"/>
      <c r="BAE18" s="127"/>
      <c r="BAF18" s="127"/>
      <c r="BAG18" s="127"/>
      <c r="BAH18" s="127"/>
      <c r="BAI18" s="127"/>
      <c r="BAJ18" s="127"/>
      <c r="BAK18" s="127"/>
      <c r="BAL18" s="127"/>
      <c r="BAM18" s="127"/>
      <c r="BAN18" s="127"/>
      <c r="BAO18" s="127"/>
      <c r="BAP18" s="127"/>
      <c r="BAQ18" s="127"/>
      <c r="BAR18" s="127"/>
      <c r="BAS18" s="127"/>
      <c r="BAT18" s="127"/>
      <c r="BAU18" s="127"/>
      <c r="BAV18" s="127"/>
      <c r="BAW18" s="127"/>
      <c r="BAX18" s="127"/>
      <c r="BAY18" s="127"/>
      <c r="BAZ18" s="127"/>
      <c r="BBA18" s="127"/>
      <c r="BBB18" s="127"/>
      <c r="BBC18" s="127"/>
      <c r="BBD18" s="127"/>
      <c r="BBE18" s="127"/>
      <c r="BBF18" s="127"/>
      <c r="BBG18" s="127"/>
      <c r="BBH18" s="127"/>
      <c r="BBI18" s="127"/>
      <c r="BBJ18" s="127"/>
      <c r="BBK18" s="127"/>
      <c r="BBL18" s="127"/>
      <c r="BBM18" s="127"/>
      <c r="BBN18" s="127"/>
      <c r="BBO18" s="127"/>
      <c r="BBP18" s="127"/>
      <c r="BBQ18" s="127"/>
      <c r="BBR18" s="127"/>
      <c r="BBS18" s="127"/>
      <c r="BBT18" s="127"/>
      <c r="BBU18" s="127"/>
      <c r="BBV18" s="127"/>
      <c r="BBW18" s="127"/>
      <c r="BBX18" s="127"/>
      <c r="BBY18" s="127"/>
      <c r="BBZ18" s="127"/>
      <c r="BCA18" s="127"/>
      <c r="BCB18" s="127"/>
      <c r="BCC18" s="127"/>
      <c r="BCD18" s="127"/>
      <c r="BCE18" s="127"/>
      <c r="BCF18" s="127"/>
      <c r="BCG18" s="127"/>
      <c r="BCH18" s="127"/>
      <c r="BCI18" s="127"/>
      <c r="BCJ18" s="127"/>
      <c r="BCK18" s="127"/>
      <c r="BCL18" s="127"/>
      <c r="BCM18" s="127"/>
      <c r="BCN18" s="127"/>
      <c r="BCO18" s="127"/>
      <c r="BCP18" s="127"/>
      <c r="BCQ18" s="127"/>
      <c r="BCR18" s="127"/>
      <c r="BCS18" s="127"/>
      <c r="BCT18" s="127"/>
      <c r="BCU18" s="127"/>
      <c r="BCV18" s="127"/>
      <c r="BCW18" s="127"/>
      <c r="BCX18" s="127"/>
      <c r="BCY18" s="127"/>
      <c r="BCZ18" s="127"/>
      <c r="BDA18" s="127"/>
      <c r="BDB18" s="127"/>
      <c r="BDC18" s="127"/>
      <c r="BDD18" s="127"/>
      <c r="BDE18" s="127"/>
      <c r="BDF18" s="127"/>
      <c r="BDG18" s="127"/>
      <c r="BDH18" s="127"/>
      <c r="BDI18" s="127"/>
      <c r="BDJ18" s="127"/>
      <c r="BDK18" s="127"/>
      <c r="BDL18" s="127"/>
      <c r="BDM18" s="127"/>
      <c r="BDN18" s="127"/>
      <c r="BDO18" s="127"/>
      <c r="BDP18" s="127"/>
      <c r="BDQ18" s="127"/>
      <c r="BDR18" s="127"/>
      <c r="BDS18" s="127"/>
      <c r="BDT18" s="127"/>
      <c r="BDU18" s="127"/>
      <c r="BDV18" s="127"/>
      <c r="BDW18" s="127"/>
      <c r="BDX18" s="127"/>
      <c r="BDY18" s="127"/>
      <c r="BDZ18" s="127"/>
      <c r="BEA18" s="127"/>
      <c r="BEB18" s="127"/>
      <c r="BEC18" s="127"/>
      <c r="BED18" s="127"/>
      <c r="BEE18" s="127"/>
      <c r="BEF18" s="127"/>
      <c r="BEG18" s="127"/>
      <c r="BEH18" s="127"/>
      <c r="BEI18" s="127"/>
      <c r="BEJ18" s="127"/>
      <c r="BEK18" s="127"/>
      <c r="BEL18" s="127"/>
      <c r="BEM18" s="127"/>
      <c r="BEN18" s="127"/>
      <c r="BEO18" s="127"/>
      <c r="BEP18" s="127"/>
      <c r="BEQ18" s="127"/>
      <c r="BER18" s="127"/>
      <c r="BES18" s="127"/>
      <c r="BET18" s="127"/>
      <c r="BEU18" s="127"/>
      <c r="BEV18" s="127"/>
      <c r="BEW18" s="127"/>
      <c r="BEX18" s="127"/>
      <c r="BEY18" s="127"/>
      <c r="BEZ18" s="127"/>
      <c r="BFA18" s="127"/>
      <c r="BFB18" s="127"/>
      <c r="BFC18" s="127"/>
      <c r="BFD18" s="127"/>
      <c r="BFE18" s="127"/>
      <c r="BFF18" s="127"/>
      <c r="BFG18" s="127"/>
      <c r="BFH18" s="127"/>
      <c r="BFI18" s="127"/>
      <c r="BFJ18" s="127"/>
      <c r="BFK18" s="127"/>
      <c r="BFL18" s="127"/>
      <c r="BFM18" s="127"/>
      <c r="BFN18" s="127"/>
      <c r="BFO18" s="127"/>
      <c r="BFP18" s="127"/>
      <c r="BFQ18" s="127"/>
      <c r="BFR18" s="127"/>
      <c r="BFS18" s="127"/>
      <c r="BFT18" s="127"/>
      <c r="BFU18" s="127"/>
      <c r="BFV18" s="127"/>
      <c r="BFW18" s="127"/>
      <c r="BFX18" s="127"/>
      <c r="BFY18" s="127"/>
      <c r="BFZ18" s="127"/>
      <c r="BGA18" s="127"/>
      <c r="BGB18" s="127"/>
      <c r="BGC18" s="127"/>
      <c r="BGD18" s="127"/>
      <c r="BGE18" s="127"/>
      <c r="BGF18" s="127"/>
      <c r="BGG18" s="127"/>
      <c r="BGH18" s="127"/>
      <c r="BGI18" s="127"/>
      <c r="BGJ18" s="127"/>
      <c r="BGK18" s="127"/>
      <c r="BGL18" s="127"/>
      <c r="BGM18" s="127"/>
      <c r="BGN18" s="127"/>
      <c r="BGO18" s="127"/>
      <c r="BGP18" s="127"/>
      <c r="BGQ18" s="127"/>
      <c r="BGR18" s="127"/>
      <c r="BGS18" s="127"/>
      <c r="BGT18" s="127"/>
      <c r="BGU18" s="127"/>
      <c r="BGV18" s="127"/>
      <c r="BGW18" s="127"/>
      <c r="BGX18" s="127"/>
      <c r="BGY18" s="127"/>
      <c r="BGZ18" s="127"/>
      <c r="BHA18" s="127"/>
      <c r="BHB18" s="127"/>
      <c r="BHC18" s="127"/>
      <c r="BHD18" s="127"/>
      <c r="BHE18" s="127"/>
      <c r="BHF18" s="127"/>
      <c r="BHG18" s="127"/>
      <c r="BHH18" s="127"/>
      <c r="BHI18" s="127"/>
      <c r="BHJ18" s="127"/>
      <c r="BHK18" s="127"/>
      <c r="BHL18" s="127"/>
      <c r="BHM18" s="127"/>
      <c r="BHN18" s="127"/>
      <c r="BHO18" s="127"/>
      <c r="BHP18" s="127"/>
      <c r="BHQ18" s="127"/>
      <c r="BHR18" s="127"/>
      <c r="BHS18" s="127"/>
      <c r="BHT18" s="127"/>
      <c r="BHU18" s="127"/>
      <c r="BHV18" s="127"/>
      <c r="BHW18" s="127"/>
      <c r="BHX18" s="127"/>
      <c r="BHY18" s="127"/>
      <c r="BHZ18" s="127"/>
      <c r="BIA18" s="127"/>
      <c r="BIB18" s="127"/>
      <c r="BIC18" s="127"/>
      <c r="BID18" s="127"/>
      <c r="BIE18" s="127"/>
      <c r="BIF18" s="127"/>
      <c r="BIG18" s="127"/>
      <c r="BIH18" s="127"/>
      <c r="BII18" s="127"/>
      <c r="BIJ18" s="127"/>
      <c r="BIK18" s="127"/>
      <c r="BIL18" s="127"/>
      <c r="BIM18" s="127"/>
      <c r="BIN18" s="127"/>
      <c r="BIO18" s="127"/>
      <c r="BIP18" s="127"/>
      <c r="BIQ18" s="127"/>
      <c r="BIR18" s="127"/>
      <c r="BIS18" s="127"/>
      <c r="BIT18" s="127"/>
      <c r="BIU18" s="127"/>
      <c r="BIV18" s="127"/>
      <c r="BIW18" s="127"/>
      <c r="BIX18" s="127"/>
      <c r="BIY18" s="127"/>
      <c r="BIZ18" s="127"/>
      <c r="BJA18" s="127"/>
      <c r="BJB18" s="127"/>
      <c r="BJC18" s="127"/>
      <c r="BJD18" s="127"/>
      <c r="BJE18" s="127"/>
      <c r="BJF18" s="127"/>
      <c r="BJG18" s="127"/>
      <c r="BJH18" s="127"/>
      <c r="BJI18" s="127"/>
      <c r="BJJ18" s="127"/>
      <c r="BJK18" s="127"/>
      <c r="BJL18" s="127"/>
      <c r="BJM18" s="127"/>
      <c r="BJN18" s="127"/>
      <c r="BJO18" s="127"/>
      <c r="BJP18" s="127"/>
      <c r="BJQ18" s="127"/>
      <c r="BJR18" s="127"/>
      <c r="BJS18" s="127"/>
      <c r="BJT18" s="127"/>
      <c r="BJU18" s="127"/>
      <c r="BJV18" s="127"/>
      <c r="BJW18" s="127"/>
      <c r="BJX18" s="127"/>
      <c r="BJY18" s="127"/>
      <c r="BJZ18" s="127"/>
      <c r="BKA18" s="127"/>
      <c r="BKB18" s="127"/>
      <c r="BKC18" s="127"/>
      <c r="BKD18" s="127"/>
      <c r="BKE18" s="127"/>
      <c r="BKF18" s="127"/>
      <c r="BKG18" s="127"/>
      <c r="BKH18" s="127"/>
      <c r="BKI18" s="127"/>
      <c r="BKJ18" s="127"/>
      <c r="BKK18" s="127"/>
      <c r="BKL18" s="127"/>
      <c r="BKM18" s="127"/>
      <c r="BKN18" s="127"/>
      <c r="BKO18" s="127"/>
      <c r="BKP18" s="127"/>
      <c r="BKQ18" s="127"/>
      <c r="BKR18" s="127"/>
      <c r="BKS18" s="127"/>
      <c r="BKT18" s="127"/>
      <c r="BKU18" s="127"/>
      <c r="BKV18" s="127"/>
      <c r="BKW18" s="127"/>
      <c r="BKX18" s="127"/>
      <c r="BKY18" s="127"/>
      <c r="BKZ18" s="127"/>
      <c r="BLA18" s="127"/>
      <c r="BLB18" s="127"/>
      <c r="BLC18" s="127"/>
      <c r="BLD18" s="127"/>
      <c r="BLE18" s="127"/>
      <c r="BLF18" s="127"/>
      <c r="BLG18" s="127"/>
      <c r="BLH18" s="127"/>
      <c r="BLI18" s="127"/>
      <c r="BLJ18" s="127"/>
      <c r="BLK18" s="127"/>
      <c r="BLL18" s="127"/>
      <c r="BLM18" s="127"/>
      <c r="BLN18" s="127"/>
      <c r="BLO18" s="127"/>
      <c r="BLP18" s="127"/>
      <c r="BLQ18" s="127"/>
      <c r="BLR18" s="127"/>
      <c r="BLS18" s="127"/>
      <c r="BLT18" s="127"/>
      <c r="BLU18" s="127"/>
      <c r="BLV18" s="127"/>
      <c r="BLW18" s="127"/>
      <c r="BLX18" s="127"/>
      <c r="BLY18" s="127"/>
      <c r="BLZ18" s="127"/>
      <c r="BMA18" s="127"/>
      <c r="BMB18" s="127"/>
      <c r="BMC18" s="127"/>
      <c r="BMD18" s="127"/>
      <c r="BME18" s="127"/>
      <c r="BMF18" s="127"/>
      <c r="BMG18" s="127"/>
      <c r="BMH18" s="127"/>
      <c r="BMI18" s="127"/>
      <c r="BMJ18" s="127"/>
      <c r="BMK18" s="127"/>
      <c r="BML18" s="127"/>
      <c r="BMM18" s="127"/>
      <c r="BMN18" s="127"/>
      <c r="BMO18" s="127"/>
      <c r="BMP18" s="127"/>
      <c r="BMQ18" s="127"/>
      <c r="BMR18" s="127"/>
      <c r="BMS18" s="127"/>
      <c r="BMT18" s="127"/>
      <c r="BMU18" s="127"/>
      <c r="BMV18" s="127"/>
      <c r="BMW18" s="127"/>
      <c r="BMX18" s="127"/>
      <c r="BMY18" s="127"/>
      <c r="BMZ18" s="127"/>
      <c r="BNA18" s="127"/>
      <c r="BNB18" s="127"/>
      <c r="BNC18" s="127"/>
      <c r="BND18" s="127"/>
      <c r="BNE18" s="127"/>
      <c r="BNF18" s="127"/>
      <c r="BNG18" s="127"/>
      <c r="BNH18" s="127"/>
      <c r="BNI18" s="127"/>
      <c r="BNJ18" s="127"/>
      <c r="BNK18" s="127"/>
      <c r="BNL18" s="127"/>
      <c r="BNM18" s="127"/>
      <c r="BNN18" s="127"/>
      <c r="BNO18" s="127"/>
      <c r="BNP18" s="127"/>
      <c r="BNQ18" s="127"/>
      <c r="BNR18" s="127"/>
      <c r="BNS18" s="127"/>
      <c r="BNT18" s="127"/>
      <c r="BNU18" s="127"/>
      <c r="BNV18" s="127"/>
      <c r="BNW18" s="127"/>
      <c r="BNX18" s="127"/>
      <c r="BNY18" s="127"/>
      <c r="BNZ18" s="127"/>
      <c r="BOA18" s="127"/>
      <c r="BOB18" s="127"/>
      <c r="BOC18" s="127"/>
      <c r="BOD18" s="127"/>
      <c r="BOE18" s="127"/>
      <c r="BOF18" s="127"/>
      <c r="BOG18" s="127"/>
      <c r="BOH18" s="127"/>
      <c r="BOI18" s="127"/>
      <c r="BOJ18" s="127"/>
      <c r="BOK18" s="127"/>
      <c r="BOL18" s="127"/>
      <c r="BOM18" s="127"/>
      <c r="BON18" s="127"/>
      <c r="BOO18" s="127"/>
      <c r="BOP18" s="127"/>
      <c r="BOQ18" s="127"/>
      <c r="BOR18" s="127"/>
      <c r="BOS18" s="127"/>
      <c r="BOT18" s="127"/>
      <c r="BOU18" s="127"/>
      <c r="BOV18" s="127"/>
      <c r="BOW18" s="127"/>
      <c r="BOX18" s="127"/>
      <c r="BOY18" s="127"/>
      <c r="BOZ18" s="127"/>
      <c r="BPA18" s="127"/>
      <c r="BPB18" s="127"/>
      <c r="BPC18" s="127"/>
      <c r="BPD18" s="127"/>
      <c r="BPE18" s="127"/>
      <c r="BPF18" s="127"/>
      <c r="BPG18" s="127"/>
      <c r="BPH18" s="127"/>
      <c r="BPI18" s="127"/>
      <c r="BPJ18" s="127"/>
      <c r="BPK18" s="127"/>
      <c r="BPL18" s="127"/>
      <c r="BPM18" s="127"/>
      <c r="BPN18" s="127"/>
      <c r="BPO18" s="127"/>
      <c r="BPP18" s="127"/>
      <c r="BPQ18" s="127"/>
      <c r="BPR18" s="127"/>
      <c r="BPS18" s="127"/>
      <c r="BPT18" s="127"/>
      <c r="BPU18" s="127"/>
      <c r="BPV18" s="127"/>
      <c r="BPW18" s="127"/>
      <c r="BPX18" s="127"/>
      <c r="BPY18" s="127"/>
      <c r="BPZ18" s="127"/>
      <c r="BQA18" s="127"/>
      <c r="BQB18" s="127"/>
      <c r="BQC18" s="127"/>
      <c r="BQD18" s="127"/>
      <c r="BQE18" s="127"/>
      <c r="BQF18" s="127"/>
      <c r="BQG18" s="127"/>
      <c r="BQH18" s="127"/>
      <c r="BQI18" s="127"/>
      <c r="BQJ18" s="127"/>
      <c r="BQK18" s="127"/>
      <c r="BQL18" s="127"/>
      <c r="BQM18" s="127"/>
      <c r="BQN18" s="127"/>
      <c r="BQO18" s="127"/>
      <c r="BQP18" s="127"/>
      <c r="BQQ18" s="127"/>
      <c r="BQR18" s="127"/>
      <c r="BQS18" s="127"/>
      <c r="BQT18" s="127"/>
      <c r="BQU18" s="127"/>
      <c r="BQV18" s="127"/>
      <c r="BQW18" s="127"/>
      <c r="BQX18" s="127"/>
      <c r="BQY18" s="127"/>
      <c r="BQZ18" s="127"/>
      <c r="BRA18" s="127"/>
      <c r="BRB18" s="127"/>
      <c r="BRC18" s="127"/>
      <c r="BRD18" s="127"/>
      <c r="BRE18" s="127"/>
      <c r="BRF18" s="127"/>
      <c r="BRG18" s="127"/>
      <c r="BRH18" s="127"/>
      <c r="BRI18" s="127"/>
      <c r="BRJ18" s="127"/>
      <c r="BRK18" s="127"/>
      <c r="BRL18" s="127"/>
      <c r="BRM18" s="127"/>
      <c r="BRN18" s="127"/>
      <c r="BRO18" s="127"/>
      <c r="BRP18" s="127"/>
      <c r="BRQ18" s="127"/>
      <c r="BRR18" s="127"/>
      <c r="BRS18" s="127"/>
      <c r="BRT18" s="127"/>
      <c r="BRU18" s="127"/>
      <c r="BRV18" s="127"/>
      <c r="BRW18" s="127"/>
      <c r="BRX18" s="127"/>
      <c r="BRY18" s="127"/>
      <c r="BRZ18" s="127"/>
      <c r="BSA18" s="127"/>
      <c r="BSB18" s="127"/>
      <c r="BSC18" s="127"/>
      <c r="BSD18" s="127"/>
      <c r="BSE18" s="127"/>
      <c r="BSF18" s="127"/>
      <c r="BSG18" s="127"/>
      <c r="BSH18" s="127"/>
      <c r="BSI18" s="127"/>
      <c r="BSJ18" s="127"/>
      <c r="BSK18" s="127"/>
      <c r="BSL18" s="127"/>
      <c r="BSM18" s="127"/>
      <c r="BSN18" s="127"/>
      <c r="BSO18" s="127"/>
      <c r="BSP18" s="127"/>
      <c r="BSQ18" s="127"/>
      <c r="BSR18" s="127"/>
      <c r="BSS18" s="127"/>
      <c r="BST18" s="127"/>
      <c r="BSU18" s="127"/>
      <c r="BSV18" s="127"/>
      <c r="BSW18" s="127"/>
      <c r="BSX18" s="127"/>
      <c r="BSY18" s="127"/>
      <c r="BSZ18" s="127"/>
      <c r="BTA18" s="127"/>
      <c r="BTB18" s="127"/>
      <c r="BTC18" s="127"/>
      <c r="BTD18" s="127"/>
      <c r="BTE18" s="127"/>
      <c r="BTF18" s="127"/>
      <c r="BTG18" s="127"/>
      <c r="BTH18" s="127"/>
      <c r="BTI18" s="127"/>
      <c r="BTJ18" s="127"/>
      <c r="BTK18" s="127"/>
      <c r="BTL18" s="127"/>
      <c r="BTM18" s="127"/>
      <c r="BTN18" s="127"/>
      <c r="BTO18" s="127"/>
      <c r="BTP18" s="127"/>
      <c r="BTQ18" s="127"/>
      <c r="BTR18" s="127"/>
      <c r="BTS18" s="127"/>
      <c r="BTT18" s="127"/>
      <c r="BTU18" s="127"/>
      <c r="BTV18" s="127"/>
      <c r="BTW18" s="127"/>
      <c r="BTX18" s="127"/>
      <c r="BTY18" s="127"/>
      <c r="BTZ18" s="127"/>
      <c r="BUA18" s="127"/>
      <c r="BUB18" s="127"/>
      <c r="BUC18" s="127"/>
      <c r="BUD18" s="127"/>
      <c r="BUE18" s="127"/>
      <c r="BUF18" s="127"/>
      <c r="BUG18" s="127"/>
      <c r="BUH18" s="127"/>
      <c r="BUI18" s="127"/>
      <c r="BUJ18" s="127"/>
      <c r="BUK18" s="127"/>
      <c r="BUL18" s="127"/>
      <c r="BUM18" s="127"/>
      <c r="BUN18" s="127"/>
      <c r="BUO18" s="127"/>
      <c r="BUP18" s="127"/>
      <c r="BUQ18" s="127"/>
      <c r="BUR18" s="127"/>
      <c r="BUS18" s="127"/>
      <c r="BUT18" s="127"/>
      <c r="BUU18" s="127"/>
      <c r="BUV18" s="127"/>
      <c r="BUW18" s="127"/>
      <c r="BUX18" s="127"/>
      <c r="BUY18" s="127"/>
      <c r="BUZ18" s="127"/>
      <c r="BVA18" s="127"/>
      <c r="BVB18" s="127"/>
      <c r="BVC18" s="127"/>
      <c r="BVD18" s="127"/>
      <c r="BVE18" s="127"/>
      <c r="BVF18" s="127"/>
      <c r="BVG18" s="127"/>
      <c r="BVH18" s="127"/>
      <c r="BVI18" s="127"/>
      <c r="BVJ18" s="127"/>
      <c r="BVK18" s="127"/>
      <c r="BVL18" s="127"/>
      <c r="BVM18" s="127"/>
      <c r="BVN18" s="127"/>
      <c r="BVO18" s="127"/>
      <c r="BVP18" s="127"/>
      <c r="BVQ18" s="127"/>
      <c r="BVR18" s="127"/>
      <c r="BVS18" s="127"/>
      <c r="BVT18" s="127"/>
      <c r="BVU18" s="127"/>
      <c r="BVV18" s="127"/>
      <c r="BVW18" s="127"/>
      <c r="BVX18" s="127"/>
      <c r="BVY18" s="127"/>
      <c r="BVZ18" s="127"/>
      <c r="BWA18" s="127"/>
      <c r="BWB18" s="127"/>
      <c r="BWC18" s="127"/>
      <c r="BWD18" s="127"/>
      <c r="BWE18" s="127"/>
      <c r="BWF18" s="127"/>
      <c r="BWG18" s="127"/>
      <c r="BWH18" s="127"/>
      <c r="BWI18" s="127"/>
      <c r="BWJ18" s="127"/>
      <c r="BWK18" s="127"/>
      <c r="BWL18" s="127"/>
      <c r="BWM18" s="127"/>
      <c r="BWN18" s="127"/>
      <c r="BWO18" s="127"/>
      <c r="BWP18" s="127"/>
      <c r="BWQ18" s="127"/>
      <c r="BWR18" s="127"/>
      <c r="BWS18" s="127"/>
      <c r="BWT18" s="127"/>
      <c r="BWU18" s="127"/>
      <c r="BWV18" s="127"/>
      <c r="BWW18" s="127"/>
      <c r="BWX18" s="127"/>
      <c r="BWY18" s="127"/>
      <c r="BWZ18" s="127"/>
      <c r="BXA18" s="127"/>
      <c r="BXB18" s="127"/>
      <c r="BXC18" s="127"/>
      <c r="BXD18" s="127"/>
      <c r="BXE18" s="127"/>
      <c r="BXF18" s="127"/>
      <c r="BXG18" s="127"/>
      <c r="BXH18" s="127"/>
      <c r="BXI18" s="127"/>
      <c r="BXJ18" s="127"/>
      <c r="BXK18" s="127"/>
      <c r="BXL18" s="127"/>
      <c r="BXM18" s="127"/>
      <c r="BXN18" s="127"/>
      <c r="BXO18" s="127"/>
      <c r="BXP18" s="127"/>
      <c r="BXQ18" s="127"/>
      <c r="BXR18" s="127"/>
      <c r="BXS18" s="127"/>
      <c r="BXT18" s="127"/>
      <c r="BXU18" s="127"/>
      <c r="BXV18" s="127"/>
      <c r="BXW18" s="127"/>
      <c r="BXX18" s="127"/>
      <c r="BXY18" s="127"/>
      <c r="BXZ18" s="127"/>
      <c r="BYA18" s="127"/>
      <c r="BYB18" s="127"/>
      <c r="BYC18" s="127"/>
      <c r="BYD18" s="127"/>
      <c r="BYE18" s="127"/>
      <c r="BYF18" s="127"/>
      <c r="BYG18" s="127"/>
      <c r="BYH18" s="127"/>
      <c r="BYI18" s="127"/>
      <c r="BYJ18" s="127"/>
      <c r="BYK18" s="127"/>
      <c r="BYL18" s="127"/>
      <c r="BYM18" s="127"/>
      <c r="BYN18" s="127"/>
      <c r="BYO18" s="127"/>
      <c r="BYP18" s="127"/>
      <c r="BYQ18" s="127"/>
      <c r="BYR18" s="127"/>
      <c r="BYS18" s="127"/>
      <c r="BYT18" s="127"/>
      <c r="BYU18" s="127"/>
      <c r="BYV18" s="127"/>
      <c r="BYW18" s="127"/>
      <c r="BYX18" s="127"/>
      <c r="BYY18" s="127"/>
      <c r="BYZ18" s="127"/>
      <c r="BZA18" s="127"/>
      <c r="BZB18" s="127"/>
      <c r="BZC18" s="127"/>
      <c r="BZD18" s="127"/>
      <c r="BZE18" s="127"/>
      <c r="BZF18" s="127"/>
      <c r="BZG18" s="127"/>
      <c r="BZH18" s="127"/>
      <c r="BZI18" s="127"/>
      <c r="BZJ18" s="127"/>
      <c r="BZK18" s="127"/>
      <c r="BZL18" s="127"/>
      <c r="BZM18" s="127"/>
      <c r="BZN18" s="127"/>
      <c r="BZO18" s="127"/>
      <c r="BZP18" s="127"/>
      <c r="BZQ18" s="127"/>
      <c r="BZR18" s="127"/>
      <c r="BZS18" s="127"/>
      <c r="BZT18" s="127"/>
      <c r="BZU18" s="127"/>
      <c r="BZV18" s="127"/>
      <c r="BZW18" s="127"/>
      <c r="BZX18" s="127"/>
      <c r="BZY18" s="127"/>
      <c r="BZZ18" s="127"/>
      <c r="CAA18" s="127"/>
      <c r="CAB18" s="127"/>
      <c r="CAC18" s="127"/>
      <c r="CAD18" s="127"/>
      <c r="CAE18" s="127"/>
      <c r="CAF18" s="127"/>
      <c r="CAG18" s="127"/>
      <c r="CAH18" s="127"/>
      <c r="CAI18" s="127"/>
      <c r="CAJ18" s="127"/>
      <c r="CAK18" s="127"/>
      <c r="CAL18" s="127"/>
      <c r="CAM18" s="127"/>
      <c r="CAN18" s="127"/>
      <c r="CAO18" s="127"/>
      <c r="CAP18" s="127"/>
      <c r="CAQ18" s="127"/>
      <c r="CAR18" s="127"/>
      <c r="CAS18" s="127"/>
      <c r="CAT18" s="127"/>
      <c r="CAU18" s="127"/>
      <c r="CAV18" s="127"/>
      <c r="CAW18" s="127"/>
      <c r="CAX18" s="127"/>
      <c r="CAY18" s="127"/>
      <c r="CAZ18" s="127"/>
      <c r="CBA18" s="127"/>
      <c r="CBB18" s="127"/>
      <c r="CBC18" s="127"/>
      <c r="CBD18" s="127"/>
      <c r="CBE18" s="127"/>
      <c r="CBF18" s="127"/>
      <c r="CBG18" s="127"/>
      <c r="CBH18" s="127"/>
      <c r="CBI18" s="127"/>
      <c r="CBJ18" s="127"/>
      <c r="CBK18" s="127"/>
      <c r="CBL18" s="127"/>
      <c r="CBM18" s="127"/>
      <c r="CBN18" s="127"/>
      <c r="CBO18" s="127"/>
      <c r="CBP18" s="127"/>
      <c r="CBQ18" s="127"/>
      <c r="CBR18" s="127"/>
      <c r="CBS18" s="127"/>
      <c r="CBT18" s="127"/>
      <c r="CBU18" s="127"/>
      <c r="CBV18" s="127"/>
      <c r="CBW18" s="127"/>
      <c r="CBX18" s="127"/>
      <c r="CBY18" s="127"/>
      <c r="CBZ18" s="127"/>
      <c r="CCA18" s="127"/>
      <c r="CCB18" s="127"/>
      <c r="CCC18" s="127"/>
      <c r="CCD18" s="127"/>
      <c r="CCE18" s="127"/>
      <c r="CCF18" s="127"/>
      <c r="CCG18" s="127"/>
      <c r="CCH18" s="127"/>
      <c r="CCI18" s="127"/>
      <c r="CCJ18" s="127"/>
      <c r="CCK18" s="127"/>
      <c r="CCL18" s="127"/>
      <c r="CCM18" s="127"/>
      <c r="CCN18" s="127"/>
      <c r="CCO18" s="127"/>
      <c r="CCP18" s="127"/>
      <c r="CCQ18" s="127"/>
      <c r="CCR18" s="127"/>
      <c r="CCS18" s="127"/>
      <c r="CCT18" s="127"/>
      <c r="CCU18" s="127"/>
      <c r="CCV18" s="127"/>
      <c r="CCW18" s="127"/>
      <c r="CCX18" s="127"/>
      <c r="CCY18" s="127"/>
      <c r="CCZ18" s="127"/>
      <c r="CDA18" s="127"/>
      <c r="CDB18" s="127"/>
      <c r="CDC18" s="127"/>
      <c r="CDD18" s="127"/>
      <c r="CDE18" s="127"/>
      <c r="CDF18" s="127"/>
      <c r="CDG18" s="127"/>
      <c r="CDH18" s="127"/>
      <c r="CDI18" s="127"/>
      <c r="CDJ18" s="127"/>
      <c r="CDK18" s="127"/>
      <c r="CDL18" s="127"/>
      <c r="CDM18" s="127"/>
      <c r="CDN18" s="127"/>
      <c r="CDO18" s="127"/>
      <c r="CDP18" s="127"/>
      <c r="CDQ18" s="127"/>
      <c r="CDR18" s="127"/>
      <c r="CDS18" s="127"/>
      <c r="CDT18" s="127"/>
      <c r="CDU18" s="127"/>
      <c r="CDV18" s="127"/>
      <c r="CDW18" s="127"/>
      <c r="CDX18" s="127"/>
      <c r="CDY18" s="127"/>
      <c r="CDZ18" s="127"/>
      <c r="CEA18" s="127"/>
      <c r="CEB18" s="127"/>
      <c r="CEC18" s="127"/>
      <c r="CED18" s="127"/>
      <c r="CEE18" s="127"/>
      <c r="CEF18" s="127"/>
      <c r="CEG18" s="127"/>
      <c r="CEH18" s="127"/>
      <c r="CEI18" s="127"/>
      <c r="CEJ18" s="127"/>
      <c r="CEK18" s="127"/>
      <c r="CEL18" s="127"/>
      <c r="CEM18" s="127"/>
      <c r="CEN18" s="127"/>
      <c r="CEO18" s="127"/>
      <c r="CEP18" s="127"/>
      <c r="CEQ18" s="127"/>
      <c r="CER18" s="127"/>
      <c r="CES18" s="127"/>
      <c r="CET18" s="127"/>
      <c r="CEU18" s="127"/>
      <c r="CEV18" s="127"/>
      <c r="CEW18" s="127"/>
      <c r="CEX18" s="127"/>
      <c r="CEY18" s="127"/>
      <c r="CEZ18" s="127"/>
      <c r="CFA18" s="127"/>
      <c r="CFB18" s="127"/>
      <c r="CFC18" s="127"/>
      <c r="CFD18" s="127"/>
      <c r="CFE18" s="127"/>
      <c r="CFF18" s="127"/>
      <c r="CFG18" s="127"/>
      <c r="CFH18" s="127"/>
      <c r="CFI18" s="127"/>
      <c r="CFJ18" s="127"/>
      <c r="CFK18" s="127"/>
      <c r="CFL18" s="127"/>
      <c r="CFM18" s="127"/>
      <c r="CFN18" s="127"/>
      <c r="CFO18" s="127"/>
      <c r="CFP18" s="127"/>
      <c r="CFQ18" s="127"/>
      <c r="CFR18" s="127"/>
      <c r="CFS18" s="127"/>
      <c r="CFT18" s="127"/>
      <c r="CFU18" s="127"/>
      <c r="CFV18" s="127"/>
      <c r="CFW18" s="127"/>
      <c r="CFX18" s="127"/>
      <c r="CFY18" s="127"/>
      <c r="CFZ18" s="127"/>
      <c r="CGA18" s="127"/>
      <c r="CGB18" s="127"/>
      <c r="CGC18" s="127"/>
      <c r="CGD18" s="127"/>
      <c r="CGE18" s="127"/>
      <c r="CGF18" s="127"/>
      <c r="CGG18" s="127"/>
      <c r="CGH18" s="127"/>
      <c r="CGI18" s="127"/>
      <c r="CGJ18" s="127"/>
      <c r="CGK18" s="127"/>
      <c r="CGL18" s="127"/>
      <c r="CGM18" s="127"/>
      <c r="CGN18" s="127"/>
      <c r="CGO18" s="127"/>
      <c r="CGP18" s="127"/>
      <c r="CGQ18" s="127"/>
      <c r="CGR18" s="127"/>
      <c r="CGS18" s="127"/>
      <c r="CGT18" s="127"/>
      <c r="CGU18" s="127"/>
      <c r="CGV18" s="127"/>
      <c r="CGW18" s="127"/>
      <c r="CGX18" s="127"/>
      <c r="CGY18" s="127"/>
      <c r="CGZ18" s="127"/>
      <c r="CHA18" s="127"/>
      <c r="CHB18" s="127"/>
      <c r="CHC18" s="127"/>
      <c r="CHD18" s="127"/>
      <c r="CHE18" s="127"/>
      <c r="CHF18" s="127"/>
      <c r="CHG18" s="127"/>
      <c r="CHH18" s="127"/>
      <c r="CHI18" s="127"/>
      <c r="CHJ18" s="127"/>
      <c r="CHK18" s="127"/>
      <c r="CHL18" s="127"/>
      <c r="CHM18" s="127"/>
      <c r="CHN18" s="127"/>
      <c r="CHO18" s="127"/>
      <c r="CHP18" s="127"/>
      <c r="CHQ18" s="127"/>
      <c r="CHR18" s="127"/>
      <c r="CHS18" s="127"/>
      <c r="CHT18" s="127"/>
      <c r="CHU18" s="127"/>
      <c r="CHV18" s="127"/>
      <c r="CHW18" s="127"/>
      <c r="CHX18" s="127"/>
      <c r="CHY18" s="127"/>
      <c r="CHZ18" s="127"/>
      <c r="CIA18" s="127"/>
      <c r="CIB18" s="127"/>
      <c r="CIC18" s="127"/>
      <c r="CID18" s="127"/>
      <c r="CIE18" s="127"/>
      <c r="CIF18" s="127"/>
      <c r="CIG18" s="127"/>
      <c r="CIH18" s="127"/>
      <c r="CII18" s="127"/>
      <c r="CIJ18" s="127"/>
      <c r="CIK18" s="127"/>
      <c r="CIL18" s="127"/>
      <c r="CIM18" s="127"/>
      <c r="CIN18" s="127"/>
      <c r="CIO18" s="127"/>
      <c r="CIP18" s="127"/>
      <c r="CIQ18" s="127"/>
      <c r="CIR18" s="127"/>
      <c r="CIS18" s="127"/>
      <c r="CIT18" s="127"/>
      <c r="CIU18" s="127"/>
      <c r="CIV18" s="127"/>
      <c r="CIW18" s="127"/>
      <c r="CIX18" s="127"/>
      <c r="CIY18" s="127"/>
      <c r="CIZ18" s="127"/>
      <c r="CJA18" s="127"/>
      <c r="CJB18" s="127"/>
      <c r="CJC18" s="127"/>
      <c r="CJD18" s="127"/>
      <c r="CJE18" s="127"/>
      <c r="CJF18" s="127"/>
      <c r="CJG18" s="127"/>
      <c r="CJH18" s="127"/>
      <c r="CJI18" s="127"/>
      <c r="CJJ18" s="127"/>
      <c r="CJK18" s="127"/>
      <c r="CJL18" s="127"/>
      <c r="CJM18" s="127"/>
      <c r="CJN18" s="127"/>
      <c r="CJO18" s="127"/>
      <c r="CJP18" s="127"/>
      <c r="CJQ18" s="127"/>
      <c r="CJR18" s="127"/>
      <c r="CJS18" s="127"/>
      <c r="CJT18" s="127"/>
      <c r="CJU18" s="127"/>
      <c r="CJV18" s="127"/>
      <c r="CJW18" s="127"/>
      <c r="CJX18" s="127"/>
      <c r="CJY18" s="127"/>
      <c r="CJZ18" s="127"/>
      <c r="CKA18" s="127"/>
      <c r="CKB18" s="127"/>
      <c r="CKC18" s="127"/>
      <c r="CKD18" s="127"/>
      <c r="CKE18" s="127"/>
      <c r="CKF18" s="127"/>
      <c r="CKG18" s="127"/>
      <c r="CKH18" s="127"/>
      <c r="CKI18" s="127"/>
      <c r="CKJ18" s="127"/>
      <c r="CKK18" s="127"/>
      <c r="CKL18" s="127"/>
      <c r="CKM18" s="127"/>
      <c r="CKN18" s="127"/>
      <c r="CKO18" s="127"/>
      <c r="CKP18" s="127"/>
      <c r="CKQ18" s="127"/>
      <c r="CKR18" s="127"/>
      <c r="CKS18" s="127"/>
      <c r="CKT18" s="127"/>
      <c r="CKU18" s="127"/>
      <c r="CKV18" s="127"/>
      <c r="CKW18" s="127"/>
      <c r="CKX18" s="127"/>
      <c r="CKY18" s="127"/>
      <c r="CKZ18" s="127"/>
      <c r="CLA18" s="127"/>
      <c r="CLB18" s="127"/>
      <c r="CLC18" s="127"/>
      <c r="CLD18" s="127"/>
      <c r="CLE18" s="127"/>
      <c r="CLF18" s="127"/>
      <c r="CLG18" s="127"/>
      <c r="CLH18" s="127"/>
      <c r="CLI18" s="127"/>
      <c r="CLJ18" s="127"/>
      <c r="CLK18" s="127"/>
      <c r="CLL18" s="127"/>
      <c r="CLM18" s="127"/>
      <c r="CLN18" s="127"/>
      <c r="CLO18" s="127"/>
      <c r="CLP18" s="127"/>
      <c r="CLQ18" s="127"/>
      <c r="CLR18" s="127"/>
      <c r="CLS18" s="127"/>
      <c r="CLT18" s="127"/>
      <c r="CLU18" s="127"/>
      <c r="CLV18" s="127"/>
      <c r="CLW18" s="127"/>
      <c r="CLX18" s="127"/>
      <c r="CLY18" s="127"/>
      <c r="CLZ18" s="127"/>
      <c r="CMA18" s="127"/>
      <c r="CMB18" s="127"/>
      <c r="CMC18" s="127"/>
      <c r="CMD18" s="127"/>
      <c r="CME18" s="127"/>
      <c r="CMF18" s="127"/>
      <c r="CMG18" s="127"/>
      <c r="CMH18" s="127"/>
      <c r="CMI18" s="127"/>
      <c r="CMJ18" s="127"/>
      <c r="CMK18" s="127"/>
      <c r="CML18" s="127"/>
      <c r="CMM18" s="127"/>
      <c r="CMN18" s="127"/>
      <c r="CMO18" s="127"/>
      <c r="CMP18" s="127"/>
      <c r="CMQ18" s="127"/>
      <c r="CMR18" s="127"/>
      <c r="CMS18" s="127"/>
      <c r="CMT18" s="127"/>
      <c r="CMU18" s="127"/>
      <c r="CMV18" s="127"/>
      <c r="CMW18" s="127"/>
      <c r="CMX18" s="127"/>
      <c r="CMY18" s="127"/>
      <c r="CMZ18" s="127"/>
      <c r="CNA18" s="127"/>
      <c r="CNB18" s="127"/>
      <c r="CNC18" s="127"/>
      <c r="CND18" s="127"/>
      <c r="CNE18" s="127"/>
      <c r="CNF18" s="127"/>
      <c r="CNG18" s="127"/>
      <c r="CNH18" s="127"/>
      <c r="CNI18" s="127"/>
      <c r="CNJ18" s="127"/>
      <c r="CNK18" s="127"/>
      <c r="CNL18" s="127"/>
      <c r="CNM18" s="127"/>
      <c r="CNN18" s="127"/>
      <c r="CNO18" s="127"/>
      <c r="CNP18" s="127"/>
      <c r="CNQ18" s="127"/>
      <c r="CNR18" s="127"/>
      <c r="CNS18" s="127"/>
      <c r="CNT18" s="127"/>
      <c r="CNU18" s="127"/>
      <c r="CNV18" s="127"/>
      <c r="CNW18" s="127"/>
      <c r="CNX18" s="127"/>
      <c r="CNY18" s="127"/>
      <c r="CNZ18" s="127"/>
      <c r="COA18" s="127"/>
      <c r="COB18" s="127"/>
      <c r="COC18" s="127"/>
      <c r="COD18" s="127"/>
      <c r="COE18" s="127"/>
      <c r="COF18" s="127"/>
      <c r="COG18" s="127"/>
      <c r="COH18" s="127"/>
      <c r="COI18" s="127"/>
      <c r="COJ18" s="127"/>
      <c r="COK18" s="127"/>
      <c r="COL18" s="127"/>
      <c r="COM18" s="127"/>
      <c r="CON18" s="127"/>
      <c r="COO18" s="127"/>
      <c r="COP18" s="127"/>
      <c r="COQ18" s="127"/>
      <c r="COR18" s="127"/>
      <c r="COS18" s="127"/>
      <c r="COT18" s="127"/>
      <c r="COU18" s="127"/>
      <c r="COV18" s="127"/>
      <c r="COW18" s="127"/>
      <c r="COX18" s="127"/>
      <c r="COY18" s="127"/>
      <c r="COZ18" s="127"/>
      <c r="CPA18" s="127"/>
      <c r="CPB18" s="127"/>
      <c r="CPC18" s="127"/>
      <c r="CPD18" s="127"/>
      <c r="CPE18" s="127"/>
      <c r="CPF18" s="127"/>
      <c r="CPG18" s="127"/>
      <c r="CPH18" s="127"/>
      <c r="CPI18" s="127"/>
      <c r="CPJ18" s="127"/>
      <c r="CPK18" s="127"/>
      <c r="CPL18" s="127"/>
      <c r="CPM18" s="127"/>
      <c r="CPN18" s="127"/>
      <c r="CPO18" s="127"/>
      <c r="CPP18" s="127"/>
      <c r="CPQ18" s="127"/>
      <c r="CPR18" s="127"/>
      <c r="CPS18" s="127"/>
      <c r="CPT18" s="127"/>
      <c r="CPU18" s="127"/>
      <c r="CPV18" s="127"/>
      <c r="CPW18" s="127"/>
      <c r="CPX18" s="127"/>
      <c r="CPY18" s="127"/>
      <c r="CPZ18" s="127"/>
      <c r="CQA18" s="127"/>
      <c r="CQB18" s="127"/>
      <c r="CQC18" s="127"/>
      <c r="CQD18" s="127"/>
      <c r="CQE18" s="127"/>
      <c r="CQF18" s="127"/>
      <c r="CQG18" s="127"/>
      <c r="CQH18" s="127"/>
      <c r="CQI18" s="127"/>
      <c r="CQJ18" s="127"/>
      <c r="CQK18" s="127"/>
      <c r="CQL18" s="127"/>
      <c r="CQM18" s="127"/>
      <c r="CQN18" s="127"/>
      <c r="CQO18" s="127"/>
      <c r="CQP18" s="127"/>
      <c r="CQQ18" s="127"/>
      <c r="CQR18" s="127"/>
      <c r="CQS18" s="127"/>
      <c r="CQT18" s="127"/>
      <c r="CQU18" s="127"/>
      <c r="CQV18" s="127"/>
      <c r="CQW18" s="127"/>
      <c r="CQX18" s="127"/>
      <c r="CQY18" s="127"/>
      <c r="CQZ18" s="127"/>
      <c r="CRA18" s="127"/>
      <c r="CRB18" s="127"/>
      <c r="CRC18" s="127"/>
      <c r="CRD18" s="127"/>
      <c r="CRE18" s="127"/>
      <c r="CRF18" s="127"/>
      <c r="CRG18" s="127"/>
      <c r="CRH18" s="127"/>
      <c r="CRI18" s="127"/>
      <c r="CRJ18" s="127"/>
      <c r="CRK18" s="127"/>
      <c r="CRL18" s="127"/>
      <c r="CRM18" s="127"/>
      <c r="CRN18" s="127"/>
      <c r="CRO18" s="127"/>
      <c r="CRP18" s="127"/>
      <c r="CRQ18" s="127"/>
      <c r="CRR18" s="127"/>
      <c r="CRS18" s="127"/>
      <c r="CRT18" s="127"/>
      <c r="CRU18" s="127"/>
      <c r="CRV18" s="127"/>
      <c r="CRW18" s="127"/>
      <c r="CRX18" s="127"/>
      <c r="CRY18" s="127"/>
      <c r="CRZ18" s="127"/>
      <c r="CSA18" s="127"/>
      <c r="CSB18" s="127"/>
      <c r="CSC18" s="127"/>
      <c r="CSD18" s="127"/>
      <c r="CSE18" s="127"/>
      <c r="CSF18" s="127"/>
      <c r="CSG18" s="127"/>
      <c r="CSH18" s="127"/>
      <c r="CSI18" s="127"/>
      <c r="CSJ18" s="127"/>
      <c r="CSK18" s="127"/>
      <c r="CSL18" s="127"/>
      <c r="CSM18" s="127"/>
      <c r="CSN18" s="127"/>
      <c r="CSO18" s="127"/>
      <c r="CSP18" s="127"/>
      <c r="CSQ18" s="127"/>
      <c r="CSR18" s="127"/>
      <c r="CSS18" s="127"/>
      <c r="CST18" s="127"/>
      <c r="CSU18" s="127"/>
      <c r="CSV18" s="127"/>
      <c r="CSW18" s="127"/>
      <c r="CSX18" s="127"/>
      <c r="CSY18" s="127"/>
      <c r="CSZ18" s="127"/>
      <c r="CTA18" s="127"/>
      <c r="CTB18" s="127"/>
      <c r="CTC18" s="127"/>
      <c r="CTD18" s="127"/>
      <c r="CTE18" s="127"/>
      <c r="CTF18" s="127"/>
      <c r="CTG18" s="127"/>
      <c r="CTH18" s="127"/>
      <c r="CTI18" s="127"/>
      <c r="CTJ18" s="127"/>
      <c r="CTK18" s="127"/>
      <c r="CTL18" s="127"/>
      <c r="CTM18" s="127"/>
      <c r="CTN18" s="127"/>
      <c r="CTO18" s="127"/>
      <c r="CTP18" s="127"/>
      <c r="CTQ18" s="127"/>
      <c r="CTR18" s="127"/>
      <c r="CTS18" s="127"/>
      <c r="CTT18" s="127"/>
      <c r="CTU18" s="127"/>
      <c r="CTV18" s="127"/>
      <c r="CTW18" s="127"/>
      <c r="CTX18" s="127"/>
      <c r="CTY18" s="127"/>
      <c r="CTZ18" s="127"/>
      <c r="CUA18" s="127"/>
      <c r="CUB18" s="127"/>
      <c r="CUC18" s="127"/>
      <c r="CUD18" s="127"/>
      <c r="CUE18" s="127"/>
      <c r="CUF18" s="127"/>
      <c r="CUG18" s="127"/>
      <c r="CUH18" s="127"/>
      <c r="CUI18" s="127"/>
      <c r="CUJ18" s="127"/>
      <c r="CUK18" s="127"/>
      <c r="CUL18" s="127"/>
      <c r="CUM18" s="127"/>
      <c r="CUN18" s="127"/>
      <c r="CUO18" s="127"/>
      <c r="CUP18" s="127"/>
      <c r="CUQ18" s="127"/>
      <c r="CUR18" s="127"/>
      <c r="CUS18" s="127"/>
      <c r="CUT18" s="127"/>
      <c r="CUU18" s="127"/>
      <c r="CUV18" s="127"/>
      <c r="CUW18" s="127"/>
      <c r="CUX18" s="127"/>
      <c r="CUY18" s="127"/>
      <c r="CUZ18" s="127"/>
      <c r="CVA18" s="127"/>
      <c r="CVB18" s="127"/>
      <c r="CVC18" s="127"/>
      <c r="CVD18" s="127"/>
      <c r="CVE18" s="127"/>
      <c r="CVF18" s="127"/>
      <c r="CVG18" s="127"/>
      <c r="CVH18" s="127"/>
      <c r="CVI18" s="127"/>
      <c r="CVJ18" s="127"/>
      <c r="CVK18" s="127"/>
      <c r="CVL18" s="127"/>
      <c r="CVM18" s="127"/>
      <c r="CVN18" s="127"/>
      <c r="CVO18" s="127"/>
      <c r="CVP18" s="127"/>
      <c r="CVQ18" s="127"/>
      <c r="CVR18" s="127"/>
      <c r="CVS18" s="127"/>
      <c r="CVT18" s="127"/>
      <c r="CVU18" s="127"/>
      <c r="CVV18" s="127"/>
      <c r="CVW18" s="127"/>
      <c r="CVX18" s="127"/>
      <c r="CVY18" s="127"/>
      <c r="CVZ18" s="127"/>
      <c r="CWA18" s="127"/>
      <c r="CWB18" s="127"/>
      <c r="CWC18" s="127"/>
      <c r="CWD18" s="127"/>
      <c r="CWE18" s="127"/>
      <c r="CWF18" s="127"/>
      <c r="CWG18" s="127"/>
      <c r="CWH18" s="127"/>
      <c r="CWI18" s="127"/>
      <c r="CWJ18" s="127"/>
      <c r="CWK18" s="127"/>
      <c r="CWL18" s="127"/>
      <c r="CWM18" s="127"/>
      <c r="CWN18" s="127"/>
      <c r="CWO18" s="127"/>
      <c r="CWP18" s="127"/>
      <c r="CWQ18" s="127"/>
      <c r="CWR18" s="127"/>
      <c r="CWS18" s="127"/>
      <c r="CWT18" s="127"/>
      <c r="CWU18" s="127"/>
      <c r="CWV18" s="127"/>
      <c r="CWW18" s="127"/>
      <c r="CWX18" s="127"/>
      <c r="CWY18" s="127"/>
      <c r="CWZ18" s="127"/>
      <c r="CXA18" s="127"/>
      <c r="CXB18" s="127"/>
      <c r="CXC18" s="127"/>
      <c r="CXD18" s="127"/>
      <c r="CXE18" s="127"/>
      <c r="CXF18" s="127"/>
      <c r="CXG18" s="127"/>
      <c r="CXH18" s="127"/>
      <c r="CXI18" s="127"/>
      <c r="CXJ18" s="127"/>
      <c r="CXK18" s="127"/>
      <c r="CXL18" s="127"/>
      <c r="CXM18" s="127"/>
      <c r="CXN18" s="127"/>
      <c r="CXO18" s="127"/>
      <c r="CXP18" s="127"/>
      <c r="CXQ18" s="127"/>
      <c r="CXR18" s="127"/>
      <c r="CXS18" s="127"/>
      <c r="CXT18" s="127"/>
      <c r="CXU18" s="127"/>
      <c r="CXV18" s="127"/>
      <c r="CXW18" s="127"/>
      <c r="CXX18" s="127"/>
      <c r="CXY18" s="127"/>
      <c r="CXZ18" s="127"/>
      <c r="CYA18" s="127"/>
      <c r="CYB18" s="127"/>
      <c r="CYC18" s="127"/>
      <c r="CYD18" s="127"/>
      <c r="CYE18" s="127"/>
      <c r="CYF18" s="127"/>
      <c r="CYG18" s="127"/>
      <c r="CYH18" s="127"/>
      <c r="CYI18" s="127"/>
      <c r="CYJ18" s="127"/>
      <c r="CYK18" s="127"/>
      <c r="CYL18" s="127"/>
      <c r="CYM18" s="127"/>
      <c r="CYN18" s="127"/>
      <c r="CYO18" s="127"/>
      <c r="CYP18" s="127"/>
      <c r="CYQ18" s="127"/>
      <c r="CYR18" s="127"/>
      <c r="CYS18" s="127"/>
      <c r="CYT18" s="127"/>
      <c r="CYU18" s="127"/>
      <c r="CYV18" s="127"/>
      <c r="CYW18" s="127"/>
      <c r="CYX18" s="127"/>
      <c r="CYY18" s="127"/>
      <c r="CYZ18" s="127"/>
      <c r="CZA18" s="127"/>
      <c r="CZB18" s="127"/>
      <c r="CZC18" s="127"/>
      <c r="CZD18" s="127"/>
      <c r="CZE18" s="127"/>
      <c r="CZF18" s="127"/>
      <c r="CZG18" s="127"/>
      <c r="CZH18" s="127"/>
      <c r="CZI18" s="127"/>
      <c r="CZJ18" s="127"/>
      <c r="CZK18" s="127"/>
      <c r="CZL18" s="127"/>
      <c r="CZM18" s="127"/>
      <c r="CZN18" s="127"/>
      <c r="CZO18" s="127"/>
      <c r="CZP18" s="127"/>
      <c r="CZQ18" s="127"/>
      <c r="CZR18" s="127"/>
      <c r="CZS18" s="127"/>
      <c r="CZT18" s="127"/>
      <c r="CZU18" s="127"/>
      <c r="CZV18" s="127"/>
      <c r="CZW18" s="127"/>
      <c r="CZX18" s="127"/>
      <c r="CZY18" s="127"/>
      <c r="CZZ18" s="127"/>
      <c r="DAA18" s="127"/>
      <c r="DAB18" s="127"/>
      <c r="DAC18" s="127"/>
      <c r="DAD18" s="127"/>
      <c r="DAE18" s="127"/>
      <c r="DAF18" s="127"/>
      <c r="DAG18" s="127"/>
      <c r="DAH18" s="127"/>
      <c r="DAI18" s="127"/>
      <c r="DAJ18" s="127"/>
      <c r="DAK18" s="127"/>
      <c r="DAL18" s="127"/>
      <c r="DAM18" s="127"/>
      <c r="DAN18" s="127"/>
      <c r="DAO18" s="127"/>
      <c r="DAP18" s="127"/>
      <c r="DAQ18" s="127"/>
      <c r="DAR18" s="127"/>
      <c r="DAS18" s="127"/>
      <c r="DAT18" s="127"/>
      <c r="DAU18" s="127"/>
      <c r="DAV18" s="127"/>
      <c r="DAW18" s="127"/>
      <c r="DAX18" s="127"/>
      <c r="DAY18" s="127"/>
      <c r="DAZ18" s="127"/>
      <c r="DBA18" s="127"/>
      <c r="DBB18" s="127"/>
      <c r="DBC18" s="127"/>
      <c r="DBD18" s="127"/>
      <c r="DBE18" s="127"/>
      <c r="DBF18" s="127"/>
      <c r="DBG18" s="127"/>
      <c r="DBH18" s="127"/>
      <c r="DBI18" s="127"/>
      <c r="DBJ18" s="127"/>
      <c r="DBK18" s="127"/>
      <c r="DBL18" s="127"/>
      <c r="DBM18" s="127"/>
      <c r="DBN18" s="127"/>
      <c r="DBO18" s="127"/>
      <c r="DBP18" s="127"/>
      <c r="DBQ18" s="127"/>
      <c r="DBR18" s="127"/>
      <c r="DBS18" s="127"/>
      <c r="DBT18" s="127"/>
      <c r="DBU18" s="127"/>
      <c r="DBV18" s="127"/>
      <c r="DBW18" s="127"/>
      <c r="DBX18" s="127"/>
      <c r="DBY18" s="127"/>
      <c r="DBZ18" s="127"/>
      <c r="DCA18" s="127"/>
      <c r="DCB18" s="127"/>
      <c r="DCC18" s="127"/>
      <c r="DCD18" s="127"/>
      <c r="DCE18" s="127"/>
      <c r="DCF18" s="127"/>
      <c r="DCG18" s="127"/>
      <c r="DCH18" s="127"/>
      <c r="DCI18" s="127"/>
      <c r="DCJ18" s="127"/>
      <c r="DCK18" s="127"/>
      <c r="DCL18" s="127"/>
      <c r="DCM18" s="127"/>
      <c r="DCN18" s="127"/>
      <c r="DCO18" s="127"/>
      <c r="DCP18" s="127"/>
      <c r="DCQ18" s="127"/>
      <c r="DCR18" s="127"/>
      <c r="DCS18" s="127"/>
      <c r="DCT18" s="127"/>
      <c r="DCU18" s="127"/>
      <c r="DCV18" s="127"/>
      <c r="DCW18" s="127"/>
      <c r="DCX18" s="127"/>
      <c r="DCY18" s="127"/>
      <c r="DCZ18" s="127"/>
      <c r="DDA18" s="127"/>
      <c r="DDB18" s="127"/>
      <c r="DDC18" s="127"/>
      <c r="DDD18" s="127"/>
      <c r="DDE18" s="127"/>
      <c r="DDF18" s="127"/>
      <c r="DDG18" s="127"/>
      <c r="DDH18" s="127"/>
      <c r="DDI18" s="127"/>
      <c r="DDJ18" s="127"/>
      <c r="DDK18" s="127"/>
      <c r="DDL18" s="127"/>
      <c r="DDM18" s="127"/>
      <c r="DDN18" s="127"/>
      <c r="DDO18" s="127"/>
      <c r="DDP18" s="127"/>
      <c r="DDQ18" s="127"/>
      <c r="DDR18" s="127"/>
      <c r="DDS18" s="127"/>
      <c r="DDT18" s="127"/>
      <c r="DDU18" s="127"/>
      <c r="DDV18" s="127"/>
      <c r="DDW18" s="127"/>
      <c r="DDX18" s="127"/>
      <c r="DDY18" s="127"/>
      <c r="DDZ18" s="127"/>
      <c r="DEA18" s="127"/>
      <c r="DEB18" s="127"/>
      <c r="DEC18" s="127"/>
      <c r="DED18" s="127"/>
      <c r="DEE18" s="127"/>
      <c r="DEF18" s="127"/>
      <c r="DEG18" s="127"/>
      <c r="DEH18" s="127"/>
      <c r="DEI18" s="127"/>
      <c r="DEJ18" s="127"/>
      <c r="DEK18" s="127"/>
      <c r="DEL18" s="127"/>
      <c r="DEM18" s="127"/>
      <c r="DEN18" s="127"/>
      <c r="DEO18" s="127"/>
      <c r="DEP18" s="127"/>
      <c r="DEQ18" s="127"/>
      <c r="DER18" s="127"/>
      <c r="DES18" s="127"/>
      <c r="DET18" s="127"/>
      <c r="DEU18" s="127"/>
      <c r="DEV18" s="127"/>
      <c r="DEW18" s="127"/>
      <c r="DEX18" s="127"/>
      <c r="DEY18" s="127"/>
      <c r="DEZ18" s="127"/>
      <c r="DFA18" s="127"/>
      <c r="DFB18" s="127"/>
      <c r="DFC18" s="127"/>
      <c r="DFD18" s="127"/>
      <c r="DFE18" s="127"/>
      <c r="DFF18" s="127"/>
      <c r="DFG18" s="127"/>
      <c r="DFH18" s="127"/>
      <c r="DFI18" s="127"/>
      <c r="DFJ18" s="127"/>
      <c r="DFK18" s="127"/>
      <c r="DFL18" s="127"/>
      <c r="DFM18" s="127"/>
      <c r="DFN18" s="127"/>
      <c r="DFO18" s="127"/>
      <c r="DFP18" s="127"/>
      <c r="DFQ18" s="127"/>
      <c r="DFR18" s="127"/>
      <c r="DFS18" s="127"/>
      <c r="DFT18" s="127"/>
      <c r="DFU18" s="127"/>
      <c r="DFV18" s="127"/>
      <c r="DFW18" s="127"/>
      <c r="DFX18" s="127"/>
      <c r="DFY18" s="127"/>
      <c r="DFZ18" s="127"/>
      <c r="DGA18" s="127"/>
      <c r="DGB18" s="127"/>
      <c r="DGC18" s="127"/>
      <c r="DGD18" s="127"/>
      <c r="DGE18" s="127"/>
      <c r="DGF18" s="127"/>
      <c r="DGG18" s="127"/>
      <c r="DGH18" s="127"/>
      <c r="DGI18" s="127"/>
      <c r="DGJ18" s="127"/>
      <c r="DGK18" s="127"/>
      <c r="DGL18" s="127"/>
      <c r="DGM18" s="127"/>
      <c r="DGN18" s="127"/>
      <c r="DGO18" s="127"/>
      <c r="DGP18" s="127"/>
      <c r="DGQ18" s="127"/>
      <c r="DGR18" s="127"/>
      <c r="DGS18" s="127"/>
      <c r="DGT18" s="127"/>
      <c r="DGU18" s="127"/>
      <c r="DGV18" s="127"/>
      <c r="DGW18" s="127"/>
      <c r="DGX18" s="127"/>
      <c r="DGY18" s="127"/>
      <c r="DGZ18" s="127"/>
      <c r="DHA18" s="127"/>
      <c r="DHB18" s="127"/>
      <c r="DHC18" s="127"/>
      <c r="DHD18" s="127"/>
      <c r="DHE18" s="127"/>
      <c r="DHF18" s="127"/>
      <c r="DHG18" s="127"/>
      <c r="DHH18" s="127"/>
      <c r="DHI18" s="127"/>
      <c r="DHJ18" s="127"/>
      <c r="DHK18" s="127"/>
      <c r="DHL18" s="127"/>
      <c r="DHM18" s="127"/>
      <c r="DHN18" s="127"/>
      <c r="DHO18" s="127"/>
      <c r="DHP18" s="127"/>
      <c r="DHQ18" s="127"/>
      <c r="DHR18" s="127"/>
      <c r="DHS18" s="127"/>
      <c r="DHT18" s="127"/>
      <c r="DHU18" s="127"/>
      <c r="DHV18" s="127"/>
      <c r="DHW18" s="127"/>
      <c r="DHX18" s="127"/>
      <c r="DHY18" s="127"/>
      <c r="DHZ18" s="127"/>
      <c r="DIA18" s="127"/>
      <c r="DIB18" s="127"/>
      <c r="DIC18" s="127"/>
      <c r="DID18" s="127"/>
      <c r="DIE18" s="127"/>
      <c r="DIF18" s="127"/>
      <c r="DIG18" s="127"/>
      <c r="DIH18" s="127"/>
      <c r="DII18" s="127"/>
      <c r="DIJ18" s="127"/>
      <c r="DIK18" s="127"/>
      <c r="DIL18" s="127"/>
      <c r="DIM18" s="127"/>
      <c r="DIN18" s="127"/>
      <c r="DIO18" s="127"/>
      <c r="DIP18" s="127"/>
      <c r="DIQ18" s="127"/>
      <c r="DIR18" s="127"/>
      <c r="DIS18" s="127"/>
      <c r="DIT18" s="127"/>
      <c r="DIU18" s="127"/>
      <c r="DIV18" s="127"/>
      <c r="DIW18" s="127"/>
      <c r="DIX18" s="127"/>
      <c r="DIY18" s="127"/>
      <c r="DIZ18" s="127"/>
      <c r="DJA18" s="127"/>
      <c r="DJB18" s="127"/>
      <c r="DJC18" s="127"/>
      <c r="DJD18" s="127"/>
      <c r="DJE18" s="127"/>
      <c r="DJF18" s="127"/>
      <c r="DJG18" s="127"/>
      <c r="DJH18" s="127"/>
      <c r="DJI18" s="127"/>
      <c r="DJJ18" s="127"/>
      <c r="DJK18" s="127"/>
      <c r="DJL18" s="127"/>
      <c r="DJM18" s="127"/>
      <c r="DJN18" s="127"/>
      <c r="DJO18" s="127"/>
      <c r="DJP18" s="127"/>
      <c r="DJQ18" s="127"/>
      <c r="DJR18" s="127"/>
      <c r="DJS18" s="127"/>
      <c r="DJT18" s="127"/>
      <c r="DJU18" s="127"/>
      <c r="DJV18" s="127"/>
      <c r="DJW18" s="127"/>
      <c r="DJX18" s="127"/>
      <c r="DJY18" s="127"/>
      <c r="DJZ18" s="127"/>
      <c r="DKA18" s="127"/>
      <c r="DKB18" s="127"/>
      <c r="DKC18" s="127"/>
      <c r="DKD18" s="127"/>
      <c r="DKE18" s="127"/>
      <c r="DKF18" s="127"/>
      <c r="DKG18" s="127"/>
      <c r="DKH18" s="127"/>
      <c r="DKI18" s="127"/>
      <c r="DKJ18" s="127"/>
      <c r="DKK18" s="127"/>
      <c r="DKL18" s="127"/>
      <c r="DKM18" s="127"/>
      <c r="DKN18" s="127"/>
      <c r="DKO18" s="127"/>
      <c r="DKP18" s="127"/>
      <c r="DKQ18" s="127"/>
      <c r="DKR18" s="127"/>
      <c r="DKS18" s="127"/>
      <c r="DKT18" s="127"/>
      <c r="DKU18" s="127"/>
      <c r="DKV18" s="127"/>
      <c r="DKW18" s="127"/>
      <c r="DKX18" s="127"/>
      <c r="DKY18" s="127"/>
      <c r="DKZ18" s="127"/>
      <c r="DLA18" s="127"/>
      <c r="DLB18" s="127"/>
      <c r="DLC18" s="127"/>
      <c r="DLD18" s="127"/>
      <c r="DLE18" s="127"/>
      <c r="DLF18" s="127"/>
      <c r="DLG18" s="127"/>
      <c r="DLH18" s="127"/>
      <c r="DLI18" s="127"/>
      <c r="DLJ18" s="127"/>
      <c r="DLK18" s="127"/>
      <c r="DLL18" s="127"/>
      <c r="DLM18" s="127"/>
      <c r="DLN18" s="127"/>
      <c r="DLO18" s="127"/>
      <c r="DLP18" s="127"/>
      <c r="DLQ18" s="127"/>
      <c r="DLR18" s="127"/>
      <c r="DLS18" s="127"/>
      <c r="DLT18" s="127"/>
      <c r="DLU18" s="127"/>
      <c r="DLV18" s="127"/>
      <c r="DLW18" s="127"/>
      <c r="DLX18" s="127"/>
      <c r="DLY18" s="127"/>
      <c r="DLZ18" s="127"/>
      <c r="DMA18" s="127"/>
      <c r="DMB18" s="127"/>
      <c r="DMC18" s="127"/>
      <c r="DMD18" s="127"/>
      <c r="DME18" s="127"/>
      <c r="DMF18" s="127"/>
      <c r="DMG18" s="127"/>
      <c r="DMH18" s="127"/>
      <c r="DMI18" s="127"/>
      <c r="DMJ18" s="127"/>
      <c r="DMK18" s="127"/>
      <c r="DML18" s="127"/>
      <c r="DMM18" s="127"/>
      <c r="DMN18" s="127"/>
      <c r="DMO18" s="127"/>
      <c r="DMP18" s="127"/>
      <c r="DMQ18" s="127"/>
      <c r="DMR18" s="127"/>
      <c r="DMS18" s="127"/>
      <c r="DMT18" s="127"/>
      <c r="DMU18" s="127"/>
      <c r="DMV18" s="127"/>
      <c r="DMW18" s="127"/>
      <c r="DMX18" s="127"/>
      <c r="DMY18" s="127"/>
      <c r="DMZ18" s="127"/>
      <c r="DNA18" s="127"/>
      <c r="DNB18" s="127"/>
      <c r="DNC18" s="127"/>
      <c r="DND18" s="127"/>
      <c r="DNE18" s="127"/>
      <c r="DNF18" s="127"/>
      <c r="DNG18" s="127"/>
      <c r="DNH18" s="127"/>
      <c r="DNI18" s="127"/>
      <c r="DNJ18" s="127"/>
      <c r="DNK18" s="127"/>
      <c r="DNL18" s="127"/>
      <c r="DNM18" s="127"/>
      <c r="DNN18" s="127"/>
      <c r="DNO18" s="127"/>
      <c r="DNP18" s="127"/>
      <c r="DNQ18" s="127"/>
      <c r="DNR18" s="127"/>
      <c r="DNS18" s="127"/>
      <c r="DNT18" s="127"/>
      <c r="DNU18" s="127"/>
      <c r="DNV18" s="127"/>
      <c r="DNW18" s="127"/>
      <c r="DNX18" s="127"/>
      <c r="DNY18" s="127"/>
      <c r="DNZ18" s="127"/>
      <c r="DOA18" s="127"/>
      <c r="DOB18" s="127"/>
      <c r="DOC18" s="127"/>
      <c r="DOD18" s="127"/>
      <c r="DOE18" s="127"/>
      <c r="DOF18" s="127"/>
      <c r="DOG18" s="127"/>
      <c r="DOH18" s="127"/>
      <c r="DOI18" s="127"/>
      <c r="DOJ18" s="127"/>
      <c r="DOK18" s="127"/>
      <c r="DOL18" s="127"/>
      <c r="DOM18" s="127"/>
      <c r="DON18" s="127"/>
      <c r="DOO18" s="127"/>
      <c r="DOP18" s="127"/>
      <c r="DOQ18" s="127"/>
      <c r="DOR18" s="127"/>
      <c r="DOS18" s="127"/>
      <c r="DOT18" s="127"/>
      <c r="DOU18" s="127"/>
      <c r="DOV18" s="127"/>
      <c r="DOW18" s="127"/>
      <c r="DOX18" s="127"/>
      <c r="DOY18" s="127"/>
      <c r="DOZ18" s="127"/>
      <c r="DPA18" s="127"/>
      <c r="DPB18" s="127"/>
      <c r="DPC18" s="127"/>
      <c r="DPD18" s="127"/>
      <c r="DPE18" s="127"/>
      <c r="DPF18" s="127"/>
      <c r="DPG18" s="127"/>
      <c r="DPH18" s="127"/>
      <c r="DPI18" s="127"/>
      <c r="DPJ18" s="127"/>
      <c r="DPK18" s="127"/>
      <c r="DPL18" s="127"/>
      <c r="DPM18" s="127"/>
      <c r="DPN18" s="127"/>
      <c r="DPO18" s="127"/>
      <c r="DPP18" s="127"/>
      <c r="DPQ18" s="127"/>
      <c r="DPR18" s="127"/>
      <c r="DPS18" s="127"/>
      <c r="DPT18" s="127"/>
      <c r="DPU18" s="127"/>
      <c r="DPV18" s="127"/>
      <c r="DPW18" s="127"/>
      <c r="DPX18" s="127"/>
      <c r="DPY18" s="127"/>
      <c r="DPZ18" s="127"/>
      <c r="DQA18" s="127"/>
      <c r="DQB18" s="127"/>
      <c r="DQC18" s="127"/>
      <c r="DQD18" s="127"/>
      <c r="DQE18" s="127"/>
      <c r="DQF18" s="127"/>
      <c r="DQG18" s="127"/>
      <c r="DQH18" s="127"/>
      <c r="DQI18" s="127"/>
      <c r="DQJ18" s="127"/>
      <c r="DQK18" s="127"/>
      <c r="DQL18" s="127"/>
      <c r="DQM18" s="127"/>
      <c r="DQN18" s="127"/>
      <c r="DQO18" s="127"/>
      <c r="DQP18" s="127"/>
      <c r="DQQ18" s="127"/>
      <c r="DQR18" s="127"/>
      <c r="DQS18" s="127"/>
      <c r="DQT18" s="127"/>
      <c r="DQU18" s="127"/>
      <c r="DQV18" s="127"/>
      <c r="DQW18" s="127"/>
      <c r="DQX18" s="127"/>
      <c r="DQY18" s="127"/>
      <c r="DQZ18" s="127"/>
      <c r="DRA18" s="127"/>
      <c r="DRB18" s="127"/>
      <c r="DRC18" s="127"/>
      <c r="DRD18" s="127"/>
      <c r="DRE18" s="127"/>
      <c r="DRF18" s="127"/>
      <c r="DRG18" s="127"/>
      <c r="DRH18" s="127"/>
      <c r="DRI18" s="127"/>
      <c r="DRJ18" s="127"/>
      <c r="DRK18" s="127"/>
      <c r="DRL18" s="127"/>
      <c r="DRM18" s="127"/>
      <c r="DRN18" s="127"/>
      <c r="DRO18" s="127"/>
      <c r="DRP18" s="127"/>
      <c r="DRQ18" s="127"/>
      <c r="DRR18" s="127"/>
      <c r="DRS18" s="127"/>
      <c r="DRT18" s="127"/>
      <c r="DRU18" s="127"/>
      <c r="DRV18" s="127"/>
      <c r="DRW18" s="127"/>
      <c r="DRX18" s="127"/>
      <c r="DRY18" s="127"/>
      <c r="DRZ18" s="127"/>
      <c r="DSA18" s="127"/>
      <c r="DSB18" s="127"/>
      <c r="DSC18" s="127"/>
      <c r="DSD18" s="127"/>
      <c r="DSE18" s="127"/>
      <c r="DSF18" s="127"/>
      <c r="DSG18" s="127"/>
      <c r="DSH18" s="127"/>
      <c r="DSI18" s="127"/>
      <c r="DSJ18" s="127"/>
      <c r="DSK18" s="127"/>
      <c r="DSL18" s="127"/>
      <c r="DSM18" s="127"/>
      <c r="DSN18" s="127"/>
      <c r="DSO18" s="127"/>
      <c r="DSP18" s="127"/>
      <c r="DSQ18" s="127"/>
      <c r="DSR18" s="127"/>
      <c r="DSS18" s="127"/>
      <c r="DST18" s="127"/>
      <c r="DSU18" s="127"/>
      <c r="DSV18" s="127"/>
      <c r="DSW18" s="127"/>
      <c r="DSX18" s="127"/>
      <c r="DSY18" s="127"/>
      <c r="DSZ18" s="127"/>
      <c r="DTA18" s="127"/>
      <c r="DTB18" s="127"/>
      <c r="DTC18" s="127"/>
      <c r="DTD18" s="127"/>
      <c r="DTE18" s="127"/>
      <c r="DTF18" s="127"/>
      <c r="DTG18" s="127"/>
      <c r="DTH18" s="127"/>
      <c r="DTI18" s="127"/>
      <c r="DTJ18" s="127"/>
      <c r="DTK18" s="127"/>
      <c r="DTL18" s="127"/>
      <c r="DTM18" s="127"/>
      <c r="DTN18" s="127"/>
      <c r="DTO18" s="127"/>
      <c r="DTP18" s="127"/>
      <c r="DTQ18" s="127"/>
      <c r="DTR18" s="127"/>
      <c r="DTS18" s="127"/>
      <c r="DTT18" s="127"/>
      <c r="DTU18" s="127"/>
      <c r="DTV18" s="127"/>
      <c r="DTW18" s="127"/>
      <c r="DTX18" s="127"/>
      <c r="DTY18" s="127"/>
      <c r="DTZ18" s="127"/>
      <c r="DUA18" s="127"/>
      <c r="DUB18" s="127"/>
      <c r="DUC18" s="127"/>
      <c r="DUD18" s="127"/>
      <c r="DUE18" s="127"/>
      <c r="DUF18" s="127"/>
      <c r="DUG18" s="127"/>
      <c r="DUH18" s="127"/>
      <c r="DUI18" s="127"/>
      <c r="DUJ18" s="127"/>
      <c r="DUK18" s="127"/>
      <c r="DUL18" s="127"/>
      <c r="DUM18" s="127"/>
      <c r="DUN18" s="127"/>
      <c r="DUO18" s="127"/>
      <c r="DUP18" s="127"/>
      <c r="DUQ18" s="127"/>
      <c r="DUR18" s="127"/>
      <c r="DUS18" s="127"/>
      <c r="DUT18" s="127"/>
      <c r="DUU18" s="127"/>
      <c r="DUV18" s="127"/>
      <c r="DUW18" s="127"/>
      <c r="DUX18" s="127"/>
      <c r="DUY18" s="127"/>
      <c r="DUZ18" s="127"/>
      <c r="DVA18" s="127"/>
      <c r="DVB18" s="127"/>
      <c r="DVC18" s="127"/>
      <c r="DVD18" s="127"/>
      <c r="DVE18" s="127"/>
      <c r="DVF18" s="127"/>
      <c r="DVG18" s="127"/>
      <c r="DVH18" s="127"/>
      <c r="DVI18" s="127"/>
      <c r="DVJ18" s="127"/>
      <c r="DVK18" s="127"/>
      <c r="DVL18" s="127"/>
      <c r="DVM18" s="127"/>
      <c r="DVN18" s="127"/>
      <c r="DVO18" s="127"/>
      <c r="DVP18" s="127"/>
      <c r="DVQ18" s="127"/>
      <c r="DVR18" s="127"/>
      <c r="DVS18" s="127"/>
      <c r="DVT18" s="127"/>
      <c r="DVU18" s="127"/>
      <c r="DVV18" s="127"/>
      <c r="DVW18" s="127"/>
      <c r="DVX18" s="127"/>
      <c r="DVY18" s="127"/>
      <c r="DVZ18" s="127"/>
      <c r="DWA18" s="127"/>
      <c r="DWB18" s="127"/>
      <c r="DWC18" s="127"/>
      <c r="DWD18" s="127"/>
      <c r="DWE18" s="127"/>
      <c r="DWF18" s="127"/>
      <c r="DWG18" s="127"/>
      <c r="DWH18" s="127"/>
      <c r="DWI18" s="127"/>
      <c r="DWJ18" s="127"/>
      <c r="DWK18" s="127"/>
      <c r="DWL18" s="127"/>
      <c r="DWM18" s="127"/>
      <c r="DWN18" s="127"/>
      <c r="DWO18" s="127"/>
      <c r="DWP18" s="127"/>
      <c r="DWQ18" s="127"/>
      <c r="DWR18" s="127"/>
      <c r="DWS18" s="127"/>
      <c r="DWT18" s="127"/>
      <c r="DWU18" s="127"/>
      <c r="DWV18" s="127"/>
      <c r="DWW18" s="127"/>
      <c r="DWX18" s="127"/>
      <c r="DWY18" s="127"/>
      <c r="DWZ18" s="127"/>
      <c r="DXA18" s="127"/>
      <c r="DXB18" s="127"/>
      <c r="DXC18" s="127"/>
      <c r="DXD18" s="127"/>
      <c r="DXE18" s="127"/>
      <c r="DXF18" s="127"/>
      <c r="DXG18" s="127"/>
      <c r="DXH18" s="127"/>
      <c r="DXI18" s="127"/>
      <c r="DXJ18" s="127"/>
      <c r="DXK18" s="127"/>
      <c r="DXL18" s="127"/>
      <c r="DXM18" s="127"/>
      <c r="DXN18" s="127"/>
      <c r="DXO18" s="127"/>
      <c r="DXP18" s="127"/>
      <c r="DXQ18" s="127"/>
      <c r="DXR18" s="127"/>
      <c r="DXS18" s="127"/>
      <c r="DXT18" s="127"/>
      <c r="DXU18" s="127"/>
      <c r="DXV18" s="127"/>
      <c r="DXW18" s="127"/>
      <c r="DXX18" s="127"/>
      <c r="DXY18" s="127"/>
      <c r="DXZ18" s="127"/>
      <c r="DYA18" s="127"/>
      <c r="DYB18" s="127"/>
      <c r="DYC18" s="127"/>
      <c r="DYD18" s="127"/>
      <c r="DYE18" s="127"/>
      <c r="DYF18" s="127"/>
      <c r="DYG18" s="127"/>
      <c r="DYH18" s="127"/>
      <c r="DYI18" s="127"/>
      <c r="DYJ18" s="127"/>
      <c r="DYK18" s="127"/>
      <c r="DYL18" s="127"/>
      <c r="DYM18" s="127"/>
      <c r="DYN18" s="127"/>
      <c r="DYO18" s="127"/>
      <c r="DYP18" s="127"/>
      <c r="DYQ18" s="127"/>
      <c r="DYR18" s="127"/>
      <c r="DYS18" s="127"/>
      <c r="DYT18" s="127"/>
      <c r="DYU18" s="127"/>
      <c r="DYV18" s="127"/>
      <c r="DYW18" s="127"/>
      <c r="DYX18" s="127"/>
      <c r="DYY18" s="127"/>
      <c r="DYZ18" s="127"/>
      <c r="DZA18" s="127"/>
      <c r="DZB18" s="127"/>
      <c r="DZC18" s="127"/>
      <c r="DZD18" s="127"/>
      <c r="DZE18" s="127"/>
      <c r="DZF18" s="127"/>
      <c r="DZG18" s="127"/>
      <c r="DZH18" s="127"/>
      <c r="DZI18" s="127"/>
      <c r="DZJ18" s="127"/>
      <c r="DZK18" s="127"/>
      <c r="DZL18" s="127"/>
      <c r="DZM18" s="127"/>
      <c r="DZN18" s="127"/>
      <c r="DZO18" s="127"/>
      <c r="DZP18" s="127"/>
      <c r="DZQ18" s="127"/>
      <c r="DZR18" s="127"/>
      <c r="DZS18" s="127"/>
      <c r="DZT18" s="127"/>
      <c r="DZU18" s="127"/>
      <c r="DZV18" s="127"/>
      <c r="DZW18" s="127"/>
      <c r="DZX18" s="127"/>
      <c r="DZY18" s="127"/>
      <c r="DZZ18" s="127"/>
      <c r="EAA18" s="127"/>
      <c r="EAB18" s="127"/>
      <c r="EAC18" s="127"/>
      <c r="EAD18" s="127"/>
      <c r="EAE18" s="127"/>
      <c r="EAF18" s="127"/>
      <c r="EAG18" s="127"/>
      <c r="EAH18" s="127"/>
      <c r="EAI18" s="127"/>
      <c r="EAJ18" s="127"/>
      <c r="EAK18" s="127"/>
      <c r="EAL18" s="127"/>
      <c r="EAM18" s="127"/>
      <c r="EAN18" s="127"/>
      <c r="EAO18" s="127"/>
      <c r="EAP18" s="127"/>
      <c r="EAQ18" s="127"/>
      <c r="EAR18" s="127"/>
      <c r="EAS18" s="127"/>
      <c r="EAT18" s="127"/>
      <c r="EAU18" s="127"/>
      <c r="EAV18" s="127"/>
      <c r="EAW18" s="127"/>
      <c r="EAX18" s="127"/>
      <c r="EAY18" s="127"/>
      <c r="EAZ18" s="127"/>
      <c r="EBA18" s="127"/>
      <c r="EBB18" s="127"/>
      <c r="EBC18" s="127"/>
      <c r="EBD18" s="127"/>
      <c r="EBE18" s="127"/>
      <c r="EBF18" s="127"/>
      <c r="EBG18" s="127"/>
      <c r="EBH18" s="127"/>
      <c r="EBI18" s="127"/>
      <c r="EBJ18" s="127"/>
      <c r="EBK18" s="127"/>
      <c r="EBL18" s="127"/>
      <c r="EBM18" s="127"/>
      <c r="EBN18" s="127"/>
      <c r="EBO18" s="127"/>
      <c r="EBP18" s="127"/>
      <c r="EBQ18" s="127"/>
      <c r="EBR18" s="127"/>
      <c r="EBS18" s="127"/>
      <c r="EBT18" s="127"/>
      <c r="EBU18" s="127"/>
      <c r="EBV18" s="127"/>
      <c r="EBW18" s="127"/>
      <c r="EBX18" s="127"/>
      <c r="EBY18" s="127"/>
      <c r="EBZ18" s="127"/>
      <c r="ECA18" s="127"/>
      <c r="ECB18" s="127"/>
      <c r="ECC18" s="127"/>
      <c r="ECD18" s="127"/>
      <c r="ECE18" s="127"/>
      <c r="ECF18" s="127"/>
      <c r="ECG18" s="127"/>
      <c r="ECH18" s="127"/>
      <c r="ECI18" s="127"/>
      <c r="ECJ18" s="127"/>
      <c r="ECK18" s="127"/>
      <c r="ECL18" s="127"/>
      <c r="ECM18" s="127"/>
      <c r="ECN18" s="127"/>
      <c r="ECO18" s="127"/>
      <c r="ECP18" s="127"/>
      <c r="ECQ18" s="127"/>
      <c r="ECR18" s="127"/>
      <c r="ECS18" s="127"/>
      <c r="ECT18" s="127"/>
      <c r="ECU18" s="127"/>
      <c r="ECV18" s="127"/>
      <c r="ECW18" s="127"/>
      <c r="ECX18" s="127"/>
      <c r="ECY18" s="127"/>
      <c r="ECZ18" s="127"/>
      <c r="EDA18" s="127"/>
      <c r="EDB18" s="127"/>
      <c r="EDC18" s="127"/>
      <c r="EDD18" s="127"/>
      <c r="EDE18" s="127"/>
      <c r="EDF18" s="127"/>
      <c r="EDG18" s="127"/>
      <c r="EDH18" s="127"/>
      <c r="EDI18" s="127"/>
      <c r="EDJ18" s="127"/>
      <c r="EDK18" s="127"/>
      <c r="EDL18" s="127"/>
      <c r="EDM18" s="127"/>
      <c r="EDN18" s="127"/>
      <c r="EDO18" s="127"/>
      <c r="EDP18" s="127"/>
      <c r="EDQ18" s="127"/>
      <c r="EDR18" s="127"/>
      <c r="EDS18" s="127"/>
      <c r="EDT18" s="127"/>
      <c r="EDU18" s="127"/>
      <c r="EDV18" s="127"/>
      <c r="EDW18" s="127"/>
      <c r="EDX18" s="127"/>
      <c r="EDY18" s="127"/>
      <c r="EDZ18" s="127"/>
      <c r="EEA18" s="127"/>
      <c r="EEB18" s="127"/>
      <c r="EEC18" s="127"/>
      <c r="EED18" s="127"/>
      <c r="EEE18" s="127"/>
      <c r="EEF18" s="127"/>
      <c r="EEG18" s="127"/>
      <c r="EEH18" s="127"/>
      <c r="EEI18" s="127"/>
      <c r="EEJ18" s="127"/>
      <c r="EEK18" s="127"/>
      <c r="EEL18" s="127"/>
      <c r="EEM18" s="127"/>
      <c r="EEN18" s="127"/>
      <c r="EEO18" s="127"/>
      <c r="EEP18" s="127"/>
      <c r="EEQ18" s="127"/>
      <c r="EER18" s="127"/>
      <c r="EES18" s="127"/>
      <c r="EET18" s="127"/>
      <c r="EEU18" s="127"/>
      <c r="EEV18" s="127"/>
      <c r="EEW18" s="127"/>
      <c r="EEX18" s="127"/>
      <c r="EEY18" s="127"/>
      <c r="EEZ18" s="127"/>
      <c r="EFA18" s="127"/>
      <c r="EFB18" s="127"/>
      <c r="EFC18" s="127"/>
      <c r="EFD18" s="127"/>
      <c r="EFE18" s="127"/>
      <c r="EFF18" s="127"/>
      <c r="EFG18" s="127"/>
      <c r="EFH18" s="127"/>
      <c r="EFI18" s="127"/>
      <c r="EFJ18" s="127"/>
      <c r="EFK18" s="127"/>
      <c r="EFL18" s="127"/>
      <c r="EFM18" s="127"/>
      <c r="EFN18" s="127"/>
      <c r="EFO18" s="127"/>
      <c r="EFP18" s="127"/>
      <c r="EFQ18" s="127"/>
      <c r="EFR18" s="127"/>
      <c r="EFS18" s="127"/>
      <c r="EFT18" s="127"/>
      <c r="EFU18" s="127"/>
      <c r="EFV18" s="127"/>
      <c r="EFW18" s="127"/>
      <c r="EFX18" s="127"/>
      <c r="EFY18" s="127"/>
      <c r="EFZ18" s="127"/>
      <c r="EGA18" s="127"/>
      <c r="EGB18" s="127"/>
      <c r="EGC18" s="127"/>
      <c r="EGD18" s="127"/>
      <c r="EGE18" s="127"/>
      <c r="EGF18" s="127"/>
      <c r="EGG18" s="127"/>
      <c r="EGH18" s="127"/>
      <c r="EGI18" s="127"/>
      <c r="EGJ18" s="127"/>
      <c r="EGK18" s="127"/>
      <c r="EGL18" s="127"/>
      <c r="EGM18" s="127"/>
      <c r="EGN18" s="127"/>
      <c r="EGO18" s="127"/>
      <c r="EGP18" s="127"/>
      <c r="EGQ18" s="127"/>
      <c r="EGR18" s="127"/>
      <c r="EGS18" s="127"/>
      <c r="EGT18" s="127"/>
      <c r="EGU18" s="127"/>
      <c r="EGV18" s="127"/>
      <c r="EGW18" s="127"/>
      <c r="EGX18" s="127"/>
      <c r="EGY18" s="127"/>
      <c r="EGZ18" s="127"/>
      <c r="EHA18" s="127"/>
      <c r="EHB18" s="127"/>
      <c r="EHC18" s="127"/>
      <c r="EHD18" s="127"/>
      <c r="EHE18" s="127"/>
      <c r="EHF18" s="127"/>
      <c r="EHG18" s="127"/>
      <c r="EHH18" s="127"/>
      <c r="EHI18" s="127"/>
      <c r="EHJ18" s="127"/>
      <c r="EHK18" s="127"/>
      <c r="EHL18" s="127"/>
      <c r="EHM18" s="127"/>
      <c r="EHN18" s="127"/>
      <c r="EHO18" s="127"/>
      <c r="EHP18" s="127"/>
      <c r="EHQ18" s="127"/>
      <c r="EHR18" s="127"/>
      <c r="EHS18" s="127"/>
      <c r="EHT18" s="127"/>
      <c r="EHU18" s="127"/>
      <c r="EHV18" s="127"/>
      <c r="EHW18" s="127"/>
      <c r="EHX18" s="127"/>
      <c r="EHY18" s="127"/>
      <c r="EHZ18" s="127"/>
      <c r="EIA18" s="127"/>
      <c r="EIB18" s="127"/>
      <c r="EIC18" s="127"/>
      <c r="EID18" s="127"/>
      <c r="EIE18" s="127"/>
      <c r="EIF18" s="127"/>
      <c r="EIG18" s="127"/>
      <c r="EIH18" s="127"/>
      <c r="EII18" s="127"/>
      <c r="EIJ18" s="127"/>
      <c r="EIK18" s="127"/>
      <c r="EIL18" s="127"/>
      <c r="EIM18" s="127"/>
      <c r="EIN18" s="127"/>
      <c r="EIO18" s="127"/>
      <c r="EIP18" s="127"/>
      <c r="EIQ18" s="127"/>
      <c r="EIR18" s="127"/>
      <c r="EIS18" s="127"/>
      <c r="EIT18" s="127"/>
      <c r="EIU18" s="127"/>
      <c r="EIV18" s="127"/>
      <c r="EIW18" s="127"/>
      <c r="EIX18" s="127"/>
      <c r="EIY18" s="127"/>
      <c r="EIZ18" s="127"/>
      <c r="EJA18" s="127"/>
      <c r="EJB18" s="127"/>
      <c r="EJC18" s="127"/>
      <c r="EJD18" s="127"/>
      <c r="EJE18" s="127"/>
      <c r="EJF18" s="127"/>
      <c r="EJG18" s="127"/>
      <c r="EJH18" s="127"/>
      <c r="EJI18" s="127"/>
      <c r="EJJ18" s="127"/>
      <c r="EJK18" s="127"/>
      <c r="EJL18" s="127"/>
      <c r="EJM18" s="127"/>
      <c r="EJN18" s="127"/>
      <c r="EJO18" s="127"/>
      <c r="EJP18" s="127"/>
      <c r="EJQ18" s="127"/>
      <c r="EJR18" s="127"/>
      <c r="EJS18" s="127"/>
      <c r="EJT18" s="127"/>
      <c r="EJU18" s="127"/>
      <c r="EJV18" s="127"/>
      <c r="EJW18" s="127"/>
      <c r="EJX18" s="127"/>
      <c r="EJY18" s="127"/>
      <c r="EJZ18" s="127"/>
      <c r="EKA18" s="127"/>
      <c r="EKB18" s="127"/>
      <c r="EKC18" s="127"/>
      <c r="EKD18" s="127"/>
      <c r="EKE18" s="127"/>
      <c r="EKF18" s="127"/>
      <c r="EKG18" s="127"/>
      <c r="EKH18" s="127"/>
      <c r="EKI18" s="127"/>
      <c r="EKJ18" s="127"/>
      <c r="EKK18" s="127"/>
      <c r="EKL18" s="127"/>
      <c r="EKM18" s="127"/>
      <c r="EKN18" s="127"/>
      <c r="EKO18" s="127"/>
      <c r="EKP18" s="127"/>
      <c r="EKQ18" s="127"/>
      <c r="EKR18" s="127"/>
      <c r="EKS18" s="127"/>
      <c r="EKT18" s="127"/>
      <c r="EKU18" s="127"/>
      <c r="EKV18" s="127"/>
      <c r="EKW18" s="127"/>
      <c r="EKX18" s="127"/>
      <c r="EKY18" s="127"/>
      <c r="EKZ18" s="127"/>
      <c r="ELA18" s="127"/>
      <c r="ELB18" s="127"/>
      <c r="ELC18" s="127"/>
      <c r="ELD18" s="127"/>
      <c r="ELE18" s="127"/>
      <c r="ELF18" s="127"/>
      <c r="ELG18" s="127"/>
      <c r="ELH18" s="127"/>
      <c r="ELI18" s="127"/>
      <c r="ELJ18" s="127"/>
      <c r="ELK18" s="127"/>
      <c r="ELL18" s="127"/>
      <c r="ELM18" s="127"/>
      <c r="ELN18" s="127"/>
      <c r="ELO18" s="127"/>
      <c r="ELP18" s="127"/>
      <c r="ELQ18" s="127"/>
      <c r="ELR18" s="127"/>
      <c r="ELS18" s="127"/>
      <c r="ELT18" s="127"/>
      <c r="ELU18" s="127"/>
      <c r="ELV18" s="127"/>
      <c r="ELW18" s="127"/>
      <c r="ELX18" s="127"/>
      <c r="ELY18" s="127"/>
      <c r="ELZ18" s="127"/>
      <c r="EMA18" s="127"/>
      <c r="EMB18" s="127"/>
      <c r="EMC18" s="127"/>
      <c r="EMD18" s="127"/>
      <c r="EME18" s="127"/>
      <c r="EMF18" s="127"/>
      <c r="EMG18" s="127"/>
      <c r="EMH18" s="127"/>
      <c r="EMI18" s="127"/>
      <c r="EMJ18" s="127"/>
      <c r="EMK18" s="127"/>
      <c r="EML18" s="127"/>
      <c r="EMM18" s="127"/>
      <c r="EMN18" s="127"/>
      <c r="EMO18" s="127"/>
      <c r="EMP18" s="127"/>
      <c r="EMQ18" s="127"/>
      <c r="EMR18" s="127"/>
      <c r="EMS18" s="127"/>
      <c r="EMT18" s="127"/>
      <c r="EMU18" s="127"/>
      <c r="EMV18" s="127"/>
      <c r="EMW18" s="127"/>
      <c r="EMX18" s="127"/>
      <c r="EMY18" s="127"/>
      <c r="EMZ18" s="127"/>
      <c r="ENA18" s="127"/>
      <c r="ENB18" s="127"/>
      <c r="ENC18" s="127"/>
      <c r="END18" s="127"/>
      <c r="ENE18" s="127"/>
      <c r="ENF18" s="127"/>
      <c r="ENG18" s="127"/>
      <c r="ENH18" s="127"/>
      <c r="ENI18" s="127"/>
      <c r="ENJ18" s="127"/>
      <c r="ENK18" s="127"/>
      <c r="ENL18" s="127"/>
      <c r="ENM18" s="127"/>
      <c r="ENN18" s="127"/>
      <c r="ENO18" s="127"/>
      <c r="ENP18" s="127"/>
      <c r="ENQ18" s="127"/>
      <c r="ENR18" s="127"/>
      <c r="ENS18" s="127"/>
      <c r="ENT18" s="127"/>
      <c r="ENU18" s="127"/>
      <c r="ENV18" s="127"/>
      <c r="ENW18" s="127"/>
      <c r="ENX18" s="127"/>
      <c r="ENY18" s="127"/>
      <c r="ENZ18" s="127"/>
      <c r="EOA18" s="127"/>
      <c r="EOB18" s="127"/>
      <c r="EOC18" s="127"/>
      <c r="EOD18" s="127"/>
      <c r="EOE18" s="127"/>
      <c r="EOF18" s="127"/>
      <c r="EOG18" s="127"/>
      <c r="EOH18" s="127"/>
      <c r="EOI18" s="127"/>
      <c r="EOJ18" s="127"/>
      <c r="EOK18" s="127"/>
      <c r="EOL18" s="127"/>
      <c r="EOM18" s="127"/>
      <c r="EON18" s="127"/>
      <c r="EOO18" s="127"/>
      <c r="EOP18" s="127"/>
      <c r="EOQ18" s="127"/>
      <c r="EOR18" s="127"/>
      <c r="EOS18" s="127"/>
      <c r="EOT18" s="127"/>
      <c r="EOU18" s="127"/>
      <c r="EOV18" s="127"/>
      <c r="EOW18" s="127"/>
      <c r="EOX18" s="127"/>
      <c r="EOY18" s="127"/>
      <c r="EOZ18" s="127"/>
      <c r="EPA18" s="127"/>
      <c r="EPB18" s="127"/>
      <c r="EPC18" s="127"/>
      <c r="EPD18" s="127"/>
      <c r="EPE18" s="127"/>
      <c r="EPF18" s="127"/>
      <c r="EPG18" s="127"/>
      <c r="EPH18" s="127"/>
      <c r="EPI18" s="127"/>
      <c r="EPJ18" s="127"/>
      <c r="EPK18" s="127"/>
      <c r="EPL18" s="127"/>
      <c r="EPM18" s="127"/>
      <c r="EPN18" s="127"/>
      <c r="EPO18" s="127"/>
      <c r="EPP18" s="127"/>
      <c r="EPQ18" s="127"/>
      <c r="EPR18" s="127"/>
      <c r="EPS18" s="127"/>
      <c r="EPT18" s="127"/>
      <c r="EPU18" s="127"/>
      <c r="EPV18" s="127"/>
      <c r="EPW18" s="127"/>
      <c r="EPX18" s="127"/>
      <c r="EPY18" s="127"/>
      <c r="EPZ18" s="127"/>
      <c r="EQA18" s="127"/>
      <c r="EQB18" s="127"/>
      <c r="EQC18" s="127"/>
      <c r="EQD18" s="127"/>
      <c r="EQE18" s="127"/>
      <c r="EQF18" s="127"/>
      <c r="EQG18" s="127"/>
      <c r="EQH18" s="127"/>
      <c r="EQI18" s="127"/>
      <c r="EQJ18" s="127"/>
      <c r="EQK18" s="127"/>
      <c r="EQL18" s="127"/>
      <c r="EQM18" s="127"/>
      <c r="EQN18" s="127"/>
      <c r="EQO18" s="127"/>
      <c r="EQP18" s="127"/>
      <c r="EQQ18" s="127"/>
      <c r="EQR18" s="127"/>
      <c r="EQS18" s="127"/>
      <c r="EQT18" s="127"/>
      <c r="EQU18" s="127"/>
      <c r="EQV18" s="127"/>
      <c r="EQW18" s="127"/>
      <c r="EQX18" s="127"/>
      <c r="EQY18" s="127"/>
      <c r="EQZ18" s="127"/>
      <c r="ERA18" s="127"/>
      <c r="ERB18" s="127"/>
      <c r="ERC18" s="127"/>
      <c r="ERD18" s="127"/>
      <c r="ERE18" s="127"/>
      <c r="ERF18" s="127"/>
      <c r="ERG18" s="127"/>
      <c r="ERH18" s="127"/>
      <c r="ERI18" s="127"/>
      <c r="ERJ18" s="127"/>
      <c r="ERK18" s="127"/>
      <c r="ERL18" s="127"/>
      <c r="ERM18" s="127"/>
      <c r="ERN18" s="127"/>
      <c r="ERO18" s="127"/>
      <c r="ERP18" s="127"/>
      <c r="ERQ18" s="127"/>
      <c r="ERR18" s="127"/>
      <c r="ERS18" s="127"/>
      <c r="ERT18" s="127"/>
      <c r="ERU18" s="127"/>
      <c r="ERV18" s="127"/>
      <c r="ERW18" s="127"/>
      <c r="ERX18" s="127"/>
      <c r="ERY18" s="127"/>
      <c r="ERZ18" s="127"/>
      <c r="ESA18" s="127"/>
      <c r="ESB18" s="127"/>
      <c r="ESC18" s="127"/>
      <c r="ESD18" s="127"/>
      <c r="ESE18" s="127"/>
      <c r="ESF18" s="127"/>
      <c r="ESG18" s="127"/>
      <c r="ESH18" s="127"/>
      <c r="ESI18" s="127"/>
      <c r="ESJ18" s="127"/>
      <c r="ESK18" s="127"/>
      <c r="ESL18" s="127"/>
      <c r="ESM18" s="127"/>
      <c r="ESN18" s="127"/>
      <c r="ESO18" s="127"/>
      <c r="ESP18" s="127"/>
      <c r="ESQ18" s="127"/>
      <c r="ESR18" s="127"/>
      <c r="ESS18" s="127"/>
      <c r="EST18" s="127"/>
      <c r="ESU18" s="127"/>
      <c r="ESV18" s="127"/>
      <c r="ESW18" s="127"/>
      <c r="ESX18" s="127"/>
      <c r="ESY18" s="127"/>
      <c r="ESZ18" s="127"/>
      <c r="ETA18" s="127"/>
      <c r="ETB18" s="127"/>
      <c r="ETC18" s="127"/>
      <c r="ETD18" s="127"/>
      <c r="ETE18" s="127"/>
      <c r="ETF18" s="127"/>
      <c r="ETG18" s="127"/>
      <c r="ETH18" s="127"/>
      <c r="ETI18" s="127"/>
      <c r="ETJ18" s="127"/>
      <c r="ETK18" s="127"/>
      <c r="ETL18" s="127"/>
      <c r="ETM18" s="127"/>
      <c r="ETN18" s="127"/>
      <c r="ETO18" s="127"/>
      <c r="ETP18" s="127"/>
      <c r="ETQ18" s="127"/>
      <c r="ETR18" s="127"/>
      <c r="ETS18" s="127"/>
      <c r="ETT18" s="127"/>
      <c r="ETU18" s="127"/>
      <c r="ETV18" s="127"/>
      <c r="ETW18" s="127"/>
      <c r="ETX18" s="127"/>
      <c r="ETY18" s="127"/>
      <c r="ETZ18" s="127"/>
      <c r="EUA18" s="127"/>
      <c r="EUB18" s="127"/>
      <c r="EUC18" s="127"/>
      <c r="EUD18" s="127"/>
      <c r="EUE18" s="127"/>
      <c r="EUF18" s="127"/>
      <c r="EUG18" s="127"/>
      <c r="EUH18" s="127"/>
      <c r="EUI18" s="127"/>
      <c r="EUJ18" s="127"/>
      <c r="EUK18" s="127"/>
      <c r="EUL18" s="127"/>
      <c r="EUM18" s="127"/>
      <c r="EUN18" s="127"/>
      <c r="EUO18" s="127"/>
      <c r="EUP18" s="127"/>
      <c r="EUQ18" s="127"/>
      <c r="EUR18" s="127"/>
      <c r="EUS18" s="127"/>
      <c r="EUT18" s="127"/>
      <c r="EUU18" s="127"/>
      <c r="EUV18" s="127"/>
      <c r="EUW18" s="127"/>
      <c r="EUX18" s="127"/>
      <c r="EUY18" s="127"/>
      <c r="EUZ18" s="127"/>
      <c r="EVA18" s="127"/>
      <c r="EVB18" s="127"/>
      <c r="EVC18" s="127"/>
      <c r="EVD18" s="127"/>
      <c r="EVE18" s="127"/>
      <c r="EVF18" s="127"/>
      <c r="EVG18" s="127"/>
      <c r="EVH18" s="127"/>
      <c r="EVI18" s="127"/>
      <c r="EVJ18" s="127"/>
      <c r="EVK18" s="127"/>
      <c r="EVL18" s="127"/>
      <c r="EVM18" s="127"/>
      <c r="EVN18" s="127"/>
      <c r="EVO18" s="127"/>
      <c r="EVP18" s="127"/>
      <c r="EVQ18" s="127"/>
      <c r="EVR18" s="127"/>
      <c r="EVS18" s="127"/>
      <c r="EVT18" s="127"/>
      <c r="EVU18" s="127"/>
      <c r="EVV18" s="127"/>
      <c r="EVW18" s="127"/>
      <c r="EVX18" s="127"/>
      <c r="EVY18" s="127"/>
      <c r="EVZ18" s="127"/>
      <c r="EWA18" s="127"/>
      <c r="EWB18" s="127"/>
      <c r="EWC18" s="127"/>
      <c r="EWD18" s="127"/>
      <c r="EWE18" s="127"/>
      <c r="EWF18" s="127"/>
      <c r="EWG18" s="127"/>
      <c r="EWH18" s="127"/>
      <c r="EWI18" s="127"/>
      <c r="EWJ18" s="127"/>
      <c r="EWK18" s="127"/>
      <c r="EWL18" s="127"/>
      <c r="EWM18" s="127"/>
      <c r="EWN18" s="127"/>
      <c r="EWO18" s="127"/>
      <c r="EWP18" s="127"/>
      <c r="EWQ18" s="127"/>
      <c r="EWR18" s="127"/>
      <c r="EWS18" s="127"/>
      <c r="EWT18" s="127"/>
      <c r="EWU18" s="127"/>
      <c r="EWV18" s="127"/>
      <c r="EWW18" s="127"/>
      <c r="EWX18" s="127"/>
      <c r="EWY18" s="127"/>
      <c r="EWZ18" s="127"/>
      <c r="EXA18" s="127"/>
      <c r="EXB18" s="127"/>
      <c r="EXC18" s="127"/>
      <c r="EXD18" s="127"/>
      <c r="EXE18" s="127"/>
      <c r="EXF18" s="127"/>
      <c r="EXG18" s="127"/>
      <c r="EXH18" s="127"/>
      <c r="EXI18" s="127"/>
      <c r="EXJ18" s="127"/>
      <c r="EXK18" s="127"/>
      <c r="EXL18" s="127"/>
      <c r="EXM18" s="127"/>
      <c r="EXN18" s="127"/>
      <c r="EXO18" s="127"/>
      <c r="EXP18" s="127"/>
      <c r="EXQ18" s="127"/>
      <c r="EXR18" s="127"/>
      <c r="EXS18" s="127"/>
      <c r="EXT18" s="127"/>
      <c r="EXU18" s="127"/>
      <c r="EXV18" s="127"/>
      <c r="EXW18" s="127"/>
      <c r="EXX18" s="127"/>
      <c r="EXY18" s="127"/>
      <c r="EXZ18" s="127"/>
      <c r="EYA18" s="127"/>
      <c r="EYB18" s="127"/>
      <c r="EYC18" s="127"/>
      <c r="EYD18" s="127"/>
      <c r="EYE18" s="127"/>
      <c r="EYF18" s="127"/>
      <c r="EYG18" s="127"/>
      <c r="EYH18" s="127"/>
      <c r="EYI18" s="127"/>
      <c r="EYJ18" s="127"/>
      <c r="EYK18" s="127"/>
      <c r="EYL18" s="127"/>
      <c r="EYM18" s="127"/>
      <c r="EYN18" s="127"/>
      <c r="EYO18" s="127"/>
      <c r="EYP18" s="127"/>
      <c r="EYQ18" s="127"/>
      <c r="EYR18" s="127"/>
      <c r="EYS18" s="127"/>
      <c r="EYT18" s="127"/>
      <c r="EYU18" s="127"/>
      <c r="EYV18" s="127"/>
      <c r="EYW18" s="127"/>
      <c r="EYX18" s="127"/>
      <c r="EYY18" s="127"/>
      <c r="EYZ18" s="127"/>
      <c r="EZA18" s="127"/>
      <c r="EZB18" s="127"/>
      <c r="EZC18" s="127"/>
      <c r="EZD18" s="127"/>
      <c r="EZE18" s="127"/>
      <c r="EZF18" s="127"/>
      <c r="EZG18" s="127"/>
      <c r="EZH18" s="127"/>
      <c r="EZI18" s="127"/>
      <c r="EZJ18" s="127"/>
      <c r="EZK18" s="127"/>
      <c r="EZL18" s="127"/>
      <c r="EZM18" s="127"/>
      <c r="EZN18" s="127"/>
      <c r="EZO18" s="127"/>
      <c r="EZP18" s="127"/>
      <c r="EZQ18" s="127"/>
      <c r="EZR18" s="127"/>
      <c r="EZS18" s="127"/>
      <c r="EZT18" s="127"/>
      <c r="EZU18" s="127"/>
      <c r="EZV18" s="127"/>
      <c r="EZW18" s="127"/>
      <c r="EZX18" s="127"/>
      <c r="EZY18" s="127"/>
      <c r="EZZ18" s="127"/>
      <c r="FAA18" s="127"/>
      <c r="FAB18" s="127"/>
      <c r="FAC18" s="127"/>
      <c r="FAD18" s="127"/>
      <c r="FAE18" s="127"/>
      <c r="FAF18" s="127"/>
      <c r="FAG18" s="127"/>
      <c r="FAH18" s="127"/>
      <c r="FAI18" s="127"/>
      <c r="FAJ18" s="127"/>
      <c r="FAK18" s="127"/>
      <c r="FAL18" s="127"/>
      <c r="FAM18" s="127"/>
      <c r="FAN18" s="127"/>
      <c r="FAO18" s="127"/>
      <c r="FAP18" s="127"/>
      <c r="FAQ18" s="127"/>
      <c r="FAR18" s="127"/>
      <c r="FAS18" s="127"/>
      <c r="FAT18" s="127"/>
      <c r="FAU18" s="127"/>
      <c r="FAV18" s="127"/>
      <c r="FAW18" s="127"/>
      <c r="FAX18" s="127"/>
      <c r="FAY18" s="127"/>
      <c r="FAZ18" s="127"/>
      <c r="FBA18" s="127"/>
      <c r="FBB18" s="127"/>
      <c r="FBC18" s="127"/>
      <c r="FBD18" s="127"/>
      <c r="FBE18" s="127"/>
      <c r="FBF18" s="127"/>
      <c r="FBG18" s="127"/>
      <c r="FBH18" s="127"/>
      <c r="FBI18" s="127"/>
      <c r="FBJ18" s="127"/>
      <c r="FBK18" s="127"/>
      <c r="FBL18" s="127"/>
      <c r="FBM18" s="127"/>
      <c r="FBN18" s="127"/>
      <c r="FBO18" s="127"/>
      <c r="FBP18" s="127"/>
      <c r="FBQ18" s="127"/>
      <c r="FBR18" s="127"/>
      <c r="FBS18" s="127"/>
      <c r="FBT18" s="127"/>
      <c r="FBU18" s="127"/>
      <c r="FBV18" s="127"/>
      <c r="FBW18" s="127"/>
      <c r="FBX18" s="127"/>
      <c r="FBY18" s="127"/>
      <c r="FBZ18" s="127"/>
      <c r="FCA18" s="127"/>
      <c r="FCB18" s="127"/>
      <c r="FCC18" s="127"/>
      <c r="FCD18" s="127"/>
      <c r="FCE18" s="127"/>
      <c r="FCF18" s="127"/>
      <c r="FCG18" s="127"/>
      <c r="FCH18" s="127"/>
      <c r="FCI18" s="127"/>
      <c r="FCJ18" s="127"/>
      <c r="FCK18" s="127"/>
      <c r="FCL18" s="127"/>
      <c r="FCM18" s="127"/>
      <c r="FCN18" s="127"/>
      <c r="FCO18" s="127"/>
      <c r="FCP18" s="127"/>
      <c r="FCQ18" s="127"/>
      <c r="FCR18" s="127"/>
      <c r="FCS18" s="127"/>
      <c r="FCT18" s="127"/>
      <c r="FCU18" s="127"/>
      <c r="FCV18" s="127"/>
      <c r="FCW18" s="127"/>
      <c r="FCX18" s="127"/>
      <c r="FCY18" s="127"/>
      <c r="FCZ18" s="127"/>
      <c r="FDA18" s="127"/>
      <c r="FDB18" s="127"/>
      <c r="FDC18" s="127"/>
      <c r="FDD18" s="127"/>
      <c r="FDE18" s="127"/>
      <c r="FDF18" s="127"/>
      <c r="FDG18" s="127"/>
      <c r="FDH18" s="127"/>
      <c r="FDI18" s="127"/>
      <c r="FDJ18" s="127"/>
      <c r="FDK18" s="127"/>
      <c r="FDL18" s="127"/>
      <c r="FDM18" s="127"/>
      <c r="FDN18" s="127"/>
      <c r="FDO18" s="127"/>
      <c r="FDP18" s="127"/>
      <c r="FDQ18" s="127"/>
      <c r="FDR18" s="127"/>
      <c r="FDS18" s="127"/>
      <c r="FDT18" s="127"/>
      <c r="FDU18" s="127"/>
      <c r="FDV18" s="127"/>
      <c r="FDW18" s="127"/>
      <c r="FDX18" s="127"/>
      <c r="FDY18" s="127"/>
      <c r="FDZ18" s="127"/>
      <c r="FEA18" s="127"/>
      <c r="FEB18" s="127"/>
      <c r="FEC18" s="127"/>
      <c r="FED18" s="127"/>
      <c r="FEE18" s="127"/>
      <c r="FEF18" s="127"/>
      <c r="FEG18" s="127"/>
      <c r="FEH18" s="127"/>
      <c r="FEI18" s="127"/>
      <c r="FEJ18" s="127"/>
      <c r="FEK18" s="127"/>
      <c r="FEL18" s="127"/>
      <c r="FEM18" s="127"/>
      <c r="FEN18" s="127"/>
      <c r="FEO18" s="127"/>
      <c r="FEP18" s="127"/>
      <c r="FEQ18" s="127"/>
      <c r="FER18" s="127"/>
      <c r="FES18" s="127"/>
      <c r="FET18" s="127"/>
      <c r="FEU18" s="127"/>
      <c r="FEV18" s="127"/>
      <c r="FEW18" s="127"/>
      <c r="FEX18" s="127"/>
      <c r="FEY18" s="127"/>
      <c r="FEZ18" s="127"/>
      <c r="FFA18" s="127"/>
      <c r="FFB18" s="127"/>
      <c r="FFC18" s="127"/>
      <c r="FFD18" s="127"/>
      <c r="FFE18" s="127"/>
      <c r="FFF18" s="127"/>
      <c r="FFG18" s="127"/>
      <c r="FFH18" s="127"/>
      <c r="FFI18" s="127"/>
      <c r="FFJ18" s="127"/>
      <c r="FFK18" s="127"/>
      <c r="FFL18" s="127"/>
      <c r="FFM18" s="127"/>
      <c r="FFN18" s="127"/>
      <c r="FFO18" s="127"/>
      <c r="FFP18" s="127"/>
      <c r="FFQ18" s="127"/>
      <c r="FFR18" s="127"/>
      <c r="FFS18" s="127"/>
      <c r="FFT18" s="127"/>
      <c r="FFU18" s="127"/>
      <c r="FFV18" s="127"/>
      <c r="FFW18" s="127"/>
      <c r="FFX18" s="127"/>
      <c r="FFY18" s="127"/>
      <c r="FFZ18" s="127"/>
      <c r="FGA18" s="127"/>
      <c r="FGB18" s="127"/>
      <c r="FGC18" s="127"/>
      <c r="FGD18" s="127"/>
      <c r="FGE18" s="127"/>
      <c r="FGF18" s="127"/>
      <c r="FGG18" s="127"/>
      <c r="FGH18" s="127"/>
      <c r="FGI18" s="127"/>
      <c r="FGJ18" s="127"/>
      <c r="FGK18" s="127"/>
      <c r="FGL18" s="127"/>
      <c r="FGM18" s="127"/>
      <c r="FGN18" s="127"/>
      <c r="FGO18" s="127"/>
      <c r="FGP18" s="127"/>
      <c r="FGQ18" s="127"/>
      <c r="FGR18" s="127"/>
      <c r="FGS18" s="127"/>
      <c r="FGT18" s="127"/>
      <c r="FGU18" s="127"/>
      <c r="FGV18" s="127"/>
      <c r="FGW18" s="127"/>
      <c r="FGX18" s="127"/>
      <c r="FGY18" s="127"/>
      <c r="FGZ18" s="127"/>
      <c r="FHA18" s="127"/>
      <c r="FHB18" s="127"/>
      <c r="FHC18" s="127"/>
      <c r="FHD18" s="127"/>
      <c r="FHE18" s="127"/>
      <c r="FHF18" s="127"/>
      <c r="FHG18" s="127"/>
      <c r="FHH18" s="127"/>
      <c r="FHI18" s="127"/>
      <c r="FHJ18" s="127"/>
      <c r="FHK18" s="127"/>
      <c r="FHL18" s="127"/>
      <c r="FHM18" s="127"/>
      <c r="FHN18" s="127"/>
      <c r="FHO18" s="127"/>
      <c r="FHP18" s="127"/>
      <c r="FHQ18" s="127"/>
      <c r="FHR18" s="127"/>
      <c r="FHS18" s="127"/>
      <c r="FHT18" s="127"/>
      <c r="FHU18" s="127"/>
      <c r="FHV18" s="127"/>
      <c r="FHW18" s="127"/>
      <c r="FHX18" s="127"/>
      <c r="FHY18" s="127"/>
      <c r="FHZ18" s="127"/>
      <c r="FIA18" s="127"/>
      <c r="FIB18" s="127"/>
      <c r="FIC18" s="127"/>
      <c r="FID18" s="127"/>
      <c r="FIE18" s="127"/>
      <c r="FIF18" s="127"/>
      <c r="FIG18" s="127"/>
      <c r="FIH18" s="127"/>
      <c r="FII18" s="127"/>
      <c r="FIJ18" s="127"/>
      <c r="FIK18" s="127"/>
      <c r="FIL18" s="127"/>
      <c r="FIM18" s="127"/>
      <c r="FIN18" s="127"/>
      <c r="FIO18" s="127"/>
      <c r="FIP18" s="127"/>
      <c r="FIQ18" s="127"/>
      <c r="FIR18" s="127"/>
      <c r="FIS18" s="127"/>
      <c r="FIT18" s="127"/>
      <c r="FIU18" s="127"/>
      <c r="FIV18" s="127"/>
      <c r="FIW18" s="127"/>
      <c r="FIX18" s="127"/>
      <c r="FIY18" s="127"/>
      <c r="FIZ18" s="127"/>
      <c r="FJA18" s="127"/>
      <c r="FJB18" s="127"/>
      <c r="FJC18" s="127"/>
      <c r="FJD18" s="127"/>
      <c r="FJE18" s="127"/>
      <c r="FJF18" s="127"/>
      <c r="FJG18" s="127"/>
      <c r="FJH18" s="127"/>
      <c r="FJI18" s="127"/>
      <c r="FJJ18" s="127"/>
      <c r="FJK18" s="127"/>
      <c r="FJL18" s="127"/>
      <c r="FJM18" s="127"/>
      <c r="FJN18" s="127"/>
      <c r="FJO18" s="127"/>
      <c r="FJP18" s="127"/>
      <c r="FJQ18" s="127"/>
      <c r="FJR18" s="127"/>
      <c r="FJS18" s="127"/>
      <c r="FJT18" s="127"/>
      <c r="FJU18" s="127"/>
      <c r="FJV18" s="127"/>
      <c r="FJW18" s="127"/>
      <c r="FJX18" s="127"/>
      <c r="FJY18" s="127"/>
      <c r="FJZ18" s="127"/>
      <c r="FKA18" s="127"/>
      <c r="FKB18" s="127"/>
      <c r="FKC18" s="127"/>
      <c r="FKD18" s="127"/>
      <c r="FKE18" s="127"/>
      <c r="FKF18" s="127"/>
      <c r="FKG18" s="127"/>
      <c r="FKH18" s="127"/>
      <c r="FKI18" s="127"/>
      <c r="FKJ18" s="127"/>
      <c r="FKK18" s="127"/>
      <c r="FKL18" s="127"/>
      <c r="FKM18" s="127"/>
      <c r="FKN18" s="127"/>
      <c r="FKO18" s="127"/>
      <c r="FKP18" s="127"/>
      <c r="FKQ18" s="127"/>
      <c r="FKR18" s="127"/>
      <c r="FKS18" s="127"/>
      <c r="FKT18" s="127"/>
      <c r="FKU18" s="127"/>
      <c r="FKV18" s="127"/>
      <c r="FKW18" s="127"/>
      <c r="FKX18" s="127"/>
      <c r="FKY18" s="127"/>
      <c r="FKZ18" s="127"/>
      <c r="FLA18" s="127"/>
      <c r="FLB18" s="127"/>
      <c r="FLC18" s="127"/>
      <c r="FLD18" s="127"/>
      <c r="FLE18" s="127"/>
      <c r="FLF18" s="127"/>
      <c r="FLG18" s="127"/>
      <c r="FLH18" s="127"/>
      <c r="FLI18" s="127"/>
      <c r="FLJ18" s="127"/>
      <c r="FLK18" s="127"/>
      <c r="FLL18" s="127"/>
      <c r="FLM18" s="127"/>
      <c r="FLN18" s="127"/>
      <c r="FLO18" s="127"/>
      <c r="FLP18" s="127"/>
      <c r="FLQ18" s="127"/>
      <c r="FLR18" s="127"/>
      <c r="FLS18" s="127"/>
      <c r="FLT18" s="127"/>
      <c r="FLU18" s="127"/>
      <c r="FLV18" s="127"/>
      <c r="FLW18" s="127"/>
      <c r="FLX18" s="127"/>
      <c r="FLY18" s="127"/>
      <c r="FLZ18" s="127"/>
      <c r="FMA18" s="127"/>
      <c r="FMB18" s="127"/>
      <c r="FMC18" s="127"/>
      <c r="FMD18" s="127"/>
      <c r="FME18" s="127"/>
      <c r="FMF18" s="127"/>
      <c r="FMG18" s="127"/>
      <c r="FMH18" s="127"/>
      <c r="FMI18" s="127"/>
      <c r="FMJ18" s="127"/>
      <c r="FMK18" s="127"/>
      <c r="FML18" s="127"/>
      <c r="FMM18" s="127"/>
      <c r="FMN18" s="127"/>
      <c r="FMO18" s="127"/>
      <c r="FMP18" s="127"/>
      <c r="FMQ18" s="127"/>
      <c r="FMR18" s="127"/>
      <c r="FMS18" s="127"/>
      <c r="FMT18" s="127"/>
      <c r="FMU18" s="127"/>
      <c r="FMV18" s="127"/>
      <c r="FMW18" s="127"/>
      <c r="FMX18" s="127"/>
      <c r="FMY18" s="127"/>
      <c r="FMZ18" s="127"/>
      <c r="FNA18" s="127"/>
      <c r="FNB18" s="127"/>
      <c r="FNC18" s="127"/>
      <c r="FND18" s="127"/>
      <c r="FNE18" s="127"/>
      <c r="FNF18" s="127"/>
      <c r="FNG18" s="127"/>
      <c r="FNH18" s="127"/>
      <c r="FNI18" s="127"/>
      <c r="FNJ18" s="127"/>
      <c r="FNK18" s="127"/>
      <c r="FNL18" s="127"/>
      <c r="FNM18" s="127"/>
      <c r="FNN18" s="127"/>
      <c r="FNO18" s="127"/>
      <c r="FNP18" s="127"/>
      <c r="FNQ18" s="127"/>
      <c r="FNR18" s="127"/>
      <c r="FNS18" s="127"/>
      <c r="FNT18" s="127"/>
      <c r="FNU18" s="127"/>
      <c r="FNV18" s="127"/>
      <c r="FNW18" s="127"/>
      <c r="FNX18" s="127"/>
      <c r="FNY18" s="127"/>
      <c r="FNZ18" s="127"/>
      <c r="FOA18" s="127"/>
      <c r="FOB18" s="127"/>
      <c r="FOC18" s="127"/>
      <c r="FOD18" s="127"/>
      <c r="FOE18" s="127"/>
      <c r="FOF18" s="127"/>
      <c r="FOG18" s="127"/>
      <c r="FOH18" s="127"/>
      <c r="FOI18" s="127"/>
      <c r="FOJ18" s="127"/>
      <c r="FOK18" s="127"/>
      <c r="FOL18" s="127"/>
      <c r="FOM18" s="127"/>
      <c r="FON18" s="127"/>
      <c r="FOO18" s="127"/>
      <c r="FOP18" s="127"/>
      <c r="FOQ18" s="127"/>
      <c r="FOR18" s="127"/>
      <c r="FOS18" s="127"/>
      <c r="FOT18" s="127"/>
      <c r="FOU18" s="127"/>
      <c r="FOV18" s="127"/>
      <c r="FOW18" s="127"/>
      <c r="FOX18" s="127"/>
      <c r="FOY18" s="127"/>
      <c r="FOZ18" s="127"/>
      <c r="FPA18" s="127"/>
      <c r="FPB18" s="127"/>
      <c r="FPC18" s="127"/>
      <c r="FPD18" s="127"/>
      <c r="FPE18" s="127"/>
      <c r="FPF18" s="127"/>
      <c r="FPG18" s="127"/>
      <c r="FPH18" s="127"/>
      <c r="FPI18" s="127"/>
      <c r="FPJ18" s="127"/>
      <c r="FPK18" s="127"/>
      <c r="FPL18" s="127"/>
      <c r="FPM18" s="127"/>
      <c r="FPN18" s="127"/>
      <c r="FPO18" s="127"/>
      <c r="FPP18" s="127"/>
      <c r="FPQ18" s="127"/>
      <c r="FPR18" s="127"/>
      <c r="FPS18" s="127"/>
      <c r="FPT18" s="127"/>
      <c r="FPU18" s="127"/>
      <c r="FPV18" s="127"/>
      <c r="FPW18" s="127"/>
      <c r="FPX18" s="127"/>
      <c r="FPY18" s="127"/>
      <c r="FPZ18" s="127"/>
      <c r="FQA18" s="127"/>
      <c r="FQB18" s="127"/>
      <c r="FQC18" s="127"/>
      <c r="FQD18" s="127"/>
      <c r="FQE18" s="127"/>
      <c r="FQF18" s="127"/>
      <c r="FQG18" s="127"/>
      <c r="FQH18" s="127"/>
      <c r="FQI18" s="127"/>
      <c r="FQJ18" s="127"/>
      <c r="FQK18" s="127"/>
      <c r="FQL18" s="127"/>
      <c r="FQM18" s="127"/>
      <c r="FQN18" s="127"/>
      <c r="FQO18" s="127"/>
      <c r="FQP18" s="127"/>
      <c r="FQQ18" s="127"/>
      <c r="FQR18" s="127"/>
      <c r="FQS18" s="127"/>
      <c r="FQT18" s="127"/>
      <c r="FQU18" s="127"/>
      <c r="FQV18" s="127"/>
      <c r="FQW18" s="127"/>
      <c r="FQX18" s="127"/>
      <c r="FQY18" s="127"/>
      <c r="FQZ18" s="127"/>
      <c r="FRA18" s="127"/>
      <c r="FRB18" s="127"/>
      <c r="FRC18" s="127"/>
      <c r="FRD18" s="127"/>
      <c r="FRE18" s="127"/>
      <c r="FRF18" s="127"/>
      <c r="FRG18" s="127"/>
      <c r="FRH18" s="127"/>
      <c r="FRI18" s="127"/>
      <c r="FRJ18" s="127"/>
      <c r="FRK18" s="127"/>
      <c r="FRL18" s="127"/>
      <c r="FRM18" s="127"/>
      <c r="FRN18" s="127"/>
      <c r="FRO18" s="127"/>
      <c r="FRP18" s="127"/>
      <c r="FRQ18" s="127"/>
      <c r="FRR18" s="127"/>
      <c r="FRS18" s="127"/>
      <c r="FRT18" s="127"/>
      <c r="FRU18" s="127"/>
      <c r="FRV18" s="127"/>
      <c r="FRW18" s="127"/>
      <c r="FRX18" s="127"/>
      <c r="FRY18" s="127"/>
      <c r="FRZ18" s="127"/>
      <c r="FSA18" s="127"/>
      <c r="FSB18" s="127"/>
      <c r="FSC18" s="127"/>
      <c r="FSD18" s="127"/>
      <c r="FSE18" s="127"/>
      <c r="FSF18" s="127"/>
      <c r="FSG18" s="127"/>
      <c r="FSH18" s="127"/>
      <c r="FSI18" s="127"/>
      <c r="FSJ18" s="127"/>
      <c r="FSK18" s="127"/>
      <c r="FSL18" s="127"/>
      <c r="FSM18" s="127"/>
      <c r="FSN18" s="127"/>
      <c r="FSO18" s="127"/>
      <c r="FSP18" s="127"/>
      <c r="FSQ18" s="127"/>
      <c r="FSR18" s="127"/>
      <c r="FSS18" s="127"/>
      <c r="FST18" s="127"/>
      <c r="FSU18" s="127"/>
      <c r="FSV18" s="127"/>
      <c r="FSW18" s="127"/>
      <c r="FSX18" s="127"/>
      <c r="FSY18" s="127"/>
      <c r="FSZ18" s="127"/>
      <c r="FTA18" s="127"/>
      <c r="FTB18" s="127"/>
      <c r="FTC18" s="127"/>
      <c r="FTD18" s="127"/>
      <c r="FTE18" s="127"/>
      <c r="FTF18" s="127"/>
      <c r="FTG18" s="127"/>
      <c r="FTH18" s="127"/>
      <c r="FTI18" s="127"/>
      <c r="FTJ18" s="127"/>
      <c r="FTK18" s="127"/>
      <c r="FTL18" s="127"/>
      <c r="FTM18" s="127"/>
      <c r="FTN18" s="127"/>
      <c r="FTO18" s="127"/>
      <c r="FTP18" s="127"/>
      <c r="FTQ18" s="127"/>
      <c r="FTR18" s="127"/>
      <c r="FTS18" s="127"/>
      <c r="FTT18" s="127"/>
      <c r="FTU18" s="127"/>
      <c r="FTV18" s="127"/>
      <c r="FTW18" s="127"/>
      <c r="FTX18" s="127"/>
      <c r="FTY18" s="127"/>
      <c r="FTZ18" s="127"/>
      <c r="FUA18" s="127"/>
      <c r="FUB18" s="127"/>
      <c r="FUC18" s="127"/>
      <c r="FUD18" s="127"/>
      <c r="FUE18" s="127"/>
      <c r="FUF18" s="127"/>
      <c r="FUG18" s="127"/>
      <c r="FUH18" s="127"/>
      <c r="FUI18" s="127"/>
      <c r="FUJ18" s="127"/>
      <c r="FUK18" s="127"/>
      <c r="FUL18" s="127"/>
      <c r="FUM18" s="127"/>
      <c r="FUN18" s="127"/>
      <c r="FUO18" s="127"/>
      <c r="FUP18" s="127"/>
      <c r="FUQ18" s="127"/>
      <c r="FUR18" s="127"/>
      <c r="FUS18" s="127"/>
      <c r="FUT18" s="127"/>
      <c r="FUU18" s="127"/>
      <c r="FUV18" s="127"/>
      <c r="FUW18" s="127"/>
      <c r="FUX18" s="127"/>
      <c r="FUY18" s="127"/>
      <c r="FUZ18" s="127"/>
      <c r="FVA18" s="127"/>
      <c r="FVB18" s="127"/>
      <c r="FVC18" s="127"/>
      <c r="FVD18" s="127"/>
      <c r="FVE18" s="127"/>
      <c r="FVF18" s="127"/>
      <c r="FVG18" s="127"/>
      <c r="FVH18" s="127"/>
      <c r="FVI18" s="127"/>
      <c r="FVJ18" s="127"/>
      <c r="FVK18" s="127"/>
      <c r="FVL18" s="127"/>
      <c r="FVM18" s="127"/>
      <c r="FVN18" s="127"/>
      <c r="FVO18" s="127"/>
      <c r="FVP18" s="127"/>
      <c r="FVQ18" s="127"/>
      <c r="FVR18" s="127"/>
      <c r="FVS18" s="127"/>
      <c r="FVT18" s="127"/>
      <c r="FVU18" s="127"/>
      <c r="FVV18" s="127"/>
      <c r="FVW18" s="127"/>
      <c r="FVX18" s="127"/>
      <c r="FVY18" s="127"/>
      <c r="FVZ18" s="127"/>
      <c r="FWA18" s="127"/>
      <c r="FWB18" s="127"/>
      <c r="FWC18" s="127"/>
      <c r="FWD18" s="127"/>
      <c r="FWE18" s="127"/>
      <c r="FWF18" s="127"/>
      <c r="FWG18" s="127"/>
      <c r="FWH18" s="127"/>
      <c r="FWI18" s="127"/>
      <c r="FWJ18" s="127"/>
      <c r="FWK18" s="127"/>
      <c r="FWL18" s="127"/>
      <c r="FWM18" s="127"/>
      <c r="FWN18" s="127"/>
      <c r="FWO18" s="127"/>
      <c r="FWP18" s="127"/>
      <c r="FWQ18" s="127"/>
      <c r="FWR18" s="127"/>
      <c r="FWS18" s="127"/>
      <c r="FWT18" s="127"/>
      <c r="FWU18" s="127"/>
      <c r="FWV18" s="127"/>
      <c r="FWW18" s="127"/>
      <c r="FWX18" s="127"/>
      <c r="FWY18" s="127"/>
      <c r="FWZ18" s="127"/>
      <c r="FXA18" s="127"/>
      <c r="FXB18" s="127"/>
      <c r="FXC18" s="127"/>
      <c r="FXD18" s="127"/>
      <c r="FXE18" s="127"/>
      <c r="FXF18" s="127"/>
      <c r="FXG18" s="127"/>
      <c r="FXH18" s="127"/>
      <c r="FXI18" s="127"/>
      <c r="FXJ18" s="127"/>
      <c r="FXK18" s="127"/>
      <c r="FXL18" s="127"/>
      <c r="FXM18" s="127"/>
      <c r="FXN18" s="127"/>
      <c r="FXO18" s="127"/>
      <c r="FXP18" s="127"/>
      <c r="FXQ18" s="127"/>
      <c r="FXR18" s="127"/>
      <c r="FXS18" s="127"/>
      <c r="FXT18" s="127"/>
      <c r="FXU18" s="127"/>
      <c r="FXV18" s="127"/>
      <c r="FXW18" s="127"/>
      <c r="FXX18" s="127"/>
      <c r="FXY18" s="127"/>
      <c r="FXZ18" s="127"/>
      <c r="FYA18" s="127"/>
      <c r="FYB18" s="127"/>
      <c r="FYC18" s="127"/>
      <c r="FYD18" s="127"/>
      <c r="FYE18" s="127"/>
      <c r="FYF18" s="127"/>
      <c r="FYG18" s="127"/>
      <c r="FYH18" s="127"/>
      <c r="FYI18" s="127"/>
      <c r="FYJ18" s="127"/>
      <c r="FYK18" s="127"/>
      <c r="FYL18" s="127"/>
      <c r="FYM18" s="127"/>
      <c r="FYN18" s="127"/>
      <c r="FYO18" s="127"/>
      <c r="FYP18" s="127"/>
      <c r="FYQ18" s="127"/>
      <c r="FYR18" s="127"/>
      <c r="FYS18" s="127"/>
      <c r="FYT18" s="127"/>
      <c r="FYU18" s="127"/>
      <c r="FYV18" s="127"/>
      <c r="FYW18" s="127"/>
      <c r="FYX18" s="127"/>
      <c r="FYY18" s="127"/>
      <c r="FYZ18" s="127"/>
      <c r="FZA18" s="127"/>
      <c r="FZB18" s="127"/>
      <c r="FZC18" s="127"/>
      <c r="FZD18" s="127"/>
      <c r="FZE18" s="127"/>
      <c r="FZF18" s="127"/>
      <c r="FZG18" s="127"/>
      <c r="FZH18" s="127"/>
      <c r="FZI18" s="127"/>
      <c r="FZJ18" s="127"/>
      <c r="FZK18" s="127"/>
      <c r="FZL18" s="127"/>
      <c r="FZM18" s="127"/>
      <c r="FZN18" s="127"/>
      <c r="FZO18" s="127"/>
      <c r="FZP18" s="127"/>
      <c r="FZQ18" s="127"/>
      <c r="FZR18" s="127"/>
      <c r="FZS18" s="127"/>
      <c r="FZT18" s="127"/>
      <c r="FZU18" s="127"/>
      <c r="FZV18" s="127"/>
      <c r="FZW18" s="127"/>
      <c r="FZX18" s="127"/>
      <c r="FZY18" s="127"/>
      <c r="FZZ18" s="127"/>
      <c r="GAA18" s="127"/>
      <c r="GAB18" s="127"/>
      <c r="GAC18" s="127"/>
      <c r="GAD18" s="127"/>
      <c r="GAE18" s="127"/>
      <c r="GAF18" s="127"/>
      <c r="GAG18" s="127"/>
      <c r="GAH18" s="127"/>
      <c r="GAI18" s="127"/>
      <c r="GAJ18" s="127"/>
      <c r="GAK18" s="127"/>
      <c r="GAL18" s="127"/>
      <c r="GAM18" s="127"/>
      <c r="GAN18" s="127"/>
      <c r="GAO18" s="127"/>
      <c r="GAP18" s="127"/>
      <c r="GAQ18" s="127"/>
      <c r="GAR18" s="127"/>
      <c r="GAS18" s="127"/>
      <c r="GAT18" s="127"/>
      <c r="GAU18" s="127"/>
      <c r="GAV18" s="127"/>
      <c r="GAW18" s="127"/>
      <c r="GAX18" s="127"/>
      <c r="GAY18" s="127"/>
      <c r="GAZ18" s="127"/>
      <c r="GBA18" s="127"/>
      <c r="GBB18" s="127"/>
      <c r="GBC18" s="127"/>
      <c r="GBD18" s="127"/>
      <c r="GBE18" s="127"/>
      <c r="GBF18" s="127"/>
      <c r="GBG18" s="127"/>
      <c r="GBH18" s="127"/>
      <c r="GBI18" s="127"/>
      <c r="GBJ18" s="127"/>
      <c r="GBK18" s="127"/>
      <c r="GBL18" s="127"/>
      <c r="GBM18" s="127"/>
      <c r="GBN18" s="127"/>
      <c r="GBO18" s="127"/>
      <c r="GBP18" s="127"/>
      <c r="GBQ18" s="127"/>
      <c r="GBR18" s="127"/>
      <c r="GBS18" s="127"/>
      <c r="GBT18" s="127"/>
      <c r="GBU18" s="127"/>
      <c r="GBV18" s="127"/>
      <c r="GBW18" s="127"/>
      <c r="GBX18" s="127"/>
      <c r="GBY18" s="127"/>
      <c r="GBZ18" s="127"/>
      <c r="GCA18" s="127"/>
      <c r="GCB18" s="127"/>
      <c r="GCC18" s="127"/>
      <c r="GCD18" s="127"/>
      <c r="GCE18" s="127"/>
      <c r="GCF18" s="127"/>
      <c r="GCG18" s="127"/>
      <c r="GCH18" s="127"/>
      <c r="GCI18" s="127"/>
      <c r="GCJ18" s="127"/>
      <c r="GCK18" s="127"/>
      <c r="GCL18" s="127"/>
      <c r="GCM18" s="127"/>
      <c r="GCN18" s="127"/>
      <c r="GCO18" s="127"/>
      <c r="GCP18" s="127"/>
      <c r="GCQ18" s="127"/>
      <c r="GCR18" s="127"/>
      <c r="GCS18" s="127"/>
      <c r="GCT18" s="127"/>
      <c r="GCU18" s="127"/>
      <c r="GCV18" s="127"/>
      <c r="GCW18" s="127"/>
      <c r="GCX18" s="127"/>
      <c r="GCY18" s="127"/>
      <c r="GCZ18" s="127"/>
      <c r="GDA18" s="127"/>
      <c r="GDB18" s="127"/>
      <c r="GDC18" s="127"/>
      <c r="GDD18" s="127"/>
      <c r="GDE18" s="127"/>
      <c r="GDF18" s="127"/>
      <c r="GDG18" s="127"/>
      <c r="GDH18" s="127"/>
      <c r="GDI18" s="127"/>
      <c r="GDJ18" s="127"/>
      <c r="GDK18" s="127"/>
      <c r="GDL18" s="127"/>
      <c r="GDM18" s="127"/>
      <c r="GDN18" s="127"/>
      <c r="GDO18" s="127"/>
      <c r="GDP18" s="127"/>
      <c r="GDQ18" s="127"/>
      <c r="GDR18" s="127"/>
      <c r="GDS18" s="127"/>
      <c r="GDT18" s="127"/>
      <c r="GDU18" s="127"/>
      <c r="GDV18" s="127"/>
      <c r="GDW18" s="127"/>
      <c r="GDX18" s="127"/>
      <c r="GDY18" s="127"/>
      <c r="GDZ18" s="127"/>
      <c r="GEA18" s="127"/>
      <c r="GEB18" s="127"/>
      <c r="GEC18" s="127"/>
      <c r="GED18" s="127"/>
      <c r="GEE18" s="127"/>
      <c r="GEF18" s="127"/>
      <c r="GEG18" s="127"/>
      <c r="GEH18" s="127"/>
      <c r="GEI18" s="127"/>
      <c r="GEJ18" s="127"/>
      <c r="GEK18" s="127"/>
      <c r="GEL18" s="127"/>
      <c r="GEM18" s="127"/>
      <c r="GEN18" s="127"/>
      <c r="GEO18" s="127"/>
      <c r="GEP18" s="127"/>
      <c r="GEQ18" s="127"/>
      <c r="GER18" s="127"/>
      <c r="GES18" s="127"/>
      <c r="GET18" s="127"/>
      <c r="GEU18" s="127"/>
      <c r="GEV18" s="127"/>
      <c r="GEW18" s="127"/>
      <c r="GEX18" s="127"/>
      <c r="GEY18" s="127"/>
      <c r="GEZ18" s="127"/>
      <c r="GFA18" s="127"/>
      <c r="GFB18" s="127"/>
      <c r="GFC18" s="127"/>
      <c r="GFD18" s="127"/>
      <c r="GFE18" s="127"/>
      <c r="GFF18" s="127"/>
      <c r="GFG18" s="127"/>
      <c r="GFH18" s="127"/>
      <c r="GFI18" s="127"/>
      <c r="GFJ18" s="127"/>
      <c r="GFK18" s="127"/>
      <c r="GFL18" s="127"/>
      <c r="GFM18" s="127"/>
      <c r="GFN18" s="127"/>
      <c r="GFO18" s="127"/>
      <c r="GFP18" s="127"/>
      <c r="GFQ18" s="127"/>
      <c r="GFR18" s="127"/>
      <c r="GFS18" s="127"/>
      <c r="GFT18" s="127"/>
      <c r="GFU18" s="127"/>
      <c r="GFV18" s="127"/>
      <c r="GFW18" s="127"/>
      <c r="GFX18" s="127"/>
      <c r="GFY18" s="127"/>
      <c r="GFZ18" s="127"/>
      <c r="GGA18" s="127"/>
      <c r="GGB18" s="127"/>
      <c r="GGC18" s="127"/>
      <c r="GGD18" s="127"/>
      <c r="GGE18" s="127"/>
      <c r="GGF18" s="127"/>
      <c r="GGG18" s="127"/>
      <c r="GGH18" s="127"/>
      <c r="GGI18" s="127"/>
      <c r="GGJ18" s="127"/>
      <c r="GGK18" s="127"/>
      <c r="GGL18" s="127"/>
      <c r="GGM18" s="127"/>
      <c r="GGN18" s="127"/>
      <c r="GGO18" s="127"/>
      <c r="GGP18" s="127"/>
      <c r="GGQ18" s="127"/>
      <c r="GGR18" s="127"/>
      <c r="GGS18" s="127"/>
      <c r="GGT18" s="127"/>
      <c r="GGU18" s="127"/>
      <c r="GGV18" s="127"/>
      <c r="GGW18" s="127"/>
      <c r="GGX18" s="127"/>
      <c r="GGY18" s="127"/>
      <c r="GGZ18" s="127"/>
      <c r="GHA18" s="127"/>
      <c r="GHB18" s="127"/>
      <c r="GHC18" s="127"/>
      <c r="GHD18" s="127"/>
      <c r="GHE18" s="127"/>
      <c r="GHF18" s="127"/>
      <c r="GHG18" s="127"/>
      <c r="GHH18" s="127"/>
      <c r="GHI18" s="127"/>
      <c r="GHJ18" s="127"/>
      <c r="GHK18" s="127"/>
      <c r="GHL18" s="127"/>
      <c r="GHM18" s="127"/>
      <c r="GHN18" s="127"/>
      <c r="GHO18" s="127"/>
      <c r="GHP18" s="127"/>
      <c r="GHQ18" s="127"/>
      <c r="GHR18" s="127"/>
      <c r="GHS18" s="127"/>
      <c r="GHT18" s="127"/>
      <c r="GHU18" s="127"/>
      <c r="GHV18" s="127"/>
      <c r="GHW18" s="127"/>
      <c r="GHX18" s="127"/>
      <c r="GHY18" s="127"/>
      <c r="GHZ18" s="127"/>
      <c r="GIA18" s="127"/>
      <c r="GIB18" s="127"/>
      <c r="GIC18" s="127"/>
      <c r="GID18" s="127"/>
      <c r="GIE18" s="127"/>
      <c r="GIF18" s="127"/>
      <c r="GIG18" s="127"/>
      <c r="GIH18" s="127"/>
      <c r="GII18" s="127"/>
      <c r="GIJ18" s="127"/>
      <c r="GIK18" s="127"/>
      <c r="GIL18" s="127"/>
      <c r="GIM18" s="127"/>
      <c r="GIN18" s="127"/>
      <c r="GIO18" s="127"/>
      <c r="GIP18" s="127"/>
      <c r="GIQ18" s="127"/>
      <c r="GIR18" s="127"/>
      <c r="GIS18" s="127"/>
      <c r="GIT18" s="127"/>
      <c r="GIU18" s="127"/>
      <c r="GIV18" s="127"/>
      <c r="GIW18" s="127"/>
      <c r="GIX18" s="127"/>
      <c r="GIY18" s="127"/>
      <c r="GIZ18" s="127"/>
      <c r="GJA18" s="127"/>
      <c r="GJB18" s="127"/>
      <c r="GJC18" s="127"/>
      <c r="GJD18" s="127"/>
      <c r="GJE18" s="127"/>
      <c r="GJF18" s="127"/>
      <c r="GJG18" s="127"/>
      <c r="GJH18" s="127"/>
      <c r="GJI18" s="127"/>
      <c r="GJJ18" s="127"/>
      <c r="GJK18" s="127"/>
      <c r="GJL18" s="127"/>
      <c r="GJM18" s="127"/>
      <c r="GJN18" s="127"/>
      <c r="GJO18" s="127"/>
      <c r="GJP18" s="127"/>
      <c r="GJQ18" s="127"/>
      <c r="GJR18" s="127"/>
      <c r="GJS18" s="127"/>
      <c r="GJT18" s="127"/>
      <c r="GJU18" s="127"/>
      <c r="GJV18" s="127"/>
      <c r="GJW18" s="127"/>
      <c r="GJX18" s="127"/>
      <c r="GJY18" s="127"/>
      <c r="GJZ18" s="127"/>
      <c r="GKA18" s="127"/>
      <c r="GKB18" s="127"/>
      <c r="GKC18" s="127"/>
      <c r="GKD18" s="127"/>
      <c r="GKE18" s="127"/>
      <c r="GKF18" s="127"/>
      <c r="GKG18" s="127"/>
      <c r="GKH18" s="127"/>
      <c r="GKI18" s="127"/>
      <c r="GKJ18" s="127"/>
      <c r="GKK18" s="127"/>
      <c r="GKL18" s="127"/>
      <c r="GKM18" s="127"/>
      <c r="GKN18" s="127"/>
      <c r="GKO18" s="127"/>
      <c r="GKP18" s="127"/>
      <c r="GKQ18" s="127"/>
      <c r="GKR18" s="127"/>
      <c r="GKS18" s="127"/>
      <c r="GKT18" s="127"/>
      <c r="GKU18" s="127"/>
      <c r="GKV18" s="127"/>
      <c r="GKW18" s="127"/>
      <c r="GKX18" s="127"/>
      <c r="GKY18" s="127"/>
      <c r="GKZ18" s="127"/>
      <c r="GLA18" s="127"/>
      <c r="GLB18" s="127"/>
      <c r="GLC18" s="127"/>
      <c r="GLD18" s="127"/>
      <c r="GLE18" s="127"/>
      <c r="GLF18" s="127"/>
      <c r="GLG18" s="127"/>
      <c r="GLH18" s="127"/>
      <c r="GLI18" s="127"/>
      <c r="GLJ18" s="127"/>
      <c r="GLK18" s="127"/>
      <c r="GLL18" s="127"/>
      <c r="GLM18" s="127"/>
      <c r="GLN18" s="127"/>
      <c r="GLO18" s="127"/>
      <c r="GLP18" s="127"/>
      <c r="GLQ18" s="127"/>
      <c r="GLR18" s="127"/>
      <c r="GLS18" s="127"/>
      <c r="GLT18" s="127"/>
      <c r="GLU18" s="127"/>
      <c r="GLV18" s="127"/>
      <c r="GLW18" s="127"/>
      <c r="GLX18" s="127"/>
      <c r="GLY18" s="127"/>
      <c r="GLZ18" s="127"/>
      <c r="GMA18" s="127"/>
      <c r="GMB18" s="127"/>
      <c r="GMC18" s="127"/>
      <c r="GMD18" s="127"/>
      <c r="GME18" s="127"/>
      <c r="GMF18" s="127"/>
      <c r="GMG18" s="127"/>
      <c r="GMH18" s="127"/>
      <c r="GMI18" s="127"/>
      <c r="GMJ18" s="127"/>
      <c r="GMK18" s="127"/>
      <c r="GML18" s="127"/>
      <c r="GMM18" s="127"/>
      <c r="GMN18" s="127"/>
      <c r="GMO18" s="127"/>
      <c r="GMP18" s="127"/>
      <c r="GMQ18" s="127"/>
      <c r="GMR18" s="127"/>
      <c r="GMS18" s="127"/>
      <c r="GMT18" s="127"/>
      <c r="GMU18" s="127"/>
      <c r="GMV18" s="127"/>
      <c r="GMW18" s="127"/>
      <c r="GMX18" s="127"/>
      <c r="GMY18" s="127"/>
      <c r="GMZ18" s="127"/>
      <c r="GNA18" s="127"/>
      <c r="GNB18" s="127"/>
      <c r="GNC18" s="127"/>
      <c r="GND18" s="127"/>
      <c r="GNE18" s="127"/>
      <c r="GNF18" s="127"/>
      <c r="GNG18" s="127"/>
      <c r="GNH18" s="127"/>
      <c r="GNI18" s="127"/>
      <c r="GNJ18" s="127"/>
      <c r="GNK18" s="127"/>
      <c r="GNL18" s="127"/>
      <c r="GNM18" s="127"/>
      <c r="GNN18" s="127"/>
      <c r="GNO18" s="127"/>
      <c r="GNP18" s="127"/>
      <c r="GNQ18" s="127"/>
      <c r="GNR18" s="127"/>
      <c r="GNS18" s="127"/>
      <c r="GNT18" s="127"/>
      <c r="GNU18" s="127"/>
      <c r="GNV18" s="127"/>
      <c r="GNW18" s="127"/>
      <c r="GNX18" s="127"/>
      <c r="GNY18" s="127"/>
      <c r="GNZ18" s="127"/>
      <c r="GOA18" s="127"/>
      <c r="GOB18" s="127"/>
      <c r="GOC18" s="127"/>
      <c r="GOD18" s="127"/>
      <c r="GOE18" s="127"/>
      <c r="GOF18" s="127"/>
      <c r="GOG18" s="127"/>
      <c r="GOH18" s="127"/>
      <c r="GOI18" s="127"/>
      <c r="GOJ18" s="127"/>
      <c r="GOK18" s="127"/>
      <c r="GOL18" s="127"/>
      <c r="GOM18" s="127"/>
      <c r="GON18" s="127"/>
      <c r="GOO18" s="127"/>
      <c r="GOP18" s="127"/>
      <c r="GOQ18" s="127"/>
      <c r="GOR18" s="127"/>
      <c r="GOS18" s="127"/>
      <c r="GOT18" s="127"/>
      <c r="GOU18" s="127"/>
      <c r="GOV18" s="127"/>
      <c r="GOW18" s="127"/>
      <c r="GOX18" s="127"/>
      <c r="GOY18" s="127"/>
      <c r="GOZ18" s="127"/>
      <c r="GPA18" s="127"/>
      <c r="GPB18" s="127"/>
      <c r="GPC18" s="127"/>
      <c r="GPD18" s="127"/>
      <c r="GPE18" s="127"/>
      <c r="GPF18" s="127"/>
      <c r="GPG18" s="127"/>
      <c r="GPH18" s="127"/>
      <c r="GPI18" s="127"/>
      <c r="GPJ18" s="127"/>
      <c r="GPK18" s="127"/>
      <c r="GPL18" s="127"/>
      <c r="GPM18" s="127"/>
      <c r="GPN18" s="127"/>
      <c r="GPO18" s="127"/>
      <c r="GPP18" s="127"/>
      <c r="GPQ18" s="127"/>
      <c r="GPR18" s="127"/>
      <c r="GPS18" s="127"/>
      <c r="GPT18" s="127"/>
      <c r="GPU18" s="127"/>
      <c r="GPV18" s="127"/>
      <c r="GPW18" s="127"/>
      <c r="GPX18" s="127"/>
      <c r="GPY18" s="127"/>
      <c r="GPZ18" s="127"/>
      <c r="GQA18" s="127"/>
      <c r="GQB18" s="127"/>
      <c r="GQC18" s="127"/>
      <c r="GQD18" s="127"/>
      <c r="GQE18" s="127"/>
      <c r="GQF18" s="127"/>
      <c r="GQG18" s="127"/>
      <c r="GQH18" s="127"/>
      <c r="GQI18" s="127"/>
      <c r="GQJ18" s="127"/>
      <c r="GQK18" s="127"/>
      <c r="GQL18" s="127"/>
      <c r="GQM18" s="127"/>
      <c r="GQN18" s="127"/>
      <c r="GQO18" s="127"/>
      <c r="GQP18" s="127"/>
      <c r="GQQ18" s="127"/>
      <c r="GQR18" s="127"/>
      <c r="GQS18" s="127"/>
      <c r="GQT18" s="127"/>
      <c r="GQU18" s="127"/>
      <c r="GQV18" s="127"/>
      <c r="GQW18" s="127"/>
      <c r="GQX18" s="127"/>
      <c r="GQY18" s="127"/>
      <c r="GQZ18" s="127"/>
      <c r="GRA18" s="127"/>
      <c r="GRB18" s="127"/>
      <c r="GRC18" s="127"/>
      <c r="GRD18" s="127"/>
      <c r="GRE18" s="127"/>
      <c r="GRF18" s="127"/>
      <c r="GRG18" s="127"/>
      <c r="GRH18" s="127"/>
      <c r="GRI18" s="127"/>
      <c r="GRJ18" s="127"/>
      <c r="GRK18" s="127"/>
      <c r="GRL18" s="127"/>
      <c r="GRM18" s="127"/>
      <c r="GRN18" s="127"/>
      <c r="GRO18" s="127"/>
      <c r="GRP18" s="127"/>
      <c r="GRQ18" s="127"/>
      <c r="GRR18" s="127"/>
      <c r="GRS18" s="127"/>
      <c r="GRT18" s="127"/>
      <c r="GRU18" s="127"/>
      <c r="GRV18" s="127"/>
      <c r="GRW18" s="127"/>
      <c r="GRX18" s="127"/>
      <c r="GRY18" s="127"/>
      <c r="GRZ18" s="127"/>
      <c r="GSA18" s="127"/>
      <c r="GSB18" s="127"/>
      <c r="GSC18" s="127"/>
      <c r="GSD18" s="127"/>
      <c r="GSE18" s="127"/>
      <c r="GSF18" s="127"/>
      <c r="GSG18" s="127"/>
      <c r="GSH18" s="127"/>
      <c r="GSI18" s="127"/>
      <c r="GSJ18" s="127"/>
      <c r="GSK18" s="127"/>
      <c r="GSL18" s="127"/>
      <c r="GSM18" s="127"/>
      <c r="GSN18" s="127"/>
      <c r="GSO18" s="127"/>
      <c r="GSP18" s="127"/>
      <c r="GSQ18" s="127"/>
      <c r="GSR18" s="127"/>
      <c r="GSS18" s="127"/>
      <c r="GST18" s="127"/>
      <c r="GSU18" s="127"/>
      <c r="GSV18" s="127"/>
      <c r="GSW18" s="127"/>
      <c r="GSX18" s="127"/>
      <c r="GSY18" s="127"/>
      <c r="GSZ18" s="127"/>
      <c r="GTA18" s="127"/>
      <c r="GTB18" s="127"/>
      <c r="GTC18" s="127"/>
      <c r="GTD18" s="127"/>
      <c r="GTE18" s="127"/>
      <c r="GTF18" s="127"/>
      <c r="GTG18" s="127"/>
      <c r="GTH18" s="127"/>
      <c r="GTI18" s="127"/>
      <c r="GTJ18" s="127"/>
      <c r="GTK18" s="127"/>
      <c r="GTL18" s="127"/>
      <c r="GTM18" s="127"/>
      <c r="GTN18" s="127"/>
      <c r="GTO18" s="127"/>
      <c r="GTP18" s="127"/>
      <c r="GTQ18" s="127"/>
      <c r="GTR18" s="127"/>
      <c r="GTS18" s="127"/>
      <c r="GTT18" s="127"/>
      <c r="GTU18" s="127"/>
      <c r="GTV18" s="127"/>
      <c r="GTW18" s="127"/>
      <c r="GTX18" s="127"/>
      <c r="GTY18" s="127"/>
      <c r="GTZ18" s="127"/>
      <c r="GUA18" s="127"/>
      <c r="GUB18" s="127"/>
      <c r="GUC18" s="127"/>
      <c r="GUD18" s="127"/>
      <c r="GUE18" s="127"/>
      <c r="GUF18" s="127"/>
      <c r="GUG18" s="127"/>
      <c r="GUH18" s="127"/>
      <c r="GUI18" s="127"/>
      <c r="GUJ18" s="127"/>
      <c r="GUK18" s="127"/>
      <c r="GUL18" s="127"/>
      <c r="GUM18" s="127"/>
      <c r="GUN18" s="127"/>
      <c r="GUO18" s="127"/>
      <c r="GUP18" s="127"/>
      <c r="GUQ18" s="127"/>
      <c r="GUR18" s="127"/>
      <c r="GUS18" s="127"/>
      <c r="GUT18" s="127"/>
      <c r="GUU18" s="127"/>
      <c r="GUV18" s="127"/>
      <c r="GUW18" s="127"/>
      <c r="GUX18" s="127"/>
      <c r="GUY18" s="127"/>
      <c r="GUZ18" s="127"/>
      <c r="GVA18" s="127"/>
      <c r="GVB18" s="127"/>
      <c r="GVC18" s="127"/>
      <c r="GVD18" s="127"/>
      <c r="GVE18" s="127"/>
      <c r="GVF18" s="127"/>
      <c r="GVG18" s="127"/>
      <c r="GVH18" s="127"/>
      <c r="GVI18" s="127"/>
      <c r="GVJ18" s="127"/>
      <c r="GVK18" s="127"/>
      <c r="GVL18" s="127"/>
      <c r="GVM18" s="127"/>
      <c r="GVN18" s="127"/>
      <c r="GVO18" s="127"/>
      <c r="GVP18" s="127"/>
      <c r="GVQ18" s="127"/>
      <c r="GVR18" s="127"/>
      <c r="GVS18" s="127"/>
      <c r="GVT18" s="127"/>
      <c r="GVU18" s="127"/>
      <c r="GVV18" s="127"/>
      <c r="GVW18" s="127"/>
      <c r="GVX18" s="127"/>
      <c r="GVY18" s="127"/>
      <c r="GVZ18" s="127"/>
      <c r="GWA18" s="127"/>
      <c r="GWB18" s="127"/>
      <c r="GWC18" s="127"/>
      <c r="GWD18" s="127"/>
      <c r="GWE18" s="127"/>
      <c r="GWF18" s="127"/>
      <c r="GWG18" s="127"/>
      <c r="GWH18" s="127"/>
      <c r="GWI18" s="127"/>
      <c r="GWJ18" s="127"/>
      <c r="GWK18" s="127"/>
      <c r="GWL18" s="127"/>
      <c r="GWM18" s="127"/>
      <c r="GWN18" s="127"/>
      <c r="GWO18" s="127"/>
      <c r="GWP18" s="127"/>
      <c r="GWQ18" s="127"/>
      <c r="GWR18" s="127"/>
      <c r="GWS18" s="127"/>
      <c r="GWT18" s="127"/>
      <c r="GWU18" s="127"/>
      <c r="GWV18" s="127"/>
      <c r="GWW18" s="127"/>
      <c r="GWX18" s="127"/>
      <c r="GWY18" s="127"/>
      <c r="GWZ18" s="127"/>
      <c r="GXA18" s="127"/>
      <c r="GXB18" s="127"/>
      <c r="GXC18" s="127"/>
      <c r="GXD18" s="127"/>
      <c r="GXE18" s="127"/>
      <c r="GXF18" s="127"/>
      <c r="GXG18" s="127"/>
      <c r="GXH18" s="127"/>
      <c r="GXI18" s="127"/>
      <c r="GXJ18" s="127"/>
      <c r="GXK18" s="127"/>
      <c r="GXL18" s="127"/>
      <c r="GXM18" s="127"/>
      <c r="GXN18" s="127"/>
      <c r="GXO18" s="127"/>
      <c r="GXP18" s="127"/>
      <c r="GXQ18" s="127"/>
      <c r="GXR18" s="127"/>
      <c r="GXS18" s="127"/>
      <c r="GXT18" s="127"/>
      <c r="GXU18" s="127"/>
      <c r="GXV18" s="127"/>
      <c r="GXW18" s="127"/>
      <c r="GXX18" s="127"/>
      <c r="GXY18" s="127"/>
      <c r="GXZ18" s="127"/>
      <c r="GYA18" s="127"/>
      <c r="GYB18" s="127"/>
      <c r="GYC18" s="127"/>
      <c r="GYD18" s="127"/>
      <c r="GYE18" s="127"/>
      <c r="GYF18" s="127"/>
      <c r="GYG18" s="127"/>
      <c r="GYH18" s="127"/>
      <c r="GYI18" s="127"/>
      <c r="GYJ18" s="127"/>
      <c r="GYK18" s="127"/>
      <c r="GYL18" s="127"/>
      <c r="GYM18" s="127"/>
      <c r="GYN18" s="127"/>
      <c r="GYO18" s="127"/>
      <c r="GYP18" s="127"/>
      <c r="GYQ18" s="127"/>
      <c r="GYR18" s="127"/>
      <c r="GYS18" s="127"/>
      <c r="GYT18" s="127"/>
      <c r="GYU18" s="127"/>
      <c r="GYV18" s="127"/>
      <c r="GYW18" s="127"/>
      <c r="GYX18" s="127"/>
      <c r="GYY18" s="127"/>
      <c r="GYZ18" s="127"/>
      <c r="GZA18" s="127"/>
      <c r="GZB18" s="127"/>
      <c r="GZC18" s="127"/>
      <c r="GZD18" s="127"/>
      <c r="GZE18" s="127"/>
      <c r="GZF18" s="127"/>
      <c r="GZG18" s="127"/>
      <c r="GZH18" s="127"/>
      <c r="GZI18" s="127"/>
      <c r="GZJ18" s="127"/>
      <c r="GZK18" s="127"/>
      <c r="GZL18" s="127"/>
      <c r="GZM18" s="127"/>
      <c r="GZN18" s="127"/>
      <c r="GZO18" s="127"/>
      <c r="GZP18" s="127"/>
      <c r="GZQ18" s="127"/>
      <c r="GZR18" s="127"/>
      <c r="GZS18" s="127"/>
      <c r="GZT18" s="127"/>
      <c r="GZU18" s="127"/>
      <c r="GZV18" s="127"/>
      <c r="GZW18" s="127"/>
      <c r="GZX18" s="127"/>
      <c r="GZY18" s="127"/>
      <c r="GZZ18" s="127"/>
      <c r="HAA18" s="127"/>
      <c r="HAB18" s="127"/>
      <c r="HAC18" s="127"/>
      <c r="HAD18" s="127"/>
      <c r="HAE18" s="127"/>
      <c r="HAF18" s="127"/>
      <c r="HAG18" s="127"/>
      <c r="HAH18" s="127"/>
      <c r="HAI18" s="127"/>
      <c r="HAJ18" s="127"/>
      <c r="HAK18" s="127"/>
      <c r="HAL18" s="127"/>
      <c r="HAM18" s="127"/>
      <c r="HAN18" s="127"/>
      <c r="HAO18" s="127"/>
      <c r="HAP18" s="127"/>
      <c r="HAQ18" s="127"/>
      <c r="HAR18" s="127"/>
      <c r="HAS18" s="127"/>
      <c r="HAT18" s="127"/>
      <c r="HAU18" s="127"/>
      <c r="HAV18" s="127"/>
      <c r="HAW18" s="127"/>
      <c r="HAX18" s="127"/>
      <c r="HAY18" s="127"/>
      <c r="HAZ18" s="127"/>
      <c r="HBA18" s="127"/>
      <c r="HBB18" s="127"/>
      <c r="HBC18" s="127"/>
      <c r="HBD18" s="127"/>
      <c r="HBE18" s="127"/>
      <c r="HBF18" s="127"/>
      <c r="HBG18" s="127"/>
      <c r="HBH18" s="127"/>
      <c r="HBI18" s="127"/>
      <c r="HBJ18" s="127"/>
      <c r="HBK18" s="127"/>
      <c r="HBL18" s="127"/>
      <c r="HBM18" s="127"/>
      <c r="HBN18" s="127"/>
      <c r="HBO18" s="127"/>
      <c r="HBP18" s="127"/>
      <c r="HBQ18" s="127"/>
      <c r="HBR18" s="127"/>
      <c r="HBS18" s="127"/>
      <c r="HBT18" s="127"/>
      <c r="HBU18" s="127"/>
      <c r="HBV18" s="127"/>
      <c r="HBW18" s="127"/>
      <c r="HBX18" s="127"/>
      <c r="HBY18" s="127"/>
      <c r="HBZ18" s="127"/>
      <c r="HCA18" s="127"/>
      <c r="HCB18" s="127"/>
      <c r="HCC18" s="127"/>
      <c r="HCD18" s="127"/>
      <c r="HCE18" s="127"/>
      <c r="HCF18" s="127"/>
      <c r="HCG18" s="127"/>
      <c r="HCH18" s="127"/>
      <c r="HCI18" s="127"/>
      <c r="HCJ18" s="127"/>
      <c r="HCK18" s="127"/>
      <c r="HCL18" s="127"/>
      <c r="HCM18" s="127"/>
      <c r="HCN18" s="127"/>
      <c r="HCO18" s="127"/>
      <c r="HCP18" s="127"/>
      <c r="HCQ18" s="127"/>
      <c r="HCR18" s="127"/>
      <c r="HCS18" s="127"/>
      <c r="HCT18" s="127"/>
      <c r="HCU18" s="127"/>
      <c r="HCV18" s="127"/>
      <c r="HCW18" s="127"/>
      <c r="HCX18" s="127"/>
      <c r="HCY18" s="127"/>
      <c r="HCZ18" s="127"/>
      <c r="HDA18" s="127"/>
      <c r="HDB18" s="127"/>
      <c r="HDC18" s="127"/>
      <c r="HDD18" s="127"/>
      <c r="HDE18" s="127"/>
      <c r="HDF18" s="127"/>
      <c r="HDG18" s="127"/>
      <c r="HDH18" s="127"/>
      <c r="HDI18" s="127"/>
      <c r="HDJ18" s="127"/>
      <c r="HDK18" s="127"/>
      <c r="HDL18" s="127"/>
      <c r="HDM18" s="127"/>
      <c r="HDN18" s="127"/>
      <c r="HDO18" s="127"/>
      <c r="HDP18" s="127"/>
      <c r="HDQ18" s="127"/>
      <c r="HDR18" s="127"/>
      <c r="HDS18" s="127"/>
      <c r="HDT18" s="127"/>
      <c r="HDU18" s="127"/>
      <c r="HDV18" s="127"/>
      <c r="HDW18" s="127"/>
      <c r="HDX18" s="127"/>
      <c r="HDY18" s="127"/>
      <c r="HDZ18" s="127"/>
      <c r="HEA18" s="127"/>
      <c r="HEB18" s="127"/>
      <c r="HEC18" s="127"/>
      <c r="HED18" s="127"/>
      <c r="HEE18" s="127"/>
      <c r="HEF18" s="127"/>
      <c r="HEG18" s="127"/>
      <c r="HEH18" s="127"/>
      <c r="HEI18" s="127"/>
      <c r="HEJ18" s="127"/>
      <c r="HEK18" s="127"/>
      <c r="HEL18" s="127"/>
      <c r="HEM18" s="127"/>
      <c r="HEN18" s="127"/>
      <c r="HEO18" s="127"/>
      <c r="HEP18" s="127"/>
      <c r="HEQ18" s="127"/>
      <c r="HER18" s="127"/>
      <c r="HES18" s="127"/>
      <c r="HET18" s="127"/>
      <c r="HEU18" s="127"/>
      <c r="HEV18" s="127"/>
      <c r="HEW18" s="127"/>
      <c r="HEX18" s="127"/>
      <c r="HEY18" s="127"/>
      <c r="HEZ18" s="127"/>
      <c r="HFA18" s="127"/>
      <c r="HFB18" s="127"/>
      <c r="HFC18" s="127"/>
      <c r="HFD18" s="127"/>
      <c r="HFE18" s="127"/>
      <c r="HFF18" s="127"/>
      <c r="HFG18" s="127"/>
      <c r="HFH18" s="127"/>
      <c r="HFI18" s="127"/>
      <c r="HFJ18" s="127"/>
      <c r="HFK18" s="127"/>
      <c r="HFL18" s="127"/>
      <c r="HFM18" s="127"/>
      <c r="HFN18" s="127"/>
      <c r="HFO18" s="127"/>
      <c r="HFP18" s="127"/>
      <c r="HFQ18" s="127"/>
      <c r="HFR18" s="127"/>
      <c r="HFS18" s="127"/>
      <c r="HFT18" s="127"/>
      <c r="HFU18" s="127"/>
      <c r="HFV18" s="127"/>
      <c r="HFW18" s="127"/>
      <c r="HFX18" s="127"/>
      <c r="HFY18" s="127"/>
      <c r="HFZ18" s="127"/>
      <c r="HGA18" s="127"/>
      <c r="HGB18" s="127"/>
      <c r="HGC18" s="127"/>
      <c r="HGD18" s="127"/>
      <c r="HGE18" s="127"/>
      <c r="HGF18" s="127"/>
      <c r="HGG18" s="127"/>
      <c r="HGH18" s="127"/>
      <c r="HGI18" s="127"/>
      <c r="HGJ18" s="127"/>
      <c r="HGK18" s="127"/>
      <c r="HGL18" s="127"/>
      <c r="HGM18" s="127"/>
      <c r="HGN18" s="127"/>
      <c r="HGO18" s="127"/>
      <c r="HGP18" s="127"/>
      <c r="HGQ18" s="127"/>
      <c r="HGR18" s="127"/>
      <c r="HGS18" s="127"/>
      <c r="HGT18" s="127"/>
      <c r="HGU18" s="127"/>
      <c r="HGV18" s="127"/>
      <c r="HGW18" s="127"/>
      <c r="HGX18" s="127"/>
      <c r="HGY18" s="127"/>
      <c r="HGZ18" s="127"/>
      <c r="HHA18" s="127"/>
      <c r="HHB18" s="127"/>
      <c r="HHC18" s="127"/>
      <c r="HHD18" s="127"/>
      <c r="HHE18" s="127"/>
      <c r="HHF18" s="127"/>
      <c r="HHG18" s="127"/>
      <c r="HHH18" s="127"/>
      <c r="HHI18" s="127"/>
      <c r="HHJ18" s="127"/>
      <c r="HHK18" s="127"/>
      <c r="HHL18" s="127"/>
      <c r="HHM18" s="127"/>
      <c r="HHN18" s="127"/>
      <c r="HHO18" s="127"/>
      <c r="HHP18" s="127"/>
      <c r="HHQ18" s="127"/>
      <c r="HHR18" s="127"/>
      <c r="HHS18" s="127"/>
      <c r="HHT18" s="127"/>
      <c r="HHU18" s="127"/>
      <c r="HHV18" s="127"/>
      <c r="HHW18" s="127"/>
      <c r="HHX18" s="127"/>
      <c r="HHY18" s="127"/>
      <c r="HHZ18" s="127"/>
      <c r="HIA18" s="127"/>
      <c r="HIB18" s="127"/>
      <c r="HIC18" s="127"/>
      <c r="HID18" s="127"/>
      <c r="HIE18" s="127"/>
      <c r="HIF18" s="127"/>
      <c r="HIG18" s="127"/>
      <c r="HIH18" s="127"/>
      <c r="HII18" s="127"/>
      <c r="HIJ18" s="127"/>
      <c r="HIK18" s="127"/>
      <c r="HIL18" s="127"/>
      <c r="HIM18" s="127"/>
      <c r="HIN18" s="127"/>
      <c r="HIO18" s="127"/>
      <c r="HIP18" s="127"/>
      <c r="HIQ18" s="127"/>
      <c r="HIR18" s="127"/>
      <c r="HIS18" s="127"/>
      <c r="HIT18" s="127"/>
      <c r="HIU18" s="127"/>
      <c r="HIV18" s="127"/>
      <c r="HIW18" s="127"/>
      <c r="HIX18" s="127"/>
      <c r="HIY18" s="127"/>
      <c r="HIZ18" s="127"/>
      <c r="HJA18" s="127"/>
      <c r="HJB18" s="127"/>
      <c r="HJC18" s="127"/>
      <c r="HJD18" s="127"/>
      <c r="HJE18" s="127"/>
      <c r="HJF18" s="127"/>
      <c r="HJG18" s="127"/>
      <c r="HJH18" s="127"/>
      <c r="HJI18" s="127"/>
      <c r="HJJ18" s="127"/>
      <c r="HJK18" s="127"/>
      <c r="HJL18" s="127"/>
      <c r="HJM18" s="127"/>
      <c r="HJN18" s="127"/>
      <c r="HJO18" s="127"/>
      <c r="HJP18" s="127"/>
      <c r="HJQ18" s="127"/>
      <c r="HJR18" s="127"/>
      <c r="HJS18" s="127"/>
      <c r="HJT18" s="127"/>
      <c r="HJU18" s="127"/>
      <c r="HJV18" s="127"/>
      <c r="HJW18" s="127"/>
      <c r="HJX18" s="127"/>
      <c r="HJY18" s="127"/>
      <c r="HJZ18" s="127"/>
      <c r="HKA18" s="127"/>
      <c r="HKB18" s="127"/>
      <c r="HKC18" s="127"/>
      <c r="HKD18" s="127"/>
      <c r="HKE18" s="127"/>
      <c r="HKF18" s="127"/>
      <c r="HKG18" s="127"/>
      <c r="HKH18" s="127"/>
      <c r="HKI18" s="127"/>
      <c r="HKJ18" s="127"/>
      <c r="HKK18" s="127"/>
      <c r="HKL18" s="127"/>
      <c r="HKM18" s="127"/>
      <c r="HKN18" s="127"/>
      <c r="HKO18" s="127"/>
      <c r="HKP18" s="127"/>
      <c r="HKQ18" s="127"/>
      <c r="HKR18" s="127"/>
      <c r="HKS18" s="127"/>
      <c r="HKT18" s="127"/>
      <c r="HKU18" s="127"/>
      <c r="HKV18" s="127"/>
      <c r="HKW18" s="127"/>
      <c r="HKX18" s="127"/>
      <c r="HKY18" s="127"/>
      <c r="HKZ18" s="127"/>
      <c r="HLA18" s="127"/>
      <c r="HLB18" s="127"/>
      <c r="HLC18" s="127"/>
      <c r="HLD18" s="127"/>
      <c r="HLE18" s="127"/>
      <c r="HLF18" s="127"/>
      <c r="HLG18" s="127"/>
      <c r="HLH18" s="127"/>
      <c r="HLI18" s="127"/>
      <c r="HLJ18" s="127"/>
      <c r="HLK18" s="127"/>
      <c r="HLL18" s="127"/>
      <c r="HLM18" s="127"/>
      <c r="HLN18" s="127"/>
      <c r="HLO18" s="127"/>
      <c r="HLP18" s="127"/>
      <c r="HLQ18" s="127"/>
      <c r="HLR18" s="127"/>
      <c r="HLS18" s="127"/>
      <c r="HLT18" s="127"/>
      <c r="HLU18" s="127"/>
      <c r="HLV18" s="127"/>
      <c r="HLW18" s="127"/>
      <c r="HLX18" s="127"/>
      <c r="HLY18" s="127"/>
      <c r="HLZ18" s="127"/>
      <c r="HMA18" s="127"/>
      <c r="HMB18" s="127"/>
      <c r="HMC18" s="127"/>
      <c r="HMD18" s="127"/>
      <c r="HME18" s="127"/>
      <c r="HMF18" s="127"/>
      <c r="HMG18" s="127"/>
      <c r="HMH18" s="127"/>
      <c r="HMI18" s="127"/>
      <c r="HMJ18" s="127"/>
      <c r="HMK18" s="127"/>
      <c r="HML18" s="127"/>
      <c r="HMM18" s="127"/>
      <c r="HMN18" s="127"/>
      <c r="HMO18" s="127"/>
      <c r="HMP18" s="127"/>
      <c r="HMQ18" s="127"/>
      <c r="HMR18" s="127"/>
      <c r="HMS18" s="127"/>
      <c r="HMT18" s="127"/>
      <c r="HMU18" s="127"/>
      <c r="HMV18" s="127"/>
      <c r="HMW18" s="127"/>
      <c r="HMX18" s="127"/>
      <c r="HMY18" s="127"/>
      <c r="HMZ18" s="127"/>
      <c r="HNA18" s="127"/>
      <c r="HNB18" s="127"/>
      <c r="HNC18" s="127"/>
      <c r="HND18" s="127"/>
      <c r="HNE18" s="127"/>
      <c r="HNF18" s="127"/>
      <c r="HNG18" s="127"/>
      <c r="HNH18" s="127"/>
      <c r="HNI18" s="127"/>
      <c r="HNJ18" s="127"/>
      <c r="HNK18" s="127"/>
      <c r="HNL18" s="127"/>
      <c r="HNM18" s="127"/>
      <c r="HNN18" s="127"/>
      <c r="HNO18" s="127"/>
      <c r="HNP18" s="127"/>
      <c r="HNQ18" s="127"/>
      <c r="HNR18" s="127"/>
      <c r="HNS18" s="127"/>
      <c r="HNT18" s="127"/>
      <c r="HNU18" s="127"/>
      <c r="HNV18" s="127"/>
      <c r="HNW18" s="127"/>
      <c r="HNX18" s="127"/>
      <c r="HNY18" s="127"/>
      <c r="HNZ18" s="127"/>
      <c r="HOA18" s="127"/>
      <c r="HOB18" s="127"/>
      <c r="HOC18" s="127"/>
      <c r="HOD18" s="127"/>
      <c r="HOE18" s="127"/>
      <c r="HOF18" s="127"/>
      <c r="HOG18" s="127"/>
      <c r="HOH18" s="127"/>
      <c r="HOI18" s="127"/>
      <c r="HOJ18" s="127"/>
      <c r="HOK18" s="127"/>
      <c r="HOL18" s="127"/>
      <c r="HOM18" s="127"/>
      <c r="HON18" s="127"/>
      <c r="HOO18" s="127"/>
      <c r="HOP18" s="127"/>
      <c r="HOQ18" s="127"/>
      <c r="HOR18" s="127"/>
      <c r="HOS18" s="127"/>
      <c r="HOT18" s="127"/>
      <c r="HOU18" s="127"/>
      <c r="HOV18" s="127"/>
      <c r="HOW18" s="127"/>
      <c r="HOX18" s="127"/>
      <c r="HOY18" s="127"/>
      <c r="HOZ18" s="127"/>
      <c r="HPA18" s="127"/>
      <c r="HPB18" s="127"/>
      <c r="HPC18" s="127"/>
      <c r="HPD18" s="127"/>
      <c r="HPE18" s="127"/>
      <c r="HPF18" s="127"/>
      <c r="HPG18" s="127"/>
      <c r="HPH18" s="127"/>
      <c r="HPI18" s="127"/>
      <c r="HPJ18" s="127"/>
      <c r="HPK18" s="127"/>
      <c r="HPL18" s="127"/>
      <c r="HPM18" s="127"/>
      <c r="HPN18" s="127"/>
      <c r="HPO18" s="127"/>
      <c r="HPP18" s="127"/>
      <c r="HPQ18" s="127"/>
      <c r="HPR18" s="127"/>
      <c r="HPS18" s="127"/>
      <c r="HPT18" s="127"/>
      <c r="HPU18" s="127"/>
      <c r="HPV18" s="127"/>
      <c r="HPW18" s="127"/>
      <c r="HPX18" s="127"/>
      <c r="HPY18" s="127"/>
      <c r="HPZ18" s="127"/>
      <c r="HQA18" s="127"/>
      <c r="HQB18" s="127"/>
      <c r="HQC18" s="127"/>
      <c r="HQD18" s="127"/>
      <c r="HQE18" s="127"/>
      <c r="HQF18" s="127"/>
      <c r="HQG18" s="127"/>
      <c r="HQH18" s="127"/>
      <c r="HQI18" s="127"/>
      <c r="HQJ18" s="127"/>
      <c r="HQK18" s="127"/>
      <c r="HQL18" s="127"/>
      <c r="HQM18" s="127"/>
      <c r="HQN18" s="127"/>
      <c r="HQO18" s="127"/>
      <c r="HQP18" s="127"/>
      <c r="HQQ18" s="127"/>
      <c r="HQR18" s="127"/>
      <c r="HQS18" s="127"/>
      <c r="HQT18" s="127"/>
      <c r="HQU18" s="127"/>
      <c r="HQV18" s="127"/>
      <c r="HQW18" s="127"/>
      <c r="HQX18" s="127"/>
      <c r="HQY18" s="127"/>
      <c r="HQZ18" s="127"/>
      <c r="HRA18" s="127"/>
      <c r="HRB18" s="127"/>
      <c r="HRC18" s="127"/>
      <c r="HRD18" s="127"/>
      <c r="HRE18" s="127"/>
      <c r="HRF18" s="127"/>
      <c r="HRG18" s="127"/>
      <c r="HRH18" s="127"/>
      <c r="HRI18" s="127"/>
      <c r="HRJ18" s="127"/>
      <c r="HRK18" s="127"/>
      <c r="HRL18" s="127"/>
      <c r="HRM18" s="127"/>
      <c r="HRN18" s="127"/>
      <c r="HRO18" s="127"/>
      <c r="HRP18" s="127"/>
      <c r="HRQ18" s="127"/>
      <c r="HRR18" s="127"/>
      <c r="HRS18" s="127"/>
      <c r="HRT18" s="127"/>
      <c r="HRU18" s="127"/>
      <c r="HRV18" s="127"/>
      <c r="HRW18" s="127"/>
      <c r="HRX18" s="127"/>
      <c r="HRY18" s="127"/>
      <c r="HRZ18" s="127"/>
      <c r="HSA18" s="127"/>
      <c r="HSB18" s="127"/>
      <c r="HSC18" s="127"/>
      <c r="HSD18" s="127"/>
      <c r="HSE18" s="127"/>
      <c r="HSF18" s="127"/>
      <c r="HSG18" s="127"/>
      <c r="HSH18" s="127"/>
      <c r="HSI18" s="127"/>
      <c r="HSJ18" s="127"/>
      <c r="HSK18" s="127"/>
      <c r="HSL18" s="127"/>
      <c r="HSM18" s="127"/>
      <c r="HSN18" s="127"/>
      <c r="HSO18" s="127"/>
      <c r="HSP18" s="127"/>
      <c r="HSQ18" s="127"/>
      <c r="HSR18" s="127"/>
      <c r="HSS18" s="127"/>
      <c r="HST18" s="127"/>
      <c r="HSU18" s="127"/>
      <c r="HSV18" s="127"/>
      <c r="HSW18" s="127"/>
      <c r="HSX18" s="127"/>
      <c r="HSY18" s="127"/>
      <c r="HSZ18" s="127"/>
      <c r="HTA18" s="127"/>
      <c r="HTB18" s="127"/>
      <c r="HTC18" s="127"/>
      <c r="HTD18" s="127"/>
      <c r="HTE18" s="127"/>
      <c r="HTF18" s="127"/>
      <c r="HTG18" s="127"/>
      <c r="HTH18" s="127"/>
      <c r="HTI18" s="127"/>
      <c r="HTJ18" s="127"/>
      <c r="HTK18" s="127"/>
      <c r="HTL18" s="127"/>
      <c r="HTM18" s="127"/>
      <c r="HTN18" s="127"/>
      <c r="HTO18" s="127"/>
      <c r="HTP18" s="127"/>
      <c r="HTQ18" s="127"/>
      <c r="HTR18" s="127"/>
      <c r="HTS18" s="127"/>
      <c r="HTT18" s="127"/>
      <c r="HTU18" s="127"/>
      <c r="HTV18" s="127"/>
      <c r="HTW18" s="127"/>
      <c r="HTX18" s="127"/>
      <c r="HTY18" s="127"/>
      <c r="HTZ18" s="127"/>
      <c r="HUA18" s="127"/>
      <c r="HUB18" s="127"/>
      <c r="HUC18" s="127"/>
      <c r="HUD18" s="127"/>
      <c r="HUE18" s="127"/>
      <c r="HUF18" s="127"/>
      <c r="HUG18" s="127"/>
      <c r="HUH18" s="127"/>
      <c r="HUI18" s="127"/>
      <c r="HUJ18" s="127"/>
      <c r="HUK18" s="127"/>
      <c r="HUL18" s="127"/>
      <c r="HUM18" s="127"/>
      <c r="HUN18" s="127"/>
      <c r="HUO18" s="127"/>
      <c r="HUP18" s="127"/>
      <c r="HUQ18" s="127"/>
      <c r="HUR18" s="127"/>
      <c r="HUS18" s="127"/>
      <c r="HUT18" s="127"/>
      <c r="HUU18" s="127"/>
      <c r="HUV18" s="127"/>
      <c r="HUW18" s="127"/>
      <c r="HUX18" s="127"/>
      <c r="HUY18" s="127"/>
      <c r="HUZ18" s="127"/>
      <c r="HVA18" s="127"/>
      <c r="HVB18" s="127"/>
      <c r="HVC18" s="127"/>
      <c r="HVD18" s="127"/>
      <c r="HVE18" s="127"/>
      <c r="HVF18" s="127"/>
      <c r="HVG18" s="127"/>
      <c r="HVH18" s="127"/>
      <c r="HVI18" s="127"/>
      <c r="HVJ18" s="127"/>
      <c r="HVK18" s="127"/>
      <c r="HVL18" s="127"/>
      <c r="HVM18" s="127"/>
      <c r="HVN18" s="127"/>
      <c r="HVO18" s="127"/>
      <c r="HVP18" s="127"/>
      <c r="HVQ18" s="127"/>
      <c r="HVR18" s="127"/>
      <c r="HVS18" s="127"/>
      <c r="HVT18" s="127"/>
      <c r="HVU18" s="127"/>
      <c r="HVV18" s="127"/>
      <c r="HVW18" s="127"/>
      <c r="HVX18" s="127"/>
      <c r="HVY18" s="127"/>
      <c r="HVZ18" s="127"/>
      <c r="HWA18" s="127"/>
      <c r="HWB18" s="127"/>
      <c r="HWC18" s="127"/>
      <c r="HWD18" s="127"/>
      <c r="HWE18" s="127"/>
      <c r="HWF18" s="127"/>
      <c r="HWG18" s="127"/>
      <c r="HWH18" s="127"/>
      <c r="HWI18" s="127"/>
      <c r="HWJ18" s="127"/>
      <c r="HWK18" s="127"/>
      <c r="HWL18" s="127"/>
      <c r="HWM18" s="127"/>
      <c r="HWN18" s="127"/>
      <c r="HWO18" s="127"/>
      <c r="HWP18" s="127"/>
      <c r="HWQ18" s="127"/>
      <c r="HWR18" s="127"/>
      <c r="HWS18" s="127"/>
      <c r="HWT18" s="127"/>
      <c r="HWU18" s="127"/>
      <c r="HWV18" s="127"/>
      <c r="HWW18" s="127"/>
      <c r="HWX18" s="127"/>
      <c r="HWY18" s="127"/>
      <c r="HWZ18" s="127"/>
      <c r="HXA18" s="127"/>
      <c r="HXB18" s="127"/>
      <c r="HXC18" s="127"/>
      <c r="HXD18" s="127"/>
      <c r="HXE18" s="127"/>
      <c r="HXF18" s="127"/>
      <c r="HXG18" s="127"/>
      <c r="HXH18" s="127"/>
      <c r="HXI18" s="127"/>
      <c r="HXJ18" s="127"/>
      <c r="HXK18" s="127"/>
      <c r="HXL18" s="127"/>
      <c r="HXM18" s="127"/>
      <c r="HXN18" s="127"/>
      <c r="HXO18" s="127"/>
      <c r="HXP18" s="127"/>
      <c r="HXQ18" s="127"/>
      <c r="HXR18" s="127"/>
      <c r="HXS18" s="127"/>
      <c r="HXT18" s="127"/>
      <c r="HXU18" s="127"/>
      <c r="HXV18" s="127"/>
      <c r="HXW18" s="127"/>
      <c r="HXX18" s="127"/>
      <c r="HXY18" s="127"/>
      <c r="HXZ18" s="127"/>
      <c r="HYA18" s="127"/>
      <c r="HYB18" s="127"/>
      <c r="HYC18" s="127"/>
      <c r="HYD18" s="127"/>
      <c r="HYE18" s="127"/>
      <c r="HYF18" s="127"/>
      <c r="HYG18" s="127"/>
      <c r="HYH18" s="127"/>
      <c r="HYI18" s="127"/>
      <c r="HYJ18" s="127"/>
      <c r="HYK18" s="127"/>
      <c r="HYL18" s="127"/>
      <c r="HYM18" s="127"/>
      <c r="HYN18" s="127"/>
      <c r="HYO18" s="127"/>
      <c r="HYP18" s="127"/>
      <c r="HYQ18" s="127"/>
      <c r="HYR18" s="127"/>
      <c r="HYS18" s="127"/>
      <c r="HYT18" s="127"/>
      <c r="HYU18" s="127"/>
      <c r="HYV18" s="127"/>
      <c r="HYW18" s="127"/>
      <c r="HYX18" s="127"/>
      <c r="HYY18" s="127"/>
      <c r="HYZ18" s="127"/>
      <c r="HZA18" s="127"/>
      <c r="HZB18" s="127"/>
      <c r="HZC18" s="127"/>
      <c r="HZD18" s="127"/>
      <c r="HZE18" s="127"/>
      <c r="HZF18" s="127"/>
      <c r="HZG18" s="127"/>
      <c r="HZH18" s="127"/>
      <c r="HZI18" s="127"/>
      <c r="HZJ18" s="127"/>
      <c r="HZK18" s="127"/>
      <c r="HZL18" s="127"/>
      <c r="HZM18" s="127"/>
      <c r="HZN18" s="127"/>
      <c r="HZO18" s="127"/>
      <c r="HZP18" s="127"/>
      <c r="HZQ18" s="127"/>
      <c r="HZR18" s="127"/>
      <c r="HZS18" s="127"/>
      <c r="HZT18" s="127"/>
      <c r="HZU18" s="127"/>
      <c r="HZV18" s="127"/>
      <c r="HZW18" s="127"/>
      <c r="HZX18" s="127"/>
      <c r="HZY18" s="127"/>
      <c r="HZZ18" s="127"/>
      <c r="IAA18" s="127"/>
      <c r="IAB18" s="127"/>
      <c r="IAC18" s="127"/>
      <c r="IAD18" s="127"/>
      <c r="IAE18" s="127"/>
      <c r="IAF18" s="127"/>
      <c r="IAG18" s="127"/>
      <c r="IAH18" s="127"/>
      <c r="IAI18" s="127"/>
      <c r="IAJ18" s="127"/>
      <c r="IAK18" s="127"/>
      <c r="IAL18" s="127"/>
      <c r="IAM18" s="127"/>
      <c r="IAN18" s="127"/>
      <c r="IAO18" s="127"/>
      <c r="IAP18" s="127"/>
      <c r="IAQ18" s="127"/>
      <c r="IAR18" s="127"/>
      <c r="IAS18" s="127"/>
      <c r="IAT18" s="127"/>
      <c r="IAU18" s="127"/>
      <c r="IAV18" s="127"/>
      <c r="IAW18" s="127"/>
      <c r="IAX18" s="127"/>
      <c r="IAY18" s="127"/>
      <c r="IAZ18" s="127"/>
      <c r="IBA18" s="127"/>
      <c r="IBB18" s="127"/>
      <c r="IBC18" s="127"/>
      <c r="IBD18" s="127"/>
      <c r="IBE18" s="127"/>
      <c r="IBF18" s="127"/>
      <c r="IBG18" s="127"/>
      <c r="IBH18" s="127"/>
      <c r="IBI18" s="127"/>
      <c r="IBJ18" s="127"/>
      <c r="IBK18" s="127"/>
      <c r="IBL18" s="127"/>
      <c r="IBM18" s="127"/>
      <c r="IBN18" s="127"/>
      <c r="IBO18" s="127"/>
      <c r="IBP18" s="127"/>
      <c r="IBQ18" s="127"/>
      <c r="IBR18" s="127"/>
      <c r="IBS18" s="127"/>
      <c r="IBT18" s="127"/>
      <c r="IBU18" s="127"/>
      <c r="IBV18" s="127"/>
      <c r="IBW18" s="127"/>
      <c r="IBX18" s="127"/>
      <c r="IBY18" s="127"/>
      <c r="IBZ18" s="127"/>
      <c r="ICA18" s="127"/>
      <c r="ICB18" s="127"/>
      <c r="ICC18" s="127"/>
      <c r="ICD18" s="127"/>
      <c r="ICE18" s="127"/>
      <c r="ICF18" s="127"/>
      <c r="ICG18" s="127"/>
      <c r="ICH18" s="127"/>
      <c r="ICI18" s="127"/>
      <c r="ICJ18" s="127"/>
      <c r="ICK18" s="127"/>
      <c r="ICL18" s="127"/>
      <c r="ICM18" s="127"/>
      <c r="ICN18" s="127"/>
      <c r="ICO18" s="127"/>
      <c r="ICP18" s="127"/>
      <c r="ICQ18" s="127"/>
      <c r="ICR18" s="127"/>
      <c r="ICS18" s="127"/>
      <c r="ICT18" s="127"/>
      <c r="ICU18" s="127"/>
      <c r="ICV18" s="127"/>
      <c r="ICW18" s="127"/>
      <c r="ICX18" s="127"/>
      <c r="ICY18" s="127"/>
      <c r="ICZ18" s="127"/>
      <c r="IDA18" s="127"/>
      <c r="IDB18" s="127"/>
      <c r="IDC18" s="127"/>
      <c r="IDD18" s="127"/>
      <c r="IDE18" s="127"/>
      <c r="IDF18" s="127"/>
      <c r="IDG18" s="127"/>
      <c r="IDH18" s="127"/>
      <c r="IDI18" s="127"/>
      <c r="IDJ18" s="127"/>
      <c r="IDK18" s="127"/>
      <c r="IDL18" s="127"/>
      <c r="IDM18" s="127"/>
      <c r="IDN18" s="127"/>
      <c r="IDO18" s="127"/>
      <c r="IDP18" s="127"/>
      <c r="IDQ18" s="127"/>
      <c r="IDR18" s="127"/>
      <c r="IDS18" s="127"/>
      <c r="IDT18" s="127"/>
      <c r="IDU18" s="127"/>
      <c r="IDV18" s="127"/>
      <c r="IDW18" s="127"/>
      <c r="IDX18" s="127"/>
      <c r="IDY18" s="127"/>
      <c r="IDZ18" s="127"/>
      <c r="IEA18" s="127"/>
      <c r="IEB18" s="127"/>
      <c r="IEC18" s="127"/>
      <c r="IED18" s="127"/>
      <c r="IEE18" s="127"/>
      <c r="IEF18" s="127"/>
      <c r="IEG18" s="127"/>
      <c r="IEH18" s="127"/>
      <c r="IEI18" s="127"/>
      <c r="IEJ18" s="127"/>
      <c r="IEK18" s="127"/>
      <c r="IEL18" s="127"/>
      <c r="IEM18" s="127"/>
      <c r="IEN18" s="127"/>
      <c r="IEO18" s="127"/>
      <c r="IEP18" s="127"/>
      <c r="IEQ18" s="127"/>
      <c r="IER18" s="127"/>
      <c r="IES18" s="127"/>
      <c r="IET18" s="127"/>
      <c r="IEU18" s="127"/>
      <c r="IEV18" s="127"/>
      <c r="IEW18" s="127"/>
      <c r="IEX18" s="127"/>
      <c r="IEY18" s="127"/>
      <c r="IEZ18" s="127"/>
      <c r="IFA18" s="127"/>
      <c r="IFB18" s="127"/>
      <c r="IFC18" s="127"/>
      <c r="IFD18" s="127"/>
      <c r="IFE18" s="127"/>
      <c r="IFF18" s="127"/>
      <c r="IFG18" s="127"/>
      <c r="IFH18" s="127"/>
      <c r="IFI18" s="127"/>
      <c r="IFJ18" s="127"/>
      <c r="IFK18" s="127"/>
      <c r="IFL18" s="127"/>
      <c r="IFM18" s="127"/>
      <c r="IFN18" s="127"/>
      <c r="IFO18" s="127"/>
      <c r="IFP18" s="127"/>
      <c r="IFQ18" s="127"/>
      <c r="IFR18" s="127"/>
      <c r="IFS18" s="127"/>
      <c r="IFT18" s="127"/>
      <c r="IFU18" s="127"/>
      <c r="IFV18" s="127"/>
      <c r="IFW18" s="127"/>
      <c r="IFX18" s="127"/>
      <c r="IFY18" s="127"/>
      <c r="IFZ18" s="127"/>
      <c r="IGA18" s="127"/>
      <c r="IGB18" s="127"/>
      <c r="IGC18" s="127"/>
      <c r="IGD18" s="127"/>
      <c r="IGE18" s="127"/>
      <c r="IGF18" s="127"/>
      <c r="IGG18" s="127"/>
      <c r="IGH18" s="127"/>
      <c r="IGI18" s="127"/>
      <c r="IGJ18" s="127"/>
      <c r="IGK18" s="127"/>
      <c r="IGL18" s="127"/>
      <c r="IGM18" s="127"/>
      <c r="IGN18" s="127"/>
      <c r="IGO18" s="127"/>
      <c r="IGP18" s="127"/>
      <c r="IGQ18" s="127"/>
      <c r="IGR18" s="127"/>
      <c r="IGS18" s="127"/>
      <c r="IGT18" s="127"/>
      <c r="IGU18" s="127"/>
      <c r="IGV18" s="127"/>
      <c r="IGW18" s="127"/>
      <c r="IGX18" s="127"/>
      <c r="IGY18" s="127"/>
      <c r="IGZ18" s="127"/>
      <c r="IHA18" s="127"/>
      <c r="IHB18" s="127"/>
      <c r="IHC18" s="127"/>
      <c r="IHD18" s="127"/>
      <c r="IHE18" s="127"/>
      <c r="IHF18" s="127"/>
      <c r="IHG18" s="127"/>
      <c r="IHH18" s="127"/>
      <c r="IHI18" s="127"/>
      <c r="IHJ18" s="127"/>
      <c r="IHK18" s="127"/>
      <c r="IHL18" s="127"/>
      <c r="IHM18" s="127"/>
      <c r="IHN18" s="127"/>
      <c r="IHO18" s="127"/>
      <c r="IHP18" s="127"/>
      <c r="IHQ18" s="127"/>
      <c r="IHR18" s="127"/>
      <c r="IHS18" s="127"/>
      <c r="IHT18" s="127"/>
      <c r="IHU18" s="127"/>
      <c r="IHV18" s="127"/>
      <c r="IHW18" s="127"/>
      <c r="IHX18" s="127"/>
      <c r="IHY18" s="127"/>
      <c r="IHZ18" s="127"/>
      <c r="IIA18" s="127"/>
      <c r="IIB18" s="127"/>
      <c r="IIC18" s="127"/>
      <c r="IID18" s="127"/>
      <c r="IIE18" s="127"/>
      <c r="IIF18" s="127"/>
      <c r="IIG18" s="127"/>
      <c r="IIH18" s="127"/>
      <c r="III18" s="127"/>
      <c r="IIJ18" s="127"/>
      <c r="IIK18" s="127"/>
      <c r="IIL18" s="127"/>
      <c r="IIM18" s="127"/>
      <c r="IIN18" s="127"/>
      <c r="IIO18" s="127"/>
      <c r="IIP18" s="127"/>
      <c r="IIQ18" s="127"/>
      <c r="IIR18" s="127"/>
      <c r="IIS18" s="127"/>
      <c r="IIT18" s="127"/>
      <c r="IIU18" s="127"/>
      <c r="IIV18" s="127"/>
      <c r="IIW18" s="127"/>
      <c r="IIX18" s="127"/>
      <c r="IIY18" s="127"/>
      <c r="IIZ18" s="127"/>
      <c r="IJA18" s="127"/>
      <c r="IJB18" s="127"/>
      <c r="IJC18" s="127"/>
      <c r="IJD18" s="127"/>
      <c r="IJE18" s="127"/>
      <c r="IJF18" s="127"/>
      <c r="IJG18" s="127"/>
      <c r="IJH18" s="127"/>
      <c r="IJI18" s="127"/>
      <c r="IJJ18" s="127"/>
      <c r="IJK18" s="127"/>
      <c r="IJL18" s="127"/>
      <c r="IJM18" s="127"/>
      <c r="IJN18" s="127"/>
      <c r="IJO18" s="127"/>
      <c r="IJP18" s="127"/>
      <c r="IJQ18" s="127"/>
      <c r="IJR18" s="127"/>
      <c r="IJS18" s="127"/>
      <c r="IJT18" s="127"/>
      <c r="IJU18" s="127"/>
      <c r="IJV18" s="127"/>
      <c r="IJW18" s="127"/>
      <c r="IJX18" s="127"/>
      <c r="IJY18" s="127"/>
      <c r="IJZ18" s="127"/>
      <c r="IKA18" s="127"/>
      <c r="IKB18" s="127"/>
      <c r="IKC18" s="127"/>
      <c r="IKD18" s="127"/>
      <c r="IKE18" s="127"/>
      <c r="IKF18" s="127"/>
      <c r="IKG18" s="127"/>
      <c r="IKH18" s="127"/>
      <c r="IKI18" s="127"/>
      <c r="IKJ18" s="127"/>
      <c r="IKK18" s="127"/>
      <c r="IKL18" s="127"/>
      <c r="IKM18" s="127"/>
      <c r="IKN18" s="127"/>
      <c r="IKO18" s="127"/>
      <c r="IKP18" s="127"/>
      <c r="IKQ18" s="127"/>
      <c r="IKR18" s="127"/>
      <c r="IKS18" s="127"/>
      <c r="IKT18" s="127"/>
      <c r="IKU18" s="127"/>
      <c r="IKV18" s="127"/>
      <c r="IKW18" s="127"/>
      <c r="IKX18" s="127"/>
      <c r="IKY18" s="127"/>
      <c r="IKZ18" s="127"/>
      <c r="ILA18" s="127"/>
      <c r="ILB18" s="127"/>
      <c r="ILC18" s="127"/>
      <c r="ILD18" s="127"/>
      <c r="ILE18" s="127"/>
      <c r="ILF18" s="127"/>
      <c r="ILG18" s="127"/>
      <c r="ILH18" s="127"/>
      <c r="ILI18" s="127"/>
      <c r="ILJ18" s="127"/>
      <c r="ILK18" s="127"/>
      <c r="ILL18" s="127"/>
      <c r="ILM18" s="127"/>
      <c r="ILN18" s="127"/>
      <c r="ILO18" s="127"/>
      <c r="ILP18" s="127"/>
      <c r="ILQ18" s="127"/>
      <c r="ILR18" s="127"/>
      <c r="ILS18" s="127"/>
      <c r="ILT18" s="127"/>
      <c r="ILU18" s="127"/>
      <c r="ILV18" s="127"/>
      <c r="ILW18" s="127"/>
      <c r="ILX18" s="127"/>
      <c r="ILY18" s="127"/>
      <c r="ILZ18" s="127"/>
      <c r="IMA18" s="127"/>
      <c r="IMB18" s="127"/>
      <c r="IMC18" s="127"/>
      <c r="IMD18" s="127"/>
      <c r="IME18" s="127"/>
      <c r="IMF18" s="127"/>
      <c r="IMG18" s="127"/>
      <c r="IMH18" s="127"/>
      <c r="IMI18" s="127"/>
      <c r="IMJ18" s="127"/>
      <c r="IMK18" s="127"/>
      <c r="IML18" s="127"/>
      <c r="IMM18" s="127"/>
      <c r="IMN18" s="127"/>
      <c r="IMO18" s="127"/>
      <c r="IMP18" s="127"/>
      <c r="IMQ18" s="127"/>
      <c r="IMR18" s="127"/>
      <c r="IMS18" s="127"/>
      <c r="IMT18" s="127"/>
      <c r="IMU18" s="127"/>
      <c r="IMV18" s="127"/>
      <c r="IMW18" s="127"/>
      <c r="IMX18" s="127"/>
      <c r="IMY18" s="127"/>
      <c r="IMZ18" s="127"/>
      <c r="INA18" s="127"/>
      <c r="INB18" s="127"/>
      <c r="INC18" s="127"/>
      <c r="IND18" s="127"/>
      <c r="INE18" s="127"/>
      <c r="INF18" s="127"/>
      <c r="ING18" s="127"/>
      <c r="INH18" s="127"/>
      <c r="INI18" s="127"/>
      <c r="INJ18" s="127"/>
      <c r="INK18" s="127"/>
      <c r="INL18" s="127"/>
      <c r="INM18" s="127"/>
      <c r="INN18" s="127"/>
      <c r="INO18" s="127"/>
      <c r="INP18" s="127"/>
      <c r="INQ18" s="127"/>
      <c r="INR18" s="127"/>
      <c r="INS18" s="127"/>
      <c r="INT18" s="127"/>
      <c r="INU18" s="127"/>
      <c r="INV18" s="127"/>
      <c r="INW18" s="127"/>
      <c r="INX18" s="127"/>
      <c r="INY18" s="127"/>
      <c r="INZ18" s="127"/>
      <c r="IOA18" s="127"/>
      <c r="IOB18" s="127"/>
      <c r="IOC18" s="127"/>
      <c r="IOD18" s="127"/>
      <c r="IOE18" s="127"/>
      <c r="IOF18" s="127"/>
      <c r="IOG18" s="127"/>
      <c r="IOH18" s="127"/>
      <c r="IOI18" s="127"/>
      <c r="IOJ18" s="127"/>
      <c r="IOK18" s="127"/>
      <c r="IOL18" s="127"/>
      <c r="IOM18" s="127"/>
      <c r="ION18" s="127"/>
      <c r="IOO18" s="127"/>
      <c r="IOP18" s="127"/>
      <c r="IOQ18" s="127"/>
      <c r="IOR18" s="127"/>
      <c r="IOS18" s="127"/>
      <c r="IOT18" s="127"/>
      <c r="IOU18" s="127"/>
      <c r="IOV18" s="127"/>
      <c r="IOW18" s="127"/>
      <c r="IOX18" s="127"/>
      <c r="IOY18" s="127"/>
      <c r="IOZ18" s="127"/>
      <c r="IPA18" s="127"/>
      <c r="IPB18" s="127"/>
      <c r="IPC18" s="127"/>
      <c r="IPD18" s="127"/>
      <c r="IPE18" s="127"/>
      <c r="IPF18" s="127"/>
      <c r="IPG18" s="127"/>
      <c r="IPH18" s="127"/>
      <c r="IPI18" s="127"/>
      <c r="IPJ18" s="127"/>
      <c r="IPK18" s="127"/>
      <c r="IPL18" s="127"/>
      <c r="IPM18" s="127"/>
      <c r="IPN18" s="127"/>
      <c r="IPO18" s="127"/>
      <c r="IPP18" s="127"/>
      <c r="IPQ18" s="127"/>
      <c r="IPR18" s="127"/>
      <c r="IPS18" s="127"/>
      <c r="IPT18" s="127"/>
      <c r="IPU18" s="127"/>
      <c r="IPV18" s="127"/>
      <c r="IPW18" s="127"/>
      <c r="IPX18" s="127"/>
      <c r="IPY18" s="127"/>
      <c r="IPZ18" s="127"/>
      <c r="IQA18" s="127"/>
      <c r="IQB18" s="127"/>
      <c r="IQC18" s="127"/>
      <c r="IQD18" s="127"/>
      <c r="IQE18" s="127"/>
      <c r="IQF18" s="127"/>
      <c r="IQG18" s="127"/>
      <c r="IQH18" s="127"/>
      <c r="IQI18" s="127"/>
      <c r="IQJ18" s="127"/>
      <c r="IQK18" s="127"/>
      <c r="IQL18" s="127"/>
      <c r="IQM18" s="127"/>
      <c r="IQN18" s="127"/>
      <c r="IQO18" s="127"/>
      <c r="IQP18" s="127"/>
      <c r="IQQ18" s="127"/>
      <c r="IQR18" s="127"/>
      <c r="IQS18" s="127"/>
      <c r="IQT18" s="127"/>
      <c r="IQU18" s="127"/>
      <c r="IQV18" s="127"/>
      <c r="IQW18" s="127"/>
      <c r="IQX18" s="127"/>
      <c r="IQY18" s="127"/>
      <c r="IQZ18" s="127"/>
      <c r="IRA18" s="127"/>
      <c r="IRB18" s="127"/>
      <c r="IRC18" s="127"/>
      <c r="IRD18" s="127"/>
      <c r="IRE18" s="127"/>
      <c r="IRF18" s="127"/>
      <c r="IRG18" s="127"/>
      <c r="IRH18" s="127"/>
      <c r="IRI18" s="127"/>
      <c r="IRJ18" s="127"/>
      <c r="IRK18" s="127"/>
      <c r="IRL18" s="127"/>
      <c r="IRM18" s="127"/>
      <c r="IRN18" s="127"/>
      <c r="IRO18" s="127"/>
      <c r="IRP18" s="127"/>
      <c r="IRQ18" s="127"/>
      <c r="IRR18" s="127"/>
      <c r="IRS18" s="127"/>
      <c r="IRT18" s="127"/>
      <c r="IRU18" s="127"/>
      <c r="IRV18" s="127"/>
      <c r="IRW18" s="127"/>
      <c r="IRX18" s="127"/>
      <c r="IRY18" s="127"/>
      <c r="IRZ18" s="127"/>
      <c r="ISA18" s="127"/>
      <c r="ISB18" s="127"/>
      <c r="ISC18" s="127"/>
      <c r="ISD18" s="127"/>
      <c r="ISE18" s="127"/>
      <c r="ISF18" s="127"/>
      <c r="ISG18" s="127"/>
      <c r="ISH18" s="127"/>
      <c r="ISI18" s="127"/>
      <c r="ISJ18" s="127"/>
      <c r="ISK18" s="127"/>
      <c r="ISL18" s="127"/>
      <c r="ISM18" s="127"/>
      <c r="ISN18" s="127"/>
      <c r="ISO18" s="127"/>
      <c r="ISP18" s="127"/>
      <c r="ISQ18" s="127"/>
      <c r="ISR18" s="127"/>
      <c r="ISS18" s="127"/>
      <c r="IST18" s="127"/>
      <c r="ISU18" s="127"/>
      <c r="ISV18" s="127"/>
      <c r="ISW18" s="127"/>
      <c r="ISX18" s="127"/>
      <c r="ISY18" s="127"/>
      <c r="ISZ18" s="127"/>
      <c r="ITA18" s="127"/>
      <c r="ITB18" s="127"/>
      <c r="ITC18" s="127"/>
      <c r="ITD18" s="127"/>
      <c r="ITE18" s="127"/>
      <c r="ITF18" s="127"/>
      <c r="ITG18" s="127"/>
      <c r="ITH18" s="127"/>
      <c r="ITI18" s="127"/>
      <c r="ITJ18" s="127"/>
      <c r="ITK18" s="127"/>
      <c r="ITL18" s="127"/>
      <c r="ITM18" s="127"/>
      <c r="ITN18" s="127"/>
      <c r="ITO18" s="127"/>
      <c r="ITP18" s="127"/>
      <c r="ITQ18" s="127"/>
      <c r="ITR18" s="127"/>
      <c r="ITS18" s="127"/>
      <c r="ITT18" s="127"/>
      <c r="ITU18" s="127"/>
      <c r="ITV18" s="127"/>
      <c r="ITW18" s="127"/>
      <c r="ITX18" s="127"/>
      <c r="ITY18" s="127"/>
      <c r="ITZ18" s="127"/>
      <c r="IUA18" s="127"/>
      <c r="IUB18" s="127"/>
      <c r="IUC18" s="127"/>
      <c r="IUD18" s="127"/>
      <c r="IUE18" s="127"/>
      <c r="IUF18" s="127"/>
      <c r="IUG18" s="127"/>
      <c r="IUH18" s="127"/>
      <c r="IUI18" s="127"/>
      <c r="IUJ18" s="127"/>
      <c r="IUK18" s="127"/>
      <c r="IUL18" s="127"/>
      <c r="IUM18" s="127"/>
      <c r="IUN18" s="127"/>
      <c r="IUO18" s="127"/>
      <c r="IUP18" s="127"/>
      <c r="IUQ18" s="127"/>
      <c r="IUR18" s="127"/>
      <c r="IUS18" s="127"/>
      <c r="IUT18" s="127"/>
      <c r="IUU18" s="127"/>
      <c r="IUV18" s="127"/>
      <c r="IUW18" s="127"/>
      <c r="IUX18" s="127"/>
      <c r="IUY18" s="127"/>
      <c r="IUZ18" s="127"/>
      <c r="IVA18" s="127"/>
      <c r="IVB18" s="127"/>
      <c r="IVC18" s="127"/>
      <c r="IVD18" s="127"/>
      <c r="IVE18" s="127"/>
      <c r="IVF18" s="127"/>
      <c r="IVG18" s="127"/>
      <c r="IVH18" s="127"/>
      <c r="IVI18" s="127"/>
      <c r="IVJ18" s="127"/>
      <c r="IVK18" s="127"/>
      <c r="IVL18" s="127"/>
      <c r="IVM18" s="127"/>
      <c r="IVN18" s="127"/>
      <c r="IVO18" s="127"/>
      <c r="IVP18" s="127"/>
      <c r="IVQ18" s="127"/>
      <c r="IVR18" s="127"/>
      <c r="IVS18" s="127"/>
      <c r="IVT18" s="127"/>
      <c r="IVU18" s="127"/>
      <c r="IVV18" s="127"/>
      <c r="IVW18" s="127"/>
      <c r="IVX18" s="127"/>
      <c r="IVY18" s="127"/>
      <c r="IVZ18" s="127"/>
      <c r="IWA18" s="127"/>
      <c r="IWB18" s="127"/>
      <c r="IWC18" s="127"/>
      <c r="IWD18" s="127"/>
      <c r="IWE18" s="127"/>
      <c r="IWF18" s="127"/>
      <c r="IWG18" s="127"/>
      <c r="IWH18" s="127"/>
      <c r="IWI18" s="127"/>
      <c r="IWJ18" s="127"/>
      <c r="IWK18" s="127"/>
      <c r="IWL18" s="127"/>
      <c r="IWM18" s="127"/>
      <c r="IWN18" s="127"/>
      <c r="IWO18" s="127"/>
      <c r="IWP18" s="127"/>
      <c r="IWQ18" s="127"/>
      <c r="IWR18" s="127"/>
      <c r="IWS18" s="127"/>
      <c r="IWT18" s="127"/>
      <c r="IWU18" s="127"/>
      <c r="IWV18" s="127"/>
      <c r="IWW18" s="127"/>
      <c r="IWX18" s="127"/>
      <c r="IWY18" s="127"/>
      <c r="IWZ18" s="127"/>
      <c r="IXA18" s="127"/>
      <c r="IXB18" s="127"/>
      <c r="IXC18" s="127"/>
      <c r="IXD18" s="127"/>
      <c r="IXE18" s="127"/>
      <c r="IXF18" s="127"/>
      <c r="IXG18" s="127"/>
      <c r="IXH18" s="127"/>
      <c r="IXI18" s="127"/>
      <c r="IXJ18" s="127"/>
      <c r="IXK18" s="127"/>
      <c r="IXL18" s="127"/>
      <c r="IXM18" s="127"/>
      <c r="IXN18" s="127"/>
      <c r="IXO18" s="127"/>
      <c r="IXP18" s="127"/>
      <c r="IXQ18" s="127"/>
      <c r="IXR18" s="127"/>
      <c r="IXS18" s="127"/>
      <c r="IXT18" s="127"/>
      <c r="IXU18" s="127"/>
      <c r="IXV18" s="127"/>
      <c r="IXW18" s="127"/>
      <c r="IXX18" s="127"/>
      <c r="IXY18" s="127"/>
      <c r="IXZ18" s="127"/>
      <c r="IYA18" s="127"/>
      <c r="IYB18" s="127"/>
      <c r="IYC18" s="127"/>
      <c r="IYD18" s="127"/>
      <c r="IYE18" s="127"/>
      <c r="IYF18" s="127"/>
      <c r="IYG18" s="127"/>
      <c r="IYH18" s="127"/>
      <c r="IYI18" s="127"/>
      <c r="IYJ18" s="127"/>
      <c r="IYK18" s="127"/>
      <c r="IYL18" s="127"/>
      <c r="IYM18" s="127"/>
      <c r="IYN18" s="127"/>
      <c r="IYO18" s="127"/>
      <c r="IYP18" s="127"/>
      <c r="IYQ18" s="127"/>
      <c r="IYR18" s="127"/>
      <c r="IYS18" s="127"/>
      <c r="IYT18" s="127"/>
      <c r="IYU18" s="127"/>
      <c r="IYV18" s="127"/>
      <c r="IYW18" s="127"/>
      <c r="IYX18" s="127"/>
      <c r="IYY18" s="127"/>
      <c r="IYZ18" s="127"/>
      <c r="IZA18" s="127"/>
      <c r="IZB18" s="127"/>
      <c r="IZC18" s="127"/>
      <c r="IZD18" s="127"/>
      <c r="IZE18" s="127"/>
      <c r="IZF18" s="127"/>
      <c r="IZG18" s="127"/>
      <c r="IZH18" s="127"/>
      <c r="IZI18" s="127"/>
      <c r="IZJ18" s="127"/>
      <c r="IZK18" s="127"/>
      <c r="IZL18" s="127"/>
      <c r="IZM18" s="127"/>
      <c r="IZN18" s="127"/>
      <c r="IZO18" s="127"/>
      <c r="IZP18" s="127"/>
      <c r="IZQ18" s="127"/>
      <c r="IZR18" s="127"/>
      <c r="IZS18" s="127"/>
      <c r="IZT18" s="127"/>
      <c r="IZU18" s="127"/>
      <c r="IZV18" s="127"/>
      <c r="IZW18" s="127"/>
      <c r="IZX18" s="127"/>
      <c r="IZY18" s="127"/>
      <c r="IZZ18" s="127"/>
      <c r="JAA18" s="127"/>
      <c r="JAB18" s="127"/>
      <c r="JAC18" s="127"/>
      <c r="JAD18" s="127"/>
      <c r="JAE18" s="127"/>
      <c r="JAF18" s="127"/>
      <c r="JAG18" s="127"/>
      <c r="JAH18" s="127"/>
      <c r="JAI18" s="127"/>
      <c r="JAJ18" s="127"/>
      <c r="JAK18" s="127"/>
      <c r="JAL18" s="127"/>
      <c r="JAM18" s="127"/>
      <c r="JAN18" s="127"/>
      <c r="JAO18" s="127"/>
      <c r="JAP18" s="127"/>
      <c r="JAQ18" s="127"/>
      <c r="JAR18" s="127"/>
      <c r="JAS18" s="127"/>
      <c r="JAT18" s="127"/>
      <c r="JAU18" s="127"/>
      <c r="JAV18" s="127"/>
      <c r="JAW18" s="127"/>
      <c r="JAX18" s="127"/>
      <c r="JAY18" s="127"/>
      <c r="JAZ18" s="127"/>
      <c r="JBA18" s="127"/>
      <c r="JBB18" s="127"/>
      <c r="JBC18" s="127"/>
      <c r="JBD18" s="127"/>
      <c r="JBE18" s="127"/>
      <c r="JBF18" s="127"/>
      <c r="JBG18" s="127"/>
      <c r="JBH18" s="127"/>
      <c r="JBI18" s="127"/>
      <c r="JBJ18" s="127"/>
      <c r="JBK18" s="127"/>
      <c r="JBL18" s="127"/>
      <c r="JBM18" s="127"/>
      <c r="JBN18" s="127"/>
      <c r="JBO18" s="127"/>
      <c r="JBP18" s="127"/>
      <c r="JBQ18" s="127"/>
      <c r="JBR18" s="127"/>
      <c r="JBS18" s="127"/>
      <c r="JBT18" s="127"/>
      <c r="JBU18" s="127"/>
      <c r="JBV18" s="127"/>
      <c r="JBW18" s="127"/>
      <c r="JBX18" s="127"/>
      <c r="JBY18" s="127"/>
      <c r="JBZ18" s="127"/>
      <c r="JCA18" s="127"/>
      <c r="JCB18" s="127"/>
      <c r="JCC18" s="127"/>
      <c r="JCD18" s="127"/>
      <c r="JCE18" s="127"/>
      <c r="JCF18" s="127"/>
      <c r="JCG18" s="127"/>
      <c r="JCH18" s="127"/>
      <c r="JCI18" s="127"/>
      <c r="JCJ18" s="127"/>
      <c r="JCK18" s="127"/>
      <c r="JCL18" s="127"/>
      <c r="JCM18" s="127"/>
      <c r="JCN18" s="127"/>
      <c r="JCO18" s="127"/>
      <c r="JCP18" s="127"/>
      <c r="JCQ18" s="127"/>
      <c r="JCR18" s="127"/>
      <c r="JCS18" s="127"/>
      <c r="JCT18" s="127"/>
      <c r="JCU18" s="127"/>
      <c r="JCV18" s="127"/>
      <c r="JCW18" s="127"/>
      <c r="JCX18" s="127"/>
      <c r="JCY18" s="127"/>
      <c r="JCZ18" s="127"/>
      <c r="JDA18" s="127"/>
      <c r="JDB18" s="127"/>
      <c r="JDC18" s="127"/>
      <c r="JDD18" s="127"/>
      <c r="JDE18" s="127"/>
      <c r="JDF18" s="127"/>
      <c r="JDG18" s="127"/>
      <c r="JDH18" s="127"/>
      <c r="JDI18" s="127"/>
      <c r="JDJ18" s="127"/>
      <c r="JDK18" s="127"/>
      <c r="JDL18" s="127"/>
      <c r="JDM18" s="127"/>
      <c r="JDN18" s="127"/>
      <c r="JDO18" s="127"/>
      <c r="JDP18" s="127"/>
      <c r="JDQ18" s="127"/>
      <c r="JDR18" s="127"/>
      <c r="JDS18" s="127"/>
      <c r="JDT18" s="127"/>
      <c r="JDU18" s="127"/>
      <c r="JDV18" s="127"/>
      <c r="JDW18" s="127"/>
      <c r="JDX18" s="127"/>
      <c r="JDY18" s="127"/>
      <c r="JDZ18" s="127"/>
      <c r="JEA18" s="127"/>
      <c r="JEB18" s="127"/>
      <c r="JEC18" s="127"/>
      <c r="JED18" s="127"/>
      <c r="JEE18" s="127"/>
      <c r="JEF18" s="127"/>
      <c r="JEG18" s="127"/>
      <c r="JEH18" s="127"/>
      <c r="JEI18" s="127"/>
      <c r="JEJ18" s="127"/>
      <c r="JEK18" s="127"/>
      <c r="JEL18" s="127"/>
      <c r="JEM18" s="127"/>
      <c r="JEN18" s="127"/>
      <c r="JEO18" s="127"/>
      <c r="JEP18" s="127"/>
      <c r="JEQ18" s="127"/>
      <c r="JER18" s="127"/>
      <c r="JES18" s="127"/>
      <c r="JET18" s="127"/>
      <c r="JEU18" s="127"/>
      <c r="JEV18" s="127"/>
      <c r="JEW18" s="127"/>
      <c r="JEX18" s="127"/>
      <c r="JEY18" s="127"/>
      <c r="JEZ18" s="127"/>
      <c r="JFA18" s="127"/>
      <c r="JFB18" s="127"/>
      <c r="JFC18" s="127"/>
      <c r="JFD18" s="127"/>
      <c r="JFE18" s="127"/>
      <c r="JFF18" s="127"/>
      <c r="JFG18" s="127"/>
      <c r="JFH18" s="127"/>
      <c r="JFI18" s="127"/>
      <c r="JFJ18" s="127"/>
      <c r="JFK18" s="127"/>
      <c r="JFL18" s="127"/>
      <c r="JFM18" s="127"/>
      <c r="JFN18" s="127"/>
      <c r="JFO18" s="127"/>
      <c r="JFP18" s="127"/>
      <c r="JFQ18" s="127"/>
      <c r="JFR18" s="127"/>
      <c r="JFS18" s="127"/>
      <c r="JFT18" s="127"/>
      <c r="JFU18" s="127"/>
      <c r="JFV18" s="127"/>
      <c r="JFW18" s="127"/>
      <c r="JFX18" s="127"/>
      <c r="JFY18" s="127"/>
      <c r="JFZ18" s="127"/>
      <c r="JGA18" s="127"/>
      <c r="JGB18" s="127"/>
      <c r="JGC18" s="127"/>
      <c r="JGD18" s="127"/>
      <c r="JGE18" s="127"/>
      <c r="JGF18" s="127"/>
      <c r="JGG18" s="127"/>
      <c r="JGH18" s="127"/>
      <c r="JGI18" s="127"/>
      <c r="JGJ18" s="127"/>
      <c r="JGK18" s="127"/>
      <c r="JGL18" s="127"/>
      <c r="JGM18" s="127"/>
      <c r="JGN18" s="127"/>
      <c r="JGO18" s="127"/>
      <c r="JGP18" s="127"/>
      <c r="JGQ18" s="127"/>
      <c r="JGR18" s="127"/>
      <c r="JGS18" s="127"/>
      <c r="JGT18" s="127"/>
      <c r="JGU18" s="127"/>
      <c r="JGV18" s="127"/>
      <c r="JGW18" s="127"/>
      <c r="JGX18" s="127"/>
      <c r="JGY18" s="127"/>
      <c r="JGZ18" s="127"/>
      <c r="JHA18" s="127"/>
      <c r="JHB18" s="127"/>
      <c r="JHC18" s="127"/>
      <c r="JHD18" s="127"/>
      <c r="JHE18" s="127"/>
      <c r="JHF18" s="127"/>
      <c r="JHG18" s="127"/>
      <c r="JHH18" s="127"/>
      <c r="JHI18" s="127"/>
      <c r="JHJ18" s="127"/>
      <c r="JHK18" s="127"/>
      <c r="JHL18" s="127"/>
      <c r="JHM18" s="127"/>
      <c r="JHN18" s="127"/>
      <c r="JHO18" s="127"/>
      <c r="JHP18" s="127"/>
      <c r="JHQ18" s="127"/>
      <c r="JHR18" s="127"/>
      <c r="JHS18" s="127"/>
      <c r="JHT18" s="127"/>
      <c r="JHU18" s="127"/>
      <c r="JHV18" s="127"/>
      <c r="JHW18" s="127"/>
      <c r="JHX18" s="127"/>
      <c r="JHY18" s="127"/>
      <c r="JHZ18" s="127"/>
      <c r="JIA18" s="127"/>
      <c r="JIB18" s="127"/>
      <c r="JIC18" s="127"/>
      <c r="JID18" s="127"/>
      <c r="JIE18" s="127"/>
      <c r="JIF18" s="127"/>
      <c r="JIG18" s="127"/>
      <c r="JIH18" s="127"/>
      <c r="JII18" s="127"/>
      <c r="JIJ18" s="127"/>
      <c r="JIK18" s="127"/>
      <c r="JIL18" s="127"/>
      <c r="JIM18" s="127"/>
      <c r="JIN18" s="127"/>
      <c r="JIO18" s="127"/>
      <c r="JIP18" s="127"/>
      <c r="JIQ18" s="127"/>
      <c r="JIR18" s="127"/>
      <c r="JIS18" s="127"/>
      <c r="JIT18" s="127"/>
      <c r="JIU18" s="127"/>
      <c r="JIV18" s="127"/>
      <c r="JIW18" s="127"/>
      <c r="JIX18" s="127"/>
      <c r="JIY18" s="127"/>
      <c r="JIZ18" s="127"/>
      <c r="JJA18" s="127"/>
      <c r="JJB18" s="127"/>
      <c r="JJC18" s="127"/>
      <c r="JJD18" s="127"/>
      <c r="JJE18" s="127"/>
      <c r="JJF18" s="127"/>
      <c r="JJG18" s="127"/>
      <c r="JJH18" s="127"/>
      <c r="JJI18" s="127"/>
      <c r="JJJ18" s="127"/>
      <c r="JJK18" s="127"/>
      <c r="JJL18" s="127"/>
      <c r="JJM18" s="127"/>
      <c r="JJN18" s="127"/>
      <c r="JJO18" s="127"/>
      <c r="JJP18" s="127"/>
      <c r="JJQ18" s="127"/>
      <c r="JJR18" s="127"/>
      <c r="JJS18" s="127"/>
      <c r="JJT18" s="127"/>
      <c r="JJU18" s="127"/>
      <c r="JJV18" s="127"/>
      <c r="JJW18" s="127"/>
      <c r="JJX18" s="127"/>
      <c r="JJY18" s="127"/>
      <c r="JJZ18" s="127"/>
      <c r="JKA18" s="127"/>
      <c r="JKB18" s="127"/>
      <c r="JKC18" s="127"/>
      <c r="JKD18" s="127"/>
      <c r="JKE18" s="127"/>
      <c r="JKF18" s="127"/>
      <c r="JKG18" s="127"/>
      <c r="JKH18" s="127"/>
      <c r="JKI18" s="127"/>
      <c r="JKJ18" s="127"/>
      <c r="JKK18" s="127"/>
      <c r="JKL18" s="127"/>
      <c r="JKM18" s="127"/>
      <c r="JKN18" s="127"/>
      <c r="JKO18" s="127"/>
      <c r="JKP18" s="127"/>
      <c r="JKQ18" s="127"/>
      <c r="JKR18" s="127"/>
      <c r="JKS18" s="127"/>
      <c r="JKT18" s="127"/>
      <c r="JKU18" s="127"/>
      <c r="JKV18" s="127"/>
      <c r="JKW18" s="127"/>
      <c r="JKX18" s="127"/>
      <c r="JKY18" s="127"/>
      <c r="JKZ18" s="127"/>
      <c r="JLA18" s="127"/>
      <c r="JLB18" s="127"/>
      <c r="JLC18" s="127"/>
      <c r="JLD18" s="127"/>
      <c r="JLE18" s="127"/>
      <c r="JLF18" s="127"/>
      <c r="JLG18" s="127"/>
      <c r="JLH18" s="127"/>
      <c r="JLI18" s="127"/>
      <c r="JLJ18" s="127"/>
      <c r="JLK18" s="127"/>
      <c r="JLL18" s="127"/>
      <c r="JLM18" s="127"/>
      <c r="JLN18" s="127"/>
      <c r="JLO18" s="127"/>
      <c r="JLP18" s="127"/>
      <c r="JLQ18" s="127"/>
      <c r="JLR18" s="127"/>
      <c r="JLS18" s="127"/>
      <c r="JLT18" s="127"/>
      <c r="JLU18" s="127"/>
      <c r="JLV18" s="127"/>
      <c r="JLW18" s="127"/>
      <c r="JLX18" s="127"/>
      <c r="JLY18" s="127"/>
      <c r="JLZ18" s="127"/>
      <c r="JMA18" s="127"/>
      <c r="JMB18" s="127"/>
      <c r="JMC18" s="127"/>
      <c r="JMD18" s="127"/>
      <c r="JME18" s="127"/>
      <c r="JMF18" s="127"/>
      <c r="JMG18" s="127"/>
      <c r="JMH18" s="127"/>
      <c r="JMI18" s="127"/>
      <c r="JMJ18" s="127"/>
      <c r="JMK18" s="127"/>
      <c r="JML18" s="127"/>
      <c r="JMM18" s="127"/>
      <c r="JMN18" s="127"/>
      <c r="JMO18" s="127"/>
      <c r="JMP18" s="127"/>
      <c r="JMQ18" s="127"/>
      <c r="JMR18" s="127"/>
      <c r="JMS18" s="127"/>
      <c r="JMT18" s="127"/>
      <c r="JMU18" s="127"/>
      <c r="JMV18" s="127"/>
      <c r="JMW18" s="127"/>
      <c r="JMX18" s="127"/>
      <c r="JMY18" s="127"/>
      <c r="JMZ18" s="127"/>
      <c r="JNA18" s="127"/>
      <c r="JNB18" s="127"/>
      <c r="JNC18" s="127"/>
      <c r="JND18" s="127"/>
      <c r="JNE18" s="127"/>
      <c r="JNF18" s="127"/>
      <c r="JNG18" s="127"/>
      <c r="JNH18" s="127"/>
      <c r="JNI18" s="127"/>
      <c r="JNJ18" s="127"/>
      <c r="JNK18" s="127"/>
      <c r="JNL18" s="127"/>
      <c r="JNM18" s="127"/>
      <c r="JNN18" s="127"/>
      <c r="JNO18" s="127"/>
      <c r="JNP18" s="127"/>
      <c r="JNQ18" s="127"/>
      <c r="JNR18" s="127"/>
      <c r="JNS18" s="127"/>
      <c r="JNT18" s="127"/>
      <c r="JNU18" s="127"/>
      <c r="JNV18" s="127"/>
      <c r="JNW18" s="127"/>
      <c r="JNX18" s="127"/>
      <c r="JNY18" s="127"/>
      <c r="JNZ18" s="127"/>
      <c r="JOA18" s="127"/>
      <c r="JOB18" s="127"/>
      <c r="JOC18" s="127"/>
      <c r="JOD18" s="127"/>
      <c r="JOE18" s="127"/>
      <c r="JOF18" s="127"/>
      <c r="JOG18" s="127"/>
      <c r="JOH18" s="127"/>
      <c r="JOI18" s="127"/>
      <c r="JOJ18" s="127"/>
      <c r="JOK18" s="127"/>
      <c r="JOL18" s="127"/>
      <c r="JOM18" s="127"/>
      <c r="JON18" s="127"/>
      <c r="JOO18" s="127"/>
      <c r="JOP18" s="127"/>
      <c r="JOQ18" s="127"/>
      <c r="JOR18" s="127"/>
      <c r="JOS18" s="127"/>
      <c r="JOT18" s="127"/>
      <c r="JOU18" s="127"/>
      <c r="JOV18" s="127"/>
      <c r="JOW18" s="127"/>
      <c r="JOX18" s="127"/>
      <c r="JOY18" s="127"/>
      <c r="JOZ18" s="127"/>
      <c r="JPA18" s="127"/>
      <c r="JPB18" s="127"/>
      <c r="JPC18" s="127"/>
      <c r="JPD18" s="127"/>
      <c r="JPE18" s="127"/>
      <c r="JPF18" s="127"/>
      <c r="JPG18" s="127"/>
      <c r="JPH18" s="127"/>
      <c r="JPI18" s="127"/>
      <c r="JPJ18" s="127"/>
      <c r="JPK18" s="127"/>
      <c r="JPL18" s="127"/>
      <c r="JPM18" s="127"/>
      <c r="JPN18" s="127"/>
      <c r="JPO18" s="127"/>
      <c r="JPP18" s="127"/>
      <c r="JPQ18" s="127"/>
      <c r="JPR18" s="127"/>
      <c r="JPS18" s="127"/>
      <c r="JPT18" s="127"/>
      <c r="JPU18" s="127"/>
      <c r="JPV18" s="127"/>
      <c r="JPW18" s="127"/>
      <c r="JPX18" s="127"/>
      <c r="JPY18" s="127"/>
      <c r="JPZ18" s="127"/>
      <c r="JQA18" s="127"/>
      <c r="JQB18" s="127"/>
      <c r="JQC18" s="127"/>
      <c r="JQD18" s="127"/>
      <c r="JQE18" s="127"/>
      <c r="JQF18" s="127"/>
      <c r="JQG18" s="127"/>
      <c r="JQH18" s="127"/>
      <c r="JQI18" s="127"/>
      <c r="JQJ18" s="127"/>
      <c r="JQK18" s="127"/>
      <c r="JQL18" s="127"/>
      <c r="JQM18" s="127"/>
      <c r="JQN18" s="127"/>
      <c r="JQO18" s="127"/>
      <c r="JQP18" s="127"/>
      <c r="JQQ18" s="127"/>
      <c r="JQR18" s="127"/>
      <c r="JQS18" s="127"/>
      <c r="JQT18" s="127"/>
      <c r="JQU18" s="127"/>
      <c r="JQV18" s="127"/>
      <c r="JQW18" s="127"/>
      <c r="JQX18" s="127"/>
      <c r="JQY18" s="127"/>
      <c r="JQZ18" s="127"/>
      <c r="JRA18" s="127"/>
      <c r="JRB18" s="127"/>
      <c r="JRC18" s="127"/>
      <c r="JRD18" s="127"/>
      <c r="JRE18" s="127"/>
      <c r="JRF18" s="127"/>
      <c r="JRG18" s="127"/>
      <c r="JRH18" s="127"/>
      <c r="JRI18" s="127"/>
      <c r="JRJ18" s="127"/>
      <c r="JRK18" s="127"/>
      <c r="JRL18" s="127"/>
      <c r="JRM18" s="127"/>
      <c r="JRN18" s="127"/>
      <c r="JRO18" s="127"/>
      <c r="JRP18" s="127"/>
      <c r="JRQ18" s="127"/>
      <c r="JRR18" s="127"/>
      <c r="JRS18" s="127"/>
      <c r="JRT18" s="127"/>
      <c r="JRU18" s="127"/>
      <c r="JRV18" s="127"/>
      <c r="JRW18" s="127"/>
      <c r="JRX18" s="127"/>
      <c r="JRY18" s="127"/>
      <c r="JRZ18" s="127"/>
      <c r="JSA18" s="127"/>
      <c r="JSB18" s="127"/>
      <c r="JSC18" s="127"/>
      <c r="JSD18" s="127"/>
      <c r="JSE18" s="127"/>
      <c r="JSF18" s="127"/>
      <c r="JSG18" s="127"/>
      <c r="JSH18" s="127"/>
      <c r="JSI18" s="127"/>
      <c r="JSJ18" s="127"/>
      <c r="JSK18" s="127"/>
      <c r="JSL18" s="127"/>
      <c r="JSM18" s="127"/>
      <c r="JSN18" s="127"/>
      <c r="JSO18" s="127"/>
      <c r="JSP18" s="127"/>
      <c r="JSQ18" s="127"/>
      <c r="JSR18" s="127"/>
      <c r="JSS18" s="127"/>
      <c r="JST18" s="127"/>
      <c r="JSU18" s="127"/>
      <c r="JSV18" s="127"/>
      <c r="JSW18" s="127"/>
      <c r="JSX18" s="127"/>
      <c r="JSY18" s="127"/>
      <c r="JSZ18" s="127"/>
      <c r="JTA18" s="127"/>
      <c r="JTB18" s="127"/>
      <c r="JTC18" s="127"/>
      <c r="JTD18" s="127"/>
      <c r="JTE18" s="127"/>
      <c r="JTF18" s="127"/>
      <c r="JTG18" s="127"/>
      <c r="JTH18" s="127"/>
      <c r="JTI18" s="127"/>
      <c r="JTJ18" s="127"/>
      <c r="JTK18" s="127"/>
      <c r="JTL18" s="127"/>
      <c r="JTM18" s="127"/>
      <c r="JTN18" s="127"/>
      <c r="JTO18" s="127"/>
      <c r="JTP18" s="127"/>
      <c r="JTQ18" s="127"/>
      <c r="JTR18" s="127"/>
      <c r="JTS18" s="127"/>
      <c r="JTT18" s="127"/>
      <c r="JTU18" s="127"/>
      <c r="JTV18" s="127"/>
      <c r="JTW18" s="127"/>
      <c r="JTX18" s="127"/>
      <c r="JTY18" s="127"/>
      <c r="JTZ18" s="127"/>
      <c r="JUA18" s="127"/>
      <c r="JUB18" s="127"/>
      <c r="JUC18" s="127"/>
      <c r="JUD18" s="127"/>
      <c r="JUE18" s="127"/>
      <c r="JUF18" s="127"/>
      <c r="JUG18" s="127"/>
      <c r="JUH18" s="127"/>
      <c r="JUI18" s="127"/>
      <c r="JUJ18" s="127"/>
      <c r="JUK18" s="127"/>
      <c r="JUL18" s="127"/>
      <c r="JUM18" s="127"/>
      <c r="JUN18" s="127"/>
      <c r="JUO18" s="127"/>
      <c r="JUP18" s="127"/>
      <c r="JUQ18" s="127"/>
      <c r="JUR18" s="127"/>
      <c r="JUS18" s="127"/>
      <c r="JUT18" s="127"/>
      <c r="JUU18" s="127"/>
      <c r="JUV18" s="127"/>
      <c r="JUW18" s="127"/>
      <c r="JUX18" s="127"/>
      <c r="JUY18" s="127"/>
      <c r="JUZ18" s="127"/>
      <c r="JVA18" s="127"/>
      <c r="JVB18" s="127"/>
      <c r="JVC18" s="127"/>
      <c r="JVD18" s="127"/>
      <c r="JVE18" s="127"/>
      <c r="JVF18" s="127"/>
      <c r="JVG18" s="127"/>
      <c r="JVH18" s="127"/>
      <c r="JVI18" s="127"/>
      <c r="JVJ18" s="127"/>
      <c r="JVK18" s="127"/>
      <c r="JVL18" s="127"/>
      <c r="JVM18" s="127"/>
      <c r="JVN18" s="127"/>
      <c r="JVO18" s="127"/>
      <c r="JVP18" s="127"/>
      <c r="JVQ18" s="127"/>
      <c r="JVR18" s="127"/>
      <c r="JVS18" s="127"/>
      <c r="JVT18" s="127"/>
      <c r="JVU18" s="127"/>
      <c r="JVV18" s="127"/>
      <c r="JVW18" s="127"/>
      <c r="JVX18" s="127"/>
      <c r="JVY18" s="127"/>
      <c r="JVZ18" s="127"/>
      <c r="JWA18" s="127"/>
      <c r="JWB18" s="127"/>
      <c r="JWC18" s="127"/>
      <c r="JWD18" s="127"/>
      <c r="JWE18" s="127"/>
      <c r="JWF18" s="127"/>
      <c r="JWG18" s="127"/>
      <c r="JWH18" s="127"/>
      <c r="JWI18" s="127"/>
      <c r="JWJ18" s="127"/>
      <c r="JWK18" s="127"/>
      <c r="JWL18" s="127"/>
      <c r="JWM18" s="127"/>
      <c r="JWN18" s="127"/>
      <c r="JWO18" s="127"/>
      <c r="JWP18" s="127"/>
      <c r="JWQ18" s="127"/>
      <c r="JWR18" s="127"/>
      <c r="JWS18" s="127"/>
      <c r="JWT18" s="127"/>
      <c r="JWU18" s="127"/>
      <c r="JWV18" s="127"/>
      <c r="JWW18" s="127"/>
      <c r="JWX18" s="127"/>
      <c r="JWY18" s="127"/>
      <c r="JWZ18" s="127"/>
      <c r="JXA18" s="127"/>
      <c r="JXB18" s="127"/>
      <c r="JXC18" s="127"/>
      <c r="JXD18" s="127"/>
      <c r="JXE18" s="127"/>
      <c r="JXF18" s="127"/>
      <c r="JXG18" s="127"/>
      <c r="JXH18" s="127"/>
      <c r="JXI18" s="127"/>
      <c r="JXJ18" s="127"/>
      <c r="JXK18" s="127"/>
      <c r="JXL18" s="127"/>
      <c r="JXM18" s="127"/>
      <c r="JXN18" s="127"/>
      <c r="JXO18" s="127"/>
      <c r="JXP18" s="127"/>
      <c r="JXQ18" s="127"/>
      <c r="JXR18" s="127"/>
      <c r="JXS18" s="127"/>
      <c r="JXT18" s="127"/>
      <c r="JXU18" s="127"/>
      <c r="JXV18" s="127"/>
      <c r="JXW18" s="127"/>
      <c r="JXX18" s="127"/>
      <c r="JXY18" s="127"/>
      <c r="JXZ18" s="127"/>
      <c r="JYA18" s="127"/>
      <c r="JYB18" s="127"/>
      <c r="JYC18" s="127"/>
      <c r="JYD18" s="127"/>
      <c r="JYE18" s="127"/>
      <c r="JYF18" s="127"/>
      <c r="JYG18" s="127"/>
      <c r="JYH18" s="127"/>
      <c r="JYI18" s="127"/>
      <c r="JYJ18" s="127"/>
      <c r="JYK18" s="127"/>
      <c r="JYL18" s="127"/>
      <c r="JYM18" s="127"/>
      <c r="JYN18" s="127"/>
      <c r="JYO18" s="127"/>
      <c r="JYP18" s="127"/>
      <c r="JYQ18" s="127"/>
      <c r="JYR18" s="127"/>
      <c r="JYS18" s="127"/>
      <c r="JYT18" s="127"/>
      <c r="JYU18" s="127"/>
      <c r="JYV18" s="127"/>
      <c r="JYW18" s="127"/>
      <c r="JYX18" s="127"/>
      <c r="JYY18" s="127"/>
      <c r="JYZ18" s="127"/>
      <c r="JZA18" s="127"/>
      <c r="JZB18" s="127"/>
      <c r="JZC18" s="127"/>
      <c r="JZD18" s="127"/>
      <c r="JZE18" s="127"/>
      <c r="JZF18" s="127"/>
      <c r="JZG18" s="127"/>
      <c r="JZH18" s="127"/>
      <c r="JZI18" s="127"/>
      <c r="JZJ18" s="127"/>
      <c r="JZK18" s="127"/>
      <c r="JZL18" s="127"/>
      <c r="JZM18" s="127"/>
      <c r="JZN18" s="127"/>
      <c r="JZO18" s="127"/>
      <c r="JZP18" s="127"/>
      <c r="JZQ18" s="127"/>
      <c r="JZR18" s="127"/>
      <c r="JZS18" s="127"/>
      <c r="JZT18" s="127"/>
      <c r="JZU18" s="127"/>
      <c r="JZV18" s="127"/>
      <c r="JZW18" s="127"/>
      <c r="JZX18" s="127"/>
      <c r="JZY18" s="127"/>
      <c r="JZZ18" s="127"/>
      <c r="KAA18" s="127"/>
      <c r="KAB18" s="127"/>
      <c r="KAC18" s="127"/>
      <c r="KAD18" s="127"/>
      <c r="KAE18" s="127"/>
      <c r="KAF18" s="127"/>
      <c r="KAG18" s="127"/>
      <c r="KAH18" s="127"/>
      <c r="KAI18" s="127"/>
      <c r="KAJ18" s="127"/>
      <c r="KAK18" s="127"/>
      <c r="KAL18" s="127"/>
      <c r="KAM18" s="127"/>
      <c r="KAN18" s="127"/>
      <c r="KAO18" s="127"/>
      <c r="KAP18" s="127"/>
      <c r="KAQ18" s="127"/>
      <c r="KAR18" s="127"/>
      <c r="KAS18" s="127"/>
      <c r="KAT18" s="127"/>
      <c r="KAU18" s="127"/>
      <c r="KAV18" s="127"/>
      <c r="KAW18" s="127"/>
      <c r="KAX18" s="127"/>
      <c r="KAY18" s="127"/>
      <c r="KAZ18" s="127"/>
      <c r="KBA18" s="127"/>
      <c r="KBB18" s="127"/>
      <c r="KBC18" s="127"/>
      <c r="KBD18" s="127"/>
      <c r="KBE18" s="127"/>
      <c r="KBF18" s="127"/>
      <c r="KBG18" s="127"/>
      <c r="KBH18" s="127"/>
      <c r="KBI18" s="127"/>
      <c r="KBJ18" s="127"/>
      <c r="KBK18" s="127"/>
      <c r="KBL18" s="127"/>
      <c r="KBM18" s="127"/>
      <c r="KBN18" s="127"/>
      <c r="KBO18" s="127"/>
      <c r="KBP18" s="127"/>
      <c r="KBQ18" s="127"/>
      <c r="KBR18" s="127"/>
      <c r="KBS18" s="127"/>
      <c r="KBT18" s="127"/>
      <c r="KBU18" s="127"/>
      <c r="KBV18" s="127"/>
      <c r="KBW18" s="127"/>
      <c r="KBX18" s="127"/>
      <c r="KBY18" s="127"/>
      <c r="KBZ18" s="127"/>
      <c r="KCA18" s="127"/>
      <c r="KCB18" s="127"/>
      <c r="KCC18" s="127"/>
      <c r="KCD18" s="127"/>
      <c r="KCE18" s="127"/>
      <c r="KCF18" s="127"/>
      <c r="KCG18" s="127"/>
      <c r="KCH18" s="127"/>
      <c r="KCI18" s="127"/>
      <c r="KCJ18" s="127"/>
      <c r="KCK18" s="127"/>
      <c r="KCL18" s="127"/>
      <c r="KCM18" s="127"/>
      <c r="KCN18" s="127"/>
      <c r="KCO18" s="127"/>
      <c r="KCP18" s="127"/>
      <c r="KCQ18" s="127"/>
      <c r="KCR18" s="127"/>
      <c r="KCS18" s="127"/>
      <c r="KCT18" s="127"/>
      <c r="KCU18" s="127"/>
      <c r="KCV18" s="127"/>
      <c r="KCW18" s="127"/>
      <c r="KCX18" s="127"/>
      <c r="KCY18" s="127"/>
      <c r="KCZ18" s="127"/>
      <c r="KDA18" s="127"/>
      <c r="KDB18" s="127"/>
      <c r="KDC18" s="127"/>
      <c r="KDD18" s="127"/>
      <c r="KDE18" s="127"/>
      <c r="KDF18" s="127"/>
      <c r="KDG18" s="127"/>
      <c r="KDH18" s="127"/>
      <c r="KDI18" s="127"/>
      <c r="KDJ18" s="127"/>
      <c r="KDK18" s="127"/>
      <c r="KDL18" s="127"/>
      <c r="KDM18" s="127"/>
      <c r="KDN18" s="127"/>
      <c r="KDO18" s="127"/>
      <c r="KDP18" s="127"/>
      <c r="KDQ18" s="127"/>
      <c r="KDR18" s="127"/>
      <c r="KDS18" s="127"/>
      <c r="KDT18" s="127"/>
      <c r="KDU18" s="127"/>
      <c r="KDV18" s="127"/>
      <c r="KDW18" s="127"/>
      <c r="KDX18" s="127"/>
      <c r="KDY18" s="127"/>
      <c r="KDZ18" s="127"/>
      <c r="KEA18" s="127"/>
      <c r="KEB18" s="127"/>
      <c r="KEC18" s="127"/>
      <c r="KED18" s="127"/>
      <c r="KEE18" s="127"/>
      <c r="KEF18" s="127"/>
      <c r="KEG18" s="127"/>
      <c r="KEH18" s="127"/>
      <c r="KEI18" s="127"/>
      <c r="KEJ18" s="127"/>
      <c r="KEK18" s="127"/>
      <c r="KEL18" s="127"/>
      <c r="KEM18" s="127"/>
      <c r="KEN18" s="127"/>
      <c r="KEO18" s="127"/>
      <c r="KEP18" s="127"/>
      <c r="KEQ18" s="127"/>
      <c r="KER18" s="127"/>
      <c r="KES18" s="127"/>
      <c r="KET18" s="127"/>
      <c r="KEU18" s="127"/>
      <c r="KEV18" s="127"/>
      <c r="KEW18" s="127"/>
      <c r="KEX18" s="127"/>
      <c r="KEY18" s="127"/>
      <c r="KEZ18" s="127"/>
      <c r="KFA18" s="127"/>
      <c r="KFB18" s="127"/>
      <c r="KFC18" s="127"/>
      <c r="KFD18" s="127"/>
      <c r="KFE18" s="127"/>
      <c r="KFF18" s="127"/>
      <c r="KFG18" s="127"/>
      <c r="KFH18" s="127"/>
      <c r="KFI18" s="127"/>
      <c r="KFJ18" s="127"/>
      <c r="KFK18" s="127"/>
      <c r="KFL18" s="127"/>
      <c r="KFM18" s="127"/>
      <c r="KFN18" s="127"/>
      <c r="KFO18" s="127"/>
      <c r="KFP18" s="127"/>
      <c r="KFQ18" s="127"/>
      <c r="KFR18" s="127"/>
      <c r="KFS18" s="127"/>
      <c r="KFT18" s="127"/>
      <c r="KFU18" s="127"/>
      <c r="KFV18" s="127"/>
      <c r="KFW18" s="127"/>
      <c r="KFX18" s="127"/>
      <c r="KFY18" s="127"/>
      <c r="KFZ18" s="127"/>
      <c r="KGA18" s="127"/>
      <c r="KGB18" s="127"/>
      <c r="KGC18" s="127"/>
      <c r="KGD18" s="127"/>
      <c r="KGE18" s="127"/>
      <c r="KGF18" s="127"/>
      <c r="KGG18" s="127"/>
      <c r="KGH18" s="127"/>
      <c r="KGI18" s="127"/>
      <c r="KGJ18" s="127"/>
      <c r="KGK18" s="127"/>
      <c r="KGL18" s="127"/>
      <c r="KGM18" s="127"/>
      <c r="KGN18" s="127"/>
      <c r="KGO18" s="127"/>
      <c r="KGP18" s="127"/>
      <c r="KGQ18" s="127"/>
      <c r="KGR18" s="127"/>
      <c r="KGS18" s="127"/>
      <c r="KGT18" s="127"/>
      <c r="KGU18" s="127"/>
      <c r="KGV18" s="127"/>
      <c r="KGW18" s="127"/>
      <c r="KGX18" s="127"/>
      <c r="KGY18" s="127"/>
      <c r="KGZ18" s="127"/>
      <c r="KHA18" s="127"/>
      <c r="KHB18" s="127"/>
      <c r="KHC18" s="127"/>
      <c r="KHD18" s="127"/>
      <c r="KHE18" s="127"/>
      <c r="KHF18" s="127"/>
      <c r="KHG18" s="127"/>
      <c r="KHH18" s="127"/>
      <c r="KHI18" s="127"/>
      <c r="KHJ18" s="127"/>
      <c r="KHK18" s="127"/>
      <c r="KHL18" s="127"/>
      <c r="KHM18" s="127"/>
      <c r="KHN18" s="127"/>
      <c r="KHO18" s="127"/>
      <c r="KHP18" s="127"/>
      <c r="KHQ18" s="127"/>
      <c r="KHR18" s="127"/>
      <c r="KHS18" s="127"/>
      <c r="KHT18" s="127"/>
      <c r="KHU18" s="127"/>
      <c r="KHV18" s="127"/>
      <c r="KHW18" s="127"/>
      <c r="KHX18" s="127"/>
      <c r="KHY18" s="127"/>
      <c r="KHZ18" s="127"/>
      <c r="KIA18" s="127"/>
      <c r="KIB18" s="127"/>
      <c r="KIC18" s="127"/>
      <c r="KID18" s="127"/>
      <c r="KIE18" s="127"/>
      <c r="KIF18" s="127"/>
      <c r="KIG18" s="127"/>
      <c r="KIH18" s="127"/>
      <c r="KII18" s="127"/>
      <c r="KIJ18" s="127"/>
      <c r="KIK18" s="127"/>
      <c r="KIL18" s="127"/>
      <c r="KIM18" s="127"/>
      <c r="KIN18" s="127"/>
      <c r="KIO18" s="127"/>
      <c r="KIP18" s="127"/>
      <c r="KIQ18" s="127"/>
      <c r="KIR18" s="127"/>
      <c r="KIS18" s="127"/>
      <c r="KIT18" s="127"/>
      <c r="KIU18" s="127"/>
      <c r="KIV18" s="127"/>
      <c r="KIW18" s="127"/>
      <c r="KIX18" s="127"/>
      <c r="KIY18" s="127"/>
      <c r="KIZ18" s="127"/>
      <c r="KJA18" s="127"/>
      <c r="KJB18" s="127"/>
      <c r="KJC18" s="127"/>
      <c r="KJD18" s="127"/>
      <c r="KJE18" s="127"/>
      <c r="KJF18" s="127"/>
      <c r="KJG18" s="127"/>
      <c r="KJH18" s="127"/>
      <c r="KJI18" s="127"/>
      <c r="KJJ18" s="127"/>
      <c r="KJK18" s="127"/>
      <c r="KJL18" s="127"/>
      <c r="KJM18" s="127"/>
      <c r="KJN18" s="127"/>
      <c r="KJO18" s="127"/>
      <c r="KJP18" s="127"/>
      <c r="KJQ18" s="127"/>
      <c r="KJR18" s="127"/>
      <c r="KJS18" s="127"/>
      <c r="KJT18" s="127"/>
      <c r="KJU18" s="127"/>
      <c r="KJV18" s="127"/>
      <c r="KJW18" s="127"/>
      <c r="KJX18" s="127"/>
      <c r="KJY18" s="127"/>
      <c r="KJZ18" s="127"/>
      <c r="KKA18" s="127"/>
      <c r="KKB18" s="127"/>
      <c r="KKC18" s="127"/>
      <c r="KKD18" s="127"/>
      <c r="KKE18" s="127"/>
      <c r="KKF18" s="127"/>
      <c r="KKG18" s="127"/>
      <c r="KKH18" s="127"/>
      <c r="KKI18" s="127"/>
      <c r="KKJ18" s="127"/>
      <c r="KKK18" s="127"/>
      <c r="KKL18" s="127"/>
      <c r="KKM18" s="127"/>
      <c r="KKN18" s="127"/>
      <c r="KKO18" s="127"/>
      <c r="KKP18" s="127"/>
      <c r="KKQ18" s="127"/>
      <c r="KKR18" s="127"/>
      <c r="KKS18" s="127"/>
      <c r="KKT18" s="127"/>
      <c r="KKU18" s="127"/>
      <c r="KKV18" s="127"/>
      <c r="KKW18" s="127"/>
      <c r="KKX18" s="127"/>
      <c r="KKY18" s="127"/>
      <c r="KKZ18" s="127"/>
      <c r="KLA18" s="127"/>
      <c r="KLB18" s="127"/>
      <c r="KLC18" s="127"/>
      <c r="KLD18" s="127"/>
      <c r="KLE18" s="127"/>
      <c r="KLF18" s="127"/>
      <c r="KLG18" s="127"/>
      <c r="KLH18" s="127"/>
      <c r="KLI18" s="127"/>
      <c r="KLJ18" s="127"/>
      <c r="KLK18" s="127"/>
      <c r="KLL18" s="127"/>
      <c r="KLM18" s="127"/>
      <c r="KLN18" s="127"/>
      <c r="KLO18" s="127"/>
      <c r="KLP18" s="127"/>
      <c r="KLQ18" s="127"/>
      <c r="KLR18" s="127"/>
      <c r="KLS18" s="127"/>
      <c r="KLT18" s="127"/>
      <c r="KLU18" s="127"/>
      <c r="KLV18" s="127"/>
      <c r="KLW18" s="127"/>
      <c r="KLX18" s="127"/>
      <c r="KLY18" s="127"/>
      <c r="KLZ18" s="127"/>
      <c r="KMA18" s="127"/>
      <c r="KMB18" s="127"/>
      <c r="KMC18" s="127"/>
      <c r="KMD18" s="127"/>
      <c r="KME18" s="127"/>
      <c r="KMF18" s="127"/>
      <c r="KMG18" s="127"/>
      <c r="KMH18" s="127"/>
      <c r="KMI18" s="127"/>
      <c r="KMJ18" s="127"/>
      <c r="KMK18" s="127"/>
      <c r="KML18" s="127"/>
      <c r="KMM18" s="127"/>
      <c r="KMN18" s="127"/>
      <c r="KMO18" s="127"/>
      <c r="KMP18" s="127"/>
      <c r="KMQ18" s="127"/>
      <c r="KMR18" s="127"/>
      <c r="KMS18" s="127"/>
      <c r="KMT18" s="127"/>
      <c r="KMU18" s="127"/>
      <c r="KMV18" s="127"/>
      <c r="KMW18" s="127"/>
      <c r="KMX18" s="127"/>
      <c r="KMY18" s="127"/>
      <c r="KMZ18" s="127"/>
      <c r="KNA18" s="127"/>
      <c r="KNB18" s="127"/>
      <c r="KNC18" s="127"/>
      <c r="KND18" s="127"/>
      <c r="KNE18" s="127"/>
      <c r="KNF18" s="127"/>
      <c r="KNG18" s="127"/>
      <c r="KNH18" s="127"/>
      <c r="KNI18" s="127"/>
      <c r="KNJ18" s="127"/>
      <c r="KNK18" s="127"/>
      <c r="KNL18" s="127"/>
      <c r="KNM18" s="127"/>
      <c r="KNN18" s="127"/>
      <c r="KNO18" s="127"/>
      <c r="KNP18" s="127"/>
      <c r="KNQ18" s="127"/>
      <c r="KNR18" s="127"/>
      <c r="KNS18" s="127"/>
      <c r="KNT18" s="127"/>
      <c r="KNU18" s="127"/>
      <c r="KNV18" s="127"/>
      <c r="KNW18" s="127"/>
      <c r="KNX18" s="127"/>
      <c r="KNY18" s="127"/>
      <c r="KNZ18" s="127"/>
      <c r="KOA18" s="127"/>
      <c r="KOB18" s="127"/>
      <c r="KOC18" s="127"/>
      <c r="KOD18" s="127"/>
      <c r="KOE18" s="127"/>
      <c r="KOF18" s="127"/>
      <c r="KOG18" s="127"/>
      <c r="KOH18" s="127"/>
      <c r="KOI18" s="127"/>
      <c r="KOJ18" s="127"/>
      <c r="KOK18" s="127"/>
      <c r="KOL18" s="127"/>
      <c r="KOM18" s="127"/>
      <c r="KON18" s="127"/>
      <c r="KOO18" s="127"/>
      <c r="KOP18" s="127"/>
      <c r="KOQ18" s="127"/>
      <c r="KOR18" s="127"/>
      <c r="KOS18" s="127"/>
      <c r="KOT18" s="127"/>
      <c r="KOU18" s="127"/>
      <c r="KOV18" s="127"/>
      <c r="KOW18" s="127"/>
      <c r="KOX18" s="127"/>
      <c r="KOY18" s="127"/>
      <c r="KOZ18" s="127"/>
      <c r="KPA18" s="127"/>
      <c r="KPB18" s="127"/>
      <c r="KPC18" s="127"/>
      <c r="KPD18" s="127"/>
      <c r="KPE18" s="127"/>
      <c r="KPF18" s="127"/>
      <c r="KPG18" s="127"/>
      <c r="KPH18" s="127"/>
      <c r="KPI18" s="127"/>
      <c r="KPJ18" s="127"/>
      <c r="KPK18" s="127"/>
      <c r="KPL18" s="127"/>
      <c r="KPM18" s="127"/>
      <c r="KPN18" s="127"/>
      <c r="KPO18" s="127"/>
      <c r="KPP18" s="127"/>
      <c r="KPQ18" s="127"/>
      <c r="KPR18" s="127"/>
      <c r="KPS18" s="127"/>
      <c r="KPT18" s="127"/>
      <c r="KPU18" s="127"/>
      <c r="KPV18" s="127"/>
      <c r="KPW18" s="127"/>
      <c r="KPX18" s="127"/>
      <c r="KPY18" s="127"/>
      <c r="KPZ18" s="127"/>
      <c r="KQA18" s="127"/>
      <c r="KQB18" s="127"/>
      <c r="KQC18" s="127"/>
      <c r="KQD18" s="127"/>
      <c r="KQE18" s="127"/>
      <c r="KQF18" s="127"/>
      <c r="KQG18" s="127"/>
      <c r="KQH18" s="127"/>
      <c r="KQI18" s="127"/>
      <c r="KQJ18" s="127"/>
      <c r="KQK18" s="127"/>
      <c r="KQL18" s="127"/>
      <c r="KQM18" s="127"/>
      <c r="KQN18" s="127"/>
      <c r="KQO18" s="127"/>
      <c r="KQP18" s="127"/>
      <c r="KQQ18" s="127"/>
      <c r="KQR18" s="127"/>
      <c r="KQS18" s="127"/>
      <c r="KQT18" s="127"/>
      <c r="KQU18" s="127"/>
      <c r="KQV18" s="127"/>
      <c r="KQW18" s="127"/>
      <c r="KQX18" s="127"/>
      <c r="KQY18" s="127"/>
      <c r="KQZ18" s="127"/>
      <c r="KRA18" s="127"/>
      <c r="KRB18" s="127"/>
      <c r="KRC18" s="127"/>
      <c r="KRD18" s="127"/>
      <c r="KRE18" s="127"/>
      <c r="KRF18" s="127"/>
      <c r="KRG18" s="127"/>
      <c r="KRH18" s="127"/>
      <c r="KRI18" s="127"/>
      <c r="KRJ18" s="127"/>
      <c r="KRK18" s="127"/>
      <c r="KRL18" s="127"/>
      <c r="KRM18" s="127"/>
      <c r="KRN18" s="127"/>
      <c r="KRO18" s="127"/>
      <c r="KRP18" s="127"/>
      <c r="KRQ18" s="127"/>
      <c r="KRR18" s="127"/>
      <c r="KRS18" s="127"/>
      <c r="KRT18" s="127"/>
      <c r="KRU18" s="127"/>
      <c r="KRV18" s="127"/>
      <c r="KRW18" s="127"/>
      <c r="KRX18" s="127"/>
      <c r="KRY18" s="127"/>
      <c r="KRZ18" s="127"/>
      <c r="KSA18" s="127"/>
      <c r="KSB18" s="127"/>
      <c r="KSC18" s="127"/>
      <c r="KSD18" s="127"/>
      <c r="KSE18" s="127"/>
      <c r="KSF18" s="127"/>
      <c r="KSG18" s="127"/>
      <c r="KSH18" s="127"/>
      <c r="KSI18" s="127"/>
      <c r="KSJ18" s="127"/>
      <c r="KSK18" s="127"/>
      <c r="KSL18" s="127"/>
      <c r="KSM18" s="127"/>
      <c r="KSN18" s="127"/>
      <c r="KSO18" s="127"/>
      <c r="KSP18" s="127"/>
      <c r="KSQ18" s="127"/>
      <c r="KSR18" s="127"/>
      <c r="KSS18" s="127"/>
      <c r="KST18" s="127"/>
      <c r="KSU18" s="127"/>
      <c r="KSV18" s="127"/>
      <c r="KSW18" s="127"/>
      <c r="KSX18" s="127"/>
      <c r="KSY18" s="127"/>
      <c r="KSZ18" s="127"/>
      <c r="KTA18" s="127"/>
      <c r="KTB18" s="127"/>
      <c r="KTC18" s="127"/>
      <c r="KTD18" s="127"/>
      <c r="KTE18" s="127"/>
      <c r="KTF18" s="127"/>
      <c r="KTG18" s="127"/>
      <c r="KTH18" s="127"/>
      <c r="KTI18" s="127"/>
      <c r="KTJ18" s="127"/>
      <c r="KTK18" s="127"/>
      <c r="KTL18" s="127"/>
      <c r="KTM18" s="127"/>
      <c r="KTN18" s="127"/>
      <c r="KTO18" s="127"/>
      <c r="KTP18" s="127"/>
      <c r="KTQ18" s="127"/>
      <c r="KTR18" s="127"/>
      <c r="KTS18" s="127"/>
      <c r="KTT18" s="127"/>
      <c r="KTU18" s="127"/>
      <c r="KTV18" s="127"/>
      <c r="KTW18" s="127"/>
      <c r="KTX18" s="127"/>
      <c r="KTY18" s="127"/>
      <c r="KTZ18" s="127"/>
      <c r="KUA18" s="127"/>
      <c r="KUB18" s="127"/>
      <c r="KUC18" s="127"/>
      <c r="KUD18" s="127"/>
      <c r="KUE18" s="127"/>
      <c r="KUF18" s="127"/>
      <c r="KUG18" s="127"/>
      <c r="KUH18" s="127"/>
      <c r="KUI18" s="127"/>
      <c r="KUJ18" s="127"/>
      <c r="KUK18" s="127"/>
      <c r="KUL18" s="127"/>
      <c r="KUM18" s="127"/>
      <c r="KUN18" s="127"/>
      <c r="KUO18" s="127"/>
      <c r="KUP18" s="127"/>
      <c r="KUQ18" s="127"/>
      <c r="KUR18" s="127"/>
      <c r="KUS18" s="127"/>
      <c r="KUT18" s="127"/>
      <c r="KUU18" s="127"/>
      <c r="KUV18" s="127"/>
      <c r="KUW18" s="127"/>
      <c r="KUX18" s="127"/>
      <c r="KUY18" s="127"/>
      <c r="KUZ18" s="127"/>
      <c r="KVA18" s="127"/>
      <c r="KVB18" s="127"/>
      <c r="KVC18" s="127"/>
      <c r="KVD18" s="127"/>
      <c r="KVE18" s="127"/>
      <c r="KVF18" s="127"/>
      <c r="KVG18" s="127"/>
      <c r="KVH18" s="127"/>
      <c r="KVI18" s="127"/>
      <c r="KVJ18" s="127"/>
      <c r="KVK18" s="127"/>
      <c r="KVL18" s="127"/>
      <c r="KVM18" s="127"/>
      <c r="KVN18" s="127"/>
      <c r="KVO18" s="127"/>
      <c r="KVP18" s="127"/>
      <c r="KVQ18" s="127"/>
      <c r="KVR18" s="127"/>
      <c r="KVS18" s="127"/>
      <c r="KVT18" s="127"/>
      <c r="KVU18" s="127"/>
      <c r="KVV18" s="127"/>
      <c r="KVW18" s="127"/>
      <c r="KVX18" s="127"/>
      <c r="KVY18" s="127"/>
      <c r="KVZ18" s="127"/>
      <c r="KWA18" s="127"/>
      <c r="KWB18" s="127"/>
      <c r="KWC18" s="127"/>
      <c r="KWD18" s="127"/>
      <c r="KWE18" s="127"/>
      <c r="KWF18" s="127"/>
      <c r="KWG18" s="127"/>
      <c r="KWH18" s="127"/>
      <c r="KWI18" s="127"/>
      <c r="KWJ18" s="127"/>
      <c r="KWK18" s="127"/>
      <c r="KWL18" s="127"/>
      <c r="KWM18" s="127"/>
      <c r="KWN18" s="127"/>
      <c r="KWO18" s="127"/>
      <c r="KWP18" s="127"/>
      <c r="KWQ18" s="127"/>
      <c r="KWR18" s="127"/>
      <c r="KWS18" s="127"/>
      <c r="KWT18" s="127"/>
      <c r="KWU18" s="127"/>
      <c r="KWV18" s="127"/>
      <c r="KWW18" s="127"/>
      <c r="KWX18" s="127"/>
      <c r="KWY18" s="127"/>
      <c r="KWZ18" s="127"/>
      <c r="KXA18" s="127"/>
      <c r="KXB18" s="127"/>
      <c r="KXC18" s="127"/>
      <c r="KXD18" s="127"/>
      <c r="KXE18" s="127"/>
      <c r="KXF18" s="127"/>
      <c r="KXG18" s="127"/>
      <c r="KXH18" s="127"/>
      <c r="KXI18" s="127"/>
      <c r="KXJ18" s="127"/>
      <c r="KXK18" s="127"/>
      <c r="KXL18" s="127"/>
      <c r="KXM18" s="127"/>
      <c r="KXN18" s="127"/>
      <c r="KXO18" s="127"/>
      <c r="KXP18" s="127"/>
      <c r="KXQ18" s="127"/>
      <c r="KXR18" s="127"/>
      <c r="KXS18" s="127"/>
      <c r="KXT18" s="127"/>
      <c r="KXU18" s="127"/>
      <c r="KXV18" s="127"/>
      <c r="KXW18" s="127"/>
      <c r="KXX18" s="127"/>
      <c r="KXY18" s="127"/>
      <c r="KXZ18" s="127"/>
      <c r="KYA18" s="127"/>
      <c r="KYB18" s="127"/>
      <c r="KYC18" s="127"/>
      <c r="KYD18" s="127"/>
      <c r="KYE18" s="127"/>
      <c r="KYF18" s="127"/>
      <c r="KYG18" s="127"/>
      <c r="KYH18" s="127"/>
      <c r="KYI18" s="127"/>
      <c r="KYJ18" s="127"/>
      <c r="KYK18" s="127"/>
      <c r="KYL18" s="127"/>
      <c r="KYM18" s="127"/>
      <c r="KYN18" s="127"/>
      <c r="KYO18" s="127"/>
      <c r="KYP18" s="127"/>
      <c r="KYQ18" s="127"/>
      <c r="KYR18" s="127"/>
      <c r="KYS18" s="127"/>
      <c r="KYT18" s="127"/>
      <c r="KYU18" s="127"/>
      <c r="KYV18" s="127"/>
      <c r="KYW18" s="127"/>
      <c r="KYX18" s="127"/>
      <c r="KYY18" s="127"/>
      <c r="KYZ18" s="127"/>
      <c r="KZA18" s="127"/>
      <c r="KZB18" s="127"/>
      <c r="KZC18" s="127"/>
      <c r="KZD18" s="127"/>
      <c r="KZE18" s="127"/>
      <c r="KZF18" s="127"/>
      <c r="KZG18" s="127"/>
      <c r="KZH18" s="127"/>
      <c r="KZI18" s="127"/>
      <c r="KZJ18" s="127"/>
      <c r="KZK18" s="127"/>
      <c r="KZL18" s="127"/>
      <c r="KZM18" s="127"/>
      <c r="KZN18" s="127"/>
      <c r="KZO18" s="127"/>
      <c r="KZP18" s="127"/>
      <c r="KZQ18" s="127"/>
      <c r="KZR18" s="127"/>
      <c r="KZS18" s="127"/>
      <c r="KZT18" s="127"/>
      <c r="KZU18" s="127"/>
      <c r="KZV18" s="127"/>
      <c r="KZW18" s="127"/>
      <c r="KZX18" s="127"/>
      <c r="KZY18" s="127"/>
      <c r="KZZ18" s="127"/>
      <c r="LAA18" s="127"/>
      <c r="LAB18" s="127"/>
      <c r="LAC18" s="127"/>
      <c r="LAD18" s="127"/>
      <c r="LAE18" s="127"/>
      <c r="LAF18" s="127"/>
      <c r="LAG18" s="127"/>
      <c r="LAH18" s="127"/>
      <c r="LAI18" s="127"/>
      <c r="LAJ18" s="127"/>
      <c r="LAK18" s="127"/>
      <c r="LAL18" s="127"/>
      <c r="LAM18" s="127"/>
      <c r="LAN18" s="127"/>
      <c r="LAO18" s="127"/>
      <c r="LAP18" s="127"/>
      <c r="LAQ18" s="127"/>
      <c r="LAR18" s="127"/>
      <c r="LAS18" s="127"/>
      <c r="LAT18" s="127"/>
      <c r="LAU18" s="127"/>
      <c r="LAV18" s="127"/>
      <c r="LAW18" s="127"/>
      <c r="LAX18" s="127"/>
      <c r="LAY18" s="127"/>
      <c r="LAZ18" s="127"/>
      <c r="LBA18" s="127"/>
      <c r="LBB18" s="127"/>
      <c r="LBC18" s="127"/>
      <c r="LBD18" s="127"/>
      <c r="LBE18" s="127"/>
      <c r="LBF18" s="127"/>
      <c r="LBG18" s="127"/>
      <c r="LBH18" s="127"/>
      <c r="LBI18" s="127"/>
      <c r="LBJ18" s="127"/>
      <c r="LBK18" s="127"/>
      <c r="LBL18" s="127"/>
      <c r="LBM18" s="127"/>
      <c r="LBN18" s="127"/>
      <c r="LBO18" s="127"/>
      <c r="LBP18" s="127"/>
      <c r="LBQ18" s="127"/>
      <c r="LBR18" s="127"/>
      <c r="LBS18" s="127"/>
      <c r="LBT18" s="127"/>
      <c r="LBU18" s="127"/>
      <c r="LBV18" s="127"/>
      <c r="LBW18" s="127"/>
      <c r="LBX18" s="127"/>
      <c r="LBY18" s="127"/>
      <c r="LBZ18" s="127"/>
      <c r="LCA18" s="127"/>
      <c r="LCB18" s="127"/>
      <c r="LCC18" s="127"/>
      <c r="LCD18" s="127"/>
      <c r="LCE18" s="127"/>
      <c r="LCF18" s="127"/>
      <c r="LCG18" s="127"/>
      <c r="LCH18" s="127"/>
      <c r="LCI18" s="127"/>
      <c r="LCJ18" s="127"/>
      <c r="LCK18" s="127"/>
      <c r="LCL18" s="127"/>
      <c r="LCM18" s="127"/>
      <c r="LCN18" s="127"/>
      <c r="LCO18" s="127"/>
      <c r="LCP18" s="127"/>
      <c r="LCQ18" s="127"/>
      <c r="LCR18" s="127"/>
      <c r="LCS18" s="127"/>
      <c r="LCT18" s="127"/>
      <c r="LCU18" s="127"/>
      <c r="LCV18" s="127"/>
      <c r="LCW18" s="127"/>
      <c r="LCX18" s="127"/>
      <c r="LCY18" s="127"/>
      <c r="LCZ18" s="127"/>
      <c r="LDA18" s="127"/>
      <c r="LDB18" s="127"/>
      <c r="LDC18" s="127"/>
      <c r="LDD18" s="127"/>
      <c r="LDE18" s="127"/>
      <c r="LDF18" s="127"/>
      <c r="LDG18" s="127"/>
      <c r="LDH18" s="127"/>
      <c r="LDI18" s="127"/>
      <c r="LDJ18" s="127"/>
      <c r="LDK18" s="127"/>
      <c r="LDL18" s="127"/>
      <c r="LDM18" s="127"/>
      <c r="LDN18" s="127"/>
      <c r="LDO18" s="127"/>
      <c r="LDP18" s="127"/>
      <c r="LDQ18" s="127"/>
      <c r="LDR18" s="127"/>
      <c r="LDS18" s="127"/>
      <c r="LDT18" s="127"/>
      <c r="LDU18" s="127"/>
      <c r="LDV18" s="127"/>
      <c r="LDW18" s="127"/>
      <c r="LDX18" s="127"/>
      <c r="LDY18" s="127"/>
      <c r="LDZ18" s="127"/>
      <c r="LEA18" s="127"/>
      <c r="LEB18" s="127"/>
      <c r="LEC18" s="127"/>
      <c r="LED18" s="127"/>
      <c r="LEE18" s="127"/>
      <c r="LEF18" s="127"/>
      <c r="LEG18" s="127"/>
      <c r="LEH18" s="127"/>
      <c r="LEI18" s="127"/>
      <c r="LEJ18" s="127"/>
      <c r="LEK18" s="127"/>
      <c r="LEL18" s="127"/>
      <c r="LEM18" s="127"/>
      <c r="LEN18" s="127"/>
      <c r="LEO18" s="127"/>
      <c r="LEP18" s="127"/>
      <c r="LEQ18" s="127"/>
      <c r="LER18" s="127"/>
      <c r="LES18" s="127"/>
      <c r="LET18" s="127"/>
      <c r="LEU18" s="127"/>
      <c r="LEV18" s="127"/>
      <c r="LEW18" s="127"/>
      <c r="LEX18" s="127"/>
      <c r="LEY18" s="127"/>
      <c r="LEZ18" s="127"/>
      <c r="LFA18" s="127"/>
      <c r="LFB18" s="127"/>
      <c r="LFC18" s="127"/>
      <c r="LFD18" s="127"/>
      <c r="LFE18" s="127"/>
      <c r="LFF18" s="127"/>
      <c r="LFG18" s="127"/>
      <c r="LFH18" s="127"/>
      <c r="LFI18" s="127"/>
      <c r="LFJ18" s="127"/>
      <c r="LFK18" s="127"/>
      <c r="LFL18" s="127"/>
      <c r="LFM18" s="127"/>
      <c r="LFN18" s="127"/>
      <c r="LFO18" s="127"/>
      <c r="LFP18" s="127"/>
      <c r="LFQ18" s="127"/>
      <c r="LFR18" s="127"/>
      <c r="LFS18" s="127"/>
      <c r="LFT18" s="127"/>
      <c r="LFU18" s="127"/>
      <c r="LFV18" s="127"/>
      <c r="LFW18" s="127"/>
      <c r="LFX18" s="127"/>
      <c r="LFY18" s="127"/>
      <c r="LFZ18" s="127"/>
      <c r="LGA18" s="127"/>
      <c r="LGB18" s="127"/>
      <c r="LGC18" s="127"/>
      <c r="LGD18" s="127"/>
      <c r="LGE18" s="127"/>
      <c r="LGF18" s="127"/>
      <c r="LGG18" s="127"/>
      <c r="LGH18" s="127"/>
      <c r="LGI18" s="127"/>
      <c r="LGJ18" s="127"/>
      <c r="LGK18" s="127"/>
      <c r="LGL18" s="127"/>
      <c r="LGM18" s="127"/>
      <c r="LGN18" s="127"/>
      <c r="LGO18" s="127"/>
      <c r="LGP18" s="127"/>
      <c r="LGQ18" s="127"/>
      <c r="LGR18" s="127"/>
      <c r="LGS18" s="127"/>
      <c r="LGT18" s="127"/>
      <c r="LGU18" s="127"/>
      <c r="LGV18" s="127"/>
      <c r="LGW18" s="127"/>
      <c r="LGX18" s="127"/>
      <c r="LGY18" s="127"/>
      <c r="LGZ18" s="127"/>
      <c r="LHA18" s="127"/>
      <c r="LHB18" s="127"/>
      <c r="LHC18" s="127"/>
      <c r="LHD18" s="127"/>
      <c r="LHE18" s="127"/>
      <c r="LHF18" s="127"/>
      <c r="LHG18" s="127"/>
      <c r="LHH18" s="127"/>
      <c r="LHI18" s="127"/>
      <c r="LHJ18" s="127"/>
      <c r="LHK18" s="127"/>
      <c r="LHL18" s="127"/>
      <c r="LHM18" s="127"/>
      <c r="LHN18" s="127"/>
      <c r="LHO18" s="127"/>
      <c r="LHP18" s="127"/>
      <c r="LHQ18" s="127"/>
      <c r="LHR18" s="127"/>
      <c r="LHS18" s="127"/>
      <c r="LHT18" s="127"/>
      <c r="LHU18" s="127"/>
      <c r="LHV18" s="127"/>
      <c r="LHW18" s="127"/>
      <c r="LHX18" s="127"/>
      <c r="LHY18" s="127"/>
      <c r="LHZ18" s="127"/>
      <c r="LIA18" s="127"/>
      <c r="LIB18" s="127"/>
      <c r="LIC18" s="127"/>
      <c r="LID18" s="127"/>
      <c r="LIE18" s="127"/>
      <c r="LIF18" s="127"/>
      <c r="LIG18" s="127"/>
      <c r="LIH18" s="127"/>
      <c r="LII18" s="127"/>
      <c r="LIJ18" s="127"/>
      <c r="LIK18" s="127"/>
      <c r="LIL18" s="127"/>
      <c r="LIM18" s="127"/>
      <c r="LIN18" s="127"/>
      <c r="LIO18" s="127"/>
      <c r="LIP18" s="127"/>
      <c r="LIQ18" s="127"/>
      <c r="LIR18" s="127"/>
      <c r="LIS18" s="127"/>
      <c r="LIT18" s="127"/>
      <c r="LIU18" s="127"/>
      <c r="LIV18" s="127"/>
      <c r="LIW18" s="127"/>
      <c r="LIX18" s="127"/>
      <c r="LIY18" s="127"/>
      <c r="LIZ18" s="127"/>
      <c r="LJA18" s="127"/>
      <c r="LJB18" s="127"/>
      <c r="LJC18" s="127"/>
      <c r="LJD18" s="127"/>
      <c r="LJE18" s="127"/>
      <c r="LJF18" s="127"/>
      <c r="LJG18" s="127"/>
      <c r="LJH18" s="127"/>
      <c r="LJI18" s="127"/>
      <c r="LJJ18" s="127"/>
      <c r="LJK18" s="127"/>
      <c r="LJL18" s="127"/>
      <c r="LJM18" s="127"/>
      <c r="LJN18" s="127"/>
      <c r="LJO18" s="127"/>
      <c r="LJP18" s="127"/>
      <c r="LJQ18" s="127"/>
      <c r="LJR18" s="127"/>
      <c r="LJS18" s="127"/>
      <c r="LJT18" s="127"/>
      <c r="LJU18" s="127"/>
      <c r="LJV18" s="127"/>
      <c r="LJW18" s="127"/>
      <c r="LJX18" s="127"/>
      <c r="LJY18" s="127"/>
      <c r="LJZ18" s="127"/>
      <c r="LKA18" s="127"/>
      <c r="LKB18" s="127"/>
      <c r="LKC18" s="127"/>
      <c r="LKD18" s="127"/>
      <c r="LKE18" s="127"/>
      <c r="LKF18" s="127"/>
      <c r="LKG18" s="127"/>
      <c r="LKH18" s="127"/>
      <c r="LKI18" s="127"/>
      <c r="LKJ18" s="127"/>
      <c r="LKK18" s="127"/>
      <c r="LKL18" s="127"/>
      <c r="LKM18" s="127"/>
      <c r="LKN18" s="127"/>
      <c r="LKO18" s="127"/>
      <c r="LKP18" s="127"/>
      <c r="LKQ18" s="127"/>
      <c r="LKR18" s="127"/>
      <c r="LKS18" s="127"/>
      <c r="LKT18" s="127"/>
      <c r="LKU18" s="127"/>
      <c r="LKV18" s="127"/>
      <c r="LKW18" s="127"/>
      <c r="LKX18" s="127"/>
      <c r="LKY18" s="127"/>
      <c r="LKZ18" s="127"/>
      <c r="LLA18" s="127"/>
      <c r="LLB18" s="127"/>
      <c r="LLC18" s="127"/>
      <c r="LLD18" s="127"/>
      <c r="LLE18" s="127"/>
      <c r="LLF18" s="127"/>
      <c r="LLG18" s="127"/>
      <c r="LLH18" s="127"/>
      <c r="LLI18" s="127"/>
      <c r="LLJ18" s="127"/>
      <c r="LLK18" s="127"/>
      <c r="LLL18" s="127"/>
      <c r="LLM18" s="127"/>
      <c r="LLN18" s="127"/>
      <c r="LLO18" s="127"/>
      <c r="LLP18" s="127"/>
      <c r="LLQ18" s="127"/>
      <c r="LLR18" s="127"/>
      <c r="LLS18" s="127"/>
      <c r="LLT18" s="127"/>
      <c r="LLU18" s="127"/>
      <c r="LLV18" s="127"/>
      <c r="LLW18" s="127"/>
      <c r="LLX18" s="127"/>
      <c r="LLY18" s="127"/>
      <c r="LLZ18" s="127"/>
      <c r="LMA18" s="127"/>
      <c r="LMB18" s="127"/>
      <c r="LMC18" s="127"/>
      <c r="LMD18" s="127"/>
      <c r="LME18" s="127"/>
      <c r="LMF18" s="127"/>
      <c r="LMG18" s="127"/>
      <c r="LMH18" s="127"/>
      <c r="LMI18" s="127"/>
      <c r="LMJ18" s="127"/>
      <c r="LMK18" s="127"/>
      <c r="LML18" s="127"/>
      <c r="LMM18" s="127"/>
      <c r="LMN18" s="127"/>
      <c r="LMO18" s="127"/>
      <c r="LMP18" s="127"/>
      <c r="LMQ18" s="127"/>
      <c r="LMR18" s="127"/>
      <c r="LMS18" s="127"/>
      <c r="LMT18" s="127"/>
      <c r="LMU18" s="127"/>
      <c r="LMV18" s="127"/>
      <c r="LMW18" s="127"/>
      <c r="LMX18" s="127"/>
      <c r="LMY18" s="127"/>
      <c r="LMZ18" s="127"/>
      <c r="LNA18" s="127"/>
      <c r="LNB18" s="127"/>
      <c r="LNC18" s="127"/>
      <c r="LND18" s="127"/>
      <c r="LNE18" s="127"/>
      <c r="LNF18" s="127"/>
      <c r="LNG18" s="127"/>
      <c r="LNH18" s="127"/>
      <c r="LNI18" s="127"/>
      <c r="LNJ18" s="127"/>
      <c r="LNK18" s="127"/>
      <c r="LNL18" s="127"/>
      <c r="LNM18" s="127"/>
      <c r="LNN18" s="127"/>
      <c r="LNO18" s="127"/>
      <c r="LNP18" s="127"/>
      <c r="LNQ18" s="127"/>
      <c r="LNR18" s="127"/>
      <c r="LNS18" s="127"/>
      <c r="LNT18" s="127"/>
      <c r="LNU18" s="127"/>
      <c r="LNV18" s="127"/>
      <c r="LNW18" s="127"/>
      <c r="LNX18" s="127"/>
      <c r="LNY18" s="127"/>
      <c r="LNZ18" s="127"/>
      <c r="LOA18" s="127"/>
      <c r="LOB18" s="127"/>
      <c r="LOC18" s="127"/>
      <c r="LOD18" s="127"/>
      <c r="LOE18" s="127"/>
      <c r="LOF18" s="127"/>
      <c r="LOG18" s="127"/>
      <c r="LOH18" s="127"/>
      <c r="LOI18" s="127"/>
      <c r="LOJ18" s="127"/>
      <c r="LOK18" s="127"/>
      <c r="LOL18" s="127"/>
      <c r="LOM18" s="127"/>
      <c r="LON18" s="127"/>
      <c r="LOO18" s="127"/>
      <c r="LOP18" s="127"/>
      <c r="LOQ18" s="127"/>
      <c r="LOR18" s="127"/>
      <c r="LOS18" s="127"/>
      <c r="LOT18" s="127"/>
      <c r="LOU18" s="127"/>
      <c r="LOV18" s="127"/>
      <c r="LOW18" s="127"/>
      <c r="LOX18" s="127"/>
      <c r="LOY18" s="127"/>
      <c r="LOZ18" s="127"/>
      <c r="LPA18" s="127"/>
      <c r="LPB18" s="127"/>
      <c r="LPC18" s="127"/>
      <c r="LPD18" s="127"/>
      <c r="LPE18" s="127"/>
      <c r="LPF18" s="127"/>
      <c r="LPG18" s="127"/>
      <c r="LPH18" s="127"/>
      <c r="LPI18" s="127"/>
      <c r="LPJ18" s="127"/>
      <c r="LPK18" s="127"/>
      <c r="LPL18" s="127"/>
      <c r="LPM18" s="127"/>
      <c r="LPN18" s="127"/>
      <c r="LPO18" s="127"/>
      <c r="LPP18" s="127"/>
      <c r="LPQ18" s="127"/>
      <c r="LPR18" s="127"/>
      <c r="LPS18" s="127"/>
      <c r="LPT18" s="127"/>
      <c r="LPU18" s="127"/>
      <c r="LPV18" s="127"/>
      <c r="LPW18" s="127"/>
      <c r="LPX18" s="127"/>
      <c r="LPY18" s="127"/>
      <c r="LPZ18" s="127"/>
      <c r="LQA18" s="127"/>
      <c r="LQB18" s="127"/>
      <c r="LQC18" s="127"/>
      <c r="LQD18" s="127"/>
      <c r="LQE18" s="127"/>
      <c r="LQF18" s="127"/>
      <c r="LQG18" s="127"/>
      <c r="LQH18" s="127"/>
      <c r="LQI18" s="127"/>
      <c r="LQJ18" s="127"/>
      <c r="LQK18" s="127"/>
      <c r="LQL18" s="127"/>
      <c r="LQM18" s="127"/>
      <c r="LQN18" s="127"/>
      <c r="LQO18" s="127"/>
      <c r="LQP18" s="127"/>
      <c r="LQQ18" s="127"/>
      <c r="LQR18" s="127"/>
      <c r="LQS18" s="127"/>
      <c r="LQT18" s="127"/>
      <c r="LQU18" s="127"/>
      <c r="LQV18" s="127"/>
      <c r="LQW18" s="127"/>
      <c r="LQX18" s="127"/>
      <c r="LQY18" s="127"/>
      <c r="LQZ18" s="127"/>
      <c r="LRA18" s="127"/>
      <c r="LRB18" s="127"/>
      <c r="LRC18" s="127"/>
      <c r="LRD18" s="127"/>
      <c r="LRE18" s="127"/>
      <c r="LRF18" s="127"/>
      <c r="LRG18" s="127"/>
      <c r="LRH18" s="127"/>
      <c r="LRI18" s="127"/>
      <c r="LRJ18" s="127"/>
      <c r="LRK18" s="127"/>
      <c r="LRL18" s="127"/>
      <c r="LRM18" s="127"/>
      <c r="LRN18" s="127"/>
      <c r="LRO18" s="127"/>
      <c r="LRP18" s="127"/>
      <c r="LRQ18" s="127"/>
      <c r="LRR18" s="127"/>
      <c r="LRS18" s="127"/>
      <c r="LRT18" s="127"/>
      <c r="LRU18" s="127"/>
      <c r="LRV18" s="127"/>
      <c r="LRW18" s="127"/>
      <c r="LRX18" s="127"/>
      <c r="LRY18" s="127"/>
      <c r="LRZ18" s="127"/>
      <c r="LSA18" s="127"/>
      <c r="LSB18" s="127"/>
      <c r="LSC18" s="127"/>
      <c r="LSD18" s="127"/>
      <c r="LSE18" s="127"/>
      <c r="LSF18" s="127"/>
      <c r="LSG18" s="127"/>
      <c r="LSH18" s="127"/>
      <c r="LSI18" s="127"/>
      <c r="LSJ18" s="127"/>
      <c r="LSK18" s="127"/>
      <c r="LSL18" s="127"/>
      <c r="LSM18" s="127"/>
      <c r="LSN18" s="127"/>
      <c r="LSO18" s="127"/>
      <c r="LSP18" s="127"/>
      <c r="LSQ18" s="127"/>
      <c r="LSR18" s="127"/>
      <c r="LSS18" s="127"/>
      <c r="LST18" s="127"/>
      <c r="LSU18" s="127"/>
      <c r="LSV18" s="127"/>
      <c r="LSW18" s="127"/>
      <c r="LSX18" s="127"/>
      <c r="LSY18" s="127"/>
      <c r="LSZ18" s="127"/>
      <c r="LTA18" s="127"/>
      <c r="LTB18" s="127"/>
      <c r="LTC18" s="127"/>
      <c r="LTD18" s="127"/>
      <c r="LTE18" s="127"/>
      <c r="LTF18" s="127"/>
      <c r="LTG18" s="127"/>
      <c r="LTH18" s="127"/>
      <c r="LTI18" s="127"/>
      <c r="LTJ18" s="127"/>
      <c r="LTK18" s="127"/>
      <c r="LTL18" s="127"/>
      <c r="LTM18" s="127"/>
      <c r="LTN18" s="127"/>
      <c r="LTO18" s="127"/>
      <c r="LTP18" s="127"/>
      <c r="LTQ18" s="127"/>
      <c r="LTR18" s="127"/>
      <c r="LTS18" s="127"/>
      <c r="LTT18" s="127"/>
      <c r="LTU18" s="127"/>
      <c r="LTV18" s="127"/>
      <c r="LTW18" s="127"/>
      <c r="LTX18" s="127"/>
      <c r="LTY18" s="127"/>
      <c r="LTZ18" s="127"/>
      <c r="LUA18" s="127"/>
      <c r="LUB18" s="127"/>
      <c r="LUC18" s="127"/>
      <c r="LUD18" s="127"/>
      <c r="LUE18" s="127"/>
      <c r="LUF18" s="127"/>
      <c r="LUG18" s="127"/>
      <c r="LUH18" s="127"/>
      <c r="LUI18" s="127"/>
      <c r="LUJ18" s="127"/>
      <c r="LUK18" s="127"/>
      <c r="LUL18" s="127"/>
      <c r="LUM18" s="127"/>
      <c r="LUN18" s="127"/>
      <c r="LUO18" s="127"/>
      <c r="LUP18" s="127"/>
      <c r="LUQ18" s="127"/>
      <c r="LUR18" s="127"/>
      <c r="LUS18" s="127"/>
      <c r="LUT18" s="127"/>
      <c r="LUU18" s="127"/>
      <c r="LUV18" s="127"/>
      <c r="LUW18" s="127"/>
      <c r="LUX18" s="127"/>
      <c r="LUY18" s="127"/>
      <c r="LUZ18" s="127"/>
      <c r="LVA18" s="127"/>
      <c r="LVB18" s="127"/>
      <c r="LVC18" s="127"/>
      <c r="LVD18" s="127"/>
      <c r="LVE18" s="127"/>
      <c r="LVF18" s="127"/>
      <c r="LVG18" s="127"/>
      <c r="LVH18" s="127"/>
      <c r="LVI18" s="127"/>
      <c r="LVJ18" s="127"/>
      <c r="LVK18" s="127"/>
      <c r="LVL18" s="127"/>
      <c r="LVM18" s="127"/>
      <c r="LVN18" s="127"/>
      <c r="LVO18" s="127"/>
      <c r="LVP18" s="127"/>
      <c r="LVQ18" s="127"/>
      <c r="LVR18" s="127"/>
      <c r="LVS18" s="127"/>
      <c r="LVT18" s="127"/>
      <c r="LVU18" s="127"/>
      <c r="LVV18" s="127"/>
      <c r="LVW18" s="127"/>
      <c r="LVX18" s="127"/>
      <c r="LVY18" s="127"/>
      <c r="LVZ18" s="127"/>
      <c r="LWA18" s="127"/>
      <c r="LWB18" s="127"/>
      <c r="LWC18" s="127"/>
      <c r="LWD18" s="127"/>
      <c r="LWE18" s="127"/>
      <c r="LWF18" s="127"/>
      <c r="LWG18" s="127"/>
      <c r="LWH18" s="127"/>
      <c r="LWI18" s="127"/>
      <c r="LWJ18" s="127"/>
      <c r="LWK18" s="127"/>
      <c r="LWL18" s="127"/>
      <c r="LWM18" s="127"/>
      <c r="LWN18" s="127"/>
      <c r="LWO18" s="127"/>
      <c r="LWP18" s="127"/>
      <c r="LWQ18" s="127"/>
      <c r="LWR18" s="127"/>
      <c r="LWS18" s="127"/>
      <c r="LWT18" s="127"/>
      <c r="LWU18" s="127"/>
      <c r="LWV18" s="127"/>
      <c r="LWW18" s="127"/>
      <c r="LWX18" s="127"/>
      <c r="LWY18" s="127"/>
      <c r="LWZ18" s="127"/>
      <c r="LXA18" s="127"/>
      <c r="LXB18" s="127"/>
      <c r="LXC18" s="127"/>
      <c r="LXD18" s="127"/>
      <c r="LXE18" s="127"/>
      <c r="LXF18" s="127"/>
      <c r="LXG18" s="127"/>
      <c r="LXH18" s="127"/>
      <c r="LXI18" s="127"/>
      <c r="LXJ18" s="127"/>
      <c r="LXK18" s="127"/>
      <c r="LXL18" s="127"/>
      <c r="LXM18" s="127"/>
      <c r="LXN18" s="127"/>
      <c r="LXO18" s="127"/>
      <c r="LXP18" s="127"/>
      <c r="LXQ18" s="127"/>
      <c r="LXR18" s="127"/>
      <c r="LXS18" s="127"/>
      <c r="LXT18" s="127"/>
      <c r="LXU18" s="127"/>
      <c r="LXV18" s="127"/>
      <c r="LXW18" s="127"/>
      <c r="LXX18" s="127"/>
      <c r="LXY18" s="127"/>
      <c r="LXZ18" s="127"/>
      <c r="LYA18" s="127"/>
      <c r="LYB18" s="127"/>
      <c r="LYC18" s="127"/>
      <c r="LYD18" s="127"/>
      <c r="LYE18" s="127"/>
      <c r="LYF18" s="127"/>
      <c r="LYG18" s="127"/>
      <c r="LYH18" s="127"/>
      <c r="LYI18" s="127"/>
      <c r="LYJ18" s="127"/>
      <c r="LYK18" s="127"/>
      <c r="LYL18" s="127"/>
      <c r="LYM18" s="127"/>
      <c r="LYN18" s="127"/>
      <c r="LYO18" s="127"/>
      <c r="LYP18" s="127"/>
      <c r="LYQ18" s="127"/>
      <c r="LYR18" s="127"/>
      <c r="LYS18" s="127"/>
      <c r="LYT18" s="127"/>
      <c r="LYU18" s="127"/>
      <c r="LYV18" s="127"/>
      <c r="LYW18" s="127"/>
      <c r="LYX18" s="127"/>
      <c r="LYY18" s="127"/>
      <c r="LYZ18" s="127"/>
      <c r="LZA18" s="127"/>
      <c r="LZB18" s="127"/>
      <c r="LZC18" s="127"/>
      <c r="LZD18" s="127"/>
      <c r="LZE18" s="127"/>
      <c r="LZF18" s="127"/>
      <c r="LZG18" s="127"/>
      <c r="LZH18" s="127"/>
      <c r="LZI18" s="127"/>
      <c r="LZJ18" s="127"/>
      <c r="LZK18" s="127"/>
      <c r="LZL18" s="127"/>
      <c r="LZM18" s="127"/>
      <c r="LZN18" s="127"/>
      <c r="LZO18" s="127"/>
      <c r="LZP18" s="127"/>
      <c r="LZQ18" s="127"/>
      <c r="LZR18" s="127"/>
      <c r="LZS18" s="127"/>
      <c r="LZT18" s="127"/>
      <c r="LZU18" s="127"/>
      <c r="LZV18" s="127"/>
      <c r="LZW18" s="127"/>
      <c r="LZX18" s="127"/>
      <c r="LZY18" s="127"/>
      <c r="LZZ18" s="127"/>
      <c r="MAA18" s="127"/>
      <c r="MAB18" s="127"/>
      <c r="MAC18" s="127"/>
      <c r="MAD18" s="127"/>
      <c r="MAE18" s="127"/>
      <c r="MAF18" s="127"/>
      <c r="MAG18" s="127"/>
      <c r="MAH18" s="127"/>
      <c r="MAI18" s="127"/>
      <c r="MAJ18" s="127"/>
      <c r="MAK18" s="127"/>
      <c r="MAL18" s="127"/>
      <c r="MAM18" s="127"/>
      <c r="MAN18" s="127"/>
      <c r="MAO18" s="127"/>
      <c r="MAP18" s="127"/>
      <c r="MAQ18" s="127"/>
      <c r="MAR18" s="127"/>
      <c r="MAS18" s="127"/>
      <c r="MAT18" s="127"/>
      <c r="MAU18" s="127"/>
      <c r="MAV18" s="127"/>
      <c r="MAW18" s="127"/>
      <c r="MAX18" s="127"/>
      <c r="MAY18" s="127"/>
      <c r="MAZ18" s="127"/>
      <c r="MBA18" s="127"/>
      <c r="MBB18" s="127"/>
      <c r="MBC18" s="127"/>
      <c r="MBD18" s="127"/>
      <c r="MBE18" s="127"/>
      <c r="MBF18" s="127"/>
      <c r="MBG18" s="127"/>
      <c r="MBH18" s="127"/>
      <c r="MBI18" s="127"/>
      <c r="MBJ18" s="127"/>
      <c r="MBK18" s="127"/>
      <c r="MBL18" s="127"/>
      <c r="MBM18" s="127"/>
      <c r="MBN18" s="127"/>
      <c r="MBO18" s="127"/>
      <c r="MBP18" s="127"/>
      <c r="MBQ18" s="127"/>
      <c r="MBR18" s="127"/>
      <c r="MBS18" s="127"/>
      <c r="MBT18" s="127"/>
      <c r="MBU18" s="127"/>
      <c r="MBV18" s="127"/>
      <c r="MBW18" s="127"/>
      <c r="MBX18" s="127"/>
      <c r="MBY18" s="127"/>
      <c r="MBZ18" s="127"/>
      <c r="MCA18" s="127"/>
      <c r="MCB18" s="127"/>
      <c r="MCC18" s="127"/>
      <c r="MCD18" s="127"/>
      <c r="MCE18" s="127"/>
      <c r="MCF18" s="127"/>
      <c r="MCG18" s="127"/>
      <c r="MCH18" s="127"/>
      <c r="MCI18" s="127"/>
      <c r="MCJ18" s="127"/>
      <c r="MCK18" s="127"/>
      <c r="MCL18" s="127"/>
      <c r="MCM18" s="127"/>
      <c r="MCN18" s="127"/>
      <c r="MCO18" s="127"/>
      <c r="MCP18" s="127"/>
      <c r="MCQ18" s="127"/>
      <c r="MCR18" s="127"/>
      <c r="MCS18" s="127"/>
      <c r="MCT18" s="127"/>
      <c r="MCU18" s="127"/>
      <c r="MCV18" s="127"/>
      <c r="MCW18" s="127"/>
      <c r="MCX18" s="127"/>
      <c r="MCY18" s="127"/>
      <c r="MCZ18" s="127"/>
      <c r="MDA18" s="127"/>
      <c r="MDB18" s="127"/>
      <c r="MDC18" s="127"/>
      <c r="MDD18" s="127"/>
      <c r="MDE18" s="127"/>
      <c r="MDF18" s="127"/>
      <c r="MDG18" s="127"/>
      <c r="MDH18" s="127"/>
      <c r="MDI18" s="127"/>
      <c r="MDJ18" s="127"/>
      <c r="MDK18" s="127"/>
      <c r="MDL18" s="127"/>
      <c r="MDM18" s="127"/>
      <c r="MDN18" s="127"/>
      <c r="MDO18" s="127"/>
      <c r="MDP18" s="127"/>
      <c r="MDQ18" s="127"/>
      <c r="MDR18" s="127"/>
      <c r="MDS18" s="127"/>
      <c r="MDT18" s="127"/>
      <c r="MDU18" s="127"/>
      <c r="MDV18" s="127"/>
      <c r="MDW18" s="127"/>
      <c r="MDX18" s="127"/>
      <c r="MDY18" s="127"/>
      <c r="MDZ18" s="127"/>
      <c r="MEA18" s="127"/>
      <c r="MEB18" s="127"/>
      <c r="MEC18" s="127"/>
      <c r="MED18" s="127"/>
      <c r="MEE18" s="127"/>
      <c r="MEF18" s="127"/>
      <c r="MEG18" s="127"/>
      <c r="MEH18" s="127"/>
      <c r="MEI18" s="127"/>
      <c r="MEJ18" s="127"/>
      <c r="MEK18" s="127"/>
      <c r="MEL18" s="127"/>
      <c r="MEM18" s="127"/>
      <c r="MEN18" s="127"/>
      <c r="MEO18" s="127"/>
      <c r="MEP18" s="127"/>
      <c r="MEQ18" s="127"/>
      <c r="MER18" s="127"/>
      <c r="MES18" s="127"/>
      <c r="MET18" s="127"/>
      <c r="MEU18" s="127"/>
      <c r="MEV18" s="127"/>
      <c r="MEW18" s="127"/>
      <c r="MEX18" s="127"/>
      <c r="MEY18" s="127"/>
      <c r="MEZ18" s="127"/>
      <c r="MFA18" s="127"/>
      <c r="MFB18" s="127"/>
      <c r="MFC18" s="127"/>
      <c r="MFD18" s="127"/>
      <c r="MFE18" s="127"/>
      <c r="MFF18" s="127"/>
      <c r="MFG18" s="127"/>
      <c r="MFH18" s="127"/>
      <c r="MFI18" s="127"/>
      <c r="MFJ18" s="127"/>
      <c r="MFK18" s="127"/>
      <c r="MFL18" s="127"/>
      <c r="MFM18" s="127"/>
      <c r="MFN18" s="127"/>
      <c r="MFO18" s="127"/>
      <c r="MFP18" s="127"/>
      <c r="MFQ18" s="127"/>
      <c r="MFR18" s="127"/>
      <c r="MFS18" s="127"/>
      <c r="MFT18" s="127"/>
      <c r="MFU18" s="127"/>
      <c r="MFV18" s="127"/>
      <c r="MFW18" s="127"/>
      <c r="MFX18" s="127"/>
      <c r="MFY18" s="127"/>
      <c r="MFZ18" s="127"/>
      <c r="MGA18" s="127"/>
      <c r="MGB18" s="127"/>
      <c r="MGC18" s="127"/>
      <c r="MGD18" s="127"/>
      <c r="MGE18" s="127"/>
      <c r="MGF18" s="127"/>
      <c r="MGG18" s="127"/>
      <c r="MGH18" s="127"/>
      <c r="MGI18" s="127"/>
      <c r="MGJ18" s="127"/>
      <c r="MGK18" s="127"/>
      <c r="MGL18" s="127"/>
      <c r="MGM18" s="127"/>
      <c r="MGN18" s="127"/>
      <c r="MGO18" s="127"/>
      <c r="MGP18" s="127"/>
      <c r="MGQ18" s="127"/>
      <c r="MGR18" s="127"/>
      <c r="MGS18" s="127"/>
      <c r="MGT18" s="127"/>
      <c r="MGU18" s="127"/>
      <c r="MGV18" s="127"/>
      <c r="MGW18" s="127"/>
      <c r="MGX18" s="127"/>
      <c r="MGY18" s="127"/>
      <c r="MGZ18" s="127"/>
      <c r="MHA18" s="127"/>
      <c r="MHB18" s="127"/>
      <c r="MHC18" s="127"/>
      <c r="MHD18" s="127"/>
      <c r="MHE18" s="127"/>
      <c r="MHF18" s="127"/>
      <c r="MHG18" s="127"/>
      <c r="MHH18" s="127"/>
      <c r="MHI18" s="127"/>
      <c r="MHJ18" s="127"/>
      <c r="MHK18" s="127"/>
      <c r="MHL18" s="127"/>
      <c r="MHM18" s="127"/>
      <c r="MHN18" s="127"/>
      <c r="MHO18" s="127"/>
      <c r="MHP18" s="127"/>
      <c r="MHQ18" s="127"/>
      <c r="MHR18" s="127"/>
      <c r="MHS18" s="127"/>
      <c r="MHT18" s="127"/>
      <c r="MHU18" s="127"/>
      <c r="MHV18" s="127"/>
      <c r="MHW18" s="127"/>
      <c r="MHX18" s="127"/>
      <c r="MHY18" s="127"/>
      <c r="MHZ18" s="127"/>
      <c r="MIA18" s="127"/>
      <c r="MIB18" s="127"/>
      <c r="MIC18" s="127"/>
      <c r="MID18" s="127"/>
      <c r="MIE18" s="127"/>
      <c r="MIF18" s="127"/>
      <c r="MIG18" s="127"/>
      <c r="MIH18" s="127"/>
      <c r="MII18" s="127"/>
      <c r="MIJ18" s="127"/>
      <c r="MIK18" s="127"/>
      <c r="MIL18" s="127"/>
      <c r="MIM18" s="127"/>
      <c r="MIN18" s="127"/>
      <c r="MIO18" s="127"/>
      <c r="MIP18" s="127"/>
      <c r="MIQ18" s="127"/>
      <c r="MIR18" s="127"/>
      <c r="MIS18" s="127"/>
      <c r="MIT18" s="127"/>
      <c r="MIU18" s="127"/>
      <c r="MIV18" s="127"/>
      <c r="MIW18" s="127"/>
      <c r="MIX18" s="127"/>
      <c r="MIY18" s="127"/>
      <c r="MIZ18" s="127"/>
      <c r="MJA18" s="127"/>
      <c r="MJB18" s="127"/>
      <c r="MJC18" s="127"/>
      <c r="MJD18" s="127"/>
      <c r="MJE18" s="127"/>
      <c r="MJF18" s="127"/>
      <c r="MJG18" s="127"/>
      <c r="MJH18" s="127"/>
      <c r="MJI18" s="127"/>
      <c r="MJJ18" s="127"/>
      <c r="MJK18" s="127"/>
      <c r="MJL18" s="127"/>
      <c r="MJM18" s="127"/>
      <c r="MJN18" s="127"/>
      <c r="MJO18" s="127"/>
      <c r="MJP18" s="127"/>
      <c r="MJQ18" s="127"/>
      <c r="MJR18" s="127"/>
      <c r="MJS18" s="127"/>
      <c r="MJT18" s="127"/>
      <c r="MJU18" s="127"/>
      <c r="MJV18" s="127"/>
      <c r="MJW18" s="127"/>
      <c r="MJX18" s="127"/>
      <c r="MJY18" s="127"/>
      <c r="MJZ18" s="127"/>
      <c r="MKA18" s="127"/>
      <c r="MKB18" s="127"/>
      <c r="MKC18" s="127"/>
      <c r="MKD18" s="127"/>
      <c r="MKE18" s="127"/>
      <c r="MKF18" s="127"/>
      <c r="MKG18" s="127"/>
      <c r="MKH18" s="127"/>
      <c r="MKI18" s="127"/>
      <c r="MKJ18" s="127"/>
      <c r="MKK18" s="127"/>
      <c r="MKL18" s="127"/>
      <c r="MKM18" s="127"/>
      <c r="MKN18" s="127"/>
      <c r="MKO18" s="127"/>
      <c r="MKP18" s="127"/>
      <c r="MKQ18" s="127"/>
      <c r="MKR18" s="127"/>
      <c r="MKS18" s="127"/>
      <c r="MKT18" s="127"/>
      <c r="MKU18" s="127"/>
      <c r="MKV18" s="127"/>
      <c r="MKW18" s="127"/>
      <c r="MKX18" s="127"/>
      <c r="MKY18" s="127"/>
      <c r="MKZ18" s="127"/>
      <c r="MLA18" s="127"/>
      <c r="MLB18" s="127"/>
      <c r="MLC18" s="127"/>
      <c r="MLD18" s="127"/>
      <c r="MLE18" s="127"/>
      <c r="MLF18" s="127"/>
      <c r="MLG18" s="127"/>
      <c r="MLH18" s="127"/>
      <c r="MLI18" s="127"/>
      <c r="MLJ18" s="127"/>
      <c r="MLK18" s="127"/>
      <c r="MLL18" s="127"/>
      <c r="MLM18" s="127"/>
      <c r="MLN18" s="127"/>
      <c r="MLO18" s="127"/>
      <c r="MLP18" s="127"/>
      <c r="MLQ18" s="127"/>
      <c r="MLR18" s="127"/>
      <c r="MLS18" s="127"/>
      <c r="MLT18" s="127"/>
      <c r="MLU18" s="127"/>
      <c r="MLV18" s="127"/>
      <c r="MLW18" s="127"/>
      <c r="MLX18" s="127"/>
      <c r="MLY18" s="127"/>
      <c r="MLZ18" s="127"/>
      <c r="MMA18" s="127"/>
      <c r="MMB18" s="127"/>
      <c r="MMC18" s="127"/>
      <c r="MMD18" s="127"/>
      <c r="MME18" s="127"/>
      <c r="MMF18" s="127"/>
      <c r="MMG18" s="127"/>
      <c r="MMH18" s="127"/>
      <c r="MMI18" s="127"/>
      <c r="MMJ18" s="127"/>
      <c r="MMK18" s="127"/>
      <c r="MML18" s="127"/>
      <c r="MMM18" s="127"/>
      <c r="MMN18" s="127"/>
      <c r="MMO18" s="127"/>
      <c r="MMP18" s="127"/>
      <c r="MMQ18" s="127"/>
      <c r="MMR18" s="127"/>
      <c r="MMS18" s="127"/>
      <c r="MMT18" s="127"/>
      <c r="MMU18" s="127"/>
      <c r="MMV18" s="127"/>
      <c r="MMW18" s="127"/>
      <c r="MMX18" s="127"/>
      <c r="MMY18" s="127"/>
      <c r="MMZ18" s="127"/>
      <c r="MNA18" s="127"/>
      <c r="MNB18" s="127"/>
      <c r="MNC18" s="127"/>
      <c r="MND18" s="127"/>
      <c r="MNE18" s="127"/>
      <c r="MNF18" s="127"/>
      <c r="MNG18" s="127"/>
      <c r="MNH18" s="127"/>
      <c r="MNI18" s="127"/>
      <c r="MNJ18" s="127"/>
      <c r="MNK18" s="127"/>
      <c r="MNL18" s="127"/>
      <c r="MNM18" s="127"/>
      <c r="MNN18" s="127"/>
      <c r="MNO18" s="127"/>
      <c r="MNP18" s="127"/>
      <c r="MNQ18" s="127"/>
      <c r="MNR18" s="127"/>
      <c r="MNS18" s="127"/>
      <c r="MNT18" s="127"/>
      <c r="MNU18" s="127"/>
      <c r="MNV18" s="127"/>
      <c r="MNW18" s="127"/>
      <c r="MNX18" s="127"/>
      <c r="MNY18" s="127"/>
      <c r="MNZ18" s="127"/>
      <c r="MOA18" s="127"/>
      <c r="MOB18" s="127"/>
      <c r="MOC18" s="127"/>
      <c r="MOD18" s="127"/>
      <c r="MOE18" s="127"/>
      <c r="MOF18" s="127"/>
      <c r="MOG18" s="127"/>
      <c r="MOH18" s="127"/>
      <c r="MOI18" s="127"/>
      <c r="MOJ18" s="127"/>
      <c r="MOK18" s="127"/>
      <c r="MOL18" s="127"/>
      <c r="MOM18" s="127"/>
      <c r="MON18" s="127"/>
      <c r="MOO18" s="127"/>
      <c r="MOP18" s="127"/>
      <c r="MOQ18" s="127"/>
      <c r="MOR18" s="127"/>
      <c r="MOS18" s="127"/>
      <c r="MOT18" s="127"/>
      <c r="MOU18" s="127"/>
      <c r="MOV18" s="127"/>
      <c r="MOW18" s="127"/>
      <c r="MOX18" s="127"/>
      <c r="MOY18" s="127"/>
      <c r="MOZ18" s="127"/>
      <c r="MPA18" s="127"/>
      <c r="MPB18" s="127"/>
      <c r="MPC18" s="127"/>
      <c r="MPD18" s="127"/>
      <c r="MPE18" s="127"/>
      <c r="MPF18" s="127"/>
      <c r="MPG18" s="127"/>
      <c r="MPH18" s="127"/>
      <c r="MPI18" s="127"/>
      <c r="MPJ18" s="127"/>
      <c r="MPK18" s="127"/>
      <c r="MPL18" s="127"/>
      <c r="MPM18" s="127"/>
      <c r="MPN18" s="127"/>
      <c r="MPO18" s="127"/>
      <c r="MPP18" s="127"/>
      <c r="MPQ18" s="127"/>
      <c r="MPR18" s="127"/>
      <c r="MPS18" s="127"/>
      <c r="MPT18" s="127"/>
      <c r="MPU18" s="127"/>
      <c r="MPV18" s="127"/>
      <c r="MPW18" s="127"/>
      <c r="MPX18" s="127"/>
      <c r="MPY18" s="127"/>
      <c r="MPZ18" s="127"/>
      <c r="MQA18" s="127"/>
      <c r="MQB18" s="127"/>
      <c r="MQC18" s="127"/>
      <c r="MQD18" s="127"/>
      <c r="MQE18" s="127"/>
      <c r="MQF18" s="127"/>
      <c r="MQG18" s="127"/>
      <c r="MQH18" s="127"/>
      <c r="MQI18" s="127"/>
      <c r="MQJ18" s="127"/>
      <c r="MQK18" s="127"/>
      <c r="MQL18" s="127"/>
      <c r="MQM18" s="127"/>
      <c r="MQN18" s="127"/>
      <c r="MQO18" s="127"/>
      <c r="MQP18" s="127"/>
      <c r="MQQ18" s="127"/>
      <c r="MQR18" s="127"/>
      <c r="MQS18" s="127"/>
      <c r="MQT18" s="127"/>
      <c r="MQU18" s="127"/>
      <c r="MQV18" s="127"/>
      <c r="MQW18" s="127"/>
      <c r="MQX18" s="127"/>
      <c r="MQY18" s="127"/>
      <c r="MQZ18" s="127"/>
      <c r="MRA18" s="127"/>
      <c r="MRB18" s="127"/>
      <c r="MRC18" s="127"/>
      <c r="MRD18" s="127"/>
      <c r="MRE18" s="127"/>
      <c r="MRF18" s="127"/>
      <c r="MRG18" s="127"/>
      <c r="MRH18" s="127"/>
      <c r="MRI18" s="127"/>
      <c r="MRJ18" s="127"/>
      <c r="MRK18" s="127"/>
      <c r="MRL18" s="127"/>
      <c r="MRM18" s="127"/>
      <c r="MRN18" s="127"/>
      <c r="MRO18" s="127"/>
      <c r="MRP18" s="127"/>
      <c r="MRQ18" s="127"/>
      <c r="MRR18" s="127"/>
      <c r="MRS18" s="127"/>
      <c r="MRT18" s="127"/>
      <c r="MRU18" s="127"/>
      <c r="MRV18" s="127"/>
      <c r="MRW18" s="127"/>
      <c r="MRX18" s="127"/>
      <c r="MRY18" s="127"/>
      <c r="MRZ18" s="127"/>
      <c r="MSA18" s="127"/>
      <c r="MSB18" s="127"/>
      <c r="MSC18" s="127"/>
      <c r="MSD18" s="127"/>
      <c r="MSE18" s="127"/>
      <c r="MSF18" s="127"/>
      <c r="MSG18" s="127"/>
      <c r="MSH18" s="127"/>
      <c r="MSI18" s="127"/>
      <c r="MSJ18" s="127"/>
      <c r="MSK18" s="127"/>
      <c r="MSL18" s="127"/>
      <c r="MSM18" s="127"/>
      <c r="MSN18" s="127"/>
      <c r="MSO18" s="127"/>
      <c r="MSP18" s="127"/>
      <c r="MSQ18" s="127"/>
      <c r="MSR18" s="127"/>
      <c r="MSS18" s="127"/>
      <c r="MST18" s="127"/>
      <c r="MSU18" s="127"/>
      <c r="MSV18" s="127"/>
      <c r="MSW18" s="127"/>
      <c r="MSX18" s="127"/>
      <c r="MSY18" s="127"/>
      <c r="MSZ18" s="127"/>
      <c r="MTA18" s="127"/>
      <c r="MTB18" s="127"/>
      <c r="MTC18" s="127"/>
      <c r="MTD18" s="127"/>
      <c r="MTE18" s="127"/>
      <c r="MTF18" s="127"/>
      <c r="MTG18" s="127"/>
      <c r="MTH18" s="127"/>
      <c r="MTI18" s="127"/>
      <c r="MTJ18" s="127"/>
      <c r="MTK18" s="127"/>
      <c r="MTL18" s="127"/>
      <c r="MTM18" s="127"/>
      <c r="MTN18" s="127"/>
      <c r="MTO18" s="127"/>
      <c r="MTP18" s="127"/>
      <c r="MTQ18" s="127"/>
      <c r="MTR18" s="127"/>
      <c r="MTS18" s="127"/>
      <c r="MTT18" s="127"/>
      <c r="MTU18" s="127"/>
      <c r="MTV18" s="127"/>
      <c r="MTW18" s="127"/>
      <c r="MTX18" s="127"/>
      <c r="MTY18" s="127"/>
      <c r="MTZ18" s="127"/>
      <c r="MUA18" s="127"/>
      <c r="MUB18" s="127"/>
      <c r="MUC18" s="127"/>
      <c r="MUD18" s="127"/>
      <c r="MUE18" s="127"/>
      <c r="MUF18" s="127"/>
      <c r="MUG18" s="127"/>
      <c r="MUH18" s="127"/>
      <c r="MUI18" s="127"/>
      <c r="MUJ18" s="127"/>
      <c r="MUK18" s="127"/>
      <c r="MUL18" s="127"/>
      <c r="MUM18" s="127"/>
      <c r="MUN18" s="127"/>
      <c r="MUO18" s="127"/>
      <c r="MUP18" s="127"/>
      <c r="MUQ18" s="127"/>
      <c r="MUR18" s="127"/>
      <c r="MUS18" s="127"/>
      <c r="MUT18" s="127"/>
      <c r="MUU18" s="127"/>
      <c r="MUV18" s="127"/>
      <c r="MUW18" s="127"/>
      <c r="MUX18" s="127"/>
      <c r="MUY18" s="127"/>
      <c r="MUZ18" s="127"/>
      <c r="MVA18" s="127"/>
      <c r="MVB18" s="127"/>
      <c r="MVC18" s="127"/>
      <c r="MVD18" s="127"/>
      <c r="MVE18" s="127"/>
      <c r="MVF18" s="127"/>
      <c r="MVG18" s="127"/>
      <c r="MVH18" s="127"/>
      <c r="MVI18" s="127"/>
      <c r="MVJ18" s="127"/>
      <c r="MVK18" s="127"/>
      <c r="MVL18" s="127"/>
      <c r="MVM18" s="127"/>
      <c r="MVN18" s="127"/>
      <c r="MVO18" s="127"/>
      <c r="MVP18" s="127"/>
      <c r="MVQ18" s="127"/>
      <c r="MVR18" s="127"/>
      <c r="MVS18" s="127"/>
      <c r="MVT18" s="127"/>
      <c r="MVU18" s="127"/>
      <c r="MVV18" s="127"/>
      <c r="MVW18" s="127"/>
      <c r="MVX18" s="127"/>
      <c r="MVY18" s="127"/>
      <c r="MVZ18" s="127"/>
      <c r="MWA18" s="127"/>
      <c r="MWB18" s="127"/>
      <c r="MWC18" s="127"/>
      <c r="MWD18" s="127"/>
      <c r="MWE18" s="127"/>
      <c r="MWF18" s="127"/>
      <c r="MWG18" s="127"/>
      <c r="MWH18" s="127"/>
      <c r="MWI18" s="127"/>
      <c r="MWJ18" s="127"/>
      <c r="MWK18" s="127"/>
      <c r="MWL18" s="127"/>
      <c r="MWM18" s="127"/>
      <c r="MWN18" s="127"/>
      <c r="MWO18" s="127"/>
      <c r="MWP18" s="127"/>
      <c r="MWQ18" s="127"/>
      <c r="MWR18" s="127"/>
      <c r="MWS18" s="127"/>
      <c r="MWT18" s="127"/>
      <c r="MWU18" s="127"/>
      <c r="MWV18" s="127"/>
      <c r="MWW18" s="127"/>
      <c r="MWX18" s="127"/>
      <c r="MWY18" s="127"/>
      <c r="MWZ18" s="127"/>
      <c r="MXA18" s="127"/>
      <c r="MXB18" s="127"/>
      <c r="MXC18" s="127"/>
      <c r="MXD18" s="127"/>
      <c r="MXE18" s="127"/>
      <c r="MXF18" s="127"/>
      <c r="MXG18" s="127"/>
      <c r="MXH18" s="127"/>
      <c r="MXI18" s="127"/>
      <c r="MXJ18" s="127"/>
      <c r="MXK18" s="127"/>
      <c r="MXL18" s="127"/>
      <c r="MXM18" s="127"/>
      <c r="MXN18" s="127"/>
      <c r="MXO18" s="127"/>
      <c r="MXP18" s="127"/>
      <c r="MXQ18" s="127"/>
      <c r="MXR18" s="127"/>
      <c r="MXS18" s="127"/>
      <c r="MXT18" s="127"/>
      <c r="MXU18" s="127"/>
      <c r="MXV18" s="127"/>
      <c r="MXW18" s="127"/>
      <c r="MXX18" s="127"/>
      <c r="MXY18" s="127"/>
      <c r="MXZ18" s="127"/>
      <c r="MYA18" s="127"/>
      <c r="MYB18" s="127"/>
      <c r="MYC18" s="127"/>
      <c r="MYD18" s="127"/>
      <c r="MYE18" s="127"/>
      <c r="MYF18" s="127"/>
      <c r="MYG18" s="127"/>
      <c r="MYH18" s="127"/>
      <c r="MYI18" s="127"/>
      <c r="MYJ18" s="127"/>
      <c r="MYK18" s="127"/>
      <c r="MYL18" s="127"/>
      <c r="MYM18" s="127"/>
      <c r="MYN18" s="127"/>
      <c r="MYO18" s="127"/>
      <c r="MYP18" s="127"/>
      <c r="MYQ18" s="127"/>
      <c r="MYR18" s="127"/>
      <c r="MYS18" s="127"/>
      <c r="MYT18" s="127"/>
      <c r="MYU18" s="127"/>
      <c r="MYV18" s="127"/>
      <c r="MYW18" s="127"/>
      <c r="MYX18" s="127"/>
      <c r="MYY18" s="127"/>
      <c r="MYZ18" s="127"/>
      <c r="MZA18" s="127"/>
      <c r="MZB18" s="127"/>
      <c r="MZC18" s="127"/>
      <c r="MZD18" s="127"/>
      <c r="MZE18" s="127"/>
      <c r="MZF18" s="127"/>
      <c r="MZG18" s="127"/>
      <c r="MZH18" s="127"/>
      <c r="MZI18" s="127"/>
      <c r="MZJ18" s="127"/>
      <c r="MZK18" s="127"/>
      <c r="MZL18" s="127"/>
      <c r="MZM18" s="127"/>
      <c r="MZN18" s="127"/>
      <c r="MZO18" s="127"/>
      <c r="MZP18" s="127"/>
      <c r="MZQ18" s="127"/>
      <c r="MZR18" s="127"/>
      <c r="MZS18" s="127"/>
      <c r="MZT18" s="127"/>
      <c r="MZU18" s="127"/>
      <c r="MZV18" s="127"/>
      <c r="MZW18" s="127"/>
      <c r="MZX18" s="127"/>
      <c r="MZY18" s="127"/>
      <c r="MZZ18" s="127"/>
      <c r="NAA18" s="127"/>
      <c r="NAB18" s="127"/>
      <c r="NAC18" s="127"/>
      <c r="NAD18" s="127"/>
      <c r="NAE18" s="127"/>
      <c r="NAF18" s="127"/>
      <c r="NAG18" s="127"/>
      <c r="NAH18" s="127"/>
      <c r="NAI18" s="127"/>
      <c r="NAJ18" s="127"/>
      <c r="NAK18" s="127"/>
      <c r="NAL18" s="127"/>
      <c r="NAM18" s="127"/>
      <c r="NAN18" s="127"/>
      <c r="NAO18" s="127"/>
      <c r="NAP18" s="127"/>
      <c r="NAQ18" s="127"/>
      <c r="NAR18" s="127"/>
      <c r="NAS18" s="127"/>
      <c r="NAT18" s="127"/>
      <c r="NAU18" s="127"/>
      <c r="NAV18" s="127"/>
      <c r="NAW18" s="127"/>
      <c r="NAX18" s="127"/>
      <c r="NAY18" s="127"/>
      <c r="NAZ18" s="127"/>
      <c r="NBA18" s="127"/>
      <c r="NBB18" s="127"/>
      <c r="NBC18" s="127"/>
      <c r="NBD18" s="127"/>
      <c r="NBE18" s="127"/>
      <c r="NBF18" s="127"/>
      <c r="NBG18" s="127"/>
      <c r="NBH18" s="127"/>
      <c r="NBI18" s="127"/>
      <c r="NBJ18" s="127"/>
      <c r="NBK18" s="127"/>
      <c r="NBL18" s="127"/>
      <c r="NBM18" s="127"/>
      <c r="NBN18" s="127"/>
      <c r="NBO18" s="127"/>
      <c r="NBP18" s="127"/>
      <c r="NBQ18" s="127"/>
      <c r="NBR18" s="127"/>
      <c r="NBS18" s="127"/>
      <c r="NBT18" s="127"/>
      <c r="NBU18" s="127"/>
      <c r="NBV18" s="127"/>
      <c r="NBW18" s="127"/>
      <c r="NBX18" s="127"/>
      <c r="NBY18" s="127"/>
      <c r="NBZ18" s="127"/>
      <c r="NCA18" s="127"/>
      <c r="NCB18" s="127"/>
      <c r="NCC18" s="127"/>
      <c r="NCD18" s="127"/>
      <c r="NCE18" s="127"/>
      <c r="NCF18" s="127"/>
      <c r="NCG18" s="127"/>
      <c r="NCH18" s="127"/>
      <c r="NCI18" s="127"/>
      <c r="NCJ18" s="127"/>
      <c r="NCK18" s="127"/>
      <c r="NCL18" s="127"/>
      <c r="NCM18" s="127"/>
      <c r="NCN18" s="127"/>
      <c r="NCO18" s="127"/>
      <c r="NCP18" s="127"/>
      <c r="NCQ18" s="127"/>
      <c r="NCR18" s="127"/>
      <c r="NCS18" s="127"/>
      <c r="NCT18" s="127"/>
      <c r="NCU18" s="127"/>
      <c r="NCV18" s="127"/>
      <c r="NCW18" s="127"/>
      <c r="NCX18" s="127"/>
      <c r="NCY18" s="127"/>
      <c r="NCZ18" s="127"/>
      <c r="NDA18" s="127"/>
      <c r="NDB18" s="127"/>
      <c r="NDC18" s="127"/>
      <c r="NDD18" s="127"/>
      <c r="NDE18" s="127"/>
      <c r="NDF18" s="127"/>
      <c r="NDG18" s="127"/>
      <c r="NDH18" s="127"/>
      <c r="NDI18" s="127"/>
      <c r="NDJ18" s="127"/>
      <c r="NDK18" s="127"/>
      <c r="NDL18" s="127"/>
      <c r="NDM18" s="127"/>
      <c r="NDN18" s="127"/>
      <c r="NDO18" s="127"/>
      <c r="NDP18" s="127"/>
      <c r="NDQ18" s="127"/>
      <c r="NDR18" s="127"/>
      <c r="NDS18" s="127"/>
      <c r="NDT18" s="127"/>
      <c r="NDU18" s="127"/>
      <c r="NDV18" s="127"/>
      <c r="NDW18" s="127"/>
      <c r="NDX18" s="127"/>
      <c r="NDY18" s="127"/>
      <c r="NDZ18" s="127"/>
      <c r="NEA18" s="127"/>
      <c r="NEB18" s="127"/>
      <c r="NEC18" s="127"/>
      <c r="NED18" s="127"/>
      <c r="NEE18" s="127"/>
      <c r="NEF18" s="127"/>
      <c r="NEG18" s="127"/>
      <c r="NEH18" s="127"/>
      <c r="NEI18" s="127"/>
      <c r="NEJ18" s="127"/>
      <c r="NEK18" s="127"/>
      <c r="NEL18" s="127"/>
      <c r="NEM18" s="127"/>
      <c r="NEN18" s="127"/>
      <c r="NEO18" s="127"/>
      <c r="NEP18" s="127"/>
      <c r="NEQ18" s="127"/>
      <c r="NER18" s="127"/>
      <c r="NES18" s="127"/>
      <c r="NET18" s="127"/>
      <c r="NEU18" s="127"/>
      <c r="NEV18" s="127"/>
      <c r="NEW18" s="127"/>
      <c r="NEX18" s="127"/>
      <c r="NEY18" s="127"/>
      <c r="NEZ18" s="127"/>
      <c r="NFA18" s="127"/>
      <c r="NFB18" s="127"/>
      <c r="NFC18" s="127"/>
      <c r="NFD18" s="127"/>
      <c r="NFE18" s="127"/>
      <c r="NFF18" s="127"/>
      <c r="NFG18" s="127"/>
      <c r="NFH18" s="127"/>
      <c r="NFI18" s="127"/>
      <c r="NFJ18" s="127"/>
      <c r="NFK18" s="127"/>
      <c r="NFL18" s="127"/>
      <c r="NFM18" s="127"/>
      <c r="NFN18" s="127"/>
      <c r="NFO18" s="127"/>
      <c r="NFP18" s="127"/>
      <c r="NFQ18" s="127"/>
      <c r="NFR18" s="127"/>
      <c r="NFS18" s="127"/>
      <c r="NFT18" s="127"/>
      <c r="NFU18" s="127"/>
      <c r="NFV18" s="127"/>
      <c r="NFW18" s="127"/>
      <c r="NFX18" s="127"/>
      <c r="NFY18" s="127"/>
      <c r="NFZ18" s="127"/>
      <c r="NGA18" s="127"/>
      <c r="NGB18" s="127"/>
      <c r="NGC18" s="127"/>
      <c r="NGD18" s="127"/>
      <c r="NGE18" s="127"/>
      <c r="NGF18" s="127"/>
      <c r="NGG18" s="127"/>
      <c r="NGH18" s="127"/>
      <c r="NGI18" s="127"/>
      <c r="NGJ18" s="127"/>
      <c r="NGK18" s="127"/>
      <c r="NGL18" s="127"/>
      <c r="NGM18" s="127"/>
      <c r="NGN18" s="127"/>
      <c r="NGO18" s="127"/>
      <c r="NGP18" s="127"/>
      <c r="NGQ18" s="127"/>
      <c r="NGR18" s="127"/>
      <c r="NGS18" s="127"/>
      <c r="NGT18" s="127"/>
      <c r="NGU18" s="127"/>
      <c r="NGV18" s="127"/>
      <c r="NGW18" s="127"/>
      <c r="NGX18" s="127"/>
      <c r="NGY18" s="127"/>
      <c r="NGZ18" s="127"/>
      <c r="NHA18" s="127"/>
      <c r="NHB18" s="127"/>
      <c r="NHC18" s="127"/>
      <c r="NHD18" s="127"/>
      <c r="NHE18" s="127"/>
      <c r="NHF18" s="127"/>
      <c r="NHG18" s="127"/>
      <c r="NHH18" s="127"/>
      <c r="NHI18" s="127"/>
      <c r="NHJ18" s="127"/>
      <c r="NHK18" s="127"/>
      <c r="NHL18" s="127"/>
      <c r="NHM18" s="127"/>
      <c r="NHN18" s="127"/>
      <c r="NHO18" s="127"/>
      <c r="NHP18" s="127"/>
      <c r="NHQ18" s="127"/>
      <c r="NHR18" s="127"/>
      <c r="NHS18" s="127"/>
      <c r="NHT18" s="127"/>
      <c r="NHU18" s="127"/>
      <c r="NHV18" s="127"/>
      <c r="NHW18" s="127"/>
      <c r="NHX18" s="127"/>
      <c r="NHY18" s="127"/>
      <c r="NHZ18" s="127"/>
      <c r="NIA18" s="127"/>
      <c r="NIB18" s="127"/>
      <c r="NIC18" s="127"/>
      <c r="NID18" s="127"/>
      <c r="NIE18" s="127"/>
      <c r="NIF18" s="127"/>
      <c r="NIG18" s="127"/>
      <c r="NIH18" s="127"/>
      <c r="NII18" s="127"/>
      <c r="NIJ18" s="127"/>
      <c r="NIK18" s="127"/>
      <c r="NIL18" s="127"/>
      <c r="NIM18" s="127"/>
      <c r="NIN18" s="127"/>
      <c r="NIO18" s="127"/>
      <c r="NIP18" s="127"/>
      <c r="NIQ18" s="127"/>
      <c r="NIR18" s="127"/>
      <c r="NIS18" s="127"/>
      <c r="NIT18" s="127"/>
      <c r="NIU18" s="127"/>
      <c r="NIV18" s="127"/>
      <c r="NIW18" s="127"/>
      <c r="NIX18" s="127"/>
      <c r="NIY18" s="127"/>
      <c r="NIZ18" s="127"/>
      <c r="NJA18" s="127"/>
      <c r="NJB18" s="127"/>
      <c r="NJC18" s="127"/>
      <c r="NJD18" s="127"/>
      <c r="NJE18" s="127"/>
      <c r="NJF18" s="127"/>
      <c r="NJG18" s="127"/>
      <c r="NJH18" s="127"/>
      <c r="NJI18" s="127"/>
      <c r="NJJ18" s="127"/>
      <c r="NJK18" s="127"/>
      <c r="NJL18" s="127"/>
      <c r="NJM18" s="127"/>
      <c r="NJN18" s="127"/>
      <c r="NJO18" s="127"/>
      <c r="NJP18" s="127"/>
      <c r="NJQ18" s="127"/>
      <c r="NJR18" s="127"/>
      <c r="NJS18" s="127"/>
      <c r="NJT18" s="127"/>
      <c r="NJU18" s="127"/>
      <c r="NJV18" s="127"/>
      <c r="NJW18" s="127"/>
      <c r="NJX18" s="127"/>
      <c r="NJY18" s="127"/>
      <c r="NJZ18" s="127"/>
      <c r="NKA18" s="127"/>
      <c r="NKB18" s="127"/>
      <c r="NKC18" s="127"/>
      <c r="NKD18" s="127"/>
      <c r="NKE18" s="127"/>
      <c r="NKF18" s="127"/>
      <c r="NKG18" s="127"/>
      <c r="NKH18" s="127"/>
      <c r="NKI18" s="127"/>
      <c r="NKJ18" s="127"/>
      <c r="NKK18" s="127"/>
      <c r="NKL18" s="127"/>
      <c r="NKM18" s="127"/>
      <c r="NKN18" s="127"/>
      <c r="NKO18" s="127"/>
      <c r="NKP18" s="127"/>
      <c r="NKQ18" s="127"/>
      <c r="NKR18" s="127"/>
      <c r="NKS18" s="127"/>
      <c r="NKT18" s="127"/>
      <c r="NKU18" s="127"/>
      <c r="NKV18" s="127"/>
      <c r="NKW18" s="127"/>
      <c r="NKX18" s="127"/>
      <c r="NKY18" s="127"/>
      <c r="NKZ18" s="127"/>
      <c r="NLA18" s="127"/>
      <c r="NLB18" s="127"/>
      <c r="NLC18" s="127"/>
      <c r="NLD18" s="127"/>
      <c r="NLE18" s="127"/>
      <c r="NLF18" s="127"/>
      <c r="NLG18" s="127"/>
      <c r="NLH18" s="127"/>
      <c r="NLI18" s="127"/>
      <c r="NLJ18" s="127"/>
      <c r="NLK18" s="127"/>
      <c r="NLL18" s="127"/>
      <c r="NLM18" s="127"/>
      <c r="NLN18" s="127"/>
      <c r="NLO18" s="127"/>
      <c r="NLP18" s="127"/>
      <c r="NLQ18" s="127"/>
      <c r="NLR18" s="127"/>
      <c r="NLS18" s="127"/>
      <c r="NLT18" s="127"/>
      <c r="NLU18" s="127"/>
      <c r="NLV18" s="127"/>
      <c r="NLW18" s="127"/>
      <c r="NLX18" s="127"/>
      <c r="NLY18" s="127"/>
      <c r="NLZ18" s="127"/>
      <c r="NMA18" s="127"/>
      <c r="NMB18" s="127"/>
      <c r="NMC18" s="127"/>
      <c r="NMD18" s="127"/>
      <c r="NME18" s="127"/>
      <c r="NMF18" s="127"/>
      <c r="NMG18" s="127"/>
      <c r="NMH18" s="127"/>
      <c r="NMI18" s="127"/>
      <c r="NMJ18" s="127"/>
      <c r="NMK18" s="127"/>
      <c r="NML18" s="127"/>
      <c r="NMM18" s="127"/>
      <c r="NMN18" s="127"/>
      <c r="NMO18" s="127"/>
      <c r="NMP18" s="127"/>
      <c r="NMQ18" s="127"/>
      <c r="NMR18" s="127"/>
      <c r="NMS18" s="127"/>
      <c r="NMT18" s="127"/>
      <c r="NMU18" s="127"/>
      <c r="NMV18" s="127"/>
      <c r="NMW18" s="127"/>
      <c r="NMX18" s="127"/>
      <c r="NMY18" s="127"/>
      <c r="NMZ18" s="127"/>
      <c r="NNA18" s="127"/>
      <c r="NNB18" s="127"/>
      <c r="NNC18" s="127"/>
      <c r="NND18" s="127"/>
      <c r="NNE18" s="127"/>
      <c r="NNF18" s="127"/>
      <c r="NNG18" s="127"/>
      <c r="NNH18" s="127"/>
      <c r="NNI18" s="127"/>
      <c r="NNJ18" s="127"/>
      <c r="NNK18" s="127"/>
      <c r="NNL18" s="127"/>
      <c r="NNM18" s="127"/>
      <c r="NNN18" s="127"/>
      <c r="NNO18" s="127"/>
      <c r="NNP18" s="127"/>
      <c r="NNQ18" s="127"/>
      <c r="NNR18" s="127"/>
      <c r="NNS18" s="127"/>
      <c r="NNT18" s="127"/>
      <c r="NNU18" s="127"/>
      <c r="NNV18" s="127"/>
      <c r="NNW18" s="127"/>
      <c r="NNX18" s="127"/>
      <c r="NNY18" s="127"/>
      <c r="NNZ18" s="127"/>
      <c r="NOA18" s="127"/>
      <c r="NOB18" s="127"/>
      <c r="NOC18" s="127"/>
      <c r="NOD18" s="127"/>
      <c r="NOE18" s="127"/>
      <c r="NOF18" s="127"/>
      <c r="NOG18" s="127"/>
      <c r="NOH18" s="127"/>
      <c r="NOI18" s="127"/>
      <c r="NOJ18" s="127"/>
      <c r="NOK18" s="127"/>
      <c r="NOL18" s="127"/>
      <c r="NOM18" s="127"/>
      <c r="NON18" s="127"/>
      <c r="NOO18" s="127"/>
      <c r="NOP18" s="127"/>
      <c r="NOQ18" s="127"/>
      <c r="NOR18" s="127"/>
      <c r="NOS18" s="127"/>
      <c r="NOT18" s="127"/>
      <c r="NOU18" s="127"/>
      <c r="NOV18" s="127"/>
      <c r="NOW18" s="127"/>
      <c r="NOX18" s="127"/>
      <c r="NOY18" s="127"/>
      <c r="NOZ18" s="127"/>
      <c r="NPA18" s="127"/>
      <c r="NPB18" s="127"/>
      <c r="NPC18" s="127"/>
      <c r="NPD18" s="127"/>
      <c r="NPE18" s="127"/>
      <c r="NPF18" s="127"/>
      <c r="NPG18" s="127"/>
      <c r="NPH18" s="127"/>
      <c r="NPI18" s="127"/>
      <c r="NPJ18" s="127"/>
      <c r="NPK18" s="127"/>
      <c r="NPL18" s="127"/>
      <c r="NPM18" s="127"/>
      <c r="NPN18" s="127"/>
      <c r="NPO18" s="127"/>
      <c r="NPP18" s="127"/>
      <c r="NPQ18" s="127"/>
      <c r="NPR18" s="127"/>
      <c r="NPS18" s="127"/>
      <c r="NPT18" s="127"/>
      <c r="NPU18" s="127"/>
      <c r="NPV18" s="127"/>
      <c r="NPW18" s="127"/>
      <c r="NPX18" s="127"/>
      <c r="NPY18" s="127"/>
      <c r="NPZ18" s="127"/>
      <c r="NQA18" s="127"/>
      <c r="NQB18" s="127"/>
      <c r="NQC18" s="127"/>
      <c r="NQD18" s="127"/>
      <c r="NQE18" s="127"/>
      <c r="NQF18" s="127"/>
      <c r="NQG18" s="127"/>
      <c r="NQH18" s="127"/>
      <c r="NQI18" s="127"/>
      <c r="NQJ18" s="127"/>
      <c r="NQK18" s="127"/>
      <c r="NQL18" s="127"/>
      <c r="NQM18" s="127"/>
      <c r="NQN18" s="127"/>
      <c r="NQO18" s="127"/>
      <c r="NQP18" s="127"/>
      <c r="NQQ18" s="127"/>
      <c r="NQR18" s="127"/>
      <c r="NQS18" s="127"/>
      <c r="NQT18" s="127"/>
      <c r="NQU18" s="127"/>
      <c r="NQV18" s="127"/>
      <c r="NQW18" s="127"/>
      <c r="NQX18" s="127"/>
      <c r="NQY18" s="127"/>
      <c r="NQZ18" s="127"/>
      <c r="NRA18" s="127"/>
      <c r="NRB18" s="127"/>
      <c r="NRC18" s="127"/>
      <c r="NRD18" s="127"/>
      <c r="NRE18" s="127"/>
      <c r="NRF18" s="127"/>
      <c r="NRG18" s="127"/>
      <c r="NRH18" s="127"/>
      <c r="NRI18" s="127"/>
      <c r="NRJ18" s="127"/>
      <c r="NRK18" s="127"/>
      <c r="NRL18" s="127"/>
      <c r="NRM18" s="127"/>
      <c r="NRN18" s="127"/>
      <c r="NRO18" s="127"/>
      <c r="NRP18" s="127"/>
      <c r="NRQ18" s="127"/>
      <c r="NRR18" s="127"/>
      <c r="NRS18" s="127"/>
      <c r="NRT18" s="127"/>
      <c r="NRU18" s="127"/>
      <c r="NRV18" s="127"/>
      <c r="NRW18" s="127"/>
      <c r="NRX18" s="127"/>
      <c r="NRY18" s="127"/>
      <c r="NRZ18" s="127"/>
      <c r="NSA18" s="127"/>
      <c r="NSB18" s="127"/>
      <c r="NSC18" s="127"/>
      <c r="NSD18" s="127"/>
      <c r="NSE18" s="127"/>
      <c r="NSF18" s="127"/>
      <c r="NSG18" s="127"/>
      <c r="NSH18" s="127"/>
      <c r="NSI18" s="127"/>
      <c r="NSJ18" s="127"/>
      <c r="NSK18" s="127"/>
      <c r="NSL18" s="127"/>
      <c r="NSM18" s="127"/>
      <c r="NSN18" s="127"/>
      <c r="NSO18" s="127"/>
      <c r="NSP18" s="127"/>
      <c r="NSQ18" s="127"/>
      <c r="NSR18" s="127"/>
      <c r="NSS18" s="127"/>
      <c r="NST18" s="127"/>
      <c r="NSU18" s="127"/>
      <c r="NSV18" s="127"/>
      <c r="NSW18" s="127"/>
      <c r="NSX18" s="127"/>
      <c r="NSY18" s="127"/>
      <c r="NSZ18" s="127"/>
      <c r="NTA18" s="127"/>
      <c r="NTB18" s="127"/>
      <c r="NTC18" s="127"/>
      <c r="NTD18" s="127"/>
      <c r="NTE18" s="127"/>
      <c r="NTF18" s="127"/>
      <c r="NTG18" s="127"/>
      <c r="NTH18" s="127"/>
      <c r="NTI18" s="127"/>
      <c r="NTJ18" s="127"/>
      <c r="NTK18" s="127"/>
      <c r="NTL18" s="127"/>
      <c r="NTM18" s="127"/>
      <c r="NTN18" s="127"/>
      <c r="NTO18" s="127"/>
      <c r="NTP18" s="127"/>
      <c r="NTQ18" s="127"/>
      <c r="NTR18" s="127"/>
      <c r="NTS18" s="127"/>
      <c r="NTT18" s="127"/>
      <c r="NTU18" s="127"/>
      <c r="NTV18" s="127"/>
      <c r="NTW18" s="127"/>
      <c r="NTX18" s="127"/>
      <c r="NTY18" s="127"/>
      <c r="NTZ18" s="127"/>
      <c r="NUA18" s="127"/>
      <c r="NUB18" s="127"/>
      <c r="NUC18" s="127"/>
      <c r="NUD18" s="127"/>
      <c r="NUE18" s="127"/>
      <c r="NUF18" s="127"/>
      <c r="NUG18" s="127"/>
      <c r="NUH18" s="127"/>
      <c r="NUI18" s="127"/>
      <c r="NUJ18" s="127"/>
      <c r="NUK18" s="127"/>
      <c r="NUL18" s="127"/>
      <c r="NUM18" s="127"/>
      <c r="NUN18" s="127"/>
      <c r="NUO18" s="127"/>
      <c r="NUP18" s="127"/>
      <c r="NUQ18" s="127"/>
      <c r="NUR18" s="127"/>
      <c r="NUS18" s="127"/>
      <c r="NUT18" s="127"/>
      <c r="NUU18" s="127"/>
      <c r="NUV18" s="127"/>
      <c r="NUW18" s="127"/>
      <c r="NUX18" s="127"/>
      <c r="NUY18" s="127"/>
      <c r="NUZ18" s="127"/>
      <c r="NVA18" s="127"/>
      <c r="NVB18" s="127"/>
      <c r="NVC18" s="127"/>
      <c r="NVD18" s="127"/>
      <c r="NVE18" s="127"/>
      <c r="NVF18" s="127"/>
      <c r="NVG18" s="127"/>
      <c r="NVH18" s="127"/>
      <c r="NVI18" s="127"/>
      <c r="NVJ18" s="127"/>
      <c r="NVK18" s="127"/>
      <c r="NVL18" s="127"/>
      <c r="NVM18" s="127"/>
      <c r="NVN18" s="127"/>
      <c r="NVO18" s="127"/>
      <c r="NVP18" s="127"/>
      <c r="NVQ18" s="127"/>
      <c r="NVR18" s="127"/>
      <c r="NVS18" s="127"/>
      <c r="NVT18" s="127"/>
      <c r="NVU18" s="127"/>
      <c r="NVV18" s="127"/>
      <c r="NVW18" s="127"/>
      <c r="NVX18" s="127"/>
      <c r="NVY18" s="127"/>
      <c r="NVZ18" s="127"/>
      <c r="NWA18" s="127"/>
      <c r="NWB18" s="127"/>
      <c r="NWC18" s="127"/>
      <c r="NWD18" s="127"/>
      <c r="NWE18" s="127"/>
      <c r="NWF18" s="127"/>
      <c r="NWG18" s="127"/>
      <c r="NWH18" s="127"/>
      <c r="NWI18" s="127"/>
      <c r="NWJ18" s="127"/>
      <c r="NWK18" s="127"/>
      <c r="NWL18" s="127"/>
      <c r="NWM18" s="127"/>
      <c r="NWN18" s="127"/>
      <c r="NWO18" s="127"/>
      <c r="NWP18" s="127"/>
      <c r="NWQ18" s="127"/>
      <c r="NWR18" s="127"/>
      <c r="NWS18" s="127"/>
      <c r="NWT18" s="127"/>
      <c r="NWU18" s="127"/>
      <c r="NWV18" s="127"/>
      <c r="NWW18" s="127"/>
      <c r="NWX18" s="127"/>
      <c r="NWY18" s="127"/>
      <c r="NWZ18" s="127"/>
      <c r="NXA18" s="127"/>
      <c r="NXB18" s="127"/>
      <c r="NXC18" s="127"/>
      <c r="NXD18" s="127"/>
      <c r="NXE18" s="127"/>
      <c r="NXF18" s="127"/>
      <c r="NXG18" s="127"/>
      <c r="NXH18" s="127"/>
      <c r="NXI18" s="127"/>
      <c r="NXJ18" s="127"/>
      <c r="NXK18" s="127"/>
      <c r="NXL18" s="127"/>
      <c r="NXM18" s="127"/>
      <c r="NXN18" s="127"/>
      <c r="NXO18" s="127"/>
      <c r="NXP18" s="127"/>
      <c r="NXQ18" s="127"/>
      <c r="NXR18" s="127"/>
      <c r="NXS18" s="127"/>
      <c r="NXT18" s="127"/>
      <c r="NXU18" s="127"/>
      <c r="NXV18" s="127"/>
      <c r="NXW18" s="127"/>
      <c r="NXX18" s="127"/>
      <c r="NXY18" s="127"/>
      <c r="NXZ18" s="127"/>
      <c r="NYA18" s="127"/>
      <c r="NYB18" s="127"/>
      <c r="NYC18" s="127"/>
      <c r="NYD18" s="127"/>
      <c r="NYE18" s="127"/>
      <c r="NYF18" s="127"/>
      <c r="NYG18" s="127"/>
      <c r="NYH18" s="127"/>
      <c r="NYI18" s="127"/>
      <c r="NYJ18" s="127"/>
      <c r="NYK18" s="127"/>
      <c r="NYL18" s="127"/>
      <c r="NYM18" s="127"/>
      <c r="NYN18" s="127"/>
      <c r="NYO18" s="127"/>
      <c r="NYP18" s="127"/>
      <c r="NYQ18" s="127"/>
      <c r="NYR18" s="127"/>
      <c r="NYS18" s="127"/>
      <c r="NYT18" s="127"/>
      <c r="NYU18" s="127"/>
      <c r="NYV18" s="127"/>
      <c r="NYW18" s="127"/>
      <c r="NYX18" s="127"/>
      <c r="NYY18" s="127"/>
      <c r="NYZ18" s="127"/>
      <c r="NZA18" s="127"/>
      <c r="NZB18" s="127"/>
      <c r="NZC18" s="127"/>
      <c r="NZD18" s="127"/>
      <c r="NZE18" s="127"/>
      <c r="NZF18" s="127"/>
      <c r="NZG18" s="127"/>
      <c r="NZH18" s="127"/>
      <c r="NZI18" s="127"/>
      <c r="NZJ18" s="127"/>
      <c r="NZK18" s="127"/>
      <c r="NZL18" s="127"/>
      <c r="NZM18" s="127"/>
      <c r="NZN18" s="127"/>
      <c r="NZO18" s="127"/>
      <c r="NZP18" s="127"/>
      <c r="NZQ18" s="127"/>
      <c r="NZR18" s="127"/>
      <c r="NZS18" s="127"/>
      <c r="NZT18" s="127"/>
      <c r="NZU18" s="127"/>
      <c r="NZV18" s="127"/>
      <c r="NZW18" s="127"/>
      <c r="NZX18" s="127"/>
      <c r="NZY18" s="127"/>
      <c r="NZZ18" s="127"/>
      <c r="OAA18" s="127"/>
      <c r="OAB18" s="127"/>
      <c r="OAC18" s="127"/>
      <c r="OAD18" s="127"/>
      <c r="OAE18" s="127"/>
      <c r="OAF18" s="127"/>
      <c r="OAG18" s="127"/>
      <c r="OAH18" s="127"/>
      <c r="OAI18" s="127"/>
      <c r="OAJ18" s="127"/>
      <c r="OAK18" s="127"/>
      <c r="OAL18" s="127"/>
      <c r="OAM18" s="127"/>
      <c r="OAN18" s="127"/>
      <c r="OAO18" s="127"/>
      <c r="OAP18" s="127"/>
      <c r="OAQ18" s="127"/>
      <c r="OAR18" s="127"/>
      <c r="OAS18" s="127"/>
      <c r="OAT18" s="127"/>
      <c r="OAU18" s="127"/>
      <c r="OAV18" s="127"/>
      <c r="OAW18" s="127"/>
      <c r="OAX18" s="127"/>
      <c r="OAY18" s="127"/>
      <c r="OAZ18" s="127"/>
      <c r="OBA18" s="127"/>
      <c r="OBB18" s="127"/>
      <c r="OBC18" s="127"/>
      <c r="OBD18" s="127"/>
      <c r="OBE18" s="127"/>
      <c r="OBF18" s="127"/>
      <c r="OBG18" s="127"/>
      <c r="OBH18" s="127"/>
      <c r="OBI18" s="127"/>
      <c r="OBJ18" s="127"/>
      <c r="OBK18" s="127"/>
      <c r="OBL18" s="127"/>
      <c r="OBM18" s="127"/>
      <c r="OBN18" s="127"/>
      <c r="OBO18" s="127"/>
      <c r="OBP18" s="127"/>
      <c r="OBQ18" s="127"/>
      <c r="OBR18" s="127"/>
      <c r="OBS18" s="127"/>
      <c r="OBT18" s="127"/>
      <c r="OBU18" s="127"/>
      <c r="OBV18" s="127"/>
      <c r="OBW18" s="127"/>
      <c r="OBX18" s="127"/>
      <c r="OBY18" s="127"/>
      <c r="OBZ18" s="127"/>
      <c r="OCA18" s="127"/>
      <c r="OCB18" s="127"/>
      <c r="OCC18" s="127"/>
      <c r="OCD18" s="127"/>
      <c r="OCE18" s="127"/>
      <c r="OCF18" s="127"/>
      <c r="OCG18" s="127"/>
      <c r="OCH18" s="127"/>
      <c r="OCI18" s="127"/>
      <c r="OCJ18" s="127"/>
      <c r="OCK18" s="127"/>
      <c r="OCL18" s="127"/>
      <c r="OCM18" s="127"/>
      <c r="OCN18" s="127"/>
      <c r="OCO18" s="127"/>
      <c r="OCP18" s="127"/>
      <c r="OCQ18" s="127"/>
      <c r="OCR18" s="127"/>
      <c r="OCS18" s="127"/>
      <c r="OCT18" s="127"/>
      <c r="OCU18" s="127"/>
      <c r="OCV18" s="127"/>
      <c r="OCW18" s="127"/>
      <c r="OCX18" s="127"/>
      <c r="OCY18" s="127"/>
      <c r="OCZ18" s="127"/>
      <c r="ODA18" s="127"/>
      <c r="ODB18" s="127"/>
      <c r="ODC18" s="127"/>
      <c r="ODD18" s="127"/>
      <c r="ODE18" s="127"/>
      <c r="ODF18" s="127"/>
      <c r="ODG18" s="127"/>
      <c r="ODH18" s="127"/>
      <c r="ODI18" s="127"/>
      <c r="ODJ18" s="127"/>
      <c r="ODK18" s="127"/>
      <c r="ODL18" s="127"/>
      <c r="ODM18" s="127"/>
      <c r="ODN18" s="127"/>
      <c r="ODO18" s="127"/>
      <c r="ODP18" s="127"/>
      <c r="ODQ18" s="127"/>
      <c r="ODR18" s="127"/>
      <c r="ODS18" s="127"/>
      <c r="ODT18" s="127"/>
      <c r="ODU18" s="127"/>
      <c r="ODV18" s="127"/>
      <c r="ODW18" s="127"/>
      <c r="ODX18" s="127"/>
      <c r="ODY18" s="127"/>
      <c r="ODZ18" s="127"/>
      <c r="OEA18" s="127"/>
      <c r="OEB18" s="127"/>
      <c r="OEC18" s="127"/>
      <c r="OED18" s="127"/>
      <c r="OEE18" s="127"/>
      <c r="OEF18" s="127"/>
      <c r="OEG18" s="127"/>
      <c r="OEH18" s="127"/>
      <c r="OEI18" s="127"/>
      <c r="OEJ18" s="127"/>
      <c r="OEK18" s="127"/>
      <c r="OEL18" s="127"/>
      <c r="OEM18" s="127"/>
      <c r="OEN18" s="127"/>
      <c r="OEO18" s="127"/>
      <c r="OEP18" s="127"/>
      <c r="OEQ18" s="127"/>
      <c r="OER18" s="127"/>
      <c r="OES18" s="127"/>
      <c r="OET18" s="127"/>
      <c r="OEU18" s="127"/>
      <c r="OEV18" s="127"/>
      <c r="OEW18" s="127"/>
      <c r="OEX18" s="127"/>
      <c r="OEY18" s="127"/>
      <c r="OEZ18" s="127"/>
      <c r="OFA18" s="127"/>
      <c r="OFB18" s="127"/>
      <c r="OFC18" s="127"/>
      <c r="OFD18" s="127"/>
      <c r="OFE18" s="127"/>
      <c r="OFF18" s="127"/>
      <c r="OFG18" s="127"/>
      <c r="OFH18" s="127"/>
      <c r="OFI18" s="127"/>
      <c r="OFJ18" s="127"/>
      <c r="OFK18" s="127"/>
      <c r="OFL18" s="127"/>
      <c r="OFM18" s="127"/>
      <c r="OFN18" s="127"/>
      <c r="OFO18" s="127"/>
      <c r="OFP18" s="127"/>
      <c r="OFQ18" s="127"/>
      <c r="OFR18" s="127"/>
      <c r="OFS18" s="127"/>
      <c r="OFT18" s="127"/>
      <c r="OFU18" s="127"/>
      <c r="OFV18" s="127"/>
      <c r="OFW18" s="127"/>
      <c r="OFX18" s="127"/>
      <c r="OFY18" s="127"/>
      <c r="OFZ18" s="127"/>
      <c r="OGA18" s="127"/>
      <c r="OGB18" s="127"/>
      <c r="OGC18" s="127"/>
      <c r="OGD18" s="127"/>
      <c r="OGE18" s="127"/>
      <c r="OGF18" s="127"/>
      <c r="OGG18" s="127"/>
      <c r="OGH18" s="127"/>
      <c r="OGI18" s="127"/>
      <c r="OGJ18" s="127"/>
      <c r="OGK18" s="127"/>
      <c r="OGL18" s="127"/>
      <c r="OGM18" s="127"/>
      <c r="OGN18" s="127"/>
      <c r="OGO18" s="127"/>
      <c r="OGP18" s="127"/>
      <c r="OGQ18" s="127"/>
      <c r="OGR18" s="127"/>
      <c r="OGS18" s="127"/>
      <c r="OGT18" s="127"/>
      <c r="OGU18" s="127"/>
      <c r="OGV18" s="127"/>
      <c r="OGW18" s="127"/>
      <c r="OGX18" s="127"/>
      <c r="OGY18" s="127"/>
      <c r="OGZ18" s="127"/>
      <c r="OHA18" s="127"/>
      <c r="OHB18" s="127"/>
      <c r="OHC18" s="127"/>
      <c r="OHD18" s="127"/>
      <c r="OHE18" s="127"/>
      <c r="OHF18" s="127"/>
      <c r="OHG18" s="127"/>
      <c r="OHH18" s="127"/>
      <c r="OHI18" s="127"/>
      <c r="OHJ18" s="127"/>
      <c r="OHK18" s="127"/>
      <c r="OHL18" s="127"/>
      <c r="OHM18" s="127"/>
      <c r="OHN18" s="127"/>
      <c r="OHO18" s="127"/>
      <c r="OHP18" s="127"/>
      <c r="OHQ18" s="127"/>
      <c r="OHR18" s="127"/>
      <c r="OHS18" s="127"/>
      <c r="OHT18" s="127"/>
      <c r="OHU18" s="127"/>
      <c r="OHV18" s="127"/>
      <c r="OHW18" s="127"/>
      <c r="OHX18" s="127"/>
      <c r="OHY18" s="127"/>
      <c r="OHZ18" s="127"/>
      <c r="OIA18" s="127"/>
      <c r="OIB18" s="127"/>
      <c r="OIC18" s="127"/>
      <c r="OID18" s="127"/>
      <c r="OIE18" s="127"/>
      <c r="OIF18" s="127"/>
      <c r="OIG18" s="127"/>
      <c r="OIH18" s="127"/>
      <c r="OII18" s="127"/>
      <c r="OIJ18" s="127"/>
      <c r="OIK18" s="127"/>
      <c r="OIL18" s="127"/>
      <c r="OIM18" s="127"/>
      <c r="OIN18" s="127"/>
      <c r="OIO18" s="127"/>
      <c r="OIP18" s="127"/>
      <c r="OIQ18" s="127"/>
      <c r="OIR18" s="127"/>
      <c r="OIS18" s="127"/>
      <c r="OIT18" s="127"/>
      <c r="OIU18" s="127"/>
      <c r="OIV18" s="127"/>
      <c r="OIW18" s="127"/>
      <c r="OIX18" s="127"/>
      <c r="OIY18" s="127"/>
      <c r="OIZ18" s="127"/>
      <c r="OJA18" s="127"/>
      <c r="OJB18" s="127"/>
      <c r="OJC18" s="127"/>
      <c r="OJD18" s="127"/>
      <c r="OJE18" s="127"/>
      <c r="OJF18" s="127"/>
      <c r="OJG18" s="127"/>
      <c r="OJH18" s="127"/>
      <c r="OJI18" s="127"/>
      <c r="OJJ18" s="127"/>
      <c r="OJK18" s="127"/>
      <c r="OJL18" s="127"/>
      <c r="OJM18" s="127"/>
      <c r="OJN18" s="127"/>
      <c r="OJO18" s="127"/>
      <c r="OJP18" s="127"/>
      <c r="OJQ18" s="127"/>
      <c r="OJR18" s="127"/>
      <c r="OJS18" s="127"/>
      <c r="OJT18" s="127"/>
      <c r="OJU18" s="127"/>
      <c r="OJV18" s="127"/>
      <c r="OJW18" s="127"/>
      <c r="OJX18" s="127"/>
      <c r="OJY18" s="127"/>
      <c r="OJZ18" s="127"/>
      <c r="OKA18" s="127"/>
      <c r="OKB18" s="127"/>
      <c r="OKC18" s="127"/>
      <c r="OKD18" s="127"/>
      <c r="OKE18" s="127"/>
      <c r="OKF18" s="127"/>
      <c r="OKG18" s="127"/>
      <c r="OKH18" s="127"/>
      <c r="OKI18" s="127"/>
      <c r="OKJ18" s="127"/>
      <c r="OKK18" s="127"/>
      <c r="OKL18" s="127"/>
      <c r="OKM18" s="127"/>
      <c r="OKN18" s="127"/>
      <c r="OKO18" s="127"/>
      <c r="OKP18" s="127"/>
      <c r="OKQ18" s="127"/>
      <c r="OKR18" s="127"/>
      <c r="OKS18" s="127"/>
      <c r="OKT18" s="127"/>
      <c r="OKU18" s="127"/>
      <c r="OKV18" s="127"/>
      <c r="OKW18" s="127"/>
      <c r="OKX18" s="127"/>
      <c r="OKY18" s="127"/>
      <c r="OKZ18" s="127"/>
      <c r="OLA18" s="127"/>
      <c r="OLB18" s="127"/>
      <c r="OLC18" s="127"/>
      <c r="OLD18" s="127"/>
      <c r="OLE18" s="127"/>
      <c r="OLF18" s="127"/>
      <c r="OLG18" s="127"/>
      <c r="OLH18" s="127"/>
      <c r="OLI18" s="127"/>
      <c r="OLJ18" s="127"/>
      <c r="OLK18" s="127"/>
      <c r="OLL18" s="127"/>
      <c r="OLM18" s="127"/>
      <c r="OLN18" s="127"/>
      <c r="OLO18" s="127"/>
      <c r="OLP18" s="127"/>
      <c r="OLQ18" s="127"/>
      <c r="OLR18" s="127"/>
      <c r="OLS18" s="127"/>
      <c r="OLT18" s="127"/>
      <c r="OLU18" s="127"/>
      <c r="OLV18" s="127"/>
      <c r="OLW18" s="127"/>
      <c r="OLX18" s="127"/>
      <c r="OLY18" s="127"/>
      <c r="OLZ18" s="127"/>
      <c r="OMA18" s="127"/>
      <c r="OMB18" s="127"/>
      <c r="OMC18" s="127"/>
      <c r="OMD18" s="127"/>
      <c r="OME18" s="127"/>
      <c r="OMF18" s="127"/>
      <c r="OMG18" s="127"/>
      <c r="OMH18" s="127"/>
      <c r="OMI18" s="127"/>
      <c r="OMJ18" s="127"/>
      <c r="OMK18" s="127"/>
      <c r="OML18" s="127"/>
      <c r="OMM18" s="127"/>
      <c r="OMN18" s="127"/>
      <c r="OMO18" s="127"/>
      <c r="OMP18" s="127"/>
      <c r="OMQ18" s="127"/>
      <c r="OMR18" s="127"/>
      <c r="OMS18" s="127"/>
      <c r="OMT18" s="127"/>
      <c r="OMU18" s="127"/>
      <c r="OMV18" s="127"/>
      <c r="OMW18" s="127"/>
      <c r="OMX18" s="127"/>
      <c r="OMY18" s="127"/>
      <c r="OMZ18" s="127"/>
      <c r="ONA18" s="127"/>
      <c r="ONB18" s="127"/>
      <c r="ONC18" s="127"/>
      <c r="OND18" s="127"/>
      <c r="ONE18" s="127"/>
      <c r="ONF18" s="127"/>
      <c r="ONG18" s="127"/>
      <c r="ONH18" s="127"/>
      <c r="ONI18" s="127"/>
      <c r="ONJ18" s="127"/>
      <c r="ONK18" s="127"/>
      <c r="ONL18" s="127"/>
      <c r="ONM18" s="127"/>
      <c r="ONN18" s="127"/>
      <c r="ONO18" s="127"/>
      <c r="ONP18" s="127"/>
      <c r="ONQ18" s="127"/>
      <c r="ONR18" s="127"/>
      <c r="ONS18" s="127"/>
      <c r="ONT18" s="127"/>
      <c r="ONU18" s="127"/>
      <c r="ONV18" s="127"/>
      <c r="ONW18" s="127"/>
      <c r="ONX18" s="127"/>
      <c r="ONY18" s="127"/>
      <c r="ONZ18" s="127"/>
      <c r="OOA18" s="127"/>
      <c r="OOB18" s="127"/>
      <c r="OOC18" s="127"/>
      <c r="OOD18" s="127"/>
      <c r="OOE18" s="127"/>
      <c r="OOF18" s="127"/>
      <c r="OOG18" s="127"/>
      <c r="OOH18" s="127"/>
      <c r="OOI18" s="127"/>
      <c r="OOJ18" s="127"/>
      <c r="OOK18" s="127"/>
      <c r="OOL18" s="127"/>
      <c r="OOM18" s="127"/>
      <c r="OON18" s="127"/>
      <c r="OOO18" s="127"/>
      <c r="OOP18" s="127"/>
      <c r="OOQ18" s="127"/>
      <c r="OOR18" s="127"/>
      <c r="OOS18" s="127"/>
      <c r="OOT18" s="127"/>
      <c r="OOU18" s="127"/>
      <c r="OOV18" s="127"/>
      <c r="OOW18" s="127"/>
      <c r="OOX18" s="127"/>
      <c r="OOY18" s="127"/>
      <c r="OOZ18" s="127"/>
      <c r="OPA18" s="127"/>
      <c r="OPB18" s="127"/>
      <c r="OPC18" s="127"/>
      <c r="OPD18" s="127"/>
      <c r="OPE18" s="127"/>
      <c r="OPF18" s="127"/>
      <c r="OPG18" s="127"/>
      <c r="OPH18" s="127"/>
      <c r="OPI18" s="127"/>
      <c r="OPJ18" s="127"/>
      <c r="OPK18" s="127"/>
      <c r="OPL18" s="127"/>
      <c r="OPM18" s="127"/>
      <c r="OPN18" s="127"/>
      <c r="OPO18" s="127"/>
      <c r="OPP18" s="127"/>
      <c r="OPQ18" s="127"/>
      <c r="OPR18" s="127"/>
      <c r="OPS18" s="127"/>
      <c r="OPT18" s="127"/>
      <c r="OPU18" s="127"/>
      <c r="OPV18" s="127"/>
      <c r="OPW18" s="127"/>
      <c r="OPX18" s="127"/>
      <c r="OPY18" s="127"/>
      <c r="OPZ18" s="127"/>
      <c r="OQA18" s="127"/>
      <c r="OQB18" s="127"/>
      <c r="OQC18" s="127"/>
      <c r="OQD18" s="127"/>
      <c r="OQE18" s="127"/>
      <c r="OQF18" s="127"/>
      <c r="OQG18" s="127"/>
      <c r="OQH18" s="127"/>
      <c r="OQI18" s="127"/>
      <c r="OQJ18" s="127"/>
      <c r="OQK18" s="127"/>
      <c r="OQL18" s="127"/>
      <c r="OQM18" s="127"/>
      <c r="OQN18" s="127"/>
      <c r="OQO18" s="127"/>
      <c r="OQP18" s="127"/>
      <c r="OQQ18" s="127"/>
      <c r="OQR18" s="127"/>
      <c r="OQS18" s="127"/>
      <c r="OQT18" s="127"/>
      <c r="OQU18" s="127"/>
      <c r="OQV18" s="127"/>
      <c r="OQW18" s="127"/>
      <c r="OQX18" s="127"/>
      <c r="OQY18" s="127"/>
      <c r="OQZ18" s="127"/>
      <c r="ORA18" s="127"/>
      <c r="ORB18" s="127"/>
      <c r="ORC18" s="127"/>
      <c r="ORD18" s="127"/>
      <c r="ORE18" s="127"/>
      <c r="ORF18" s="127"/>
      <c r="ORG18" s="127"/>
      <c r="ORH18" s="127"/>
      <c r="ORI18" s="127"/>
      <c r="ORJ18" s="127"/>
      <c r="ORK18" s="127"/>
      <c r="ORL18" s="127"/>
      <c r="ORM18" s="127"/>
      <c r="ORN18" s="127"/>
      <c r="ORO18" s="127"/>
      <c r="ORP18" s="127"/>
      <c r="ORQ18" s="127"/>
      <c r="ORR18" s="127"/>
      <c r="ORS18" s="127"/>
      <c r="ORT18" s="127"/>
      <c r="ORU18" s="127"/>
      <c r="ORV18" s="127"/>
      <c r="ORW18" s="127"/>
      <c r="ORX18" s="127"/>
      <c r="ORY18" s="127"/>
      <c r="ORZ18" s="127"/>
      <c r="OSA18" s="127"/>
      <c r="OSB18" s="127"/>
      <c r="OSC18" s="127"/>
      <c r="OSD18" s="127"/>
      <c r="OSE18" s="127"/>
      <c r="OSF18" s="127"/>
      <c r="OSG18" s="127"/>
      <c r="OSH18" s="127"/>
      <c r="OSI18" s="127"/>
      <c r="OSJ18" s="127"/>
      <c r="OSK18" s="127"/>
      <c r="OSL18" s="127"/>
      <c r="OSM18" s="127"/>
      <c r="OSN18" s="127"/>
      <c r="OSO18" s="127"/>
      <c r="OSP18" s="127"/>
      <c r="OSQ18" s="127"/>
      <c r="OSR18" s="127"/>
      <c r="OSS18" s="127"/>
      <c r="OST18" s="127"/>
      <c r="OSU18" s="127"/>
      <c r="OSV18" s="127"/>
      <c r="OSW18" s="127"/>
      <c r="OSX18" s="127"/>
      <c r="OSY18" s="127"/>
      <c r="OSZ18" s="127"/>
      <c r="OTA18" s="127"/>
      <c r="OTB18" s="127"/>
      <c r="OTC18" s="127"/>
      <c r="OTD18" s="127"/>
      <c r="OTE18" s="127"/>
      <c r="OTF18" s="127"/>
      <c r="OTG18" s="127"/>
      <c r="OTH18" s="127"/>
      <c r="OTI18" s="127"/>
      <c r="OTJ18" s="127"/>
      <c r="OTK18" s="127"/>
      <c r="OTL18" s="127"/>
      <c r="OTM18" s="127"/>
      <c r="OTN18" s="127"/>
      <c r="OTO18" s="127"/>
      <c r="OTP18" s="127"/>
      <c r="OTQ18" s="127"/>
      <c r="OTR18" s="127"/>
      <c r="OTS18" s="127"/>
      <c r="OTT18" s="127"/>
      <c r="OTU18" s="127"/>
      <c r="OTV18" s="127"/>
      <c r="OTW18" s="127"/>
      <c r="OTX18" s="127"/>
      <c r="OTY18" s="127"/>
      <c r="OTZ18" s="127"/>
      <c r="OUA18" s="127"/>
      <c r="OUB18" s="127"/>
      <c r="OUC18" s="127"/>
      <c r="OUD18" s="127"/>
      <c r="OUE18" s="127"/>
      <c r="OUF18" s="127"/>
      <c r="OUG18" s="127"/>
      <c r="OUH18" s="127"/>
      <c r="OUI18" s="127"/>
      <c r="OUJ18" s="127"/>
      <c r="OUK18" s="127"/>
      <c r="OUL18" s="127"/>
      <c r="OUM18" s="127"/>
      <c r="OUN18" s="127"/>
      <c r="OUO18" s="127"/>
      <c r="OUP18" s="127"/>
      <c r="OUQ18" s="127"/>
      <c r="OUR18" s="127"/>
      <c r="OUS18" s="127"/>
      <c r="OUT18" s="127"/>
      <c r="OUU18" s="127"/>
      <c r="OUV18" s="127"/>
      <c r="OUW18" s="127"/>
      <c r="OUX18" s="127"/>
      <c r="OUY18" s="127"/>
      <c r="OUZ18" s="127"/>
      <c r="OVA18" s="127"/>
      <c r="OVB18" s="127"/>
      <c r="OVC18" s="127"/>
      <c r="OVD18" s="127"/>
      <c r="OVE18" s="127"/>
      <c r="OVF18" s="127"/>
      <c r="OVG18" s="127"/>
      <c r="OVH18" s="127"/>
      <c r="OVI18" s="127"/>
      <c r="OVJ18" s="127"/>
      <c r="OVK18" s="127"/>
      <c r="OVL18" s="127"/>
      <c r="OVM18" s="127"/>
      <c r="OVN18" s="127"/>
      <c r="OVO18" s="127"/>
      <c r="OVP18" s="127"/>
      <c r="OVQ18" s="127"/>
      <c r="OVR18" s="127"/>
      <c r="OVS18" s="127"/>
      <c r="OVT18" s="127"/>
      <c r="OVU18" s="127"/>
      <c r="OVV18" s="127"/>
      <c r="OVW18" s="127"/>
      <c r="OVX18" s="127"/>
      <c r="OVY18" s="127"/>
      <c r="OVZ18" s="127"/>
      <c r="OWA18" s="127"/>
      <c r="OWB18" s="127"/>
      <c r="OWC18" s="127"/>
      <c r="OWD18" s="127"/>
      <c r="OWE18" s="127"/>
      <c r="OWF18" s="127"/>
      <c r="OWG18" s="127"/>
      <c r="OWH18" s="127"/>
      <c r="OWI18" s="127"/>
      <c r="OWJ18" s="127"/>
      <c r="OWK18" s="127"/>
      <c r="OWL18" s="127"/>
      <c r="OWM18" s="127"/>
      <c r="OWN18" s="127"/>
      <c r="OWO18" s="127"/>
      <c r="OWP18" s="127"/>
      <c r="OWQ18" s="127"/>
      <c r="OWR18" s="127"/>
      <c r="OWS18" s="127"/>
      <c r="OWT18" s="127"/>
      <c r="OWU18" s="127"/>
      <c r="OWV18" s="127"/>
      <c r="OWW18" s="127"/>
      <c r="OWX18" s="127"/>
      <c r="OWY18" s="127"/>
      <c r="OWZ18" s="127"/>
      <c r="OXA18" s="127"/>
      <c r="OXB18" s="127"/>
      <c r="OXC18" s="127"/>
      <c r="OXD18" s="127"/>
      <c r="OXE18" s="127"/>
      <c r="OXF18" s="127"/>
      <c r="OXG18" s="127"/>
      <c r="OXH18" s="127"/>
      <c r="OXI18" s="127"/>
      <c r="OXJ18" s="127"/>
      <c r="OXK18" s="127"/>
      <c r="OXL18" s="127"/>
      <c r="OXM18" s="127"/>
      <c r="OXN18" s="127"/>
      <c r="OXO18" s="127"/>
      <c r="OXP18" s="127"/>
      <c r="OXQ18" s="127"/>
      <c r="OXR18" s="127"/>
      <c r="OXS18" s="127"/>
      <c r="OXT18" s="127"/>
      <c r="OXU18" s="127"/>
      <c r="OXV18" s="127"/>
      <c r="OXW18" s="127"/>
      <c r="OXX18" s="127"/>
      <c r="OXY18" s="127"/>
      <c r="OXZ18" s="127"/>
      <c r="OYA18" s="127"/>
      <c r="OYB18" s="127"/>
      <c r="OYC18" s="127"/>
      <c r="OYD18" s="127"/>
      <c r="OYE18" s="127"/>
      <c r="OYF18" s="127"/>
      <c r="OYG18" s="127"/>
      <c r="OYH18" s="127"/>
      <c r="OYI18" s="127"/>
      <c r="OYJ18" s="127"/>
      <c r="OYK18" s="127"/>
      <c r="OYL18" s="127"/>
      <c r="OYM18" s="127"/>
      <c r="OYN18" s="127"/>
      <c r="OYO18" s="127"/>
      <c r="OYP18" s="127"/>
      <c r="OYQ18" s="127"/>
      <c r="OYR18" s="127"/>
      <c r="OYS18" s="127"/>
      <c r="OYT18" s="127"/>
      <c r="OYU18" s="127"/>
      <c r="OYV18" s="127"/>
      <c r="OYW18" s="127"/>
      <c r="OYX18" s="127"/>
      <c r="OYY18" s="127"/>
      <c r="OYZ18" s="127"/>
      <c r="OZA18" s="127"/>
      <c r="OZB18" s="127"/>
      <c r="OZC18" s="127"/>
      <c r="OZD18" s="127"/>
      <c r="OZE18" s="127"/>
      <c r="OZF18" s="127"/>
      <c r="OZG18" s="127"/>
      <c r="OZH18" s="127"/>
      <c r="OZI18" s="127"/>
      <c r="OZJ18" s="127"/>
      <c r="OZK18" s="127"/>
      <c r="OZL18" s="127"/>
      <c r="OZM18" s="127"/>
      <c r="OZN18" s="127"/>
      <c r="OZO18" s="127"/>
      <c r="OZP18" s="127"/>
      <c r="OZQ18" s="127"/>
      <c r="OZR18" s="127"/>
      <c r="OZS18" s="127"/>
      <c r="OZT18" s="127"/>
      <c r="OZU18" s="127"/>
      <c r="OZV18" s="127"/>
      <c r="OZW18" s="127"/>
      <c r="OZX18" s="127"/>
      <c r="OZY18" s="127"/>
      <c r="OZZ18" s="127"/>
      <c r="PAA18" s="127"/>
      <c r="PAB18" s="127"/>
      <c r="PAC18" s="127"/>
      <c r="PAD18" s="127"/>
      <c r="PAE18" s="127"/>
      <c r="PAF18" s="127"/>
      <c r="PAG18" s="127"/>
      <c r="PAH18" s="127"/>
      <c r="PAI18" s="127"/>
      <c r="PAJ18" s="127"/>
      <c r="PAK18" s="127"/>
      <c r="PAL18" s="127"/>
      <c r="PAM18" s="127"/>
      <c r="PAN18" s="127"/>
      <c r="PAO18" s="127"/>
      <c r="PAP18" s="127"/>
      <c r="PAQ18" s="127"/>
      <c r="PAR18" s="127"/>
      <c r="PAS18" s="127"/>
      <c r="PAT18" s="127"/>
      <c r="PAU18" s="127"/>
      <c r="PAV18" s="127"/>
      <c r="PAW18" s="127"/>
      <c r="PAX18" s="127"/>
      <c r="PAY18" s="127"/>
      <c r="PAZ18" s="127"/>
      <c r="PBA18" s="127"/>
      <c r="PBB18" s="127"/>
      <c r="PBC18" s="127"/>
      <c r="PBD18" s="127"/>
      <c r="PBE18" s="127"/>
      <c r="PBF18" s="127"/>
      <c r="PBG18" s="127"/>
      <c r="PBH18" s="127"/>
      <c r="PBI18" s="127"/>
      <c r="PBJ18" s="127"/>
      <c r="PBK18" s="127"/>
      <c r="PBL18" s="127"/>
      <c r="PBM18" s="127"/>
      <c r="PBN18" s="127"/>
      <c r="PBO18" s="127"/>
      <c r="PBP18" s="127"/>
      <c r="PBQ18" s="127"/>
      <c r="PBR18" s="127"/>
      <c r="PBS18" s="127"/>
      <c r="PBT18" s="127"/>
      <c r="PBU18" s="127"/>
      <c r="PBV18" s="127"/>
      <c r="PBW18" s="127"/>
      <c r="PBX18" s="127"/>
      <c r="PBY18" s="127"/>
      <c r="PBZ18" s="127"/>
      <c r="PCA18" s="127"/>
      <c r="PCB18" s="127"/>
      <c r="PCC18" s="127"/>
      <c r="PCD18" s="127"/>
      <c r="PCE18" s="127"/>
      <c r="PCF18" s="127"/>
      <c r="PCG18" s="127"/>
      <c r="PCH18" s="127"/>
      <c r="PCI18" s="127"/>
      <c r="PCJ18" s="127"/>
      <c r="PCK18" s="127"/>
      <c r="PCL18" s="127"/>
      <c r="PCM18" s="127"/>
      <c r="PCN18" s="127"/>
      <c r="PCO18" s="127"/>
      <c r="PCP18" s="127"/>
      <c r="PCQ18" s="127"/>
      <c r="PCR18" s="127"/>
      <c r="PCS18" s="127"/>
      <c r="PCT18" s="127"/>
      <c r="PCU18" s="127"/>
      <c r="PCV18" s="127"/>
      <c r="PCW18" s="127"/>
      <c r="PCX18" s="127"/>
      <c r="PCY18" s="127"/>
      <c r="PCZ18" s="127"/>
      <c r="PDA18" s="127"/>
      <c r="PDB18" s="127"/>
      <c r="PDC18" s="127"/>
      <c r="PDD18" s="127"/>
      <c r="PDE18" s="127"/>
      <c r="PDF18" s="127"/>
      <c r="PDG18" s="127"/>
      <c r="PDH18" s="127"/>
      <c r="PDI18" s="127"/>
      <c r="PDJ18" s="127"/>
      <c r="PDK18" s="127"/>
      <c r="PDL18" s="127"/>
      <c r="PDM18" s="127"/>
      <c r="PDN18" s="127"/>
      <c r="PDO18" s="127"/>
      <c r="PDP18" s="127"/>
      <c r="PDQ18" s="127"/>
      <c r="PDR18" s="127"/>
      <c r="PDS18" s="127"/>
      <c r="PDT18" s="127"/>
      <c r="PDU18" s="127"/>
      <c r="PDV18" s="127"/>
      <c r="PDW18" s="127"/>
      <c r="PDX18" s="127"/>
      <c r="PDY18" s="127"/>
      <c r="PDZ18" s="127"/>
      <c r="PEA18" s="127"/>
      <c r="PEB18" s="127"/>
      <c r="PEC18" s="127"/>
      <c r="PED18" s="127"/>
      <c r="PEE18" s="127"/>
      <c r="PEF18" s="127"/>
      <c r="PEG18" s="127"/>
      <c r="PEH18" s="127"/>
      <c r="PEI18" s="127"/>
      <c r="PEJ18" s="127"/>
      <c r="PEK18" s="127"/>
      <c r="PEL18" s="127"/>
      <c r="PEM18" s="127"/>
      <c r="PEN18" s="127"/>
      <c r="PEO18" s="127"/>
      <c r="PEP18" s="127"/>
      <c r="PEQ18" s="127"/>
      <c r="PER18" s="127"/>
      <c r="PES18" s="127"/>
      <c r="PET18" s="127"/>
      <c r="PEU18" s="127"/>
      <c r="PEV18" s="127"/>
      <c r="PEW18" s="127"/>
      <c r="PEX18" s="127"/>
      <c r="PEY18" s="127"/>
      <c r="PEZ18" s="127"/>
      <c r="PFA18" s="127"/>
      <c r="PFB18" s="127"/>
      <c r="PFC18" s="127"/>
      <c r="PFD18" s="127"/>
      <c r="PFE18" s="127"/>
      <c r="PFF18" s="127"/>
      <c r="PFG18" s="127"/>
      <c r="PFH18" s="127"/>
      <c r="PFI18" s="127"/>
      <c r="PFJ18" s="127"/>
      <c r="PFK18" s="127"/>
      <c r="PFL18" s="127"/>
      <c r="PFM18" s="127"/>
      <c r="PFN18" s="127"/>
      <c r="PFO18" s="127"/>
      <c r="PFP18" s="127"/>
      <c r="PFQ18" s="127"/>
      <c r="PFR18" s="127"/>
      <c r="PFS18" s="127"/>
      <c r="PFT18" s="127"/>
      <c r="PFU18" s="127"/>
      <c r="PFV18" s="127"/>
      <c r="PFW18" s="127"/>
      <c r="PFX18" s="127"/>
      <c r="PFY18" s="127"/>
      <c r="PFZ18" s="127"/>
      <c r="PGA18" s="127"/>
      <c r="PGB18" s="127"/>
      <c r="PGC18" s="127"/>
      <c r="PGD18" s="127"/>
      <c r="PGE18" s="127"/>
      <c r="PGF18" s="127"/>
      <c r="PGG18" s="127"/>
      <c r="PGH18" s="127"/>
      <c r="PGI18" s="127"/>
      <c r="PGJ18" s="127"/>
      <c r="PGK18" s="127"/>
      <c r="PGL18" s="127"/>
      <c r="PGM18" s="127"/>
      <c r="PGN18" s="127"/>
      <c r="PGO18" s="127"/>
      <c r="PGP18" s="127"/>
      <c r="PGQ18" s="127"/>
      <c r="PGR18" s="127"/>
      <c r="PGS18" s="127"/>
      <c r="PGT18" s="127"/>
      <c r="PGU18" s="127"/>
      <c r="PGV18" s="127"/>
      <c r="PGW18" s="127"/>
      <c r="PGX18" s="127"/>
      <c r="PGY18" s="127"/>
      <c r="PGZ18" s="127"/>
      <c r="PHA18" s="127"/>
      <c r="PHB18" s="127"/>
      <c r="PHC18" s="127"/>
      <c r="PHD18" s="127"/>
      <c r="PHE18" s="127"/>
      <c r="PHF18" s="127"/>
      <c r="PHG18" s="127"/>
      <c r="PHH18" s="127"/>
      <c r="PHI18" s="127"/>
      <c r="PHJ18" s="127"/>
      <c r="PHK18" s="127"/>
      <c r="PHL18" s="127"/>
      <c r="PHM18" s="127"/>
      <c r="PHN18" s="127"/>
      <c r="PHO18" s="127"/>
      <c r="PHP18" s="127"/>
      <c r="PHQ18" s="127"/>
      <c r="PHR18" s="127"/>
      <c r="PHS18" s="127"/>
      <c r="PHT18" s="127"/>
      <c r="PHU18" s="127"/>
      <c r="PHV18" s="127"/>
      <c r="PHW18" s="127"/>
      <c r="PHX18" s="127"/>
      <c r="PHY18" s="127"/>
      <c r="PHZ18" s="127"/>
      <c r="PIA18" s="127"/>
      <c r="PIB18" s="127"/>
      <c r="PIC18" s="127"/>
      <c r="PID18" s="127"/>
      <c r="PIE18" s="127"/>
      <c r="PIF18" s="127"/>
      <c r="PIG18" s="127"/>
      <c r="PIH18" s="127"/>
      <c r="PII18" s="127"/>
      <c r="PIJ18" s="127"/>
      <c r="PIK18" s="127"/>
      <c r="PIL18" s="127"/>
      <c r="PIM18" s="127"/>
      <c r="PIN18" s="127"/>
      <c r="PIO18" s="127"/>
      <c r="PIP18" s="127"/>
      <c r="PIQ18" s="127"/>
      <c r="PIR18" s="127"/>
      <c r="PIS18" s="127"/>
      <c r="PIT18" s="127"/>
      <c r="PIU18" s="127"/>
      <c r="PIV18" s="127"/>
      <c r="PIW18" s="127"/>
      <c r="PIX18" s="127"/>
      <c r="PIY18" s="127"/>
      <c r="PIZ18" s="127"/>
      <c r="PJA18" s="127"/>
      <c r="PJB18" s="127"/>
      <c r="PJC18" s="127"/>
      <c r="PJD18" s="127"/>
      <c r="PJE18" s="127"/>
      <c r="PJF18" s="127"/>
      <c r="PJG18" s="127"/>
      <c r="PJH18" s="127"/>
      <c r="PJI18" s="127"/>
      <c r="PJJ18" s="127"/>
      <c r="PJK18" s="127"/>
      <c r="PJL18" s="127"/>
      <c r="PJM18" s="127"/>
      <c r="PJN18" s="127"/>
      <c r="PJO18" s="127"/>
      <c r="PJP18" s="127"/>
      <c r="PJQ18" s="127"/>
      <c r="PJR18" s="127"/>
      <c r="PJS18" s="127"/>
      <c r="PJT18" s="127"/>
      <c r="PJU18" s="127"/>
      <c r="PJV18" s="127"/>
      <c r="PJW18" s="127"/>
      <c r="PJX18" s="127"/>
      <c r="PJY18" s="127"/>
      <c r="PJZ18" s="127"/>
      <c r="PKA18" s="127"/>
      <c r="PKB18" s="127"/>
      <c r="PKC18" s="127"/>
      <c r="PKD18" s="127"/>
      <c r="PKE18" s="127"/>
      <c r="PKF18" s="127"/>
      <c r="PKG18" s="127"/>
      <c r="PKH18" s="127"/>
      <c r="PKI18" s="127"/>
      <c r="PKJ18" s="127"/>
      <c r="PKK18" s="127"/>
      <c r="PKL18" s="127"/>
      <c r="PKM18" s="127"/>
      <c r="PKN18" s="127"/>
      <c r="PKO18" s="127"/>
      <c r="PKP18" s="127"/>
      <c r="PKQ18" s="127"/>
      <c r="PKR18" s="127"/>
      <c r="PKS18" s="127"/>
      <c r="PKT18" s="127"/>
      <c r="PKU18" s="127"/>
      <c r="PKV18" s="127"/>
      <c r="PKW18" s="127"/>
      <c r="PKX18" s="127"/>
      <c r="PKY18" s="127"/>
      <c r="PKZ18" s="127"/>
      <c r="PLA18" s="127"/>
      <c r="PLB18" s="127"/>
      <c r="PLC18" s="127"/>
      <c r="PLD18" s="127"/>
      <c r="PLE18" s="127"/>
      <c r="PLF18" s="127"/>
      <c r="PLG18" s="127"/>
      <c r="PLH18" s="127"/>
      <c r="PLI18" s="127"/>
      <c r="PLJ18" s="127"/>
      <c r="PLK18" s="127"/>
      <c r="PLL18" s="127"/>
      <c r="PLM18" s="127"/>
      <c r="PLN18" s="127"/>
      <c r="PLO18" s="127"/>
      <c r="PLP18" s="127"/>
      <c r="PLQ18" s="127"/>
      <c r="PLR18" s="127"/>
      <c r="PLS18" s="127"/>
      <c r="PLT18" s="127"/>
      <c r="PLU18" s="127"/>
      <c r="PLV18" s="127"/>
      <c r="PLW18" s="127"/>
      <c r="PLX18" s="127"/>
      <c r="PLY18" s="127"/>
      <c r="PLZ18" s="127"/>
      <c r="PMA18" s="127"/>
      <c r="PMB18" s="127"/>
      <c r="PMC18" s="127"/>
      <c r="PMD18" s="127"/>
      <c r="PME18" s="127"/>
      <c r="PMF18" s="127"/>
      <c r="PMG18" s="127"/>
      <c r="PMH18" s="127"/>
      <c r="PMI18" s="127"/>
      <c r="PMJ18" s="127"/>
      <c r="PMK18" s="127"/>
      <c r="PML18" s="127"/>
      <c r="PMM18" s="127"/>
      <c r="PMN18" s="127"/>
      <c r="PMO18" s="127"/>
      <c r="PMP18" s="127"/>
      <c r="PMQ18" s="127"/>
      <c r="PMR18" s="127"/>
      <c r="PMS18" s="127"/>
      <c r="PMT18" s="127"/>
      <c r="PMU18" s="127"/>
      <c r="PMV18" s="127"/>
      <c r="PMW18" s="127"/>
      <c r="PMX18" s="127"/>
      <c r="PMY18" s="127"/>
      <c r="PMZ18" s="127"/>
      <c r="PNA18" s="127"/>
      <c r="PNB18" s="127"/>
      <c r="PNC18" s="127"/>
      <c r="PND18" s="127"/>
      <c r="PNE18" s="127"/>
      <c r="PNF18" s="127"/>
      <c r="PNG18" s="127"/>
      <c r="PNH18" s="127"/>
      <c r="PNI18" s="127"/>
      <c r="PNJ18" s="127"/>
      <c r="PNK18" s="127"/>
      <c r="PNL18" s="127"/>
      <c r="PNM18" s="127"/>
      <c r="PNN18" s="127"/>
      <c r="PNO18" s="127"/>
      <c r="PNP18" s="127"/>
      <c r="PNQ18" s="127"/>
      <c r="PNR18" s="127"/>
      <c r="PNS18" s="127"/>
      <c r="PNT18" s="127"/>
      <c r="PNU18" s="127"/>
      <c r="PNV18" s="127"/>
      <c r="PNW18" s="127"/>
      <c r="PNX18" s="127"/>
      <c r="PNY18" s="127"/>
      <c r="PNZ18" s="127"/>
      <c r="POA18" s="127"/>
      <c r="POB18" s="127"/>
      <c r="POC18" s="127"/>
      <c r="POD18" s="127"/>
      <c r="POE18" s="127"/>
      <c r="POF18" s="127"/>
      <c r="POG18" s="127"/>
      <c r="POH18" s="127"/>
      <c r="POI18" s="127"/>
      <c r="POJ18" s="127"/>
      <c r="POK18" s="127"/>
      <c r="POL18" s="127"/>
      <c r="POM18" s="127"/>
      <c r="PON18" s="127"/>
      <c r="POO18" s="127"/>
      <c r="POP18" s="127"/>
      <c r="POQ18" s="127"/>
      <c r="POR18" s="127"/>
      <c r="POS18" s="127"/>
      <c r="POT18" s="127"/>
      <c r="POU18" s="127"/>
      <c r="POV18" s="127"/>
      <c r="POW18" s="127"/>
      <c r="POX18" s="127"/>
      <c r="POY18" s="127"/>
      <c r="POZ18" s="127"/>
      <c r="PPA18" s="127"/>
      <c r="PPB18" s="127"/>
      <c r="PPC18" s="127"/>
      <c r="PPD18" s="127"/>
      <c r="PPE18" s="127"/>
      <c r="PPF18" s="127"/>
      <c r="PPG18" s="127"/>
      <c r="PPH18" s="127"/>
      <c r="PPI18" s="127"/>
      <c r="PPJ18" s="127"/>
      <c r="PPK18" s="127"/>
      <c r="PPL18" s="127"/>
      <c r="PPM18" s="127"/>
      <c r="PPN18" s="127"/>
      <c r="PPO18" s="127"/>
      <c r="PPP18" s="127"/>
      <c r="PPQ18" s="127"/>
      <c r="PPR18" s="127"/>
      <c r="PPS18" s="127"/>
      <c r="PPT18" s="127"/>
      <c r="PPU18" s="127"/>
      <c r="PPV18" s="127"/>
      <c r="PPW18" s="127"/>
      <c r="PPX18" s="127"/>
      <c r="PPY18" s="127"/>
      <c r="PPZ18" s="127"/>
      <c r="PQA18" s="127"/>
      <c r="PQB18" s="127"/>
      <c r="PQC18" s="127"/>
      <c r="PQD18" s="127"/>
      <c r="PQE18" s="127"/>
      <c r="PQF18" s="127"/>
      <c r="PQG18" s="127"/>
      <c r="PQH18" s="127"/>
      <c r="PQI18" s="127"/>
      <c r="PQJ18" s="127"/>
      <c r="PQK18" s="127"/>
      <c r="PQL18" s="127"/>
      <c r="PQM18" s="127"/>
      <c r="PQN18" s="127"/>
      <c r="PQO18" s="127"/>
      <c r="PQP18" s="127"/>
      <c r="PQQ18" s="127"/>
      <c r="PQR18" s="127"/>
      <c r="PQS18" s="127"/>
      <c r="PQT18" s="127"/>
      <c r="PQU18" s="127"/>
      <c r="PQV18" s="127"/>
      <c r="PQW18" s="127"/>
      <c r="PQX18" s="127"/>
      <c r="PQY18" s="127"/>
      <c r="PQZ18" s="127"/>
      <c r="PRA18" s="127"/>
      <c r="PRB18" s="127"/>
      <c r="PRC18" s="127"/>
      <c r="PRD18" s="127"/>
      <c r="PRE18" s="127"/>
      <c r="PRF18" s="127"/>
      <c r="PRG18" s="127"/>
      <c r="PRH18" s="127"/>
      <c r="PRI18" s="127"/>
      <c r="PRJ18" s="127"/>
      <c r="PRK18" s="127"/>
      <c r="PRL18" s="127"/>
      <c r="PRM18" s="127"/>
      <c r="PRN18" s="127"/>
      <c r="PRO18" s="127"/>
      <c r="PRP18" s="127"/>
      <c r="PRQ18" s="127"/>
      <c r="PRR18" s="127"/>
      <c r="PRS18" s="127"/>
      <c r="PRT18" s="127"/>
      <c r="PRU18" s="127"/>
      <c r="PRV18" s="127"/>
      <c r="PRW18" s="127"/>
      <c r="PRX18" s="127"/>
      <c r="PRY18" s="127"/>
      <c r="PRZ18" s="127"/>
      <c r="PSA18" s="127"/>
      <c r="PSB18" s="127"/>
      <c r="PSC18" s="127"/>
      <c r="PSD18" s="127"/>
      <c r="PSE18" s="127"/>
      <c r="PSF18" s="127"/>
      <c r="PSG18" s="127"/>
      <c r="PSH18" s="127"/>
      <c r="PSI18" s="127"/>
      <c r="PSJ18" s="127"/>
      <c r="PSK18" s="127"/>
      <c r="PSL18" s="127"/>
      <c r="PSM18" s="127"/>
      <c r="PSN18" s="127"/>
      <c r="PSO18" s="127"/>
      <c r="PSP18" s="127"/>
      <c r="PSQ18" s="127"/>
      <c r="PSR18" s="127"/>
      <c r="PSS18" s="127"/>
      <c r="PST18" s="127"/>
      <c r="PSU18" s="127"/>
      <c r="PSV18" s="127"/>
      <c r="PSW18" s="127"/>
      <c r="PSX18" s="127"/>
      <c r="PSY18" s="127"/>
      <c r="PSZ18" s="127"/>
      <c r="PTA18" s="127"/>
      <c r="PTB18" s="127"/>
      <c r="PTC18" s="127"/>
      <c r="PTD18" s="127"/>
      <c r="PTE18" s="127"/>
      <c r="PTF18" s="127"/>
      <c r="PTG18" s="127"/>
      <c r="PTH18" s="127"/>
      <c r="PTI18" s="127"/>
      <c r="PTJ18" s="127"/>
      <c r="PTK18" s="127"/>
      <c r="PTL18" s="127"/>
      <c r="PTM18" s="127"/>
      <c r="PTN18" s="127"/>
      <c r="PTO18" s="127"/>
      <c r="PTP18" s="127"/>
      <c r="PTQ18" s="127"/>
      <c r="PTR18" s="127"/>
      <c r="PTS18" s="127"/>
      <c r="PTT18" s="127"/>
      <c r="PTU18" s="127"/>
      <c r="PTV18" s="127"/>
      <c r="PTW18" s="127"/>
      <c r="PTX18" s="127"/>
      <c r="PTY18" s="127"/>
      <c r="PTZ18" s="127"/>
      <c r="PUA18" s="127"/>
      <c r="PUB18" s="127"/>
      <c r="PUC18" s="127"/>
      <c r="PUD18" s="127"/>
      <c r="PUE18" s="127"/>
      <c r="PUF18" s="127"/>
      <c r="PUG18" s="127"/>
      <c r="PUH18" s="127"/>
      <c r="PUI18" s="127"/>
      <c r="PUJ18" s="127"/>
      <c r="PUK18" s="127"/>
      <c r="PUL18" s="127"/>
      <c r="PUM18" s="127"/>
      <c r="PUN18" s="127"/>
      <c r="PUO18" s="127"/>
      <c r="PUP18" s="127"/>
      <c r="PUQ18" s="127"/>
      <c r="PUR18" s="127"/>
      <c r="PUS18" s="127"/>
      <c r="PUT18" s="127"/>
      <c r="PUU18" s="127"/>
      <c r="PUV18" s="127"/>
      <c r="PUW18" s="127"/>
      <c r="PUX18" s="127"/>
      <c r="PUY18" s="127"/>
      <c r="PUZ18" s="127"/>
      <c r="PVA18" s="127"/>
      <c r="PVB18" s="127"/>
      <c r="PVC18" s="127"/>
      <c r="PVD18" s="127"/>
      <c r="PVE18" s="127"/>
      <c r="PVF18" s="127"/>
      <c r="PVG18" s="127"/>
      <c r="PVH18" s="127"/>
      <c r="PVI18" s="127"/>
      <c r="PVJ18" s="127"/>
      <c r="PVK18" s="127"/>
      <c r="PVL18" s="127"/>
      <c r="PVM18" s="127"/>
      <c r="PVN18" s="127"/>
      <c r="PVO18" s="127"/>
      <c r="PVP18" s="127"/>
      <c r="PVQ18" s="127"/>
      <c r="PVR18" s="127"/>
      <c r="PVS18" s="127"/>
      <c r="PVT18" s="127"/>
      <c r="PVU18" s="127"/>
      <c r="PVV18" s="127"/>
      <c r="PVW18" s="127"/>
      <c r="PVX18" s="127"/>
      <c r="PVY18" s="127"/>
      <c r="PVZ18" s="127"/>
      <c r="PWA18" s="127"/>
      <c r="PWB18" s="127"/>
      <c r="PWC18" s="127"/>
      <c r="PWD18" s="127"/>
      <c r="PWE18" s="127"/>
      <c r="PWF18" s="127"/>
      <c r="PWG18" s="127"/>
      <c r="PWH18" s="127"/>
      <c r="PWI18" s="127"/>
      <c r="PWJ18" s="127"/>
      <c r="PWK18" s="127"/>
      <c r="PWL18" s="127"/>
      <c r="PWM18" s="127"/>
      <c r="PWN18" s="127"/>
      <c r="PWO18" s="127"/>
      <c r="PWP18" s="127"/>
      <c r="PWQ18" s="127"/>
      <c r="PWR18" s="127"/>
      <c r="PWS18" s="127"/>
      <c r="PWT18" s="127"/>
      <c r="PWU18" s="127"/>
      <c r="PWV18" s="127"/>
      <c r="PWW18" s="127"/>
      <c r="PWX18" s="127"/>
      <c r="PWY18" s="127"/>
      <c r="PWZ18" s="127"/>
      <c r="PXA18" s="127"/>
      <c r="PXB18" s="127"/>
      <c r="PXC18" s="127"/>
      <c r="PXD18" s="127"/>
      <c r="PXE18" s="127"/>
      <c r="PXF18" s="127"/>
      <c r="PXG18" s="127"/>
      <c r="PXH18" s="127"/>
      <c r="PXI18" s="127"/>
      <c r="PXJ18" s="127"/>
      <c r="PXK18" s="127"/>
      <c r="PXL18" s="127"/>
      <c r="PXM18" s="127"/>
      <c r="PXN18" s="127"/>
      <c r="PXO18" s="127"/>
      <c r="PXP18" s="127"/>
      <c r="PXQ18" s="127"/>
      <c r="PXR18" s="127"/>
      <c r="PXS18" s="127"/>
      <c r="PXT18" s="127"/>
      <c r="PXU18" s="127"/>
      <c r="PXV18" s="127"/>
      <c r="PXW18" s="127"/>
      <c r="PXX18" s="127"/>
      <c r="PXY18" s="127"/>
      <c r="PXZ18" s="127"/>
      <c r="PYA18" s="127"/>
      <c r="PYB18" s="127"/>
      <c r="PYC18" s="127"/>
      <c r="PYD18" s="127"/>
      <c r="PYE18" s="127"/>
      <c r="PYF18" s="127"/>
      <c r="PYG18" s="127"/>
      <c r="PYH18" s="127"/>
      <c r="PYI18" s="127"/>
      <c r="PYJ18" s="127"/>
      <c r="PYK18" s="127"/>
      <c r="PYL18" s="127"/>
      <c r="PYM18" s="127"/>
      <c r="PYN18" s="127"/>
      <c r="PYO18" s="127"/>
      <c r="PYP18" s="127"/>
      <c r="PYQ18" s="127"/>
      <c r="PYR18" s="127"/>
      <c r="PYS18" s="127"/>
      <c r="PYT18" s="127"/>
      <c r="PYU18" s="127"/>
      <c r="PYV18" s="127"/>
      <c r="PYW18" s="127"/>
      <c r="PYX18" s="127"/>
      <c r="PYY18" s="127"/>
      <c r="PYZ18" s="127"/>
      <c r="PZA18" s="127"/>
      <c r="PZB18" s="127"/>
      <c r="PZC18" s="127"/>
      <c r="PZD18" s="127"/>
      <c r="PZE18" s="127"/>
      <c r="PZF18" s="127"/>
      <c r="PZG18" s="127"/>
      <c r="PZH18" s="127"/>
      <c r="PZI18" s="127"/>
      <c r="PZJ18" s="127"/>
      <c r="PZK18" s="127"/>
      <c r="PZL18" s="127"/>
      <c r="PZM18" s="127"/>
      <c r="PZN18" s="127"/>
      <c r="PZO18" s="127"/>
      <c r="PZP18" s="127"/>
      <c r="PZQ18" s="127"/>
      <c r="PZR18" s="127"/>
      <c r="PZS18" s="127"/>
      <c r="PZT18" s="127"/>
      <c r="PZU18" s="127"/>
      <c r="PZV18" s="127"/>
      <c r="PZW18" s="127"/>
      <c r="PZX18" s="127"/>
      <c r="PZY18" s="127"/>
      <c r="PZZ18" s="127"/>
      <c r="QAA18" s="127"/>
      <c r="QAB18" s="127"/>
      <c r="QAC18" s="127"/>
      <c r="QAD18" s="127"/>
      <c r="QAE18" s="127"/>
      <c r="QAF18" s="127"/>
      <c r="QAG18" s="127"/>
      <c r="QAH18" s="127"/>
      <c r="QAI18" s="127"/>
      <c r="QAJ18" s="127"/>
      <c r="QAK18" s="127"/>
      <c r="QAL18" s="127"/>
      <c r="QAM18" s="127"/>
      <c r="QAN18" s="127"/>
      <c r="QAO18" s="127"/>
      <c r="QAP18" s="127"/>
      <c r="QAQ18" s="127"/>
      <c r="QAR18" s="127"/>
      <c r="QAS18" s="127"/>
      <c r="QAT18" s="127"/>
      <c r="QAU18" s="127"/>
      <c r="QAV18" s="127"/>
      <c r="QAW18" s="127"/>
      <c r="QAX18" s="127"/>
      <c r="QAY18" s="127"/>
      <c r="QAZ18" s="127"/>
      <c r="QBA18" s="127"/>
      <c r="QBB18" s="127"/>
      <c r="QBC18" s="127"/>
      <c r="QBD18" s="127"/>
      <c r="QBE18" s="127"/>
      <c r="QBF18" s="127"/>
      <c r="QBG18" s="127"/>
      <c r="QBH18" s="127"/>
      <c r="QBI18" s="127"/>
      <c r="QBJ18" s="127"/>
      <c r="QBK18" s="127"/>
      <c r="QBL18" s="127"/>
      <c r="QBM18" s="127"/>
      <c r="QBN18" s="127"/>
      <c r="QBO18" s="127"/>
      <c r="QBP18" s="127"/>
      <c r="QBQ18" s="127"/>
      <c r="QBR18" s="127"/>
      <c r="QBS18" s="127"/>
      <c r="QBT18" s="127"/>
      <c r="QBU18" s="127"/>
      <c r="QBV18" s="127"/>
      <c r="QBW18" s="127"/>
      <c r="QBX18" s="127"/>
      <c r="QBY18" s="127"/>
      <c r="QBZ18" s="127"/>
      <c r="QCA18" s="127"/>
      <c r="QCB18" s="127"/>
      <c r="QCC18" s="127"/>
      <c r="QCD18" s="127"/>
      <c r="QCE18" s="127"/>
      <c r="QCF18" s="127"/>
      <c r="QCG18" s="127"/>
      <c r="QCH18" s="127"/>
      <c r="QCI18" s="127"/>
      <c r="QCJ18" s="127"/>
      <c r="QCK18" s="127"/>
      <c r="QCL18" s="127"/>
      <c r="QCM18" s="127"/>
      <c r="QCN18" s="127"/>
      <c r="QCO18" s="127"/>
      <c r="QCP18" s="127"/>
      <c r="QCQ18" s="127"/>
      <c r="QCR18" s="127"/>
      <c r="QCS18" s="127"/>
      <c r="QCT18" s="127"/>
      <c r="QCU18" s="127"/>
      <c r="QCV18" s="127"/>
      <c r="QCW18" s="127"/>
      <c r="QCX18" s="127"/>
      <c r="QCY18" s="127"/>
      <c r="QCZ18" s="127"/>
      <c r="QDA18" s="127"/>
      <c r="QDB18" s="127"/>
      <c r="QDC18" s="127"/>
      <c r="QDD18" s="127"/>
      <c r="QDE18" s="127"/>
      <c r="QDF18" s="127"/>
      <c r="QDG18" s="127"/>
      <c r="QDH18" s="127"/>
      <c r="QDI18" s="127"/>
      <c r="QDJ18" s="127"/>
      <c r="QDK18" s="127"/>
      <c r="QDL18" s="127"/>
      <c r="QDM18" s="127"/>
      <c r="QDN18" s="127"/>
      <c r="QDO18" s="127"/>
      <c r="QDP18" s="127"/>
      <c r="QDQ18" s="127"/>
      <c r="QDR18" s="127"/>
      <c r="QDS18" s="127"/>
      <c r="QDT18" s="127"/>
      <c r="QDU18" s="127"/>
      <c r="QDV18" s="127"/>
      <c r="QDW18" s="127"/>
      <c r="QDX18" s="127"/>
      <c r="QDY18" s="127"/>
      <c r="QDZ18" s="127"/>
      <c r="QEA18" s="127"/>
      <c r="QEB18" s="127"/>
      <c r="QEC18" s="127"/>
      <c r="QED18" s="127"/>
      <c r="QEE18" s="127"/>
      <c r="QEF18" s="127"/>
      <c r="QEG18" s="127"/>
      <c r="QEH18" s="127"/>
      <c r="QEI18" s="127"/>
      <c r="QEJ18" s="127"/>
      <c r="QEK18" s="127"/>
      <c r="QEL18" s="127"/>
      <c r="QEM18" s="127"/>
      <c r="QEN18" s="127"/>
      <c r="QEO18" s="127"/>
      <c r="QEP18" s="127"/>
      <c r="QEQ18" s="127"/>
      <c r="QER18" s="127"/>
      <c r="QES18" s="127"/>
      <c r="QET18" s="127"/>
      <c r="QEU18" s="127"/>
      <c r="QEV18" s="127"/>
      <c r="QEW18" s="127"/>
      <c r="QEX18" s="127"/>
      <c r="QEY18" s="127"/>
      <c r="QEZ18" s="127"/>
      <c r="QFA18" s="127"/>
      <c r="QFB18" s="127"/>
      <c r="QFC18" s="127"/>
      <c r="QFD18" s="127"/>
      <c r="QFE18" s="127"/>
      <c r="QFF18" s="127"/>
      <c r="QFG18" s="127"/>
      <c r="QFH18" s="127"/>
      <c r="QFI18" s="127"/>
      <c r="QFJ18" s="127"/>
      <c r="QFK18" s="127"/>
      <c r="QFL18" s="127"/>
      <c r="QFM18" s="127"/>
      <c r="QFN18" s="127"/>
      <c r="QFO18" s="127"/>
      <c r="QFP18" s="127"/>
      <c r="QFQ18" s="127"/>
      <c r="QFR18" s="127"/>
      <c r="QFS18" s="127"/>
      <c r="QFT18" s="127"/>
      <c r="QFU18" s="127"/>
      <c r="QFV18" s="127"/>
      <c r="QFW18" s="127"/>
      <c r="QFX18" s="127"/>
      <c r="QFY18" s="127"/>
      <c r="QFZ18" s="127"/>
      <c r="QGA18" s="127"/>
      <c r="QGB18" s="127"/>
      <c r="QGC18" s="127"/>
      <c r="QGD18" s="127"/>
      <c r="QGE18" s="127"/>
      <c r="QGF18" s="127"/>
      <c r="QGG18" s="127"/>
      <c r="QGH18" s="127"/>
      <c r="QGI18" s="127"/>
      <c r="QGJ18" s="127"/>
      <c r="QGK18" s="127"/>
      <c r="QGL18" s="127"/>
      <c r="QGM18" s="127"/>
      <c r="QGN18" s="127"/>
      <c r="QGO18" s="127"/>
      <c r="QGP18" s="127"/>
      <c r="QGQ18" s="127"/>
      <c r="QGR18" s="127"/>
      <c r="QGS18" s="127"/>
      <c r="QGT18" s="127"/>
      <c r="QGU18" s="127"/>
      <c r="QGV18" s="127"/>
      <c r="QGW18" s="127"/>
      <c r="QGX18" s="127"/>
      <c r="QGY18" s="127"/>
      <c r="QGZ18" s="127"/>
      <c r="QHA18" s="127"/>
      <c r="QHB18" s="127"/>
      <c r="QHC18" s="127"/>
      <c r="QHD18" s="127"/>
      <c r="QHE18" s="127"/>
      <c r="QHF18" s="127"/>
      <c r="QHG18" s="127"/>
      <c r="QHH18" s="127"/>
      <c r="QHI18" s="127"/>
      <c r="QHJ18" s="127"/>
      <c r="QHK18" s="127"/>
      <c r="QHL18" s="127"/>
      <c r="QHM18" s="127"/>
      <c r="QHN18" s="127"/>
      <c r="QHO18" s="127"/>
      <c r="QHP18" s="127"/>
      <c r="QHQ18" s="127"/>
      <c r="QHR18" s="127"/>
      <c r="QHS18" s="127"/>
      <c r="QHT18" s="127"/>
      <c r="QHU18" s="127"/>
      <c r="QHV18" s="127"/>
      <c r="QHW18" s="127"/>
      <c r="QHX18" s="127"/>
      <c r="QHY18" s="127"/>
      <c r="QHZ18" s="127"/>
      <c r="QIA18" s="127"/>
      <c r="QIB18" s="127"/>
      <c r="QIC18" s="127"/>
      <c r="QID18" s="127"/>
      <c r="QIE18" s="127"/>
      <c r="QIF18" s="127"/>
      <c r="QIG18" s="127"/>
      <c r="QIH18" s="127"/>
      <c r="QII18" s="127"/>
      <c r="QIJ18" s="127"/>
      <c r="QIK18" s="127"/>
      <c r="QIL18" s="127"/>
      <c r="QIM18" s="127"/>
      <c r="QIN18" s="127"/>
      <c r="QIO18" s="127"/>
      <c r="QIP18" s="127"/>
      <c r="QIQ18" s="127"/>
      <c r="QIR18" s="127"/>
      <c r="QIS18" s="127"/>
      <c r="QIT18" s="127"/>
      <c r="QIU18" s="127"/>
      <c r="QIV18" s="127"/>
      <c r="QIW18" s="127"/>
      <c r="QIX18" s="127"/>
      <c r="QIY18" s="127"/>
      <c r="QIZ18" s="127"/>
      <c r="QJA18" s="127"/>
      <c r="QJB18" s="127"/>
      <c r="QJC18" s="127"/>
      <c r="QJD18" s="127"/>
      <c r="QJE18" s="127"/>
      <c r="QJF18" s="127"/>
      <c r="QJG18" s="127"/>
      <c r="QJH18" s="127"/>
      <c r="QJI18" s="127"/>
      <c r="QJJ18" s="127"/>
      <c r="QJK18" s="127"/>
      <c r="QJL18" s="127"/>
      <c r="QJM18" s="127"/>
      <c r="QJN18" s="127"/>
      <c r="QJO18" s="127"/>
      <c r="QJP18" s="127"/>
      <c r="QJQ18" s="127"/>
      <c r="QJR18" s="127"/>
      <c r="QJS18" s="127"/>
      <c r="QJT18" s="127"/>
      <c r="QJU18" s="127"/>
      <c r="QJV18" s="127"/>
      <c r="QJW18" s="127"/>
      <c r="QJX18" s="127"/>
      <c r="QJY18" s="127"/>
      <c r="QJZ18" s="127"/>
      <c r="QKA18" s="127"/>
      <c r="QKB18" s="127"/>
      <c r="QKC18" s="127"/>
      <c r="QKD18" s="127"/>
      <c r="QKE18" s="127"/>
      <c r="QKF18" s="127"/>
      <c r="QKG18" s="127"/>
      <c r="QKH18" s="127"/>
      <c r="QKI18" s="127"/>
      <c r="QKJ18" s="127"/>
      <c r="QKK18" s="127"/>
      <c r="QKL18" s="127"/>
      <c r="QKM18" s="127"/>
      <c r="QKN18" s="127"/>
      <c r="QKO18" s="127"/>
      <c r="QKP18" s="127"/>
      <c r="QKQ18" s="127"/>
      <c r="QKR18" s="127"/>
      <c r="QKS18" s="127"/>
      <c r="QKT18" s="127"/>
      <c r="QKU18" s="127"/>
      <c r="QKV18" s="127"/>
      <c r="QKW18" s="127"/>
      <c r="QKX18" s="127"/>
      <c r="QKY18" s="127"/>
      <c r="QKZ18" s="127"/>
      <c r="QLA18" s="127"/>
      <c r="QLB18" s="127"/>
      <c r="QLC18" s="127"/>
      <c r="QLD18" s="127"/>
      <c r="QLE18" s="127"/>
      <c r="QLF18" s="127"/>
      <c r="QLG18" s="127"/>
      <c r="QLH18" s="127"/>
      <c r="QLI18" s="127"/>
      <c r="QLJ18" s="127"/>
      <c r="QLK18" s="127"/>
      <c r="QLL18" s="127"/>
      <c r="QLM18" s="127"/>
      <c r="QLN18" s="127"/>
      <c r="QLO18" s="127"/>
      <c r="QLP18" s="127"/>
      <c r="QLQ18" s="127"/>
      <c r="QLR18" s="127"/>
      <c r="QLS18" s="127"/>
      <c r="QLT18" s="127"/>
      <c r="QLU18" s="127"/>
      <c r="QLV18" s="127"/>
      <c r="QLW18" s="127"/>
      <c r="QLX18" s="127"/>
      <c r="QLY18" s="127"/>
      <c r="QLZ18" s="127"/>
      <c r="QMA18" s="127"/>
      <c r="QMB18" s="127"/>
      <c r="QMC18" s="127"/>
      <c r="QMD18" s="127"/>
      <c r="QME18" s="127"/>
      <c r="QMF18" s="127"/>
      <c r="QMG18" s="127"/>
      <c r="QMH18" s="127"/>
      <c r="QMI18" s="127"/>
      <c r="QMJ18" s="127"/>
      <c r="QMK18" s="127"/>
      <c r="QML18" s="127"/>
      <c r="QMM18" s="127"/>
      <c r="QMN18" s="127"/>
      <c r="QMO18" s="127"/>
      <c r="QMP18" s="127"/>
      <c r="QMQ18" s="127"/>
      <c r="QMR18" s="127"/>
      <c r="QMS18" s="127"/>
      <c r="QMT18" s="127"/>
      <c r="QMU18" s="127"/>
      <c r="QMV18" s="127"/>
      <c r="QMW18" s="127"/>
      <c r="QMX18" s="127"/>
      <c r="QMY18" s="127"/>
      <c r="QMZ18" s="127"/>
      <c r="QNA18" s="127"/>
      <c r="QNB18" s="127"/>
      <c r="QNC18" s="127"/>
      <c r="QND18" s="127"/>
      <c r="QNE18" s="127"/>
      <c r="QNF18" s="127"/>
      <c r="QNG18" s="127"/>
      <c r="QNH18" s="127"/>
      <c r="QNI18" s="127"/>
      <c r="QNJ18" s="127"/>
      <c r="QNK18" s="127"/>
      <c r="QNL18" s="127"/>
      <c r="QNM18" s="127"/>
      <c r="QNN18" s="127"/>
      <c r="QNO18" s="127"/>
      <c r="QNP18" s="127"/>
      <c r="QNQ18" s="127"/>
      <c r="QNR18" s="127"/>
      <c r="QNS18" s="127"/>
      <c r="QNT18" s="127"/>
      <c r="QNU18" s="127"/>
      <c r="QNV18" s="127"/>
      <c r="QNW18" s="127"/>
      <c r="QNX18" s="127"/>
      <c r="QNY18" s="127"/>
      <c r="QNZ18" s="127"/>
      <c r="QOA18" s="127"/>
      <c r="QOB18" s="127"/>
      <c r="QOC18" s="127"/>
      <c r="QOD18" s="127"/>
      <c r="QOE18" s="127"/>
      <c r="QOF18" s="127"/>
      <c r="QOG18" s="127"/>
      <c r="QOH18" s="127"/>
      <c r="QOI18" s="127"/>
      <c r="QOJ18" s="127"/>
      <c r="QOK18" s="127"/>
      <c r="QOL18" s="127"/>
      <c r="QOM18" s="127"/>
      <c r="QON18" s="127"/>
      <c r="QOO18" s="127"/>
      <c r="QOP18" s="127"/>
      <c r="QOQ18" s="127"/>
      <c r="QOR18" s="127"/>
      <c r="QOS18" s="127"/>
      <c r="QOT18" s="127"/>
      <c r="QOU18" s="127"/>
      <c r="QOV18" s="127"/>
      <c r="QOW18" s="127"/>
      <c r="QOX18" s="127"/>
      <c r="QOY18" s="127"/>
      <c r="QOZ18" s="127"/>
      <c r="QPA18" s="127"/>
      <c r="QPB18" s="127"/>
      <c r="QPC18" s="127"/>
      <c r="QPD18" s="127"/>
      <c r="QPE18" s="127"/>
      <c r="QPF18" s="127"/>
      <c r="QPG18" s="127"/>
      <c r="QPH18" s="127"/>
      <c r="QPI18" s="127"/>
      <c r="QPJ18" s="127"/>
      <c r="QPK18" s="127"/>
      <c r="QPL18" s="127"/>
      <c r="QPM18" s="127"/>
      <c r="QPN18" s="127"/>
      <c r="QPO18" s="127"/>
      <c r="QPP18" s="127"/>
      <c r="QPQ18" s="127"/>
      <c r="QPR18" s="127"/>
      <c r="QPS18" s="127"/>
      <c r="QPT18" s="127"/>
      <c r="QPU18" s="127"/>
      <c r="QPV18" s="127"/>
      <c r="QPW18" s="127"/>
      <c r="QPX18" s="127"/>
      <c r="QPY18" s="127"/>
      <c r="QPZ18" s="127"/>
      <c r="QQA18" s="127"/>
      <c r="QQB18" s="127"/>
      <c r="QQC18" s="127"/>
      <c r="QQD18" s="127"/>
      <c r="QQE18" s="127"/>
      <c r="QQF18" s="127"/>
      <c r="QQG18" s="127"/>
      <c r="QQH18" s="127"/>
      <c r="QQI18" s="127"/>
      <c r="QQJ18" s="127"/>
      <c r="QQK18" s="127"/>
      <c r="QQL18" s="127"/>
      <c r="QQM18" s="127"/>
      <c r="QQN18" s="127"/>
      <c r="QQO18" s="127"/>
      <c r="QQP18" s="127"/>
      <c r="QQQ18" s="127"/>
      <c r="QQR18" s="127"/>
      <c r="QQS18" s="127"/>
      <c r="QQT18" s="127"/>
      <c r="QQU18" s="127"/>
      <c r="QQV18" s="127"/>
      <c r="QQW18" s="127"/>
      <c r="QQX18" s="127"/>
      <c r="QQY18" s="127"/>
      <c r="QQZ18" s="127"/>
      <c r="QRA18" s="127"/>
      <c r="QRB18" s="127"/>
      <c r="QRC18" s="127"/>
      <c r="QRD18" s="127"/>
      <c r="QRE18" s="127"/>
      <c r="QRF18" s="127"/>
      <c r="QRG18" s="127"/>
      <c r="QRH18" s="127"/>
      <c r="QRI18" s="127"/>
      <c r="QRJ18" s="127"/>
      <c r="QRK18" s="127"/>
      <c r="QRL18" s="127"/>
      <c r="QRM18" s="127"/>
      <c r="QRN18" s="127"/>
      <c r="QRO18" s="127"/>
      <c r="QRP18" s="127"/>
      <c r="QRQ18" s="127"/>
      <c r="QRR18" s="127"/>
      <c r="QRS18" s="127"/>
      <c r="QRT18" s="127"/>
      <c r="QRU18" s="127"/>
      <c r="QRV18" s="127"/>
      <c r="QRW18" s="127"/>
      <c r="QRX18" s="127"/>
      <c r="QRY18" s="127"/>
      <c r="QRZ18" s="127"/>
      <c r="QSA18" s="127"/>
      <c r="QSB18" s="127"/>
      <c r="QSC18" s="127"/>
      <c r="QSD18" s="127"/>
      <c r="QSE18" s="127"/>
      <c r="QSF18" s="127"/>
      <c r="QSG18" s="127"/>
      <c r="QSH18" s="127"/>
      <c r="QSI18" s="127"/>
      <c r="QSJ18" s="127"/>
      <c r="QSK18" s="127"/>
      <c r="QSL18" s="127"/>
      <c r="QSM18" s="127"/>
      <c r="QSN18" s="127"/>
      <c r="QSO18" s="127"/>
      <c r="QSP18" s="127"/>
      <c r="QSQ18" s="127"/>
      <c r="QSR18" s="127"/>
      <c r="QSS18" s="127"/>
      <c r="QST18" s="127"/>
      <c r="QSU18" s="127"/>
      <c r="QSV18" s="127"/>
      <c r="QSW18" s="127"/>
      <c r="QSX18" s="127"/>
      <c r="QSY18" s="127"/>
      <c r="QSZ18" s="127"/>
      <c r="QTA18" s="127"/>
      <c r="QTB18" s="127"/>
      <c r="QTC18" s="127"/>
      <c r="QTD18" s="127"/>
      <c r="QTE18" s="127"/>
      <c r="QTF18" s="127"/>
      <c r="QTG18" s="127"/>
      <c r="QTH18" s="127"/>
      <c r="QTI18" s="127"/>
      <c r="QTJ18" s="127"/>
      <c r="QTK18" s="127"/>
      <c r="QTL18" s="127"/>
      <c r="QTM18" s="127"/>
      <c r="QTN18" s="127"/>
      <c r="QTO18" s="127"/>
      <c r="QTP18" s="127"/>
      <c r="QTQ18" s="127"/>
      <c r="QTR18" s="127"/>
      <c r="QTS18" s="127"/>
      <c r="QTT18" s="127"/>
      <c r="QTU18" s="127"/>
      <c r="QTV18" s="127"/>
      <c r="QTW18" s="127"/>
      <c r="QTX18" s="127"/>
      <c r="QTY18" s="127"/>
      <c r="QTZ18" s="127"/>
      <c r="QUA18" s="127"/>
      <c r="QUB18" s="127"/>
      <c r="QUC18" s="127"/>
      <c r="QUD18" s="127"/>
      <c r="QUE18" s="127"/>
      <c r="QUF18" s="127"/>
      <c r="QUG18" s="127"/>
      <c r="QUH18" s="127"/>
      <c r="QUI18" s="127"/>
      <c r="QUJ18" s="127"/>
      <c r="QUK18" s="127"/>
      <c r="QUL18" s="127"/>
      <c r="QUM18" s="127"/>
      <c r="QUN18" s="127"/>
      <c r="QUO18" s="127"/>
      <c r="QUP18" s="127"/>
      <c r="QUQ18" s="127"/>
      <c r="QUR18" s="127"/>
      <c r="QUS18" s="127"/>
      <c r="QUT18" s="127"/>
      <c r="QUU18" s="127"/>
      <c r="QUV18" s="127"/>
      <c r="QUW18" s="127"/>
      <c r="QUX18" s="127"/>
      <c r="QUY18" s="127"/>
      <c r="QUZ18" s="127"/>
      <c r="QVA18" s="127"/>
      <c r="QVB18" s="127"/>
      <c r="QVC18" s="127"/>
      <c r="QVD18" s="127"/>
      <c r="QVE18" s="127"/>
      <c r="QVF18" s="127"/>
      <c r="QVG18" s="127"/>
      <c r="QVH18" s="127"/>
      <c r="QVI18" s="127"/>
      <c r="QVJ18" s="127"/>
      <c r="QVK18" s="127"/>
      <c r="QVL18" s="127"/>
      <c r="QVM18" s="127"/>
      <c r="QVN18" s="127"/>
      <c r="QVO18" s="127"/>
      <c r="QVP18" s="127"/>
      <c r="QVQ18" s="127"/>
      <c r="QVR18" s="127"/>
      <c r="QVS18" s="127"/>
      <c r="QVT18" s="127"/>
      <c r="QVU18" s="127"/>
      <c r="QVV18" s="127"/>
      <c r="QVW18" s="127"/>
      <c r="QVX18" s="127"/>
      <c r="QVY18" s="127"/>
      <c r="QVZ18" s="127"/>
      <c r="QWA18" s="127"/>
      <c r="QWB18" s="127"/>
      <c r="QWC18" s="127"/>
      <c r="QWD18" s="127"/>
      <c r="QWE18" s="127"/>
      <c r="QWF18" s="127"/>
      <c r="QWG18" s="127"/>
      <c r="QWH18" s="127"/>
      <c r="QWI18" s="127"/>
      <c r="QWJ18" s="127"/>
      <c r="QWK18" s="127"/>
      <c r="QWL18" s="127"/>
      <c r="QWM18" s="127"/>
      <c r="QWN18" s="127"/>
      <c r="QWO18" s="127"/>
      <c r="QWP18" s="127"/>
      <c r="QWQ18" s="127"/>
      <c r="QWR18" s="127"/>
      <c r="QWS18" s="127"/>
      <c r="QWT18" s="127"/>
      <c r="QWU18" s="127"/>
      <c r="QWV18" s="127"/>
      <c r="QWW18" s="127"/>
      <c r="QWX18" s="127"/>
      <c r="QWY18" s="127"/>
      <c r="QWZ18" s="127"/>
      <c r="QXA18" s="127"/>
      <c r="QXB18" s="127"/>
      <c r="QXC18" s="127"/>
      <c r="QXD18" s="127"/>
      <c r="QXE18" s="127"/>
      <c r="QXF18" s="127"/>
      <c r="QXG18" s="127"/>
      <c r="QXH18" s="127"/>
      <c r="QXI18" s="127"/>
      <c r="QXJ18" s="127"/>
      <c r="QXK18" s="127"/>
      <c r="QXL18" s="127"/>
      <c r="QXM18" s="127"/>
      <c r="QXN18" s="127"/>
      <c r="QXO18" s="127"/>
      <c r="QXP18" s="127"/>
      <c r="QXQ18" s="127"/>
      <c r="QXR18" s="127"/>
      <c r="QXS18" s="127"/>
      <c r="QXT18" s="127"/>
      <c r="QXU18" s="127"/>
      <c r="QXV18" s="127"/>
      <c r="QXW18" s="127"/>
      <c r="QXX18" s="127"/>
      <c r="QXY18" s="127"/>
      <c r="QXZ18" s="127"/>
      <c r="QYA18" s="127"/>
      <c r="QYB18" s="127"/>
      <c r="QYC18" s="127"/>
      <c r="QYD18" s="127"/>
      <c r="QYE18" s="127"/>
      <c r="QYF18" s="127"/>
      <c r="QYG18" s="127"/>
      <c r="QYH18" s="127"/>
      <c r="QYI18" s="127"/>
      <c r="QYJ18" s="127"/>
      <c r="QYK18" s="127"/>
      <c r="QYL18" s="127"/>
      <c r="QYM18" s="127"/>
      <c r="QYN18" s="127"/>
      <c r="QYO18" s="127"/>
      <c r="QYP18" s="127"/>
      <c r="QYQ18" s="127"/>
      <c r="QYR18" s="127"/>
      <c r="QYS18" s="127"/>
      <c r="QYT18" s="127"/>
      <c r="QYU18" s="127"/>
      <c r="QYV18" s="127"/>
      <c r="QYW18" s="127"/>
      <c r="QYX18" s="127"/>
      <c r="QYY18" s="127"/>
      <c r="QYZ18" s="127"/>
      <c r="QZA18" s="127"/>
      <c r="QZB18" s="127"/>
      <c r="QZC18" s="127"/>
      <c r="QZD18" s="127"/>
      <c r="QZE18" s="127"/>
      <c r="QZF18" s="127"/>
      <c r="QZG18" s="127"/>
      <c r="QZH18" s="127"/>
      <c r="QZI18" s="127"/>
      <c r="QZJ18" s="127"/>
      <c r="QZK18" s="127"/>
      <c r="QZL18" s="127"/>
      <c r="QZM18" s="127"/>
      <c r="QZN18" s="127"/>
      <c r="QZO18" s="127"/>
      <c r="QZP18" s="127"/>
      <c r="QZQ18" s="127"/>
      <c r="QZR18" s="127"/>
      <c r="QZS18" s="127"/>
      <c r="QZT18" s="127"/>
      <c r="QZU18" s="127"/>
      <c r="QZV18" s="127"/>
      <c r="QZW18" s="127"/>
      <c r="QZX18" s="127"/>
      <c r="QZY18" s="127"/>
      <c r="QZZ18" s="127"/>
      <c r="RAA18" s="127"/>
      <c r="RAB18" s="127"/>
      <c r="RAC18" s="127"/>
      <c r="RAD18" s="127"/>
      <c r="RAE18" s="127"/>
      <c r="RAF18" s="127"/>
      <c r="RAG18" s="127"/>
      <c r="RAH18" s="127"/>
      <c r="RAI18" s="127"/>
      <c r="RAJ18" s="127"/>
      <c r="RAK18" s="127"/>
      <c r="RAL18" s="127"/>
      <c r="RAM18" s="127"/>
      <c r="RAN18" s="127"/>
      <c r="RAO18" s="127"/>
      <c r="RAP18" s="127"/>
      <c r="RAQ18" s="127"/>
      <c r="RAR18" s="127"/>
      <c r="RAS18" s="127"/>
      <c r="RAT18" s="127"/>
      <c r="RAU18" s="127"/>
      <c r="RAV18" s="127"/>
      <c r="RAW18" s="127"/>
      <c r="RAX18" s="127"/>
      <c r="RAY18" s="127"/>
      <c r="RAZ18" s="127"/>
      <c r="RBA18" s="127"/>
      <c r="RBB18" s="127"/>
      <c r="RBC18" s="127"/>
      <c r="RBD18" s="127"/>
      <c r="RBE18" s="127"/>
      <c r="RBF18" s="127"/>
      <c r="RBG18" s="127"/>
      <c r="RBH18" s="127"/>
      <c r="RBI18" s="127"/>
      <c r="RBJ18" s="127"/>
      <c r="RBK18" s="127"/>
      <c r="RBL18" s="127"/>
      <c r="RBM18" s="127"/>
      <c r="RBN18" s="127"/>
      <c r="RBO18" s="127"/>
      <c r="RBP18" s="127"/>
      <c r="RBQ18" s="127"/>
      <c r="RBR18" s="127"/>
      <c r="RBS18" s="127"/>
      <c r="RBT18" s="127"/>
      <c r="RBU18" s="127"/>
      <c r="RBV18" s="127"/>
      <c r="RBW18" s="127"/>
      <c r="RBX18" s="127"/>
      <c r="RBY18" s="127"/>
      <c r="RBZ18" s="127"/>
      <c r="RCA18" s="127"/>
      <c r="RCB18" s="127"/>
      <c r="RCC18" s="127"/>
      <c r="RCD18" s="127"/>
      <c r="RCE18" s="127"/>
      <c r="RCF18" s="127"/>
      <c r="RCG18" s="127"/>
      <c r="RCH18" s="127"/>
      <c r="RCI18" s="127"/>
      <c r="RCJ18" s="127"/>
      <c r="RCK18" s="127"/>
      <c r="RCL18" s="127"/>
      <c r="RCM18" s="127"/>
      <c r="RCN18" s="127"/>
      <c r="RCO18" s="127"/>
      <c r="RCP18" s="127"/>
      <c r="RCQ18" s="127"/>
      <c r="RCR18" s="127"/>
      <c r="RCS18" s="127"/>
      <c r="RCT18" s="127"/>
      <c r="RCU18" s="127"/>
      <c r="RCV18" s="127"/>
      <c r="RCW18" s="127"/>
      <c r="RCX18" s="127"/>
      <c r="RCY18" s="127"/>
      <c r="RCZ18" s="127"/>
      <c r="RDA18" s="127"/>
      <c r="RDB18" s="127"/>
      <c r="RDC18" s="127"/>
      <c r="RDD18" s="127"/>
      <c r="RDE18" s="127"/>
      <c r="RDF18" s="127"/>
      <c r="RDG18" s="127"/>
      <c r="RDH18" s="127"/>
      <c r="RDI18" s="127"/>
      <c r="RDJ18" s="127"/>
      <c r="RDK18" s="127"/>
      <c r="RDL18" s="127"/>
      <c r="RDM18" s="127"/>
      <c r="RDN18" s="127"/>
      <c r="RDO18" s="127"/>
      <c r="RDP18" s="127"/>
      <c r="RDQ18" s="127"/>
      <c r="RDR18" s="127"/>
      <c r="RDS18" s="127"/>
      <c r="RDT18" s="127"/>
      <c r="RDU18" s="127"/>
      <c r="RDV18" s="127"/>
      <c r="RDW18" s="127"/>
      <c r="RDX18" s="127"/>
      <c r="RDY18" s="127"/>
      <c r="RDZ18" s="127"/>
      <c r="REA18" s="127"/>
      <c r="REB18" s="127"/>
      <c r="REC18" s="127"/>
      <c r="RED18" s="127"/>
      <c r="REE18" s="127"/>
      <c r="REF18" s="127"/>
      <c r="REG18" s="127"/>
      <c r="REH18" s="127"/>
      <c r="REI18" s="127"/>
      <c r="REJ18" s="127"/>
      <c r="REK18" s="127"/>
      <c r="REL18" s="127"/>
      <c r="REM18" s="127"/>
      <c r="REN18" s="127"/>
      <c r="REO18" s="127"/>
      <c r="REP18" s="127"/>
      <c r="REQ18" s="127"/>
      <c r="RER18" s="127"/>
      <c r="RES18" s="127"/>
      <c r="RET18" s="127"/>
      <c r="REU18" s="127"/>
      <c r="REV18" s="127"/>
      <c r="REW18" s="127"/>
      <c r="REX18" s="127"/>
      <c r="REY18" s="127"/>
      <c r="REZ18" s="127"/>
      <c r="RFA18" s="127"/>
      <c r="RFB18" s="127"/>
      <c r="RFC18" s="127"/>
      <c r="RFD18" s="127"/>
      <c r="RFE18" s="127"/>
      <c r="RFF18" s="127"/>
      <c r="RFG18" s="127"/>
      <c r="RFH18" s="127"/>
      <c r="RFI18" s="127"/>
      <c r="RFJ18" s="127"/>
      <c r="RFK18" s="127"/>
      <c r="RFL18" s="127"/>
      <c r="RFM18" s="127"/>
      <c r="RFN18" s="127"/>
      <c r="RFO18" s="127"/>
      <c r="RFP18" s="127"/>
      <c r="RFQ18" s="127"/>
      <c r="RFR18" s="127"/>
      <c r="RFS18" s="127"/>
      <c r="RFT18" s="127"/>
      <c r="RFU18" s="127"/>
      <c r="RFV18" s="127"/>
      <c r="RFW18" s="127"/>
      <c r="RFX18" s="127"/>
      <c r="RFY18" s="127"/>
      <c r="RFZ18" s="127"/>
      <c r="RGA18" s="127"/>
      <c r="RGB18" s="127"/>
      <c r="RGC18" s="127"/>
      <c r="RGD18" s="127"/>
      <c r="RGE18" s="127"/>
      <c r="RGF18" s="127"/>
      <c r="RGG18" s="127"/>
      <c r="RGH18" s="127"/>
      <c r="RGI18" s="127"/>
      <c r="RGJ18" s="127"/>
      <c r="RGK18" s="127"/>
      <c r="RGL18" s="127"/>
      <c r="RGM18" s="127"/>
      <c r="RGN18" s="127"/>
      <c r="RGO18" s="127"/>
      <c r="RGP18" s="127"/>
      <c r="RGQ18" s="127"/>
      <c r="RGR18" s="127"/>
      <c r="RGS18" s="127"/>
      <c r="RGT18" s="127"/>
      <c r="RGU18" s="127"/>
      <c r="RGV18" s="127"/>
      <c r="RGW18" s="127"/>
      <c r="RGX18" s="127"/>
      <c r="RGY18" s="127"/>
      <c r="RGZ18" s="127"/>
      <c r="RHA18" s="127"/>
      <c r="RHB18" s="127"/>
      <c r="RHC18" s="127"/>
      <c r="RHD18" s="127"/>
      <c r="RHE18" s="127"/>
      <c r="RHF18" s="127"/>
      <c r="RHG18" s="127"/>
      <c r="RHH18" s="127"/>
      <c r="RHI18" s="127"/>
      <c r="RHJ18" s="127"/>
      <c r="RHK18" s="127"/>
      <c r="RHL18" s="127"/>
      <c r="RHM18" s="127"/>
      <c r="RHN18" s="127"/>
      <c r="RHO18" s="127"/>
      <c r="RHP18" s="127"/>
      <c r="RHQ18" s="127"/>
      <c r="RHR18" s="127"/>
      <c r="RHS18" s="127"/>
      <c r="RHT18" s="127"/>
      <c r="RHU18" s="127"/>
      <c r="RHV18" s="127"/>
      <c r="RHW18" s="127"/>
      <c r="RHX18" s="127"/>
      <c r="RHY18" s="127"/>
      <c r="RHZ18" s="127"/>
      <c r="RIA18" s="127"/>
      <c r="RIB18" s="127"/>
      <c r="RIC18" s="127"/>
      <c r="RID18" s="127"/>
      <c r="RIE18" s="127"/>
      <c r="RIF18" s="127"/>
      <c r="RIG18" s="127"/>
      <c r="RIH18" s="127"/>
      <c r="RII18" s="127"/>
      <c r="RIJ18" s="127"/>
      <c r="RIK18" s="127"/>
      <c r="RIL18" s="127"/>
      <c r="RIM18" s="127"/>
      <c r="RIN18" s="127"/>
      <c r="RIO18" s="127"/>
      <c r="RIP18" s="127"/>
      <c r="RIQ18" s="127"/>
      <c r="RIR18" s="127"/>
      <c r="RIS18" s="127"/>
      <c r="RIT18" s="127"/>
      <c r="RIU18" s="127"/>
      <c r="RIV18" s="127"/>
      <c r="RIW18" s="127"/>
      <c r="RIX18" s="127"/>
      <c r="RIY18" s="127"/>
      <c r="RIZ18" s="127"/>
      <c r="RJA18" s="127"/>
      <c r="RJB18" s="127"/>
      <c r="RJC18" s="127"/>
      <c r="RJD18" s="127"/>
      <c r="RJE18" s="127"/>
      <c r="RJF18" s="127"/>
      <c r="RJG18" s="127"/>
      <c r="RJH18" s="127"/>
      <c r="RJI18" s="127"/>
      <c r="RJJ18" s="127"/>
      <c r="RJK18" s="127"/>
      <c r="RJL18" s="127"/>
      <c r="RJM18" s="127"/>
      <c r="RJN18" s="127"/>
      <c r="RJO18" s="127"/>
      <c r="RJP18" s="127"/>
      <c r="RJQ18" s="127"/>
      <c r="RJR18" s="127"/>
      <c r="RJS18" s="127"/>
      <c r="RJT18" s="127"/>
      <c r="RJU18" s="127"/>
      <c r="RJV18" s="127"/>
      <c r="RJW18" s="127"/>
      <c r="RJX18" s="127"/>
      <c r="RJY18" s="127"/>
      <c r="RJZ18" s="127"/>
      <c r="RKA18" s="127"/>
      <c r="RKB18" s="127"/>
      <c r="RKC18" s="127"/>
      <c r="RKD18" s="127"/>
      <c r="RKE18" s="127"/>
      <c r="RKF18" s="127"/>
      <c r="RKG18" s="127"/>
      <c r="RKH18" s="127"/>
      <c r="RKI18" s="127"/>
      <c r="RKJ18" s="127"/>
      <c r="RKK18" s="127"/>
      <c r="RKL18" s="127"/>
      <c r="RKM18" s="127"/>
      <c r="RKN18" s="127"/>
      <c r="RKO18" s="127"/>
      <c r="RKP18" s="127"/>
      <c r="RKQ18" s="127"/>
      <c r="RKR18" s="127"/>
      <c r="RKS18" s="127"/>
      <c r="RKT18" s="127"/>
      <c r="RKU18" s="127"/>
      <c r="RKV18" s="127"/>
      <c r="RKW18" s="127"/>
      <c r="RKX18" s="127"/>
      <c r="RKY18" s="127"/>
      <c r="RKZ18" s="127"/>
      <c r="RLA18" s="127"/>
      <c r="RLB18" s="127"/>
      <c r="RLC18" s="127"/>
      <c r="RLD18" s="127"/>
      <c r="RLE18" s="127"/>
      <c r="RLF18" s="127"/>
      <c r="RLG18" s="127"/>
      <c r="RLH18" s="127"/>
      <c r="RLI18" s="127"/>
      <c r="RLJ18" s="127"/>
      <c r="RLK18" s="127"/>
      <c r="RLL18" s="127"/>
      <c r="RLM18" s="127"/>
      <c r="RLN18" s="127"/>
      <c r="RLO18" s="127"/>
      <c r="RLP18" s="127"/>
      <c r="RLQ18" s="127"/>
      <c r="RLR18" s="127"/>
      <c r="RLS18" s="127"/>
      <c r="RLT18" s="127"/>
      <c r="RLU18" s="127"/>
      <c r="RLV18" s="127"/>
      <c r="RLW18" s="127"/>
      <c r="RLX18" s="127"/>
      <c r="RLY18" s="127"/>
      <c r="RLZ18" s="127"/>
      <c r="RMA18" s="127"/>
      <c r="RMB18" s="127"/>
      <c r="RMC18" s="127"/>
      <c r="RMD18" s="127"/>
      <c r="RME18" s="127"/>
      <c r="RMF18" s="127"/>
      <c r="RMG18" s="127"/>
      <c r="RMH18" s="127"/>
      <c r="RMI18" s="127"/>
      <c r="RMJ18" s="127"/>
      <c r="RMK18" s="127"/>
      <c r="RML18" s="127"/>
      <c r="RMM18" s="127"/>
      <c r="RMN18" s="127"/>
      <c r="RMO18" s="127"/>
      <c r="RMP18" s="127"/>
      <c r="RMQ18" s="127"/>
      <c r="RMR18" s="127"/>
      <c r="RMS18" s="127"/>
      <c r="RMT18" s="127"/>
      <c r="RMU18" s="127"/>
      <c r="RMV18" s="127"/>
      <c r="RMW18" s="127"/>
      <c r="RMX18" s="127"/>
      <c r="RMY18" s="127"/>
      <c r="RMZ18" s="127"/>
      <c r="RNA18" s="127"/>
      <c r="RNB18" s="127"/>
      <c r="RNC18" s="127"/>
      <c r="RND18" s="127"/>
      <c r="RNE18" s="127"/>
      <c r="RNF18" s="127"/>
      <c r="RNG18" s="127"/>
      <c r="RNH18" s="127"/>
      <c r="RNI18" s="127"/>
      <c r="RNJ18" s="127"/>
      <c r="RNK18" s="127"/>
      <c r="RNL18" s="127"/>
      <c r="RNM18" s="127"/>
      <c r="RNN18" s="127"/>
      <c r="RNO18" s="127"/>
      <c r="RNP18" s="127"/>
      <c r="RNQ18" s="127"/>
      <c r="RNR18" s="127"/>
      <c r="RNS18" s="127"/>
      <c r="RNT18" s="127"/>
      <c r="RNU18" s="127"/>
      <c r="RNV18" s="127"/>
      <c r="RNW18" s="127"/>
      <c r="RNX18" s="127"/>
      <c r="RNY18" s="127"/>
      <c r="RNZ18" s="127"/>
      <c r="ROA18" s="127"/>
      <c r="ROB18" s="127"/>
      <c r="ROC18" s="127"/>
      <c r="ROD18" s="127"/>
      <c r="ROE18" s="127"/>
      <c r="ROF18" s="127"/>
      <c r="ROG18" s="127"/>
      <c r="ROH18" s="127"/>
      <c r="ROI18" s="127"/>
      <c r="ROJ18" s="127"/>
      <c r="ROK18" s="127"/>
      <c r="ROL18" s="127"/>
      <c r="ROM18" s="127"/>
      <c r="RON18" s="127"/>
      <c r="ROO18" s="127"/>
      <c r="ROP18" s="127"/>
      <c r="ROQ18" s="127"/>
      <c r="ROR18" s="127"/>
      <c r="ROS18" s="127"/>
      <c r="ROT18" s="127"/>
      <c r="ROU18" s="127"/>
      <c r="ROV18" s="127"/>
      <c r="ROW18" s="127"/>
      <c r="ROX18" s="127"/>
      <c r="ROY18" s="127"/>
      <c r="ROZ18" s="127"/>
      <c r="RPA18" s="127"/>
      <c r="RPB18" s="127"/>
      <c r="RPC18" s="127"/>
      <c r="RPD18" s="127"/>
      <c r="RPE18" s="127"/>
      <c r="RPF18" s="127"/>
      <c r="RPG18" s="127"/>
      <c r="RPH18" s="127"/>
      <c r="RPI18" s="127"/>
      <c r="RPJ18" s="127"/>
      <c r="RPK18" s="127"/>
      <c r="RPL18" s="127"/>
      <c r="RPM18" s="127"/>
      <c r="RPN18" s="127"/>
      <c r="RPO18" s="127"/>
      <c r="RPP18" s="127"/>
      <c r="RPQ18" s="127"/>
      <c r="RPR18" s="127"/>
      <c r="RPS18" s="127"/>
      <c r="RPT18" s="127"/>
      <c r="RPU18" s="127"/>
      <c r="RPV18" s="127"/>
      <c r="RPW18" s="127"/>
      <c r="RPX18" s="127"/>
      <c r="RPY18" s="127"/>
      <c r="RPZ18" s="127"/>
      <c r="RQA18" s="127"/>
      <c r="RQB18" s="127"/>
      <c r="RQC18" s="127"/>
      <c r="RQD18" s="127"/>
      <c r="RQE18" s="127"/>
      <c r="RQF18" s="127"/>
      <c r="RQG18" s="127"/>
      <c r="RQH18" s="127"/>
      <c r="RQI18" s="127"/>
      <c r="RQJ18" s="127"/>
      <c r="RQK18" s="127"/>
      <c r="RQL18" s="127"/>
      <c r="RQM18" s="127"/>
      <c r="RQN18" s="127"/>
      <c r="RQO18" s="127"/>
      <c r="RQP18" s="127"/>
      <c r="RQQ18" s="127"/>
      <c r="RQR18" s="127"/>
      <c r="RQS18" s="127"/>
      <c r="RQT18" s="127"/>
      <c r="RQU18" s="127"/>
      <c r="RQV18" s="127"/>
      <c r="RQW18" s="127"/>
      <c r="RQX18" s="127"/>
      <c r="RQY18" s="127"/>
      <c r="RQZ18" s="127"/>
      <c r="RRA18" s="127"/>
      <c r="RRB18" s="127"/>
      <c r="RRC18" s="127"/>
      <c r="RRD18" s="127"/>
      <c r="RRE18" s="127"/>
      <c r="RRF18" s="127"/>
      <c r="RRG18" s="127"/>
      <c r="RRH18" s="127"/>
      <c r="RRI18" s="127"/>
      <c r="RRJ18" s="127"/>
      <c r="RRK18" s="127"/>
      <c r="RRL18" s="127"/>
      <c r="RRM18" s="127"/>
      <c r="RRN18" s="127"/>
      <c r="RRO18" s="127"/>
      <c r="RRP18" s="127"/>
      <c r="RRQ18" s="127"/>
      <c r="RRR18" s="127"/>
      <c r="RRS18" s="127"/>
      <c r="RRT18" s="127"/>
      <c r="RRU18" s="127"/>
      <c r="RRV18" s="127"/>
      <c r="RRW18" s="127"/>
      <c r="RRX18" s="127"/>
      <c r="RRY18" s="127"/>
      <c r="RRZ18" s="127"/>
      <c r="RSA18" s="127"/>
      <c r="RSB18" s="127"/>
      <c r="RSC18" s="127"/>
      <c r="RSD18" s="127"/>
      <c r="RSE18" s="127"/>
      <c r="RSF18" s="127"/>
      <c r="RSG18" s="127"/>
      <c r="RSH18" s="127"/>
      <c r="RSI18" s="127"/>
      <c r="RSJ18" s="127"/>
      <c r="RSK18" s="127"/>
      <c r="RSL18" s="127"/>
      <c r="RSM18" s="127"/>
      <c r="RSN18" s="127"/>
      <c r="RSO18" s="127"/>
      <c r="RSP18" s="127"/>
      <c r="RSQ18" s="127"/>
      <c r="RSR18" s="127"/>
      <c r="RSS18" s="127"/>
      <c r="RST18" s="127"/>
      <c r="RSU18" s="127"/>
      <c r="RSV18" s="127"/>
      <c r="RSW18" s="127"/>
      <c r="RSX18" s="127"/>
      <c r="RSY18" s="127"/>
      <c r="RSZ18" s="127"/>
      <c r="RTA18" s="127"/>
      <c r="RTB18" s="127"/>
      <c r="RTC18" s="127"/>
      <c r="RTD18" s="127"/>
      <c r="RTE18" s="127"/>
      <c r="RTF18" s="127"/>
      <c r="RTG18" s="127"/>
      <c r="RTH18" s="127"/>
      <c r="RTI18" s="127"/>
      <c r="RTJ18" s="127"/>
      <c r="RTK18" s="127"/>
      <c r="RTL18" s="127"/>
      <c r="RTM18" s="127"/>
      <c r="RTN18" s="127"/>
      <c r="RTO18" s="127"/>
      <c r="RTP18" s="127"/>
      <c r="RTQ18" s="127"/>
      <c r="RTR18" s="127"/>
      <c r="RTS18" s="127"/>
      <c r="RTT18" s="127"/>
      <c r="RTU18" s="127"/>
      <c r="RTV18" s="127"/>
      <c r="RTW18" s="127"/>
      <c r="RTX18" s="127"/>
      <c r="RTY18" s="127"/>
      <c r="RTZ18" s="127"/>
      <c r="RUA18" s="127"/>
      <c r="RUB18" s="127"/>
      <c r="RUC18" s="127"/>
      <c r="RUD18" s="127"/>
      <c r="RUE18" s="127"/>
      <c r="RUF18" s="127"/>
      <c r="RUG18" s="127"/>
      <c r="RUH18" s="127"/>
      <c r="RUI18" s="127"/>
      <c r="RUJ18" s="127"/>
      <c r="RUK18" s="127"/>
      <c r="RUL18" s="127"/>
      <c r="RUM18" s="127"/>
      <c r="RUN18" s="127"/>
      <c r="RUO18" s="127"/>
      <c r="RUP18" s="127"/>
      <c r="RUQ18" s="127"/>
      <c r="RUR18" s="127"/>
      <c r="RUS18" s="127"/>
      <c r="RUT18" s="127"/>
      <c r="RUU18" s="127"/>
      <c r="RUV18" s="127"/>
      <c r="RUW18" s="127"/>
      <c r="RUX18" s="127"/>
      <c r="RUY18" s="127"/>
      <c r="RUZ18" s="127"/>
      <c r="RVA18" s="127"/>
      <c r="RVB18" s="127"/>
      <c r="RVC18" s="127"/>
      <c r="RVD18" s="127"/>
      <c r="RVE18" s="127"/>
      <c r="RVF18" s="127"/>
      <c r="RVG18" s="127"/>
      <c r="RVH18" s="127"/>
      <c r="RVI18" s="127"/>
      <c r="RVJ18" s="127"/>
      <c r="RVK18" s="127"/>
      <c r="RVL18" s="127"/>
      <c r="RVM18" s="127"/>
      <c r="RVN18" s="127"/>
      <c r="RVO18" s="127"/>
      <c r="RVP18" s="127"/>
      <c r="RVQ18" s="127"/>
      <c r="RVR18" s="127"/>
      <c r="RVS18" s="127"/>
      <c r="RVT18" s="127"/>
      <c r="RVU18" s="127"/>
      <c r="RVV18" s="127"/>
      <c r="RVW18" s="127"/>
      <c r="RVX18" s="127"/>
      <c r="RVY18" s="127"/>
      <c r="RVZ18" s="127"/>
      <c r="RWA18" s="127"/>
      <c r="RWB18" s="127"/>
      <c r="RWC18" s="127"/>
      <c r="RWD18" s="127"/>
      <c r="RWE18" s="127"/>
      <c r="RWF18" s="127"/>
      <c r="RWG18" s="127"/>
      <c r="RWH18" s="127"/>
      <c r="RWI18" s="127"/>
      <c r="RWJ18" s="127"/>
      <c r="RWK18" s="127"/>
      <c r="RWL18" s="127"/>
      <c r="RWM18" s="127"/>
      <c r="RWN18" s="127"/>
      <c r="RWO18" s="127"/>
      <c r="RWP18" s="127"/>
      <c r="RWQ18" s="127"/>
      <c r="RWR18" s="127"/>
      <c r="RWS18" s="127"/>
      <c r="RWT18" s="127"/>
      <c r="RWU18" s="127"/>
      <c r="RWV18" s="127"/>
      <c r="RWW18" s="127"/>
      <c r="RWX18" s="127"/>
      <c r="RWY18" s="127"/>
      <c r="RWZ18" s="127"/>
      <c r="RXA18" s="127"/>
      <c r="RXB18" s="127"/>
      <c r="RXC18" s="127"/>
      <c r="RXD18" s="127"/>
      <c r="RXE18" s="127"/>
      <c r="RXF18" s="127"/>
      <c r="RXG18" s="127"/>
      <c r="RXH18" s="127"/>
      <c r="RXI18" s="127"/>
      <c r="RXJ18" s="127"/>
      <c r="RXK18" s="127"/>
      <c r="RXL18" s="127"/>
      <c r="RXM18" s="127"/>
      <c r="RXN18" s="127"/>
      <c r="RXO18" s="127"/>
      <c r="RXP18" s="127"/>
      <c r="RXQ18" s="127"/>
      <c r="RXR18" s="127"/>
      <c r="RXS18" s="127"/>
      <c r="RXT18" s="127"/>
      <c r="RXU18" s="127"/>
      <c r="RXV18" s="127"/>
      <c r="RXW18" s="127"/>
      <c r="RXX18" s="127"/>
      <c r="RXY18" s="127"/>
      <c r="RXZ18" s="127"/>
      <c r="RYA18" s="127"/>
      <c r="RYB18" s="127"/>
      <c r="RYC18" s="127"/>
      <c r="RYD18" s="127"/>
      <c r="RYE18" s="127"/>
      <c r="RYF18" s="127"/>
      <c r="RYG18" s="127"/>
      <c r="RYH18" s="127"/>
      <c r="RYI18" s="127"/>
      <c r="RYJ18" s="127"/>
      <c r="RYK18" s="127"/>
      <c r="RYL18" s="127"/>
      <c r="RYM18" s="127"/>
      <c r="RYN18" s="127"/>
      <c r="RYO18" s="127"/>
      <c r="RYP18" s="127"/>
      <c r="RYQ18" s="127"/>
      <c r="RYR18" s="127"/>
      <c r="RYS18" s="127"/>
      <c r="RYT18" s="127"/>
      <c r="RYU18" s="127"/>
      <c r="RYV18" s="127"/>
      <c r="RYW18" s="127"/>
      <c r="RYX18" s="127"/>
      <c r="RYY18" s="127"/>
      <c r="RYZ18" s="127"/>
      <c r="RZA18" s="127"/>
      <c r="RZB18" s="127"/>
      <c r="RZC18" s="127"/>
      <c r="RZD18" s="127"/>
      <c r="RZE18" s="127"/>
      <c r="RZF18" s="127"/>
      <c r="RZG18" s="127"/>
      <c r="RZH18" s="127"/>
      <c r="RZI18" s="127"/>
      <c r="RZJ18" s="127"/>
      <c r="RZK18" s="127"/>
      <c r="RZL18" s="127"/>
      <c r="RZM18" s="127"/>
      <c r="RZN18" s="127"/>
      <c r="RZO18" s="127"/>
      <c r="RZP18" s="127"/>
      <c r="RZQ18" s="127"/>
      <c r="RZR18" s="127"/>
      <c r="RZS18" s="127"/>
      <c r="RZT18" s="127"/>
      <c r="RZU18" s="127"/>
      <c r="RZV18" s="127"/>
      <c r="RZW18" s="127"/>
      <c r="RZX18" s="127"/>
      <c r="RZY18" s="127"/>
      <c r="RZZ18" s="127"/>
      <c r="SAA18" s="127"/>
      <c r="SAB18" s="127"/>
      <c r="SAC18" s="127"/>
      <c r="SAD18" s="127"/>
      <c r="SAE18" s="127"/>
      <c r="SAF18" s="127"/>
      <c r="SAG18" s="127"/>
      <c r="SAH18" s="127"/>
      <c r="SAI18" s="127"/>
      <c r="SAJ18" s="127"/>
      <c r="SAK18" s="127"/>
      <c r="SAL18" s="127"/>
      <c r="SAM18" s="127"/>
      <c r="SAN18" s="127"/>
      <c r="SAO18" s="127"/>
      <c r="SAP18" s="127"/>
      <c r="SAQ18" s="127"/>
      <c r="SAR18" s="127"/>
      <c r="SAS18" s="127"/>
      <c r="SAT18" s="127"/>
      <c r="SAU18" s="127"/>
      <c r="SAV18" s="127"/>
      <c r="SAW18" s="127"/>
      <c r="SAX18" s="127"/>
      <c r="SAY18" s="127"/>
      <c r="SAZ18" s="127"/>
      <c r="SBA18" s="127"/>
      <c r="SBB18" s="127"/>
      <c r="SBC18" s="127"/>
      <c r="SBD18" s="127"/>
      <c r="SBE18" s="127"/>
      <c r="SBF18" s="127"/>
      <c r="SBG18" s="127"/>
      <c r="SBH18" s="127"/>
      <c r="SBI18" s="127"/>
      <c r="SBJ18" s="127"/>
      <c r="SBK18" s="127"/>
      <c r="SBL18" s="127"/>
      <c r="SBM18" s="127"/>
      <c r="SBN18" s="127"/>
      <c r="SBO18" s="127"/>
      <c r="SBP18" s="127"/>
      <c r="SBQ18" s="127"/>
      <c r="SBR18" s="127"/>
      <c r="SBS18" s="127"/>
      <c r="SBT18" s="127"/>
      <c r="SBU18" s="127"/>
      <c r="SBV18" s="127"/>
      <c r="SBW18" s="127"/>
      <c r="SBX18" s="127"/>
      <c r="SBY18" s="127"/>
      <c r="SBZ18" s="127"/>
      <c r="SCA18" s="127"/>
      <c r="SCB18" s="127"/>
      <c r="SCC18" s="127"/>
      <c r="SCD18" s="127"/>
      <c r="SCE18" s="127"/>
      <c r="SCF18" s="127"/>
      <c r="SCG18" s="127"/>
      <c r="SCH18" s="127"/>
      <c r="SCI18" s="127"/>
      <c r="SCJ18" s="127"/>
      <c r="SCK18" s="127"/>
      <c r="SCL18" s="127"/>
      <c r="SCM18" s="127"/>
      <c r="SCN18" s="127"/>
      <c r="SCO18" s="127"/>
      <c r="SCP18" s="127"/>
      <c r="SCQ18" s="127"/>
      <c r="SCR18" s="127"/>
      <c r="SCS18" s="127"/>
      <c r="SCT18" s="127"/>
      <c r="SCU18" s="127"/>
      <c r="SCV18" s="127"/>
      <c r="SCW18" s="127"/>
      <c r="SCX18" s="127"/>
      <c r="SCY18" s="127"/>
      <c r="SCZ18" s="127"/>
      <c r="SDA18" s="127"/>
      <c r="SDB18" s="127"/>
      <c r="SDC18" s="127"/>
      <c r="SDD18" s="127"/>
      <c r="SDE18" s="127"/>
      <c r="SDF18" s="127"/>
      <c r="SDG18" s="127"/>
      <c r="SDH18" s="127"/>
      <c r="SDI18" s="127"/>
      <c r="SDJ18" s="127"/>
      <c r="SDK18" s="127"/>
      <c r="SDL18" s="127"/>
      <c r="SDM18" s="127"/>
      <c r="SDN18" s="127"/>
      <c r="SDO18" s="127"/>
      <c r="SDP18" s="127"/>
      <c r="SDQ18" s="127"/>
      <c r="SDR18" s="127"/>
      <c r="SDS18" s="127"/>
      <c r="SDT18" s="127"/>
      <c r="SDU18" s="127"/>
      <c r="SDV18" s="127"/>
      <c r="SDW18" s="127"/>
      <c r="SDX18" s="127"/>
      <c r="SDY18" s="127"/>
      <c r="SDZ18" s="127"/>
      <c r="SEA18" s="127"/>
      <c r="SEB18" s="127"/>
      <c r="SEC18" s="127"/>
      <c r="SED18" s="127"/>
      <c r="SEE18" s="127"/>
      <c r="SEF18" s="127"/>
      <c r="SEG18" s="127"/>
      <c r="SEH18" s="127"/>
      <c r="SEI18" s="127"/>
      <c r="SEJ18" s="127"/>
      <c r="SEK18" s="127"/>
      <c r="SEL18" s="127"/>
      <c r="SEM18" s="127"/>
      <c r="SEN18" s="127"/>
      <c r="SEO18" s="127"/>
      <c r="SEP18" s="127"/>
      <c r="SEQ18" s="127"/>
      <c r="SER18" s="127"/>
      <c r="SES18" s="127"/>
      <c r="SET18" s="127"/>
      <c r="SEU18" s="127"/>
      <c r="SEV18" s="127"/>
      <c r="SEW18" s="127"/>
      <c r="SEX18" s="127"/>
      <c r="SEY18" s="127"/>
      <c r="SEZ18" s="127"/>
      <c r="SFA18" s="127"/>
      <c r="SFB18" s="127"/>
      <c r="SFC18" s="127"/>
      <c r="SFD18" s="127"/>
      <c r="SFE18" s="127"/>
      <c r="SFF18" s="127"/>
      <c r="SFG18" s="127"/>
      <c r="SFH18" s="127"/>
      <c r="SFI18" s="127"/>
      <c r="SFJ18" s="127"/>
      <c r="SFK18" s="127"/>
      <c r="SFL18" s="127"/>
      <c r="SFM18" s="127"/>
      <c r="SFN18" s="127"/>
      <c r="SFO18" s="127"/>
      <c r="SFP18" s="127"/>
      <c r="SFQ18" s="127"/>
      <c r="SFR18" s="127"/>
      <c r="SFS18" s="127"/>
      <c r="SFT18" s="127"/>
      <c r="SFU18" s="127"/>
      <c r="SFV18" s="127"/>
      <c r="SFW18" s="127"/>
      <c r="SFX18" s="127"/>
      <c r="SFY18" s="127"/>
      <c r="SFZ18" s="127"/>
      <c r="SGA18" s="127"/>
      <c r="SGB18" s="127"/>
      <c r="SGC18" s="127"/>
      <c r="SGD18" s="127"/>
      <c r="SGE18" s="127"/>
      <c r="SGF18" s="127"/>
      <c r="SGG18" s="127"/>
      <c r="SGH18" s="127"/>
      <c r="SGI18" s="127"/>
      <c r="SGJ18" s="127"/>
      <c r="SGK18" s="127"/>
      <c r="SGL18" s="127"/>
      <c r="SGM18" s="127"/>
      <c r="SGN18" s="127"/>
      <c r="SGO18" s="127"/>
      <c r="SGP18" s="127"/>
      <c r="SGQ18" s="127"/>
      <c r="SGR18" s="127"/>
      <c r="SGS18" s="127"/>
      <c r="SGT18" s="127"/>
      <c r="SGU18" s="127"/>
      <c r="SGV18" s="127"/>
      <c r="SGW18" s="127"/>
      <c r="SGX18" s="127"/>
      <c r="SGY18" s="127"/>
      <c r="SGZ18" s="127"/>
      <c r="SHA18" s="127"/>
      <c r="SHB18" s="127"/>
      <c r="SHC18" s="127"/>
      <c r="SHD18" s="127"/>
      <c r="SHE18" s="127"/>
      <c r="SHF18" s="127"/>
      <c r="SHG18" s="127"/>
      <c r="SHH18" s="127"/>
      <c r="SHI18" s="127"/>
      <c r="SHJ18" s="127"/>
      <c r="SHK18" s="127"/>
      <c r="SHL18" s="127"/>
      <c r="SHM18" s="127"/>
      <c r="SHN18" s="127"/>
      <c r="SHO18" s="127"/>
      <c r="SHP18" s="127"/>
      <c r="SHQ18" s="127"/>
      <c r="SHR18" s="127"/>
      <c r="SHS18" s="127"/>
      <c r="SHT18" s="127"/>
      <c r="SHU18" s="127"/>
      <c r="SHV18" s="127"/>
      <c r="SHW18" s="127"/>
      <c r="SHX18" s="127"/>
      <c r="SHY18" s="127"/>
      <c r="SHZ18" s="127"/>
      <c r="SIA18" s="127"/>
      <c r="SIB18" s="127"/>
      <c r="SIC18" s="127"/>
      <c r="SID18" s="127"/>
      <c r="SIE18" s="127"/>
      <c r="SIF18" s="127"/>
      <c r="SIG18" s="127"/>
      <c r="SIH18" s="127"/>
      <c r="SII18" s="127"/>
      <c r="SIJ18" s="127"/>
      <c r="SIK18" s="127"/>
      <c r="SIL18" s="127"/>
      <c r="SIM18" s="127"/>
      <c r="SIN18" s="127"/>
      <c r="SIO18" s="127"/>
      <c r="SIP18" s="127"/>
      <c r="SIQ18" s="127"/>
      <c r="SIR18" s="127"/>
      <c r="SIS18" s="127"/>
      <c r="SIT18" s="127"/>
      <c r="SIU18" s="127"/>
      <c r="SIV18" s="127"/>
      <c r="SIW18" s="127"/>
      <c r="SIX18" s="127"/>
      <c r="SIY18" s="127"/>
      <c r="SIZ18" s="127"/>
      <c r="SJA18" s="127"/>
      <c r="SJB18" s="127"/>
      <c r="SJC18" s="127"/>
      <c r="SJD18" s="127"/>
      <c r="SJE18" s="127"/>
      <c r="SJF18" s="127"/>
      <c r="SJG18" s="127"/>
      <c r="SJH18" s="127"/>
      <c r="SJI18" s="127"/>
      <c r="SJJ18" s="127"/>
      <c r="SJK18" s="127"/>
      <c r="SJL18" s="127"/>
      <c r="SJM18" s="127"/>
      <c r="SJN18" s="127"/>
      <c r="SJO18" s="127"/>
      <c r="SJP18" s="127"/>
      <c r="SJQ18" s="127"/>
      <c r="SJR18" s="127"/>
      <c r="SJS18" s="127"/>
      <c r="SJT18" s="127"/>
      <c r="SJU18" s="127"/>
      <c r="SJV18" s="127"/>
      <c r="SJW18" s="127"/>
      <c r="SJX18" s="127"/>
      <c r="SJY18" s="127"/>
      <c r="SJZ18" s="127"/>
      <c r="SKA18" s="127"/>
      <c r="SKB18" s="127"/>
      <c r="SKC18" s="127"/>
      <c r="SKD18" s="127"/>
      <c r="SKE18" s="127"/>
      <c r="SKF18" s="127"/>
      <c r="SKG18" s="127"/>
      <c r="SKH18" s="127"/>
      <c r="SKI18" s="127"/>
      <c r="SKJ18" s="127"/>
      <c r="SKK18" s="127"/>
      <c r="SKL18" s="127"/>
      <c r="SKM18" s="127"/>
      <c r="SKN18" s="127"/>
      <c r="SKO18" s="127"/>
      <c r="SKP18" s="127"/>
      <c r="SKQ18" s="127"/>
      <c r="SKR18" s="127"/>
      <c r="SKS18" s="127"/>
      <c r="SKT18" s="127"/>
      <c r="SKU18" s="127"/>
      <c r="SKV18" s="127"/>
      <c r="SKW18" s="127"/>
      <c r="SKX18" s="127"/>
      <c r="SKY18" s="127"/>
      <c r="SKZ18" s="127"/>
      <c r="SLA18" s="127"/>
      <c r="SLB18" s="127"/>
      <c r="SLC18" s="127"/>
      <c r="SLD18" s="127"/>
      <c r="SLE18" s="127"/>
      <c r="SLF18" s="127"/>
      <c r="SLG18" s="127"/>
      <c r="SLH18" s="127"/>
      <c r="SLI18" s="127"/>
      <c r="SLJ18" s="127"/>
      <c r="SLK18" s="127"/>
      <c r="SLL18" s="127"/>
      <c r="SLM18" s="127"/>
      <c r="SLN18" s="127"/>
      <c r="SLO18" s="127"/>
      <c r="SLP18" s="127"/>
      <c r="SLQ18" s="127"/>
      <c r="SLR18" s="127"/>
      <c r="SLS18" s="127"/>
      <c r="SLT18" s="127"/>
      <c r="SLU18" s="127"/>
      <c r="SLV18" s="127"/>
      <c r="SLW18" s="127"/>
      <c r="SLX18" s="127"/>
      <c r="SLY18" s="127"/>
      <c r="SLZ18" s="127"/>
      <c r="SMA18" s="127"/>
      <c r="SMB18" s="127"/>
      <c r="SMC18" s="127"/>
      <c r="SMD18" s="127"/>
      <c r="SME18" s="127"/>
      <c r="SMF18" s="127"/>
      <c r="SMG18" s="127"/>
      <c r="SMH18" s="127"/>
      <c r="SMI18" s="127"/>
      <c r="SMJ18" s="127"/>
      <c r="SMK18" s="127"/>
      <c r="SML18" s="127"/>
      <c r="SMM18" s="127"/>
      <c r="SMN18" s="127"/>
      <c r="SMO18" s="127"/>
      <c r="SMP18" s="127"/>
      <c r="SMQ18" s="127"/>
      <c r="SMR18" s="127"/>
      <c r="SMS18" s="127"/>
      <c r="SMT18" s="127"/>
      <c r="SMU18" s="127"/>
      <c r="SMV18" s="127"/>
      <c r="SMW18" s="127"/>
      <c r="SMX18" s="127"/>
      <c r="SMY18" s="127"/>
      <c r="SMZ18" s="127"/>
      <c r="SNA18" s="127"/>
      <c r="SNB18" s="127"/>
      <c r="SNC18" s="127"/>
      <c r="SND18" s="127"/>
      <c r="SNE18" s="127"/>
      <c r="SNF18" s="127"/>
      <c r="SNG18" s="127"/>
      <c r="SNH18" s="127"/>
      <c r="SNI18" s="127"/>
      <c r="SNJ18" s="127"/>
      <c r="SNK18" s="127"/>
      <c r="SNL18" s="127"/>
      <c r="SNM18" s="127"/>
      <c r="SNN18" s="127"/>
      <c r="SNO18" s="127"/>
      <c r="SNP18" s="127"/>
      <c r="SNQ18" s="127"/>
      <c r="SNR18" s="127"/>
      <c r="SNS18" s="127"/>
      <c r="SNT18" s="127"/>
      <c r="SNU18" s="127"/>
      <c r="SNV18" s="127"/>
      <c r="SNW18" s="127"/>
      <c r="SNX18" s="127"/>
      <c r="SNY18" s="127"/>
      <c r="SNZ18" s="127"/>
      <c r="SOA18" s="127"/>
      <c r="SOB18" s="127"/>
      <c r="SOC18" s="127"/>
      <c r="SOD18" s="127"/>
      <c r="SOE18" s="127"/>
      <c r="SOF18" s="127"/>
      <c r="SOG18" s="127"/>
      <c r="SOH18" s="127"/>
      <c r="SOI18" s="127"/>
      <c r="SOJ18" s="127"/>
      <c r="SOK18" s="127"/>
      <c r="SOL18" s="127"/>
      <c r="SOM18" s="127"/>
      <c r="SON18" s="127"/>
      <c r="SOO18" s="127"/>
      <c r="SOP18" s="127"/>
      <c r="SOQ18" s="127"/>
      <c r="SOR18" s="127"/>
      <c r="SOS18" s="127"/>
      <c r="SOT18" s="127"/>
      <c r="SOU18" s="127"/>
      <c r="SOV18" s="127"/>
      <c r="SOW18" s="127"/>
      <c r="SOX18" s="127"/>
      <c r="SOY18" s="127"/>
      <c r="SOZ18" s="127"/>
      <c r="SPA18" s="127"/>
      <c r="SPB18" s="127"/>
      <c r="SPC18" s="127"/>
      <c r="SPD18" s="127"/>
      <c r="SPE18" s="127"/>
      <c r="SPF18" s="127"/>
      <c r="SPG18" s="127"/>
      <c r="SPH18" s="127"/>
      <c r="SPI18" s="127"/>
      <c r="SPJ18" s="127"/>
      <c r="SPK18" s="127"/>
      <c r="SPL18" s="127"/>
      <c r="SPM18" s="127"/>
      <c r="SPN18" s="127"/>
      <c r="SPO18" s="127"/>
      <c r="SPP18" s="127"/>
      <c r="SPQ18" s="127"/>
      <c r="SPR18" s="127"/>
      <c r="SPS18" s="127"/>
      <c r="SPT18" s="127"/>
      <c r="SPU18" s="127"/>
      <c r="SPV18" s="127"/>
      <c r="SPW18" s="127"/>
      <c r="SPX18" s="127"/>
      <c r="SPY18" s="127"/>
      <c r="SPZ18" s="127"/>
      <c r="SQA18" s="127"/>
      <c r="SQB18" s="127"/>
      <c r="SQC18" s="127"/>
      <c r="SQD18" s="127"/>
      <c r="SQE18" s="127"/>
      <c r="SQF18" s="127"/>
      <c r="SQG18" s="127"/>
      <c r="SQH18" s="127"/>
      <c r="SQI18" s="127"/>
      <c r="SQJ18" s="127"/>
      <c r="SQK18" s="127"/>
      <c r="SQL18" s="127"/>
      <c r="SQM18" s="127"/>
      <c r="SQN18" s="127"/>
      <c r="SQO18" s="127"/>
      <c r="SQP18" s="127"/>
      <c r="SQQ18" s="127"/>
      <c r="SQR18" s="127"/>
      <c r="SQS18" s="127"/>
      <c r="SQT18" s="127"/>
      <c r="SQU18" s="127"/>
      <c r="SQV18" s="127"/>
      <c r="SQW18" s="127"/>
      <c r="SQX18" s="127"/>
      <c r="SQY18" s="127"/>
      <c r="SQZ18" s="127"/>
      <c r="SRA18" s="127"/>
      <c r="SRB18" s="127"/>
      <c r="SRC18" s="127"/>
      <c r="SRD18" s="127"/>
      <c r="SRE18" s="127"/>
      <c r="SRF18" s="127"/>
      <c r="SRG18" s="127"/>
      <c r="SRH18" s="127"/>
      <c r="SRI18" s="127"/>
      <c r="SRJ18" s="127"/>
      <c r="SRK18" s="127"/>
      <c r="SRL18" s="127"/>
      <c r="SRM18" s="127"/>
      <c r="SRN18" s="127"/>
      <c r="SRO18" s="127"/>
      <c r="SRP18" s="127"/>
      <c r="SRQ18" s="127"/>
      <c r="SRR18" s="127"/>
      <c r="SRS18" s="127"/>
      <c r="SRT18" s="127"/>
      <c r="SRU18" s="127"/>
      <c r="SRV18" s="127"/>
      <c r="SRW18" s="127"/>
      <c r="SRX18" s="127"/>
      <c r="SRY18" s="127"/>
      <c r="SRZ18" s="127"/>
      <c r="SSA18" s="127"/>
      <c r="SSB18" s="127"/>
      <c r="SSC18" s="127"/>
      <c r="SSD18" s="127"/>
      <c r="SSE18" s="127"/>
      <c r="SSF18" s="127"/>
      <c r="SSG18" s="127"/>
      <c r="SSH18" s="127"/>
      <c r="SSI18" s="127"/>
      <c r="SSJ18" s="127"/>
      <c r="SSK18" s="127"/>
      <c r="SSL18" s="127"/>
      <c r="SSM18" s="127"/>
      <c r="SSN18" s="127"/>
      <c r="SSO18" s="127"/>
      <c r="SSP18" s="127"/>
      <c r="SSQ18" s="127"/>
      <c r="SSR18" s="127"/>
      <c r="SSS18" s="127"/>
      <c r="SST18" s="127"/>
      <c r="SSU18" s="127"/>
      <c r="SSV18" s="127"/>
      <c r="SSW18" s="127"/>
      <c r="SSX18" s="127"/>
      <c r="SSY18" s="127"/>
      <c r="SSZ18" s="127"/>
      <c r="STA18" s="127"/>
      <c r="STB18" s="127"/>
      <c r="STC18" s="127"/>
      <c r="STD18" s="127"/>
      <c r="STE18" s="127"/>
      <c r="STF18" s="127"/>
      <c r="STG18" s="127"/>
      <c r="STH18" s="127"/>
      <c r="STI18" s="127"/>
      <c r="STJ18" s="127"/>
      <c r="STK18" s="127"/>
      <c r="STL18" s="127"/>
      <c r="STM18" s="127"/>
      <c r="STN18" s="127"/>
      <c r="STO18" s="127"/>
      <c r="STP18" s="127"/>
      <c r="STQ18" s="127"/>
      <c r="STR18" s="127"/>
      <c r="STS18" s="127"/>
      <c r="STT18" s="127"/>
      <c r="STU18" s="127"/>
      <c r="STV18" s="127"/>
      <c r="STW18" s="127"/>
      <c r="STX18" s="127"/>
      <c r="STY18" s="127"/>
      <c r="STZ18" s="127"/>
      <c r="SUA18" s="127"/>
      <c r="SUB18" s="127"/>
      <c r="SUC18" s="127"/>
      <c r="SUD18" s="127"/>
      <c r="SUE18" s="127"/>
      <c r="SUF18" s="127"/>
      <c r="SUG18" s="127"/>
      <c r="SUH18" s="127"/>
      <c r="SUI18" s="127"/>
      <c r="SUJ18" s="127"/>
      <c r="SUK18" s="127"/>
      <c r="SUL18" s="127"/>
      <c r="SUM18" s="127"/>
      <c r="SUN18" s="127"/>
      <c r="SUO18" s="127"/>
      <c r="SUP18" s="127"/>
      <c r="SUQ18" s="127"/>
      <c r="SUR18" s="127"/>
      <c r="SUS18" s="127"/>
      <c r="SUT18" s="127"/>
      <c r="SUU18" s="127"/>
      <c r="SUV18" s="127"/>
      <c r="SUW18" s="127"/>
      <c r="SUX18" s="127"/>
      <c r="SUY18" s="127"/>
      <c r="SUZ18" s="127"/>
      <c r="SVA18" s="127"/>
      <c r="SVB18" s="127"/>
      <c r="SVC18" s="127"/>
      <c r="SVD18" s="127"/>
      <c r="SVE18" s="127"/>
      <c r="SVF18" s="127"/>
      <c r="SVG18" s="127"/>
      <c r="SVH18" s="127"/>
      <c r="SVI18" s="127"/>
      <c r="SVJ18" s="127"/>
      <c r="SVK18" s="127"/>
      <c r="SVL18" s="127"/>
      <c r="SVM18" s="127"/>
      <c r="SVN18" s="127"/>
      <c r="SVO18" s="127"/>
      <c r="SVP18" s="127"/>
      <c r="SVQ18" s="127"/>
      <c r="SVR18" s="127"/>
      <c r="SVS18" s="127"/>
      <c r="SVT18" s="127"/>
      <c r="SVU18" s="127"/>
      <c r="SVV18" s="127"/>
      <c r="SVW18" s="127"/>
      <c r="SVX18" s="127"/>
      <c r="SVY18" s="127"/>
      <c r="SVZ18" s="127"/>
      <c r="SWA18" s="127"/>
      <c r="SWB18" s="127"/>
      <c r="SWC18" s="127"/>
      <c r="SWD18" s="127"/>
      <c r="SWE18" s="127"/>
      <c r="SWF18" s="127"/>
      <c r="SWG18" s="127"/>
      <c r="SWH18" s="127"/>
      <c r="SWI18" s="127"/>
      <c r="SWJ18" s="127"/>
      <c r="SWK18" s="127"/>
      <c r="SWL18" s="127"/>
      <c r="SWM18" s="127"/>
      <c r="SWN18" s="127"/>
      <c r="SWO18" s="127"/>
      <c r="SWP18" s="127"/>
      <c r="SWQ18" s="127"/>
      <c r="SWR18" s="127"/>
      <c r="SWS18" s="127"/>
      <c r="SWT18" s="127"/>
      <c r="SWU18" s="127"/>
      <c r="SWV18" s="127"/>
      <c r="SWW18" s="127"/>
      <c r="SWX18" s="127"/>
      <c r="SWY18" s="127"/>
      <c r="SWZ18" s="127"/>
      <c r="SXA18" s="127"/>
      <c r="SXB18" s="127"/>
      <c r="SXC18" s="127"/>
      <c r="SXD18" s="127"/>
      <c r="SXE18" s="127"/>
      <c r="SXF18" s="127"/>
      <c r="SXG18" s="127"/>
      <c r="SXH18" s="127"/>
      <c r="SXI18" s="127"/>
      <c r="SXJ18" s="127"/>
      <c r="SXK18" s="127"/>
      <c r="SXL18" s="127"/>
      <c r="SXM18" s="127"/>
      <c r="SXN18" s="127"/>
      <c r="SXO18" s="127"/>
      <c r="SXP18" s="127"/>
      <c r="SXQ18" s="127"/>
      <c r="SXR18" s="127"/>
      <c r="SXS18" s="127"/>
      <c r="SXT18" s="127"/>
      <c r="SXU18" s="127"/>
      <c r="SXV18" s="127"/>
      <c r="SXW18" s="127"/>
      <c r="SXX18" s="127"/>
      <c r="SXY18" s="127"/>
      <c r="SXZ18" s="127"/>
      <c r="SYA18" s="127"/>
      <c r="SYB18" s="127"/>
      <c r="SYC18" s="127"/>
      <c r="SYD18" s="127"/>
      <c r="SYE18" s="127"/>
      <c r="SYF18" s="127"/>
      <c r="SYG18" s="127"/>
      <c r="SYH18" s="127"/>
      <c r="SYI18" s="127"/>
      <c r="SYJ18" s="127"/>
      <c r="SYK18" s="127"/>
      <c r="SYL18" s="127"/>
      <c r="SYM18" s="127"/>
      <c r="SYN18" s="127"/>
      <c r="SYO18" s="127"/>
      <c r="SYP18" s="127"/>
      <c r="SYQ18" s="127"/>
      <c r="SYR18" s="127"/>
      <c r="SYS18" s="127"/>
      <c r="SYT18" s="127"/>
      <c r="SYU18" s="127"/>
      <c r="SYV18" s="127"/>
      <c r="SYW18" s="127"/>
      <c r="SYX18" s="127"/>
      <c r="SYY18" s="127"/>
      <c r="SYZ18" s="127"/>
      <c r="SZA18" s="127"/>
      <c r="SZB18" s="127"/>
      <c r="SZC18" s="127"/>
      <c r="SZD18" s="127"/>
      <c r="SZE18" s="127"/>
      <c r="SZF18" s="127"/>
      <c r="SZG18" s="127"/>
      <c r="SZH18" s="127"/>
      <c r="SZI18" s="127"/>
      <c r="SZJ18" s="127"/>
      <c r="SZK18" s="127"/>
      <c r="SZL18" s="127"/>
      <c r="SZM18" s="127"/>
      <c r="SZN18" s="127"/>
      <c r="SZO18" s="127"/>
      <c r="SZP18" s="127"/>
      <c r="SZQ18" s="127"/>
      <c r="SZR18" s="127"/>
      <c r="SZS18" s="127"/>
      <c r="SZT18" s="127"/>
      <c r="SZU18" s="127"/>
      <c r="SZV18" s="127"/>
      <c r="SZW18" s="127"/>
      <c r="SZX18" s="127"/>
      <c r="SZY18" s="127"/>
      <c r="SZZ18" s="127"/>
      <c r="TAA18" s="127"/>
      <c r="TAB18" s="127"/>
      <c r="TAC18" s="127"/>
      <c r="TAD18" s="127"/>
      <c r="TAE18" s="127"/>
      <c r="TAF18" s="127"/>
      <c r="TAG18" s="127"/>
      <c r="TAH18" s="127"/>
      <c r="TAI18" s="127"/>
      <c r="TAJ18" s="127"/>
      <c r="TAK18" s="127"/>
      <c r="TAL18" s="127"/>
      <c r="TAM18" s="127"/>
      <c r="TAN18" s="127"/>
      <c r="TAO18" s="127"/>
      <c r="TAP18" s="127"/>
      <c r="TAQ18" s="127"/>
      <c r="TAR18" s="127"/>
      <c r="TAS18" s="127"/>
      <c r="TAT18" s="127"/>
      <c r="TAU18" s="127"/>
      <c r="TAV18" s="127"/>
      <c r="TAW18" s="127"/>
      <c r="TAX18" s="127"/>
      <c r="TAY18" s="127"/>
      <c r="TAZ18" s="127"/>
      <c r="TBA18" s="127"/>
      <c r="TBB18" s="127"/>
      <c r="TBC18" s="127"/>
      <c r="TBD18" s="127"/>
      <c r="TBE18" s="127"/>
      <c r="TBF18" s="127"/>
      <c r="TBG18" s="127"/>
      <c r="TBH18" s="127"/>
      <c r="TBI18" s="127"/>
      <c r="TBJ18" s="127"/>
      <c r="TBK18" s="127"/>
      <c r="TBL18" s="127"/>
      <c r="TBM18" s="127"/>
      <c r="TBN18" s="127"/>
      <c r="TBO18" s="127"/>
      <c r="TBP18" s="127"/>
      <c r="TBQ18" s="127"/>
      <c r="TBR18" s="127"/>
      <c r="TBS18" s="127"/>
      <c r="TBT18" s="127"/>
      <c r="TBU18" s="127"/>
      <c r="TBV18" s="127"/>
      <c r="TBW18" s="127"/>
      <c r="TBX18" s="127"/>
      <c r="TBY18" s="127"/>
      <c r="TBZ18" s="127"/>
      <c r="TCA18" s="127"/>
      <c r="TCB18" s="127"/>
      <c r="TCC18" s="127"/>
      <c r="TCD18" s="127"/>
      <c r="TCE18" s="127"/>
      <c r="TCF18" s="127"/>
      <c r="TCG18" s="127"/>
      <c r="TCH18" s="127"/>
      <c r="TCI18" s="127"/>
      <c r="TCJ18" s="127"/>
      <c r="TCK18" s="127"/>
      <c r="TCL18" s="127"/>
      <c r="TCM18" s="127"/>
      <c r="TCN18" s="127"/>
      <c r="TCO18" s="127"/>
      <c r="TCP18" s="127"/>
      <c r="TCQ18" s="127"/>
      <c r="TCR18" s="127"/>
      <c r="TCS18" s="127"/>
      <c r="TCT18" s="127"/>
      <c r="TCU18" s="127"/>
      <c r="TCV18" s="127"/>
      <c r="TCW18" s="127"/>
      <c r="TCX18" s="127"/>
      <c r="TCY18" s="127"/>
      <c r="TCZ18" s="127"/>
      <c r="TDA18" s="127"/>
      <c r="TDB18" s="127"/>
      <c r="TDC18" s="127"/>
      <c r="TDD18" s="127"/>
      <c r="TDE18" s="127"/>
      <c r="TDF18" s="127"/>
      <c r="TDG18" s="127"/>
      <c r="TDH18" s="127"/>
      <c r="TDI18" s="127"/>
      <c r="TDJ18" s="127"/>
      <c r="TDK18" s="127"/>
      <c r="TDL18" s="127"/>
      <c r="TDM18" s="127"/>
      <c r="TDN18" s="127"/>
      <c r="TDO18" s="127"/>
      <c r="TDP18" s="127"/>
      <c r="TDQ18" s="127"/>
      <c r="TDR18" s="127"/>
      <c r="TDS18" s="127"/>
      <c r="TDT18" s="127"/>
      <c r="TDU18" s="127"/>
      <c r="TDV18" s="127"/>
      <c r="TDW18" s="127"/>
      <c r="TDX18" s="127"/>
      <c r="TDY18" s="127"/>
      <c r="TDZ18" s="127"/>
      <c r="TEA18" s="127"/>
      <c r="TEB18" s="127"/>
      <c r="TEC18" s="127"/>
      <c r="TED18" s="127"/>
      <c r="TEE18" s="127"/>
      <c r="TEF18" s="127"/>
      <c r="TEG18" s="127"/>
      <c r="TEH18" s="127"/>
      <c r="TEI18" s="127"/>
      <c r="TEJ18" s="127"/>
      <c r="TEK18" s="127"/>
      <c r="TEL18" s="127"/>
      <c r="TEM18" s="127"/>
      <c r="TEN18" s="127"/>
      <c r="TEO18" s="127"/>
      <c r="TEP18" s="127"/>
      <c r="TEQ18" s="127"/>
      <c r="TER18" s="127"/>
      <c r="TES18" s="127"/>
      <c r="TET18" s="127"/>
      <c r="TEU18" s="127"/>
      <c r="TEV18" s="127"/>
      <c r="TEW18" s="127"/>
      <c r="TEX18" s="127"/>
      <c r="TEY18" s="127"/>
      <c r="TEZ18" s="127"/>
      <c r="TFA18" s="127"/>
      <c r="TFB18" s="127"/>
      <c r="TFC18" s="127"/>
      <c r="TFD18" s="127"/>
      <c r="TFE18" s="127"/>
      <c r="TFF18" s="127"/>
      <c r="TFG18" s="127"/>
      <c r="TFH18" s="127"/>
      <c r="TFI18" s="127"/>
      <c r="TFJ18" s="127"/>
      <c r="TFK18" s="127"/>
      <c r="TFL18" s="127"/>
      <c r="TFM18" s="127"/>
      <c r="TFN18" s="127"/>
      <c r="TFO18" s="127"/>
      <c r="TFP18" s="127"/>
      <c r="TFQ18" s="127"/>
      <c r="TFR18" s="127"/>
      <c r="TFS18" s="127"/>
      <c r="TFT18" s="127"/>
      <c r="TFU18" s="127"/>
      <c r="TFV18" s="127"/>
      <c r="TFW18" s="127"/>
      <c r="TFX18" s="127"/>
      <c r="TFY18" s="127"/>
      <c r="TFZ18" s="127"/>
      <c r="TGA18" s="127"/>
      <c r="TGB18" s="127"/>
      <c r="TGC18" s="127"/>
      <c r="TGD18" s="127"/>
      <c r="TGE18" s="127"/>
      <c r="TGF18" s="127"/>
      <c r="TGG18" s="127"/>
      <c r="TGH18" s="127"/>
      <c r="TGI18" s="127"/>
      <c r="TGJ18" s="127"/>
      <c r="TGK18" s="127"/>
      <c r="TGL18" s="127"/>
      <c r="TGM18" s="127"/>
      <c r="TGN18" s="127"/>
      <c r="TGO18" s="127"/>
      <c r="TGP18" s="127"/>
      <c r="TGQ18" s="127"/>
      <c r="TGR18" s="127"/>
      <c r="TGS18" s="127"/>
      <c r="TGT18" s="127"/>
      <c r="TGU18" s="127"/>
      <c r="TGV18" s="127"/>
      <c r="TGW18" s="127"/>
      <c r="TGX18" s="127"/>
      <c r="TGY18" s="127"/>
      <c r="TGZ18" s="127"/>
      <c r="THA18" s="127"/>
      <c r="THB18" s="127"/>
      <c r="THC18" s="127"/>
      <c r="THD18" s="127"/>
      <c r="THE18" s="127"/>
      <c r="THF18" s="127"/>
      <c r="THG18" s="127"/>
      <c r="THH18" s="127"/>
      <c r="THI18" s="127"/>
      <c r="THJ18" s="127"/>
      <c r="THK18" s="127"/>
      <c r="THL18" s="127"/>
      <c r="THM18" s="127"/>
      <c r="THN18" s="127"/>
      <c r="THO18" s="127"/>
      <c r="THP18" s="127"/>
      <c r="THQ18" s="127"/>
      <c r="THR18" s="127"/>
      <c r="THS18" s="127"/>
      <c r="THT18" s="127"/>
      <c r="THU18" s="127"/>
      <c r="THV18" s="127"/>
      <c r="THW18" s="127"/>
      <c r="THX18" s="127"/>
      <c r="THY18" s="127"/>
      <c r="THZ18" s="127"/>
      <c r="TIA18" s="127"/>
      <c r="TIB18" s="127"/>
      <c r="TIC18" s="127"/>
      <c r="TID18" s="127"/>
      <c r="TIE18" s="127"/>
      <c r="TIF18" s="127"/>
      <c r="TIG18" s="127"/>
      <c r="TIH18" s="127"/>
      <c r="TII18" s="127"/>
      <c r="TIJ18" s="127"/>
      <c r="TIK18" s="127"/>
      <c r="TIL18" s="127"/>
      <c r="TIM18" s="127"/>
      <c r="TIN18" s="127"/>
      <c r="TIO18" s="127"/>
      <c r="TIP18" s="127"/>
      <c r="TIQ18" s="127"/>
      <c r="TIR18" s="127"/>
      <c r="TIS18" s="127"/>
      <c r="TIT18" s="127"/>
      <c r="TIU18" s="127"/>
      <c r="TIV18" s="127"/>
      <c r="TIW18" s="127"/>
      <c r="TIX18" s="127"/>
      <c r="TIY18" s="127"/>
      <c r="TIZ18" s="127"/>
      <c r="TJA18" s="127"/>
      <c r="TJB18" s="127"/>
      <c r="TJC18" s="127"/>
      <c r="TJD18" s="127"/>
      <c r="TJE18" s="127"/>
      <c r="TJF18" s="127"/>
      <c r="TJG18" s="127"/>
      <c r="TJH18" s="127"/>
      <c r="TJI18" s="127"/>
      <c r="TJJ18" s="127"/>
      <c r="TJK18" s="127"/>
      <c r="TJL18" s="127"/>
      <c r="TJM18" s="127"/>
      <c r="TJN18" s="127"/>
      <c r="TJO18" s="127"/>
      <c r="TJP18" s="127"/>
      <c r="TJQ18" s="127"/>
      <c r="TJR18" s="127"/>
      <c r="TJS18" s="127"/>
      <c r="TJT18" s="127"/>
      <c r="TJU18" s="127"/>
      <c r="TJV18" s="127"/>
      <c r="TJW18" s="127"/>
      <c r="TJX18" s="127"/>
      <c r="TJY18" s="127"/>
      <c r="TJZ18" s="127"/>
      <c r="TKA18" s="127"/>
      <c r="TKB18" s="127"/>
      <c r="TKC18" s="127"/>
      <c r="TKD18" s="127"/>
      <c r="TKE18" s="127"/>
      <c r="TKF18" s="127"/>
      <c r="TKG18" s="127"/>
      <c r="TKH18" s="127"/>
      <c r="TKI18" s="127"/>
      <c r="TKJ18" s="127"/>
      <c r="TKK18" s="127"/>
      <c r="TKL18" s="127"/>
      <c r="TKM18" s="127"/>
      <c r="TKN18" s="127"/>
      <c r="TKO18" s="127"/>
      <c r="TKP18" s="127"/>
      <c r="TKQ18" s="127"/>
      <c r="TKR18" s="127"/>
      <c r="TKS18" s="127"/>
      <c r="TKT18" s="127"/>
      <c r="TKU18" s="127"/>
      <c r="TKV18" s="127"/>
      <c r="TKW18" s="127"/>
      <c r="TKX18" s="127"/>
      <c r="TKY18" s="127"/>
      <c r="TKZ18" s="127"/>
      <c r="TLA18" s="127"/>
      <c r="TLB18" s="127"/>
      <c r="TLC18" s="127"/>
      <c r="TLD18" s="127"/>
      <c r="TLE18" s="127"/>
      <c r="TLF18" s="127"/>
      <c r="TLG18" s="127"/>
      <c r="TLH18" s="127"/>
      <c r="TLI18" s="127"/>
      <c r="TLJ18" s="127"/>
      <c r="TLK18" s="127"/>
      <c r="TLL18" s="127"/>
      <c r="TLM18" s="127"/>
      <c r="TLN18" s="127"/>
      <c r="TLO18" s="127"/>
      <c r="TLP18" s="127"/>
      <c r="TLQ18" s="127"/>
      <c r="TLR18" s="127"/>
      <c r="TLS18" s="127"/>
      <c r="TLT18" s="127"/>
      <c r="TLU18" s="127"/>
      <c r="TLV18" s="127"/>
      <c r="TLW18" s="127"/>
      <c r="TLX18" s="127"/>
      <c r="TLY18" s="127"/>
      <c r="TLZ18" s="127"/>
      <c r="TMA18" s="127"/>
      <c r="TMB18" s="127"/>
      <c r="TMC18" s="127"/>
      <c r="TMD18" s="127"/>
      <c r="TME18" s="127"/>
      <c r="TMF18" s="127"/>
      <c r="TMG18" s="127"/>
      <c r="TMH18" s="127"/>
      <c r="TMI18" s="127"/>
      <c r="TMJ18" s="127"/>
      <c r="TMK18" s="127"/>
      <c r="TML18" s="127"/>
      <c r="TMM18" s="127"/>
      <c r="TMN18" s="127"/>
      <c r="TMO18" s="127"/>
      <c r="TMP18" s="127"/>
      <c r="TMQ18" s="127"/>
      <c r="TMR18" s="127"/>
      <c r="TMS18" s="127"/>
      <c r="TMT18" s="127"/>
      <c r="TMU18" s="127"/>
      <c r="TMV18" s="127"/>
      <c r="TMW18" s="127"/>
      <c r="TMX18" s="127"/>
      <c r="TMY18" s="127"/>
      <c r="TMZ18" s="127"/>
      <c r="TNA18" s="127"/>
      <c r="TNB18" s="127"/>
      <c r="TNC18" s="127"/>
      <c r="TND18" s="127"/>
      <c r="TNE18" s="127"/>
      <c r="TNF18" s="127"/>
      <c r="TNG18" s="127"/>
      <c r="TNH18" s="127"/>
      <c r="TNI18" s="127"/>
      <c r="TNJ18" s="127"/>
      <c r="TNK18" s="127"/>
      <c r="TNL18" s="127"/>
      <c r="TNM18" s="127"/>
      <c r="TNN18" s="127"/>
      <c r="TNO18" s="127"/>
      <c r="TNP18" s="127"/>
      <c r="TNQ18" s="127"/>
      <c r="TNR18" s="127"/>
      <c r="TNS18" s="127"/>
      <c r="TNT18" s="127"/>
      <c r="TNU18" s="127"/>
      <c r="TNV18" s="127"/>
      <c r="TNW18" s="127"/>
      <c r="TNX18" s="127"/>
      <c r="TNY18" s="127"/>
      <c r="TNZ18" s="127"/>
      <c r="TOA18" s="127"/>
      <c r="TOB18" s="127"/>
      <c r="TOC18" s="127"/>
      <c r="TOD18" s="127"/>
      <c r="TOE18" s="127"/>
      <c r="TOF18" s="127"/>
      <c r="TOG18" s="127"/>
      <c r="TOH18" s="127"/>
      <c r="TOI18" s="127"/>
      <c r="TOJ18" s="127"/>
      <c r="TOK18" s="127"/>
      <c r="TOL18" s="127"/>
      <c r="TOM18" s="127"/>
      <c r="TON18" s="127"/>
      <c r="TOO18" s="127"/>
      <c r="TOP18" s="127"/>
      <c r="TOQ18" s="127"/>
      <c r="TOR18" s="127"/>
      <c r="TOS18" s="127"/>
      <c r="TOT18" s="127"/>
      <c r="TOU18" s="127"/>
      <c r="TOV18" s="127"/>
      <c r="TOW18" s="127"/>
      <c r="TOX18" s="127"/>
      <c r="TOY18" s="127"/>
      <c r="TOZ18" s="127"/>
      <c r="TPA18" s="127"/>
      <c r="TPB18" s="127"/>
      <c r="TPC18" s="127"/>
      <c r="TPD18" s="127"/>
      <c r="TPE18" s="127"/>
      <c r="TPF18" s="127"/>
      <c r="TPG18" s="127"/>
      <c r="TPH18" s="127"/>
      <c r="TPI18" s="127"/>
      <c r="TPJ18" s="127"/>
      <c r="TPK18" s="127"/>
      <c r="TPL18" s="127"/>
      <c r="TPM18" s="127"/>
      <c r="TPN18" s="127"/>
      <c r="TPO18" s="127"/>
      <c r="TPP18" s="127"/>
      <c r="TPQ18" s="127"/>
      <c r="TPR18" s="127"/>
      <c r="TPS18" s="127"/>
      <c r="TPT18" s="127"/>
      <c r="TPU18" s="127"/>
      <c r="TPV18" s="127"/>
      <c r="TPW18" s="127"/>
      <c r="TPX18" s="127"/>
      <c r="TPY18" s="127"/>
      <c r="TPZ18" s="127"/>
      <c r="TQA18" s="127"/>
      <c r="TQB18" s="127"/>
      <c r="TQC18" s="127"/>
      <c r="TQD18" s="127"/>
      <c r="TQE18" s="127"/>
      <c r="TQF18" s="127"/>
      <c r="TQG18" s="127"/>
      <c r="TQH18" s="127"/>
      <c r="TQI18" s="127"/>
      <c r="TQJ18" s="127"/>
      <c r="TQK18" s="127"/>
      <c r="TQL18" s="127"/>
      <c r="TQM18" s="127"/>
      <c r="TQN18" s="127"/>
      <c r="TQO18" s="127"/>
      <c r="TQP18" s="127"/>
      <c r="TQQ18" s="127"/>
      <c r="TQR18" s="127"/>
      <c r="TQS18" s="127"/>
      <c r="TQT18" s="127"/>
      <c r="TQU18" s="127"/>
      <c r="TQV18" s="127"/>
      <c r="TQW18" s="127"/>
      <c r="TQX18" s="127"/>
      <c r="TQY18" s="127"/>
      <c r="TQZ18" s="127"/>
      <c r="TRA18" s="127"/>
      <c r="TRB18" s="127"/>
      <c r="TRC18" s="127"/>
      <c r="TRD18" s="127"/>
      <c r="TRE18" s="127"/>
      <c r="TRF18" s="127"/>
      <c r="TRG18" s="127"/>
      <c r="TRH18" s="127"/>
      <c r="TRI18" s="127"/>
      <c r="TRJ18" s="127"/>
      <c r="TRK18" s="127"/>
      <c r="TRL18" s="127"/>
      <c r="TRM18" s="127"/>
      <c r="TRN18" s="127"/>
      <c r="TRO18" s="127"/>
      <c r="TRP18" s="127"/>
      <c r="TRQ18" s="127"/>
      <c r="TRR18" s="127"/>
      <c r="TRS18" s="127"/>
      <c r="TRT18" s="127"/>
      <c r="TRU18" s="127"/>
      <c r="TRV18" s="127"/>
      <c r="TRW18" s="127"/>
      <c r="TRX18" s="127"/>
      <c r="TRY18" s="127"/>
      <c r="TRZ18" s="127"/>
      <c r="TSA18" s="127"/>
      <c r="TSB18" s="127"/>
      <c r="TSC18" s="127"/>
      <c r="TSD18" s="127"/>
      <c r="TSE18" s="127"/>
      <c r="TSF18" s="127"/>
      <c r="TSG18" s="127"/>
      <c r="TSH18" s="127"/>
      <c r="TSI18" s="127"/>
      <c r="TSJ18" s="127"/>
      <c r="TSK18" s="127"/>
      <c r="TSL18" s="127"/>
      <c r="TSM18" s="127"/>
      <c r="TSN18" s="127"/>
      <c r="TSO18" s="127"/>
      <c r="TSP18" s="127"/>
      <c r="TSQ18" s="127"/>
      <c r="TSR18" s="127"/>
      <c r="TSS18" s="127"/>
      <c r="TST18" s="127"/>
      <c r="TSU18" s="127"/>
      <c r="TSV18" s="127"/>
      <c r="TSW18" s="127"/>
      <c r="TSX18" s="127"/>
      <c r="TSY18" s="127"/>
      <c r="TSZ18" s="127"/>
      <c r="TTA18" s="127"/>
      <c r="TTB18" s="127"/>
      <c r="TTC18" s="127"/>
      <c r="TTD18" s="127"/>
      <c r="TTE18" s="127"/>
      <c r="TTF18" s="127"/>
      <c r="TTG18" s="127"/>
      <c r="TTH18" s="127"/>
      <c r="TTI18" s="127"/>
      <c r="TTJ18" s="127"/>
      <c r="TTK18" s="127"/>
      <c r="TTL18" s="127"/>
      <c r="TTM18" s="127"/>
      <c r="TTN18" s="127"/>
      <c r="TTO18" s="127"/>
      <c r="TTP18" s="127"/>
      <c r="TTQ18" s="127"/>
      <c r="TTR18" s="127"/>
      <c r="TTS18" s="127"/>
      <c r="TTT18" s="127"/>
      <c r="TTU18" s="127"/>
      <c r="TTV18" s="127"/>
      <c r="TTW18" s="127"/>
      <c r="TTX18" s="127"/>
      <c r="TTY18" s="127"/>
      <c r="TTZ18" s="127"/>
      <c r="TUA18" s="127"/>
      <c r="TUB18" s="127"/>
      <c r="TUC18" s="127"/>
      <c r="TUD18" s="127"/>
      <c r="TUE18" s="127"/>
      <c r="TUF18" s="127"/>
      <c r="TUG18" s="127"/>
      <c r="TUH18" s="127"/>
      <c r="TUI18" s="127"/>
      <c r="TUJ18" s="127"/>
      <c r="TUK18" s="127"/>
      <c r="TUL18" s="127"/>
      <c r="TUM18" s="127"/>
      <c r="TUN18" s="127"/>
      <c r="TUO18" s="127"/>
      <c r="TUP18" s="127"/>
      <c r="TUQ18" s="127"/>
      <c r="TUR18" s="127"/>
      <c r="TUS18" s="127"/>
      <c r="TUT18" s="127"/>
      <c r="TUU18" s="127"/>
      <c r="TUV18" s="127"/>
      <c r="TUW18" s="127"/>
      <c r="TUX18" s="127"/>
      <c r="TUY18" s="127"/>
      <c r="TUZ18" s="127"/>
      <c r="TVA18" s="127"/>
      <c r="TVB18" s="127"/>
      <c r="TVC18" s="127"/>
      <c r="TVD18" s="127"/>
      <c r="TVE18" s="127"/>
      <c r="TVF18" s="127"/>
      <c r="TVG18" s="127"/>
      <c r="TVH18" s="127"/>
      <c r="TVI18" s="127"/>
      <c r="TVJ18" s="127"/>
      <c r="TVK18" s="127"/>
      <c r="TVL18" s="127"/>
      <c r="TVM18" s="127"/>
      <c r="TVN18" s="127"/>
      <c r="TVO18" s="127"/>
      <c r="TVP18" s="127"/>
      <c r="TVQ18" s="127"/>
      <c r="TVR18" s="127"/>
      <c r="TVS18" s="127"/>
      <c r="TVT18" s="127"/>
      <c r="TVU18" s="127"/>
      <c r="TVV18" s="127"/>
      <c r="TVW18" s="127"/>
      <c r="TVX18" s="127"/>
      <c r="TVY18" s="127"/>
      <c r="TVZ18" s="127"/>
      <c r="TWA18" s="127"/>
      <c r="TWB18" s="127"/>
      <c r="TWC18" s="127"/>
      <c r="TWD18" s="127"/>
      <c r="TWE18" s="127"/>
      <c r="TWF18" s="127"/>
      <c r="TWG18" s="127"/>
      <c r="TWH18" s="127"/>
      <c r="TWI18" s="127"/>
      <c r="TWJ18" s="127"/>
      <c r="TWK18" s="127"/>
      <c r="TWL18" s="127"/>
      <c r="TWM18" s="127"/>
      <c r="TWN18" s="127"/>
      <c r="TWO18" s="127"/>
      <c r="TWP18" s="127"/>
      <c r="TWQ18" s="127"/>
      <c r="TWR18" s="127"/>
      <c r="TWS18" s="127"/>
      <c r="TWT18" s="127"/>
      <c r="TWU18" s="127"/>
      <c r="TWV18" s="127"/>
      <c r="TWW18" s="127"/>
      <c r="TWX18" s="127"/>
      <c r="TWY18" s="127"/>
      <c r="TWZ18" s="127"/>
      <c r="TXA18" s="127"/>
      <c r="TXB18" s="127"/>
      <c r="TXC18" s="127"/>
      <c r="TXD18" s="127"/>
      <c r="TXE18" s="127"/>
      <c r="TXF18" s="127"/>
      <c r="TXG18" s="127"/>
      <c r="TXH18" s="127"/>
      <c r="TXI18" s="127"/>
      <c r="TXJ18" s="127"/>
      <c r="TXK18" s="127"/>
      <c r="TXL18" s="127"/>
      <c r="TXM18" s="127"/>
      <c r="TXN18" s="127"/>
      <c r="TXO18" s="127"/>
      <c r="TXP18" s="127"/>
      <c r="TXQ18" s="127"/>
      <c r="TXR18" s="127"/>
      <c r="TXS18" s="127"/>
      <c r="TXT18" s="127"/>
      <c r="TXU18" s="127"/>
      <c r="TXV18" s="127"/>
      <c r="TXW18" s="127"/>
      <c r="TXX18" s="127"/>
      <c r="TXY18" s="127"/>
      <c r="TXZ18" s="127"/>
      <c r="TYA18" s="127"/>
      <c r="TYB18" s="127"/>
      <c r="TYC18" s="127"/>
      <c r="TYD18" s="127"/>
      <c r="TYE18" s="127"/>
      <c r="TYF18" s="127"/>
      <c r="TYG18" s="127"/>
      <c r="TYH18" s="127"/>
      <c r="TYI18" s="127"/>
      <c r="TYJ18" s="127"/>
      <c r="TYK18" s="127"/>
      <c r="TYL18" s="127"/>
      <c r="TYM18" s="127"/>
      <c r="TYN18" s="127"/>
      <c r="TYO18" s="127"/>
      <c r="TYP18" s="127"/>
      <c r="TYQ18" s="127"/>
      <c r="TYR18" s="127"/>
      <c r="TYS18" s="127"/>
      <c r="TYT18" s="127"/>
      <c r="TYU18" s="127"/>
      <c r="TYV18" s="127"/>
      <c r="TYW18" s="127"/>
      <c r="TYX18" s="127"/>
      <c r="TYY18" s="127"/>
      <c r="TYZ18" s="127"/>
      <c r="TZA18" s="127"/>
      <c r="TZB18" s="127"/>
      <c r="TZC18" s="127"/>
      <c r="TZD18" s="127"/>
      <c r="TZE18" s="127"/>
      <c r="TZF18" s="127"/>
      <c r="TZG18" s="127"/>
      <c r="TZH18" s="127"/>
      <c r="TZI18" s="127"/>
      <c r="TZJ18" s="127"/>
      <c r="TZK18" s="127"/>
      <c r="TZL18" s="127"/>
      <c r="TZM18" s="127"/>
      <c r="TZN18" s="127"/>
      <c r="TZO18" s="127"/>
      <c r="TZP18" s="127"/>
      <c r="TZQ18" s="127"/>
      <c r="TZR18" s="127"/>
      <c r="TZS18" s="127"/>
      <c r="TZT18" s="127"/>
      <c r="TZU18" s="127"/>
      <c r="TZV18" s="127"/>
      <c r="TZW18" s="127"/>
      <c r="TZX18" s="127"/>
      <c r="TZY18" s="127"/>
      <c r="TZZ18" s="127"/>
      <c r="UAA18" s="127"/>
      <c r="UAB18" s="127"/>
      <c r="UAC18" s="127"/>
      <c r="UAD18" s="127"/>
      <c r="UAE18" s="127"/>
      <c r="UAF18" s="127"/>
      <c r="UAG18" s="127"/>
      <c r="UAH18" s="127"/>
      <c r="UAI18" s="127"/>
      <c r="UAJ18" s="127"/>
      <c r="UAK18" s="127"/>
      <c r="UAL18" s="127"/>
      <c r="UAM18" s="127"/>
      <c r="UAN18" s="127"/>
      <c r="UAO18" s="127"/>
      <c r="UAP18" s="127"/>
      <c r="UAQ18" s="127"/>
      <c r="UAR18" s="127"/>
      <c r="UAS18" s="127"/>
      <c r="UAT18" s="127"/>
      <c r="UAU18" s="127"/>
      <c r="UAV18" s="127"/>
      <c r="UAW18" s="127"/>
      <c r="UAX18" s="127"/>
      <c r="UAY18" s="127"/>
      <c r="UAZ18" s="127"/>
      <c r="UBA18" s="127"/>
      <c r="UBB18" s="127"/>
      <c r="UBC18" s="127"/>
      <c r="UBD18" s="127"/>
      <c r="UBE18" s="127"/>
      <c r="UBF18" s="127"/>
      <c r="UBG18" s="127"/>
      <c r="UBH18" s="127"/>
      <c r="UBI18" s="127"/>
      <c r="UBJ18" s="127"/>
      <c r="UBK18" s="127"/>
      <c r="UBL18" s="127"/>
      <c r="UBM18" s="127"/>
      <c r="UBN18" s="127"/>
      <c r="UBO18" s="127"/>
      <c r="UBP18" s="127"/>
      <c r="UBQ18" s="127"/>
      <c r="UBR18" s="127"/>
      <c r="UBS18" s="127"/>
      <c r="UBT18" s="127"/>
      <c r="UBU18" s="127"/>
      <c r="UBV18" s="127"/>
      <c r="UBW18" s="127"/>
      <c r="UBX18" s="127"/>
      <c r="UBY18" s="127"/>
      <c r="UBZ18" s="127"/>
      <c r="UCA18" s="127"/>
      <c r="UCB18" s="127"/>
      <c r="UCC18" s="127"/>
      <c r="UCD18" s="127"/>
      <c r="UCE18" s="127"/>
      <c r="UCF18" s="127"/>
      <c r="UCG18" s="127"/>
      <c r="UCH18" s="127"/>
      <c r="UCI18" s="127"/>
      <c r="UCJ18" s="127"/>
      <c r="UCK18" s="127"/>
      <c r="UCL18" s="127"/>
      <c r="UCM18" s="127"/>
      <c r="UCN18" s="127"/>
      <c r="UCO18" s="127"/>
      <c r="UCP18" s="127"/>
      <c r="UCQ18" s="127"/>
      <c r="UCR18" s="127"/>
      <c r="UCS18" s="127"/>
      <c r="UCT18" s="127"/>
      <c r="UCU18" s="127"/>
      <c r="UCV18" s="127"/>
      <c r="UCW18" s="127"/>
      <c r="UCX18" s="127"/>
      <c r="UCY18" s="127"/>
      <c r="UCZ18" s="127"/>
      <c r="UDA18" s="127"/>
      <c r="UDB18" s="127"/>
      <c r="UDC18" s="127"/>
      <c r="UDD18" s="127"/>
      <c r="UDE18" s="127"/>
      <c r="UDF18" s="127"/>
      <c r="UDG18" s="127"/>
      <c r="UDH18" s="127"/>
      <c r="UDI18" s="127"/>
      <c r="UDJ18" s="127"/>
      <c r="UDK18" s="127"/>
      <c r="UDL18" s="127"/>
      <c r="UDM18" s="127"/>
      <c r="UDN18" s="127"/>
      <c r="UDO18" s="127"/>
      <c r="UDP18" s="127"/>
      <c r="UDQ18" s="127"/>
      <c r="UDR18" s="127"/>
      <c r="UDS18" s="127"/>
      <c r="UDT18" s="127"/>
      <c r="UDU18" s="127"/>
      <c r="UDV18" s="127"/>
      <c r="UDW18" s="127"/>
      <c r="UDX18" s="127"/>
      <c r="UDY18" s="127"/>
      <c r="UDZ18" s="127"/>
      <c r="UEA18" s="127"/>
      <c r="UEB18" s="127"/>
      <c r="UEC18" s="127"/>
      <c r="UED18" s="127"/>
      <c r="UEE18" s="127"/>
      <c r="UEF18" s="127"/>
      <c r="UEG18" s="127"/>
      <c r="UEH18" s="127"/>
      <c r="UEI18" s="127"/>
      <c r="UEJ18" s="127"/>
      <c r="UEK18" s="127"/>
      <c r="UEL18" s="127"/>
      <c r="UEM18" s="127"/>
      <c r="UEN18" s="127"/>
      <c r="UEO18" s="127"/>
      <c r="UEP18" s="127"/>
      <c r="UEQ18" s="127"/>
      <c r="UER18" s="127"/>
      <c r="UES18" s="127"/>
      <c r="UET18" s="127"/>
      <c r="UEU18" s="127"/>
      <c r="UEV18" s="127"/>
      <c r="UEW18" s="127"/>
      <c r="UEX18" s="127"/>
      <c r="UEY18" s="127"/>
      <c r="UEZ18" s="127"/>
      <c r="UFA18" s="127"/>
      <c r="UFB18" s="127"/>
      <c r="UFC18" s="127"/>
      <c r="UFD18" s="127"/>
      <c r="UFE18" s="127"/>
      <c r="UFF18" s="127"/>
      <c r="UFG18" s="127"/>
      <c r="UFH18" s="127"/>
      <c r="UFI18" s="127"/>
      <c r="UFJ18" s="127"/>
      <c r="UFK18" s="127"/>
      <c r="UFL18" s="127"/>
      <c r="UFM18" s="127"/>
      <c r="UFN18" s="127"/>
      <c r="UFO18" s="127"/>
      <c r="UFP18" s="127"/>
      <c r="UFQ18" s="127"/>
      <c r="UFR18" s="127"/>
      <c r="UFS18" s="127"/>
      <c r="UFT18" s="127"/>
      <c r="UFU18" s="127"/>
      <c r="UFV18" s="127"/>
      <c r="UFW18" s="127"/>
      <c r="UFX18" s="127"/>
      <c r="UFY18" s="127"/>
      <c r="UFZ18" s="127"/>
      <c r="UGA18" s="127"/>
      <c r="UGB18" s="127"/>
      <c r="UGC18" s="127"/>
      <c r="UGD18" s="127"/>
      <c r="UGE18" s="127"/>
      <c r="UGF18" s="127"/>
      <c r="UGG18" s="127"/>
      <c r="UGH18" s="127"/>
      <c r="UGI18" s="127"/>
      <c r="UGJ18" s="127"/>
      <c r="UGK18" s="127"/>
      <c r="UGL18" s="127"/>
      <c r="UGM18" s="127"/>
      <c r="UGN18" s="127"/>
      <c r="UGO18" s="127"/>
      <c r="UGP18" s="127"/>
      <c r="UGQ18" s="127"/>
      <c r="UGR18" s="127"/>
      <c r="UGS18" s="127"/>
      <c r="UGT18" s="127"/>
      <c r="UGU18" s="127"/>
      <c r="UGV18" s="127"/>
      <c r="UGW18" s="127"/>
      <c r="UGX18" s="127"/>
      <c r="UGY18" s="127"/>
      <c r="UGZ18" s="127"/>
      <c r="UHA18" s="127"/>
      <c r="UHB18" s="127"/>
      <c r="UHC18" s="127"/>
      <c r="UHD18" s="127"/>
      <c r="UHE18" s="127"/>
      <c r="UHF18" s="127"/>
      <c r="UHG18" s="127"/>
      <c r="UHH18" s="127"/>
      <c r="UHI18" s="127"/>
      <c r="UHJ18" s="127"/>
      <c r="UHK18" s="127"/>
      <c r="UHL18" s="127"/>
      <c r="UHM18" s="127"/>
      <c r="UHN18" s="127"/>
      <c r="UHO18" s="127"/>
      <c r="UHP18" s="127"/>
      <c r="UHQ18" s="127"/>
      <c r="UHR18" s="127"/>
      <c r="UHS18" s="127"/>
      <c r="UHT18" s="127"/>
      <c r="UHU18" s="127"/>
      <c r="UHV18" s="127"/>
      <c r="UHW18" s="127"/>
      <c r="UHX18" s="127"/>
      <c r="UHY18" s="127"/>
      <c r="UHZ18" s="127"/>
      <c r="UIA18" s="127"/>
      <c r="UIB18" s="127"/>
      <c r="UIC18" s="127"/>
      <c r="UID18" s="127"/>
      <c r="UIE18" s="127"/>
      <c r="UIF18" s="127"/>
      <c r="UIG18" s="127"/>
      <c r="UIH18" s="127"/>
      <c r="UII18" s="127"/>
      <c r="UIJ18" s="127"/>
      <c r="UIK18" s="127"/>
      <c r="UIL18" s="127"/>
      <c r="UIM18" s="127"/>
      <c r="UIN18" s="127"/>
      <c r="UIO18" s="127"/>
      <c r="UIP18" s="127"/>
      <c r="UIQ18" s="127"/>
      <c r="UIR18" s="127"/>
      <c r="UIS18" s="127"/>
      <c r="UIT18" s="127"/>
      <c r="UIU18" s="127"/>
      <c r="UIV18" s="127"/>
      <c r="UIW18" s="127"/>
      <c r="UIX18" s="127"/>
      <c r="UIY18" s="127"/>
      <c r="UIZ18" s="127"/>
      <c r="UJA18" s="127"/>
      <c r="UJB18" s="127"/>
      <c r="UJC18" s="127"/>
      <c r="UJD18" s="127"/>
      <c r="UJE18" s="127"/>
      <c r="UJF18" s="127"/>
      <c r="UJG18" s="127"/>
      <c r="UJH18" s="127"/>
      <c r="UJI18" s="127"/>
      <c r="UJJ18" s="127"/>
      <c r="UJK18" s="127"/>
      <c r="UJL18" s="127"/>
      <c r="UJM18" s="127"/>
      <c r="UJN18" s="127"/>
      <c r="UJO18" s="127"/>
      <c r="UJP18" s="127"/>
      <c r="UJQ18" s="127"/>
      <c r="UJR18" s="127"/>
      <c r="UJS18" s="127"/>
      <c r="UJT18" s="127"/>
      <c r="UJU18" s="127"/>
      <c r="UJV18" s="127"/>
      <c r="UJW18" s="127"/>
      <c r="UJX18" s="127"/>
      <c r="UJY18" s="127"/>
      <c r="UJZ18" s="127"/>
      <c r="UKA18" s="127"/>
      <c r="UKB18" s="127"/>
      <c r="UKC18" s="127"/>
      <c r="UKD18" s="127"/>
      <c r="UKE18" s="127"/>
      <c r="UKF18" s="127"/>
      <c r="UKG18" s="127"/>
      <c r="UKH18" s="127"/>
      <c r="UKI18" s="127"/>
      <c r="UKJ18" s="127"/>
      <c r="UKK18" s="127"/>
      <c r="UKL18" s="127"/>
      <c r="UKM18" s="127"/>
      <c r="UKN18" s="127"/>
      <c r="UKO18" s="127"/>
      <c r="UKP18" s="127"/>
      <c r="UKQ18" s="127"/>
      <c r="UKR18" s="127"/>
      <c r="UKS18" s="127"/>
      <c r="UKT18" s="127"/>
      <c r="UKU18" s="127"/>
      <c r="UKV18" s="127"/>
      <c r="UKW18" s="127"/>
      <c r="UKX18" s="127"/>
      <c r="UKY18" s="127"/>
      <c r="UKZ18" s="127"/>
      <c r="ULA18" s="127"/>
      <c r="ULB18" s="127"/>
      <c r="ULC18" s="127"/>
      <c r="ULD18" s="127"/>
      <c r="ULE18" s="127"/>
      <c r="ULF18" s="127"/>
      <c r="ULG18" s="127"/>
      <c r="ULH18" s="127"/>
      <c r="ULI18" s="127"/>
      <c r="ULJ18" s="127"/>
      <c r="ULK18" s="127"/>
      <c r="ULL18" s="127"/>
      <c r="ULM18" s="127"/>
      <c r="ULN18" s="127"/>
      <c r="ULO18" s="127"/>
      <c r="ULP18" s="127"/>
      <c r="ULQ18" s="127"/>
      <c r="ULR18" s="127"/>
      <c r="ULS18" s="127"/>
      <c r="ULT18" s="127"/>
      <c r="ULU18" s="127"/>
      <c r="ULV18" s="127"/>
      <c r="ULW18" s="127"/>
      <c r="ULX18" s="127"/>
      <c r="ULY18" s="127"/>
      <c r="ULZ18" s="127"/>
      <c r="UMA18" s="127"/>
      <c r="UMB18" s="127"/>
      <c r="UMC18" s="127"/>
      <c r="UMD18" s="127"/>
      <c r="UME18" s="127"/>
      <c r="UMF18" s="127"/>
      <c r="UMG18" s="127"/>
      <c r="UMH18" s="127"/>
      <c r="UMI18" s="127"/>
      <c r="UMJ18" s="127"/>
      <c r="UMK18" s="127"/>
      <c r="UML18" s="127"/>
      <c r="UMM18" s="127"/>
      <c r="UMN18" s="127"/>
      <c r="UMO18" s="127"/>
      <c r="UMP18" s="127"/>
      <c r="UMQ18" s="127"/>
      <c r="UMR18" s="127"/>
      <c r="UMS18" s="127"/>
      <c r="UMT18" s="127"/>
      <c r="UMU18" s="127"/>
      <c r="UMV18" s="127"/>
      <c r="UMW18" s="127"/>
      <c r="UMX18" s="127"/>
      <c r="UMY18" s="127"/>
      <c r="UMZ18" s="127"/>
      <c r="UNA18" s="127"/>
      <c r="UNB18" s="127"/>
      <c r="UNC18" s="127"/>
      <c r="UND18" s="127"/>
      <c r="UNE18" s="127"/>
      <c r="UNF18" s="127"/>
      <c r="UNG18" s="127"/>
      <c r="UNH18" s="127"/>
      <c r="UNI18" s="127"/>
      <c r="UNJ18" s="127"/>
      <c r="UNK18" s="127"/>
      <c r="UNL18" s="127"/>
      <c r="UNM18" s="127"/>
      <c r="UNN18" s="127"/>
      <c r="UNO18" s="127"/>
      <c r="UNP18" s="127"/>
      <c r="UNQ18" s="127"/>
      <c r="UNR18" s="127"/>
      <c r="UNS18" s="127"/>
      <c r="UNT18" s="127"/>
      <c r="UNU18" s="127"/>
      <c r="UNV18" s="127"/>
      <c r="UNW18" s="127"/>
      <c r="UNX18" s="127"/>
      <c r="UNY18" s="127"/>
      <c r="UNZ18" s="127"/>
      <c r="UOA18" s="127"/>
      <c r="UOB18" s="127"/>
      <c r="UOC18" s="127"/>
      <c r="UOD18" s="127"/>
      <c r="UOE18" s="127"/>
      <c r="UOF18" s="127"/>
      <c r="UOG18" s="127"/>
      <c r="UOH18" s="127"/>
      <c r="UOI18" s="127"/>
      <c r="UOJ18" s="127"/>
      <c r="UOK18" s="127"/>
      <c r="UOL18" s="127"/>
      <c r="UOM18" s="127"/>
      <c r="UON18" s="127"/>
      <c r="UOO18" s="127"/>
      <c r="UOP18" s="127"/>
      <c r="UOQ18" s="127"/>
      <c r="UOR18" s="127"/>
      <c r="UOS18" s="127"/>
      <c r="UOT18" s="127"/>
      <c r="UOU18" s="127"/>
      <c r="UOV18" s="127"/>
      <c r="UOW18" s="127"/>
      <c r="UOX18" s="127"/>
      <c r="UOY18" s="127"/>
      <c r="UOZ18" s="127"/>
      <c r="UPA18" s="127"/>
      <c r="UPB18" s="127"/>
      <c r="UPC18" s="127"/>
      <c r="UPD18" s="127"/>
      <c r="UPE18" s="127"/>
      <c r="UPF18" s="127"/>
      <c r="UPG18" s="127"/>
      <c r="UPH18" s="127"/>
      <c r="UPI18" s="127"/>
      <c r="UPJ18" s="127"/>
      <c r="UPK18" s="127"/>
      <c r="UPL18" s="127"/>
      <c r="UPM18" s="127"/>
      <c r="UPN18" s="127"/>
      <c r="UPO18" s="127"/>
      <c r="UPP18" s="127"/>
      <c r="UPQ18" s="127"/>
      <c r="UPR18" s="127"/>
      <c r="UPS18" s="127"/>
      <c r="UPT18" s="127"/>
      <c r="UPU18" s="127"/>
      <c r="UPV18" s="127"/>
      <c r="UPW18" s="127"/>
      <c r="UPX18" s="127"/>
      <c r="UPY18" s="127"/>
      <c r="UPZ18" s="127"/>
      <c r="UQA18" s="127"/>
      <c r="UQB18" s="127"/>
      <c r="UQC18" s="127"/>
      <c r="UQD18" s="127"/>
      <c r="UQE18" s="127"/>
      <c r="UQF18" s="127"/>
      <c r="UQG18" s="127"/>
      <c r="UQH18" s="127"/>
      <c r="UQI18" s="127"/>
      <c r="UQJ18" s="127"/>
      <c r="UQK18" s="127"/>
      <c r="UQL18" s="127"/>
      <c r="UQM18" s="127"/>
      <c r="UQN18" s="127"/>
      <c r="UQO18" s="127"/>
      <c r="UQP18" s="127"/>
      <c r="UQQ18" s="127"/>
      <c r="UQR18" s="127"/>
      <c r="UQS18" s="127"/>
      <c r="UQT18" s="127"/>
      <c r="UQU18" s="127"/>
      <c r="UQV18" s="127"/>
      <c r="UQW18" s="127"/>
      <c r="UQX18" s="127"/>
      <c r="UQY18" s="127"/>
      <c r="UQZ18" s="127"/>
      <c r="URA18" s="127"/>
      <c r="URB18" s="127"/>
      <c r="URC18" s="127"/>
      <c r="URD18" s="127"/>
      <c r="URE18" s="127"/>
      <c r="URF18" s="127"/>
      <c r="URG18" s="127"/>
      <c r="URH18" s="127"/>
      <c r="URI18" s="127"/>
      <c r="URJ18" s="127"/>
      <c r="URK18" s="127"/>
      <c r="URL18" s="127"/>
      <c r="URM18" s="127"/>
      <c r="URN18" s="127"/>
      <c r="URO18" s="127"/>
      <c r="URP18" s="127"/>
      <c r="URQ18" s="127"/>
      <c r="URR18" s="127"/>
      <c r="URS18" s="127"/>
      <c r="URT18" s="127"/>
      <c r="URU18" s="127"/>
      <c r="URV18" s="127"/>
      <c r="URW18" s="127"/>
      <c r="URX18" s="127"/>
      <c r="URY18" s="127"/>
      <c r="URZ18" s="127"/>
      <c r="USA18" s="127"/>
      <c r="USB18" s="127"/>
      <c r="USC18" s="127"/>
      <c r="USD18" s="127"/>
      <c r="USE18" s="127"/>
      <c r="USF18" s="127"/>
      <c r="USG18" s="127"/>
      <c r="USH18" s="127"/>
      <c r="USI18" s="127"/>
      <c r="USJ18" s="127"/>
      <c r="USK18" s="127"/>
      <c r="USL18" s="127"/>
      <c r="USM18" s="127"/>
      <c r="USN18" s="127"/>
      <c r="USO18" s="127"/>
      <c r="USP18" s="127"/>
      <c r="USQ18" s="127"/>
      <c r="USR18" s="127"/>
      <c r="USS18" s="127"/>
      <c r="UST18" s="127"/>
      <c r="USU18" s="127"/>
      <c r="USV18" s="127"/>
      <c r="USW18" s="127"/>
      <c r="USX18" s="127"/>
      <c r="USY18" s="127"/>
      <c r="USZ18" s="127"/>
      <c r="UTA18" s="127"/>
      <c r="UTB18" s="127"/>
      <c r="UTC18" s="127"/>
      <c r="UTD18" s="127"/>
      <c r="UTE18" s="127"/>
      <c r="UTF18" s="127"/>
      <c r="UTG18" s="127"/>
      <c r="UTH18" s="127"/>
      <c r="UTI18" s="127"/>
      <c r="UTJ18" s="127"/>
      <c r="UTK18" s="127"/>
      <c r="UTL18" s="127"/>
      <c r="UTM18" s="127"/>
      <c r="UTN18" s="127"/>
      <c r="UTO18" s="127"/>
      <c r="UTP18" s="127"/>
      <c r="UTQ18" s="127"/>
      <c r="UTR18" s="127"/>
      <c r="UTS18" s="127"/>
      <c r="UTT18" s="127"/>
      <c r="UTU18" s="127"/>
      <c r="UTV18" s="127"/>
      <c r="UTW18" s="127"/>
      <c r="UTX18" s="127"/>
      <c r="UTY18" s="127"/>
      <c r="UTZ18" s="127"/>
      <c r="UUA18" s="127"/>
      <c r="UUB18" s="127"/>
      <c r="UUC18" s="127"/>
      <c r="UUD18" s="127"/>
      <c r="UUE18" s="127"/>
      <c r="UUF18" s="127"/>
      <c r="UUG18" s="127"/>
      <c r="UUH18" s="127"/>
      <c r="UUI18" s="127"/>
      <c r="UUJ18" s="127"/>
      <c r="UUK18" s="127"/>
      <c r="UUL18" s="127"/>
      <c r="UUM18" s="127"/>
      <c r="UUN18" s="127"/>
      <c r="UUO18" s="127"/>
      <c r="UUP18" s="127"/>
      <c r="UUQ18" s="127"/>
      <c r="UUR18" s="127"/>
      <c r="UUS18" s="127"/>
      <c r="UUT18" s="127"/>
      <c r="UUU18" s="127"/>
      <c r="UUV18" s="127"/>
      <c r="UUW18" s="127"/>
      <c r="UUX18" s="127"/>
      <c r="UUY18" s="127"/>
      <c r="UUZ18" s="127"/>
      <c r="UVA18" s="127"/>
      <c r="UVB18" s="127"/>
      <c r="UVC18" s="127"/>
      <c r="UVD18" s="127"/>
      <c r="UVE18" s="127"/>
      <c r="UVF18" s="127"/>
      <c r="UVG18" s="127"/>
      <c r="UVH18" s="127"/>
      <c r="UVI18" s="127"/>
      <c r="UVJ18" s="127"/>
      <c r="UVK18" s="127"/>
      <c r="UVL18" s="127"/>
      <c r="UVM18" s="127"/>
      <c r="UVN18" s="127"/>
      <c r="UVO18" s="127"/>
      <c r="UVP18" s="127"/>
      <c r="UVQ18" s="127"/>
      <c r="UVR18" s="127"/>
      <c r="UVS18" s="127"/>
      <c r="UVT18" s="127"/>
      <c r="UVU18" s="127"/>
      <c r="UVV18" s="127"/>
      <c r="UVW18" s="127"/>
      <c r="UVX18" s="127"/>
      <c r="UVY18" s="127"/>
      <c r="UVZ18" s="127"/>
      <c r="UWA18" s="127"/>
      <c r="UWB18" s="127"/>
      <c r="UWC18" s="127"/>
      <c r="UWD18" s="127"/>
      <c r="UWE18" s="127"/>
      <c r="UWF18" s="127"/>
      <c r="UWG18" s="127"/>
      <c r="UWH18" s="127"/>
      <c r="UWI18" s="127"/>
      <c r="UWJ18" s="127"/>
      <c r="UWK18" s="127"/>
      <c r="UWL18" s="127"/>
      <c r="UWM18" s="127"/>
      <c r="UWN18" s="127"/>
      <c r="UWO18" s="127"/>
      <c r="UWP18" s="127"/>
      <c r="UWQ18" s="127"/>
      <c r="UWR18" s="127"/>
      <c r="UWS18" s="127"/>
      <c r="UWT18" s="127"/>
      <c r="UWU18" s="127"/>
      <c r="UWV18" s="127"/>
      <c r="UWW18" s="127"/>
      <c r="UWX18" s="127"/>
      <c r="UWY18" s="127"/>
      <c r="UWZ18" s="127"/>
      <c r="UXA18" s="127"/>
      <c r="UXB18" s="127"/>
      <c r="UXC18" s="127"/>
      <c r="UXD18" s="127"/>
      <c r="UXE18" s="127"/>
      <c r="UXF18" s="127"/>
      <c r="UXG18" s="127"/>
      <c r="UXH18" s="127"/>
      <c r="UXI18" s="127"/>
      <c r="UXJ18" s="127"/>
      <c r="UXK18" s="127"/>
      <c r="UXL18" s="127"/>
      <c r="UXM18" s="127"/>
      <c r="UXN18" s="127"/>
      <c r="UXO18" s="127"/>
      <c r="UXP18" s="127"/>
      <c r="UXQ18" s="127"/>
      <c r="UXR18" s="127"/>
      <c r="UXS18" s="127"/>
      <c r="UXT18" s="127"/>
      <c r="UXU18" s="127"/>
      <c r="UXV18" s="127"/>
      <c r="UXW18" s="127"/>
      <c r="UXX18" s="127"/>
      <c r="UXY18" s="127"/>
      <c r="UXZ18" s="127"/>
      <c r="UYA18" s="127"/>
      <c r="UYB18" s="127"/>
      <c r="UYC18" s="127"/>
      <c r="UYD18" s="127"/>
      <c r="UYE18" s="127"/>
      <c r="UYF18" s="127"/>
      <c r="UYG18" s="127"/>
      <c r="UYH18" s="127"/>
      <c r="UYI18" s="127"/>
      <c r="UYJ18" s="127"/>
      <c r="UYK18" s="127"/>
      <c r="UYL18" s="127"/>
      <c r="UYM18" s="127"/>
      <c r="UYN18" s="127"/>
      <c r="UYO18" s="127"/>
      <c r="UYP18" s="127"/>
      <c r="UYQ18" s="127"/>
      <c r="UYR18" s="127"/>
      <c r="UYS18" s="127"/>
      <c r="UYT18" s="127"/>
      <c r="UYU18" s="127"/>
      <c r="UYV18" s="127"/>
      <c r="UYW18" s="127"/>
      <c r="UYX18" s="127"/>
      <c r="UYY18" s="127"/>
      <c r="UYZ18" s="127"/>
      <c r="UZA18" s="127"/>
      <c r="UZB18" s="127"/>
      <c r="UZC18" s="127"/>
      <c r="UZD18" s="127"/>
      <c r="UZE18" s="127"/>
      <c r="UZF18" s="127"/>
      <c r="UZG18" s="127"/>
      <c r="UZH18" s="127"/>
      <c r="UZI18" s="127"/>
      <c r="UZJ18" s="127"/>
      <c r="UZK18" s="127"/>
      <c r="UZL18" s="127"/>
      <c r="UZM18" s="127"/>
      <c r="UZN18" s="127"/>
      <c r="UZO18" s="127"/>
      <c r="UZP18" s="127"/>
      <c r="UZQ18" s="127"/>
      <c r="UZR18" s="127"/>
      <c r="UZS18" s="127"/>
      <c r="UZT18" s="127"/>
      <c r="UZU18" s="127"/>
      <c r="UZV18" s="127"/>
      <c r="UZW18" s="127"/>
      <c r="UZX18" s="127"/>
      <c r="UZY18" s="127"/>
      <c r="UZZ18" s="127"/>
      <c r="VAA18" s="127"/>
      <c r="VAB18" s="127"/>
      <c r="VAC18" s="127"/>
      <c r="VAD18" s="127"/>
      <c r="VAE18" s="127"/>
      <c r="VAF18" s="127"/>
      <c r="VAG18" s="127"/>
      <c r="VAH18" s="127"/>
      <c r="VAI18" s="127"/>
      <c r="VAJ18" s="127"/>
      <c r="VAK18" s="127"/>
      <c r="VAL18" s="127"/>
      <c r="VAM18" s="127"/>
      <c r="VAN18" s="127"/>
      <c r="VAO18" s="127"/>
      <c r="VAP18" s="127"/>
      <c r="VAQ18" s="127"/>
      <c r="VAR18" s="127"/>
      <c r="VAS18" s="127"/>
      <c r="VAT18" s="127"/>
      <c r="VAU18" s="127"/>
      <c r="VAV18" s="127"/>
      <c r="VAW18" s="127"/>
      <c r="VAX18" s="127"/>
      <c r="VAY18" s="127"/>
      <c r="VAZ18" s="127"/>
      <c r="VBA18" s="127"/>
      <c r="VBB18" s="127"/>
      <c r="VBC18" s="127"/>
      <c r="VBD18" s="127"/>
      <c r="VBE18" s="127"/>
      <c r="VBF18" s="127"/>
      <c r="VBG18" s="127"/>
      <c r="VBH18" s="127"/>
      <c r="VBI18" s="127"/>
      <c r="VBJ18" s="127"/>
      <c r="VBK18" s="127"/>
      <c r="VBL18" s="127"/>
      <c r="VBM18" s="127"/>
      <c r="VBN18" s="127"/>
      <c r="VBO18" s="127"/>
      <c r="VBP18" s="127"/>
      <c r="VBQ18" s="127"/>
      <c r="VBR18" s="127"/>
      <c r="VBS18" s="127"/>
      <c r="VBT18" s="127"/>
      <c r="VBU18" s="127"/>
      <c r="VBV18" s="127"/>
      <c r="VBW18" s="127"/>
      <c r="VBX18" s="127"/>
      <c r="VBY18" s="127"/>
      <c r="VBZ18" s="127"/>
      <c r="VCA18" s="127"/>
      <c r="VCB18" s="127"/>
      <c r="VCC18" s="127"/>
      <c r="VCD18" s="127"/>
      <c r="VCE18" s="127"/>
      <c r="VCF18" s="127"/>
      <c r="VCG18" s="127"/>
      <c r="VCH18" s="127"/>
      <c r="VCI18" s="127"/>
      <c r="VCJ18" s="127"/>
      <c r="VCK18" s="127"/>
      <c r="VCL18" s="127"/>
      <c r="VCM18" s="127"/>
      <c r="VCN18" s="127"/>
      <c r="VCO18" s="127"/>
      <c r="VCP18" s="127"/>
      <c r="VCQ18" s="127"/>
      <c r="VCR18" s="127"/>
      <c r="VCS18" s="127"/>
      <c r="VCT18" s="127"/>
      <c r="VCU18" s="127"/>
      <c r="VCV18" s="127"/>
      <c r="VCW18" s="127"/>
      <c r="VCX18" s="127"/>
      <c r="VCY18" s="127"/>
      <c r="VCZ18" s="127"/>
      <c r="VDA18" s="127"/>
      <c r="VDB18" s="127"/>
      <c r="VDC18" s="127"/>
      <c r="VDD18" s="127"/>
      <c r="VDE18" s="127"/>
      <c r="VDF18" s="127"/>
      <c r="VDG18" s="127"/>
      <c r="VDH18" s="127"/>
      <c r="VDI18" s="127"/>
      <c r="VDJ18" s="127"/>
      <c r="VDK18" s="127"/>
      <c r="VDL18" s="127"/>
      <c r="VDM18" s="127"/>
      <c r="VDN18" s="127"/>
      <c r="VDO18" s="127"/>
      <c r="VDP18" s="127"/>
      <c r="VDQ18" s="127"/>
      <c r="VDR18" s="127"/>
      <c r="VDS18" s="127"/>
      <c r="VDT18" s="127"/>
      <c r="VDU18" s="127"/>
      <c r="VDV18" s="127"/>
      <c r="VDW18" s="127"/>
      <c r="VDX18" s="127"/>
      <c r="VDY18" s="127"/>
      <c r="VDZ18" s="127"/>
      <c r="VEA18" s="127"/>
      <c r="VEB18" s="127"/>
      <c r="VEC18" s="127"/>
      <c r="VED18" s="127"/>
      <c r="VEE18" s="127"/>
      <c r="VEF18" s="127"/>
      <c r="VEG18" s="127"/>
      <c r="VEH18" s="127"/>
      <c r="VEI18" s="127"/>
      <c r="VEJ18" s="127"/>
      <c r="VEK18" s="127"/>
      <c r="VEL18" s="127"/>
      <c r="VEM18" s="127"/>
      <c r="VEN18" s="127"/>
      <c r="VEO18" s="127"/>
      <c r="VEP18" s="127"/>
      <c r="VEQ18" s="127"/>
      <c r="VER18" s="127"/>
      <c r="VES18" s="127"/>
      <c r="VET18" s="127"/>
      <c r="VEU18" s="127"/>
      <c r="VEV18" s="127"/>
      <c r="VEW18" s="127"/>
      <c r="VEX18" s="127"/>
      <c r="VEY18" s="127"/>
      <c r="VEZ18" s="127"/>
      <c r="VFA18" s="127"/>
      <c r="VFB18" s="127"/>
      <c r="VFC18" s="127"/>
      <c r="VFD18" s="127"/>
      <c r="VFE18" s="127"/>
      <c r="VFF18" s="127"/>
      <c r="VFG18" s="127"/>
      <c r="VFH18" s="127"/>
      <c r="VFI18" s="127"/>
      <c r="VFJ18" s="127"/>
      <c r="VFK18" s="127"/>
      <c r="VFL18" s="127"/>
      <c r="VFM18" s="127"/>
      <c r="VFN18" s="127"/>
      <c r="VFO18" s="127"/>
      <c r="VFP18" s="127"/>
      <c r="VFQ18" s="127"/>
      <c r="VFR18" s="127"/>
      <c r="VFS18" s="127"/>
      <c r="VFT18" s="127"/>
      <c r="VFU18" s="127"/>
      <c r="VFV18" s="127"/>
      <c r="VFW18" s="127"/>
      <c r="VFX18" s="127"/>
      <c r="VFY18" s="127"/>
      <c r="VFZ18" s="127"/>
      <c r="VGA18" s="127"/>
      <c r="VGB18" s="127"/>
      <c r="VGC18" s="127"/>
      <c r="VGD18" s="127"/>
      <c r="VGE18" s="127"/>
      <c r="VGF18" s="127"/>
      <c r="VGG18" s="127"/>
      <c r="VGH18" s="127"/>
      <c r="VGI18" s="127"/>
      <c r="VGJ18" s="127"/>
      <c r="VGK18" s="127"/>
      <c r="VGL18" s="127"/>
      <c r="VGM18" s="127"/>
      <c r="VGN18" s="127"/>
      <c r="VGO18" s="127"/>
      <c r="VGP18" s="127"/>
      <c r="VGQ18" s="127"/>
      <c r="VGR18" s="127"/>
      <c r="VGS18" s="127"/>
      <c r="VGT18" s="127"/>
      <c r="VGU18" s="127"/>
      <c r="VGV18" s="127"/>
      <c r="VGW18" s="127"/>
      <c r="VGX18" s="127"/>
      <c r="VGY18" s="127"/>
      <c r="VGZ18" s="127"/>
      <c r="VHA18" s="127"/>
      <c r="VHB18" s="127"/>
      <c r="VHC18" s="127"/>
      <c r="VHD18" s="127"/>
      <c r="VHE18" s="127"/>
      <c r="VHF18" s="127"/>
      <c r="VHG18" s="127"/>
      <c r="VHH18" s="127"/>
      <c r="VHI18" s="127"/>
      <c r="VHJ18" s="127"/>
      <c r="VHK18" s="127"/>
      <c r="VHL18" s="127"/>
      <c r="VHM18" s="127"/>
      <c r="VHN18" s="127"/>
      <c r="VHO18" s="127"/>
      <c r="VHP18" s="127"/>
      <c r="VHQ18" s="127"/>
      <c r="VHR18" s="127"/>
      <c r="VHS18" s="127"/>
      <c r="VHT18" s="127"/>
      <c r="VHU18" s="127"/>
      <c r="VHV18" s="127"/>
      <c r="VHW18" s="127"/>
      <c r="VHX18" s="127"/>
      <c r="VHY18" s="127"/>
      <c r="VHZ18" s="127"/>
      <c r="VIA18" s="127"/>
      <c r="VIB18" s="127"/>
      <c r="VIC18" s="127"/>
      <c r="VID18" s="127"/>
      <c r="VIE18" s="127"/>
      <c r="VIF18" s="127"/>
      <c r="VIG18" s="127"/>
      <c r="VIH18" s="127"/>
      <c r="VII18" s="127"/>
      <c r="VIJ18" s="127"/>
      <c r="VIK18" s="127"/>
      <c r="VIL18" s="127"/>
      <c r="VIM18" s="127"/>
      <c r="VIN18" s="127"/>
      <c r="VIO18" s="127"/>
      <c r="VIP18" s="127"/>
      <c r="VIQ18" s="127"/>
      <c r="VIR18" s="127"/>
      <c r="VIS18" s="127"/>
      <c r="VIT18" s="127"/>
      <c r="VIU18" s="127"/>
      <c r="VIV18" s="127"/>
      <c r="VIW18" s="127"/>
      <c r="VIX18" s="127"/>
      <c r="VIY18" s="127"/>
      <c r="VIZ18" s="127"/>
      <c r="VJA18" s="127"/>
      <c r="VJB18" s="127"/>
      <c r="VJC18" s="127"/>
      <c r="VJD18" s="127"/>
      <c r="VJE18" s="127"/>
      <c r="VJF18" s="127"/>
      <c r="VJG18" s="127"/>
      <c r="VJH18" s="127"/>
      <c r="VJI18" s="127"/>
      <c r="VJJ18" s="127"/>
      <c r="VJK18" s="127"/>
      <c r="VJL18" s="127"/>
      <c r="VJM18" s="127"/>
      <c r="VJN18" s="127"/>
      <c r="VJO18" s="127"/>
      <c r="VJP18" s="127"/>
      <c r="VJQ18" s="127"/>
      <c r="VJR18" s="127"/>
      <c r="VJS18" s="127"/>
      <c r="VJT18" s="127"/>
      <c r="VJU18" s="127"/>
      <c r="VJV18" s="127"/>
      <c r="VJW18" s="127"/>
      <c r="VJX18" s="127"/>
      <c r="VJY18" s="127"/>
      <c r="VJZ18" s="127"/>
      <c r="VKA18" s="127"/>
      <c r="VKB18" s="127"/>
      <c r="VKC18" s="127"/>
      <c r="VKD18" s="127"/>
      <c r="VKE18" s="127"/>
      <c r="VKF18" s="127"/>
      <c r="VKG18" s="127"/>
      <c r="VKH18" s="127"/>
      <c r="VKI18" s="127"/>
      <c r="VKJ18" s="127"/>
      <c r="VKK18" s="127"/>
      <c r="VKL18" s="127"/>
      <c r="VKM18" s="127"/>
      <c r="VKN18" s="127"/>
      <c r="VKO18" s="127"/>
      <c r="VKP18" s="127"/>
      <c r="VKQ18" s="127"/>
      <c r="VKR18" s="127"/>
      <c r="VKS18" s="127"/>
      <c r="VKT18" s="127"/>
      <c r="VKU18" s="127"/>
      <c r="VKV18" s="127"/>
      <c r="VKW18" s="127"/>
      <c r="VKX18" s="127"/>
      <c r="VKY18" s="127"/>
      <c r="VKZ18" s="127"/>
      <c r="VLA18" s="127"/>
      <c r="VLB18" s="127"/>
      <c r="VLC18" s="127"/>
      <c r="VLD18" s="127"/>
      <c r="VLE18" s="127"/>
      <c r="VLF18" s="127"/>
      <c r="VLG18" s="127"/>
      <c r="VLH18" s="127"/>
      <c r="VLI18" s="127"/>
      <c r="VLJ18" s="127"/>
      <c r="VLK18" s="127"/>
      <c r="VLL18" s="127"/>
      <c r="VLM18" s="127"/>
      <c r="VLN18" s="127"/>
      <c r="VLO18" s="127"/>
      <c r="VLP18" s="127"/>
      <c r="VLQ18" s="127"/>
      <c r="VLR18" s="127"/>
      <c r="VLS18" s="127"/>
      <c r="VLT18" s="127"/>
      <c r="VLU18" s="127"/>
      <c r="VLV18" s="127"/>
      <c r="VLW18" s="127"/>
      <c r="VLX18" s="127"/>
      <c r="VLY18" s="127"/>
      <c r="VLZ18" s="127"/>
      <c r="VMA18" s="127"/>
      <c r="VMB18" s="127"/>
      <c r="VMC18" s="127"/>
      <c r="VMD18" s="127"/>
      <c r="VME18" s="127"/>
      <c r="VMF18" s="127"/>
      <c r="VMG18" s="127"/>
      <c r="VMH18" s="127"/>
      <c r="VMI18" s="127"/>
      <c r="VMJ18" s="127"/>
      <c r="VMK18" s="127"/>
      <c r="VML18" s="127"/>
      <c r="VMM18" s="127"/>
      <c r="VMN18" s="127"/>
      <c r="VMO18" s="127"/>
      <c r="VMP18" s="127"/>
      <c r="VMQ18" s="127"/>
      <c r="VMR18" s="127"/>
      <c r="VMS18" s="127"/>
      <c r="VMT18" s="127"/>
      <c r="VMU18" s="127"/>
      <c r="VMV18" s="127"/>
      <c r="VMW18" s="127"/>
      <c r="VMX18" s="127"/>
      <c r="VMY18" s="127"/>
      <c r="VMZ18" s="127"/>
      <c r="VNA18" s="127"/>
      <c r="VNB18" s="127"/>
      <c r="VNC18" s="127"/>
      <c r="VND18" s="127"/>
      <c r="VNE18" s="127"/>
      <c r="VNF18" s="127"/>
      <c r="VNG18" s="127"/>
      <c r="VNH18" s="127"/>
      <c r="VNI18" s="127"/>
      <c r="VNJ18" s="127"/>
      <c r="VNK18" s="127"/>
      <c r="VNL18" s="127"/>
      <c r="VNM18" s="127"/>
      <c r="VNN18" s="127"/>
      <c r="VNO18" s="127"/>
      <c r="VNP18" s="127"/>
      <c r="VNQ18" s="127"/>
      <c r="VNR18" s="127"/>
      <c r="VNS18" s="127"/>
      <c r="VNT18" s="127"/>
      <c r="VNU18" s="127"/>
      <c r="VNV18" s="127"/>
      <c r="VNW18" s="127"/>
      <c r="VNX18" s="127"/>
      <c r="VNY18" s="127"/>
      <c r="VNZ18" s="127"/>
      <c r="VOA18" s="127"/>
      <c r="VOB18" s="127"/>
      <c r="VOC18" s="127"/>
      <c r="VOD18" s="127"/>
      <c r="VOE18" s="127"/>
      <c r="VOF18" s="127"/>
      <c r="VOG18" s="127"/>
      <c r="VOH18" s="127"/>
      <c r="VOI18" s="127"/>
      <c r="VOJ18" s="127"/>
      <c r="VOK18" s="127"/>
      <c r="VOL18" s="127"/>
      <c r="VOM18" s="127"/>
      <c r="VON18" s="127"/>
      <c r="VOO18" s="127"/>
      <c r="VOP18" s="127"/>
      <c r="VOQ18" s="127"/>
      <c r="VOR18" s="127"/>
      <c r="VOS18" s="127"/>
      <c r="VOT18" s="127"/>
      <c r="VOU18" s="127"/>
      <c r="VOV18" s="127"/>
      <c r="VOW18" s="127"/>
      <c r="VOX18" s="127"/>
      <c r="VOY18" s="127"/>
      <c r="VOZ18" s="127"/>
      <c r="VPA18" s="127"/>
      <c r="VPB18" s="127"/>
      <c r="VPC18" s="127"/>
      <c r="VPD18" s="127"/>
      <c r="VPE18" s="127"/>
      <c r="VPF18" s="127"/>
      <c r="VPG18" s="127"/>
      <c r="VPH18" s="127"/>
      <c r="VPI18" s="127"/>
      <c r="VPJ18" s="127"/>
      <c r="VPK18" s="127"/>
      <c r="VPL18" s="127"/>
      <c r="VPM18" s="127"/>
      <c r="VPN18" s="127"/>
      <c r="VPO18" s="127"/>
      <c r="VPP18" s="127"/>
      <c r="VPQ18" s="127"/>
      <c r="VPR18" s="127"/>
      <c r="VPS18" s="127"/>
      <c r="VPT18" s="127"/>
      <c r="VPU18" s="127"/>
      <c r="VPV18" s="127"/>
      <c r="VPW18" s="127"/>
      <c r="VPX18" s="127"/>
      <c r="VPY18" s="127"/>
      <c r="VPZ18" s="127"/>
      <c r="VQA18" s="127"/>
      <c r="VQB18" s="127"/>
      <c r="VQC18" s="127"/>
      <c r="VQD18" s="127"/>
      <c r="VQE18" s="127"/>
      <c r="VQF18" s="127"/>
      <c r="VQG18" s="127"/>
      <c r="VQH18" s="127"/>
      <c r="VQI18" s="127"/>
      <c r="VQJ18" s="127"/>
      <c r="VQK18" s="127"/>
      <c r="VQL18" s="127"/>
      <c r="VQM18" s="127"/>
      <c r="VQN18" s="127"/>
      <c r="VQO18" s="127"/>
      <c r="VQP18" s="127"/>
      <c r="VQQ18" s="127"/>
      <c r="VQR18" s="127"/>
      <c r="VQS18" s="127"/>
      <c r="VQT18" s="127"/>
      <c r="VQU18" s="127"/>
      <c r="VQV18" s="127"/>
      <c r="VQW18" s="127"/>
      <c r="VQX18" s="127"/>
      <c r="VQY18" s="127"/>
      <c r="VQZ18" s="127"/>
      <c r="VRA18" s="127"/>
      <c r="VRB18" s="127"/>
      <c r="VRC18" s="127"/>
      <c r="VRD18" s="127"/>
      <c r="VRE18" s="127"/>
      <c r="VRF18" s="127"/>
      <c r="VRG18" s="127"/>
      <c r="VRH18" s="127"/>
      <c r="VRI18" s="127"/>
      <c r="VRJ18" s="127"/>
      <c r="VRK18" s="127"/>
      <c r="VRL18" s="127"/>
      <c r="VRM18" s="127"/>
      <c r="VRN18" s="127"/>
      <c r="VRO18" s="127"/>
      <c r="VRP18" s="127"/>
      <c r="VRQ18" s="127"/>
      <c r="VRR18" s="127"/>
      <c r="VRS18" s="127"/>
      <c r="VRT18" s="127"/>
      <c r="VRU18" s="127"/>
      <c r="VRV18" s="127"/>
      <c r="VRW18" s="127"/>
      <c r="VRX18" s="127"/>
      <c r="VRY18" s="127"/>
      <c r="VRZ18" s="127"/>
      <c r="VSA18" s="127"/>
      <c r="VSB18" s="127"/>
      <c r="VSC18" s="127"/>
      <c r="VSD18" s="127"/>
      <c r="VSE18" s="127"/>
      <c r="VSF18" s="127"/>
      <c r="VSG18" s="127"/>
      <c r="VSH18" s="127"/>
      <c r="VSI18" s="127"/>
      <c r="VSJ18" s="127"/>
      <c r="VSK18" s="127"/>
      <c r="VSL18" s="127"/>
      <c r="VSM18" s="127"/>
      <c r="VSN18" s="127"/>
      <c r="VSO18" s="127"/>
      <c r="VSP18" s="127"/>
      <c r="VSQ18" s="127"/>
      <c r="VSR18" s="127"/>
      <c r="VSS18" s="127"/>
      <c r="VST18" s="127"/>
      <c r="VSU18" s="127"/>
      <c r="VSV18" s="127"/>
      <c r="VSW18" s="127"/>
      <c r="VSX18" s="127"/>
      <c r="VSY18" s="127"/>
      <c r="VSZ18" s="127"/>
      <c r="VTA18" s="127"/>
      <c r="VTB18" s="127"/>
      <c r="VTC18" s="127"/>
      <c r="VTD18" s="127"/>
      <c r="VTE18" s="127"/>
      <c r="VTF18" s="127"/>
      <c r="VTG18" s="127"/>
      <c r="VTH18" s="127"/>
      <c r="VTI18" s="127"/>
      <c r="VTJ18" s="127"/>
      <c r="VTK18" s="127"/>
      <c r="VTL18" s="127"/>
      <c r="VTM18" s="127"/>
      <c r="VTN18" s="127"/>
      <c r="VTO18" s="127"/>
      <c r="VTP18" s="127"/>
      <c r="VTQ18" s="127"/>
      <c r="VTR18" s="127"/>
      <c r="VTS18" s="127"/>
      <c r="VTT18" s="127"/>
      <c r="VTU18" s="127"/>
      <c r="VTV18" s="127"/>
      <c r="VTW18" s="127"/>
      <c r="VTX18" s="127"/>
      <c r="VTY18" s="127"/>
      <c r="VTZ18" s="127"/>
      <c r="VUA18" s="127"/>
      <c r="VUB18" s="127"/>
      <c r="VUC18" s="127"/>
      <c r="VUD18" s="127"/>
      <c r="VUE18" s="127"/>
      <c r="VUF18" s="127"/>
      <c r="VUG18" s="127"/>
      <c r="VUH18" s="127"/>
      <c r="VUI18" s="127"/>
      <c r="VUJ18" s="127"/>
      <c r="VUK18" s="127"/>
      <c r="VUL18" s="127"/>
      <c r="VUM18" s="127"/>
      <c r="VUN18" s="127"/>
      <c r="VUO18" s="127"/>
      <c r="VUP18" s="127"/>
      <c r="VUQ18" s="127"/>
      <c r="VUR18" s="127"/>
      <c r="VUS18" s="127"/>
      <c r="VUT18" s="127"/>
      <c r="VUU18" s="127"/>
      <c r="VUV18" s="127"/>
      <c r="VUW18" s="127"/>
      <c r="VUX18" s="127"/>
      <c r="VUY18" s="127"/>
      <c r="VUZ18" s="127"/>
      <c r="VVA18" s="127"/>
      <c r="VVB18" s="127"/>
      <c r="VVC18" s="127"/>
      <c r="VVD18" s="127"/>
      <c r="VVE18" s="127"/>
      <c r="VVF18" s="127"/>
      <c r="VVG18" s="127"/>
      <c r="VVH18" s="127"/>
      <c r="VVI18" s="127"/>
      <c r="VVJ18" s="127"/>
      <c r="VVK18" s="127"/>
      <c r="VVL18" s="127"/>
      <c r="VVM18" s="127"/>
      <c r="VVN18" s="127"/>
      <c r="VVO18" s="127"/>
      <c r="VVP18" s="127"/>
      <c r="VVQ18" s="127"/>
      <c r="VVR18" s="127"/>
      <c r="VVS18" s="127"/>
      <c r="VVT18" s="127"/>
      <c r="VVU18" s="127"/>
      <c r="VVV18" s="127"/>
      <c r="VVW18" s="127"/>
      <c r="VVX18" s="127"/>
      <c r="VVY18" s="127"/>
      <c r="VVZ18" s="127"/>
      <c r="VWA18" s="127"/>
      <c r="VWB18" s="127"/>
      <c r="VWC18" s="127"/>
      <c r="VWD18" s="127"/>
      <c r="VWE18" s="127"/>
      <c r="VWF18" s="127"/>
      <c r="VWG18" s="127"/>
      <c r="VWH18" s="127"/>
      <c r="VWI18" s="127"/>
      <c r="VWJ18" s="127"/>
      <c r="VWK18" s="127"/>
      <c r="VWL18" s="127"/>
      <c r="VWM18" s="127"/>
      <c r="VWN18" s="127"/>
      <c r="VWO18" s="127"/>
      <c r="VWP18" s="127"/>
      <c r="VWQ18" s="127"/>
      <c r="VWR18" s="127"/>
      <c r="VWS18" s="127"/>
      <c r="VWT18" s="127"/>
      <c r="VWU18" s="127"/>
      <c r="VWV18" s="127"/>
      <c r="VWW18" s="127"/>
      <c r="VWX18" s="127"/>
      <c r="VWY18" s="127"/>
      <c r="VWZ18" s="127"/>
      <c r="VXA18" s="127"/>
      <c r="VXB18" s="127"/>
      <c r="VXC18" s="127"/>
      <c r="VXD18" s="127"/>
      <c r="VXE18" s="127"/>
      <c r="VXF18" s="127"/>
      <c r="VXG18" s="127"/>
      <c r="VXH18" s="127"/>
      <c r="VXI18" s="127"/>
      <c r="VXJ18" s="127"/>
      <c r="VXK18" s="127"/>
      <c r="VXL18" s="127"/>
      <c r="VXM18" s="127"/>
      <c r="VXN18" s="127"/>
      <c r="VXO18" s="127"/>
      <c r="VXP18" s="127"/>
      <c r="VXQ18" s="127"/>
      <c r="VXR18" s="127"/>
      <c r="VXS18" s="127"/>
      <c r="VXT18" s="127"/>
      <c r="VXU18" s="127"/>
      <c r="VXV18" s="127"/>
      <c r="VXW18" s="127"/>
      <c r="VXX18" s="127"/>
      <c r="VXY18" s="127"/>
      <c r="VXZ18" s="127"/>
      <c r="VYA18" s="127"/>
      <c r="VYB18" s="127"/>
      <c r="VYC18" s="127"/>
      <c r="VYD18" s="127"/>
      <c r="VYE18" s="127"/>
      <c r="VYF18" s="127"/>
      <c r="VYG18" s="127"/>
      <c r="VYH18" s="127"/>
      <c r="VYI18" s="127"/>
      <c r="VYJ18" s="127"/>
      <c r="VYK18" s="127"/>
      <c r="VYL18" s="127"/>
      <c r="VYM18" s="127"/>
      <c r="VYN18" s="127"/>
      <c r="VYO18" s="127"/>
      <c r="VYP18" s="127"/>
      <c r="VYQ18" s="127"/>
      <c r="VYR18" s="127"/>
      <c r="VYS18" s="127"/>
      <c r="VYT18" s="127"/>
      <c r="VYU18" s="127"/>
      <c r="VYV18" s="127"/>
      <c r="VYW18" s="127"/>
      <c r="VYX18" s="127"/>
      <c r="VYY18" s="127"/>
      <c r="VYZ18" s="127"/>
      <c r="VZA18" s="127"/>
      <c r="VZB18" s="127"/>
      <c r="VZC18" s="127"/>
      <c r="VZD18" s="127"/>
      <c r="VZE18" s="127"/>
      <c r="VZF18" s="127"/>
      <c r="VZG18" s="127"/>
      <c r="VZH18" s="127"/>
      <c r="VZI18" s="127"/>
      <c r="VZJ18" s="127"/>
      <c r="VZK18" s="127"/>
      <c r="VZL18" s="127"/>
      <c r="VZM18" s="127"/>
      <c r="VZN18" s="127"/>
      <c r="VZO18" s="127"/>
      <c r="VZP18" s="127"/>
      <c r="VZQ18" s="127"/>
      <c r="VZR18" s="127"/>
      <c r="VZS18" s="127"/>
      <c r="VZT18" s="127"/>
      <c r="VZU18" s="127"/>
      <c r="VZV18" s="127"/>
      <c r="VZW18" s="127"/>
      <c r="VZX18" s="127"/>
      <c r="VZY18" s="127"/>
      <c r="VZZ18" s="127"/>
      <c r="WAA18" s="127"/>
      <c r="WAB18" s="127"/>
      <c r="WAC18" s="127"/>
      <c r="WAD18" s="127"/>
      <c r="WAE18" s="127"/>
      <c r="WAF18" s="127"/>
      <c r="WAG18" s="127"/>
      <c r="WAH18" s="127"/>
      <c r="WAI18" s="127"/>
      <c r="WAJ18" s="127"/>
      <c r="WAK18" s="127"/>
      <c r="WAL18" s="127"/>
      <c r="WAM18" s="127"/>
      <c r="WAN18" s="127"/>
      <c r="WAO18" s="127"/>
      <c r="WAP18" s="127"/>
      <c r="WAQ18" s="127"/>
      <c r="WAR18" s="127"/>
      <c r="WAS18" s="127"/>
      <c r="WAT18" s="127"/>
      <c r="WAU18" s="127"/>
      <c r="WAV18" s="127"/>
      <c r="WAW18" s="127"/>
      <c r="WAX18" s="127"/>
      <c r="WAY18" s="127"/>
      <c r="WAZ18" s="127"/>
      <c r="WBA18" s="127"/>
      <c r="WBB18" s="127"/>
      <c r="WBC18" s="127"/>
      <c r="WBD18" s="127"/>
      <c r="WBE18" s="127"/>
      <c r="WBF18" s="127"/>
      <c r="WBG18" s="127"/>
      <c r="WBH18" s="127"/>
      <c r="WBI18" s="127"/>
      <c r="WBJ18" s="127"/>
      <c r="WBK18" s="127"/>
      <c r="WBL18" s="127"/>
      <c r="WBM18" s="127"/>
      <c r="WBN18" s="127"/>
      <c r="WBO18" s="127"/>
      <c r="WBP18" s="127"/>
      <c r="WBQ18" s="127"/>
      <c r="WBR18" s="127"/>
      <c r="WBS18" s="127"/>
      <c r="WBT18" s="127"/>
      <c r="WBU18" s="127"/>
      <c r="WBV18" s="127"/>
      <c r="WBW18" s="127"/>
      <c r="WBX18" s="127"/>
      <c r="WBY18" s="127"/>
      <c r="WBZ18" s="127"/>
      <c r="WCA18" s="127"/>
      <c r="WCB18" s="127"/>
      <c r="WCC18" s="127"/>
      <c r="WCD18" s="127"/>
      <c r="WCE18" s="127"/>
      <c r="WCF18" s="127"/>
      <c r="WCG18" s="127"/>
      <c r="WCH18" s="127"/>
      <c r="WCI18" s="127"/>
      <c r="WCJ18" s="127"/>
      <c r="WCK18" s="127"/>
      <c r="WCL18" s="127"/>
      <c r="WCM18" s="127"/>
      <c r="WCN18" s="127"/>
      <c r="WCO18" s="127"/>
      <c r="WCP18" s="127"/>
      <c r="WCQ18" s="127"/>
      <c r="WCR18" s="127"/>
      <c r="WCS18" s="127"/>
      <c r="WCT18" s="127"/>
      <c r="WCU18" s="127"/>
      <c r="WCV18" s="127"/>
      <c r="WCW18" s="127"/>
      <c r="WCX18" s="127"/>
      <c r="WCY18" s="127"/>
      <c r="WCZ18" s="127"/>
      <c r="WDA18" s="127"/>
      <c r="WDB18" s="127"/>
      <c r="WDC18" s="127"/>
      <c r="WDD18" s="127"/>
      <c r="WDE18" s="127"/>
      <c r="WDF18" s="127"/>
      <c r="WDG18" s="127"/>
      <c r="WDH18" s="127"/>
      <c r="WDI18" s="127"/>
      <c r="WDJ18" s="127"/>
      <c r="WDK18" s="127"/>
      <c r="WDL18" s="127"/>
      <c r="WDM18" s="127"/>
      <c r="WDN18" s="127"/>
      <c r="WDO18" s="127"/>
      <c r="WDP18" s="127"/>
      <c r="WDQ18" s="127"/>
      <c r="WDR18" s="127"/>
      <c r="WDS18" s="127"/>
      <c r="WDT18" s="127"/>
      <c r="WDU18" s="127"/>
      <c r="WDV18" s="127"/>
      <c r="WDW18" s="127"/>
      <c r="WDX18" s="127"/>
      <c r="WDY18" s="127"/>
      <c r="WDZ18" s="127"/>
      <c r="WEA18" s="127"/>
      <c r="WEB18" s="127"/>
      <c r="WEC18" s="127"/>
      <c r="WED18" s="127"/>
      <c r="WEE18" s="127"/>
      <c r="WEF18" s="127"/>
      <c r="WEG18" s="127"/>
      <c r="WEH18" s="127"/>
      <c r="WEI18" s="127"/>
      <c r="WEJ18" s="127"/>
      <c r="WEK18" s="127"/>
      <c r="WEL18" s="127"/>
      <c r="WEM18" s="127"/>
      <c r="WEN18" s="127"/>
      <c r="WEO18" s="127"/>
      <c r="WEP18" s="127"/>
      <c r="WEQ18" s="127"/>
      <c r="WER18" s="127"/>
      <c r="WES18" s="127"/>
      <c r="WET18" s="127"/>
      <c r="WEU18" s="127"/>
      <c r="WEV18" s="127"/>
      <c r="WEW18" s="127"/>
      <c r="WEX18" s="127"/>
      <c r="WEY18" s="127"/>
      <c r="WEZ18" s="127"/>
      <c r="WFA18" s="127"/>
      <c r="WFB18" s="127"/>
      <c r="WFC18" s="127"/>
      <c r="WFD18" s="127"/>
      <c r="WFE18" s="127"/>
      <c r="WFF18" s="127"/>
      <c r="WFG18" s="127"/>
      <c r="WFH18" s="127"/>
      <c r="WFI18" s="127"/>
      <c r="WFJ18" s="127"/>
      <c r="WFK18" s="127"/>
      <c r="WFL18" s="127"/>
      <c r="WFM18" s="127"/>
      <c r="WFN18" s="127"/>
      <c r="WFO18" s="127"/>
      <c r="WFP18" s="127"/>
      <c r="WFQ18" s="127"/>
      <c r="WFR18" s="127"/>
      <c r="WFS18" s="127"/>
      <c r="WFT18" s="127"/>
      <c r="WFU18" s="127"/>
      <c r="WFV18" s="127"/>
      <c r="WFW18" s="127"/>
      <c r="WFX18" s="127"/>
      <c r="WFY18" s="127"/>
      <c r="WFZ18" s="127"/>
      <c r="WGA18" s="127"/>
      <c r="WGB18" s="127"/>
      <c r="WGC18" s="127"/>
      <c r="WGD18" s="127"/>
      <c r="WGE18" s="127"/>
      <c r="WGF18" s="127"/>
      <c r="WGG18" s="127"/>
      <c r="WGH18" s="127"/>
      <c r="WGI18" s="127"/>
      <c r="WGJ18" s="127"/>
      <c r="WGK18" s="127"/>
      <c r="WGL18" s="127"/>
      <c r="WGM18" s="127"/>
      <c r="WGN18" s="127"/>
      <c r="WGO18" s="127"/>
      <c r="WGP18" s="127"/>
      <c r="WGQ18" s="127"/>
      <c r="WGR18" s="127"/>
      <c r="WGS18" s="127"/>
      <c r="WGT18" s="127"/>
      <c r="WGU18" s="127"/>
      <c r="WGV18" s="127"/>
      <c r="WGW18" s="127"/>
      <c r="WGX18" s="127"/>
      <c r="WGY18" s="127"/>
      <c r="WGZ18" s="127"/>
      <c r="WHA18" s="127"/>
      <c r="WHB18" s="127"/>
      <c r="WHC18" s="127"/>
      <c r="WHD18" s="127"/>
      <c r="WHE18" s="127"/>
      <c r="WHF18" s="127"/>
      <c r="WHG18" s="127"/>
      <c r="WHH18" s="127"/>
      <c r="WHI18" s="127"/>
      <c r="WHJ18" s="127"/>
      <c r="WHK18" s="127"/>
      <c r="WHL18" s="127"/>
      <c r="WHM18" s="127"/>
      <c r="WHN18" s="127"/>
      <c r="WHO18" s="127"/>
      <c r="WHP18" s="127"/>
      <c r="WHQ18" s="127"/>
      <c r="WHR18" s="127"/>
      <c r="WHS18" s="127"/>
      <c r="WHT18" s="127"/>
      <c r="WHU18" s="127"/>
      <c r="WHV18" s="127"/>
      <c r="WHW18" s="127"/>
      <c r="WHX18" s="127"/>
      <c r="WHY18" s="127"/>
      <c r="WHZ18" s="127"/>
      <c r="WIA18" s="127"/>
      <c r="WIB18" s="127"/>
      <c r="WIC18" s="127"/>
      <c r="WID18" s="127"/>
      <c r="WIE18" s="127"/>
      <c r="WIF18" s="127"/>
      <c r="WIG18" s="127"/>
      <c r="WIH18" s="127"/>
      <c r="WII18" s="127"/>
      <c r="WIJ18" s="127"/>
      <c r="WIK18" s="127"/>
      <c r="WIL18" s="127"/>
      <c r="WIM18" s="127"/>
      <c r="WIN18" s="127"/>
      <c r="WIO18" s="127"/>
      <c r="WIP18" s="127"/>
      <c r="WIQ18" s="127"/>
      <c r="WIR18" s="127"/>
      <c r="WIS18" s="127"/>
      <c r="WIT18" s="127"/>
      <c r="WIU18" s="127"/>
      <c r="WIV18" s="127"/>
      <c r="WIW18" s="127"/>
      <c r="WIX18" s="127"/>
      <c r="WIY18" s="127"/>
      <c r="WIZ18" s="127"/>
      <c r="WJA18" s="127"/>
      <c r="WJB18" s="127"/>
      <c r="WJC18" s="127"/>
      <c r="WJD18" s="127"/>
      <c r="WJE18" s="127"/>
      <c r="WJF18" s="127"/>
      <c r="WJG18" s="127"/>
      <c r="WJH18" s="127"/>
      <c r="WJI18" s="127"/>
      <c r="WJJ18" s="127"/>
      <c r="WJK18" s="127"/>
      <c r="WJL18" s="127"/>
      <c r="WJM18" s="127"/>
      <c r="WJN18" s="127"/>
      <c r="WJO18" s="127"/>
      <c r="WJP18" s="127"/>
      <c r="WJQ18" s="127"/>
      <c r="WJR18" s="127"/>
      <c r="WJS18" s="127"/>
      <c r="WJT18" s="127"/>
      <c r="WJU18" s="127"/>
      <c r="WJV18" s="127"/>
      <c r="WJW18" s="127"/>
      <c r="WJX18" s="127"/>
      <c r="WJY18" s="127"/>
      <c r="WJZ18" s="127"/>
      <c r="WKA18" s="127"/>
      <c r="WKB18" s="127"/>
      <c r="WKC18" s="127"/>
      <c r="WKD18" s="127"/>
      <c r="WKE18" s="127"/>
      <c r="WKF18" s="127"/>
      <c r="WKG18" s="127"/>
      <c r="WKH18" s="127"/>
      <c r="WKI18" s="127"/>
      <c r="WKJ18" s="127"/>
      <c r="WKK18" s="127"/>
      <c r="WKL18" s="127"/>
      <c r="WKM18" s="127"/>
      <c r="WKN18" s="127"/>
      <c r="WKO18" s="127"/>
      <c r="WKP18" s="127"/>
      <c r="WKQ18" s="127"/>
      <c r="WKR18" s="127"/>
      <c r="WKS18" s="127"/>
      <c r="WKT18" s="127"/>
      <c r="WKU18" s="127"/>
      <c r="WKV18" s="127"/>
      <c r="WKW18" s="127"/>
      <c r="WKX18" s="127"/>
      <c r="WKY18" s="127"/>
      <c r="WKZ18" s="127"/>
      <c r="WLA18" s="127"/>
      <c r="WLB18" s="127"/>
      <c r="WLC18" s="127"/>
      <c r="WLD18" s="127"/>
      <c r="WLE18" s="127"/>
      <c r="WLF18" s="127"/>
      <c r="WLG18" s="127"/>
      <c r="WLH18" s="127"/>
      <c r="WLI18" s="127"/>
      <c r="WLJ18" s="127"/>
      <c r="WLK18" s="127"/>
      <c r="WLL18" s="127"/>
      <c r="WLM18" s="127"/>
      <c r="WLN18" s="127"/>
      <c r="WLO18" s="127"/>
      <c r="WLP18" s="127"/>
      <c r="WLQ18" s="127"/>
      <c r="WLR18" s="127"/>
      <c r="WLS18" s="127"/>
      <c r="WLT18" s="127"/>
      <c r="WLU18" s="127"/>
      <c r="WLV18" s="127"/>
      <c r="WLW18" s="127"/>
      <c r="WLX18" s="127"/>
      <c r="WLY18" s="127"/>
      <c r="WLZ18" s="127"/>
      <c r="WMA18" s="127"/>
      <c r="WMB18" s="127"/>
      <c r="WMC18" s="127"/>
      <c r="WMD18" s="127"/>
      <c r="WME18" s="127"/>
      <c r="WMF18" s="127"/>
      <c r="WMG18" s="127"/>
      <c r="WMH18" s="127"/>
      <c r="WMI18" s="127"/>
      <c r="WMJ18" s="127"/>
      <c r="WMK18" s="127"/>
      <c r="WML18" s="127"/>
      <c r="WMM18" s="127"/>
      <c r="WMN18" s="127"/>
      <c r="WMO18" s="127"/>
      <c r="WMP18" s="127"/>
      <c r="WMQ18" s="127"/>
      <c r="WMR18" s="127"/>
      <c r="WMS18" s="127"/>
      <c r="WMT18" s="127"/>
      <c r="WMU18" s="127"/>
      <c r="WMV18" s="127"/>
      <c r="WMW18" s="127"/>
      <c r="WMX18" s="127"/>
      <c r="WMY18" s="127"/>
      <c r="WMZ18" s="127"/>
      <c r="WNA18" s="127"/>
      <c r="WNB18" s="127"/>
      <c r="WNC18" s="127"/>
      <c r="WND18" s="127"/>
      <c r="WNE18" s="127"/>
      <c r="WNF18" s="127"/>
      <c r="WNG18" s="127"/>
      <c r="WNH18" s="127"/>
      <c r="WNI18" s="127"/>
      <c r="WNJ18" s="127"/>
      <c r="WNK18" s="127"/>
      <c r="WNL18" s="127"/>
      <c r="WNM18" s="127"/>
      <c r="WNN18" s="127"/>
      <c r="WNO18" s="127"/>
      <c r="WNP18" s="127"/>
      <c r="WNQ18" s="127"/>
      <c r="WNR18" s="127"/>
      <c r="WNS18" s="127"/>
      <c r="WNT18" s="127"/>
      <c r="WNU18" s="127"/>
      <c r="WNV18" s="127"/>
      <c r="WNW18" s="127"/>
      <c r="WNX18" s="127"/>
      <c r="WNY18" s="127"/>
      <c r="WNZ18" s="127"/>
      <c r="WOA18" s="127"/>
      <c r="WOB18" s="127"/>
      <c r="WOC18" s="127"/>
      <c r="WOD18" s="127"/>
      <c r="WOE18" s="127"/>
      <c r="WOF18" s="127"/>
      <c r="WOG18" s="127"/>
      <c r="WOH18" s="127"/>
      <c r="WOI18" s="127"/>
      <c r="WOJ18" s="127"/>
      <c r="WOK18" s="127"/>
      <c r="WOL18" s="127"/>
      <c r="WOM18" s="127"/>
      <c r="WON18" s="127"/>
      <c r="WOO18" s="127"/>
      <c r="WOP18" s="127"/>
      <c r="WOQ18" s="127"/>
      <c r="WOR18" s="127"/>
      <c r="WOS18" s="127"/>
      <c r="WOT18" s="127"/>
      <c r="WOU18" s="127"/>
      <c r="WOV18" s="127"/>
      <c r="WOW18" s="127"/>
      <c r="WOX18" s="127"/>
      <c r="WOY18" s="127"/>
      <c r="WOZ18" s="127"/>
      <c r="WPA18" s="127"/>
      <c r="WPB18" s="127"/>
      <c r="WPC18" s="127"/>
      <c r="WPD18" s="127"/>
      <c r="WPE18" s="127"/>
      <c r="WPF18" s="127"/>
      <c r="WPG18" s="127"/>
      <c r="WPH18" s="127"/>
      <c r="WPI18" s="127"/>
      <c r="WPJ18" s="127"/>
      <c r="WPK18" s="127"/>
      <c r="WPL18" s="127"/>
      <c r="WPM18" s="127"/>
      <c r="WPN18" s="127"/>
      <c r="WPO18" s="127"/>
      <c r="WPP18" s="127"/>
      <c r="WPQ18" s="127"/>
      <c r="WPR18" s="127"/>
      <c r="WPS18" s="127"/>
      <c r="WPT18" s="127"/>
      <c r="WPU18" s="127"/>
      <c r="WPV18" s="127"/>
      <c r="WPW18" s="127"/>
      <c r="WPX18" s="127"/>
      <c r="WPY18" s="127"/>
      <c r="WPZ18" s="127"/>
      <c r="WQA18" s="127"/>
      <c r="WQB18" s="127"/>
      <c r="WQC18" s="127"/>
      <c r="WQD18" s="127"/>
      <c r="WQE18" s="127"/>
      <c r="WQF18" s="127"/>
      <c r="WQG18" s="127"/>
      <c r="WQH18" s="127"/>
      <c r="WQI18" s="127"/>
      <c r="WQJ18" s="127"/>
      <c r="WQK18" s="127"/>
      <c r="WQL18" s="127"/>
      <c r="WQM18" s="127"/>
      <c r="WQN18" s="127"/>
      <c r="WQO18" s="127"/>
      <c r="WQP18" s="127"/>
      <c r="WQQ18" s="127"/>
      <c r="WQR18" s="127"/>
      <c r="WQS18" s="127"/>
      <c r="WQT18" s="127"/>
      <c r="WQU18" s="127"/>
      <c r="WQV18" s="127"/>
      <c r="WQW18" s="127"/>
      <c r="WQX18" s="127"/>
      <c r="WQY18" s="127"/>
      <c r="WQZ18" s="127"/>
      <c r="WRA18" s="127"/>
      <c r="WRB18" s="127"/>
      <c r="WRC18" s="127"/>
      <c r="WRD18" s="127"/>
      <c r="WRE18" s="127"/>
      <c r="WRF18" s="127"/>
      <c r="WRG18" s="127"/>
      <c r="WRH18" s="127"/>
      <c r="WRI18" s="127"/>
      <c r="WRJ18" s="127"/>
      <c r="WRK18" s="127"/>
      <c r="WRL18" s="127"/>
      <c r="WRM18" s="127"/>
      <c r="WRN18" s="127"/>
      <c r="WRO18" s="127"/>
      <c r="WRP18" s="127"/>
      <c r="WRQ18" s="127"/>
      <c r="WRR18" s="127"/>
      <c r="WRS18" s="127"/>
      <c r="WRT18" s="127"/>
      <c r="WRU18" s="127"/>
      <c r="WRV18" s="127"/>
      <c r="WRW18" s="127"/>
      <c r="WRX18" s="127"/>
      <c r="WRY18" s="127"/>
      <c r="WRZ18" s="127"/>
      <c r="WSA18" s="127"/>
      <c r="WSB18" s="127"/>
      <c r="WSC18" s="127"/>
      <c r="WSD18" s="127"/>
      <c r="WSE18" s="127"/>
      <c r="WSF18" s="127"/>
      <c r="WSG18" s="127"/>
      <c r="WSH18" s="127"/>
      <c r="WSI18" s="127"/>
      <c r="WSJ18" s="127"/>
      <c r="WSK18" s="127"/>
      <c r="WSL18" s="127"/>
      <c r="WSM18" s="127"/>
      <c r="WSN18" s="127"/>
      <c r="WSO18" s="127"/>
      <c r="WSP18" s="127"/>
      <c r="WSQ18" s="127"/>
      <c r="WSR18" s="127"/>
      <c r="WSS18" s="127"/>
      <c r="WST18" s="127"/>
      <c r="WSU18" s="127"/>
      <c r="WSV18" s="127"/>
      <c r="WSW18" s="127"/>
      <c r="WSX18" s="127"/>
      <c r="WSY18" s="127"/>
      <c r="WSZ18" s="127"/>
      <c r="WTA18" s="127"/>
      <c r="WTB18" s="127"/>
      <c r="WTC18" s="127"/>
      <c r="WTD18" s="127"/>
      <c r="WTE18" s="127"/>
      <c r="WTF18" s="127"/>
      <c r="WTG18" s="127"/>
      <c r="WTH18" s="127"/>
      <c r="WTI18" s="127"/>
      <c r="WTJ18" s="127"/>
      <c r="WTK18" s="127"/>
      <c r="WTL18" s="127"/>
      <c r="WTM18" s="127"/>
      <c r="WTN18" s="127"/>
      <c r="WTO18" s="127"/>
      <c r="WTP18" s="127"/>
      <c r="WTQ18" s="127"/>
      <c r="WTR18" s="127"/>
      <c r="WTS18" s="127"/>
      <c r="WTT18" s="127"/>
      <c r="WTU18" s="127"/>
      <c r="WTV18" s="127"/>
      <c r="WTW18" s="127"/>
      <c r="WTX18" s="127"/>
      <c r="WTY18" s="127"/>
      <c r="WTZ18" s="127"/>
      <c r="WUA18" s="127"/>
      <c r="WUB18" s="127"/>
      <c r="WUC18" s="127"/>
      <c r="WUD18" s="127"/>
      <c r="WUE18" s="127"/>
      <c r="WUF18" s="127"/>
      <c r="WUG18" s="127"/>
      <c r="WUH18" s="127"/>
      <c r="WUI18" s="127"/>
      <c r="WUJ18" s="127"/>
      <c r="WUK18" s="127"/>
      <c r="WUL18" s="127"/>
      <c r="WUM18" s="127"/>
      <c r="WUN18" s="127"/>
      <c r="WUO18" s="127"/>
      <c r="WUP18" s="127"/>
      <c r="WUQ18" s="127"/>
      <c r="WUR18" s="127"/>
      <c r="WUS18" s="127"/>
      <c r="WUT18" s="127"/>
      <c r="WUU18" s="127"/>
      <c r="WUV18" s="127"/>
      <c r="WUW18" s="127"/>
      <c r="WUX18" s="127"/>
      <c r="WUY18" s="127"/>
      <c r="WUZ18" s="127"/>
      <c r="WVA18" s="127"/>
      <c r="WVB18" s="127"/>
      <c r="WVC18" s="127"/>
      <c r="WVD18" s="127"/>
      <c r="WVE18" s="127"/>
      <c r="WVF18" s="127"/>
      <c r="WVG18" s="127"/>
      <c r="WVH18" s="127"/>
      <c r="WVI18" s="127"/>
      <c r="WVJ18" s="127"/>
      <c r="WVK18" s="127"/>
      <c r="WVL18" s="127"/>
      <c r="WVM18" s="127"/>
      <c r="WVN18" s="127"/>
      <c r="WVO18" s="127"/>
      <c r="WVP18" s="127"/>
      <c r="WVQ18" s="127"/>
      <c r="WVR18" s="127"/>
      <c r="WVS18" s="127"/>
      <c r="WVT18" s="127"/>
      <c r="WVU18" s="127"/>
      <c r="WVV18" s="127"/>
      <c r="WVW18" s="127"/>
      <c r="WVX18" s="127"/>
      <c r="WVY18" s="127"/>
      <c r="WVZ18" s="127"/>
      <c r="WWA18" s="127"/>
      <c r="WWB18" s="127"/>
      <c r="WWC18" s="127"/>
      <c r="WWD18" s="127"/>
      <c r="WWE18" s="127"/>
      <c r="WWF18" s="127"/>
      <c r="WWG18" s="127"/>
      <c r="WWH18" s="127"/>
      <c r="WWI18" s="127"/>
      <c r="WWJ18" s="127"/>
      <c r="WWK18" s="127"/>
      <c r="WWL18" s="127"/>
      <c r="WWM18" s="127"/>
      <c r="WWN18" s="127"/>
      <c r="WWO18" s="127"/>
      <c r="WWP18" s="127"/>
      <c r="WWQ18" s="127"/>
      <c r="WWR18" s="127"/>
      <c r="WWS18" s="127"/>
      <c r="WWT18" s="127"/>
      <c r="WWU18" s="127"/>
      <c r="WWV18" s="127"/>
      <c r="WWW18" s="127"/>
      <c r="WWX18" s="127"/>
      <c r="WWY18" s="127"/>
      <c r="WWZ18" s="127"/>
      <c r="WXA18" s="127"/>
      <c r="WXB18" s="127"/>
      <c r="WXC18" s="127"/>
      <c r="WXD18" s="127"/>
      <c r="WXE18" s="127"/>
      <c r="WXF18" s="127"/>
      <c r="WXG18" s="127"/>
      <c r="WXH18" s="127"/>
      <c r="WXI18" s="127"/>
      <c r="WXJ18" s="127"/>
      <c r="WXK18" s="127"/>
      <c r="WXL18" s="127"/>
      <c r="WXM18" s="127"/>
      <c r="WXN18" s="127"/>
      <c r="WXO18" s="127"/>
      <c r="WXP18" s="127"/>
      <c r="WXQ18" s="127"/>
      <c r="WXR18" s="127"/>
      <c r="WXS18" s="127"/>
      <c r="WXT18" s="127"/>
      <c r="WXU18" s="127"/>
      <c r="WXV18" s="127"/>
      <c r="WXW18" s="127"/>
      <c r="WXX18" s="127"/>
      <c r="WXY18" s="127"/>
      <c r="WXZ18" s="127"/>
      <c r="WYA18" s="127"/>
      <c r="WYB18" s="127"/>
      <c r="WYC18" s="127"/>
      <c r="WYD18" s="127"/>
      <c r="WYE18" s="127"/>
      <c r="WYF18" s="127"/>
      <c r="WYG18" s="127"/>
      <c r="WYH18" s="127"/>
      <c r="WYI18" s="127"/>
      <c r="WYJ18" s="127"/>
      <c r="WYK18" s="127"/>
      <c r="WYL18" s="127"/>
      <c r="WYM18" s="127"/>
      <c r="WYN18" s="127"/>
      <c r="WYO18" s="127"/>
      <c r="WYP18" s="127"/>
      <c r="WYQ18" s="127"/>
      <c r="WYR18" s="127"/>
      <c r="WYS18" s="127"/>
      <c r="WYT18" s="127"/>
      <c r="WYU18" s="127"/>
      <c r="WYV18" s="127"/>
      <c r="WYW18" s="127"/>
      <c r="WYX18" s="127"/>
      <c r="WYY18" s="127"/>
      <c r="WYZ18" s="127"/>
      <c r="WZA18" s="127"/>
      <c r="WZB18" s="127"/>
      <c r="WZC18" s="127"/>
      <c r="WZD18" s="127"/>
      <c r="WZE18" s="127"/>
      <c r="WZF18" s="127"/>
      <c r="WZG18" s="127"/>
      <c r="WZH18" s="127"/>
      <c r="WZI18" s="127"/>
      <c r="WZJ18" s="127"/>
      <c r="WZK18" s="127"/>
      <c r="WZL18" s="127"/>
      <c r="WZM18" s="127"/>
      <c r="WZN18" s="127"/>
      <c r="WZO18" s="127"/>
      <c r="WZP18" s="127"/>
      <c r="WZQ18" s="127"/>
      <c r="WZR18" s="127"/>
      <c r="WZS18" s="127"/>
      <c r="WZT18" s="127"/>
      <c r="WZU18" s="127"/>
      <c r="WZV18" s="127"/>
      <c r="WZW18" s="127"/>
      <c r="WZX18" s="127"/>
      <c r="WZY18" s="127"/>
      <c r="WZZ18" s="127"/>
      <c r="XAA18" s="127"/>
      <c r="XAB18" s="127"/>
      <c r="XAC18" s="127"/>
      <c r="XAD18" s="127"/>
      <c r="XAE18" s="127"/>
      <c r="XAF18" s="127"/>
      <c r="XAG18" s="127"/>
      <c r="XAH18" s="127"/>
      <c r="XAI18" s="127"/>
      <c r="XAJ18" s="127"/>
      <c r="XAK18" s="127"/>
      <c r="XAL18" s="127"/>
      <c r="XAM18" s="127"/>
      <c r="XAN18" s="127"/>
      <c r="XAO18" s="127"/>
      <c r="XAP18" s="127"/>
      <c r="XAQ18" s="127"/>
      <c r="XAR18" s="127"/>
      <c r="XAS18" s="127"/>
      <c r="XAT18" s="127"/>
      <c r="XAU18" s="127"/>
      <c r="XAV18" s="127"/>
      <c r="XAW18" s="127"/>
      <c r="XAX18" s="127"/>
      <c r="XAY18" s="127"/>
      <c r="XAZ18" s="127"/>
      <c r="XBA18" s="127"/>
      <c r="XBB18" s="127"/>
      <c r="XBC18" s="127"/>
      <c r="XBD18" s="127"/>
      <c r="XBE18" s="127"/>
      <c r="XBF18" s="127"/>
      <c r="XBG18" s="127"/>
      <c r="XBH18" s="127"/>
      <c r="XBI18" s="127"/>
      <c r="XBJ18" s="127"/>
      <c r="XBK18" s="127"/>
      <c r="XBL18" s="127"/>
      <c r="XBM18" s="127"/>
      <c r="XBN18" s="127"/>
      <c r="XBO18" s="127"/>
      <c r="XBP18" s="127"/>
      <c r="XBQ18" s="127"/>
      <c r="XBR18" s="127"/>
      <c r="XBS18" s="127"/>
      <c r="XBT18" s="127"/>
      <c r="XBU18" s="127"/>
      <c r="XBV18" s="127"/>
      <c r="XBW18" s="127"/>
      <c r="XBX18" s="127"/>
      <c r="XBY18" s="127"/>
      <c r="XBZ18" s="127"/>
      <c r="XCA18" s="127"/>
      <c r="XCB18" s="127"/>
      <c r="XCC18" s="127"/>
      <c r="XCD18" s="127"/>
      <c r="XCE18" s="127"/>
      <c r="XCF18" s="127"/>
      <c r="XCG18" s="127"/>
      <c r="XCH18" s="127"/>
      <c r="XCI18" s="127"/>
      <c r="XCJ18" s="127"/>
      <c r="XCK18" s="127"/>
      <c r="XCL18" s="127"/>
      <c r="XCM18" s="127"/>
      <c r="XCN18" s="127"/>
      <c r="XCO18" s="127"/>
      <c r="XCP18" s="127"/>
      <c r="XCQ18" s="127"/>
      <c r="XCR18" s="127"/>
      <c r="XCS18" s="127"/>
      <c r="XCT18" s="127"/>
      <c r="XCU18" s="127"/>
      <c r="XCV18" s="127"/>
      <c r="XCW18" s="127"/>
      <c r="XCX18" s="127"/>
      <c r="XCY18" s="127"/>
      <c r="XCZ18" s="127"/>
      <c r="XDA18" s="127"/>
      <c r="XDB18" s="127"/>
      <c r="XDC18" s="127"/>
      <c r="XDD18" s="127"/>
      <c r="XDE18" s="127"/>
      <c r="XDF18" s="127"/>
      <c r="XDG18" s="127"/>
      <c r="XDH18" s="127"/>
      <c r="XDI18" s="127"/>
      <c r="XDJ18" s="127"/>
      <c r="XDK18" s="127"/>
      <c r="XDL18" s="127"/>
      <c r="XDM18" s="127"/>
      <c r="XDN18" s="127"/>
      <c r="XDO18" s="127"/>
      <c r="XDP18" s="127"/>
      <c r="XDQ18" s="127"/>
      <c r="XDR18" s="127"/>
      <c r="XDS18" s="127"/>
      <c r="XDT18" s="127"/>
      <c r="XDU18" s="127"/>
      <c r="XDV18" s="127"/>
      <c r="XDW18" s="127"/>
      <c r="XDX18" s="127"/>
      <c r="XDY18" s="127"/>
      <c r="XDZ18" s="127"/>
      <c r="XEA18" s="127"/>
      <c r="XEB18" s="127"/>
      <c r="XEC18" s="127"/>
      <c r="XED18" s="127"/>
      <c r="XEE18" s="127"/>
      <c r="XEF18" s="127"/>
      <c r="XEG18" s="127"/>
      <c r="XEH18" s="127"/>
      <c r="XEI18" s="127"/>
      <c r="XEJ18" s="127"/>
      <c r="XEK18" s="127"/>
      <c r="XEL18" s="127"/>
      <c r="XEM18" s="127"/>
      <c r="XEN18" s="127"/>
      <c r="XEO18" s="127"/>
      <c r="XEP18" s="127"/>
      <c r="XEQ18" s="127"/>
      <c r="XER18" s="127"/>
      <c r="XES18" s="127"/>
      <c r="XET18" s="127"/>
      <c r="XEU18" s="127"/>
      <c r="XEV18" s="127"/>
      <c r="XEW18" s="127"/>
      <c r="XEX18" s="127"/>
      <c r="XEY18" s="127"/>
      <c r="XEZ18" s="127"/>
      <c r="XFA18" s="127"/>
      <c r="XFB18" s="127"/>
      <c r="XFC18" s="127"/>
      <c r="XFD18" s="127"/>
    </row>
    <row r="19" spans="1:16384" ht="12.75" customHeight="1" x14ac:dyDescent="0.2">
      <c r="A19" s="544"/>
      <c r="B19" s="238" t="s">
        <v>382</v>
      </c>
      <c r="C19" s="276">
        <v>0</v>
      </c>
      <c r="D19" s="276">
        <v>0</v>
      </c>
      <c r="E19" s="276">
        <v>0</v>
      </c>
      <c r="F19" s="276">
        <v>0</v>
      </c>
      <c r="G19" s="266">
        <f t="shared" si="0"/>
        <v>0</v>
      </c>
    </row>
    <row r="20" spans="1:16384" x14ac:dyDescent="0.2">
      <c r="A20" s="545"/>
      <c r="B20" s="238" t="s">
        <v>11</v>
      </c>
      <c r="C20" s="276">
        <v>0</v>
      </c>
      <c r="D20" s="276">
        <v>0</v>
      </c>
      <c r="E20" s="276">
        <v>0</v>
      </c>
      <c r="F20" s="276">
        <v>0</v>
      </c>
      <c r="G20" s="255">
        <f t="shared" si="0"/>
        <v>0</v>
      </c>
    </row>
    <row r="21" spans="1:16384" x14ac:dyDescent="0.2">
      <c r="A21" s="545"/>
      <c r="B21" s="238" t="s">
        <v>12</v>
      </c>
      <c r="C21" s="276">
        <v>0</v>
      </c>
      <c r="D21" s="276">
        <v>0</v>
      </c>
      <c r="E21" s="276">
        <v>0</v>
      </c>
      <c r="F21" s="276">
        <v>0</v>
      </c>
      <c r="G21" s="255">
        <f t="shared" si="0"/>
        <v>0</v>
      </c>
    </row>
    <row r="22" spans="1:16384" x14ac:dyDescent="0.2">
      <c r="A22" s="546" t="s">
        <v>137</v>
      </c>
      <c r="B22" s="238" t="s">
        <v>13</v>
      </c>
      <c r="C22" s="276">
        <v>0</v>
      </c>
      <c r="D22" s="276">
        <v>0</v>
      </c>
      <c r="E22" s="276">
        <v>0</v>
      </c>
      <c r="F22" s="276">
        <v>0</v>
      </c>
      <c r="G22" s="255">
        <f t="shared" si="0"/>
        <v>0</v>
      </c>
    </row>
    <row r="23" spans="1:16384" x14ac:dyDescent="0.2">
      <c r="A23" s="546" t="s">
        <v>136</v>
      </c>
      <c r="B23" s="327" t="s">
        <v>383</v>
      </c>
      <c r="C23" s="276">
        <v>0</v>
      </c>
      <c r="D23" s="276">
        <v>0</v>
      </c>
      <c r="E23" s="276">
        <v>0</v>
      </c>
      <c r="F23" s="276">
        <v>0</v>
      </c>
      <c r="G23" s="255">
        <f t="shared" si="0"/>
        <v>0</v>
      </c>
    </row>
    <row r="24" spans="1:16384" x14ac:dyDescent="0.2">
      <c r="A24" s="546" t="s">
        <v>17</v>
      </c>
      <c r="B24" s="238" t="s">
        <v>384</v>
      </c>
      <c r="C24" s="276">
        <v>0</v>
      </c>
      <c r="D24" s="276">
        <v>0</v>
      </c>
      <c r="E24" s="276">
        <v>0</v>
      </c>
      <c r="F24" s="276">
        <v>0</v>
      </c>
      <c r="G24" s="255">
        <f t="shared" si="0"/>
        <v>0</v>
      </c>
    </row>
    <row r="25" spans="1:16384" x14ac:dyDescent="0.2">
      <c r="A25" s="545"/>
      <c r="B25" s="238" t="s">
        <v>385</v>
      </c>
      <c r="C25" s="276">
        <v>0</v>
      </c>
      <c r="D25" s="276">
        <v>0</v>
      </c>
      <c r="E25" s="276">
        <v>0</v>
      </c>
      <c r="F25" s="276">
        <v>0</v>
      </c>
      <c r="G25" s="255">
        <f t="shared" si="0"/>
        <v>0</v>
      </c>
    </row>
    <row r="26" spans="1:16384" x14ac:dyDescent="0.2">
      <c r="A26" s="545"/>
      <c r="B26" s="327" t="s">
        <v>11</v>
      </c>
      <c r="C26" s="276">
        <v>0</v>
      </c>
      <c r="D26" s="276">
        <v>0</v>
      </c>
      <c r="E26" s="276">
        <v>0</v>
      </c>
      <c r="F26" s="276">
        <v>0</v>
      </c>
      <c r="G26" s="255">
        <f t="shared" ref="G26:G35" si="2">SUM(C26:F26)</f>
        <v>0</v>
      </c>
    </row>
    <row r="27" spans="1:16384" x14ac:dyDescent="0.2">
      <c r="A27" s="545"/>
      <c r="B27" s="327" t="s">
        <v>479</v>
      </c>
      <c r="C27" s="276">
        <v>0</v>
      </c>
      <c r="D27" s="276">
        <v>0</v>
      </c>
      <c r="E27" s="276">
        <v>0</v>
      </c>
      <c r="F27" s="276">
        <v>0</v>
      </c>
      <c r="G27" s="328">
        <f t="shared" ref="G27:G28" si="3">SUM(C27:F27)</f>
        <v>0</v>
      </c>
    </row>
    <row r="28" spans="1:16384" x14ac:dyDescent="0.2">
      <c r="A28" s="545"/>
      <c r="B28" s="327" t="s">
        <v>478</v>
      </c>
      <c r="C28" s="276">
        <v>0</v>
      </c>
      <c r="D28" s="276">
        <v>0</v>
      </c>
      <c r="E28" s="276">
        <v>0</v>
      </c>
      <c r="F28" s="276">
        <v>0</v>
      </c>
      <c r="G28" s="328">
        <f t="shared" si="3"/>
        <v>0</v>
      </c>
    </row>
    <row r="29" spans="1:16384" x14ac:dyDescent="0.2">
      <c r="A29" s="545"/>
      <c r="B29" s="327" t="s">
        <v>386</v>
      </c>
      <c r="C29" s="276">
        <v>0</v>
      </c>
      <c r="D29" s="276">
        <v>0</v>
      </c>
      <c r="E29" s="276">
        <v>0</v>
      </c>
      <c r="F29" s="276">
        <v>0</v>
      </c>
      <c r="G29" s="255">
        <f t="shared" si="2"/>
        <v>0</v>
      </c>
    </row>
    <row r="30" spans="1:16384" x14ac:dyDescent="0.2">
      <c r="A30" s="545"/>
      <c r="B30" s="238" t="s">
        <v>387</v>
      </c>
      <c r="C30" s="276">
        <v>0</v>
      </c>
      <c r="D30" s="276">
        <v>0</v>
      </c>
      <c r="E30" s="276">
        <v>0</v>
      </c>
      <c r="F30" s="276">
        <v>0</v>
      </c>
      <c r="G30" s="255">
        <f t="shared" ref="G30:G33" si="4">SUM(C30:F30)</f>
        <v>0</v>
      </c>
    </row>
    <row r="31" spans="1:16384" x14ac:dyDescent="0.2">
      <c r="A31" s="545"/>
      <c r="B31" s="238" t="s">
        <v>329</v>
      </c>
      <c r="C31" s="276">
        <v>0</v>
      </c>
      <c r="D31" s="276">
        <v>0</v>
      </c>
      <c r="E31" s="276">
        <v>0</v>
      </c>
      <c r="F31" s="276">
        <v>0</v>
      </c>
      <c r="G31" s="255">
        <f t="shared" si="4"/>
        <v>0</v>
      </c>
    </row>
    <row r="32" spans="1:16384" x14ac:dyDescent="0.2">
      <c r="A32" s="545"/>
      <c r="B32" s="238" t="s">
        <v>506</v>
      </c>
      <c r="C32" s="276">
        <v>0</v>
      </c>
      <c r="D32" s="276">
        <v>0</v>
      </c>
      <c r="E32" s="276">
        <v>0</v>
      </c>
      <c r="F32" s="276">
        <v>0</v>
      </c>
      <c r="G32" s="255">
        <f t="shared" si="4"/>
        <v>0</v>
      </c>
    </row>
    <row r="33" spans="1:16384" x14ac:dyDescent="0.2">
      <c r="A33" s="545"/>
      <c r="B33" s="238" t="s">
        <v>507</v>
      </c>
      <c r="C33" s="276">
        <v>0</v>
      </c>
      <c r="D33" s="276">
        <v>0</v>
      </c>
      <c r="E33" s="276">
        <v>0</v>
      </c>
      <c r="F33" s="276">
        <v>0</v>
      </c>
      <c r="G33" s="255">
        <f t="shared" si="4"/>
        <v>0</v>
      </c>
    </row>
    <row r="34" spans="1:16384" x14ac:dyDescent="0.2">
      <c r="A34" s="545"/>
      <c r="B34" s="238" t="s">
        <v>364</v>
      </c>
      <c r="C34" s="276">
        <v>0</v>
      </c>
      <c r="D34" s="276">
        <v>0</v>
      </c>
      <c r="E34" s="276">
        <v>0</v>
      </c>
      <c r="F34" s="276">
        <v>0</v>
      </c>
      <c r="G34" s="328">
        <f t="shared" ref="G34" si="5">SUM(C34:F34)</f>
        <v>0</v>
      </c>
    </row>
    <row r="35" spans="1:16384" x14ac:dyDescent="0.2">
      <c r="A35" s="545"/>
      <c r="B35" s="327" t="s">
        <v>918</v>
      </c>
      <c r="C35" s="276">
        <v>0</v>
      </c>
      <c r="D35" s="276">
        <v>0</v>
      </c>
      <c r="E35" s="276">
        <v>0</v>
      </c>
      <c r="F35" s="276">
        <v>0</v>
      </c>
      <c r="G35" s="255">
        <f t="shared" si="2"/>
        <v>0</v>
      </c>
    </row>
    <row r="36" spans="1:16384" ht="13.5" thickBot="1" x14ac:dyDescent="0.25">
      <c r="A36" s="547"/>
      <c r="B36" s="239" t="s">
        <v>904</v>
      </c>
      <c r="C36" s="276">
        <v>0</v>
      </c>
      <c r="D36" s="276">
        <v>0</v>
      </c>
      <c r="E36" s="276">
        <v>0</v>
      </c>
      <c r="F36" s="276">
        <v>0</v>
      </c>
      <c r="G36" s="261">
        <f t="shared" si="0"/>
        <v>0</v>
      </c>
    </row>
    <row r="37" spans="1:16384" s="264" customFormat="1" ht="13.5" customHeight="1" thickBot="1" x14ac:dyDescent="0.25">
      <c r="A37" s="741" t="s">
        <v>481</v>
      </c>
      <c r="B37" s="742"/>
      <c r="C37" s="263">
        <f>SUM(C19:C36)</f>
        <v>0</v>
      </c>
      <c r="D37" s="263">
        <f>SUM(D19:D36)</f>
        <v>0</v>
      </c>
      <c r="E37" s="263">
        <f>SUM(E19:E36)</f>
        <v>0</v>
      </c>
      <c r="F37" s="263">
        <f>SUM(F19:F36)</f>
        <v>0</v>
      </c>
      <c r="G37" s="263">
        <f t="shared" si="0"/>
        <v>0</v>
      </c>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27"/>
      <c r="AP37" s="127"/>
      <c r="AQ37" s="127"/>
      <c r="AR37" s="127"/>
      <c r="AS37" s="127"/>
      <c r="AT37" s="127"/>
      <c r="AU37" s="127"/>
      <c r="AV37" s="127"/>
      <c r="AW37" s="127"/>
      <c r="AX37" s="127"/>
      <c r="AY37" s="127"/>
      <c r="AZ37" s="127"/>
      <c r="BA37" s="127"/>
      <c r="BB37" s="127"/>
      <c r="BC37" s="127"/>
      <c r="BD37" s="127"/>
      <c r="BE37" s="127"/>
      <c r="BF37" s="127"/>
      <c r="BG37" s="127"/>
      <c r="BH37" s="127"/>
      <c r="BI37" s="127"/>
      <c r="BJ37" s="127"/>
      <c r="BK37" s="127"/>
      <c r="BL37" s="127"/>
      <c r="BM37" s="127"/>
      <c r="BN37" s="127"/>
      <c r="BO37" s="127"/>
      <c r="BP37" s="127"/>
      <c r="BQ37" s="127"/>
      <c r="BR37" s="127"/>
      <c r="BS37" s="127"/>
      <c r="BT37" s="127"/>
      <c r="BU37" s="127"/>
      <c r="BV37" s="127"/>
      <c r="BW37" s="127"/>
      <c r="BX37" s="127"/>
      <c r="BY37" s="127"/>
      <c r="BZ37" s="127"/>
      <c r="CA37" s="127"/>
      <c r="CB37" s="127"/>
      <c r="CC37" s="127"/>
      <c r="CD37" s="127"/>
      <c r="CE37" s="127"/>
      <c r="CF37" s="127"/>
      <c r="CG37" s="127"/>
      <c r="CH37" s="127"/>
      <c r="CI37" s="127"/>
      <c r="CJ37" s="127"/>
      <c r="CK37" s="127"/>
      <c r="CL37" s="127"/>
      <c r="CM37" s="127"/>
      <c r="CN37" s="127"/>
      <c r="CO37" s="127"/>
      <c r="CP37" s="127"/>
      <c r="CQ37" s="127"/>
      <c r="CR37" s="127"/>
      <c r="CS37" s="127"/>
      <c r="CT37" s="127"/>
      <c r="CU37" s="127"/>
      <c r="CV37" s="127"/>
      <c r="CW37" s="127"/>
      <c r="CX37" s="127"/>
      <c r="CY37" s="127"/>
      <c r="CZ37" s="127"/>
      <c r="DA37" s="127"/>
      <c r="DB37" s="127"/>
      <c r="DC37" s="127"/>
      <c r="DD37" s="127"/>
      <c r="DE37" s="127"/>
      <c r="DF37" s="127"/>
      <c r="DG37" s="127"/>
      <c r="DH37" s="127"/>
      <c r="DI37" s="127"/>
      <c r="DJ37" s="127"/>
      <c r="DK37" s="127"/>
      <c r="DL37" s="127"/>
      <c r="DM37" s="127"/>
      <c r="DN37" s="127"/>
      <c r="DO37" s="127"/>
      <c r="DP37" s="127"/>
      <c r="DQ37" s="127"/>
      <c r="DR37" s="127"/>
      <c r="DS37" s="127"/>
      <c r="DT37" s="127"/>
      <c r="DU37" s="127"/>
      <c r="DV37" s="127"/>
      <c r="DW37" s="127"/>
      <c r="DX37" s="127"/>
      <c r="DY37" s="127"/>
      <c r="DZ37" s="127"/>
      <c r="EA37" s="127"/>
      <c r="EB37" s="127"/>
      <c r="EC37" s="127"/>
      <c r="ED37" s="127"/>
      <c r="EE37" s="127"/>
      <c r="EF37" s="127"/>
      <c r="EG37" s="127"/>
      <c r="EH37" s="127"/>
      <c r="EI37" s="127"/>
      <c r="EJ37" s="127"/>
      <c r="EK37" s="127"/>
      <c r="EL37" s="127"/>
      <c r="EM37" s="127"/>
      <c r="EN37" s="127"/>
      <c r="EO37" s="127"/>
      <c r="EP37" s="127"/>
      <c r="EQ37" s="127"/>
      <c r="ER37" s="127"/>
      <c r="ES37" s="127"/>
      <c r="ET37" s="127"/>
      <c r="EU37" s="127"/>
      <c r="EV37" s="127"/>
      <c r="EW37" s="127"/>
      <c r="EX37" s="127"/>
      <c r="EY37" s="127"/>
      <c r="EZ37" s="127"/>
      <c r="FA37" s="127"/>
      <c r="FB37" s="127"/>
      <c r="FC37" s="127"/>
      <c r="FD37" s="127"/>
      <c r="FE37" s="127"/>
      <c r="FF37" s="127"/>
      <c r="FG37" s="127"/>
      <c r="FH37" s="127"/>
      <c r="FI37" s="127"/>
      <c r="FJ37" s="127"/>
      <c r="FK37" s="127"/>
      <c r="FL37" s="127"/>
      <c r="FM37" s="127"/>
      <c r="FN37" s="127"/>
      <c r="FO37" s="127"/>
      <c r="FP37" s="127"/>
      <c r="FQ37" s="127"/>
      <c r="FR37" s="127"/>
      <c r="FS37" s="127"/>
      <c r="FT37" s="127"/>
      <c r="FU37" s="127"/>
      <c r="FV37" s="127"/>
      <c r="FW37" s="127"/>
      <c r="FX37" s="127"/>
      <c r="FY37" s="127"/>
      <c r="FZ37" s="127"/>
      <c r="GA37" s="127"/>
      <c r="GB37" s="127"/>
      <c r="GC37" s="127"/>
      <c r="GD37" s="127"/>
      <c r="GE37" s="127"/>
      <c r="GF37" s="127"/>
      <c r="GG37" s="127"/>
      <c r="GH37" s="127"/>
      <c r="GI37" s="127"/>
      <c r="GJ37" s="127"/>
      <c r="GK37" s="127"/>
      <c r="GL37" s="127"/>
      <c r="GM37" s="127"/>
      <c r="GN37" s="127"/>
      <c r="GO37" s="127"/>
      <c r="GP37" s="127"/>
      <c r="GQ37" s="127"/>
      <c r="GR37" s="127"/>
      <c r="GS37" s="127"/>
      <c r="GT37" s="127"/>
      <c r="GU37" s="127"/>
      <c r="GV37" s="127"/>
      <c r="GW37" s="127"/>
      <c r="GX37" s="127"/>
      <c r="GY37" s="127"/>
      <c r="GZ37" s="127"/>
      <c r="HA37" s="127"/>
      <c r="HB37" s="127"/>
      <c r="HC37" s="127"/>
      <c r="HD37" s="127"/>
      <c r="HE37" s="127"/>
      <c r="HF37" s="127"/>
      <c r="HG37" s="127"/>
      <c r="HH37" s="127"/>
      <c r="HI37" s="127"/>
      <c r="HJ37" s="127"/>
      <c r="HK37" s="127"/>
      <c r="HL37" s="127"/>
      <c r="HM37" s="127"/>
      <c r="HN37" s="127"/>
      <c r="HO37" s="127"/>
      <c r="HP37" s="127"/>
      <c r="HQ37" s="127"/>
      <c r="HR37" s="127"/>
      <c r="HS37" s="127"/>
      <c r="HT37" s="127"/>
      <c r="HU37" s="127"/>
      <c r="HV37" s="127"/>
      <c r="HW37" s="127"/>
      <c r="HX37" s="127"/>
      <c r="HY37" s="127"/>
      <c r="HZ37" s="127"/>
      <c r="IA37" s="127"/>
      <c r="IB37" s="127"/>
      <c r="IC37" s="127"/>
      <c r="ID37" s="127"/>
      <c r="IE37" s="127"/>
      <c r="IF37" s="127"/>
      <c r="IG37" s="127"/>
      <c r="IH37" s="127"/>
      <c r="II37" s="127"/>
      <c r="IJ37" s="127"/>
      <c r="IK37" s="127"/>
      <c r="IL37" s="127"/>
      <c r="IM37" s="127"/>
      <c r="IN37" s="127"/>
      <c r="IO37" s="127"/>
      <c r="IP37" s="127"/>
      <c r="IQ37" s="127"/>
      <c r="IR37" s="127"/>
      <c r="IS37" s="127"/>
      <c r="IT37" s="127"/>
      <c r="IU37" s="127"/>
      <c r="IV37" s="127"/>
      <c r="IW37" s="127"/>
      <c r="IX37" s="127"/>
      <c r="IY37" s="127"/>
      <c r="IZ37" s="127"/>
      <c r="JA37" s="127"/>
      <c r="JB37" s="127"/>
      <c r="JC37" s="127"/>
      <c r="JD37" s="127"/>
      <c r="JE37" s="127"/>
      <c r="JF37" s="127"/>
      <c r="JG37" s="127"/>
      <c r="JH37" s="127"/>
      <c r="JI37" s="127"/>
      <c r="JJ37" s="127"/>
      <c r="JK37" s="127"/>
      <c r="JL37" s="127"/>
      <c r="JM37" s="127"/>
      <c r="JN37" s="127"/>
      <c r="JO37" s="127"/>
      <c r="JP37" s="127"/>
      <c r="JQ37" s="127"/>
      <c r="JR37" s="127"/>
      <c r="JS37" s="127"/>
      <c r="JT37" s="127"/>
      <c r="JU37" s="127"/>
      <c r="JV37" s="127"/>
      <c r="JW37" s="127"/>
      <c r="JX37" s="127"/>
      <c r="JY37" s="127"/>
      <c r="JZ37" s="127"/>
      <c r="KA37" s="127"/>
      <c r="KB37" s="127"/>
      <c r="KC37" s="127"/>
      <c r="KD37" s="127"/>
      <c r="KE37" s="127"/>
      <c r="KF37" s="127"/>
      <c r="KG37" s="127"/>
      <c r="KH37" s="127"/>
      <c r="KI37" s="127"/>
      <c r="KJ37" s="127"/>
      <c r="KK37" s="127"/>
      <c r="KL37" s="127"/>
      <c r="KM37" s="127"/>
      <c r="KN37" s="127"/>
      <c r="KO37" s="127"/>
      <c r="KP37" s="127"/>
      <c r="KQ37" s="127"/>
      <c r="KR37" s="127"/>
      <c r="KS37" s="127"/>
      <c r="KT37" s="127"/>
      <c r="KU37" s="127"/>
      <c r="KV37" s="127"/>
      <c r="KW37" s="127"/>
      <c r="KX37" s="127"/>
      <c r="KY37" s="127"/>
      <c r="KZ37" s="127"/>
      <c r="LA37" s="127"/>
      <c r="LB37" s="127"/>
      <c r="LC37" s="127"/>
      <c r="LD37" s="127"/>
      <c r="LE37" s="127"/>
      <c r="LF37" s="127"/>
      <c r="LG37" s="127"/>
      <c r="LH37" s="127"/>
      <c r="LI37" s="127"/>
      <c r="LJ37" s="127"/>
      <c r="LK37" s="127"/>
      <c r="LL37" s="127"/>
      <c r="LM37" s="127"/>
      <c r="LN37" s="127"/>
      <c r="LO37" s="127"/>
      <c r="LP37" s="127"/>
      <c r="LQ37" s="127"/>
      <c r="LR37" s="127"/>
      <c r="LS37" s="127"/>
      <c r="LT37" s="127"/>
      <c r="LU37" s="127"/>
      <c r="LV37" s="127"/>
      <c r="LW37" s="127"/>
      <c r="LX37" s="127"/>
      <c r="LY37" s="127"/>
      <c r="LZ37" s="127"/>
      <c r="MA37" s="127"/>
      <c r="MB37" s="127"/>
      <c r="MC37" s="127"/>
      <c r="MD37" s="127"/>
      <c r="ME37" s="127"/>
      <c r="MF37" s="127"/>
      <c r="MG37" s="127"/>
      <c r="MH37" s="127"/>
      <c r="MI37" s="127"/>
      <c r="MJ37" s="127"/>
      <c r="MK37" s="127"/>
      <c r="ML37" s="127"/>
      <c r="MM37" s="127"/>
      <c r="MN37" s="127"/>
      <c r="MO37" s="127"/>
      <c r="MP37" s="127"/>
      <c r="MQ37" s="127"/>
      <c r="MR37" s="127"/>
      <c r="MS37" s="127"/>
      <c r="MT37" s="127"/>
      <c r="MU37" s="127"/>
      <c r="MV37" s="127"/>
      <c r="MW37" s="127"/>
      <c r="MX37" s="127"/>
      <c r="MY37" s="127"/>
      <c r="MZ37" s="127"/>
      <c r="NA37" s="127"/>
      <c r="NB37" s="127"/>
      <c r="NC37" s="127"/>
      <c r="ND37" s="127"/>
      <c r="NE37" s="127"/>
      <c r="NF37" s="127"/>
      <c r="NG37" s="127"/>
      <c r="NH37" s="127"/>
      <c r="NI37" s="127"/>
      <c r="NJ37" s="127"/>
      <c r="NK37" s="127"/>
      <c r="NL37" s="127"/>
      <c r="NM37" s="127"/>
      <c r="NN37" s="127"/>
      <c r="NO37" s="127"/>
      <c r="NP37" s="127"/>
      <c r="NQ37" s="127"/>
      <c r="NR37" s="127"/>
      <c r="NS37" s="127"/>
      <c r="NT37" s="127"/>
      <c r="NU37" s="127"/>
      <c r="NV37" s="127"/>
      <c r="NW37" s="127"/>
      <c r="NX37" s="127"/>
      <c r="NY37" s="127"/>
      <c r="NZ37" s="127"/>
      <c r="OA37" s="127"/>
      <c r="OB37" s="127"/>
      <c r="OC37" s="127"/>
      <c r="OD37" s="127"/>
      <c r="OE37" s="127"/>
      <c r="OF37" s="127"/>
      <c r="OG37" s="127"/>
      <c r="OH37" s="127"/>
      <c r="OI37" s="127"/>
      <c r="OJ37" s="127"/>
      <c r="OK37" s="127"/>
      <c r="OL37" s="127"/>
      <c r="OM37" s="127"/>
      <c r="ON37" s="127"/>
      <c r="OO37" s="127"/>
      <c r="OP37" s="127"/>
      <c r="OQ37" s="127"/>
      <c r="OR37" s="127"/>
      <c r="OS37" s="127"/>
      <c r="OT37" s="127"/>
      <c r="OU37" s="127"/>
      <c r="OV37" s="127"/>
      <c r="OW37" s="127"/>
      <c r="OX37" s="127"/>
      <c r="OY37" s="127"/>
      <c r="OZ37" s="127"/>
      <c r="PA37" s="127"/>
      <c r="PB37" s="127"/>
      <c r="PC37" s="127"/>
      <c r="PD37" s="127"/>
      <c r="PE37" s="127"/>
      <c r="PF37" s="127"/>
      <c r="PG37" s="127"/>
      <c r="PH37" s="127"/>
      <c r="PI37" s="127"/>
      <c r="PJ37" s="127"/>
      <c r="PK37" s="127"/>
      <c r="PL37" s="127"/>
      <c r="PM37" s="127"/>
      <c r="PN37" s="127"/>
      <c r="PO37" s="127"/>
      <c r="PP37" s="127"/>
      <c r="PQ37" s="127"/>
      <c r="PR37" s="127"/>
      <c r="PS37" s="127"/>
      <c r="PT37" s="127"/>
      <c r="PU37" s="127"/>
      <c r="PV37" s="127"/>
      <c r="PW37" s="127"/>
      <c r="PX37" s="127"/>
      <c r="PY37" s="127"/>
      <c r="PZ37" s="127"/>
      <c r="QA37" s="127"/>
      <c r="QB37" s="127"/>
      <c r="QC37" s="127"/>
      <c r="QD37" s="127"/>
      <c r="QE37" s="127"/>
      <c r="QF37" s="127"/>
      <c r="QG37" s="127"/>
      <c r="QH37" s="127"/>
      <c r="QI37" s="127"/>
      <c r="QJ37" s="127"/>
      <c r="QK37" s="127"/>
      <c r="QL37" s="127"/>
      <c r="QM37" s="127"/>
      <c r="QN37" s="127"/>
      <c r="QO37" s="127"/>
      <c r="QP37" s="127"/>
      <c r="QQ37" s="127"/>
      <c r="QR37" s="127"/>
      <c r="QS37" s="127"/>
      <c r="QT37" s="127"/>
      <c r="QU37" s="127"/>
      <c r="QV37" s="127"/>
      <c r="QW37" s="127"/>
      <c r="QX37" s="127"/>
      <c r="QY37" s="127"/>
      <c r="QZ37" s="127"/>
      <c r="RA37" s="127"/>
      <c r="RB37" s="127"/>
      <c r="RC37" s="127"/>
      <c r="RD37" s="127"/>
      <c r="RE37" s="127"/>
      <c r="RF37" s="127"/>
      <c r="RG37" s="127"/>
      <c r="RH37" s="127"/>
      <c r="RI37" s="127"/>
      <c r="RJ37" s="127"/>
      <c r="RK37" s="127"/>
      <c r="RL37" s="127"/>
      <c r="RM37" s="127"/>
      <c r="RN37" s="127"/>
      <c r="RO37" s="127"/>
      <c r="RP37" s="127"/>
      <c r="RQ37" s="127"/>
      <c r="RR37" s="127"/>
      <c r="RS37" s="127"/>
      <c r="RT37" s="127"/>
      <c r="RU37" s="127"/>
      <c r="RV37" s="127"/>
      <c r="RW37" s="127"/>
      <c r="RX37" s="127"/>
      <c r="RY37" s="127"/>
      <c r="RZ37" s="127"/>
      <c r="SA37" s="127"/>
      <c r="SB37" s="127"/>
      <c r="SC37" s="127"/>
      <c r="SD37" s="127"/>
      <c r="SE37" s="127"/>
      <c r="SF37" s="127"/>
      <c r="SG37" s="127"/>
      <c r="SH37" s="127"/>
      <c r="SI37" s="127"/>
      <c r="SJ37" s="127"/>
      <c r="SK37" s="127"/>
      <c r="SL37" s="127"/>
      <c r="SM37" s="127"/>
      <c r="SN37" s="127"/>
      <c r="SO37" s="127"/>
      <c r="SP37" s="127"/>
      <c r="SQ37" s="127"/>
      <c r="SR37" s="127"/>
      <c r="SS37" s="127"/>
      <c r="ST37" s="127"/>
      <c r="SU37" s="127"/>
      <c r="SV37" s="127"/>
      <c r="SW37" s="127"/>
      <c r="SX37" s="127"/>
      <c r="SY37" s="127"/>
      <c r="SZ37" s="127"/>
      <c r="TA37" s="127"/>
      <c r="TB37" s="127"/>
      <c r="TC37" s="127"/>
      <c r="TD37" s="127"/>
      <c r="TE37" s="127"/>
      <c r="TF37" s="127"/>
      <c r="TG37" s="127"/>
      <c r="TH37" s="127"/>
      <c r="TI37" s="127"/>
      <c r="TJ37" s="127"/>
      <c r="TK37" s="127"/>
      <c r="TL37" s="127"/>
      <c r="TM37" s="127"/>
      <c r="TN37" s="127"/>
      <c r="TO37" s="127"/>
      <c r="TP37" s="127"/>
      <c r="TQ37" s="127"/>
      <c r="TR37" s="127"/>
      <c r="TS37" s="127"/>
      <c r="TT37" s="127"/>
      <c r="TU37" s="127"/>
      <c r="TV37" s="127"/>
      <c r="TW37" s="127"/>
      <c r="TX37" s="127"/>
      <c r="TY37" s="127"/>
      <c r="TZ37" s="127"/>
      <c r="UA37" s="127"/>
      <c r="UB37" s="127"/>
      <c r="UC37" s="127"/>
      <c r="UD37" s="127"/>
      <c r="UE37" s="127"/>
      <c r="UF37" s="127"/>
      <c r="UG37" s="127"/>
      <c r="UH37" s="127"/>
      <c r="UI37" s="127"/>
      <c r="UJ37" s="127"/>
      <c r="UK37" s="127"/>
      <c r="UL37" s="127"/>
      <c r="UM37" s="127"/>
      <c r="UN37" s="127"/>
      <c r="UO37" s="127"/>
      <c r="UP37" s="127"/>
      <c r="UQ37" s="127"/>
      <c r="UR37" s="127"/>
      <c r="US37" s="127"/>
      <c r="UT37" s="127"/>
      <c r="UU37" s="127"/>
      <c r="UV37" s="127"/>
      <c r="UW37" s="127"/>
      <c r="UX37" s="127"/>
      <c r="UY37" s="127"/>
      <c r="UZ37" s="127"/>
      <c r="VA37" s="127"/>
      <c r="VB37" s="127"/>
      <c r="VC37" s="127"/>
      <c r="VD37" s="127"/>
      <c r="VE37" s="127"/>
      <c r="VF37" s="127"/>
      <c r="VG37" s="127"/>
      <c r="VH37" s="127"/>
      <c r="VI37" s="127"/>
      <c r="VJ37" s="127"/>
      <c r="VK37" s="127"/>
      <c r="VL37" s="127"/>
      <c r="VM37" s="127"/>
      <c r="VN37" s="127"/>
      <c r="VO37" s="127"/>
      <c r="VP37" s="127"/>
      <c r="VQ37" s="127"/>
      <c r="VR37" s="127"/>
      <c r="VS37" s="127"/>
      <c r="VT37" s="127"/>
      <c r="VU37" s="127"/>
      <c r="VV37" s="127"/>
      <c r="VW37" s="127"/>
      <c r="VX37" s="127"/>
      <c r="VY37" s="127"/>
      <c r="VZ37" s="127"/>
      <c r="WA37" s="127"/>
      <c r="WB37" s="127"/>
      <c r="WC37" s="127"/>
      <c r="WD37" s="127"/>
      <c r="WE37" s="127"/>
      <c r="WF37" s="127"/>
      <c r="WG37" s="127"/>
      <c r="WH37" s="127"/>
      <c r="WI37" s="127"/>
      <c r="WJ37" s="127"/>
      <c r="WK37" s="127"/>
      <c r="WL37" s="127"/>
      <c r="WM37" s="127"/>
      <c r="WN37" s="127"/>
      <c r="WO37" s="127"/>
      <c r="WP37" s="127"/>
      <c r="WQ37" s="127"/>
      <c r="WR37" s="127"/>
      <c r="WS37" s="127"/>
      <c r="WT37" s="127"/>
      <c r="WU37" s="127"/>
      <c r="WV37" s="127"/>
      <c r="WW37" s="127"/>
      <c r="WX37" s="127"/>
      <c r="WY37" s="127"/>
      <c r="WZ37" s="127"/>
      <c r="XA37" s="127"/>
      <c r="XB37" s="127"/>
      <c r="XC37" s="127"/>
      <c r="XD37" s="127"/>
      <c r="XE37" s="127"/>
      <c r="XF37" s="127"/>
      <c r="XG37" s="127"/>
      <c r="XH37" s="127"/>
      <c r="XI37" s="127"/>
      <c r="XJ37" s="127"/>
      <c r="XK37" s="127"/>
      <c r="XL37" s="127"/>
      <c r="XM37" s="127"/>
      <c r="XN37" s="127"/>
      <c r="XO37" s="127"/>
      <c r="XP37" s="127"/>
      <c r="XQ37" s="127"/>
      <c r="XR37" s="127"/>
      <c r="XS37" s="127"/>
      <c r="XT37" s="127"/>
      <c r="XU37" s="127"/>
      <c r="XV37" s="127"/>
      <c r="XW37" s="127"/>
      <c r="XX37" s="127"/>
      <c r="XY37" s="127"/>
      <c r="XZ37" s="127"/>
      <c r="YA37" s="127"/>
      <c r="YB37" s="127"/>
      <c r="YC37" s="127"/>
      <c r="YD37" s="127"/>
      <c r="YE37" s="127"/>
      <c r="YF37" s="127"/>
      <c r="YG37" s="127"/>
      <c r="YH37" s="127"/>
      <c r="YI37" s="127"/>
      <c r="YJ37" s="127"/>
      <c r="YK37" s="127"/>
      <c r="YL37" s="127"/>
      <c r="YM37" s="127"/>
      <c r="YN37" s="127"/>
      <c r="YO37" s="127"/>
      <c r="YP37" s="127"/>
      <c r="YQ37" s="127"/>
      <c r="YR37" s="127"/>
      <c r="YS37" s="127"/>
      <c r="YT37" s="127"/>
      <c r="YU37" s="127"/>
      <c r="YV37" s="127"/>
      <c r="YW37" s="127"/>
      <c r="YX37" s="127"/>
      <c r="YY37" s="127"/>
      <c r="YZ37" s="127"/>
      <c r="ZA37" s="127"/>
      <c r="ZB37" s="127"/>
      <c r="ZC37" s="127"/>
      <c r="ZD37" s="127"/>
      <c r="ZE37" s="127"/>
      <c r="ZF37" s="127"/>
      <c r="ZG37" s="127"/>
      <c r="ZH37" s="127"/>
      <c r="ZI37" s="127"/>
      <c r="ZJ37" s="127"/>
      <c r="ZK37" s="127"/>
      <c r="ZL37" s="127"/>
      <c r="ZM37" s="127"/>
      <c r="ZN37" s="127"/>
      <c r="ZO37" s="127"/>
      <c r="ZP37" s="127"/>
      <c r="ZQ37" s="127"/>
      <c r="ZR37" s="127"/>
      <c r="ZS37" s="127"/>
      <c r="ZT37" s="127"/>
      <c r="ZU37" s="127"/>
      <c r="ZV37" s="127"/>
      <c r="ZW37" s="127"/>
      <c r="ZX37" s="127"/>
      <c r="ZY37" s="127"/>
      <c r="ZZ37" s="127"/>
      <c r="AAA37" s="127"/>
      <c r="AAB37" s="127"/>
      <c r="AAC37" s="127"/>
      <c r="AAD37" s="127"/>
      <c r="AAE37" s="127"/>
      <c r="AAF37" s="127"/>
      <c r="AAG37" s="127"/>
      <c r="AAH37" s="127"/>
      <c r="AAI37" s="127"/>
      <c r="AAJ37" s="127"/>
      <c r="AAK37" s="127"/>
      <c r="AAL37" s="127"/>
      <c r="AAM37" s="127"/>
      <c r="AAN37" s="127"/>
      <c r="AAO37" s="127"/>
      <c r="AAP37" s="127"/>
      <c r="AAQ37" s="127"/>
      <c r="AAR37" s="127"/>
      <c r="AAS37" s="127"/>
      <c r="AAT37" s="127"/>
      <c r="AAU37" s="127"/>
      <c r="AAV37" s="127"/>
      <c r="AAW37" s="127"/>
      <c r="AAX37" s="127"/>
      <c r="AAY37" s="127"/>
      <c r="AAZ37" s="127"/>
      <c r="ABA37" s="127"/>
      <c r="ABB37" s="127"/>
      <c r="ABC37" s="127"/>
      <c r="ABD37" s="127"/>
      <c r="ABE37" s="127"/>
      <c r="ABF37" s="127"/>
      <c r="ABG37" s="127"/>
      <c r="ABH37" s="127"/>
      <c r="ABI37" s="127"/>
      <c r="ABJ37" s="127"/>
      <c r="ABK37" s="127"/>
      <c r="ABL37" s="127"/>
      <c r="ABM37" s="127"/>
      <c r="ABN37" s="127"/>
      <c r="ABO37" s="127"/>
      <c r="ABP37" s="127"/>
      <c r="ABQ37" s="127"/>
      <c r="ABR37" s="127"/>
      <c r="ABS37" s="127"/>
      <c r="ABT37" s="127"/>
      <c r="ABU37" s="127"/>
      <c r="ABV37" s="127"/>
      <c r="ABW37" s="127"/>
      <c r="ABX37" s="127"/>
      <c r="ABY37" s="127"/>
      <c r="ABZ37" s="127"/>
      <c r="ACA37" s="127"/>
      <c r="ACB37" s="127"/>
      <c r="ACC37" s="127"/>
      <c r="ACD37" s="127"/>
      <c r="ACE37" s="127"/>
      <c r="ACF37" s="127"/>
      <c r="ACG37" s="127"/>
      <c r="ACH37" s="127"/>
      <c r="ACI37" s="127"/>
      <c r="ACJ37" s="127"/>
      <c r="ACK37" s="127"/>
      <c r="ACL37" s="127"/>
      <c r="ACM37" s="127"/>
      <c r="ACN37" s="127"/>
      <c r="ACO37" s="127"/>
      <c r="ACP37" s="127"/>
      <c r="ACQ37" s="127"/>
      <c r="ACR37" s="127"/>
      <c r="ACS37" s="127"/>
      <c r="ACT37" s="127"/>
      <c r="ACU37" s="127"/>
      <c r="ACV37" s="127"/>
      <c r="ACW37" s="127"/>
      <c r="ACX37" s="127"/>
      <c r="ACY37" s="127"/>
      <c r="ACZ37" s="127"/>
      <c r="ADA37" s="127"/>
      <c r="ADB37" s="127"/>
      <c r="ADC37" s="127"/>
      <c r="ADD37" s="127"/>
      <c r="ADE37" s="127"/>
      <c r="ADF37" s="127"/>
      <c r="ADG37" s="127"/>
      <c r="ADH37" s="127"/>
      <c r="ADI37" s="127"/>
      <c r="ADJ37" s="127"/>
      <c r="ADK37" s="127"/>
      <c r="ADL37" s="127"/>
      <c r="ADM37" s="127"/>
      <c r="ADN37" s="127"/>
      <c r="ADO37" s="127"/>
      <c r="ADP37" s="127"/>
      <c r="ADQ37" s="127"/>
      <c r="ADR37" s="127"/>
      <c r="ADS37" s="127"/>
      <c r="ADT37" s="127"/>
      <c r="ADU37" s="127"/>
      <c r="ADV37" s="127"/>
      <c r="ADW37" s="127"/>
      <c r="ADX37" s="127"/>
      <c r="ADY37" s="127"/>
      <c r="ADZ37" s="127"/>
      <c r="AEA37" s="127"/>
      <c r="AEB37" s="127"/>
      <c r="AEC37" s="127"/>
      <c r="AED37" s="127"/>
      <c r="AEE37" s="127"/>
      <c r="AEF37" s="127"/>
      <c r="AEG37" s="127"/>
      <c r="AEH37" s="127"/>
      <c r="AEI37" s="127"/>
      <c r="AEJ37" s="127"/>
      <c r="AEK37" s="127"/>
      <c r="AEL37" s="127"/>
      <c r="AEM37" s="127"/>
      <c r="AEN37" s="127"/>
      <c r="AEO37" s="127"/>
      <c r="AEP37" s="127"/>
      <c r="AEQ37" s="127"/>
      <c r="AER37" s="127"/>
      <c r="AES37" s="127"/>
      <c r="AET37" s="127"/>
      <c r="AEU37" s="127"/>
      <c r="AEV37" s="127"/>
      <c r="AEW37" s="127"/>
      <c r="AEX37" s="127"/>
      <c r="AEY37" s="127"/>
      <c r="AEZ37" s="127"/>
      <c r="AFA37" s="127"/>
      <c r="AFB37" s="127"/>
      <c r="AFC37" s="127"/>
      <c r="AFD37" s="127"/>
      <c r="AFE37" s="127"/>
      <c r="AFF37" s="127"/>
      <c r="AFG37" s="127"/>
      <c r="AFH37" s="127"/>
      <c r="AFI37" s="127"/>
      <c r="AFJ37" s="127"/>
      <c r="AFK37" s="127"/>
      <c r="AFL37" s="127"/>
      <c r="AFM37" s="127"/>
      <c r="AFN37" s="127"/>
      <c r="AFO37" s="127"/>
      <c r="AFP37" s="127"/>
      <c r="AFQ37" s="127"/>
      <c r="AFR37" s="127"/>
      <c r="AFS37" s="127"/>
      <c r="AFT37" s="127"/>
      <c r="AFU37" s="127"/>
      <c r="AFV37" s="127"/>
      <c r="AFW37" s="127"/>
      <c r="AFX37" s="127"/>
      <c r="AFY37" s="127"/>
      <c r="AFZ37" s="127"/>
      <c r="AGA37" s="127"/>
      <c r="AGB37" s="127"/>
      <c r="AGC37" s="127"/>
      <c r="AGD37" s="127"/>
      <c r="AGE37" s="127"/>
      <c r="AGF37" s="127"/>
      <c r="AGG37" s="127"/>
      <c r="AGH37" s="127"/>
      <c r="AGI37" s="127"/>
      <c r="AGJ37" s="127"/>
      <c r="AGK37" s="127"/>
      <c r="AGL37" s="127"/>
      <c r="AGM37" s="127"/>
      <c r="AGN37" s="127"/>
      <c r="AGO37" s="127"/>
      <c r="AGP37" s="127"/>
      <c r="AGQ37" s="127"/>
      <c r="AGR37" s="127"/>
      <c r="AGS37" s="127"/>
      <c r="AGT37" s="127"/>
      <c r="AGU37" s="127"/>
      <c r="AGV37" s="127"/>
      <c r="AGW37" s="127"/>
      <c r="AGX37" s="127"/>
      <c r="AGY37" s="127"/>
      <c r="AGZ37" s="127"/>
      <c r="AHA37" s="127"/>
      <c r="AHB37" s="127"/>
      <c r="AHC37" s="127"/>
      <c r="AHD37" s="127"/>
      <c r="AHE37" s="127"/>
      <c r="AHF37" s="127"/>
      <c r="AHG37" s="127"/>
      <c r="AHH37" s="127"/>
      <c r="AHI37" s="127"/>
      <c r="AHJ37" s="127"/>
      <c r="AHK37" s="127"/>
      <c r="AHL37" s="127"/>
      <c r="AHM37" s="127"/>
      <c r="AHN37" s="127"/>
      <c r="AHO37" s="127"/>
      <c r="AHP37" s="127"/>
      <c r="AHQ37" s="127"/>
      <c r="AHR37" s="127"/>
      <c r="AHS37" s="127"/>
      <c r="AHT37" s="127"/>
      <c r="AHU37" s="127"/>
      <c r="AHV37" s="127"/>
      <c r="AHW37" s="127"/>
      <c r="AHX37" s="127"/>
      <c r="AHY37" s="127"/>
      <c r="AHZ37" s="127"/>
      <c r="AIA37" s="127"/>
      <c r="AIB37" s="127"/>
      <c r="AIC37" s="127"/>
      <c r="AID37" s="127"/>
      <c r="AIE37" s="127"/>
      <c r="AIF37" s="127"/>
      <c r="AIG37" s="127"/>
      <c r="AIH37" s="127"/>
      <c r="AII37" s="127"/>
      <c r="AIJ37" s="127"/>
      <c r="AIK37" s="127"/>
      <c r="AIL37" s="127"/>
      <c r="AIM37" s="127"/>
      <c r="AIN37" s="127"/>
      <c r="AIO37" s="127"/>
      <c r="AIP37" s="127"/>
      <c r="AIQ37" s="127"/>
      <c r="AIR37" s="127"/>
      <c r="AIS37" s="127"/>
      <c r="AIT37" s="127"/>
      <c r="AIU37" s="127"/>
      <c r="AIV37" s="127"/>
      <c r="AIW37" s="127"/>
      <c r="AIX37" s="127"/>
      <c r="AIY37" s="127"/>
      <c r="AIZ37" s="127"/>
      <c r="AJA37" s="127"/>
      <c r="AJB37" s="127"/>
      <c r="AJC37" s="127"/>
      <c r="AJD37" s="127"/>
      <c r="AJE37" s="127"/>
      <c r="AJF37" s="127"/>
      <c r="AJG37" s="127"/>
      <c r="AJH37" s="127"/>
      <c r="AJI37" s="127"/>
      <c r="AJJ37" s="127"/>
      <c r="AJK37" s="127"/>
      <c r="AJL37" s="127"/>
      <c r="AJM37" s="127"/>
      <c r="AJN37" s="127"/>
      <c r="AJO37" s="127"/>
      <c r="AJP37" s="127"/>
      <c r="AJQ37" s="127"/>
      <c r="AJR37" s="127"/>
      <c r="AJS37" s="127"/>
      <c r="AJT37" s="127"/>
      <c r="AJU37" s="127"/>
      <c r="AJV37" s="127"/>
      <c r="AJW37" s="127"/>
      <c r="AJX37" s="127"/>
      <c r="AJY37" s="127"/>
      <c r="AJZ37" s="127"/>
      <c r="AKA37" s="127"/>
      <c r="AKB37" s="127"/>
      <c r="AKC37" s="127"/>
      <c r="AKD37" s="127"/>
      <c r="AKE37" s="127"/>
      <c r="AKF37" s="127"/>
      <c r="AKG37" s="127"/>
      <c r="AKH37" s="127"/>
      <c r="AKI37" s="127"/>
      <c r="AKJ37" s="127"/>
      <c r="AKK37" s="127"/>
      <c r="AKL37" s="127"/>
      <c r="AKM37" s="127"/>
      <c r="AKN37" s="127"/>
      <c r="AKO37" s="127"/>
      <c r="AKP37" s="127"/>
      <c r="AKQ37" s="127"/>
      <c r="AKR37" s="127"/>
      <c r="AKS37" s="127"/>
      <c r="AKT37" s="127"/>
      <c r="AKU37" s="127"/>
      <c r="AKV37" s="127"/>
      <c r="AKW37" s="127"/>
      <c r="AKX37" s="127"/>
      <c r="AKY37" s="127"/>
      <c r="AKZ37" s="127"/>
      <c r="ALA37" s="127"/>
      <c r="ALB37" s="127"/>
      <c r="ALC37" s="127"/>
      <c r="ALD37" s="127"/>
      <c r="ALE37" s="127"/>
      <c r="ALF37" s="127"/>
      <c r="ALG37" s="127"/>
      <c r="ALH37" s="127"/>
      <c r="ALI37" s="127"/>
      <c r="ALJ37" s="127"/>
      <c r="ALK37" s="127"/>
      <c r="ALL37" s="127"/>
      <c r="ALM37" s="127"/>
      <c r="ALN37" s="127"/>
      <c r="ALO37" s="127"/>
      <c r="ALP37" s="127"/>
      <c r="ALQ37" s="127"/>
      <c r="ALR37" s="127"/>
      <c r="ALS37" s="127"/>
      <c r="ALT37" s="127"/>
      <c r="ALU37" s="127"/>
      <c r="ALV37" s="127"/>
      <c r="ALW37" s="127"/>
      <c r="ALX37" s="127"/>
      <c r="ALY37" s="127"/>
      <c r="ALZ37" s="127"/>
      <c r="AMA37" s="127"/>
      <c r="AMB37" s="127"/>
      <c r="AMC37" s="127"/>
      <c r="AMD37" s="127"/>
      <c r="AME37" s="127"/>
      <c r="AMF37" s="127"/>
      <c r="AMG37" s="127"/>
      <c r="AMH37" s="127"/>
      <c r="AMI37" s="127"/>
      <c r="AMJ37" s="127"/>
      <c r="AMK37" s="127"/>
      <c r="AML37" s="127"/>
      <c r="AMM37" s="127"/>
      <c r="AMN37" s="127"/>
      <c r="AMO37" s="127"/>
      <c r="AMP37" s="127"/>
      <c r="AMQ37" s="127"/>
      <c r="AMR37" s="127"/>
      <c r="AMS37" s="127"/>
      <c r="AMT37" s="127"/>
      <c r="AMU37" s="127"/>
      <c r="AMV37" s="127"/>
      <c r="AMW37" s="127"/>
      <c r="AMX37" s="127"/>
      <c r="AMY37" s="127"/>
      <c r="AMZ37" s="127"/>
      <c r="ANA37" s="127"/>
      <c r="ANB37" s="127"/>
      <c r="ANC37" s="127"/>
      <c r="AND37" s="127"/>
      <c r="ANE37" s="127"/>
      <c r="ANF37" s="127"/>
      <c r="ANG37" s="127"/>
      <c r="ANH37" s="127"/>
      <c r="ANI37" s="127"/>
      <c r="ANJ37" s="127"/>
      <c r="ANK37" s="127"/>
      <c r="ANL37" s="127"/>
      <c r="ANM37" s="127"/>
      <c r="ANN37" s="127"/>
      <c r="ANO37" s="127"/>
      <c r="ANP37" s="127"/>
      <c r="ANQ37" s="127"/>
      <c r="ANR37" s="127"/>
      <c r="ANS37" s="127"/>
      <c r="ANT37" s="127"/>
      <c r="ANU37" s="127"/>
      <c r="ANV37" s="127"/>
      <c r="ANW37" s="127"/>
      <c r="ANX37" s="127"/>
      <c r="ANY37" s="127"/>
      <c r="ANZ37" s="127"/>
      <c r="AOA37" s="127"/>
      <c r="AOB37" s="127"/>
      <c r="AOC37" s="127"/>
      <c r="AOD37" s="127"/>
      <c r="AOE37" s="127"/>
      <c r="AOF37" s="127"/>
      <c r="AOG37" s="127"/>
      <c r="AOH37" s="127"/>
      <c r="AOI37" s="127"/>
      <c r="AOJ37" s="127"/>
      <c r="AOK37" s="127"/>
      <c r="AOL37" s="127"/>
      <c r="AOM37" s="127"/>
      <c r="AON37" s="127"/>
      <c r="AOO37" s="127"/>
      <c r="AOP37" s="127"/>
      <c r="AOQ37" s="127"/>
      <c r="AOR37" s="127"/>
      <c r="AOS37" s="127"/>
      <c r="AOT37" s="127"/>
      <c r="AOU37" s="127"/>
      <c r="AOV37" s="127"/>
      <c r="AOW37" s="127"/>
      <c r="AOX37" s="127"/>
      <c r="AOY37" s="127"/>
      <c r="AOZ37" s="127"/>
      <c r="APA37" s="127"/>
      <c r="APB37" s="127"/>
      <c r="APC37" s="127"/>
      <c r="APD37" s="127"/>
      <c r="APE37" s="127"/>
      <c r="APF37" s="127"/>
      <c r="APG37" s="127"/>
      <c r="APH37" s="127"/>
      <c r="API37" s="127"/>
      <c r="APJ37" s="127"/>
      <c r="APK37" s="127"/>
      <c r="APL37" s="127"/>
      <c r="APM37" s="127"/>
      <c r="APN37" s="127"/>
      <c r="APO37" s="127"/>
      <c r="APP37" s="127"/>
      <c r="APQ37" s="127"/>
      <c r="APR37" s="127"/>
      <c r="APS37" s="127"/>
      <c r="APT37" s="127"/>
      <c r="APU37" s="127"/>
      <c r="APV37" s="127"/>
      <c r="APW37" s="127"/>
      <c r="APX37" s="127"/>
      <c r="APY37" s="127"/>
      <c r="APZ37" s="127"/>
      <c r="AQA37" s="127"/>
      <c r="AQB37" s="127"/>
      <c r="AQC37" s="127"/>
      <c r="AQD37" s="127"/>
      <c r="AQE37" s="127"/>
      <c r="AQF37" s="127"/>
      <c r="AQG37" s="127"/>
      <c r="AQH37" s="127"/>
      <c r="AQI37" s="127"/>
      <c r="AQJ37" s="127"/>
      <c r="AQK37" s="127"/>
      <c r="AQL37" s="127"/>
      <c r="AQM37" s="127"/>
      <c r="AQN37" s="127"/>
      <c r="AQO37" s="127"/>
      <c r="AQP37" s="127"/>
      <c r="AQQ37" s="127"/>
      <c r="AQR37" s="127"/>
      <c r="AQS37" s="127"/>
      <c r="AQT37" s="127"/>
      <c r="AQU37" s="127"/>
      <c r="AQV37" s="127"/>
      <c r="AQW37" s="127"/>
      <c r="AQX37" s="127"/>
      <c r="AQY37" s="127"/>
      <c r="AQZ37" s="127"/>
      <c r="ARA37" s="127"/>
      <c r="ARB37" s="127"/>
      <c r="ARC37" s="127"/>
      <c r="ARD37" s="127"/>
      <c r="ARE37" s="127"/>
      <c r="ARF37" s="127"/>
      <c r="ARG37" s="127"/>
      <c r="ARH37" s="127"/>
      <c r="ARI37" s="127"/>
      <c r="ARJ37" s="127"/>
      <c r="ARK37" s="127"/>
      <c r="ARL37" s="127"/>
      <c r="ARM37" s="127"/>
      <c r="ARN37" s="127"/>
      <c r="ARO37" s="127"/>
      <c r="ARP37" s="127"/>
      <c r="ARQ37" s="127"/>
      <c r="ARR37" s="127"/>
      <c r="ARS37" s="127"/>
      <c r="ART37" s="127"/>
      <c r="ARU37" s="127"/>
      <c r="ARV37" s="127"/>
      <c r="ARW37" s="127"/>
      <c r="ARX37" s="127"/>
      <c r="ARY37" s="127"/>
      <c r="ARZ37" s="127"/>
      <c r="ASA37" s="127"/>
      <c r="ASB37" s="127"/>
      <c r="ASC37" s="127"/>
      <c r="ASD37" s="127"/>
      <c r="ASE37" s="127"/>
      <c r="ASF37" s="127"/>
      <c r="ASG37" s="127"/>
      <c r="ASH37" s="127"/>
      <c r="ASI37" s="127"/>
      <c r="ASJ37" s="127"/>
      <c r="ASK37" s="127"/>
      <c r="ASL37" s="127"/>
      <c r="ASM37" s="127"/>
      <c r="ASN37" s="127"/>
      <c r="ASO37" s="127"/>
      <c r="ASP37" s="127"/>
      <c r="ASQ37" s="127"/>
      <c r="ASR37" s="127"/>
      <c r="ASS37" s="127"/>
      <c r="AST37" s="127"/>
      <c r="ASU37" s="127"/>
      <c r="ASV37" s="127"/>
      <c r="ASW37" s="127"/>
      <c r="ASX37" s="127"/>
      <c r="ASY37" s="127"/>
      <c r="ASZ37" s="127"/>
      <c r="ATA37" s="127"/>
      <c r="ATB37" s="127"/>
      <c r="ATC37" s="127"/>
      <c r="ATD37" s="127"/>
      <c r="ATE37" s="127"/>
      <c r="ATF37" s="127"/>
      <c r="ATG37" s="127"/>
      <c r="ATH37" s="127"/>
      <c r="ATI37" s="127"/>
      <c r="ATJ37" s="127"/>
      <c r="ATK37" s="127"/>
      <c r="ATL37" s="127"/>
      <c r="ATM37" s="127"/>
      <c r="ATN37" s="127"/>
      <c r="ATO37" s="127"/>
      <c r="ATP37" s="127"/>
      <c r="ATQ37" s="127"/>
      <c r="ATR37" s="127"/>
      <c r="ATS37" s="127"/>
      <c r="ATT37" s="127"/>
      <c r="ATU37" s="127"/>
      <c r="ATV37" s="127"/>
      <c r="ATW37" s="127"/>
      <c r="ATX37" s="127"/>
      <c r="ATY37" s="127"/>
      <c r="ATZ37" s="127"/>
      <c r="AUA37" s="127"/>
      <c r="AUB37" s="127"/>
      <c r="AUC37" s="127"/>
      <c r="AUD37" s="127"/>
      <c r="AUE37" s="127"/>
      <c r="AUF37" s="127"/>
      <c r="AUG37" s="127"/>
      <c r="AUH37" s="127"/>
      <c r="AUI37" s="127"/>
      <c r="AUJ37" s="127"/>
      <c r="AUK37" s="127"/>
      <c r="AUL37" s="127"/>
      <c r="AUM37" s="127"/>
      <c r="AUN37" s="127"/>
      <c r="AUO37" s="127"/>
      <c r="AUP37" s="127"/>
      <c r="AUQ37" s="127"/>
      <c r="AUR37" s="127"/>
      <c r="AUS37" s="127"/>
      <c r="AUT37" s="127"/>
      <c r="AUU37" s="127"/>
      <c r="AUV37" s="127"/>
      <c r="AUW37" s="127"/>
      <c r="AUX37" s="127"/>
      <c r="AUY37" s="127"/>
      <c r="AUZ37" s="127"/>
      <c r="AVA37" s="127"/>
      <c r="AVB37" s="127"/>
      <c r="AVC37" s="127"/>
      <c r="AVD37" s="127"/>
      <c r="AVE37" s="127"/>
      <c r="AVF37" s="127"/>
      <c r="AVG37" s="127"/>
      <c r="AVH37" s="127"/>
      <c r="AVI37" s="127"/>
      <c r="AVJ37" s="127"/>
      <c r="AVK37" s="127"/>
      <c r="AVL37" s="127"/>
      <c r="AVM37" s="127"/>
      <c r="AVN37" s="127"/>
      <c r="AVO37" s="127"/>
      <c r="AVP37" s="127"/>
      <c r="AVQ37" s="127"/>
      <c r="AVR37" s="127"/>
      <c r="AVS37" s="127"/>
      <c r="AVT37" s="127"/>
      <c r="AVU37" s="127"/>
      <c r="AVV37" s="127"/>
      <c r="AVW37" s="127"/>
      <c r="AVX37" s="127"/>
      <c r="AVY37" s="127"/>
      <c r="AVZ37" s="127"/>
      <c r="AWA37" s="127"/>
      <c r="AWB37" s="127"/>
      <c r="AWC37" s="127"/>
      <c r="AWD37" s="127"/>
      <c r="AWE37" s="127"/>
      <c r="AWF37" s="127"/>
      <c r="AWG37" s="127"/>
      <c r="AWH37" s="127"/>
      <c r="AWI37" s="127"/>
      <c r="AWJ37" s="127"/>
      <c r="AWK37" s="127"/>
      <c r="AWL37" s="127"/>
      <c r="AWM37" s="127"/>
      <c r="AWN37" s="127"/>
      <c r="AWO37" s="127"/>
      <c r="AWP37" s="127"/>
      <c r="AWQ37" s="127"/>
      <c r="AWR37" s="127"/>
      <c r="AWS37" s="127"/>
      <c r="AWT37" s="127"/>
      <c r="AWU37" s="127"/>
      <c r="AWV37" s="127"/>
      <c r="AWW37" s="127"/>
      <c r="AWX37" s="127"/>
      <c r="AWY37" s="127"/>
      <c r="AWZ37" s="127"/>
      <c r="AXA37" s="127"/>
      <c r="AXB37" s="127"/>
      <c r="AXC37" s="127"/>
      <c r="AXD37" s="127"/>
      <c r="AXE37" s="127"/>
      <c r="AXF37" s="127"/>
      <c r="AXG37" s="127"/>
      <c r="AXH37" s="127"/>
      <c r="AXI37" s="127"/>
      <c r="AXJ37" s="127"/>
      <c r="AXK37" s="127"/>
      <c r="AXL37" s="127"/>
      <c r="AXM37" s="127"/>
      <c r="AXN37" s="127"/>
      <c r="AXO37" s="127"/>
      <c r="AXP37" s="127"/>
      <c r="AXQ37" s="127"/>
      <c r="AXR37" s="127"/>
      <c r="AXS37" s="127"/>
      <c r="AXT37" s="127"/>
      <c r="AXU37" s="127"/>
      <c r="AXV37" s="127"/>
      <c r="AXW37" s="127"/>
      <c r="AXX37" s="127"/>
      <c r="AXY37" s="127"/>
      <c r="AXZ37" s="127"/>
      <c r="AYA37" s="127"/>
      <c r="AYB37" s="127"/>
      <c r="AYC37" s="127"/>
      <c r="AYD37" s="127"/>
      <c r="AYE37" s="127"/>
      <c r="AYF37" s="127"/>
      <c r="AYG37" s="127"/>
      <c r="AYH37" s="127"/>
      <c r="AYI37" s="127"/>
      <c r="AYJ37" s="127"/>
      <c r="AYK37" s="127"/>
      <c r="AYL37" s="127"/>
      <c r="AYM37" s="127"/>
      <c r="AYN37" s="127"/>
      <c r="AYO37" s="127"/>
      <c r="AYP37" s="127"/>
      <c r="AYQ37" s="127"/>
      <c r="AYR37" s="127"/>
      <c r="AYS37" s="127"/>
      <c r="AYT37" s="127"/>
      <c r="AYU37" s="127"/>
      <c r="AYV37" s="127"/>
      <c r="AYW37" s="127"/>
      <c r="AYX37" s="127"/>
      <c r="AYY37" s="127"/>
      <c r="AYZ37" s="127"/>
      <c r="AZA37" s="127"/>
      <c r="AZB37" s="127"/>
      <c r="AZC37" s="127"/>
      <c r="AZD37" s="127"/>
      <c r="AZE37" s="127"/>
      <c r="AZF37" s="127"/>
      <c r="AZG37" s="127"/>
      <c r="AZH37" s="127"/>
      <c r="AZI37" s="127"/>
      <c r="AZJ37" s="127"/>
      <c r="AZK37" s="127"/>
      <c r="AZL37" s="127"/>
      <c r="AZM37" s="127"/>
      <c r="AZN37" s="127"/>
      <c r="AZO37" s="127"/>
      <c r="AZP37" s="127"/>
      <c r="AZQ37" s="127"/>
      <c r="AZR37" s="127"/>
      <c r="AZS37" s="127"/>
      <c r="AZT37" s="127"/>
      <c r="AZU37" s="127"/>
      <c r="AZV37" s="127"/>
      <c r="AZW37" s="127"/>
      <c r="AZX37" s="127"/>
      <c r="AZY37" s="127"/>
      <c r="AZZ37" s="127"/>
      <c r="BAA37" s="127"/>
      <c r="BAB37" s="127"/>
      <c r="BAC37" s="127"/>
      <c r="BAD37" s="127"/>
      <c r="BAE37" s="127"/>
      <c r="BAF37" s="127"/>
      <c r="BAG37" s="127"/>
      <c r="BAH37" s="127"/>
      <c r="BAI37" s="127"/>
      <c r="BAJ37" s="127"/>
      <c r="BAK37" s="127"/>
      <c r="BAL37" s="127"/>
      <c r="BAM37" s="127"/>
      <c r="BAN37" s="127"/>
      <c r="BAO37" s="127"/>
      <c r="BAP37" s="127"/>
      <c r="BAQ37" s="127"/>
      <c r="BAR37" s="127"/>
      <c r="BAS37" s="127"/>
      <c r="BAT37" s="127"/>
      <c r="BAU37" s="127"/>
      <c r="BAV37" s="127"/>
      <c r="BAW37" s="127"/>
      <c r="BAX37" s="127"/>
      <c r="BAY37" s="127"/>
      <c r="BAZ37" s="127"/>
      <c r="BBA37" s="127"/>
      <c r="BBB37" s="127"/>
      <c r="BBC37" s="127"/>
      <c r="BBD37" s="127"/>
      <c r="BBE37" s="127"/>
      <c r="BBF37" s="127"/>
      <c r="BBG37" s="127"/>
      <c r="BBH37" s="127"/>
      <c r="BBI37" s="127"/>
      <c r="BBJ37" s="127"/>
      <c r="BBK37" s="127"/>
      <c r="BBL37" s="127"/>
      <c r="BBM37" s="127"/>
      <c r="BBN37" s="127"/>
      <c r="BBO37" s="127"/>
      <c r="BBP37" s="127"/>
      <c r="BBQ37" s="127"/>
      <c r="BBR37" s="127"/>
      <c r="BBS37" s="127"/>
      <c r="BBT37" s="127"/>
      <c r="BBU37" s="127"/>
      <c r="BBV37" s="127"/>
      <c r="BBW37" s="127"/>
      <c r="BBX37" s="127"/>
      <c r="BBY37" s="127"/>
      <c r="BBZ37" s="127"/>
      <c r="BCA37" s="127"/>
      <c r="BCB37" s="127"/>
      <c r="BCC37" s="127"/>
      <c r="BCD37" s="127"/>
      <c r="BCE37" s="127"/>
      <c r="BCF37" s="127"/>
      <c r="BCG37" s="127"/>
      <c r="BCH37" s="127"/>
      <c r="BCI37" s="127"/>
      <c r="BCJ37" s="127"/>
      <c r="BCK37" s="127"/>
      <c r="BCL37" s="127"/>
      <c r="BCM37" s="127"/>
      <c r="BCN37" s="127"/>
      <c r="BCO37" s="127"/>
      <c r="BCP37" s="127"/>
      <c r="BCQ37" s="127"/>
      <c r="BCR37" s="127"/>
      <c r="BCS37" s="127"/>
      <c r="BCT37" s="127"/>
      <c r="BCU37" s="127"/>
      <c r="BCV37" s="127"/>
      <c r="BCW37" s="127"/>
      <c r="BCX37" s="127"/>
      <c r="BCY37" s="127"/>
      <c r="BCZ37" s="127"/>
      <c r="BDA37" s="127"/>
      <c r="BDB37" s="127"/>
      <c r="BDC37" s="127"/>
      <c r="BDD37" s="127"/>
      <c r="BDE37" s="127"/>
      <c r="BDF37" s="127"/>
      <c r="BDG37" s="127"/>
      <c r="BDH37" s="127"/>
      <c r="BDI37" s="127"/>
      <c r="BDJ37" s="127"/>
      <c r="BDK37" s="127"/>
      <c r="BDL37" s="127"/>
      <c r="BDM37" s="127"/>
      <c r="BDN37" s="127"/>
      <c r="BDO37" s="127"/>
      <c r="BDP37" s="127"/>
      <c r="BDQ37" s="127"/>
      <c r="BDR37" s="127"/>
      <c r="BDS37" s="127"/>
      <c r="BDT37" s="127"/>
      <c r="BDU37" s="127"/>
      <c r="BDV37" s="127"/>
      <c r="BDW37" s="127"/>
      <c r="BDX37" s="127"/>
      <c r="BDY37" s="127"/>
      <c r="BDZ37" s="127"/>
      <c r="BEA37" s="127"/>
      <c r="BEB37" s="127"/>
      <c r="BEC37" s="127"/>
      <c r="BED37" s="127"/>
      <c r="BEE37" s="127"/>
      <c r="BEF37" s="127"/>
      <c r="BEG37" s="127"/>
      <c r="BEH37" s="127"/>
      <c r="BEI37" s="127"/>
      <c r="BEJ37" s="127"/>
      <c r="BEK37" s="127"/>
      <c r="BEL37" s="127"/>
      <c r="BEM37" s="127"/>
      <c r="BEN37" s="127"/>
      <c r="BEO37" s="127"/>
      <c r="BEP37" s="127"/>
      <c r="BEQ37" s="127"/>
      <c r="BER37" s="127"/>
      <c r="BES37" s="127"/>
      <c r="BET37" s="127"/>
      <c r="BEU37" s="127"/>
      <c r="BEV37" s="127"/>
      <c r="BEW37" s="127"/>
      <c r="BEX37" s="127"/>
      <c r="BEY37" s="127"/>
      <c r="BEZ37" s="127"/>
      <c r="BFA37" s="127"/>
      <c r="BFB37" s="127"/>
      <c r="BFC37" s="127"/>
      <c r="BFD37" s="127"/>
      <c r="BFE37" s="127"/>
      <c r="BFF37" s="127"/>
      <c r="BFG37" s="127"/>
      <c r="BFH37" s="127"/>
      <c r="BFI37" s="127"/>
      <c r="BFJ37" s="127"/>
      <c r="BFK37" s="127"/>
      <c r="BFL37" s="127"/>
      <c r="BFM37" s="127"/>
      <c r="BFN37" s="127"/>
      <c r="BFO37" s="127"/>
      <c r="BFP37" s="127"/>
      <c r="BFQ37" s="127"/>
      <c r="BFR37" s="127"/>
      <c r="BFS37" s="127"/>
      <c r="BFT37" s="127"/>
      <c r="BFU37" s="127"/>
      <c r="BFV37" s="127"/>
      <c r="BFW37" s="127"/>
      <c r="BFX37" s="127"/>
      <c r="BFY37" s="127"/>
      <c r="BFZ37" s="127"/>
      <c r="BGA37" s="127"/>
      <c r="BGB37" s="127"/>
      <c r="BGC37" s="127"/>
      <c r="BGD37" s="127"/>
      <c r="BGE37" s="127"/>
      <c r="BGF37" s="127"/>
      <c r="BGG37" s="127"/>
      <c r="BGH37" s="127"/>
      <c r="BGI37" s="127"/>
      <c r="BGJ37" s="127"/>
      <c r="BGK37" s="127"/>
      <c r="BGL37" s="127"/>
      <c r="BGM37" s="127"/>
      <c r="BGN37" s="127"/>
      <c r="BGO37" s="127"/>
      <c r="BGP37" s="127"/>
      <c r="BGQ37" s="127"/>
      <c r="BGR37" s="127"/>
      <c r="BGS37" s="127"/>
      <c r="BGT37" s="127"/>
      <c r="BGU37" s="127"/>
      <c r="BGV37" s="127"/>
      <c r="BGW37" s="127"/>
      <c r="BGX37" s="127"/>
      <c r="BGY37" s="127"/>
      <c r="BGZ37" s="127"/>
      <c r="BHA37" s="127"/>
      <c r="BHB37" s="127"/>
      <c r="BHC37" s="127"/>
      <c r="BHD37" s="127"/>
      <c r="BHE37" s="127"/>
      <c r="BHF37" s="127"/>
      <c r="BHG37" s="127"/>
      <c r="BHH37" s="127"/>
      <c r="BHI37" s="127"/>
      <c r="BHJ37" s="127"/>
      <c r="BHK37" s="127"/>
      <c r="BHL37" s="127"/>
      <c r="BHM37" s="127"/>
      <c r="BHN37" s="127"/>
      <c r="BHO37" s="127"/>
      <c r="BHP37" s="127"/>
      <c r="BHQ37" s="127"/>
      <c r="BHR37" s="127"/>
      <c r="BHS37" s="127"/>
      <c r="BHT37" s="127"/>
      <c r="BHU37" s="127"/>
      <c r="BHV37" s="127"/>
      <c r="BHW37" s="127"/>
      <c r="BHX37" s="127"/>
      <c r="BHY37" s="127"/>
      <c r="BHZ37" s="127"/>
      <c r="BIA37" s="127"/>
      <c r="BIB37" s="127"/>
      <c r="BIC37" s="127"/>
      <c r="BID37" s="127"/>
      <c r="BIE37" s="127"/>
      <c r="BIF37" s="127"/>
      <c r="BIG37" s="127"/>
      <c r="BIH37" s="127"/>
      <c r="BII37" s="127"/>
      <c r="BIJ37" s="127"/>
      <c r="BIK37" s="127"/>
      <c r="BIL37" s="127"/>
      <c r="BIM37" s="127"/>
      <c r="BIN37" s="127"/>
      <c r="BIO37" s="127"/>
      <c r="BIP37" s="127"/>
      <c r="BIQ37" s="127"/>
      <c r="BIR37" s="127"/>
      <c r="BIS37" s="127"/>
      <c r="BIT37" s="127"/>
      <c r="BIU37" s="127"/>
      <c r="BIV37" s="127"/>
      <c r="BIW37" s="127"/>
      <c r="BIX37" s="127"/>
      <c r="BIY37" s="127"/>
      <c r="BIZ37" s="127"/>
      <c r="BJA37" s="127"/>
      <c r="BJB37" s="127"/>
      <c r="BJC37" s="127"/>
      <c r="BJD37" s="127"/>
      <c r="BJE37" s="127"/>
      <c r="BJF37" s="127"/>
      <c r="BJG37" s="127"/>
      <c r="BJH37" s="127"/>
      <c r="BJI37" s="127"/>
      <c r="BJJ37" s="127"/>
      <c r="BJK37" s="127"/>
      <c r="BJL37" s="127"/>
      <c r="BJM37" s="127"/>
      <c r="BJN37" s="127"/>
      <c r="BJO37" s="127"/>
      <c r="BJP37" s="127"/>
      <c r="BJQ37" s="127"/>
      <c r="BJR37" s="127"/>
      <c r="BJS37" s="127"/>
      <c r="BJT37" s="127"/>
      <c r="BJU37" s="127"/>
      <c r="BJV37" s="127"/>
      <c r="BJW37" s="127"/>
      <c r="BJX37" s="127"/>
      <c r="BJY37" s="127"/>
      <c r="BJZ37" s="127"/>
      <c r="BKA37" s="127"/>
      <c r="BKB37" s="127"/>
      <c r="BKC37" s="127"/>
      <c r="BKD37" s="127"/>
      <c r="BKE37" s="127"/>
      <c r="BKF37" s="127"/>
      <c r="BKG37" s="127"/>
      <c r="BKH37" s="127"/>
      <c r="BKI37" s="127"/>
      <c r="BKJ37" s="127"/>
      <c r="BKK37" s="127"/>
      <c r="BKL37" s="127"/>
      <c r="BKM37" s="127"/>
      <c r="BKN37" s="127"/>
      <c r="BKO37" s="127"/>
      <c r="BKP37" s="127"/>
      <c r="BKQ37" s="127"/>
      <c r="BKR37" s="127"/>
      <c r="BKS37" s="127"/>
      <c r="BKT37" s="127"/>
      <c r="BKU37" s="127"/>
      <c r="BKV37" s="127"/>
      <c r="BKW37" s="127"/>
      <c r="BKX37" s="127"/>
      <c r="BKY37" s="127"/>
      <c r="BKZ37" s="127"/>
      <c r="BLA37" s="127"/>
      <c r="BLB37" s="127"/>
      <c r="BLC37" s="127"/>
      <c r="BLD37" s="127"/>
      <c r="BLE37" s="127"/>
      <c r="BLF37" s="127"/>
      <c r="BLG37" s="127"/>
      <c r="BLH37" s="127"/>
      <c r="BLI37" s="127"/>
      <c r="BLJ37" s="127"/>
      <c r="BLK37" s="127"/>
      <c r="BLL37" s="127"/>
      <c r="BLM37" s="127"/>
      <c r="BLN37" s="127"/>
      <c r="BLO37" s="127"/>
      <c r="BLP37" s="127"/>
      <c r="BLQ37" s="127"/>
      <c r="BLR37" s="127"/>
      <c r="BLS37" s="127"/>
      <c r="BLT37" s="127"/>
      <c r="BLU37" s="127"/>
      <c r="BLV37" s="127"/>
      <c r="BLW37" s="127"/>
      <c r="BLX37" s="127"/>
      <c r="BLY37" s="127"/>
      <c r="BLZ37" s="127"/>
      <c r="BMA37" s="127"/>
      <c r="BMB37" s="127"/>
      <c r="BMC37" s="127"/>
      <c r="BMD37" s="127"/>
      <c r="BME37" s="127"/>
      <c r="BMF37" s="127"/>
      <c r="BMG37" s="127"/>
      <c r="BMH37" s="127"/>
      <c r="BMI37" s="127"/>
      <c r="BMJ37" s="127"/>
      <c r="BMK37" s="127"/>
      <c r="BML37" s="127"/>
      <c r="BMM37" s="127"/>
      <c r="BMN37" s="127"/>
      <c r="BMO37" s="127"/>
      <c r="BMP37" s="127"/>
      <c r="BMQ37" s="127"/>
      <c r="BMR37" s="127"/>
      <c r="BMS37" s="127"/>
      <c r="BMT37" s="127"/>
      <c r="BMU37" s="127"/>
      <c r="BMV37" s="127"/>
      <c r="BMW37" s="127"/>
      <c r="BMX37" s="127"/>
      <c r="BMY37" s="127"/>
      <c r="BMZ37" s="127"/>
      <c r="BNA37" s="127"/>
      <c r="BNB37" s="127"/>
      <c r="BNC37" s="127"/>
      <c r="BND37" s="127"/>
      <c r="BNE37" s="127"/>
      <c r="BNF37" s="127"/>
      <c r="BNG37" s="127"/>
      <c r="BNH37" s="127"/>
      <c r="BNI37" s="127"/>
      <c r="BNJ37" s="127"/>
      <c r="BNK37" s="127"/>
      <c r="BNL37" s="127"/>
      <c r="BNM37" s="127"/>
      <c r="BNN37" s="127"/>
      <c r="BNO37" s="127"/>
      <c r="BNP37" s="127"/>
      <c r="BNQ37" s="127"/>
      <c r="BNR37" s="127"/>
      <c r="BNS37" s="127"/>
      <c r="BNT37" s="127"/>
      <c r="BNU37" s="127"/>
      <c r="BNV37" s="127"/>
      <c r="BNW37" s="127"/>
      <c r="BNX37" s="127"/>
      <c r="BNY37" s="127"/>
      <c r="BNZ37" s="127"/>
      <c r="BOA37" s="127"/>
      <c r="BOB37" s="127"/>
      <c r="BOC37" s="127"/>
      <c r="BOD37" s="127"/>
      <c r="BOE37" s="127"/>
      <c r="BOF37" s="127"/>
      <c r="BOG37" s="127"/>
      <c r="BOH37" s="127"/>
      <c r="BOI37" s="127"/>
      <c r="BOJ37" s="127"/>
      <c r="BOK37" s="127"/>
      <c r="BOL37" s="127"/>
      <c r="BOM37" s="127"/>
      <c r="BON37" s="127"/>
      <c r="BOO37" s="127"/>
      <c r="BOP37" s="127"/>
      <c r="BOQ37" s="127"/>
      <c r="BOR37" s="127"/>
      <c r="BOS37" s="127"/>
      <c r="BOT37" s="127"/>
      <c r="BOU37" s="127"/>
      <c r="BOV37" s="127"/>
      <c r="BOW37" s="127"/>
      <c r="BOX37" s="127"/>
      <c r="BOY37" s="127"/>
      <c r="BOZ37" s="127"/>
      <c r="BPA37" s="127"/>
      <c r="BPB37" s="127"/>
      <c r="BPC37" s="127"/>
      <c r="BPD37" s="127"/>
      <c r="BPE37" s="127"/>
      <c r="BPF37" s="127"/>
      <c r="BPG37" s="127"/>
      <c r="BPH37" s="127"/>
      <c r="BPI37" s="127"/>
      <c r="BPJ37" s="127"/>
      <c r="BPK37" s="127"/>
      <c r="BPL37" s="127"/>
      <c r="BPM37" s="127"/>
      <c r="BPN37" s="127"/>
      <c r="BPO37" s="127"/>
      <c r="BPP37" s="127"/>
      <c r="BPQ37" s="127"/>
      <c r="BPR37" s="127"/>
      <c r="BPS37" s="127"/>
      <c r="BPT37" s="127"/>
      <c r="BPU37" s="127"/>
      <c r="BPV37" s="127"/>
      <c r="BPW37" s="127"/>
      <c r="BPX37" s="127"/>
      <c r="BPY37" s="127"/>
      <c r="BPZ37" s="127"/>
      <c r="BQA37" s="127"/>
      <c r="BQB37" s="127"/>
      <c r="BQC37" s="127"/>
      <c r="BQD37" s="127"/>
      <c r="BQE37" s="127"/>
      <c r="BQF37" s="127"/>
      <c r="BQG37" s="127"/>
      <c r="BQH37" s="127"/>
      <c r="BQI37" s="127"/>
      <c r="BQJ37" s="127"/>
      <c r="BQK37" s="127"/>
      <c r="BQL37" s="127"/>
      <c r="BQM37" s="127"/>
      <c r="BQN37" s="127"/>
      <c r="BQO37" s="127"/>
      <c r="BQP37" s="127"/>
      <c r="BQQ37" s="127"/>
      <c r="BQR37" s="127"/>
      <c r="BQS37" s="127"/>
      <c r="BQT37" s="127"/>
      <c r="BQU37" s="127"/>
      <c r="BQV37" s="127"/>
      <c r="BQW37" s="127"/>
      <c r="BQX37" s="127"/>
      <c r="BQY37" s="127"/>
      <c r="BQZ37" s="127"/>
      <c r="BRA37" s="127"/>
      <c r="BRB37" s="127"/>
      <c r="BRC37" s="127"/>
      <c r="BRD37" s="127"/>
      <c r="BRE37" s="127"/>
      <c r="BRF37" s="127"/>
      <c r="BRG37" s="127"/>
      <c r="BRH37" s="127"/>
      <c r="BRI37" s="127"/>
      <c r="BRJ37" s="127"/>
      <c r="BRK37" s="127"/>
      <c r="BRL37" s="127"/>
      <c r="BRM37" s="127"/>
      <c r="BRN37" s="127"/>
      <c r="BRO37" s="127"/>
      <c r="BRP37" s="127"/>
      <c r="BRQ37" s="127"/>
      <c r="BRR37" s="127"/>
      <c r="BRS37" s="127"/>
      <c r="BRT37" s="127"/>
      <c r="BRU37" s="127"/>
      <c r="BRV37" s="127"/>
      <c r="BRW37" s="127"/>
      <c r="BRX37" s="127"/>
      <c r="BRY37" s="127"/>
      <c r="BRZ37" s="127"/>
      <c r="BSA37" s="127"/>
      <c r="BSB37" s="127"/>
      <c r="BSC37" s="127"/>
      <c r="BSD37" s="127"/>
      <c r="BSE37" s="127"/>
      <c r="BSF37" s="127"/>
      <c r="BSG37" s="127"/>
      <c r="BSH37" s="127"/>
      <c r="BSI37" s="127"/>
      <c r="BSJ37" s="127"/>
      <c r="BSK37" s="127"/>
      <c r="BSL37" s="127"/>
      <c r="BSM37" s="127"/>
      <c r="BSN37" s="127"/>
      <c r="BSO37" s="127"/>
      <c r="BSP37" s="127"/>
      <c r="BSQ37" s="127"/>
      <c r="BSR37" s="127"/>
      <c r="BSS37" s="127"/>
      <c r="BST37" s="127"/>
      <c r="BSU37" s="127"/>
      <c r="BSV37" s="127"/>
      <c r="BSW37" s="127"/>
      <c r="BSX37" s="127"/>
      <c r="BSY37" s="127"/>
      <c r="BSZ37" s="127"/>
      <c r="BTA37" s="127"/>
      <c r="BTB37" s="127"/>
      <c r="BTC37" s="127"/>
      <c r="BTD37" s="127"/>
      <c r="BTE37" s="127"/>
      <c r="BTF37" s="127"/>
      <c r="BTG37" s="127"/>
      <c r="BTH37" s="127"/>
      <c r="BTI37" s="127"/>
      <c r="BTJ37" s="127"/>
      <c r="BTK37" s="127"/>
      <c r="BTL37" s="127"/>
      <c r="BTM37" s="127"/>
      <c r="BTN37" s="127"/>
      <c r="BTO37" s="127"/>
      <c r="BTP37" s="127"/>
      <c r="BTQ37" s="127"/>
      <c r="BTR37" s="127"/>
      <c r="BTS37" s="127"/>
      <c r="BTT37" s="127"/>
      <c r="BTU37" s="127"/>
      <c r="BTV37" s="127"/>
      <c r="BTW37" s="127"/>
      <c r="BTX37" s="127"/>
      <c r="BTY37" s="127"/>
      <c r="BTZ37" s="127"/>
      <c r="BUA37" s="127"/>
      <c r="BUB37" s="127"/>
      <c r="BUC37" s="127"/>
      <c r="BUD37" s="127"/>
      <c r="BUE37" s="127"/>
      <c r="BUF37" s="127"/>
      <c r="BUG37" s="127"/>
      <c r="BUH37" s="127"/>
      <c r="BUI37" s="127"/>
      <c r="BUJ37" s="127"/>
      <c r="BUK37" s="127"/>
      <c r="BUL37" s="127"/>
      <c r="BUM37" s="127"/>
      <c r="BUN37" s="127"/>
      <c r="BUO37" s="127"/>
      <c r="BUP37" s="127"/>
      <c r="BUQ37" s="127"/>
      <c r="BUR37" s="127"/>
      <c r="BUS37" s="127"/>
      <c r="BUT37" s="127"/>
      <c r="BUU37" s="127"/>
      <c r="BUV37" s="127"/>
      <c r="BUW37" s="127"/>
      <c r="BUX37" s="127"/>
      <c r="BUY37" s="127"/>
      <c r="BUZ37" s="127"/>
      <c r="BVA37" s="127"/>
      <c r="BVB37" s="127"/>
      <c r="BVC37" s="127"/>
      <c r="BVD37" s="127"/>
      <c r="BVE37" s="127"/>
      <c r="BVF37" s="127"/>
      <c r="BVG37" s="127"/>
      <c r="BVH37" s="127"/>
      <c r="BVI37" s="127"/>
      <c r="BVJ37" s="127"/>
      <c r="BVK37" s="127"/>
      <c r="BVL37" s="127"/>
      <c r="BVM37" s="127"/>
      <c r="BVN37" s="127"/>
      <c r="BVO37" s="127"/>
      <c r="BVP37" s="127"/>
      <c r="BVQ37" s="127"/>
      <c r="BVR37" s="127"/>
      <c r="BVS37" s="127"/>
      <c r="BVT37" s="127"/>
      <c r="BVU37" s="127"/>
      <c r="BVV37" s="127"/>
      <c r="BVW37" s="127"/>
      <c r="BVX37" s="127"/>
      <c r="BVY37" s="127"/>
      <c r="BVZ37" s="127"/>
      <c r="BWA37" s="127"/>
      <c r="BWB37" s="127"/>
      <c r="BWC37" s="127"/>
      <c r="BWD37" s="127"/>
      <c r="BWE37" s="127"/>
      <c r="BWF37" s="127"/>
      <c r="BWG37" s="127"/>
      <c r="BWH37" s="127"/>
      <c r="BWI37" s="127"/>
      <c r="BWJ37" s="127"/>
      <c r="BWK37" s="127"/>
      <c r="BWL37" s="127"/>
      <c r="BWM37" s="127"/>
      <c r="BWN37" s="127"/>
      <c r="BWO37" s="127"/>
      <c r="BWP37" s="127"/>
      <c r="BWQ37" s="127"/>
      <c r="BWR37" s="127"/>
      <c r="BWS37" s="127"/>
      <c r="BWT37" s="127"/>
      <c r="BWU37" s="127"/>
      <c r="BWV37" s="127"/>
      <c r="BWW37" s="127"/>
      <c r="BWX37" s="127"/>
      <c r="BWY37" s="127"/>
      <c r="BWZ37" s="127"/>
      <c r="BXA37" s="127"/>
      <c r="BXB37" s="127"/>
      <c r="BXC37" s="127"/>
      <c r="BXD37" s="127"/>
      <c r="BXE37" s="127"/>
      <c r="BXF37" s="127"/>
      <c r="BXG37" s="127"/>
      <c r="BXH37" s="127"/>
      <c r="BXI37" s="127"/>
      <c r="BXJ37" s="127"/>
      <c r="BXK37" s="127"/>
      <c r="BXL37" s="127"/>
      <c r="BXM37" s="127"/>
      <c r="BXN37" s="127"/>
      <c r="BXO37" s="127"/>
      <c r="BXP37" s="127"/>
      <c r="BXQ37" s="127"/>
      <c r="BXR37" s="127"/>
      <c r="BXS37" s="127"/>
      <c r="BXT37" s="127"/>
      <c r="BXU37" s="127"/>
      <c r="BXV37" s="127"/>
      <c r="BXW37" s="127"/>
      <c r="BXX37" s="127"/>
      <c r="BXY37" s="127"/>
      <c r="BXZ37" s="127"/>
      <c r="BYA37" s="127"/>
      <c r="BYB37" s="127"/>
      <c r="BYC37" s="127"/>
      <c r="BYD37" s="127"/>
      <c r="BYE37" s="127"/>
      <c r="BYF37" s="127"/>
      <c r="BYG37" s="127"/>
      <c r="BYH37" s="127"/>
      <c r="BYI37" s="127"/>
      <c r="BYJ37" s="127"/>
      <c r="BYK37" s="127"/>
      <c r="BYL37" s="127"/>
      <c r="BYM37" s="127"/>
      <c r="BYN37" s="127"/>
      <c r="BYO37" s="127"/>
      <c r="BYP37" s="127"/>
      <c r="BYQ37" s="127"/>
      <c r="BYR37" s="127"/>
      <c r="BYS37" s="127"/>
      <c r="BYT37" s="127"/>
      <c r="BYU37" s="127"/>
      <c r="BYV37" s="127"/>
      <c r="BYW37" s="127"/>
      <c r="BYX37" s="127"/>
      <c r="BYY37" s="127"/>
      <c r="BYZ37" s="127"/>
      <c r="BZA37" s="127"/>
      <c r="BZB37" s="127"/>
      <c r="BZC37" s="127"/>
      <c r="BZD37" s="127"/>
      <c r="BZE37" s="127"/>
      <c r="BZF37" s="127"/>
      <c r="BZG37" s="127"/>
      <c r="BZH37" s="127"/>
      <c r="BZI37" s="127"/>
      <c r="BZJ37" s="127"/>
      <c r="BZK37" s="127"/>
      <c r="BZL37" s="127"/>
      <c r="BZM37" s="127"/>
      <c r="BZN37" s="127"/>
      <c r="BZO37" s="127"/>
      <c r="BZP37" s="127"/>
      <c r="BZQ37" s="127"/>
      <c r="BZR37" s="127"/>
      <c r="BZS37" s="127"/>
      <c r="BZT37" s="127"/>
      <c r="BZU37" s="127"/>
      <c r="BZV37" s="127"/>
      <c r="BZW37" s="127"/>
      <c r="BZX37" s="127"/>
      <c r="BZY37" s="127"/>
      <c r="BZZ37" s="127"/>
      <c r="CAA37" s="127"/>
      <c r="CAB37" s="127"/>
      <c r="CAC37" s="127"/>
      <c r="CAD37" s="127"/>
      <c r="CAE37" s="127"/>
      <c r="CAF37" s="127"/>
      <c r="CAG37" s="127"/>
      <c r="CAH37" s="127"/>
      <c r="CAI37" s="127"/>
      <c r="CAJ37" s="127"/>
      <c r="CAK37" s="127"/>
      <c r="CAL37" s="127"/>
      <c r="CAM37" s="127"/>
      <c r="CAN37" s="127"/>
      <c r="CAO37" s="127"/>
      <c r="CAP37" s="127"/>
      <c r="CAQ37" s="127"/>
      <c r="CAR37" s="127"/>
      <c r="CAS37" s="127"/>
      <c r="CAT37" s="127"/>
      <c r="CAU37" s="127"/>
      <c r="CAV37" s="127"/>
      <c r="CAW37" s="127"/>
      <c r="CAX37" s="127"/>
      <c r="CAY37" s="127"/>
      <c r="CAZ37" s="127"/>
      <c r="CBA37" s="127"/>
      <c r="CBB37" s="127"/>
      <c r="CBC37" s="127"/>
      <c r="CBD37" s="127"/>
      <c r="CBE37" s="127"/>
      <c r="CBF37" s="127"/>
      <c r="CBG37" s="127"/>
      <c r="CBH37" s="127"/>
      <c r="CBI37" s="127"/>
      <c r="CBJ37" s="127"/>
      <c r="CBK37" s="127"/>
      <c r="CBL37" s="127"/>
      <c r="CBM37" s="127"/>
      <c r="CBN37" s="127"/>
      <c r="CBO37" s="127"/>
      <c r="CBP37" s="127"/>
      <c r="CBQ37" s="127"/>
      <c r="CBR37" s="127"/>
      <c r="CBS37" s="127"/>
      <c r="CBT37" s="127"/>
      <c r="CBU37" s="127"/>
      <c r="CBV37" s="127"/>
      <c r="CBW37" s="127"/>
      <c r="CBX37" s="127"/>
      <c r="CBY37" s="127"/>
      <c r="CBZ37" s="127"/>
      <c r="CCA37" s="127"/>
      <c r="CCB37" s="127"/>
      <c r="CCC37" s="127"/>
      <c r="CCD37" s="127"/>
      <c r="CCE37" s="127"/>
      <c r="CCF37" s="127"/>
      <c r="CCG37" s="127"/>
      <c r="CCH37" s="127"/>
      <c r="CCI37" s="127"/>
      <c r="CCJ37" s="127"/>
      <c r="CCK37" s="127"/>
      <c r="CCL37" s="127"/>
      <c r="CCM37" s="127"/>
      <c r="CCN37" s="127"/>
      <c r="CCO37" s="127"/>
      <c r="CCP37" s="127"/>
      <c r="CCQ37" s="127"/>
      <c r="CCR37" s="127"/>
      <c r="CCS37" s="127"/>
      <c r="CCT37" s="127"/>
      <c r="CCU37" s="127"/>
      <c r="CCV37" s="127"/>
      <c r="CCW37" s="127"/>
      <c r="CCX37" s="127"/>
      <c r="CCY37" s="127"/>
      <c r="CCZ37" s="127"/>
      <c r="CDA37" s="127"/>
      <c r="CDB37" s="127"/>
      <c r="CDC37" s="127"/>
      <c r="CDD37" s="127"/>
      <c r="CDE37" s="127"/>
      <c r="CDF37" s="127"/>
      <c r="CDG37" s="127"/>
      <c r="CDH37" s="127"/>
      <c r="CDI37" s="127"/>
      <c r="CDJ37" s="127"/>
      <c r="CDK37" s="127"/>
      <c r="CDL37" s="127"/>
      <c r="CDM37" s="127"/>
      <c r="CDN37" s="127"/>
      <c r="CDO37" s="127"/>
      <c r="CDP37" s="127"/>
      <c r="CDQ37" s="127"/>
      <c r="CDR37" s="127"/>
      <c r="CDS37" s="127"/>
      <c r="CDT37" s="127"/>
      <c r="CDU37" s="127"/>
      <c r="CDV37" s="127"/>
      <c r="CDW37" s="127"/>
      <c r="CDX37" s="127"/>
      <c r="CDY37" s="127"/>
      <c r="CDZ37" s="127"/>
      <c r="CEA37" s="127"/>
      <c r="CEB37" s="127"/>
      <c r="CEC37" s="127"/>
      <c r="CED37" s="127"/>
      <c r="CEE37" s="127"/>
      <c r="CEF37" s="127"/>
      <c r="CEG37" s="127"/>
      <c r="CEH37" s="127"/>
      <c r="CEI37" s="127"/>
      <c r="CEJ37" s="127"/>
      <c r="CEK37" s="127"/>
      <c r="CEL37" s="127"/>
      <c r="CEM37" s="127"/>
      <c r="CEN37" s="127"/>
      <c r="CEO37" s="127"/>
      <c r="CEP37" s="127"/>
      <c r="CEQ37" s="127"/>
      <c r="CER37" s="127"/>
      <c r="CES37" s="127"/>
      <c r="CET37" s="127"/>
      <c r="CEU37" s="127"/>
      <c r="CEV37" s="127"/>
      <c r="CEW37" s="127"/>
      <c r="CEX37" s="127"/>
      <c r="CEY37" s="127"/>
      <c r="CEZ37" s="127"/>
      <c r="CFA37" s="127"/>
      <c r="CFB37" s="127"/>
      <c r="CFC37" s="127"/>
      <c r="CFD37" s="127"/>
      <c r="CFE37" s="127"/>
      <c r="CFF37" s="127"/>
      <c r="CFG37" s="127"/>
      <c r="CFH37" s="127"/>
      <c r="CFI37" s="127"/>
      <c r="CFJ37" s="127"/>
      <c r="CFK37" s="127"/>
      <c r="CFL37" s="127"/>
      <c r="CFM37" s="127"/>
      <c r="CFN37" s="127"/>
      <c r="CFO37" s="127"/>
      <c r="CFP37" s="127"/>
      <c r="CFQ37" s="127"/>
      <c r="CFR37" s="127"/>
      <c r="CFS37" s="127"/>
      <c r="CFT37" s="127"/>
      <c r="CFU37" s="127"/>
      <c r="CFV37" s="127"/>
      <c r="CFW37" s="127"/>
      <c r="CFX37" s="127"/>
      <c r="CFY37" s="127"/>
      <c r="CFZ37" s="127"/>
      <c r="CGA37" s="127"/>
      <c r="CGB37" s="127"/>
      <c r="CGC37" s="127"/>
      <c r="CGD37" s="127"/>
      <c r="CGE37" s="127"/>
      <c r="CGF37" s="127"/>
      <c r="CGG37" s="127"/>
      <c r="CGH37" s="127"/>
      <c r="CGI37" s="127"/>
      <c r="CGJ37" s="127"/>
      <c r="CGK37" s="127"/>
      <c r="CGL37" s="127"/>
      <c r="CGM37" s="127"/>
      <c r="CGN37" s="127"/>
      <c r="CGO37" s="127"/>
      <c r="CGP37" s="127"/>
      <c r="CGQ37" s="127"/>
      <c r="CGR37" s="127"/>
      <c r="CGS37" s="127"/>
      <c r="CGT37" s="127"/>
      <c r="CGU37" s="127"/>
      <c r="CGV37" s="127"/>
      <c r="CGW37" s="127"/>
      <c r="CGX37" s="127"/>
      <c r="CGY37" s="127"/>
      <c r="CGZ37" s="127"/>
      <c r="CHA37" s="127"/>
      <c r="CHB37" s="127"/>
      <c r="CHC37" s="127"/>
      <c r="CHD37" s="127"/>
      <c r="CHE37" s="127"/>
      <c r="CHF37" s="127"/>
      <c r="CHG37" s="127"/>
      <c r="CHH37" s="127"/>
      <c r="CHI37" s="127"/>
      <c r="CHJ37" s="127"/>
      <c r="CHK37" s="127"/>
      <c r="CHL37" s="127"/>
      <c r="CHM37" s="127"/>
      <c r="CHN37" s="127"/>
      <c r="CHO37" s="127"/>
      <c r="CHP37" s="127"/>
      <c r="CHQ37" s="127"/>
      <c r="CHR37" s="127"/>
      <c r="CHS37" s="127"/>
      <c r="CHT37" s="127"/>
      <c r="CHU37" s="127"/>
      <c r="CHV37" s="127"/>
      <c r="CHW37" s="127"/>
      <c r="CHX37" s="127"/>
      <c r="CHY37" s="127"/>
      <c r="CHZ37" s="127"/>
      <c r="CIA37" s="127"/>
      <c r="CIB37" s="127"/>
      <c r="CIC37" s="127"/>
      <c r="CID37" s="127"/>
      <c r="CIE37" s="127"/>
      <c r="CIF37" s="127"/>
      <c r="CIG37" s="127"/>
      <c r="CIH37" s="127"/>
      <c r="CII37" s="127"/>
      <c r="CIJ37" s="127"/>
      <c r="CIK37" s="127"/>
      <c r="CIL37" s="127"/>
      <c r="CIM37" s="127"/>
      <c r="CIN37" s="127"/>
      <c r="CIO37" s="127"/>
      <c r="CIP37" s="127"/>
      <c r="CIQ37" s="127"/>
      <c r="CIR37" s="127"/>
      <c r="CIS37" s="127"/>
      <c r="CIT37" s="127"/>
      <c r="CIU37" s="127"/>
      <c r="CIV37" s="127"/>
      <c r="CIW37" s="127"/>
      <c r="CIX37" s="127"/>
      <c r="CIY37" s="127"/>
      <c r="CIZ37" s="127"/>
      <c r="CJA37" s="127"/>
      <c r="CJB37" s="127"/>
      <c r="CJC37" s="127"/>
      <c r="CJD37" s="127"/>
      <c r="CJE37" s="127"/>
      <c r="CJF37" s="127"/>
      <c r="CJG37" s="127"/>
      <c r="CJH37" s="127"/>
      <c r="CJI37" s="127"/>
      <c r="CJJ37" s="127"/>
      <c r="CJK37" s="127"/>
      <c r="CJL37" s="127"/>
      <c r="CJM37" s="127"/>
      <c r="CJN37" s="127"/>
      <c r="CJO37" s="127"/>
      <c r="CJP37" s="127"/>
      <c r="CJQ37" s="127"/>
      <c r="CJR37" s="127"/>
      <c r="CJS37" s="127"/>
      <c r="CJT37" s="127"/>
      <c r="CJU37" s="127"/>
      <c r="CJV37" s="127"/>
      <c r="CJW37" s="127"/>
      <c r="CJX37" s="127"/>
      <c r="CJY37" s="127"/>
      <c r="CJZ37" s="127"/>
      <c r="CKA37" s="127"/>
      <c r="CKB37" s="127"/>
      <c r="CKC37" s="127"/>
      <c r="CKD37" s="127"/>
      <c r="CKE37" s="127"/>
      <c r="CKF37" s="127"/>
      <c r="CKG37" s="127"/>
      <c r="CKH37" s="127"/>
      <c r="CKI37" s="127"/>
      <c r="CKJ37" s="127"/>
      <c r="CKK37" s="127"/>
      <c r="CKL37" s="127"/>
      <c r="CKM37" s="127"/>
      <c r="CKN37" s="127"/>
      <c r="CKO37" s="127"/>
      <c r="CKP37" s="127"/>
      <c r="CKQ37" s="127"/>
      <c r="CKR37" s="127"/>
      <c r="CKS37" s="127"/>
      <c r="CKT37" s="127"/>
      <c r="CKU37" s="127"/>
      <c r="CKV37" s="127"/>
      <c r="CKW37" s="127"/>
      <c r="CKX37" s="127"/>
      <c r="CKY37" s="127"/>
      <c r="CKZ37" s="127"/>
      <c r="CLA37" s="127"/>
      <c r="CLB37" s="127"/>
      <c r="CLC37" s="127"/>
      <c r="CLD37" s="127"/>
      <c r="CLE37" s="127"/>
      <c r="CLF37" s="127"/>
      <c r="CLG37" s="127"/>
      <c r="CLH37" s="127"/>
      <c r="CLI37" s="127"/>
      <c r="CLJ37" s="127"/>
      <c r="CLK37" s="127"/>
      <c r="CLL37" s="127"/>
      <c r="CLM37" s="127"/>
      <c r="CLN37" s="127"/>
      <c r="CLO37" s="127"/>
      <c r="CLP37" s="127"/>
      <c r="CLQ37" s="127"/>
      <c r="CLR37" s="127"/>
      <c r="CLS37" s="127"/>
      <c r="CLT37" s="127"/>
      <c r="CLU37" s="127"/>
      <c r="CLV37" s="127"/>
      <c r="CLW37" s="127"/>
      <c r="CLX37" s="127"/>
      <c r="CLY37" s="127"/>
      <c r="CLZ37" s="127"/>
      <c r="CMA37" s="127"/>
      <c r="CMB37" s="127"/>
      <c r="CMC37" s="127"/>
      <c r="CMD37" s="127"/>
      <c r="CME37" s="127"/>
      <c r="CMF37" s="127"/>
      <c r="CMG37" s="127"/>
      <c r="CMH37" s="127"/>
      <c r="CMI37" s="127"/>
      <c r="CMJ37" s="127"/>
      <c r="CMK37" s="127"/>
      <c r="CML37" s="127"/>
      <c r="CMM37" s="127"/>
      <c r="CMN37" s="127"/>
      <c r="CMO37" s="127"/>
      <c r="CMP37" s="127"/>
      <c r="CMQ37" s="127"/>
      <c r="CMR37" s="127"/>
      <c r="CMS37" s="127"/>
      <c r="CMT37" s="127"/>
      <c r="CMU37" s="127"/>
      <c r="CMV37" s="127"/>
      <c r="CMW37" s="127"/>
      <c r="CMX37" s="127"/>
      <c r="CMY37" s="127"/>
      <c r="CMZ37" s="127"/>
      <c r="CNA37" s="127"/>
      <c r="CNB37" s="127"/>
      <c r="CNC37" s="127"/>
      <c r="CND37" s="127"/>
      <c r="CNE37" s="127"/>
      <c r="CNF37" s="127"/>
      <c r="CNG37" s="127"/>
      <c r="CNH37" s="127"/>
      <c r="CNI37" s="127"/>
      <c r="CNJ37" s="127"/>
      <c r="CNK37" s="127"/>
      <c r="CNL37" s="127"/>
      <c r="CNM37" s="127"/>
      <c r="CNN37" s="127"/>
      <c r="CNO37" s="127"/>
      <c r="CNP37" s="127"/>
      <c r="CNQ37" s="127"/>
      <c r="CNR37" s="127"/>
      <c r="CNS37" s="127"/>
      <c r="CNT37" s="127"/>
      <c r="CNU37" s="127"/>
      <c r="CNV37" s="127"/>
      <c r="CNW37" s="127"/>
      <c r="CNX37" s="127"/>
      <c r="CNY37" s="127"/>
      <c r="CNZ37" s="127"/>
      <c r="COA37" s="127"/>
      <c r="COB37" s="127"/>
      <c r="COC37" s="127"/>
      <c r="COD37" s="127"/>
      <c r="COE37" s="127"/>
      <c r="COF37" s="127"/>
      <c r="COG37" s="127"/>
      <c r="COH37" s="127"/>
      <c r="COI37" s="127"/>
      <c r="COJ37" s="127"/>
      <c r="COK37" s="127"/>
      <c r="COL37" s="127"/>
      <c r="COM37" s="127"/>
      <c r="CON37" s="127"/>
      <c r="COO37" s="127"/>
      <c r="COP37" s="127"/>
      <c r="COQ37" s="127"/>
      <c r="COR37" s="127"/>
      <c r="COS37" s="127"/>
      <c r="COT37" s="127"/>
      <c r="COU37" s="127"/>
      <c r="COV37" s="127"/>
      <c r="COW37" s="127"/>
      <c r="COX37" s="127"/>
      <c r="COY37" s="127"/>
      <c r="COZ37" s="127"/>
      <c r="CPA37" s="127"/>
      <c r="CPB37" s="127"/>
      <c r="CPC37" s="127"/>
      <c r="CPD37" s="127"/>
      <c r="CPE37" s="127"/>
      <c r="CPF37" s="127"/>
      <c r="CPG37" s="127"/>
      <c r="CPH37" s="127"/>
      <c r="CPI37" s="127"/>
      <c r="CPJ37" s="127"/>
      <c r="CPK37" s="127"/>
      <c r="CPL37" s="127"/>
      <c r="CPM37" s="127"/>
      <c r="CPN37" s="127"/>
      <c r="CPO37" s="127"/>
      <c r="CPP37" s="127"/>
      <c r="CPQ37" s="127"/>
      <c r="CPR37" s="127"/>
      <c r="CPS37" s="127"/>
      <c r="CPT37" s="127"/>
      <c r="CPU37" s="127"/>
      <c r="CPV37" s="127"/>
      <c r="CPW37" s="127"/>
      <c r="CPX37" s="127"/>
      <c r="CPY37" s="127"/>
      <c r="CPZ37" s="127"/>
      <c r="CQA37" s="127"/>
      <c r="CQB37" s="127"/>
      <c r="CQC37" s="127"/>
      <c r="CQD37" s="127"/>
      <c r="CQE37" s="127"/>
      <c r="CQF37" s="127"/>
      <c r="CQG37" s="127"/>
      <c r="CQH37" s="127"/>
      <c r="CQI37" s="127"/>
      <c r="CQJ37" s="127"/>
      <c r="CQK37" s="127"/>
      <c r="CQL37" s="127"/>
      <c r="CQM37" s="127"/>
      <c r="CQN37" s="127"/>
      <c r="CQO37" s="127"/>
      <c r="CQP37" s="127"/>
      <c r="CQQ37" s="127"/>
      <c r="CQR37" s="127"/>
      <c r="CQS37" s="127"/>
      <c r="CQT37" s="127"/>
      <c r="CQU37" s="127"/>
      <c r="CQV37" s="127"/>
      <c r="CQW37" s="127"/>
      <c r="CQX37" s="127"/>
      <c r="CQY37" s="127"/>
      <c r="CQZ37" s="127"/>
      <c r="CRA37" s="127"/>
      <c r="CRB37" s="127"/>
      <c r="CRC37" s="127"/>
      <c r="CRD37" s="127"/>
      <c r="CRE37" s="127"/>
      <c r="CRF37" s="127"/>
      <c r="CRG37" s="127"/>
      <c r="CRH37" s="127"/>
      <c r="CRI37" s="127"/>
      <c r="CRJ37" s="127"/>
      <c r="CRK37" s="127"/>
      <c r="CRL37" s="127"/>
      <c r="CRM37" s="127"/>
      <c r="CRN37" s="127"/>
      <c r="CRO37" s="127"/>
      <c r="CRP37" s="127"/>
      <c r="CRQ37" s="127"/>
      <c r="CRR37" s="127"/>
      <c r="CRS37" s="127"/>
      <c r="CRT37" s="127"/>
      <c r="CRU37" s="127"/>
      <c r="CRV37" s="127"/>
      <c r="CRW37" s="127"/>
      <c r="CRX37" s="127"/>
      <c r="CRY37" s="127"/>
      <c r="CRZ37" s="127"/>
      <c r="CSA37" s="127"/>
      <c r="CSB37" s="127"/>
      <c r="CSC37" s="127"/>
      <c r="CSD37" s="127"/>
      <c r="CSE37" s="127"/>
      <c r="CSF37" s="127"/>
      <c r="CSG37" s="127"/>
      <c r="CSH37" s="127"/>
      <c r="CSI37" s="127"/>
      <c r="CSJ37" s="127"/>
      <c r="CSK37" s="127"/>
      <c r="CSL37" s="127"/>
      <c r="CSM37" s="127"/>
      <c r="CSN37" s="127"/>
      <c r="CSO37" s="127"/>
      <c r="CSP37" s="127"/>
      <c r="CSQ37" s="127"/>
      <c r="CSR37" s="127"/>
      <c r="CSS37" s="127"/>
      <c r="CST37" s="127"/>
      <c r="CSU37" s="127"/>
      <c r="CSV37" s="127"/>
      <c r="CSW37" s="127"/>
      <c r="CSX37" s="127"/>
      <c r="CSY37" s="127"/>
      <c r="CSZ37" s="127"/>
      <c r="CTA37" s="127"/>
      <c r="CTB37" s="127"/>
      <c r="CTC37" s="127"/>
      <c r="CTD37" s="127"/>
      <c r="CTE37" s="127"/>
      <c r="CTF37" s="127"/>
      <c r="CTG37" s="127"/>
      <c r="CTH37" s="127"/>
      <c r="CTI37" s="127"/>
      <c r="CTJ37" s="127"/>
      <c r="CTK37" s="127"/>
      <c r="CTL37" s="127"/>
      <c r="CTM37" s="127"/>
      <c r="CTN37" s="127"/>
      <c r="CTO37" s="127"/>
      <c r="CTP37" s="127"/>
      <c r="CTQ37" s="127"/>
      <c r="CTR37" s="127"/>
      <c r="CTS37" s="127"/>
      <c r="CTT37" s="127"/>
      <c r="CTU37" s="127"/>
      <c r="CTV37" s="127"/>
      <c r="CTW37" s="127"/>
      <c r="CTX37" s="127"/>
      <c r="CTY37" s="127"/>
      <c r="CTZ37" s="127"/>
      <c r="CUA37" s="127"/>
      <c r="CUB37" s="127"/>
      <c r="CUC37" s="127"/>
      <c r="CUD37" s="127"/>
      <c r="CUE37" s="127"/>
      <c r="CUF37" s="127"/>
      <c r="CUG37" s="127"/>
      <c r="CUH37" s="127"/>
      <c r="CUI37" s="127"/>
      <c r="CUJ37" s="127"/>
      <c r="CUK37" s="127"/>
      <c r="CUL37" s="127"/>
      <c r="CUM37" s="127"/>
      <c r="CUN37" s="127"/>
      <c r="CUO37" s="127"/>
      <c r="CUP37" s="127"/>
      <c r="CUQ37" s="127"/>
      <c r="CUR37" s="127"/>
      <c r="CUS37" s="127"/>
      <c r="CUT37" s="127"/>
      <c r="CUU37" s="127"/>
      <c r="CUV37" s="127"/>
      <c r="CUW37" s="127"/>
      <c r="CUX37" s="127"/>
      <c r="CUY37" s="127"/>
      <c r="CUZ37" s="127"/>
      <c r="CVA37" s="127"/>
      <c r="CVB37" s="127"/>
      <c r="CVC37" s="127"/>
      <c r="CVD37" s="127"/>
      <c r="CVE37" s="127"/>
      <c r="CVF37" s="127"/>
      <c r="CVG37" s="127"/>
      <c r="CVH37" s="127"/>
      <c r="CVI37" s="127"/>
      <c r="CVJ37" s="127"/>
      <c r="CVK37" s="127"/>
      <c r="CVL37" s="127"/>
      <c r="CVM37" s="127"/>
      <c r="CVN37" s="127"/>
      <c r="CVO37" s="127"/>
      <c r="CVP37" s="127"/>
      <c r="CVQ37" s="127"/>
      <c r="CVR37" s="127"/>
      <c r="CVS37" s="127"/>
      <c r="CVT37" s="127"/>
      <c r="CVU37" s="127"/>
      <c r="CVV37" s="127"/>
      <c r="CVW37" s="127"/>
      <c r="CVX37" s="127"/>
      <c r="CVY37" s="127"/>
      <c r="CVZ37" s="127"/>
      <c r="CWA37" s="127"/>
      <c r="CWB37" s="127"/>
      <c r="CWC37" s="127"/>
      <c r="CWD37" s="127"/>
      <c r="CWE37" s="127"/>
      <c r="CWF37" s="127"/>
      <c r="CWG37" s="127"/>
      <c r="CWH37" s="127"/>
      <c r="CWI37" s="127"/>
      <c r="CWJ37" s="127"/>
      <c r="CWK37" s="127"/>
      <c r="CWL37" s="127"/>
      <c r="CWM37" s="127"/>
      <c r="CWN37" s="127"/>
      <c r="CWO37" s="127"/>
      <c r="CWP37" s="127"/>
      <c r="CWQ37" s="127"/>
      <c r="CWR37" s="127"/>
      <c r="CWS37" s="127"/>
      <c r="CWT37" s="127"/>
      <c r="CWU37" s="127"/>
      <c r="CWV37" s="127"/>
      <c r="CWW37" s="127"/>
      <c r="CWX37" s="127"/>
      <c r="CWY37" s="127"/>
      <c r="CWZ37" s="127"/>
      <c r="CXA37" s="127"/>
      <c r="CXB37" s="127"/>
      <c r="CXC37" s="127"/>
      <c r="CXD37" s="127"/>
      <c r="CXE37" s="127"/>
      <c r="CXF37" s="127"/>
      <c r="CXG37" s="127"/>
      <c r="CXH37" s="127"/>
      <c r="CXI37" s="127"/>
      <c r="CXJ37" s="127"/>
      <c r="CXK37" s="127"/>
      <c r="CXL37" s="127"/>
      <c r="CXM37" s="127"/>
      <c r="CXN37" s="127"/>
      <c r="CXO37" s="127"/>
      <c r="CXP37" s="127"/>
      <c r="CXQ37" s="127"/>
      <c r="CXR37" s="127"/>
      <c r="CXS37" s="127"/>
      <c r="CXT37" s="127"/>
      <c r="CXU37" s="127"/>
      <c r="CXV37" s="127"/>
      <c r="CXW37" s="127"/>
      <c r="CXX37" s="127"/>
      <c r="CXY37" s="127"/>
      <c r="CXZ37" s="127"/>
      <c r="CYA37" s="127"/>
      <c r="CYB37" s="127"/>
      <c r="CYC37" s="127"/>
      <c r="CYD37" s="127"/>
      <c r="CYE37" s="127"/>
      <c r="CYF37" s="127"/>
      <c r="CYG37" s="127"/>
      <c r="CYH37" s="127"/>
      <c r="CYI37" s="127"/>
      <c r="CYJ37" s="127"/>
      <c r="CYK37" s="127"/>
      <c r="CYL37" s="127"/>
      <c r="CYM37" s="127"/>
      <c r="CYN37" s="127"/>
      <c r="CYO37" s="127"/>
      <c r="CYP37" s="127"/>
      <c r="CYQ37" s="127"/>
      <c r="CYR37" s="127"/>
      <c r="CYS37" s="127"/>
      <c r="CYT37" s="127"/>
      <c r="CYU37" s="127"/>
      <c r="CYV37" s="127"/>
      <c r="CYW37" s="127"/>
      <c r="CYX37" s="127"/>
      <c r="CYY37" s="127"/>
      <c r="CYZ37" s="127"/>
      <c r="CZA37" s="127"/>
      <c r="CZB37" s="127"/>
      <c r="CZC37" s="127"/>
      <c r="CZD37" s="127"/>
      <c r="CZE37" s="127"/>
      <c r="CZF37" s="127"/>
      <c r="CZG37" s="127"/>
      <c r="CZH37" s="127"/>
      <c r="CZI37" s="127"/>
      <c r="CZJ37" s="127"/>
      <c r="CZK37" s="127"/>
      <c r="CZL37" s="127"/>
      <c r="CZM37" s="127"/>
      <c r="CZN37" s="127"/>
      <c r="CZO37" s="127"/>
      <c r="CZP37" s="127"/>
      <c r="CZQ37" s="127"/>
      <c r="CZR37" s="127"/>
      <c r="CZS37" s="127"/>
      <c r="CZT37" s="127"/>
      <c r="CZU37" s="127"/>
      <c r="CZV37" s="127"/>
      <c r="CZW37" s="127"/>
      <c r="CZX37" s="127"/>
      <c r="CZY37" s="127"/>
      <c r="CZZ37" s="127"/>
      <c r="DAA37" s="127"/>
      <c r="DAB37" s="127"/>
      <c r="DAC37" s="127"/>
      <c r="DAD37" s="127"/>
      <c r="DAE37" s="127"/>
      <c r="DAF37" s="127"/>
      <c r="DAG37" s="127"/>
      <c r="DAH37" s="127"/>
      <c r="DAI37" s="127"/>
      <c r="DAJ37" s="127"/>
      <c r="DAK37" s="127"/>
      <c r="DAL37" s="127"/>
      <c r="DAM37" s="127"/>
      <c r="DAN37" s="127"/>
      <c r="DAO37" s="127"/>
      <c r="DAP37" s="127"/>
      <c r="DAQ37" s="127"/>
      <c r="DAR37" s="127"/>
      <c r="DAS37" s="127"/>
      <c r="DAT37" s="127"/>
      <c r="DAU37" s="127"/>
      <c r="DAV37" s="127"/>
      <c r="DAW37" s="127"/>
      <c r="DAX37" s="127"/>
      <c r="DAY37" s="127"/>
      <c r="DAZ37" s="127"/>
      <c r="DBA37" s="127"/>
      <c r="DBB37" s="127"/>
      <c r="DBC37" s="127"/>
      <c r="DBD37" s="127"/>
      <c r="DBE37" s="127"/>
      <c r="DBF37" s="127"/>
      <c r="DBG37" s="127"/>
      <c r="DBH37" s="127"/>
      <c r="DBI37" s="127"/>
      <c r="DBJ37" s="127"/>
      <c r="DBK37" s="127"/>
      <c r="DBL37" s="127"/>
      <c r="DBM37" s="127"/>
      <c r="DBN37" s="127"/>
      <c r="DBO37" s="127"/>
      <c r="DBP37" s="127"/>
      <c r="DBQ37" s="127"/>
      <c r="DBR37" s="127"/>
      <c r="DBS37" s="127"/>
      <c r="DBT37" s="127"/>
      <c r="DBU37" s="127"/>
      <c r="DBV37" s="127"/>
      <c r="DBW37" s="127"/>
      <c r="DBX37" s="127"/>
      <c r="DBY37" s="127"/>
      <c r="DBZ37" s="127"/>
      <c r="DCA37" s="127"/>
      <c r="DCB37" s="127"/>
      <c r="DCC37" s="127"/>
      <c r="DCD37" s="127"/>
      <c r="DCE37" s="127"/>
      <c r="DCF37" s="127"/>
      <c r="DCG37" s="127"/>
      <c r="DCH37" s="127"/>
      <c r="DCI37" s="127"/>
      <c r="DCJ37" s="127"/>
      <c r="DCK37" s="127"/>
      <c r="DCL37" s="127"/>
      <c r="DCM37" s="127"/>
      <c r="DCN37" s="127"/>
      <c r="DCO37" s="127"/>
      <c r="DCP37" s="127"/>
      <c r="DCQ37" s="127"/>
      <c r="DCR37" s="127"/>
      <c r="DCS37" s="127"/>
      <c r="DCT37" s="127"/>
      <c r="DCU37" s="127"/>
      <c r="DCV37" s="127"/>
      <c r="DCW37" s="127"/>
      <c r="DCX37" s="127"/>
      <c r="DCY37" s="127"/>
      <c r="DCZ37" s="127"/>
      <c r="DDA37" s="127"/>
      <c r="DDB37" s="127"/>
      <c r="DDC37" s="127"/>
      <c r="DDD37" s="127"/>
      <c r="DDE37" s="127"/>
      <c r="DDF37" s="127"/>
      <c r="DDG37" s="127"/>
      <c r="DDH37" s="127"/>
      <c r="DDI37" s="127"/>
      <c r="DDJ37" s="127"/>
      <c r="DDK37" s="127"/>
      <c r="DDL37" s="127"/>
      <c r="DDM37" s="127"/>
      <c r="DDN37" s="127"/>
      <c r="DDO37" s="127"/>
      <c r="DDP37" s="127"/>
      <c r="DDQ37" s="127"/>
      <c r="DDR37" s="127"/>
      <c r="DDS37" s="127"/>
      <c r="DDT37" s="127"/>
      <c r="DDU37" s="127"/>
      <c r="DDV37" s="127"/>
      <c r="DDW37" s="127"/>
      <c r="DDX37" s="127"/>
      <c r="DDY37" s="127"/>
      <c r="DDZ37" s="127"/>
      <c r="DEA37" s="127"/>
      <c r="DEB37" s="127"/>
      <c r="DEC37" s="127"/>
      <c r="DED37" s="127"/>
      <c r="DEE37" s="127"/>
      <c r="DEF37" s="127"/>
      <c r="DEG37" s="127"/>
      <c r="DEH37" s="127"/>
      <c r="DEI37" s="127"/>
      <c r="DEJ37" s="127"/>
      <c r="DEK37" s="127"/>
      <c r="DEL37" s="127"/>
      <c r="DEM37" s="127"/>
      <c r="DEN37" s="127"/>
      <c r="DEO37" s="127"/>
      <c r="DEP37" s="127"/>
      <c r="DEQ37" s="127"/>
      <c r="DER37" s="127"/>
      <c r="DES37" s="127"/>
      <c r="DET37" s="127"/>
      <c r="DEU37" s="127"/>
      <c r="DEV37" s="127"/>
      <c r="DEW37" s="127"/>
      <c r="DEX37" s="127"/>
      <c r="DEY37" s="127"/>
      <c r="DEZ37" s="127"/>
      <c r="DFA37" s="127"/>
      <c r="DFB37" s="127"/>
      <c r="DFC37" s="127"/>
      <c r="DFD37" s="127"/>
      <c r="DFE37" s="127"/>
      <c r="DFF37" s="127"/>
      <c r="DFG37" s="127"/>
      <c r="DFH37" s="127"/>
      <c r="DFI37" s="127"/>
      <c r="DFJ37" s="127"/>
      <c r="DFK37" s="127"/>
      <c r="DFL37" s="127"/>
      <c r="DFM37" s="127"/>
      <c r="DFN37" s="127"/>
      <c r="DFO37" s="127"/>
      <c r="DFP37" s="127"/>
      <c r="DFQ37" s="127"/>
      <c r="DFR37" s="127"/>
      <c r="DFS37" s="127"/>
      <c r="DFT37" s="127"/>
      <c r="DFU37" s="127"/>
      <c r="DFV37" s="127"/>
      <c r="DFW37" s="127"/>
      <c r="DFX37" s="127"/>
      <c r="DFY37" s="127"/>
      <c r="DFZ37" s="127"/>
      <c r="DGA37" s="127"/>
      <c r="DGB37" s="127"/>
      <c r="DGC37" s="127"/>
      <c r="DGD37" s="127"/>
      <c r="DGE37" s="127"/>
      <c r="DGF37" s="127"/>
      <c r="DGG37" s="127"/>
      <c r="DGH37" s="127"/>
      <c r="DGI37" s="127"/>
      <c r="DGJ37" s="127"/>
      <c r="DGK37" s="127"/>
      <c r="DGL37" s="127"/>
      <c r="DGM37" s="127"/>
      <c r="DGN37" s="127"/>
      <c r="DGO37" s="127"/>
      <c r="DGP37" s="127"/>
      <c r="DGQ37" s="127"/>
      <c r="DGR37" s="127"/>
      <c r="DGS37" s="127"/>
      <c r="DGT37" s="127"/>
      <c r="DGU37" s="127"/>
      <c r="DGV37" s="127"/>
      <c r="DGW37" s="127"/>
      <c r="DGX37" s="127"/>
      <c r="DGY37" s="127"/>
      <c r="DGZ37" s="127"/>
      <c r="DHA37" s="127"/>
      <c r="DHB37" s="127"/>
      <c r="DHC37" s="127"/>
      <c r="DHD37" s="127"/>
      <c r="DHE37" s="127"/>
      <c r="DHF37" s="127"/>
      <c r="DHG37" s="127"/>
      <c r="DHH37" s="127"/>
      <c r="DHI37" s="127"/>
      <c r="DHJ37" s="127"/>
      <c r="DHK37" s="127"/>
      <c r="DHL37" s="127"/>
      <c r="DHM37" s="127"/>
      <c r="DHN37" s="127"/>
      <c r="DHO37" s="127"/>
      <c r="DHP37" s="127"/>
      <c r="DHQ37" s="127"/>
      <c r="DHR37" s="127"/>
      <c r="DHS37" s="127"/>
      <c r="DHT37" s="127"/>
      <c r="DHU37" s="127"/>
      <c r="DHV37" s="127"/>
      <c r="DHW37" s="127"/>
      <c r="DHX37" s="127"/>
      <c r="DHY37" s="127"/>
      <c r="DHZ37" s="127"/>
      <c r="DIA37" s="127"/>
      <c r="DIB37" s="127"/>
      <c r="DIC37" s="127"/>
      <c r="DID37" s="127"/>
      <c r="DIE37" s="127"/>
      <c r="DIF37" s="127"/>
      <c r="DIG37" s="127"/>
      <c r="DIH37" s="127"/>
      <c r="DII37" s="127"/>
      <c r="DIJ37" s="127"/>
      <c r="DIK37" s="127"/>
      <c r="DIL37" s="127"/>
      <c r="DIM37" s="127"/>
      <c r="DIN37" s="127"/>
      <c r="DIO37" s="127"/>
      <c r="DIP37" s="127"/>
      <c r="DIQ37" s="127"/>
      <c r="DIR37" s="127"/>
      <c r="DIS37" s="127"/>
      <c r="DIT37" s="127"/>
      <c r="DIU37" s="127"/>
      <c r="DIV37" s="127"/>
      <c r="DIW37" s="127"/>
      <c r="DIX37" s="127"/>
      <c r="DIY37" s="127"/>
      <c r="DIZ37" s="127"/>
      <c r="DJA37" s="127"/>
      <c r="DJB37" s="127"/>
      <c r="DJC37" s="127"/>
      <c r="DJD37" s="127"/>
      <c r="DJE37" s="127"/>
      <c r="DJF37" s="127"/>
      <c r="DJG37" s="127"/>
      <c r="DJH37" s="127"/>
      <c r="DJI37" s="127"/>
      <c r="DJJ37" s="127"/>
      <c r="DJK37" s="127"/>
      <c r="DJL37" s="127"/>
      <c r="DJM37" s="127"/>
      <c r="DJN37" s="127"/>
      <c r="DJO37" s="127"/>
      <c r="DJP37" s="127"/>
      <c r="DJQ37" s="127"/>
      <c r="DJR37" s="127"/>
      <c r="DJS37" s="127"/>
      <c r="DJT37" s="127"/>
      <c r="DJU37" s="127"/>
      <c r="DJV37" s="127"/>
      <c r="DJW37" s="127"/>
      <c r="DJX37" s="127"/>
      <c r="DJY37" s="127"/>
      <c r="DJZ37" s="127"/>
      <c r="DKA37" s="127"/>
      <c r="DKB37" s="127"/>
      <c r="DKC37" s="127"/>
      <c r="DKD37" s="127"/>
      <c r="DKE37" s="127"/>
      <c r="DKF37" s="127"/>
      <c r="DKG37" s="127"/>
      <c r="DKH37" s="127"/>
      <c r="DKI37" s="127"/>
      <c r="DKJ37" s="127"/>
      <c r="DKK37" s="127"/>
      <c r="DKL37" s="127"/>
      <c r="DKM37" s="127"/>
      <c r="DKN37" s="127"/>
      <c r="DKO37" s="127"/>
      <c r="DKP37" s="127"/>
      <c r="DKQ37" s="127"/>
      <c r="DKR37" s="127"/>
      <c r="DKS37" s="127"/>
      <c r="DKT37" s="127"/>
      <c r="DKU37" s="127"/>
      <c r="DKV37" s="127"/>
      <c r="DKW37" s="127"/>
      <c r="DKX37" s="127"/>
      <c r="DKY37" s="127"/>
      <c r="DKZ37" s="127"/>
      <c r="DLA37" s="127"/>
      <c r="DLB37" s="127"/>
      <c r="DLC37" s="127"/>
      <c r="DLD37" s="127"/>
      <c r="DLE37" s="127"/>
      <c r="DLF37" s="127"/>
      <c r="DLG37" s="127"/>
      <c r="DLH37" s="127"/>
      <c r="DLI37" s="127"/>
      <c r="DLJ37" s="127"/>
      <c r="DLK37" s="127"/>
      <c r="DLL37" s="127"/>
      <c r="DLM37" s="127"/>
      <c r="DLN37" s="127"/>
      <c r="DLO37" s="127"/>
      <c r="DLP37" s="127"/>
      <c r="DLQ37" s="127"/>
      <c r="DLR37" s="127"/>
      <c r="DLS37" s="127"/>
      <c r="DLT37" s="127"/>
      <c r="DLU37" s="127"/>
      <c r="DLV37" s="127"/>
      <c r="DLW37" s="127"/>
      <c r="DLX37" s="127"/>
      <c r="DLY37" s="127"/>
      <c r="DLZ37" s="127"/>
      <c r="DMA37" s="127"/>
      <c r="DMB37" s="127"/>
      <c r="DMC37" s="127"/>
      <c r="DMD37" s="127"/>
      <c r="DME37" s="127"/>
      <c r="DMF37" s="127"/>
      <c r="DMG37" s="127"/>
      <c r="DMH37" s="127"/>
      <c r="DMI37" s="127"/>
      <c r="DMJ37" s="127"/>
      <c r="DMK37" s="127"/>
      <c r="DML37" s="127"/>
      <c r="DMM37" s="127"/>
      <c r="DMN37" s="127"/>
      <c r="DMO37" s="127"/>
      <c r="DMP37" s="127"/>
      <c r="DMQ37" s="127"/>
      <c r="DMR37" s="127"/>
      <c r="DMS37" s="127"/>
      <c r="DMT37" s="127"/>
      <c r="DMU37" s="127"/>
      <c r="DMV37" s="127"/>
      <c r="DMW37" s="127"/>
      <c r="DMX37" s="127"/>
      <c r="DMY37" s="127"/>
      <c r="DMZ37" s="127"/>
      <c r="DNA37" s="127"/>
      <c r="DNB37" s="127"/>
      <c r="DNC37" s="127"/>
      <c r="DND37" s="127"/>
      <c r="DNE37" s="127"/>
      <c r="DNF37" s="127"/>
      <c r="DNG37" s="127"/>
      <c r="DNH37" s="127"/>
      <c r="DNI37" s="127"/>
      <c r="DNJ37" s="127"/>
      <c r="DNK37" s="127"/>
      <c r="DNL37" s="127"/>
      <c r="DNM37" s="127"/>
      <c r="DNN37" s="127"/>
      <c r="DNO37" s="127"/>
      <c r="DNP37" s="127"/>
      <c r="DNQ37" s="127"/>
      <c r="DNR37" s="127"/>
      <c r="DNS37" s="127"/>
      <c r="DNT37" s="127"/>
      <c r="DNU37" s="127"/>
      <c r="DNV37" s="127"/>
      <c r="DNW37" s="127"/>
      <c r="DNX37" s="127"/>
      <c r="DNY37" s="127"/>
      <c r="DNZ37" s="127"/>
      <c r="DOA37" s="127"/>
      <c r="DOB37" s="127"/>
      <c r="DOC37" s="127"/>
      <c r="DOD37" s="127"/>
      <c r="DOE37" s="127"/>
      <c r="DOF37" s="127"/>
      <c r="DOG37" s="127"/>
      <c r="DOH37" s="127"/>
      <c r="DOI37" s="127"/>
      <c r="DOJ37" s="127"/>
      <c r="DOK37" s="127"/>
      <c r="DOL37" s="127"/>
      <c r="DOM37" s="127"/>
      <c r="DON37" s="127"/>
      <c r="DOO37" s="127"/>
      <c r="DOP37" s="127"/>
      <c r="DOQ37" s="127"/>
      <c r="DOR37" s="127"/>
      <c r="DOS37" s="127"/>
      <c r="DOT37" s="127"/>
      <c r="DOU37" s="127"/>
      <c r="DOV37" s="127"/>
      <c r="DOW37" s="127"/>
      <c r="DOX37" s="127"/>
      <c r="DOY37" s="127"/>
      <c r="DOZ37" s="127"/>
      <c r="DPA37" s="127"/>
      <c r="DPB37" s="127"/>
      <c r="DPC37" s="127"/>
      <c r="DPD37" s="127"/>
      <c r="DPE37" s="127"/>
      <c r="DPF37" s="127"/>
      <c r="DPG37" s="127"/>
      <c r="DPH37" s="127"/>
      <c r="DPI37" s="127"/>
      <c r="DPJ37" s="127"/>
      <c r="DPK37" s="127"/>
      <c r="DPL37" s="127"/>
      <c r="DPM37" s="127"/>
      <c r="DPN37" s="127"/>
      <c r="DPO37" s="127"/>
      <c r="DPP37" s="127"/>
      <c r="DPQ37" s="127"/>
      <c r="DPR37" s="127"/>
      <c r="DPS37" s="127"/>
      <c r="DPT37" s="127"/>
      <c r="DPU37" s="127"/>
      <c r="DPV37" s="127"/>
      <c r="DPW37" s="127"/>
      <c r="DPX37" s="127"/>
      <c r="DPY37" s="127"/>
      <c r="DPZ37" s="127"/>
      <c r="DQA37" s="127"/>
      <c r="DQB37" s="127"/>
      <c r="DQC37" s="127"/>
      <c r="DQD37" s="127"/>
      <c r="DQE37" s="127"/>
      <c r="DQF37" s="127"/>
      <c r="DQG37" s="127"/>
      <c r="DQH37" s="127"/>
      <c r="DQI37" s="127"/>
      <c r="DQJ37" s="127"/>
      <c r="DQK37" s="127"/>
      <c r="DQL37" s="127"/>
      <c r="DQM37" s="127"/>
      <c r="DQN37" s="127"/>
      <c r="DQO37" s="127"/>
      <c r="DQP37" s="127"/>
      <c r="DQQ37" s="127"/>
      <c r="DQR37" s="127"/>
      <c r="DQS37" s="127"/>
      <c r="DQT37" s="127"/>
      <c r="DQU37" s="127"/>
      <c r="DQV37" s="127"/>
      <c r="DQW37" s="127"/>
      <c r="DQX37" s="127"/>
      <c r="DQY37" s="127"/>
      <c r="DQZ37" s="127"/>
      <c r="DRA37" s="127"/>
      <c r="DRB37" s="127"/>
      <c r="DRC37" s="127"/>
      <c r="DRD37" s="127"/>
      <c r="DRE37" s="127"/>
      <c r="DRF37" s="127"/>
      <c r="DRG37" s="127"/>
      <c r="DRH37" s="127"/>
      <c r="DRI37" s="127"/>
      <c r="DRJ37" s="127"/>
      <c r="DRK37" s="127"/>
      <c r="DRL37" s="127"/>
      <c r="DRM37" s="127"/>
      <c r="DRN37" s="127"/>
      <c r="DRO37" s="127"/>
      <c r="DRP37" s="127"/>
      <c r="DRQ37" s="127"/>
      <c r="DRR37" s="127"/>
      <c r="DRS37" s="127"/>
      <c r="DRT37" s="127"/>
      <c r="DRU37" s="127"/>
      <c r="DRV37" s="127"/>
      <c r="DRW37" s="127"/>
      <c r="DRX37" s="127"/>
      <c r="DRY37" s="127"/>
      <c r="DRZ37" s="127"/>
      <c r="DSA37" s="127"/>
      <c r="DSB37" s="127"/>
      <c r="DSC37" s="127"/>
      <c r="DSD37" s="127"/>
      <c r="DSE37" s="127"/>
      <c r="DSF37" s="127"/>
      <c r="DSG37" s="127"/>
      <c r="DSH37" s="127"/>
      <c r="DSI37" s="127"/>
      <c r="DSJ37" s="127"/>
      <c r="DSK37" s="127"/>
      <c r="DSL37" s="127"/>
      <c r="DSM37" s="127"/>
      <c r="DSN37" s="127"/>
      <c r="DSO37" s="127"/>
      <c r="DSP37" s="127"/>
      <c r="DSQ37" s="127"/>
      <c r="DSR37" s="127"/>
      <c r="DSS37" s="127"/>
      <c r="DST37" s="127"/>
      <c r="DSU37" s="127"/>
      <c r="DSV37" s="127"/>
      <c r="DSW37" s="127"/>
      <c r="DSX37" s="127"/>
      <c r="DSY37" s="127"/>
      <c r="DSZ37" s="127"/>
      <c r="DTA37" s="127"/>
      <c r="DTB37" s="127"/>
      <c r="DTC37" s="127"/>
      <c r="DTD37" s="127"/>
      <c r="DTE37" s="127"/>
      <c r="DTF37" s="127"/>
      <c r="DTG37" s="127"/>
      <c r="DTH37" s="127"/>
      <c r="DTI37" s="127"/>
      <c r="DTJ37" s="127"/>
      <c r="DTK37" s="127"/>
      <c r="DTL37" s="127"/>
      <c r="DTM37" s="127"/>
      <c r="DTN37" s="127"/>
      <c r="DTO37" s="127"/>
      <c r="DTP37" s="127"/>
      <c r="DTQ37" s="127"/>
      <c r="DTR37" s="127"/>
      <c r="DTS37" s="127"/>
      <c r="DTT37" s="127"/>
      <c r="DTU37" s="127"/>
      <c r="DTV37" s="127"/>
      <c r="DTW37" s="127"/>
      <c r="DTX37" s="127"/>
      <c r="DTY37" s="127"/>
      <c r="DTZ37" s="127"/>
      <c r="DUA37" s="127"/>
      <c r="DUB37" s="127"/>
      <c r="DUC37" s="127"/>
      <c r="DUD37" s="127"/>
      <c r="DUE37" s="127"/>
      <c r="DUF37" s="127"/>
      <c r="DUG37" s="127"/>
      <c r="DUH37" s="127"/>
      <c r="DUI37" s="127"/>
      <c r="DUJ37" s="127"/>
      <c r="DUK37" s="127"/>
      <c r="DUL37" s="127"/>
      <c r="DUM37" s="127"/>
      <c r="DUN37" s="127"/>
      <c r="DUO37" s="127"/>
      <c r="DUP37" s="127"/>
      <c r="DUQ37" s="127"/>
      <c r="DUR37" s="127"/>
      <c r="DUS37" s="127"/>
      <c r="DUT37" s="127"/>
      <c r="DUU37" s="127"/>
      <c r="DUV37" s="127"/>
      <c r="DUW37" s="127"/>
      <c r="DUX37" s="127"/>
      <c r="DUY37" s="127"/>
      <c r="DUZ37" s="127"/>
      <c r="DVA37" s="127"/>
      <c r="DVB37" s="127"/>
      <c r="DVC37" s="127"/>
      <c r="DVD37" s="127"/>
      <c r="DVE37" s="127"/>
      <c r="DVF37" s="127"/>
      <c r="DVG37" s="127"/>
      <c r="DVH37" s="127"/>
      <c r="DVI37" s="127"/>
      <c r="DVJ37" s="127"/>
      <c r="DVK37" s="127"/>
      <c r="DVL37" s="127"/>
      <c r="DVM37" s="127"/>
      <c r="DVN37" s="127"/>
      <c r="DVO37" s="127"/>
      <c r="DVP37" s="127"/>
      <c r="DVQ37" s="127"/>
      <c r="DVR37" s="127"/>
      <c r="DVS37" s="127"/>
      <c r="DVT37" s="127"/>
      <c r="DVU37" s="127"/>
      <c r="DVV37" s="127"/>
      <c r="DVW37" s="127"/>
      <c r="DVX37" s="127"/>
      <c r="DVY37" s="127"/>
      <c r="DVZ37" s="127"/>
      <c r="DWA37" s="127"/>
      <c r="DWB37" s="127"/>
      <c r="DWC37" s="127"/>
      <c r="DWD37" s="127"/>
      <c r="DWE37" s="127"/>
      <c r="DWF37" s="127"/>
      <c r="DWG37" s="127"/>
      <c r="DWH37" s="127"/>
      <c r="DWI37" s="127"/>
      <c r="DWJ37" s="127"/>
      <c r="DWK37" s="127"/>
      <c r="DWL37" s="127"/>
      <c r="DWM37" s="127"/>
      <c r="DWN37" s="127"/>
      <c r="DWO37" s="127"/>
      <c r="DWP37" s="127"/>
      <c r="DWQ37" s="127"/>
      <c r="DWR37" s="127"/>
      <c r="DWS37" s="127"/>
      <c r="DWT37" s="127"/>
      <c r="DWU37" s="127"/>
      <c r="DWV37" s="127"/>
      <c r="DWW37" s="127"/>
      <c r="DWX37" s="127"/>
      <c r="DWY37" s="127"/>
      <c r="DWZ37" s="127"/>
      <c r="DXA37" s="127"/>
      <c r="DXB37" s="127"/>
      <c r="DXC37" s="127"/>
      <c r="DXD37" s="127"/>
      <c r="DXE37" s="127"/>
      <c r="DXF37" s="127"/>
      <c r="DXG37" s="127"/>
      <c r="DXH37" s="127"/>
      <c r="DXI37" s="127"/>
      <c r="DXJ37" s="127"/>
      <c r="DXK37" s="127"/>
      <c r="DXL37" s="127"/>
      <c r="DXM37" s="127"/>
      <c r="DXN37" s="127"/>
      <c r="DXO37" s="127"/>
      <c r="DXP37" s="127"/>
      <c r="DXQ37" s="127"/>
      <c r="DXR37" s="127"/>
      <c r="DXS37" s="127"/>
      <c r="DXT37" s="127"/>
      <c r="DXU37" s="127"/>
      <c r="DXV37" s="127"/>
      <c r="DXW37" s="127"/>
      <c r="DXX37" s="127"/>
      <c r="DXY37" s="127"/>
      <c r="DXZ37" s="127"/>
      <c r="DYA37" s="127"/>
      <c r="DYB37" s="127"/>
      <c r="DYC37" s="127"/>
      <c r="DYD37" s="127"/>
      <c r="DYE37" s="127"/>
      <c r="DYF37" s="127"/>
      <c r="DYG37" s="127"/>
      <c r="DYH37" s="127"/>
      <c r="DYI37" s="127"/>
      <c r="DYJ37" s="127"/>
      <c r="DYK37" s="127"/>
      <c r="DYL37" s="127"/>
      <c r="DYM37" s="127"/>
      <c r="DYN37" s="127"/>
      <c r="DYO37" s="127"/>
      <c r="DYP37" s="127"/>
      <c r="DYQ37" s="127"/>
      <c r="DYR37" s="127"/>
      <c r="DYS37" s="127"/>
      <c r="DYT37" s="127"/>
      <c r="DYU37" s="127"/>
      <c r="DYV37" s="127"/>
      <c r="DYW37" s="127"/>
      <c r="DYX37" s="127"/>
      <c r="DYY37" s="127"/>
      <c r="DYZ37" s="127"/>
      <c r="DZA37" s="127"/>
      <c r="DZB37" s="127"/>
      <c r="DZC37" s="127"/>
      <c r="DZD37" s="127"/>
      <c r="DZE37" s="127"/>
      <c r="DZF37" s="127"/>
      <c r="DZG37" s="127"/>
      <c r="DZH37" s="127"/>
      <c r="DZI37" s="127"/>
      <c r="DZJ37" s="127"/>
      <c r="DZK37" s="127"/>
      <c r="DZL37" s="127"/>
      <c r="DZM37" s="127"/>
      <c r="DZN37" s="127"/>
      <c r="DZO37" s="127"/>
      <c r="DZP37" s="127"/>
      <c r="DZQ37" s="127"/>
      <c r="DZR37" s="127"/>
      <c r="DZS37" s="127"/>
      <c r="DZT37" s="127"/>
      <c r="DZU37" s="127"/>
      <c r="DZV37" s="127"/>
      <c r="DZW37" s="127"/>
      <c r="DZX37" s="127"/>
      <c r="DZY37" s="127"/>
      <c r="DZZ37" s="127"/>
      <c r="EAA37" s="127"/>
      <c r="EAB37" s="127"/>
      <c r="EAC37" s="127"/>
      <c r="EAD37" s="127"/>
      <c r="EAE37" s="127"/>
      <c r="EAF37" s="127"/>
      <c r="EAG37" s="127"/>
      <c r="EAH37" s="127"/>
      <c r="EAI37" s="127"/>
      <c r="EAJ37" s="127"/>
      <c r="EAK37" s="127"/>
      <c r="EAL37" s="127"/>
      <c r="EAM37" s="127"/>
      <c r="EAN37" s="127"/>
      <c r="EAO37" s="127"/>
      <c r="EAP37" s="127"/>
      <c r="EAQ37" s="127"/>
      <c r="EAR37" s="127"/>
      <c r="EAS37" s="127"/>
      <c r="EAT37" s="127"/>
      <c r="EAU37" s="127"/>
      <c r="EAV37" s="127"/>
      <c r="EAW37" s="127"/>
      <c r="EAX37" s="127"/>
      <c r="EAY37" s="127"/>
      <c r="EAZ37" s="127"/>
      <c r="EBA37" s="127"/>
      <c r="EBB37" s="127"/>
      <c r="EBC37" s="127"/>
      <c r="EBD37" s="127"/>
      <c r="EBE37" s="127"/>
      <c r="EBF37" s="127"/>
      <c r="EBG37" s="127"/>
      <c r="EBH37" s="127"/>
      <c r="EBI37" s="127"/>
      <c r="EBJ37" s="127"/>
      <c r="EBK37" s="127"/>
      <c r="EBL37" s="127"/>
      <c r="EBM37" s="127"/>
      <c r="EBN37" s="127"/>
      <c r="EBO37" s="127"/>
      <c r="EBP37" s="127"/>
      <c r="EBQ37" s="127"/>
      <c r="EBR37" s="127"/>
      <c r="EBS37" s="127"/>
      <c r="EBT37" s="127"/>
      <c r="EBU37" s="127"/>
      <c r="EBV37" s="127"/>
      <c r="EBW37" s="127"/>
      <c r="EBX37" s="127"/>
      <c r="EBY37" s="127"/>
      <c r="EBZ37" s="127"/>
      <c r="ECA37" s="127"/>
      <c r="ECB37" s="127"/>
      <c r="ECC37" s="127"/>
      <c r="ECD37" s="127"/>
      <c r="ECE37" s="127"/>
      <c r="ECF37" s="127"/>
      <c r="ECG37" s="127"/>
      <c r="ECH37" s="127"/>
      <c r="ECI37" s="127"/>
      <c r="ECJ37" s="127"/>
      <c r="ECK37" s="127"/>
      <c r="ECL37" s="127"/>
      <c r="ECM37" s="127"/>
      <c r="ECN37" s="127"/>
      <c r="ECO37" s="127"/>
      <c r="ECP37" s="127"/>
      <c r="ECQ37" s="127"/>
      <c r="ECR37" s="127"/>
      <c r="ECS37" s="127"/>
      <c r="ECT37" s="127"/>
      <c r="ECU37" s="127"/>
      <c r="ECV37" s="127"/>
      <c r="ECW37" s="127"/>
      <c r="ECX37" s="127"/>
      <c r="ECY37" s="127"/>
      <c r="ECZ37" s="127"/>
      <c r="EDA37" s="127"/>
      <c r="EDB37" s="127"/>
      <c r="EDC37" s="127"/>
      <c r="EDD37" s="127"/>
      <c r="EDE37" s="127"/>
      <c r="EDF37" s="127"/>
      <c r="EDG37" s="127"/>
      <c r="EDH37" s="127"/>
      <c r="EDI37" s="127"/>
      <c r="EDJ37" s="127"/>
      <c r="EDK37" s="127"/>
      <c r="EDL37" s="127"/>
      <c r="EDM37" s="127"/>
      <c r="EDN37" s="127"/>
      <c r="EDO37" s="127"/>
      <c r="EDP37" s="127"/>
      <c r="EDQ37" s="127"/>
      <c r="EDR37" s="127"/>
      <c r="EDS37" s="127"/>
      <c r="EDT37" s="127"/>
      <c r="EDU37" s="127"/>
      <c r="EDV37" s="127"/>
      <c r="EDW37" s="127"/>
      <c r="EDX37" s="127"/>
      <c r="EDY37" s="127"/>
      <c r="EDZ37" s="127"/>
      <c r="EEA37" s="127"/>
      <c r="EEB37" s="127"/>
      <c r="EEC37" s="127"/>
      <c r="EED37" s="127"/>
      <c r="EEE37" s="127"/>
      <c r="EEF37" s="127"/>
      <c r="EEG37" s="127"/>
      <c r="EEH37" s="127"/>
      <c r="EEI37" s="127"/>
      <c r="EEJ37" s="127"/>
      <c r="EEK37" s="127"/>
      <c r="EEL37" s="127"/>
      <c r="EEM37" s="127"/>
      <c r="EEN37" s="127"/>
      <c r="EEO37" s="127"/>
      <c r="EEP37" s="127"/>
      <c r="EEQ37" s="127"/>
      <c r="EER37" s="127"/>
      <c r="EES37" s="127"/>
      <c r="EET37" s="127"/>
      <c r="EEU37" s="127"/>
      <c r="EEV37" s="127"/>
      <c r="EEW37" s="127"/>
      <c r="EEX37" s="127"/>
      <c r="EEY37" s="127"/>
      <c r="EEZ37" s="127"/>
      <c r="EFA37" s="127"/>
      <c r="EFB37" s="127"/>
      <c r="EFC37" s="127"/>
      <c r="EFD37" s="127"/>
      <c r="EFE37" s="127"/>
      <c r="EFF37" s="127"/>
      <c r="EFG37" s="127"/>
      <c r="EFH37" s="127"/>
      <c r="EFI37" s="127"/>
      <c r="EFJ37" s="127"/>
      <c r="EFK37" s="127"/>
      <c r="EFL37" s="127"/>
      <c r="EFM37" s="127"/>
      <c r="EFN37" s="127"/>
      <c r="EFO37" s="127"/>
      <c r="EFP37" s="127"/>
      <c r="EFQ37" s="127"/>
      <c r="EFR37" s="127"/>
      <c r="EFS37" s="127"/>
      <c r="EFT37" s="127"/>
      <c r="EFU37" s="127"/>
      <c r="EFV37" s="127"/>
      <c r="EFW37" s="127"/>
      <c r="EFX37" s="127"/>
      <c r="EFY37" s="127"/>
      <c r="EFZ37" s="127"/>
      <c r="EGA37" s="127"/>
      <c r="EGB37" s="127"/>
      <c r="EGC37" s="127"/>
      <c r="EGD37" s="127"/>
      <c r="EGE37" s="127"/>
      <c r="EGF37" s="127"/>
      <c r="EGG37" s="127"/>
      <c r="EGH37" s="127"/>
      <c r="EGI37" s="127"/>
      <c r="EGJ37" s="127"/>
      <c r="EGK37" s="127"/>
      <c r="EGL37" s="127"/>
      <c r="EGM37" s="127"/>
      <c r="EGN37" s="127"/>
      <c r="EGO37" s="127"/>
      <c r="EGP37" s="127"/>
      <c r="EGQ37" s="127"/>
      <c r="EGR37" s="127"/>
      <c r="EGS37" s="127"/>
      <c r="EGT37" s="127"/>
      <c r="EGU37" s="127"/>
      <c r="EGV37" s="127"/>
      <c r="EGW37" s="127"/>
      <c r="EGX37" s="127"/>
      <c r="EGY37" s="127"/>
      <c r="EGZ37" s="127"/>
      <c r="EHA37" s="127"/>
      <c r="EHB37" s="127"/>
      <c r="EHC37" s="127"/>
      <c r="EHD37" s="127"/>
      <c r="EHE37" s="127"/>
      <c r="EHF37" s="127"/>
      <c r="EHG37" s="127"/>
      <c r="EHH37" s="127"/>
      <c r="EHI37" s="127"/>
      <c r="EHJ37" s="127"/>
      <c r="EHK37" s="127"/>
      <c r="EHL37" s="127"/>
      <c r="EHM37" s="127"/>
      <c r="EHN37" s="127"/>
      <c r="EHO37" s="127"/>
      <c r="EHP37" s="127"/>
      <c r="EHQ37" s="127"/>
      <c r="EHR37" s="127"/>
      <c r="EHS37" s="127"/>
      <c r="EHT37" s="127"/>
      <c r="EHU37" s="127"/>
      <c r="EHV37" s="127"/>
      <c r="EHW37" s="127"/>
      <c r="EHX37" s="127"/>
      <c r="EHY37" s="127"/>
      <c r="EHZ37" s="127"/>
      <c r="EIA37" s="127"/>
      <c r="EIB37" s="127"/>
      <c r="EIC37" s="127"/>
      <c r="EID37" s="127"/>
      <c r="EIE37" s="127"/>
      <c r="EIF37" s="127"/>
      <c r="EIG37" s="127"/>
      <c r="EIH37" s="127"/>
      <c r="EII37" s="127"/>
      <c r="EIJ37" s="127"/>
      <c r="EIK37" s="127"/>
      <c r="EIL37" s="127"/>
      <c r="EIM37" s="127"/>
      <c r="EIN37" s="127"/>
      <c r="EIO37" s="127"/>
      <c r="EIP37" s="127"/>
      <c r="EIQ37" s="127"/>
      <c r="EIR37" s="127"/>
      <c r="EIS37" s="127"/>
      <c r="EIT37" s="127"/>
      <c r="EIU37" s="127"/>
      <c r="EIV37" s="127"/>
      <c r="EIW37" s="127"/>
      <c r="EIX37" s="127"/>
      <c r="EIY37" s="127"/>
      <c r="EIZ37" s="127"/>
      <c r="EJA37" s="127"/>
      <c r="EJB37" s="127"/>
      <c r="EJC37" s="127"/>
      <c r="EJD37" s="127"/>
      <c r="EJE37" s="127"/>
      <c r="EJF37" s="127"/>
      <c r="EJG37" s="127"/>
      <c r="EJH37" s="127"/>
      <c r="EJI37" s="127"/>
      <c r="EJJ37" s="127"/>
      <c r="EJK37" s="127"/>
      <c r="EJL37" s="127"/>
      <c r="EJM37" s="127"/>
      <c r="EJN37" s="127"/>
      <c r="EJO37" s="127"/>
      <c r="EJP37" s="127"/>
      <c r="EJQ37" s="127"/>
      <c r="EJR37" s="127"/>
      <c r="EJS37" s="127"/>
      <c r="EJT37" s="127"/>
      <c r="EJU37" s="127"/>
      <c r="EJV37" s="127"/>
      <c r="EJW37" s="127"/>
      <c r="EJX37" s="127"/>
      <c r="EJY37" s="127"/>
      <c r="EJZ37" s="127"/>
      <c r="EKA37" s="127"/>
      <c r="EKB37" s="127"/>
      <c r="EKC37" s="127"/>
      <c r="EKD37" s="127"/>
      <c r="EKE37" s="127"/>
      <c r="EKF37" s="127"/>
      <c r="EKG37" s="127"/>
      <c r="EKH37" s="127"/>
      <c r="EKI37" s="127"/>
      <c r="EKJ37" s="127"/>
      <c r="EKK37" s="127"/>
      <c r="EKL37" s="127"/>
      <c r="EKM37" s="127"/>
      <c r="EKN37" s="127"/>
      <c r="EKO37" s="127"/>
      <c r="EKP37" s="127"/>
      <c r="EKQ37" s="127"/>
      <c r="EKR37" s="127"/>
      <c r="EKS37" s="127"/>
      <c r="EKT37" s="127"/>
      <c r="EKU37" s="127"/>
      <c r="EKV37" s="127"/>
      <c r="EKW37" s="127"/>
      <c r="EKX37" s="127"/>
      <c r="EKY37" s="127"/>
      <c r="EKZ37" s="127"/>
      <c r="ELA37" s="127"/>
      <c r="ELB37" s="127"/>
      <c r="ELC37" s="127"/>
      <c r="ELD37" s="127"/>
      <c r="ELE37" s="127"/>
      <c r="ELF37" s="127"/>
      <c r="ELG37" s="127"/>
      <c r="ELH37" s="127"/>
      <c r="ELI37" s="127"/>
      <c r="ELJ37" s="127"/>
      <c r="ELK37" s="127"/>
      <c r="ELL37" s="127"/>
      <c r="ELM37" s="127"/>
      <c r="ELN37" s="127"/>
      <c r="ELO37" s="127"/>
      <c r="ELP37" s="127"/>
      <c r="ELQ37" s="127"/>
      <c r="ELR37" s="127"/>
      <c r="ELS37" s="127"/>
      <c r="ELT37" s="127"/>
      <c r="ELU37" s="127"/>
      <c r="ELV37" s="127"/>
      <c r="ELW37" s="127"/>
      <c r="ELX37" s="127"/>
      <c r="ELY37" s="127"/>
      <c r="ELZ37" s="127"/>
      <c r="EMA37" s="127"/>
      <c r="EMB37" s="127"/>
      <c r="EMC37" s="127"/>
      <c r="EMD37" s="127"/>
      <c r="EME37" s="127"/>
      <c r="EMF37" s="127"/>
      <c r="EMG37" s="127"/>
      <c r="EMH37" s="127"/>
      <c r="EMI37" s="127"/>
      <c r="EMJ37" s="127"/>
      <c r="EMK37" s="127"/>
      <c r="EML37" s="127"/>
      <c r="EMM37" s="127"/>
      <c r="EMN37" s="127"/>
      <c r="EMO37" s="127"/>
      <c r="EMP37" s="127"/>
      <c r="EMQ37" s="127"/>
      <c r="EMR37" s="127"/>
      <c r="EMS37" s="127"/>
      <c r="EMT37" s="127"/>
      <c r="EMU37" s="127"/>
      <c r="EMV37" s="127"/>
      <c r="EMW37" s="127"/>
      <c r="EMX37" s="127"/>
      <c r="EMY37" s="127"/>
      <c r="EMZ37" s="127"/>
      <c r="ENA37" s="127"/>
      <c r="ENB37" s="127"/>
      <c r="ENC37" s="127"/>
      <c r="END37" s="127"/>
      <c r="ENE37" s="127"/>
      <c r="ENF37" s="127"/>
      <c r="ENG37" s="127"/>
      <c r="ENH37" s="127"/>
      <c r="ENI37" s="127"/>
      <c r="ENJ37" s="127"/>
      <c r="ENK37" s="127"/>
      <c r="ENL37" s="127"/>
      <c r="ENM37" s="127"/>
      <c r="ENN37" s="127"/>
      <c r="ENO37" s="127"/>
      <c r="ENP37" s="127"/>
      <c r="ENQ37" s="127"/>
      <c r="ENR37" s="127"/>
      <c r="ENS37" s="127"/>
      <c r="ENT37" s="127"/>
      <c r="ENU37" s="127"/>
      <c r="ENV37" s="127"/>
      <c r="ENW37" s="127"/>
      <c r="ENX37" s="127"/>
      <c r="ENY37" s="127"/>
      <c r="ENZ37" s="127"/>
      <c r="EOA37" s="127"/>
      <c r="EOB37" s="127"/>
      <c r="EOC37" s="127"/>
      <c r="EOD37" s="127"/>
      <c r="EOE37" s="127"/>
      <c r="EOF37" s="127"/>
      <c r="EOG37" s="127"/>
      <c r="EOH37" s="127"/>
      <c r="EOI37" s="127"/>
      <c r="EOJ37" s="127"/>
      <c r="EOK37" s="127"/>
      <c r="EOL37" s="127"/>
      <c r="EOM37" s="127"/>
      <c r="EON37" s="127"/>
      <c r="EOO37" s="127"/>
      <c r="EOP37" s="127"/>
      <c r="EOQ37" s="127"/>
      <c r="EOR37" s="127"/>
      <c r="EOS37" s="127"/>
      <c r="EOT37" s="127"/>
      <c r="EOU37" s="127"/>
      <c r="EOV37" s="127"/>
      <c r="EOW37" s="127"/>
      <c r="EOX37" s="127"/>
      <c r="EOY37" s="127"/>
      <c r="EOZ37" s="127"/>
      <c r="EPA37" s="127"/>
      <c r="EPB37" s="127"/>
      <c r="EPC37" s="127"/>
      <c r="EPD37" s="127"/>
      <c r="EPE37" s="127"/>
      <c r="EPF37" s="127"/>
      <c r="EPG37" s="127"/>
      <c r="EPH37" s="127"/>
      <c r="EPI37" s="127"/>
      <c r="EPJ37" s="127"/>
      <c r="EPK37" s="127"/>
      <c r="EPL37" s="127"/>
      <c r="EPM37" s="127"/>
      <c r="EPN37" s="127"/>
      <c r="EPO37" s="127"/>
      <c r="EPP37" s="127"/>
      <c r="EPQ37" s="127"/>
      <c r="EPR37" s="127"/>
      <c r="EPS37" s="127"/>
      <c r="EPT37" s="127"/>
      <c r="EPU37" s="127"/>
      <c r="EPV37" s="127"/>
      <c r="EPW37" s="127"/>
      <c r="EPX37" s="127"/>
      <c r="EPY37" s="127"/>
      <c r="EPZ37" s="127"/>
      <c r="EQA37" s="127"/>
      <c r="EQB37" s="127"/>
      <c r="EQC37" s="127"/>
      <c r="EQD37" s="127"/>
      <c r="EQE37" s="127"/>
      <c r="EQF37" s="127"/>
      <c r="EQG37" s="127"/>
      <c r="EQH37" s="127"/>
      <c r="EQI37" s="127"/>
      <c r="EQJ37" s="127"/>
      <c r="EQK37" s="127"/>
      <c r="EQL37" s="127"/>
      <c r="EQM37" s="127"/>
      <c r="EQN37" s="127"/>
      <c r="EQO37" s="127"/>
      <c r="EQP37" s="127"/>
      <c r="EQQ37" s="127"/>
      <c r="EQR37" s="127"/>
      <c r="EQS37" s="127"/>
      <c r="EQT37" s="127"/>
      <c r="EQU37" s="127"/>
      <c r="EQV37" s="127"/>
      <c r="EQW37" s="127"/>
      <c r="EQX37" s="127"/>
      <c r="EQY37" s="127"/>
      <c r="EQZ37" s="127"/>
      <c r="ERA37" s="127"/>
      <c r="ERB37" s="127"/>
      <c r="ERC37" s="127"/>
      <c r="ERD37" s="127"/>
      <c r="ERE37" s="127"/>
      <c r="ERF37" s="127"/>
      <c r="ERG37" s="127"/>
      <c r="ERH37" s="127"/>
      <c r="ERI37" s="127"/>
      <c r="ERJ37" s="127"/>
      <c r="ERK37" s="127"/>
      <c r="ERL37" s="127"/>
      <c r="ERM37" s="127"/>
      <c r="ERN37" s="127"/>
      <c r="ERO37" s="127"/>
      <c r="ERP37" s="127"/>
      <c r="ERQ37" s="127"/>
      <c r="ERR37" s="127"/>
      <c r="ERS37" s="127"/>
      <c r="ERT37" s="127"/>
      <c r="ERU37" s="127"/>
      <c r="ERV37" s="127"/>
      <c r="ERW37" s="127"/>
      <c r="ERX37" s="127"/>
      <c r="ERY37" s="127"/>
      <c r="ERZ37" s="127"/>
      <c r="ESA37" s="127"/>
      <c r="ESB37" s="127"/>
      <c r="ESC37" s="127"/>
      <c r="ESD37" s="127"/>
      <c r="ESE37" s="127"/>
      <c r="ESF37" s="127"/>
      <c r="ESG37" s="127"/>
      <c r="ESH37" s="127"/>
      <c r="ESI37" s="127"/>
      <c r="ESJ37" s="127"/>
      <c r="ESK37" s="127"/>
      <c r="ESL37" s="127"/>
      <c r="ESM37" s="127"/>
      <c r="ESN37" s="127"/>
      <c r="ESO37" s="127"/>
      <c r="ESP37" s="127"/>
      <c r="ESQ37" s="127"/>
      <c r="ESR37" s="127"/>
      <c r="ESS37" s="127"/>
      <c r="EST37" s="127"/>
      <c r="ESU37" s="127"/>
      <c r="ESV37" s="127"/>
      <c r="ESW37" s="127"/>
      <c r="ESX37" s="127"/>
      <c r="ESY37" s="127"/>
      <c r="ESZ37" s="127"/>
      <c r="ETA37" s="127"/>
      <c r="ETB37" s="127"/>
      <c r="ETC37" s="127"/>
      <c r="ETD37" s="127"/>
      <c r="ETE37" s="127"/>
      <c r="ETF37" s="127"/>
      <c r="ETG37" s="127"/>
      <c r="ETH37" s="127"/>
      <c r="ETI37" s="127"/>
      <c r="ETJ37" s="127"/>
      <c r="ETK37" s="127"/>
      <c r="ETL37" s="127"/>
      <c r="ETM37" s="127"/>
      <c r="ETN37" s="127"/>
      <c r="ETO37" s="127"/>
      <c r="ETP37" s="127"/>
      <c r="ETQ37" s="127"/>
      <c r="ETR37" s="127"/>
      <c r="ETS37" s="127"/>
      <c r="ETT37" s="127"/>
      <c r="ETU37" s="127"/>
      <c r="ETV37" s="127"/>
      <c r="ETW37" s="127"/>
      <c r="ETX37" s="127"/>
      <c r="ETY37" s="127"/>
      <c r="ETZ37" s="127"/>
      <c r="EUA37" s="127"/>
      <c r="EUB37" s="127"/>
      <c r="EUC37" s="127"/>
      <c r="EUD37" s="127"/>
      <c r="EUE37" s="127"/>
      <c r="EUF37" s="127"/>
      <c r="EUG37" s="127"/>
      <c r="EUH37" s="127"/>
      <c r="EUI37" s="127"/>
      <c r="EUJ37" s="127"/>
      <c r="EUK37" s="127"/>
      <c r="EUL37" s="127"/>
      <c r="EUM37" s="127"/>
      <c r="EUN37" s="127"/>
      <c r="EUO37" s="127"/>
      <c r="EUP37" s="127"/>
      <c r="EUQ37" s="127"/>
      <c r="EUR37" s="127"/>
      <c r="EUS37" s="127"/>
      <c r="EUT37" s="127"/>
      <c r="EUU37" s="127"/>
      <c r="EUV37" s="127"/>
      <c r="EUW37" s="127"/>
      <c r="EUX37" s="127"/>
      <c r="EUY37" s="127"/>
      <c r="EUZ37" s="127"/>
      <c r="EVA37" s="127"/>
      <c r="EVB37" s="127"/>
      <c r="EVC37" s="127"/>
      <c r="EVD37" s="127"/>
      <c r="EVE37" s="127"/>
      <c r="EVF37" s="127"/>
      <c r="EVG37" s="127"/>
      <c r="EVH37" s="127"/>
      <c r="EVI37" s="127"/>
      <c r="EVJ37" s="127"/>
      <c r="EVK37" s="127"/>
      <c r="EVL37" s="127"/>
      <c r="EVM37" s="127"/>
      <c r="EVN37" s="127"/>
      <c r="EVO37" s="127"/>
      <c r="EVP37" s="127"/>
      <c r="EVQ37" s="127"/>
      <c r="EVR37" s="127"/>
      <c r="EVS37" s="127"/>
      <c r="EVT37" s="127"/>
      <c r="EVU37" s="127"/>
      <c r="EVV37" s="127"/>
      <c r="EVW37" s="127"/>
      <c r="EVX37" s="127"/>
      <c r="EVY37" s="127"/>
      <c r="EVZ37" s="127"/>
      <c r="EWA37" s="127"/>
      <c r="EWB37" s="127"/>
      <c r="EWC37" s="127"/>
      <c r="EWD37" s="127"/>
      <c r="EWE37" s="127"/>
      <c r="EWF37" s="127"/>
      <c r="EWG37" s="127"/>
      <c r="EWH37" s="127"/>
      <c r="EWI37" s="127"/>
      <c r="EWJ37" s="127"/>
      <c r="EWK37" s="127"/>
      <c r="EWL37" s="127"/>
      <c r="EWM37" s="127"/>
      <c r="EWN37" s="127"/>
      <c r="EWO37" s="127"/>
      <c r="EWP37" s="127"/>
      <c r="EWQ37" s="127"/>
      <c r="EWR37" s="127"/>
      <c r="EWS37" s="127"/>
      <c r="EWT37" s="127"/>
      <c r="EWU37" s="127"/>
      <c r="EWV37" s="127"/>
      <c r="EWW37" s="127"/>
      <c r="EWX37" s="127"/>
      <c r="EWY37" s="127"/>
      <c r="EWZ37" s="127"/>
      <c r="EXA37" s="127"/>
      <c r="EXB37" s="127"/>
      <c r="EXC37" s="127"/>
      <c r="EXD37" s="127"/>
      <c r="EXE37" s="127"/>
      <c r="EXF37" s="127"/>
      <c r="EXG37" s="127"/>
      <c r="EXH37" s="127"/>
      <c r="EXI37" s="127"/>
      <c r="EXJ37" s="127"/>
      <c r="EXK37" s="127"/>
      <c r="EXL37" s="127"/>
      <c r="EXM37" s="127"/>
      <c r="EXN37" s="127"/>
      <c r="EXO37" s="127"/>
      <c r="EXP37" s="127"/>
      <c r="EXQ37" s="127"/>
      <c r="EXR37" s="127"/>
      <c r="EXS37" s="127"/>
      <c r="EXT37" s="127"/>
      <c r="EXU37" s="127"/>
      <c r="EXV37" s="127"/>
      <c r="EXW37" s="127"/>
      <c r="EXX37" s="127"/>
      <c r="EXY37" s="127"/>
      <c r="EXZ37" s="127"/>
      <c r="EYA37" s="127"/>
      <c r="EYB37" s="127"/>
      <c r="EYC37" s="127"/>
      <c r="EYD37" s="127"/>
      <c r="EYE37" s="127"/>
      <c r="EYF37" s="127"/>
      <c r="EYG37" s="127"/>
      <c r="EYH37" s="127"/>
      <c r="EYI37" s="127"/>
      <c r="EYJ37" s="127"/>
      <c r="EYK37" s="127"/>
      <c r="EYL37" s="127"/>
      <c r="EYM37" s="127"/>
      <c r="EYN37" s="127"/>
      <c r="EYO37" s="127"/>
      <c r="EYP37" s="127"/>
      <c r="EYQ37" s="127"/>
      <c r="EYR37" s="127"/>
      <c r="EYS37" s="127"/>
      <c r="EYT37" s="127"/>
      <c r="EYU37" s="127"/>
      <c r="EYV37" s="127"/>
      <c r="EYW37" s="127"/>
      <c r="EYX37" s="127"/>
      <c r="EYY37" s="127"/>
      <c r="EYZ37" s="127"/>
      <c r="EZA37" s="127"/>
      <c r="EZB37" s="127"/>
      <c r="EZC37" s="127"/>
      <c r="EZD37" s="127"/>
      <c r="EZE37" s="127"/>
      <c r="EZF37" s="127"/>
      <c r="EZG37" s="127"/>
      <c r="EZH37" s="127"/>
      <c r="EZI37" s="127"/>
      <c r="EZJ37" s="127"/>
      <c r="EZK37" s="127"/>
      <c r="EZL37" s="127"/>
      <c r="EZM37" s="127"/>
      <c r="EZN37" s="127"/>
      <c r="EZO37" s="127"/>
      <c r="EZP37" s="127"/>
      <c r="EZQ37" s="127"/>
      <c r="EZR37" s="127"/>
      <c r="EZS37" s="127"/>
      <c r="EZT37" s="127"/>
      <c r="EZU37" s="127"/>
      <c r="EZV37" s="127"/>
      <c r="EZW37" s="127"/>
      <c r="EZX37" s="127"/>
      <c r="EZY37" s="127"/>
      <c r="EZZ37" s="127"/>
      <c r="FAA37" s="127"/>
      <c r="FAB37" s="127"/>
      <c r="FAC37" s="127"/>
      <c r="FAD37" s="127"/>
      <c r="FAE37" s="127"/>
      <c r="FAF37" s="127"/>
      <c r="FAG37" s="127"/>
      <c r="FAH37" s="127"/>
      <c r="FAI37" s="127"/>
      <c r="FAJ37" s="127"/>
      <c r="FAK37" s="127"/>
      <c r="FAL37" s="127"/>
      <c r="FAM37" s="127"/>
      <c r="FAN37" s="127"/>
      <c r="FAO37" s="127"/>
      <c r="FAP37" s="127"/>
      <c r="FAQ37" s="127"/>
      <c r="FAR37" s="127"/>
      <c r="FAS37" s="127"/>
      <c r="FAT37" s="127"/>
      <c r="FAU37" s="127"/>
      <c r="FAV37" s="127"/>
      <c r="FAW37" s="127"/>
      <c r="FAX37" s="127"/>
      <c r="FAY37" s="127"/>
      <c r="FAZ37" s="127"/>
      <c r="FBA37" s="127"/>
      <c r="FBB37" s="127"/>
      <c r="FBC37" s="127"/>
      <c r="FBD37" s="127"/>
      <c r="FBE37" s="127"/>
      <c r="FBF37" s="127"/>
      <c r="FBG37" s="127"/>
      <c r="FBH37" s="127"/>
      <c r="FBI37" s="127"/>
      <c r="FBJ37" s="127"/>
      <c r="FBK37" s="127"/>
      <c r="FBL37" s="127"/>
      <c r="FBM37" s="127"/>
      <c r="FBN37" s="127"/>
      <c r="FBO37" s="127"/>
      <c r="FBP37" s="127"/>
      <c r="FBQ37" s="127"/>
      <c r="FBR37" s="127"/>
      <c r="FBS37" s="127"/>
      <c r="FBT37" s="127"/>
      <c r="FBU37" s="127"/>
      <c r="FBV37" s="127"/>
      <c r="FBW37" s="127"/>
      <c r="FBX37" s="127"/>
      <c r="FBY37" s="127"/>
      <c r="FBZ37" s="127"/>
      <c r="FCA37" s="127"/>
      <c r="FCB37" s="127"/>
      <c r="FCC37" s="127"/>
      <c r="FCD37" s="127"/>
      <c r="FCE37" s="127"/>
      <c r="FCF37" s="127"/>
      <c r="FCG37" s="127"/>
      <c r="FCH37" s="127"/>
      <c r="FCI37" s="127"/>
      <c r="FCJ37" s="127"/>
      <c r="FCK37" s="127"/>
      <c r="FCL37" s="127"/>
      <c r="FCM37" s="127"/>
      <c r="FCN37" s="127"/>
      <c r="FCO37" s="127"/>
      <c r="FCP37" s="127"/>
      <c r="FCQ37" s="127"/>
      <c r="FCR37" s="127"/>
      <c r="FCS37" s="127"/>
      <c r="FCT37" s="127"/>
      <c r="FCU37" s="127"/>
      <c r="FCV37" s="127"/>
      <c r="FCW37" s="127"/>
      <c r="FCX37" s="127"/>
      <c r="FCY37" s="127"/>
      <c r="FCZ37" s="127"/>
      <c r="FDA37" s="127"/>
      <c r="FDB37" s="127"/>
      <c r="FDC37" s="127"/>
      <c r="FDD37" s="127"/>
      <c r="FDE37" s="127"/>
      <c r="FDF37" s="127"/>
      <c r="FDG37" s="127"/>
      <c r="FDH37" s="127"/>
      <c r="FDI37" s="127"/>
      <c r="FDJ37" s="127"/>
      <c r="FDK37" s="127"/>
      <c r="FDL37" s="127"/>
      <c r="FDM37" s="127"/>
      <c r="FDN37" s="127"/>
      <c r="FDO37" s="127"/>
      <c r="FDP37" s="127"/>
      <c r="FDQ37" s="127"/>
      <c r="FDR37" s="127"/>
      <c r="FDS37" s="127"/>
      <c r="FDT37" s="127"/>
      <c r="FDU37" s="127"/>
      <c r="FDV37" s="127"/>
      <c r="FDW37" s="127"/>
      <c r="FDX37" s="127"/>
      <c r="FDY37" s="127"/>
      <c r="FDZ37" s="127"/>
      <c r="FEA37" s="127"/>
      <c r="FEB37" s="127"/>
      <c r="FEC37" s="127"/>
      <c r="FED37" s="127"/>
      <c r="FEE37" s="127"/>
      <c r="FEF37" s="127"/>
      <c r="FEG37" s="127"/>
      <c r="FEH37" s="127"/>
      <c r="FEI37" s="127"/>
      <c r="FEJ37" s="127"/>
      <c r="FEK37" s="127"/>
      <c r="FEL37" s="127"/>
      <c r="FEM37" s="127"/>
      <c r="FEN37" s="127"/>
      <c r="FEO37" s="127"/>
      <c r="FEP37" s="127"/>
      <c r="FEQ37" s="127"/>
      <c r="FER37" s="127"/>
      <c r="FES37" s="127"/>
      <c r="FET37" s="127"/>
      <c r="FEU37" s="127"/>
      <c r="FEV37" s="127"/>
      <c r="FEW37" s="127"/>
      <c r="FEX37" s="127"/>
      <c r="FEY37" s="127"/>
      <c r="FEZ37" s="127"/>
      <c r="FFA37" s="127"/>
      <c r="FFB37" s="127"/>
      <c r="FFC37" s="127"/>
      <c r="FFD37" s="127"/>
      <c r="FFE37" s="127"/>
      <c r="FFF37" s="127"/>
      <c r="FFG37" s="127"/>
      <c r="FFH37" s="127"/>
      <c r="FFI37" s="127"/>
      <c r="FFJ37" s="127"/>
      <c r="FFK37" s="127"/>
      <c r="FFL37" s="127"/>
      <c r="FFM37" s="127"/>
      <c r="FFN37" s="127"/>
      <c r="FFO37" s="127"/>
      <c r="FFP37" s="127"/>
      <c r="FFQ37" s="127"/>
      <c r="FFR37" s="127"/>
      <c r="FFS37" s="127"/>
      <c r="FFT37" s="127"/>
      <c r="FFU37" s="127"/>
      <c r="FFV37" s="127"/>
      <c r="FFW37" s="127"/>
      <c r="FFX37" s="127"/>
      <c r="FFY37" s="127"/>
      <c r="FFZ37" s="127"/>
      <c r="FGA37" s="127"/>
      <c r="FGB37" s="127"/>
      <c r="FGC37" s="127"/>
      <c r="FGD37" s="127"/>
      <c r="FGE37" s="127"/>
      <c r="FGF37" s="127"/>
      <c r="FGG37" s="127"/>
      <c r="FGH37" s="127"/>
      <c r="FGI37" s="127"/>
      <c r="FGJ37" s="127"/>
      <c r="FGK37" s="127"/>
      <c r="FGL37" s="127"/>
      <c r="FGM37" s="127"/>
      <c r="FGN37" s="127"/>
      <c r="FGO37" s="127"/>
      <c r="FGP37" s="127"/>
      <c r="FGQ37" s="127"/>
      <c r="FGR37" s="127"/>
      <c r="FGS37" s="127"/>
      <c r="FGT37" s="127"/>
      <c r="FGU37" s="127"/>
      <c r="FGV37" s="127"/>
      <c r="FGW37" s="127"/>
      <c r="FGX37" s="127"/>
      <c r="FGY37" s="127"/>
      <c r="FGZ37" s="127"/>
      <c r="FHA37" s="127"/>
      <c r="FHB37" s="127"/>
      <c r="FHC37" s="127"/>
      <c r="FHD37" s="127"/>
      <c r="FHE37" s="127"/>
      <c r="FHF37" s="127"/>
      <c r="FHG37" s="127"/>
      <c r="FHH37" s="127"/>
      <c r="FHI37" s="127"/>
      <c r="FHJ37" s="127"/>
      <c r="FHK37" s="127"/>
      <c r="FHL37" s="127"/>
      <c r="FHM37" s="127"/>
      <c r="FHN37" s="127"/>
      <c r="FHO37" s="127"/>
      <c r="FHP37" s="127"/>
      <c r="FHQ37" s="127"/>
      <c r="FHR37" s="127"/>
      <c r="FHS37" s="127"/>
      <c r="FHT37" s="127"/>
      <c r="FHU37" s="127"/>
      <c r="FHV37" s="127"/>
      <c r="FHW37" s="127"/>
      <c r="FHX37" s="127"/>
      <c r="FHY37" s="127"/>
      <c r="FHZ37" s="127"/>
      <c r="FIA37" s="127"/>
      <c r="FIB37" s="127"/>
      <c r="FIC37" s="127"/>
      <c r="FID37" s="127"/>
      <c r="FIE37" s="127"/>
      <c r="FIF37" s="127"/>
      <c r="FIG37" s="127"/>
      <c r="FIH37" s="127"/>
      <c r="FII37" s="127"/>
      <c r="FIJ37" s="127"/>
      <c r="FIK37" s="127"/>
      <c r="FIL37" s="127"/>
      <c r="FIM37" s="127"/>
      <c r="FIN37" s="127"/>
      <c r="FIO37" s="127"/>
      <c r="FIP37" s="127"/>
      <c r="FIQ37" s="127"/>
      <c r="FIR37" s="127"/>
      <c r="FIS37" s="127"/>
      <c r="FIT37" s="127"/>
      <c r="FIU37" s="127"/>
      <c r="FIV37" s="127"/>
      <c r="FIW37" s="127"/>
      <c r="FIX37" s="127"/>
      <c r="FIY37" s="127"/>
      <c r="FIZ37" s="127"/>
      <c r="FJA37" s="127"/>
      <c r="FJB37" s="127"/>
      <c r="FJC37" s="127"/>
      <c r="FJD37" s="127"/>
      <c r="FJE37" s="127"/>
      <c r="FJF37" s="127"/>
      <c r="FJG37" s="127"/>
      <c r="FJH37" s="127"/>
      <c r="FJI37" s="127"/>
      <c r="FJJ37" s="127"/>
      <c r="FJK37" s="127"/>
      <c r="FJL37" s="127"/>
      <c r="FJM37" s="127"/>
      <c r="FJN37" s="127"/>
      <c r="FJO37" s="127"/>
      <c r="FJP37" s="127"/>
      <c r="FJQ37" s="127"/>
      <c r="FJR37" s="127"/>
      <c r="FJS37" s="127"/>
      <c r="FJT37" s="127"/>
      <c r="FJU37" s="127"/>
      <c r="FJV37" s="127"/>
      <c r="FJW37" s="127"/>
      <c r="FJX37" s="127"/>
      <c r="FJY37" s="127"/>
      <c r="FJZ37" s="127"/>
      <c r="FKA37" s="127"/>
      <c r="FKB37" s="127"/>
      <c r="FKC37" s="127"/>
      <c r="FKD37" s="127"/>
      <c r="FKE37" s="127"/>
      <c r="FKF37" s="127"/>
      <c r="FKG37" s="127"/>
      <c r="FKH37" s="127"/>
      <c r="FKI37" s="127"/>
      <c r="FKJ37" s="127"/>
      <c r="FKK37" s="127"/>
      <c r="FKL37" s="127"/>
      <c r="FKM37" s="127"/>
      <c r="FKN37" s="127"/>
      <c r="FKO37" s="127"/>
      <c r="FKP37" s="127"/>
      <c r="FKQ37" s="127"/>
      <c r="FKR37" s="127"/>
      <c r="FKS37" s="127"/>
      <c r="FKT37" s="127"/>
      <c r="FKU37" s="127"/>
      <c r="FKV37" s="127"/>
      <c r="FKW37" s="127"/>
      <c r="FKX37" s="127"/>
      <c r="FKY37" s="127"/>
      <c r="FKZ37" s="127"/>
      <c r="FLA37" s="127"/>
      <c r="FLB37" s="127"/>
      <c r="FLC37" s="127"/>
      <c r="FLD37" s="127"/>
      <c r="FLE37" s="127"/>
      <c r="FLF37" s="127"/>
      <c r="FLG37" s="127"/>
      <c r="FLH37" s="127"/>
      <c r="FLI37" s="127"/>
      <c r="FLJ37" s="127"/>
      <c r="FLK37" s="127"/>
      <c r="FLL37" s="127"/>
      <c r="FLM37" s="127"/>
      <c r="FLN37" s="127"/>
      <c r="FLO37" s="127"/>
      <c r="FLP37" s="127"/>
      <c r="FLQ37" s="127"/>
      <c r="FLR37" s="127"/>
      <c r="FLS37" s="127"/>
      <c r="FLT37" s="127"/>
      <c r="FLU37" s="127"/>
      <c r="FLV37" s="127"/>
      <c r="FLW37" s="127"/>
      <c r="FLX37" s="127"/>
      <c r="FLY37" s="127"/>
      <c r="FLZ37" s="127"/>
      <c r="FMA37" s="127"/>
      <c r="FMB37" s="127"/>
      <c r="FMC37" s="127"/>
      <c r="FMD37" s="127"/>
      <c r="FME37" s="127"/>
      <c r="FMF37" s="127"/>
      <c r="FMG37" s="127"/>
      <c r="FMH37" s="127"/>
      <c r="FMI37" s="127"/>
      <c r="FMJ37" s="127"/>
      <c r="FMK37" s="127"/>
      <c r="FML37" s="127"/>
      <c r="FMM37" s="127"/>
      <c r="FMN37" s="127"/>
      <c r="FMO37" s="127"/>
      <c r="FMP37" s="127"/>
      <c r="FMQ37" s="127"/>
      <c r="FMR37" s="127"/>
      <c r="FMS37" s="127"/>
      <c r="FMT37" s="127"/>
      <c r="FMU37" s="127"/>
      <c r="FMV37" s="127"/>
      <c r="FMW37" s="127"/>
      <c r="FMX37" s="127"/>
      <c r="FMY37" s="127"/>
      <c r="FMZ37" s="127"/>
      <c r="FNA37" s="127"/>
      <c r="FNB37" s="127"/>
      <c r="FNC37" s="127"/>
      <c r="FND37" s="127"/>
      <c r="FNE37" s="127"/>
      <c r="FNF37" s="127"/>
      <c r="FNG37" s="127"/>
      <c r="FNH37" s="127"/>
      <c r="FNI37" s="127"/>
      <c r="FNJ37" s="127"/>
      <c r="FNK37" s="127"/>
      <c r="FNL37" s="127"/>
      <c r="FNM37" s="127"/>
      <c r="FNN37" s="127"/>
      <c r="FNO37" s="127"/>
      <c r="FNP37" s="127"/>
      <c r="FNQ37" s="127"/>
      <c r="FNR37" s="127"/>
      <c r="FNS37" s="127"/>
      <c r="FNT37" s="127"/>
      <c r="FNU37" s="127"/>
      <c r="FNV37" s="127"/>
      <c r="FNW37" s="127"/>
      <c r="FNX37" s="127"/>
      <c r="FNY37" s="127"/>
      <c r="FNZ37" s="127"/>
      <c r="FOA37" s="127"/>
      <c r="FOB37" s="127"/>
      <c r="FOC37" s="127"/>
      <c r="FOD37" s="127"/>
      <c r="FOE37" s="127"/>
      <c r="FOF37" s="127"/>
      <c r="FOG37" s="127"/>
      <c r="FOH37" s="127"/>
      <c r="FOI37" s="127"/>
      <c r="FOJ37" s="127"/>
      <c r="FOK37" s="127"/>
      <c r="FOL37" s="127"/>
      <c r="FOM37" s="127"/>
      <c r="FON37" s="127"/>
      <c r="FOO37" s="127"/>
      <c r="FOP37" s="127"/>
      <c r="FOQ37" s="127"/>
      <c r="FOR37" s="127"/>
      <c r="FOS37" s="127"/>
      <c r="FOT37" s="127"/>
      <c r="FOU37" s="127"/>
      <c r="FOV37" s="127"/>
      <c r="FOW37" s="127"/>
      <c r="FOX37" s="127"/>
      <c r="FOY37" s="127"/>
      <c r="FOZ37" s="127"/>
      <c r="FPA37" s="127"/>
      <c r="FPB37" s="127"/>
      <c r="FPC37" s="127"/>
      <c r="FPD37" s="127"/>
      <c r="FPE37" s="127"/>
      <c r="FPF37" s="127"/>
      <c r="FPG37" s="127"/>
      <c r="FPH37" s="127"/>
      <c r="FPI37" s="127"/>
      <c r="FPJ37" s="127"/>
      <c r="FPK37" s="127"/>
      <c r="FPL37" s="127"/>
      <c r="FPM37" s="127"/>
      <c r="FPN37" s="127"/>
      <c r="FPO37" s="127"/>
      <c r="FPP37" s="127"/>
      <c r="FPQ37" s="127"/>
      <c r="FPR37" s="127"/>
      <c r="FPS37" s="127"/>
      <c r="FPT37" s="127"/>
      <c r="FPU37" s="127"/>
      <c r="FPV37" s="127"/>
      <c r="FPW37" s="127"/>
      <c r="FPX37" s="127"/>
      <c r="FPY37" s="127"/>
      <c r="FPZ37" s="127"/>
      <c r="FQA37" s="127"/>
      <c r="FQB37" s="127"/>
      <c r="FQC37" s="127"/>
      <c r="FQD37" s="127"/>
      <c r="FQE37" s="127"/>
      <c r="FQF37" s="127"/>
      <c r="FQG37" s="127"/>
      <c r="FQH37" s="127"/>
      <c r="FQI37" s="127"/>
      <c r="FQJ37" s="127"/>
      <c r="FQK37" s="127"/>
      <c r="FQL37" s="127"/>
      <c r="FQM37" s="127"/>
      <c r="FQN37" s="127"/>
      <c r="FQO37" s="127"/>
      <c r="FQP37" s="127"/>
      <c r="FQQ37" s="127"/>
      <c r="FQR37" s="127"/>
      <c r="FQS37" s="127"/>
      <c r="FQT37" s="127"/>
      <c r="FQU37" s="127"/>
      <c r="FQV37" s="127"/>
      <c r="FQW37" s="127"/>
      <c r="FQX37" s="127"/>
      <c r="FQY37" s="127"/>
      <c r="FQZ37" s="127"/>
      <c r="FRA37" s="127"/>
      <c r="FRB37" s="127"/>
      <c r="FRC37" s="127"/>
      <c r="FRD37" s="127"/>
      <c r="FRE37" s="127"/>
      <c r="FRF37" s="127"/>
      <c r="FRG37" s="127"/>
      <c r="FRH37" s="127"/>
      <c r="FRI37" s="127"/>
      <c r="FRJ37" s="127"/>
      <c r="FRK37" s="127"/>
      <c r="FRL37" s="127"/>
      <c r="FRM37" s="127"/>
      <c r="FRN37" s="127"/>
      <c r="FRO37" s="127"/>
      <c r="FRP37" s="127"/>
      <c r="FRQ37" s="127"/>
      <c r="FRR37" s="127"/>
      <c r="FRS37" s="127"/>
      <c r="FRT37" s="127"/>
      <c r="FRU37" s="127"/>
      <c r="FRV37" s="127"/>
      <c r="FRW37" s="127"/>
      <c r="FRX37" s="127"/>
      <c r="FRY37" s="127"/>
      <c r="FRZ37" s="127"/>
      <c r="FSA37" s="127"/>
      <c r="FSB37" s="127"/>
      <c r="FSC37" s="127"/>
      <c r="FSD37" s="127"/>
      <c r="FSE37" s="127"/>
      <c r="FSF37" s="127"/>
      <c r="FSG37" s="127"/>
      <c r="FSH37" s="127"/>
      <c r="FSI37" s="127"/>
      <c r="FSJ37" s="127"/>
      <c r="FSK37" s="127"/>
      <c r="FSL37" s="127"/>
      <c r="FSM37" s="127"/>
      <c r="FSN37" s="127"/>
      <c r="FSO37" s="127"/>
      <c r="FSP37" s="127"/>
      <c r="FSQ37" s="127"/>
      <c r="FSR37" s="127"/>
      <c r="FSS37" s="127"/>
      <c r="FST37" s="127"/>
      <c r="FSU37" s="127"/>
      <c r="FSV37" s="127"/>
      <c r="FSW37" s="127"/>
      <c r="FSX37" s="127"/>
      <c r="FSY37" s="127"/>
      <c r="FSZ37" s="127"/>
      <c r="FTA37" s="127"/>
      <c r="FTB37" s="127"/>
      <c r="FTC37" s="127"/>
      <c r="FTD37" s="127"/>
      <c r="FTE37" s="127"/>
      <c r="FTF37" s="127"/>
      <c r="FTG37" s="127"/>
      <c r="FTH37" s="127"/>
      <c r="FTI37" s="127"/>
      <c r="FTJ37" s="127"/>
      <c r="FTK37" s="127"/>
      <c r="FTL37" s="127"/>
      <c r="FTM37" s="127"/>
      <c r="FTN37" s="127"/>
      <c r="FTO37" s="127"/>
      <c r="FTP37" s="127"/>
      <c r="FTQ37" s="127"/>
      <c r="FTR37" s="127"/>
      <c r="FTS37" s="127"/>
      <c r="FTT37" s="127"/>
      <c r="FTU37" s="127"/>
      <c r="FTV37" s="127"/>
      <c r="FTW37" s="127"/>
      <c r="FTX37" s="127"/>
      <c r="FTY37" s="127"/>
      <c r="FTZ37" s="127"/>
      <c r="FUA37" s="127"/>
      <c r="FUB37" s="127"/>
      <c r="FUC37" s="127"/>
      <c r="FUD37" s="127"/>
      <c r="FUE37" s="127"/>
      <c r="FUF37" s="127"/>
      <c r="FUG37" s="127"/>
      <c r="FUH37" s="127"/>
      <c r="FUI37" s="127"/>
      <c r="FUJ37" s="127"/>
      <c r="FUK37" s="127"/>
      <c r="FUL37" s="127"/>
      <c r="FUM37" s="127"/>
      <c r="FUN37" s="127"/>
      <c r="FUO37" s="127"/>
      <c r="FUP37" s="127"/>
      <c r="FUQ37" s="127"/>
      <c r="FUR37" s="127"/>
      <c r="FUS37" s="127"/>
      <c r="FUT37" s="127"/>
      <c r="FUU37" s="127"/>
      <c r="FUV37" s="127"/>
      <c r="FUW37" s="127"/>
      <c r="FUX37" s="127"/>
      <c r="FUY37" s="127"/>
      <c r="FUZ37" s="127"/>
      <c r="FVA37" s="127"/>
      <c r="FVB37" s="127"/>
      <c r="FVC37" s="127"/>
      <c r="FVD37" s="127"/>
      <c r="FVE37" s="127"/>
      <c r="FVF37" s="127"/>
      <c r="FVG37" s="127"/>
      <c r="FVH37" s="127"/>
      <c r="FVI37" s="127"/>
      <c r="FVJ37" s="127"/>
      <c r="FVK37" s="127"/>
      <c r="FVL37" s="127"/>
      <c r="FVM37" s="127"/>
      <c r="FVN37" s="127"/>
      <c r="FVO37" s="127"/>
      <c r="FVP37" s="127"/>
      <c r="FVQ37" s="127"/>
      <c r="FVR37" s="127"/>
      <c r="FVS37" s="127"/>
      <c r="FVT37" s="127"/>
      <c r="FVU37" s="127"/>
      <c r="FVV37" s="127"/>
      <c r="FVW37" s="127"/>
      <c r="FVX37" s="127"/>
      <c r="FVY37" s="127"/>
      <c r="FVZ37" s="127"/>
      <c r="FWA37" s="127"/>
      <c r="FWB37" s="127"/>
      <c r="FWC37" s="127"/>
      <c r="FWD37" s="127"/>
      <c r="FWE37" s="127"/>
      <c r="FWF37" s="127"/>
      <c r="FWG37" s="127"/>
      <c r="FWH37" s="127"/>
      <c r="FWI37" s="127"/>
      <c r="FWJ37" s="127"/>
      <c r="FWK37" s="127"/>
      <c r="FWL37" s="127"/>
      <c r="FWM37" s="127"/>
      <c r="FWN37" s="127"/>
      <c r="FWO37" s="127"/>
      <c r="FWP37" s="127"/>
      <c r="FWQ37" s="127"/>
      <c r="FWR37" s="127"/>
      <c r="FWS37" s="127"/>
      <c r="FWT37" s="127"/>
      <c r="FWU37" s="127"/>
      <c r="FWV37" s="127"/>
      <c r="FWW37" s="127"/>
      <c r="FWX37" s="127"/>
      <c r="FWY37" s="127"/>
      <c r="FWZ37" s="127"/>
      <c r="FXA37" s="127"/>
      <c r="FXB37" s="127"/>
      <c r="FXC37" s="127"/>
      <c r="FXD37" s="127"/>
      <c r="FXE37" s="127"/>
      <c r="FXF37" s="127"/>
      <c r="FXG37" s="127"/>
      <c r="FXH37" s="127"/>
      <c r="FXI37" s="127"/>
      <c r="FXJ37" s="127"/>
      <c r="FXK37" s="127"/>
      <c r="FXL37" s="127"/>
      <c r="FXM37" s="127"/>
      <c r="FXN37" s="127"/>
      <c r="FXO37" s="127"/>
      <c r="FXP37" s="127"/>
      <c r="FXQ37" s="127"/>
      <c r="FXR37" s="127"/>
      <c r="FXS37" s="127"/>
      <c r="FXT37" s="127"/>
      <c r="FXU37" s="127"/>
      <c r="FXV37" s="127"/>
      <c r="FXW37" s="127"/>
      <c r="FXX37" s="127"/>
      <c r="FXY37" s="127"/>
      <c r="FXZ37" s="127"/>
      <c r="FYA37" s="127"/>
      <c r="FYB37" s="127"/>
      <c r="FYC37" s="127"/>
      <c r="FYD37" s="127"/>
      <c r="FYE37" s="127"/>
      <c r="FYF37" s="127"/>
      <c r="FYG37" s="127"/>
      <c r="FYH37" s="127"/>
      <c r="FYI37" s="127"/>
      <c r="FYJ37" s="127"/>
      <c r="FYK37" s="127"/>
      <c r="FYL37" s="127"/>
      <c r="FYM37" s="127"/>
      <c r="FYN37" s="127"/>
      <c r="FYO37" s="127"/>
      <c r="FYP37" s="127"/>
      <c r="FYQ37" s="127"/>
      <c r="FYR37" s="127"/>
      <c r="FYS37" s="127"/>
      <c r="FYT37" s="127"/>
      <c r="FYU37" s="127"/>
      <c r="FYV37" s="127"/>
      <c r="FYW37" s="127"/>
      <c r="FYX37" s="127"/>
      <c r="FYY37" s="127"/>
      <c r="FYZ37" s="127"/>
      <c r="FZA37" s="127"/>
      <c r="FZB37" s="127"/>
      <c r="FZC37" s="127"/>
      <c r="FZD37" s="127"/>
      <c r="FZE37" s="127"/>
      <c r="FZF37" s="127"/>
      <c r="FZG37" s="127"/>
      <c r="FZH37" s="127"/>
      <c r="FZI37" s="127"/>
      <c r="FZJ37" s="127"/>
      <c r="FZK37" s="127"/>
      <c r="FZL37" s="127"/>
      <c r="FZM37" s="127"/>
      <c r="FZN37" s="127"/>
      <c r="FZO37" s="127"/>
      <c r="FZP37" s="127"/>
      <c r="FZQ37" s="127"/>
      <c r="FZR37" s="127"/>
      <c r="FZS37" s="127"/>
      <c r="FZT37" s="127"/>
      <c r="FZU37" s="127"/>
      <c r="FZV37" s="127"/>
      <c r="FZW37" s="127"/>
      <c r="FZX37" s="127"/>
      <c r="FZY37" s="127"/>
      <c r="FZZ37" s="127"/>
      <c r="GAA37" s="127"/>
      <c r="GAB37" s="127"/>
      <c r="GAC37" s="127"/>
      <c r="GAD37" s="127"/>
      <c r="GAE37" s="127"/>
      <c r="GAF37" s="127"/>
      <c r="GAG37" s="127"/>
      <c r="GAH37" s="127"/>
      <c r="GAI37" s="127"/>
      <c r="GAJ37" s="127"/>
      <c r="GAK37" s="127"/>
      <c r="GAL37" s="127"/>
      <c r="GAM37" s="127"/>
      <c r="GAN37" s="127"/>
      <c r="GAO37" s="127"/>
      <c r="GAP37" s="127"/>
      <c r="GAQ37" s="127"/>
      <c r="GAR37" s="127"/>
      <c r="GAS37" s="127"/>
      <c r="GAT37" s="127"/>
      <c r="GAU37" s="127"/>
      <c r="GAV37" s="127"/>
      <c r="GAW37" s="127"/>
      <c r="GAX37" s="127"/>
      <c r="GAY37" s="127"/>
      <c r="GAZ37" s="127"/>
      <c r="GBA37" s="127"/>
      <c r="GBB37" s="127"/>
      <c r="GBC37" s="127"/>
      <c r="GBD37" s="127"/>
      <c r="GBE37" s="127"/>
      <c r="GBF37" s="127"/>
      <c r="GBG37" s="127"/>
      <c r="GBH37" s="127"/>
      <c r="GBI37" s="127"/>
      <c r="GBJ37" s="127"/>
      <c r="GBK37" s="127"/>
      <c r="GBL37" s="127"/>
      <c r="GBM37" s="127"/>
      <c r="GBN37" s="127"/>
      <c r="GBO37" s="127"/>
      <c r="GBP37" s="127"/>
      <c r="GBQ37" s="127"/>
      <c r="GBR37" s="127"/>
      <c r="GBS37" s="127"/>
      <c r="GBT37" s="127"/>
      <c r="GBU37" s="127"/>
      <c r="GBV37" s="127"/>
      <c r="GBW37" s="127"/>
      <c r="GBX37" s="127"/>
      <c r="GBY37" s="127"/>
      <c r="GBZ37" s="127"/>
      <c r="GCA37" s="127"/>
      <c r="GCB37" s="127"/>
      <c r="GCC37" s="127"/>
      <c r="GCD37" s="127"/>
      <c r="GCE37" s="127"/>
      <c r="GCF37" s="127"/>
      <c r="GCG37" s="127"/>
      <c r="GCH37" s="127"/>
      <c r="GCI37" s="127"/>
      <c r="GCJ37" s="127"/>
      <c r="GCK37" s="127"/>
      <c r="GCL37" s="127"/>
      <c r="GCM37" s="127"/>
      <c r="GCN37" s="127"/>
      <c r="GCO37" s="127"/>
      <c r="GCP37" s="127"/>
      <c r="GCQ37" s="127"/>
      <c r="GCR37" s="127"/>
      <c r="GCS37" s="127"/>
      <c r="GCT37" s="127"/>
      <c r="GCU37" s="127"/>
      <c r="GCV37" s="127"/>
      <c r="GCW37" s="127"/>
      <c r="GCX37" s="127"/>
      <c r="GCY37" s="127"/>
      <c r="GCZ37" s="127"/>
      <c r="GDA37" s="127"/>
      <c r="GDB37" s="127"/>
      <c r="GDC37" s="127"/>
      <c r="GDD37" s="127"/>
      <c r="GDE37" s="127"/>
      <c r="GDF37" s="127"/>
      <c r="GDG37" s="127"/>
      <c r="GDH37" s="127"/>
      <c r="GDI37" s="127"/>
      <c r="GDJ37" s="127"/>
      <c r="GDK37" s="127"/>
      <c r="GDL37" s="127"/>
      <c r="GDM37" s="127"/>
      <c r="GDN37" s="127"/>
      <c r="GDO37" s="127"/>
      <c r="GDP37" s="127"/>
      <c r="GDQ37" s="127"/>
      <c r="GDR37" s="127"/>
      <c r="GDS37" s="127"/>
      <c r="GDT37" s="127"/>
      <c r="GDU37" s="127"/>
      <c r="GDV37" s="127"/>
      <c r="GDW37" s="127"/>
      <c r="GDX37" s="127"/>
      <c r="GDY37" s="127"/>
      <c r="GDZ37" s="127"/>
      <c r="GEA37" s="127"/>
      <c r="GEB37" s="127"/>
      <c r="GEC37" s="127"/>
      <c r="GED37" s="127"/>
      <c r="GEE37" s="127"/>
      <c r="GEF37" s="127"/>
      <c r="GEG37" s="127"/>
      <c r="GEH37" s="127"/>
      <c r="GEI37" s="127"/>
      <c r="GEJ37" s="127"/>
      <c r="GEK37" s="127"/>
      <c r="GEL37" s="127"/>
      <c r="GEM37" s="127"/>
      <c r="GEN37" s="127"/>
      <c r="GEO37" s="127"/>
      <c r="GEP37" s="127"/>
      <c r="GEQ37" s="127"/>
      <c r="GER37" s="127"/>
      <c r="GES37" s="127"/>
      <c r="GET37" s="127"/>
      <c r="GEU37" s="127"/>
      <c r="GEV37" s="127"/>
      <c r="GEW37" s="127"/>
      <c r="GEX37" s="127"/>
      <c r="GEY37" s="127"/>
      <c r="GEZ37" s="127"/>
      <c r="GFA37" s="127"/>
      <c r="GFB37" s="127"/>
      <c r="GFC37" s="127"/>
      <c r="GFD37" s="127"/>
      <c r="GFE37" s="127"/>
      <c r="GFF37" s="127"/>
      <c r="GFG37" s="127"/>
      <c r="GFH37" s="127"/>
      <c r="GFI37" s="127"/>
      <c r="GFJ37" s="127"/>
      <c r="GFK37" s="127"/>
      <c r="GFL37" s="127"/>
      <c r="GFM37" s="127"/>
      <c r="GFN37" s="127"/>
      <c r="GFO37" s="127"/>
      <c r="GFP37" s="127"/>
      <c r="GFQ37" s="127"/>
      <c r="GFR37" s="127"/>
      <c r="GFS37" s="127"/>
      <c r="GFT37" s="127"/>
      <c r="GFU37" s="127"/>
      <c r="GFV37" s="127"/>
      <c r="GFW37" s="127"/>
      <c r="GFX37" s="127"/>
      <c r="GFY37" s="127"/>
      <c r="GFZ37" s="127"/>
      <c r="GGA37" s="127"/>
      <c r="GGB37" s="127"/>
      <c r="GGC37" s="127"/>
      <c r="GGD37" s="127"/>
      <c r="GGE37" s="127"/>
      <c r="GGF37" s="127"/>
      <c r="GGG37" s="127"/>
      <c r="GGH37" s="127"/>
      <c r="GGI37" s="127"/>
      <c r="GGJ37" s="127"/>
      <c r="GGK37" s="127"/>
      <c r="GGL37" s="127"/>
      <c r="GGM37" s="127"/>
      <c r="GGN37" s="127"/>
      <c r="GGO37" s="127"/>
      <c r="GGP37" s="127"/>
      <c r="GGQ37" s="127"/>
      <c r="GGR37" s="127"/>
      <c r="GGS37" s="127"/>
      <c r="GGT37" s="127"/>
      <c r="GGU37" s="127"/>
      <c r="GGV37" s="127"/>
      <c r="GGW37" s="127"/>
      <c r="GGX37" s="127"/>
      <c r="GGY37" s="127"/>
      <c r="GGZ37" s="127"/>
      <c r="GHA37" s="127"/>
      <c r="GHB37" s="127"/>
      <c r="GHC37" s="127"/>
      <c r="GHD37" s="127"/>
      <c r="GHE37" s="127"/>
      <c r="GHF37" s="127"/>
      <c r="GHG37" s="127"/>
      <c r="GHH37" s="127"/>
      <c r="GHI37" s="127"/>
      <c r="GHJ37" s="127"/>
      <c r="GHK37" s="127"/>
      <c r="GHL37" s="127"/>
      <c r="GHM37" s="127"/>
      <c r="GHN37" s="127"/>
      <c r="GHO37" s="127"/>
      <c r="GHP37" s="127"/>
      <c r="GHQ37" s="127"/>
      <c r="GHR37" s="127"/>
      <c r="GHS37" s="127"/>
      <c r="GHT37" s="127"/>
      <c r="GHU37" s="127"/>
      <c r="GHV37" s="127"/>
      <c r="GHW37" s="127"/>
      <c r="GHX37" s="127"/>
      <c r="GHY37" s="127"/>
      <c r="GHZ37" s="127"/>
      <c r="GIA37" s="127"/>
      <c r="GIB37" s="127"/>
      <c r="GIC37" s="127"/>
      <c r="GID37" s="127"/>
      <c r="GIE37" s="127"/>
      <c r="GIF37" s="127"/>
      <c r="GIG37" s="127"/>
      <c r="GIH37" s="127"/>
      <c r="GII37" s="127"/>
      <c r="GIJ37" s="127"/>
      <c r="GIK37" s="127"/>
      <c r="GIL37" s="127"/>
      <c r="GIM37" s="127"/>
      <c r="GIN37" s="127"/>
      <c r="GIO37" s="127"/>
      <c r="GIP37" s="127"/>
      <c r="GIQ37" s="127"/>
      <c r="GIR37" s="127"/>
      <c r="GIS37" s="127"/>
      <c r="GIT37" s="127"/>
      <c r="GIU37" s="127"/>
      <c r="GIV37" s="127"/>
      <c r="GIW37" s="127"/>
      <c r="GIX37" s="127"/>
      <c r="GIY37" s="127"/>
      <c r="GIZ37" s="127"/>
      <c r="GJA37" s="127"/>
      <c r="GJB37" s="127"/>
      <c r="GJC37" s="127"/>
      <c r="GJD37" s="127"/>
      <c r="GJE37" s="127"/>
      <c r="GJF37" s="127"/>
      <c r="GJG37" s="127"/>
      <c r="GJH37" s="127"/>
      <c r="GJI37" s="127"/>
      <c r="GJJ37" s="127"/>
      <c r="GJK37" s="127"/>
      <c r="GJL37" s="127"/>
      <c r="GJM37" s="127"/>
      <c r="GJN37" s="127"/>
      <c r="GJO37" s="127"/>
      <c r="GJP37" s="127"/>
      <c r="GJQ37" s="127"/>
      <c r="GJR37" s="127"/>
      <c r="GJS37" s="127"/>
      <c r="GJT37" s="127"/>
      <c r="GJU37" s="127"/>
      <c r="GJV37" s="127"/>
      <c r="GJW37" s="127"/>
      <c r="GJX37" s="127"/>
      <c r="GJY37" s="127"/>
      <c r="GJZ37" s="127"/>
      <c r="GKA37" s="127"/>
      <c r="GKB37" s="127"/>
      <c r="GKC37" s="127"/>
      <c r="GKD37" s="127"/>
      <c r="GKE37" s="127"/>
      <c r="GKF37" s="127"/>
      <c r="GKG37" s="127"/>
      <c r="GKH37" s="127"/>
      <c r="GKI37" s="127"/>
      <c r="GKJ37" s="127"/>
      <c r="GKK37" s="127"/>
      <c r="GKL37" s="127"/>
      <c r="GKM37" s="127"/>
      <c r="GKN37" s="127"/>
      <c r="GKO37" s="127"/>
      <c r="GKP37" s="127"/>
      <c r="GKQ37" s="127"/>
      <c r="GKR37" s="127"/>
      <c r="GKS37" s="127"/>
      <c r="GKT37" s="127"/>
      <c r="GKU37" s="127"/>
      <c r="GKV37" s="127"/>
      <c r="GKW37" s="127"/>
      <c r="GKX37" s="127"/>
      <c r="GKY37" s="127"/>
      <c r="GKZ37" s="127"/>
      <c r="GLA37" s="127"/>
      <c r="GLB37" s="127"/>
      <c r="GLC37" s="127"/>
      <c r="GLD37" s="127"/>
      <c r="GLE37" s="127"/>
      <c r="GLF37" s="127"/>
      <c r="GLG37" s="127"/>
      <c r="GLH37" s="127"/>
      <c r="GLI37" s="127"/>
      <c r="GLJ37" s="127"/>
      <c r="GLK37" s="127"/>
      <c r="GLL37" s="127"/>
      <c r="GLM37" s="127"/>
      <c r="GLN37" s="127"/>
      <c r="GLO37" s="127"/>
      <c r="GLP37" s="127"/>
      <c r="GLQ37" s="127"/>
      <c r="GLR37" s="127"/>
      <c r="GLS37" s="127"/>
      <c r="GLT37" s="127"/>
      <c r="GLU37" s="127"/>
      <c r="GLV37" s="127"/>
      <c r="GLW37" s="127"/>
      <c r="GLX37" s="127"/>
      <c r="GLY37" s="127"/>
      <c r="GLZ37" s="127"/>
      <c r="GMA37" s="127"/>
      <c r="GMB37" s="127"/>
      <c r="GMC37" s="127"/>
      <c r="GMD37" s="127"/>
      <c r="GME37" s="127"/>
      <c r="GMF37" s="127"/>
      <c r="GMG37" s="127"/>
      <c r="GMH37" s="127"/>
      <c r="GMI37" s="127"/>
      <c r="GMJ37" s="127"/>
      <c r="GMK37" s="127"/>
      <c r="GML37" s="127"/>
      <c r="GMM37" s="127"/>
      <c r="GMN37" s="127"/>
      <c r="GMO37" s="127"/>
      <c r="GMP37" s="127"/>
      <c r="GMQ37" s="127"/>
      <c r="GMR37" s="127"/>
      <c r="GMS37" s="127"/>
      <c r="GMT37" s="127"/>
      <c r="GMU37" s="127"/>
      <c r="GMV37" s="127"/>
      <c r="GMW37" s="127"/>
      <c r="GMX37" s="127"/>
      <c r="GMY37" s="127"/>
      <c r="GMZ37" s="127"/>
      <c r="GNA37" s="127"/>
      <c r="GNB37" s="127"/>
      <c r="GNC37" s="127"/>
      <c r="GND37" s="127"/>
      <c r="GNE37" s="127"/>
      <c r="GNF37" s="127"/>
      <c r="GNG37" s="127"/>
      <c r="GNH37" s="127"/>
      <c r="GNI37" s="127"/>
      <c r="GNJ37" s="127"/>
      <c r="GNK37" s="127"/>
      <c r="GNL37" s="127"/>
      <c r="GNM37" s="127"/>
      <c r="GNN37" s="127"/>
      <c r="GNO37" s="127"/>
      <c r="GNP37" s="127"/>
      <c r="GNQ37" s="127"/>
      <c r="GNR37" s="127"/>
      <c r="GNS37" s="127"/>
      <c r="GNT37" s="127"/>
      <c r="GNU37" s="127"/>
      <c r="GNV37" s="127"/>
      <c r="GNW37" s="127"/>
      <c r="GNX37" s="127"/>
      <c r="GNY37" s="127"/>
      <c r="GNZ37" s="127"/>
      <c r="GOA37" s="127"/>
      <c r="GOB37" s="127"/>
      <c r="GOC37" s="127"/>
      <c r="GOD37" s="127"/>
      <c r="GOE37" s="127"/>
      <c r="GOF37" s="127"/>
      <c r="GOG37" s="127"/>
      <c r="GOH37" s="127"/>
      <c r="GOI37" s="127"/>
      <c r="GOJ37" s="127"/>
      <c r="GOK37" s="127"/>
      <c r="GOL37" s="127"/>
      <c r="GOM37" s="127"/>
      <c r="GON37" s="127"/>
      <c r="GOO37" s="127"/>
      <c r="GOP37" s="127"/>
      <c r="GOQ37" s="127"/>
      <c r="GOR37" s="127"/>
      <c r="GOS37" s="127"/>
      <c r="GOT37" s="127"/>
      <c r="GOU37" s="127"/>
      <c r="GOV37" s="127"/>
      <c r="GOW37" s="127"/>
      <c r="GOX37" s="127"/>
      <c r="GOY37" s="127"/>
      <c r="GOZ37" s="127"/>
      <c r="GPA37" s="127"/>
      <c r="GPB37" s="127"/>
      <c r="GPC37" s="127"/>
      <c r="GPD37" s="127"/>
      <c r="GPE37" s="127"/>
      <c r="GPF37" s="127"/>
      <c r="GPG37" s="127"/>
      <c r="GPH37" s="127"/>
      <c r="GPI37" s="127"/>
      <c r="GPJ37" s="127"/>
      <c r="GPK37" s="127"/>
      <c r="GPL37" s="127"/>
      <c r="GPM37" s="127"/>
      <c r="GPN37" s="127"/>
      <c r="GPO37" s="127"/>
      <c r="GPP37" s="127"/>
      <c r="GPQ37" s="127"/>
      <c r="GPR37" s="127"/>
      <c r="GPS37" s="127"/>
      <c r="GPT37" s="127"/>
      <c r="GPU37" s="127"/>
      <c r="GPV37" s="127"/>
      <c r="GPW37" s="127"/>
      <c r="GPX37" s="127"/>
      <c r="GPY37" s="127"/>
      <c r="GPZ37" s="127"/>
      <c r="GQA37" s="127"/>
      <c r="GQB37" s="127"/>
      <c r="GQC37" s="127"/>
      <c r="GQD37" s="127"/>
      <c r="GQE37" s="127"/>
      <c r="GQF37" s="127"/>
      <c r="GQG37" s="127"/>
      <c r="GQH37" s="127"/>
      <c r="GQI37" s="127"/>
      <c r="GQJ37" s="127"/>
      <c r="GQK37" s="127"/>
      <c r="GQL37" s="127"/>
      <c r="GQM37" s="127"/>
      <c r="GQN37" s="127"/>
      <c r="GQO37" s="127"/>
      <c r="GQP37" s="127"/>
      <c r="GQQ37" s="127"/>
      <c r="GQR37" s="127"/>
      <c r="GQS37" s="127"/>
      <c r="GQT37" s="127"/>
      <c r="GQU37" s="127"/>
      <c r="GQV37" s="127"/>
      <c r="GQW37" s="127"/>
      <c r="GQX37" s="127"/>
      <c r="GQY37" s="127"/>
      <c r="GQZ37" s="127"/>
      <c r="GRA37" s="127"/>
      <c r="GRB37" s="127"/>
      <c r="GRC37" s="127"/>
      <c r="GRD37" s="127"/>
      <c r="GRE37" s="127"/>
      <c r="GRF37" s="127"/>
      <c r="GRG37" s="127"/>
      <c r="GRH37" s="127"/>
      <c r="GRI37" s="127"/>
      <c r="GRJ37" s="127"/>
      <c r="GRK37" s="127"/>
      <c r="GRL37" s="127"/>
      <c r="GRM37" s="127"/>
      <c r="GRN37" s="127"/>
      <c r="GRO37" s="127"/>
      <c r="GRP37" s="127"/>
      <c r="GRQ37" s="127"/>
      <c r="GRR37" s="127"/>
      <c r="GRS37" s="127"/>
      <c r="GRT37" s="127"/>
      <c r="GRU37" s="127"/>
      <c r="GRV37" s="127"/>
      <c r="GRW37" s="127"/>
      <c r="GRX37" s="127"/>
      <c r="GRY37" s="127"/>
      <c r="GRZ37" s="127"/>
      <c r="GSA37" s="127"/>
      <c r="GSB37" s="127"/>
      <c r="GSC37" s="127"/>
      <c r="GSD37" s="127"/>
      <c r="GSE37" s="127"/>
      <c r="GSF37" s="127"/>
      <c r="GSG37" s="127"/>
      <c r="GSH37" s="127"/>
      <c r="GSI37" s="127"/>
      <c r="GSJ37" s="127"/>
      <c r="GSK37" s="127"/>
      <c r="GSL37" s="127"/>
      <c r="GSM37" s="127"/>
      <c r="GSN37" s="127"/>
      <c r="GSO37" s="127"/>
      <c r="GSP37" s="127"/>
      <c r="GSQ37" s="127"/>
      <c r="GSR37" s="127"/>
      <c r="GSS37" s="127"/>
      <c r="GST37" s="127"/>
      <c r="GSU37" s="127"/>
      <c r="GSV37" s="127"/>
      <c r="GSW37" s="127"/>
      <c r="GSX37" s="127"/>
      <c r="GSY37" s="127"/>
      <c r="GSZ37" s="127"/>
      <c r="GTA37" s="127"/>
      <c r="GTB37" s="127"/>
      <c r="GTC37" s="127"/>
      <c r="GTD37" s="127"/>
      <c r="GTE37" s="127"/>
      <c r="GTF37" s="127"/>
      <c r="GTG37" s="127"/>
      <c r="GTH37" s="127"/>
      <c r="GTI37" s="127"/>
      <c r="GTJ37" s="127"/>
      <c r="GTK37" s="127"/>
      <c r="GTL37" s="127"/>
      <c r="GTM37" s="127"/>
      <c r="GTN37" s="127"/>
      <c r="GTO37" s="127"/>
      <c r="GTP37" s="127"/>
      <c r="GTQ37" s="127"/>
      <c r="GTR37" s="127"/>
      <c r="GTS37" s="127"/>
      <c r="GTT37" s="127"/>
      <c r="GTU37" s="127"/>
      <c r="GTV37" s="127"/>
      <c r="GTW37" s="127"/>
      <c r="GTX37" s="127"/>
      <c r="GTY37" s="127"/>
      <c r="GTZ37" s="127"/>
      <c r="GUA37" s="127"/>
      <c r="GUB37" s="127"/>
      <c r="GUC37" s="127"/>
      <c r="GUD37" s="127"/>
      <c r="GUE37" s="127"/>
      <c r="GUF37" s="127"/>
      <c r="GUG37" s="127"/>
      <c r="GUH37" s="127"/>
      <c r="GUI37" s="127"/>
      <c r="GUJ37" s="127"/>
      <c r="GUK37" s="127"/>
      <c r="GUL37" s="127"/>
      <c r="GUM37" s="127"/>
      <c r="GUN37" s="127"/>
      <c r="GUO37" s="127"/>
      <c r="GUP37" s="127"/>
      <c r="GUQ37" s="127"/>
      <c r="GUR37" s="127"/>
      <c r="GUS37" s="127"/>
      <c r="GUT37" s="127"/>
      <c r="GUU37" s="127"/>
      <c r="GUV37" s="127"/>
      <c r="GUW37" s="127"/>
      <c r="GUX37" s="127"/>
      <c r="GUY37" s="127"/>
      <c r="GUZ37" s="127"/>
      <c r="GVA37" s="127"/>
      <c r="GVB37" s="127"/>
      <c r="GVC37" s="127"/>
      <c r="GVD37" s="127"/>
      <c r="GVE37" s="127"/>
      <c r="GVF37" s="127"/>
      <c r="GVG37" s="127"/>
      <c r="GVH37" s="127"/>
      <c r="GVI37" s="127"/>
      <c r="GVJ37" s="127"/>
      <c r="GVK37" s="127"/>
      <c r="GVL37" s="127"/>
      <c r="GVM37" s="127"/>
      <c r="GVN37" s="127"/>
      <c r="GVO37" s="127"/>
      <c r="GVP37" s="127"/>
      <c r="GVQ37" s="127"/>
      <c r="GVR37" s="127"/>
      <c r="GVS37" s="127"/>
      <c r="GVT37" s="127"/>
      <c r="GVU37" s="127"/>
      <c r="GVV37" s="127"/>
      <c r="GVW37" s="127"/>
      <c r="GVX37" s="127"/>
      <c r="GVY37" s="127"/>
      <c r="GVZ37" s="127"/>
      <c r="GWA37" s="127"/>
      <c r="GWB37" s="127"/>
      <c r="GWC37" s="127"/>
      <c r="GWD37" s="127"/>
      <c r="GWE37" s="127"/>
      <c r="GWF37" s="127"/>
      <c r="GWG37" s="127"/>
      <c r="GWH37" s="127"/>
      <c r="GWI37" s="127"/>
      <c r="GWJ37" s="127"/>
      <c r="GWK37" s="127"/>
      <c r="GWL37" s="127"/>
      <c r="GWM37" s="127"/>
      <c r="GWN37" s="127"/>
      <c r="GWO37" s="127"/>
      <c r="GWP37" s="127"/>
      <c r="GWQ37" s="127"/>
      <c r="GWR37" s="127"/>
      <c r="GWS37" s="127"/>
      <c r="GWT37" s="127"/>
      <c r="GWU37" s="127"/>
      <c r="GWV37" s="127"/>
      <c r="GWW37" s="127"/>
      <c r="GWX37" s="127"/>
      <c r="GWY37" s="127"/>
      <c r="GWZ37" s="127"/>
      <c r="GXA37" s="127"/>
      <c r="GXB37" s="127"/>
      <c r="GXC37" s="127"/>
      <c r="GXD37" s="127"/>
      <c r="GXE37" s="127"/>
      <c r="GXF37" s="127"/>
      <c r="GXG37" s="127"/>
      <c r="GXH37" s="127"/>
      <c r="GXI37" s="127"/>
      <c r="GXJ37" s="127"/>
      <c r="GXK37" s="127"/>
      <c r="GXL37" s="127"/>
      <c r="GXM37" s="127"/>
      <c r="GXN37" s="127"/>
      <c r="GXO37" s="127"/>
      <c r="GXP37" s="127"/>
      <c r="GXQ37" s="127"/>
      <c r="GXR37" s="127"/>
      <c r="GXS37" s="127"/>
      <c r="GXT37" s="127"/>
      <c r="GXU37" s="127"/>
      <c r="GXV37" s="127"/>
      <c r="GXW37" s="127"/>
      <c r="GXX37" s="127"/>
      <c r="GXY37" s="127"/>
      <c r="GXZ37" s="127"/>
      <c r="GYA37" s="127"/>
      <c r="GYB37" s="127"/>
      <c r="GYC37" s="127"/>
      <c r="GYD37" s="127"/>
      <c r="GYE37" s="127"/>
      <c r="GYF37" s="127"/>
      <c r="GYG37" s="127"/>
      <c r="GYH37" s="127"/>
      <c r="GYI37" s="127"/>
      <c r="GYJ37" s="127"/>
      <c r="GYK37" s="127"/>
      <c r="GYL37" s="127"/>
      <c r="GYM37" s="127"/>
      <c r="GYN37" s="127"/>
      <c r="GYO37" s="127"/>
      <c r="GYP37" s="127"/>
      <c r="GYQ37" s="127"/>
      <c r="GYR37" s="127"/>
      <c r="GYS37" s="127"/>
      <c r="GYT37" s="127"/>
      <c r="GYU37" s="127"/>
      <c r="GYV37" s="127"/>
      <c r="GYW37" s="127"/>
      <c r="GYX37" s="127"/>
      <c r="GYY37" s="127"/>
      <c r="GYZ37" s="127"/>
      <c r="GZA37" s="127"/>
      <c r="GZB37" s="127"/>
      <c r="GZC37" s="127"/>
      <c r="GZD37" s="127"/>
      <c r="GZE37" s="127"/>
      <c r="GZF37" s="127"/>
      <c r="GZG37" s="127"/>
      <c r="GZH37" s="127"/>
      <c r="GZI37" s="127"/>
      <c r="GZJ37" s="127"/>
      <c r="GZK37" s="127"/>
      <c r="GZL37" s="127"/>
      <c r="GZM37" s="127"/>
      <c r="GZN37" s="127"/>
      <c r="GZO37" s="127"/>
      <c r="GZP37" s="127"/>
      <c r="GZQ37" s="127"/>
      <c r="GZR37" s="127"/>
      <c r="GZS37" s="127"/>
      <c r="GZT37" s="127"/>
      <c r="GZU37" s="127"/>
      <c r="GZV37" s="127"/>
      <c r="GZW37" s="127"/>
      <c r="GZX37" s="127"/>
      <c r="GZY37" s="127"/>
      <c r="GZZ37" s="127"/>
      <c r="HAA37" s="127"/>
      <c r="HAB37" s="127"/>
      <c r="HAC37" s="127"/>
      <c r="HAD37" s="127"/>
      <c r="HAE37" s="127"/>
      <c r="HAF37" s="127"/>
      <c r="HAG37" s="127"/>
      <c r="HAH37" s="127"/>
      <c r="HAI37" s="127"/>
      <c r="HAJ37" s="127"/>
      <c r="HAK37" s="127"/>
      <c r="HAL37" s="127"/>
      <c r="HAM37" s="127"/>
      <c r="HAN37" s="127"/>
      <c r="HAO37" s="127"/>
      <c r="HAP37" s="127"/>
      <c r="HAQ37" s="127"/>
      <c r="HAR37" s="127"/>
      <c r="HAS37" s="127"/>
      <c r="HAT37" s="127"/>
      <c r="HAU37" s="127"/>
      <c r="HAV37" s="127"/>
      <c r="HAW37" s="127"/>
      <c r="HAX37" s="127"/>
      <c r="HAY37" s="127"/>
      <c r="HAZ37" s="127"/>
      <c r="HBA37" s="127"/>
      <c r="HBB37" s="127"/>
      <c r="HBC37" s="127"/>
      <c r="HBD37" s="127"/>
      <c r="HBE37" s="127"/>
      <c r="HBF37" s="127"/>
      <c r="HBG37" s="127"/>
      <c r="HBH37" s="127"/>
      <c r="HBI37" s="127"/>
      <c r="HBJ37" s="127"/>
      <c r="HBK37" s="127"/>
      <c r="HBL37" s="127"/>
      <c r="HBM37" s="127"/>
      <c r="HBN37" s="127"/>
      <c r="HBO37" s="127"/>
      <c r="HBP37" s="127"/>
      <c r="HBQ37" s="127"/>
      <c r="HBR37" s="127"/>
      <c r="HBS37" s="127"/>
      <c r="HBT37" s="127"/>
      <c r="HBU37" s="127"/>
      <c r="HBV37" s="127"/>
      <c r="HBW37" s="127"/>
      <c r="HBX37" s="127"/>
      <c r="HBY37" s="127"/>
      <c r="HBZ37" s="127"/>
      <c r="HCA37" s="127"/>
      <c r="HCB37" s="127"/>
      <c r="HCC37" s="127"/>
      <c r="HCD37" s="127"/>
      <c r="HCE37" s="127"/>
      <c r="HCF37" s="127"/>
      <c r="HCG37" s="127"/>
      <c r="HCH37" s="127"/>
      <c r="HCI37" s="127"/>
      <c r="HCJ37" s="127"/>
      <c r="HCK37" s="127"/>
      <c r="HCL37" s="127"/>
      <c r="HCM37" s="127"/>
      <c r="HCN37" s="127"/>
      <c r="HCO37" s="127"/>
      <c r="HCP37" s="127"/>
      <c r="HCQ37" s="127"/>
      <c r="HCR37" s="127"/>
      <c r="HCS37" s="127"/>
      <c r="HCT37" s="127"/>
      <c r="HCU37" s="127"/>
      <c r="HCV37" s="127"/>
      <c r="HCW37" s="127"/>
      <c r="HCX37" s="127"/>
      <c r="HCY37" s="127"/>
      <c r="HCZ37" s="127"/>
      <c r="HDA37" s="127"/>
      <c r="HDB37" s="127"/>
      <c r="HDC37" s="127"/>
      <c r="HDD37" s="127"/>
      <c r="HDE37" s="127"/>
      <c r="HDF37" s="127"/>
      <c r="HDG37" s="127"/>
      <c r="HDH37" s="127"/>
      <c r="HDI37" s="127"/>
      <c r="HDJ37" s="127"/>
      <c r="HDK37" s="127"/>
      <c r="HDL37" s="127"/>
      <c r="HDM37" s="127"/>
      <c r="HDN37" s="127"/>
      <c r="HDO37" s="127"/>
      <c r="HDP37" s="127"/>
      <c r="HDQ37" s="127"/>
      <c r="HDR37" s="127"/>
      <c r="HDS37" s="127"/>
      <c r="HDT37" s="127"/>
      <c r="HDU37" s="127"/>
      <c r="HDV37" s="127"/>
      <c r="HDW37" s="127"/>
      <c r="HDX37" s="127"/>
      <c r="HDY37" s="127"/>
      <c r="HDZ37" s="127"/>
      <c r="HEA37" s="127"/>
      <c r="HEB37" s="127"/>
      <c r="HEC37" s="127"/>
      <c r="HED37" s="127"/>
      <c r="HEE37" s="127"/>
      <c r="HEF37" s="127"/>
      <c r="HEG37" s="127"/>
      <c r="HEH37" s="127"/>
      <c r="HEI37" s="127"/>
      <c r="HEJ37" s="127"/>
      <c r="HEK37" s="127"/>
      <c r="HEL37" s="127"/>
      <c r="HEM37" s="127"/>
      <c r="HEN37" s="127"/>
      <c r="HEO37" s="127"/>
      <c r="HEP37" s="127"/>
      <c r="HEQ37" s="127"/>
      <c r="HER37" s="127"/>
      <c r="HES37" s="127"/>
      <c r="HET37" s="127"/>
      <c r="HEU37" s="127"/>
      <c r="HEV37" s="127"/>
      <c r="HEW37" s="127"/>
      <c r="HEX37" s="127"/>
      <c r="HEY37" s="127"/>
      <c r="HEZ37" s="127"/>
      <c r="HFA37" s="127"/>
      <c r="HFB37" s="127"/>
      <c r="HFC37" s="127"/>
      <c r="HFD37" s="127"/>
      <c r="HFE37" s="127"/>
      <c r="HFF37" s="127"/>
      <c r="HFG37" s="127"/>
      <c r="HFH37" s="127"/>
      <c r="HFI37" s="127"/>
      <c r="HFJ37" s="127"/>
      <c r="HFK37" s="127"/>
      <c r="HFL37" s="127"/>
      <c r="HFM37" s="127"/>
      <c r="HFN37" s="127"/>
      <c r="HFO37" s="127"/>
      <c r="HFP37" s="127"/>
      <c r="HFQ37" s="127"/>
      <c r="HFR37" s="127"/>
      <c r="HFS37" s="127"/>
      <c r="HFT37" s="127"/>
      <c r="HFU37" s="127"/>
      <c r="HFV37" s="127"/>
      <c r="HFW37" s="127"/>
      <c r="HFX37" s="127"/>
      <c r="HFY37" s="127"/>
      <c r="HFZ37" s="127"/>
      <c r="HGA37" s="127"/>
      <c r="HGB37" s="127"/>
      <c r="HGC37" s="127"/>
      <c r="HGD37" s="127"/>
      <c r="HGE37" s="127"/>
      <c r="HGF37" s="127"/>
      <c r="HGG37" s="127"/>
      <c r="HGH37" s="127"/>
      <c r="HGI37" s="127"/>
      <c r="HGJ37" s="127"/>
      <c r="HGK37" s="127"/>
      <c r="HGL37" s="127"/>
      <c r="HGM37" s="127"/>
      <c r="HGN37" s="127"/>
      <c r="HGO37" s="127"/>
      <c r="HGP37" s="127"/>
      <c r="HGQ37" s="127"/>
      <c r="HGR37" s="127"/>
      <c r="HGS37" s="127"/>
      <c r="HGT37" s="127"/>
      <c r="HGU37" s="127"/>
      <c r="HGV37" s="127"/>
      <c r="HGW37" s="127"/>
      <c r="HGX37" s="127"/>
      <c r="HGY37" s="127"/>
      <c r="HGZ37" s="127"/>
      <c r="HHA37" s="127"/>
      <c r="HHB37" s="127"/>
      <c r="HHC37" s="127"/>
      <c r="HHD37" s="127"/>
      <c r="HHE37" s="127"/>
      <c r="HHF37" s="127"/>
      <c r="HHG37" s="127"/>
      <c r="HHH37" s="127"/>
      <c r="HHI37" s="127"/>
      <c r="HHJ37" s="127"/>
      <c r="HHK37" s="127"/>
      <c r="HHL37" s="127"/>
      <c r="HHM37" s="127"/>
      <c r="HHN37" s="127"/>
      <c r="HHO37" s="127"/>
      <c r="HHP37" s="127"/>
      <c r="HHQ37" s="127"/>
      <c r="HHR37" s="127"/>
      <c r="HHS37" s="127"/>
      <c r="HHT37" s="127"/>
      <c r="HHU37" s="127"/>
      <c r="HHV37" s="127"/>
      <c r="HHW37" s="127"/>
      <c r="HHX37" s="127"/>
      <c r="HHY37" s="127"/>
      <c r="HHZ37" s="127"/>
      <c r="HIA37" s="127"/>
      <c r="HIB37" s="127"/>
      <c r="HIC37" s="127"/>
      <c r="HID37" s="127"/>
      <c r="HIE37" s="127"/>
      <c r="HIF37" s="127"/>
      <c r="HIG37" s="127"/>
      <c r="HIH37" s="127"/>
      <c r="HII37" s="127"/>
      <c r="HIJ37" s="127"/>
      <c r="HIK37" s="127"/>
      <c r="HIL37" s="127"/>
      <c r="HIM37" s="127"/>
      <c r="HIN37" s="127"/>
      <c r="HIO37" s="127"/>
      <c r="HIP37" s="127"/>
      <c r="HIQ37" s="127"/>
      <c r="HIR37" s="127"/>
      <c r="HIS37" s="127"/>
      <c r="HIT37" s="127"/>
      <c r="HIU37" s="127"/>
      <c r="HIV37" s="127"/>
      <c r="HIW37" s="127"/>
      <c r="HIX37" s="127"/>
      <c r="HIY37" s="127"/>
      <c r="HIZ37" s="127"/>
      <c r="HJA37" s="127"/>
      <c r="HJB37" s="127"/>
      <c r="HJC37" s="127"/>
      <c r="HJD37" s="127"/>
      <c r="HJE37" s="127"/>
      <c r="HJF37" s="127"/>
      <c r="HJG37" s="127"/>
      <c r="HJH37" s="127"/>
      <c r="HJI37" s="127"/>
      <c r="HJJ37" s="127"/>
      <c r="HJK37" s="127"/>
      <c r="HJL37" s="127"/>
      <c r="HJM37" s="127"/>
      <c r="HJN37" s="127"/>
      <c r="HJO37" s="127"/>
      <c r="HJP37" s="127"/>
      <c r="HJQ37" s="127"/>
      <c r="HJR37" s="127"/>
      <c r="HJS37" s="127"/>
      <c r="HJT37" s="127"/>
      <c r="HJU37" s="127"/>
      <c r="HJV37" s="127"/>
      <c r="HJW37" s="127"/>
      <c r="HJX37" s="127"/>
      <c r="HJY37" s="127"/>
      <c r="HJZ37" s="127"/>
      <c r="HKA37" s="127"/>
      <c r="HKB37" s="127"/>
      <c r="HKC37" s="127"/>
      <c r="HKD37" s="127"/>
      <c r="HKE37" s="127"/>
      <c r="HKF37" s="127"/>
      <c r="HKG37" s="127"/>
      <c r="HKH37" s="127"/>
      <c r="HKI37" s="127"/>
      <c r="HKJ37" s="127"/>
      <c r="HKK37" s="127"/>
      <c r="HKL37" s="127"/>
      <c r="HKM37" s="127"/>
      <c r="HKN37" s="127"/>
      <c r="HKO37" s="127"/>
      <c r="HKP37" s="127"/>
      <c r="HKQ37" s="127"/>
      <c r="HKR37" s="127"/>
      <c r="HKS37" s="127"/>
      <c r="HKT37" s="127"/>
      <c r="HKU37" s="127"/>
      <c r="HKV37" s="127"/>
      <c r="HKW37" s="127"/>
      <c r="HKX37" s="127"/>
      <c r="HKY37" s="127"/>
      <c r="HKZ37" s="127"/>
      <c r="HLA37" s="127"/>
      <c r="HLB37" s="127"/>
      <c r="HLC37" s="127"/>
      <c r="HLD37" s="127"/>
      <c r="HLE37" s="127"/>
      <c r="HLF37" s="127"/>
      <c r="HLG37" s="127"/>
      <c r="HLH37" s="127"/>
      <c r="HLI37" s="127"/>
      <c r="HLJ37" s="127"/>
      <c r="HLK37" s="127"/>
      <c r="HLL37" s="127"/>
      <c r="HLM37" s="127"/>
      <c r="HLN37" s="127"/>
      <c r="HLO37" s="127"/>
      <c r="HLP37" s="127"/>
      <c r="HLQ37" s="127"/>
      <c r="HLR37" s="127"/>
      <c r="HLS37" s="127"/>
      <c r="HLT37" s="127"/>
      <c r="HLU37" s="127"/>
      <c r="HLV37" s="127"/>
      <c r="HLW37" s="127"/>
      <c r="HLX37" s="127"/>
      <c r="HLY37" s="127"/>
      <c r="HLZ37" s="127"/>
      <c r="HMA37" s="127"/>
      <c r="HMB37" s="127"/>
      <c r="HMC37" s="127"/>
      <c r="HMD37" s="127"/>
      <c r="HME37" s="127"/>
      <c r="HMF37" s="127"/>
      <c r="HMG37" s="127"/>
      <c r="HMH37" s="127"/>
      <c r="HMI37" s="127"/>
      <c r="HMJ37" s="127"/>
      <c r="HMK37" s="127"/>
      <c r="HML37" s="127"/>
      <c r="HMM37" s="127"/>
      <c r="HMN37" s="127"/>
      <c r="HMO37" s="127"/>
      <c r="HMP37" s="127"/>
      <c r="HMQ37" s="127"/>
      <c r="HMR37" s="127"/>
      <c r="HMS37" s="127"/>
      <c r="HMT37" s="127"/>
      <c r="HMU37" s="127"/>
      <c r="HMV37" s="127"/>
      <c r="HMW37" s="127"/>
      <c r="HMX37" s="127"/>
      <c r="HMY37" s="127"/>
      <c r="HMZ37" s="127"/>
      <c r="HNA37" s="127"/>
      <c r="HNB37" s="127"/>
      <c r="HNC37" s="127"/>
      <c r="HND37" s="127"/>
      <c r="HNE37" s="127"/>
      <c r="HNF37" s="127"/>
      <c r="HNG37" s="127"/>
      <c r="HNH37" s="127"/>
      <c r="HNI37" s="127"/>
      <c r="HNJ37" s="127"/>
      <c r="HNK37" s="127"/>
      <c r="HNL37" s="127"/>
      <c r="HNM37" s="127"/>
      <c r="HNN37" s="127"/>
      <c r="HNO37" s="127"/>
      <c r="HNP37" s="127"/>
      <c r="HNQ37" s="127"/>
      <c r="HNR37" s="127"/>
      <c r="HNS37" s="127"/>
      <c r="HNT37" s="127"/>
      <c r="HNU37" s="127"/>
      <c r="HNV37" s="127"/>
      <c r="HNW37" s="127"/>
      <c r="HNX37" s="127"/>
      <c r="HNY37" s="127"/>
      <c r="HNZ37" s="127"/>
      <c r="HOA37" s="127"/>
      <c r="HOB37" s="127"/>
      <c r="HOC37" s="127"/>
      <c r="HOD37" s="127"/>
      <c r="HOE37" s="127"/>
      <c r="HOF37" s="127"/>
      <c r="HOG37" s="127"/>
      <c r="HOH37" s="127"/>
      <c r="HOI37" s="127"/>
      <c r="HOJ37" s="127"/>
      <c r="HOK37" s="127"/>
      <c r="HOL37" s="127"/>
      <c r="HOM37" s="127"/>
      <c r="HON37" s="127"/>
      <c r="HOO37" s="127"/>
      <c r="HOP37" s="127"/>
      <c r="HOQ37" s="127"/>
      <c r="HOR37" s="127"/>
      <c r="HOS37" s="127"/>
      <c r="HOT37" s="127"/>
      <c r="HOU37" s="127"/>
      <c r="HOV37" s="127"/>
      <c r="HOW37" s="127"/>
      <c r="HOX37" s="127"/>
      <c r="HOY37" s="127"/>
      <c r="HOZ37" s="127"/>
      <c r="HPA37" s="127"/>
      <c r="HPB37" s="127"/>
      <c r="HPC37" s="127"/>
      <c r="HPD37" s="127"/>
      <c r="HPE37" s="127"/>
      <c r="HPF37" s="127"/>
      <c r="HPG37" s="127"/>
      <c r="HPH37" s="127"/>
      <c r="HPI37" s="127"/>
      <c r="HPJ37" s="127"/>
      <c r="HPK37" s="127"/>
      <c r="HPL37" s="127"/>
      <c r="HPM37" s="127"/>
      <c r="HPN37" s="127"/>
      <c r="HPO37" s="127"/>
      <c r="HPP37" s="127"/>
      <c r="HPQ37" s="127"/>
      <c r="HPR37" s="127"/>
      <c r="HPS37" s="127"/>
      <c r="HPT37" s="127"/>
      <c r="HPU37" s="127"/>
      <c r="HPV37" s="127"/>
      <c r="HPW37" s="127"/>
      <c r="HPX37" s="127"/>
      <c r="HPY37" s="127"/>
      <c r="HPZ37" s="127"/>
      <c r="HQA37" s="127"/>
      <c r="HQB37" s="127"/>
      <c r="HQC37" s="127"/>
      <c r="HQD37" s="127"/>
      <c r="HQE37" s="127"/>
      <c r="HQF37" s="127"/>
      <c r="HQG37" s="127"/>
      <c r="HQH37" s="127"/>
      <c r="HQI37" s="127"/>
      <c r="HQJ37" s="127"/>
      <c r="HQK37" s="127"/>
      <c r="HQL37" s="127"/>
      <c r="HQM37" s="127"/>
      <c r="HQN37" s="127"/>
      <c r="HQO37" s="127"/>
      <c r="HQP37" s="127"/>
      <c r="HQQ37" s="127"/>
      <c r="HQR37" s="127"/>
      <c r="HQS37" s="127"/>
      <c r="HQT37" s="127"/>
      <c r="HQU37" s="127"/>
      <c r="HQV37" s="127"/>
      <c r="HQW37" s="127"/>
      <c r="HQX37" s="127"/>
      <c r="HQY37" s="127"/>
      <c r="HQZ37" s="127"/>
      <c r="HRA37" s="127"/>
      <c r="HRB37" s="127"/>
      <c r="HRC37" s="127"/>
      <c r="HRD37" s="127"/>
      <c r="HRE37" s="127"/>
      <c r="HRF37" s="127"/>
      <c r="HRG37" s="127"/>
      <c r="HRH37" s="127"/>
      <c r="HRI37" s="127"/>
      <c r="HRJ37" s="127"/>
      <c r="HRK37" s="127"/>
      <c r="HRL37" s="127"/>
      <c r="HRM37" s="127"/>
      <c r="HRN37" s="127"/>
      <c r="HRO37" s="127"/>
      <c r="HRP37" s="127"/>
      <c r="HRQ37" s="127"/>
      <c r="HRR37" s="127"/>
      <c r="HRS37" s="127"/>
      <c r="HRT37" s="127"/>
      <c r="HRU37" s="127"/>
      <c r="HRV37" s="127"/>
      <c r="HRW37" s="127"/>
      <c r="HRX37" s="127"/>
      <c r="HRY37" s="127"/>
      <c r="HRZ37" s="127"/>
      <c r="HSA37" s="127"/>
      <c r="HSB37" s="127"/>
      <c r="HSC37" s="127"/>
      <c r="HSD37" s="127"/>
      <c r="HSE37" s="127"/>
      <c r="HSF37" s="127"/>
      <c r="HSG37" s="127"/>
      <c r="HSH37" s="127"/>
      <c r="HSI37" s="127"/>
      <c r="HSJ37" s="127"/>
      <c r="HSK37" s="127"/>
      <c r="HSL37" s="127"/>
      <c r="HSM37" s="127"/>
      <c r="HSN37" s="127"/>
      <c r="HSO37" s="127"/>
      <c r="HSP37" s="127"/>
      <c r="HSQ37" s="127"/>
      <c r="HSR37" s="127"/>
      <c r="HSS37" s="127"/>
      <c r="HST37" s="127"/>
      <c r="HSU37" s="127"/>
      <c r="HSV37" s="127"/>
      <c r="HSW37" s="127"/>
      <c r="HSX37" s="127"/>
      <c r="HSY37" s="127"/>
      <c r="HSZ37" s="127"/>
      <c r="HTA37" s="127"/>
      <c r="HTB37" s="127"/>
      <c r="HTC37" s="127"/>
      <c r="HTD37" s="127"/>
      <c r="HTE37" s="127"/>
      <c r="HTF37" s="127"/>
      <c r="HTG37" s="127"/>
      <c r="HTH37" s="127"/>
      <c r="HTI37" s="127"/>
      <c r="HTJ37" s="127"/>
      <c r="HTK37" s="127"/>
      <c r="HTL37" s="127"/>
      <c r="HTM37" s="127"/>
      <c r="HTN37" s="127"/>
      <c r="HTO37" s="127"/>
      <c r="HTP37" s="127"/>
      <c r="HTQ37" s="127"/>
      <c r="HTR37" s="127"/>
      <c r="HTS37" s="127"/>
      <c r="HTT37" s="127"/>
      <c r="HTU37" s="127"/>
      <c r="HTV37" s="127"/>
      <c r="HTW37" s="127"/>
      <c r="HTX37" s="127"/>
      <c r="HTY37" s="127"/>
      <c r="HTZ37" s="127"/>
      <c r="HUA37" s="127"/>
      <c r="HUB37" s="127"/>
      <c r="HUC37" s="127"/>
      <c r="HUD37" s="127"/>
      <c r="HUE37" s="127"/>
      <c r="HUF37" s="127"/>
      <c r="HUG37" s="127"/>
      <c r="HUH37" s="127"/>
      <c r="HUI37" s="127"/>
      <c r="HUJ37" s="127"/>
      <c r="HUK37" s="127"/>
      <c r="HUL37" s="127"/>
      <c r="HUM37" s="127"/>
      <c r="HUN37" s="127"/>
      <c r="HUO37" s="127"/>
      <c r="HUP37" s="127"/>
      <c r="HUQ37" s="127"/>
      <c r="HUR37" s="127"/>
      <c r="HUS37" s="127"/>
      <c r="HUT37" s="127"/>
      <c r="HUU37" s="127"/>
      <c r="HUV37" s="127"/>
      <c r="HUW37" s="127"/>
      <c r="HUX37" s="127"/>
      <c r="HUY37" s="127"/>
      <c r="HUZ37" s="127"/>
      <c r="HVA37" s="127"/>
      <c r="HVB37" s="127"/>
      <c r="HVC37" s="127"/>
      <c r="HVD37" s="127"/>
      <c r="HVE37" s="127"/>
      <c r="HVF37" s="127"/>
      <c r="HVG37" s="127"/>
      <c r="HVH37" s="127"/>
      <c r="HVI37" s="127"/>
      <c r="HVJ37" s="127"/>
      <c r="HVK37" s="127"/>
      <c r="HVL37" s="127"/>
      <c r="HVM37" s="127"/>
      <c r="HVN37" s="127"/>
      <c r="HVO37" s="127"/>
      <c r="HVP37" s="127"/>
      <c r="HVQ37" s="127"/>
      <c r="HVR37" s="127"/>
      <c r="HVS37" s="127"/>
      <c r="HVT37" s="127"/>
      <c r="HVU37" s="127"/>
      <c r="HVV37" s="127"/>
      <c r="HVW37" s="127"/>
      <c r="HVX37" s="127"/>
      <c r="HVY37" s="127"/>
      <c r="HVZ37" s="127"/>
      <c r="HWA37" s="127"/>
      <c r="HWB37" s="127"/>
      <c r="HWC37" s="127"/>
      <c r="HWD37" s="127"/>
      <c r="HWE37" s="127"/>
      <c r="HWF37" s="127"/>
      <c r="HWG37" s="127"/>
      <c r="HWH37" s="127"/>
      <c r="HWI37" s="127"/>
      <c r="HWJ37" s="127"/>
      <c r="HWK37" s="127"/>
      <c r="HWL37" s="127"/>
      <c r="HWM37" s="127"/>
      <c r="HWN37" s="127"/>
      <c r="HWO37" s="127"/>
      <c r="HWP37" s="127"/>
      <c r="HWQ37" s="127"/>
      <c r="HWR37" s="127"/>
      <c r="HWS37" s="127"/>
      <c r="HWT37" s="127"/>
      <c r="HWU37" s="127"/>
      <c r="HWV37" s="127"/>
      <c r="HWW37" s="127"/>
      <c r="HWX37" s="127"/>
      <c r="HWY37" s="127"/>
      <c r="HWZ37" s="127"/>
      <c r="HXA37" s="127"/>
      <c r="HXB37" s="127"/>
      <c r="HXC37" s="127"/>
      <c r="HXD37" s="127"/>
      <c r="HXE37" s="127"/>
      <c r="HXF37" s="127"/>
      <c r="HXG37" s="127"/>
      <c r="HXH37" s="127"/>
      <c r="HXI37" s="127"/>
      <c r="HXJ37" s="127"/>
      <c r="HXK37" s="127"/>
      <c r="HXL37" s="127"/>
      <c r="HXM37" s="127"/>
      <c r="HXN37" s="127"/>
      <c r="HXO37" s="127"/>
      <c r="HXP37" s="127"/>
      <c r="HXQ37" s="127"/>
      <c r="HXR37" s="127"/>
      <c r="HXS37" s="127"/>
      <c r="HXT37" s="127"/>
      <c r="HXU37" s="127"/>
      <c r="HXV37" s="127"/>
      <c r="HXW37" s="127"/>
      <c r="HXX37" s="127"/>
      <c r="HXY37" s="127"/>
      <c r="HXZ37" s="127"/>
      <c r="HYA37" s="127"/>
      <c r="HYB37" s="127"/>
      <c r="HYC37" s="127"/>
      <c r="HYD37" s="127"/>
      <c r="HYE37" s="127"/>
      <c r="HYF37" s="127"/>
      <c r="HYG37" s="127"/>
      <c r="HYH37" s="127"/>
      <c r="HYI37" s="127"/>
      <c r="HYJ37" s="127"/>
      <c r="HYK37" s="127"/>
      <c r="HYL37" s="127"/>
      <c r="HYM37" s="127"/>
      <c r="HYN37" s="127"/>
      <c r="HYO37" s="127"/>
      <c r="HYP37" s="127"/>
      <c r="HYQ37" s="127"/>
      <c r="HYR37" s="127"/>
      <c r="HYS37" s="127"/>
      <c r="HYT37" s="127"/>
      <c r="HYU37" s="127"/>
      <c r="HYV37" s="127"/>
      <c r="HYW37" s="127"/>
      <c r="HYX37" s="127"/>
      <c r="HYY37" s="127"/>
      <c r="HYZ37" s="127"/>
      <c r="HZA37" s="127"/>
      <c r="HZB37" s="127"/>
      <c r="HZC37" s="127"/>
      <c r="HZD37" s="127"/>
      <c r="HZE37" s="127"/>
      <c r="HZF37" s="127"/>
      <c r="HZG37" s="127"/>
      <c r="HZH37" s="127"/>
      <c r="HZI37" s="127"/>
      <c r="HZJ37" s="127"/>
      <c r="HZK37" s="127"/>
      <c r="HZL37" s="127"/>
      <c r="HZM37" s="127"/>
      <c r="HZN37" s="127"/>
      <c r="HZO37" s="127"/>
      <c r="HZP37" s="127"/>
      <c r="HZQ37" s="127"/>
      <c r="HZR37" s="127"/>
      <c r="HZS37" s="127"/>
      <c r="HZT37" s="127"/>
      <c r="HZU37" s="127"/>
      <c r="HZV37" s="127"/>
      <c r="HZW37" s="127"/>
      <c r="HZX37" s="127"/>
      <c r="HZY37" s="127"/>
      <c r="HZZ37" s="127"/>
      <c r="IAA37" s="127"/>
      <c r="IAB37" s="127"/>
      <c r="IAC37" s="127"/>
      <c r="IAD37" s="127"/>
      <c r="IAE37" s="127"/>
      <c r="IAF37" s="127"/>
      <c r="IAG37" s="127"/>
      <c r="IAH37" s="127"/>
      <c r="IAI37" s="127"/>
      <c r="IAJ37" s="127"/>
      <c r="IAK37" s="127"/>
      <c r="IAL37" s="127"/>
      <c r="IAM37" s="127"/>
      <c r="IAN37" s="127"/>
      <c r="IAO37" s="127"/>
      <c r="IAP37" s="127"/>
      <c r="IAQ37" s="127"/>
      <c r="IAR37" s="127"/>
      <c r="IAS37" s="127"/>
      <c r="IAT37" s="127"/>
      <c r="IAU37" s="127"/>
      <c r="IAV37" s="127"/>
      <c r="IAW37" s="127"/>
      <c r="IAX37" s="127"/>
      <c r="IAY37" s="127"/>
      <c r="IAZ37" s="127"/>
      <c r="IBA37" s="127"/>
      <c r="IBB37" s="127"/>
      <c r="IBC37" s="127"/>
      <c r="IBD37" s="127"/>
      <c r="IBE37" s="127"/>
      <c r="IBF37" s="127"/>
      <c r="IBG37" s="127"/>
      <c r="IBH37" s="127"/>
      <c r="IBI37" s="127"/>
      <c r="IBJ37" s="127"/>
      <c r="IBK37" s="127"/>
      <c r="IBL37" s="127"/>
      <c r="IBM37" s="127"/>
      <c r="IBN37" s="127"/>
      <c r="IBO37" s="127"/>
      <c r="IBP37" s="127"/>
      <c r="IBQ37" s="127"/>
      <c r="IBR37" s="127"/>
      <c r="IBS37" s="127"/>
      <c r="IBT37" s="127"/>
      <c r="IBU37" s="127"/>
      <c r="IBV37" s="127"/>
      <c r="IBW37" s="127"/>
      <c r="IBX37" s="127"/>
      <c r="IBY37" s="127"/>
      <c r="IBZ37" s="127"/>
      <c r="ICA37" s="127"/>
      <c r="ICB37" s="127"/>
      <c r="ICC37" s="127"/>
      <c r="ICD37" s="127"/>
      <c r="ICE37" s="127"/>
      <c r="ICF37" s="127"/>
      <c r="ICG37" s="127"/>
      <c r="ICH37" s="127"/>
      <c r="ICI37" s="127"/>
      <c r="ICJ37" s="127"/>
      <c r="ICK37" s="127"/>
      <c r="ICL37" s="127"/>
      <c r="ICM37" s="127"/>
      <c r="ICN37" s="127"/>
      <c r="ICO37" s="127"/>
      <c r="ICP37" s="127"/>
      <c r="ICQ37" s="127"/>
      <c r="ICR37" s="127"/>
      <c r="ICS37" s="127"/>
      <c r="ICT37" s="127"/>
      <c r="ICU37" s="127"/>
      <c r="ICV37" s="127"/>
      <c r="ICW37" s="127"/>
      <c r="ICX37" s="127"/>
      <c r="ICY37" s="127"/>
      <c r="ICZ37" s="127"/>
      <c r="IDA37" s="127"/>
      <c r="IDB37" s="127"/>
      <c r="IDC37" s="127"/>
      <c r="IDD37" s="127"/>
      <c r="IDE37" s="127"/>
      <c r="IDF37" s="127"/>
      <c r="IDG37" s="127"/>
      <c r="IDH37" s="127"/>
      <c r="IDI37" s="127"/>
      <c r="IDJ37" s="127"/>
      <c r="IDK37" s="127"/>
      <c r="IDL37" s="127"/>
      <c r="IDM37" s="127"/>
      <c r="IDN37" s="127"/>
      <c r="IDO37" s="127"/>
      <c r="IDP37" s="127"/>
      <c r="IDQ37" s="127"/>
      <c r="IDR37" s="127"/>
      <c r="IDS37" s="127"/>
      <c r="IDT37" s="127"/>
      <c r="IDU37" s="127"/>
      <c r="IDV37" s="127"/>
      <c r="IDW37" s="127"/>
      <c r="IDX37" s="127"/>
      <c r="IDY37" s="127"/>
      <c r="IDZ37" s="127"/>
      <c r="IEA37" s="127"/>
      <c r="IEB37" s="127"/>
      <c r="IEC37" s="127"/>
      <c r="IED37" s="127"/>
      <c r="IEE37" s="127"/>
      <c r="IEF37" s="127"/>
      <c r="IEG37" s="127"/>
      <c r="IEH37" s="127"/>
      <c r="IEI37" s="127"/>
      <c r="IEJ37" s="127"/>
      <c r="IEK37" s="127"/>
      <c r="IEL37" s="127"/>
      <c r="IEM37" s="127"/>
      <c r="IEN37" s="127"/>
      <c r="IEO37" s="127"/>
      <c r="IEP37" s="127"/>
      <c r="IEQ37" s="127"/>
      <c r="IER37" s="127"/>
      <c r="IES37" s="127"/>
      <c r="IET37" s="127"/>
      <c r="IEU37" s="127"/>
      <c r="IEV37" s="127"/>
      <c r="IEW37" s="127"/>
      <c r="IEX37" s="127"/>
      <c r="IEY37" s="127"/>
      <c r="IEZ37" s="127"/>
      <c r="IFA37" s="127"/>
      <c r="IFB37" s="127"/>
      <c r="IFC37" s="127"/>
      <c r="IFD37" s="127"/>
      <c r="IFE37" s="127"/>
      <c r="IFF37" s="127"/>
      <c r="IFG37" s="127"/>
      <c r="IFH37" s="127"/>
      <c r="IFI37" s="127"/>
      <c r="IFJ37" s="127"/>
      <c r="IFK37" s="127"/>
      <c r="IFL37" s="127"/>
      <c r="IFM37" s="127"/>
      <c r="IFN37" s="127"/>
      <c r="IFO37" s="127"/>
      <c r="IFP37" s="127"/>
      <c r="IFQ37" s="127"/>
      <c r="IFR37" s="127"/>
      <c r="IFS37" s="127"/>
      <c r="IFT37" s="127"/>
      <c r="IFU37" s="127"/>
      <c r="IFV37" s="127"/>
      <c r="IFW37" s="127"/>
      <c r="IFX37" s="127"/>
      <c r="IFY37" s="127"/>
      <c r="IFZ37" s="127"/>
      <c r="IGA37" s="127"/>
      <c r="IGB37" s="127"/>
      <c r="IGC37" s="127"/>
      <c r="IGD37" s="127"/>
      <c r="IGE37" s="127"/>
      <c r="IGF37" s="127"/>
      <c r="IGG37" s="127"/>
      <c r="IGH37" s="127"/>
      <c r="IGI37" s="127"/>
      <c r="IGJ37" s="127"/>
      <c r="IGK37" s="127"/>
      <c r="IGL37" s="127"/>
      <c r="IGM37" s="127"/>
      <c r="IGN37" s="127"/>
      <c r="IGO37" s="127"/>
      <c r="IGP37" s="127"/>
      <c r="IGQ37" s="127"/>
      <c r="IGR37" s="127"/>
      <c r="IGS37" s="127"/>
      <c r="IGT37" s="127"/>
      <c r="IGU37" s="127"/>
      <c r="IGV37" s="127"/>
      <c r="IGW37" s="127"/>
      <c r="IGX37" s="127"/>
      <c r="IGY37" s="127"/>
      <c r="IGZ37" s="127"/>
      <c r="IHA37" s="127"/>
      <c r="IHB37" s="127"/>
      <c r="IHC37" s="127"/>
      <c r="IHD37" s="127"/>
      <c r="IHE37" s="127"/>
      <c r="IHF37" s="127"/>
      <c r="IHG37" s="127"/>
      <c r="IHH37" s="127"/>
      <c r="IHI37" s="127"/>
      <c r="IHJ37" s="127"/>
      <c r="IHK37" s="127"/>
      <c r="IHL37" s="127"/>
      <c r="IHM37" s="127"/>
      <c r="IHN37" s="127"/>
      <c r="IHO37" s="127"/>
      <c r="IHP37" s="127"/>
      <c r="IHQ37" s="127"/>
      <c r="IHR37" s="127"/>
      <c r="IHS37" s="127"/>
      <c r="IHT37" s="127"/>
      <c r="IHU37" s="127"/>
      <c r="IHV37" s="127"/>
      <c r="IHW37" s="127"/>
      <c r="IHX37" s="127"/>
      <c r="IHY37" s="127"/>
      <c r="IHZ37" s="127"/>
      <c r="IIA37" s="127"/>
      <c r="IIB37" s="127"/>
      <c r="IIC37" s="127"/>
      <c r="IID37" s="127"/>
      <c r="IIE37" s="127"/>
      <c r="IIF37" s="127"/>
      <c r="IIG37" s="127"/>
      <c r="IIH37" s="127"/>
      <c r="III37" s="127"/>
      <c r="IIJ37" s="127"/>
      <c r="IIK37" s="127"/>
      <c r="IIL37" s="127"/>
      <c r="IIM37" s="127"/>
      <c r="IIN37" s="127"/>
      <c r="IIO37" s="127"/>
      <c r="IIP37" s="127"/>
      <c r="IIQ37" s="127"/>
      <c r="IIR37" s="127"/>
      <c r="IIS37" s="127"/>
      <c r="IIT37" s="127"/>
      <c r="IIU37" s="127"/>
      <c r="IIV37" s="127"/>
      <c r="IIW37" s="127"/>
      <c r="IIX37" s="127"/>
      <c r="IIY37" s="127"/>
      <c r="IIZ37" s="127"/>
      <c r="IJA37" s="127"/>
      <c r="IJB37" s="127"/>
      <c r="IJC37" s="127"/>
      <c r="IJD37" s="127"/>
      <c r="IJE37" s="127"/>
      <c r="IJF37" s="127"/>
      <c r="IJG37" s="127"/>
      <c r="IJH37" s="127"/>
      <c r="IJI37" s="127"/>
      <c r="IJJ37" s="127"/>
      <c r="IJK37" s="127"/>
      <c r="IJL37" s="127"/>
      <c r="IJM37" s="127"/>
      <c r="IJN37" s="127"/>
      <c r="IJO37" s="127"/>
      <c r="IJP37" s="127"/>
      <c r="IJQ37" s="127"/>
      <c r="IJR37" s="127"/>
      <c r="IJS37" s="127"/>
      <c r="IJT37" s="127"/>
      <c r="IJU37" s="127"/>
      <c r="IJV37" s="127"/>
      <c r="IJW37" s="127"/>
      <c r="IJX37" s="127"/>
      <c r="IJY37" s="127"/>
      <c r="IJZ37" s="127"/>
      <c r="IKA37" s="127"/>
      <c r="IKB37" s="127"/>
      <c r="IKC37" s="127"/>
      <c r="IKD37" s="127"/>
      <c r="IKE37" s="127"/>
      <c r="IKF37" s="127"/>
      <c r="IKG37" s="127"/>
      <c r="IKH37" s="127"/>
      <c r="IKI37" s="127"/>
      <c r="IKJ37" s="127"/>
      <c r="IKK37" s="127"/>
      <c r="IKL37" s="127"/>
      <c r="IKM37" s="127"/>
      <c r="IKN37" s="127"/>
      <c r="IKO37" s="127"/>
      <c r="IKP37" s="127"/>
      <c r="IKQ37" s="127"/>
      <c r="IKR37" s="127"/>
      <c r="IKS37" s="127"/>
      <c r="IKT37" s="127"/>
      <c r="IKU37" s="127"/>
      <c r="IKV37" s="127"/>
      <c r="IKW37" s="127"/>
      <c r="IKX37" s="127"/>
      <c r="IKY37" s="127"/>
      <c r="IKZ37" s="127"/>
      <c r="ILA37" s="127"/>
      <c r="ILB37" s="127"/>
      <c r="ILC37" s="127"/>
      <c r="ILD37" s="127"/>
      <c r="ILE37" s="127"/>
      <c r="ILF37" s="127"/>
      <c r="ILG37" s="127"/>
      <c r="ILH37" s="127"/>
      <c r="ILI37" s="127"/>
      <c r="ILJ37" s="127"/>
      <c r="ILK37" s="127"/>
      <c r="ILL37" s="127"/>
      <c r="ILM37" s="127"/>
      <c r="ILN37" s="127"/>
      <c r="ILO37" s="127"/>
      <c r="ILP37" s="127"/>
      <c r="ILQ37" s="127"/>
      <c r="ILR37" s="127"/>
      <c r="ILS37" s="127"/>
      <c r="ILT37" s="127"/>
      <c r="ILU37" s="127"/>
      <c r="ILV37" s="127"/>
      <c r="ILW37" s="127"/>
      <c r="ILX37" s="127"/>
      <c r="ILY37" s="127"/>
      <c r="ILZ37" s="127"/>
      <c r="IMA37" s="127"/>
      <c r="IMB37" s="127"/>
      <c r="IMC37" s="127"/>
      <c r="IMD37" s="127"/>
      <c r="IME37" s="127"/>
      <c r="IMF37" s="127"/>
      <c r="IMG37" s="127"/>
      <c r="IMH37" s="127"/>
      <c r="IMI37" s="127"/>
      <c r="IMJ37" s="127"/>
      <c r="IMK37" s="127"/>
      <c r="IML37" s="127"/>
      <c r="IMM37" s="127"/>
      <c r="IMN37" s="127"/>
      <c r="IMO37" s="127"/>
      <c r="IMP37" s="127"/>
      <c r="IMQ37" s="127"/>
      <c r="IMR37" s="127"/>
      <c r="IMS37" s="127"/>
      <c r="IMT37" s="127"/>
      <c r="IMU37" s="127"/>
      <c r="IMV37" s="127"/>
      <c r="IMW37" s="127"/>
      <c r="IMX37" s="127"/>
      <c r="IMY37" s="127"/>
      <c r="IMZ37" s="127"/>
      <c r="INA37" s="127"/>
      <c r="INB37" s="127"/>
      <c r="INC37" s="127"/>
      <c r="IND37" s="127"/>
      <c r="INE37" s="127"/>
      <c r="INF37" s="127"/>
      <c r="ING37" s="127"/>
      <c r="INH37" s="127"/>
      <c r="INI37" s="127"/>
      <c r="INJ37" s="127"/>
      <c r="INK37" s="127"/>
      <c r="INL37" s="127"/>
      <c r="INM37" s="127"/>
      <c r="INN37" s="127"/>
      <c r="INO37" s="127"/>
      <c r="INP37" s="127"/>
      <c r="INQ37" s="127"/>
      <c r="INR37" s="127"/>
      <c r="INS37" s="127"/>
      <c r="INT37" s="127"/>
      <c r="INU37" s="127"/>
      <c r="INV37" s="127"/>
      <c r="INW37" s="127"/>
      <c r="INX37" s="127"/>
      <c r="INY37" s="127"/>
      <c r="INZ37" s="127"/>
      <c r="IOA37" s="127"/>
      <c r="IOB37" s="127"/>
      <c r="IOC37" s="127"/>
      <c r="IOD37" s="127"/>
      <c r="IOE37" s="127"/>
      <c r="IOF37" s="127"/>
      <c r="IOG37" s="127"/>
      <c r="IOH37" s="127"/>
      <c r="IOI37" s="127"/>
      <c r="IOJ37" s="127"/>
      <c r="IOK37" s="127"/>
      <c r="IOL37" s="127"/>
      <c r="IOM37" s="127"/>
      <c r="ION37" s="127"/>
      <c r="IOO37" s="127"/>
      <c r="IOP37" s="127"/>
      <c r="IOQ37" s="127"/>
      <c r="IOR37" s="127"/>
      <c r="IOS37" s="127"/>
      <c r="IOT37" s="127"/>
      <c r="IOU37" s="127"/>
      <c r="IOV37" s="127"/>
      <c r="IOW37" s="127"/>
      <c r="IOX37" s="127"/>
      <c r="IOY37" s="127"/>
      <c r="IOZ37" s="127"/>
      <c r="IPA37" s="127"/>
      <c r="IPB37" s="127"/>
      <c r="IPC37" s="127"/>
      <c r="IPD37" s="127"/>
      <c r="IPE37" s="127"/>
      <c r="IPF37" s="127"/>
      <c r="IPG37" s="127"/>
      <c r="IPH37" s="127"/>
      <c r="IPI37" s="127"/>
      <c r="IPJ37" s="127"/>
      <c r="IPK37" s="127"/>
      <c r="IPL37" s="127"/>
      <c r="IPM37" s="127"/>
      <c r="IPN37" s="127"/>
      <c r="IPO37" s="127"/>
      <c r="IPP37" s="127"/>
      <c r="IPQ37" s="127"/>
      <c r="IPR37" s="127"/>
      <c r="IPS37" s="127"/>
      <c r="IPT37" s="127"/>
      <c r="IPU37" s="127"/>
      <c r="IPV37" s="127"/>
      <c r="IPW37" s="127"/>
      <c r="IPX37" s="127"/>
      <c r="IPY37" s="127"/>
      <c r="IPZ37" s="127"/>
      <c r="IQA37" s="127"/>
      <c r="IQB37" s="127"/>
      <c r="IQC37" s="127"/>
      <c r="IQD37" s="127"/>
      <c r="IQE37" s="127"/>
      <c r="IQF37" s="127"/>
      <c r="IQG37" s="127"/>
      <c r="IQH37" s="127"/>
      <c r="IQI37" s="127"/>
      <c r="IQJ37" s="127"/>
      <c r="IQK37" s="127"/>
      <c r="IQL37" s="127"/>
      <c r="IQM37" s="127"/>
      <c r="IQN37" s="127"/>
      <c r="IQO37" s="127"/>
      <c r="IQP37" s="127"/>
      <c r="IQQ37" s="127"/>
      <c r="IQR37" s="127"/>
      <c r="IQS37" s="127"/>
      <c r="IQT37" s="127"/>
      <c r="IQU37" s="127"/>
      <c r="IQV37" s="127"/>
      <c r="IQW37" s="127"/>
      <c r="IQX37" s="127"/>
      <c r="IQY37" s="127"/>
      <c r="IQZ37" s="127"/>
      <c r="IRA37" s="127"/>
      <c r="IRB37" s="127"/>
      <c r="IRC37" s="127"/>
      <c r="IRD37" s="127"/>
      <c r="IRE37" s="127"/>
      <c r="IRF37" s="127"/>
      <c r="IRG37" s="127"/>
      <c r="IRH37" s="127"/>
      <c r="IRI37" s="127"/>
      <c r="IRJ37" s="127"/>
      <c r="IRK37" s="127"/>
      <c r="IRL37" s="127"/>
      <c r="IRM37" s="127"/>
      <c r="IRN37" s="127"/>
      <c r="IRO37" s="127"/>
      <c r="IRP37" s="127"/>
      <c r="IRQ37" s="127"/>
      <c r="IRR37" s="127"/>
      <c r="IRS37" s="127"/>
      <c r="IRT37" s="127"/>
      <c r="IRU37" s="127"/>
      <c r="IRV37" s="127"/>
      <c r="IRW37" s="127"/>
      <c r="IRX37" s="127"/>
      <c r="IRY37" s="127"/>
      <c r="IRZ37" s="127"/>
      <c r="ISA37" s="127"/>
      <c r="ISB37" s="127"/>
      <c r="ISC37" s="127"/>
      <c r="ISD37" s="127"/>
      <c r="ISE37" s="127"/>
      <c r="ISF37" s="127"/>
      <c r="ISG37" s="127"/>
      <c r="ISH37" s="127"/>
      <c r="ISI37" s="127"/>
      <c r="ISJ37" s="127"/>
      <c r="ISK37" s="127"/>
      <c r="ISL37" s="127"/>
      <c r="ISM37" s="127"/>
      <c r="ISN37" s="127"/>
      <c r="ISO37" s="127"/>
      <c r="ISP37" s="127"/>
      <c r="ISQ37" s="127"/>
      <c r="ISR37" s="127"/>
      <c r="ISS37" s="127"/>
      <c r="IST37" s="127"/>
      <c r="ISU37" s="127"/>
      <c r="ISV37" s="127"/>
      <c r="ISW37" s="127"/>
      <c r="ISX37" s="127"/>
      <c r="ISY37" s="127"/>
      <c r="ISZ37" s="127"/>
      <c r="ITA37" s="127"/>
      <c r="ITB37" s="127"/>
      <c r="ITC37" s="127"/>
      <c r="ITD37" s="127"/>
      <c r="ITE37" s="127"/>
      <c r="ITF37" s="127"/>
      <c r="ITG37" s="127"/>
      <c r="ITH37" s="127"/>
      <c r="ITI37" s="127"/>
      <c r="ITJ37" s="127"/>
      <c r="ITK37" s="127"/>
      <c r="ITL37" s="127"/>
      <c r="ITM37" s="127"/>
      <c r="ITN37" s="127"/>
      <c r="ITO37" s="127"/>
      <c r="ITP37" s="127"/>
      <c r="ITQ37" s="127"/>
      <c r="ITR37" s="127"/>
      <c r="ITS37" s="127"/>
      <c r="ITT37" s="127"/>
      <c r="ITU37" s="127"/>
      <c r="ITV37" s="127"/>
      <c r="ITW37" s="127"/>
      <c r="ITX37" s="127"/>
      <c r="ITY37" s="127"/>
      <c r="ITZ37" s="127"/>
      <c r="IUA37" s="127"/>
      <c r="IUB37" s="127"/>
      <c r="IUC37" s="127"/>
      <c r="IUD37" s="127"/>
      <c r="IUE37" s="127"/>
      <c r="IUF37" s="127"/>
      <c r="IUG37" s="127"/>
      <c r="IUH37" s="127"/>
      <c r="IUI37" s="127"/>
      <c r="IUJ37" s="127"/>
      <c r="IUK37" s="127"/>
      <c r="IUL37" s="127"/>
      <c r="IUM37" s="127"/>
      <c r="IUN37" s="127"/>
      <c r="IUO37" s="127"/>
      <c r="IUP37" s="127"/>
      <c r="IUQ37" s="127"/>
      <c r="IUR37" s="127"/>
      <c r="IUS37" s="127"/>
      <c r="IUT37" s="127"/>
      <c r="IUU37" s="127"/>
      <c r="IUV37" s="127"/>
      <c r="IUW37" s="127"/>
      <c r="IUX37" s="127"/>
      <c r="IUY37" s="127"/>
      <c r="IUZ37" s="127"/>
      <c r="IVA37" s="127"/>
      <c r="IVB37" s="127"/>
      <c r="IVC37" s="127"/>
      <c r="IVD37" s="127"/>
      <c r="IVE37" s="127"/>
      <c r="IVF37" s="127"/>
      <c r="IVG37" s="127"/>
      <c r="IVH37" s="127"/>
      <c r="IVI37" s="127"/>
      <c r="IVJ37" s="127"/>
      <c r="IVK37" s="127"/>
      <c r="IVL37" s="127"/>
      <c r="IVM37" s="127"/>
      <c r="IVN37" s="127"/>
      <c r="IVO37" s="127"/>
      <c r="IVP37" s="127"/>
      <c r="IVQ37" s="127"/>
      <c r="IVR37" s="127"/>
      <c r="IVS37" s="127"/>
      <c r="IVT37" s="127"/>
      <c r="IVU37" s="127"/>
      <c r="IVV37" s="127"/>
      <c r="IVW37" s="127"/>
      <c r="IVX37" s="127"/>
      <c r="IVY37" s="127"/>
      <c r="IVZ37" s="127"/>
      <c r="IWA37" s="127"/>
      <c r="IWB37" s="127"/>
      <c r="IWC37" s="127"/>
      <c r="IWD37" s="127"/>
      <c r="IWE37" s="127"/>
      <c r="IWF37" s="127"/>
      <c r="IWG37" s="127"/>
      <c r="IWH37" s="127"/>
      <c r="IWI37" s="127"/>
      <c r="IWJ37" s="127"/>
      <c r="IWK37" s="127"/>
      <c r="IWL37" s="127"/>
      <c r="IWM37" s="127"/>
      <c r="IWN37" s="127"/>
      <c r="IWO37" s="127"/>
      <c r="IWP37" s="127"/>
      <c r="IWQ37" s="127"/>
      <c r="IWR37" s="127"/>
      <c r="IWS37" s="127"/>
      <c r="IWT37" s="127"/>
      <c r="IWU37" s="127"/>
      <c r="IWV37" s="127"/>
      <c r="IWW37" s="127"/>
      <c r="IWX37" s="127"/>
      <c r="IWY37" s="127"/>
      <c r="IWZ37" s="127"/>
      <c r="IXA37" s="127"/>
      <c r="IXB37" s="127"/>
      <c r="IXC37" s="127"/>
      <c r="IXD37" s="127"/>
      <c r="IXE37" s="127"/>
      <c r="IXF37" s="127"/>
      <c r="IXG37" s="127"/>
      <c r="IXH37" s="127"/>
      <c r="IXI37" s="127"/>
      <c r="IXJ37" s="127"/>
      <c r="IXK37" s="127"/>
      <c r="IXL37" s="127"/>
      <c r="IXM37" s="127"/>
      <c r="IXN37" s="127"/>
      <c r="IXO37" s="127"/>
      <c r="IXP37" s="127"/>
      <c r="IXQ37" s="127"/>
      <c r="IXR37" s="127"/>
      <c r="IXS37" s="127"/>
      <c r="IXT37" s="127"/>
      <c r="IXU37" s="127"/>
      <c r="IXV37" s="127"/>
      <c r="IXW37" s="127"/>
      <c r="IXX37" s="127"/>
      <c r="IXY37" s="127"/>
      <c r="IXZ37" s="127"/>
      <c r="IYA37" s="127"/>
      <c r="IYB37" s="127"/>
      <c r="IYC37" s="127"/>
      <c r="IYD37" s="127"/>
      <c r="IYE37" s="127"/>
      <c r="IYF37" s="127"/>
      <c r="IYG37" s="127"/>
      <c r="IYH37" s="127"/>
      <c r="IYI37" s="127"/>
      <c r="IYJ37" s="127"/>
      <c r="IYK37" s="127"/>
      <c r="IYL37" s="127"/>
      <c r="IYM37" s="127"/>
      <c r="IYN37" s="127"/>
      <c r="IYO37" s="127"/>
      <c r="IYP37" s="127"/>
      <c r="IYQ37" s="127"/>
      <c r="IYR37" s="127"/>
      <c r="IYS37" s="127"/>
      <c r="IYT37" s="127"/>
      <c r="IYU37" s="127"/>
      <c r="IYV37" s="127"/>
      <c r="IYW37" s="127"/>
      <c r="IYX37" s="127"/>
      <c r="IYY37" s="127"/>
      <c r="IYZ37" s="127"/>
      <c r="IZA37" s="127"/>
      <c r="IZB37" s="127"/>
      <c r="IZC37" s="127"/>
      <c r="IZD37" s="127"/>
      <c r="IZE37" s="127"/>
      <c r="IZF37" s="127"/>
      <c r="IZG37" s="127"/>
      <c r="IZH37" s="127"/>
      <c r="IZI37" s="127"/>
      <c r="IZJ37" s="127"/>
      <c r="IZK37" s="127"/>
      <c r="IZL37" s="127"/>
      <c r="IZM37" s="127"/>
      <c r="IZN37" s="127"/>
      <c r="IZO37" s="127"/>
      <c r="IZP37" s="127"/>
      <c r="IZQ37" s="127"/>
      <c r="IZR37" s="127"/>
      <c r="IZS37" s="127"/>
      <c r="IZT37" s="127"/>
      <c r="IZU37" s="127"/>
      <c r="IZV37" s="127"/>
      <c r="IZW37" s="127"/>
      <c r="IZX37" s="127"/>
      <c r="IZY37" s="127"/>
      <c r="IZZ37" s="127"/>
      <c r="JAA37" s="127"/>
      <c r="JAB37" s="127"/>
      <c r="JAC37" s="127"/>
      <c r="JAD37" s="127"/>
      <c r="JAE37" s="127"/>
      <c r="JAF37" s="127"/>
      <c r="JAG37" s="127"/>
      <c r="JAH37" s="127"/>
      <c r="JAI37" s="127"/>
      <c r="JAJ37" s="127"/>
      <c r="JAK37" s="127"/>
      <c r="JAL37" s="127"/>
      <c r="JAM37" s="127"/>
      <c r="JAN37" s="127"/>
      <c r="JAO37" s="127"/>
      <c r="JAP37" s="127"/>
      <c r="JAQ37" s="127"/>
      <c r="JAR37" s="127"/>
      <c r="JAS37" s="127"/>
      <c r="JAT37" s="127"/>
      <c r="JAU37" s="127"/>
      <c r="JAV37" s="127"/>
      <c r="JAW37" s="127"/>
      <c r="JAX37" s="127"/>
      <c r="JAY37" s="127"/>
      <c r="JAZ37" s="127"/>
      <c r="JBA37" s="127"/>
      <c r="JBB37" s="127"/>
      <c r="JBC37" s="127"/>
      <c r="JBD37" s="127"/>
      <c r="JBE37" s="127"/>
      <c r="JBF37" s="127"/>
      <c r="JBG37" s="127"/>
      <c r="JBH37" s="127"/>
      <c r="JBI37" s="127"/>
      <c r="JBJ37" s="127"/>
      <c r="JBK37" s="127"/>
      <c r="JBL37" s="127"/>
      <c r="JBM37" s="127"/>
      <c r="JBN37" s="127"/>
      <c r="JBO37" s="127"/>
      <c r="JBP37" s="127"/>
      <c r="JBQ37" s="127"/>
      <c r="JBR37" s="127"/>
      <c r="JBS37" s="127"/>
      <c r="JBT37" s="127"/>
      <c r="JBU37" s="127"/>
      <c r="JBV37" s="127"/>
      <c r="JBW37" s="127"/>
      <c r="JBX37" s="127"/>
      <c r="JBY37" s="127"/>
      <c r="JBZ37" s="127"/>
      <c r="JCA37" s="127"/>
      <c r="JCB37" s="127"/>
      <c r="JCC37" s="127"/>
      <c r="JCD37" s="127"/>
      <c r="JCE37" s="127"/>
      <c r="JCF37" s="127"/>
      <c r="JCG37" s="127"/>
      <c r="JCH37" s="127"/>
      <c r="JCI37" s="127"/>
      <c r="JCJ37" s="127"/>
      <c r="JCK37" s="127"/>
      <c r="JCL37" s="127"/>
      <c r="JCM37" s="127"/>
      <c r="JCN37" s="127"/>
      <c r="JCO37" s="127"/>
      <c r="JCP37" s="127"/>
      <c r="JCQ37" s="127"/>
      <c r="JCR37" s="127"/>
      <c r="JCS37" s="127"/>
      <c r="JCT37" s="127"/>
      <c r="JCU37" s="127"/>
      <c r="JCV37" s="127"/>
      <c r="JCW37" s="127"/>
      <c r="JCX37" s="127"/>
      <c r="JCY37" s="127"/>
      <c r="JCZ37" s="127"/>
      <c r="JDA37" s="127"/>
      <c r="JDB37" s="127"/>
      <c r="JDC37" s="127"/>
      <c r="JDD37" s="127"/>
      <c r="JDE37" s="127"/>
      <c r="JDF37" s="127"/>
      <c r="JDG37" s="127"/>
      <c r="JDH37" s="127"/>
      <c r="JDI37" s="127"/>
      <c r="JDJ37" s="127"/>
      <c r="JDK37" s="127"/>
      <c r="JDL37" s="127"/>
      <c r="JDM37" s="127"/>
      <c r="JDN37" s="127"/>
      <c r="JDO37" s="127"/>
      <c r="JDP37" s="127"/>
      <c r="JDQ37" s="127"/>
      <c r="JDR37" s="127"/>
      <c r="JDS37" s="127"/>
      <c r="JDT37" s="127"/>
      <c r="JDU37" s="127"/>
      <c r="JDV37" s="127"/>
      <c r="JDW37" s="127"/>
      <c r="JDX37" s="127"/>
      <c r="JDY37" s="127"/>
      <c r="JDZ37" s="127"/>
      <c r="JEA37" s="127"/>
      <c r="JEB37" s="127"/>
      <c r="JEC37" s="127"/>
      <c r="JED37" s="127"/>
      <c r="JEE37" s="127"/>
      <c r="JEF37" s="127"/>
      <c r="JEG37" s="127"/>
      <c r="JEH37" s="127"/>
      <c r="JEI37" s="127"/>
      <c r="JEJ37" s="127"/>
      <c r="JEK37" s="127"/>
      <c r="JEL37" s="127"/>
      <c r="JEM37" s="127"/>
      <c r="JEN37" s="127"/>
      <c r="JEO37" s="127"/>
      <c r="JEP37" s="127"/>
      <c r="JEQ37" s="127"/>
      <c r="JER37" s="127"/>
      <c r="JES37" s="127"/>
      <c r="JET37" s="127"/>
      <c r="JEU37" s="127"/>
      <c r="JEV37" s="127"/>
      <c r="JEW37" s="127"/>
      <c r="JEX37" s="127"/>
      <c r="JEY37" s="127"/>
      <c r="JEZ37" s="127"/>
      <c r="JFA37" s="127"/>
      <c r="JFB37" s="127"/>
      <c r="JFC37" s="127"/>
      <c r="JFD37" s="127"/>
      <c r="JFE37" s="127"/>
      <c r="JFF37" s="127"/>
      <c r="JFG37" s="127"/>
      <c r="JFH37" s="127"/>
      <c r="JFI37" s="127"/>
      <c r="JFJ37" s="127"/>
      <c r="JFK37" s="127"/>
      <c r="JFL37" s="127"/>
      <c r="JFM37" s="127"/>
      <c r="JFN37" s="127"/>
      <c r="JFO37" s="127"/>
      <c r="JFP37" s="127"/>
      <c r="JFQ37" s="127"/>
      <c r="JFR37" s="127"/>
      <c r="JFS37" s="127"/>
      <c r="JFT37" s="127"/>
      <c r="JFU37" s="127"/>
      <c r="JFV37" s="127"/>
      <c r="JFW37" s="127"/>
      <c r="JFX37" s="127"/>
      <c r="JFY37" s="127"/>
      <c r="JFZ37" s="127"/>
      <c r="JGA37" s="127"/>
      <c r="JGB37" s="127"/>
      <c r="JGC37" s="127"/>
      <c r="JGD37" s="127"/>
      <c r="JGE37" s="127"/>
      <c r="JGF37" s="127"/>
      <c r="JGG37" s="127"/>
      <c r="JGH37" s="127"/>
      <c r="JGI37" s="127"/>
      <c r="JGJ37" s="127"/>
      <c r="JGK37" s="127"/>
      <c r="JGL37" s="127"/>
      <c r="JGM37" s="127"/>
      <c r="JGN37" s="127"/>
      <c r="JGO37" s="127"/>
      <c r="JGP37" s="127"/>
      <c r="JGQ37" s="127"/>
      <c r="JGR37" s="127"/>
      <c r="JGS37" s="127"/>
      <c r="JGT37" s="127"/>
      <c r="JGU37" s="127"/>
      <c r="JGV37" s="127"/>
      <c r="JGW37" s="127"/>
      <c r="JGX37" s="127"/>
      <c r="JGY37" s="127"/>
      <c r="JGZ37" s="127"/>
      <c r="JHA37" s="127"/>
      <c r="JHB37" s="127"/>
      <c r="JHC37" s="127"/>
      <c r="JHD37" s="127"/>
      <c r="JHE37" s="127"/>
      <c r="JHF37" s="127"/>
      <c r="JHG37" s="127"/>
      <c r="JHH37" s="127"/>
      <c r="JHI37" s="127"/>
      <c r="JHJ37" s="127"/>
      <c r="JHK37" s="127"/>
      <c r="JHL37" s="127"/>
      <c r="JHM37" s="127"/>
      <c r="JHN37" s="127"/>
      <c r="JHO37" s="127"/>
      <c r="JHP37" s="127"/>
      <c r="JHQ37" s="127"/>
      <c r="JHR37" s="127"/>
      <c r="JHS37" s="127"/>
      <c r="JHT37" s="127"/>
      <c r="JHU37" s="127"/>
      <c r="JHV37" s="127"/>
      <c r="JHW37" s="127"/>
      <c r="JHX37" s="127"/>
      <c r="JHY37" s="127"/>
      <c r="JHZ37" s="127"/>
      <c r="JIA37" s="127"/>
      <c r="JIB37" s="127"/>
      <c r="JIC37" s="127"/>
      <c r="JID37" s="127"/>
      <c r="JIE37" s="127"/>
      <c r="JIF37" s="127"/>
      <c r="JIG37" s="127"/>
      <c r="JIH37" s="127"/>
      <c r="JII37" s="127"/>
      <c r="JIJ37" s="127"/>
      <c r="JIK37" s="127"/>
      <c r="JIL37" s="127"/>
      <c r="JIM37" s="127"/>
      <c r="JIN37" s="127"/>
      <c r="JIO37" s="127"/>
      <c r="JIP37" s="127"/>
      <c r="JIQ37" s="127"/>
      <c r="JIR37" s="127"/>
      <c r="JIS37" s="127"/>
      <c r="JIT37" s="127"/>
      <c r="JIU37" s="127"/>
      <c r="JIV37" s="127"/>
      <c r="JIW37" s="127"/>
      <c r="JIX37" s="127"/>
      <c r="JIY37" s="127"/>
      <c r="JIZ37" s="127"/>
      <c r="JJA37" s="127"/>
      <c r="JJB37" s="127"/>
      <c r="JJC37" s="127"/>
      <c r="JJD37" s="127"/>
      <c r="JJE37" s="127"/>
      <c r="JJF37" s="127"/>
      <c r="JJG37" s="127"/>
      <c r="JJH37" s="127"/>
      <c r="JJI37" s="127"/>
      <c r="JJJ37" s="127"/>
      <c r="JJK37" s="127"/>
      <c r="JJL37" s="127"/>
      <c r="JJM37" s="127"/>
      <c r="JJN37" s="127"/>
      <c r="JJO37" s="127"/>
      <c r="JJP37" s="127"/>
      <c r="JJQ37" s="127"/>
      <c r="JJR37" s="127"/>
      <c r="JJS37" s="127"/>
      <c r="JJT37" s="127"/>
      <c r="JJU37" s="127"/>
      <c r="JJV37" s="127"/>
      <c r="JJW37" s="127"/>
      <c r="JJX37" s="127"/>
      <c r="JJY37" s="127"/>
      <c r="JJZ37" s="127"/>
      <c r="JKA37" s="127"/>
      <c r="JKB37" s="127"/>
      <c r="JKC37" s="127"/>
      <c r="JKD37" s="127"/>
      <c r="JKE37" s="127"/>
      <c r="JKF37" s="127"/>
      <c r="JKG37" s="127"/>
      <c r="JKH37" s="127"/>
      <c r="JKI37" s="127"/>
      <c r="JKJ37" s="127"/>
      <c r="JKK37" s="127"/>
      <c r="JKL37" s="127"/>
      <c r="JKM37" s="127"/>
      <c r="JKN37" s="127"/>
      <c r="JKO37" s="127"/>
      <c r="JKP37" s="127"/>
      <c r="JKQ37" s="127"/>
      <c r="JKR37" s="127"/>
      <c r="JKS37" s="127"/>
      <c r="JKT37" s="127"/>
      <c r="JKU37" s="127"/>
      <c r="JKV37" s="127"/>
      <c r="JKW37" s="127"/>
      <c r="JKX37" s="127"/>
      <c r="JKY37" s="127"/>
      <c r="JKZ37" s="127"/>
      <c r="JLA37" s="127"/>
      <c r="JLB37" s="127"/>
      <c r="JLC37" s="127"/>
      <c r="JLD37" s="127"/>
      <c r="JLE37" s="127"/>
      <c r="JLF37" s="127"/>
      <c r="JLG37" s="127"/>
      <c r="JLH37" s="127"/>
      <c r="JLI37" s="127"/>
      <c r="JLJ37" s="127"/>
      <c r="JLK37" s="127"/>
      <c r="JLL37" s="127"/>
      <c r="JLM37" s="127"/>
      <c r="JLN37" s="127"/>
      <c r="JLO37" s="127"/>
      <c r="JLP37" s="127"/>
      <c r="JLQ37" s="127"/>
      <c r="JLR37" s="127"/>
      <c r="JLS37" s="127"/>
      <c r="JLT37" s="127"/>
      <c r="JLU37" s="127"/>
      <c r="JLV37" s="127"/>
      <c r="JLW37" s="127"/>
      <c r="JLX37" s="127"/>
      <c r="JLY37" s="127"/>
      <c r="JLZ37" s="127"/>
      <c r="JMA37" s="127"/>
      <c r="JMB37" s="127"/>
      <c r="JMC37" s="127"/>
      <c r="JMD37" s="127"/>
      <c r="JME37" s="127"/>
      <c r="JMF37" s="127"/>
      <c r="JMG37" s="127"/>
      <c r="JMH37" s="127"/>
      <c r="JMI37" s="127"/>
      <c r="JMJ37" s="127"/>
      <c r="JMK37" s="127"/>
      <c r="JML37" s="127"/>
      <c r="JMM37" s="127"/>
      <c r="JMN37" s="127"/>
      <c r="JMO37" s="127"/>
      <c r="JMP37" s="127"/>
      <c r="JMQ37" s="127"/>
      <c r="JMR37" s="127"/>
      <c r="JMS37" s="127"/>
      <c r="JMT37" s="127"/>
      <c r="JMU37" s="127"/>
      <c r="JMV37" s="127"/>
      <c r="JMW37" s="127"/>
      <c r="JMX37" s="127"/>
      <c r="JMY37" s="127"/>
      <c r="JMZ37" s="127"/>
      <c r="JNA37" s="127"/>
      <c r="JNB37" s="127"/>
      <c r="JNC37" s="127"/>
      <c r="JND37" s="127"/>
      <c r="JNE37" s="127"/>
      <c r="JNF37" s="127"/>
      <c r="JNG37" s="127"/>
      <c r="JNH37" s="127"/>
      <c r="JNI37" s="127"/>
      <c r="JNJ37" s="127"/>
      <c r="JNK37" s="127"/>
      <c r="JNL37" s="127"/>
      <c r="JNM37" s="127"/>
      <c r="JNN37" s="127"/>
      <c r="JNO37" s="127"/>
      <c r="JNP37" s="127"/>
      <c r="JNQ37" s="127"/>
      <c r="JNR37" s="127"/>
      <c r="JNS37" s="127"/>
      <c r="JNT37" s="127"/>
      <c r="JNU37" s="127"/>
      <c r="JNV37" s="127"/>
      <c r="JNW37" s="127"/>
      <c r="JNX37" s="127"/>
      <c r="JNY37" s="127"/>
      <c r="JNZ37" s="127"/>
      <c r="JOA37" s="127"/>
      <c r="JOB37" s="127"/>
      <c r="JOC37" s="127"/>
      <c r="JOD37" s="127"/>
      <c r="JOE37" s="127"/>
      <c r="JOF37" s="127"/>
      <c r="JOG37" s="127"/>
      <c r="JOH37" s="127"/>
      <c r="JOI37" s="127"/>
      <c r="JOJ37" s="127"/>
      <c r="JOK37" s="127"/>
      <c r="JOL37" s="127"/>
      <c r="JOM37" s="127"/>
      <c r="JON37" s="127"/>
      <c r="JOO37" s="127"/>
      <c r="JOP37" s="127"/>
      <c r="JOQ37" s="127"/>
      <c r="JOR37" s="127"/>
      <c r="JOS37" s="127"/>
      <c r="JOT37" s="127"/>
      <c r="JOU37" s="127"/>
      <c r="JOV37" s="127"/>
      <c r="JOW37" s="127"/>
      <c r="JOX37" s="127"/>
      <c r="JOY37" s="127"/>
      <c r="JOZ37" s="127"/>
      <c r="JPA37" s="127"/>
      <c r="JPB37" s="127"/>
      <c r="JPC37" s="127"/>
      <c r="JPD37" s="127"/>
      <c r="JPE37" s="127"/>
      <c r="JPF37" s="127"/>
      <c r="JPG37" s="127"/>
      <c r="JPH37" s="127"/>
      <c r="JPI37" s="127"/>
      <c r="JPJ37" s="127"/>
      <c r="JPK37" s="127"/>
      <c r="JPL37" s="127"/>
      <c r="JPM37" s="127"/>
      <c r="JPN37" s="127"/>
      <c r="JPO37" s="127"/>
      <c r="JPP37" s="127"/>
      <c r="JPQ37" s="127"/>
      <c r="JPR37" s="127"/>
      <c r="JPS37" s="127"/>
      <c r="JPT37" s="127"/>
      <c r="JPU37" s="127"/>
      <c r="JPV37" s="127"/>
      <c r="JPW37" s="127"/>
      <c r="JPX37" s="127"/>
      <c r="JPY37" s="127"/>
      <c r="JPZ37" s="127"/>
      <c r="JQA37" s="127"/>
      <c r="JQB37" s="127"/>
      <c r="JQC37" s="127"/>
      <c r="JQD37" s="127"/>
      <c r="JQE37" s="127"/>
      <c r="JQF37" s="127"/>
      <c r="JQG37" s="127"/>
      <c r="JQH37" s="127"/>
      <c r="JQI37" s="127"/>
      <c r="JQJ37" s="127"/>
      <c r="JQK37" s="127"/>
      <c r="JQL37" s="127"/>
      <c r="JQM37" s="127"/>
      <c r="JQN37" s="127"/>
      <c r="JQO37" s="127"/>
      <c r="JQP37" s="127"/>
      <c r="JQQ37" s="127"/>
      <c r="JQR37" s="127"/>
      <c r="JQS37" s="127"/>
      <c r="JQT37" s="127"/>
      <c r="JQU37" s="127"/>
      <c r="JQV37" s="127"/>
      <c r="JQW37" s="127"/>
      <c r="JQX37" s="127"/>
      <c r="JQY37" s="127"/>
      <c r="JQZ37" s="127"/>
      <c r="JRA37" s="127"/>
      <c r="JRB37" s="127"/>
      <c r="JRC37" s="127"/>
      <c r="JRD37" s="127"/>
      <c r="JRE37" s="127"/>
      <c r="JRF37" s="127"/>
      <c r="JRG37" s="127"/>
      <c r="JRH37" s="127"/>
      <c r="JRI37" s="127"/>
      <c r="JRJ37" s="127"/>
      <c r="JRK37" s="127"/>
      <c r="JRL37" s="127"/>
      <c r="JRM37" s="127"/>
      <c r="JRN37" s="127"/>
      <c r="JRO37" s="127"/>
      <c r="JRP37" s="127"/>
      <c r="JRQ37" s="127"/>
      <c r="JRR37" s="127"/>
      <c r="JRS37" s="127"/>
      <c r="JRT37" s="127"/>
      <c r="JRU37" s="127"/>
      <c r="JRV37" s="127"/>
      <c r="JRW37" s="127"/>
      <c r="JRX37" s="127"/>
      <c r="JRY37" s="127"/>
      <c r="JRZ37" s="127"/>
      <c r="JSA37" s="127"/>
      <c r="JSB37" s="127"/>
      <c r="JSC37" s="127"/>
      <c r="JSD37" s="127"/>
      <c r="JSE37" s="127"/>
      <c r="JSF37" s="127"/>
      <c r="JSG37" s="127"/>
      <c r="JSH37" s="127"/>
      <c r="JSI37" s="127"/>
      <c r="JSJ37" s="127"/>
      <c r="JSK37" s="127"/>
      <c r="JSL37" s="127"/>
      <c r="JSM37" s="127"/>
      <c r="JSN37" s="127"/>
      <c r="JSO37" s="127"/>
      <c r="JSP37" s="127"/>
      <c r="JSQ37" s="127"/>
      <c r="JSR37" s="127"/>
      <c r="JSS37" s="127"/>
      <c r="JST37" s="127"/>
      <c r="JSU37" s="127"/>
      <c r="JSV37" s="127"/>
      <c r="JSW37" s="127"/>
      <c r="JSX37" s="127"/>
      <c r="JSY37" s="127"/>
      <c r="JSZ37" s="127"/>
      <c r="JTA37" s="127"/>
      <c r="JTB37" s="127"/>
      <c r="JTC37" s="127"/>
      <c r="JTD37" s="127"/>
      <c r="JTE37" s="127"/>
      <c r="JTF37" s="127"/>
      <c r="JTG37" s="127"/>
      <c r="JTH37" s="127"/>
      <c r="JTI37" s="127"/>
      <c r="JTJ37" s="127"/>
      <c r="JTK37" s="127"/>
      <c r="JTL37" s="127"/>
      <c r="JTM37" s="127"/>
      <c r="JTN37" s="127"/>
      <c r="JTO37" s="127"/>
      <c r="JTP37" s="127"/>
      <c r="JTQ37" s="127"/>
      <c r="JTR37" s="127"/>
      <c r="JTS37" s="127"/>
      <c r="JTT37" s="127"/>
      <c r="JTU37" s="127"/>
      <c r="JTV37" s="127"/>
      <c r="JTW37" s="127"/>
      <c r="JTX37" s="127"/>
      <c r="JTY37" s="127"/>
      <c r="JTZ37" s="127"/>
      <c r="JUA37" s="127"/>
      <c r="JUB37" s="127"/>
      <c r="JUC37" s="127"/>
      <c r="JUD37" s="127"/>
      <c r="JUE37" s="127"/>
      <c r="JUF37" s="127"/>
      <c r="JUG37" s="127"/>
      <c r="JUH37" s="127"/>
      <c r="JUI37" s="127"/>
      <c r="JUJ37" s="127"/>
      <c r="JUK37" s="127"/>
      <c r="JUL37" s="127"/>
      <c r="JUM37" s="127"/>
      <c r="JUN37" s="127"/>
      <c r="JUO37" s="127"/>
      <c r="JUP37" s="127"/>
      <c r="JUQ37" s="127"/>
      <c r="JUR37" s="127"/>
      <c r="JUS37" s="127"/>
      <c r="JUT37" s="127"/>
      <c r="JUU37" s="127"/>
      <c r="JUV37" s="127"/>
      <c r="JUW37" s="127"/>
      <c r="JUX37" s="127"/>
      <c r="JUY37" s="127"/>
      <c r="JUZ37" s="127"/>
      <c r="JVA37" s="127"/>
      <c r="JVB37" s="127"/>
      <c r="JVC37" s="127"/>
      <c r="JVD37" s="127"/>
      <c r="JVE37" s="127"/>
      <c r="JVF37" s="127"/>
      <c r="JVG37" s="127"/>
      <c r="JVH37" s="127"/>
      <c r="JVI37" s="127"/>
      <c r="JVJ37" s="127"/>
      <c r="JVK37" s="127"/>
      <c r="JVL37" s="127"/>
      <c r="JVM37" s="127"/>
      <c r="JVN37" s="127"/>
      <c r="JVO37" s="127"/>
      <c r="JVP37" s="127"/>
      <c r="JVQ37" s="127"/>
      <c r="JVR37" s="127"/>
      <c r="JVS37" s="127"/>
      <c r="JVT37" s="127"/>
      <c r="JVU37" s="127"/>
      <c r="JVV37" s="127"/>
      <c r="JVW37" s="127"/>
      <c r="JVX37" s="127"/>
      <c r="JVY37" s="127"/>
      <c r="JVZ37" s="127"/>
      <c r="JWA37" s="127"/>
      <c r="JWB37" s="127"/>
      <c r="JWC37" s="127"/>
      <c r="JWD37" s="127"/>
      <c r="JWE37" s="127"/>
      <c r="JWF37" s="127"/>
      <c r="JWG37" s="127"/>
      <c r="JWH37" s="127"/>
      <c r="JWI37" s="127"/>
      <c r="JWJ37" s="127"/>
      <c r="JWK37" s="127"/>
      <c r="JWL37" s="127"/>
      <c r="JWM37" s="127"/>
      <c r="JWN37" s="127"/>
      <c r="JWO37" s="127"/>
      <c r="JWP37" s="127"/>
      <c r="JWQ37" s="127"/>
      <c r="JWR37" s="127"/>
      <c r="JWS37" s="127"/>
      <c r="JWT37" s="127"/>
      <c r="JWU37" s="127"/>
      <c r="JWV37" s="127"/>
      <c r="JWW37" s="127"/>
      <c r="JWX37" s="127"/>
      <c r="JWY37" s="127"/>
      <c r="JWZ37" s="127"/>
      <c r="JXA37" s="127"/>
      <c r="JXB37" s="127"/>
      <c r="JXC37" s="127"/>
      <c r="JXD37" s="127"/>
      <c r="JXE37" s="127"/>
      <c r="JXF37" s="127"/>
      <c r="JXG37" s="127"/>
      <c r="JXH37" s="127"/>
      <c r="JXI37" s="127"/>
      <c r="JXJ37" s="127"/>
      <c r="JXK37" s="127"/>
      <c r="JXL37" s="127"/>
      <c r="JXM37" s="127"/>
      <c r="JXN37" s="127"/>
      <c r="JXO37" s="127"/>
      <c r="JXP37" s="127"/>
      <c r="JXQ37" s="127"/>
      <c r="JXR37" s="127"/>
      <c r="JXS37" s="127"/>
      <c r="JXT37" s="127"/>
      <c r="JXU37" s="127"/>
      <c r="JXV37" s="127"/>
      <c r="JXW37" s="127"/>
      <c r="JXX37" s="127"/>
      <c r="JXY37" s="127"/>
      <c r="JXZ37" s="127"/>
      <c r="JYA37" s="127"/>
      <c r="JYB37" s="127"/>
      <c r="JYC37" s="127"/>
      <c r="JYD37" s="127"/>
      <c r="JYE37" s="127"/>
      <c r="JYF37" s="127"/>
      <c r="JYG37" s="127"/>
      <c r="JYH37" s="127"/>
      <c r="JYI37" s="127"/>
      <c r="JYJ37" s="127"/>
      <c r="JYK37" s="127"/>
      <c r="JYL37" s="127"/>
      <c r="JYM37" s="127"/>
      <c r="JYN37" s="127"/>
      <c r="JYO37" s="127"/>
      <c r="JYP37" s="127"/>
      <c r="JYQ37" s="127"/>
      <c r="JYR37" s="127"/>
      <c r="JYS37" s="127"/>
      <c r="JYT37" s="127"/>
      <c r="JYU37" s="127"/>
      <c r="JYV37" s="127"/>
      <c r="JYW37" s="127"/>
      <c r="JYX37" s="127"/>
      <c r="JYY37" s="127"/>
      <c r="JYZ37" s="127"/>
      <c r="JZA37" s="127"/>
      <c r="JZB37" s="127"/>
      <c r="JZC37" s="127"/>
      <c r="JZD37" s="127"/>
      <c r="JZE37" s="127"/>
      <c r="JZF37" s="127"/>
      <c r="JZG37" s="127"/>
      <c r="JZH37" s="127"/>
      <c r="JZI37" s="127"/>
      <c r="JZJ37" s="127"/>
      <c r="JZK37" s="127"/>
      <c r="JZL37" s="127"/>
      <c r="JZM37" s="127"/>
      <c r="JZN37" s="127"/>
      <c r="JZO37" s="127"/>
      <c r="JZP37" s="127"/>
      <c r="JZQ37" s="127"/>
      <c r="JZR37" s="127"/>
      <c r="JZS37" s="127"/>
      <c r="JZT37" s="127"/>
      <c r="JZU37" s="127"/>
      <c r="JZV37" s="127"/>
      <c r="JZW37" s="127"/>
      <c r="JZX37" s="127"/>
      <c r="JZY37" s="127"/>
      <c r="JZZ37" s="127"/>
      <c r="KAA37" s="127"/>
      <c r="KAB37" s="127"/>
      <c r="KAC37" s="127"/>
      <c r="KAD37" s="127"/>
      <c r="KAE37" s="127"/>
      <c r="KAF37" s="127"/>
      <c r="KAG37" s="127"/>
      <c r="KAH37" s="127"/>
      <c r="KAI37" s="127"/>
      <c r="KAJ37" s="127"/>
      <c r="KAK37" s="127"/>
      <c r="KAL37" s="127"/>
      <c r="KAM37" s="127"/>
      <c r="KAN37" s="127"/>
      <c r="KAO37" s="127"/>
      <c r="KAP37" s="127"/>
      <c r="KAQ37" s="127"/>
      <c r="KAR37" s="127"/>
      <c r="KAS37" s="127"/>
      <c r="KAT37" s="127"/>
      <c r="KAU37" s="127"/>
      <c r="KAV37" s="127"/>
      <c r="KAW37" s="127"/>
      <c r="KAX37" s="127"/>
      <c r="KAY37" s="127"/>
      <c r="KAZ37" s="127"/>
      <c r="KBA37" s="127"/>
      <c r="KBB37" s="127"/>
      <c r="KBC37" s="127"/>
      <c r="KBD37" s="127"/>
      <c r="KBE37" s="127"/>
      <c r="KBF37" s="127"/>
      <c r="KBG37" s="127"/>
      <c r="KBH37" s="127"/>
      <c r="KBI37" s="127"/>
      <c r="KBJ37" s="127"/>
      <c r="KBK37" s="127"/>
      <c r="KBL37" s="127"/>
      <c r="KBM37" s="127"/>
      <c r="KBN37" s="127"/>
      <c r="KBO37" s="127"/>
      <c r="KBP37" s="127"/>
      <c r="KBQ37" s="127"/>
      <c r="KBR37" s="127"/>
      <c r="KBS37" s="127"/>
      <c r="KBT37" s="127"/>
      <c r="KBU37" s="127"/>
      <c r="KBV37" s="127"/>
      <c r="KBW37" s="127"/>
      <c r="KBX37" s="127"/>
      <c r="KBY37" s="127"/>
      <c r="KBZ37" s="127"/>
      <c r="KCA37" s="127"/>
      <c r="KCB37" s="127"/>
      <c r="KCC37" s="127"/>
      <c r="KCD37" s="127"/>
      <c r="KCE37" s="127"/>
      <c r="KCF37" s="127"/>
      <c r="KCG37" s="127"/>
      <c r="KCH37" s="127"/>
      <c r="KCI37" s="127"/>
      <c r="KCJ37" s="127"/>
      <c r="KCK37" s="127"/>
      <c r="KCL37" s="127"/>
      <c r="KCM37" s="127"/>
      <c r="KCN37" s="127"/>
      <c r="KCO37" s="127"/>
      <c r="KCP37" s="127"/>
      <c r="KCQ37" s="127"/>
      <c r="KCR37" s="127"/>
      <c r="KCS37" s="127"/>
      <c r="KCT37" s="127"/>
      <c r="KCU37" s="127"/>
      <c r="KCV37" s="127"/>
      <c r="KCW37" s="127"/>
      <c r="KCX37" s="127"/>
      <c r="KCY37" s="127"/>
      <c r="KCZ37" s="127"/>
      <c r="KDA37" s="127"/>
      <c r="KDB37" s="127"/>
      <c r="KDC37" s="127"/>
      <c r="KDD37" s="127"/>
      <c r="KDE37" s="127"/>
      <c r="KDF37" s="127"/>
      <c r="KDG37" s="127"/>
      <c r="KDH37" s="127"/>
      <c r="KDI37" s="127"/>
      <c r="KDJ37" s="127"/>
      <c r="KDK37" s="127"/>
      <c r="KDL37" s="127"/>
      <c r="KDM37" s="127"/>
      <c r="KDN37" s="127"/>
      <c r="KDO37" s="127"/>
      <c r="KDP37" s="127"/>
      <c r="KDQ37" s="127"/>
      <c r="KDR37" s="127"/>
      <c r="KDS37" s="127"/>
      <c r="KDT37" s="127"/>
      <c r="KDU37" s="127"/>
      <c r="KDV37" s="127"/>
      <c r="KDW37" s="127"/>
      <c r="KDX37" s="127"/>
      <c r="KDY37" s="127"/>
      <c r="KDZ37" s="127"/>
      <c r="KEA37" s="127"/>
      <c r="KEB37" s="127"/>
      <c r="KEC37" s="127"/>
      <c r="KED37" s="127"/>
      <c r="KEE37" s="127"/>
      <c r="KEF37" s="127"/>
      <c r="KEG37" s="127"/>
      <c r="KEH37" s="127"/>
      <c r="KEI37" s="127"/>
      <c r="KEJ37" s="127"/>
      <c r="KEK37" s="127"/>
      <c r="KEL37" s="127"/>
      <c r="KEM37" s="127"/>
      <c r="KEN37" s="127"/>
      <c r="KEO37" s="127"/>
      <c r="KEP37" s="127"/>
      <c r="KEQ37" s="127"/>
      <c r="KER37" s="127"/>
      <c r="KES37" s="127"/>
      <c r="KET37" s="127"/>
      <c r="KEU37" s="127"/>
      <c r="KEV37" s="127"/>
      <c r="KEW37" s="127"/>
      <c r="KEX37" s="127"/>
      <c r="KEY37" s="127"/>
      <c r="KEZ37" s="127"/>
      <c r="KFA37" s="127"/>
      <c r="KFB37" s="127"/>
      <c r="KFC37" s="127"/>
      <c r="KFD37" s="127"/>
      <c r="KFE37" s="127"/>
      <c r="KFF37" s="127"/>
      <c r="KFG37" s="127"/>
      <c r="KFH37" s="127"/>
      <c r="KFI37" s="127"/>
      <c r="KFJ37" s="127"/>
      <c r="KFK37" s="127"/>
      <c r="KFL37" s="127"/>
      <c r="KFM37" s="127"/>
      <c r="KFN37" s="127"/>
      <c r="KFO37" s="127"/>
      <c r="KFP37" s="127"/>
      <c r="KFQ37" s="127"/>
      <c r="KFR37" s="127"/>
      <c r="KFS37" s="127"/>
      <c r="KFT37" s="127"/>
      <c r="KFU37" s="127"/>
      <c r="KFV37" s="127"/>
      <c r="KFW37" s="127"/>
      <c r="KFX37" s="127"/>
      <c r="KFY37" s="127"/>
      <c r="KFZ37" s="127"/>
      <c r="KGA37" s="127"/>
      <c r="KGB37" s="127"/>
      <c r="KGC37" s="127"/>
      <c r="KGD37" s="127"/>
      <c r="KGE37" s="127"/>
      <c r="KGF37" s="127"/>
      <c r="KGG37" s="127"/>
      <c r="KGH37" s="127"/>
      <c r="KGI37" s="127"/>
      <c r="KGJ37" s="127"/>
      <c r="KGK37" s="127"/>
      <c r="KGL37" s="127"/>
      <c r="KGM37" s="127"/>
      <c r="KGN37" s="127"/>
      <c r="KGO37" s="127"/>
      <c r="KGP37" s="127"/>
      <c r="KGQ37" s="127"/>
      <c r="KGR37" s="127"/>
      <c r="KGS37" s="127"/>
      <c r="KGT37" s="127"/>
      <c r="KGU37" s="127"/>
      <c r="KGV37" s="127"/>
      <c r="KGW37" s="127"/>
      <c r="KGX37" s="127"/>
      <c r="KGY37" s="127"/>
      <c r="KGZ37" s="127"/>
      <c r="KHA37" s="127"/>
      <c r="KHB37" s="127"/>
      <c r="KHC37" s="127"/>
      <c r="KHD37" s="127"/>
      <c r="KHE37" s="127"/>
      <c r="KHF37" s="127"/>
      <c r="KHG37" s="127"/>
      <c r="KHH37" s="127"/>
      <c r="KHI37" s="127"/>
      <c r="KHJ37" s="127"/>
      <c r="KHK37" s="127"/>
      <c r="KHL37" s="127"/>
      <c r="KHM37" s="127"/>
      <c r="KHN37" s="127"/>
      <c r="KHO37" s="127"/>
      <c r="KHP37" s="127"/>
      <c r="KHQ37" s="127"/>
      <c r="KHR37" s="127"/>
      <c r="KHS37" s="127"/>
      <c r="KHT37" s="127"/>
      <c r="KHU37" s="127"/>
      <c r="KHV37" s="127"/>
      <c r="KHW37" s="127"/>
      <c r="KHX37" s="127"/>
      <c r="KHY37" s="127"/>
      <c r="KHZ37" s="127"/>
      <c r="KIA37" s="127"/>
      <c r="KIB37" s="127"/>
      <c r="KIC37" s="127"/>
      <c r="KID37" s="127"/>
      <c r="KIE37" s="127"/>
      <c r="KIF37" s="127"/>
      <c r="KIG37" s="127"/>
      <c r="KIH37" s="127"/>
      <c r="KII37" s="127"/>
      <c r="KIJ37" s="127"/>
      <c r="KIK37" s="127"/>
      <c r="KIL37" s="127"/>
      <c r="KIM37" s="127"/>
      <c r="KIN37" s="127"/>
      <c r="KIO37" s="127"/>
      <c r="KIP37" s="127"/>
      <c r="KIQ37" s="127"/>
      <c r="KIR37" s="127"/>
      <c r="KIS37" s="127"/>
      <c r="KIT37" s="127"/>
      <c r="KIU37" s="127"/>
      <c r="KIV37" s="127"/>
      <c r="KIW37" s="127"/>
      <c r="KIX37" s="127"/>
      <c r="KIY37" s="127"/>
      <c r="KIZ37" s="127"/>
      <c r="KJA37" s="127"/>
      <c r="KJB37" s="127"/>
      <c r="KJC37" s="127"/>
      <c r="KJD37" s="127"/>
      <c r="KJE37" s="127"/>
      <c r="KJF37" s="127"/>
      <c r="KJG37" s="127"/>
      <c r="KJH37" s="127"/>
      <c r="KJI37" s="127"/>
      <c r="KJJ37" s="127"/>
      <c r="KJK37" s="127"/>
      <c r="KJL37" s="127"/>
      <c r="KJM37" s="127"/>
      <c r="KJN37" s="127"/>
      <c r="KJO37" s="127"/>
      <c r="KJP37" s="127"/>
      <c r="KJQ37" s="127"/>
      <c r="KJR37" s="127"/>
      <c r="KJS37" s="127"/>
      <c r="KJT37" s="127"/>
      <c r="KJU37" s="127"/>
      <c r="KJV37" s="127"/>
      <c r="KJW37" s="127"/>
      <c r="KJX37" s="127"/>
      <c r="KJY37" s="127"/>
      <c r="KJZ37" s="127"/>
      <c r="KKA37" s="127"/>
      <c r="KKB37" s="127"/>
      <c r="KKC37" s="127"/>
      <c r="KKD37" s="127"/>
      <c r="KKE37" s="127"/>
      <c r="KKF37" s="127"/>
      <c r="KKG37" s="127"/>
      <c r="KKH37" s="127"/>
      <c r="KKI37" s="127"/>
      <c r="KKJ37" s="127"/>
      <c r="KKK37" s="127"/>
      <c r="KKL37" s="127"/>
      <c r="KKM37" s="127"/>
      <c r="KKN37" s="127"/>
      <c r="KKO37" s="127"/>
      <c r="KKP37" s="127"/>
      <c r="KKQ37" s="127"/>
      <c r="KKR37" s="127"/>
      <c r="KKS37" s="127"/>
      <c r="KKT37" s="127"/>
      <c r="KKU37" s="127"/>
      <c r="KKV37" s="127"/>
      <c r="KKW37" s="127"/>
      <c r="KKX37" s="127"/>
      <c r="KKY37" s="127"/>
      <c r="KKZ37" s="127"/>
      <c r="KLA37" s="127"/>
      <c r="KLB37" s="127"/>
      <c r="KLC37" s="127"/>
      <c r="KLD37" s="127"/>
      <c r="KLE37" s="127"/>
      <c r="KLF37" s="127"/>
      <c r="KLG37" s="127"/>
      <c r="KLH37" s="127"/>
      <c r="KLI37" s="127"/>
      <c r="KLJ37" s="127"/>
      <c r="KLK37" s="127"/>
      <c r="KLL37" s="127"/>
      <c r="KLM37" s="127"/>
      <c r="KLN37" s="127"/>
      <c r="KLO37" s="127"/>
      <c r="KLP37" s="127"/>
      <c r="KLQ37" s="127"/>
      <c r="KLR37" s="127"/>
      <c r="KLS37" s="127"/>
      <c r="KLT37" s="127"/>
      <c r="KLU37" s="127"/>
      <c r="KLV37" s="127"/>
      <c r="KLW37" s="127"/>
      <c r="KLX37" s="127"/>
      <c r="KLY37" s="127"/>
      <c r="KLZ37" s="127"/>
      <c r="KMA37" s="127"/>
      <c r="KMB37" s="127"/>
      <c r="KMC37" s="127"/>
      <c r="KMD37" s="127"/>
      <c r="KME37" s="127"/>
      <c r="KMF37" s="127"/>
      <c r="KMG37" s="127"/>
      <c r="KMH37" s="127"/>
      <c r="KMI37" s="127"/>
      <c r="KMJ37" s="127"/>
      <c r="KMK37" s="127"/>
      <c r="KML37" s="127"/>
      <c r="KMM37" s="127"/>
      <c r="KMN37" s="127"/>
      <c r="KMO37" s="127"/>
      <c r="KMP37" s="127"/>
      <c r="KMQ37" s="127"/>
      <c r="KMR37" s="127"/>
      <c r="KMS37" s="127"/>
      <c r="KMT37" s="127"/>
      <c r="KMU37" s="127"/>
      <c r="KMV37" s="127"/>
      <c r="KMW37" s="127"/>
      <c r="KMX37" s="127"/>
      <c r="KMY37" s="127"/>
      <c r="KMZ37" s="127"/>
      <c r="KNA37" s="127"/>
      <c r="KNB37" s="127"/>
      <c r="KNC37" s="127"/>
      <c r="KND37" s="127"/>
      <c r="KNE37" s="127"/>
      <c r="KNF37" s="127"/>
      <c r="KNG37" s="127"/>
      <c r="KNH37" s="127"/>
      <c r="KNI37" s="127"/>
      <c r="KNJ37" s="127"/>
      <c r="KNK37" s="127"/>
      <c r="KNL37" s="127"/>
      <c r="KNM37" s="127"/>
      <c r="KNN37" s="127"/>
      <c r="KNO37" s="127"/>
      <c r="KNP37" s="127"/>
      <c r="KNQ37" s="127"/>
      <c r="KNR37" s="127"/>
      <c r="KNS37" s="127"/>
      <c r="KNT37" s="127"/>
      <c r="KNU37" s="127"/>
      <c r="KNV37" s="127"/>
      <c r="KNW37" s="127"/>
      <c r="KNX37" s="127"/>
      <c r="KNY37" s="127"/>
      <c r="KNZ37" s="127"/>
      <c r="KOA37" s="127"/>
      <c r="KOB37" s="127"/>
      <c r="KOC37" s="127"/>
      <c r="KOD37" s="127"/>
      <c r="KOE37" s="127"/>
      <c r="KOF37" s="127"/>
      <c r="KOG37" s="127"/>
      <c r="KOH37" s="127"/>
      <c r="KOI37" s="127"/>
      <c r="KOJ37" s="127"/>
      <c r="KOK37" s="127"/>
      <c r="KOL37" s="127"/>
      <c r="KOM37" s="127"/>
      <c r="KON37" s="127"/>
      <c r="KOO37" s="127"/>
      <c r="KOP37" s="127"/>
      <c r="KOQ37" s="127"/>
      <c r="KOR37" s="127"/>
      <c r="KOS37" s="127"/>
      <c r="KOT37" s="127"/>
      <c r="KOU37" s="127"/>
      <c r="KOV37" s="127"/>
      <c r="KOW37" s="127"/>
      <c r="KOX37" s="127"/>
      <c r="KOY37" s="127"/>
      <c r="KOZ37" s="127"/>
      <c r="KPA37" s="127"/>
      <c r="KPB37" s="127"/>
      <c r="KPC37" s="127"/>
      <c r="KPD37" s="127"/>
      <c r="KPE37" s="127"/>
      <c r="KPF37" s="127"/>
      <c r="KPG37" s="127"/>
      <c r="KPH37" s="127"/>
      <c r="KPI37" s="127"/>
      <c r="KPJ37" s="127"/>
      <c r="KPK37" s="127"/>
      <c r="KPL37" s="127"/>
      <c r="KPM37" s="127"/>
      <c r="KPN37" s="127"/>
      <c r="KPO37" s="127"/>
      <c r="KPP37" s="127"/>
      <c r="KPQ37" s="127"/>
      <c r="KPR37" s="127"/>
      <c r="KPS37" s="127"/>
      <c r="KPT37" s="127"/>
      <c r="KPU37" s="127"/>
      <c r="KPV37" s="127"/>
      <c r="KPW37" s="127"/>
      <c r="KPX37" s="127"/>
      <c r="KPY37" s="127"/>
      <c r="KPZ37" s="127"/>
      <c r="KQA37" s="127"/>
      <c r="KQB37" s="127"/>
      <c r="KQC37" s="127"/>
      <c r="KQD37" s="127"/>
      <c r="KQE37" s="127"/>
      <c r="KQF37" s="127"/>
      <c r="KQG37" s="127"/>
      <c r="KQH37" s="127"/>
      <c r="KQI37" s="127"/>
      <c r="KQJ37" s="127"/>
      <c r="KQK37" s="127"/>
      <c r="KQL37" s="127"/>
      <c r="KQM37" s="127"/>
      <c r="KQN37" s="127"/>
      <c r="KQO37" s="127"/>
      <c r="KQP37" s="127"/>
      <c r="KQQ37" s="127"/>
      <c r="KQR37" s="127"/>
      <c r="KQS37" s="127"/>
      <c r="KQT37" s="127"/>
      <c r="KQU37" s="127"/>
      <c r="KQV37" s="127"/>
      <c r="KQW37" s="127"/>
      <c r="KQX37" s="127"/>
      <c r="KQY37" s="127"/>
      <c r="KQZ37" s="127"/>
      <c r="KRA37" s="127"/>
      <c r="KRB37" s="127"/>
      <c r="KRC37" s="127"/>
      <c r="KRD37" s="127"/>
      <c r="KRE37" s="127"/>
      <c r="KRF37" s="127"/>
      <c r="KRG37" s="127"/>
      <c r="KRH37" s="127"/>
      <c r="KRI37" s="127"/>
      <c r="KRJ37" s="127"/>
      <c r="KRK37" s="127"/>
      <c r="KRL37" s="127"/>
      <c r="KRM37" s="127"/>
      <c r="KRN37" s="127"/>
      <c r="KRO37" s="127"/>
      <c r="KRP37" s="127"/>
      <c r="KRQ37" s="127"/>
      <c r="KRR37" s="127"/>
      <c r="KRS37" s="127"/>
      <c r="KRT37" s="127"/>
      <c r="KRU37" s="127"/>
      <c r="KRV37" s="127"/>
      <c r="KRW37" s="127"/>
      <c r="KRX37" s="127"/>
      <c r="KRY37" s="127"/>
      <c r="KRZ37" s="127"/>
      <c r="KSA37" s="127"/>
      <c r="KSB37" s="127"/>
      <c r="KSC37" s="127"/>
      <c r="KSD37" s="127"/>
      <c r="KSE37" s="127"/>
      <c r="KSF37" s="127"/>
      <c r="KSG37" s="127"/>
      <c r="KSH37" s="127"/>
      <c r="KSI37" s="127"/>
      <c r="KSJ37" s="127"/>
      <c r="KSK37" s="127"/>
      <c r="KSL37" s="127"/>
      <c r="KSM37" s="127"/>
      <c r="KSN37" s="127"/>
      <c r="KSO37" s="127"/>
      <c r="KSP37" s="127"/>
      <c r="KSQ37" s="127"/>
      <c r="KSR37" s="127"/>
      <c r="KSS37" s="127"/>
      <c r="KST37" s="127"/>
      <c r="KSU37" s="127"/>
      <c r="KSV37" s="127"/>
      <c r="KSW37" s="127"/>
      <c r="KSX37" s="127"/>
      <c r="KSY37" s="127"/>
      <c r="KSZ37" s="127"/>
      <c r="KTA37" s="127"/>
      <c r="KTB37" s="127"/>
      <c r="KTC37" s="127"/>
      <c r="KTD37" s="127"/>
      <c r="KTE37" s="127"/>
      <c r="KTF37" s="127"/>
      <c r="KTG37" s="127"/>
      <c r="KTH37" s="127"/>
      <c r="KTI37" s="127"/>
      <c r="KTJ37" s="127"/>
      <c r="KTK37" s="127"/>
      <c r="KTL37" s="127"/>
      <c r="KTM37" s="127"/>
      <c r="KTN37" s="127"/>
      <c r="KTO37" s="127"/>
      <c r="KTP37" s="127"/>
      <c r="KTQ37" s="127"/>
      <c r="KTR37" s="127"/>
      <c r="KTS37" s="127"/>
      <c r="KTT37" s="127"/>
      <c r="KTU37" s="127"/>
      <c r="KTV37" s="127"/>
      <c r="KTW37" s="127"/>
      <c r="KTX37" s="127"/>
      <c r="KTY37" s="127"/>
      <c r="KTZ37" s="127"/>
      <c r="KUA37" s="127"/>
      <c r="KUB37" s="127"/>
      <c r="KUC37" s="127"/>
      <c r="KUD37" s="127"/>
      <c r="KUE37" s="127"/>
      <c r="KUF37" s="127"/>
      <c r="KUG37" s="127"/>
      <c r="KUH37" s="127"/>
      <c r="KUI37" s="127"/>
      <c r="KUJ37" s="127"/>
      <c r="KUK37" s="127"/>
      <c r="KUL37" s="127"/>
      <c r="KUM37" s="127"/>
      <c r="KUN37" s="127"/>
      <c r="KUO37" s="127"/>
      <c r="KUP37" s="127"/>
      <c r="KUQ37" s="127"/>
      <c r="KUR37" s="127"/>
      <c r="KUS37" s="127"/>
      <c r="KUT37" s="127"/>
      <c r="KUU37" s="127"/>
      <c r="KUV37" s="127"/>
      <c r="KUW37" s="127"/>
      <c r="KUX37" s="127"/>
      <c r="KUY37" s="127"/>
      <c r="KUZ37" s="127"/>
      <c r="KVA37" s="127"/>
      <c r="KVB37" s="127"/>
      <c r="KVC37" s="127"/>
      <c r="KVD37" s="127"/>
      <c r="KVE37" s="127"/>
      <c r="KVF37" s="127"/>
      <c r="KVG37" s="127"/>
      <c r="KVH37" s="127"/>
      <c r="KVI37" s="127"/>
      <c r="KVJ37" s="127"/>
      <c r="KVK37" s="127"/>
      <c r="KVL37" s="127"/>
      <c r="KVM37" s="127"/>
      <c r="KVN37" s="127"/>
      <c r="KVO37" s="127"/>
      <c r="KVP37" s="127"/>
      <c r="KVQ37" s="127"/>
      <c r="KVR37" s="127"/>
      <c r="KVS37" s="127"/>
      <c r="KVT37" s="127"/>
      <c r="KVU37" s="127"/>
      <c r="KVV37" s="127"/>
      <c r="KVW37" s="127"/>
      <c r="KVX37" s="127"/>
      <c r="KVY37" s="127"/>
      <c r="KVZ37" s="127"/>
      <c r="KWA37" s="127"/>
      <c r="KWB37" s="127"/>
      <c r="KWC37" s="127"/>
      <c r="KWD37" s="127"/>
      <c r="KWE37" s="127"/>
      <c r="KWF37" s="127"/>
      <c r="KWG37" s="127"/>
      <c r="KWH37" s="127"/>
      <c r="KWI37" s="127"/>
      <c r="KWJ37" s="127"/>
      <c r="KWK37" s="127"/>
      <c r="KWL37" s="127"/>
      <c r="KWM37" s="127"/>
      <c r="KWN37" s="127"/>
      <c r="KWO37" s="127"/>
      <c r="KWP37" s="127"/>
      <c r="KWQ37" s="127"/>
      <c r="KWR37" s="127"/>
      <c r="KWS37" s="127"/>
      <c r="KWT37" s="127"/>
      <c r="KWU37" s="127"/>
      <c r="KWV37" s="127"/>
      <c r="KWW37" s="127"/>
      <c r="KWX37" s="127"/>
      <c r="KWY37" s="127"/>
      <c r="KWZ37" s="127"/>
      <c r="KXA37" s="127"/>
      <c r="KXB37" s="127"/>
      <c r="KXC37" s="127"/>
      <c r="KXD37" s="127"/>
      <c r="KXE37" s="127"/>
      <c r="KXF37" s="127"/>
      <c r="KXG37" s="127"/>
      <c r="KXH37" s="127"/>
      <c r="KXI37" s="127"/>
      <c r="KXJ37" s="127"/>
      <c r="KXK37" s="127"/>
      <c r="KXL37" s="127"/>
      <c r="KXM37" s="127"/>
      <c r="KXN37" s="127"/>
      <c r="KXO37" s="127"/>
      <c r="KXP37" s="127"/>
      <c r="KXQ37" s="127"/>
      <c r="KXR37" s="127"/>
      <c r="KXS37" s="127"/>
      <c r="KXT37" s="127"/>
      <c r="KXU37" s="127"/>
      <c r="KXV37" s="127"/>
      <c r="KXW37" s="127"/>
      <c r="KXX37" s="127"/>
      <c r="KXY37" s="127"/>
      <c r="KXZ37" s="127"/>
      <c r="KYA37" s="127"/>
      <c r="KYB37" s="127"/>
      <c r="KYC37" s="127"/>
      <c r="KYD37" s="127"/>
      <c r="KYE37" s="127"/>
      <c r="KYF37" s="127"/>
      <c r="KYG37" s="127"/>
      <c r="KYH37" s="127"/>
      <c r="KYI37" s="127"/>
      <c r="KYJ37" s="127"/>
      <c r="KYK37" s="127"/>
      <c r="KYL37" s="127"/>
      <c r="KYM37" s="127"/>
      <c r="KYN37" s="127"/>
      <c r="KYO37" s="127"/>
      <c r="KYP37" s="127"/>
      <c r="KYQ37" s="127"/>
      <c r="KYR37" s="127"/>
      <c r="KYS37" s="127"/>
      <c r="KYT37" s="127"/>
      <c r="KYU37" s="127"/>
      <c r="KYV37" s="127"/>
      <c r="KYW37" s="127"/>
      <c r="KYX37" s="127"/>
      <c r="KYY37" s="127"/>
      <c r="KYZ37" s="127"/>
      <c r="KZA37" s="127"/>
      <c r="KZB37" s="127"/>
      <c r="KZC37" s="127"/>
      <c r="KZD37" s="127"/>
      <c r="KZE37" s="127"/>
      <c r="KZF37" s="127"/>
      <c r="KZG37" s="127"/>
      <c r="KZH37" s="127"/>
      <c r="KZI37" s="127"/>
      <c r="KZJ37" s="127"/>
      <c r="KZK37" s="127"/>
      <c r="KZL37" s="127"/>
      <c r="KZM37" s="127"/>
      <c r="KZN37" s="127"/>
      <c r="KZO37" s="127"/>
      <c r="KZP37" s="127"/>
      <c r="KZQ37" s="127"/>
      <c r="KZR37" s="127"/>
      <c r="KZS37" s="127"/>
      <c r="KZT37" s="127"/>
      <c r="KZU37" s="127"/>
      <c r="KZV37" s="127"/>
      <c r="KZW37" s="127"/>
      <c r="KZX37" s="127"/>
      <c r="KZY37" s="127"/>
      <c r="KZZ37" s="127"/>
      <c r="LAA37" s="127"/>
      <c r="LAB37" s="127"/>
      <c r="LAC37" s="127"/>
      <c r="LAD37" s="127"/>
      <c r="LAE37" s="127"/>
      <c r="LAF37" s="127"/>
      <c r="LAG37" s="127"/>
      <c r="LAH37" s="127"/>
      <c r="LAI37" s="127"/>
      <c r="LAJ37" s="127"/>
      <c r="LAK37" s="127"/>
      <c r="LAL37" s="127"/>
      <c r="LAM37" s="127"/>
      <c r="LAN37" s="127"/>
      <c r="LAO37" s="127"/>
      <c r="LAP37" s="127"/>
      <c r="LAQ37" s="127"/>
      <c r="LAR37" s="127"/>
      <c r="LAS37" s="127"/>
      <c r="LAT37" s="127"/>
      <c r="LAU37" s="127"/>
      <c r="LAV37" s="127"/>
      <c r="LAW37" s="127"/>
      <c r="LAX37" s="127"/>
      <c r="LAY37" s="127"/>
      <c r="LAZ37" s="127"/>
      <c r="LBA37" s="127"/>
      <c r="LBB37" s="127"/>
      <c r="LBC37" s="127"/>
      <c r="LBD37" s="127"/>
      <c r="LBE37" s="127"/>
      <c r="LBF37" s="127"/>
      <c r="LBG37" s="127"/>
      <c r="LBH37" s="127"/>
      <c r="LBI37" s="127"/>
      <c r="LBJ37" s="127"/>
      <c r="LBK37" s="127"/>
      <c r="LBL37" s="127"/>
      <c r="LBM37" s="127"/>
      <c r="LBN37" s="127"/>
      <c r="LBO37" s="127"/>
      <c r="LBP37" s="127"/>
      <c r="LBQ37" s="127"/>
      <c r="LBR37" s="127"/>
      <c r="LBS37" s="127"/>
      <c r="LBT37" s="127"/>
      <c r="LBU37" s="127"/>
      <c r="LBV37" s="127"/>
      <c r="LBW37" s="127"/>
      <c r="LBX37" s="127"/>
      <c r="LBY37" s="127"/>
      <c r="LBZ37" s="127"/>
      <c r="LCA37" s="127"/>
      <c r="LCB37" s="127"/>
      <c r="LCC37" s="127"/>
      <c r="LCD37" s="127"/>
      <c r="LCE37" s="127"/>
      <c r="LCF37" s="127"/>
      <c r="LCG37" s="127"/>
      <c r="LCH37" s="127"/>
      <c r="LCI37" s="127"/>
      <c r="LCJ37" s="127"/>
      <c r="LCK37" s="127"/>
      <c r="LCL37" s="127"/>
      <c r="LCM37" s="127"/>
      <c r="LCN37" s="127"/>
      <c r="LCO37" s="127"/>
      <c r="LCP37" s="127"/>
      <c r="LCQ37" s="127"/>
      <c r="LCR37" s="127"/>
      <c r="LCS37" s="127"/>
      <c r="LCT37" s="127"/>
      <c r="LCU37" s="127"/>
      <c r="LCV37" s="127"/>
      <c r="LCW37" s="127"/>
      <c r="LCX37" s="127"/>
      <c r="LCY37" s="127"/>
      <c r="LCZ37" s="127"/>
      <c r="LDA37" s="127"/>
      <c r="LDB37" s="127"/>
      <c r="LDC37" s="127"/>
      <c r="LDD37" s="127"/>
      <c r="LDE37" s="127"/>
      <c r="LDF37" s="127"/>
      <c r="LDG37" s="127"/>
      <c r="LDH37" s="127"/>
      <c r="LDI37" s="127"/>
      <c r="LDJ37" s="127"/>
      <c r="LDK37" s="127"/>
      <c r="LDL37" s="127"/>
      <c r="LDM37" s="127"/>
      <c r="LDN37" s="127"/>
      <c r="LDO37" s="127"/>
      <c r="LDP37" s="127"/>
      <c r="LDQ37" s="127"/>
      <c r="LDR37" s="127"/>
      <c r="LDS37" s="127"/>
      <c r="LDT37" s="127"/>
      <c r="LDU37" s="127"/>
      <c r="LDV37" s="127"/>
      <c r="LDW37" s="127"/>
      <c r="LDX37" s="127"/>
      <c r="LDY37" s="127"/>
      <c r="LDZ37" s="127"/>
      <c r="LEA37" s="127"/>
      <c r="LEB37" s="127"/>
      <c r="LEC37" s="127"/>
      <c r="LED37" s="127"/>
      <c r="LEE37" s="127"/>
      <c r="LEF37" s="127"/>
      <c r="LEG37" s="127"/>
      <c r="LEH37" s="127"/>
      <c r="LEI37" s="127"/>
      <c r="LEJ37" s="127"/>
      <c r="LEK37" s="127"/>
      <c r="LEL37" s="127"/>
      <c r="LEM37" s="127"/>
      <c r="LEN37" s="127"/>
      <c r="LEO37" s="127"/>
      <c r="LEP37" s="127"/>
      <c r="LEQ37" s="127"/>
      <c r="LER37" s="127"/>
      <c r="LES37" s="127"/>
      <c r="LET37" s="127"/>
      <c r="LEU37" s="127"/>
      <c r="LEV37" s="127"/>
      <c r="LEW37" s="127"/>
      <c r="LEX37" s="127"/>
      <c r="LEY37" s="127"/>
      <c r="LEZ37" s="127"/>
      <c r="LFA37" s="127"/>
      <c r="LFB37" s="127"/>
      <c r="LFC37" s="127"/>
      <c r="LFD37" s="127"/>
      <c r="LFE37" s="127"/>
      <c r="LFF37" s="127"/>
      <c r="LFG37" s="127"/>
      <c r="LFH37" s="127"/>
      <c r="LFI37" s="127"/>
      <c r="LFJ37" s="127"/>
      <c r="LFK37" s="127"/>
      <c r="LFL37" s="127"/>
      <c r="LFM37" s="127"/>
      <c r="LFN37" s="127"/>
      <c r="LFO37" s="127"/>
      <c r="LFP37" s="127"/>
      <c r="LFQ37" s="127"/>
      <c r="LFR37" s="127"/>
      <c r="LFS37" s="127"/>
      <c r="LFT37" s="127"/>
      <c r="LFU37" s="127"/>
      <c r="LFV37" s="127"/>
      <c r="LFW37" s="127"/>
      <c r="LFX37" s="127"/>
      <c r="LFY37" s="127"/>
      <c r="LFZ37" s="127"/>
      <c r="LGA37" s="127"/>
      <c r="LGB37" s="127"/>
      <c r="LGC37" s="127"/>
      <c r="LGD37" s="127"/>
      <c r="LGE37" s="127"/>
      <c r="LGF37" s="127"/>
      <c r="LGG37" s="127"/>
      <c r="LGH37" s="127"/>
      <c r="LGI37" s="127"/>
      <c r="LGJ37" s="127"/>
      <c r="LGK37" s="127"/>
      <c r="LGL37" s="127"/>
      <c r="LGM37" s="127"/>
      <c r="LGN37" s="127"/>
      <c r="LGO37" s="127"/>
      <c r="LGP37" s="127"/>
      <c r="LGQ37" s="127"/>
      <c r="LGR37" s="127"/>
      <c r="LGS37" s="127"/>
      <c r="LGT37" s="127"/>
      <c r="LGU37" s="127"/>
      <c r="LGV37" s="127"/>
      <c r="LGW37" s="127"/>
      <c r="LGX37" s="127"/>
      <c r="LGY37" s="127"/>
      <c r="LGZ37" s="127"/>
      <c r="LHA37" s="127"/>
      <c r="LHB37" s="127"/>
      <c r="LHC37" s="127"/>
      <c r="LHD37" s="127"/>
      <c r="LHE37" s="127"/>
      <c r="LHF37" s="127"/>
      <c r="LHG37" s="127"/>
      <c r="LHH37" s="127"/>
      <c r="LHI37" s="127"/>
      <c r="LHJ37" s="127"/>
      <c r="LHK37" s="127"/>
      <c r="LHL37" s="127"/>
      <c r="LHM37" s="127"/>
      <c r="LHN37" s="127"/>
      <c r="LHO37" s="127"/>
      <c r="LHP37" s="127"/>
      <c r="LHQ37" s="127"/>
      <c r="LHR37" s="127"/>
      <c r="LHS37" s="127"/>
      <c r="LHT37" s="127"/>
      <c r="LHU37" s="127"/>
      <c r="LHV37" s="127"/>
      <c r="LHW37" s="127"/>
      <c r="LHX37" s="127"/>
      <c r="LHY37" s="127"/>
      <c r="LHZ37" s="127"/>
      <c r="LIA37" s="127"/>
      <c r="LIB37" s="127"/>
      <c r="LIC37" s="127"/>
      <c r="LID37" s="127"/>
      <c r="LIE37" s="127"/>
      <c r="LIF37" s="127"/>
      <c r="LIG37" s="127"/>
      <c r="LIH37" s="127"/>
      <c r="LII37" s="127"/>
      <c r="LIJ37" s="127"/>
      <c r="LIK37" s="127"/>
      <c r="LIL37" s="127"/>
      <c r="LIM37" s="127"/>
      <c r="LIN37" s="127"/>
      <c r="LIO37" s="127"/>
      <c r="LIP37" s="127"/>
      <c r="LIQ37" s="127"/>
      <c r="LIR37" s="127"/>
      <c r="LIS37" s="127"/>
      <c r="LIT37" s="127"/>
      <c r="LIU37" s="127"/>
      <c r="LIV37" s="127"/>
      <c r="LIW37" s="127"/>
      <c r="LIX37" s="127"/>
      <c r="LIY37" s="127"/>
      <c r="LIZ37" s="127"/>
      <c r="LJA37" s="127"/>
      <c r="LJB37" s="127"/>
      <c r="LJC37" s="127"/>
      <c r="LJD37" s="127"/>
      <c r="LJE37" s="127"/>
      <c r="LJF37" s="127"/>
      <c r="LJG37" s="127"/>
      <c r="LJH37" s="127"/>
      <c r="LJI37" s="127"/>
      <c r="LJJ37" s="127"/>
      <c r="LJK37" s="127"/>
      <c r="LJL37" s="127"/>
      <c r="LJM37" s="127"/>
      <c r="LJN37" s="127"/>
      <c r="LJO37" s="127"/>
      <c r="LJP37" s="127"/>
      <c r="LJQ37" s="127"/>
      <c r="LJR37" s="127"/>
      <c r="LJS37" s="127"/>
      <c r="LJT37" s="127"/>
      <c r="LJU37" s="127"/>
      <c r="LJV37" s="127"/>
      <c r="LJW37" s="127"/>
      <c r="LJX37" s="127"/>
      <c r="LJY37" s="127"/>
      <c r="LJZ37" s="127"/>
      <c r="LKA37" s="127"/>
      <c r="LKB37" s="127"/>
      <c r="LKC37" s="127"/>
      <c r="LKD37" s="127"/>
      <c r="LKE37" s="127"/>
      <c r="LKF37" s="127"/>
      <c r="LKG37" s="127"/>
      <c r="LKH37" s="127"/>
      <c r="LKI37" s="127"/>
      <c r="LKJ37" s="127"/>
      <c r="LKK37" s="127"/>
      <c r="LKL37" s="127"/>
      <c r="LKM37" s="127"/>
      <c r="LKN37" s="127"/>
      <c r="LKO37" s="127"/>
      <c r="LKP37" s="127"/>
      <c r="LKQ37" s="127"/>
      <c r="LKR37" s="127"/>
      <c r="LKS37" s="127"/>
      <c r="LKT37" s="127"/>
      <c r="LKU37" s="127"/>
      <c r="LKV37" s="127"/>
      <c r="LKW37" s="127"/>
      <c r="LKX37" s="127"/>
      <c r="LKY37" s="127"/>
      <c r="LKZ37" s="127"/>
      <c r="LLA37" s="127"/>
      <c r="LLB37" s="127"/>
      <c r="LLC37" s="127"/>
      <c r="LLD37" s="127"/>
      <c r="LLE37" s="127"/>
      <c r="LLF37" s="127"/>
      <c r="LLG37" s="127"/>
      <c r="LLH37" s="127"/>
      <c r="LLI37" s="127"/>
      <c r="LLJ37" s="127"/>
      <c r="LLK37" s="127"/>
      <c r="LLL37" s="127"/>
      <c r="LLM37" s="127"/>
      <c r="LLN37" s="127"/>
      <c r="LLO37" s="127"/>
      <c r="LLP37" s="127"/>
      <c r="LLQ37" s="127"/>
      <c r="LLR37" s="127"/>
      <c r="LLS37" s="127"/>
      <c r="LLT37" s="127"/>
      <c r="LLU37" s="127"/>
      <c r="LLV37" s="127"/>
      <c r="LLW37" s="127"/>
      <c r="LLX37" s="127"/>
      <c r="LLY37" s="127"/>
      <c r="LLZ37" s="127"/>
      <c r="LMA37" s="127"/>
      <c r="LMB37" s="127"/>
      <c r="LMC37" s="127"/>
      <c r="LMD37" s="127"/>
      <c r="LME37" s="127"/>
      <c r="LMF37" s="127"/>
      <c r="LMG37" s="127"/>
      <c r="LMH37" s="127"/>
      <c r="LMI37" s="127"/>
      <c r="LMJ37" s="127"/>
      <c r="LMK37" s="127"/>
      <c r="LML37" s="127"/>
      <c r="LMM37" s="127"/>
      <c r="LMN37" s="127"/>
      <c r="LMO37" s="127"/>
      <c r="LMP37" s="127"/>
      <c r="LMQ37" s="127"/>
      <c r="LMR37" s="127"/>
      <c r="LMS37" s="127"/>
      <c r="LMT37" s="127"/>
      <c r="LMU37" s="127"/>
      <c r="LMV37" s="127"/>
      <c r="LMW37" s="127"/>
      <c r="LMX37" s="127"/>
      <c r="LMY37" s="127"/>
      <c r="LMZ37" s="127"/>
      <c r="LNA37" s="127"/>
      <c r="LNB37" s="127"/>
      <c r="LNC37" s="127"/>
      <c r="LND37" s="127"/>
      <c r="LNE37" s="127"/>
      <c r="LNF37" s="127"/>
      <c r="LNG37" s="127"/>
      <c r="LNH37" s="127"/>
      <c r="LNI37" s="127"/>
      <c r="LNJ37" s="127"/>
      <c r="LNK37" s="127"/>
      <c r="LNL37" s="127"/>
      <c r="LNM37" s="127"/>
      <c r="LNN37" s="127"/>
      <c r="LNO37" s="127"/>
      <c r="LNP37" s="127"/>
      <c r="LNQ37" s="127"/>
      <c r="LNR37" s="127"/>
      <c r="LNS37" s="127"/>
      <c r="LNT37" s="127"/>
      <c r="LNU37" s="127"/>
      <c r="LNV37" s="127"/>
      <c r="LNW37" s="127"/>
      <c r="LNX37" s="127"/>
      <c r="LNY37" s="127"/>
      <c r="LNZ37" s="127"/>
      <c r="LOA37" s="127"/>
      <c r="LOB37" s="127"/>
      <c r="LOC37" s="127"/>
      <c r="LOD37" s="127"/>
      <c r="LOE37" s="127"/>
      <c r="LOF37" s="127"/>
      <c r="LOG37" s="127"/>
      <c r="LOH37" s="127"/>
      <c r="LOI37" s="127"/>
      <c r="LOJ37" s="127"/>
      <c r="LOK37" s="127"/>
      <c r="LOL37" s="127"/>
      <c r="LOM37" s="127"/>
      <c r="LON37" s="127"/>
      <c r="LOO37" s="127"/>
      <c r="LOP37" s="127"/>
      <c r="LOQ37" s="127"/>
      <c r="LOR37" s="127"/>
      <c r="LOS37" s="127"/>
      <c r="LOT37" s="127"/>
      <c r="LOU37" s="127"/>
      <c r="LOV37" s="127"/>
      <c r="LOW37" s="127"/>
      <c r="LOX37" s="127"/>
      <c r="LOY37" s="127"/>
      <c r="LOZ37" s="127"/>
      <c r="LPA37" s="127"/>
      <c r="LPB37" s="127"/>
      <c r="LPC37" s="127"/>
      <c r="LPD37" s="127"/>
      <c r="LPE37" s="127"/>
      <c r="LPF37" s="127"/>
      <c r="LPG37" s="127"/>
      <c r="LPH37" s="127"/>
      <c r="LPI37" s="127"/>
      <c r="LPJ37" s="127"/>
      <c r="LPK37" s="127"/>
      <c r="LPL37" s="127"/>
      <c r="LPM37" s="127"/>
      <c r="LPN37" s="127"/>
      <c r="LPO37" s="127"/>
      <c r="LPP37" s="127"/>
      <c r="LPQ37" s="127"/>
      <c r="LPR37" s="127"/>
      <c r="LPS37" s="127"/>
      <c r="LPT37" s="127"/>
      <c r="LPU37" s="127"/>
      <c r="LPV37" s="127"/>
      <c r="LPW37" s="127"/>
      <c r="LPX37" s="127"/>
      <c r="LPY37" s="127"/>
      <c r="LPZ37" s="127"/>
      <c r="LQA37" s="127"/>
      <c r="LQB37" s="127"/>
      <c r="LQC37" s="127"/>
      <c r="LQD37" s="127"/>
      <c r="LQE37" s="127"/>
      <c r="LQF37" s="127"/>
      <c r="LQG37" s="127"/>
      <c r="LQH37" s="127"/>
      <c r="LQI37" s="127"/>
      <c r="LQJ37" s="127"/>
      <c r="LQK37" s="127"/>
      <c r="LQL37" s="127"/>
      <c r="LQM37" s="127"/>
      <c r="LQN37" s="127"/>
      <c r="LQO37" s="127"/>
      <c r="LQP37" s="127"/>
      <c r="LQQ37" s="127"/>
      <c r="LQR37" s="127"/>
      <c r="LQS37" s="127"/>
      <c r="LQT37" s="127"/>
      <c r="LQU37" s="127"/>
      <c r="LQV37" s="127"/>
      <c r="LQW37" s="127"/>
      <c r="LQX37" s="127"/>
      <c r="LQY37" s="127"/>
      <c r="LQZ37" s="127"/>
      <c r="LRA37" s="127"/>
      <c r="LRB37" s="127"/>
      <c r="LRC37" s="127"/>
      <c r="LRD37" s="127"/>
      <c r="LRE37" s="127"/>
      <c r="LRF37" s="127"/>
      <c r="LRG37" s="127"/>
      <c r="LRH37" s="127"/>
      <c r="LRI37" s="127"/>
      <c r="LRJ37" s="127"/>
      <c r="LRK37" s="127"/>
      <c r="LRL37" s="127"/>
      <c r="LRM37" s="127"/>
      <c r="LRN37" s="127"/>
      <c r="LRO37" s="127"/>
      <c r="LRP37" s="127"/>
      <c r="LRQ37" s="127"/>
      <c r="LRR37" s="127"/>
      <c r="LRS37" s="127"/>
      <c r="LRT37" s="127"/>
      <c r="LRU37" s="127"/>
      <c r="LRV37" s="127"/>
      <c r="LRW37" s="127"/>
      <c r="LRX37" s="127"/>
      <c r="LRY37" s="127"/>
      <c r="LRZ37" s="127"/>
      <c r="LSA37" s="127"/>
      <c r="LSB37" s="127"/>
      <c r="LSC37" s="127"/>
      <c r="LSD37" s="127"/>
      <c r="LSE37" s="127"/>
      <c r="LSF37" s="127"/>
      <c r="LSG37" s="127"/>
      <c r="LSH37" s="127"/>
      <c r="LSI37" s="127"/>
      <c r="LSJ37" s="127"/>
      <c r="LSK37" s="127"/>
      <c r="LSL37" s="127"/>
      <c r="LSM37" s="127"/>
      <c r="LSN37" s="127"/>
      <c r="LSO37" s="127"/>
      <c r="LSP37" s="127"/>
      <c r="LSQ37" s="127"/>
      <c r="LSR37" s="127"/>
      <c r="LSS37" s="127"/>
      <c r="LST37" s="127"/>
      <c r="LSU37" s="127"/>
      <c r="LSV37" s="127"/>
      <c r="LSW37" s="127"/>
      <c r="LSX37" s="127"/>
      <c r="LSY37" s="127"/>
      <c r="LSZ37" s="127"/>
      <c r="LTA37" s="127"/>
      <c r="LTB37" s="127"/>
      <c r="LTC37" s="127"/>
      <c r="LTD37" s="127"/>
      <c r="LTE37" s="127"/>
      <c r="LTF37" s="127"/>
      <c r="LTG37" s="127"/>
      <c r="LTH37" s="127"/>
      <c r="LTI37" s="127"/>
      <c r="LTJ37" s="127"/>
      <c r="LTK37" s="127"/>
      <c r="LTL37" s="127"/>
      <c r="LTM37" s="127"/>
      <c r="LTN37" s="127"/>
      <c r="LTO37" s="127"/>
      <c r="LTP37" s="127"/>
      <c r="LTQ37" s="127"/>
      <c r="LTR37" s="127"/>
      <c r="LTS37" s="127"/>
      <c r="LTT37" s="127"/>
      <c r="LTU37" s="127"/>
      <c r="LTV37" s="127"/>
      <c r="LTW37" s="127"/>
      <c r="LTX37" s="127"/>
      <c r="LTY37" s="127"/>
      <c r="LTZ37" s="127"/>
      <c r="LUA37" s="127"/>
      <c r="LUB37" s="127"/>
      <c r="LUC37" s="127"/>
      <c r="LUD37" s="127"/>
      <c r="LUE37" s="127"/>
      <c r="LUF37" s="127"/>
      <c r="LUG37" s="127"/>
      <c r="LUH37" s="127"/>
      <c r="LUI37" s="127"/>
      <c r="LUJ37" s="127"/>
      <c r="LUK37" s="127"/>
      <c r="LUL37" s="127"/>
      <c r="LUM37" s="127"/>
      <c r="LUN37" s="127"/>
      <c r="LUO37" s="127"/>
      <c r="LUP37" s="127"/>
      <c r="LUQ37" s="127"/>
      <c r="LUR37" s="127"/>
      <c r="LUS37" s="127"/>
      <c r="LUT37" s="127"/>
      <c r="LUU37" s="127"/>
      <c r="LUV37" s="127"/>
      <c r="LUW37" s="127"/>
      <c r="LUX37" s="127"/>
      <c r="LUY37" s="127"/>
      <c r="LUZ37" s="127"/>
      <c r="LVA37" s="127"/>
      <c r="LVB37" s="127"/>
      <c r="LVC37" s="127"/>
      <c r="LVD37" s="127"/>
      <c r="LVE37" s="127"/>
      <c r="LVF37" s="127"/>
      <c r="LVG37" s="127"/>
      <c r="LVH37" s="127"/>
      <c r="LVI37" s="127"/>
      <c r="LVJ37" s="127"/>
      <c r="LVK37" s="127"/>
      <c r="LVL37" s="127"/>
      <c r="LVM37" s="127"/>
      <c r="LVN37" s="127"/>
      <c r="LVO37" s="127"/>
      <c r="LVP37" s="127"/>
      <c r="LVQ37" s="127"/>
      <c r="LVR37" s="127"/>
      <c r="LVS37" s="127"/>
      <c r="LVT37" s="127"/>
      <c r="LVU37" s="127"/>
      <c r="LVV37" s="127"/>
      <c r="LVW37" s="127"/>
      <c r="LVX37" s="127"/>
      <c r="LVY37" s="127"/>
      <c r="LVZ37" s="127"/>
      <c r="LWA37" s="127"/>
      <c r="LWB37" s="127"/>
      <c r="LWC37" s="127"/>
      <c r="LWD37" s="127"/>
      <c r="LWE37" s="127"/>
      <c r="LWF37" s="127"/>
      <c r="LWG37" s="127"/>
      <c r="LWH37" s="127"/>
      <c r="LWI37" s="127"/>
      <c r="LWJ37" s="127"/>
      <c r="LWK37" s="127"/>
      <c r="LWL37" s="127"/>
      <c r="LWM37" s="127"/>
      <c r="LWN37" s="127"/>
      <c r="LWO37" s="127"/>
      <c r="LWP37" s="127"/>
      <c r="LWQ37" s="127"/>
      <c r="LWR37" s="127"/>
      <c r="LWS37" s="127"/>
      <c r="LWT37" s="127"/>
      <c r="LWU37" s="127"/>
      <c r="LWV37" s="127"/>
      <c r="LWW37" s="127"/>
      <c r="LWX37" s="127"/>
      <c r="LWY37" s="127"/>
      <c r="LWZ37" s="127"/>
      <c r="LXA37" s="127"/>
      <c r="LXB37" s="127"/>
      <c r="LXC37" s="127"/>
      <c r="LXD37" s="127"/>
      <c r="LXE37" s="127"/>
      <c r="LXF37" s="127"/>
      <c r="LXG37" s="127"/>
      <c r="LXH37" s="127"/>
      <c r="LXI37" s="127"/>
      <c r="LXJ37" s="127"/>
      <c r="LXK37" s="127"/>
      <c r="LXL37" s="127"/>
      <c r="LXM37" s="127"/>
      <c r="LXN37" s="127"/>
      <c r="LXO37" s="127"/>
      <c r="LXP37" s="127"/>
      <c r="LXQ37" s="127"/>
      <c r="LXR37" s="127"/>
      <c r="LXS37" s="127"/>
      <c r="LXT37" s="127"/>
      <c r="LXU37" s="127"/>
      <c r="LXV37" s="127"/>
      <c r="LXW37" s="127"/>
      <c r="LXX37" s="127"/>
      <c r="LXY37" s="127"/>
      <c r="LXZ37" s="127"/>
      <c r="LYA37" s="127"/>
      <c r="LYB37" s="127"/>
      <c r="LYC37" s="127"/>
      <c r="LYD37" s="127"/>
      <c r="LYE37" s="127"/>
      <c r="LYF37" s="127"/>
      <c r="LYG37" s="127"/>
      <c r="LYH37" s="127"/>
      <c r="LYI37" s="127"/>
      <c r="LYJ37" s="127"/>
      <c r="LYK37" s="127"/>
      <c r="LYL37" s="127"/>
      <c r="LYM37" s="127"/>
      <c r="LYN37" s="127"/>
      <c r="LYO37" s="127"/>
      <c r="LYP37" s="127"/>
      <c r="LYQ37" s="127"/>
      <c r="LYR37" s="127"/>
      <c r="LYS37" s="127"/>
      <c r="LYT37" s="127"/>
      <c r="LYU37" s="127"/>
      <c r="LYV37" s="127"/>
      <c r="LYW37" s="127"/>
      <c r="LYX37" s="127"/>
      <c r="LYY37" s="127"/>
      <c r="LYZ37" s="127"/>
      <c r="LZA37" s="127"/>
      <c r="LZB37" s="127"/>
      <c r="LZC37" s="127"/>
      <c r="LZD37" s="127"/>
      <c r="LZE37" s="127"/>
      <c r="LZF37" s="127"/>
      <c r="LZG37" s="127"/>
      <c r="LZH37" s="127"/>
      <c r="LZI37" s="127"/>
      <c r="LZJ37" s="127"/>
      <c r="LZK37" s="127"/>
      <c r="LZL37" s="127"/>
      <c r="LZM37" s="127"/>
      <c r="LZN37" s="127"/>
      <c r="LZO37" s="127"/>
      <c r="LZP37" s="127"/>
      <c r="LZQ37" s="127"/>
      <c r="LZR37" s="127"/>
      <c r="LZS37" s="127"/>
      <c r="LZT37" s="127"/>
      <c r="LZU37" s="127"/>
      <c r="LZV37" s="127"/>
      <c r="LZW37" s="127"/>
      <c r="LZX37" s="127"/>
      <c r="LZY37" s="127"/>
      <c r="LZZ37" s="127"/>
      <c r="MAA37" s="127"/>
      <c r="MAB37" s="127"/>
      <c r="MAC37" s="127"/>
      <c r="MAD37" s="127"/>
      <c r="MAE37" s="127"/>
      <c r="MAF37" s="127"/>
      <c r="MAG37" s="127"/>
      <c r="MAH37" s="127"/>
      <c r="MAI37" s="127"/>
      <c r="MAJ37" s="127"/>
      <c r="MAK37" s="127"/>
      <c r="MAL37" s="127"/>
      <c r="MAM37" s="127"/>
      <c r="MAN37" s="127"/>
      <c r="MAO37" s="127"/>
      <c r="MAP37" s="127"/>
      <c r="MAQ37" s="127"/>
      <c r="MAR37" s="127"/>
      <c r="MAS37" s="127"/>
      <c r="MAT37" s="127"/>
      <c r="MAU37" s="127"/>
      <c r="MAV37" s="127"/>
      <c r="MAW37" s="127"/>
      <c r="MAX37" s="127"/>
      <c r="MAY37" s="127"/>
      <c r="MAZ37" s="127"/>
      <c r="MBA37" s="127"/>
      <c r="MBB37" s="127"/>
      <c r="MBC37" s="127"/>
      <c r="MBD37" s="127"/>
      <c r="MBE37" s="127"/>
      <c r="MBF37" s="127"/>
      <c r="MBG37" s="127"/>
      <c r="MBH37" s="127"/>
      <c r="MBI37" s="127"/>
      <c r="MBJ37" s="127"/>
      <c r="MBK37" s="127"/>
      <c r="MBL37" s="127"/>
      <c r="MBM37" s="127"/>
      <c r="MBN37" s="127"/>
      <c r="MBO37" s="127"/>
      <c r="MBP37" s="127"/>
      <c r="MBQ37" s="127"/>
      <c r="MBR37" s="127"/>
      <c r="MBS37" s="127"/>
      <c r="MBT37" s="127"/>
      <c r="MBU37" s="127"/>
      <c r="MBV37" s="127"/>
      <c r="MBW37" s="127"/>
      <c r="MBX37" s="127"/>
      <c r="MBY37" s="127"/>
      <c r="MBZ37" s="127"/>
      <c r="MCA37" s="127"/>
      <c r="MCB37" s="127"/>
      <c r="MCC37" s="127"/>
      <c r="MCD37" s="127"/>
      <c r="MCE37" s="127"/>
      <c r="MCF37" s="127"/>
      <c r="MCG37" s="127"/>
      <c r="MCH37" s="127"/>
      <c r="MCI37" s="127"/>
      <c r="MCJ37" s="127"/>
      <c r="MCK37" s="127"/>
      <c r="MCL37" s="127"/>
      <c r="MCM37" s="127"/>
      <c r="MCN37" s="127"/>
      <c r="MCO37" s="127"/>
      <c r="MCP37" s="127"/>
      <c r="MCQ37" s="127"/>
      <c r="MCR37" s="127"/>
      <c r="MCS37" s="127"/>
      <c r="MCT37" s="127"/>
      <c r="MCU37" s="127"/>
      <c r="MCV37" s="127"/>
      <c r="MCW37" s="127"/>
      <c r="MCX37" s="127"/>
      <c r="MCY37" s="127"/>
      <c r="MCZ37" s="127"/>
      <c r="MDA37" s="127"/>
      <c r="MDB37" s="127"/>
      <c r="MDC37" s="127"/>
      <c r="MDD37" s="127"/>
      <c r="MDE37" s="127"/>
      <c r="MDF37" s="127"/>
      <c r="MDG37" s="127"/>
      <c r="MDH37" s="127"/>
      <c r="MDI37" s="127"/>
      <c r="MDJ37" s="127"/>
      <c r="MDK37" s="127"/>
      <c r="MDL37" s="127"/>
      <c r="MDM37" s="127"/>
      <c r="MDN37" s="127"/>
      <c r="MDO37" s="127"/>
      <c r="MDP37" s="127"/>
      <c r="MDQ37" s="127"/>
      <c r="MDR37" s="127"/>
      <c r="MDS37" s="127"/>
      <c r="MDT37" s="127"/>
      <c r="MDU37" s="127"/>
      <c r="MDV37" s="127"/>
      <c r="MDW37" s="127"/>
      <c r="MDX37" s="127"/>
      <c r="MDY37" s="127"/>
      <c r="MDZ37" s="127"/>
      <c r="MEA37" s="127"/>
      <c r="MEB37" s="127"/>
      <c r="MEC37" s="127"/>
      <c r="MED37" s="127"/>
      <c r="MEE37" s="127"/>
      <c r="MEF37" s="127"/>
      <c r="MEG37" s="127"/>
      <c r="MEH37" s="127"/>
      <c r="MEI37" s="127"/>
      <c r="MEJ37" s="127"/>
      <c r="MEK37" s="127"/>
      <c r="MEL37" s="127"/>
      <c r="MEM37" s="127"/>
      <c r="MEN37" s="127"/>
      <c r="MEO37" s="127"/>
      <c r="MEP37" s="127"/>
      <c r="MEQ37" s="127"/>
      <c r="MER37" s="127"/>
      <c r="MES37" s="127"/>
      <c r="MET37" s="127"/>
      <c r="MEU37" s="127"/>
      <c r="MEV37" s="127"/>
      <c r="MEW37" s="127"/>
      <c r="MEX37" s="127"/>
      <c r="MEY37" s="127"/>
      <c r="MEZ37" s="127"/>
      <c r="MFA37" s="127"/>
      <c r="MFB37" s="127"/>
      <c r="MFC37" s="127"/>
      <c r="MFD37" s="127"/>
      <c r="MFE37" s="127"/>
      <c r="MFF37" s="127"/>
      <c r="MFG37" s="127"/>
      <c r="MFH37" s="127"/>
      <c r="MFI37" s="127"/>
      <c r="MFJ37" s="127"/>
      <c r="MFK37" s="127"/>
      <c r="MFL37" s="127"/>
      <c r="MFM37" s="127"/>
      <c r="MFN37" s="127"/>
      <c r="MFO37" s="127"/>
      <c r="MFP37" s="127"/>
      <c r="MFQ37" s="127"/>
      <c r="MFR37" s="127"/>
      <c r="MFS37" s="127"/>
      <c r="MFT37" s="127"/>
      <c r="MFU37" s="127"/>
      <c r="MFV37" s="127"/>
      <c r="MFW37" s="127"/>
      <c r="MFX37" s="127"/>
      <c r="MFY37" s="127"/>
      <c r="MFZ37" s="127"/>
      <c r="MGA37" s="127"/>
      <c r="MGB37" s="127"/>
      <c r="MGC37" s="127"/>
      <c r="MGD37" s="127"/>
      <c r="MGE37" s="127"/>
      <c r="MGF37" s="127"/>
      <c r="MGG37" s="127"/>
      <c r="MGH37" s="127"/>
      <c r="MGI37" s="127"/>
      <c r="MGJ37" s="127"/>
      <c r="MGK37" s="127"/>
      <c r="MGL37" s="127"/>
      <c r="MGM37" s="127"/>
      <c r="MGN37" s="127"/>
      <c r="MGO37" s="127"/>
      <c r="MGP37" s="127"/>
      <c r="MGQ37" s="127"/>
      <c r="MGR37" s="127"/>
      <c r="MGS37" s="127"/>
      <c r="MGT37" s="127"/>
      <c r="MGU37" s="127"/>
      <c r="MGV37" s="127"/>
      <c r="MGW37" s="127"/>
      <c r="MGX37" s="127"/>
      <c r="MGY37" s="127"/>
      <c r="MGZ37" s="127"/>
      <c r="MHA37" s="127"/>
      <c r="MHB37" s="127"/>
      <c r="MHC37" s="127"/>
      <c r="MHD37" s="127"/>
      <c r="MHE37" s="127"/>
      <c r="MHF37" s="127"/>
      <c r="MHG37" s="127"/>
      <c r="MHH37" s="127"/>
      <c r="MHI37" s="127"/>
      <c r="MHJ37" s="127"/>
      <c r="MHK37" s="127"/>
      <c r="MHL37" s="127"/>
      <c r="MHM37" s="127"/>
      <c r="MHN37" s="127"/>
      <c r="MHO37" s="127"/>
      <c r="MHP37" s="127"/>
      <c r="MHQ37" s="127"/>
      <c r="MHR37" s="127"/>
      <c r="MHS37" s="127"/>
      <c r="MHT37" s="127"/>
      <c r="MHU37" s="127"/>
      <c r="MHV37" s="127"/>
      <c r="MHW37" s="127"/>
      <c r="MHX37" s="127"/>
      <c r="MHY37" s="127"/>
      <c r="MHZ37" s="127"/>
      <c r="MIA37" s="127"/>
      <c r="MIB37" s="127"/>
      <c r="MIC37" s="127"/>
      <c r="MID37" s="127"/>
      <c r="MIE37" s="127"/>
      <c r="MIF37" s="127"/>
      <c r="MIG37" s="127"/>
      <c r="MIH37" s="127"/>
      <c r="MII37" s="127"/>
      <c r="MIJ37" s="127"/>
      <c r="MIK37" s="127"/>
      <c r="MIL37" s="127"/>
      <c r="MIM37" s="127"/>
      <c r="MIN37" s="127"/>
      <c r="MIO37" s="127"/>
      <c r="MIP37" s="127"/>
      <c r="MIQ37" s="127"/>
      <c r="MIR37" s="127"/>
      <c r="MIS37" s="127"/>
      <c r="MIT37" s="127"/>
      <c r="MIU37" s="127"/>
      <c r="MIV37" s="127"/>
      <c r="MIW37" s="127"/>
      <c r="MIX37" s="127"/>
      <c r="MIY37" s="127"/>
      <c r="MIZ37" s="127"/>
      <c r="MJA37" s="127"/>
      <c r="MJB37" s="127"/>
      <c r="MJC37" s="127"/>
      <c r="MJD37" s="127"/>
      <c r="MJE37" s="127"/>
      <c r="MJF37" s="127"/>
      <c r="MJG37" s="127"/>
      <c r="MJH37" s="127"/>
      <c r="MJI37" s="127"/>
      <c r="MJJ37" s="127"/>
      <c r="MJK37" s="127"/>
      <c r="MJL37" s="127"/>
      <c r="MJM37" s="127"/>
      <c r="MJN37" s="127"/>
      <c r="MJO37" s="127"/>
      <c r="MJP37" s="127"/>
      <c r="MJQ37" s="127"/>
      <c r="MJR37" s="127"/>
      <c r="MJS37" s="127"/>
      <c r="MJT37" s="127"/>
      <c r="MJU37" s="127"/>
      <c r="MJV37" s="127"/>
      <c r="MJW37" s="127"/>
      <c r="MJX37" s="127"/>
      <c r="MJY37" s="127"/>
      <c r="MJZ37" s="127"/>
      <c r="MKA37" s="127"/>
      <c r="MKB37" s="127"/>
      <c r="MKC37" s="127"/>
      <c r="MKD37" s="127"/>
      <c r="MKE37" s="127"/>
      <c r="MKF37" s="127"/>
      <c r="MKG37" s="127"/>
      <c r="MKH37" s="127"/>
      <c r="MKI37" s="127"/>
      <c r="MKJ37" s="127"/>
      <c r="MKK37" s="127"/>
      <c r="MKL37" s="127"/>
      <c r="MKM37" s="127"/>
      <c r="MKN37" s="127"/>
      <c r="MKO37" s="127"/>
      <c r="MKP37" s="127"/>
      <c r="MKQ37" s="127"/>
      <c r="MKR37" s="127"/>
      <c r="MKS37" s="127"/>
      <c r="MKT37" s="127"/>
      <c r="MKU37" s="127"/>
      <c r="MKV37" s="127"/>
      <c r="MKW37" s="127"/>
      <c r="MKX37" s="127"/>
      <c r="MKY37" s="127"/>
      <c r="MKZ37" s="127"/>
      <c r="MLA37" s="127"/>
      <c r="MLB37" s="127"/>
      <c r="MLC37" s="127"/>
      <c r="MLD37" s="127"/>
      <c r="MLE37" s="127"/>
      <c r="MLF37" s="127"/>
      <c r="MLG37" s="127"/>
      <c r="MLH37" s="127"/>
      <c r="MLI37" s="127"/>
      <c r="MLJ37" s="127"/>
      <c r="MLK37" s="127"/>
      <c r="MLL37" s="127"/>
      <c r="MLM37" s="127"/>
      <c r="MLN37" s="127"/>
      <c r="MLO37" s="127"/>
      <c r="MLP37" s="127"/>
      <c r="MLQ37" s="127"/>
      <c r="MLR37" s="127"/>
      <c r="MLS37" s="127"/>
      <c r="MLT37" s="127"/>
      <c r="MLU37" s="127"/>
      <c r="MLV37" s="127"/>
      <c r="MLW37" s="127"/>
      <c r="MLX37" s="127"/>
      <c r="MLY37" s="127"/>
      <c r="MLZ37" s="127"/>
      <c r="MMA37" s="127"/>
      <c r="MMB37" s="127"/>
      <c r="MMC37" s="127"/>
      <c r="MMD37" s="127"/>
      <c r="MME37" s="127"/>
      <c r="MMF37" s="127"/>
      <c r="MMG37" s="127"/>
      <c r="MMH37" s="127"/>
      <c r="MMI37" s="127"/>
      <c r="MMJ37" s="127"/>
      <c r="MMK37" s="127"/>
      <c r="MML37" s="127"/>
      <c r="MMM37" s="127"/>
      <c r="MMN37" s="127"/>
      <c r="MMO37" s="127"/>
      <c r="MMP37" s="127"/>
      <c r="MMQ37" s="127"/>
      <c r="MMR37" s="127"/>
      <c r="MMS37" s="127"/>
      <c r="MMT37" s="127"/>
      <c r="MMU37" s="127"/>
      <c r="MMV37" s="127"/>
      <c r="MMW37" s="127"/>
      <c r="MMX37" s="127"/>
      <c r="MMY37" s="127"/>
      <c r="MMZ37" s="127"/>
      <c r="MNA37" s="127"/>
      <c r="MNB37" s="127"/>
      <c r="MNC37" s="127"/>
      <c r="MND37" s="127"/>
      <c r="MNE37" s="127"/>
      <c r="MNF37" s="127"/>
      <c r="MNG37" s="127"/>
      <c r="MNH37" s="127"/>
      <c r="MNI37" s="127"/>
      <c r="MNJ37" s="127"/>
      <c r="MNK37" s="127"/>
      <c r="MNL37" s="127"/>
      <c r="MNM37" s="127"/>
      <c r="MNN37" s="127"/>
      <c r="MNO37" s="127"/>
      <c r="MNP37" s="127"/>
      <c r="MNQ37" s="127"/>
      <c r="MNR37" s="127"/>
      <c r="MNS37" s="127"/>
      <c r="MNT37" s="127"/>
      <c r="MNU37" s="127"/>
      <c r="MNV37" s="127"/>
      <c r="MNW37" s="127"/>
      <c r="MNX37" s="127"/>
      <c r="MNY37" s="127"/>
      <c r="MNZ37" s="127"/>
      <c r="MOA37" s="127"/>
      <c r="MOB37" s="127"/>
      <c r="MOC37" s="127"/>
      <c r="MOD37" s="127"/>
      <c r="MOE37" s="127"/>
      <c r="MOF37" s="127"/>
      <c r="MOG37" s="127"/>
      <c r="MOH37" s="127"/>
      <c r="MOI37" s="127"/>
      <c r="MOJ37" s="127"/>
      <c r="MOK37" s="127"/>
      <c r="MOL37" s="127"/>
      <c r="MOM37" s="127"/>
      <c r="MON37" s="127"/>
      <c r="MOO37" s="127"/>
      <c r="MOP37" s="127"/>
      <c r="MOQ37" s="127"/>
      <c r="MOR37" s="127"/>
      <c r="MOS37" s="127"/>
      <c r="MOT37" s="127"/>
      <c r="MOU37" s="127"/>
      <c r="MOV37" s="127"/>
      <c r="MOW37" s="127"/>
      <c r="MOX37" s="127"/>
      <c r="MOY37" s="127"/>
      <c r="MOZ37" s="127"/>
      <c r="MPA37" s="127"/>
      <c r="MPB37" s="127"/>
      <c r="MPC37" s="127"/>
      <c r="MPD37" s="127"/>
      <c r="MPE37" s="127"/>
      <c r="MPF37" s="127"/>
      <c r="MPG37" s="127"/>
      <c r="MPH37" s="127"/>
      <c r="MPI37" s="127"/>
      <c r="MPJ37" s="127"/>
      <c r="MPK37" s="127"/>
      <c r="MPL37" s="127"/>
      <c r="MPM37" s="127"/>
      <c r="MPN37" s="127"/>
      <c r="MPO37" s="127"/>
      <c r="MPP37" s="127"/>
      <c r="MPQ37" s="127"/>
      <c r="MPR37" s="127"/>
      <c r="MPS37" s="127"/>
      <c r="MPT37" s="127"/>
      <c r="MPU37" s="127"/>
      <c r="MPV37" s="127"/>
      <c r="MPW37" s="127"/>
      <c r="MPX37" s="127"/>
      <c r="MPY37" s="127"/>
      <c r="MPZ37" s="127"/>
      <c r="MQA37" s="127"/>
      <c r="MQB37" s="127"/>
      <c r="MQC37" s="127"/>
      <c r="MQD37" s="127"/>
      <c r="MQE37" s="127"/>
      <c r="MQF37" s="127"/>
      <c r="MQG37" s="127"/>
      <c r="MQH37" s="127"/>
      <c r="MQI37" s="127"/>
      <c r="MQJ37" s="127"/>
      <c r="MQK37" s="127"/>
      <c r="MQL37" s="127"/>
      <c r="MQM37" s="127"/>
      <c r="MQN37" s="127"/>
      <c r="MQO37" s="127"/>
      <c r="MQP37" s="127"/>
      <c r="MQQ37" s="127"/>
      <c r="MQR37" s="127"/>
      <c r="MQS37" s="127"/>
      <c r="MQT37" s="127"/>
      <c r="MQU37" s="127"/>
      <c r="MQV37" s="127"/>
      <c r="MQW37" s="127"/>
      <c r="MQX37" s="127"/>
      <c r="MQY37" s="127"/>
      <c r="MQZ37" s="127"/>
      <c r="MRA37" s="127"/>
      <c r="MRB37" s="127"/>
      <c r="MRC37" s="127"/>
      <c r="MRD37" s="127"/>
      <c r="MRE37" s="127"/>
      <c r="MRF37" s="127"/>
      <c r="MRG37" s="127"/>
      <c r="MRH37" s="127"/>
      <c r="MRI37" s="127"/>
      <c r="MRJ37" s="127"/>
      <c r="MRK37" s="127"/>
      <c r="MRL37" s="127"/>
      <c r="MRM37" s="127"/>
      <c r="MRN37" s="127"/>
      <c r="MRO37" s="127"/>
      <c r="MRP37" s="127"/>
      <c r="MRQ37" s="127"/>
      <c r="MRR37" s="127"/>
      <c r="MRS37" s="127"/>
      <c r="MRT37" s="127"/>
      <c r="MRU37" s="127"/>
      <c r="MRV37" s="127"/>
      <c r="MRW37" s="127"/>
      <c r="MRX37" s="127"/>
      <c r="MRY37" s="127"/>
      <c r="MRZ37" s="127"/>
      <c r="MSA37" s="127"/>
      <c r="MSB37" s="127"/>
      <c r="MSC37" s="127"/>
      <c r="MSD37" s="127"/>
      <c r="MSE37" s="127"/>
      <c r="MSF37" s="127"/>
      <c r="MSG37" s="127"/>
      <c r="MSH37" s="127"/>
      <c r="MSI37" s="127"/>
      <c r="MSJ37" s="127"/>
      <c r="MSK37" s="127"/>
      <c r="MSL37" s="127"/>
      <c r="MSM37" s="127"/>
      <c r="MSN37" s="127"/>
      <c r="MSO37" s="127"/>
      <c r="MSP37" s="127"/>
      <c r="MSQ37" s="127"/>
      <c r="MSR37" s="127"/>
      <c r="MSS37" s="127"/>
      <c r="MST37" s="127"/>
      <c r="MSU37" s="127"/>
      <c r="MSV37" s="127"/>
      <c r="MSW37" s="127"/>
      <c r="MSX37" s="127"/>
      <c r="MSY37" s="127"/>
      <c r="MSZ37" s="127"/>
      <c r="MTA37" s="127"/>
      <c r="MTB37" s="127"/>
      <c r="MTC37" s="127"/>
      <c r="MTD37" s="127"/>
      <c r="MTE37" s="127"/>
      <c r="MTF37" s="127"/>
      <c r="MTG37" s="127"/>
      <c r="MTH37" s="127"/>
      <c r="MTI37" s="127"/>
      <c r="MTJ37" s="127"/>
      <c r="MTK37" s="127"/>
      <c r="MTL37" s="127"/>
      <c r="MTM37" s="127"/>
      <c r="MTN37" s="127"/>
      <c r="MTO37" s="127"/>
      <c r="MTP37" s="127"/>
      <c r="MTQ37" s="127"/>
      <c r="MTR37" s="127"/>
      <c r="MTS37" s="127"/>
      <c r="MTT37" s="127"/>
      <c r="MTU37" s="127"/>
      <c r="MTV37" s="127"/>
      <c r="MTW37" s="127"/>
      <c r="MTX37" s="127"/>
      <c r="MTY37" s="127"/>
      <c r="MTZ37" s="127"/>
      <c r="MUA37" s="127"/>
      <c r="MUB37" s="127"/>
      <c r="MUC37" s="127"/>
      <c r="MUD37" s="127"/>
      <c r="MUE37" s="127"/>
      <c r="MUF37" s="127"/>
      <c r="MUG37" s="127"/>
      <c r="MUH37" s="127"/>
      <c r="MUI37" s="127"/>
      <c r="MUJ37" s="127"/>
      <c r="MUK37" s="127"/>
      <c r="MUL37" s="127"/>
      <c r="MUM37" s="127"/>
      <c r="MUN37" s="127"/>
      <c r="MUO37" s="127"/>
      <c r="MUP37" s="127"/>
      <c r="MUQ37" s="127"/>
      <c r="MUR37" s="127"/>
      <c r="MUS37" s="127"/>
      <c r="MUT37" s="127"/>
      <c r="MUU37" s="127"/>
      <c r="MUV37" s="127"/>
      <c r="MUW37" s="127"/>
      <c r="MUX37" s="127"/>
      <c r="MUY37" s="127"/>
      <c r="MUZ37" s="127"/>
      <c r="MVA37" s="127"/>
      <c r="MVB37" s="127"/>
      <c r="MVC37" s="127"/>
      <c r="MVD37" s="127"/>
      <c r="MVE37" s="127"/>
      <c r="MVF37" s="127"/>
      <c r="MVG37" s="127"/>
      <c r="MVH37" s="127"/>
      <c r="MVI37" s="127"/>
      <c r="MVJ37" s="127"/>
      <c r="MVK37" s="127"/>
      <c r="MVL37" s="127"/>
      <c r="MVM37" s="127"/>
      <c r="MVN37" s="127"/>
      <c r="MVO37" s="127"/>
      <c r="MVP37" s="127"/>
      <c r="MVQ37" s="127"/>
      <c r="MVR37" s="127"/>
      <c r="MVS37" s="127"/>
      <c r="MVT37" s="127"/>
      <c r="MVU37" s="127"/>
      <c r="MVV37" s="127"/>
      <c r="MVW37" s="127"/>
      <c r="MVX37" s="127"/>
      <c r="MVY37" s="127"/>
      <c r="MVZ37" s="127"/>
      <c r="MWA37" s="127"/>
      <c r="MWB37" s="127"/>
      <c r="MWC37" s="127"/>
      <c r="MWD37" s="127"/>
      <c r="MWE37" s="127"/>
      <c r="MWF37" s="127"/>
      <c r="MWG37" s="127"/>
      <c r="MWH37" s="127"/>
      <c r="MWI37" s="127"/>
      <c r="MWJ37" s="127"/>
      <c r="MWK37" s="127"/>
      <c r="MWL37" s="127"/>
      <c r="MWM37" s="127"/>
      <c r="MWN37" s="127"/>
      <c r="MWO37" s="127"/>
      <c r="MWP37" s="127"/>
      <c r="MWQ37" s="127"/>
      <c r="MWR37" s="127"/>
      <c r="MWS37" s="127"/>
      <c r="MWT37" s="127"/>
      <c r="MWU37" s="127"/>
      <c r="MWV37" s="127"/>
      <c r="MWW37" s="127"/>
      <c r="MWX37" s="127"/>
      <c r="MWY37" s="127"/>
      <c r="MWZ37" s="127"/>
      <c r="MXA37" s="127"/>
      <c r="MXB37" s="127"/>
      <c r="MXC37" s="127"/>
      <c r="MXD37" s="127"/>
      <c r="MXE37" s="127"/>
      <c r="MXF37" s="127"/>
      <c r="MXG37" s="127"/>
      <c r="MXH37" s="127"/>
      <c r="MXI37" s="127"/>
      <c r="MXJ37" s="127"/>
      <c r="MXK37" s="127"/>
      <c r="MXL37" s="127"/>
      <c r="MXM37" s="127"/>
      <c r="MXN37" s="127"/>
      <c r="MXO37" s="127"/>
      <c r="MXP37" s="127"/>
      <c r="MXQ37" s="127"/>
      <c r="MXR37" s="127"/>
      <c r="MXS37" s="127"/>
      <c r="MXT37" s="127"/>
      <c r="MXU37" s="127"/>
      <c r="MXV37" s="127"/>
      <c r="MXW37" s="127"/>
      <c r="MXX37" s="127"/>
      <c r="MXY37" s="127"/>
      <c r="MXZ37" s="127"/>
      <c r="MYA37" s="127"/>
      <c r="MYB37" s="127"/>
      <c r="MYC37" s="127"/>
      <c r="MYD37" s="127"/>
      <c r="MYE37" s="127"/>
      <c r="MYF37" s="127"/>
      <c r="MYG37" s="127"/>
      <c r="MYH37" s="127"/>
      <c r="MYI37" s="127"/>
      <c r="MYJ37" s="127"/>
      <c r="MYK37" s="127"/>
      <c r="MYL37" s="127"/>
      <c r="MYM37" s="127"/>
      <c r="MYN37" s="127"/>
      <c r="MYO37" s="127"/>
      <c r="MYP37" s="127"/>
      <c r="MYQ37" s="127"/>
      <c r="MYR37" s="127"/>
      <c r="MYS37" s="127"/>
      <c r="MYT37" s="127"/>
      <c r="MYU37" s="127"/>
      <c r="MYV37" s="127"/>
      <c r="MYW37" s="127"/>
      <c r="MYX37" s="127"/>
      <c r="MYY37" s="127"/>
      <c r="MYZ37" s="127"/>
      <c r="MZA37" s="127"/>
      <c r="MZB37" s="127"/>
      <c r="MZC37" s="127"/>
      <c r="MZD37" s="127"/>
      <c r="MZE37" s="127"/>
      <c r="MZF37" s="127"/>
      <c r="MZG37" s="127"/>
      <c r="MZH37" s="127"/>
      <c r="MZI37" s="127"/>
      <c r="MZJ37" s="127"/>
      <c r="MZK37" s="127"/>
      <c r="MZL37" s="127"/>
      <c r="MZM37" s="127"/>
      <c r="MZN37" s="127"/>
      <c r="MZO37" s="127"/>
      <c r="MZP37" s="127"/>
      <c r="MZQ37" s="127"/>
      <c r="MZR37" s="127"/>
      <c r="MZS37" s="127"/>
      <c r="MZT37" s="127"/>
      <c r="MZU37" s="127"/>
      <c r="MZV37" s="127"/>
      <c r="MZW37" s="127"/>
      <c r="MZX37" s="127"/>
      <c r="MZY37" s="127"/>
      <c r="MZZ37" s="127"/>
      <c r="NAA37" s="127"/>
      <c r="NAB37" s="127"/>
      <c r="NAC37" s="127"/>
      <c r="NAD37" s="127"/>
      <c r="NAE37" s="127"/>
      <c r="NAF37" s="127"/>
      <c r="NAG37" s="127"/>
      <c r="NAH37" s="127"/>
      <c r="NAI37" s="127"/>
      <c r="NAJ37" s="127"/>
      <c r="NAK37" s="127"/>
      <c r="NAL37" s="127"/>
      <c r="NAM37" s="127"/>
      <c r="NAN37" s="127"/>
      <c r="NAO37" s="127"/>
      <c r="NAP37" s="127"/>
      <c r="NAQ37" s="127"/>
      <c r="NAR37" s="127"/>
      <c r="NAS37" s="127"/>
      <c r="NAT37" s="127"/>
      <c r="NAU37" s="127"/>
      <c r="NAV37" s="127"/>
      <c r="NAW37" s="127"/>
      <c r="NAX37" s="127"/>
      <c r="NAY37" s="127"/>
      <c r="NAZ37" s="127"/>
      <c r="NBA37" s="127"/>
      <c r="NBB37" s="127"/>
      <c r="NBC37" s="127"/>
      <c r="NBD37" s="127"/>
      <c r="NBE37" s="127"/>
      <c r="NBF37" s="127"/>
      <c r="NBG37" s="127"/>
      <c r="NBH37" s="127"/>
      <c r="NBI37" s="127"/>
      <c r="NBJ37" s="127"/>
      <c r="NBK37" s="127"/>
      <c r="NBL37" s="127"/>
      <c r="NBM37" s="127"/>
      <c r="NBN37" s="127"/>
      <c r="NBO37" s="127"/>
      <c r="NBP37" s="127"/>
      <c r="NBQ37" s="127"/>
      <c r="NBR37" s="127"/>
      <c r="NBS37" s="127"/>
      <c r="NBT37" s="127"/>
      <c r="NBU37" s="127"/>
      <c r="NBV37" s="127"/>
      <c r="NBW37" s="127"/>
      <c r="NBX37" s="127"/>
      <c r="NBY37" s="127"/>
      <c r="NBZ37" s="127"/>
      <c r="NCA37" s="127"/>
      <c r="NCB37" s="127"/>
      <c r="NCC37" s="127"/>
      <c r="NCD37" s="127"/>
      <c r="NCE37" s="127"/>
      <c r="NCF37" s="127"/>
      <c r="NCG37" s="127"/>
      <c r="NCH37" s="127"/>
      <c r="NCI37" s="127"/>
      <c r="NCJ37" s="127"/>
      <c r="NCK37" s="127"/>
      <c r="NCL37" s="127"/>
      <c r="NCM37" s="127"/>
      <c r="NCN37" s="127"/>
      <c r="NCO37" s="127"/>
      <c r="NCP37" s="127"/>
      <c r="NCQ37" s="127"/>
      <c r="NCR37" s="127"/>
      <c r="NCS37" s="127"/>
      <c r="NCT37" s="127"/>
      <c r="NCU37" s="127"/>
      <c r="NCV37" s="127"/>
      <c r="NCW37" s="127"/>
      <c r="NCX37" s="127"/>
      <c r="NCY37" s="127"/>
      <c r="NCZ37" s="127"/>
      <c r="NDA37" s="127"/>
      <c r="NDB37" s="127"/>
      <c r="NDC37" s="127"/>
      <c r="NDD37" s="127"/>
      <c r="NDE37" s="127"/>
      <c r="NDF37" s="127"/>
      <c r="NDG37" s="127"/>
      <c r="NDH37" s="127"/>
      <c r="NDI37" s="127"/>
      <c r="NDJ37" s="127"/>
      <c r="NDK37" s="127"/>
      <c r="NDL37" s="127"/>
      <c r="NDM37" s="127"/>
      <c r="NDN37" s="127"/>
      <c r="NDO37" s="127"/>
      <c r="NDP37" s="127"/>
      <c r="NDQ37" s="127"/>
      <c r="NDR37" s="127"/>
      <c r="NDS37" s="127"/>
      <c r="NDT37" s="127"/>
      <c r="NDU37" s="127"/>
      <c r="NDV37" s="127"/>
      <c r="NDW37" s="127"/>
      <c r="NDX37" s="127"/>
      <c r="NDY37" s="127"/>
      <c r="NDZ37" s="127"/>
      <c r="NEA37" s="127"/>
      <c r="NEB37" s="127"/>
      <c r="NEC37" s="127"/>
      <c r="NED37" s="127"/>
      <c r="NEE37" s="127"/>
      <c r="NEF37" s="127"/>
      <c r="NEG37" s="127"/>
      <c r="NEH37" s="127"/>
      <c r="NEI37" s="127"/>
      <c r="NEJ37" s="127"/>
      <c r="NEK37" s="127"/>
      <c r="NEL37" s="127"/>
      <c r="NEM37" s="127"/>
      <c r="NEN37" s="127"/>
      <c r="NEO37" s="127"/>
      <c r="NEP37" s="127"/>
      <c r="NEQ37" s="127"/>
      <c r="NER37" s="127"/>
      <c r="NES37" s="127"/>
      <c r="NET37" s="127"/>
      <c r="NEU37" s="127"/>
      <c r="NEV37" s="127"/>
      <c r="NEW37" s="127"/>
      <c r="NEX37" s="127"/>
      <c r="NEY37" s="127"/>
      <c r="NEZ37" s="127"/>
      <c r="NFA37" s="127"/>
      <c r="NFB37" s="127"/>
      <c r="NFC37" s="127"/>
      <c r="NFD37" s="127"/>
      <c r="NFE37" s="127"/>
      <c r="NFF37" s="127"/>
      <c r="NFG37" s="127"/>
      <c r="NFH37" s="127"/>
      <c r="NFI37" s="127"/>
      <c r="NFJ37" s="127"/>
      <c r="NFK37" s="127"/>
      <c r="NFL37" s="127"/>
      <c r="NFM37" s="127"/>
      <c r="NFN37" s="127"/>
      <c r="NFO37" s="127"/>
      <c r="NFP37" s="127"/>
      <c r="NFQ37" s="127"/>
      <c r="NFR37" s="127"/>
      <c r="NFS37" s="127"/>
      <c r="NFT37" s="127"/>
      <c r="NFU37" s="127"/>
      <c r="NFV37" s="127"/>
      <c r="NFW37" s="127"/>
      <c r="NFX37" s="127"/>
      <c r="NFY37" s="127"/>
      <c r="NFZ37" s="127"/>
      <c r="NGA37" s="127"/>
      <c r="NGB37" s="127"/>
      <c r="NGC37" s="127"/>
      <c r="NGD37" s="127"/>
      <c r="NGE37" s="127"/>
      <c r="NGF37" s="127"/>
      <c r="NGG37" s="127"/>
      <c r="NGH37" s="127"/>
      <c r="NGI37" s="127"/>
      <c r="NGJ37" s="127"/>
      <c r="NGK37" s="127"/>
      <c r="NGL37" s="127"/>
      <c r="NGM37" s="127"/>
      <c r="NGN37" s="127"/>
      <c r="NGO37" s="127"/>
      <c r="NGP37" s="127"/>
      <c r="NGQ37" s="127"/>
      <c r="NGR37" s="127"/>
      <c r="NGS37" s="127"/>
      <c r="NGT37" s="127"/>
      <c r="NGU37" s="127"/>
      <c r="NGV37" s="127"/>
      <c r="NGW37" s="127"/>
      <c r="NGX37" s="127"/>
      <c r="NGY37" s="127"/>
      <c r="NGZ37" s="127"/>
      <c r="NHA37" s="127"/>
      <c r="NHB37" s="127"/>
      <c r="NHC37" s="127"/>
      <c r="NHD37" s="127"/>
      <c r="NHE37" s="127"/>
      <c r="NHF37" s="127"/>
      <c r="NHG37" s="127"/>
      <c r="NHH37" s="127"/>
      <c r="NHI37" s="127"/>
      <c r="NHJ37" s="127"/>
      <c r="NHK37" s="127"/>
      <c r="NHL37" s="127"/>
      <c r="NHM37" s="127"/>
      <c r="NHN37" s="127"/>
      <c r="NHO37" s="127"/>
      <c r="NHP37" s="127"/>
      <c r="NHQ37" s="127"/>
      <c r="NHR37" s="127"/>
      <c r="NHS37" s="127"/>
      <c r="NHT37" s="127"/>
      <c r="NHU37" s="127"/>
      <c r="NHV37" s="127"/>
      <c r="NHW37" s="127"/>
      <c r="NHX37" s="127"/>
      <c r="NHY37" s="127"/>
      <c r="NHZ37" s="127"/>
      <c r="NIA37" s="127"/>
      <c r="NIB37" s="127"/>
      <c r="NIC37" s="127"/>
      <c r="NID37" s="127"/>
      <c r="NIE37" s="127"/>
      <c r="NIF37" s="127"/>
      <c r="NIG37" s="127"/>
      <c r="NIH37" s="127"/>
      <c r="NII37" s="127"/>
      <c r="NIJ37" s="127"/>
      <c r="NIK37" s="127"/>
      <c r="NIL37" s="127"/>
      <c r="NIM37" s="127"/>
      <c r="NIN37" s="127"/>
      <c r="NIO37" s="127"/>
      <c r="NIP37" s="127"/>
      <c r="NIQ37" s="127"/>
      <c r="NIR37" s="127"/>
      <c r="NIS37" s="127"/>
      <c r="NIT37" s="127"/>
      <c r="NIU37" s="127"/>
      <c r="NIV37" s="127"/>
      <c r="NIW37" s="127"/>
      <c r="NIX37" s="127"/>
      <c r="NIY37" s="127"/>
      <c r="NIZ37" s="127"/>
      <c r="NJA37" s="127"/>
      <c r="NJB37" s="127"/>
      <c r="NJC37" s="127"/>
      <c r="NJD37" s="127"/>
      <c r="NJE37" s="127"/>
      <c r="NJF37" s="127"/>
      <c r="NJG37" s="127"/>
      <c r="NJH37" s="127"/>
      <c r="NJI37" s="127"/>
      <c r="NJJ37" s="127"/>
      <c r="NJK37" s="127"/>
      <c r="NJL37" s="127"/>
      <c r="NJM37" s="127"/>
      <c r="NJN37" s="127"/>
      <c r="NJO37" s="127"/>
      <c r="NJP37" s="127"/>
      <c r="NJQ37" s="127"/>
      <c r="NJR37" s="127"/>
      <c r="NJS37" s="127"/>
      <c r="NJT37" s="127"/>
      <c r="NJU37" s="127"/>
      <c r="NJV37" s="127"/>
      <c r="NJW37" s="127"/>
      <c r="NJX37" s="127"/>
      <c r="NJY37" s="127"/>
      <c r="NJZ37" s="127"/>
      <c r="NKA37" s="127"/>
      <c r="NKB37" s="127"/>
      <c r="NKC37" s="127"/>
      <c r="NKD37" s="127"/>
      <c r="NKE37" s="127"/>
      <c r="NKF37" s="127"/>
      <c r="NKG37" s="127"/>
      <c r="NKH37" s="127"/>
      <c r="NKI37" s="127"/>
      <c r="NKJ37" s="127"/>
      <c r="NKK37" s="127"/>
      <c r="NKL37" s="127"/>
      <c r="NKM37" s="127"/>
      <c r="NKN37" s="127"/>
      <c r="NKO37" s="127"/>
      <c r="NKP37" s="127"/>
      <c r="NKQ37" s="127"/>
      <c r="NKR37" s="127"/>
      <c r="NKS37" s="127"/>
      <c r="NKT37" s="127"/>
      <c r="NKU37" s="127"/>
      <c r="NKV37" s="127"/>
      <c r="NKW37" s="127"/>
      <c r="NKX37" s="127"/>
      <c r="NKY37" s="127"/>
      <c r="NKZ37" s="127"/>
      <c r="NLA37" s="127"/>
      <c r="NLB37" s="127"/>
      <c r="NLC37" s="127"/>
      <c r="NLD37" s="127"/>
      <c r="NLE37" s="127"/>
      <c r="NLF37" s="127"/>
      <c r="NLG37" s="127"/>
      <c r="NLH37" s="127"/>
      <c r="NLI37" s="127"/>
      <c r="NLJ37" s="127"/>
      <c r="NLK37" s="127"/>
      <c r="NLL37" s="127"/>
      <c r="NLM37" s="127"/>
      <c r="NLN37" s="127"/>
      <c r="NLO37" s="127"/>
      <c r="NLP37" s="127"/>
      <c r="NLQ37" s="127"/>
      <c r="NLR37" s="127"/>
      <c r="NLS37" s="127"/>
      <c r="NLT37" s="127"/>
      <c r="NLU37" s="127"/>
      <c r="NLV37" s="127"/>
      <c r="NLW37" s="127"/>
      <c r="NLX37" s="127"/>
      <c r="NLY37" s="127"/>
      <c r="NLZ37" s="127"/>
      <c r="NMA37" s="127"/>
      <c r="NMB37" s="127"/>
      <c r="NMC37" s="127"/>
      <c r="NMD37" s="127"/>
      <c r="NME37" s="127"/>
      <c r="NMF37" s="127"/>
      <c r="NMG37" s="127"/>
      <c r="NMH37" s="127"/>
      <c r="NMI37" s="127"/>
      <c r="NMJ37" s="127"/>
      <c r="NMK37" s="127"/>
      <c r="NML37" s="127"/>
      <c r="NMM37" s="127"/>
      <c r="NMN37" s="127"/>
      <c r="NMO37" s="127"/>
      <c r="NMP37" s="127"/>
      <c r="NMQ37" s="127"/>
      <c r="NMR37" s="127"/>
      <c r="NMS37" s="127"/>
      <c r="NMT37" s="127"/>
      <c r="NMU37" s="127"/>
      <c r="NMV37" s="127"/>
      <c r="NMW37" s="127"/>
      <c r="NMX37" s="127"/>
      <c r="NMY37" s="127"/>
      <c r="NMZ37" s="127"/>
      <c r="NNA37" s="127"/>
      <c r="NNB37" s="127"/>
      <c r="NNC37" s="127"/>
      <c r="NND37" s="127"/>
      <c r="NNE37" s="127"/>
      <c r="NNF37" s="127"/>
      <c r="NNG37" s="127"/>
      <c r="NNH37" s="127"/>
      <c r="NNI37" s="127"/>
      <c r="NNJ37" s="127"/>
      <c r="NNK37" s="127"/>
      <c r="NNL37" s="127"/>
      <c r="NNM37" s="127"/>
      <c r="NNN37" s="127"/>
      <c r="NNO37" s="127"/>
      <c r="NNP37" s="127"/>
      <c r="NNQ37" s="127"/>
      <c r="NNR37" s="127"/>
      <c r="NNS37" s="127"/>
      <c r="NNT37" s="127"/>
      <c r="NNU37" s="127"/>
      <c r="NNV37" s="127"/>
      <c r="NNW37" s="127"/>
      <c r="NNX37" s="127"/>
      <c r="NNY37" s="127"/>
      <c r="NNZ37" s="127"/>
      <c r="NOA37" s="127"/>
      <c r="NOB37" s="127"/>
      <c r="NOC37" s="127"/>
      <c r="NOD37" s="127"/>
      <c r="NOE37" s="127"/>
      <c r="NOF37" s="127"/>
      <c r="NOG37" s="127"/>
      <c r="NOH37" s="127"/>
      <c r="NOI37" s="127"/>
      <c r="NOJ37" s="127"/>
      <c r="NOK37" s="127"/>
      <c r="NOL37" s="127"/>
      <c r="NOM37" s="127"/>
      <c r="NON37" s="127"/>
      <c r="NOO37" s="127"/>
      <c r="NOP37" s="127"/>
      <c r="NOQ37" s="127"/>
      <c r="NOR37" s="127"/>
      <c r="NOS37" s="127"/>
      <c r="NOT37" s="127"/>
      <c r="NOU37" s="127"/>
      <c r="NOV37" s="127"/>
      <c r="NOW37" s="127"/>
      <c r="NOX37" s="127"/>
      <c r="NOY37" s="127"/>
      <c r="NOZ37" s="127"/>
      <c r="NPA37" s="127"/>
      <c r="NPB37" s="127"/>
      <c r="NPC37" s="127"/>
      <c r="NPD37" s="127"/>
      <c r="NPE37" s="127"/>
      <c r="NPF37" s="127"/>
      <c r="NPG37" s="127"/>
      <c r="NPH37" s="127"/>
      <c r="NPI37" s="127"/>
      <c r="NPJ37" s="127"/>
      <c r="NPK37" s="127"/>
      <c r="NPL37" s="127"/>
      <c r="NPM37" s="127"/>
      <c r="NPN37" s="127"/>
      <c r="NPO37" s="127"/>
      <c r="NPP37" s="127"/>
      <c r="NPQ37" s="127"/>
      <c r="NPR37" s="127"/>
      <c r="NPS37" s="127"/>
      <c r="NPT37" s="127"/>
      <c r="NPU37" s="127"/>
      <c r="NPV37" s="127"/>
      <c r="NPW37" s="127"/>
      <c r="NPX37" s="127"/>
      <c r="NPY37" s="127"/>
      <c r="NPZ37" s="127"/>
      <c r="NQA37" s="127"/>
      <c r="NQB37" s="127"/>
      <c r="NQC37" s="127"/>
      <c r="NQD37" s="127"/>
      <c r="NQE37" s="127"/>
      <c r="NQF37" s="127"/>
      <c r="NQG37" s="127"/>
      <c r="NQH37" s="127"/>
      <c r="NQI37" s="127"/>
      <c r="NQJ37" s="127"/>
      <c r="NQK37" s="127"/>
      <c r="NQL37" s="127"/>
      <c r="NQM37" s="127"/>
      <c r="NQN37" s="127"/>
      <c r="NQO37" s="127"/>
      <c r="NQP37" s="127"/>
      <c r="NQQ37" s="127"/>
      <c r="NQR37" s="127"/>
      <c r="NQS37" s="127"/>
      <c r="NQT37" s="127"/>
      <c r="NQU37" s="127"/>
      <c r="NQV37" s="127"/>
      <c r="NQW37" s="127"/>
      <c r="NQX37" s="127"/>
      <c r="NQY37" s="127"/>
      <c r="NQZ37" s="127"/>
      <c r="NRA37" s="127"/>
      <c r="NRB37" s="127"/>
      <c r="NRC37" s="127"/>
      <c r="NRD37" s="127"/>
      <c r="NRE37" s="127"/>
      <c r="NRF37" s="127"/>
      <c r="NRG37" s="127"/>
      <c r="NRH37" s="127"/>
      <c r="NRI37" s="127"/>
      <c r="NRJ37" s="127"/>
      <c r="NRK37" s="127"/>
      <c r="NRL37" s="127"/>
      <c r="NRM37" s="127"/>
      <c r="NRN37" s="127"/>
      <c r="NRO37" s="127"/>
      <c r="NRP37" s="127"/>
      <c r="NRQ37" s="127"/>
      <c r="NRR37" s="127"/>
      <c r="NRS37" s="127"/>
      <c r="NRT37" s="127"/>
      <c r="NRU37" s="127"/>
      <c r="NRV37" s="127"/>
      <c r="NRW37" s="127"/>
      <c r="NRX37" s="127"/>
      <c r="NRY37" s="127"/>
      <c r="NRZ37" s="127"/>
      <c r="NSA37" s="127"/>
      <c r="NSB37" s="127"/>
      <c r="NSC37" s="127"/>
      <c r="NSD37" s="127"/>
      <c r="NSE37" s="127"/>
      <c r="NSF37" s="127"/>
      <c r="NSG37" s="127"/>
      <c r="NSH37" s="127"/>
      <c r="NSI37" s="127"/>
      <c r="NSJ37" s="127"/>
      <c r="NSK37" s="127"/>
      <c r="NSL37" s="127"/>
      <c r="NSM37" s="127"/>
      <c r="NSN37" s="127"/>
      <c r="NSO37" s="127"/>
      <c r="NSP37" s="127"/>
      <c r="NSQ37" s="127"/>
      <c r="NSR37" s="127"/>
      <c r="NSS37" s="127"/>
      <c r="NST37" s="127"/>
      <c r="NSU37" s="127"/>
      <c r="NSV37" s="127"/>
      <c r="NSW37" s="127"/>
      <c r="NSX37" s="127"/>
      <c r="NSY37" s="127"/>
      <c r="NSZ37" s="127"/>
      <c r="NTA37" s="127"/>
      <c r="NTB37" s="127"/>
      <c r="NTC37" s="127"/>
      <c r="NTD37" s="127"/>
      <c r="NTE37" s="127"/>
      <c r="NTF37" s="127"/>
      <c r="NTG37" s="127"/>
      <c r="NTH37" s="127"/>
      <c r="NTI37" s="127"/>
      <c r="NTJ37" s="127"/>
      <c r="NTK37" s="127"/>
      <c r="NTL37" s="127"/>
      <c r="NTM37" s="127"/>
      <c r="NTN37" s="127"/>
      <c r="NTO37" s="127"/>
      <c r="NTP37" s="127"/>
      <c r="NTQ37" s="127"/>
      <c r="NTR37" s="127"/>
      <c r="NTS37" s="127"/>
      <c r="NTT37" s="127"/>
      <c r="NTU37" s="127"/>
      <c r="NTV37" s="127"/>
      <c r="NTW37" s="127"/>
      <c r="NTX37" s="127"/>
      <c r="NTY37" s="127"/>
      <c r="NTZ37" s="127"/>
      <c r="NUA37" s="127"/>
      <c r="NUB37" s="127"/>
      <c r="NUC37" s="127"/>
      <c r="NUD37" s="127"/>
      <c r="NUE37" s="127"/>
      <c r="NUF37" s="127"/>
      <c r="NUG37" s="127"/>
      <c r="NUH37" s="127"/>
      <c r="NUI37" s="127"/>
      <c r="NUJ37" s="127"/>
      <c r="NUK37" s="127"/>
      <c r="NUL37" s="127"/>
      <c r="NUM37" s="127"/>
      <c r="NUN37" s="127"/>
      <c r="NUO37" s="127"/>
      <c r="NUP37" s="127"/>
      <c r="NUQ37" s="127"/>
      <c r="NUR37" s="127"/>
      <c r="NUS37" s="127"/>
      <c r="NUT37" s="127"/>
      <c r="NUU37" s="127"/>
      <c r="NUV37" s="127"/>
      <c r="NUW37" s="127"/>
      <c r="NUX37" s="127"/>
      <c r="NUY37" s="127"/>
      <c r="NUZ37" s="127"/>
      <c r="NVA37" s="127"/>
      <c r="NVB37" s="127"/>
      <c r="NVC37" s="127"/>
      <c r="NVD37" s="127"/>
      <c r="NVE37" s="127"/>
      <c r="NVF37" s="127"/>
      <c r="NVG37" s="127"/>
      <c r="NVH37" s="127"/>
      <c r="NVI37" s="127"/>
      <c r="NVJ37" s="127"/>
      <c r="NVK37" s="127"/>
      <c r="NVL37" s="127"/>
      <c r="NVM37" s="127"/>
      <c r="NVN37" s="127"/>
      <c r="NVO37" s="127"/>
      <c r="NVP37" s="127"/>
      <c r="NVQ37" s="127"/>
      <c r="NVR37" s="127"/>
      <c r="NVS37" s="127"/>
      <c r="NVT37" s="127"/>
      <c r="NVU37" s="127"/>
      <c r="NVV37" s="127"/>
      <c r="NVW37" s="127"/>
      <c r="NVX37" s="127"/>
      <c r="NVY37" s="127"/>
      <c r="NVZ37" s="127"/>
      <c r="NWA37" s="127"/>
      <c r="NWB37" s="127"/>
      <c r="NWC37" s="127"/>
      <c r="NWD37" s="127"/>
      <c r="NWE37" s="127"/>
      <c r="NWF37" s="127"/>
      <c r="NWG37" s="127"/>
      <c r="NWH37" s="127"/>
      <c r="NWI37" s="127"/>
      <c r="NWJ37" s="127"/>
      <c r="NWK37" s="127"/>
      <c r="NWL37" s="127"/>
      <c r="NWM37" s="127"/>
      <c r="NWN37" s="127"/>
      <c r="NWO37" s="127"/>
      <c r="NWP37" s="127"/>
      <c r="NWQ37" s="127"/>
      <c r="NWR37" s="127"/>
      <c r="NWS37" s="127"/>
      <c r="NWT37" s="127"/>
      <c r="NWU37" s="127"/>
      <c r="NWV37" s="127"/>
      <c r="NWW37" s="127"/>
      <c r="NWX37" s="127"/>
      <c r="NWY37" s="127"/>
      <c r="NWZ37" s="127"/>
      <c r="NXA37" s="127"/>
      <c r="NXB37" s="127"/>
      <c r="NXC37" s="127"/>
      <c r="NXD37" s="127"/>
      <c r="NXE37" s="127"/>
      <c r="NXF37" s="127"/>
      <c r="NXG37" s="127"/>
      <c r="NXH37" s="127"/>
      <c r="NXI37" s="127"/>
      <c r="NXJ37" s="127"/>
      <c r="NXK37" s="127"/>
      <c r="NXL37" s="127"/>
      <c r="NXM37" s="127"/>
      <c r="NXN37" s="127"/>
      <c r="NXO37" s="127"/>
      <c r="NXP37" s="127"/>
      <c r="NXQ37" s="127"/>
      <c r="NXR37" s="127"/>
      <c r="NXS37" s="127"/>
      <c r="NXT37" s="127"/>
      <c r="NXU37" s="127"/>
      <c r="NXV37" s="127"/>
      <c r="NXW37" s="127"/>
      <c r="NXX37" s="127"/>
      <c r="NXY37" s="127"/>
      <c r="NXZ37" s="127"/>
      <c r="NYA37" s="127"/>
      <c r="NYB37" s="127"/>
      <c r="NYC37" s="127"/>
      <c r="NYD37" s="127"/>
      <c r="NYE37" s="127"/>
      <c r="NYF37" s="127"/>
      <c r="NYG37" s="127"/>
      <c r="NYH37" s="127"/>
      <c r="NYI37" s="127"/>
      <c r="NYJ37" s="127"/>
      <c r="NYK37" s="127"/>
      <c r="NYL37" s="127"/>
      <c r="NYM37" s="127"/>
      <c r="NYN37" s="127"/>
      <c r="NYO37" s="127"/>
      <c r="NYP37" s="127"/>
      <c r="NYQ37" s="127"/>
      <c r="NYR37" s="127"/>
      <c r="NYS37" s="127"/>
      <c r="NYT37" s="127"/>
      <c r="NYU37" s="127"/>
      <c r="NYV37" s="127"/>
      <c r="NYW37" s="127"/>
      <c r="NYX37" s="127"/>
      <c r="NYY37" s="127"/>
      <c r="NYZ37" s="127"/>
      <c r="NZA37" s="127"/>
      <c r="NZB37" s="127"/>
      <c r="NZC37" s="127"/>
      <c r="NZD37" s="127"/>
      <c r="NZE37" s="127"/>
      <c r="NZF37" s="127"/>
      <c r="NZG37" s="127"/>
      <c r="NZH37" s="127"/>
      <c r="NZI37" s="127"/>
      <c r="NZJ37" s="127"/>
      <c r="NZK37" s="127"/>
      <c r="NZL37" s="127"/>
      <c r="NZM37" s="127"/>
      <c r="NZN37" s="127"/>
      <c r="NZO37" s="127"/>
      <c r="NZP37" s="127"/>
      <c r="NZQ37" s="127"/>
      <c r="NZR37" s="127"/>
      <c r="NZS37" s="127"/>
      <c r="NZT37" s="127"/>
      <c r="NZU37" s="127"/>
      <c r="NZV37" s="127"/>
      <c r="NZW37" s="127"/>
      <c r="NZX37" s="127"/>
      <c r="NZY37" s="127"/>
      <c r="NZZ37" s="127"/>
      <c r="OAA37" s="127"/>
      <c r="OAB37" s="127"/>
      <c r="OAC37" s="127"/>
      <c r="OAD37" s="127"/>
      <c r="OAE37" s="127"/>
      <c r="OAF37" s="127"/>
      <c r="OAG37" s="127"/>
      <c r="OAH37" s="127"/>
      <c r="OAI37" s="127"/>
      <c r="OAJ37" s="127"/>
      <c r="OAK37" s="127"/>
      <c r="OAL37" s="127"/>
      <c r="OAM37" s="127"/>
      <c r="OAN37" s="127"/>
      <c r="OAO37" s="127"/>
      <c r="OAP37" s="127"/>
      <c r="OAQ37" s="127"/>
      <c r="OAR37" s="127"/>
      <c r="OAS37" s="127"/>
      <c r="OAT37" s="127"/>
      <c r="OAU37" s="127"/>
      <c r="OAV37" s="127"/>
      <c r="OAW37" s="127"/>
      <c r="OAX37" s="127"/>
      <c r="OAY37" s="127"/>
      <c r="OAZ37" s="127"/>
      <c r="OBA37" s="127"/>
      <c r="OBB37" s="127"/>
      <c r="OBC37" s="127"/>
      <c r="OBD37" s="127"/>
      <c r="OBE37" s="127"/>
      <c r="OBF37" s="127"/>
      <c r="OBG37" s="127"/>
      <c r="OBH37" s="127"/>
      <c r="OBI37" s="127"/>
      <c r="OBJ37" s="127"/>
      <c r="OBK37" s="127"/>
      <c r="OBL37" s="127"/>
      <c r="OBM37" s="127"/>
      <c r="OBN37" s="127"/>
      <c r="OBO37" s="127"/>
      <c r="OBP37" s="127"/>
      <c r="OBQ37" s="127"/>
      <c r="OBR37" s="127"/>
      <c r="OBS37" s="127"/>
      <c r="OBT37" s="127"/>
      <c r="OBU37" s="127"/>
      <c r="OBV37" s="127"/>
      <c r="OBW37" s="127"/>
      <c r="OBX37" s="127"/>
      <c r="OBY37" s="127"/>
      <c r="OBZ37" s="127"/>
      <c r="OCA37" s="127"/>
      <c r="OCB37" s="127"/>
      <c r="OCC37" s="127"/>
      <c r="OCD37" s="127"/>
      <c r="OCE37" s="127"/>
      <c r="OCF37" s="127"/>
      <c r="OCG37" s="127"/>
      <c r="OCH37" s="127"/>
      <c r="OCI37" s="127"/>
      <c r="OCJ37" s="127"/>
      <c r="OCK37" s="127"/>
      <c r="OCL37" s="127"/>
      <c r="OCM37" s="127"/>
      <c r="OCN37" s="127"/>
      <c r="OCO37" s="127"/>
      <c r="OCP37" s="127"/>
      <c r="OCQ37" s="127"/>
      <c r="OCR37" s="127"/>
      <c r="OCS37" s="127"/>
      <c r="OCT37" s="127"/>
      <c r="OCU37" s="127"/>
      <c r="OCV37" s="127"/>
      <c r="OCW37" s="127"/>
      <c r="OCX37" s="127"/>
      <c r="OCY37" s="127"/>
      <c r="OCZ37" s="127"/>
      <c r="ODA37" s="127"/>
      <c r="ODB37" s="127"/>
      <c r="ODC37" s="127"/>
      <c r="ODD37" s="127"/>
      <c r="ODE37" s="127"/>
      <c r="ODF37" s="127"/>
      <c r="ODG37" s="127"/>
      <c r="ODH37" s="127"/>
      <c r="ODI37" s="127"/>
      <c r="ODJ37" s="127"/>
      <c r="ODK37" s="127"/>
      <c r="ODL37" s="127"/>
      <c r="ODM37" s="127"/>
      <c r="ODN37" s="127"/>
      <c r="ODO37" s="127"/>
      <c r="ODP37" s="127"/>
      <c r="ODQ37" s="127"/>
      <c r="ODR37" s="127"/>
      <c r="ODS37" s="127"/>
      <c r="ODT37" s="127"/>
      <c r="ODU37" s="127"/>
      <c r="ODV37" s="127"/>
      <c r="ODW37" s="127"/>
      <c r="ODX37" s="127"/>
      <c r="ODY37" s="127"/>
      <c r="ODZ37" s="127"/>
      <c r="OEA37" s="127"/>
      <c r="OEB37" s="127"/>
      <c r="OEC37" s="127"/>
      <c r="OED37" s="127"/>
      <c r="OEE37" s="127"/>
      <c r="OEF37" s="127"/>
      <c r="OEG37" s="127"/>
      <c r="OEH37" s="127"/>
      <c r="OEI37" s="127"/>
      <c r="OEJ37" s="127"/>
      <c r="OEK37" s="127"/>
      <c r="OEL37" s="127"/>
      <c r="OEM37" s="127"/>
      <c r="OEN37" s="127"/>
      <c r="OEO37" s="127"/>
      <c r="OEP37" s="127"/>
      <c r="OEQ37" s="127"/>
      <c r="OER37" s="127"/>
      <c r="OES37" s="127"/>
      <c r="OET37" s="127"/>
      <c r="OEU37" s="127"/>
      <c r="OEV37" s="127"/>
      <c r="OEW37" s="127"/>
      <c r="OEX37" s="127"/>
      <c r="OEY37" s="127"/>
      <c r="OEZ37" s="127"/>
      <c r="OFA37" s="127"/>
      <c r="OFB37" s="127"/>
      <c r="OFC37" s="127"/>
      <c r="OFD37" s="127"/>
      <c r="OFE37" s="127"/>
      <c r="OFF37" s="127"/>
      <c r="OFG37" s="127"/>
      <c r="OFH37" s="127"/>
      <c r="OFI37" s="127"/>
      <c r="OFJ37" s="127"/>
      <c r="OFK37" s="127"/>
      <c r="OFL37" s="127"/>
      <c r="OFM37" s="127"/>
      <c r="OFN37" s="127"/>
      <c r="OFO37" s="127"/>
      <c r="OFP37" s="127"/>
      <c r="OFQ37" s="127"/>
      <c r="OFR37" s="127"/>
      <c r="OFS37" s="127"/>
      <c r="OFT37" s="127"/>
      <c r="OFU37" s="127"/>
      <c r="OFV37" s="127"/>
      <c r="OFW37" s="127"/>
      <c r="OFX37" s="127"/>
      <c r="OFY37" s="127"/>
      <c r="OFZ37" s="127"/>
      <c r="OGA37" s="127"/>
      <c r="OGB37" s="127"/>
      <c r="OGC37" s="127"/>
      <c r="OGD37" s="127"/>
      <c r="OGE37" s="127"/>
      <c r="OGF37" s="127"/>
      <c r="OGG37" s="127"/>
      <c r="OGH37" s="127"/>
      <c r="OGI37" s="127"/>
      <c r="OGJ37" s="127"/>
      <c r="OGK37" s="127"/>
      <c r="OGL37" s="127"/>
      <c r="OGM37" s="127"/>
      <c r="OGN37" s="127"/>
      <c r="OGO37" s="127"/>
      <c r="OGP37" s="127"/>
      <c r="OGQ37" s="127"/>
      <c r="OGR37" s="127"/>
      <c r="OGS37" s="127"/>
      <c r="OGT37" s="127"/>
      <c r="OGU37" s="127"/>
      <c r="OGV37" s="127"/>
      <c r="OGW37" s="127"/>
      <c r="OGX37" s="127"/>
      <c r="OGY37" s="127"/>
      <c r="OGZ37" s="127"/>
      <c r="OHA37" s="127"/>
      <c r="OHB37" s="127"/>
      <c r="OHC37" s="127"/>
      <c r="OHD37" s="127"/>
      <c r="OHE37" s="127"/>
      <c r="OHF37" s="127"/>
      <c r="OHG37" s="127"/>
      <c r="OHH37" s="127"/>
      <c r="OHI37" s="127"/>
      <c r="OHJ37" s="127"/>
      <c r="OHK37" s="127"/>
      <c r="OHL37" s="127"/>
      <c r="OHM37" s="127"/>
      <c r="OHN37" s="127"/>
      <c r="OHO37" s="127"/>
      <c r="OHP37" s="127"/>
      <c r="OHQ37" s="127"/>
      <c r="OHR37" s="127"/>
      <c r="OHS37" s="127"/>
      <c r="OHT37" s="127"/>
      <c r="OHU37" s="127"/>
      <c r="OHV37" s="127"/>
      <c r="OHW37" s="127"/>
      <c r="OHX37" s="127"/>
      <c r="OHY37" s="127"/>
      <c r="OHZ37" s="127"/>
      <c r="OIA37" s="127"/>
      <c r="OIB37" s="127"/>
      <c r="OIC37" s="127"/>
      <c r="OID37" s="127"/>
      <c r="OIE37" s="127"/>
      <c r="OIF37" s="127"/>
      <c r="OIG37" s="127"/>
      <c r="OIH37" s="127"/>
      <c r="OII37" s="127"/>
      <c r="OIJ37" s="127"/>
      <c r="OIK37" s="127"/>
      <c r="OIL37" s="127"/>
      <c r="OIM37" s="127"/>
      <c r="OIN37" s="127"/>
      <c r="OIO37" s="127"/>
      <c r="OIP37" s="127"/>
      <c r="OIQ37" s="127"/>
      <c r="OIR37" s="127"/>
      <c r="OIS37" s="127"/>
      <c r="OIT37" s="127"/>
      <c r="OIU37" s="127"/>
      <c r="OIV37" s="127"/>
      <c r="OIW37" s="127"/>
      <c r="OIX37" s="127"/>
      <c r="OIY37" s="127"/>
      <c r="OIZ37" s="127"/>
      <c r="OJA37" s="127"/>
      <c r="OJB37" s="127"/>
      <c r="OJC37" s="127"/>
      <c r="OJD37" s="127"/>
      <c r="OJE37" s="127"/>
      <c r="OJF37" s="127"/>
      <c r="OJG37" s="127"/>
      <c r="OJH37" s="127"/>
      <c r="OJI37" s="127"/>
      <c r="OJJ37" s="127"/>
      <c r="OJK37" s="127"/>
      <c r="OJL37" s="127"/>
      <c r="OJM37" s="127"/>
      <c r="OJN37" s="127"/>
      <c r="OJO37" s="127"/>
      <c r="OJP37" s="127"/>
      <c r="OJQ37" s="127"/>
      <c r="OJR37" s="127"/>
      <c r="OJS37" s="127"/>
      <c r="OJT37" s="127"/>
      <c r="OJU37" s="127"/>
      <c r="OJV37" s="127"/>
      <c r="OJW37" s="127"/>
      <c r="OJX37" s="127"/>
      <c r="OJY37" s="127"/>
      <c r="OJZ37" s="127"/>
      <c r="OKA37" s="127"/>
      <c r="OKB37" s="127"/>
      <c r="OKC37" s="127"/>
      <c r="OKD37" s="127"/>
      <c r="OKE37" s="127"/>
      <c r="OKF37" s="127"/>
      <c r="OKG37" s="127"/>
      <c r="OKH37" s="127"/>
      <c r="OKI37" s="127"/>
      <c r="OKJ37" s="127"/>
      <c r="OKK37" s="127"/>
      <c r="OKL37" s="127"/>
      <c r="OKM37" s="127"/>
      <c r="OKN37" s="127"/>
      <c r="OKO37" s="127"/>
      <c r="OKP37" s="127"/>
      <c r="OKQ37" s="127"/>
      <c r="OKR37" s="127"/>
      <c r="OKS37" s="127"/>
      <c r="OKT37" s="127"/>
      <c r="OKU37" s="127"/>
      <c r="OKV37" s="127"/>
      <c r="OKW37" s="127"/>
      <c r="OKX37" s="127"/>
      <c r="OKY37" s="127"/>
      <c r="OKZ37" s="127"/>
      <c r="OLA37" s="127"/>
      <c r="OLB37" s="127"/>
      <c r="OLC37" s="127"/>
      <c r="OLD37" s="127"/>
      <c r="OLE37" s="127"/>
      <c r="OLF37" s="127"/>
      <c r="OLG37" s="127"/>
      <c r="OLH37" s="127"/>
      <c r="OLI37" s="127"/>
      <c r="OLJ37" s="127"/>
      <c r="OLK37" s="127"/>
      <c r="OLL37" s="127"/>
      <c r="OLM37" s="127"/>
      <c r="OLN37" s="127"/>
      <c r="OLO37" s="127"/>
      <c r="OLP37" s="127"/>
      <c r="OLQ37" s="127"/>
      <c r="OLR37" s="127"/>
      <c r="OLS37" s="127"/>
      <c r="OLT37" s="127"/>
      <c r="OLU37" s="127"/>
      <c r="OLV37" s="127"/>
      <c r="OLW37" s="127"/>
      <c r="OLX37" s="127"/>
      <c r="OLY37" s="127"/>
      <c r="OLZ37" s="127"/>
      <c r="OMA37" s="127"/>
      <c r="OMB37" s="127"/>
      <c r="OMC37" s="127"/>
      <c r="OMD37" s="127"/>
      <c r="OME37" s="127"/>
      <c r="OMF37" s="127"/>
      <c r="OMG37" s="127"/>
      <c r="OMH37" s="127"/>
      <c r="OMI37" s="127"/>
      <c r="OMJ37" s="127"/>
      <c r="OMK37" s="127"/>
      <c r="OML37" s="127"/>
      <c r="OMM37" s="127"/>
      <c r="OMN37" s="127"/>
      <c r="OMO37" s="127"/>
      <c r="OMP37" s="127"/>
      <c r="OMQ37" s="127"/>
      <c r="OMR37" s="127"/>
      <c r="OMS37" s="127"/>
      <c r="OMT37" s="127"/>
      <c r="OMU37" s="127"/>
      <c r="OMV37" s="127"/>
      <c r="OMW37" s="127"/>
      <c r="OMX37" s="127"/>
      <c r="OMY37" s="127"/>
      <c r="OMZ37" s="127"/>
      <c r="ONA37" s="127"/>
      <c r="ONB37" s="127"/>
      <c r="ONC37" s="127"/>
      <c r="OND37" s="127"/>
      <c r="ONE37" s="127"/>
      <c r="ONF37" s="127"/>
      <c r="ONG37" s="127"/>
      <c r="ONH37" s="127"/>
      <c r="ONI37" s="127"/>
      <c r="ONJ37" s="127"/>
      <c r="ONK37" s="127"/>
      <c r="ONL37" s="127"/>
      <c r="ONM37" s="127"/>
      <c r="ONN37" s="127"/>
      <c r="ONO37" s="127"/>
      <c r="ONP37" s="127"/>
      <c r="ONQ37" s="127"/>
      <c r="ONR37" s="127"/>
      <c r="ONS37" s="127"/>
      <c r="ONT37" s="127"/>
      <c r="ONU37" s="127"/>
      <c r="ONV37" s="127"/>
      <c r="ONW37" s="127"/>
      <c r="ONX37" s="127"/>
      <c r="ONY37" s="127"/>
      <c r="ONZ37" s="127"/>
      <c r="OOA37" s="127"/>
      <c r="OOB37" s="127"/>
      <c r="OOC37" s="127"/>
      <c r="OOD37" s="127"/>
      <c r="OOE37" s="127"/>
      <c r="OOF37" s="127"/>
      <c r="OOG37" s="127"/>
      <c r="OOH37" s="127"/>
      <c r="OOI37" s="127"/>
      <c r="OOJ37" s="127"/>
      <c r="OOK37" s="127"/>
      <c r="OOL37" s="127"/>
      <c r="OOM37" s="127"/>
      <c r="OON37" s="127"/>
      <c r="OOO37" s="127"/>
      <c r="OOP37" s="127"/>
      <c r="OOQ37" s="127"/>
      <c r="OOR37" s="127"/>
      <c r="OOS37" s="127"/>
      <c r="OOT37" s="127"/>
      <c r="OOU37" s="127"/>
      <c r="OOV37" s="127"/>
      <c r="OOW37" s="127"/>
      <c r="OOX37" s="127"/>
      <c r="OOY37" s="127"/>
      <c r="OOZ37" s="127"/>
      <c r="OPA37" s="127"/>
      <c r="OPB37" s="127"/>
      <c r="OPC37" s="127"/>
      <c r="OPD37" s="127"/>
      <c r="OPE37" s="127"/>
      <c r="OPF37" s="127"/>
      <c r="OPG37" s="127"/>
      <c r="OPH37" s="127"/>
      <c r="OPI37" s="127"/>
      <c r="OPJ37" s="127"/>
      <c r="OPK37" s="127"/>
      <c r="OPL37" s="127"/>
      <c r="OPM37" s="127"/>
      <c r="OPN37" s="127"/>
      <c r="OPO37" s="127"/>
      <c r="OPP37" s="127"/>
      <c r="OPQ37" s="127"/>
      <c r="OPR37" s="127"/>
      <c r="OPS37" s="127"/>
      <c r="OPT37" s="127"/>
      <c r="OPU37" s="127"/>
      <c r="OPV37" s="127"/>
      <c r="OPW37" s="127"/>
      <c r="OPX37" s="127"/>
      <c r="OPY37" s="127"/>
      <c r="OPZ37" s="127"/>
      <c r="OQA37" s="127"/>
      <c r="OQB37" s="127"/>
      <c r="OQC37" s="127"/>
      <c r="OQD37" s="127"/>
      <c r="OQE37" s="127"/>
      <c r="OQF37" s="127"/>
      <c r="OQG37" s="127"/>
      <c r="OQH37" s="127"/>
      <c r="OQI37" s="127"/>
      <c r="OQJ37" s="127"/>
      <c r="OQK37" s="127"/>
      <c r="OQL37" s="127"/>
      <c r="OQM37" s="127"/>
      <c r="OQN37" s="127"/>
      <c r="OQO37" s="127"/>
      <c r="OQP37" s="127"/>
      <c r="OQQ37" s="127"/>
      <c r="OQR37" s="127"/>
      <c r="OQS37" s="127"/>
      <c r="OQT37" s="127"/>
      <c r="OQU37" s="127"/>
      <c r="OQV37" s="127"/>
      <c r="OQW37" s="127"/>
      <c r="OQX37" s="127"/>
      <c r="OQY37" s="127"/>
      <c r="OQZ37" s="127"/>
      <c r="ORA37" s="127"/>
      <c r="ORB37" s="127"/>
      <c r="ORC37" s="127"/>
      <c r="ORD37" s="127"/>
      <c r="ORE37" s="127"/>
      <c r="ORF37" s="127"/>
      <c r="ORG37" s="127"/>
      <c r="ORH37" s="127"/>
      <c r="ORI37" s="127"/>
      <c r="ORJ37" s="127"/>
      <c r="ORK37" s="127"/>
      <c r="ORL37" s="127"/>
      <c r="ORM37" s="127"/>
      <c r="ORN37" s="127"/>
      <c r="ORO37" s="127"/>
      <c r="ORP37" s="127"/>
      <c r="ORQ37" s="127"/>
      <c r="ORR37" s="127"/>
      <c r="ORS37" s="127"/>
      <c r="ORT37" s="127"/>
      <c r="ORU37" s="127"/>
      <c r="ORV37" s="127"/>
      <c r="ORW37" s="127"/>
      <c r="ORX37" s="127"/>
      <c r="ORY37" s="127"/>
      <c r="ORZ37" s="127"/>
      <c r="OSA37" s="127"/>
      <c r="OSB37" s="127"/>
      <c r="OSC37" s="127"/>
      <c r="OSD37" s="127"/>
      <c r="OSE37" s="127"/>
      <c r="OSF37" s="127"/>
      <c r="OSG37" s="127"/>
      <c r="OSH37" s="127"/>
      <c r="OSI37" s="127"/>
      <c r="OSJ37" s="127"/>
      <c r="OSK37" s="127"/>
      <c r="OSL37" s="127"/>
      <c r="OSM37" s="127"/>
      <c r="OSN37" s="127"/>
      <c r="OSO37" s="127"/>
      <c r="OSP37" s="127"/>
      <c r="OSQ37" s="127"/>
      <c r="OSR37" s="127"/>
      <c r="OSS37" s="127"/>
      <c r="OST37" s="127"/>
      <c r="OSU37" s="127"/>
      <c r="OSV37" s="127"/>
      <c r="OSW37" s="127"/>
      <c r="OSX37" s="127"/>
      <c r="OSY37" s="127"/>
      <c r="OSZ37" s="127"/>
      <c r="OTA37" s="127"/>
      <c r="OTB37" s="127"/>
      <c r="OTC37" s="127"/>
      <c r="OTD37" s="127"/>
      <c r="OTE37" s="127"/>
      <c r="OTF37" s="127"/>
      <c r="OTG37" s="127"/>
      <c r="OTH37" s="127"/>
      <c r="OTI37" s="127"/>
      <c r="OTJ37" s="127"/>
      <c r="OTK37" s="127"/>
      <c r="OTL37" s="127"/>
      <c r="OTM37" s="127"/>
      <c r="OTN37" s="127"/>
      <c r="OTO37" s="127"/>
      <c r="OTP37" s="127"/>
      <c r="OTQ37" s="127"/>
      <c r="OTR37" s="127"/>
      <c r="OTS37" s="127"/>
      <c r="OTT37" s="127"/>
      <c r="OTU37" s="127"/>
      <c r="OTV37" s="127"/>
      <c r="OTW37" s="127"/>
      <c r="OTX37" s="127"/>
      <c r="OTY37" s="127"/>
      <c r="OTZ37" s="127"/>
      <c r="OUA37" s="127"/>
      <c r="OUB37" s="127"/>
      <c r="OUC37" s="127"/>
      <c r="OUD37" s="127"/>
      <c r="OUE37" s="127"/>
      <c r="OUF37" s="127"/>
      <c r="OUG37" s="127"/>
      <c r="OUH37" s="127"/>
      <c r="OUI37" s="127"/>
      <c r="OUJ37" s="127"/>
      <c r="OUK37" s="127"/>
      <c r="OUL37" s="127"/>
      <c r="OUM37" s="127"/>
      <c r="OUN37" s="127"/>
      <c r="OUO37" s="127"/>
      <c r="OUP37" s="127"/>
      <c r="OUQ37" s="127"/>
      <c r="OUR37" s="127"/>
      <c r="OUS37" s="127"/>
      <c r="OUT37" s="127"/>
      <c r="OUU37" s="127"/>
      <c r="OUV37" s="127"/>
      <c r="OUW37" s="127"/>
      <c r="OUX37" s="127"/>
      <c r="OUY37" s="127"/>
      <c r="OUZ37" s="127"/>
      <c r="OVA37" s="127"/>
      <c r="OVB37" s="127"/>
      <c r="OVC37" s="127"/>
      <c r="OVD37" s="127"/>
      <c r="OVE37" s="127"/>
      <c r="OVF37" s="127"/>
      <c r="OVG37" s="127"/>
      <c r="OVH37" s="127"/>
      <c r="OVI37" s="127"/>
      <c r="OVJ37" s="127"/>
      <c r="OVK37" s="127"/>
      <c r="OVL37" s="127"/>
      <c r="OVM37" s="127"/>
      <c r="OVN37" s="127"/>
      <c r="OVO37" s="127"/>
      <c r="OVP37" s="127"/>
      <c r="OVQ37" s="127"/>
      <c r="OVR37" s="127"/>
      <c r="OVS37" s="127"/>
      <c r="OVT37" s="127"/>
      <c r="OVU37" s="127"/>
      <c r="OVV37" s="127"/>
      <c r="OVW37" s="127"/>
      <c r="OVX37" s="127"/>
      <c r="OVY37" s="127"/>
      <c r="OVZ37" s="127"/>
      <c r="OWA37" s="127"/>
      <c r="OWB37" s="127"/>
      <c r="OWC37" s="127"/>
      <c r="OWD37" s="127"/>
      <c r="OWE37" s="127"/>
      <c r="OWF37" s="127"/>
      <c r="OWG37" s="127"/>
      <c r="OWH37" s="127"/>
      <c r="OWI37" s="127"/>
      <c r="OWJ37" s="127"/>
      <c r="OWK37" s="127"/>
      <c r="OWL37" s="127"/>
      <c r="OWM37" s="127"/>
      <c r="OWN37" s="127"/>
      <c r="OWO37" s="127"/>
      <c r="OWP37" s="127"/>
      <c r="OWQ37" s="127"/>
      <c r="OWR37" s="127"/>
      <c r="OWS37" s="127"/>
      <c r="OWT37" s="127"/>
      <c r="OWU37" s="127"/>
      <c r="OWV37" s="127"/>
      <c r="OWW37" s="127"/>
      <c r="OWX37" s="127"/>
      <c r="OWY37" s="127"/>
      <c r="OWZ37" s="127"/>
      <c r="OXA37" s="127"/>
      <c r="OXB37" s="127"/>
      <c r="OXC37" s="127"/>
      <c r="OXD37" s="127"/>
      <c r="OXE37" s="127"/>
      <c r="OXF37" s="127"/>
      <c r="OXG37" s="127"/>
      <c r="OXH37" s="127"/>
      <c r="OXI37" s="127"/>
      <c r="OXJ37" s="127"/>
      <c r="OXK37" s="127"/>
      <c r="OXL37" s="127"/>
      <c r="OXM37" s="127"/>
      <c r="OXN37" s="127"/>
      <c r="OXO37" s="127"/>
      <c r="OXP37" s="127"/>
      <c r="OXQ37" s="127"/>
      <c r="OXR37" s="127"/>
      <c r="OXS37" s="127"/>
      <c r="OXT37" s="127"/>
      <c r="OXU37" s="127"/>
      <c r="OXV37" s="127"/>
      <c r="OXW37" s="127"/>
      <c r="OXX37" s="127"/>
      <c r="OXY37" s="127"/>
      <c r="OXZ37" s="127"/>
      <c r="OYA37" s="127"/>
      <c r="OYB37" s="127"/>
      <c r="OYC37" s="127"/>
      <c r="OYD37" s="127"/>
      <c r="OYE37" s="127"/>
      <c r="OYF37" s="127"/>
      <c r="OYG37" s="127"/>
      <c r="OYH37" s="127"/>
      <c r="OYI37" s="127"/>
      <c r="OYJ37" s="127"/>
      <c r="OYK37" s="127"/>
      <c r="OYL37" s="127"/>
      <c r="OYM37" s="127"/>
      <c r="OYN37" s="127"/>
      <c r="OYO37" s="127"/>
      <c r="OYP37" s="127"/>
      <c r="OYQ37" s="127"/>
      <c r="OYR37" s="127"/>
      <c r="OYS37" s="127"/>
      <c r="OYT37" s="127"/>
      <c r="OYU37" s="127"/>
      <c r="OYV37" s="127"/>
      <c r="OYW37" s="127"/>
      <c r="OYX37" s="127"/>
      <c r="OYY37" s="127"/>
      <c r="OYZ37" s="127"/>
      <c r="OZA37" s="127"/>
      <c r="OZB37" s="127"/>
      <c r="OZC37" s="127"/>
      <c r="OZD37" s="127"/>
      <c r="OZE37" s="127"/>
      <c r="OZF37" s="127"/>
      <c r="OZG37" s="127"/>
      <c r="OZH37" s="127"/>
      <c r="OZI37" s="127"/>
      <c r="OZJ37" s="127"/>
      <c r="OZK37" s="127"/>
      <c r="OZL37" s="127"/>
      <c r="OZM37" s="127"/>
      <c r="OZN37" s="127"/>
      <c r="OZO37" s="127"/>
      <c r="OZP37" s="127"/>
      <c r="OZQ37" s="127"/>
      <c r="OZR37" s="127"/>
      <c r="OZS37" s="127"/>
      <c r="OZT37" s="127"/>
      <c r="OZU37" s="127"/>
      <c r="OZV37" s="127"/>
      <c r="OZW37" s="127"/>
      <c r="OZX37" s="127"/>
      <c r="OZY37" s="127"/>
      <c r="OZZ37" s="127"/>
      <c r="PAA37" s="127"/>
      <c r="PAB37" s="127"/>
      <c r="PAC37" s="127"/>
      <c r="PAD37" s="127"/>
      <c r="PAE37" s="127"/>
      <c r="PAF37" s="127"/>
      <c r="PAG37" s="127"/>
      <c r="PAH37" s="127"/>
      <c r="PAI37" s="127"/>
      <c r="PAJ37" s="127"/>
      <c r="PAK37" s="127"/>
      <c r="PAL37" s="127"/>
      <c r="PAM37" s="127"/>
      <c r="PAN37" s="127"/>
      <c r="PAO37" s="127"/>
      <c r="PAP37" s="127"/>
      <c r="PAQ37" s="127"/>
      <c r="PAR37" s="127"/>
      <c r="PAS37" s="127"/>
      <c r="PAT37" s="127"/>
      <c r="PAU37" s="127"/>
      <c r="PAV37" s="127"/>
      <c r="PAW37" s="127"/>
      <c r="PAX37" s="127"/>
      <c r="PAY37" s="127"/>
      <c r="PAZ37" s="127"/>
      <c r="PBA37" s="127"/>
      <c r="PBB37" s="127"/>
      <c r="PBC37" s="127"/>
      <c r="PBD37" s="127"/>
      <c r="PBE37" s="127"/>
      <c r="PBF37" s="127"/>
      <c r="PBG37" s="127"/>
      <c r="PBH37" s="127"/>
      <c r="PBI37" s="127"/>
      <c r="PBJ37" s="127"/>
      <c r="PBK37" s="127"/>
      <c r="PBL37" s="127"/>
      <c r="PBM37" s="127"/>
      <c r="PBN37" s="127"/>
      <c r="PBO37" s="127"/>
      <c r="PBP37" s="127"/>
      <c r="PBQ37" s="127"/>
      <c r="PBR37" s="127"/>
      <c r="PBS37" s="127"/>
      <c r="PBT37" s="127"/>
      <c r="PBU37" s="127"/>
      <c r="PBV37" s="127"/>
      <c r="PBW37" s="127"/>
      <c r="PBX37" s="127"/>
      <c r="PBY37" s="127"/>
      <c r="PBZ37" s="127"/>
      <c r="PCA37" s="127"/>
      <c r="PCB37" s="127"/>
      <c r="PCC37" s="127"/>
      <c r="PCD37" s="127"/>
      <c r="PCE37" s="127"/>
      <c r="PCF37" s="127"/>
      <c r="PCG37" s="127"/>
      <c r="PCH37" s="127"/>
      <c r="PCI37" s="127"/>
      <c r="PCJ37" s="127"/>
      <c r="PCK37" s="127"/>
      <c r="PCL37" s="127"/>
      <c r="PCM37" s="127"/>
      <c r="PCN37" s="127"/>
      <c r="PCO37" s="127"/>
      <c r="PCP37" s="127"/>
      <c r="PCQ37" s="127"/>
      <c r="PCR37" s="127"/>
      <c r="PCS37" s="127"/>
      <c r="PCT37" s="127"/>
      <c r="PCU37" s="127"/>
      <c r="PCV37" s="127"/>
      <c r="PCW37" s="127"/>
      <c r="PCX37" s="127"/>
      <c r="PCY37" s="127"/>
      <c r="PCZ37" s="127"/>
      <c r="PDA37" s="127"/>
      <c r="PDB37" s="127"/>
      <c r="PDC37" s="127"/>
      <c r="PDD37" s="127"/>
      <c r="PDE37" s="127"/>
      <c r="PDF37" s="127"/>
      <c r="PDG37" s="127"/>
      <c r="PDH37" s="127"/>
      <c r="PDI37" s="127"/>
      <c r="PDJ37" s="127"/>
      <c r="PDK37" s="127"/>
      <c r="PDL37" s="127"/>
      <c r="PDM37" s="127"/>
      <c r="PDN37" s="127"/>
      <c r="PDO37" s="127"/>
      <c r="PDP37" s="127"/>
      <c r="PDQ37" s="127"/>
      <c r="PDR37" s="127"/>
      <c r="PDS37" s="127"/>
      <c r="PDT37" s="127"/>
      <c r="PDU37" s="127"/>
      <c r="PDV37" s="127"/>
      <c r="PDW37" s="127"/>
      <c r="PDX37" s="127"/>
      <c r="PDY37" s="127"/>
      <c r="PDZ37" s="127"/>
      <c r="PEA37" s="127"/>
      <c r="PEB37" s="127"/>
      <c r="PEC37" s="127"/>
      <c r="PED37" s="127"/>
      <c r="PEE37" s="127"/>
      <c r="PEF37" s="127"/>
      <c r="PEG37" s="127"/>
      <c r="PEH37" s="127"/>
      <c r="PEI37" s="127"/>
      <c r="PEJ37" s="127"/>
      <c r="PEK37" s="127"/>
      <c r="PEL37" s="127"/>
      <c r="PEM37" s="127"/>
      <c r="PEN37" s="127"/>
      <c r="PEO37" s="127"/>
      <c r="PEP37" s="127"/>
      <c r="PEQ37" s="127"/>
      <c r="PER37" s="127"/>
      <c r="PES37" s="127"/>
      <c r="PET37" s="127"/>
      <c r="PEU37" s="127"/>
      <c r="PEV37" s="127"/>
      <c r="PEW37" s="127"/>
      <c r="PEX37" s="127"/>
      <c r="PEY37" s="127"/>
      <c r="PEZ37" s="127"/>
      <c r="PFA37" s="127"/>
      <c r="PFB37" s="127"/>
      <c r="PFC37" s="127"/>
      <c r="PFD37" s="127"/>
      <c r="PFE37" s="127"/>
      <c r="PFF37" s="127"/>
      <c r="PFG37" s="127"/>
      <c r="PFH37" s="127"/>
      <c r="PFI37" s="127"/>
      <c r="PFJ37" s="127"/>
      <c r="PFK37" s="127"/>
      <c r="PFL37" s="127"/>
      <c r="PFM37" s="127"/>
      <c r="PFN37" s="127"/>
      <c r="PFO37" s="127"/>
      <c r="PFP37" s="127"/>
      <c r="PFQ37" s="127"/>
      <c r="PFR37" s="127"/>
      <c r="PFS37" s="127"/>
      <c r="PFT37" s="127"/>
      <c r="PFU37" s="127"/>
      <c r="PFV37" s="127"/>
      <c r="PFW37" s="127"/>
      <c r="PFX37" s="127"/>
      <c r="PFY37" s="127"/>
      <c r="PFZ37" s="127"/>
      <c r="PGA37" s="127"/>
      <c r="PGB37" s="127"/>
      <c r="PGC37" s="127"/>
      <c r="PGD37" s="127"/>
      <c r="PGE37" s="127"/>
      <c r="PGF37" s="127"/>
      <c r="PGG37" s="127"/>
      <c r="PGH37" s="127"/>
      <c r="PGI37" s="127"/>
      <c r="PGJ37" s="127"/>
      <c r="PGK37" s="127"/>
      <c r="PGL37" s="127"/>
      <c r="PGM37" s="127"/>
      <c r="PGN37" s="127"/>
      <c r="PGO37" s="127"/>
      <c r="PGP37" s="127"/>
      <c r="PGQ37" s="127"/>
      <c r="PGR37" s="127"/>
      <c r="PGS37" s="127"/>
      <c r="PGT37" s="127"/>
      <c r="PGU37" s="127"/>
      <c r="PGV37" s="127"/>
      <c r="PGW37" s="127"/>
      <c r="PGX37" s="127"/>
      <c r="PGY37" s="127"/>
      <c r="PGZ37" s="127"/>
      <c r="PHA37" s="127"/>
      <c r="PHB37" s="127"/>
      <c r="PHC37" s="127"/>
      <c r="PHD37" s="127"/>
      <c r="PHE37" s="127"/>
      <c r="PHF37" s="127"/>
      <c r="PHG37" s="127"/>
      <c r="PHH37" s="127"/>
      <c r="PHI37" s="127"/>
      <c r="PHJ37" s="127"/>
      <c r="PHK37" s="127"/>
      <c r="PHL37" s="127"/>
      <c r="PHM37" s="127"/>
      <c r="PHN37" s="127"/>
      <c r="PHO37" s="127"/>
      <c r="PHP37" s="127"/>
      <c r="PHQ37" s="127"/>
      <c r="PHR37" s="127"/>
      <c r="PHS37" s="127"/>
      <c r="PHT37" s="127"/>
      <c r="PHU37" s="127"/>
      <c r="PHV37" s="127"/>
      <c r="PHW37" s="127"/>
      <c r="PHX37" s="127"/>
      <c r="PHY37" s="127"/>
      <c r="PHZ37" s="127"/>
      <c r="PIA37" s="127"/>
      <c r="PIB37" s="127"/>
      <c r="PIC37" s="127"/>
      <c r="PID37" s="127"/>
      <c r="PIE37" s="127"/>
      <c r="PIF37" s="127"/>
      <c r="PIG37" s="127"/>
      <c r="PIH37" s="127"/>
      <c r="PII37" s="127"/>
      <c r="PIJ37" s="127"/>
      <c r="PIK37" s="127"/>
      <c r="PIL37" s="127"/>
      <c r="PIM37" s="127"/>
      <c r="PIN37" s="127"/>
      <c r="PIO37" s="127"/>
      <c r="PIP37" s="127"/>
      <c r="PIQ37" s="127"/>
      <c r="PIR37" s="127"/>
      <c r="PIS37" s="127"/>
      <c r="PIT37" s="127"/>
      <c r="PIU37" s="127"/>
      <c r="PIV37" s="127"/>
      <c r="PIW37" s="127"/>
      <c r="PIX37" s="127"/>
      <c r="PIY37" s="127"/>
      <c r="PIZ37" s="127"/>
      <c r="PJA37" s="127"/>
      <c r="PJB37" s="127"/>
      <c r="PJC37" s="127"/>
      <c r="PJD37" s="127"/>
      <c r="PJE37" s="127"/>
      <c r="PJF37" s="127"/>
      <c r="PJG37" s="127"/>
      <c r="PJH37" s="127"/>
      <c r="PJI37" s="127"/>
      <c r="PJJ37" s="127"/>
      <c r="PJK37" s="127"/>
      <c r="PJL37" s="127"/>
      <c r="PJM37" s="127"/>
      <c r="PJN37" s="127"/>
      <c r="PJO37" s="127"/>
      <c r="PJP37" s="127"/>
      <c r="PJQ37" s="127"/>
      <c r="PJR37" s="127"/>
      <c r="PJS37" s="127"/>
      <c r="PJT37" s="127"/>
      <c r="PJU37" s="127"/>
      <c r="PJV37" s="127"/>
      <c r="PJW37" s="127"/>
      <c r="PJX37" s="127"/>
      <c r="PJY37" s="127"/>
      <c r="PJZ37" s="127"/>
      <c r="PKA37" s="127"/>
      <c r="PKB37" s="127"/>
      <c r="PKC37" s="127"/>
      <c r="PKD37" s="127"/>
      <c r="PKE37" s="127"/>
      <c r="PKF37" s="127"/>
      <c r="PKG37" s="127"/>
      <c r="PKH37" s="127"/>
      <c r="PKI37" s="127"/>
      <c r="PKJ37" s="127"/>
      <c r="PKK37" s="127"/>
      <c r="PKL37" s="127"/>
      <c r="PKM37" s="127"/>
      <c r="PKN37" s="127"/>
      <c r="PKO37" s="127"/>
      <c r="PKP37" s="127"/>
      <c r="PKQ37" s="127"/>
      <c r="PKR37" s="127"/>
      <c r="PKS37" s="127"/>
      <c r="PKT37" s="127"/>
      <c r="PKU37" s="127"/>
      <c r="PKV37" s="127"/>
      <c r="PKW37" s="127"/>
      <c r="PKX37" s="127"/>
      <c r="PKY37" s="127"/>
      <c r="PKZ37" s="127"/>
      <c r="PLA37" s="127"/>
      <c r="PLB37" s="127"/>
      <c r="PLC37" s="127"/>
      <c r="PLD37" s="127"/>
      <c r="PLE37" s="127"/>
      <c r="PLF37" s="127"/>
      <c r="PLG37" s="127"/>
      <c r="PLH37" s="127"/>
      <c r="PLI37" s="127"/>
      <c r="PLJ37" s="127"/>
      <c r="PLK37" s="127"/>
      <c r="PLL37" s="127"/>
      <c r="PLM37" s="127"/>
      <c r="PLN37" s="127"/>
      <c r="PLO37" s="127"/>
      <c r="PLP37" s="127"/>
      <c r="PLQ37" s="127"/>
      <c r="PLR37" s="127"/>
      <c r="PLS37" s="127"/>
      <c r="PLT37" s="127"/>
      <c r="PLU37" s="127"/>
      <c r="PLV37" s="127"/>
      <c r="PLW37" s="127"/>
      <c r="PLX37" s="127"/>
      <c r="PLY37" s="127"/>
      <c r="PLZ37" s="127"/>
      <c r="PMA37" s="127"/>
      <c r="PMB37" s="127"/>
      <c r="PMC37" s="127"/>
      <c r="PMD37" s="127"/>
      <c r="PME37" s="127"/>
      <c r="PMF37" s="127"/>
      <c r="PMG37" s="127"/>
      <c r="PMH37" s="127"/>
      <c r="PMI37" s="127"/>
      <c r="PMJ37" s="127"/>
      <c r="PMK37" s="127"/>
      <c r="PML37" s="127"/>
      <c r="PMM37" s="127"/>
      <c r="PMN37" s="127"/>
      <c r="PMO37" s="127"/>
      <c r="PMP37" s="127"/>
      <c r="PMQ37" s="127"/>
      <c r="PMR37" s="127"/>
      <c r="PMS37" s="127"/>
      <c r="PMT37" s="127"/>
      <c r="PMU37" s="127"/>
      <c r="PMV37" s="127"/>
      <c r="PMW37" s="127"/>
      <c r="PMX37" s="127"/>
      <c r="PMY37" s="127"/>
      <c r="PMZ37" s="127"/>
      <c r="PNA37" s="127"/>
      <c r="PNB37" s="127"/>
      <c r="PNC37" s="127"/>
      <c r="PND37" s="127"/>
      <c r="PNE37" s="127"/>
      <c r="PNF37" s="127"/>
      <c r="PNG37" s="127"/>
      <c r="PNH37" s="127"/>
      <c r="PNI37" s="127"/>
      <c r="PNJ37" s="127"/>
      <c r="PNK37" s="127"/>
      <c r="PNL37" s="127"/>
      <c r="PNM37" s="127"/>
      <c r="PNN37" s="127"/>
      <c r="PNO37" s="127"/>
      <c r="PNP37" s="127"/>
      <c r="PNQ37" s="127"/>
      <c r="PNR37" s="127"/>
      <c r="PNS37" s="127"/>
      <c r="PNT37" s="127"/>
      <c r="PNU37" s="127"/>
      <c r="PNV37" s="127"/>
      <c r="PNW37" s="127"/>
      <c r="PNX37" s="127"/>
      <c r="PNY37" s="127"/>
      <c r="PNZ37" s="127"/>
      <c r="POA37" s="127"/>
      <c r="POB37" s="127"/>
      <c r="POC37" s="127"/>
      <c r="POD37" s="127"/>
      <c r="POE37" s="127"/>
      <c r="POF37" s="127"/>
      <c r="POG37" s="127"/>
      <c r="POH37" s="127"/>
      <c r="POI37" s="127"/>
      <c r="POJ37" s="127"/>
      <c r="POK37" s="127"/>
      <c r="POL37" s="127"/>
      <c r="POM37" s="127"/>
      <c r="PON37" s="127"/>
      <c r="POO37" s="127"/>
      <c r="POP37" s="127"/>
      <c r="POQ37" s="127"/>
      <c r="POR37" s="127"/>
      <c r="POS37" s="127"/>
      <c r="POT37" s="127"/>
      <c r="POU37" s="127"/>
      <c r="POV37" s="127"/>
      <c r="POW37" s="127"/>
      <c r="POX37" s="127"/>
      <c r="POY37" s="127"/>
      <c r="POZ37" s="127"/>
      <c r="PPA37" s="127"/>
      <c r="PPB37" s="127"/>
      <c r="PPC37" s="127"/>
      <c r="PPD37" s="127"/>
      <c r="PPE37" s="127"/>
      <c r="PPF37" s="127"/>
      <c r="PPG37" s="127"/>
      <c r="PPH37" s="127"/>
      <c r="PPI37" s="127"/>
      <c r="PPJ37" s="127"/>
      <c r="PPK37" s="127"/>
      <c r="PPL37" s="127"/>
      <c r="PPM37" s="127"/>
      <c r="PPN37" s="127"/>
      <c r="PPO37" s="127"/>
      <c r="PPP37" s="127"/>
      <c r="PPQ37" s="127"/>
      <c r="PPR37" s="127"/>
      <c r="PPS37" s="127"/>
      <c r="PPT37" s="127"/>
      <c r="PPU37" s="127"/>
      <c r="PPV37" s="127"/>
      <c r="PPW37" s="127"/>
      <c r="PPX37" s="127"/>
      <c r="PPY37" s="127"/>
      <c r="PPZ37" s="127"/>
      <c r="PQA37" s="127"/>
      <c r="PQB37" s="127"/>
      <c r="PQC37" s="127"/>
      <c r="PQD37" s="127"/>
      <c r="PQE37" s="127"/>
      <c r="PQF37" s="127"/>
      <c r="PQG37" s="127"/>
      <c r="PQH37" s="127"/>
      <c r="PQI37" s="127"/>
      <c r="PQJ37" s="127"/>
      <c r="PQK37" s="127"/>
      <c r="PQL37" s="127"/>
      <c r="PQM37" s="127"/>
      <c r="PQN37" s="127"/>
      <c r="PQO37" s="127"/>
      <c r="PQP37" s="127"/>
      <c r="PQQ37" s="127"/>
      <c r="PQR37" s="127"/>
      <c r="PQS37" s="127"/>
      <c r="PQT37" s="127"/>
      <c r="PQU37" s="127"/>
      <c r="PQV37" s="127"/>
      <c r="PQW37" s="127"/>
      <c r="PQX37" s="127"/>
      <c r="PQY37" s="127"/>
      <c r="PQZ37" s="127"/>
      <c r="PRA37" s="127"/>
      <c r="PRB37" s="127"/>
      <c r="PRC37" s="127"/>
      <c r="PRD37" s="127"/>
      <c r="PRE37" s="127"/>
      <c r="PRF37" s="127"/>
      <c r="PRG37" s="127"/>
      <c r="PRH37" s="127"/>
      <c r="PRI37" s="127"/>
      <c r="PRJ37" s="127"/>
      <c r="PRK37" s="127"/>
      <c r="PRL37" s="127"/>
      <c r="PRM37" s="127"/>
      <c r="PRN37" s="127"/>
      <c r="PRO37" s="127"/>
      <c r="PRP37" s="127"/>
      <c r="PRQ37" s="127"/>
      <c r="PRR37" s="127"/>
      <c r="PRS37" s="127"/>
      <c r="PRT37" s="127"/>
      <c r="PRU37" s="127"/>
      <c r="PRV37" s="127"/>
      <c r="PRW37" s="127"/>
      <c r="PRX37" s="127"/>
      <c r="PRY37" s="127"/>
      <c r="PRZ37" s="127"/>
      <c r="PSA37" s="127"/>
      <c r="PSB37" s="127"/>
      <c r="PSC37" s="127"/>
      <c r="PSD37" s="127"/>
      <c r="PSE37" s="127"/>
      <c r="PSF37" s="127"/>
      <c r="PSG37" s="127"/>
      <c r="PSH37" s="127"/>
      <c r="PSI37" s="127"/>
      <c r="PSJ37" s="127"/>
      <c r="PSK37" s="127"/>
      <c r="PSL37" s="127"/>
      <c r="PSM37" s="127"/>
      <c r="PSN37" s="127"/>
      <c r="PSO37" s="127"/>
      <c r="PSP37" s="127"/>
      <c r="PSQ37" s="127"/>
      <c r="PSR37" s="127"/>
      <c r="PSS37" s="127"/>
      <c r="PST37" s="127"/>
      <c r="PSU37" s="127"/>
      <c r="PSV37" s="127"/>
      <c r="PSW37" s="127"/>
      <c r="PSX37" s="127"/>
      <c r="PSY37" s="127"/>
      <c r="PSZ37" s="127"/>
      <c r="PTA37" s="127"/>
      <c r="PTB37" s="127"/>
      <c r="PTC37" s="127"/>
      <c r="PTD37" s="127"/>
      <c r="PTE37" s="127"/>
      <c r="PTF37" s="127"/>
      <c r="PTG37" s="127"/>
      <c r="PTH37" s="127"/>
      <c r="PTI37" s="127"/>
      <c r="PTJ37" s="127"/>
      <c r="PTK37" s="127"/>
      <c r="PTL37" s="127"/>
      <c r="PTM37" s="127"/>
      <c r="PTN37" s="127"/>
      <c r="PTO37" s="127"/>
      <c r="PTP37" s="127"/>
      <c r="PTQ37" s="127"/>
      <c r="PTR37" s="127"/>
      <c r="PTS37" s="127"/>
      <c r="PTT37" s="127"/>
      <c r="PTU37" s="127"/>
      <c r="PTV37" s="127"/>
      <c r="PTW37" s="127"/>
      <c r="PTX37" s="127"/>
      <c r="PTY37" s="127"/>
      <c r="PTZ37" s="127"/>
      <c r="PUA37" s="127"/>
      <c r="PUB37" s="127"/>
      <c r="PUC37" s="127"/>
      <c r="PUD37" s="127"/>
      <c r="PUE37" s="127"/>
      <c r="PUF37" s="127"/>
      <c r="PUG37" s="127"/>
      <c r="PUH37" s="127"/>
      <c r="PUI37" s="127"/>
      <c r="PUJ37" s="127"/>
      <c r="PUK37" s="127"/>
      <c r="PUL37" s="127"/>
      <c r="PUM37" s="127"/>
      <c r="PUN37" s="127"/>
      <c r="PUO37" s="127"/>
      <c r="PUP37" s="127"/>
      <c r="PUQ37" s="127"/>
      <c r="PUR37" s="127"/>
      <c r="PUS37" s="127"/>
      <c r="PUT37" s="127"/>
      <c r="PUU37" s="127"/>
      <c r="PUV37" s="127"/>
      <c r="PUW37" s="127"/>
      <c r="PUX37" s="127"/>
      <c r="PUY37" s="127"/>
      <c r="PUZ37" s="127"/>
      <c r="PVA37" s="127"/>
      <c r="PVB37" s="127"/>
      <c r="PVC37" s="127"/>
      <c r="PVD37" s="127"/>
      <c r="PVE37" s="127"/>
      <c r="PVF37" s="127"/>
      <c r="PVG37" s="127"/>
      <c r="PVH37" s="127"/>
      <c r="PVI37" s="127"/>
      <c r="PVJ37" s="127"/>
      <c r="PVK37" s="127"/>
      <c r="PVL37" s="127"/>
      <c r="PVM37" s="127"/>
      <c r="PVN37" s="127"/>
      <c r="PVO37" s="127"/>
      <c r="PVP37" s="127"/>
      <c r="PVQ37" s="127"/>
      <c r="PVR37" s="127"/>
      <c r="PVS37" s="127"/>
      <c r="PVT37" s="127"/>
      <c r="PVU37" s="127"/>
      <c r="PVV37" s="127"/>
      <c r="PVW37" s="127"/>
      <c r="PVX37" s="127"/>
      <c r="PVY37" s="127"/>
      <c r="PVZ37" s="127"/>
      <c r="PWA37" s="127"/>
      <c r="PWB37" s="127"/>
      <c r="PWC37" s="127"/>
      <c r="PWD37" s="127"/>
      <c r="PWE37" s="127"/>
      <c r="PWF37" s="127"/>
      <c r="PWG37" s="127"/>
      <c r="PWH37" s="127"/>
      <c r="PWI37" s="127"/>
      <c r="PWJ37" s="127"/>
      <c r="PWK37" s="127"/>
      <c r="PWL37" s="127"/>
      <c r="PWM37" s="127"/>
      <c r="PWN37" s="127"/>
      <c r="PWO37" s="127"/>
      <c r="PWP37" s="127"/>
      <c r="PWQ37" s="127"/>
      <c r="PWR37" s="127"/>
      <c r="PWS37" s="127"/>
      <c r="PWT37" s="127"/>
      <c r="PWU37" s="127"/>
      <c r="PWV37" s="127"/>
      <c r="PWW37" s="127"/>
      <c r="PWX37" s="127"/>
      <c r="PWY37" s="127"/>
      <c r="PWZ37" s="127"/>
      <c r="PXA37" s="127"/>
      <c r="PXB37" s="127"/>
      <c r="PXC37" s="127"/>
      <c r="PXD37" s="127"/>
      <c r="PXE37" s="127"/>
      <c r="PXF37" s="127"/>
      <c r="PXG37" s="127"/>
      <c r="PXH37" s="127"/>
      <c r="PXI37" s="127"/>
      <c r="PXJ37" s="127"/>
      <c r="PXK37" s="127"/>
      <c r="PXL37" s="127"/>
      <c r="PXM37" s="127"/>
      <c r="PXN37" s="127"/>
      <c r="PXO37" s="127"/>
      <c r="PXP37" s="127"/>
      <c r="PXQ37" s="127"/>
      <c r="PXR37" s="127"/>
      <c r="PXS37" s="127"/>
      <c r="PXT37" s="127"/>
      <c r="PXU37" s="127"/>
      <c r="PXV37" s="127"/>
      <c r="PXW37" s="127"/>
      <c r="PXX37" s="127"/>
      <c r="PXY37" s="127"/>
      <c r="PXZ37" s="127"/>
      <c r="PYA37" s="127"/>
      <c r="PYB37" s="127"/>
      <c r="PYC37" s="127"/>
      <c r="PYD37" s="127"/>
      <c r="PYE37" s="127"/>
      <c r="PYF37" s="127"/>
      <c r="PYG37" s="127"/>
      <c r="PYH37" s="127"/>
      <c r="PYI37" s="127"/>
      <c r="PYJ37" s="127"/>
      <c r="PYK37" s="127"/>
      <c r="PYL37" s="127"/>
      <c r="PYM37" s="127"/>
      <c r="PYN37" s="127"/>
      <c r="PYO37" s="127"/>
      <c r="PYP37" s="127"/>
      <c r="PYQ37" s="127"/>
      <c r="PYR37" s="127"/>
      <c r="PYS37" s="127"/>
      <c r="PYT37" s="127"/>
      <c r="PYU37" s="127"/>
      <c r="PYV37" s="127"/>
      <c r="PYW37" s="127"/>
      <c r="PYX37" s="127"/>
      <c r="PYY37" s="127"/>
      <c r="PYZ37" s="127"/>
      <c r="PZA37" s="127"/>
      <c r="PZB37" s="127"/>
      <c r="PZC37" s="127"/>
      <c r="PZD37" s="127"/>
      <c r="PZE37" s="127"/>
      <c r="PZF37" s="127"/>
      <c r="PZG37" s="127"/>
      <c r="PZH37" s="127"/>
      <c r="PZI37" s="127"/>
      <c r="PZJ37" s="127"/>
      <c r="PZK37" s="127"/>
      <c r="PZL37" s="127"/>
      <c r="PZM37" s="127"/>
      <c r="PZN37" s="127"/>
      <c r="PZO37" s="127"/>
      <c r="PZP37" s="127"/>
      <c r="PZQ37" s="127"/>
      <c r="PZR37" s="127"/>
      <c r="PZS37" s="127"/>
      <c r="PZT37" s="127"/>
      <c r="PZU37" s="127"/>
      <c r="PZV37" s="127"/>
      <c r="PZW37" s="127"/>
      <c r="PZX37" s="127"/>
      <c r="PZY37" s="127"/>
      <c r="PZZ37" s="127"/>
      <c r="QAA37" s="127"/>
      <c r="QAB37" s="127"/>
      <c r="QAC37" s="127"/>
      <c r="QAD37" s="127"/>
      <c r="QAE37" s="127"/>
      <c r="QAF37" s="127"/>
      <c r="QAG37" s="127"/>
      <c r="QAH37" s="127"/>
      <c r="QAI37" s="127"/>
      <c r="QAJ37" s="127"/>
      <c r="QAK37" s="127"/>
      <c r="QAL37" s="127"/>
      <c r="QAM37" s="127"/>
      <c r="QAN37" s="127"/>
      <c r="QAO37" s="127"/>
      <c r="QAP37" s="127"/>
      <c r="QAQ37" s="127"/>
      <c r="QAR37" s="127"/>
      <c r="QAS37" s="127"/>
      <c r="QAT37" s="127"/>
      <c r="QAU37" s="127"/>
      <c r="QAV37" s="127"/>
      <c r="QAW37" s="127"/>
      <c r="QAX37" s="127"/>
      <c r="QAY37" s="127"/>
      <c r="QAZ37" s="127"/>
      <c r="QBA37" s="127"/>
      <c r="QBB37" s="127"/>
      <c r="QBC37" s="127"/>
      <c r="QBD37" s="127"/>
      <c r="QBE37" s="127"/>
      <c r="QBF37" s="127"/>
      <c r="QBG37" s="127"/>
      <c r="QBH37" s="127"/>
      <c r="QBI37" s="127"/>
      <c r="QBJ37" s="127"/>
      <c r="QBK37" s="127"/>
      <c r="QBL37" s="127"/>
      <c r="QBM37" s="127"/>
      <c r="QBN37" s="127"/>
      <c r="QBO37" s="127"/>
      <c r="QBP37" s="127"/>
      <c r="QBQ37" s="127"/>
      <c r="QBR37" s="127"/>
      <c r="QBS37" s="127"/>
      <c r="QBT37" s="127"/>
      <c r="QBU37" s="127"/>
      <c r="QBV37" s="127"/>
      <c r="QBW37" s="127"/>
      <c r="QBX37" s="127"/>
      <c r="QBY37" s="127"/>
      <c r="QBZ37" s="127"/>
      <c r="QCA37" s="127"/>
      <c r="QCB37" s="127"/>
      <c r="QCC37" s="127"/>
      <c r="QCD37" s="127"/>
      <c r="QCE37" s="127"/>
      <c r="QCF37" s="127"/>
      <c r="QCG37" s="127"/>
      <c r="QCH37" s="127"/>
      <c r="QCI37" s="127"/>
      <c r="QCJ37" s="127"/>
      <c r="QCK37" s="127"/>
      <c r="QCL37" s="127"/>
      <c r="QCM37" s="127"/>
      <c r="QCN37" s="127"/>
      <c r="QCO37" s="127"/>
      <c r="QCP37" s="127"/>
      <c r="QCQ37" s="127"/>
      <c r="QCR37" s="127"/>
      <c r="QCS37" s="127"/>
      <c r="QCT37" s="127"/>
      <c r="QCU37" s="127"/>
      <c r="QCV37" s="127"/>
      <c r="QCW37" s="127"/>
      <c r="QCX37" s="127"/>
      <c r="QCY37" s="127"/>
      <c r="QCZ37" s="127"/>
      <c r="QDA37" s="127"/>
      <c r="QDB37" s="127"/>
      <c r="QDC37" s="127"/>
      <c r="QDD37" s="127"/>
      <c r="QDE37" s="127"/>
      <c r="QDF37" s="127"/>
      <c r="QDG37" s="127"/>
      <c r="QDH37" s="127"/>
      <c r="QDI37" s="127"/>
      <c r="QDJ37" s="127"/>
      <c r="QDK37" s="127"/>
      <c r="QDL37" s="127"/>
      <c r="QDM37" s="127"/>
      <c r="QDN37" s="127"/>
      <c r="QDO37" s="127"/>
      <c r="QDP37" s="127"/>
      <c r="QDQ37" s="127"/>
      <c r="QDR37" s="127"/>
      <c r="QDS37" s="127"/>
      <c r="QDT37" s="127"/>
      <c r="QDU37" s="127"/>
      <c r="QDV37" s="127"/>
      <c r="QDW37" s="127"/>
      <c r="QDX37" s="127"/>
      <c r="QDY37" s="127"/>
      <c r="QDZ37" s="127"/>
      <c r="QEA37" s="127"/>
      <c r="QEB37" s="127"/>
      <c r="QEC37" s="127"/>
      <c r="QED37" s="127"/>
      <c r="QEE37" s="127"/>
      <c r="QEF37" s="127"/>
      <c r="QEG37" s="127"/>
      <c r="QEH37" s="127"/>
      <c r="QEI37" s="127"/>
      <c r="QEJ37" s="127"/>
      <c r="QEK37" s="127"/>
      <c r="QEL37" s="127"/>
      <c r="QEM37" s="127"/>
      <c r="QEN37" s="127"/>
      <c r="QEO37" s="127"/>
      <c r="QEP37" s="127"/>
      <c r="QEQ37" s="127"/>
      <c r="QER37" s="127"/>
      <c r="QES37" s="127"/>
      <c r="QET37" s="127"/>
      <c r="QEU37" s="127"/>
      <c r="QEV37" s="127"/>
      <c r="QEW37" s="127"/>
      <c r="QEX37" s="127"/>
      <c r="QEY37" s="127"/>
      <c r="QEZ37" s="127"/>
      <c r="QFA37" s="127"/>
      <c r="QFB37" s="127"/>
      <c r="QFC37" s="127"/>
      <c r="QFD37" s="127"/>
      <c r="QFE37" s="127"/>
      <c r="QFF37" s="127"/>
      <c r="QFG37" s="127"/>
      <c r="QFH37" s="127"/>
      <c r="QFI37" s="127"/>
      <c r="QFJ37" s="127"/>
      <c r="QFK37" s="127"/>
      <c r="QFL37" s="127"/>
      <c r="QFM37" s="127"/>
      <c r="QFN37" s="127"/>
      <c r="QFO37" s="127"/>
      <c r="QFP37" s="127"/>
      <c r="QFQ37" s="127"/>
      <c r="QFR37" s="127"/>
      <c r="QFS37" s="127"/>
      <c r="QFT37" s="127"/>
      <c r="QFU37" s="127"/>
      <c r="QFV37" s="127"/>
      <c r="QFW37" s="127"/>
      <c r="QFX37" s="127"/>
      <c r="QFY37" s="127"/>
      <c r="QFZ37" s="127"/>
      <c r="QGA37" s="127"/>
      <c r="QGB37" s="127"/>
      <c r="QGC37" s="127"/>
      <c r="QGD37" s="127"/>
      <c r="QGE37" s="127"/>
      <c r="QGF37" s="127"/>
      <c r="QGG37" s="127"/>
      <c r="QGH37" s="127"/>
      <c r="QGI37" s="127"/>
      <c r="QGJ37" s="127"/>
      <c r="QGK37" s="127"/>
      <c r="QGL37" s="127"/>
      <c r="QGM37" s="127"/>
      <c r="QGN37" s="127"/>
      <c r="QGO37" s="127"/>
      <c r="QGP37" s="127"/>
      <c r="QGQ37" s="127"/>
      <c r="QGR37" s="127"/>
      <c r="QGS37" s="127"/>
      <c r="QGT37" s="127"/>
      <c r="QGU37" s="127"/>
      <c r="QGV37" s="127"/>
      <c r="QGW37" s="127"/>
      <c r="QGX37" s="127"/>
      <c r="QGY37" s="127"/>
      <c r="QGZ37" s="127"/>
      <c r="QHA37" s="127"/>
      <c r="QHB37" s="127"/>
      <c r="QHC37" s="127"/>
      <c r="QHD37" s="127"/>
      <c r="QHE37" s="127"/>
      <c r="QHF37" s="127"/>
      <c r="QHG37" s="127"/>
      <c r="QHH37" s="127"/>
      <c r="QHI37" s="127"/>
      <c r="QHJ37" s="127"/>
      <c r="QHK37" s="127"/>
      <c r="QHL37" s="127"/>
      <c r="QHM37" s="127"/>
      <c r="QHN37" s="127"/>
      <c r="QHO37" s="127"/>
      <c r="QHP37" s="127"/>
      <c r="QHQ37" s="127"/>
      <c r="QHR37" s="127"/>
      <c r="QHS37" s="127"/>
      <c r="QHT37" s="127"/>
      <c r="QHU37" s="127"/>
      <c r="QHV37" s="127"/>
      <c r="QHW37" s="127"/>
      <c r="QHX37" s="127"/>
      <c r="QHY37" s="127"/>
      <c r="QHZ37" s="127"/>
      <c r="QIA37" s="127"/>
      <c r="QIB37" s="127"/>
      <c r="QIC37" s="127"/>
      <c r="QID37" s="127"/>
      <c r="QIE37" s="127"/>
      <c r="QIF37" s="127"/>
      <c r="QIG37" s="127"/>
      <c r="QIH37" s="127"/>
      <c r="QII37" s="127"/>
      <c r="QIJ37" s="127"/>
      <c r="QIK37" s="127"/>
      <c r="QIL37" s="127"/>
      <c r="QIM37" s="127"/>
      <c r="QIN37" s="127"/>
      <c r="QIO37" s="127"/>
      <c r="QIP37" s="127"/>
      <c r="QIQ37" s="127"/>
      <c r="QIR37" s="127"/>
      <c r="QIS37" s="127"/>
      <c r="QIT37" s="127"/>
      <c r="QIU37" s="127"/>
      <c r="QIV37" s="127"/>
      <c r="QIW37" s="127"/>
      <c r="QIX37" s="127"/>
      <c r="QIY37" s="127"/>
      <c r="QIZ37" s="127"/>
      <c r="QJA37" s="127"/>
      <c r="QJB37" s="127"/>
      <c r="QJC37" s="127"/>
      <c r="QJD37" s="127"/>
      <c r="QJE37" s="127"/>
      <c r="QJF37" s="127"/>
      <c r="QJG37" s="127"/>
      <c r="QJH37" s="127"/>
      <c r="QJI37" s="127"/>
      <c r="QJJ37" s="127"/>
      <c r="QJK37" s="127"/>
      <c r="QJL37" s="127"/>
      <c r="QJM37" s="127"/>
      <c r="QJN37" s="127"/>
      <c r="QJO37" s="127"/>
      <c r="QJP37" s="127"/>
      <c r="QJQ37" s="127"/>
      <c r="QJR37" s="127"/>
      <c r="QJS37" s="127"/>
      <c r="QJT37" s="127"/>
      <c r="QJU37" s="127"/>
      <c r="QJV37" s="127"/>
      <c r="QJW37" s="127"/>
      <c r="QJX37" s="127"/>
      <c r="QJY37" s="127"/>
      <c r="QJZ37" s="127"/>
      <c r="QKA37" s="127"/>
      <c r="QKB37" s="127"/>
      <c r="QKC37" s="127"/>
      <c r="QKD37" s="127"/>
      <c r="QKE37" s="127"/>
      <c r="QKF37" s="127"/>
      <c r="QKG37" s="127"/>
      <c r="QKH37" s="127"/>
      <c r="QKI37" s="127"/>
      <c r="QKJ37" s="127"/>
      <c r="QKK37" s="127"/>
      <c r="QKL37" s="127"/>
      <c r="QKM37" s="127"/>
      <c r="QKN37" s="127"/>
      <c r="QKO37" s="127"/>
      <c r="QKP37" s="127"/>
      <c r="QKQ37" s="127"/>
      <c r="QKR37" s="127"/>
      <c r="QKS37" s="127"/>
      <c r="QKT37" s="127"/>
      <c r="QKU37" s="127"/>
      <c r="QKV37" s="127"/>
      <c r="QKW37" s="127"/>
      <c r="QKX37" s="127"/>
      <c r="QKY37" s="127"/>
      <c r="QKZ37" s="127"/>
      <c r="QLA37" s="127"/>
      <c r="QLB37" s="127"/>
      <c r="QLC37" s="127"/>
      <c r="QLD37" s="127"/>
      <c r="QLE37" s="127"/>
      <c r="QLF37" s="127"/>
      <c r="QLG37" s="127"/>
      <c r="QLH37" s="127"/>
      <c r="QLI37" s="127"/>
      <c r="QLJ37" s="127"/>
      <c r="QLK37" s="127"/>
      <c r="QLL37" s="127"/>
      <c r="QLM37" s="127"/>
      <c r="QLN37" s="127"/>
      <c r="QLO37" s="127"/>
      <c r="QLP37" s="127"/>
      <c r="QLQ37" s="127"/>
      <c r="QLR37" s="127"/>
      <c r="QLS37" s="127"/>
      <c r="QLT37" s="127"/>
      <c r="QLU37" s="127"/>
      <c r="QLV37" s="127"/>
      <c r="QLW37" s="127"/>
      <c r="QLX37" s="127"/>
      <c r="QLY37" s="127"/>
      <c r="QLZ37" s="127"/>
      <c r="QMA37" s="127"/>
      <c r="QMB37" s="127"/>
      <c r="QMC37" s="127"/>
      <c r="QMD37" s="127"/>
      <c r="QME37" s="127"/>
      <c r="QMF37" s="127"/>
      <c r="QMG37" s="127"/>
      <c r="QMH37" s="127"/>
      <c r="QMI37" s="127"/>
      <c r="QMJ37" s="127"/>
      <c r="QMK37" s="127"/>
      <c r="QML37" s="127"/>
      <c r="QMM37" s="127"/>
      <c r="QMN37" s="127"/>
      <c r="QMO37" s="127"/>
      <c r="QMP37" s="127"/>
      <c r="QMQ37" s="127"/>
      <c r="QMR37" s="127"/>
      <c r="QMS37" s="127"/>
      <c r="QMT37" s="127"/>
      <c r="QMU37" s="127"/>
      <c r="QMV37" s="127"/>
      <c r="QMW37" s="127"/>
      <c r="QMX37" s="127"/>
      <c r="QMY37" s="127"/>
      <c r="QMZ37" s="127"/>
      <c r="QNA37" s="127"/>
      <c r="QNB37" s="127"/>
      <c r="QNC37" s="127"/>
      <c r="QND37" s="127"/>
      <c r="QNE37" s="127"/>
      <c r="QNF37" s="127"/>
      <c r="QNG37" s="127"/>
      <c r="QNH37" s="127"/>
      <c r="QNI37" s="127"/>
      <c r="QNJ37" s="127"/>
      <c r="QNK37" s="127"/>
      <c r="QNL37" s="127"/>
      <c r="QNM37" s="127"/>
      <c r="QNN37" s="127"/>
      <c r="QNO37" s="127"/>
      <c r="QNP37" s="127"/>
      <c r="QNQ37" s="127"/>
      <c r="QNR37" s="127"/>
      <c r="QNS37" s="127"/>
      <c r="QNT37" s="127"/>
      <c r="QNU37" s="127"/>
      <c r="QNV37" s="127"/>
      <c r="QNW37" s="127"/>
      <c r="QNX37" s="127"/>
      <c r="QNY37" s="127"/>
      <c r="QNZ37" s="127"/>
      <c r="QOA37" s="127"/>
      <c r="QOB37" s="127"/>
      <c r="QOC37" s="127"/>
      <c r="QOD37" s="127"/>
      <c r="QOE37" s="127"/>
      <c r="QOF37" s="127"/>
      <c r="QOG37" s="127"/>
      <c r="QOH37" s="127"/>
      <c r="QOI37" s="127"/>
      <c r="QOJ37" s="127"/>
      <c r="QOK37" s="127"/>
      <c r="QOL37" s="127"/>
      <c r="QOM37" s="127"/>
      <c r="QON37" s="127"/>
      <c r="QOO37" s="127"/>
      <c r="QOP37" s="127"/>
      <c r="QOQ37" s="127"/>
      <c r="QOR37" s="127"/>
      <c r="QOS37" s="127"/>
      <c r="QOT37" s="127"/>
      <c r="QOU37" s="127"/>
      <c r="QOV37" s="127"/>
      <c r="QOW37" s="127"/>
      <c r="QOX37" s="127"/>
      <c r="QOY37" s="127"/>
      <c r="QOZ37" s="127"/>
      <c r="QPA37" s="127"/>
      <c r="QPB37" s="127"/>
      <c r="QPC37" s="127"/>
      <c r="QPD37" s="127"/>
      <c r="QPE37" s="127"/>
      <c r="QPF37" s="127"/>
      <c r="QPG37" s="127"/>
      <c r="QPH37" s="127"/>
      <c r="QPI37" s="127"/>
      <c r="QPJ37" s="127"/>
      <c r="QPK37" s="127"/>
      <c r="QPL37" s="127"/>
      <c r="QPM37" s="127"/>
      <c r="QPN37" s="127"/>
      <c r="QPO37" s="127"/>
      <c r="QPP37" s="127"/>
      <c r="QPQ37" s="127"/>
      <c r="QPR37" s="127"/>
      <c r="QPS37" s="127"/>
      <c r="QPT37" s="127"/>
      <c r="QPU37" s="127"/>
      <c r="QPV37" s="127"/>
      <c r="QPW37" s="127"/>
      <c r="QPX37" s="127"/>
      <c r="QPY37" s="127"/>
      <c r="QPZ37" s="127"/>
      <c r="QQA37" s="127"/>
      <c r="QQB37" s="127"/>
      <c r="QQC37" s="127"/>
      <c r="QQD37" s="127"/>
      <c r="QQE37" s="127"/>
      <c r="QQF37" s="127"/>
      <c r="QQG37" s="127"/>
      <c r="QQH37" s="127"/>
      <c r="QQI37" s="127"/>
      <c r="QQJ37" s="127"/>
      <c r="QQK37" s="127"/>
      <c r="QQL37" s="127"/>
      <c r="QQM37" s="127"/>
      <c r="QQN37" s="127"/>
      <c r="QQO37" s="127"/>
      <c r="QQP37" s="127"/>
      <c r="QQQ37" s="127"/>
      <c r="QQR37" s="127"/>
      <c r="QQS37" s="127"/>
      <c r="QQT37" s="127"/>
      <c r="QQU37" s="127"/>
      <c r="QQV37" s="127"/>
      <c r="QQW37" s="127"/>
      <c r="QQX37" s="127"/>
      <c r="QQY37" s="127"/>
      <c r="QQZ37" s="127"/>
      <c r="QRA37" s="127"/>
      <c r="QRB37" s="127"/>
      <c r="QRC37" s="127"/>
      <c r="QRD37" s="127"/>
      <c r="QRE37" s="127"/>
      <c r="QRF37" s="127"/>
      <c r="QRG37" s="127"/>
      <c r="QRH37" s="127"/>
      <c r="QRI37" s="127"/>
      <c r="QRJ37" s="127"/>
      <c r="QRK37" s="127"/>
      <c r="QRL37" s="127"/>
      <c r="QRM37" s="127"/>
      <c r="QRN37" s="127"/>
      <c r="QRO37" s="127"/>
      <c r="QRP37" s="127"/>
      <c r="QRQ37" s="127"/>
      <c r="QRR37" s="127"/>
      <c r="QRS37" s="127"/>
      <c r="QRT37" s="127"/>
      <c r="QRU37" s="127"/>
      <c r="QRV37" s="127"/>
      <c r="QRW37" s="127"/>
      <c r="QRX37" s="127"/>
      <c r="QRY37" s="127"/>
      <c r="QRZ37" s="127"/>
      <c r="QSA37" s="127"/>
      <c r="QSB37" s="127"/>
      <c r="QSC37" s="127"/>
      <c r="QSD37" s="127"/>
      <c r="QSE37" s="127"/>
      <c r="QSF37" s="127"/>
      <c r="QSG37" s="127"/>
      <c r="QSH37" s="127"/>
      <c r="QSI37" s="127"/>
      <c r="QSJ37" s="127"/>
      <c r="QSK37" s="127"/>
      <c r="QSL37" s="127"/>
      <c r="QSM37" s="127"/>
      <c r="QSN37" s="127"/>
      <c r="QSO37" s="127"/>
      <c r="QSP37" s="127"/>
      <c r="QSQ37" s="127"/>
      <c r="QSR37" s="127"/>
      <c r="QSS37" s="127"/>
      <c r="QST37" s="127"/>
      <c r="QSU37" s="127"/>
      <c r="QSV37" s="127"/>
      <c r="QSW37" s="127"/>
      <c r="QSX37" s="127"/>
      <c r="QSY37" s="127"/>
      <c r="QSZ37" s="127"/>
      <c r="QTA37" s="127"/>
      <c r="QTB37" s="127"/>
      <c r="QTC37" s="127"/>
      <c r="QTD37" s="127"/>
      <c r="QTE37" s="127"/>
      <c r="QTF37" s="127"/>
      <c r="QTG37" s="127"/>
      <c r="QTH37" s="127"/>
      <c r="QTI37" s="127"/>
      <c r="QTJ37" s="127"/>
      <c r="QTK37" s="127"/>
      <c r="QTL37" s="127"/>
      <c r="QTM37" s="127"/>
      <c r="QTN37" s="127"/>
      <c r="QTO37" s="127"/>
      <c r="QTP37" s="127"/>
      <c r="QTQ37" s="127"/>
      <c r="QTR37" s="127"/>
      <c r="QTS37" s="127"/>
      <c r="QTT37" s="127"/>
      <c r="QTU37" s="127"/>
      <c r="QTV37" s="127"/>
      <c r="QTW37" s="127"/>
      <c r="QTX37" s="127"/>
      <c r="QTY37" s="127"/>
      <c r="QTZ37" s="127"/>
      <c r="QUA37" s="127"/>
      <c r="QUB37" s="127"/>
      <c r="QUC37" s="127"/>
      <c r="QUD37" s="127"/>
      <c r="QUE37" s="127"/>
      <c r="QUF37" s="127"/>
      <c r="QUG37" s="127"/>
      <c r="QUH37" s="127"/>
      <c r="QUI37" s="127"/>
      <c r="QUJ37" s="127"/>
      <c r="QUK37" s="127"/>
      <c r="QUL37" s="127"/>
      <c r="QUM37" s="127"/>
      <c r="QUN37" s="127"/>
      <c r="QUO37" s="127"/>
      <c r="QUP37" s="127"/>
      <c r="QUQ37" s="127"/>
      <c r="QUR37" s="127"/>
      <c r="QUS37" s="127"/>
      <c r="QUT37" s="127"/>
      <c r="QUU37" s="127"/>
      <c r="QUV37" s="127"/>
      <c r="QUW37" s="127"/>
      <c r="QUX37" s="127"/>
      <c r="QUY37" s="127"/>
      <c r="QUZ37" s="127"/>
      <c r="QVA37" s="127"/>
      <c r="QVB37" s="127"/>
      <c r="QVC37" s="127"/>
      <c r="QVD37" s="127"/>
      <c r="QVE37" s="127"/>
      <c r="QVF37" s="127"/>
      <c r="QVG37" s="127"/>
      <c r="QVH37" s="127"/>
      <c r="QVI37" s="127"/>
      <c r="QVJ37" s="127"/>
      <c r="QVK37" s="127"/>
      <c r="QVL37" s="127"/>
      <c r="QVM37" s="127"/>
      <c r="QVN37" s="127"/>
      <c r="QVO37" s="127"/>
      <c r="QVP37" s="127"/>
      <c r="QVQ37" s="127"/>
      <c r="QVR37" s="127"/>
      <c r="QVS37" s="127"/>
      <c r="QVT37" s="127"/>
      <c r="QVU37" s="127"/>
      <c r="QVV37" s="127"/>
      <c r="QVW37" s="127"/>
      <c r="QVX37" s="127"/>
      <c r="QVY37" s="127"/>
      <c r="QVZ37" s="127"/>
      <c r="QWA37" s="127"/>
      <c r="QWB37" s="127"/>
      <c r="QWC37" s="127"/>
      <c r="QWD37" s="127"/>
      <c r="QWE37" s="127"/>
      <c r="QWF37" s="127"/>
      <c r="QWG37" s="127"/>
      <c r="QWH37" s="127"/>
      <c r="QWI37" s="127"/>
      <c r="QWJ37" s="127"/>
      <c r="QWK37" s="127"/>
      <c r="QWL37" s="127"/>
      <c r="QWM37" s="127"/>
      <c r="QWN37" s="127"/>
      <c r="QWO37" s="127"/>
      <c r="QWP37" s="127"/>
      <c r="QWQ37" s="127"/>
      <c r="QWR37" s="127"/>
      <c r="QWS37" s="127"/>
      <c r="QWT37" s="127"/>
      <c r="QWU37" s="127"/>
      <c r="QWV37" s="127"/>
      <c r="QWW37" s="127"/>
      <c r="QWX37" s="127"/>
      <c r="QWY37" s="127"/>
      <c r="QWZ37" s="127"/>
      <c r="QXA37" s="127"/>
      <c r="QXB37" s="127"/>
      <c r="QXC37" s="127"/>
      <c r="QXD37" s="127"/>
      <c r="QXE37" s="127"/>
      <c r="QXF37" s="127"/>
      <c r="QXG37" s="127"/>
      <c r="QXH37" s="127"/>
      <c r="QXI37" s="127"/>
      <c r="QXJ37" s="127"/>
      <c r="QXK37" s="127"/>
      <c r="QXL37" s="127"/>
      <c r="QXM37" s="127"/>
      <c r="QXN37" s="127"/>
      <c r="QXO37" s="127"/>
      <c r="QXP37" s="127"/>
      <c r="QXQ37" s="127"/>
      <c r="QXR37" s="127"/>
      <c r="QXS37" s="127"/>
      <c r="QXT37" s="127"/>
      <c r="QXU37" s="127"/>
      <c r="QXV37" s="127"/>
      <c r="QXW37" s="127"/>
      <c r="QXX37" s="127"/>
      <c r="QXY37" s="127"/>
      <c r="QXZ37" s="127"/>
      <c r="QYA37" s="127"/>
      <c r="QYB37" s="127"/>
      <c r="QYC37" s="127"/>
      <c r="QYD37" s="127"/>
      <c r="QYE37" s="127"/>
      <c r="QYF37" s="127"/>
      <c r="QYG37" s="127"/>
      <c r="QYH37" s="127"/>
      <c r="QYI37" s="127"/>
      <c r="QYJ37" s="127"/>
      <c r="QYK37" s="127"/>
      <c r="QYL37" s="127"/>
      <c r="QYM37" s="127"/>
      <c r="QYN37" s="127"/>
      <c r="QYO37" s="127"/>
      <c r="QYP37" s="127"/>
      <c r="QYQ37" s="127"/>
      <c r="QYR37" s="127"/>
      <c r="QYS37" s="127"/>
      <c r="QYT37" s="127"/>
      <c r="QYU37" s="127"/>
      <c r="QYV37" s="127"/>
      <c r="QYW37" s="127"/>
      <c r="QYX37" s="127"/>
      <c r="QYY37" s="127"/>
      <c r="QYZ37" s="127"/>
      <c r="QZA37" s="127"/>
      <c r="QZB37" s="127"/>
      <c r="QZC37" s="127"/>
      <c r="QZD37" s="127"/>
      <c r="QZE37" s="127"/>
      <c r="QZF37" s="127"/>
      <c r="QZG37" s="127"/>
      <c r="QZH37" s="127"/>
      <c r="QZI37" s="127"/>
      <c r="QZJ37" s="127"/>
      <c r="QZK37" s="127"/>
      <c r="QZL37" s="127"/>
      <c r="QZM37" s="127"/>
      <c r="QZN37" s="127"/>
      <c r="QZO37" s="127"/>
      <c r="QZP37" s="127"/>
      <c r="QZQ37" s="127"/>
      <c r="QZR37" s="127"/>
      <c r="QZS37" s="127"/>
      <c r="QZT37" s="127"/>
      <c r="QZU37" s="127"/>
      <c r="QZV37" s="127"/>
      <c r="QZW37" s="127"/>
      <c r="QZX37" s="127"/>
      <c r="QZY37" s="127"/>
      <c r="QZZ37" s="127"/>
      <c r="RAA37" s="127"/>
      <c r="RAB37" s="127"/>
      <c r="RAC37" s="127"/>
      <c r="RAD37" s="127"/>
      <c r="RAE37" s="127"/>
      <c r="RAF37" s="127"/>
      <c r="RAG37" s="127"/>
      <c r="RAH37" s="127"/>
      <c r="RAI37" s="127"/>
      <c r="RAJ37" s="127"/>
      <c r="RAK37" s="127"/>
      <c r="RAL37" s="127"/>
      <c r="RAM37" s="127"/>
      <c r="RAN37" s="127"/>
      <c r="RAO37" s="127"/>
      <c r="RAP37" s="127"/>
      <c r="RAQ37" s="127"/>
      <c r="RAR37" s="127"/>
      <c r="RAS37" s="127"/>
      <c r="RAT37" s="127"/>
      <c r="RAU37" s="127"/>
      <c r="RAV37" s="127"/>
      <c r="RAW37" s="127"/>
      <c r="RAX37" s="127"/>
      <c r="RAY37" s="127"/>
      <c r="RAZ37" s="127"/>
      <c r="RBA37" s="127"/>
      <c r="RBB37" s="127"/>
      <c r="RBC37" s="127"/>
      <c r="RBD37" s="127"/>
      <c r="RBE37" s="127"/>
      <c r="RBF37" s="127"/>
      <c r="RBG37" s="127"/>
      <c r="RBH37" s="127"/>
      <c r="RBI37" s="127"/>
      <c r="RBJ37" s="127"/>
      <c r="RBK37" s="127"/>
      <c r="RBL37" s="127"/>
      <c r="RBM37" s="127"/>
      <c r="RBN37" s="127"/>
      <c r="RBO37" s="127"/>
      <c r="RBP37" s="127"/>
      <c r="RBQ37" s="127"/>
      <c r="RBR37" s="127"/>
      <c r="RBS37" s="127"/>
      <c r="RBT37" s="127"/>
      <c r="RBU37" s="127"/>
      <c r="RBV37" s="127"/>
      <c r="RBW37" s="127"/>
      <c r="RBX37" s="127"/>
      <c r="RBY37" s="127"/>
      <c r="RBZ37" s="127"/>
      <c r="RCA37" s="127"/>
      <c r="RCB37" s="127"/>
      <c r="RCC37" s="127"/>
      <c r="RCD37" s="127"/>
      <c r="RCE37" s="127"/>
      <c r="RCF37" s="127"/>
      <c r="RCG37" s="127"/>
      <c r="RCH37" s="127"/>
      <c r="RCI37" s="127"/>
      <c r="RCJ37" s="127"/>
      <c r="RCK37" s="127"/>
      <c r="RCL37" s="127"/>
      <c r="RCM37" s="127"/>
      <c r="RCN37" s="127"/>
      <c r="RCO37" s="127"/>
      <c r="RCP37" s="127"/>
      <c r="RCQ37" s="127"/>
      <c r="RCR37" s="127"/>
      <c r="RCS37" s="127"/>
      <c r="RCT37" s="127"/>
      <c r="RCU37" s="127"/>
      <c r="RCV37" s="127"/>
      <c r="RCW37" s="127"/>
      <c r="RCX37" s="127"/>
      <c r="RCY37" s="127"/>
      <c r="RCZ37" s="127"/>
      <c r="RDA37" s="127"/>
      <c r="RDB37" s="127"/>
      <c r="RDC37" s="127"/>
      <c r="RDD37" s="127"/>
      <c r="RDE37" s="127"/>
      <c r="RDF37" s="127"/>
      <c r="RDG37" s="127"/>
      <c r="RDH37" s="127"/>
      <c r="RDI37" s="127"/>
      <c r="RDJ37" s="127"/>
      <c r="RDK37" s="127"/>
      <c r="RDL37" s="127"/>
      <c r="RDM37" s="127"/>
      <c r="RDN37" s="127"/>
      <c r="RDO37" s="127"/>
      <c r="RDP37" s="127"/>
      <c r="RDQ37" s="127"/>
      <c r="RDR37" s="127"/>
      <c r="RDS37" s="127"/>
      <c r="RDT37" s="127"/>
      <c r="RDU37" s="127"/>
      <c r="RDV37" s="127"/>
      <c r="RDW37" s="127"/>
      <c r="RDX37" s="127"/>
      <c r="RDY37" s="127"/>
      <c r="RDZ37" s="127"/>
      <c r="REA37" s="127"/>
      <c r="REB37" s="127"/>
      <c r="REC37" s="127"/>
      <c r="RED37" s="127"/>
      <c r="REE37" s="127"/>
      <c r="REF37" s="127"/>
      <c r="REG37" s="127"/>
      <c r="REH37" s="127"/>
      <c r="REI37" s="127"/>
      <c r="REJ37" s="127"/>
      <c r="REK37" s="127"/>
      <c r="REL37" s="127"/>
      <c r="REM37" s="127"/>
      <c r="REN37" s="127"/>
      <c r="REO37" s="127"/>
      <c r="REP37" s="127"/>
      <c r="REQ37" s="127"/>
      <c r="RER37" s="127"/>
      <c r="RES37" s="127"/>
      <c r="RET37" s="127"/>
      <c r="REU37" s="127"/>
      <c r="REV37" s="127"/>
      <c r="REW37" s="127"/>
      <c r="REX37" s="127"/>
      <c r="REY37" s="127"/>
      <c r="REZ37" s="127"/>
      <c r="RFA37" s="127"/>
      <c r="RFB37" s="127"/>
      <c r="RFC37" s="127"/>
      <c r="RFD37" s="127"/>
      <c r="RFE37" s="127"/>
      <c r="RFF37" s="127"/>
      <c r="RFG37" s="127"/>
      <c r="RFH37" s="127"/>
      <c r="RFI37" s="127"/>
      <c r="RFJ37" s="127"/>
      <c r="RFK37" s="127"/>
      <c r="RFL37" s="127"/>
      <c r="RFM37" s="127"/>
      <c r="RFN37" s="127"/>
      <c r="RFO37" s="127"/>
      <c r="RFP37" s="127"/>
      <c r="RFQ37" s="127"/>
      <c r="RFR37" s="127"/>
      <c r="RFS37" s="127"/>
      <c r="RFT37" s="127"/>
      <c r="RFU37" s="127"/>
      <c r="RFV37" s="127"/>
      <c r="RFW37" s="127"/>
      <c r="RFX37" s="127"/>
      <c r="RFY37" s="127"/>
      <c r="RFZ37" s="127"/>
      <c r="RGA37" s="127"/>
      <c r="RGB37" s="127"/>
      <c r="RGC37" s="127"/>
      <c r="RGD37" s="127"/>
      <c r="RGE37" s="127"/>
      <c r="RGF37" s="127"/>
      <c r="RGG37" s="127"/>
      <c r="RGH37" s="127"/>
      <c r="RGI37" s="127"/>
      <c r="RGJ37" s="127"/>
      <c r="RGK37" s="127"/>
      <c r="RGL37" s="127"/>
      <c r="RGM37" s="127"/>
      <c r="RGN37" s="127"/>
      <c r="RGO37" s="127"/>
      <c r="RGP37" s="127"/>
      <c r="RGQ37" s="127"/>
      <c r="RGR37" s="127"/>
      <c r="RGS37" s="127"/>
      <c r="RGT37" s="127"/>
      <c r="RGU37" s="127"/>
      <c r="RGV37" s="127"/>
      <c r="RGW37" s="127"/>
      <c r="RGX37" s="127"/>
      <c r="RGY37" s="127"/>
      <c r="RGZ37" s="127"/>
      <c r="RHA37" s="127"/>
      <c r="RHB37" s="127"/>
      <c r="RHC37" s="127"/>
      <c r="RHD37" s="127"/>
      <c r="RHE37" s="127"/>
      <c r="RHF37" s="127"/>
      <c r="RHG37" s="127"/>
      <c r="RHH37" s="127"/>
      <c r="RHI37" s="127"/>
      <c r="RHJ37" s="127"/>
      <c r="RHK37" s="127"/>
      <c r="RHL37" s="127"/>
      <c r="RHM37" s="127"/>
      <c r="RHN37" s="127"/>
      <c r="RHO37" s="127"/>
      <c r="RHP37" s="127"/>
      <c r="RHQ37" s="127"/>
      <c r="RHR37" s="127"/>
      <c r="RHS37" s="127"/>
      <c r="RHT37" s="127"/>
      <c r="RHU37" s="127"/>
      <c r="RHV37" s="127"/>
      <c r="RHW37" s="127"/>
      <c r="RHX37" s="127"/>
      <c r="RHY37" s="127"/>
      <c r="RHZ37" s="127"/>
      <c r="RIA37" s="127"/>
      <c r="RIB37" s="127"/>
      <c r="RIC37" s="127"/>
      <c r="RID37" s="127"/>
      <c r="RIE37" s="127"/>
      <c r="RIF37" s="127"/>
      <c r="RIG37" s="127"/>
      <c r="RIH37" s="127"/>
      <c r="RII37" s="127"/>
      <c r="RIJ37" s="127"/>
      <c r="RIK37" s="127"/>
      <c r="RIL37" s="127"/>
      <c r="RIM37" s="127"/>
      <c r="RIN37" s="127"/>
      <c r="RIO37" s="127"/>
      <c r="RIP37" s="127"/>
      <c r="RIQ37" s="127"/>
      <c r="RIR37" s="127"/>
      <c r="RIS37" s="127"/>
      <c r="RIT37" s="127"/>
      <c r="RIU37" s="127"/>
      <c r="RIV37" s="127"/>
      <c r="RIW37" s="127"/>
      <c r="RIX37" s="127"/>
      <c r="RIY37" s="127"/>
      <c r="RIZ37" s="127"/>
      <c r="RJA37" s="127"/>
      <c r="RJB37" s="127"/>
      <c r="RJC37" s="127"/>
      <c r="RJD37" s="127"/>
      <c r="RJE37" s="127"/>
      <c r="RJF37" s="127"/>
      <c r="RJG37" s="127"/>
      <c r="RJH37" s="127"/>
      <c r="RJI37" s="127"/>
      <c r="RJJ37" s="127"/>
      <c r="RJK37" s="127"/>
      <c r="RJL37" s="127"/>
      <c r="RJM37" s="127"/>
      <c r="RJN37" s="127"/>
      <c r="RJO37" s="127"/>
      <c r="RJP37" s="127"/>
      <c r="RJQ37" s="127"/>
      <c r="RJR37" s="127"/>
      <c r="RJS37" s="127"/>
      <c r="RJT37" s="127"/>
      <c r="RJU37" s="127"/>
      <c r="RJV37" s="127"/>
      <c r="RJW37" s="127"/>
      <c r="RJX37" s="127"/>
      <c r="RJY37" s="127"/>
      <c r="RJZ37" s="127"/>
      <c r="RKA37" s="127"/>
      <c r="RKB37" s="127"/>
      <c r="RKC37" s="127"/>
      <c r="RKD37" s="127"/>
      <c r="RKE37" s="127"/>
      <c r="RKF37" s="127"/>
      <c r="RKG37" s="127"/>
      <c r="RKH37" s="127"/>
      <c r="RKI37" s="127"/>
      <c r="RKJ37" s="127"/>
      <c r="RKK37" s="127"/>
      <c r="RKL37" s="127"/>
      <c r="RKM37" s="127"/>
      <c r="RKN37" s="127"/>
      <c r="RKO37" s="127"/>
      <c r="RKP37" s="127"/>
      <c r="RKQ37" s="127"/>
      <c r="RKR37" s="127"/>
      <c r="RKS37" s="127"/>
      <c r="RKT37" s="127"/>
      <c r="RKU37" s="127"/>
      <c r="RKV37" s="127"/>
      <c r="RKW37" s="127"/>
      <c r="RKX37" s="127"/>
      <c r="RKY37" s="127"/>
      <c r="RKZ37" s="127"/>
      <c r="RLA37" s="127"/>
      <c r="RLB37" s="127"/>
      <c r="RLC37" s="127"/>
      <c r="RLD37" s="127"/>
      <c r="RLE37" s="127"/>
      <c r="RLF37" s="127"/>
      <c r="RLG37" s="127"/>
      <c r="RLH37" s="127"/>
      <c r="RLI37" s="127"/>
      <c r="RLJ37" s="127"/>
      <c r="RLK37" s="127"/>
      <c r="RLL37" s="127"/>
      <c r="RLM37" s="127"/>
      <c r="RLN37" s="127"/>
      <c r="RLO37" s="127"/>
      <c r="RLP37" s="127"/>
      <c r="RLQ37" s="127"/>
      <c r="RLR37" s="127"/>
      <c r="RLS37" s="127"/>
      <c r="RLT37" s="127"/>
      <c r="RLU37" s="127"/>
      <c r="RLV37" s="127"/>
      <c r="RLW37" s="127"/>
      <c r="RLX37" s="127"/>
      <c r="RLY37" s="127"/>
      <c r="RLZ37" s="127"/>
      <c r="RMA37" s="127"/>
      <c r="RMB37" s="127"/>
      <c r="RMC37" s="127"/>
      <c r="RMD37" s="127"/>
      <c r="RME37" s="127"/>
      <c r="RMF37" s="127"/>
      <c r="RMG37" s="127"/>
      <c r="RMH37" s="127"/>
      <c r="RMI37" s="127"/>
      <c r="RMJ37" s="127"/>
      <c r="RMK37" s="127"/>
      <c r="RML37" s="127"/>
      <c r="RMM37" s="127"/>
      <c r="RMN37" s="127"/>
      <c r="RMO37" s="127"/>
      <c r="RMP37" s="127"/>
      <c r="RMQ37" s="127"/>
      <c r="RMR37" s="127"/>
      <c r="RMS37" s="127"/>
      <c r="RMT37" s="127"/>
      <c r="RMU37" s="127"/>
      <c r="RMV37" s="127"/>
      <c r="RMW37" s="127"/>
      <c r="RMX37" s="127"/>
      <c r="RMY37" s="127"/>
      <c r="RMZ37" s="127"/>
      <c r="RNA37" s="127"/>
      <c r="RNB37" s="127"/>
      <c r="RNC37" s="127"/>
      <c r="RND37" s="127"/>
      <c r="RNE37" s="127"/>
      <c r="RNF37" s="127"/>
      <c r="RNG37" s="127"/>
      <c r="RNH37" s="127"/>
      <c r="RNI37" s="127"/>
      <c r="RNJ37" s="127"/>
      <c r="RNK37" s="127"/>
      <c r="RNL37" s="127"/>
      <c r="RNM37" s="127"/>
      <c r="RNN37" s="127"/>
      <c r="RNO37" s="127"/>
      <c r="RNP37" s="127"/>
      <c r="RNQ37" s="127"/>
      <c r="RNR37" s="127"/>
      <c r="RNS37" s="127"/>
      <c r="RNT37" s="127"/>
      <c r="RNU37" s="127"/>
      <c r="RNV37" s="127"/>
      <c r="RNW37" s="127"/>
      <c r="RNX37" s="127"/>
      <c r="RNY37" s="127"/>
      <c r="RNZ37" s="127"/>
      <c r="ROA37" s="127"/>
      <c r="ROB37" s="127"/>
      <c r="ROC37" s="127"/>
      <c r="ROD37" s="127"/>
      <c r="ROE37" s="127"/>
      <c r="ROF37" s="127"/>
      <c r="ROG37" s="127"/>
      <c r="ROH37" s="127"/>
      <c r="ROI37" s="127"/>
      <c r="ROJ37" s="127"/>
      <c r="ROK37" s="127"/>
      <c r="ROL37" s="127"/>
      <c r="ROM37" s="127"/>
      <c r="RON37" s="127"/>
      <c r="ROO37" s="127"/>
      <c r="ROP37" s="127"/>
      <c r="ROQ37" s="127"/>
      <c r="ROR37" s="127"/>
      <c r="ROS37" s="127"/>
      <c r="ROT37" s="127"/>
      <c r="ROU37" s="127"/>
      <c r="ROV37" s="127"/>
      <c r="ROW37" s="127"/>
      <c r="ROX37" s="127"/>
      <c r="ROY37" s="127"/>
      <c r="ROZ37" s="127"/>
      <c r="RPA37" s="127"/>
      <c r="RPB37" s="127"/>
      <c r="RPC37" s="127"/>
      <c r="RPD37" s="127"/>
      <c r="RPE37" s="127"/>
      <c r="RPF37" s="127"/>
      <c r="RPG37" s="127"/>
      <c r="RPH37" s="127"/>
      <c r="RPI37" s="127"/>
      <c r="RPJ37" s="127"/>
      <c r="RPK37" s="127"/>
      <c r="RPL37" s="127"/>
      <c r="RPM37" s="127"/>
      <c r="RPN37" s="127"/>
      <c r="RPO37" s="127"/>
      <c r="RPP37" s="127"/>
      <c r="RPQ37" s="127"/>
      <c r="RPR37" s="127"/>
      <c r="RPS37" s="127"/>
      <c r="RPT37" s="127"/>
      <c r="RPU37" s="127"/>
      <c r="RPV37" s="127"/>
      <c r="RPW37" s="127"/>
      <c r="RPX37" s="127"/>
      <c r="RPY37" s="127"/>
      <c r="RPZ37" s="127"/>
      <c r="RQA37" s="127"/>
      <c r="RQB37" s="127"/>
      <c r="RQC37" s="127"/>
      <c r="RQD37" s="127"/>
      <c r="RQE37" s="127"/>
      <c r="RQF37" s="127"/>
      <c r="RQG37" s="127"/>
      <c r="RQH37" s="127"/>
      <c r="RQI37" s="127"/>
      <c r="RQJ37" s="127"/>
      <c r="RQK37" s="127"/>
      <c r="RQL37" s="127"/>
      <c r="RQM37" s="127"/>
      <c r="RQN37" s="127"/>
      <c r="RQO37" s="127"/>
      <c r="RQP37" s="127"/>
      <c r="RQQ37" s="127"/>
      <c r="RQR37" s="127"/>
      <c r="RQS37" s="127"/>
      <c r="RQT37" s="127"/>
      <c r="RQU37" s="127"/>
      <c r="RQV37" s="127"/>
      <c r="RQW37" s="127"/>
      <c r="RQX37" s="127"/>
      <c r="RQY37" s="127"/>
      <c r="RQZ37" s="127"/>
      <c r="RRA37" s="127"/>
      <c r="RRB37" s="127"/>
      <c r="RRC37" s="127"/>
      <c r="RRD37" s="127"/>
      <c r="RRE37" s="127"/>
      <c r="RRF37" s="127"/>
      <c r="RRG37" s="127"/>
      <c r="RRH37" s="127"/>
      <c r="RRI37" s="127"/>
      <c r="RRJ37" s="127"/>
      <c r="RRK37" s="127"/>
      <c r="RRL37" s="127"/>
      <c r="RRM37" s="127"/>
      <c r="RRN37" s="127"/>
      <c r="RRO37" s="127"/>
      <c r="RRP37" s="127"/>
      <c r="RRQ37" s="127"/>
      <c r="RRR37" s="127"/>
      <c r="RRS37" s="127"/>
      <c r="RRT37" s="127"/>
      <c r="RRU37" s="127"/>
      <c r="RRV37" s="127"/>
      <c r="RRW37" s="127"/>
      <c r="RRX37" s="127"/>
      <c r="RRY37" s="127"/>
      <c r="RRZ37" s="127"/>
      <c r="RSA37" s="127"/>
      <c r="RSB37" s="127"/>
      <c r="RSC37" s="127"/>
      <c r="RSD37" s="127"/>
      <c r="RSE37" s="127"/>
      <c r="RSF37" s="127"/>
      <c r="RSG37" s="127"/>
      <c r="RSH37" s="127"/>
      <c r="RSI37" s="127"/>
      <c r="RSJ37" s="127"/>
      <c r="RSK37" s="127"/>
      <c r="RSL37" s="127"/>
      <c r="RSM37" s="127"/>
      <c r="RSN37" s="127"/>
      <c r="RSO37" s="127"/>
      <c r="RSP37" s="127"/>
      <c r="RSQ37" s="127"/>
      <c r="RSR37" s="127"/>
      <c r="RSS37" s="127"/>
      <c r="RST37" s="127"/>
      <c r="RSU37" s="127"/>
      <c r="RSV37" s="127"/>
      <c r="RSW37" s="127"/>
      <c r="RSX37" s="127"/>
      <c r="RSY37" s="127"/>
      <c r="RSZ37" s="127"/>
      <c r="RTA37" s="127"/>
      <c r="RTB37" s="127"/>
      <c r="RTC37" s="127"/>
      <c r="RTD37" s="127"/>
      <c r="RTE37" s="127"/>
      <c r="RTF37" s="127"/>
      <c r="RTG37" s="127"/>
      <c r="RTH37" s="127"/>
      <c r="RTI37" s="127"/>
      <c r="RTJ37" s="127"/>
      <c r="RTK37" s="127"/>
      <c r="RTL37" s="127"/>
      <c r="RTM37" s="127"/>
      <c r="RTN37" s="127"/>
      <c r="RTO37" s="127"/>
      <c r="RTP37" s="127"/>
      <c r="RTQ37" s="127"/>
      <c r="RTR37" s="127"/>
      <c r="RTS37" s="127"/>
      <c r="RTT37" s="127"/>
      <c r="RTU37" s="127"/>
      <c r="RTV37" s="127"/>
      <c r="RTW37" s="127"/>
      <c r="RTX37" s="127"/>
      <c r="RTY37" s="127"/>
      <c r="RTZ37" s="127"/>
      <c r="RUA37" s="127"/>
      <c r="RUB37" s="127"/>
      <c r="RUC37" s="127"/>
      <c r="RUD37" s="127"/>
      <c r="RUE37" s="127"/>
      <c r="RUF37" s="127"/>
      <c r="RUG37" s="127"/>
      <c r="RUH37" s="127"/>
      <c r="RUI37" s="127"/>
      <c r="RUJ37" s="127"/>
      <c r="RUK37" s="127"/>
      <c r="RUL37" s="127"/>
      <c r="RUM37" s="127"/>
      <c r="RUN37" s="127"/>
      <c r="RUO37" s="127"/>
      <c r="RUP37" s="127"/>
      <c r="RUQ37" s="127"/>
      <c r="RUR37" s="127"/>
      <c r="RUS37" s="127"/>
      <c r="RUT37" s="127"/>
      <c r="RUU37" s="127"/>
      <c r="RUV37" s="127"/>
      <c r="RUW37" s="127"/>
      <c r="RUX37" s="127"/>
      <c r="RUY37" s="127"/>
      <c r="RUZ37" s="127"/>
      <c r="RVA37" s="127"/>
      <c r="RVB37" s="127"/>
      <c r="RVC37" s="127"/>
      <c r="RVD37" s="127"/>
      <c r="RVE37" s="127"/>
      <c r="RVF37" s="127"/>
      <c r="RVG37" s="127"/>
      <c r="RVH37" s="127"/>
      <c r="RVI37" s="127"/>
      <c r="RVJ37" s="127"/>
      <c r="RVK37" s="127"/>
      <c r="RVL37" s="127"/>
      <c r="RVM37" s="127"/>
      <c r="RVN37" s="127"/>
      <c r="RVO37" s="127"/>
      <c r="RVP37" s="127"/>
      <c r="RVQ37" s="127"/>
      <c r="RVR37" s="127"/>
      <c r="RVS37" s="127"/>
      <c r="RVT37" s="127"/>
      <c r="RVU37" s="127"/>
      <c r="RVV37" s="127"/>
      <c r="RVW37" s="127"/>
      <c r="RVX37" s="127"/>
      <c r="RVY37" s="127"/>
      <c r="RVZ37" s="127"/>
      <c r="RWA37" s="127"/>
      <c r="RWB37" s="127"/>
      <c r="RWC37" s="127"/>
      <c r="RWD37" s="127"/>
      <c r="RWE37" s="127"/>
      <c r="RWF37" s="127"/>
      <c r="RWG37" s="127"/>
      <c r="RWH37" s="127"/>
      <c r="RWI37" s="127"/>
      <c r="RWJ37" s="127"/>
      <c r="RWK37" s="127"/>
      <c r="RWL37" s="127"/>
      <c r="RWM37" s="127"/>
      <c r="RWN37" s="127"/>
      <c r="RWO37" s="127"/>
      <c r="RWP37" s="127"/>
      <c r="RWQ37" s="127"/>
      <c r="RWR37" s="127"/>
      <c r="RWS37" s="127"/>
      <c r="RWT37" s="127"/>
      <c r="RWU37" s="127"/>
      <c r="RWV37" s="127"/>
      <c r="RWW37" s="127"/>
      <c r="RWX37" s="127"/>
      <c r="RWY37" s="127"/>
      <c r="RWZ37" s="127"/>
      <c r="RXA37" s="127"/>
      <c r="RXB37" s="127"/>
      <c r="RXC37" s="127"/>
      <c r="RXD37" s="127"/>
      <c r="RXE37" s="127"/>
      <c r="RXF37" s="127"/>
      <c r="RXG37" s="127"/>
      <c r="RXH37" s="127"/>
      <c r="RXI37" s="127"/>
      <c r="RXJ37" s="127"/>
      <c r="RXK37" s="127"/>
      <c r="RXL37" s="127"/>
      <c r="RXM37" s="127"/>
      <c r="RXN37" s="127"/>
      <c r="RXO37" s="127"/>
      <c r="RXP37" s="127"/>
      <c r="RXQ37" s="127"/>
      <c r="RXR37" s="127"/>
      <c r="RXS37" s="127"/>
      <c r="RXT37" s="127"/>
      <c r="RXU37" s="127"/>
      <c r="RXV37" s="127"/>
      <c r="RXW37" s="127"/>
      <c r="RXX37" s="127"/>
      <c r="RXY37" s="127"/>
      <c r="RXZ37" s="127"/>
      <c r="RYA37" s="127"/>
      <c r="RYB37" s="127"/>
      <c r="RYC37" s="127"/>
      <c r="RYD37" s="127"/>
      <c r="RYE37" s="127"/>
      <c r="RYF37" s="127"/>
      <c r="RYG37" s="127"/>
      <c r="RYH37" s="127"/>
      <c r="RYI37" s="127"/>
      <c r="RYJ37" s="127"/>
      <c r="RYK37" s="127"/>
      <c r="RYL37" s="127"/>
      <c r="RYM37" s="127"/>
      <c r="RYN37" s="127"/>
      <c r="RYO37" s="127"/>
      <c r="RYP37" s="127"/>
      <c r="RYQ37" s="127"/>
      <c r="RYR37" s="127"/>
      <c r="RYS37" s="127"/>
      <c r="RYT37" s="127"/>
      <c r="RYU37" s="127"/>
      <c r="RYV37" s="127"/>
      <c r="RYW37" s="127"/>
      <c r="RYX37" s="127"/>
      <c r="RYY37" s="127"/>
      <c r="RYZ37" s="127"/>
      <c r="RZA37" s="127"/>
      <c r="RZB37" s="127"/>
      <c r="RZC37" s="127"/>
      <c r="RZD37" s="127"/>
      <c r="RZE37" s="127"/>
      <c r="RZF37" s="127"/>
      <c r="RZG37" s="127"/>
      <c r="RZH37" s="127"/>
      <c r="RZI37" s="127"/>
      <c r="RZJ37" s="127"/>
      <c r="RZK37" s="127"/>
      <c r="RZL37" s="127"/>
      <c r="RZM37" s="127"/>
      <c r="RZN37" s="127"/>
      <c r="RZO37" s="127"/>
      <c r="RZP37" s="127"/>
      <c r="RZQ37" s="127"/>
      <c r="RZR37" s="127"/>
      <c r="RZS37" s="127"/>
      <c r="RZT37" s="127"/>
      <c r="RZU37" s="127"/>
      <c r="RZV37" s="127"/>
      <c r="RZW37" s="127"/>
      <c r="RZX37" s="127"/>
      <c r="RZY37" s="127"/>
      <c r="RZZ37" s="127"/>
      <c r="SAA37" s="127"/>
      <c r="SAB37" s="127"/>
      <c r="SAC37" s="127"/>
      <c r="SAD37" s="127"/>
      <c r="SAE37" s="127"/>
      <c r="SAF37" s="127"/>
      <c r="SAG37" s="127"/>
      <c r="SAH37" s="127"/>
      <c r="SAI37" s="127"/>
      <c r="SAJ37" s="127"/>
      <c r="SAK37" s="127"/>
      <c r="SAL37" s="127"/>
      <c r="SAM37" s="127"/>
      <c r="SAN37" s="127"/>
      <c r="SAO37" s="127"/>
      <c r="SAP37" s="127"/>
      <c r="SAQ37" s="127"/>
      <c r="SAR37" s="127"/>
      <c r="SAS37" s="127"/>
      <c r="SAT37" s="127"/>
      <c r="SAU37" s="127"/>
      <c r="SAV37" s="127"/>
      <c r="SAW37" s="127"/>
      <c r="SAX37" s="127"/>
      <c r="SAY37" s="127"/>
      <c r="SAZ37" s="127"/>
      <c r="SBA37" s="127"/>
      <c r="SBB37" s="127"/>
      <c r="SBC37" s="127"/>
      <c r="SBD37" s="127"/>
      <c r="SBE37" s="127"/>
      <c r="SBF37" s="127"/>
      <c r="SBG37" s="127"/>
      <c r="SBH37" s="127"/>
      <c r="SBI37" s="127"/>
      <c r="SBJ37" s="127"/>
      <c r="SBK37" s="127"/>
      <c r="SBL37" s="127"/>
      <c r="SBM37" s="127"/>
      <c r="SBN37" s="127"/>
      <c r="SBO37" s="127"/>
      <c r="SBP37" s="127"/>
      <c r="SBQ37" s="127"/>
      <c r="SBR37" s="127"/>
      <c r="SBS37" s="127"/>
      <c r="SBT37" s="127"/>
      <c r="SBU37" s="127"/>
      <c r="SBV37" s="127"/>
      <c r="SBW37" s="127"/>
      <c r="SBX37" s="127"/>
      <c r="SBY37" s="127"/>
      <c r="SBZ37" s="127"/>
      <c r="SCA37" s="127"/>
      <c r="SCB37" s="127"/>
      <c r="SCC37" s="127"/>
      <c r="SCD37" s="127"/>
      <c r="SCE37" s="127"/>
      <c r="SCF37" s="127"/>
      <c r="SCG37" s="127"/>
      <c r="SCH37" s="127"/>
      <c r="SCI37" s="127"/>
      <c r="SCJ37" s="127"/>
      <c r="SCK37" s="127"/>
      <c r="SCL37" s="127"/>
      <c r="SCM37" s="127"/>
      <c r="SCN37" s="127"/>
      <c r="SCO37" s="127"/>
      <c r="SCP37" s="127"/>
      <c r="SCQ37" s="127"/>
      <c r="SCR37" s="127"/>
      <c r="SCS37" s="127"/>
      <c r="SCT37" s="127"/>
      <c r="SCU37" s="127"/>
      <c r="SCV37" s="127"/>
      <c r="SCW37" s="127"/>
      <c r="SCX37" s="127"/>
      <c r="SCY37" s="127"/>
      <c r="SCZ37" s="127"/>
      <c r="SDA37" s="127"/>
      <c r="SDB37" s="127"/>
      <c r="SDC37" s="127"/>
      <c r="SDD37" s="127"/>
      <c r="SDE37" s="127"/>
      <c r="SDF37" s="127"/>
      <c r="SDG37" s="127"/>
      <c r="SDH37" s="127"/>
      <c r="SDI37" s="127"/>
      <c r="SDJ37" s="127"/>
      <c r="SDK37" s="127"/>
      <c r="SDL37" s="127"/>
      <c r="SDM37" s="127"/>
      <c r="SDN37" s="127"/>
      <c r="SDO37" s="127"/>
      <c r="SDP37" s="127"/>
      <c r="SDQ37" s="127"/>
      <c r="SDR37" s="127"/>
      <c r="SDS37" s="127"/>
      <c r="SDT37" s="127"/>
      <c r="SDU37" s="127"/>
      <c r="SDV37" s="127"/>
      <c r="SDW37" s="127"/>
      <c r="SDX37" s="127"/>
      <c r="SDY37" s="127"/>
      <c r="SDZ37" s="127"/>
      <c r="SEA37" s="127"/>
      <c r="SEB37" s="127"/>
      <c r="SEC37" s="127"/>
      <c r="SED37" s="127"/>
      <c r="SEE37" s="127"/>
      <c r="SEF37" s="127"/>
      <c r="SEG37" s="127"/>
      <c r="SEH37" s="127"/>
      <c r="SEI37" s="127"/>
      <c r="SEJ37" s="127"/>
      <c r="SEK37" s="127"/>
      <c r="SEL37" s="127"/>
      <c r="SEM37" s="127"/>
      <c r="SEN37" s="127"/>
      <c r="SEO37" s="127"/>
      <c r="SEP37" s="127"/>
      <c r="SEQ37" s="127"/>
      <c r="SER37" s="127"/>
      <c r="SES37" s="127"/>
      <c r="SET37" s="127"/>
      <c r="SEU37" s="127"/>
      <c r="SEV37" s="127"/>
      <c r="SEW37" s="127"/>
      <c r="SEX37" s="127"/>
      <c r="SEY37" s="127"/>
      <c r="SEZ37" s="127"/>
      <c r="SFA37" s="127"/>
      <c r="SFB37" s="127"/>
      <c r="SFC37" s="127"/>
      <c r="SFD37" s="127"/>
      <c r="SFE37" s="127"/>
      <c r="SFF37" s="127"/>
      <c r="SFG37" s="127"/>
      <c r="SFH37" s="127"/>
      <c r="SFI37" s="127"/>
      <c r="SFJ37" s="127"/>
      <c r="SFK37" s="127"/>
      <c r="SFL37" s="127"/>
      <c r="SFM37" s="127"/>
      <c r="SFN37" s="127"/>
      <c r="SFO37" s="127"/>
      <c r="SFP37" s="127"/>
      <c r="SFQ37" s="127"/>
      <c r="SFR37" s="127"/>
      <c r="SFS37" s="127"/>
      <c r="SFT37" s="127"/>
      <c r="SFU37" s="127"/>
      <c r="SFV37" s="127"/>
      <c r="SFW37" s="127"/>
      <c r="SFX37" s="127"/>
      <c r="SFY37" s="127"/>
      <c r="SFZ37" s="127"/>
      <c r="SGA37" s="127"/>
      <c r="SGB37" s="127"/>
      <c r="SGC37" s="127"/>
      <c r="SGD37" s="127"/>
      <c r="SGE37" s="127"/>
      <c r="SGF37" s="127"/>
      <c r="SGG37" s="127"/>
      <c r="SGH37" s="127"/>
      <c r="SGI37" s="127"/>
      <c r="SGJ37" s="127"/>
      <c r="SGK37" s="127"/>
      <c r="SGL37" s="127"/>
      <c r="SGM37" s="127"/>
      <c r="SGN37" s="127"/>
      <c r="SGO37" s="127"/>
      <c r="SGP37" s="127"/>
      <c r="SGQ37" s="127"/>
      <c r="SGR37" s="127"/>
      <c r="SGS37" s="127"/>
      <c r="SGT37" s="127"/>
      <c r="SGU37" s="127"/>
      <c r="SGV37" s="127"/>
      <c r="SGW37" s="127"/>
      <c r="SGX37" s="127"/>
      <c r="SGY37" s="127"/>
      <c r="SGZ37" s="127"/>
      <c r="SHA37" s="127"/>
      <c r="SHB37" s="127"/>
      <c r="SHC37" s="127"/>
      <c r="SHD37" s="127"/>
      <c r="SHE37" s="127"/>
      <c r="SHF37" s="127"/>
      <c r="SHG37" s="127"/>
      <c r="SHH37" s="127"/>
      <c r="SHI37" s="127"/>
      <c r="SHJ37" s="127"/>
      <c r="SHK37" s="127"/>
      <c r="SHL37" s="127"/>
      <c r="SHM37" s="127"/>
      <c r="SHN37" s="127"/>
      <c r="SHO37" s="127"/>
      <c r="SHP37" s="127"/>
      <c r="SHQ37" s="127"/>
      <c r="SHR37" s="127"/>
      <c r="SHS37" s="127"/>
      <c r="SHT37" s="127"/>
      <c r="SHU37" s="127"/>
      <c r="SHV37" s="127"/>
      <c r="SHW37" s="127"/>
      <c r="SHX37" s="127"/>
      <c r="SHY37" s="127"/>
      <c r="SHZ37" s="127"/>
      <c r="SIA37" s="127"/>
      <c r="SIB37" s="127"/>
      <c r="SIC37" s="127"/>
      <c r="SID37" s="127"/>
      <c r="SIE37" s="127"/>
      <c r="SIF37" s="127"/>
      <c r="SIG37" s="127"/>
      <c r="SIH37" s="127"/>
      <c r="SII37" s="127"/>
      <c r="SIJ37" s="127"/>
      <c r="SIK37" s="127"/>
      <c r="SIL37" s="127"/>
      <c r="SIM37" s="127"/>
      <c r="SIN37" s="127"/>
      <c r="SIO37" s="127"/>
      <c r="SIP37" s="127"/>
      <c r="SIQ37" s="127"/>
      <c r="SIR37" s="127"/>
      <c r="SIS37" s="127"/>
      <c r="SIT37" s="127"/>
      <c r="SIU37" s="127"/>
      <c r="SIV37" s="127"/>
      <c r="SIW37" s="127"/>
      <c r="SIX37" s="127"/>
      <c r="SIY37" s="127"/>
      <c r="SIZ37" s="127"/>
      <c r="SJA37" s="127"/>
      <c r="SJB37" s="127"/>
      <c r="SJC37" s="127"/>
      <c r="SJD37" s="127"/>
      <c r="SJE37" s="127"/>
      <c r="SJF37" s="127"/>
      <c r="SJG37" s="127"/>
      <c r="SJH37" s="127"/>
      <c r="SJI37" s="127"/>
      <c r="SJJ37" s="127"/>
      <c r="SJK37" s="127"/>
      <c r="SJL37" s="127"/>
      <c r="SJM37" s="127"/>
      <c r="SJN37" s="127"/>
      <c r="SJO37" s="127"/>
      <c r="SJP37" s="127"/>
      <c r="SJQ37" s="127"/>
      <c r="SJR37" s="127"/>
      <c r="SJS37" s="127"/>
      <c r="SJT37" s="127"/>
      <c r="SJU37" s="127"/>
      <c r="SJV37" s="127"/>
      <c r="SJW37" s="127"/>
      <c r="SJX37" s="127"/>
      <c r="SJY37" s="127"/>
      <c r="SJZ37" s="127"/>
      <c r="SKA37" s="127"/>
      <c r="SKB37" s="127"/>
      <c r="SKC37" s="127"/>
      <c r="SKD37" s="127"/>
      <c r="SKE37" s="127"/>
      <c r="SKF37" s="127"/>
      <c r="SKG37" s="127"/>
      <c r="SKH37" s="127"/>
      <c r="SKI37" s="127"/>
      <c r="SKJ37" s="127"/>
      <c r="SKK37" s="127"/>
      <c r="SKL37" s="127"/>
      <c r="SKM37" s="127"/>
      <c r="SKN37" s="127"/>
      <c r="SKO37" s="127"/>
      <c r="SKP37" s="127"/>
      <c r="SKQ37" s="127"/>
      <c r="SKR37" s="127"/>
      <c r="SKS37" s="127"/>
      <c r="SKT37" s="127"/>
      <c r="SKU37" s="127"/>
      <c r="SKV37" s="127"/>
      <c r="SKW37" s="127"/>
      <c r="SKX37" s="127"/>
      <c r="SKY37" s="127"/>
      <c r="SKZ37" s="127"/>
      <c r="SLA37" s="127"/>
      <c r="SLB37" s="127"/>
      <c r="SLC37" s="127"/>
      <c r="SLD37" s="127"/>
      <c r="SLE37" s="127"/>
      <c r="SLF37" s="127"/>
      <c r="SLG37" s="127"/>
      <c r="SLH37" s="127"/>
      <c r="SLI37" s="127"/>
      <c r="SLJ37" s="127"/>
      <c r="SLK37" s="127"/>
      <c r="SLL37" s="127"/>
      <c r="SLM37" s="127"/>
      <c r="SLN37" s="127"/>
      <c r="SLO37" s="127"/>
      <c r="SLP37" s="127"/>
      <c r="SLQ37" s="127"/>
      <c r="SLR37" s="127"/>
      <c r="SLS37" s="127"/>
      <c r="SLT37" s="127"/>
      <c r="SLU37" s="127"/>
      <c r="SLV37" s="127"/>
      <c r="SLW37" s="127"/>
      <c r="SLX37" s="127"/>
      <c r="SLY37" s="127"/>
      <c r="SLZ37" s="127"/>
      <c r="SMA37" s="127"/>
      <c r="SMB37" s="127"/>
      <c r="SMC37" s="127"/>
      <c r="SMD37" s="127"/>
      <c r="SME37" s="127"/>
      <c r="SMF37" s="127"/>
      <c r="SMG37" s="127"/>
      <c r="SMH37" s="127"/>
      <c r="SMI37" s="127"/>
      <c r="SMJ37" s="127"/>
      <c r="SMK37" s="127"/>
      <c r="SML37" s="127"/>
      <c r="SMM37" s="127"/>
      <c r="SMN37" s="127"/>
      <c r="SMO37" s="127"/>
      <c r="SMP37" s="127"/>
      <c r="SMQ37" s="127"/>
      <c r="SMR37" s="127"/>
      <c r="SMS37" s="127"/>
      <c r="SMT37" s="127"/>
      <c r="SMU37" s="127"/>
      <c r="SMV37" s="127"/>
      <c r="SMW37" s="127"/>
      <c r="SMX37" s="127"/>
      <c r="SMY37" s="127"/>
      <c r="SMZ37" s="127"/>
      <c r="SNA37" s="127"/>
      <c r="SNB37" s="127"/>
      <c r="SNC37" s="127"/>
      <c r="SND37" s="127"/>
      <c r="SNE37" s="127"/>
      <c r="SNF37" s="127"/>
      <c r="SNG37" s="127"/>
      <c r="SNH37" s="127"/>
      <c r="SNI37" s="127"/>
      <c r="SNJ37" s="127"/>
      <c r="SNK37" s="127"/>
      <c r="SNL37" s="127"/>
      <c r="SNM37" s="127"/>
      <c r="SNN37" s="127"/>
      <c r="SNO37" s="127"/>
      <c r="SNP37" s="127"/>
      <c r="SNQ37" s="127"/>
      <c r="SNR37" s="127"/>
      <c r="SNS37" s="127"/>
      <c r="SNT37" s="127"/>
      <c r="SNU37" s="127"/>
      <c r="SNV37" s="127"/>
      <c r="SNW37" s="127"/>
      <c r="SNX37" s="127"/>
      <c r="SNY37" s="127"/>
      <c r="SNZ37" s="127"/>
      <c r="SOA37" s="127"/>
      <c r="SOB37" s="127"/>
      <c r="SOC37" s="127"/>
      <c r="SOD37" s="127"/>
      <c r="SOE37" s="127"/>
      <c r="SOF37" s="127"/>
      <c r="SOG37" s="127"/>
      <c r="SOH37" s="127"/>
      <c r="SOI37" s="127"/>
      <c r="SOJ37" s="127"/>
      <c r="SOK37" s="127"/>
      <c r="SOL37" s="127"/>
      <c r="SOM37" s="127"/>
      <c r="SON37" s="127"/>
      <c r="SOO37" s="127"/>
      <c r="SOP37" s="127"/>
      <c r="SOQ37" s="127"/>
      <c r="SOR37" s="127"/>
      <c r="SOS37" s="127"/>
      <c r="SOT37" s="127"/>
      <c r="SOU37" s="127"/>
      <c r="SOV37" s="127"/>
      <c r="SOW37" s="127"/>
      <c r="SOX37" s="127"/>
      <c r="SOY37" s="127"/>
      <c r="SOZ37" s="127"/>
      <c r="SPA37" s="127"/>
      <c r="SPB37" s="127"/>
      <c r="SPC37" s="127"/>
      <c r="SPD37" s="127"/>
      <c r="SPE37" s="127"/>
      <c r="SPF37" s="127"/>
      <c r="SPG37" s="127"/>
      <c r="SPH37" s="127"/>
      <c r="SPI37" s="127"/>
      <c r="SPJ37" s="127"/>
      <c r="SPK37" s="127"/>
      <c r="SPL37" s="127"/>
      <c r="SPM37" s="127"/>
      <c r="SPN37" s="127"/>
      <c r="SPO37" s="127"/>
      <c r="SPP37" s="127"/>
      <c r="SPQ37" s="127"/>
      <c r="SPR37" s="127"/>
      <c r="SPS37" s="127"/>
      <c r="SPT37" s="127"/>
      <c r="SPU37" s="127"/>
      <c r="SPV37" s="127"/>
      <c r="SPW37" s="127"/>
      <c r="SPX37" s="127"/>
      <c r="SPY37" s="127"/>
      <c r="SPZ37" s="127"/>
      <c r="SQA37" s="127"/>
      <c r="SQB37" s="127"/>
      <c r="SQC37" s="127"/>
      <c r="SQD37" s="127"/>
      <c r="SQE37" s="127"/>
      <c r="SQF37" s="127"/>
      <c r="SQG37" s="127"/>
      <c r="SQH37" s="127"/>
      <c r="SQI37" s="127"/>
      <c r="SQJ37" s="127"/>
      <c r="SQK37" s="127"/>
      <c r="SQL37" s="127"/>
      <c r="SQM37" s="127"/>
      <c r="SQN37" s="127"/>
      <c r="SQO37" s="127"/>
      <c r="SQP37" s="127"/>
      <c r="SQQ37" s="127"/>
      <c r="SQR37" s="127"/>
      <c r="SQS37" s="127"/>
      <c r="SQT37" s="127"/>
      <c r="SQU37" s="127"/>
      <c r="SQV37" s="127"/>
      <c r="SQW37" s="127"/>
      <c r="SQX37" s="127"/>
      <c r="SQY37" s="127"/>
      <c r="SQZ37" s="127"/>
      <c r="SRA37" s="127"/>
      <c r="SRB37" s="127"/>
      <c r="SRC37" s="127"/>
      <c r="SRD37" s="127"/>
      <c r="SRE37" s="127"/>
      <c r="SRF37" s="127"/>
      <c r="SRG37" s="127"/>
      <c r="SRH37" s="127"/>
      <c r="SRI37" s="127"/>
      <c r="SRJ37" s="127"/>
      <c r="SRK37" s="127"/>
      <c r="SRL37" s="127"/>
      <c r="SRM37" s="127"/>
      <c r="SRN37" s="127"/>
      <c r="SRO37" s="127"/>
      <c r="SRP37" s="127"/>
      <c r="SRQ37" s="127"/>
      <c r="SRR37" s="127"/>
      <c r="SRS37" s="127"/>
      <c r="SRT37" s="127"/>
      <c r="SRU37" s="127"/>
      <c r="SRV37" s="127"/>
      <c r="SRW37" s="127"/>
      <c r="SRX37" s="127"/>
      <c r="SRY37" s="127"/>
      <c r="SRZ37" s="127"/>
      <c r="SSA37" s="127"/>
      <c r="SSB37" s="127"/>
      <c r="SSC37" s="127"/>
      <c r="SSD37" s="127"/>
      <c r="SSE37" s="127"/>
      <c r="SSF37" s="127"/>
      <c r="SSG37" s="127"/>
      <c r="SSH37" s="127"/>
      <c r="SSI37" s="127"/>
      <c r="SSJ37" s="127"/>
      <c r="SSK37" s="127"/>
      <c r="SSL37" s="127"/>
      <c r="SSM37" s="127"/>
      <c r="SSN37" s="127"/>
      <c r="SSO37" s="127"/>
      <c r="SSP37" s="127"/>
      <c r="SSQ37" s="127"/>
      <c r="SSR37" s="127"/>
      <c r="SSS37" s="127"/>
      <c r="SST37" s="127"/>
      <c r="SSU37" s="127"/>
      <c r="SSV37" s="127"/>
      <c r="SSW37" s="127"/>
      <c r="SSX37" s="127"/>
      <c r="SSY37" s="127"/>
      <c r="SSZ37" s="127"/>
      <c r="STA37" s="127"/>
      <c r="STB37" s="127"/>
      <c r="STC37" s="127"/>
      <c r="STD37" s="127"/>
      <c r="STE37" s="127"/>
      <c r="STF37" s="127"/>
      <c r="STG37" s="127"/>
      <c r="STH37" s="127"/>
      <c r="STI37" s="127"/>
      <c r="STJ37" s="127"/>
      <c r="STK37" s="127"/>
      <c r="STL37" s="127"/>
      <c r="STM37" s="127"/>
      <c r="STN37" s="127"/>
      <c r="STO37" s="127"/>
      <c r="STP37" s="127"/>
      <c r="STQ37" s="127"/>
      <c r="STR37" s="127"/>
      <c r="STS37" s="127"/>
      <c r="STT37" s="127"/>
      <c r="STU37" s="127"/>
      <c r="STV37" s="127"/>
      <c r="STW37" s="127"/>
      <c r="STX37" s="127"/>
      <c r="STY37" s="127"/>
      <c r="STZ37" s="127"/>
      <c r="SUA37" s="127"/>
      <c r="SUB37" s="127"/>
      <c r="SUC37" s="127"/>
      <c r="SUD37" s="127"/>
      <c r="SUE37" s="127"/>
      <c r="SUF37" s="127"/>
      <c r="SUG37" s="127"/>
      <c r="SUH37" s="127"/>
      <c r="SUI37" s="127"/>
      <c r="SUJ37" s="127"/>
      <c r="SUK37" s="127"/>
      <c r="SUL37" s="127"/>
      <c r="SUM37" s="127"/>
      <c r="SUN37" s="127"/>
      <c r="SUO37" s="127"/>
      <c r="SUP37" s="127"/>
      <c r="SUQ37" s="127"/>
      <c r="SUR37" s="127"/>
      <c r="SUS37" s="127"/>
      <c r="SUT37" s="127"/>
      <c r="SUU37" s="127"/>
      <c r="SUV37" s="127"/>
      <c r="SUW37" s="127"/>
      <c r="SUX37" s="127"/>
      <c r="SUY37" s="127"/>
      <c r="SUZ37" s="127"/>
      <c r="SVA37" s="127"/>
      <c r="SVB37" s="127"/>
      <c r="SVC37" s="127"/>
      <c r="SVD37" s="127"/>
      <c r="SVE37" s="127"/>
      <c r="SVF37" s="127"/>
      <c r="SVG37" s="127"/>
      <c r="SVH37" s="127"/>
      <c r="SVI37" s="127"/>
      <c r="SVJ37" s="127"/>
      <c r="SVK37" s="127"/>
      <c r="SVL37" s="127"/>
      <c r="SVM37" s="127"/>
      <c r="SVN37" s="127"/>
      <c r="SVO37" s="127"/>
      <c r="SVP37" s="127"/>
      <c r="SVQ37" s="127"/>
      <c r="SVR37" s="127"/>
      <c r="SVS37" s="127"/>
      <c r="SVT37" s="127"/>
      <c r="SVU37" s="127"/>
      <c r="SVV37" s="127"/>
      <c r="SVW37" s="127"/>
      <c r="SVX37" s="127"/>
      <c r="SVY37" s="127"/>
      <c r="SVZ37" s="127"/>
      <c r="SWA37" s="127"/>
      <c r="SWB37" s="127"/>
      <c r="SWC37" s="127"/>
      <c r="SWD37" s="127"/>
      <c r="SWE37" s="127"/>
      <c r="SWF37" s="127"/>
      <c r="SWG37" s="127"/>
      <c r="SWH37" s="127"/>
      <c r="SWI37" s="127"/>
      <c r="SWJ37" s="127"/>
      <c r="SWK37" s="127"/>
      <c r="SWL37" s="127"/>
      <c r="SWM37" s="127"/>
      <c r="SWN37" s="127"/>
      <c r="SWO37" s="127"/>
      <c r="SWP37" s="127"/>
      <c r="SWQ37" s="127"/>
      <c r="SWR37" s="127"/>
      <c r="SWS37" s="127"/>
      <c r="SWT37" s="127"/>
      <c r="SWU37" s="127"/>
      <c r="SWV37" s="127"/>
      <c r="SWW37" s="127"/>
      <c r="SWX37" s="127"/>
      <c r="SWY37" s="127"/>
      <c r="SWZ37" s="127"/>
      <c r="SXA37" s="127"/>
      <c r="SXB37" s="127"/>
      <c r="SXC37" s="127"/>
      <c r="SXD37" s="127"/>
      <c r="SXE37" s="127"/>
      <c r="SXF37" s="127"/>
      <c r="SXG37" s="127"/>
      <c r="SXH37" s="127"/>
      <c r="SXI37" s="127"/>
      <c r="SXJ37" s="127"/>
      <c r="SXK37" s="127"/>
      <c r="SXL37" s="127"/>
      <c r="SXM37" s="127"/>
      <c r="SXN37" s="127"/>
      <c r="SXO37" s="127"/>
      <c r="SXP37" s="127"/>
      <c r="SXQ37" s="127"/>
      <c r="SXR37" s="127"/>
      <c r="SXS37" s="127"/>
      <c r="SXT37" s="127"/>
      <c r="SXU37" s="127"/>
      <c r="SXV37" s="127"/>
      <c r="SXW37" s="127"/>
      <c r="SXX37" s="127"/>
      <c r="SXY37" s="127"/>
      <c r="SXZ37" s="127"/>
      <c r="SYA37" s="127"/>
      <c r="SYB37" s="127"/>
      <c r="SYC37" s="127"/>
      <c r="SYD37" s="127"/>
      <c r="SYE37" s="127"/>
      <c r="SYF37" s="127"/>
      <c r="SYG37" s="127"/>
      <c r="SYH37" s="127"/>
      <c r="SYI37" s="127"/>
      <c r="SYJ37" s="127"/>
      <c r="SYK37" s="127"/>
      <c r="SYL37" s="127"/>
      <c r="SYM37" s="127"/>
      <c r="SYN37" s="127"/>
      <c r="SYO37" s="127"/>
      <c r="SYP37" s="127"/>
      <c r="SYQ37" s="127"/>
      <c r="SYR37" s="127"/>
      <c r="SYS37" s="127"/>
      <c r="SYT37" s="127"/>
      <c r="SYU37" s="127"/>
      <c r="SYV37" s="127"/>
      <c r="SYW37" s="127"/>
      <c r="SYX37" s="127"/>
      <c r="SYY37" s="127"/>
      <c r="SYZ37" s="127"/>
      <c r="SZA37" s="127"/>
      <c r="SZB37" s="127"/>
      <c r="SZC37" s="127"/>
      <c r="SZD37" s="127"/>
      <c r="SZE37" s="127"/>
      <c r="SZF37" s="127"/>
      <c r="SZG37" s="127"/>
      <c r="SZH37" s="127"/>
      <c r="SZI37" s="127"/>
      <c r="SZJ37" s="127"/>
      <c r="SZK37" s="127"/>
      <c r="SZL37" s="127"/>
      <c r="SZM37" s="127"/>
      <c r="SZN37" s="127"/>
      <c r="SZO37" s="127"/>
      <c r="SZP37" s="127"/>
      <c r="SZQ37" s="127"/>
      <c r="SZR37" s="127"/>
      <c r="SZS37" s="127"/>
      <c r="SZT37" s="127"/>
      <c r="SZU37" s="127"/>
      <c r="SZV37" s="127"/>
      <c r="SZW37" s="127"/>
      <c r="SZX37" s="127"/>
      <c r="SZY37" s="127"/>
      <c r="SZZ37" s="127"/>
      <c r="TAA37" s="127"/>
      <c r="TAB37" s="127"/>
      <c r="TAC37" s="127"/>
      <c r="TAD37" s="127"/>
      <c r="TAE37" s="127"/>
      <c r="TAF37" s="127"/>
      <c r="TAG37" s="127"/>
      <c r="TAH37" s="127"/>
      <c r="TAI37" s="127"/>
      <c r="TAJ37" s="127"/>
      <c r="TAK37" s="127"/>
      <c r="TAL37" s="127"/>
      <c r="TAM37" s="127"/>
      <c r="TAN37" s="127"/>
      <c r="TAO37" s="127"/>
      <c r="TAP37" s="127"/>
      <c r="TAQ37" s="127"/>
      <c r="TAR37" s="127"/>
      <c r="TAS37" s="127"/>
      <c r="TAT37" s="127"/>
      <c r="TAU37" s="127"/>
      <c r="TAV37" s="127"/>
      <c r="TAW37" s="127"/>
      <c r="TAX37" s="127"/>
      <c r="TAY37" s="127"/>
      <c r="TAZ37" s="127"/>
      <c r="TBA37" s="127"/>
      <c r="TBB37" s="127"/>
      <c r="TBC37" s="127"/>
      <c r="TBD37" s="127"/>
      <c r="TBE37" s="127"/>
      <c r="TBF37" s="127"/>
      <c r="TBG37" s="127"/>
      <c r="TBH37" s="127"/>
      <c r="TBI37" s="127"/>
      <c r="TBJ37" s="127"/>
      <c r="TBK37" s="127"/>
      <c r="TBL37" s="127"/>
      <c r="TBM37" s="127"/>
      <c r="TBN37" s="127"/>
      <c r="TBO37" s="127"/>
      <c r="TBP37" s="127"/>
      <c r="TBQ37" s="127"/>
      <c r="TBR37" s="127"/>
      <c r="TBS37" s="127"/>
      <c r="TBT37" s="127"/>
      <c r="TBU37" s="127"/>
      <c r="TBV37" s="127"/>
      <c r="TBW37" s="127"/>
      <c r="TBX37" s="127"/>
      <c r="TBY37" s="127"/>
      <c r="TBZ37" s="127"/>
      <c r="TCA37" s="127"/>
      <c r="TCB37" s="127"/>
      <c r="TCC37" s="127"/>
      <c r="TCD37" s="127"/>
      <c r="TCE37" s="127"/>
      <c r="TCF37" s="127"/>
      <c r="TCG37" s="127"/>
      <c r="TCH37" s="127"/>
      <c r="TCI37" s="127"/>
      <c r="TCJ37" s="127"/>
      <c r="TCK37" s="127"/>
      <c r="TCL37" s="127"/>
      <c r="TCM37" s="127"/>
      <c r="TCN37" s="127"/>
      <c r="TCO37" s="127"/>
      <c r="TCP37" s="127"/>
      <c r="TCQ37" s="127"/>
      <c r="TCR37" s="127"/>
      <c r="TCS37" s="127"/>
      <c r="TCT37" s="127"/>
      <c r="TCU37" s="127"/>
      <c r="TCV37" s="127"/>
      <c r="TCW37" s="127"/>
      <c r="TCX37" s="127"/>
      <c r="TCY37" s="127"/>
      <c r="TCZ37" s="127"/>
      <c r="TDA37" s="127"/>
      <c r="TDB37" s="127"/>
      <c r="TDC37" s="127"/>
      <c r="TDD37" s="127"/>
      <c r="TDE37" s="127"/>
      <c r="TDF37" s="127"/>
      <c r="TDG37" s="127"/>
      <c r="TDH37" s="127"/>
      <c r="TDI37" s="127"/>
      <c r="TDJ37" s="127"/>
      <c r="TDK37" s="127"/>
      <c r="TDL37" s="127"/>
      <c r="TDM37" s="127"/>
      <c r="TDN37" s="127"/>
      <c r="TDO37" s="127"/>
      <c r="TDP37" s="127"/>
      <c r="TDQ37" s="127"/>
      <c r="TDR37" s="127"/>
      <c r="TDS37" s="127"/>
      <c r="TDT37" s="127"/>
      <c r="TDU37" s="127"/>
      <c r="TDV37" s="127"/>
      <c r="TDW37" s="127"/>
      <c r="TDX37" s="127"/>
      <c r="TDY37" s="127"/>
      <c r="TDZ37" s="127"/>
      <c r="TEA37" s="127"/>
      <c r="TEB37" s="127"/>
      <c r="TEC37" s="127"/>
      <c r="TED37" s="127"/>
      <c r="TEE37" s="127"/>
      <c r="TEF37" s="127"/>
      <c r="TEG37" s="127"/>
      <c r="TEH37" s="127"/>
      <c r="TEI37" s="127"/>
      <c r="TEJ37" s="127"/>
      <c r="TEK37" s="127"/>
      <c r="TEL37" s="127"/>
      <c r="TEM37" s="127"/>
      <c r="TEN37" s="127"/>
      <c r="TEO37" s="127"/>
      <c r="TEP37" s="127"/>
      <c r="TEQ37" s="127"/>
      <c r="TER37" s="127"/>
      <c r="TES37" s="127"/>
      <c r="TET37" s="127"/>
      <c r="TEU37" s="127"/>
      <c r="TEV37" s="127"/>
      <c r="TEW37" s="127"/>
      <c r="TEX37" s="127"/>
      <c r="TEY37" s="127"/>
      <c r="TEZ37" s="127"/>
      <c r="TFA37" s="127"/>
      <c r="TFB37" s="127"/>
      <c r="TFC37" s="127"/>
      <c r="TFD37" s="127"/>
      <c r="TFE37" s="127"/>
      <c r="TFF37" s="127"/>
      <c r="TFG37" s="127"/>
      <c r="TFH37" s="127"/>
      <c r="TFI37" s="127"/>
      <c r="TFJ37" s="127"/>
      <c r="TFK37" s="127"/>
      <c r="TFL37" s="127"/>
      <c r="TFM37" s="127"/>
      <c r="TFN37" s="127"/>
      <c r="TFO37" s="127"/>
      <c r="TFP37" s="127"/>
      <c r="TFQ37" s="127"/>
      <c r="TFR37" s="127"/>
      <c r="TFS37" s="127"/>
      <c r="TFT37" s="127"/>
      <c r="TFU37" s="127"/>
      <c r="TFV37" s="127"/>
      <c r="TFW37" s="127"/>
      <c r="TFX37" s="127"/>
      <c r="TFY37" s="127"/>
      <c r="TFZ37" s="127"/>
      <c r="TGA37" s="127"/>
      <c r="TGB37" s="127"/>
      <c r="TGC37" s="127"/>
      <c r="TGD37" s="127"/>
      <c r="TGE37" s="127"/>
      <c r="TGF37" s="127"/>
      <c r="TGG37" s="127"/>
      <c r="TGH37" s="127"/>
      <c r="TGI37" s="127"/>
      <c r="TGJ37" s="127"/>
      <c r="TGK37" s="127"/>
      <c r="TGL37" s="127"/>
      <c r="TGM37" s="127"/>
      <c r="TGN37" s="127"/>
      <c r="TGO37" s="127"/>
      <c r="TGP37" s="127"/>
      <c r="TGQ37" s="127"/>
      <c r="TGR37" s="127"/>
      <c r="TGS37" s="127"/>
      <c r="TGT37" s="127"/>
      <c r="TGU37" s="127"/>
      <c r="TGV37" s="127"/>
      <c r="TGW37" s="127"/>
      <c r="TGX37" s="127"/>
      <c r="TGY37" s="127"/>
      <c r="TGZ37" s="127"/>
      <c r="THA37" s="127"/>
      <c r="THB37" s="127"/>
      <c r="THC37" s="127"/>
      <c r="THD37" s="127"/>
      <c r="THE37" s="127"/>
      <c r="THF37" s="127"/>
      <c r="THG37" s="127"/>
      <c r="THH37" s="127"/>
      <c r="THI37" s="127"/>
      <c r="THJ37" s="127"/>
      <c r="THK37" s="127"/>
      <c r="THL37" s="127"/>
      <c r="THM37" s="127"/>
      <c r="THN37" s="127"/>
      <c r="THO37" s="127"/>
      <c r="THP37" s="127"/>
      <c r="THQ37" s="127"/>
      <c r="THR37" s="127"/>
      <c r="THS37" s="127"/>
      <c r="THT37" s="127"/>
      <c r="THU37" s="127"/>
      <c r="THV37" s="127"/>
      <c r="THW37" s="127"/>
      <c r="THX37" s="127"/>
      <c r="THY37" s="127"/>
      <c r="THZ37" s="127"/>
      <c r="TIA37" s="127"/>
      <c r="TIB37" s="127"/>
      <c r="TIC37" s="127"/>
      <c r="TID37" s="127"/>
      <c r="TIE37" s="127"/>
      <c r="TIF37" s="127"/>
      <c r="TIG37" s="127"/>
      <c r="TIH37" s="127"/>
      <c r="TII37" s="127"/>
      <c r="TIJ37" s="127"/>
      <c r="TIK37" s="127"/>
      <c r="TIL37" s="127"/>
      <c r="TIM37" s="127"/>
      <c r="TIN37" s="127"/>
      <c r="TIO37" s="127"/>
      <c r="TIP37" s="127"/>
      <c r="TIQ37" s="127"/>
      <c r="TIR37" s="127"/>
      <c r="TIS37" s="127"/>
      <c r="TIT37" s="127"/>
      <c r="TIU37" s="127"/>
      <c r="TIV37" s="127"/>
      <c r="TIW37" s="127"/>
      <c r="TIX37" s="127"/>
      <c r="TIY37" s="127"/>
      <c r="TIZ37" s="127"/>
      <c r="TJA37" s="127"/>
      <c r="TJB37" s="127"/>
      <c r="TJC37" s="127"/>
      <c r="TJD37" s="127"/>
      <c r="TJE37" s="127"/>
      <c r="TJF37" s="127"/>
      <c r="TJG37" s="127"/>
      <c r="TJH37" s="127"/>
      <c r="TJI37" s="127"/>
      <c r="TJJ37" s="127"/>
      <c r="TJK37" s="127"/>
      <c r="TJL37" s="127"/>
      <c r="TJM37" s="127"/>
      <c r="TJN37" s="127"/>
      <c r="TJO37" s="127"/>
      <c r="TJP37" s="127"/>
      <c r="TJQ37" s="127"/>
      <c r="TJR37" s="127"/>
      <c r="TJS37" s="127"/>
      <c r="TJT37" s="127"/>
      <c r="TJU37" s="127"/>
      <c r="TJV37" s="127"/>
      <c r="TJW37" s="127"/>
      <c r="TJX37" s="127"/>
      <c r="TJY37" s="127"/>
      <c r="TJZ37" s="127"/>
      <c r="TKA37" s="127"/>
      <c r="TKB37" s="127"/>
      <c r="TKC37" s="127"/>
      <c r="TKD37" s="127"/>
      <c r="TKE37" s="127"/>
      <c r="TKF37" s="127"/>
      <c r="TKG37" s="127"/>
      <c r="TKH37" s="127"/>
      <c r="TKI37" s="127"/>
      <c r="TKJ37" s="127"/>
      <c r="TKK37" s="127"/>
      <c r="TKL37" s="127"/>
      <c r="TKM37" s="127"/>
      <c r="TKN37" s="127"/>
      <c r="TKO37" s="127"/>
      <c r="TKP37" s="127"/>
      <c r="TKQ37" s="127"/>
      <c r="TKR37" s="127"/>
      <c r="TKS37" s="127"/>
      <c r="TKT37" s="127"/>
      <c r="TKU37" s="127"/>
      <c r="TKV37" s="127"/>
      <c r="TKW37" s="127"/>
      <c r="TKX37" s="127"/>
      <c r="TKY37" s="127"/>
      <c r="TKZ37" s="127"/>
      <c r="TLA37" s="127"/>
      <c r="TLB37" s="127"/>
      <c r="TLC37" s="127"/>
      <c r="TLD37" s="127"/>
      <c r="TLE37" s="127"/>
      <c r="TLF37" s="127"/>
      <c r="TLG37" s="127"/>
      <c r="TLH37" s="127"/>
      <c r="TLI37" s="127"/>
      <c r="TLJ37" s="127"/>
      <c r="TLK37" s="127"/>
      <c r="TLL37" s="127"/>
      <c r="TLM37" s="127"/>
      <c r="TLN37" s="127"/>
      <c r="TLO37" s="127"/>
      <c r="TLP37" s="127"/>
      <c r="TLQ37" s="127"/>
      <c r="TLR37" s="127"/>
      <c r="TLS37" s="127"/>
      <c r="TLT37" s="127"/>
      <c r="TLU37" s="127"/>
      <c r="TLV37" s="127"/>
      <c r="TLW37" s="127"/>
      <c r="TLX37" s="127"/>
      <c r="TLY37" s="127"/>
      <c r="TLZ37" s="127"/>
      <c r="TMA37" s="127"/>
      <c r="TMB37" s="127"/>
      <c r="TMC37" s="127"/>
      <c r="TMD37" s="127"/>
      <c r="TME37" s="127"/>
      <c r="TMF37" s="127"/>
      <c r="TMG37" s="127"/>
      <c r="TMH37" s="127"/>
      <c r="TMI37" s="127"/>
      <c r="TMJ37" s="127"/>
      <c r="TMK37" s="127"/>
      <c r="TML37" s="127"/>
      <c r="TMM37" s="127"/>
      <c r="TMN37" s="127"/>
      <c r="TMO37" s="127"/>
      <c r="TMP37" s="127"/>
      <c r="TMQ37" s="127"/>
      <c r="TMR37" s="127"/>
      <c r="TMS37" s="127"/>
      <c r="TMT37" s="127"/>
      <c r="TMU37" s="127"/>
      <c r="TMV37" s="127"/>
      <c r="TMW37" s="127"/>
      <c r="TMX37" s="127"/>
      <c r="TMY37" s="127"/>
      <c r="TMZ37" s="127"/>
      <c r="TNA37" s="127"/>
      <c r="TNB37" s="127"/>
      <c r="TNC37" s="127"/>
      <c r="TND37" s="127"/>
      <c r="TNE37" s="127"/>
      <c r="TNF37" s="127"/>
      <c r="TNG37" s="127"/>
      <c r="TNH37" s="127"/>
      <c r="TNI37" s="127"/>
      <c r="TNJ37" s="127"/>
      <c r="TNK37" s="127"/>
      <c r="TNL37" s="127"/>
      <c r="TNM37" s="127"/>
      <c r="TNN37" s="127"/>
      <c r="TNO37" s="127"/>
      <c r="TNP37" s="127"/>
      <c r="TNQ37" s="127"/>
      <c r="TNR37" s="127"/>
      <c r="TNS37" s="127"/>
      <c r="TNT37" s="127"/>
      <c r="TNU37" s="127"/>
      <c r="TNV37" s="127"/>
      <c r="TNW37" s="127"/>
      <c r="TNX37" s="127"/>
      <c r="TNY37" s="127"/>
      <c r="TNZ37" s="127"/>
      <c r="TOA37" s="127"/>
      <c r="TOB37" s="127"/>
      <c r="TOC37" s="127"/>
      <c r="TOD37" s="127"/>
      <c r="TOE37" s="127"/>
      <c r="TOF37" s="127"/>
      <c r="TOG37" s="127"/>
      <c r="TOH37" s="127"/>
      <c r="TOI37" s="127"/>
      <c r="TOJ37" s="127"/>
      <c r="TOK37" s="127"/>
      <c r="TOL37" s="127"/>
      <c r="TOM37" s="127"/>
      <c r="TON37" s="127"/>
      <c r="TOO37" s="127"/>
      <c r="TOP37" s="127"/>
      <c r="TOQ37" s="127"/>
      <c r="TOR37" s="127"/>
      <c r="TOS37" s="127"/>
      <c r="TOT37" s="127"/>
      <c r="TOU37" s="127"/>
      <c r="TOV37" s="127"/>
      <c r="TOW37" s="127"/>
      <c r="TOX37" s="127"/>
      <c r="TOY37" s="127"/>
      <c r="TOZ37" s="127"/>
      <c r="TPA37" s="127"/>
      <c r="TPB37" s="127"/>
      <c r="TPC37" s="127"/>
      <c r="TPD37" s="127"/>
      <c r="TPE37" s="127"/>
      <c r="TPF37" s="127"/>
      <c r="TPG37" s="127"/>
      <c r="TPH37" s="127"/>
      <c r="TPI37" s="127"/>
      <c r="TPJ37" s="127"/>
      <c r="TPK37" s="127"/>
      <c r="TPL37" s="127"/>
      <c r="TPM37" s="127"/>
      <c r="TPN37" s="127"/>
      <c r="TPO37" s="127"/>
      <c r="TPP37" s="127"/>
      <c r="TPQ37" s="127"/>
      <c r="TPR37" s="127"/>
      <c r="TPS37" s="127"/>
      <c r="TPT37" s="127"/>
      <c r="TPU37" s="127"/>
      <c r="TPV37" s="127"/>
      <c r="TPW37" s="127"/>
      <c r="TPX37" s="127"/>
      <c r="TPY37" s="127"/>
      <c r="TPZ37" s="127"/>
      <c r="TQA37" s="127"/>
      <c r="TQB37" s="127"/>
      <c r="TQC37" s="127"/>
      <c r="TQD37" s="127"/>
      <c r="TQE37" s="127"/>
      <c r="TQF37" s="127"/>
      <c r="TQG37" s="127"/>
      <c r="TQH37" s="127"/>
      <c r="TQI37" s="127"/>
      <c r="TQJ37" s="127"/>
      <c r="TQK37" s="127"/>
      <c r="TQL37" s="127"/>
      <c r="TQM37" s="127"/>
      <c r="TQN37" s="127"/>
      <c r="TQO37" s="127"/>
      <c r="TQP37" s="127"/>
      <c r="TQQ37" s="127"/>
      <c r="TQR37" s="127"/>
      <c r="TQS37" s="127"/>
      <c r="TQT37" s="127"/>
      <c r="TQU37" s="127"/>
      <c r="TQV37" s="127"/>
      <c r="TQW37" s="127"/>
      <c r="TQX37" s="127"/>
      <c r="TQY37" s="127"/>
      <c r="TQZ37" s="127"/>
      <c r="TRA37" s="127"/>
      <c r="TRB37" s="127"/>
      <c r="TRC37" s="127"/>
      <c r="TRD37" s="127"/>
      <c r="TRE37" s="127"/>
      <c r="TRF37" s="127"/>
      <c r="TRG37" s="127"/>
      <c r="TRH37" s="127"/>
      <c r="TRI37" s="127"/>
      <c r="TRJ37" s="127"/>
      <c r="TRK37" s="127"/>
      <c r="TRL37" s="127"/>
      <c r="TRM37" s="127"/>
      <c r="TRN37" s="127"/>
      <c r="TRO37" s="127"/>
      <c r="TRP37" s="127"/>
      <c r="TRQ37" s="127"/>
      <c r="TRR37" s="127"/>
      <c r="TRS37" s="127"/>
      <c r="TRT37" s="127"/>
      <c r="TRU37" s="127"/>
      <c r="TRV37" s="127"/>
      <c r="TRW37" s="127"/>
      <c r="TRX37" s="127"/>
      <c r="TRY37" s="127"/>
      <c r="TRZ37" s="127"/>
      <c r="TSA37" s="127"/>
      <c r="TSB37" s="127"/>
      <c r="TSC37" s="127"/>
      <c r="TSD37" s="127"/>
      <c r="TSE37" s="127"/>
      <c r="TSF37" s="127"/>
      <c r="TSG37" s="127"/>
      <c r="TSH37" s="127"/>
      <c r="TSI37" s="127"/>
      <c r="TSJ37" s="127"/>
      <c r="TSK37" s="127"/>
      <c r="TSL37" s="127"/>
      <c r="TSM37" s="127"/>
      <c r="TSN37" s="127"/>
      <c r="TSO37" s="127"/>
      <c r="TSP37" s="127"/>
      <c r="TSQ37" s="127"/>
      <c r="TSR37" s="127"/>
      <c r="TSS37" s="127"/>
      <c r="TST37" s="127"/>
      <c r="TSU37" s="127"/>
      <c r="TSV37" s="127"/>
      <c r="TSW37" s="127"/>
      <c r="TSX37" s="127"/>
      <c r="TSY37" s="127"/>
      <c r="TSZ37" s="127"/>
      <c r="TTA37" s="127"/>
      <c r="TTB37" s="127"/>
      <c r="TTC37" s="127"/>
      <c r="TTD37" s="127"/>
      <c r="TTE37" s="127"/>
      <c r="TTF37" s="127"/>
      <c r="TTG37" s="127"/>
      <c r="TTH37" s="127"/>
      <c r="TTI37" s="127"/>
      <c r="TTJ37" s="127"/>
      <c r="TTK37" s="127"/>
      <c r="TTL37" s="127"/>
      <c r="TTM37" s="127"/>
      <c r="TTN37" s="127"/>
      <c r="TTO37" s="127"/>
      <c r="TTP37" s="127"/>
      <c r="TTQ37" s="127"/>
      <c r="TTR37" s="127"/>
      <c r="TTS37" s="127"/>
      <c r="TTT37" s="127"/>
      <c r="TTU37" s="127"/>
      <c r="TTV37" s="127"/>
      <c r="TTW37" s="127"/>
      <c r="TTX37" s="127"/>
      <c r="TTY37" s="127"/>
      <c r="TTZ37" s="127"/>
      <c r="TUA37" s="127"/>
      <c r="TUB37" s="127"/>
      <c r="TUC37" s="127"/>
      <c r="TUD37" s="127"/>
      <c r="TUE37" s="127"/>
      <c r="TUF37" s="127"/>
      <c r="TUG37" s="127"/>
      <c r="TUH37" s="127"/>
      <c r="TUI37" s="127"/>
      <c r="TUJ37" s="127"/>
      <c r="TUK37" s="127"/>
      <c r="TUL37" s="127"/>
      <c r="TUM37" s="127"/>
      <c r="TUN37" s="127"/>
      <c r="TUO37" s="127"/>
      <c r="TUP37" s="127"/>
      <c r="TUQ37" s="127"/>
      <c r="TUR37" s="127"/>
      <c r="TUS37" s="127"/>
      <c r="TUT37" s="127"/>
      <c r="TUU37" s="127"/>
      <c r="TUV37" s="127"/>
      <c r="TUW37" s="127"/>
      <c r="TUX37" s="127"/>
      <c r="TUY37" s="127"/>
      <c r="TUZ37" s="127"/>
      <c r="TVA37" s="127"/>
      <c r="TVB37" s="127"/>
      <c r="TVC37" s="127"/>
      <c r="TVD37" s="127"/>
      <c r="TVE37" s="127"/>
      <c r="TVF37" s="127"/>
      <c r="TVG37" s="127"/>
      <c r="TVH37" s="127"/>
      <c r="TVI37" s="127"/>
      <c r="TVJ37" s="127"/>
      <c r="TVK37" s="127"/>
      <c r="TVL37" s="127"/>
      <c r="TVM37" s="127"/>
      <c r="TVN37" s="127"/>
      <c r="TVO37" s="127"/>
      <c r="TVP37" s="127"/>
      <c r="TVQ37" s="127"/>
      <c r="TVR37" s="127"/>
      <c r="TVS37" s="127"/>
      <c r="TVT37" s="127"/>
      <c r="TVU37" s="127"/>
      <c r="TVV37" s="127"/>
      <c r="TVW37" s="127"/>
      <c r="TVX37" s="127"/>
      <c r="TVY37" s="127"/>
      <c r="TVZ37" s="127"/>
      <c r="TWA37" s="127"/>
      <c r="TWB37" s="127"/>
      <c r="TWC37" s="127"/>
      <c r="TWD37" s="127"/>
      <c r="TWE37" s="127"/>
      <c r="TWF37" s="127"/>
      <c r="TWG37" s="127"/>
      <c r="TWH37" s="127"/>
      <c r="TWI37" s="127"/>
      <c r="TWJ37" s="127"/>
      <c r="TWK37" s="127"/>
      <c r="TWL37" s="127"/>
      <c r="TWM37" s="127"/>
      <c r="TWN37" s="127"/>
      <c r="TWO37" s="127"/>
      <c r="TWP37" s="127"/>
      <c r="TWQ37" s="127"/>
      <c r="TWR37" s="127"/>
      <c r="TWS37" s="127"/>
      <c r="TWT37" s="127"/>
      <c r="TWU37" s="127"/>
      <c r="TWV37" s="127"/>
      <c r="TWW37" s="127"/>
      <c r="TWX37" s="127"/>
      <c r="TWY37" s="127"/>
      <c r="TWZ37" s="127"/>
      <c r="TXA37" s="127"/>
      <c r="TXB37" s="127"/>
      <c r="TXC37" s="127"/>
      <c r="TXD37" s="127"/>
      <c r="TXE37" s="127"/>
      <c r="TXF37" s="127"/>
      <c r="TXG37" s="127"/>
      <c r="TXH37" s="127"/>
      <c r="TXI37" s="127"/>
      <c r="TXJ37" s="127"/>
      <c r="TXK37" s="127"/>
      <c r="TXL37" s="127"/>
      <c r="TXM37" s="127"/>
      <c r="TXN37" s="127"/>
      <c r="TXO37" s="127"/>
      <c r="TXP37" s="127"/>
      <c r="TXQ37" s="127"/>
      <c r="TXR37" s="127"/>
      <c r="TXS37" s="127"/>
      <c r="TXT37" s="127"/>
      <c r="TXU37" s="127"/>
      <c r="TXV37" s="127"/>
      <c r="TXW37" s="127"/>
      <c r="TXX37" s="127"/>
      <c r="TXY37" s="127"/>
      <c r="TXZ37" s="127"/>
      <c r="TYA37" s="127"/>
      <c r="TYB37" s="127"/>
      <c r="TYC37" s="127"/>
      <c r="TYD37" s="127"/>
      <c r="TYE37" s="127"/>
      <c r="TYF37" s="127"/>
      <c r="TYG37" s="127"/>
      <c r="TYH37" s="127"/>
      <c r="TYI37" s="127"/>
      <c r="TYJ37" s="127"/>
      <c r="TYK37" s="127"/>
      <c r="TYL37" s="127"/>
      <c r="TYM37" s="127"/>
      <c r="TYN37" s="127"/>
      <c r="TYO37" s="127"/>
      <c r="TYP37" s="127"/>
      <c r="TYQ37" s="127"/>
      <c r="TYR37" s="127"/>
      <c r="TYS37" s="127"/>
      <c r="TYT37" s="127"/>
      <c r="TYU37" s="127"/>
      <c r="TYV37" s="127"/>
      <c r="TYW37" s="127"/>
      <c r="TYX37" s="127"/>
      <c r="TYY37" s="127"/>
      <c r="TYZ37" s="127"/>
      <c r="TZA37" s="127"/>
      <c r="TZB37" s="127"/>
      <c r="TZC37" s="127"/>
      <c r="TZD37" s="127"/>
      <c r="TZE37" s="127"/>
      <c r="TZF37" s="127"/>
      <c r="TZG37" s="127"/>
      <c r="TZH37" s="127"/>
      <c r="TZI37" s="127"/>
      <c r="TZJ37" s="127"/>
      <c r="TZK37" s="127"/>
      <c r="TZL37" s="127"/>
      <c r="TZM37" s="127"/>
      <c r="TZN37" s="127"/>
      <c r="TZO37" s="127"/>
      <c r="TZP37" s="127"/>
      <c r="TZQ37" s="127"/>
      <c r="TZR37" s="127"/>
      <c r="TZS37" s="127"/>
      <c r="TZT37" s="127"/>
      <c r="TZU37" s="127"/>
      <c r="TZV37" s="127"/>
      <c r="TZW37" s="127"/>
      <c r="TZX37" s="127"/>
      <c r="TZY37" s="127"/>
      <c r="TZZ37" s="127"/>
      <c r="UAA37" s="127"/>
      <c r="UAB37" s="127"/>
      <c r="UAC37" s="127"/>
      <c r="UAD37" s="127"/>
      <c r="UAE37" s="127"/>
      <c r="UAF37" s="127"/>
      <c r="UAG37" s="127"/>
      <c r="UAH37" s="127"/>
      <c r="UAI37" s="127"/>
      <c r="UAJ37" s="127"/>
      <c r="UAK37" s="127"/>
      <c r="UAL37" s="127"/>
      <c r="UAM37" s="127"/>
      <c r="UAN37" s="127"/>
      <c r="UAO37" s="127"/>
      <c r="UAP37" s="127"/>
      <c r="UAQ37" s="127"/>
      <c r="UAR37" s="127"/>
      <c r="UAS37" s="127"/>
      <c r="UAT37" s="127"/>
      <c r="UAU37" s="127"/>
      <c r="UAV37" s="127"/>
      <c r="UAW37" s="127"/>
      <c r="UAX37" s="127"/>
      <c r="UAY37" s="127"/>
      <c r="UAZ37" s="127"/>
      <c r="UBA37" s="127"/>
      <c r="UBB37" s="127"/>
      <c r="UBC37" s="127"/>
      <c r="UBD37" s="127"/>
      <c r="UBE37" s="127"/>
      <c r="UBF37" s="127"/>
      <c r="UBG37" s="127"/>
      <c r="UBH37" s="127"/>
      <c r="UBI37" s="127"/>
      <c r="UBJ37" s="127"/>
      <c r="UBK37" s="127"/>
      <c r="UBL37" s="127"/>
      <c r="UBM37" s="127"/>
      <c r="UBN37" s="127"/>
      <c r="UBO37" s="127"/>
      <c r="UBP37" s="127"/>
      <c r="UBQ37" s="127"/>
      <c r="UBR37" s="127"/>
      <c r="UBS37" s="127"/>
      <c r="UBT37" s="127"/>
      <c r="UBU37" s="127"/>
      <c r="UBV37" s="127"/>
      <c r="UBW37" s="127"/>
      <c r="UBX37" s="127"/>
      <c r="UBY37" s="127"/>
      <c r="UBZ37" s="127"/>
      <c r="UCA37" s="127"/>
      <c r="UCB37" s="127"/>
      <c r="UCC37" s="127"/>
      <c r="UCD37" s="127"/>
      <c r="UCE37" s="127"/>
      <c r="UCF37" s="127"/>
      <c r="UCG37" s="127"/>
      <c r="UCH37" s="127"/>
      <c r="UCI37" s="127"/>
      <c r="UCJ37" s="127"/>
      <c r="UCK37" s="127"/>
      <c r="UCL37" s="127"/>
      <c r="UCM37" s="127"/>
      <c r="UCN37" s="127"/>
      <c r="UCO37" s="127"/>
      <c r="UCP37" s="127"/>
      <c r="UCQ37" s="127"/>
      <c r="UCR37" s="127"/>
      <c r="UCS37" s="127"/>
      <c r="UCT37" s="127"/>
      <c r="UCU37" s="127"/>
      <c r="UCV37" s="127"/>
      <c r="UCW37" s="127"/>
      <c r="UCX37" s="127"/>
      <c r="UCY37" s="127"/>
      <c r="UCZ37" s="127"/>
      <c r="UDA37" s="127"/>
      <c r="UDB37" s="127"/>
      <c r="UDC37" s="127"/>
      <c r="UDD37" s="127"/>
      <c r="UDE37" s="127"/>
      <c r="UDF37" s="127"/>
      <c r="UDG37" s="127"/>
      <c r="UDH37" s="127"/>
      <c r="UDI37" s="127"/>
      <c r="UDJ37" s="127"/>
      <c r="UDK37" s="127"/>
      <c r="UDL37" s="127"/>
      <c r="UDM37" s="127"/>
      <c r="UDN37" s="127"/>
      <c r="UDO37" s="127"/>
      <c r="UDP37" s="127"/>
      <c r="UDQ37" s="127"/>
      <c r="UDR37" s="127"/>
      <c r="UDS37" s="127"/>
      <c r="UDT37" s="127"/>
      <c r="UDU37" s="127"/>
      <c r="UDV37" s="127"/>
      <c r="UDW37" s="127"/>
      <c r="UDX37" s="127"/>
      <c r="UDY37" s="127"/>
      <c r="UDZ37" s="127"/>
      <c r="UEA37" s="127"/>
      <c r="UEB37" s="127"/>
      <c r="UEC37" s="127"/>
      <c r="UED37" s="127"/>
      <c r="UEE37" s="127"/>
      <c r="UEF37" s="127"/>
      <c r="UEG37" s="127"/>
      <c r="UEH37" s="127"/>
      <c r="UEI37" s="127"/>
      <c r="UEJ37" s="127"/>
      <c r="UEK37" s="127"/>
      <c r="UEL37" s="127"/>
      <c r="UEM37" s="127"/>
      <c r="UEN37" s="127"/>
      <c r="UEO37" s="127"/>
      <c r="UEP37" s="127"/>
      <c r="UEQ37" s="127"/>
      <c r="UER37" s="127"/>
      <c r="UES37" s="127"/>
      <c r="UET37" s="127"/>
      <c r="UEU37" s="127"/>
      <c r="UEV37" s="127"/>
      <c r="UEW37" s="127"/>
      <c r="UEX37" s="127"/>
      <c r="UEY37" s="127"/>
      <c r="UEZ37" s="127"/>
      <c r="UFA37" s="127"/>
      <c r="UFB37" s="127"/>
      <c r="UFC37" s="127"/>
      <c r="UFD37" s="127"/>
      <c r="UFE37" s="127"/>
      <c r="UFF37" s="127"/>
      <c r="UFG37" s="127"/>
      <c r="UFH37" s="127"/>
      <c r="UFI37" s="127"/>
      <c r="UFJ37" s="127"/>
      <c r="UFK37" s="127"/>
      <c r="UFL37" s="127"/>
      <c r="UFM37" s="127"/>
      <c r="UFN37" s="127"/>
      <c r="UFO37" s="127"/>
      <c r="UFP37" s="127"/>
      <c r="UFQ37" s="127"/>
      <c r="UFR37" s="127"/>
      <c r="UFS37" s="127"/>
      <c r="UFT37" s="127"/>
      <c r="UFU37" s="127"/>
      <c r="UFV37" s="127"/>
      <c r="UFW37" s="127"/>
      <c r="UFX37" s="127"/>
      <c r="UFY37" s="127"/>
      <c r="UFZ37" s="127"/>
      <c r="UGA37" s="127"/>
      <c r="UGB37" s="127"/>
      <c r="UGC37" s="127"/>
      <c r="UGD37" s="127"/>
      <c r="UGE37" s="127"/>
      <c r="UGF37" s="127"/>
      <c r="UGG37" s="127"/>
      <c r="UGH37" s="127"/>
      <c r="UGI37" s="127"/>
      <c r="UGJ37" s="127"/>
      <c r="UGK37" s="127"/>
      <c r="UGL37" s="127"/>
      <c r="UGM37" s="127"/>
      <c r="UGN37" s="127"/>
      <c r="UGO37" s="127"/>
      <c r="UGP37" s="127"/>
      <c r="UGQ37" s="127"/>
      <c r="UGR37" s="127"/>
      <c r="UGS37" s="127"/>
      <c r="UGT37" s="127"/>
      <c r="UGU37" s="127"/>
      <c r="UGV37" s="127"/>
      <c r="UGW37" s="127"/>
      <c r="UGX37" s="127"/>
      <c r="UGY37" s="127"/>
      <c r="UGZ37" s="127"/>
      <c r="UHA37" s="127"/>
      <c r="UHB37" s="127"/>
      <c r="UHC37" s="127"/>
      <c r="UHD37" s="127"/>
      <c r="UHE37" s="127"/>
      <c r="UHF37" s="127"/>
      <c r="UHG37" s="127"/>
      <c r="UHH37" s="127"/>
      <c r="UHI37" s="127"/>
      <c r="UHJ37" s="127"/>
      <c r="UHK37" s="127"/>
      <c r="UHL37" s="127"/>
      <c r="UHM37" s="127"/>
      <c r="UHN37" s="127"/>
      <c r="UHO37" s="127"/>
      <c r="UHP37" s="127"/>
      <c r="UHQ37" s="127"/>
      <c r="UHR37" s="127"/>
      <c r="UHS37" s="127"/>
      <c r="UHT37" s="127"/>
      <c r="UHU37" s="127"/>
      <c r="UHV37" s="127"/>
      <c r="UHW37" s="127"/>
      <c r="UHX37" s="127"/>
      <c r="UHY37" s="127"/>
      <c r="UHZ37" s="127"/>
      <c r="UIA37" s="127"/>
      <c r="UIB37" s="127"/>
      <c r="UIC37" s="127"/>
      <c r="UID37" s="127"/>
      <c r="UIE37" s="127"/>
      <c r="UIF37" s="127"/>
      <c r="UIG37" s="127"/>
      <c r="UIH37" s="127"/>
      <c r="UII37" s="127"/>
      <c r="UIJ37" s="127"/>
      <c r="UIK37" s="127"/>
      <c r="UIL37" s="127"/>
      <c r="UIM37" s="127"/>
      <c r="UIN37" s="127"/>
      <c r="UIO37" s="127"/>
      <c r="UIP37" s="127"/>
      <c r="UIQ37" s="127"/>
      <c r="UIR37" s="127"/>
      <c r="UIS37" s="127"/>
      <c r="UIT37" s="127"/>
      <c r="UIU37" s="127"/>
      <c r="UIV37" s="127"/>
      <c r="UIW37" s="127"/>
      <c r="UIX37" s="127"/>
      <c r="UIY37" s="127"/>
      <c r="UIZ37" s="127"/>
      <c r="UJA37" s="127"/>
      <c r="UJB37" s="127"/>
      <c r="UJC37" s="127"/>
      <c r="UJD37" s="127"/>
      <c r="UJE37" s="127"/>
      <c r="UJF37" s="127"/>
      <c r="UJG37" s="127"/>
      <c r="UJH37" s="127"/>
      <c r="UJI37" s="127"/>
      <c r="UJJ37" s="127"/>
      <c r="UJK37" s="127"/>
      <c r="UJL37" s="127"/>
      <c r="UJM37" s="127"/>
      <c r="UJN37" s="127"/>
      <c r="UJO37" s="127"/>
      <c r="UJP37" s="127"/>
      <c r="UJQ37" s="127"/>
      <c r="UJR37" s="127"/>
      <c r="UJS37" s="127"/>
      <c r="UJT37" s="127"/>
      <c r="UJU37" s="127"/>
      <c r="UJV37" s="127"/>
      <c r="UJW37" s="127"/>
      <c r="UJX37" s="127"/>
      <c r="UJY37" s="127"/>
      <c r="UJZ37" s="127"/>
      <c r="UKA37" s="127"/>
      <c r="UKB37" s="127"/>
      <c r="UKC37" s="127"/>
      <c r="UKD37" s="127"/>
      <c r="UKE37" s="127"/>
      <c r="UKF37" s="127"/>
      <c r="UKG37" s="127"/>
      <c r="UKH37" s="127"/>
      <c r="UKI37" s="127"/>
      <c r="UKJ37" s="127"/>
      <c r="UKK37" s="127"/>
      <c r="UKL37" s="127"/>
      <c r="UKM37" s="127"/>
      <c r="UKN37" s="127"/>
      <c r="UKO37" s="127"/>
      <c r="UKP37" s="127"/>
      <c r="UKQ37" s="127"/>
      <c r="UKR37" s="127"/>
      <c r="UKS37" s="127"/>
      <c r="UKT37" s="127"/>
      <c r="UKU37" s="127"/>
      <c r="UKV37" s="127"/>
      <c r="UKW37" s="127"/>
      <c r="UKX37" s="127"/>
      <c r="UKY37" s="127"/>
      <c r="UKZ37" s="127"/>
      <c r="ULA37" s="127"/>
      <c r="ULB37" s="127"/>
      <c r="ULC37" s="127"/>
      <c r="ULD37" s="127"/>
      <c r="ULE37" s="127"/>
      <c r="ULF37" s="127"/>
      <c r="ULG37" s="127"/>
      <c r="ULH37" s="127"/>
      <c r="ULI37" s="127"/>
      <c r="ULJ37" s="127"/>
      <c r="ULK37" s="127"/>
      <c r="ULL37" s="127"/>
      <c r="ULM37" s="127"/>
      <c r="ULN37" s="127"/>
      <c r="ULO37" s="127"/>
      <c r="ULP37" s="127"/>
      <c r="ULQ37" s="127"/>
      <c r="ULR37" s="127"/>
      <c r="ULS37" s="127"/>
      <c r="ULT37" s="127"/>
      <c r="ULU37" s="127"/>
      <c r="ULV37" s="127"/>
      <c r="ULW37" s="127"/>
      <c r="ULX37" s="127"/>
      <c r="ULY37" s="127"/>
      <c r="ULZ37" s="127"/>
      <c r="UMA37" s="127"/>
      <c r="UMB37" s="127"/>
      <c r="UMC37" s="127"/>
      <c r="UMD37" s="127"/>
      <c r="UME37" s="127"/>
      <c r="UMF37" s="127"/>
      <c r="UMG37" s="127"/>
      <c r="UMH37" s="127"/>
      <c r="UMI37" s="127"/>
      <c r="UMJ37" s="127"/>
      <c r="UMK37" s="127"/>
      <c r="UML37" s="127"/>
      <c r="UMM37" s="127"/>
      <c r="UMN37" s="127"/>
      <c r="UMO37" s="127"/>
      <c r="UMP37" s="127"/>
      <c r="UMQ37" s="127"/>
      <c r="UMR37" s="127"/>
      <c r="UMS37" s="127"/>
      <c r="UMT37" s="127"/>
      <c r="UMU37" s="127"/>
      <c r="UMV37" s="127"/>
      <c r="UMW37" s="127"/>
      <c r="UMX37" s="127"/>
      <c r="UMY37" s="127"/>
      <c r="UMZ37" s="127"/>
      <c r="UNA37" s="127"/>
      <c r="UNB37" s="127"/>
      <c r="UNC37" s="127"/>
      <c r="UND37" s="127"/>
      <c r="UNE37" s="127"/>
      <c r="UNF37" s="127"/>
      <c r="UNG37" s="127"/>
      <c r="UNH37" s="127"/>
      <c r="UNI37" s="127"/>
      <c r="UNJ37" s="127"/>
      <c r="UNK37" s="127"/>
      <c r="UNL37" s="127"/>
      <c r="UNM37" s="127"/>
      <c r="UNN37" s="127"/>
      <c r="UNO37" s="127"/>
      <c r="UNP37" s="127"/>
      <c r="UNQ37" s="127"/>
      <c r="UNR37" s="127"/>
      <c r="UNS37" s="127"/>
      <c r="UNT37" s="127"/>
      <c r="UNU37" s="127"/>
      <c r="UNV37" s="127"/>
      <c r="UNW37" s="127"/>
      <c r="UNX37" s="127"/>
      <c r="UNY37" s="127"/>
      <c r="UNZ37" s="127"/>
      <c r="UOA37" s="127"/>
      <c r="UOB37" s="127"/>
      <c r="UOC37" s="127"/>
      <c r="UOD37" s="127"/>
      <c r="UOE37" s="127"/>
      <c r="UOF37" s="127"/>
      <c r="UOG37" s="127"/>
      <c r="UOH37" s="127"/>
      <c r="UOI37" s="127"/>
      <c r="UOJ37" s="127"/>
      <c r="UOK37" s="127"/>
      <c r="UOL37" s="127"/>
      <c r="UOM37" s="127"/>
      <c r="UON37" s="127"/>
      <c r="UOO37" s="127"/>
      <c r="UOP37" s="127"/>
      <c r="UOQ37" s="127"/>
      <c r="UOR37" s="127"/>
      <c r="UOS37" s="127"/>
      <c r="UOT37" s="127"/>
      <c r="UOU37" s="127"/>
      <c r="UOV37" s="127"/>
      <c r="UOW37" s="127"/>
      <c r="UOX37" s="127"/>
      <c r="UOY37" s="127"/>
      <c r="UOZ37" s="127"/>
      <c r="UPA37" s="127"/>
      <c r="UPB37" s="127"/>
      <c r="UPC37" s="127"/>
      <c r="UPD37" s="127"/>
      <c r="UPE37" s="127"/>
      <c r="UPF37" s="127"/>
      <c r="UPG37" s="127"/>
      <c r="UPH37" s="127"/>
      <c r="UPI37" s="127"/>
      <c r="UPJ37" s="127"/>
      <c r="UPK37" s="127"/>
      <c r="UPL37" s="127"/>
      <c r="UPM37" s="127"/>
      <c r="UPN37" s="127"/>
      <c r="UPO37" s="127"/>
      <c r="UPP37" s="127"/>
      <c r="UPQ37" s="127"/>
      <c r="UPR37" s="127"/>
      <c r="UPS37" s="127"/>
      <c r="UPT37" s="127"/>
      <c r="UPU37" s="127"/>
      <c r="UPV37" s="127"/>
      <c r="UPW37" s="127"/>
      <c r="UPX37" s="127"/>
      <c r="UPY37" s="127"/>
      <c r="UPZ37" s="127"/>
      <c r="UQA37" s="127"/>
      <c r="UQB37" s="127"/>
      <c r="UQC37" s="127"/>
      <c r="UQD37" s="127"/>
      <c r="UQE37" s="127"/>
      <c r="UQF37" s="127"/>
      <c r="UQG37" s="127"/>
      <c r="UQH37" s="127"/>
      <c r="UQI37" s="127"/>
      <c r="UQJ37" s="127"/>
      <c r="UQK37" s="127"/>
      <c r="UQL37" s="127"/>
      <c r="UQM37" s="127"/>
      <c r="UQN37" s="127"/>
      <c r="UQO37" s="127"/>
      <c r="UQP37" s="127"/>
      <c r="UQQ37" s="127"/>
      <c r="UQR37" s="127"/>
      <c r="UQS37" s="127"/>
      <c r="UQT37" s="127"/>
      <c r="UQU37" s="127"/>
      <c r="UQV37" s="127"/>
      <c r="UQW37" s="127"/>
      <c r="UQX37" s="127"/>
      <c r="UQY37" s="127"/>
      <c r="UQZ37" s="127"/>
      <c r="URA37" s="127"/>
      <c r="URB37" s="127"/>
      <c r="URC37" s="127"/>
      <c r="URD37" s="127"/>
      <c r="URE37" s="127"/>
      <c r="URF37" s="127"/>
      <c r="URG37" s="127"/>
      <c r="URH37" s="127"/>
      <c r="URI37" s="127"/>
      <c r="URJ37" s="127"/>
      <c r="URK37" s="127"/>
      <c r="URL37" s="127"/>
      <c r="URM37" s="127"/>
      <c r="URN37" s="127"/>
      <c r="URO37" s="127"/>
      <c r="URP37" s="127"/>
      <c r="URQ37" s="127"/>
      <c r="URR37" s="127"/>
      <c r="URS37" s="127"/>
      <c r="URT37" s="127"/>
      <c r="URU37" s="127"/>
      <c r="URV37" s="127"/>
      <c r="URW37" s="127"/>
      <c r="URX37" s="127"/>
      <c r="URY37" s="127"/>
      <c r="URZ37" s="127"/>
      <c r="USA37" s="127"/>
      <c r="USB37" s="127"/>
      <c r="USC37" s="127"/>
      <c r="USD37" s="127"/>
      <c r="USE37" s="127"/>
      <c r="USF37" s="127"/>
      <c r="USG37" s="127"/>
      <c r="USH37" s="127"/>
      <c r="USI37" s="127"/>
      <c r="USJ37" s="127"/>
      <c r="USK37" s="127"/>
      <c r="USL37" s="127"/>
      <c r="USM37" s="127"/>
      <c r="USN37" s="127"/>
      <c r="USO37" s="127"/>
      <c r="USP37" s="127"/>
      <c r="USQ37" s="127"/>
      <c r="USR37" s="127"/>
      <c r="USS37" s="127"/>
      <c r="UST37" s="127"/>
      <c r="USU37" s="127"/>
      <c r="USV37" s="127"/>
      <c r="USW37" s="127"/>
      <c r="USX37" s="127"/>
      <c r="USY37" s="127"/>
      <c r="USZ37" s="127"/>
      <c r="UTA37" s="127"/>
      <c r="UTB37" s="127"/>
      <c r="UTC37" s="127"/>
      <c r="UTD37" s="127"/>
      <c r="UTE37" s="127"/>
      <c r="UTF37" s="127"/>
      <c r="UTG37" s="127"/>
      <c r="UTH37" s="127"/>
      <c r="UTI37" s="127"/>
      <c r="UTJ37" s="127"/>
      <c r="UTK37" s="127"/>
      <c r="UTL37" s="127"/>
      <c r="UTM37" s="127"/>
      <c r="UTN37" s="127"/>
      <c r="UTO37" s="127"/>
      <c r="UTP37" s="127"/>
      <c r="UTQ37" s="127"/>
      <c r="UTR37" s="127"/>
      <c r="UTS37" s="127"/>
      <c r="UTT37" s="127"/>
      <c r="UTU37" s="127"/>
      <c r="UTV37" s="127"/>
      <c r="UTW37" s="127"/>
      <c r="UTX37" s="127"/>
      <c r="UTY37" s="127"/>
      <c r="UTZ37" s="127"/>
      <c r="UUA37" s="127"/>
      <c r="UUB37" s="127"/>
      <c r="UUC37" s="127"/>
      <c r="UUD37" s="127"/>
      <c r="UUE37" s="127"/>
      <c r="UUF37" s="127"/>
      <c r="UUG37" s="127"/>
      <c r="UUH37" s="127"/>
      <c r="UUI37" s="127"/>
      <c r="UUJ37" s="127"/>
      <c r="UUK37" s="127"/>
      <c r="UUL37" s="127"/>
      <c r="UUM37" s="127"/>
      <c r="UUN37" s="127"/>
      <c r="UUO37" s="127"/>
      <c r="UUP37" s="127"/>
      <c r="UUQ37" s="127"/>
      <c r="UUR37" s="127"/>
      <c r="UUS37" s="127"/>
      <c r="UUT37" s="127"/>
      <c r="UUU37" s="127"/>
      <c r="UUV37" s="127"/>
      <c r="UUW37" s="127"/>
      <c r="UUX37" s="127"/>
      <c r="UUY37" s="127"/>
      <c r="UUZ37" s="127"/>
      <c r="UVA37" s="127"/>
      <c r="UVB37" s="127"/>
      <c r="UVC37" s="127"/>
      <c r="UVD37" s="127"/>
      <c r="UVE37" s="127"/>
      <c r="UVF37" s="127"/>
      <c r="UVG37" s="127"/>
      <c r="UVH37" s="127"/>
      <c r="UVI37" s="127"/>
      <c r="UVJ37" s="127"/>
      <c r="UVK37" s="127"/>
      <c r="UVL37" s="127"/>
      <c r="UVM37" s="127"/>
      <c r="UVN37" s="127"/>
      <c r="UVO37" s="127"/>
      <c r="UVP37" s="127"/>
      <c r="UVQ37" s="127"/>
      <c r="UVR37" s="127"/>
      <c r="UVS37" s="127"/>
      <c r="UVT37" s="127"/>
      <c r="UVU37" s="127"/>
      <c r="UVV37" s="127"/>
      <c r="UVW37" s="127"/>
      <c r="UVX37" s="127"/>
      <c r="UVY37" s="127"/>
      <c r="UVZ37" s="127"/>
      <c r="UWA37" s="127"/>
      <c r="UWB37" s="127"/>
      <c r="UWC37" s="127"/>
      <c r="UWD37" s="127"/>
      <c r="UWE37" s="127"/>
      <c r="UWF37" s="127"/>
      <c r="UWG37" s="127"/>
      <c r="UWH37" s="127"/>
      <c r="UWI37" s="127"/>
      <c r="UWJ37" s="127"/>
      <c r="UWK37" s="127"/>
      <c r="UWL37" s="127"/>
      <c r="UWM37" s="127"/>
      <c r="UWN37" s="127"/>
      <c r="UWO37" s="127"/>
      <c r="UWP37" s="127"/>
      <c r="UWQ37" s="127"/>
      <c r="UWR37" s="127"/>
      <c r="UWS37" s="127"/>
      <c r="UWT37" s="127"/>
      <c r="UWU37" s="127"/>
      <c r="UWV37" s="127"/>
      <c r="UWW37" s="127"/>
      <c r="UWX37" s="127"/>
      <c r="UWY37" s="127"/>
      <c r="UWZ37" s="127"/>
      <c r="UXA37" s="127"/>
      <c r="UXB37" s="127"/>
      <c r="UXC37" s="127"/>
      <c r="UXD37" s="127"/>
      <c r="UXE37" s="127"/>
      <c r="UXF37" s="127"/>
      <c r="UXG37" s="127"/>
      <c r="UXH37" s="127"/>
      <c r="UXI37" s="127"/>
      <c r="UXJ37" s="127"/>
      <c r="UXK37" s="127"/>
      <c r="UXL37" s="127"/>
      <c r="UXM37" s="127"/>
      <c r="UXN37" s="127"/>
      <c r="UXO37" s="127"/>
      <c r="UXP37" s="127"/>
      <c r="UXQ37" s="127"/>
      <c r="UXR37" s="127"/>
      <c r="UXS37" s="127"/>
      <c r="UXT37" s="127"/>
      <c r="UXU37" s="127"/>
      <c r="UXV37" s="127"/>
      <c r="UXW37" s="127"/>
      <c r="UXX37" s="127"/>
      <c r="UXY37" s="127"/>
      <c r="UXZ37" s="127"/>
      <c r="UYA37" s="127"/>
      <c r="UYB37" s="127"/>
      <c r="UYC37" s="127"/>
      <c r="UYD37" s="127"/>
      <c r="UYE37" s="127"/>
      <c r="UYF37" s="127"/>
      <c r="UYG37" s="127"/>
      <c r="UYH37" s="127"/>
      <c r="UYI37" s="127"/>
      <c r="UYJ37" s="127"/>
      <c r="UYK37" s="127"/>
      <c r="UYL37" s="127"/>
      <c r="UYM37" s="127"/>
      <c r="UYN37" s="127"/>
      <c r="UYO37" s="127"/>
      <c r="UYP37" s="127"/>
      <c r="UYQ37" s="127"/>
      <c r="UYR37" s="127"/>
      <c r="UYS37" s="127"/>
      <c r="UYT37" s="127"/>
      <c r="UYU37" s="127"/>
      <c r="UYV37" s="127"/>
      <c r="UYW37" s="127"/>
      <c r="UYX37" s="127"/>
      <c r="UYY37" s="127"/>
      <c r="UYZ37" s="127"/>
      <c r="UZA37" s="127"/>
      <c r="UZB37" s="127"/>
      <c r="UZC37" s="127"/>
      <c r="UZD37" s="127"/>
      <c r="UZE37" s="127"/>
      <c r="UZF37" s="127"/>
      <c r="UZG37" s="127"/>
      <c r="UZH37" s="127"/>
      <c r="UZI37" s="127"/>
      <c r="UZJ37" s="127"/>
      <c r="UZK37" s="127"/>
      <c r="UZL37" s="127"/>
      <c r="UZM37" s="127"/>
      <c r="UZN37" s="127"/>
      <c r="UZO37" s="127"/>
      <c r="UZP37" s="127"/>
      <c r="UZQ37" s="127"/>
      <c r="UZR37" s="127"/>
      <c r="UZS37" s="127"/>
      <c r="UZT37" s="127"/>
      <c r="UZU37" s="127"/>
      <c r="UZV37" s="127"/>
      <c r="UZW37" s="127"/>
      <c r="UZX37" s="127"/>
      <c r="UZY37" s="127"/>
      <c r="UZZ37" s="127"/>
      <c r="VAA37" s="127"/>
      <c r="VAB37" s="127"/>
      <c r="VAC37" s="127"/>
      <c r="VAD37" s="127"/>
      <c r="VAE37" s="127"/>
      <c r="VAF37" s="127"/>
      <c r="VAG37" s="127"/>
      <c r="VAH37" s="127"/>
      <c r="VAI37" s="127"/>
      <c r="VAJ37" s="127"/>
      <c r="VAK37" s="127"/>
      <c r="VAL37" s="127"/>
      <c r="VAM37" s="127"/>
      <c r="VAN37" s="127"/>
      <c r="VAO37" s="127"/>
      <c r="VAP37" s="127"/>
      <c r="VAQ37" s="127"/>
      <c r="VAR37" s="127"/>
      <c r="VAS37" s="127"/>
      <c r="VAT37" s="127"/>
      <c r="VAU37" s="127"/>
      <c r="VAV37" s="127"/>
      <c r="VAW37" s="127"/>
      <c r="VAX37" s="127"/>
      <c r="VAY37" s="127"/>
      <c r="VAZ37" s="127"/>
      <c r="VBA37" s="127"/>
      <c r="VBB37" s="127"/>
      <c r="VBC37" s="127"/>
      <c r="VBD37" s="127"/>
      <c r="VBE37" s="127"/>
      <c r="VBF37" s="127"/>
      <c r="VBG37" s="127"/>
      <c r="VBH37" s="127"/>
      <c r="VBI37" s="127"/>
      <c r="VBJ37" s="127"/>
      <c r="VBK37" s="127"/>
      <c r="VBL37" s="127"/>
      <c r="VBM37" s="127"/>
      <c r="VBN37" s="127"/>
      <c r="VBO37" s="127"/>
      <c r="VBP37" s="127"/>
      <c r="VBQ37" s="127"/>
      <c r="VBR37" s="127"/>
      <c r="VBS37" s="127"/>
      <c r="VBT37" s="127"/>
      <c r="VBU37" s="127"/>
      <c r="VBV37" s="127"/>
      <c r="VBW37" s="127"/>
      <c r="VBX37" s="127"/>
      <c r="VBY37" s="127"/>
      <c r="VBZ37" s="127"/>
      <c r="VCA37" s="127"/>
      <c r="VCB37" s="127"/>
      <c r="VCC37" s="127"/>
      <c r="VCD37" s="127"/>
      <c r="VCE37" s="127"/>
      <c r="VCF37" s="127"/>
      <c r="VCG37" s="127"/>
      <c r="VCH37" s="127"/>
      <c r="VCI37" s="127"/>
      <c r="VCJ37" s="127"/>
      <c r="VCK37" s="127"/>
      <c r="VCL37" s="127"/>
      <c r="VCM37" s="127"/>
      <c r="VCN37" s="127"/>
      <c r="VCO37" s="127"/>
      <c r="VCP37" s="127"/>
      <c r="VCQ37" s="127"/>
      <c r="VCR37" s="127"/>
      <c r="VCS37" s="127"/>
      <c r="VCT37" s="127"/>
      <c r="VCU37" s="127"/>
      <c r="VCV37" s="127"/>
      <c r="VCW37" s="127"/>
      <c r="VCX37" s="127"/>
      <c r="VCY37" s="127"/>
      <c r="VCZ37" s="127"/>
      <c r="VDA37" s="127"/>
      <c r="VDB37" s="127"/>
      <c r="VDC37" s="127"/>
      <c r="VDD37" s="127"/>
      <c r="VDE37" s="127"/>
      <c r="VDF37" s="127"/>
      <c r="VDG37" s="127"/>
      <c r="VDH37" s="127"/>
      <c r="VDI37" s="127"/>
      <c r="VDJ37" s="127"/>
      <c r="VDK37" s="127"/>
      <c r="VDL37" s="127"/>
      <c r="VDM37" s="127"/>
      <c r="VDN37" s="127"/>
      <c r="VDO37" s="127"/>
      <c r="VDP37" s="127"/>
      <c r="VDQ37" s="127"/>
      <c r="VDR37" s="127"/>
      <c r="VDS37" s="127"/>
      <c r="VDT37" s="127"/>
      <c r="VDU37" s="127"/>
      <c r="VDV37" s="127"/>
      <c r="VDW37" s="127"/>
      <c r="VDX37" s="127"/>
      <c r="VDY37" s="127"/>
      <c r="VDZ37" s="127"/>
      <c r="VEA37" s="127"/>
      <c r="VEB37" s="127"/>
      <c r="VEC37" s="127"/>
      <c r="VED37" s="127"/>
      <c r="VEE37" s="127"/>
      <c r="VEF37" s="127"/>
      <c r="VEG37" s="127"/>
      <c r="VEH37" s="127"/>
      <c r="VEI37" s="127"/>
      <c r="VEJ37" s="127"/>
      <c r="VEK37" s="127"/>
      <c r="VEL37" s="127"/>
      <c r="VEM37" s="127"/>
      <c r="VEN37" s="127"/>
      <c r="VEO37" s="127"/>
      <c r="VEP37" s="127"/>
      <c r="VEQ37" s="127"/>
      <c r="VER37" s="127"/>
      <c r="VES37" s="127"/>
      <c r="VET37" s="127"/>
      <c r="VEU37" s="127"/>
      <c r="VEV37" s="127"/>
      <c r="VEW37" s="127"/>
      <c r="VEX37" s="127"/>
      <c r="VEY37" s="127"/>
      <c r="VEZ37" s="127"/>
      <c r="VFA37" s="127"/>
      <c r="VFB37" s="127"/>
      <c r="VFC37" s="127"/>
      <c r="VFD37" s="127"/>
      <c r="VFE37" s="127"/>
      <c r="VFF37" s="127"/>
      <c r="VFG37" s="127"/>
      <c r="VFH37" s="127"/>
      <c r="VFI37" s="127"/>
      <c r="VFJ37" s="127"/>
      <c r="VFK37" s="127"/>
      <c r="VFL37" s="127"/>
      <c r="VFM37" s="127"/>
      <c r="VFN37" s="127"/>
      <c r="VFO37" s="127"/>
      <c r="VFP37" s="127"/>
      <c r="VFQ37" s="127"/>
      <c r="VFR37" s="127"/>
      <c r="VFS37" s="127"/>
      <c r="VFT37" s="127"/>
      <c r="VFU37" s="127"/>
      <c r="VFV37" s="127"/>
      <c r="VFW37" s="127"/>
      <c r="VFX37" s="127"/>
      <c r="VFY37" s="127"/>
      <c r="VFZ37" s="127"/>
      <c r="VGA37" s="127"/>
      <c r="VGB37" s="127"/>
      <c r="VGC37" s="127"/>
      <c r="VGD37" s="127"/>
      <c r="VGE37" s="127"/>
      <c r="VGF37" s="127"/>
      <c r="VGG37" s="127"/>
      <c r="VGH37" s="127"/>
      <c r="VGI37" s="127"/>
      <c r="VGJ37" s="127"/>
      <c r="VGK37" s="127"/>
      <c r="VGL37" s="127"/>
      <c r="VGM37" s="127"/>
      <c r="VGN37" s="127"/>
      <c r="VGO37" s="127"/>
      <c r="VGP37" s="127"/>
      <c r="VGQ37" s="127"/>
      <c r="VGR37" s="127"/>
      <c r="VGS37" s="127"/>
      <c r="VGT37" s="127"/>
      <c r="VGU37" s="127"/>
      <c r="VGV37" s="127"/>
      <c r="VGW37" s="127"/>
      <c r="VGX37" s="127"/>
      <c r="VGY37" s="127"/>
      <c r="VGZ37" s="127"/>
      <c r="VHA37" s="127"/>
      <c r="VHB37" s="127"/>
      <c r="VHC37" s="127"/>
      <c r="VHD37" s="127"/>
      <c r="VHE37" s="127"/>
      <c r="VHF37" s="127"/>
      <c r="VHG37" s="127"/>
      <c r="VHH37" s="127"/>
      <c r="VHI37" s="127"/>
      <c r="VHJ37" s="127"/>
      <c r="VHK37" s="127"/>
      <c r="VHL37" s="127"/>
      <c r="VHM37" s="127"/>
      <c r="VHN37" s="127"/>
      <c r="VHO37" s="127"/>
      <c r="VHP37" s="127"/>
      <c r="VHQ37" s="127"/>
      <c r="VHR37" s="127"/>
      <c r="VHS37" s="127"/>
      <c r="VHT37" s="127"/>
      <c r="VHU37" s="127"/>
      <c r="VHV37" s="127"/>
      <c r="VHW37" s="127"/>
      <c r="VHX37" s="127"/>
      <c r="VHY37" s="127"/>
      <c r="VHZ37" s="127"/>
      <c r="VIA37" s="127"/>
      <c r="VIB37" s="127"/>
      <c r="VIC37" s="127"/>
      <c r="VID37" s="127"/>
      <c r="VIE37" s="127"/>
      <c r="VIF37" s="127"/>
      <c r="VIG37" s="127"/>
      <c r="VIH37" s="127"/>
      <c r="VII37" s="127"/>
      <c r="VIJ37" s="127"/>
      <c r="VIK37" s="127"/>
      <c r="VIL37" s="127"/>
      <c r="VIM37" s="127"/>
      <c r="VIN37" s="127"/>
      <c r="VIO37" s="127"/>
      <c r="VIP37" s="127"/>
      <c r="VIQ37" s="127"/>
      <c r="VIR37" s="127"/>
      <c r="VIS37" s="127"/>
      <c r="VIT37" s="127"/>
      <c r="VIU37" s="127"/>
      <c r="VIV37" s="127"/>
      <c r="VIW37" s="127"/>
      <c r="VIX37" s="127"/>
      <c r="VIY37" s="127"/>
      <c r="VIZ37" s="127"/>
      <c r="VJA37" s="127"/>
      <c r="VJB37" s="127"/>
      <c r="VJC37" s="127"/>
      <c r="VJD37" s="127"/>
      <c r="VJE37" s="127"/>
      <c r="VJF37" s="127"/>
      <c r="VJG37" s="127"/>
      <c r="VJH37" s="127"/>
      <c r="VJI37" s="127"/>
      <c r="VJJ37" s="127"/>
      <c r="VJK37" s="127"/>
      <c r="VJL37" s="127"/>
      <c r="VJM37" s="127"/>
      <c r="VJN37" s="127"/>
      <c r="VJO37" s="127"/>
      <c r="VJP37" s="127"/>
      <c r="VJQ37" s="127"/>
      <c r="VJR37" s="127"/>
      <c r="VJS37" s="127"/>
      <c r="VJT37" s="127"/>
      <c r="VJU37" s="127"/>
      <c r="VJV37" s="127"/>
      <c r="VJW37" s="127"/>
      <c r="VJX37" s="127"/>
      <c r="VJY37" s="127"/>
      <c r="VJZ37" s="127"/>
      <c r="VKA37" s="127"/>
      <c r="VKB37" s="127"/>
      <c r="VKC37" s="127"/>
      <c r="VKD37" s="127"/>
      <c r="VKE37" s="127"/>
      <c r="VKF37" s="127"/>
      <c r="VKG37" s="127"/>
      <c r="VKH37" s="127"/>
      <c r="VKI37" s="127"/>
      <c r="VKJ37" s="127"/>
      <c r="VKK37" s="127"/>
      <c r="VKL37" s="127"/>
      <c r="VKM37" s="127"/>
      <c r="VKN37" s="127"/>
      <c r="VKO37" s="127"/>
      <c r="VKP37" s="127"/>
      <c r="VKQ37" s="127"/>
      <c r="VKR37" s="127"/>
      <c r="VKS37" s="127"/>
      <c r="VKT37" s="127"/>
      <c r="VKU37" s="127"/>
      <c r="VKV37" s="127"/>
      <c r="VKW37" s="127"/>
      <c r="VKX37" s="127"/>
      <c r="VKY37" s="127"/>
      <c r="VKZ37" s="127"/>
      <c r="VLA37" s="127"/>
      <c r="VLB37" s="127"/>
      <c r="VLC37" s="127"/>
      <c r="VLD37" s="127"/>
      <c r="VLE37" s="127"/>
      <c r="VLF37" s="127"/>
      <c r="VLG37" s="127"/>
      <c r="VLH37" s="127"/>
      <c r="VLI37" s="127"/>
      <c r="VLJ37" s="127"/>
      <c r="VLK37" s="127"/>
      <c r="VLL37" s="127"/>
      <c r="VLM37" s="127"/>
      <c r="VLN37" s="127"/>
      <c r="VLO37" s="127"/>
      <c r="VLP37" s="127"/>
      <c r="VLQ37" s="127"/>
      <c r="VLR37" s="127"/>
      <c r="VLS37" s="127"/>
      <c r="VLT37" s="127"/>
      <c r="VLU37" s="127"/>
      <c r="VLV37" s="127"/>
      <c r="VLW37" s="127"/>
      <c r="VLX37" s="127"/>
      <c r="VLY37" s="127"/>
      <c r="VLZ37" s="127"/>
      <c r="VMA37" s="127"/>
      <c r="VMB37" s="127"/>
      <c r="VMC37" s="127"/>
      <c r="VMD37" s="127"/>
      <c r="VME37" s="127"/>
      <c r="VMF37" s="127"/>
      <c r="VMG37" s="127"/>
      <c r="VMH37" s="127"/>
      <c r="VMI37" s="127"/>
      <c r="VMJ37" s="127"/>
      <c r="VMK37" s="127"/>
      <c r="VML37" s="127"/>
      <c r="VMM37" s="127"/>
      <c r="VMN37" s="127"/>
      <c r="VMO37" s="127"/>
      <c r="VMP37" s="127"/>
      <c r="VMQ37" s="127"/>
      <c r="VMR37" s="127"/>
      <c r="VMS37" s="127"/>
      <c r="VMT37" s="127"/>
      <c r="VMU37" s="127"/>
      <c r="VMV37" s="127"/>
      <c r="VMW37" s="127"/>
      <c r="VMX37" s="127"/>
      <c r="VMY37" s="127"/>
      <c r="VMZ37" s="127"/>
      <c r="VNA37" s="127"/>
      <c r="VNB37" s="127"/>
      <c r="VNC37" s="127"/>
      <c r="VND37" s="127"/>
      <c r="VNE37" s="127"/>
      <c r="VNF37" s="127"/>
      <c r="VNG37" s="127"/>
      <c r="VNH37" s="127"/>
      <c r="VNI37" s="127"/>
      <c r="VNJ37" s="127"/>
      <c r="VNK37" s="127"/>
      <c r="VNL37" s="127"/>
      <c r="VNM37" s="127"/>
      <c r="VNN37" s="127"/>
      <c r="VNO37" s="127"/>
      <c r="VNP37" s="127"/>
      <c r="VNQ37" s="127"/>
      <c r="VNR37" s="127"/>
      <c r="VNS37" s="127"/>
      <c r="VNT37" s="127"/>
      <c r="VNU37" s="127"/>
      <c r="VNV37" s="127"/>
      <c r="VNW37" s="127"/>
      <c r="VNX37" s="127"/>
      <c r="VNY37" s="127"/>
      <c r="VNZ37" s="127"/>
      <c r="VOA37" s="127"/>
      <c r="VOB37" s="127"/>
      <c r="VOC37" s="127"/>
      <c r="VOD37" s="127"/>
      <c r="VOE37" s="127"/>
      <c r="VOF37" s="127"/>
      <c r="VOG37" s="127"/>
      <c r="VOH37" s="127"/>
      <c r="VOI37" s="127"/>
      <c r="VOJ37" s="127"/>
      <c r="VOK37" s="127"/>
      <c r="VOL37" s="127"/>
      <c r="VOM37" s="127"/>
      <c r="VON37" s="127"/>
      <c r="VOO37" s="127"/>
      <c r="VOP37" s="127"/>
      <c r="VOQ37" s="127"/>
      <c r="VOR37" s="127"/>
      <c r="VOS37" s="127"/>
      <c r="VOT37" s="127"/>
      <c r="VOU37" s="127"/>
      <c r="VOV37" s="127"/>
      <c r="VOW37" s="127"/>
      <c r="VOX37" s="127"/>
      <c r="VOY37" s="127"/>
      <c r="VOZ37" s="127"/>
      <c r="VPA37" s="127"/>
      <c r="VPB37" s="127"/>
      <c r="VPC37" s="127"/>
      <c r="VPD37" s="127"/>
      <c r="VPE37" s="127"/>
      <c r="VPF37" s="127"/>
      <c r="VPG37" s="127"/>
      <c r="VPH37" s="127"/>
      <c r="VPI37" s="127"/>
      <c r="VPJ37" s="127"/>
      <c r="VPK37" s="127"/>
      <c r="VPL37" s="127"/>
      <c r="VPM37" s="127"/>
      <c r="VPN37" s="127"/>
      <c r="VPO37" s="127"/>
      <c r="VPP37" s="127"/>
      <c r="VPQ37" s="127"/>
      <c r="VPR37" s="127"/>
      <c r="VPS37" s="127"/>
      <c r="VPT37" s="127"/>
      <c r="VPU37" s="127"/>
      <c r="VPV37" s="127"/>
      <c r="VPW37" s="127"/>
      <c r="VPX37" s="127"/>
      <c r="VPY37" s="127"/>
      <c r="VPZ37" s="127"/>
      <c r="VQA37" s="127"/>
      <c r="VQB37" s="127"/>
      <c r="VQC37" s="127"/>
      <c r="VQD37" s="127"/>
      <c r="VQE37" s="127"/>
      <c r="VQF37" s="127"/>
      <c r="VQG37" s="127"/>
      <c r="VQH37" s="127"/>
      <c r="VQI37" s="127"/>
      <c r="VQJ37" s="127"/>
      <c r="VQK37" s="127"/>
      <c r="VQL37" s="127"/>
      <c r="VQM37" s="127"/>
      <c r="VQN37" s="127"/>
      <c r="VQO37" s="127"/>
      <c r="VQP37" s="127"/>
      <c r="VQQ37" s="127"/>
      <c r="VQR37" s="127"/>
      <c r="VQS37" s="127"/>
      <c r="VQT37" s="127"/>
      <c r="VQU37" s="127"/>
      <c r="VQV37" s="127"/>
      <c r="VQW37" s="127"/>
      <c r="VQX37" s="127"/>
      <c r="VQY37" s="127"/>
      <c r="VQZ37" s="127"/>
      <c r="VRA37" s="127"/>
      <c r="VRB37" s="127"/>
      <c r="VRC37" s="127"/>
      <c r="VRD37" s="127"/>
      <c r="VRE37" s="127"/>
      <c r="VRF37" s="127"/>
      <c r="VRG37" s="127"/>
      <c r="VRH37" s="127"/>
      <c r="VRI37" s="127"/>
      <c r="VRJ37" s="127"/>
      <c r="VRK37" s="127"/>
      <c r="VRL37" s="127"/>
      <c r="VRM37" s="127"/>
      <c r="VRN37" s="127"/>
      <c r="VRO37" s="127"/>
      <c r="VRP37" s="127"/>
      <c r="VRQ37" s="127"/>
      <c r="VRR37" s="127"/>
      <c r="VRS37" s="127"/>
      <c r="VRT37" s="127"/>
      <c r="VRU37" s="127"/>
      <c r="VRV37" s="127"/>
      <c r="VRW37" s="127"/>
      <c r="VRX37" s="127"/>
      <c r="VRY37" s="127"/>
      <c r="VRZ37" s="127"/>
      <c r="VSA37" s="127"/>
      <c r="VSB37" s="127"/>
      <c r="VSC37" s="127"/>
      <c r="VSD37" s="127"/>
      <c r="VSE37" s="127"/>
      <c r="VSF37" s="127"/>
      <c r="VSG37" s="127"/>
      <c r="VSH37" s="127"/>
      <c r="VSI37" s="127"/>
      <c r="VSJ37" s="127"/>
      <c r="VSK37" s="127"/>
      <c r="VSL37" s="127"/>
      <c r="VSM37" s="127"/>
      <c r="VSN37" s="127"/>
      <c r="VSO37" s="127"/>
      <c r="VSP37" s="127"/>
      <c r="VSQ37" s="127"/>
      <c r="VSR37" s="127"/>
      <c r="VSS37" s="127"/>
      <c r="VST37" s="127"/>
      <c r="VSU37" s="127"/>
      <c r="VSV37" s="127"/>
      <c r="VSW37" s="127"/>
      <c r="VSX37" s="127"/>
      <c r="VSY37" s="127"/>
      <c r="VSZ37" s="127"/>
      <c r="VTA37" s="127"/>
      <c r="VTB37" s="127"/>
      <c r="VTC37" s="127"/>
      <c r="VTD37" s="127"/>
      <c r="VTE37" s="127"/>
      <c r="VTF37" s="127"/>
      <c r="VTG37" s="127"/>
      <c r="VTH37" s="127"/>
      <c r="VTI37" s="127"/>
      <c r="VTJ37" s="127"/>
      <c r="VTK37" s="127"/>
      <c r="VTL37" s="127"/>
      <c r="VTM37" s="127"/>
      <c r="VTN37" s="127"/>
      <c r="VTO37" s="127"/>
      <c r="VTP37" s="127"/>
      <c r="VTQ37" s="127"/>
      <c r="VTR37" s="127"/>
      <c r="VTS37" s="127"/>
      <c r="VTT37" s="127"/>
      <c r="VTU37" s="127"/>
      <c r="VTV37" s="127"/>
      <c r="VTW37" s="127"/>
      <c r="VTX37" s="127"/>
      <c r="VTY37" s="127"/>
      <c r="VTZ37" s="127"/>
      <c r="VUA37" s="127"/>
      <c r="VUB37" s="127"/>
      <c r="VUC37" s="127"/>
      <c r="VUD37" s="127"/>
      <c r="VUE37" s="127"/>
      <c r="VUF37" s="127"/>
      <c r="VUG37" s="127"/>
      <c r="VUH37" s="127"/>
      <c r="VUI37" s="127"/>
      <c r="VUJ37" s="127"/>
      <c r="VUK37" s="127"/>
      <c r="VUL37" s="127"/>
      <c r="VUM37" s="127"/>
      <c r="VUN37" s="127"/>
      <c r="VUO37" s="127"/>
      <c r="VUP37" s="127"/>
      <c r="VUQ37" s="127"/>
      <c r="VUR37" s="127"/>
      <c r="VUS37" s="127"/>
      <c r="VUT37" s="127"/>
      <c r="VUU37" s="127"/>
      <c r="VUV37" s="127"/>
      <c r="VUW37" s="127"/>
      <c r="VUX37" s="127"/>
      <c r="VUY37" s="127"/>
      <c r="VUZ37" s="127"/>
      <c r="VVA37" s="127"/>
      <c r="VVB37" s="127"/>
      <c r="VVC37" s="127"/>
      <c r="VVD37" s="127"/>
      <c r="VVE37" s="127"/>
      <c r="VVF37" s="127"/>
      <c r="VVG37" s="127"/>
      <c r="VVH37" s="127"/>
      <c r="VVI37" s="127"/>
      <c r="VVJ37" s="127"/>
      <c r="VVK37" s="127"/>
      <c r="VVL37" s="127"/>
      <c r="VVM37" s="127"/>
      <c r="VVN37" s="127"/>
      <c r="VVO37" s="127"/>
      <c r="VVP37" s="127"/>
      <c r="VVQ37" s="127"/>
      <c r="VVR37" s="127"/>
      <c r="VVS37" s="127"/>
      <c r="VVT37" s="127"/>
      <c r="VVU37" s="127"/>
      <c r="VVV37" s="127"/>
      <c r="VVW37" s="127"/>
      <c r="VVX37" s="127"/>
      <c r="VVY37" s="127"/>
      <c r="VVZ37" s="127"/>
      <c r="VWA37" s="127"/>
      <c r="VWB37" s="127"/>
      <c r="VWC37" s="127"/>
      <c r="VWD37" s="127"/>
      <c r="VWE37" s="127"/>
      <c r="VWF37" s="127"/>
      <c r="VWG37" s="127"/>
      <c r="VWH37" s="127"/>
      <c r="VWI37" s="127"/>
      <c r="VWJ37" s="127"/>
      <c r="VWK37" s="127"/>
      <c r="VWL37" s="127"/>
      <c r="VWM37" s="127"/>
      <c r="VWN37" s="127"/>
      <c r="VWO37" s="127"/>
      <c r="VWP37" s="127"/>
      <c r="VWQ37" s="127"/>
      <c r="VWR37" s="127"/>
      <c r="VWS37" s="127"/>
      <c r="VWT37" s="127"/>
      <c r="VWU37" s="127"/>
      <c r="VWV37" s="127"/>
      <c r="VWW37" s="127"/>
      <c r="VWX37" s="127"/>
      <c r="VWY37" s="127"/>
      <c r="VWZ37" s="127"/>
      <c r="VXA37" s="127"/>
      <c r="VXB37" s="127"/>
      <c r="VXC37" s="127"/>
      <c r="VXD37" s="127"/>
      <c r="VXE37" s="127"/>
      <c r="VXF37" s="127"/>
      <c r="VXG37" s="127"/>
      <c r="VXH37" s="127"/>
      <c r="VXI37" s="127"/>
      <c r="VXJ37" s="127"/>
      <c r="VXK37" s="127"/>
      <c r="VXL37" s="127"/>
      <c r="VXM37" s="127"/>
      <c r="VXN37" s="127"/>
      <c r="VXO37" s="127"/>
      <c r="VXP37" s="127"/>
      <c r="VXQ37" s="127"/>
      <c r="VXR37" s="127"/>
      <c r="VXS37" s="127"/>
      <c r="VXT37" s="127"/>
      <c r="VXU37" s="127"/>
      <c r="VXV37" s="127"/>
      <c r="VXW37" s="127"/>
      <c r="VXX37" s="127"/>
      <c r="VXY37" s="127"/>
      <c r="VXZ37" s="127"/>
      <c r="VYA37" s="127"/>
      <c r="VYB37" s="127"/>
      <c r="VYC37" s="127"/>
      <c r="VYD37" s="127"/>
      <c r="VYE37" s="127"/>
      <c r="VYF37" s="127"/>
      <c r="VYG37" s="127"/>
      <c r="VYH37" s="127"/>
      <c r="VYI37" s="127"/>
      <c r="VYJ37" s="127"/>
      <c r="VYK37" s="127"/>
      <c r="VYL37" s="127"/>
      <c r="VYM37" s="127"/>
      <c r="VYN37" s="127"/>
      <c r="VYO37" s="127"/>
      <c r="VYP37" s="127"/>
      <c r="VYQ37" s="127"/>
      <c r="VYR37" s="127"/>
      <c r="VYS37" s="127"/>
      <c r="VYT37" s="127"/>
      <c r="VYU37" s="127"/>
      <c r="VYV37" s="127"/>
      <c r="VYW37" s="127"/>
      <c r="VYX37" s="127"/>
      <c r="VYY37" s="127"/>
      <c r="VYZ37" s="127"/>
      <c r="VZA37" s="127"/>
      <c r="VZB37" s="127"/>
      <c r="VZC37" s="127"/>
      <c r="VZD37" s="127"/>
      <c r="VZE37" s="127"/>
      <c r="VZF37" s="127"/>
      <c r="VZG37" s="127"/>
      <c r="VZH37" s="127"/>
      <c r="VZI37" s="127"/>
      <c r="VZJ37" s="127"/>
      <c r="VZK37" s="127"/>
      <c r="VZL37" s="127"/>
      <c r="VZM37" s="127"/>
      <c r="VZN37" s="127"/>
      <c r="VZO37" s="127"/>
      <c r="VZP37" s="127"/>
      <c r="VZQ37" s="127"/>
      <c r="VZR37" s="127"/>
      <c r="VZS37" s="127"/>
      <c r="VZT37" s="127"/>
      <c r="VZU37" s="127"/>
      <c r="VZV37" s="127"/>
      <c r="VZW37" s="127"/>
      <c r="VZX37" s="127"/>
      <c r="VZY37" s="127"/>
      <c r="VZZ37" s="127"/>
      <c r="WAA37" s="127"/>
      <c r="WAB37" s="127"/>
      <c r="WAC37" s="127"/>
      <c r="WAD37" s="127"/>
      <c r="WAE37" s="127"/>
      <c r="WAF37" s="127"/>
      <c r="WAG37" s="127"/>
      <c r="WAH37" s="127"/>
      <c r="WAI37" s="127"/>
      <c r="WAJ37" s="127"/>
      <c r="WAK37" s="127"/>
      <c r="WAL37" s="127"/>
      <c r="WAM37" s="127"/>
      <c r="WAN37" s="127"/>
      <c r="WAO37" s="127"/>
      <c r="WAP37" s="127"/>
      <c r="WAQ37" s="127"/>
      <c r="WAR37" s="127"/>
      <c r="WAS37" s="127"/>
      <c r="WAT37" s="127"/>
      <c r="WAU37" s="127"/>
      <c r="WAV37" s="127"/>
      <c r="WAW37" s="127"/>
      <c r="WAX37" s="127"/>
      <c r="WAY37" s="127"/>
      <c r="WAZ37" s="127"/>
      <c r="WBA37" s="127"/>
      <c r="WBB37" s="127"/>
      <c r="WBC37" s="127"/>
      <c r="WBD37" s="127"/>
      <c r="WBE37" s="127"/>
      <c r="WBF37" s="127"/>
      <c r="WBG37" s="127"/>
      <c r="WBH37" s="127"/>
      <c r="WBI37" s="127"/>
      <c r="WBJ37" s="127"/>
      <c r="WBK37" s="127"/>
      <c r="WBL37" s="127"/>
      <c r="WBM37" s="127"/>
      <c r="WBN37" s="127"/>
      <c r="WBO37" s="127"/>
      <c r="WBP37" s="127"/>
      <c r="WBQ37" s="127"/>
      <c r="WBR37" s="127"/>
      <c r="WBS37" s="127"/>
      <c r="WBT37" s="127"/>
      <c r="WBU37" s="127"/>
      <c r="WBV37" s="127"/>
      <c r="WBW37" s="127"/>
      <c r="WBX37" s="127"/>
      <c r="WBY37" s="127"/>
      <c r="WBZ37" s="127"/>
      <c r="WCA37" s="127"/>
      <c r="WCB37" s="127"/>
      <c r="WCC37" s="127"/>
      <c r="WCD37" s="127"/>
      <c r="WCE37" s="127"/>
      <c r="WCF37" s="127"/>
      <c r="WCG37" s="127"/>
      <c r="WCH37" s="127"/>
      <c r="WCI37" s="127"/>
      <c r="WCJ37" s="127"/>
      <c r="WCK37" s="127"/>
      <c r="WCL37" s="127"/>
      <c r="WCM37" s="127"/>
      <c r="WCN37" s="127"/>
      <c r="WCO37" s="127"/>
      <c r="WCP37" s="127"/>
      <c r="WCQ37" s="127"/>
      <c r="WCR37" s="127"/>
      <c r="WCS37" s="127"/>
      <c r="WCT37" s="127"/>
      <c r="WCU37" s="127"/>
      <c r="WCV37" s="127"/>
      <c r="WCW37" s="127"/>
      <c r="WCX37" s="127"/>
      <c r="WCY37" s="127"/>
      <c r="WCZ37" s="127"/>
      <c r="WDA37" s="127"/>
      <c r="WDB37" s="127"/>
      <c r="WDC37" s="127"/>
      <c r="WDD37" s="127"/>
      <c r="WDE37" s="127"/>
      <c r="WDF37" s="127"/>
      <c r="WDG37" s="127"/>
      <c r="WDH37" s="127"/>
      <c r="WDI37" s="127"/>
      <c r="WDJ37" s="127"/>
      <c r="WDK37" s="127"/>
      <c r="WDL37" s="127"/>
      <c r="WDM37" s="127"/>
      <c r="WDN37" s="127"/>
      <c r="WDO37" s="127"/>
      <c r="WDP37" s="127"/>
      <c r="WDQ37" s="127"/>
      <c r="WDR37" s="127"/>
      <c r="WDS37" s="127"/>
      <c r="WDT37" s="127"/>
      <c r="WDU37" s="127"/>
      <c r="WDV37" s="127"/>
      <c r="WDW37" s="127"/>
      <c r="WDX37" s="127"/>
      <c r="WDY37" s="127"/>
      <c r="WDZ37" s="127"/>
      <c r="WEA37" s="127"/>
      <c r="WEB37" s="127"/>
      <c r="WEC37" s="127"/>
      <c r="WED37" s="127"/>
      <c r="WEE37" s="127"/>
      <c r="WEF37" s="127"/>
      <c r="WEG37" s="127"/>
      <c r="WEH37" s="127"/>
      <c r="WEI37" s="127"/>
      <c r="WEJ37" s="127"/>
      <c r="WEK37" s="127"/>
      <c r="WEL37" s="127"/>
      <c r="WEM37" s="127"/>
      <c r="WEN37" s="127"/>
      <c r="WEO37" s="127"/>
      <c r="WEP37" s="127"/>
      <c r="WEQ37" s="127"/>
      <c r="WER37" s="127"/>
      <c r="WES37" s="127"/>
      <c r="WET37" s="127"/>
      <c r="WEU37" s="127"/>
      <c r="WEV37" s="127"/>
      <c r="WEW37" s="127"/>
      <c r="WEX37" s="127"/>
      <c r="WEY37" s="127"/>
      <c r="WEZ37" s="127"/>
      <c r="WFA37" s="127"/>
      <c r="WFB37" s="127"/>
      <c r="WFC37" s="127"/>
      <c r="WFD37" s="127"/>
      <c r="WFE37" s="127"/>
      <c r="WFF37" s="127"/>
      <c r="WFG37" s="127"/>
      <c r="WFH37" s="127"/>
      <c r="WFI37" s="127"/>
      <c r="WFJ37" s="127"/>
      <c r="WFK37" s="127"/>
      <c r="WFL37" s="127"/>
      <c r="WFM37" s="127"/>
      <c r="WFN37" s="127"/>
      <c r="WFO37" s="127"/>
      <c r="WFP37" s="127"/>
      <c r="WFQ37" s="127"/>
      <c r="WFR37" s="127"/>
      <c r="WFS37" s="127"/>
      <c r="WFT37" s="127"/>
      <c r="WFU37" s="127"/>
      <c r="WFV37" s="127"/>
      <c r="WFW37" s="127"/>
      <c r="WFX37" s="127"/>
      <c r="WFY37" s="127"/>
      <c r="WFZ37" s="127"/>
      <c r="WGA37" s="127"/>
      <c r="WGB37" s="127"/>
      <c r="WGC37" s="127"/>
      <c r="WGD37" s="127"/>
      <c r="WGE37" s="127"/>
      <c r="WGF37" s="127"/>
      <c r="WGG37" s="127"/>
      <c r="WGH37" s="127"/>
      <c r="WGI37" s="127"/>
      <c r="WGJ37" s="127"/>
      <c r="WGK37" s="127"/>
      <c r="WGL37" s="127"/>
      <c r="WGM37" s="127"/>
      <c r="WGN37" s="127"/>
      <c r="WGO37" s="127"/>
      <c r="WGP37" s="127"/>
      <c r="WGQ37" s="127"/>
      <c r="WGR37" s="127"/>
      <c r="WGS37" s="127"/>
      <c r="WGT37" s="127"/>
      <c r="WGU37" s="127"/>
      <c r="WGV37" s="127"/>
      <c r="WGW37" s="127"/>
      <c r="WGX37" s="127"/>
      <c r="WGY37" s="127"/>
      <c r="WGZ37" s="127"/>
      <c r="WHA37" s="127"/>
      <c r="WHB37" s="127"/>
      <c r="WHC37" s="127"/>
      <c r="WHD37" s="127"/>
      <c r="WHE37" s="127"/>
      <c r="WHF37" s="127"/>
      <c r="WHG37" s="127"/>
      <c r="WHH37" s="127"/>
      <c r="WHI37" s="127"/>
      <c r="WHJ37" s="127"/>
      <c r="WHK37" s="127"/>
      <c r="WHL37" s="127"/>
      <c r="WHM37" s="127"/>
      <c r="WHN37" s="127"/>
      <c r="WHO37" s="127"/>
      <c r="WHP37" s="127"/>
      <c r="WHQ37" s="127"/>
      <c r="WHR37" s="127"/>
      <c r="WHS37" s="127"/>
      <c r="WHT37" s="127"/>
      <c r="WHU37" s="127"/>
      <c r="WHV37" s="127"/>
      <c r="WHW37" s="127"/>
      <c r="WHX37" s="127"/>
      <c r="WHY37" s="127"/>
      <c r="WHZ37" s="127"/>
      <c r="WIA37" s="127"/>
      <c r="WIB37" s="127"/>
      <c r="WIC37" s="127"/>
      <c r="WID37" s="127"/>
      <c r="WIE37" s="127"/>
      <c r="WIF37" s="127"/>
      <c r="WIG37" s="127"/>
      <c r="WIH37" s="127"/>
      <c r="WII37" s="127"/>
      <c r="WIJ37" s="127"/>
      <c r="WIK37" s="127"/>
      <c r="WIL37" s="127"/>
      <c r="WIM37" s="127"/>
      <c r="WIN37" s="127"/>
      <c r="WIO37" s="127"/>
      <c r="WIP37" s="127"/>
      <c r="WIQ37" s="127"/>
      <c r="WIR37" s="127"/>
      <c r="WIS37" s="127"/>
      <c r="WIT37" s="127"/>
      <c r="WIU37" s="127"/>
      <c r="WIV37" s="127"/>
      <c r="WIW37" s="127"/>
      <c r="WIX37" s="127"/>
      <c r="WIY37" s="127"/>
      <c r="WIZ37" s="127"/>
      <c r="WJA37" s="127"/>
      <c r="WJB37" s="127"/>
      <c r="WJC37" s="127"/>
      <c r="WJD37" s="127"/>
      <c r="WJE37" s="127"/>
      <c r="WJF37" s="127"/>
      <c r="WJG37" s="127"/>
      <c r="WJH37" s="127"/>
      <c r="WJI37" s="127"/>
      <c r="WJJ37" s="127"/>
      <c r="WJK37" s="127"/>
      <c r="WJL37" s="127"/>
      <c r="WJM37" s="127"/>
      <c r="WJN37" s="127"/>
      <c r="WJO37" s="127"/>
      <c r="WJP37" s="127"/>
      <c r="WJQ37" s="127"/>
      <c r="WJR37" s="127"/>
      <c r="WJS37" s="127"/>
      <c r="WJT37" s="127"/>
      <c r="WJU37" s="127"/>
      <c r="WJV37" s="127"/>
      <c r="WJW37" s="127"/>
      <c r="WJX37" s="127"/>
      <c r="WJY37" s="127"/>
      <c r="WJZ37" s="127"/>
      <c r="WKA37" s="127"/>
      <c r="WKB37" s="127"/>
      <c r="WKC37" s="127"/>
      <c r="WKD37" s="127"/>
      <c r="WKE37" s="127"/>
      <c r="WKF37" s="127"/>
      <c r="WKG37" s="127"/>
      <c r="WKH37" s="127"/>
      <c r="WKI37" s="127"/>
      <c r="WKJ37" s="127"/>
      <c r="WKK37" s="127"/>
      <c r="WKL37" s="127"/>
      <c r="WKM37" s="127"/>
      <c r="WKN37" s="127"/>
      <c r="WKO37" s="127"/>
      <c r="WKP37" s="127"/>
      <c r="WKQ37" s="127"/>
      <c r="WKR37" s="127"/>
      <c r="WKS37" s="127"/>
      <c r="WKT37" s="127"/>
      <c r="WKU37" s="127"/>
      <c r="WKV37" s="127"/>
      <c r="WKW37" s="127"/>
      <c r="WKX37" s="127"/>
      <c r="WKY37" s="127"/>
      <c r="WKZ37" s="127"/>
      <c r="WLA37" s="127"/>
      <c r="WLB37" s="127"/>
      <c r="WLC37" s="127"/>
      <c r="WLD37" s="127"/>
      <c r="WLE37" s="127"/>
      <c r="WLF37" s="127"/>
      <c r="WLG37" s="127"/>
      <c r="WLH37" s="127"/>
      <c r="WLI37" s="127"/>
      <c r="WLJ37" s="127"/>
      <c r="WLK37" s="127"/>
      <c r="WLL37" s="127"/>
      <c r="WLM37" s="127"/>
      <c r="WLN37" s="127"/>
      <c r="WLO37" s="127"/>
      <c r="WLP37" s="127"/>
      <c r="WLQ37" s="127"/>
      <c r="WLR37" s="127"/>
      <c r="WLS37" s="127"/>
      <c r="WLT37" s="127"/>
      <c r="WLU37" s="127"/>
      <c r="WLV37" s="127"/>
      <c r="WLW37" s="127"/>
      <c r="WLX37" s="127"/>
      <c r="WLY37" s="127"/>
      <c r="WLZ37" s="127"/>
      <c r="WMA37" s="127"/>
      <c r="WMB37" s="127"/>
      <c r="WMC37" s="127"/>
      <c r="WMD37" s="127"/>
      <c r="WME37" s="127"/>
      <c r="WMF37" s="127"/>
      <c r="WMG37" s="127"/>
      <c r="WMH37" s="127"/>
      <c r="WMI37" s="127"/>
      <c r="WMJ37" s="127"/>
      <c r="WMK37" s="127"/>
      <c r="WML37" s="127"/>
      <c r="WMM37" s="127"/>
      <c r="WMN37" s="127"/>
      <c r="WMO37" s="127"/>
      <c r="WMP37" s="127"/>
      <c r="WMQ37" s="127"/>
      <c r="WMR37" s="127"/>
      <c r="WMS37" s="127"/>
      <c r="WMT37" s="127"/>
      <c r="WMU37" s="127"/>
      <c r="WMV37" s="127"/>
      <c r="WMW37" s="127"/>
      <c r="WMX37" s="127"/>
      <c r="WMY37" s="127"/>
      <c r="WMZ37" s="127"/>
      <c r="WNA37" s="127"/>
      <c r="WNB37" s="127"/>
      <c r="WNC37" s="127"/>
      <c r="WND37" s="127"/>
      <c r="WNE37" s="127"/>
      <c r="WNF37" s="127"/>
      <c r="WNG37" s="127"/>
      <c r="WNH37" s="127"/>
      <c r="WNI37" s="127"/>
      <c r="WNJ37" s="127"/>
      <c r="WNK37" s="127"/>
      <c r="WNL37" s="127"/>
      <c r="WNM37" s="127"/>
      <c r="WNN37" s="127"/>
      <c r="WNO37" s="127"/>
      <c r="WNP37" s="127"/>
      <c r="WNQ37" s="127"/>
      <c r="WNR37" s="127"/>
      <c r="WNS37" s="127"/>
      <c r="WNT37" s="127"/>
      <c r="WNU37" s="127"/>
      <c r="WNV37" s="127"/>
      <c r="WNW37" s="127"/>
      <c r="WNX37" s="127"/>
      <c r="WNY37" s="127"/>
      <c r="WNZ37" s="127"/>
      <c r="WOA37" s="127"/>
      <c r="WOB37" s="127"/>
      <c r="WOC37" s="127"/>
      <c r="WOD37" s="127"/>
      <c r="WOE37" s="127"/>
      <c r="WOF37" s="127"/>
      <c r="WOG37" s="127"/>
      <c r="WOH37" s="127"/>
      <c r="WOI37" s="127"/>
      <c r="WOJ37" s="127"/>
      <c r="WOK37" s="127"/>
      <c r="WOL37" s="127"/>
      <c r="WOM37" s="127"/>
      <c r="WON37" s="127"/>
      <c r="WOO37" s="127"/>
      <c r="WOP37" s="127"/>
      <c r="WOQ37" s="127"/>
      <c r="WOR37" s="127"/>
      <c r="WOS37" s="127"/>
      <c r="WOT37" s="127"/>
      <c r="WOU37" s="127"/>
      <c r="WOV37" s="127"/>
      <c r="WOW37" s="127"/>
      <c r="WOX37" s="127"/>
      <c r="WOY37" s="127"/>
      <c r="WOZ37" s="127"/>
      <c r="WPA37" s="127"/>
      <c r="WPB37" s="127"/>
      <c r="WPC37" s="127"/>
      <c r="WPD37" s="127"/>
      <c r="WPE37" s="127"/>
      <c r="WPF37" s="127"/>
      <c r="WPG37" s="127"/>
      <c r="WPH37" s="127"/>
      <c r="WPI37" s="127"/>
      <c r="WPJ37" s="127"/>
      <c r="WPK37" s="127"/>
      <c r="WPL37" s="127"/>
      <c r="WPM37" s="127"/>
      <c r="WPN37" s="127"/>
      <c r="WPO37" s="127"/>
      <c r="WPP37" s="127"/>
      <c r="WPQ37" s="127"/>
      <c r="WPR37" s="127"/>
      <c r="WPS37" s="127"/>
      <c r="WPT37" s="127"/>
      <c r="WPU37" s="127"/>
      <c r="WPV37" s="127"/>
      <c r="WPW37" s="127"/>
      <c r="WPX37" s="127"/>
      <c r="WPY37" s="127"/>
      <c r="WPZ37" s="127"/>
      <c r="WQA37" s="127"/>
      <c r="WQB37" s="127"/>
      <c r="WQC37" s="127"/>
      <c r="WQD37" s="127"/>
      <c r="WQE37" s="127"/>
      <c r="WQF37" s="127"/>
      <c r="WQG37" s="127"/>
      <c r="WQH37" s="127"/>
      <c r="WQI37" s="127"/>
      <c r="WQJ37" s="127"/>
      <c r="WQK37" s="127"/>
      <c r="WQL37" s="127"/>
      <c r="WQM37" s="127"/>
      <c r="WQN37" s="127"/>
      <c r="WQO37" s="127"/>
      <c r="WQP37" s="127"/>
      <c r="WQQ37" s="127"/>
      <c r="WQR37" s="127"/>
      <c r="WQS37" s="127"/>
      <c r="WQT37" s="127"/>
      <c r="WQU37" s="127"/>
      <c r="WQV37" s="127"/>
      <c r="WQW37" s="127"/>
      <c r="WQX37" s="127"/>
      <c r="WQY37" s="127"/>
      <c r="WQZ37" s="127"/>
      <c r="WRA37" s="127"/>
      <c r="WRB37" s="127"/>
      <c r="WRC37" s="127"/>
      <c r="WRD37" s="127"/>
      <c r="WRE37" s="127"/>
      <c r="WRF37" s="127"/>
      <c r="WRG37" s="127"/>
      <c r="WRH37" s="127"/>
      <c r="WRI37" s="127"/>
      <c r="WRJ37" s="127"/>
      <c r="WRK37" s="127"/>
      <c r="WRL37" s="127"/>
      <c r="WRM37" s="127"/>
      <c r="WRN37" s="127"/>
      <c r="WRO37" s="127"/>
      <c r="WRP37" s="127"/>
      <c r="WRQ37" s="127"/>
      <c r="WRR37" s="127"/>
      <c r="WRS37" s="127"/>
      <c r="WRT37" s="127"/>
      <c r="WRU37" s="127"/>
      <c r="WRV37" s="127"/>
      <c r="WRW37" s="127"/>
      <c r="WRX37" s="127"/>
      <c r="WRY37" s="127"/>
      <c r="WRZ37" s="127"/>
      <c r="WSA37" s="127"/>
      <c r="WSB37" s="127"/>
      <c r="WSC37" s="127"/>
      <c r="WSD37" s="127"/>
      <c r="WSE37" s="127"/>
      <c r="WSF37" s="127"/>
      <c r="WSG37" s="127"/>
      <c r="WSH37" s="127"/>
      <c r="WSI37" s="127"/>
      <c r="WSJ37" s="127"/>
      <c r="WSK37" s="127"/>
      <c r="WSL37" s="127"/>
      <c r="WSM37" s="127"/>
      <c r="WSN37" s="127"/>
      <c r="WSO37" s="127"/>
      <c r="WSP37" s="127"/>
      <c r="WSQ37" s="127"/>
      <c r="WSR37" s="127"/>
      <c r="WSS37" s="127"/>
      <c r="WST37" s="127"/>
      <c r="WSU37" s="127"/>
      <c r="WSV37" s="127"/>
      <c r="WSW37" s="127"/>
      <c r="WSX37" s="127"/>
      <c r="WSY37" s="127"/>
      <c r="WSZ37" s="127"/>
      <c r="WTA37" s="127"/>
      <c r="WTB37" s="127"/>
      <c r="WTC37" s="127"/>
      <c r="WTD37" s="127"/>
      <c r="WTE37" s="127"/>
      <c r="WTF37" s="127"/>
      <c r="WTG37" s="127"/>
      <c r="WTH37" s="127"/>
      <c r="WTI37" s="127"/>
      <c r="WTJ37" s="127"/>
      <c r="WTK37" s="127"/>
      <c r="WTL37" s="127"/>
      <c r="WTM37" s="127"/>
      <c r="WTN37" s="127"/>
      <c r="WTO37" s="127"/>
      <c r="WTP37" s="127"/>
      <c r="WTQ37" s="127"/>
      <c r="WTR37" s="127"/>
      <c r="WTS37" s="127"/>
      <c r="WTT37" s="127"/>
      <c r="WTU37" s="127"/>
      <c r="WTV37" s="127"/>
      <c r="WTW37" s="127"/>
      <c r="WTX37" s="127"/>
      <c r="WTY37" s="127"/>
      <c r="WTZ37" s="127"/>
      <c r="WUA37" s="127"/>
      <c r="WUB37" s="127"/>
      <c r="WUC37" s="127"/>
      <c r="WUD37" s="127"/>
      <c r="WUE37" s="127"/>
      <c r="WUF37" s="127"/>
      <c r="WUG37" s="127"/>
      <c r="WUH37" s="127"/>
      <c r="WUI37" s="127"/>
      <c r="WUJ37" s="127"/>
      <c r="WUK37" s="127"/>
      <c r="WUL37" s="127"/>
      <c r="WUM37" s="127"/>
      <c r="WUN37" s="127"/>
      <c r="WUO37" s="127"/>
      <c r="WUP37" s="127"/>
      <c r="WUQ37" s="127"/>
      <c r="WUR37" s="127"/>
      <c r="WUS37" s="127"/>
      <c r="WUT37" s="127"/>
      <c r="WUU37" s="127"/>
      <c r="WUV37" s="127"/>
      <c r="WUW37" s="127"/>
      <c r="WUX37" s="127"/>
      <c r="WUY37" s="127"/>
      <c r="WUZ37" s="127"/>
      <c r="WVA37" s="127"/>
      <c r="WVB37" s="127"/>
      <c r="WVC37" s="127"/>
      <c r="WVD37" s="127"/>
      <c r="WVE37" s="127"/>
      <c r="WVF37" s="127"/>
      <c r="WVG37" s="127"/>
      <c r="WVH37" s="127"/>
      <c r="WVI37" s="127"/>
      <c r="WVJ37" s="127"/>
      <c r="WVK37" s="127"/>
      <c r="WVL37" s="127"/>
      <c r="WVM37" s="127"/>
      <c r="WVN37" s="127"/>
      <c r="WVO37" s="127"/>
      <c r="WVP37" s="127"/>
      <c r="WVQ37" s="127"/>
      <c r="WVR37" s="127"/>
      <c r="WVS37" s="127"/>
      <c r="WVT37" s="127"/>
      <c r="WVU37" s="127"/>
      <c r="WVV37" s="127"/>
      <c r="WVW37" s="127"/>
      <c r="WVX37" s="127"/>
      <c r="WVY37" s="127"/>
      <c r="WVZ37" s="127"/>
      <c r="WWA37" s="127"/>
      <c r="WWB37" s="127"/>
      <c r="WWC37" s="127"/>
      <c r="WWD37" s="127"/>
      <c r="WWE37" s="127"/>
      <c r="WWF37" s="127"/>
      <c r="WWG37" s="127"/>
      <c r="WWH37" s="127"/>
      <c r="WWI37" s="127"/>
      <c r="WWJ37" s="127"/>
      <c r="WWK37" s="127"/>
      <c r="WWL37" s="127"/>
      <c r="WWM37" s="127"/>
      <c r="WWN37" s="127"/>
      <c r="WWO37" s="127"/>
      <c r="WWP37" s="127"/>
      <c r="WWQ37" s="127"/>
      <c r="WWR37" s="127"/>
      <c r="WWS37" s="127"/>
      <c r="WWT37" s="127"/>
      <c r="WWU37" s="127"/>
      <c r="WWV37" s="127"/>
      <c r="WWW37" s="127"/>
      <c r="WWX37" s="127"/>
      <c r="WWY37" s="127"/>
      <c r="WWZ37" s="127"/>
      <c r="WXA37" s="127"/>
      <c r="WXB37" s="127"/>
      <c r="WXC37" s="127"/>
      <c r="WXD37" s="127"/>
      <c r="WXE37" s="127"/>
      <c r="WXF37" s="127"/>
      <c r="WXG37" s="127"/>
      <c r="WXH37" s="127"/>
      <c r="WXI37" s="127"/>
      <c r="WXJ37" s="127"/>
      <c r="WXK37" s="127"/>
      <c r="WXL37" s="127"/>
      <c r="WXM37" s="127"/>
      <c r="WXN37" s="127"/>
      <c r="WXO37" s="127"/>
      <c r="WXP37" s="127"/>
      <c r="WXQ37" s="127"/>
      <c r="WXR37" s="127"/>
      <c r="WXS37" s="127"/>
      <c r="WXT37" s="127"/>
      <c r="WXU37" s="127"/>
      <c r="WXV37" s="127"/>
      <c r="WXW37" s="127"/>
      <c r="WXX37" s="127"/>
      <c r="WXY37" s="127"/>
      <c r="WXZ37" s="127"/>
      <c r="WYA37" s="127"/>
      <c r="WYB37" s="127"/>
      <c r="WYC37" s="127"/>
      <c r="WYD37" s="127"/>
      <c r="WYE37" s="127"/>
      <c r="WYF37" s="127"/>
      <c r="WYG37" s="127"/>
      <c r="WYH37" s="127"/>
      <c r="WYI37" s="127"/>
      <c r="WYJ37" s="127"/>
      <c r="WYK37" s="127"/>
      <c r="WYL37" s="127"/>
      <c r="WYM37" s="127"/>
      <c r="WYN37" s="127"/>
      <c r="WYO37" s="127"/>
      <c r="WYP37" s="127"/>
      <c r="WYQ37" s="127"/>
      <c r="WYR37" s="127"/>
      <c r="WYS37" s="127"/>
      <c r="WYT37" s="127"/>
      <c r="WYU37" s="127"/>
      <c r="WYV37" s="127"/>
      <c r="WYW37" s="127"/>
      <c r="WYX37" s="127"/>
      <c r="WYY37" s="127"/>
      <c r="WYZ37" s="127"/>
      <c r="WZA37" s="127"/>
      <c r="WZB37" s="127"/>
      <c r="WZC37" s="127"/>
      <c r="WZD37" s="127"/>
      <c r="WZE37" s="127"/>
      <c r="WZF37" s="127"/>
      <c r="WZG37" s="127"/>
      <c r="WZH37" s="127"/>
      <c r="WZI37" s="127"/>
      <c r="WZJ37" s="127"/>
      <c r="WZK37" s="127"/>
      <c r="WZL37" s="127"/>
      <c r="WZM37" s="127"/>
      <c r="WZN37" s="127"/>
      <c r="WZO37" s="127"/>
      <c r="WZP37" s="127"/>
      <c r="WZQ37" s="127"/>
      <c r="WZR37" s="127"/>
      <c r="WZS37" s="127"/>
      <c r="WZT37" s="127"/>
      <c r="WZU37" s="127"/>
      <c r="WZV37" s="127"/>
      <c r="WZW37" s="127"/>
      <c r="WZX37" s="127"/>
      <c r="WZY37" s="127"/>
      <c r="WZZ37" s="127"/>
      <c r="XAA37" s="127"/>
      <c r="XAB37" s="127"/>
      <c r="XAC37" s="127"/>
      <c r="XAD37" s="127"/>
      <c r="XAE37" s="127"/>
      <c r="XAF37" s="127"/>
      <c r="XAG37" s="127"/>
      <c r="XAH37" s="127"/>
      <c r="XAI37" s="127"/>
      <c r="XAJ37" s="127"/>
      <c r="XAK37" s="127"/>
      <c r="XAL37" s="127"/>
      <c r="XAM37" s="127"/>
      <c r="XAN37" s="127"/>
      <c r="XAO37" s="127"/>
      <c r="XAP37" s="127"/>
      <c r="XAQ37" s="127"/>
      <c r="XAR37" s="127"/>
      <c r="XAS37" s="127"/>
      <c r="XAT37" s="127"/>
      <c r="XAU37" s="127"/>
      <c r="XAV37" s="127"/>
      <c r="XAW37" s="127"/>
      <c r="XAX37" s="127"/>
      <c r="XAY37" s="127"/>
      <c r="XAZ37" s="127"/>
      <c r="XBA37" s="127"/>
      <c r="XBB37" s="127"/>
      <c r="XBC37" s="127"/>
      <c r="XBD37" s="127"/>
      <c r="XBE37" s="127"/>
      <c r="XBF37" s="127"/>
      <c r="XBG37" s="127"/>
      <c r="XBH37" s="127"/>
      <c r="XBI37" s="127"/>
      <c r="XBJ37" s="127"/>
      <c r="XBK37" s="127"/>
      <c r="XBL37" s="127"/>
      <c r="XBM37" s="127"/>
      <c r="XBN37" s="127"/>
      <c r="XBO37" s="127"/>
      <c r="XBP37" s="127"/>
      <c r="XBQ37" s="127"/>
      <c r="XBR37" s="127"/>
      <c r="XBS37" s="127"/>
      <c r="XBT37" s="127"/>
      <c r="XBU37" s="127"/>
      <c r="XBV37" s="127"/>
      <c r="XBW37" s="127"/>
      <c r="XBX37" s="127"/>
      <c r="XBY37" s="127"/>
      <c r="XBZ37" s="127"/>
      <c r="XCA37" s="127"/>
      <c r="XCB37" s="127"/>
      <c r="XCC37" s="127"/>
      <c r="XCD37" s="127"/>
      <c r="XCE37" s="127"/>
      <c r="XCF37" s="127"/>
      <c r="XCG37" s="127"/>
      <c r="XCH37" s="127"/>
      <c r="XCI37" s="127"/>
      <c r="XCJ37" s="127"/>
      <c r="XCK37" s="127"/>
      <c r="XCL37" s="127"/>
      <c r="XCM37" s="127"/>
      <c r="XCN37" s="127"/>
      <c r="XCO37" s="127"/>
      <c r="XCP37" s="127"/>
      <c r="XCQ37" s="127"/>
      <c r="XCR37" s="127"/>
      <c r="XCS37" s="127"/>
      <c r="XCT37" s="127"/>
      <c r="XCU37" s="127"/>
      <c r="XCV37" s="127"/>
      <c r="XCW37" s="127"/>
      <c r="XCX37" s="127"/>
      <c r="XCY37" s="127"/>
      <c r="XCZ37" s="127"/>
      <c r="XDA37" s="127"/>
      <c r="XDB37" s="127"/>
      <c r="XDC37" s="127"/>
      <c r="XDD37" s="127"/>
      <c r="XDE37" s="127"/>
      <c r="XDF37" s="127"/>
      <c r="XDG37" s="127"/>
      <c r="XDH37" s="127"/>
      <c r="XDI37" s="127"/>
      <c r="XDJ37" s="127"/>
      <c r="XDK37" s="127"/>
      <c r="XDL37" s="127"/>
      <c r="XDM37" s="127"/>
      <c r="XDN37" s="127"/>
      <c r="XDO37" s="127"/>
      <c r="XDP37" s="127"/>
      <c r="XDQ37" s="127"/>
      <c r="XDR37" s="127"/>
      <c r="XDS37" s="127"/>
      <c r="XDT37" s="127"/>
      <c r="XDU37" s="127"/>
      <c r="XDV37" s="127"/>
      <c r="XDW37" s="127"/>
      <c r="XDX37" s="127"/>
      <c r="XDY37" s="127"/>
      <c r="XDZ37" s="127"/>
      <c r="XEA37" s="127"/>
      <c r="XEB37" s="127"/>
      <c r="XEC37" s="127"/>
      <c r="XED37" s="127"/>
      <c r="XEE37" s="127"/>
      <c r="XEF37" s="127"/>
      <c r="XEG37" s="127"/>
      <c r="XEH37" s="127"/>
      <c r="XEI37" s="127"/>
      <c r="XEJ37" s="127"/>
      <c r="XEK37" s="127"/>
      <c r="XEL37" s="127"/>
      <c r="XEM37" s="127"/>
      <c r="XEN37" s="127"/>
      <c r="XEO37" s="127"/>
      <c r="XEP37" s="127"/>
      <c r="XEQ37" s="127"/>
      <c r="XER37" s="127"/>
      <c r="XES37" s="127"/>
      <c r="XET37" s="127"/>
      <c r="XEU37" s="127"/>
      <c r="XEV37" s="127"/>
      <c r="XEW37" s="127"/>
      <c r="XEX37" s="127"/>
      <c r="XEY37" s="127"/>
      <c r="XEZ37" s="127"/>
      <c r="XFA37" s="127"/>
      <c r="XFB37" s="127"/>
      <c r="XFC37" s="127"/>
      <c r="XFD37" s="127"/>
    </row>
    <row r="38" spans="1:16384" x14ac:dyDescent="0.2">
      <c r="A38" s="743" t="s">
        <v>834</v>
      </c>
      <c r="B38" s="237" t="s">
        <v>919</v>
      </c>
      <c r="C38" s="276">
        <v>0</v>
      </c>
      <c r="D38" s="276">
        <v>0</v>
      </c>
      <c r="E38" s="276">
        <v>0</v>
      </c>
      <c r="F38" s="276">
        <v>0</v>
      </c>
      <c r="G38" s="266">
        <f t="shared" ref="G38:G46" si="6">SUM(C38:F38)</f>
        <v>0</v>
      </c>
    </row>
    <row r="39" spans="1:16384" x14ac:dyDescent="0.2">
      <c r="A39" s="745"/>
      <c r="B39" s="327" t="s">
        <v>835</v>
      </c>
      <c r="C39" s="276">
        <v>0</v>
      </c>
      <c r="D39" s="276">
        <v>0</v>
      </c>
      <c r="E39" s="276">
        <v>0</v>
      </c>
      <c r="F39" s="276">
        <v>0</v>
      </c>
      <c r="G39" s="266">
        <f t="shared" si="6"/>
        <v>0</v>
      </c>
    </row>
    <row r="40" spans="1:16384" x14ac:dyDescent="0.2">
      <c r="A40" s="745"/>
      <c r="B40" s="327" t="s">
        <v>858</v>
      </c>
      <c r="C40" s="276">
        <v>0</v>
      </c>
      <c r="D40" s="276">
        <v>0</v>
      </c>
      <c r="E40" s="276">
        <v>0</v>
      </c>
      <c r="F40" s="276">
        <v>0</v>
      </c>
      <c r="G40" s="266">
        <f t="shared" si="6"/>
        <v>0</v>
      </c>
    </row>
    <row r="41" spans="1:16384" x14ac:dyDescent="0.2">
      <c r="A41" s="745"/>
      <c r="B41" s="327" t="s">
        <v>872</v>
      </c>
      <c r="C41" s="276">
        <v>0</v>
      </c>
      <c r="D41" s="276">
        <v>0</v>
      </c>
      <c r="E41" s="276">
        <v>0</v>
      </c>
      <c r="F41" s="276">
        <v>0</v>
      </c>
      <c r="G41" s="266">
        <f t="shared" si="6"/>
        <v>0</v>
      </c>
    </row>
    <row r="42" spans="1:16384" x14ac:dyDescent="0.2">
      <c r="A42" s="745"/>
      <c r="B42" s="238" t="s">
        <v>873</v>
      </c>
      <c r="C42" s="274">
        <v>0</v>
      </c>
      <c r="D42" s="274">
        <v>0</v>
      </c>
      <c r="E42" s="274">
        <v>0</v>
      </c>
      <c r="F42" s="274">
        <v>0</v>
      </c>
      <c r="G42" s="255">
        <f t="shared" si="6"/>
        <v>0</v>
      </c>
    </row>
    <row r="43" spans="1:16384" x14ac:dyDescent="0.2">
      <c r="A43" s="745"/>
      <c r="B43" s="327" t="s">
        <v>874</v>
      </c>
      <c r="C43" s="274">
        <v>0</v>
      </c>
      <c r="D43" s="274">
        <v>0</v>
      </c>
      <c r="E43" s="274">
        <v>0</v>
      </c>
      <c r="F43" s="274">
        <v>0</v>
      </c>
      <c r="G43" s="328">
        <f t="shared" si="6"/>
        <v>0</v>
      </c>
    </row>
    <row r="44" spans="1:16384" ht="13.5" thickBot="1" x14ac:dyDescent="0.25">
      <c r="A44" s="744"/>
      <c r="B44" s="612" t="s">
        <v>970</v>
      </c>
      <c r="C44" s="605">
        <v>0</v>
      </c>
      <c r="D44" s="605">
        <v>0</v>
      </c>
      <c r="E44" s="605">
        <v>0</v>
      </c>
      <c r="F44" s="605">
        <v>0</v>
      </c>
      <c r="G44" s="606">
        <f t="shared" si="6"/>
        <v>0</v>
      </c>
    </row>
    <row r="45" spans="1:16384" s="264" customFormat="1" ht="13.5" thickBot="1" x14ac:dyDescent="0.25">
      <c r="A45" s="741" t="s">
        <v>998</v>
      </c>
      <c r="B45" s="742"/>
      <c r="C45" s="263">
        <f>SUM(C38:C44)</f>
        <v>0</v>
      </c>
      <c r="D45" s="263">
        <f>SUM(D38:D44)</f>
        <v>0</v>
      </c>
      <c r="E45" s="263">
        <f>SUM(E38:E44)</f>
        <v>0</v>
      </c>
      <c r="F45" s="263">
        <f>SUM(F38:F44)</f>
        <v>0</v>
      </c>
      <c r="G45" s="263">
        <f t="shared" si="6"/>
        <v>0</v>
      </c>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27"/>
      <c r="BK45" s="127"/>
      <c r="BL45" s="127"/>
      <c r="BM45" s="127"/>
      <c r="BN45" s="127"/>
      <c r="BO45" s="127"/>
      <c r="BP45" s="127"/>
      <c r="BQ45" s="127"/>
      <c r="BR45" s="127"/>
      <c r="BS45" s="127"/>
      <c r="BT45" s="127"/>
      <c r="BU45" s="127"/>
      <c r="BV45" s="127"/>
      <c r="BW45" s="127"/>
      <c r="BX45" s="127"/>
      <c r="BY45" s="127"/>
      <c r="BZ45" s="127"/>
      <c r="CA45" s="127"/>
      <c r="CB45" s="127"/>
      <c r="CC45" s="127"/>
      <c r="CD45" s="127"/>
      <c r="CE45" s="127"/>
      <c r="CF45" s="127"/>
      <c r="CG45" s="127"/>
      <c r="CH45" s="127"/>
      <c r="CI45" s="127"/>
      <c r="CJ45" s="127"/>
      <c r="CK45" s="127"/>
      <c r="CL45" s="127"/>
      <c r="CM45" s="127"/>
      <c r="CN45" s="127"/>
      <c r="CO45" s="127"/>
      <c r="CP45" s="127"/>
      <c r="CQ45" s="127"/>
      <c r="CR45" s="127"/>
      <c r="CS45" s="127"/>
      <c r="CT45" s="127"/>
      <c r="CU45" s="127"/>
      <c r="CV45" s="127"/>
      <c r="CW45" s="127"/>
      <c r="CX45" s="127"/>
      <c r="CY45" s="127"/>
      <c r="CZ45" s="127"/>
      <c r="DA45" s="127"/>
      <c r="DB45" s="127"/>
      <c r="DC45" s="127"/>
      <c r="DD45" s="127"/>
      <c r="DE45" s="127"/>
      <c r="DF45" s="127"/>
      <c r="DG45" s="127"/>
      <c r="DH45" s="127"/>
      <c r="DI45" s="127"/>
      <c r="DJ45" s="127"/>
      <c r="DK45" s="127"/>
      <c r="DL45" s="127"/>
      <c r="DM45" s="127"/>
      <c r="DN45" s="127"/>
      <c r="DO45" s="127"/>
      <c r="DP45" s="127"/>
      <c r="DQ45" s="127"/>
      <c r="DR45" s="127"/>
      <c r="DS45" s="127"/>
      <c r="DT45" s="127"/>
      <c r="DU45" s="127"/>
      <c r="DV45" s="127"/>
      <c r="DW45" s="127"/>
      <c r="DX45" s="127"/>
      <c r="DY45" s="127"/>
      <c r="DZ45" s="127"/>
      <c r="EA45" s="127"/>
      <c r="EB45" s="127"/>
      <c r="EC45" s="127"/>
      <c r="ED45" s="127"/>
      <c r="EE45" s="127"/>
      <c r="EF45" s="127"/>
      <c r="EG45" s="127"/>
      <c r="EH45" s="127"/>
      <c r="EI45" s="127"/>
      <c r="EJ45" s="127"/>
      <c r="EK45" s="127"/>
      <c r="EL45" s="127"/>
      <c r="EM45" s="127"/>
      <c r="EN45" s="127"/>
      <c r="EO45" s="127"/>
      <c r="EP45" s="127"/>
      <c r="EQ45" s="127"/>
      <c r="ER45" s="127"/>
      <c r="ES45" s="127"/>
      <c r="ET45" s="127"/>
      <c r="EU45" s="127"/>
      <c r="EV45" s="127"/>
      <c r="EW45" s="127"/>
      <c r="EX45" s="127"/>
      <c r="EY45" s="127"/>
      <c r="EZ45" s="127"/>
      <c r="FA45" s="127"/>
      <c r="FB45" s="127"/>
      <c r="FC45" s="127"/>
      <c r="FD45" s="127"/>
      <c r="FE45" s="127"/>
      <c r="FF45" s="127"/>
      <c r="FG45" s="127"/>
      <c r="FH45" s="127"/>
      <c r="FI45" s="127"/>
      <c r="FJ45" s="127"/>
      <c r="FK45" s="127"/>
      <c r="FL45" s="127"/>
      <c r="FM45" s="127"/>
      <c r="FN45" s="127"/>
      <c r="FO45" s="127"/>
      <c r="FP45" s="127"/>
      <c r="FQ45" s="127"/>
      <c r="FR45" s="127"/>
      <c r="FS45" s="127"/>
      <c r="FT45" s="127"/>
      <c r="FU45" s="127"/>
      <c r="FV45" s="127"/>
      <c r="FW45" s="127"/>
      <c r="FX45" s="127"/>
      <c r="FY45" s="127"/>
      <c r="FZ45" s="127"/>
      <c r="GA45" s="127"/>
      <c r="GB45" s="127"/>
      <c r="GC45" s="127"/>
      <c r="GD45" s="127"/>
      <c r="GE45" s="127"/>
      <c r="GF45" s="127"/>
      <c r="GG45" s="127"/>
      <c r="GH45" s="127"/>
      <c r="GI45" s="127"/>
      <c r="GJ45" s="127"/>
      <c r="GK45" s="127"/>
      <c r="GL45" s="127"/>
      <c r="GM45" s="127"/>
      <c r="GN45" s="127"/>
      <c r="GO45" s="127"/>
      <c r="GP45" s="127"/>
      <c r="GQ45" s="127"/>
      <c r="GR45" s="127"/>
      <c r="GS45" s="127"/>
      <c r="GT45" s="127"/>
      <c r="GU45" s="127"/>
      <c r="GV45" s="127"/>
      <c r="GW45" s="127"/>
      <c r="GX45" s="127"/>
      <c r="GY45" s="127"/>
      <c r="GZ45" s="127"/>
      <c r="HA45" s="127"/>
      <c r="HB45" s="127"/>
      <c r="HC45" s="127"/>
      <c r="HD45" s="127"/>
      <c r="HE45" s="127"/>
      <c r="HF45" s="127"/>
      <c r="HG45" s="127"/>
      <c r="HH45" s="127"/>
      <c r="HI45" s="127"/>
      <c r="HJ45" s="127"/>
      <c r="HK45" s="127"/>
      <c r="HL45" s="127"/>
      <c r="HM45" s="127"/>
      <c r="HN45" s="127"/>
      <c r="HO45" s="127"/>
      <c r="HP45" s="127"/>
      <c r="HQ45" s="127"/>
      <c r="HR45" s="127"/>
      <c r="HS45" s="127"/>
      <c r="HT45" s="127"/>
      <c r="HU45" s="127"/>
      <c r="HV45" s="127"/>
      <c r="HW45" s="127"/>
      <c r="HX45" s="127"/>
      <c r="HY45" s="127"/>
      <c r="HZ45" s="127"/>
      <c r="IA45" s="127"/>
      <c r="IB45" s="127"/>
      <c r="IC45" s="127"/>
      <c r="ID45" s="127"/>
      <c r="IE45" s="127"/>
      <c r="IF45" s="127"/>
      <c r="IG45" s="127"/>
      <c r="IH45" s="127"/>
      <c r="II45" s="127"/>
      <c r="IJ45" s="127"/>
      <c r="IK45" s="127"/>
      <c r="IL45" s="127"/>
      <c r="IM45" s="127"/>
      <c r="IN45" s="127"/>
      <c r="IO45" s="127"/>
      <c r="IP45" s="127"/>
      <c r="IQ45" s="127"/>
      <c r="IR45" s="127"/>
      <c r="IS45" s="127"/>
      <c r="IT45" s="127"/>
      <c r="IU45" s="127"/>
      <c r="IV45" s="127"/>
      <c r="IW45" s="127"/>
      <c r="IX45" s="127"/>
      <c r="IY45" s="127"/>
      <c r="IZ45" s="127"/>
      <c r="JA45" s="127"/>
      <c r="JB45" s="127"/>
      <c r="JC45" s="127"/>
      <c r="JD45" s="127"/>
      <c r="JE45" s="127"/>
      <c r="JF45" s="127"/>
      <c r="JG45" s="127"/>
      <c r="JH45" s="127"/>
      <c r="JI45" s="127"/>
      <c r="JJ45" s="127"/>
      <c r="JK45" s="127"/>
      <c r="JL45" s="127"/>
      <c r="JM45" s="127"/>
      <c r="JN45" s="127"/>
      <c r="JO45" s="127"/>
      <c r="JP45" s="127"/>
      <c r="JQ45" s="127"/>
      <c r="JR45" s="127"/>
      <c r="JS45" s="127"/>
      <c r="JT45" s="127"/>
      <c r="JU45" s="127"/>
      <c r="JV45" s="127"/>
      <c r="JW45" s="127"/>
      <c r="JX45" s="127"/>
      <c r="JY45" s="127"/>
      <c r="JZ45" s="127"/>
      <c r="KA45" s="127"/>
      <c r="KB45" s="127"/>
      <c r="KC45" s="127"/>
      <c r="KD45" s="127"/>
      <c r="KE45" s="127"/>
      <c r="KF45" s="127"/>
      <c r="KG45" s="127"/>
      <c r="KH45" s="127"/>
      <c r="KI45" s="127"/>
      <c r="KJ45" s="127"/>
      <c r="KK45" s="127"/>
      <c r="KL45" s="127"/>
      <c r="KM45" s="127"/>
      <c r="KN45" s="127"/>
      <c r="KO45" s="127"/>
      <c r="KP45" s="127"/>
      <c r="KQ45" s="127"/>
      <c r="KR45" s="127"/>
      <c r="KS45" s="127"/>
      <c r="KT45" s="127"/>
      <c r="KU45" s="127"/>
      <c r="KV45" s="127"/>
      <c r="KW45" s="127"/>
      <c r="KX45" s="127"/>
      <c r="KY45" s="127"/>
      <c r="KZ45" s="127"/>
      <c r="LA45" s="127"/>
      <c r="LB45" s="127"/>
      <c r="LC45" s="127"/>
      <c r="LD45" s="127"/>
      <c r="LE45" s="127"/>
      <c r="LF45" s="127"/>
      <c r="LG45" s="127"/>
      <c r="LH45" s="127"/>
      <c r="LI45" s="127"/>
      <c r="LJ45" s="127"/>
      <c r="LK45" s="127"/>
      <c r="LL45" s="127"/>
      <c r="LM45" s="127"/>
      <c r="LN45" s="127"/>
      <c r="LO45" s="127"/>
      <c r="LP45" s="127"/>
      <c r="LQ45" s="127"/>
      <c r="LR45" s="127"/>
      <c r="LS45" s="127"/>
      <c r="LT45" s="127"/>
      <c r="LU45" s="127"/>
      <c r="LV45" s="127"/>
      <c r="LW45" s="127"/>
      <c r="LX45" s="127"/>
      <c r="LY45" s="127"/>
      <c r="LZ45" s="127"/>
      <c r="MA45" s="127"/>
      <c r="MB45" s="127"/>
      <c r="MC45" s="127"/>
      <c r="MD45" s="127"/>
      <c r="ME45" s="127"/>
      <c r="MF45" s="127"/>
      <c r="MG45" s="127"/>
      <c r="MH45" s="127"/>
      <c r="MI45" s="127"/>
      <c r="MJ45" s="127"/>
      <c r="MK45" s="127"/>
      <c r="ML45" s="127"/>
      <c r="MM45" s="127"/>
      <c r="MN45" s="127"/>
      <c r="MO45" s="127"/>
      <c r="MP45" s="127"/>
      <c r="MQ45" s="127"/>
      <c r="MR45" s="127"/>
      <c r="MS45" s="127"/>
      <c r="MT45" s="127"/>
      <c r="MU45" s="127"/>
      <c r="MV45" s="127"/>
      <c r="MW45" s="127"/>
      <c r="MX45" s="127"/>
      <c r="MY45" s="127"/>
      <c r="MZ45" s="127"/>
      <c r="NA45" s="127"/>
      <c r="NB45" s="127"/>
      <c r="NC45" s="127"/>
      <c r="ND45" s="127"/>
      <c r="NE45" s="127"/>
      <c r="NF45" s="127"/>
      <c r="NG45" s="127"/>
      <c r="NH45" s="127"/>
      <c r="NI45" s="127"/>
      <c r="NJ45" s="127"/>
      <c r="NK45" s="127"/>
      <c r="NL45" s="127"/>
      <c r="NM45" s="127"/>
      <c r="NN45" s="127"/>
      <c r="NO45" s="127"/>
      <c r="NP45" s="127"/>
      <c r="NQ45" s="127"/>
      <c r="NR45" s="127"/>
      <c r="NS45" s="127"/>
      <c r="NT45" s="127"/>
      <c r="NU45" s="127"/>
      <c r="NV45" s="127"/>
      <c r="NW45" s="127"/>
      <c r="NX45" s="127"/>
      <c r="NY45" s="127"/>
      <c r="NZ45" s="127"/>
      <c r="OA45" s="127"/>
      <c r="OB45" s="127"/>
      <c r="OC45" s="127"/>
      <c r="OD45" s="127"/>
      <c r="OE45" s="127"/>
      <c r="OF45" s="127"/>
      <c r="OG45" s="127"/>
      <c r="OH45" s="127"/>
      <c r="OI45" s="127"/>
      <c r="OJ45" s="127"/>
      <c r="OK45" s="127"/>
      <c r="OL45" s="127"/>
      <c r="OM45" s="127"/>
      <c r="ON45" s="127"/>
      <c r="OO45" s="127"/>
      <c r="OP45" s="127"/>
      <c r="OQ45" s="127"/>
      <c r="OR45" s="127"/>
      <c r="OS45" s="127"/>
      <c r="OT45" s="127"/>
      <c r="OU45" s="127"/>
      <c r="OV45" s="127"/>
      <c r="OW45" s="127"/>
      <c r="OX45" s="127"/>
      <c r="OY45" s="127"/>
      <c r="OZ45" s="127"/>
      <c r="PA45" s="127"/>
      <c r="PB45" s="127"/>
      <c r="PC45" s="127"/>
      <c r="PD45" s="127"/>
      <c r="PE45" s="127"/>
      <c r="PF45" s="127"/>
      <c r="PG45" s="127"/>
      <c r="PH45" s="127"/>
      <c r="PI45" s="127"/>
      <c r="PJ45" s="127"/>
      <c r="PK45" s="127"/>
      <c r="PL45" s="127"/>
      <c r="PM45" s="127"/>
      <c r="PN45" s="127"/>
      <c r="PO45" s="127"/>
      <c r="PP45" s="127"/>
      <c r="PQ45" s="127"/>
      <c r="PR45" s="127"/>
      <c r="PS45" s="127"/>
      <c r="PT45" s="127"/>
      <c r="PU45" s="127"/>
      <c r="PV45" s="127"/>
      <c r="PW45" s="127"/>
      <c r="PX45" s="127"/>
      <c r="PY45" s="127"/>
      <c r="PZ45" s="127"/>
      <c r="QA45" s="127"/>
      <c r="QB45" s="127"/>
      <c r="QC45" s="127"/>
      <c r="QD45" s="127"/>
      <c r="QE45" s="127"/>
      <c r="QF45" s="127"/>
      <c r="QG45" s="127"/>
      <c r="QH45" s="127"/>
      <c r="QI45" s="127"/>
      <c r="QJ45" s="127"/>
      <c r="QK45" s="127"/>
      <c r="QL45" s="127"/>
      <c r="QM45" s="127"/>
      <c r="QN45" s="127"/>
      <c r="QO45" s="127"/>
      <c r="QP45" s="127"/>
      <c r="QQ45" s="127"/>
      <c r="QR45" s="127"/>
      <c r="QS45" s="127"/>
      <c r="QT45" s="127"/>
      <c r="QU45" s="127"/>
      <c r="QV45" s="127"/>
      <c r="QW45" s="127"/>
      <c r="QX45" s="127"/>
      <c r="QY45" s="127"/>
      <c r="QZ45" s="127"/>
      <c r="RA45" s="127"/>
      <c r="RB45" s="127"/>
      <c r="RC45" s="127"/>
      <c r="RD45" s="127"/>
      <c r="RE45" s="127"/>
      <c r="RF45" s="127"/>
      <c r="RG45" s="127"/>
      <c r="RH45" s="127"/>
      <c r="RI45" s="127"/>
      <c r="RJ45" s="127"/>
      <c r="RK45" s="127"/>
      <c r="RL45" s="127"/>
      <c r="RM45" s="127"/>
      <c r="RN45" s="127"/>
      <c r="RO45" s="127"/>
      <c r="RP45" s="127"/>
      <c r="RQ45" s="127"/>
      <c r="RR45" s="127"/>
      <c r="RS45" s="127"/>
      <c r="RT45" s="127"/>
      <c r="RU45" s="127"/>
      <c r="RV45" s="127"/>
      <c r="RW45" s="127"/>
      <c r="RX45" s="127"/>
      <c r="RY45" s="127"/>
      <c r="RZ45" s="127"/>
      <c r="SA45" s="127"/>
      <c r="SB45" s="127"/>
      <c r="SC45" s="127"/>
      <c r="SD45" s="127"/>
      <c r="SE45" s="127"/>
      <c r="SF45" s="127"/>
      <c r="SG45" s="127"/>
      <c r="SH45" s="127"/>
      <c r="SI45" s="127"/>
      <c r="SJ45" s="127"/>
      <c r="SK45" s="127"/>
      <c r="SL45" s="127"/>
      <c r="SM45" s="127"/>
      <c r="SN45" s="127"/>
      <c r="SO45" s="127"/>
      <c r="SP45" s="127"/>
      <c r="SQ45" s="127"/>
      <c r="SR45" s="127"/>
      <c r="SS45" s="127"/>
      <c r="ST45" s="127"/>
      <c r="SU45" s="127"/>
      <c r="SV45" s="127"/>
      <c r="SW45" s="127"/>
      <c r="SX45" s="127"/>
      <c r="SY45" s="127"/>
      <c r="SZ45" s="127"/>
      <c r="TA45" s="127"/>
      <c r="TB45" s="127"/>
      <c r="TC45" s="127"/>
      <c r="TD45" s="127"/>
      <c r="TE45" s="127"/>
      <c r="TF45" s="127"/>
      <c r="TG45" s="127"/>
      <c r="TH45" s="127"/>
      <c r="TI45" s="127"/>
      <c r="TJ45" s="127"/>
      <c r="TK45" s="127"/>
      <c r="TL45" s="127"/>
      <c r="TM45" s="127"/>
      <c r="TN45" s="127"/>
      <c r="TO45" s="127"/>
      <c r="TP45" s="127"/>
      <c r="TQ45" s="127"/>
      <c r="TR45" s="127"/>
      <c r="TS45" s="127"/>
      <c r="TT45" s="127"/>
      <c r="TU45" s="127"/>
      <c r="TV45" s="127"/>
      <c r="TW45" s="127"/>
      <c r="TX45" s="127"/>
      <c r="TY45" s="127"/>
      <c r="TZ45" s="127"/>
      <c r="UA45" s="127"/>
      <c r="UB45" s="127"/>
      <c r="UC45" s="127"/>
      <c r="UD45" s="127"/>
      <c r="UE45" s="127"/>
      <c r="UF45" s="127"/>
      <c r="UG45" s="127"/>
      <c r="UH45" s="127"/>
      <c r="UI45" s="127"/>
      <c r="UJ45" s="127"/>
      <c r="UK45" s="127"/>
      <c r="UL45" s="127"/>
      <c r="UM45" s="127"/>
      <c r="UN45" s="127"/>
      <c r="UO45" s="127"/>
      <c r="UP45" s="127"/>
      <c r="UQ45" s="127"/>
      <c r="UR45" s="127"/>
      <c r="US45" s="127"/>
      <c r="UT45" s="127"/>
      <c r="UU45" s="127"/>
      <c r="UV45" s="127"/>
      <c r="UW45" s="127"/>
      <c r="UX45" s="127"/>
      <c r="UY45" s="127"/>
      <c r="UZ45" s="127"/>
      <c r="VA45" s="127"/>
      <c r="VB45" s="127"/>
      <c r="VC45" s="127"/>
      <c r="VD45" s="127"/>
      <c r="VE45" s="127"/>
      <c r="VF45" s="127"/>
      <c r="VG45" s="127"/>
      <c r="VH45" s="127"/>
      <c r="VI45" s="127"/>
      <c r="VJ45" s="127"/>
      <c r="VK45" s="127"/>
      <c r="VL45" s="127"/>
      <c r="VM45" s="127"/>
      <c r="VN45" s="127"/>
      <c r="VO45" s="127"/>
      <c r="VP45" s="127"/>
      <c r="VQ45" s="127"/>
      <c r="VR45" s="127"/>
      <c r="VS45" s="127"/>
      <c r="VT45" s="127"/>
      <c r="VU45" s="127"/>
      <c r="VV45" s="127"/>
      <c r="VW45" s="127"/>
      <c r="VX45" s="127"/>
      <c r="VY45" s="127"/>
      <c r="VZ45" s="127"/>
      <c r="WA45" s="127"/>
      <c r="WB45" s="127"/>
      <c r="WC45" s="127"/>
      <c r="WD45" s="127"/>
      <c r="WE45" s="127"/>
      <c r="WF45" s="127"/>
      <c r="WG45" s="127"/>
      <c r="WH45" s="127"/>
      <c r="WI45" s="127"/>
      <c r="WJ45" s="127"/>
      <c r="WK45" s="127"/>
      <c r="WL45" s="127"/>
      <c r="WM45" s="127"/>
      <c r="WN45" s="127"/>
      <c r="WO45" s="127"/>
      <c r="WP45" s="127"/>
      <c r="WQ45" s="127"/>
      <c r="WR45" s="127"/>
      <c r="WS45" s="127"/>
      <c r="WT45" s="127"/>
      <c r="WU45" s="127"/>
      <c r="WV45" s="127"/>
      <c r="WW45" s="127"/>
      <c r="WX45" s="127"/>
      <c r="WY45" s="127"/>
      <c r="WZ45" s="127"/>
      <c r="XA45" s="127"/>
      <c r="XB45" s="127"/>
      <c r="XC45" s="127"/>
      <c r="XD45" s="127"/>
      <c r="XE45" s="127"/>
      <c r="XF45" s="127"/>
      <c r="XG45" s="127"/>
      <c r="XH45" s="127"/>
      <c r="XI45" s="127"/>
      <c r="XJ45" s="127"/>
      <c r="XK45" s="127"/>
      <c r="XL45" s="127"/>
      <c r="XM45" s="127"/>
      <c r="XN45" s="127"/>
      <c r="XO45" s="127"/>
      <c r="XP45" s="127"/>
      <c r="XQ45" s="127"/>
      <c r="XR45" s="127"/>
      <c r="XS45" s="127"/>
      <c r="XT45" s="127"/>
      <c r="XU45" s="127"/>
      <c r="XV45" s="127"/>
      <c r="XW45" s="127"/>
      <c r="XX45" s="127"/>
      <c r="XY45" s="127"/>
      <c r="XZ45" s="127"/>
      <c r="YA45" s="127"/>
      <c r="YB45" s="127"/>
      <c r="YC45" s="127"/>
      <c r="YD45" s="127"/>
      <c r="YE45" s="127"/>
      <c r="YF45" s="127"/>
      <c r="YG45" s="127"/>
      <c r="YH45" s="127"/>
      <c r="YI45" s="127"/>
      <c r="YJ45" s="127"/>
      <c r="YK45" s="127"/>
      <c r="YL45" s="127"/>
      <c r="YM45" s="127"/>
      <c r="YN45" s="127"/>
      <c r="YO45" s="127"/>
      <c r="YP45" s="127"/>
      <c r="YQ45" s="127"/>
      <c r="YR45" s="127"/>
      <c r="YS45" s="127"/>
      <c r="YT45" s="127"/>
      <c r="YU45" s="127"/>
      <c r="YV45" s="127"/>
      <c r="YW45" s="127"/>
      <c r="YX45" s="127"/>
      <c r="YY45" s="127"/>
      <c r="YZ45" s="127"/>
      <c r="ZA45" s="127"/>
      <c r="ZB45" s="127"/>
      <c r="ZC45" s="127"/>
      <c r="ZD45" s="127"/>
      <c r="ZE45" s="127"/>
      <c r="ZF45" s="127"/>
      <c r="ZG45" s="127"/>
      <c r="ZH45" s="127"/>
      <c r="ZI45" s="127"/>
      <c r="ZJ45" s="127"/>
      <c r="ZK45" s="127"/>
      <c r="ZL45" s="127"/>
      <c r="ZM45" s="127"/>
      <c r="ZN45" s="127"/>
      <c r="ZO45" s="127"/>
      <c r="ZP45" s="127"/>
      <c r="ZQ45" s="127"/>
      <c r="ZR45" s="127"/>
      <c r="ZS45" s="127"/>
      <c r="ZT45" s="127"/>
      <c r="ZU45" s="127"/>
      <c r="ZV45" s="127"/>
      <c r="ZW45" s="127"/>
      <c r="ZX45" s="127"/>
      <c r="ZY45" s="127"/>
      <c r="ZZ45" s="127"/>
      <c r="AAA45" s="127"/>
      <c r="AAB45" s="127"/>
      <c r="AAC45" s="127"/>
      <c r="AAD45" s="127"/>
      <c r="AAE45" s="127"/>
      <c r="AAF45" s="127"/>
      <c r="AAG45" s="127"/>
      <c r="AAH45" s="127"/>
      <c r="AAI45" s="127"/>
      <c r="AAJ45" s="127"/>
      <c r="AAK45" s="127"/>
      <c r="AAL45" s="127"/>
      <c r="AAM45" s="127"/>
      <c r="AAN45" s="127"/>
      <c r="AAO45" s="127"/>
      <c r="AAP45" s="127"/>
      <c r="AAQ45" s="127"/>
      <c r="AAR45" s="127"/>
      <c r="AAS45" s="127"/>
      <c r="AAT45" s="127"/>
      <c r="AAU45" s="127"/>
      <c r="AAV45" s="127"/>
      <c r="AAW45" s="127"/>
      <c r="AAX45" s="127"/>
      <c r="AAY45" s="127"/>
      <c r="AAZ45" s="127"/>
      <c r="ABA45" s="127"/>
      <c r="ABB45" s="127"/>
      <c r="ABC45" s="127"/>
      <c r="ABD45" s="127"/>
      <c r="ABE45" s="127"/>
      <c r="ABF45" s="127"/>
      <c r="ABG45" s="127"/>
      <c r="ABH45" s="127"/>
      <c r="ABI45" s="127"/>
      <c r="ABJ45" s="127"/>
      <c r="ABK45" s="127"/>
      <c r="ABL45" s="127"/>
      <c r="ABM45" s="127"/>
      <c r="ABN45" s="127"/>
      <c r="ABO45" s="127"/>
      <c r="ABP45" s="127"/>
      <c r="ABQ45" s="127"/>
      <c r="ABR45" s="127"/>
      <c r="ABS45" s="127"/>
      <c r="ABT45" s="127"/>
      <c r="ABU45" s="127"/>
      <c r="ABV45" s="127"/>
      <c r="ABW45" s="127"/>
      <c r="ABX45" s="127"/>
      <c r="ABY45" s="127"/>
      <c r="ABZ45" s="127"/>
      <c r="ACA45" s="127"/>
      <c r="ACB45" s="127"/>
      <c r="ACC45" s="127"/>
      <c r="ACD45" s="127"/>
      <c r="ACE45" s="127"/>
      <c r="ACF45" s="127"/>
      <c r="ACG45" s="127"/>
      <c r="ACH45" s="127"/>
      <c r="ACI45" s="127"/>
      <c r="ACJ45" s="127"/>
      <c r="ACK45" s="127"/>
      <c r="ACL45" s="127"/>
      <c r="ACM45" s="127"/>
      <c r="ACN45" s="127"/>
      <c r="ACO45" s="127"/>
      <c r="ACP45" s="127"/>
      <c r="ACQ45" s="127"/>
      <c r="ACR45" s="127"/>
      <c r="ACS45" s="127"/>
      <c r="ACT45" s="127"/>
      <c r="ACU45" s="127"/>
      <c r="ACV45" s="127"/>
      <c r="ACW45" s="127"/>
      <c r="ACX45" s="127"/>
      <c r="ACY45" s="127"/>
      <c r="ACZ45" s="127"/>
      <c r="ADA45" s="127"/>
      <c r="ADB45" s="127"/>
      <c r="ADC45" s="127"/>
      <c r="ADD45" s="127"/>
      <c r="ADE45" s="127"/>
      <c r="ADF45" s="127"/>
      <c r="ADG45" s="127"/>
      <c r="ADH45" s="127"/>
      <c r="ADI45" s="127"/>
      <c r="ADJ45" s="127"/>
      <c r="ADK45" s="127"/>
      <c r="ADL45" s="127"/>
      <c r="ADM45" s="127"/>
      <c r="ADN45" s="127"/>
      <c r="ADO45" s="127"/>
      <c r="ADP45" s="127"/>
      <c r="ADQ45" s="127"/>
      <c r="ADR45" s="127"/>
      <c r="ADS45" s="127"/>
      <c r="ADT45" s="127"/>
      <c r="ADU45" s="127"/>
      <c r="ADV45" s="127"/>
      <c r="ADW45" s="127"/>
      <c r="ADX45" s="127"/>
      <c r="ADY45" s="127"/>
      <c r="ADZ45" s="127"/>
      <c r="AEA45" s="127"/>
      <c r="AEB45" s="127"/>
      <c r="AEC45" s="127"/>
      <c r="AED45" s="127"/>
      <c r="AEE45" s="127"/>
      <c r="AEF45" s="127"/>
      <c r="AEG45" s="127"/>
      <c r="AEH45" s="127"/>
      <c r="AEI45" s="127"/>
      <c r="AEJ45" s="127"/>
      <c r="AEK45" s="127"/>
      <c r="AEL45" s="127"/>
      <c r="AEM45" s="127"/>
      <c r="AEN45" s="127"/>
      <c r="AEO45" s="127"/>
      <c r="AEP45" s="127"/>
      <c r="AEQ45" s="127"/>
      <c r="AER45" s="127"/>
      <c r="AES45" s="127"/>
      <c r="AET45" s="127"/>
      <c r="AEU45" s="127"/>
      <c r="AEV45" s="127"/>
      <c r="AEW45" s="127"/>
      <c r="AEX45" s="127"/>
      <c r="AEY45" s="127"/>
      <c r="AEZ45" s="127"/>
      <c r="AFA45" s="127"/>
      <c r="AFB45" s="127"/>
      <c r="AFC45" s="127"/>
      <c r="AFD45" s="127"/>
      <c r="AFE45" s="127"/>
      <c r="AFF45" s="127"/>
      <c r="AFG45" s="127"/>
      <c r="AFH45" s="127"/>
      <c r="AFI45" s="127"/>
      <c r="AFJ45" s="127"/>
      <c r="AFK45" s="127"/>
      <c r="AFL45" s="127"/>
      <c r="AFM45" s="127"/>
      <c r="AFN45" s="127"/>
      <c r="AFO45" s="127"/>
      <c r="AFP45" s="127"/>
      <c r="AFQ45" s="127"/>
      <c r="AFR45" s="127"/>
      <c r="AFS45" s="127"/>
      <c r="AFT45" s="127"/>
      <c r="AFU45" s="127"/>
      <c r="AFV45" s="127"/>
      <c r="AFW45" s="127"/>
      <c r="AFX45" s="127"/>
      <c r="AFY45" s="127"/>
      <c r="AFZ45" s="127"/>
      <c r="AGA45" s="127"/>
      <c r="AGB45" s="127"/>
      <c r="AGC45" s="127"/>
      <c r="AGD45" s="127"/>
      <c r="AGE45" s="127"/>
      <c r="AGF45" s="127"/>
      <c r="AGG45" s="127"/>
      <c r="AGH45" s="127"/>
      <c r="AGI45" s="127"/>
      <c r="AGJ45" s="127"/>
      <c r="AGK45" s="127"/>
      <c r="AGL45" s="127"/>
      <c r="AGM45" s="127"/>
      <c r="AGN45" s="127"/>
      <c r="AGO45" s="127"/>
      <c r="AGP45" s="127"/>
      <c r="AGQ45" s="127"/>
      <c r="AGR45" s="127"/>
      <c r="AGS45" s="127"/>
      <c r="AGT45" s="127"/>
      <c r="AGU45" s="127"/>
      <c r="AGV45" s="127"/>
      <c r="AGW45" s="127"/>
      <c r="AGX45" s="127"/>
      <c r="AGY45" s="127"/>
      <c r="AGZ45" s="127"/>
      <c r="AHA45" s="127"/>
      <c r="AHB45" s="127"/>
      <c r="AHC45" s="127"/>
      <c r="AHD45" s="127"/>
      <c r="AHE45" s="127"/>
      <c r="AHF45" s="127"/>
      <c r="AHG45" s="127"/>
      <c r="AHH45" s="127"/>
      <c r="AHI45" s="127"/>
      <c r="AHJ45" s="127"/>
      <c r="AHK45" s="127"/>
      <c r="AHL45" s="127"/>
      <c r="AHM45" s="127"/>
      <c r="AHN45" s="127"/>
      <c r="AHO45" s="127"/>
      <c r="AHP45" s="127"/>
      <c r="AHQ45" s="127"/>
      <c r="AHR45" s="127"/>
      <c r="AHS45" s="127"/>
      <c r="AHT45" s="127"/>
      <c r="AHU45" s="127"/>
      <c r="AHV45" s="127"/>
      <c r="AHW45" s="127"/>
      <c r="AHX45" s="127"/>
      <c r="AHY45" s="127"/>
      <c r="AHZ45" s="127"/>
      <c r="AIA45" s="127"/>
      <c r="AIB45" s="127"/>
      <c r="AIC45" s="127"/>
      <c r="AID45" s="127"/>
      <c r="AIE45" s="127"/>
      <c r="AIF45" s="127"/>
      <c r="AIG45" s="127"/>
      <c r="AIH45" s="127"/>
      <c r="AII45" s="127"/>
      <c r="AIJ45" s="127"/>
      <c r="AIK45" s="127"/>
      <c r="AIL45" s="127"/>
      <c r="AIM45" s="127"/>
      <c r="AIN45" s="127"/>
      <c r="AIO45" s="127"/>
      <c r="AIP45" s="127"/>
      <c r="AIQ45" s="127"/>
      <c r="AIR45" s="127"/>
      <c r="AIS45" s="127"/>
      <c r="AIT45" s="127"/>
      <c r="AIU45" s="127"/>
      <c r="AIV45" s="127"/>
      <c r="AIW45" s="127"/>
      <c r="AIX45" s="127"/>
      <c r="AIY45" s="127"/>
      <c r="AIZ45" s="127"/>
      <c r="AJA45" s="127"/>
      <c r="AJB45" s="127"/>
      <c r="AJC45" s="127"/>
      <c r="AJD45" s="127"/>
      <c r="AJE45" s="127"/>
      <c r="AJF45" s="127"/>
      <c r="AJG45" s="127"/>
      <c r="AJH45" s="127"/>
      <c r="AJI45" s="127"/>
      <c r="AJJ45" s="127"/>
      <c r="AJK45" s="127"/>
      <c r="AJL45" s="127"/>
      <c r="AJM45" s="127"/>
      <c r="AJN45" s="127"/>
      <c r="AJO45" s="127"/>
      <c r="AJP45" s="127"/>
      <c r="AJQ45" s="127"/>
      <c r="AJR45" s="127"/>
      <c r="AJS45" s="127"/>
      <c r="AJT45" s="127"/>
      <c r="AJU45" s="127"/>
      <c r="AJV45" s="127"/>
      <c r="AJW45" s="127"/>
      <c r="AJX45" s="127"/>
      <c r="AJY45" s="127"/>
      <c r="AJZ45" s="127"/>
      <c r="AKA45" s="127"/>
      <c r="AKB45" s="127"/>
      <c r="AKC45" s="127"/>
      <c r="AKD45" s="127"/>
      <c r="AKE45" s="127"/>
      <c r="AKF45" s="127"/>
      <c r="AKG45" s="127"/>
      <c r="AKH45" s="127"/>
      <c r="AKI45" s="127"/>
      <c r="AKJ45" s="127"/>
      <c r="AKK45" s="127"/>
      <c r="AKL45" s="127"/>
      <c r="AKM45" s="127"/>
      <c r="AKN45" s="127"/>
      <c r="AKO45" s="127"/>
      <c r="AKP45" s="127"/>
      <c r="AKQ45" s="127"/>
      <c r="AKR45" s="127"/>
      <c r="AKS45" s="127"/>
      <c r="AKT45" s="127"/>
      <c r="AKU45" s="127"/>
      <c r="AKV45" s="127"/>
      <c r="AKW45" s="127"/>
      <c r="AKX45" s="127"/>
      <c r="AKY45" s="127"/>
      <c r="AKZ45" s="127"/>
      <c r="ALA45" s="127"/>
      <c r="ALB45" s="127"/>
      <c r="ALC45" s="127"/>
      <c r="ALD45" s="127"/>
      <c r="ALE45" s="127"/>
      <c r="ALF45" s="127"/>
      <c r="ALG45" s="127"/>
      <c r="ALH45" s="127"/>
      <c r="ALI45" s="127"/>
      <c r="ALJ45" s="127"/>
      <c r="ALK45" s="127"/>
      <c r="ALL45" s="127"/>
      <c r="ALM45" s="127"/>
      <c r="ALN45" s="127"/>
      <c r="ALO45" s="127"/>
      <c r="ALP45" s="127"/>
      <c r="ALQ45" s="127"/>
      <c r="ALR45" s="127"/>
      <c r="ALS45" s="127"/>
      <c r="ALT45" s="127"/>
      <c r="ALU45" s="127"/>
      <c r="ALV45" s="127"/>
      <c r="ALW45" s="127"/>
      <c r="ALX45" s="127"/>
      <c r="ALY45" s="127"/>
      <c r="ALZ45" s="127"/>
      <c r="AMA45" s="127"/>
      <c r="AMB45" s="127"/>
      <c r="AMC45" s="127"/>
      <c r="AMD45" s="127"/>
      <c r="AME45" s="127"/>
      <c r="AMF45" s="127"/>
      <c r="AMG45" s="127"/>
      <c r="AMH45" s="127"/>
      <c r="AMI45" s="127"/>
      <c r="AMJ45" s="127"/>
      <c r="AMK45" s="127"/>
      <c r="AML45" s="127"/>
      <c r="AMM45" s="127"/>
      <c r="AMN45" s="127"/>
      <c r="AMO45" s="127"/>
      <c r="AMP45" s="127"/>
      <c r="AMQ45" s="127"/>
      <c r="AMR45" s="127"/>
      <c r="AMS45" s="127"/>
      <c r="AMT45" s="127"/>
      <c r="AMU45" s="127"/>
      <c r="AMV45" s="127"/>
      <c r="AMW45" s="127"/>
      <c r="AMX45" s="127"/>
      <c r="AMY45" s="127"/>
      <c r="AMZ45" s="127"/>
      <c r="ANA45" s="127"/>
      <c r="ANB45" s="127"/>
      <c r="ANC45" s="127"/>
      <c r="AND45" s="127"/>
      <c r="ANE45" s="127"/>
      <c r="ANF45" s="127"/>
      <c r="ANG45" s="127"/>
      <c r="ANH45" s="127"/>
      <c r="ANI45" s="127"/>
      <c r="ANJ45" s="127"/>
      <c r="ANK45" s="127"/>
      <c r="ANL45" s="127"/>
      <c r="ANM45" s="127"/>
      <c r="ANN45" s="127"/>
      <c r="ANO45" s="127"/>
      <c r="ANP45" s="127"/>
      <c r="ANQ45" s="127"/>
      <c r="ANR45" s="127"/>
      <c r="ANS45" s="127"/>
      <c r="ANT45" s="127"/>
      <c r="ANU45" s="127"/>
      <c r="ANV45" s="127"/>
      <c r="ANW45" s="127"/>
      <c r="ANX45" s="127"/>
      <c r="ANY45" s="127"/>
      <c r="ANZ45" s="127"/>
      <c r="AOA45" s="127"/>
      <c r="AOB45" s="127"/>
      <c r="AOC45" s="127"/>
      <c r="AOD45" s="127"/>
      <c r="AOE45" s="127"/>
      <c r="AOF45" s="127"/>
      <c r="AOG45" s="127"/>
      <c r="AOH45" s="127"/>
      <c r="AOI45" s="127"/>
      <c r="AOJ45" s="127"/>
      <c r="AOK45" s="127"/>
      <c r="AOL45" s="127"/>
      <c r="AOM45" s="127"/>
      <c r="AON45" s="127"/>
      <c r="AOO45" s="127"/>
      <c r="AOP45" s="127"/>
      <c r="AOQ45" s="127"/>
      <c r="AOR45" s="127"/>
      <c r="AOS45" s="127"/>
      <c r="AOT45" s="127"/>
      <c r="AOU45" s="127"/>
      <c r="AOV45" s="127"/>
      <c r="AOW45" s="127"/>
      <c r="AOX45" s="127"/>
      <c r="AOY45" s="127"/>
      <c r="AOZ45" s="127"/>
      <c r="APA45" s="127"/>
      <c r="APB45" s="127"/>
      <c r="APC45" s="127"/>
      <c r="APD45" s="127"/>
      <c r="APE45" s="127"/>
      <c r="APF45" s="127"/>
      <c r="APG45" s="127"/>
      <c r="APH45" s="127"/>
      <c r="API45" s="127"/>
      <c r="APJ45" s="127"/>
      <c r="APK45" s="127"/>
      <c r="APL45" s="127"/>
      <c r="APM45" s="127"/>
      <c r="APN45" s="127"/>
      <c r="APO45" s="127"/>
      <c r="APP45" s="127"/>
      <c r="APQ45" s="127"/>
      <c r="APR45" s="127"/>
      <c r="APS45" s="127"/>
      <c r="APT45" s="127"/>
      <c r="APU45" s="127"/>
      <c r="APV45" s="127"/>
      <c r="APW45" s="127"/>
      <c r="APX45" s="127"/>
      <c r="APY45" s="127"/>
      <c r="APZ45" s="127"/>
      <c r="AQA45" s="127"/>
      <c r="AQB45" s="127"/>
      <c r="AQC45" s="127"/>
      <c r="AQD45" s="127"/>
      <c r="AQE45" s="127"/>
      <c r="AQF45" s="127"/>
      <c r="AQG45" s="127"/>
      <c r="AQH45" s="127"/>
      <c r="AQI45" s="127"/>
      <c r="AQJ45" s="127"/>
      <c r="AQK45" s="127"/>
      <c r="AQL45" s="127"/>
      <c r="AQM45" s="127"/>
      <c r="AQN45" s="127"/>
      <c r="AQO45" s="127"/>
      <c r="AQP45" s="127"/>
      <c r="AQQ45" s="127"/>
      <c r="AQR45" s="127"/>
      <c r="AQS45" s="127"/>
      <c r="AQT45" s="127"/>
      <c r="AQU45" s="127"/>
      <c r="AQV45" s="127"/>
      <c r="AQW45" s="127"/>
      <c r="AQX45" s="127"/>
      <c r="AQY45" s="127"/>
      <c r="AQZ45" s="127"/>
      <c r="ARA45" s="127"/>
      <c r="ARB45" s="127"/>
      <c r="ARC45" s="127"/>
      <c r="ARD45" s="127"/>
      <c r="ARE45" s="127"/>
      <c r="ARF45" s="127"/>
      <c r="ARG45" s="127"/>
      <c r="ARH45" s="127"/>
      <c r="ARI45" s="127"/>
      <c r="ARJ45" s="127"/>
      <c r="ARK45" s="127"/>
      <c r="ARL45" s="127"/>
      <c r="ARM45" s="127"/>
      <c r="ARN45" s="127"/>
      <c r="ARO45" s="127"/>
      <c r="ARP45" s="127"/>
      <c r="ARQ45" s="127"/>
      <c r="ARR45" s="127"/>
      <c r="ARS45" s="127"/>
      <c r="ART45" s="127"/>
      <c r="ARU45" s="127"/>
      <c r="ARV45" s="127"/>
      <c r="ARW45" s="127"/>
      <c r="ARX45" s="127"/>
      <c r="ARY45" s="127"/>
      <c r="ARZ45" s="127"/>
      <c r="ASA45" s="127"/>
      <c r="ASB45" s="127"/>
      <c r="ASC45" s="127"/>
      <c r="ASD45" s="127"/>
      <c r="ASE45" s="127"/>
      <c r="ASF45" s="127"/>
      <c r="ASG45" s="127"/>
      <c r="ASH45" s="127"/>
      <c r="ASI45" s="127"/>
      <c r="ASJ45" s="127"/>
      <c r="ASK45" s="127"/>
      <c r="ASL45" s="127"/>
      <c r="ASM45" s="127"/>
      <c r="ASN45" s="127"/>
      <c r="ASO45" s="127"/>
      <c r="ASP45" s="127"/>
      <c r="ASQ45" s="127"/>
      <c r="ASR45" s="127"/>
      <c r="ASS45" s="127"/>
      <c r="AST45" s="127"/>
      <c r="ASU45" s="127"/>
      <c r="ASV45" s="127"/>
      <c r="ASW45" s="127"/>
      <c r="ASX45" s="127"/>
      <c r="ASY45" s="127"/>
      <c r="ASZ45" s="127"/>
      <c r="ATA45" s="127"/>
      <c r="ATB45" s="127"/>
      <c r="ATC45" s="127"/>
      <c r="ATD45" s="127"/>
      <c r="ATE45" s="127"/>
      <c r="ATF45" s="127"/>
      <c r="ATG45" s="127"/>
      <c r="ATH45" s="127"/>
      <c r="ATI45" s="127"/>
      <c r="ATJ45" s="127"/>
      <c r="ATK45" s="127"/>
      <c r="ATL45" s="127"/>
      <c r="ATM45" s="127"/>
      <c r="ATN45" s="127"/>
      <c r="ATO45" s="127"/>
      <c r="ATP45" s="127"/>
      <c r="ATQ45" s="127"/>
      <c r="ATR45" s="127"/>
      <c r="ATS45" s="127"/>
      <c r="ATT45" s="127"/>
      <c r="ATU45" s="127"/>
      <c r="ATV45" s="127"/>
      <c r="ATW45" s="127"/>
      <c r="ATX45" s="127"/>
      <c r="ATY45" s="127"/>
      <c r="ATZ45" s="127"/>
      <c r="AUA45" s="127"/>
      <c r="AUB45" s="127"/>
      <c r="AUC45" s="127"/>
      <c r="AUD45" s="127"/>
      <c r="AUE45" s="127"/>
      <c r="AUF45" s="127"/>
      <c r="AUG45" s="127"/>
      <c r="AUH45" s="127"/>
      <c r="AUI45" s="127"/>
      <c r="AUJ45" s="127"/>
      <c r="AUK45" s="127"/>
      <c r="AUL45" s="127"/>
      <c r="AUM45" s="127"/>
      <c r="AUN45" s="127"/>
      <c r="AUO45" s="127"/>
      <c r="AUP45" s="127"/>
      <c r="AUQ45" s="127"/>
      <c r="AUR45" s="127"/>
      <c r="AUS45" s="127"/>
      <c r="AUT45" s="127"/>
      <c r="AUU45" s="127"/>
      <c r="AUV45" s="127"/>
      <c r="AUW45" s="127"/>
      <c r="AUX45" s="127"/>
      <c r="AUY45" s="127"/>
      <c r="AUZ45" s="127"/>
      <c r="AVA45" s="127"/>
      <c r="AVB45" s="127"/>
      <c r="AVC45" s="127"/>
      <c r="AVD45" s="127"/>
      <c r="AVE45" s="127"/>
      <c r="AVF45" s="127"/>
      <c r="AVG45" s="127"/>
      <c r="AVH45" s="127"/>
      <c r="AVI45" s="127"/>
      <c r="AVJ45" s="127"/>
      <c r="AVK45" s="127"/>
      <c r="AVL45" s="127"/>
      <c r="AVM45" s="127"/>
      <c r="AVN45" s="127"/>
      <c r="AVO45" s="127"/>
      <c r="AVP45" s="127"/>
      <c r="AVQ45" s="127"/>
      <c r="AVR45" s="127"/>
      <c r="AVS45" s="127"/>
      <c r="AVT45" s="127"/>
      <c r="AVU45" s="127"/>
      <c r="AVV45" s="127"/>
      <c r="AVW45" s="127"/>
      <c r="AVX45" s="127"/>
      <c r="AVY45" s="127"/>
      <c r="AVZ45" s="127"/>
      <c r="AWA45" s="127"/>
      <c r="AWB45" s="127"/>
      <c r="AWC45" s="127"/>
      <c r="AWD45" s="127"/>
      <c r="AWE45" s="127"/>
      <c r="AWF45" s="127"/>
      <c r="AWG45" s="127"/>
      <c r="AWH45" s="127"/>
      <c r="AWI45" s="127"/>
      <c r="AWJ45" s="127"/>
      <c r="AWK45" s="127"/>
      <c r="AWL45" s="127"/>
      <c r="AWM45" s="127"/>
      <c r="AWN45" s="127"/>
      <c r="AWO45" s="127"/>
      <c r="AWP45" s="127"/>
      <c r="AWQ45" s="127"/>
      <c r="AWR45" s="127"/>
      <c r="AWS45" s="127"/>
      <c r="AWT45" s="127"/>
      <c r="AWU45" s="127"/>
      <c r="AWV45" s="127"/>
      <c r="AWW45" s="127"/>
      <c r="AWX45" s="127"/>
      <c r="AWY45" s="127"/>
      <c r="AWZ45" s="127"/>
      <c r="AXA45" s="127"/>
      <c r="AXB45" s="127"/>
      <c r="AXC45" s="127"/>
      <c r="AXD45" s="127"/>
      <c r="AXE45" s="127"/>
      <c r="AXF45" s="127"/>
      <c r="AXG45" s="127"/>
      <c r="AXH45" s="127"/>
      <c r="AXI45" s="127"/>
      <c r="AXJ45" s="127"/>
      <c r="AXK45" s="127"/>
      <c r="AXL45" s="127"/>
      <c r="AXM45" s="127"/>
      <c r="AXN45" s="127"/>
      <c r="AXO45" s="127"/>
      <c r="AXP45" s="127"/>
      <c r="AXQ45" s="127"/>
      <c r="AXR45" s="127"/>
      <c r="AXS45" s="127"/>
      <c r="AXT45" s="127"/>
      <c r="AXU45" s="127"/>
      <c r="AXV45" s="127"/>
      <c r="AXW45" s="127"/>
      <c r="AXX45" s="127"/>
      <c r="AXY45" s="127"/>
      <c r="AXZ45" s="127"/>
      <c r="AYA45" s="127"/>
      <c r="AYB45" s="127"/>
      <c r="AYC45" s="127"/>
      <c r="AYD45" s="127"/>
      <c r="AYE45" s="127"/>
      <c r="AYF45" s="127"/>
      <c r="AYG45" s="127"/>
      <c r="AYH45" s="127"/>
      <c r="AYI45" s="127"/>
      <c r="AYJ45" s="127"/>
      <c r="AYK45" s="127"/>
      <c r="AYL45" s="127"/>
      <c r="AYM45" s="127"/>
      <c r="AYN45" s="127"/>
      <c r="AYO45" s="127"/>
      <c r="AYP45" s="127"/>
      <c r="AYQ45" s="127"/>
      <c r="AYR45" s="127"/>
      <c r="AYS45" s="127"/>
      <c r="AYT45" s="127"/>
      <c r="AYU45" s="127"/>
      <c r="AYV45" s="127"/>
      <c r="AYW45" s="127"/>
      <c r="AYX45" s="127"/>
      <c r="AYY45" s="127"/>
      <c r="AYZ45" s="127"/>
      <c r="AZA45" s="127"/>
      <c r="AZB45" s="127"/>
      <c r="AZC45" s="127"/>
      <c r="AZD45" s="127"/>
      <c r="AZE45" s="127"/>
      <c r="AZF45" s="127"/>
      <c r="AZG45" s="127"/>
      <c r="AZH45" s="127"/>
      <c r="AZI45" s="127"/>
      <c r="AZJ45" s="127"/>
      <c r="AZK45" s="127"/>
      <c r="AZL45" s="127"/>
      <c r="AZM45" s="127"/>
      <c r="AZN45" s="127"/>
      <c r="AZO45" s="127"/>
      <c r="AZP45" s="127"/>
      <c r="AZQ45" s="127"/>
      <c r="AZR45" s="127"/>
      <c r="AZS45" s="127"/>
      <c r="AZT45" s="127"/>
      <c r="AZU45" s="127"/>
      <c r="AZV45" s="127"/>
      <c r="AZW45" s="127"/>
      <c r="AZX45" s="127"/>
      <c r="AZY45" s="127"/>
      <c r="AZZ45" s="127"/>
      <c r="BAA45" s="127"/>
      <c r="BAB45" s="127"/>
      <c r="BAC45" s="127"/>
      <c r="BAD45" s="127"/>
      <c r="BAE45" s="127"/>
      <c r="BAF45" s="127"/>
      <c r="BAG45" s="127"/>
      <c r="BAH45" s="127"/>
      <c r="BAI45" s="127"/>
      <c r="BAJ45" s="127"/>
      <c r="BAK45" s="127"/>
      <c r="BAL45" s="127"/>
      <c r="BAM45" s="127"/>
      <c r="BAN45" s="127"/>
      <c r="BAO45" s="127"/>
      <c r="BAP45" s="127"/>
      <c r="BAQ45" s="127"/>
      <c r="BAR45" s="127"/>
      <c r="BAS45" s="127"/>
      <c r="BAT45" s="127"/>
      <c r="BAU45" s="127"/>
      <c r="BAV45" s="127"/>
      <c r="BAW45" s="127"/>
      <c r="BAX45" s="127"/>
      <c r="BAY45" s="127"/>
      <c r="BAZ45" s="127"/>
      <c r="BBA45" s="127"/>
      <c r="BBB45" s="127"/>
      <c r="BBC45" s="127"/>
      <c r="BBD45" s="127"/>
      <c r="BBE45" s="127"/>
      <c r="BBF45" s="127"/>
      <c r="BBG45" s="127"/>
      <c r="BBH45" s="127"/>
      <c r="BBI45" s="127"/>
      <c r="BBJ45" s="127"/>
      <c r="BBK45" s="127"/>
      <c r="BBL45" s="127"/>
      <c r="BBM45" s="127"/>
      <c r="BBN45" s="127"/>
      <c r="BBO45" s="127"/>
      <c r="BBP45" s="127"/>
      <c r="BBQ45" s="127"/>
      <c r="BBR45" s="127"/>
      <c r="BBS45" s="127"/>
      <c r="BBT45" s="127"/>
      <c r="BBU45" s="127"/>
      <c r="BBV45" s="127"/>
      <c r="BBW45" s="127"/>
      <c r="BBX45" s="127"/>
      <c r="BBY45" s="127"/>
      <c r="BBZ45" s="127"/>
      <c r="BCA45" s="127"/>
      <c r="BCB45" s="127"/>
      <c r="BCC45" s="127"/>
      <c r="BCD45" s="127"/>
      <c r="BCE45" s="127"/>
      <c r="BCF45" s="127"/>
      <c r="BCG45" s="127"/>
      <c r="BCH45" s="127"/>
      <c r="BCI45" s="127"/>
      <c r="BCJ45" s="127"/>
      <c r="BCK45" s="127"/>
      <c r="BCL45" s="127"/>
      <c r="BCM45" s="127"/>
      <c r="BCN45" s="127"/>
      <c r="BCO45" s="127"/>
      <c r="BCP45" s="127"/>
      <c r="BCQ45" s="127"/>
      <c r="BCR45" s="127"/>
      <c r="BCS45" s="127"/>
      <c r="BCT45" s="127"/>
      <c r="BCU45" s="127"/>
      <c r="BCV45" s="127"/>
      <c r="BCW45" s="127"/>
      <c r="BCX45" s="127"/>
      <c r="BCY45" s="127"/>
      <c r="BCZ45" s="127"/>
      <c r="BDA45" s="127"/>
      <c r="BDB45" s="127"/>
      <c r="BDC45" s="127"/>
      <c r="BDD45" s="127"/>
      <c r="BDE45" s="127"/>
      <c r="BDF45" s="127"/>
      <c r="BDG45" s="127"/>
      <c r="BDH45" s="127"/>
      <c r="BDI45" s="127"/>
      <c r="BDJ45" s="127"/>
      <c r="BDK45" s="127"/>
      <c r="BDL45" s="127"/>
      <c r="BDM45" s="127"/>
      <c r="BDN45" s="127"/>
      <c r="BDO45" s="127"/>
      <c r="BDP45" s="127"/>
      <c r="BDQ45" s="127"/>
      <c r="BDR45" s="127"/>
      <c r="BDS45" s="127"/>
      <c r="BDT45" s="127"/>
      <c r="BDU45" s="127"/>
      <c r="BDV45" s="127"/>
      <c r="BDW45" s="127"/>
      <c r="BDX45" s="127"/>
      <c r="BDY45" s="127"/>
      <c r="BDZ45" s="127"/>
      <c r="BEA45" s="127"/>
      <c r="BEB45" s="127"/>
      <c r="BEC45" s="127"/>
      <c r="BED45" s="127"/>
      <c r="BEE45" s="127"/>
      <c r="BEF45" s="127"/>
      <c r="BEG45" s="127"/>
      <c r="BEH45" s="127"/>
      <c r="BEI45" s="127"/>
      <c r="BEJ45" s="127"/>
      <c r="BEK45" s="127"/>
      <c r="BEL45" s="127"/>
      <c r="BEM45" s="127"/>
      <c r="BEN45" s="127"/>
      <c r="BEO45" s="127"/>
      <c r="BEP45" s="127"/>
      <c r="BEQ45" s="127"/>
      <c r="BER45" s="127"/>
      <c r="BES45" s="127"/>
      <c r="BET45" s="127"/>
      <c r="BEU45" s="127"/>
      <c r="BEV45" s="127"/>
      <c r="BEW45" s="127"/>
      <c r="BEX45" s="127"/>
      <c r="BEY45" s="127"/>
      <c r="BEZ45" s="127"/>
      <c r="BFA45" s="127"/>
      <c r="BFB45" s="127"/>
      <c r="BFC45" s="127"/>
      <c r="BFD45" s="127"/>
      <c r="BFE45" s="127"/>
      <c r="BFF45" s="127"/>
      <c r="BFG45" s="127"/>
      <c r="BFH45" s="127"/>
      <c r="BFI45" s="127"/>
      <c r="BFJ45" s="127"/>
      <c r="BFK45" s="127"/>
      <c r="BFL45" s="127"/>
      <c r="BFM45" s="127"/>
      <c r="BFN45" s="127"/>
      <c r="BFO45" s="127"/>
      <c r="BFP45" s="127"/>
      <c r="BFQ45" s="127"/>
      <c r="BFR45" s="127"/>
      <c r="BFS45" s="127"/>
      <c r="BFT45" s="127"/>
      <c r="BFU45" s="127"/>
      <c r="BFV45" s="127"/>
      <c r="BFW45" s="127"/>
      <c r="BFX45" s="127"/>
      <c r="BFY45" s="127"/>
      <c r="BFZ45" s="127"/>
      <c r="BGA45" s="127"/>
      <c r="BGB45" s="127"/>
      <c r="BGC45" s="127"/>
      <c r="BGD45" s="127"/>
      <c r="BGE45" s="127"/>
      <c r="BGF45" s="127"/>
      <c r="BGG45" s="127"/>
      <c r="BGH45" s="127"/>
      <c r="BGI45" s="127"/>
      <c r="BGJ45" s="127"/>
      <c r="BGK45" s="127"/>
      <c r="BGL45" s="127"/>
      <c r="BGM45" s="127"/>
      <c r="BGN45" s="127"/>
      <c r="BGO45" s="127"/>
      <c r="BGP45" s="127"/>
      <c r="BGQ45" s="127"/>
      <c r="BGR45" s="127"/>
      <c r="BGS45" s="127"/>
      <c r="BGT45" s="127"/>
      <c r="BGU45" s="127"/>
      <c r="BGV45" s="127"/>
      <c r="BGW45" s="127"/>
      <c r="BGX45" s="127"/>
      <c r="BGY45" s="127"/>
      <c r="BGZ45" s="127"/>
      <c r="BHA45" s="127"/>
      <c r="BHB45" s="127"/>
      <c r="BHC45" s="127"/>
      <c r="BHD45" s="127"/>
      <c r="BHE45" s="127"/>
      <c r="BHF45" s="127"/>
      <c r="BHG45" s="127"/>
      <c r="BHH45" s="127"/>
      <c r="BHI45" s="127"/>
      <c r="BHJ45" s="127"/>
      <c r="BHK45" s="127"/>
      <c r="BHL45" s="127"/>
      <c r="BHM45" s="127"/>
      <c r="BHN45" s="127"/>
      <c r="BHO45" s="127"/>
      <c r="BHP45" s="127"/>
      <c r="BHQ45" s="127"/>
      <c r="BHR45" s="127"/>
      <c r="BHS45" s="127"/>
      <c r="BHT45" s="127"/>
      <c r="BHU45" s="127"/>
      <c r="BHV45" s="127"/>
      <c r="BHW45" s="127"/>
      <c r="BHX45" s="127"/>
      <c r="BHY45" s="127"/>
      <c r="BHZ45" s="127"/>
      <c r="BIA45" s="127"/>
      <c r="BIB45" s="127"/>
      <c r="BIC45" s="127"/>
      <c r="BID45" s="127"/>
      <c r="BIE45" s="127"/>
      <c r="BIF45" s="127"/>
      <c r="BIG45" s="127"/>
      <c r="BIH45" s="127"/>
      <c r="BII45" s="127"/>
      <c r="BIJ45" s="127"/>
      <c r="BIK45" s="127"/>
      <c r="BIL45" s="127"/>
      <c r="BIM45" s="127"/>
      <c r="BIN45" s="127"/>
      <c r="BIO45" s="127"/>
      <c r="BIP45" s="127"/>
      <c r="BIQ45" s="127"/>
      <c r="BIR45" s="127"/>
      <c r="BIS45" s="127"/>
      <c r="BIT45" s="127"/>
      <c r="BIU45" s="127"/>
      <c r="BIV45" s="127"/>
      <c r="BIW45" s="127"/>
      <c r="BIX45" s="127"/>
      <c r="BIY45" s="127"/>
      <c r="BIZ45" s="127"/>
      <c r="BJA45" s="127"/>
      <c r="BJB45" s="127"/>
      <c r="BJC45" s="127"/>
      <c r="BJD45" s="127"/>
      <c r="BJE45" s="127"/>
      <c r="BJF45" s="127"/>
      <c r="BJG45" s="127"/>
      <c r="BJH45" s="127"/>
      <c r="BJI45" s="127"/>
      <c r="BJJ45" s="127"/>
      <c r="BJK45" s="127"/>
      <c r="BJL45" s="127"/>
      <c r="BJM45" s="127"/>
      <c r="BJN45" s="127"/>
      <c r="BJO45" s="127"/>
      <c r="BJP45" s="127"/>
      <c r="BJQ45" s="127"/>
      <c r="BJR45" s="127"/>
      <c r="BJS45" s="127"/>
      <c r="BJT45" s="127"/>
      <c r="BJU45" s="127"/>
      <c r="BJV45" s="127"/>
      <c r="BJW45" s="127"/>
      <c r="BJX45" s="127"/>
      <c r="BJY45" s="127"/>
      <c r="BJZ45" s="127"/>
      <c r="BKA45" s="127"/>
      <c r="BKB45" s="127"/>
      <c r="BKC45" s="127"/>
      <c r="BKD45" s="127"/>
      <c r="BKE45" s="127"/>
      <c r="BKF45" s="127"/>
      <c r="BKG45" s="127"/>
      <c r="BKH45" s="127"/>
      <c r="BKI45" s="127"/>
      <c r="BKJ45" s="127"/>
      <c r="BKK45" s="127"/>
      <c r="BKL45" s="127"/>
      <c r="BKM45" s="127"/>
      <c r="BKN45" s="127"/>
      <c r="BKO45" s="127"/>
      <c r="BKP45" s="127"/>
      <c r="BKQ45" s="127"/>
      <c r="BKR45" s="127"/>
      <c r="BKS45" s="127"/>
      <c r="BKT45" s="127"/>
      <c r="BKU45" s="127"/>
      <c r="BKV45" s="127"/>
      <c r="BKW45" s="127"/>
      <c r="BKX45" s="127"/>
      <c r="BKY45" s="127"/>
      <c r="BKZ45" s="127"/>
      <c r="BLA45" s="127"/>
      <c r="BLB45" s="127"/>
      <c r="BLC45" s="127"/>
      <c r="BLD45" s="127"/>
      <c r="BLE45" s="127"/>
      <c r="BLF45" s="127"/>
      <c r="BLG45" s="127"/>
      <c r="BLH45" s="127"/>
      <c r="BLI45" s="127"/>
      <c r="BLJ45" s="127"/>
      <c r="BLK45" s="127"/>
      <c r="BLL45" s="127"/>
      <c r="BLM45" s="127"/>
      <c r="BLN45" s="127"/>
      <c r="BLO45" s="127"/>
      <c r="BLP45" s="127"/>
      <c r="BLQ45" s="127"/>
      <c r="BLR45" s="127"/>
      <c r="BLS45" s="127"/>
      <c r="BLT45" s="127"/>
      <c r="BLU45" s="127"/>
      <c r="BLV45" s="127"/>
      <c r="BLW45" s="127"/>
      <c r="BLX45" s="127"/>
      <c r="BLY45" s="127"/>
      <c r="BLZ45" s="127"/>
      <c r="BMA45" s="127"/>
      <c r="BMB45" s="127"/>
      <c r="BMC45" s="127"/>
      <c r="BMD45" s="127"/>
      <c r="BME45" s="127"/>
      <c r="BMF45" s="127"/>
      <c r="BMG45" s="127"/>
      <c r="BMH45" s="127"/>
      <c r="BMI45" s="127"/>
      <c r="BMJ45" s="127"/>
      <c r="BMK45" s="127"/>
      <c r="BML45" s="127"/>
      <c r="BMM45" s="127"/>
      <c r="BMN45" s="127"/>
      <c r="BMO45" s="127"/>
      <c r="BMP45" s="127"/>
      <c r="BMQ45" s="127"/>
      <c r="BMR45" s="127"/>
      <c r="BMS45" s="127"/>
      <c r="BMT45" s="127"/>
      <c r="BMU45" s="127"/>
      <c r="BMV45" s="127"/>
      <c r="BMW45" s="127"/>
      <c r="BMX45" s="127"/>
      <c r="BMY45" s="127"/>
      <c r="BMZ45" s="127"/>
      <c r="BNA45" s="127"/>
      <c r="BNB45" s="127"/>
      <c r="BNC45" s="127"/>
      <c r="BND45" s="127"/>
      <c r="BNE45" s="127"/>
      <c r="BNF45" s="127"/>
      <c r="BNG45" s="127"/>
      <c r="BNH45" s="127"/>
      <c r="BNI45" s="127"/>
      <c r="BNJ45" s="127"/>
      <c r="BNK45" s="127"/>
      <c r="BNL45" s="127"/>
      <c r="BNM45" s="127"/>
      <c r="BNN45" s="127"/>
      <c r="BNO45" s="127"/>
      <c r="BNP45" s="127"/>
      <c r="BNQ45" s="127"/>
      <c r="BNR45" s="127"/>
      <c r="BNS45" s="127"/>
      <c r="BNT45" s="127"/>
      <c r="BNU45" s="127"/>
      <c r="BNV45" s="127"/>
      <c r="BNW45" s="127"/>
      <c r="BNX45" s="127"/>
      <c r="BNY45" s="127"/>
      <c r="BNZ45" s="127"/>
      <c r="BOA45" s="127"/>
      <c r="BOB45" s="127"/>
      <c r="BOC45" s="127"/>
      <c r="BOD45" s="127"/>
      <c r="BOE45" s="127"/>
      <c r="BOF45" s="127"/>
      <c r="BOG45" s="127"/>
      <c r="BOH45" s="127"/>
      <c r="BOI45" s="127"/>
      <c r="BOJ45" s="127"/>
      <c r="BOK45" s="127"/>
      <c r="BOL45" s="127"/>
      <c r="BOM45" s="127"/>
      <c r="BON45" s="127"/>
      <c r="BOO45" s="127"/>
      <c r="BOP45" s="127"/>
      <c r="BOQ45" s="127"/>
      <c r="BOR45" s="127"/>
      <c r="BOS45" s="127"/>
      <c r="BOT45" s="127"/>
      <c r="BOU45" s="127"/>
      <c r="BOV45" s="127"/>
      <c r="BOW45" s="127"/>
      <c r="BOX45" s="127"/>
      <c r="BOY45" s="127"/>
      <c r="BOZ45" s="127"/>
      <c r="BPA45" s="127"/>
      <c r="BPB45" s="127"/>
      <c r="BPC45" s="127"/>
      <c r="BPD45" s="127"/>
      <c r="BPE45" s="127"/>
      <c r="BPF45" s="127"/>
      <c r="BPG45" s="127"/>
      <c r="BPH45" s="127"/>
      <c r="BPI45" s="127"/>
      <c r="BPJ45" s="127"/>
      <c r="BPK45" s="127"/>
      <c r="BPL45" s="127"/>
      <c r="BPM45" s="127"/>
      <c r="BPN45" s="127"/>
      <c r="BPO45" s="127"/>
      <c r="BPP45" s="127"/>
      <c r="BPQ45" s="127"/>
      <c r="BPR45" s="127"/>
      <c r="BPS45" s="127"/>
      <c r="BPT45" s="127"/>
      <c r="BPU45" s="127"/>
      <c r="BPV45" s="127"/>
      <c r="BPW45" s="127"/>
      <c r="BPX45" s="127"/>
      <c r="BPY45" s="127"/>
      <c r="BPZ45" s="127"/>
      <c r="BQA45" s="127"/>
      <c r="BQB45" s="127"/>
      <c r="BQC45" s="127"/>
      <c r="BQD45" s="127"/>
      <c r="BQE45" s="127"/>
      <c r="BQF45" s="127"/>
      <c r="BQG45" s="127"/>
      <c r="BQH45" s="127"/>
      <c r="BQI45" s="127"/>
      <c r="BQJ45" s="127"/>
      <c r="BQK45" s="127"/>
      <c r="BQL45" s="127"/>
      <c r="BQM45" s="127"/>
      <c r="BQN45" s="127"/>
      <c r="BQO45" s="127"/>
      <c r="BQP45" s="127"/>
      <c r="BQQ45" s="127"/>
      <c r="BQR45" s="127"/>
      <c r="BQS45" s="127"/>
      <c r="BQT45" s="127"/>
      <c r="BQU45" s="127"/>
      <c r="BQV45" s="127"/>
      <c r="BQW45" s="127"/>
      <c r="BQX45" s="127"/>
      <c r="BQY45" s="127"/>
      <c r="BQZ45" s="127"/>
      <c r="BRA45" s="127"/>
      <c r="BRB45" s="127"/>
      <c r="BRC45" s="127"/>
      <c r="BRD45" s="127"/>
      <c r="BRE45" s="127"/>
      <c r="BRF45" s="127"/>
      <c r="BRG45" s="127"/>
      <c r="BRH45" s="127"/>
      <c r="BRI45" s="127"/>
      <c r="BRJ45" s="127"/>
      <c r="BRK45" s="127"/>
      <c r="BRL45" s="127"/>
      <c r="BRM45" s="127"/>
      <c r="BRN45" s="127"/>
      <c r="BRO45" s="127"/>
      <c r="BRP45" s="127"/>
      <c r="BRQ45" s="127"/>
      <c r="BRR45" s="127"/>
      <c r="BRS45" s="127"/>
      <c r="BRT45" s="127"/>
      <c r="BRU45" s="127"/>
      <c r="BRV45" s="127"/>
      <c r="BRW45" s="127"/>
      <c r="BRX45" s="127"/>
      <c r="BRY45" s="127"/>
      <c r="BRZ45" s="127"/>
      <c r="BSA45" s="127"/>
      <c r="BSB45" s="127"/>
      <c r="BSC45" s="127"/>
      <c r="BSD45" s="127"/>
      <c r="BSE45" s="127"/>
      <c r="BSF45" s="127"/>
      <c r="BSG45" s="127"/>
      <c r="BSH45" s="127"/>
      <c r="BSI45" s="127"/>
      <c r="BSJ45" s="127"/>
      <c r="BSK45" s="127"/>
      <c r="BSL45" s="127"/>
      <c r="BSM45" s="127"/>
      <c r="BSN45" s="127"/>
      <c r="BSO45" s="127"/>
      <c r="BSP45" s="127"/>
      <c r="BSQ45" s="127"/>
      <c r="BSR45" s="127"/>
      <c r="BSS45" s="127"/>
      <c r="BST45" s="127"/>
      <c r="BSU45" s="127"/>
      <c r="BSV45" s="127"/>
      <c r="BSW45" s="127"/>
      <c r="BSX45" s="127"/>
      <c r="BSY45" s="127"/>
      <c r="BSZ45" s="127"/>
      <c r="BTA45" s="127"/>
      <c r="BTB45" s="127"/>
      <c r="BTC45" s="127"/>
      <c r="BTD45" s="127"/>
      <c r="BTE45" s="127"/>
      <c r="BTF45" s="127"/>
      <c r="BTG45" s="127"/>
      <c r="BTH45" s="127"/>
      <c r="BTI45" s="127"/>
      <c r="BTJ45" s="127"/>
      <c r="BTK45" s="127"/>
      <c r="BTL45" s="127"/>
      <c r="BTM45" s="127"/>
      <c r="BTN45" s="127"/>
      <c r="BTO45" s="127"/>
      <c r="BTP45" s="127"/>
      <c r="BTQ45" s="127"/>
      <c r="BTR45" s="127"/>
      <c r="BTS45" s="127"/>
      <c r="BTT45" s="127"/>
      <c r="BTU45" s="127"/>
      <c r="BTV45" s="127"/>
      <c r="BTW45" s="127"/>
      <c r="BTX45" s="127"/>
      <c r="BTY45" s="127"/>
      <c r="BTZ45" s="127"/>
      <c r="BUA45" s="127"/>
      <c r="BUB45" s="127"/>
      <c r="BUC45" s="127"/>
      <c r="BUD45" s="127"/>
      <c r="BUE45" s="127"/>
      <c r="BUF45" s="127"/>
      <c r="BUG45" s="127"/>
      <c r="BUH45" s="127"/>
      <c r="BUI45" s="127"/>
      <c r="BUJ45" s="127"/>
      <c r="BUK45" s="127"/>
      <c r="BUL45" s="127"/>
      <c r="BUM45" s="127"/>
      <c r="BUN45" s="127"/>
      <c r="BUO45" s="127"/>
      <c r="BUP45" s="127"/>
      <c r="BUQ45" s="127"/>
      <c r="BUR45" s="127"/>
      <c r="BUS45" s="127"/>
      <c r="BUT45" s="127"/>
      <c r="BUU45" s="127"/>
      <c r="BUV45" s="127"/>
      <c r="BUW45" s="127"/>
      <c r="BUX45" s="127"/>
      <c r="BUY45" s="127"/>
      <c r="BUZ45" s="127"/>
      <c r="BVA45" s="127"/>
      <c r="BVB45" s="127"/>
      <c r="BVC45" s="127"/>
      <c r="BVD45" s="127"/>
      <c r="BVE45" s="127"/>
      <c r="BVF45" s="127"/>
      <c r="BVG45" s="127"/>
      <c r="BVH45" s="127"/>
      <c r="BVI45" s="127"/>
      <c r="BVJ45" s="127"/>
      <c r="BVK45" s="127"/>
      <c r="BVL45" s="127"/>
      <c r="BVM45" s="127"/>
      <c r="BVN45" s="127"/>
      <c r="BVO45" s="127"/>
      <c r="BVP45" s="127"/>
      <c r="BVQ45" s="127"/>
      <c r="BVR45" s="127"/>
      <c r="BVS45" s="127"/>
      <c r="BVT45" s="127"/>
      <c r="BVU45" s="127"/>
      <c r="BVV45" s="127"/>
      <c r="BVW45" s="127"/>
      <c r="BVX45" s="127"/>
      <c r="BVY45" s="127"/>
      <c r="BVZ45" s="127"/>
      <c r="BWA45" s="127"/>
      <c r="BWB45" s="127"/>
      <c r="BWC45" s="127"/>
      <c r="BWD45" s="127"/>
      <c r="BWE45" s="127"/>
      <c r="BWF45" s="127"/>
      <c r="BWG45" s="127"/>
      <c r="BWH45" s="127"/>
      <c r="BWI45" s="127"/>
      <c r="BWJ45" s="127"/>
      <c r="BWK45" s="127"/>
      <c r="BWL45" s="127"/>
      <c r="BWM45" s="127"/>
      <c r="BWN45" s="127"/>
      <c r="BWO45" s="127"/>
      <c r="BWP45" s="127"/>
      <c r="BWQ45" s="127"/>
      <c r="BWR45" s="127"/>
      <c r="BWS45" s="127"/>
      <c r="BWT45" s="127"/>
      <c r="BWU45" s="127"/>
      <c r="BWV45" s="127"/>
      <c r="BWW45" s="127"/>
      <c r="BWX45" s="127"/>
      <c r="BWY45" s="127"/>
      <c r="BWZ45" s="127"/>
      <c r="BXA45" s="127"/>
      <c r="BXB45" s="127"/>
      <c r="BXC45" s="127"/>
      <c r="BXD45" s="127"/>
      <c r="BXE45" s="127"/>
      <c r="BXF45" s="127"/>
      <c r="BXG45" s="127"/>
      <c r="BXH45" s="127"/>
      <c r="BXI45" s="127"/>
      <c r="BXJ45" s="127"/>
      <c r="BXK45" s="127"/>
      <c r="BXL45" s="127"/>
      <c r="BXM45" s="127"/>
      <c r="BXN45" s="127"/>
      <c r="BXO45" s="127"/>
      <c r="BXP45" s="127"/>
      <c r="BXQ45" s="127"/>
      <c r="BXR45" s="127"/>
      <c r="BXS45" s="127"/>
      <c r="BXT45" s="127"/>
      <c r="BXU45" s="127"/>
      <c r="BXV45" s="127"/>
      <c r="BXW45" s="127"/>
      <c r="BXX45" s="127"/>
      <c r="BXY45" s="127"/>
      <c r="BXZ45" s="127"/>
      <c r="BYA45" s="127"/>
      <c r="BYB45" s="127"/>
      <c r="BYC45" s="127"/>
      <c r="BYD45" s="127"/>
      <c r="BYE45" s="127"/>
      <c r="BYF45" s="127"/>
      <c r="BYG45" s="127"/>
      <c r="BYH45" s="127"/>
      <c r="BYI45" s="127"/>
      <c r="BYJ45" s="127"/>
      <c r="BYK45" s="127"/>
      <c r="BYL45" s="127"/>
      <c r="BYM45" s="127"/>
      <c r="BYN45" s="127"/>
      <c r="BYO45" s="127"/>
      <c r="BYP45" s="127"/>
      <c r="BYQ45" s="127"/>
      <c r="BYR45" s="127"/>
      <c r="BYS45" s="127"/>
      <c r="BYT45" s="127"/>
      <c r="BYU45" s="127"/>
      <c r="BYV45" s="127"/>
      <c r="BYW45" s="127"/>
      <c r="BYX45" s="127"/>
      <c r="BYY45" s="127"/>
      <c r="BYZ45" s="127"/>
      <c r="BZA45" s="127"/>
      <c r="BZB45" s="127"/>
      <c r="BZC45" s="127"/>
      <c r="BZD45" s="127"/>
      <c r="BZE45" s="127"/>
      <c r="BZF45" s="127"/>
      <c r="BZG45" s="127"/>
      <c r="BZH45" s="127"/>
      <c r="BZI45" s="127"/>
      <c r="BZJ45" s="127"/>
      <c r="BZK45" s="127"/>
      <c r="BZL45" s="127"/>
      <c r="BZM45" s="127"/>
      <c r="BZN45" s="127"/>
      <c r="BZO45" s="127"/>
      <c r="BZP45" s="127"/>
      <c r="BZQ45" s="127"/>
      <c r="BZR45" s="127"/>
      <c r="BZS45" s="127"/>
      <c r="BZT45" s="127"/>
      <c r="BZU45" s="127"/>
      <c r="BZV45" s="127"/>
      <c r="BZW45" s="127"/>
      <c r="BZX45" s="127"/>
      <c r="BZY45" s="127"/>
      <c r="BZZ45" s="127"/>
      <c r="CAA45" s="127"/>
      <c r="CAB45" s="127"/>
      <c r="CAC45" s="127"/>
      <c r="CAD45" s="127"/>
      <c r="CAE45" s="127"/>
      <c r="CAF45" s="127"/>
      <c r="CAG45" s="127"/>
      <c r="CAH45" s="127"/>
      <c r="CAI45" s="127"/>
      <c r="CAJ45" s="127"/>
      <c r="CAK45" s="127"/>
      <c r="CAL45" s="127"/>
      <c r="CAM45" s="127"/>
      <c r="CAN45" s="127"/>
      <c r="CAO45" s="127"/>
      <c r="CAP45" s="127"/>
      <c r="CAQ45" s="127"/>
      <c r="CAR45" s="127"/>
      <c r="CAS45" s="127"/>
      <c r="CAT45" s="127"/>
      <c r="CAU45" s="127"/>
      <c r="CAV45" s="127"/>
      <c r="CAW45" s="127"/>
      <c r="CAX45" s="127"/>
      <c r="CAY45" s="127"/>
      <c r="CAZ45" s="127"/>
      <c r="CBA45" s="127"/>
      <c r="CBB45" s="127"/>
      <c r="CBC45" s="127"/>
      <c r="CBD45" s="127"/>
      <c r="CBE45" s="127"/>
      <c r="CBF45" s="127"/>
      <c r="CBG45" s="127"/>
      <c r="CBH45" s="127"/>
      <c r="CBI45" s="127"/>
      <c r="CBJ45" s="127"/>
      <c r="CBK45" s="127"/>
      <c r="CBL45" s="127"/>
      <c r="CBM45" s="127"/>
      <c r="CBN45" s="127"/>
      <c r="CBO45" s="127"/>
      <c r="CBP45" s="127"/>
      <c r="CBQ45" s="127"/>
      <c r="CBR45" s="127"/>
      <c r="CBS45" s="127"/>
      <c r="CBT45" s="127"/>
      <c r="CBU45" s="127"/>
      <c r="CBV45" s="127"/>
      <c r="CBW45" s="127"/>
      <c r="CBX45" s="127"/>
      <c r="CBY45" s="127"/>
      <c r="CBZ45" s="127"/>
      <c r="CCA45" s="127"/>
      <c r="CCB45" s="127"/>
      <c r="CCC45" s="127"/>
      <c r="CCD45" s="127"/>
      <c r="CCE45" s="127"/>
      <c r="CCF45" s="127"/>
      <c r="CCG45" s="127"/>
      <c r="CCH45" s="127"/>
      <c r="CCI45" s="127"/>
      <c r="CCJ45" s="127"/>
      <c r="CCK45" s="127"/>
      <c r="CCL45" s="127"/>
      <c r="CCM45" s="127"/>
      <c r="CCN45" s="127"/>
      <c r="CCO45" s="127"/>
      <c r="CCP45" s="127"/>
      <c r="CCQ45" s="127"/>
      <c r="CCR45" s="127"/>
      <c r="CCS45" s="127"/>
      <c r="CCT45" s="127"/>
      <c r="CCU45" s="127"/>
      <c r="CCV45" s="127"/>
      <c r="CCW45" s="127"/>
      <c r="CCX45" s="127"/>
      <c r="CCY45" s="127"/>
      <c r="CCZ45" s="127"/>
      <c r="CDA45" s="127"/>
      <c r="CDB45" s="127"/>
      <c r="CDC45" s="127"/>
      <c r="CDD45" s="127"/>
      <c r="CDE45" s="127"/>
      <c r="CDF45" s="127"/>
      <c r="CDG45" s="127"/>
      <c r="CDH45" s="127"/>
      <c r="CDI45" s="127"/>
      <c r="CDJ45" s="127"/>
      <c r="CDK45" s="127"/>
      <c r="CDL45" s="127"/>
      <c r="CDM45" s="127"/>
      <c r="CDN45" s="127"/>
      <c r="CDO45" s="127"/>
      <c r="CDP45" s="127"/>
      <c r="CDQ45" s="127"/>
      <c r="CDR45" s="127"/>
      <c r="CDS45" s="127"/>
      <c r="CDT45" s="127"/>
      <c r="CDU45" s="127"/>
      <c r="CDV45" s="127"/>
      <c r="CDW45" s="127"/>
      <c r="CDX45" s="127"/>
      <c r="CDY45" s="127"/>
      <c r="CDZ45" s="127"/>
      <c r="CEA45" s="127"/>
      <c r="CEB45" s="127"/>
      <c r="CEC45" s="127"/>
      <c r="CED45" s="127"/>
      <c r="CEE45" s="127"/>
      <c r="CEF45" s="127"/>
      <c r="CEG45" s="127"/>
      <c r="CEH45" s="127"/>
      <c r="CEI45" s="127"/>
      <c r="CEJ45" s="127"/>
      <c r="CEK45" s="127"/>
      <c r="CEL45" s="127"/>
      <c r="CEM45" s="127"/>
      <c r="CEN45" s="127"/>
      <c r="CEO45" s="127"/>
      <c r="CEP45" s="127"/>
      <c r="CEQ45" s="127"/>
      <c r="CER45" s="127"/>
      <c r="CES45" s="127"/>
      <c r="CET45" s="127"/>
      <c r="CEU45" s="127"/>
      <c r="CEV45" s="127"/>
      <c r="CEW45" s="127"/>
      <c r="CEX45" s="127"/>
      <c r="CEY45" s="127"/>
      <c r="CEZ45" s="127"/>
      <c r="CFA45" s="127"/>
      <c r="CFB45" s="127"/>
      <c r="CFC45" s="127"/>
      <c r="CFD45" s="127"/>
      <c r="CFE45" s="127"/>
      <c r="CFF45" s="127"/>
      <c r="CFG45" s="127"/>
      <c r="CFH45" s="127"/>
      <c r="CFI45" s="127"/>
      <c r="CFJ45" s="127"/>
      <c r="CFK45" s="127"/>
      <c r="CFL45" s="127"/>
      <c r="CFM45" s="127"/>
      <c r="CFN45" s="127"/>
      <c r="CFO45" s="127"/>
      <c r="CFP45" s="127"/>
      <c r="CFQ45" s="127"/>
      <c r="CFR45" s="127"/>
      <c r="CFS45" s="127"/>
      <c r="CFT45" s="127"/>
      <c r="CFU45" s="127"/>
      <c r="CFV45" s="127"/>
      <c r="CFW45" s="127"/>
      <c r="CFX45" s="127"/>
      <c r="CFY45" s="127"/>
      <c r="CFZ45" s="127"/>
      <c r="CGA45" s="127"/>
      <c r="CGB45" s="127"/>
      <c r="CGC45" s="127"/>
      <c r="CGD45" s="127"/>
      <c r="CGE45" s="127"/>
      <c r="CGF45" s="127"/>
      <c r="CGG45" s="127"/>
      <c r="CGH45" s="127"/>
      <c r="CGI45" s="127"/>
      <c r="CGJ45" s="127"/>
      <c r="CGK45" s="127"/>
      <c r="CGL45" s="127"/>
      <c r="CGM45" s="127"/>
      <c r="CGN45" s="127"/>
      <c r="CGO45" s="127"/>
      <c r="CGP45" s="127"/>
      <c r="CGQ45" s="127"/>
      <c r="CGR45" s="127"/>
      <c r="CGS45" s="127"/>
      <c r="CGT45" s="127"/>
      <c r="CGU45" s="127"/>
      <c r="CGV45" s="127"/>
      <c r="CGW45" s="127"/>
      <c r="CGX45" s="127"/>
      <c r="CGY45" s="127"/>
      <c r="CGZ45" s="127"/>
      <c r="CHA45" s="127"/>
      <c r="CHB45" s="127"/>
      <c r="CHC45" s="127"/>
      <c r="CHD45" s="127"/>
      <c r="CHE45" s="127"/>
      <c r="CHF45" s="127"/>
      <c r="CHG45" s="127"/>
      <c r="CHH45" s="127"/>
      <c r="CHI45" s="127"/>
      <c r="CHJ45" s="127"/>
      <c r="CHK45" s="127"/>
      <c r="CHL45" s="127"/>
      <c r="CHM45" s="127"/>
      <c r="CHN45" s="127"/>
      <c r="CHO45" s="127"/>
      <c r="CHP45" s="127"/>
      <c r="CHQ45" s="127"/>
      <c r="CHR45" s="127"/>
      <c r="CHS45" s="127"/>
      <c r="CHT45" s="127"/>
      <c r="CHU45" s="127"/>
      <c r="CHV45" s="127"/>
      <c r="CHW45" s="127"/>
      <c r="CHX45" s="127"/>
      <c r="CHY45" s="127"/>
      <c r="CHZ45" s="127"/>
      <c r="CIA45" s="127"/>
      <c r="CIB45" s="127"/>
      <c r="CIC45" s="127"/>
      <c r="CID45" s="127"/>
      <c r="CIE45" s="127"/>
      <c r="CIF45" s="127"/>
      <c r="CIG45" s="127"/>
      <c r="CIH45" s="127"/>
      <c r="CII45" s="127"/>
      <c r="CIJ45" s="127"/>
      <c r="CIK45" s="127"/>
      <c r="CIL45" s="127"/>
      <c r="CIM45" s="127"/>
      <c r="CIN45" s="127"/>
      <c r="CIO45" s="127"/>
      <c r="CIP45" s="127"/>
      <c r="CIQ45" s="127"/>
      <c r="CIR45" s="127"/>
      <c r="CIS45" s="127"/>
      <c r="CIT45" s="127"/>
      <c r="CIU45" s="127"/>
      <c r="CIV45" s="127"/>
      <c r="CIW45" s="127"/>
      <c r="CIX45" s="127"/>
      <c r="CIY45" s="127"/>
      <c r="CIZ45" s="127"/>
      <c r="CJA45" s="127"/>
      <c r="CJB45" s="127"/>
      <c r="CJC45" s="127"/>
      <c r="CJD45" s="127"/>
      <c r="CJE45" s="127"/>
      <c r="CJF45" s="127"/>
      <c r="CJG45" s="127"/>
      <c r="CJH45" s="127"/>
      <c r="CJI45" s="127"/>
      <c r="CJJ45" s="127"/>
      <c r="CJK45" s="127"/>
      <c r="CJL45" s="127"/>
      <c r="CJM45" s="127"/>
      <c r="CJN45" s="127"/>
      <c r="CJO45" s="127"/>
      <c r="CJP45" s="127"/>
      <c r="CJQ45" s="127"/>
      <c r="CJR45" s="127"/>
      <c r="CJS45" s="127"/>
      <c r="CJT45" s="127"/>
      <c r="CJU45" s="127"/>
      <c r="CJV45" s="127"/>
      <c r="CJW45" s="127"/>
      <c r="CJX45" s="127"/>
      <c r="CJY45" s="127"/>
      <c r="CJZ45" s="127"/>
      <c r="CKA45" s="127"/>
      <c r="CKB45" s="127"/>
      <c r="CKC45" s="127"/>
      <c r="CKD45" s="127"/>
      <c r="CKE45" s="127"/>
      <c r="CKF45" s="127"/>
      <c r="CKG45" s="127"/>
      <c r="CKH45" s="127"/>
      <c r="CKI45" s="127"/>
      <c r="CKJ45" s="127"/>
      <c r="CKK45" s="127"/>
      <c r="CKL45" s="127"/>
      <c r="CKM45" s="127"/>
      <c r="CKN45" s="127"/>
      <c r="CKO45" s="127"/>
      <c r="CKP45" s="127"/>
      <c r="CKQ45" s="127"/>
      <c r="CKR45" s="127"/>
      <c r="CKS45" s="127"/>
      <c r="CKT45" s="127"/>
      <c r="CKU45" s="127"/>
      <c r="CKV45" s="127"/>
      <c r="CKW45" s="127"/>
      <c r="CKX45" s="127"/>
      <c r="CKY45" s="127"/>
      <c r="CKZ45" s="127"/>
      <c r="CLA45" s="127"/>
      <c r="CLB45" s="127"/>
      <c r="CLC45" s="127"/>
      <c r="CLD45" s="127"/>
      <c r="CLE45" s="127"/>
      <c r="CLF45" s="127"/>
      <c r="CLG45" s="127"/>
      <c r="CLH45" s="127"/>
      <c r="CLI45" s="127"/>
      <c r="CLJ45" s="127"/>
      <c r="CLK45" s="127"/>
      <c r="CLL45" s="127"/>
      <c r="CLM45" s="127"/>
      <c r="CLN45" s="127"/>
      <c r="CLO45" s="127"/>
      <c r="CLP45" s="127"/>
      <c r="CLQ45" s="127"/>
      <c r="CLR45" s="127"/>
      <c r="CLS45" s="127"/>
      <c r="CLT45" s="127"/>
      <c r="CLU45" s="127"/>
      <c r="CLV45" s="127"/>
      <c r="CLW45" s="127"/>
      <c r="CLX45" s="127"/>
      <c r="CLY45" s="127"/>
      <c r="CLZ45" s="127"/>
      <c r="CMA45" s="127"/>
      <c r="CMB45" s="127"/>
      <c r="CMC45" s="127"/>
      <c r="CMD45" s="127"/>
      <c r="CME45" s="127"/>
      <c r="CMF45" s="127"/>
      <c r="CMG45" s="127"/>
      <c r="CMH45" s="127"/>
      <c r="CMI45" s="127"/>
      <c r="CMJ45" s="127"/>
      <c r="CMK45" s="127"/>
      <c r="CML45" s="127"/>
      <c r="CMM45" s="127"/>
      <c r="CMN45" s="127"/>
      <c r="CMO45" s="127"/>
      <c r="CMP45" s="127"/>
      <c r="CMQ45" s="127"/>
      <c r="CMR45" s="127"/>
      <c r="CMS45" s="127"/>
      <c r="CMT45" s="127"/>
      <c r="CMU45" s="127"/>
      <c r="CMV45" s="127"/>
      <c r="CMW45" s="127"/>
      <c r="CMX45" s="127"/>
      <c r="CMY45" s="127"/>
      <c r="CMZ45" s="127"/>
      <c r="CNA45" s="127"/>
      <c r="CNB45" s="127"/>
      <c r="CNC45" s="127"/>
      <c r="CND45" s="127"/>
      <c r="CNE45" s="127"/>
      <c r="CNF45" s="127"/>
      <c r="CNG45" s="127"/>
      <c r="CNH45" s="127"/>
      <c r="CNI45" s="127"/>
      <c r="CNJ45" s="127"/>
      <c r="CNK45" s="127"/>
      <c r="CNL45" s="127"/>
      <c r="CNM45" s="127"/>
      <c r="CNN45" s="127"/>
      <c r="CNO45" s="127"/>
      <c r="CNP45" s="127"/>
      <c r="CNQ45" s="127"/>
      <c r="CNR45" s="127"/>
      <c r="CNS45" s="127"/>
      <c r="CNT45" s="127"/>
      <c r="CNU45" s="127"/>
      <c r="CNV45" s="127"/>
      <c r="CNW45" s="127"/>
      <c r="CNX45" s="127"/>
      <c r="CNY45" s="127"/>
      <c r="CNZ45" s="127"/>
      <c r="COA45" s="127"/>
      <c r="COB45" s="127"/>
      <c r="COC45" s="127"/>
      <c r="COD45" s="127"/>
      <c r="COE45" s="127"/>
      <c r="COF45" s="127"/>
      <c r="COG45" s="127"/>
      <c r="COH45" s="127"/>
      <c r="COI45" s="127"/>
      <c r="COJ45" s="127"/>
      <c r="COK45" s="127"/>
      <c r="COL45" s="127"/>
      <c r="COM45" s="127"/>
      <c r="CON45" s="127"/>
      <c r="COO45" s="127"/>
      <c r="COP45" s="127"/>
      <c r="COQ45" s="127"/>
      <c r="COR45" s="127"/>
      <c r="COS45" s="127"/>
      <c r="COT45" s="127"/>
      <c r="COU45" s="127"/>
      <c r="COV45" s="127"/>
      <c r="COW45" s="127"/>
      <c r="COX45" s="127"/>
      <c r="COY45" s="127"/>
      <c r="COZ45" s="127"/>
      <c r="CPA45" s="127"/>
      <c r="CPB45" s="127"/>
      <c r="CPC45" s="127"/>
      <c r="CPD45" s="127"/>
      <c r="CPE45" s="127"/>
      <c r="CPF45" s="127"/>
      <c r="CPG45" s="127"/>
      <c r="CPH45" s="127"/>
      <c r="CPI45" s="127"/>
      <c r="CPJ45" s="127"/>
      <c r="CPK45" s="127"/>
      <c r="CPL45" s="127"/>
      <c r="CPM45" s="127"/>
      <c r="CPN45" s="127"/>
      <c r="CPO45" s="127"/>
      <c r="CPP45" s="127"/>
      <c r="CPQ45" s="127"/>
      <c r="CPR45" s="127"/>
      <c r="CPS45" s="127"/>
      <c r="CPT45" s="127"/>
      <c r="CPU45" s="127"/>
      <c r="CPV45" s="127"/>
      <c r="CPW45" s="127"/>
      <c r="CPX45" s="127"/>
      <c r="CPY45" s="127"/>
      <c r="CPZ45" s="127"/>
      <c r="CQA45" s="127"/>
      <c r="CQB45" s="127"/>
      <c r="CQC45" s="127"/>
      <c r="CQD45" s="127"/>
      <c r="CQE45" s="127"/>
      <c r="CQF45" s="127"/>
      <c r="CQG45" s="127"/>
      <c r="CQH45" s="127"/>
      <c r="CQI45" s="127"/>
      <c r="CQJ45" s="127"/>
      <c r="CQK45" s="127"/>
      <c r="CQL45" s="127"/>
      <c r="CQM45" s="127"/>
      <c r="CQN45" s="127"/>
      <c r="CQO45" s="127"/>
      <c r="CQP45" s="127"/>
      <c r="CQQ45" s="127"/>
      <c r="CQR45" s="127"/>
      <c r="CQS45" s="127"/>
      <c r="CQT45" s="127"/>
      <c r="CQU45" s="127"/>
      <c r="CQV45" s="127"/>
      <c r="CQW45" s="127"/>
      <c r="CQX45" s="127"/>
      <c r="CQY45" s="127"/>
      <c r="CQZ45" s="127"/>
      <c r="CRA45" s="127"/>
      <c r="CRB45" s="127"/>
      <c r="CRC45" s="127"/>
      <c r="CRD45" s="127"/>
      <c r="CRE45" s="127"/>
      <c r="CRF45" s="127"/>
      <c r="CRG45" s="127"/>
      <c r="CRH45" s="127"/>
      <c r="CRI45" s="127"/>
      <c r="CRJ45" s="127"/>
      <c r="CRK45" s="127"/>
      <c r="CRL45" s="127"/>
      <c r="CRM45" s="127"/>
      <c r="CRN45" s="127"/>
      <c r="CRO45" s="127"/>
      <c r="CRP45" s="127"/>
      <c r="CRQ45" s="127"/>
      <c r="CRR45" s="127"/>
      <c r="CRS45" s="127"/>
      <c r="CRT45" s="127"/>
      <c r="CRU45" s="127"/>
      <c r="CRV45" s="127"/>
      <c r="CRW45" s="127"/>
      <c r="CRX45" s="127"/>
      <c r="CRY45" s="127"/>
      <c r="CRZ45" s="127"/>
      <c r="CSA45" s="127"/>
      <c r="CSB45" s="127"/>
      <c r="CSC45" s="127"/>
      <c r="CSD45" s="127"/>
      <c r="CSE45" s="127"/>
      <c r="CSF45" s="127"/>
      <c r="CSG45" s="127"/>
      <c r="CSH45" s="127"/>
      <c r="CSI45" s="127"/>
      <c r="CSJ45" s="127"/>
      <c r="CSK45" s="127"/>
      <c r="CSL45" s="127"/>
      <c r="CSM45" s="127"/>
      <c r="CSN45" s="127"/>
      <c r="CSO45" s="127"/>
      <c r="CSP45" s="127"/>
      <c r="CSQ45" s="127"/>
      <c r="CSR45" s="127"/>
      <c r="CSS45" s="127"/>
      <c r="CST45" s="127"/>
      <c r="CSU45" s="127"/>
      <c r="CSV45" s="127"/>
      <c r="CSW45" s="127"/>
      <c r="CSX45" s="127"/>
      <c r="CSY45" s="127"/>
      <c r="CSZ45" s="127"/>
      <c r="CTA45" s="127"/>
      <c r="CTB45" s="127"/>
      <c r="CTC45" s="127"/>
      <c r="CTD45" s="127"/>
      <c r="CTE45" s="127"/>
      <c r="CTF45" s="127"/>
      <c r="CTG45" s="127"/>
      <c r="CTH45" s="127"/>
      <c r="CTI45" s="127"/>
      <c r="CTJ45" s="127"/>
      <c r="CTK45" s="127"/>
      <c r="CTL45" s="127"/>
      <c r="CTM45" s="127"/>
      <c r="CTN45" s="127"/>
      <c r="CTO45" s="127"/>
      <c r="CTP45" s="127"/>
      <c r="CTQ45" s="127"/>
      <c r="CTR45" s="127"/>
      <c r="CTS45" s="127"/>
      <c r="CTT45" s="127"/>
      <c r="CTU45" s="127"/>
      <c r="CTV45" s="127"/>
      <c r="CTW45" s="127"/>
      <c r="CTX45" s="127"/>
      <c r="CTY45" s="127"/>
      <c r="CTZ45" s="127"/>
      <c r="CUA45" s="127"/>
      <c r="CUB45" s="127"/>
      <c r="CUC45" s="127"/>
      <c r="CUD45" s="127"/>
      <c r="CUE45" s="127"/>
      <c r="CUF45" s="127"/>
      <c r="CUG45" s="127"/>
      <c r="CUH45" s="127"/>
      <c r="CUI45" s="127"/>
      <c r="CUJ45" s="127"/>
      <c r="CUK45" s="127"/>
      <c r="CUL45" s="127"/>
      <c r="CUM45" s="127"/>
      <c r="CUN45" s="127"/>
      <c r="CUO45" s="127"/>
      <c r="CUP45" s="127"/>
      <c r="CUQ45" s="127"/>
      <c r="CUR45" s="127"/>
      <c r="CUS45" s="127"/>
      <c r="CUT45" s="127"/>
      <c r="CUU45" s="127"/>
      <c r="CUV45" s="127"/>
      <c r="CUW45" s="127"/>
      <c r="CUX45" s="127"/>
      <c r="CUY45" s="127"/>
      <c r="CUZ45" s="127"/>
      <c r="CVA45" s="127"/>
      <c r="CVB45" s="127"/>
      <c r="CVC45" s="127"/>
      <c r="CVD45" s="127"/>
      <c r="CVE45" s="127"/>
      <c r="CVF45" s="127"/>
      <c r="CVG45" s="127"/>
      <c r="CVH45" s="127"/>
      <c r="CVI45" s="127"/>
      <c r="CVJ45" s="127"/>
      <c r="CVK45" s="127"/>
      <c r="CVL45" s="127"/>
      <c r="CVM45" s="127"/>
      <c r="CVN45" s="127"/>
      <c r="CVO45" s="127"/>
      <c r="CVP45" s="127"/>
      <c r="CVQ45" s="127"/>
      <c r="CVR45" s="127"/>
      <c r="CVS45" s="127"/>
      <c r="CVT45" s="127"/>
      <c r="CVU45" s="127"/>
      <c r="CVV45" s="127"/>
      <c r="CVW45" s="127"/>
      <c r="CVX45" s="127"/>
      <c r="CVY45" s="127"/>
      <c r="CVZ45" s="127"/>
      <c r="CWA45" s="127"/>
      <c r="CWB45" s="127"/>
      <c r="CWC45" s="127"/>
      <c r="CWD45" s="127"/>
      <c r="CWE45" s="127"/>
      <c r="CWF45" s="127"/>
      <c r="CWG45" s="127"/>
      <c r="CWH45" s="127"/>
      <c r="CWI45" s="127"/>
      <c r="CWJ45" s="127"/>
      <c r="CWK45" s="127"/>
      <c r="CWL45" s="127"/>
      <c r="CWM45" s="127"/>
      <c r="CWN45" s="127"/>
      <c r="CWO45" s="127"/>
      <c r="CWP45" s="127"/>
      <c r="CWQ45" s="127"/>
      <c r="CWR45" s="127"/>
      <c r="CWS45" s="127"/>
      <c r="CWT45" s="127"/>
      <c r="CWU45" s="127"/>
      <c r="CWV45" s="127"/>
      <c r="CWW45" s="127"/>
      <c r="CWX45" s="127"/>
      <c r="CWY45" s="127"/>
      <c r="CWZ45" s="127"/>
      <c r="CXA45" s="127"/>
      <c r="CXB45" s="127"/>
      <c r="CXC45" s="127"/>
      <c r="CXD45" s="127"/>
      <c r="CXE45" s="127"/>
      <c r="CXF45" s="127"/>
      <c r="CXG45" s="127"/>
      <c r="CXH45" s="127"/>
      <c r="CXI45" s="127"/>
      <c r="CXJ45" s="127"/>
      <c r="CXK45" s="127"/>
      <c r="CXL45" s="127"/>
      <c r="CXM45" s="127"/>
      <c r="CXN45" s="127"/>
      <c r="CXO45" s="127"/>
      <c r="CXP45" s="127"/>
      <c r="CXQ45" s="127"/>
      <c r="CXR45" s="127"/>
      <c r="CXS45" s="127"/>
      <c r="CXT45" s="127"/>
      <c r="CXU45" s="127"/>
      <c r="CXV45" s="127"/>
      <c r="CXW45" s="127"/>
      <c r="CXX45" s="127"/>
      <c r="CXY45" s="127"/>
      <c r="CXZ45" s="127"/>
      <c r="CYA45" s="127"/>
      <c r="CYB45" s="127"/>
      <c r="CYC45" s="127"/>
      <c r="CYD45" s="127"/>
      <c r="CYE45" s="127"/>
      <c r="CYF45" s="127"/>
      <c r="CYG45" s="127"/>
      <c r="CYH45" s="127"/>
      <c r="CYI45" s="127"/>
      <c r="CYJ45" s="127"/>
      <c r="CYK45" s="127"/>
      <c r="CYL45" s="127"/>
      <c r="CYM45" s="127"/>
      <c r="CYN45" s="127"/>
      <c r="CYO45" s="127"/>
      <c r="CYP45" s="127"/>
      <c r="CYQ45" s="127"/>
      <c r="CYR45" s="127"/>
      <c r="CYS45" s="127"/>
      <c r="CYT45" s="127"/>
      <c r="CYU45" s="127"/>
      <c r="CYV45" s="127"/>
      <c r="CYW45" s="127"/>
      <c r="CYX45" s="127"/>
      <c r="CYY45" s="127"/>
      <c r="CYZ45" s="127"/>
      <c r="CZA45" s="127"/>
      <c r="CZB45" s="127"/>
      <c r="CZC45" s="127"/>
      <c r="CZD45" s="127"/>
      <c r="CZE45" s="127"/>
      <c r="CZF45" s="127"/>
      <c r="CZG45" s="127"/>
      <c r="CZH45" s="127"/>
      <c r="CZI45" s="127"/>
      <c r="CZJ45" s="127"/>
      <c r="CZK45" s="127"/>
      <c r="CZL45" s="127"/>
      <c r="CZM45" s="127"/>
      <c r="CZN45" s="127"/>
      <c r="CZO45" s="127"/>
      <c r="CZP45" s="127"/>
      <c r="CZQ45" s="127"/>
      <c r="CZR45" s="127"/>
      <c r="CZS45" s="127"/>
      <c r="CZT45" s="127"/>
      <c r="CZU45" s="127"/>
      <c r="CZV45" s="127"/>
      <c r="CZW45" s="127"/>
      <c r="CZX45" s="127"/>
      <c r="CZY45" s="127"/>
      <c r="CZZ45" s="127"/>
      <c r="DAA45" s="127"/>
      <c r="DAB45" s="127"/>
      <c r="DAC45" s="127"/>
      <c r="DAD45" s="127"/>
      <c r="DAE45" s="127"/>
      <c r="DAF45" s="127"/>
      <c r="DAG45" s="127"/>
      <c r="DAH45" s="127"/>
      <c r="DAI45" s="127"/>
      <c r="DAJ45" s="127"/>
      <c r="DAK45" s="127"/>
      <c r="DAL45" s="127"/>
      <c r="DAM45" s="127"/>
      <c r="DAN45" s="127"/>
      <c r="DAO45" s="127"/>
      <c r="DAP45" s="127"/>
      <c r="DAQ45" s="127"/>
      <c r="DAR45" s="127"/>
      <c r="DAS45" s="127"/>
      <c r="DAT45" s="127"/>
      <c r="DAU45" s="127"/>
      <c r="DAV45" s="127"/>
      <c r="DAW45" s="127"/>
      <c r="DAX45" s="127"/>
      <c r="DAY45" s="127"/>
      <c r="DAZ45" s="127"/>
      <c r="DBA45" s="127"/>
      <c r="DBB45" s="127"/>
      <c r="DBC45" s="127"/>
      <c r="DBD45" s="127"/>
      <c r="DBE45" s="127"/>
      <c r="DBF45" s="127"/>
      <c r="DBG45" s="127"/>
      <c r="DBH45" s="127"/>
      <c r="DBI45" s="127"/>
      <c r="DBJ45" s="127"/>
      <c r="DBK45" s="127"/>
      <c r="DBL45" s="127"/>
      <c r="DBM45" s="127"/>
      <c r="DBN45" s="127"/>
      <c r="DBO45" s="127"/>
      <c r="DBP45" s="127"/>
      <c r="DBQ45" s="127"/>
      <c r="DBR45" s="127"/>
      <c r="DBS45" s="127"/>
      <c r="DBT45" s="127"/>
      <c r="DBU45" s="127"/>
      <c r="DBV45" s="127"/>
      <c r="DBW45" s="127"/>
      <c r="DBX45" s="127"/>
      <c r="DBY45" s="127"/>
      <c r="DBZ45" s="127"/>
      <c r="DCA45" s="127"/>
      <c r="DCB45" s="127"/>
      <c r="DCC45" s="127"/>
      <c r="DCD45" s="127"/>
      <c r="DCE45" s="127"/>
      <c r="DCF45" s="127"/>
      <c r="DCG45" s="127"/>
      <c r="DCH45" s="127"/>
      <c r="DCI45" s="127"/>
      <c r="DCJ45" s="127"/>
      <c r="DCK45" s="127"/>
      <c r="DCL45" s="127"/>
      <c r="DCM45" s="127"/>
      <c r="DCN45" s="127"/>
      <c r="DCO45" s="127"/>
      <c r="DCP45" s="127"/>
      <c r="DCQ45" s="127"/>
      <c r="DCR45" s="127"/>
      <c r="DCS45" s="127"/>
      <c r="DCT45" s="127"/>
      <c r="DCU45" s="127"/>
      <c r="DCV45" s="127"/>
      <c r="DCW45" s="127"/>
      <c r="DCX45" s="127"/>
      <c r="DCY45" s="127"/>
      <c r="DCZ45" s="127"/>
      <c r="DDA45" s="127"/>
      <c r="DDB45" s="127"/>
      <c r="DDC45" s="127"/>
      <c r="DDD45" s="127"/>
      <c r="DDE45" s="127"/>
      <c r="DDF45" s="127"/>
      <c r="DDG45" s="127"/>
      <c r="DDH45" s="127"/>
      <c r="DDI45" s="127"/>
      <c r="DDJ45" s="127"/>
      <c r="DDK45" s="127"/>
      <c r="DDL45" s="127"/>
      <c r="DDM45" s="127"/>
      <c r="DDN45" s="127"/>
      <c r="DDO45" s="127"/>
      <c r="DDP45" s="127"/>
      <c r="DDQ45" s="127"/>
      <c r="DDR45" s="127"/>
      <c r="DDS45" s="127"/>
      <c r="DDT45" s="127"/>
      <c r="DDU45" s="127"/>
      <c r="DDV45" s="127"/>
      <c r="DDW45" s="127"/>
      <c r="DDX45" s="127"/>
      <c r="DDY45" s="127"/>
      <c r="DDZ45" s="127"/>
      <c r="DEA45" s="127"/>
      <c r="DEB45" s="127"/>
      <c r="DEC45" s="127"/>
      <c r="DED45" s="127"/>
      <c r="DEE45" s="127"/>
      <c r="DEF45" s="127"/>
      <c r="DEG45" s="127"/>
      <c r="DEH45" s="127"/>
      <c r="DEI45" s="127"/>
      <c r="DEJ45" s="127"/>
      <c r="DEK45" s="127"/>
      <c r="DEL45" s="127"/>
      <c r="DEM45" s="127"/>
      <c r="DEN45" s="127"/>
      <c r="DEO45" s="127"/>
      <c r="DEP45" s="127"/>
      <c r="DEQ45" s="127"/>
      <c r="DER45" s="127"/>
      <c r="DES45" s="127"/>
      <c r="DET45" s="127"/>
      <c r="DEU45" s="127"/>
      <c r="DEV45" s="127"/>
      <c r="DEW45" s="127"/>
      <c r="DEX45" s="127"/>
      <c r="DEY45" s="127"/>
      <c r="DEZ45" s="127"/>
      <c r="DFA45" s="127"/>
      <c r="DFB45" s="127"/>
      <c r="DFC45" s="127"/>
      <c r="DFD45" s="127"/>
      <c r="DFE45" s="127"/>
      <c r="DFF45" s="127"/>
      <c r="DFG45" s="127"/>
      <c r="DFH45" s="127"/>
      <c r="DFI45" s="127"/>
      <c r="DFJ45" s="127"/>
      <c r="DFK45" s="127"/>
      <c r="DFL45" s="127"/>
      <c r="DFM45" s="127"/>
      <c r="DFN45" s="127"/>
      <c r="DFO45" s="127"/>
      <c r="DFP45" s="127"/>
      <c r="DFQ45" s="127"/>
      <c r="DFR45" s="127"/>
      <c r="DFS45" s="127"/>
      <c r="DFT45" s="127"/>
      <c r="DFU45" s="127"/>
      <c r="DFV45" s="127"/>
      <c r="DFW45" s="127"/>
      <c r="DFX45" s="127"/>
      <c r="DFY45" s="127"/>
      <c r="DFZ45" s="127"/>
      <c r="DGA45" s="127"/>
      <c r="DGB45" s="127"/>
      <c r="DGC45" s="127"/>
      <c r="DGD45" s="127"/>
      <c r="DGE45" s="127"/>
      <c r="DGF45" s="127"/>
      <c r="DGG45" s="127"/>
      <c r="DGH45" s="127"/>
      <c r="DGI45" s="127"/>
      <c r="DGJ45" s="127"/>
      <c r="DGK45" s="127"/>
      <c r="DGL45" s="127"/>
      <c r="DGM45" s="127"/>
      <c r="DGN45" s="127"/>
      <c r="DGO45" s="127"/>
      <c r="DGP45" s="127"/>
      <c r="DGQ45" s="127"/>
      <c r="DGR45" s="127"/>
      <c r="DGS45" s="127"/>
      <c r="DGT45" s="127"/>
      <c r="DGU45" s="127"/>
      <c r="DGV45" s="127"/>
      <c r="DGW45" s="127"/>
      <c r="DGX45" s="127"/>
      <c r="DGY45" s="127"/>
      <c r="DGZ45" s="127"/>
      <c r="DHA45" s="127"/>
      <c r="DHB45" s="127"/>
      <c r="DHC45" s="127"/>
      <c r="DHD45" s="127"/>
      <c r="DHE45" s="127"/>
      <c r="DHF45" s="127"/>
      <c r="DHG45" s="127"/>
      <c r="DHH45" s="127"/>
      <c r="DHI45" s="127"/>
      <c r="DHJ45" s="127"/>
      <c r="DHK45" s="127"/>
      <c r="DHL45" s="127"/>
      <c r="DHM45" s="127"/>
      <c r="DHN45" s="127"/>
      <c r="DHO45" s="127"/>
      <c r="DHP45" s="127"/>
      <c r="DHQ45" s="127"/>
      <c r="DHR45" s="127"/>
      <c r="DHS45" s="127"/>
      <c r="DHT45" s="127"/>
      <c r="DHU45" s="127"/>
      <c r="DHV45" s="127"/>
      <c r="DHW45" s="127"/>
      <c r="DHX45" s="127"/>
      <c r="DHY45" s="127"/>
      <c r="DHZ45" s="127"/>
      <c r="DIA45" s="127"/>
      <c r="DIB45" s="127"/>
      <c r="DIC45" s="127"/>
      <c r="DID45" s="127"/>
      <c r="DIE45" s="127"/>
      <c r="DIF45" s="127"/>
      <c r="DIG45" s="127"/>
      <c r="DIH45" s="127"/>
      <c r="DII45" s="127"/>
      <c r="DIJ45" s="127"/>
      <c r="DIK45" s="127"/>
      <c r="DIL45" s="127"/>
      <c r="DIM45" s="127"/>
      <c r="DIN45" s="127"/>
      <c r="DIO45" s="127"/>
      <c r="DIP45" s="127"/>
      <c r="DIQ45" s="127"/>
      <c r="DIR45" s="127"/>
      <c r="DIS45" s="127"/>
      <c r="DIT45" s="127"/>
      <c r="DIU45" s="127"/>
      <c r="DIV45" s="127"/>
      <c r="DIW45" s="127"/>
      <c r="DIX45" s="127"/>
      <c r="DIY45" s="127"/>
      <c r="DIZ45" s="127"/>
      <c r="DJA45" s="127"/>
      <c r="DJB45" s="127"/>
      <c r="DJC45" s="127"/>
      <c r="DJD45" s="127"/>
      <c r="DJE45" s="127"/>
      <c r="DJF45" s="127"/>
      <c r="DJG45" s="127"/>
      <c r="DJH45" s="127"/>
      <c r="DJI45" s="127"/>
      <c r="DJJ45" s="127"/>
      <c r="DJK45" s="127"/>
      <c r="DJL45" s="127"/>
      <c r="DJM45" s="127"/>
      <c r="DJN45" s="127"/>
      <c r="DJO45" s="127"/>
      <c r="DJP45" s="127"/>
      <c r="DJQ45" s="127"/>
      <c r="DJR45" s="127"/>
      <c r="DJS45" s="127"/>
      <c r="DJT45" s="127"/>
      <c r="DJU45" s="127"/>
      <c r="DJV45" s="127"/>
      <c r="DJW45" s="127"/>
      <c r="DJX45" s="127"/>
      <c r="DJY45" s="127"/>
      <c r="DJZ45" s="127"/>
      <c r="DKA45" s="127"/>
      <c r="DKB45" s="127"/>
      <c r="DKC45" s="127"/>
      <c r="DKD45" s="127"/>
      <c r="DKE45" s="127"/>
      <c r="DKF45" s="127"/>
      <c r="DKG45" s="127"/>
      <c r="DKH45" s="127"/>
      <c r="DKI45" s="127"/>
      <c r="DKJ45" s="127"/>
      <c r="DKK45" s="127"/>
      <c r="DKL45" s="127"/>
      <c r="DKM45" s="127"/>
      <c r="DKN45" s="127"/>
      <c r="DKO45" s="127"/>
      <c r="DKP45" s="127"/>
      <c r="DKQ45" s="127"/>
      <c r="DKR45" s="127"/>
      <c r="DKS45" s="127"/>
      <c r="DKT45" s="127"/>
      <c r="DKU45" s="127"/>
      <c r="DKV45" s="127"/>
      <c r="DKW45" s="127"/>
      <c r="DKX45" s="127"/>
      <c r="DKY45" s="127"/>
      <c r="DKZ45" s="127"/>
      <c r="DLA45" s="127"/>
      <c r="DLB45" s="127"/>
      <c r="DLC45" s="127"/>
      <c r="DLD45" s="127"/>
      <c r="DLE45" s="127"/>
      <c r="DLF45" s="127"/>
      <c r="DLG45" s="127"/>
      <c r="DLH45" s="127"/>
      <c r="DLI45" s="127"/>
      <c r="DLJ45" s="127"/>
      <c r="DLK45" s="127"/>
      <c r="DLL45" s="127"/>
      <c r="DLM45" s="127"/>
      <c r="DLN45" s="127"/>
      <c r="DLO45" s="127"/>
      <c r="DLP45" s="127"/>
      <c r="DLQ45" s="127"/>
      <c r="DLR45" s="127"/>
      <c r="DLS45" s="127"/>
      <c r="DLT45" s="127"/>
      <c r="DLU45" s="127"/>
      <c r="DLV45" s="127"/>
      <c r="DLW45" s="127"/>
      <c r="DLX45" s="127"/>
      <c r="DLY45" s="127"/>
      <c r="DLZ45" s="127"/>
      <c r="DMA45" s="127"/>
      <c r="DMB45" s="127"/>
      <c r="DMC45" s="127"/>
      <c r="DMD45" s="127"/>
      <c r="DME45" s="127"/>
      <c r="DMF45" s="127"/>
      <c r="DMG45" s="127"/>
      <c r="DMH45" s="127"/>
      <c r="DMI45" s="127"/>
      <c r="DMJ45" s="127"/>
      <c r="DMK45" s="127"/>
      <c r="DML45" s="127"/>
      <c r="DMM45" s="127"/>
      <c r="DMN45" s="127"/>
      <c r="DMO45" s="127"/>
      <c r="DMP45" s="127"/>
      <c r="DMQ45" s="127"/>
      <c r="DMR45" s="127"/>
      <c r="DMS45" s="127"/>
      <c r="DMT45" s="127"/>
      <c r="DMU45" s="127"/>
      <c r="DMV45" s="127"/>
      <c r="DMW45" s="127"/>
      <c r="DMX45" s="127"/>
      <c r="DMY45" s="127"/>
      <c r="DMZ45" s="127"/>
      <c r="DNA45" s="127"/>
      <c r="DNB45" s="127"/>
      <c r="DNC45" s="127"/>
      <c r="DND45" s="127"/>
      <c r="DNE45" s="127"/>
      <c r="DNF45" s="127"/>
      <c r="DNG45" s="127"/>
      <c r="DNH45" s="127"/>
      <c r="DNI45" s="127"/>
      <c r="DNJ45" s="127"/>
      <c r="DNK45" s="127"/>
      <c r="DNL45" s="127"/>
      <c r="DNM45" s="127"/>
      <c r="DNN45" s="127"/>
      <c r="DNO45" s="127"/>
      <c r="DNP45" s="127"/>
      <c r="DNQ45" s="127"/>
      <c r="DNR45" s="127"/>
      <c r="DNS45" s="127"/>
      <c r="DNT45" s="127"/>
      <c r="DNU45" s="127"/>
      <c r="DNV45" s="127"/>
      <c r="DNW45" s="127"/>
      <c r="DNX45" s="127"/>
      <c r="DNY45" s="127"/>
      <c r="DNZ45" s="127"/>
      <c r="DOA45" s="127"/>
      <c r="DOB45" s="127"/>
      <c r="DOC45" s="127"/>
      <c r="DOD45" s="127"/>
      <c r="DOE45" s="127"/>
      <c r="DOF45" s="127"/>
      <c r="DOG45" s="127"/>
      <c r="DOH45" s="127"/>
      <c r="DOI45" s="127"/>
      <c r="DOJ45" s="127"/>
      <c r="DOK45" s="127"/>
      <c r="DOL45" s="127"/>
      <c r="DOM45" s="127"/>
      <c r="DON45" s="127"/>
      <c r="DOO45" s="127"/>
      <c r="DOP45" s="127"/>
      <c r="DOQ45" s="127"/>
      <c r="DOR45" s="127"/>
      <c r="DOS45" s="127"/>
      <c r="DOT45" s="127"/>
      <c r="DOU45" s="127"/>
      <c r="DOV45" s="127"/>
      <c r="DOW45" s="127"/>
      <c r="DOX45" s="127"/>
      <c r="DOY45" s="127"/>
      <c r="DOZ45" s="127"/>
      <c r="DPA45" s="127"/>
      <c r="DPB45" s="127"/>
      <c r="DPC45" s="127"/>
      <c r="DPD45" s="127"/>
      <c r="DPE45" s="127"/>
      <c r="DPF45" s="127"/>
      <c r="DPG45" s="127"/>
      <c r="DPH45" s="127"/>
      <c r="DPI45" s="127"/>
      <c r="DPJ45" s="127"/>
      <c r="DPK45" s="127"/>
      <c r="DPL45" s="127"/>
      <c r="DPM45" s="127"/>
      <c r="DPN45" s="127"/>
      <c r="DPO45" s="127"/>
      <c r="DPP45" s="127"/>
      <c r="DPQ45" s="127"/>
      <c r="DPR45" s="127"/>
      <c r="DPS45" s="127"/>
      <c r="DPT45" s="127"/>
      <c r="DPU45" s="127"/>
      <c r="DPV45" s="127"/>
      <c r="DPW45" s="127"/>
      <c r="DPX45" s="127"/>
      <c r="DPY45" s="127"/>
      <c r="DPZ45" s="127"/>
      <c r="DQA45" s="127"/>
      <c r="DQB45" s="127"/>
      <c r="DQC45" s="127"/>
      <c r="DQD45" s="127"/>
      <c r="DQE45" s="127"/>
      <c r="DQF45" s="127"/>
      <c r="DQG45" s="127"/>
      <c r="DQH45" s="127"/>
      <c r="DQI45" s="127"/>
      <c r="DQJ45" s="127"/>
      <c r="DQK45" s="127"/>
      <c r="DQL45" s="127"/>
      <c r="DQM45" s="127"/>
      <c r="DQN45" s="127"/>
      <c r="DQO45" s="127"/>
      <c r="DQP45" s="127"/>
      <c r="DQQ45" s="127"/>
      <c r="DQR45" s="127"/>
      <c r="DQS45" s="127"/>
      <c r="DQT45" s="127"/>
      <c r="DQU45" s="127"/>
      <c r="DQV45" s="127"/>
      <c r="DQW45" s="127"/>
      <c r="DQX45" s="127"/>
      <c r="DQY45" s="127"/>
      <c r="DQZ45" s="127"/>
      <c r="DRA45" s="127"/>
      <c r="DRB45" s="127"/>
      <c r="DRC45" s="127"/>
      <c r="DRD45" s="127"/>
      <c r="DRE45" s="127"/>
      <c r="DRF45" s="127"/>
      <c r="DRG45" s="127"/>
      <c r="DRH45" s="127"/>
      <c r="DRI45" s="127"/>
      <c r="DRJ45" s="127"/>
      <c r="DRK45" s="127"/>
      <c r="DRL45" s="127"/>
      <c r="DRM45" s="127"/>
      <c r="DRN45" s="127"/>
      <c r="DRO45" s="127"/>
      <c r="DRP45" s="127"/>
      <c r="DRQ45" s="127"/>
      <c r="DRR45" s="127"/>
      <c r="DRS45" s="127"/>
      <c r="DRT45" s="127"/>
      <c r="DRU45" s="127"/>
      <c r="DRV45" s="127"/>
      <c r="DRW45" s="127"/>
      <c r="DRX45" s="127"/>
      <c r="DRY45" s="127"/>
      <c r="DRZ45" s="127"/>
      <c r="DSA45" s="127"/>
      <c r="DSB45" s="127"/>
      <c r="DSC45" s="127"/>
      <c r="DSD45" s="127"/>
      <c r="DSE45" s="127"/>
      <c r="DSF45" s="127"/>
      <c r="DSG45" s="127"/>
      <c r="DSH45" s="127"/>
      <c r="DSI45" s="127"/>
      <c r="DSJ45" s="127"/>
      <c r="DSK45" s="127"/>
      <c r="DSL45" s="127"/>
      <c r="DSM45" s="127"/>
      <c r="DSN45" s="127"/>
      <c r="DSO45" s="127"/>
      <c r="DSP45" s="127"/>
      <c r="DSQ45" s="127"/>
      <c r="DSR45" s="127"/>
      <c r="DSS45" s="127"/>
      <c r="DST45" s="127"/>
      <c r="DSU45" s="127"/>
      <c r="DSV45" s="127"/>
      <c r="DSW45" s="127"/>
      <c r="DSX45" s="127"/>
      <c r="DSY45" s="127"/>
      <c r="DSZ45" s="127"/>
      <c r="DTA45" s="127"/>
      <c r="DTB45" s="127"/>
      <c r="DTC45" s="127"/>
      <c r="DTD45" s="127"/>
      <c r="DTE45" s="127"/>
      <c r="DTF45" s="127"/>
      <c r="DTG45" s="127"/>
      <c r="DTH45" s="127"/>
      <c r="DTI45" s="127"/>
      <c r="DTJ45" s="127"/>
      <c r="DTK45" s="127"/>
      <c r="DTL45" s="127"/>
      <c r="DTM45" s="127"/>
      <c r="DTN45" s="127"/>
      <c r="DTO45" s="127"/>
      <c r="DTP45" s="127"/>
      <c r="DTQ45" s="127"/>
      <c r="DTR45" s="127"/>
      <c r="DTS45" s="127"/>
      <c r="DTT45" s="127"/>
      <c r="DTU45" s="127"/>
      <c r="DTV45" s="127"/>
      <c r="DTW45" s="127"/>
      <c r="DTX45" s="127"/>
      <c r="DTY45" s="127"/>
      <c r="DTZ45" s="127"/>
      <c r="DUA45" s="127"/>
      <c r="DUB45" s="127"/>
      <c r="DUC45" s="127"/>
      <c r="DUD45" s="127"/>
      <c r="DUE45" s="127"/>
      <c r="DUF45" s="127"/>
      <c r="DUG45" s="127"/>
      <c r="DUH45" s="127"/>
      <c r="DUI45" s="127"/>
      <c r="DUJ45" s="127"/>
      <c r="DUK45" s="127"/>
      <c r="DUL45" s="127"/>
      <c r="DUM45" s="127"/>
      <c r="DUN45" s="127"/>
      <c r="DUO45" s="127"/>
      <c r="DUP45" s="127"/>
      <c r="DUQ45" s="127"/>
      <c r="DUR45" s="127"/>
      <c r="DUS45" s="127"/>
      <c r="DUT45" s="127"/>
      <c r="DUU45" s="127"/>
      <c r="DUV45" s="127"/>
      <c r="DUW45" s="127"/>
      <c r="DUX45" s="127"/>
      <c r="DUY45" s="127"/>
      <c r="DUZ45" s="127"/>
      <c r="DVA45" s="127"/>
      <c r="DVB45" s="127"/>
      <c r="DVC45" s="127"/>
      <c r="DVD45" s="127"/>
      <c r="DVE45" s="127"/>
      <c r="DVF45" s="127"/>
      <c r="DVG45" s="127"/>
      <c r="DVH45" s="127"/>
      <c r="DVI45" s="127"/>
      <c r="DVJ45" s="127"/>
      <c r="DVK45" s="127"/>
      <c r="DVL45" s="127"/>
      <c r="DVM45" s="127"/>
      <c r="DVN45" s="127"/>
      <c r="DVO45" s="127"/>
      <c r="DVP45" s="127"/>
      <c r="DVQ45" s="127"/>
      <c r="DVR45" s="127"/>
      <c r="DVS45" s="127"/>
      <c r="DVT45" s="127"/>
      <c r="DVU45" s="127"/>
      <c r="DVV45" s="127"/>
      <c r="DVW45" s="127"/>
      <c r="DVX45" s="127"/>
      <c r="DVY45" s="127"/>
      <c r="DVZ45" s="127"/>
      <c r="DWA45" s="127"/>
      <c r="DWB45" s="127"/>
      <c r="DWC45" s="127"/>
      <c r="DWD45" s="127"/>
      <c r="DWE45" s="127"/>
      <c r="DWF45" s="127"/>
      <c r="DWG45" s="127"/>
      <c r="DWH45" s="127"/>
      <c r="DWI45" s="127"/>
      <c r="DWJ45" s="127"/>
      <c r="DWK45" s="127"/>
      <c r="DWL45" s="127"/>
      <c r="DWM45" s="127"/>
      <c r="DWN45" s="127"/>
      <c r="DWO45" s="127"/>
      <c r="DWP45" s="127"/>
      <c r="DWQ45" s="127"/>
      <c r="DWR45" s="127"/>
      <c r="DWS45" s="127"/>
      <c r="DWT45" s="127"/>
      <c r="DWU45" s="127"/>
      <c r="DWV45" s="127"/>
      <c r="DWW45" s="127"/>
      <c r="DWX45" s="127"/>
      <c r="DWY45" s="127"/>
      <c r="DWZ45" s="127"/>
      <c r="DXA45" s="127"/>
      <c r="DXB45" s="127"/>
      <c r="DXC45" s="127"/>
      <c r="DXD45" s="127"/>
      <c r="DXE45" s="127"/>
      <c r="DXF45" s="127"/>
      <c r="DXG45" s="127"/>
      <c r="DXH45" s="127"/>
      <c r="DXI45" s="127"/>
      <c r="DXJ45" s="127"/>
      <c r="DXK45" s="127"/>
      <c r="DXL45" s="127"/>
      <c r="DXM45" s="127"/>
      <c r="DXN45" s="127"/>
      <c r="DXO45" s="127"/>
      <c r="DXP45" s="127"/>
      <c r="DXQ45" s="127"/>
      <c r="DXR45" s="127"/>
      <c r="DXS45" s="127"/>
      <c r="DXT45" s="127"/>
      <c r="DXU45" s="127"/>
      <c r="DXV45" s="127"/>
      <c r="DXW45" s="127"/>
      <c r="DXX45" s="127"/>
      <c r="DXY45" s="127"/>
      <c r="DXZ45" s="127"/>
      <c r="DYA45" s="127"/>
      <c r="DYB45" s="127"/>
      <c r="DYC45" s="127"/>
      <c r="DYD45" s="127"/>
      <c r="DYE45" s="127"/>
      <c r="DYF45" s="127"/>
      <c r="DYG45" s="127"/>
      <c r="DYH45" s="127"/>
      <c r="DYI45" s="127"/>
      <c r="DYJ45" s="127"/>
      <c r="DYK45" s="127"/>
      <c r="DYL45" s="127"/>
      <c r="DYM45" s="127"/>
      <c r="DYN45" s="127"/>
      <c r="DYO45" s="127"/>
      <c r="DYP45" s="127"/>
      <c r="DYQ45" s="127"/>
      <c r="DYR45" s="127"/>
      <c r="DYS45" s="127"/>
      <c r="DYT45" s="127"/>
      <c r="DYU45" s="127"/>
      <c r="DYV45" s="127"/>
      <c r="DYW45" s="127"/>
      <c r="DYX45" s="127"/>
      <c r="DYY45" s="127"/>
      <c r="DYZ45" s="127"/>
      <c r="DZA45" s="127"/>
      <c r="DZB45" s="127"/>
      <c r="DZC45" s="127"/>
      <c r="DZD45" s="127"/>
      <c r="DZE45" s="127"/>
      <c r="DZF45" s="127"/>
      <c r="DZG45" s="127"/>
      <c r="DZH45" s="127"/>
      <c r="DZI45" s="127"/>
      <c r="DZJ45" s="127"/>
      <c r="DZK45" s="127"/>
      <c r="DZL45" s="127"/>
      <c r="DZM45" s="127"/>
      <c r="DZN45" s="127"/>
      <c r="DZO45" s="127"/>
      <c r="DZP45" s="127"/>
      <c r="DZQ45" s="127"/>
      <c r="DZR45" s="127"/>
      <c r="DZS45" s="127"/>
      <c r="DZT45" s="127"/>
      <c r="DZU45" s="127"/>
      <c r="DZV45" s="127"/>
      <c r="DZW45" s="127"/>
      <c r="DZX45" s="127"/>
      <c r="DZY45" s="127"/>
      <c r="DZZ45" s="127"/>
      <c r="EAA45" s="127"/>
      <c r="EAB45" s="127"/>
      <c r="EAC45" s="127"/>
      <c r="EAD45" s="127"/>
      <c r="EAE45" s="127"/>
      <c r="EAF45" s="127"/>
      <c r="EAG45" s="127"/>
      <c r="EAH45" s="127"/>
      <c r="EAI45" s="127"/>
      <c r="EAJ45" s="127"/>
      <c r="EAK45" s="127"/>
      <c r="EAL45" s="127"/>
      <c r="EAM45" s="127"/>
      <c r="EAN45" s="127"/>
      <c r="EAO45" s="127"/>
      <c r="EAP45" s="127"/>
      <c r="EAQ45" s="127"/>
      <c r="EAR45" s="127"/>
      <c r="EAS45" s="127"/>
      <c r="EAT45" s="127"/>
      <c r="EAU45" s="127"/>
      <c r="EAV45" s="127"/>
      <c r="EAW45" s="127"/>
      <c r="EAX45" s="127"/>
      <c r="EAY45" s="127"/>
      <c r="EAZ45" s="127"/>
      <c r="EBA45" s="127"/>
      <c r="EBB45" s="127"/>
      <c r="EBC45" s="127"/>
      <c r="EBD45" s="127"/>
      <c r="EBE45" s="127"/>
      <c r="EBF45" s="127"/>
      <c r="EBG45" s="127"/>
      <c r="EBH45" s="127"/>
      <c r="EBI45" s="127"/>
      <c r="EBJ45" s="127"/>
      <c r="EBK45" s="127"/>
      <c r="EBL45" s="127"/>
      <c r="EBM45" s="127"/>
      <c r="EBN45" s="127"/>
      <c r="EBO45" s="127"/>
      <c r="EBP45" s="127"/>
      <c r="EBQ45" s="127"/>
      <c r="EBR45" s="127"/>
      <c r="EBS45" s="127"/>
      <c r="EBT45" s="127"/>
      <c r="EBU45" s="127"/>
      <c r="EBV45" s="127"/>
      <c r="EBW45" s="127"/>
      <c r="EBX45" s="127"/>
      <c r="EBY45" s="127"/>
      <c r="EBZ45" s="127"/>
      <c r="ECA45" s="127"/>
      <c r="ECB45" s="127"/>
      <c r="ECC45" s="127"/>
      <c r="ECD45" s="127"/>
      <c r="ECE45" s="127"/>
      <c r="ECF45" s="127"/>
      <c r="ECG45" s="127"/>
      <c r="ECH45" s="127"/>
      <c r="ECI45" s="127"/>
      <c r="ECJ45" s="127"/>
      <c r="ECK45" s="127"/>
      <c r="ECL45" s="127"/>
      <c r="ECM45" s="127"/>
      <c r="ECN45" s="127"/>
      <c r="ECO45" s="127"/>
      <c r="ECP45" s="127"/>
      <c r="ECQ45" s="127"/>
      <c r="ECR45" s="127"/>
      <c r="ECS45" s="127"/>
      <c r="ECT45" s="127"/>
      <c r="ECU45" s="127"/>
      <c r="ECV45" s="127"/>
      <c r="ECW45" s="127"/>
      <c r="ECX45" s="127"/>
      <c r="ECY45" s="127"/>
      <c r="ECZ45" s="127"/>
      <c r="EDA45" s="127"/>
      <c r="EDB45" s="127"/>
      <c r="EDC45" s="127"/>
      <c r="EDD45" s="127"/>
      <c r="EDE45" s="127"/>
      <c r="EDF45" s="127"/>
      <c r="EDG45" s="127"/>
      <c r="EDH45" s="127"/>
      <c r="EDI45" s="127"/>
      <c r="EDJ45" s="127"/>
      <c r="EDK45" s="127"/>
      <c r="EDL45" s="127"/>
      <c r="EDM45" s="127"/>
      <c r="EDN45" s="127"/>
      <c r="EDO45" s="127"/>
      <c r="EDP45" s="127"/>
      <c r="EDQ45" s="127"/>
      <c r="EDR45" s="127"/>
      <c r="EDS45" s="127"/>
      <c r="EDT45" s="127"/>
      <c r="EDU45" s="127"/>
      <c r="EDV45" s="127"/>
      <c r="EDW45" s="127"/>
      <c r="EDX45" s="127"/>
      <c r="EDY45" s="127"/>
      <c r="EDZ45" s="127"/>
      <c r="EEA45" s="127"/>
      <c r="EEB45" s="127"/>
      <c r="EEC45" s="127"/>
      <c r="EED45" s="127"/>
      <c r="EEE45" s="127"/>
      <c r="EEF45" s="127"/>
      <c r="EEG45" s="127"/>
      <c r="EEH45" s="127"/>
      <c r="EEI45" s="127"/>
      <c r="EEJ45" s="127"/>
      <c r="EEK45" s="127"/>
      <c r="EEL45" s="127"/>
      <c r="EEM45" s="127"/>
      <c r="EEN45" s="127"/>
      <c r="EEO45" s="127"/>
      <c r="EEP45" s="127"/>
      <c r="EEQ45" s="127"/>
      <c r="EER45" s="127"/>
      <c r="EES45" s="127"/>
      <c r="EET45" s="127"/>
      <c r="EEU45" s="127"/>
      <c r="EEV45" s="127"/>
      <c r="EEW45" s="127"/>
      <c r="EEX45" s="127"/>
      <c r="EEY45" s="127"/>
      <c r="EEZ45" s="127"/>
      <c r="EFA45" s="127"/>
      <c r="EFB45" s="127"/>
      <c r="EFC45" s="127"/>
      <c r="EFD45" s="127"/>
      <c r="EFE45" s="127"/>
      <c r="EFF45" s="127"/>
      <c r="EFG45" s="127"/>
      <c r="EFH45" s="127"/>
      <c r="EFI45" s="127"/>
      <c r="EFJ45" s="127"/>
      <c r="EFK45" s="127"/>
      <c r="EFL45" s="127"/>
      <c r="EFM45" s="127"/>
      <c r="EFN45" s="127"/>
      <c r="EFO45" s="127"/>
      <c r="EFP45" s="127"/>
      <c r="EFQ45" s="127"/>
      <c r="EFR45" s="127"/>
      <c r="EFS45" s="127"/>
      <c r="EFT45" s="127"/>
      <c r="EFU45" s="127"/>
      <c r="EFV45" s="127"/>
      <c r="EFW45" s="127"/>
      <c r="EFX45" s="127"/>
      <c r="EFY45" s="127"/>
      <c r="EFZ45" s="127"/>
      <c r="EGA45" s="127"/>
      <c r="EGB45" s="127"/>
      <c r="EGC45" s="127"/>
      <c r="EGD45" s="127"/>
      <c r="EGE45" s="127"/>
      <c r="EGF45" s="127"/>
      <c r="EGG45" s="127"/>
      <c r="EGH45" s="127"/>
      <c r="EGI45" s="127"/>
      <c r="EGJ45" s="127"/>
      <c r="EGK45" s="127"/>
      <c r="EGL45" s="127"/>
      <c r="EGM45" s="127"/>
      <c r="EGN45" s="127"/>
      <c r="EGO45" s="127"/>
      <c r="EGP45" s="127"/>
      <c r="EGQ45" s="127"/>
      <c r="EGR45" s="127"/>
      <c r="EGS45" s="127"/>
      <c r="EGT45" s="127"/>
      <c r="EGU45" s="127"/>
      <c r="EGV45" s="127"/>
      <c r="EGW45" s="127"/>
      <c r="EGX45" s="127"/>
      <c r="EGY45" s="127"/>
      <c r="EGZ45" s="127"/>
      <c r="EHA45" s="127"/>
      <c r="EHB45" s="127"/>
      <c r="EHC45" s="127"/>
      <c r="EHD45" s="127"/>
      <c r="EHE45" s="127"/>
      <c r="EHF45" s="127"/>
      <c r="EHG45" s="127"/>
      <c r="EHH45" s="127"/>
      <c r="EHI45" s="127"/>
      <c r="EHJ45" s="127"/>
      <c r="EHK45" s="127"/>
      <c r="EHL45" s="127"/>
      <c r="EHM45" s="127"/>
      <c r="EHN45" s="127"/>
      <c r="EHO45" s="127"/>
      <c r="EHP45" s="127"/>
      <c r="EHQ45" s="127"/>
      <c r="EHR45" s="127"/>
      <c r="EHS45" s="127"/>
      <c r="EHT45" s="127"/>
      <c r="EHU45" s="127"/>
      <c r="EHV45" s="127"/>
      <c r="EHW45" s="127"/>
      <c r="EHX45" s="127"/>
      <c r="EHY45" s="127"/>
      <c r="EHZ45" s="127"/>
      <c r="EIA45" s="127"/>
      <c r="EIB45" s="127"/>
      <c r="EIC45" s="127"/>
      <c r="EID45" s="127"/>
      <c r="EIE45" s="127"/>
      <c r="EIF45" s="127"/>
      <c r="EIG45" s="127"/>
      <c r="EIH45" s="127"/>
      <c r="EII45" s="127"/>
      <c r="EIJ45" s="127"/>
      <c r="EIK45" s="127"/>
      <c r="EIL45" s="127"/>
      <c r="EIM45" s="127"/>
      <c r="EIN45" s="127"/>
      <c r="EIO45" s="127"/>
      <c r="EIP45" s="127"/>
      <c r="EIQ45" s="127"/>
      <c r="EIR45" s="127"/>
      <c r="EIS45" s="127"/>
      <c r="EIT45" s="127"/>
      <c r="EIU45" s="127"/>
      <c r="EIV45" s="127"/>
      <c r="EIW45" s="127"/>
      <c r="EIX45" s="127"/>
      <c r="EIY45" s="127"/>
      <c r="EIZ45" s="127"/>
      <c r="EJA45" s="127"/>
      <c r="EJB45" s="127"/>
      <c r="EJC45" s="127"/>
      <c r="EJD45" s="127"/>
      <c r="EJE45" s="127"/>
      <c r="EJF45" s="127"/>
      <c r="EJG45" s="127"/>
      <c r="EJH45" s="127"/>
      <c r="EJI45" s="127"/>
      <c r="EJJ45" s="127"/>
      <c r="EJK45" s="127"/>
      <c r="EJL45" s="127"/>
      <c r="EJM45" s="127"/>
      <c r="EJN45" s="127"/>
      <c r="EJO45" s="127"/>
      <c r="EJP45" s="127"/>
      <c r="EJQ45" s="127"/>
      <c r="EJR45" s="127"/>
      <c r="EJS45" s="127"/>
      <c r="EJT45" s="127"/>
      <c r="EJU45" s="127"/>
      <c r="EJV45" s="127"/>
      <c r="EJW45" s="127"/>
      <c r="EJX45" s="127"/>
      <c r="EJY45" s="127"/>
      <c r="EJZ45" s="127"/>
      <c r="EKA45" s="127"/>
      <c r="EKB45" s="127"/>
      <c r="EKC45" s="127"/>
      <c r="EKD45" s="127"/>
      <c r="EKE45" s="127"/>
      <c r="EKF45" s="127"/>
      <c r="EKG45" s="127"/>
      <c r="EKH45" s="127"/>
      <c r="EKI45" s="127"/>
      <c r="EKJ45" s="127"/>
      <c r="EKK45" s="127"/>
      <c r="EKL45" s="127"/>
      <c r="EKM45" s="127"/>
      <c r="EKN45" s="127"/>
      <c r="EKO45" s="127"/>
      <c r="EKP45" s="127"/>
      <c r="EKQ45" s="127"/>
      <c r="EKR45" s="127"/>
      <c r="EKS45" s="127"/>
      <c r="EKT45" s="127"/>
      <c r="EKU45" s="127"/>
      <c r="EKV45" s="127"/>
      <c r="EKW45" s="127"/>
      <c r="EKX45" s="127"/>
      <c r="EKY45" s="127"/>
      <c r="EKZ45" s="127"/>
      <c r="ELA45" s="127"/>
      <c r="ELB45" s="127"/>
      <c r="ELC45" s="127"/>
      <c r="ELD45" s="127"/>
      <c r="ELE45" s="127"/>
      <c r="ELF45" s="127"/>
      <c r="ELG45" s="127"/>
      <c r="ELH45" s="127"/>
      <c r="ELI45" s="127"/>
      <c r="ELJ45" s="127"/>
      <c r="ELK45" s="127"/>
      <c r="ELL45" s="127"/>
      <c r="ELM45" s="127"/>
      <c r="ELN45" s="127"/>
      <c r="ELO45" s="127"/>
      <c r="ELP45" s="127"/>
      <c r="ELQ45" s="127"/>
      <c r="ELR45" s="127"/>
      <c r="ELS45" s="127"/>
      <c r="ELT45" s="127"/>
      <c r="ELU45" s="127"/>
      <c r="ELV45" s="127"/>
      <c r="ELW45" s="127"/>
      <c r="ELX45" s="127"/>
      <c r="ELY45" s="127"/>
      <c r="ELZ45" s="127"/>
      <c r="EMA45" s="127"/>
      <c r="EMB45" s="127"/>
      <c r="EMC45" s="127"/>
      <c r="EMD45" s="127"/>
      <c r="EME45" s="127"/>
      <c r="EMF45" s="127"/>
      <c r="EMG45" s="127"/>
      <c r="EMH45" s="127"/>
      <c r="EMI45" s="127"/>
      <c r="EMJ45" s="127"/>
      <c r="EMK45" s="127"/>
      <c r="EML45" s="127"/>
      <c r="EMM45" s="127"/>
      <c r="EMN45" s="127"/>
      <c r="EMO45" s="127"/>
      <c r="EMP45" s="127"/>
      <c r="EMQ45" s="127"/>
      <c r="EMR45" s="127"/>
      <c r="EMS45" s="127"/>
      <c r="EMT45" s="127"/>
      <c r="EMU45" s="127"/>
      <c r="EMV45" s="127"/>
      <c r="EMW45" s="127"/>
      <c r="EMX45" s="127"/>
      <c r="EMY45" s="127"/>
      <c r="EMZ45" s="127"/>
      <c r="ENA45" s="127"/>
      <c r="ENB45" s="127"/>
      <c r="ENC45" s="127"/>
      <c r="END45" s="127"/>
      <c r="ENE45" s="127"/>
      <c r="ENF45" s="127"/>
      <c r="ENG45" s="127"/>
      <c r="ENH45" s="127"/>
      <c r="ENI45" s="127"/>
      <c r="ENJ45" s="127"/>
      <c r="ENK45" s="127"/>
      <c r="ENL45" s="127"/>
      <c r="ENM45" s="127"/>
      <c r="ENN45" s="127"/>
      <c r="ENO45" s="127"/>
      <c r="ENP45" s="127"/>
      <c r="ENQ45" s="127"/>
      <c r="ENR45" s="127"/>
      <c r="ENS45" s="127"/>
      <c r="ENT45" s="127"/>
      <c r="ENU45" s="127"/>
      <c r="ENV45" s="127"/>
      <c r="ENW45" s="127"/>
      <c r="ENX45" s="127"/>
      <c r="ENY45" s="127"/>
      <c r="ENZ45" s="127"/>
      <c r="EOA45" s="127"/>
      <c r="EOB45" s="127"/>
      <c r="EOC45" s="127"/>
      <c r="EOD45" s="127"/>
      <c r="EOE45" s="127"/>
      <c r="EOF45" s="127"/>
      <c r="EOG45" s="127"/>
      <c r="EOH45" s="127"/>
      <c r="EOI45" s="127"/>
      <c r="EOJ45" s="127"/>
      <c r="EOK45" s="127"/>
      <c r="EOL45" s="127"/>
      <c r="EOM45" s="127"/>
      <c r="EON45" s="127"/>
      <c r="EOO45" s="127"/>
      <c r="EOP45" s="127"/>
      <c r="EOQ45" s="127"/>
      <c r="EOR45" s="127"/>
      <c r="EOS45" s="127"/>
      <c r="EOT45" s="127"/>
      <c r="EOU45" s="127"/>
      <c r="EOV45" s="127"/>
      <c r="EOW45" s="127"/>
      <c r="EOX45" s="127"/>
      <c r="EOY45" s="127"/>
      <c r="EOZ45" s="127"/>
      <c r="EPA45" s="127"/>
      <c r="EPB45" s="127"/>
      <c r="EPC45" s="127"/>
      <c r="EPD45" s="127"/>
      <c r="EPE45" s="127"/>
      <c r="EPF45" s="127"/>
      <c r="EPG45" s="127"/>
      <c r="EPH45" s="127"/>
      <c r="EPI45" s="127"/>
      <c r="EPJ45" s="127"/>
      <c r="EPK45" s="127"/>
      <c r="EPL45" s="127"/>
      <c r="EPM45" s="127"/>
      <c r="EPN45" s="127"/>
      <c r="EPO45" s="127"/>
      <c r="EPP45" s="127"/>
      <c r="EPQ45" s="127"/>
      <c r="EPR45" s="127"/>
      <c r="EPS45" s="127"/>
      <c r="EPT45" s="127"/>
      <c r="EPU45" s="127"/>
      <c r="EPV45" s="127"/>
      <c r="EPW45" s="127"/>
      <c r="EPX45" s="127"/>
      <c r="EPY45" s="127"/>
      <c r="EPZ45" s="127"/>
      <c r="EQA45" s="127"/>
      <c r="EQB45" s="127"/>
      <c r="EQC45" s="127"/>
      <c r="EQD45" s="127"/>
      <c r="EQE45" s="127"/>
      <c r="EQF45" s="127"/>
      <c r="EQG45" s="127"/>
      <c r="EQH45" s="127"/>
      <c r="EQI45" s="127"/>
      <c r="EQJ45" s="127"/>
      <c r="EQK45" s="127"/>
      <c r="EQL45" s="127"/>
      <c r="EQM45" s="127"/>
      <c r="EQN45" s="127"/>
      <c r="EQO45" s="127"/>
      <c r="EQP45" s="127"/>
      <c r="EQQ45" s="127"/>
      <c r="EQR45" s="127"/>
      <c r="EQS45" s="127"/>
      <c r="EQT45" s="127"/>
      <c r="EQU45" s="127"/>
      <c r="EQV45" s="127"/>
      <c r="EQW45" s="127"/>
      <c r="EQX45" s="127"/>
      <c r="EQY45" s="127"/>
      <c r="EQZ45" s="127"/>
      <c r="ERA45" s="127"/>
      <c r="ERB45" s="127"/>
      <c r="ERC45" s="127"/>
      <c r="ERD45" s="127"/>
      <c r="ERE45" s="127"/>
      <c r="ERF45" s="127"/>
      <c r="ERG45" s="127"/>
      <c r="ERH45" s="127"/>
      <c r="ERI45" s="127"/>
      <c r="ERJ45" s="127"/>
      <c r="ERK45" s="127"/>
      <c r="ERL45" s="127"/>
      <c r="ERM45" s="127"/>
      <c r="ERN45" s="127"/>
      <c r="ERO45" s="127"/>
      <c r="ERP45" s="127"/>
      <c r="ERQ45" s="127"/>
      <c r="ERR45" s="127"/>
      <c r="ERS45" s="127"/>
      <c r="ERT45" s="127"/>
      <c r="ERU45" s="127"/>
      <c r="ERV45" s="127"/>
      <c r="ERW45" s="127"/>
      <c r="ERX45" s="127"/>
      <c r="ERY45" s="127"/>
      <c r="ERZ45" s="127"/>
      <c r="ESA45" s="127"/>
      <c r="ESB45" s="127"/>
      <c r="ESC45" s="127"/>
      <c r="ESD45" s="127"/>
      <c r="ESE45" s="127"/>
      <c r="ESF45" s="127"/>
      <c r="ESG45" s="127"/>
      <c r="ESH45" s="127"/>
      <c r="ESI45" s="127"/>
      <c r="ESJ45" s="127"/>
      <c r="ESK45" s="127"/>
      <c r="ESL45" s="127"/>
      <c r="ESM45" s="127"/>
      <c r="ESN45" s="127"/>
      <c r="ESO45" s="127"/>
      <c r="ESP45" s="127"/>
      <c r="ESQ45" s="127"/>
      <c r="ESR45" s="127"/>
      <c r="ESS45" s="127"/>
      <c r="EST45" s="127"/>
      <c r="ESU45" s="127"/>
      <c r="ESV45" s="127"/>
      <c r="ESW45" s="127"/>
      <c r="ESX45" s="127"/>
      <c r="ESY45" s="127"/>
      <c r="ESZ45" s="127"/>
      <c r="ETA45" s="127"/>
      <c r="ETB45" s="127"/>
      <c r="ETC45" s="127"/>
      <c r="ETD45" s="127"/>
      <c r="ETE45" s="127"/>
      <c r="ETF45" s="127"/>
      <c r="ETG45" s="127"/>
      <c r="ETH45" s="127"/>
      <c r="ETI45" s="127"/>
      <c r="ETJ45" s="127"/>
      <c r="ETK45" s="127"/>
      <c r="ETL45" s="127"/>
      <c r="ETM45" s="127"/>
      <c r="ETN45" s="127"/>
      <c r="ETO45" s="127"/>
      <c r="ETP45" s="127"/>
      <c r="ETQ45" s="127"/>
      <c r="ETR45" s="127"/>
      <c r="ETS45" s="127"/>
      <c r="ETT45" s="127"/>
      <c r="ETU45" s="127"/>
      <c r="ETV45" s="127"/>
      <c r="ETW45" s="127"/>
      <c r="ETX45" s="127"/>
      <c r="ETY45" s="127"/>
      <c r="ETZ45" s="127"/>
      <c r="EUA45" s="127"/>
      <c r="EUB45" s="127"/>
      <c r="EUC45" s="127"/>
      <c r="EUD45" s="127"/>
      <c r="EUE45" s="127"/>
      <c r="EUF45" s="127"/>
      <c r="EUG45" s="127"/>
      <c r="EUH45" s="127"/>
      <c r="EUI45" s="127"/>
      <c r="EUJ45" s="127"/>
      <c r="EUK45" s="127"/>
      <c r="EUL45" s="127"/>
      <c r="EUM45" s="127"/>
      <c r="EUN45" s="127"/>
      <c r="EUO45" s="127"/>
      <c r="EUP45" s="127"/>
      <c r="EUQ45" s="127"/>
      <c r="EUR45" s="127"/>
      <c r="EUS45" s="127"/>
      <c r="EUT45" s="127"/>
      <c r="EUU45" s="127"/>
      <c r="EUV45" s="127"/>
      <c r="EUW45" s="127"/>
      <c r="EUX45" s="127"/>
      <c r="EUY45" s="127"/>
      <c r="EUZ45" s="127"/>
      <c r="EVA45" s="127"/>
      <c r="EVB45" s="127"/>
      <c r="EVC45" s="127"/>
      <c r="EVD45" s="127"/>
      <c r="EVE45" s="127"/>
      <c r="EVF45" s="127"/>
      <c r="EVG45" s="127"/>
      <c r="EVH45" s="127"/>
      <c r="EVI45" s="127"/>
      <c r="EVJ45" s="127"/>
      <c r="EVK45" s="127"/>
      <c r="EVL45" s="127"/>
      <c r="EVM45" s="127"/>
      <c r="EVN45" s="127"/>
      <c r="EVO45" s="127"/>
      <c r="EVP45" s="127"/>
      <c r="EVQ45" s="127"/>
      <c r="EVR45" s="127"/>
      <c r="EVS45" s="127"/>
      <c r="EVT45" s="127"/>
      <c r="EVU45" s="127"/>
      <c r="EVV45" s="127"/>
      <c r="EVW45" s="127"/>
      <c r="EVX45" s="127"/>
      <c r="EVY45" s="127"/>
      <c r="EVZ45" s="127"/>
      <c r="EWA45" s="127"/>
      <c r="EWB45" s="127"/>
      <c r="EWC45" s="127"/>
      <c r="EWD45" s="127"/>
      <c r="EWE45" s="127"/>
      <c r="EWF45" s="127"/>
      <c r="EWG45" s="127"/>
      <c r="EWH45" s="127"/>
      <c r="EWI45" s="127"/>
      <c r="EWJ45" s="127"/>
      <c r="EWK45" s="127"/>
      <c r="EWL45" s="127"/>
      <c r="EWM45" s="127"/>
      <c r="EWN45" s="127"/>
      <c r="EWO45" s="127"/>
      <c r="EWP45" s="127"/>
      <c r="EWQ45" s="127"/>
      <c r="EWR45" s="127"/>
      <c r="EWS45" s="127"/>
      <c r="EWT45" s="127"/>
      <c r="EWU45" s="127"/>
      <c r="EWV45" s="127"/>
      <c r="EWW45" s="127"/>
      <c r="EWX45" s="127"/>
      <c r="EWY45" s="127"/>
      <c r="EWZ45" s="127"/>
      <c r="EXA45" s="127"/>
      <c r="EXB45" s="127"/>
      <c r="EXC45" s="127"/>
      <c r="EXD45" s="127"/>
      <c r="EXE45" s="127"/>
      <c r="EXF45" s="127"/>
      <c r="EXG45" s="127"/>
      <c r="EXH45" s="127"/>
      <c r="EXI45" s="127"/>
      <c r="EXJ45" s="127"/>
      <c r="EXK45" s="127"/>
      <c r="EXL45" s="127"/>
      <c r="EXM45" s="127"/>
      <c r="EXN45" s="127"/>
      <c r="EXO45" s="127"/>
      <c r="EXP45" s="127"/>
      <c r="EXQ45" s="127"/>
      <c r="EXR45" s="127"/>
      <c r="EXS45" s="127"/>
      <c r="EXT45" s="127"/>
      <c r="EXU45" s="127"/>
      <c r="EXV45" s="127"/>
      <c r="EXW45" s="127"/>
      <c r="EXX45" s="127"/>
      <c r="EXY45" s="127"/>
      <c r="EXZ45" s="127"/>
      <c r="EYA45" s="127"/>
      <c r="EYB45" s="127"/>
      <c r="EYC45" s="127"/>
      <c r="EYD45" s="127"/>
      <c r="EYE45" s="127"/>
      <c r="EYF45" s="127"/>
      <c r="EYG45" s="127"/>
      <c r="EYH45" s="127"/>
      <c r="EYI45" s="127"/>
      <c r="EYJ45" s="127"/>
      <c r="EYK45" s="127"/>
      <c r="EYL45" s="127"/>
      <c r="EYM45" s="127"/>
      <c r="EYN45" s="127"/>
      <c r="EYO45" s="127"/>
      <c r="EYP45" s="127"/>
      <c r="EYQ45" s="127"/>
      <c r="EYR45" s="127"/>
      <c r="EYS45" s="127"/>
      <c r="EYT45" s="127"/>
      <c r="EYU45" s="127"/>
      <c r="EYV45" s="127"/>
      <c r="EYW45" s="127"/>
      <c r="EYX45" s="127"/>
      <c r="EYY45" s="127"/>
      <c r="EYZ45" s="127"/>
      <c r="EZA45" s="127"/>
      <c r="EZB45" s="127"/>
      <c r="EZC45" s="127"/>
      <c r="EZD45" s="127"/>
      <c r="EZE45" s="127"/>
      <c r="EZF45" s="127"/>
      <c r="EZG45" s="127"/>
      <c r="EZH45" s="127"/>
      <c r="EZI45" s="127"/>
      <c r="EZJ45" s="127"/>
      <c r="EZK45" s="127"/>
      <c r="EZL45" s="127"/>
      <c r="EZM45" s="127"/>
      <c r="EZN45" s="127"/>
      <c r="EZO45" s="127"/>
      <c r="EZP45" s="127"/>
      <c r="EZQ45" s="127"/>
      <c r="EZR45" s="127"/>
      <c r="EZS45" s="127"/>
      <c r="EZT45" s="127"/>
      <c r="EZU45" s="127"/>
      <c r="EZV45" s="127"/>
      <c r="EZW45" s="127"/>
      <c r="EZX45" s="127"/>
      <c r="EZY45" s="127"/>
      <c r="EZZ45" s="127"/>
      <c r="FAA45" s="127"/>
      <c r="FAB45" s="127"/>
      <c r="FAC45" s="127"/>
      <c r="FAD45" s="127"/>
      <c r="FAE45" s="127"/>
      <c r="FAF45" s="127"/>
      <c r="FAG45" s="127"/>
      <c r="FAH45" s="127"/>
      <c r="FAI45" s="127"/>
      <c r="FAJ45" s="127"/>
      <c r="FAK45" s="127"/>
      <c r="FAL45" s="127"/>
      <c r="FAM45" s="127"/>
      <c r="FAN45" s="127"/>
      <c r="FAO45" s="127"/>
      <c r="FAP45" s="127"/>
      <c r="FAQ45" s="127"/>
      <c r="FAR45" s="127"/>
      <c r="FAS45" s="127"/>
      <c r="FAT45" s="127"/>
      <c r="FAU45" s="127"/>
      <c r="FAV45" s="127"/>
      <c r="FAW45" s="127"/>
      <c r="FAX45" s="127"/>
      <c r="FAY45" s="127"/>
      <c r="FAZ45" s="127"/>
      <c r="FBA45" s="127"/>
      <c r="FBB45" s="127"/>
      <c r="FBC45" s="127"/>
      <c r="FBD45" s="127"/>
      <c r="FBE45" s="127"/>
      <c r="FBF45" s="127"/>
      <c r="FBG45" s="127"/>
      <c r="FBH45" s="127"/>
      <c r="FBI45" s="127"/>
      <c r="FBJ45" s="127"/>
      <c r="FBK45" s="127"/>
      <c r="FBL45" s="127"/>
      <c r="FBM45" s="127"/>
      <c r="FBN45" s="127"/>
      <c r="FBO45" s="127"/>
      <c r="FBP45" s="127"/>
      <c r="FBQ45" s="127"/>
      <c r="FBR45" s="127"/>
      <c r="FBS45" s="127"/>
      <c r="FBT45" s="127"/>
      <c r="FBU45" s="127"/>
      <c r="FBV45" s="127"/>
      <c r="FBW45" s="127"/>
      <c r="FBX45" s="127"/>
      <c r="FBY45" s="127"/>
      <c r="FBZ45" s="127"/>
      <c r="FCA45" s="127"/>
      <c r="FCB45" s="127"/>
      <c r="FCC45" s="127"/>
      <c r="FCD45" s="127"/>
      <c r="FCE45" s="127"/>
      <c r="FCF45" s="127"/>
      <c r="FCG45" s="127"/>
      <c r="FCH45" s="127"/>
      <c r="FCI45" s="127"/>
      <c r="FCJ45" s="127"/>
      <c r="FCK45" s="127"/>
      <c r="FCL45" s="127"/>
      <c r="FCM45" s="127"/>
      <c r="FCN45" s="127"/>
      <c r="FCO45" s="127"/>
      <c r="FCP45" s="127"/>
      <c r="FCQ45" s="127"/>
      <c r="FCR45" s="127"/>
      <c r="FCS45" s="127"/>
      <c r="FCT45" s="127"/>
      <c r="FCU45" s="127"/>
      <c r="FCV45" s="127"/>
      <c r="FCW45" s="127"/>
      <c r="FCX45" s="127"/>
      <c r="FCY45" s="127"/>
      <c r="FCZ45" s="127"/>
      <c r="FDA45" s="127"/>
      <c r="FDB45" s="127"/>
      <c r="FDC45" s="127"/>
      <c r="FDD45" s="127"/>
      <c r="FDE45" s="127"/>
      <c r="FDF45" s="127"/>
      <c r="FDG45" s="127"/>
      <c r="FDH45" s="127"/>
      <c r="FDI45" s="127"/>
      <c r="FDJ45" s="127"/>
      <c r="FDK45" s="127"/>
      <c r="FDL45" s="127"/>
      <c r="FDM45" s="127"/>
      <c r="FDN45" s="127"/>
      <c r="FDO45" s="127"/>
      <c r="FDP45" s="127"/>
      <c r="FDQ45" s="127"/>
      <c r="FDR45" s="127"/>
      <c r="FDS45" s="127"/>
      <c r="FDT45" s="127"/>
      <c r="FDU45" s="127"/>
      <c r="FDV45" s="127"/>
      <c r="FDW45" s="127"/>
      <c r="FDX45" s="127"/>
      <c r="FDY45" s="127"/>
      <c r="FDZ45" s="127"/>
      <c r="FEA45" s="127"/>
      <c r="FEB45" s="127"/>
      <c r="FEC45" s="127"/>
      <c r="FED45" s="127"/>
      <c r="FEE45" s="127"/>
      <c r="FEF45" s="127"/>
      <c r="FEG45" s="127"/>
      <c r="FEH45" s="127"/>
      <c r="FEI45" s="127"/>
      <c r="FEJ45" s="127"/>
      <c r="FEK45" s="127"/>
      <c r="FEL45" s="127"/>
      <c r="FEM45" s="127"/>
      <c r="FEN45" s="127"/>
      <c r="FEO45" s="127"/>
      <c r="FEP45" s="127"/>
      <c r="FEQ45" s="127"/>
      <c r="FER45" s="127"/>
      <c r="FES45" s="127"/>
      <c r="FET45" s="127"/>
      <c r="FEU45" s="127"/>
      <c r="FEV45" s="127"/>
      <c r="FEW45" s="127"/>
      <c r="FEX45" s="127"/>
      <c r="FEY45" s="127"/>
      <c r="FEZ45" s="127"/>
      <c r="FFA45" s="127"/>
      <c r="FFB45" s="127"/>
      <c r="FFC45" s="127"/>
      <c r="FFD45" s="127"/>
      <c r="FFE45" s="127"/>
      <c r="FFF45" s="127"/>
      <c r="FFG45" s="127"/>
      <c r="FFH45" s="127"/>
      <c r="FFI45" s="127"/>
      <c r="FFJ45" s="127"/>
      <c r="FFK45" s="127"/>
      <c r="FFL45" s="127"/>
      <c r="FFM45" s="127"/>
      <c r="FFN45" s="127"/>
      <c r="FFO45" s="127"/>
      <c r="FFP45" s="127"/>
      <c r="FFQ45" s="127"/>
      <c r="FFR45" s="127"/>
      <c r="FFS45" s="127"/>
      <c r="FFT45" s="127"/>
      <c r="FFU45" s="127"/>
      <c r="FFV45" s="127"/>
      <c r="FFW45" s="127"/>
      <c r="FFX45" s="127"/>
      <c r="FFY45" s="127"/>
      <c r="FFZ45" s="127"/>
      <c r="FGA45" s="127"/>
      <c r="FGB45" s="127"/>
      <c r="FGC45" s="127"/>
      <c r="FGD45" s="127"/>
      <c r="FGE45" s="127"/>
      <c r="FGF45" s="127"/>
      <c r="FGG45" s="127"/>
      <c r="FGH45" s="127"/>
      <c r="FGI45" s="127"/>
      <c r="FGJ45" s="127"/>
      <c r="FGK45" s="127"/>
      <c r="FGL45" s="127"/>
      <c r="FGM45" s="127"/>
      <c r="FGN45" s="127"/>
      <c r="FGO45" s="127"/>
      <c r="FGP45" s="127"/>
      <c r="FGQ45" s="127"/>
      <c r="FGR45" s="127"/>
      <c r="FGS45" s="127"/>
      <c r="FGT45" s="127"/>
      <c r="FGU45" s="127"/>
      <c r="FGV45" s="127"/>
      <c r="FGW45" s="127"/>
      <c r="FGX45" s="127"/>
      <c r="FGY45" s="127"/>
      <c r="FGZ45" s="127"/>
      <c r="FHA45" s="127"/>
      <c r="FHB45" s="127"/>
      <c r="FHC45" s="127"/>
      <c r="FHD45" s="127"/>
      <c r="FHE45" s="127"/>
      <c r="FHF45" s="127"/>
      <c r="FHG45" s="127"/>
      <c r="FHH45" s="127"/>
      <c r="FHI45" s="127"/>
      <c r="FHJ45" s="127"/>
      <c r="FHK45" s="127"/>
      <c r="FHL45" s="127"/>
      <c r="FHM45" s="127"/>
      <c r="FHN45" s="127"/>
      <c r="FHO45" s="127"/>
      <c r="FHP45" s="127"/>
      <c r="FHQ45" s="127"/>
      <c r="FHR45" s="127"/>
      <c r="FHS45" s="127"/>
      <c r="FHT45" s="127"/>
      <c r="FHU45" s="127"/>
      <c r="FHV45" s="127"/>
      <c r="FHW45" s="127"/>
      <c r="FHX45" s="127"/>
      <c r="FHY45" s="127"/>
      <c r="FHZ45" s="127"/>
      <c r="FIA45" s="127"/>
      <c r="FIB45" s="127"/>
      <c r="FIC45" s="127"/>
      <c r="FID45" s="127"/>
      <c r="FIE45" s="127"/>
      <c r="FIF45" s="127"/>
      <c r="FIG45" s="127"/>
      <c r="FIH45" s="127"/>
      <c r="FII45" s="127"/>
      <c r="FIJ45" s="127"/>
      <c r="FIK45" s="127"/>
      <c r="FIL45" s="127"/>
      <c r="FIM45" s="127"/>
      <c r="FIN45" s="127"/>
      <c r="FIO45" s="127"/>
      <c r="FIP45" s="127"/>
      <c r="FIQ45" s="127"/>
      <c r="FIR45" s="127"/>
      <c r="FIS45" s="127"/>
      <c r="FIT45" s="127"/>
      <c r="FIU45" s="127"/>
      <c r="FIV45" s="127"/>
      <c r="FIW45" s="127"/>
      <c r="FIX45" s="127"/>
      <c r="FIY45" s="127"/>
      <c r="FIZ45" s="127"/>
      <c r="FJA45" s="127"/>
      <c r="FJB45" s="127"/>
      <c r="FJC45" s="127"/>
      <c r="FJD45" s="127"/>
      <c r="FJE45" s="127"/>
      <c r="FJF45" s="127"/>
      <c r="FJG45" s="127"/>
      <c r="FJH45" s="127"/>
      <c r="FJI45" s="127"/>
      <c r="FJJ45" s="127"/>
      <c r="FJK45" s="127"/>
      <c r="FJL45" s="127"/>
      <c r="FJM45" s="127"/>
      <c r="FJN45" s="127"/>
      <c r="FJO45" s="127"/>
      <c r="FJP45" s="127"/>
      <c r="FJQ45" s="127"/>
      <c r="FJR45" s="127"/>
      <c r="FJS45" s="127"/>
      <c r="FJT45" s="127"/>
      <c r="FJU45" s="127"/>
      <c r="FJV45" s="127"/>
      <c r="FJW45" s="127"/>
      <c r="FJX45" s="127"/>
      <c r="FJY45" s="127"/>
      <c r="FJZ45" s="127"/>
      <c r="FKA45" s="127"/>
      <c r="FKB45" s="127"/>
      <c r="FKC45" s="127"/>
      <c r="FKD45" s="127"/>
      <c r="FKE45" s="127"/>
      <c r="FKF45" s="127"/>
      <c r="FKG45" s="127"/>
      <c r="FKH45" s="127"/>
      <c r="FKI45" s="127"/>
      <c r="FKJ45" s="127"/>
      <c r="FKK45" s="127"/>
      <c r="FKL45" s="127"/>
      <c r="FKM45" s="127"/>
      <c r="FKN45" s="127"/>
      <c r="FKO45" s="127"/>
      <c r="FKP45" s="127"/>
      <c r="FKQ45" s="127"/>
      <c r="FKR45" s="127"/>
      <c r="FKS45" s="127"/>
      <c r="FKT45" s="127"/>
      <c r="FKU45" s="127"/>
      <c r="FKV45" s="127"/>
      <c r="FKW45" s="127"/>
      <c r="FKX45" s="127"/>
      <c r="FKY45" s="127"/>
      <c r="FKZ45" s="127"/>
      <c r="FLA45" s="127"/>
      <c r="FLB45" s="127"/>
      <c r="FLC45" s="127"/>
      <c r="FLD45" s="127"/>
      <c r="FLE45" s="127"/>
      <c r="FLF45" s="127"/>
      <c r="FLG45" s="127"/>
      <c r="FLH45" s="127"/>
      <c r="FLI45" s="127"/>
      <c r="FLJ45" s="127"/>
      <c r="FLK45" s="127"/>
      <c r="FLL45" s="127"/>
      <c r="FLM45" s="127"/>
      <c r="FLN45" s="127"/>
      <c r="FLO45" s="127"/>
      <c r="FLP45" s="127"/>
      <c r="FLQ45" s="127"/>
      <c r="FLR45" s="127"/>
      <c r="FLS45" s="127"/>
      <c r="FLT45" s="127"/>
      <c r="FLU45" s="127"/>
      <c r="FLV45" s="127"/>
      <c r="FLW45" s="127"/>
      <c r="FLX45" s="127"/>
      <c r="FLY45" s="127"/>
      <c r="FLZ45" s="127"/>
      <c r="FMA45" s="127"/>
      <c r="FMB45" s="127"/>
      <c r="FMC45" s="127"/>
      <c r="FMD45" s="127"/>
      <c r="FME45" s="127"/>
      <c r="FMF45" s="127"/>
      <c r="FMG45" s="127"/>
      <c r="FMH45" s="127"/>
      <c r="FMI45" s="127"/>
      <c r="FMJ45" s="127"/>
      <c r="FMK45" s="127"/>
      <c r="FML45" s="127"/>
      <c r="FMM45" s="127"/>
      <c r="FMN45" s="127"/>
      <c r="FMO45" s="127"/>
      <c r="FMP45" s="127"/>
      <c r="FMQ45" s="127"/>
      <c r="FMR45" s="127"/>
      <c r="FMS45" s="127"/>
      <c r="FMT45" s="127"/>
      <c r="FMU45" s="127"/>
      <c r="FMV45" s="127"/>
      <c r="FMW45" s="127"/>
      <c r="FMX45" s="127"/>
      <c r="FMY45" s="127"/>
      <c r="FMZ45" s="127"/>
      <c r="FNA45" s="127"/>
      <c r="FNB45" s="127"/>
      <c r="FNC45" s="127"/>
      <c r="FND45" s="127"/>
      <c r="FNE45" s="127"/>
      <c r="FNF45" s="127"/>
      <c r="FNG45" s="127"/>
      <c r="FNH45" s="127"/>
      <c r="FNI45" s="127"/>
      <c r="FNJ45" s="127"/>
      <c r="FNK45" s="127"/>
      <c r="FNL45" s="127"/>
      <c r="FNM45" s="127"/>
      <c r="FNN45" s="127"/>
      <c r="FNO45" s="127"/>
      <c r="FNP45" s="127"/>
      <c r="FNQ45" s="127"/>
      <c r="FNR45" s="127"/>
      <c r="FNS45" s="127"/>
      <c r="FNT45" s="127"/>
      <c r="FNU45" s="127"/>
      <c r="FNV45" s="127"/>
      <c r="FNW45" s="127"/>
      <c r="FNX45" s="127"/>
      <c r="FNY45" s="127"/>
      <c r="FNZ45" s="127"/>
      <c r="FOA45" s="127"/>
      <c r="FOB45" s="127"/>
      <c r="FOC45" s="127"/>
      <c r="FOD45" s="127"/>
      <c r="FOE45" s="127"/>
      <c r="FOF45" s="127"/>
      <c r="FOG45" s="127"/>
      <c r="FOH45" s="127"/>
      <c r="FOI45" s="127"/>
      <c r="FOJ45" s="127"/>
      <c r="FOK45" s="127"/>
      <c r="FOL45" s="127"/>
      <c r="FOM45" s="127"/>
      <c r="FON45" s="127"/>
      <c r="FOO45" s="127"/>
      <c r="FOP45" s="127"/>
      <c r="FOQ45" s="127"/>
      <c r="FOR45" s="127"/>
      <c r="FOS45" s="127"/>
      <c r="FOT45" s="127"/>
      <c r="FOU45" s="127"/>
      <c r="FOV45" s="127"/>
      <c r="FOW45" s="127"/>
      <c r="FOX45" s="127"/>
      <c r="FOY45" s="127"/>
      <c r="FOZ45" s="127"/>
      <c r="FPA45" s="127"/>
      <c r="FPB45" s="127"/>
      <c r="FPC45" s="127"/>
      <c r="FPD45" s="127"/>
      <c r="FPE45" s="127"/>
      <c r="FPF45" s="127"/>
      <c r="FPG45" s="127"/>
      <c r="FPH45" s="127"/>
      <c r="FPI45" s="127"/>
      <c r="FPJ45" s="127"/>
      <c r="FPK45" s="127"/>
      <c r="FPL45" s="127"/>
      <c r="FPM45" s="127"/>
      <c r="FPN45" s="127"/>
      <c r="FPO45" s="127"/>
      <c r="FPP45" s="127"/>
      <c r="FPQ45" s="127"/>
      <c r="FPR45" s="127"/>
      <c r="FPS45" s="127"/>
      <c r="FPT45" s="127"/>
      <c r="FPU45" s="127"/>
      <c r="FPV45" s="127"/>
      <c r="FPW45" s="127"/>
      <c r="FPX45" s="127"/>
      <c r="FPY45" s="127"/>
      <c r="FPZ45" s="127"/>
      <c r="FQA45" s="127"/>
      <c r="FQB45" s="127"/>
      <c r="FQC45" s="127"/>
      <c r="FQD45" s="127"/>
      <c r="FQE45" s="127"/>
      <c r="FQF45" s="127"/>
      <c r="FQG45" s="127"/>
      <c r="FQH45" s="127"/>
      <c r="FQI45" s="127"/>
      <c r="FQJ45" s="127"/>
      <c r="FQK45" s="127"/>
      <c r="FQL45" s="127"/>
      <c r="FQM45" s="127"/>
      <c r="FQN45" s="127"/>
      <c r="FQO45" s="127"/>
      <c r="FQP45" s="127"/>
      <c r="FQQ45" s="127"/>
      <c r="FQR45" s="127"/>
      <c r="FQS45" s="127"/>
      <c r="FQT45" s="127"/>
      <c r="FQU45" s="127"/>
      <c r="FQV45" s="127"/>
      <c r="FQW45" s="127"/>
      <c r="FQX45" s="127"/>
      <c r="FQY45" s="127"/>
      <c r="FQZ45" s="127"/>
      <c r="FRA45" s="127"/>
      <c r="FRB45" s="127"/>
      <c r="FRC45" s="127"/>
      <c r="FRD45" s="127"/>
      <c r="FRE45" s="127"/>
      <c r="FRF45" s="127"/>
      <c r="FRG45" s="127"/>
      <c r="FRH45" s="127"/>
      <c r="FRI45" s="127"/>
      <c r="FRJ45" s="127"/>
      <c r="FRK45" s="127"/>
      <c r="FRL45" s="127"/>
      <c r="FRM45" s="127"/>
      <c r="FRN45" s="127"/>
      <c r="FRO45" s="127"/>
      <c r="FRP45" s="127"/>
      <c r="FRQ45" s="127"/>
      <c r="FRR45" s="127"/>
      <c r="FRS45" s="127"/>
      <c r="FRT45" s="127"/>
      <c r="FRU45" s="127"/>
      <c r="FRV45" s="127"/>
      <c r="FRW45" s="127"/>
      <c r="FRX45" s="127"/>
      <c r="FRY45" s="127"/>
      <c r="FRZ45" s="127"/>
      <c r="FSA45" s="127"/>
      <c r="FSB45" s="127"/>
      <c r="FSC45" s="127"/>
      <c r="FSD45" s="127"/>
      <c r="FSE45" s="127"/>
      <c r="FSF45" s="127"/>
      <c r="FSG45" s="127"/>
      <c r="FSH45" s="127"/>
      <c r="FSI45" s="127"/>
      <c r="FSJ45" s="127"/>
      <c r="FSK45" s="127"/>
      <c r="FSL45" s="127"/>
      <c r="FSM45" s="127"/>
      <c r="FSN45" s="127"/>
      <c r="FSO45" s="127"/>
      <c r="FSP45" s="127"/>
      <c r="FSQ45" s="127"/>
      <c r="FSR45" s="127"/>
      <c r="FSS45" s="127"/>
      <c r="FST45" s="127"/>
      <c r="FSU45" s="127"/>
      <c r="FSV45" s="127"/>
      <c r="FSW45" s="127"/>
      <c r="FSX45" s="127"/>
      <c r="FSY45" s="127"/>
      <c r="FSZ45" s="127"/>
      <c r="FTA45" s="127"/>
      <c r="FTB45" s="127"/>
      <c r="FTC45" s="127"/>
      <c r="FTD45" s="127"/>
      <c r="FTE45" s="127"/>
      <c r="FTF45" s="127"/>
      <c r="FTG45" s="127"/>
      <c r="FTH45" s="127"/>
      <c r="FTI45" s="127"/>
      <c r="FTJ45" s="127"/>
      <c r="FTK45" s="127"/>
      <c r="FTL45" s="127"/>
      <c r="FTM45" s="127"/>
      <c r="FTN45" s="127"/>
      <c r="FTO45" s="127"/>
      <c r="FTP45" s="127"/>
      <c r="FTQ45" s="127"/>
      <c r="FTR45" s="127"/>
      <c r="FTS45" s="127"/>
      <c r="FTT45" s="127"/>
      <c r="FTU45" s="127"/>
      <c r="FTV45" s="127"/>
      <c r="FTW45" s="127"/>
      <c r="FTX45" s="127"/>
      <c r="FTY45" s="127"/>
      <c r="FTZ45" s="127"/>
      <c r="FUA45" s="127"/>
      <c r="FUB45" s="127"/>
      <c r="FUC45" s="127"/>
      <c r="FUD45" s="127"/>
      <c r="FUE45" s="127"/>
      <c r="FUF45" s="127"/>
      <c r="FUG45" s="127"/>
      <c r="FUH45" s="127"/>
      <c r="FUI45" s="127"/>
      <c r="FUJ45" s="127"/>
      <c r="FUK45" s="127"/>
      <c r="FUL45" s="127"/>
      <c r="FUM45" s="127"/>
      <c r="FUN45" s="127"/>
      <c r="FUO45" s="127"/>
      <c r="FUP45" s="127"/>
      <c r="FUQ45" s="127"/>
      <c r="FUR45" s="127"/>
      <c r="FUS45" s="127"/>
      <c r="FUT45" s="127"/>
      <c r="FUU45" s="127"/>
      <c r="FUV45" s="127"/>
      <c r="FUW45" s="127"/>
      <c r="FUX45" s="127"/>
      <c r="FUY45" s="127"/>
      <c r="FUZ45" s="127"/>
      <c r="FVA45" s="127"/>
      <c r="FVB45" s="127"/>
      <c r="FVC45" s="127"/>
      <c r="FVD45" s="127"/>
      <c r="FVE45" s="127"/>
      <c r="FVF45" s="127"/>
      <c r="FVG45" s="127"/>
      <c r="FVH45" s="127"/>
      <c r="FVI45" s="127"/>
      <c r="FVJ45" s="127"/>
      <c r="FVK45" s="127"/>
      <c r="FVL45" s="127"/>
      <c r="FVM45" s="127"/>
      <c r="FVN45" s="127"/>
      <c r="FVO45" s="127"/>
      <c r="FVP45" s="127"/>
      <c r="FVQ45" s="127"/>
      <c r="FVR45" s="127"/>
      <c r="FVS45" s="127"/>
      <c r="FVT45" s="127"/>
      <c r="FVU45" s="127"/>
      <c r="FVV45" s="127"/>
      <c r="FVW45" s="127"/>
      <c r="FVX45" s="127"/>
      <c r="FVY45" s="127"/>
      <c r="FVZ45" s="127"/>
      <c r="FWA45" s="127"/>
      <c r="FWB45" s="127"/>
      <c r="FWC45" s="127"/>
      <c r="FWD45" s="127"/>
      <c r="FWE45" s="127"/>
      <c r="FWF45" s="127"/>
      <c r="FWG45" s="127"/>
      <c r="FWH45" s="127"/>
      <c r="FWI45" s="127"/>
      <c r="FWJ45" s="127"/>
      <c r="FWK45" s="127"/>
      <c r="FWL45" s="127"/>
      <c r="FWM45" s="127"/>
      <c r="FWN45" s="127"/>
      <c r="FWO45" s="127"/>
      <c r="FWP45" s="127"/>
      <c r="FWQ45" s="127"/>
      <c r="FWR45" s="127"/>
      <c r="FWS45" s="127"/>
      <c r="FWT45" s="127"/>
      <c r="FWU45" s="127"/>
      <c r="FWV45" s="127"/>
      <c r="FWW45" s="127"/>
      <c r="FWX45" s="127"/>
      <c r="FWY45" s="127"/>
      <c r="FWZ45" s="127"/>
      <c r="FXA45" s="127"/>
      <c r="FXB45" s="127"/>
      <c r="FXC45" s="127"/>
      <c r="FXD45" s="127"/>
      <c r="FXE45" s="127"/>
      <c r="FXF45" s="127"/>
      <c r="FXG45" s="127"/>
      <c r="FXH45" s="127"/>
      <c r="FXI45" s="127"/>
      <c r="FXJ45" s="127"/>
      <c r="FXK45" s="127"/>
      <c r="FXL45" s="127"/>
      <c r="FXM45" s="127"/>
      <c r="FXN45" s="127"/>
      <c r="FXO45" s="127"/>
      <c r="FXP45" s="127"/>
      <c r="FXQ45" s="127"/>
      <c r="FXR45" s="127"/>
      <c r="FXS45" s="127"/>
      <c r="FXT45" s="127"/>
      <c r="FXU45" s="127"/>
      <c r="FXV45" s="127"/>
      <c r="FXW45" s="127"/>
      <c r="FXX45" s="127"/>
      <c r="FXY45" s="127"/>
      <c r="FXZ45" s="127"/>
      <c r="FYA45" s="127"/>
      <c r="FYB45" s="127"/>
      <c r="FYC45" s="127"/>
      <c r="FYD45" s="127"/>
      <c r="FYE45" s="127"/>
      <c r="FYF45" s="127"/>
      <c r="FYG45" s="127"/>
      <c r="FYH45" s="127"/>
      <c r="FYI45" s="127"/>
      <c r="FYJ45" s="127"/>
      <c r="FYK45" s="127"/>
      <c r="FYL45" s="127"/>
      <c r="FYM45" s="127"/>
      <c r="FYN45" s="127"/>
      <c r="FYO45" s="127"/>
      <c r="FYP45" s="127"/>
      <c r="FYQ45" s="127"/>
      <c r="FYR45" s="127"/>
      <c r="FYS45" s="127"/>
      <c r="FYT45" s="127"/>
      <c r="FYU45" s="127"/>
      <c r="FYV45" s="127"/>
      <c r="FYW45" s="127"/>
      <c r="FYX45" s="127"/>
      <c r="FYY45" s="127"/>
      <c r="FYZ45" s="127"/>
      <c r="FZA45" s="127"/>
      <c r="FZB45" s="127"/>
      <c r="FZC45" s="127"/>
      <c r="FZD45" s="127"/>
      <c r="FZE45" s="127"/>
      <c r="FZF45" s="127"/>
      <c r="FZG45" s="127"/>
      <c r="FZH45" s="127"/>
      <c r="FZI45" s="127"/>
      <c r="FZJ45" s="127"/>
      <c r="FZK45" s="127"/>
      <c r="FZL45" s="127"/>
      <c r="FZM45" s="127"/>
      <c r="FZN45" s="127"/>
      <c r="FZO45" s="127"/>
      <c r="FZP45" s="127"/>
      <c r="FZQ45" s="127"/>
      <c r="FZR45" s="127"/>
      <c r="FZS45" s="127"/>
      <c r="FZT45" s="127"/>
      <c r="FZU45" s="127"/>
      <c r="FZV45" s="127"/>
      <c r="FZW45" s="127"/>
      <c r="FZX45" s="127"/>
      <c r="FZY45" s="127"/>
      <c r="FZZ45" s="127"/>
      <c r="GAA45" s="127"/>
      <c r="GAB45" s="127"/>
      <c r="GAC45" s="127"/>
      <c r="GAD45" s="127"/>
      <c r="GAE45" s="127"/>
      <c r="GAF45" s="127"/>
      <c r="GAG45" s="127"/>
      <c r="GAH45" s="127"/>
      <c r="GAI45" s="127"/>
      <c r="GAJ45" s="127"/>
      <c r="GAK45" s="127"/>
      <c r="GAL45" s="127"/>
      <c r="GAM45" s="127"/>
      <c r="GAN45" s="127"/>
      <c r="GAO45" s="127"/>
      <c r="GAP45" s="127"/>
      <c r="GAQ45" s="127"/>
      <c r="GAR45" s="127"/>
      <c r="GAS45" s="127"/>
      <c r="GAT45" s="127"/>
      <c r="GAU45" s="127"/>
      <c r="GAV45" s="127"/>
      <c r="GAW45" s="127"/>
      <c r="GAX45" s="127"/>
      <c r="GAY45" s="127"/>
      <c r="GAZ45" s="127"/>
      <c r="GBA45" s="127"/>
      <c r="GBB45" s="127"/>
      <c r="GBC45" s="127"/>
      <c r="GBD45" s="127"/>
      <c r="GBE45" s="127"/>
      <c r="GBF45" s="127"/>
      <c r="GBG45" s="127"/>
      <c r="GBH45" s="127"/>
      <c r="GBI45" s="127"/>
      <c r="GBJ45" s="127"/>
      <c r="GBK45" s="127"/>
      <c r="GBL45" s="127"/>
      <c r="GBM45" s="127"/>
      <c r="GBN45" s="127"/>
      <c r="GBO45" s="127"/>
      <c r="GBP45" s="127"/>
      <c r="GBQ45" s="127"/>
      <c r="GBR45" s="127"/>
      <c r="GBS45" s="127"/>
      <c r="GBT45" s="127"/>
      <c r="GBU45" s="127"/>
      <c r="GBV45" s="127"/>
      <c r="GBW45" s="127"/>
      <c r="GBX45" s="127"/>
      <c r="GBY45" s="127"/>
      <c r="GBZ45" s="127"/>
      <c r="GCA45" s="127"/>
      <c r="GCB45" s="127"/>
      <c r="GCC45" s="127"/>
      <c r="GCD45" s="127"/>
      <c r="GCE45" s="127"/>
      <c r="GCF45" s="127"/>
      <c r="GCG45" s="127"/>
      <c r="GCH45" s="127"/>
      <c r="GCI45" s="127"/>
      <c r="GCJ45" s="127"/>
      <c r="GCK45" s="127"/>
      <c r="GCL45" s="127"/>
      <c r="GCM45" s="127"/>
      <c r="GCN45" s="127"/>
      <c r="GCO45" s="127"/>
      <c r="GCP45" s="127"/>
      <c r="GCQ45" s="127"/>
      <c r="GCR45" s="127"/>
      <c r="GCS45" s="127"/>
      <c r="GCT45" s="127"/>
      <c r="GCU45" s="127"/>
      <c r="GCV45" s="127"/>
      <c r="GCW45" s="127"/>
      <c r="GCX45" s="127"/>
      <c r="GCY45" s="127"/>
      <c r="GCZ45" s="127"/>
      <c r="GDA45" s="127"/>
      <c r="GDB45" s="127"/>
      <c r="GDC45" s="127"/>
      <c r="GDD45" s="127"/>
      <c r="GDE45" s="127"/>
      <c r="GDF45" s="127"/>
      <c r="GDG45" s="127"/>
      <c r="GDH45" s="127"/>
      <c r="GDI45" s="127"/>
      <c r="GDJ45" s="127"/>
      <c r="GDK45" s="127"/>
      <c r="GDL45" s="127"/>
      <c r="GDM45" s="127"/>
      <c r="GDN45" s="127"/>
      <c r="GDO45" s="127"/>
      <c r="GDP45" s="127"/>
      <c r="GDQ45" s="127"/>
      <c r="GDR45" s="127"/>
      <c r="GDS45" s="127"/>
      <c r="GDT45" s="127"/>
      <c r="GDU45" s="127"/>
      <c r="GDV45" s="127"/>
      <c r="GDW45" s="127"/>
      <c r="GDX45" s="127"/>
      <c r="GDY45" s="127"/>
      <c r="GDZ45" s="127"/>
      <c r="GEA45" s="127"/>
      <c r="GEB45" s="127"/>
      <c r="GEC45" s="127"/>
      <c r="GED45" s="127"/>
      <c r="GEE45" s="127"/>
      <c r="GEF45" s="127"/>
      <c r="GEG45" s="127"/>
      <c r="GEH45" s="127"/>
      <c r="GEI45" s="127"/>
      <c r="GEJ45" s="127"/>
      <c r="GEK45" s="127"/>
      <c r="GEL45" s="127"/>
      <c r="GEM45" s="127"/>
      <c r="GEN45" s="127"/>
      <c r="GEO45" s="127"/>
      <c r="GEP45" s="127"/>
      <c r="GEQ45" s="127"/>
      <c r="GER45" s="127"/>
      <c r="GES45" s="127"/>
      <c r="GET45" s="127"/>
      <c r="GEU45" s="127"/>
      <c r="GEV45" s="127"/>
      <c r="GEW45" s="127"/>
      <c r="GEX45" s="127"/>
      <c r="GEY45" s="127"/>
      <c r="GEZ45" s="127"/>
      <c r="GFA45" s="127"/>
      <c r="GFB45" s="127"/>
      <c r="GFC45" s="127"/>
      <c r="GFD45" s="127"/>
      <c r="GFE45" s="127"/>
      <c r="GFF45" s="127"/>
      <c r="GFG45" s="127"/>
      <c r="GFH45" s="127"/>
      <c r="GFI45" s="127"/>
      <c r="GFJ45" s="127"/>
      <c r="GFK45" s="127"/>
      <c r="GFL45" s="127"/>
      <c r="GFM45" s="127"/>
      <c r="GFN45" s="127"/>
      <c r="GFO45" s="127"/>
      <c r="GFP45" s="127"/>
      <c r="GFQ45" s="127"/>
      <c r="GFR45" s="127"/>
      <c r="GFS45" s="127"/>
      <c r="GFT45" s="127"/>
      <c r="GFU45" s="127"/>
      <c r="GFV45" s="127"/>
      <c r="GFW45" s="127"/>
      <c r="GFX45" s="127"/>
      <c r="GFY45" s="127"/>
      <c r="GFZ45" s="127"/>
      <c r="GGA45" s="127"/>
      <c r="GGB45" s="127"/>
      <c r="GGC45" s="127"/>
      <c r="GGD45" s="127"/>
      <c r="GGE45" s="127"/>
      <c r="GGF45" s="127"/>
      <c r="GGG45" s="127"/>
      <c r="GGH45" s="127"/>
      <c r="GGI45" s="127"/>
      <c r="GGJ45" s="127"/>
      <c r="GGK45" s="127"/>
      <c r="GGL45" s="127"/>
      <c r="GGM45" s="127"/>
      <c r="GGN45" s="127"/>
      <c r="GGO45" s="127"/>
      <c r="GGP45" s="127"/>
      <c r="GGQ45" s="127"/>
      <c r="GGR45" s="127"/>
      <c r="GGS45" s="127"/>
      <c r="GGT45" s="127"/>
      <c r="GGU45" s="127"/>
      <c r="GGV45" s="127"/>
      <c r="GGW45" s="127"/>
      <c r="GGX45" s="127"/>
      <c r="GGY45" s="127"/>
      <c r="GGZ45" s="127"/>
      <c r="GHA45" s="127"/>
      <c r="GHB45" s="127"/>
      <c r="GHC45" s="127"/>
      <c r="GHD45" s="127"/>
      <c r="GHE45" s="127"/>
      <c r="GHF45" s="127"/>
      <c r="GHG45" s="127"/>
      <c r="GHH45" s="127"/>
      <c r="GHI45" s="127"/>
      <c r="GHJ45" s="127"/>
      <c r="GHK45" s="127"/>
      <c r="GHL45" s="127"/>
      <c r="GHM45" s="127"/>
      <c r="GHN45" s="127"/>
      <c r="GHO45" s="127"/>
      <c r="GHP45" s="127"/>
      <c r="GHQ45" s="127"/>
      <c r="GHR45" s="127"/>
      <c r="GHS45" s="127"/>
      <c r="GHT45" s="127"/>
      <c r="GHU45" s="127"/>
      <c r="GHV45" s="127"/>
      <c r="GHW45" s="127"/>
      <c r="GHX45" s="127"/>
      <c r="GHY45" s="127"/>
      <c r="GHZ45" s="127"/>
      <c r="GIA45" s="127"/>
      <c r="GIB45" s="127"/>
      <c r="GIC45" s="127"/>
      <c r="GID45" s="127"/>
      <c r="GIE45" s="127"/>
      <c r="GIF45" s="127"/>
      <c r="GIG45" s="127"/>
      <c r="GIH45" s="127"/>
      <c r="GII45" s="127"/>
      <c r="GIJ45" s="127"/>
      <c r="GIK45" s="127"/>
      <c r="GIL45" s="127"/>
      <c r="GIM45" s="127"/>
      <c r="GIN45" s="127"/>
      <c r="GIO45" s="127"/>
      <c r="GIP45" s="127"/>
      <c r="GIQ45" s="127"/>
      <c r="GIR45" s="127"/>
      <c r="GIS45" s="127"/>
      <c r="GIT45" s="127"/>
      <c r="GIU45" s="127"/>
      <c r="GIV45" s="127"/>
      <c r="GIW45" s="127"/>
      <c r="GIX45" s="127"/>
      <c r="GIY45" s="127"/>
      <c r="GIZ45" s="127"/>
      <c r="GJA45" s="127"/>
      <c r="GJB45" s="127"/>
      <c r="GJC45" s="127"/>
      <c r="GJD45" s="127"/>
      <c r="GJE45" s="127"/>
      <c r="GJF45" s="127"/>
      <c r="GJG45" s="127"/>
      <c r="GJH45" s="127"/>
      <c r="GJI45" s="127"/>
      <c r="GJJ45" s="127"/>
      <c r="GJK45" s="127"/>
      <c r="GJL45" s="127"/>
      <c r="GJM45" s="127"/>
      <c r="GJN45" s="127"/>
      <c r="GJO45" s="127"/>
      <c r="GJP45" s="127"/>
      <c r="GJQ45" s="127"/>
      <c r="GJR45" s="127"/>
      <c r="GJS45" s="127"/>
      <c r="GJT45" s="127"/>
      <c r="GJU45" s="127"/>
      <c r="GJV45" s="127"/>
      <c r="GJW45" s="127"/>
      <c r="GJX45" s="127"/>
      <c r="GJY45" s="127"/>
      <c r="GJZ45" s="127"/>
      <c r="GKA45" s="127"/>
      <c r="GKB45" s="127"/>
      <c r="GKC45" s="127"/>
      <c r="GKD45" s="127"/>
      <c r="GKE45" s="127"/>
      <c r="GKF45" s="127"/>
      <c r="GKG45" s="127"/>
      <c r="GKH45" s="127"/>
      <c r="GKI45" s="127"/>
      <c r="GKJ45" s="127"/>
      <c r="GKK45" s="127"/>
      <c r="GKL45" s="127"/>
      <c r="GKM45" s="127"/>
      <c r="GKN45" s="127"/>
      <c r="GKO45" s="127"/>
      <c r="GKP45" s="127"/>
      <c r="GKQ45" s="127"/>
      <c r="GKR45" s="127"/>
      <c r="GKS45" s="127"/>
      <c r="GKT45" s="127"/>
      <c r="GKU45" s="127"/>
      <c r="GKV45" s="127"/>
      <c r="GKW45" s="127"/>
      <c r="GKX45" s="127"/>
      <c r="GKY45" s="127"/>
      <c r="GKZ45" s="127"/>
      <c r="GLA45" s="127"/>
      <c r="GLB45" s="127"/>
      <c r="GLC45" s="127"/>
      <c r="GLD45" s="127"/>
      <c r="GLE45" s="127"/>
      <c r="GLF45" s="127"/>
      <c r="GLG45" s="127"/>
      <c r="GLH45" s="127"/>
      <c r="GLI45" s="127"/>
      <c r="GLJ45" s="127"/>
      <c r="GLK45" s="127"/>
      <c r="GLL45" s="127"/>
      <c r="GLM45" s="127"/>
      <c r="GLN45" s="127"/>
      <c r="GLO45" s="127"/>
      <c r="GLP45" s="127"/>
      <c r="GLQ45" s="127"/>
      <c r="GLR45" s="127"/>
      <c r="GLS45" s="127"/>
      <c r="GLT45" s="127"/>
      <c r="GLU45" s="127"/>
      <c r="GLV45" s="127"/>
      <c r="GLW45" s="127"/>
      <c r="GLX45" s="127"/>
      <c r="GLY45" s="127"/>
      <c r="GLZ45" s="127"/>
      <c r="GMA45" s="127"/>
      <c r="GMB45" s="127"/>
      <c r="GMC45" s="127"/>
      <c r="GMD45" s="127"/>
      <c r="GME45" s="127"/>
      <c r="GMF45" s="127"/>
      <c r="GMG45" s="127"/>
      <c r="GMH45" s="127"/>
      <c r="GMI45" s="127"/>
      <c r="GMJ45" s="127"/>
      <c r="GMK45" s="127"/>
      <c r="GML45" s="127"/>
      <c r="GMM45" s="127"/>
      <c r="GMN45" s="127"/>
      <c r="GMO45" s="127"/>
      <c r="GMP45" s="127"/>
      <c r="GMQ45" s="127"/>
      <c r="GMR45" s="127"/>
      <c r="GMS45" s="127"/>
      <c r="GMT45" s="127"/>
      <c r="GMU45" s="127"/>
      <c r="GMV45" s="127"/>
      <c r="GMW45" s="127"/>
      <c r="GMX45" s="127"/>
      <c r="GMY45" s="127"/>
      <c r="GMZ45" s="127"/>
      <c r="GNA45" s="127"/>
      <c r="GNB45" s="127"/>
      <c r="GNC45" s="127"/>
      <c r="GND45" s="127"/>
      <c r="GNE45" s="127"/>
      <c r="GNF45" s="127"/>
      <c r="GNG45" s="127"/>
      <c r="GNH45" s="127"/>
      <c r="GNI45" s="127"/>
      <c r="GNJ45" s="127"/>
      <c r="GNK45" s="127"/>
      <c r="GNL45" s="127"/>
      <c r="GNM45" s="127"/>
      <c r="GNN45" s="127"/>
      <c r="GNO45" s="127"/>
      <c r="GNP45" s="127"/>
      <c r="GNQ45" s="127"/>
      <c r="GNR45" s="127"/>
      <c r="GNS45" s="127"/>
      <c r="GNT45" s="127"/>
      <c r="GNU45" s="127"/>
      <c r="GNV45" s="127"/>
      <c r="GNW45" s="127"/>
      <c r="GNX45" s="127"/>
      <c r="GNY45" s="127"/>
      <c r="GNZ45" s="127"/>
      <c r="GOA45" s="127"/>
      <c r="GOB45" s="127"/>
      <c r="GOC45" s="127"/>
      <c r="GOD45" s="127"/>
      <c r="GOE45" s="127"/>
      <c r="GOF45" s="127"/>
      <c r="GOG45" s="127"/>
      <c r="GOH45" s="127"/>
      <c r="GOI45" s="127"/>
      <c r="GOJ45" s="127"/>
      <c r="GOK45" s="127"/>
      <c r="GOL45" s="127"/>
      <c r="GOM45" s="127"/>
      <c r="GON45" s="127"/>
      <c r="GOO45" s="127"/>
      <c r="GOP45" s="127"/>
      <c r="GOQ45" s="127"/>
      <c r="GOR45" s="127"/>
      <c r="GOS45" s="127"/>
      <c r="GOT45" s="127"/>
      <c r="GOU45" s="127"/>
      <c r="GOV45" s="127"/>
      <c r="GOW45" s="127"/>
      <c r="GOX45" s="127"/>
      <c r="GOY45" s="127"/>
      <c r="GOZ45" s="127"/>
      <c r="GPA45" s="127"/>
      <c r="GPB45" s="127"/>
      <c r="GPC45" s="127"/>
      <c r="GPD45" s="127"/>
      <c r="GPE45" s="127"/>
      <c r="GPF45" s="127"/>
      <c r="GPG45" s="127"/>
      <c r="GPH45" s="127"/>
      <c r="GPI45" s="127"/>
      <c r="GPJ45" s="127"/>
      <c r="GPK45" s="127"/>
      <c r="GPL45" s="127"/>
      <c r="GPM45" s="127"/>
      <c r="GPN45" s="127"/>
      <c r="GPO45" s="127"/>
      <c r="GPP45" s="127"/>
      <c r="GPQ45" s="127"/>
      <c r="GPR45" s="127"/>
      <c r="GPS45" s="127"/>
      <c r="GPT45" s="127"/>
      <c r="GPU45" s="127"/>
      <c r="GPV45" s="127"/>
      <c r="GPW45" s="127"/>
      <c r="GPX45" s="127"/>
      <c r="GPY45" s="127"/>
      <c r="GPZ45" s="127"/>
      <c r="GQA45" s="127"/>
      <c r="GQB45" s="127"/>
      <c r="GQC45" s="127"/>
      <c r="GQD45" s="127"/>
      <c r="GQE45" s="127"/>
      <c r="GQF45" s="127"/>
      <c r="GQG45" s="127"/>
      <c r="GQH45" s="127"/>
      <c r="GQI45" s="127"/>
      <c r="GQJ45" s="127"/>
      <c r="GQK45" s="127"/>
      <c r="GQL45" s="127"/>
      <c r="GQM45" s="127"/>
      <c r="GQN45" s="127"/>
      <c r="GQO45" s="127"/>
      <c r="GQP45" s="127"/>
      <c r="GQQ45" s="127"/>
      <c r="GQR45" s="127"/>
      <c r="GQS45" s="127"/>
      <c r="GQT45" s="127"/>
      <c r="GQU45" s="127"/>
      <c r="GQV45" s="127"/>
      <c r="GQW45" s="127"/>
      <c r="GQX45" s="127"/>
      <c r="GQY45" s="127"/>
      <c r="GQZ45" s="127"/>
      <c r="GRA45" s="127"/>
      <c r="GRB45" s="127"/>
      <c r="GRC45" s="127"/>
      <c r="GRD45" s="127"/>
      <c r="GRE45" s="127"/>
      <c r="GRF45" s="127"/>
      <c r="GRG45" s="127"/>
      <c r="GRH45" s="127"/>
      <c r="GRI45" s="127"/>
      <c r="GRJ45" s="127"/>
      <c r="GRK45" s="127"/>
      <c r="GRL45" s="127"/>
      <c r="GRM45" s="127"/>
      <c r="GRN45" s="127"/>
      <c r="GRO45" s="127"/>
      <c r="GRP45" s="127"/>
      <c r="GRQ45" s="127"/>
      <c r="GRR45" s="127"/>
      <c r="GRS45" s="127"/>
      <c r="GRT45" s="127"/>
      <c r="GRU45" s="127"/>
      <c r="GRV45" s="127"/>
      <c r="GRW45" s="127"/>
      <c r="GRX45" s="127"/>
      <c r="GRY45" s="127"/>
      <c r="GRZ45" s="127"/>
      <c r="GSA45" s="127"/>
      <c r="GSB45" s="127"/>
      <c r="GSC45" s="127"/>
      <c r="GSD45" s="127"/>
      <c r="GSE45" s="127"/>
      <c r="GSF45" s="127"/>
      <c r="GSG45" s="127"/>
      <c r="GSH45" s="127"/>
      <c r="GSI45" s="127"/>
      <c r="GSJ45" s="127"/>
      <c r="GSK45" s="127"/>
      <c r="GSL45" s="127"/>
      <c r="GSM45" s="127"/>
      <c r="GSN45" s="127"/>
      <c r="GSO45" s="127"/>
      <c r="GSP45" s="127"/>
      <c r="GSQ45" s="127"/>
      <c r="GSR45" s="127"/>
      <c r="GSS45" s="127"/>
      <c r="GST45" s="127"/>
      <c r="GSU45" s="127"/>
      <c r="GSV45" s="127"/>
      <c r="GSW45" s="127"/>
      <c r="GSX45" s="127"/>
      <c r="GSY45" s="127"/>
      <c r="GSZ45" s="127"/>
      <c r="GTA45" s="127"/>
      <c r="GTB45" s="127"/>
      <c r="GTC45" s="127"/>
      <c r="GTD45" s="127"/>
      <c r="GTE45" s="127"/>
      <c r="GTF45" s="127"/>
      <c r="GTG45" s="127"/>
      <c r="GTH45" s="127"/>
      <c r="GTI45" s="127"/>
      <c r="GTJ45" s="127"/>
      <c r="GTK45" s="127"/>
      <c r="GTL45" s="127"/>
      <c r="GTM45" s="127"/>
      <c r="GTN45" s="127"/>
      <c r="GTO45" s="127"/>
      <c r="GTP45" s="127"/>
      <c r="GTQ45" s="127"/>
      <c r="GTR45" s="127"/>
      <c r="GTS45" s="127"/>
      <c r="GTT45" s="127"/>
      <c r="GTU45" s="127"/>
      <c r="GTV45" s="127"/>
      <c r="GTW45" s="127"/>
      <c r="GTX45" s="127"/>
      <c r="GTY45" s="127"/>
      <c r="GTZ45" s="127"/>
      <c r="GUA45" s="127"/>
      <c r="GUB45" s="127"/>
      <c r="GUC45" s="127"/>
      <c r="GUD45" s="127"/>
      <c r="GUE45" s="127"/>
      <c r="GUF45" s="127"/>
      <c r="GUG45" s="127"/>
      <c r="GUH45" s="127"/>
      <c r="GUI45" s="127"/>
      <c r="GUJ45" s="127"/>
      <c r="GUK45" s="127"/>
      <c r="GUL45" s="127"/>
      <c r="GUM45" s="127"/>
      <c r="GUN45" s="127"/>
      <c r="GUO45" s="127"/>
      <c r="GUP45" s="127"/>
      <c r="GUQ45" s="127"/>
      <c r="GUR45" s="127"/>
      <c r="GUS45" s="127"/>
      <c r="GUT45" s="127"/>
      <c r="GUU45" s="127"/>
      <c r="GUV45" s="127"/>
      <c r="GUW45" s="127"/>
      <c r="GUX45" s="127"/>
      <c r="GUY45" s="127"/>
      <c r="GUZ45" s="127"/>
      <c r="GVA45" s="127"/>
      <c r="GVB45" s="127"/>
      <c r="GVC45" s="127"/>
      <c r="GVD45" s="127"/>
      <c r="GVE45" s="127"/>
      <c r="GVF45" s="127"/>
      <c r="GVG45" s="127"/>
      <c r="GVH45" s="127"/>
      <c r="GVI45" s="127"/>
      <c r="GVJ45" s="127"/>
      <c r="GVK45" s="127"/>
      <c r="GVL45" s="127"/>
      <c r="GVM45" s="127"/>
      <c r="GVN45" s="127"/>
      <c r="GVO45" s="127"/>
      <c r="GVP45" s="127"/>
      <c r="GVQ45" s="127"/>
      <c r="GVR45" s="127"/>
      <c r="GVS45" s="127"/>
      <c r="GVT45" s="127"/>
      <c r="GVU45" s="127"/>
      <c r="GVV45" s="127"/>
      <c r="GVW45" s="127"/>
      <c r="GVX45" s="127"/>
      <c r="GVY45" s="127"/>
      <c r="GVZ45" s="127"/>
      <c r="GWA45" s="127"/>
      <c r="GWB45" s="127"/>
      <c r="GWC45" s="127"/>
      <c r="GWD45" s="127"/>
      <c r="GWE45" s="127"/>
      <c r="GWF45" s="127"/>
      <c r="GWG45" s="127"/>
      <c r="GWH45" s="127"/>
      <c r="GWI45" s="127"/>
      <c r="GWJ45" s="127"/>
      <c r="GWK45" s="127"/>
      <c r="GWL45" s="127"/>
      <c r="GWM45" s="127"/>
      <c r="GWN45" s="127"/>
      <c r="GWO45" s="127"/>
      <c r="GWP45" s="127"/>
      <c r="GWQ45" s="127"/>
      <c r="GWR45" s="127"/>
      <c r="GWS45" s="127"/>
      <c r="GWT45" s="127"/>
      <c r="GWU45" s="127"/>
      <c r="GWV45" s="127"/>
      <c r="GWW45" s="127"/>
      <c r="GWX45" s="127"/>
      <c r="GWY45" s="127"/>
      <c r="GWZ45" s="127"/>
      <c r="GXA45" s="127"/>
      <c r="GXB45" s="127"/>
      <c r="GXC45" s="127"/>
      <c r="GXD45" s="127"/>
      <c r="GXE45" s="127"/>
      <c r="GXF45" s="127"/>
      <c r="GXG45" s="127"/>
      <c r="GXH45" s="127"/>
      <c r="GXI45" s="127"/>
      <c r="GXJ45" s="127"/>
      <c r="GXK45" s="127"/>
      <c r="GXL45" s="127"/>
      <c r="GXM45" s="127"/>
      <c r="GXN45" s="127"/>
      <c r="GXO45" s="127"/>
      <c r="GXP45" s="127"/>
      <c r="GXQ45" s="127"/>
      <c r="GXR45" s="127"/>
      <c r="GXS45" s="127"/>
      <c r="GXT45" s="127"/>
      <c r="GXU45" s="127"/>
      <c r="GXV45" s="127"/>
      <c r="GXW45" s="127"/>
      <c r="GXX45" s="127"/>
      <c r="GXY45" s="127"/>
      <c r="GXZ45" s="127"/>
      <c r="GYA45" s="127"/>
      <c r="GYB45" s="127"/>
      <c r="GYC45" s="127"/>
      <c r="GYD45" s="127"/>
      <c r="GYE45" s="127"/>
      <c r="GYF45" s="127"/>
      <c r="GYG45" s="127"/>
      <c r="GYH45" s="127"/>
      <c r="GYI45" s="127"/>
      <c r="GYJ45" s="127"/>
      <c r="GYK45" s="127"/>
      <c r="GYL45" s="127"/>
      <c r="GYM45" s="127"/>
      <c r="GYN45" s="127"/>
      <c r="GYO45" s="127"/>
      <c r="GYP45" s="127"/>
      <c r="GYQ45" s="127"/>
      <c r="GYR45" s="127"/>
      <c r="GYS45" s="127"/>
      <c r="GYT45" s="127"/>
      <c r="GYU45" s="127"/>
      <c r="GYV45" s="127"/>
      <c r="GYW45" s="127"/>
      <c r="GYX45" s="127"/>
      <c r="GYY45" s="127"/>
      <c r="GYZ45" s="127"/>
      <c r="GZA45" s="127"/>
      <c r="GZB45" s="127"/>
      <c r="GZC45" s="127"/>
      <c r="GZD45" s="127"/>
      <c r="GZE45" s="127"/>
      <c r="GZF45" s="127"/>
      <c r="GZG45" s="127"/>
      <c r="GZH45" s="127"/>
      <c r="GZI45" s="127"/>
      <c r="GZJ45" s="127"/>
      <c r="GZK45" s="127"/>
      <c r="GZL45" s="127"/>
      <c r="GZM45" s="127"/>
      <c r="GZN45" s="127"/>
      <c r="GZO45" s="127"/>
      <c r="GZP45" s="127"/>
      <c r="GZQ45" s="127"/>
      <c r="GZR45" s="127"/>
      <c r="GZS45" s="127"/>
      <c r="GZT45" s="127"/>
      <c r="GZU45" s="127"/>
      <c r="GZV45" s="127"/>
      <c r="GZW45" s="127"/>
      <c r="GZX45" s="127"/>
      <c r="GZY45" s="127"/>
      <c r="GZZ45" s="127"/>
      <c r="HAA45" s="127"/>
      <c r="HAB45" s="127"/>
      <c r="HAC45" s="127"/>
      <c r="HAD45" s="127"/>
      <c r="HAE45" s="127"/>
      <c r="HAF45" s="127"/>
      <c r="HAG45" s="127"/>
      <c r="HAH45" s="127"/>
      <c r="HAI45" s="127"/>
      <c r="HAJ45" s="127"/>
      <c r="HAK45" s="127"/>
      <c r="HAL45" s="127"/>
      <c r="HAM45" s="127"/>
      <c r="HAN45" s="127"/>
      <c r="HAO45" s="127"/>
      <c r="HAP45" s="127"/>
      <c r="HAQ45" s="127"/>
      <c r="HAR45" s="127"/>
      <c r="HAS45" s="127"/>
      <c r="HAT45" s="127"/>
      <c r="HAU45" s="127"/>
      <c r="HAV45" s="127"/>
      <c r="HAW45" s="127"/>
      <c r="HAX45" s="127"/>
      <c r="HAY45" s="127"/>
      <c r="HAZ45" s="127"/>
      <c r="HBA45" s="127"/>
      <c r="HBB45" s="127"/>
      <c r="HBC45" s="127"/>
      <c r="HBD45" s="127"/>
      <c r="HBE45" s="127"/>
      <c r="HBF45" s="127"/>
      <c r="HBG45" s="127"/>
      <c r="HBH45" s="127"/>
      <c r="HBI45" s="127"/>
      <c r="HBJ45" s="127"/>
      <c r="HBK45" s="127"/>
      <c r="HBL45" s="127"/>
      <c r="HBM45" s="127"/>
      <c r="HBN45" s="127"/>
      <c r="HBO45" s="127"/>
      <c r="HBP45" s="127"/>
      <c r="HBQ45" s="127"/>
      <c r="HBR45" s="127"/>
      <c r="HBS45" s="127"/>
      <c r="HBT45" s="127"/>
      <c r="HBU45" s="127"/>
      <c r="HBV45" s="127"/>
      <c r="HBW45" s="127"/>
      <c r="HBX45" s="127"/>
      <c r="HBY45" s="127"/>
      <c r="HBZ45" s="127"/>
      <c r="HCA45" s="127"/>
      <c r="HCB45" s="127"/>
      <c r="HCC45" s="127"/>
      <c r="HCD45" s="127"/>
      <c r="HCE45" s="127"/>
      <c r="HCF45" s="127"/>
      <c r="HCG45" s="127"/>
      <c r="HCH45" s="127"/>
      <c r="HCI45" s="127"/>
      <c r="HCJ45" s="127"/>
      <c r="HCK45" s="127"/>
      <c r="HCL45" s="127"/>
      <c r="HCM45" s="127"/>
      <c r="HCN45" s="127"/>
      <c r="HCO45" s="127"/>
      <c r="HCP45" s="127"/>
      <c r="HCQ45" s="127"/>
      <c r="HCR45" s="127"/>
      <c r="HCS45" s="127"/>
      <c r="HCT45" s="127"/>
      <c r="HCU45" s="127"/>
      <c r="HCV45" s="127"/>
      <c r="HCW45" s="127"/>
      <c r="HCX45" s="127"/>
      <c r="HCY45" s="127"/>
      <c r="HCZ45" s="127"/>
      <c r="HDA45" s="127"/>
      <c r="HDB45" s="127"/>
      <c r="HDC45" s="127"/>
      <c r="HDD45" s="127"/>
      <c r="HDE45" s="127"/>
      <c r="HDF45" s="127"/>
      <c r="HDG45" s="127"/>
      <c r="HDH45" s="127"/>
      <c r="HDI45" s="127"/>
      <c r="HDJ45" s="127"/>
      <c r="HDK45" s="127"/>
      <c r="HDL45" s="127"/>
      <c r="HDM45" s="127"/>
      <c r="HDN45" s="127"/>
      <c r="HDO45" s="127"/>
      <c r="HDP45" s="127"/>
      <c r="HDQ45" s="127"/>
      <c r="HDR45" s="127"/>
      <c r="HDS45" s="127"/>
      <c r="HDT45" s="127"/>
      <c r="HDU45" s="127"/>
      <c r="HDV45" s="127"/>
      <c r="HDW45" s="127"/>
      <c r="HDX45" s="127"/>
      <c r="HDY45" s="127"/>
      <c r="HDZ45" s="127"/>
      <c r="HEA45" s="127"/>
      <c r="HEB45" s="127"/>
      <c r="HEC45" s="127"/>
      <c r="HED45" s="127"/>
      <c r="HEE45" s="127"/>
      <c r="HEF45" s="127"/>
      <c r="HEG45" s="127"/>
      <c r="HEH45" s="127"/>
      <c r="HEI45" s="127"/>
      <c r="HEJ45" s="127"/>
      <c r="HEK45" s="127"/>
      <c r="HEL45" s="127"/>
      <c r="HEM45" s="127"/>
      <c r="HEN45" s="127"/>
      <c r="HEO45" s="127"/>
      <c r="HEP45" s="127"/>
      <c r="HEQ45" s="127"/>
      <c r="HER45" s="127"/>
      <c r="HES45" s="127"/>
      <c r="HET45" s="127"/>
      <c r="HEU45" s="127"/>
      <c r="HEV45" s="127"/>
      <c r="HEW45" s="127"/>
      <c r="HEX45" s="127"/>
      <c r="HEY45" s="127"/>
      <c r="HEZ45" s="127"/>
      <c r="HFA45" s="127"/>
      <c r="HFB45" s="127"/>
      <c r="HFC45" s="127"/>
      <c r="HFD45" s="127"/>
      <c r="HFE45" s="127"/>
      <c r="HFF45" s="127"/>
      <c r="HFG45" s="127"/>
      <c r="HFH45" s="127"/>
      <c r="HFI45" s="127"/>
      <c r="HFJ45" s="127"/>
      <c r="HFK45" s="127"/>
      <c r="HFL45" s="127"/>
      <c r="HFM45" s="127"/>
      <c r="HFN45" s="127"/>
      <c r="HFO45" s="127"/>
      <c r="HFP45" s="127"/>
      <c r="HFQ45" s="127"/>
      <c r="HFR45" s="127"/>
      <c r="HFS45" s="127"/>
      <c r="HFT45" s="127"/>
      <c r="HFU45" s="127"/>
      <c r="HFV45" s="127"/>
      <c r="HFW45" s="127"/>
      <c r="HFX45" s="127"/>
      <c r="HFY45" s="127"/>
      <c r="HFZ45" s="127"/>
      <c r="HGA45" s="127"/>
      <c r="HGB45" s="127"/>
      <c r="HGC45" s="127"/>
      <c r="HGD45" s="127"/>
      <c r="HGE45" s="127"/>
      <c r="HGF45" s="127"/>
      <c r="HGG45" s="127"/>
      <c r="HGH45" s="127"/>
      <c r="HGI45" s="127"/>
      <c r="HGJ45" s="127"/>
      <c r="HGK45" s="127"/>
      <c r="HGL45" s="127"/>
      <c r="HGM45" s="127"/>
      <c r="HGN45" s="127"/>
      <c r="HGO45" s="127"/>
      <c r="HGP45" s="127"/>
      <c r="HGQ45" s="127"/>
      <c r="HGR45" s="127"/>
      <c r="HGS45" s="127"/>
      <c r="HGT45" s="127"/>
      <c r="HGU45" s="127"/>
      <c r="HGV45" s="127"/>
      <c r="HGW45" s="127"/>
      <c r="HGX45" s="127"/>
      <c r="HGY45" s="127"/>
      <c r="HGZ45" s="127"/>
      <c r="HHA45" s="127"/>
      <c r="HHB45" s="127"/>
      <c r="HHC45" s="127"/>
      <c r="HHD45" s="127"/>
      <c r="HHE45" s="127"/>
      <c r="HHF45" s="127"/>
      <c r="HHG45" s="127"/>
      <c r="HHH45" s="127"/>
      <c r="HHI45" s="127"/>
      <c r="HHJ45" s="127"/>
      <c r="HHK45" s="127"/>
      <c r="HHL45" s="127"/>
      <c r="HHM45" s="127"/>
      <c r="HHN45" s="127"/>
      <c r="HHO45" s="127"/>
      <c r="HHP45" s="127"/>
      <c r="HHQ45" s="127"/>
      <c r="HHR45" s="127"/>
      <c r="HHS45" s="127"/>
      <c r="HHT45" s="127"/>
      <c r="HHU45" s="127"/>
      <c r="HHV45" s="127"/>
      <c r="HHW45" s="127"/>
      <c r="HHX45" s="127"/>
      <c r="HHY45" s="127"/>
      <c r="HHZ45" s="127"/>
      <c r="HIA45" s="127"/>
      <c r="HIB45" s="127"/>
      <c r="HIC45" s="127"/>
      <c r="HID45" s="127"/>
      <c r="HIE45" s="127"/>
      <c r="HIF45" s="127"/>
      <c r="HIG45" s="127"/>
      <c r="HIH45" s="127"/>
      <c r="HII45" s="127"/>
      <c r="HIJ45" s="127"/>
      <c r="HIK45" s="127"/>
      <c r="HIL45" s="127"/>
      <c r="HIM45" s="127"/>
      <c r="HIN45" s="127"/>
      <c r="HIO45" s="127"/>
      <c r="HIP45" s="127"/>
      <c r="HIQ45" s="127"/>
      <c r="HIR45" s="127"/>
      <c r="HIS45" s="127"/>
      <c r="HIT45" s="127"/>
      <c r="HIU45" s="127"/>
      <c r="HIV45" s="127"/>
      <c r="HIW45" s="127"/>
      <c r="HIX45" s="127"/>
      <c r="HIY45" s="127"/>
      <c r="HIZ45" s="127"/>
      <c r="HJA45" s="127"/>
      <c r="HJB45" s="127"/>
      <c r="HJC45" s="127"/>
      <c r="HJD45" s="127"/>
      <c r="HJE45" s="127"/>
      <c r="HJF45" s="127"/>
      <c r="HJG45" s="127"/>
      <c r="HJH45" s="127"/>
      <c r="HJI45" s="127"/>
      <c r="HJJ45" s="127"/>
      <c r="HJK45" s="127"/>
      <c r="HJL45" s="127"/>
      <c r="HJM45" s="127"/>
      <c r="HJN45" s="127"/>
      <c r="HJO45" s="127"/>
      <c r="HJP45" s="127"/>
      <c r="HJQ45" s="127"/>
      <c r="HJR45" s="127"/>
      <c r="HJS45" s="127"/>
      <c r="HJT45" s="127"/>
      <c r="HJU45" s="127"/>
      <c r="HJV45" s="127"/>
      <c r="HJW45" s="127"/>
      <c r="HJX45" s="127"/>
      <c r="HJY45" s="127"/>
      <c r="HJZ45" s="127"/>
      <c r="HKA45" s="127"/>
      <c r="HKB45" s="127"/>
      <c r="HKC45" s="127"/>
      <c r="HKD45" s="127"/>
      <c r="HKE45" s="127"/>
      <c r="HKF45" s="127"/>
      <c r="HKG45" s="127"/>
      <c r="HKH45" s="127"/>
      <c r="HKI45" s="127"/>
      <c r="HKJ45" s="127"/>
      <c r="HKK45" s="127"/>
      <c r="HKL45" s="127"/>
      <c r="HKM45" s="127"/>
      <c r="HKN45" s="127"/>
      <c r="HKO45" s="127"/>
      <c r="HKP45" s="127"/>
      <c r="HKQ45" s="127"/>
      <c r="HKR45" s="127"/>
      <c r="HKS45" s="127"/>
      <c r="HKT45" s="127"/>
      <c r="HKU45" s="127"/>
      <c r="HKV45" s="127"/>
      <c r="HKW45" s="127"/>
      <c r="HKX45" s="127"/>
      <c r="HKY45" s="127"/>
      <c r="HKZ45" s="127"/>
      <c r="HLA45" s="127"/>
      <c r="HLB45" s="127"/>
      <c r="HLC45" s="127"/>
      <c r="HLD45" s="127"/>
      <c r="HLE45" s="127"/>
      <c r="HLF45" s="127"/>
      <c r="HLG45" s="127"/>
      <c r="HLH45" s="127"/>
      <c r="HLI45" s="127"/>
      <c r="HLJ45" s="127"/>
      <c r="HLK45" s="127"/>
      <c r="HLL45" s="127"/>
      <c r="HLM45" s="127"/>
      <c r="HLN45" s="127"/>
      <c r="HLO45" s="127"/>
      <c r="HLP45" s="127"/>
      <c r="HLQ45" s="127"/>
      <c r="HLR45" s="127"/>
      <c r="HLS45" s="127"/>
      <c r="HLT45" s="127"/>
      <c r="HLU45" s="127"/>
      <c r="HLV45" s="127"/>
      <c r="HLW45" s="127"/>
      <c r="HLX45" s="127"/>
      <c r="HLY45" s="127"/>
      <c r="HLZ45" s="127"/>
      <c r="HMA45" s="127"/>
      <c r="HMB45" s="127"/>
      <c r="HMC45" s="127"/>
      <c r="HMD45" s="127"/>
      <c r="HME45" s="127"/>
      <c r="HMF45" s="127"/>
      <c r="HMG45" s="127"/>
      <c r="HMH45" s="127"/>
      <c r="HMI45" s="127"/>
      <c r="HMJ45" s="127"/>
      <c r="HMK45" s="127"/>
      <c r="HML45" s="127"/>
      <c r="HMM45" s="127"/>
      <c r="HMN45" s="127"/>
      <c r="HMO45" s="127"/>
      <c r="HMP45" s="127"/>
      <c r="HMQ45" s="127"/>
      <c r="HMR45" s="127"/>
      <c r="HMS45" s="127"/>
      <c r="HMT45" s="127"/>
      <c r="HMU45" s="127"/>
      <c r="HMV45" s="127"/>
      <c r="HMW45" s="127"/>
      <c r="HMX45" s="127"/>
      <c r="HMY45" s="127"/>
      <c r="HMZ45" s="127"/>
      <c r="HNA45" s="127"/>
      <c r="HNB45" s="127"/>
      <c r="HNC45" s="127"/>
      <c r="HND45" s="127"/>
      <c r="HNE45" s="127"/>
      <c r="HNF45" s="127"/>
      <c r="HNG45" s="127"/>
      <c r="HNH45" s="127"/>
      <c r="HNI45" s="127"/>
      <c r="HNJ45" s="127"/>
      <c r="HNK45" s="127"/>
      <c r="HNL45" s="127"/>
      <c r="HNM45" s="127"/>
      <c r="HNN45" s="127"/>
      <c r="HNO45" s="127"/>
      <c r="HNP45" s="127"/>
      <c r="HNQ45" s="127"/>
      <c r="HNR45" s="127"/>
      <c r="HNS45" s="127"/>
      <c r="HNT45" s="127"/>
      <c r="HNU45" s="127"/>
      <c r="HNV45" s="127"/>
      <c r="HNW45" s="127"/>
      <c r="HNX45" s="127"/>
      <c r="HNY45" s="127"/>
      <c r="HNZ45" s="127"/>
      <c r="HOA45" s="127"/>
      <c r="HOB45" s="127"/>
      <c r="HOC45" s="127"/>
      <c r="HOD45" s="127"/>
      <c r="HOE45" s="127"/>
      <c r="HOF45" s="127"/>
      <c r="HOG45" s="127"/>
      <c r="HOH45" s="127"/>
      <c r="HOI45" s="127"/>
      <c r="HOJ45" s="127"/>
      <c r="HOK45" s="127"/>
      <c r="HOL45" s="127"/>
      <c r="HOM45" s="127"/>
      <c r="HON45" s="127"/>
      <c r="HOO45" s="127"/>
      <c r="HOP45" s="127"/>
      <c r="HOQ45" s="127"/>
      <c r="HOR45" s="127"/>
      <c r="HOS45" s="127"/>
      <c r="HOT45" s="127"/>
      <c r="HOU45" s="127"/>
      <c r="HOV45" s="127"/>
      <c r="HOW45" s="127"/>
      <c r="HOX45" s="127"/>
      <c r="HOY45" s="127"/>
      <c r="HOZ45" s="127"/>
      <c r="HPA45" s="127"/>
      <c r="HPB45" s="127"/>
      <c r="HPC45" s="127"/>
      <c r="HPD45" s="127"/>
      <c r="HPE45" s="127"/>
      <c r="HPF45" s="127"/>
      <c r="HPG45" s="127"/>
      <c r="HPH45" s="127"/>
      <c r="HPI45" s="127"/>
      <c r="HPJ45" s="127"/>
      <c r="HPK45" s="127"/>
      <c r="HPL45" s="127"/>
      <c r="HPM45" s="127"/>
      <c r="HPN45" s="127"/>
      <c r="HPO45" s="127"/>
      <c r="HPP45" s="127"/>
      <c r="HPQ45" s="127"/>
      <c r="HPR45" s="127"/>
      <c r="HPS45" s="127"/>
      <c r="HPT45" s="127"/>
      <c r="HPU45" s="127"/>
      <c r="HPV45" s="127"/>
      <c r="HPW45" s="127"/>
      <c r="HPX45" s="127"/>
      <c r="HPY45" s="127"/>
      <c r="HPZ45" s="127"/>
      <c r="HQA45" s="127"/>
      <c r="HQB45" s="127"/>
      <c r="HQC45" s="127"/>
      <c r="HQD45" s="127"/>
      <c r="HQE45" s="127"/>
      <c r="HQF45" s="127"/>
      <c r="HQG45" s="127"/>
      <c r="HQH45" s="127"/>
      <c r="HQI45" s="127"/>
      <c r="HQJ45" s="127"/>
      <c r="HQK45" s="127"/>
      <c r="HQL45" s="127"/>
      <c r="HQM45" s="127"/>
      <c r="HQN45" s="127"/>
      <c r="HQO45" s="127"/>
      <c r="HQP45" s="127"/>
      <c r="HQQ45" s="127"/>
      <c r="HQR45" s="127"/>
      <c r="HQS45" s="127"/>
      <c r="HQT45" s="127"/>
      <c r="HQU45" s="127"/>
      <c r="HQV45" s="127"/>
      <c r="HQW45" s="127"/>
      <c r="HQX45" s="127"/>
      <c r="HQY45" s="127"/>
      <c r="HQZ45" s="127"/>
      <c r="HRA45" s="127"/>
      <c r="HRB45" s="127"/>
      <c r="HRC45" s="127"/>
      <c r="HRD45" s="127"/>
      <c r="HRE45" s="127"/>
      <c r="HRF45" s="127"/>
      <c r="HRG45" s="127"/>
      <c r="HRH45" s="127"/>
      <c r="HRI45" s="127"/>
      <c r="HRJ45" s="127"/>
      <c r="HRK45" s="127"/>
      <c r="HRL45" s="127"/>
      <c r="HRM45" s="127"/>
      <c r="HRN45" s="127"/>
      <c r="HRO45" s="127"/>
      <c r="HRP45" s="127"/>
      <c r="HRQ45" s="127"/>
      <c r="HRR45" s="127"/>
      <c r="HRS45" s="127"/>
      <c r="HRT45" s="127"/>
      <c r="HRU45" s="127"/>
      <c r="HRV45" s="127"/>
      <c r="HRW45" s="127"/>
      <c r="HRX45" s="127"/>
      <c r="HRY45" s="127"/>
      <c r="HRZ45" s="127"/>
      <c r="HSA45" s="127"/>
      <c r="HSB45" s="127"/>
      <c r="HSC45" s="127"/>
      <c r="HSD45" s="127"/>
      <c r="HSE45" s="127"/>
      <c r="HSF45" s="127"/>
      <c r="HSG45" s="127"/>
      <c r="HSH45" s="127"/>
      <c r="HSI45" s="127"/>
      <c r="HSJ45" s="127"/>
      <c r="HSK45" s="127"/>
      <c r="HSL45" s="127"/>
      <c r="HSM45" s="127"/>
      <c r="HSN45" s="127"/>
      <c r="HSO45" s="127"/>
      <c r="HSP45" s="127"/>
      <c r="HSQ45" s="127"/>
      <c r="HSR45" s="127"/>
      <c r="HSS45" s="127"/>
      <c r="HST45" s="127"/>
      <c r="HSU45" s="127"/>
      <c r="HSV45" s="127"/>
      <c r="HSW45" s="127"/>
      <c r="HSX45" s="127"/>
      <c r="HSY45" s="127"/>
      <c r="HSZ45" s="127"/>
      <c r="HTA45" s="127"/>
      <c r="HTB45" s="127"/>
      <c r="HTC45" s="127"/>
      <c r="HTD45" s="127"/>
      <c r="HTE45" s="127"/>
      <c r="HTF45" s="127"/>
      <c r="HTG45" s="127"/>
      <c r="HTH45" s="127"/>
      <c r="HTI45" s="127"/>
      <c r="HTJ45" s="127"/>
      <c r="HTK45" s="127"/>
      <c r="HTL45" s="127"/>
      <c r="HTM45" s="127"/>
      <c r="HTN45" s="127"/>
      <c r="HTO45" s="127"/>
      <c r="HTP45" s="127"/>
      <c r="HTQ45" s="127"/>
      <c r="HTR45" s="127"/>
      <c r="HTS45" s="127"/>
      <c r="HTT45" s="127"/>
      <c r="HTU45" s="127"/>
      <c r="HTV45" s="127"/>
      <c r="HTW45" s="127"/>
      <c r="HTX45" s="127"/>
      <c r="HTY45" s="127"/>
      <c r="HTZ45" s="127"/>
      <c r="HUA45" s="127"/>
      <c r="HUB45" s="127"/>
      <c r="HUC45" s="127"/>
      <c r="HUD45" s="127"/>
      <c r="HUE45" s="127"/>
      <c r="HUF45" s="127"/>
      <c r="HUG45" s="127"/>
      <c r="HUH45" s="127"/>
      <c r="HUI45" s="127"/>
      <c r="HUJ45" s="127"/>
      <c r="HUK45" s="127"/>
      <c r="HUL45" s="127"/>
      <c r="HUM45" s="127"/>
      <c r="HUN45" s="127"/>
      <c r="HUO45" s="127"/>
      <c r="HUP45" s="127"/>
      <c r="HUQ45" s="127"/>
      <c r="HUR45" s="127"/>
      <c r="HUS45" s="127"/>
      <c r="HUT45" s="127"/>
      <c r="HUU45" s="127"/>
      <c r="HUV45" s="127"/>
      <c r="HUW45" s="127"/>
      <c r="HUX45" s="127"/>
      <c r="HUY45" s="127"/>
      <c r="HUZ45" s="127"/>
      <c r="HVA45" s="127"/>
      <c r="HVB45" s="127"/>
      <c r="HVC45" s="127"/>
      <c r="HVD45" s="127"/>
      <c r="HVE45" s="127"/>
      <c r="HVF45" s="127"/>
      <c r="HVG45" s="127"/>
      <c r="HVH45" s="127"/>
      <c r="HVI45" s="127"/>
      <c r="HVJ45" s="127"/>
      <c r="HVK45" s="127"/>
      <c r="HVL45" s="127"/>
      <c r="HVM45" s="127"/>
      <c r="HVN45" s="127"/>
      <c r="HVO45" s="127"/>
      <c r="HVP45" s="127"/>
      <c r="HVQ45" s="127"/>
      <c r="HVR45" s="127"/>
      <c r="HVS45" s="127"/>
      <c r="HVT45" s="127"/>
      <c r="HVU45" s="127"/>
      <c r="HVV45" s="127"/>
      <c r="HVW45" s="127"/>
      <c r="HVX45" s="127"/>
      <c r="HVY45" s="127"/>
      <c r="HVZ45" s="127"/>
      <c r="HWA45" s="127"/>
      <c r="HWB45" s="127"/>
      <c r="HWC45" s="127"/>
      <c r="HWD45" s="127"/>
      <c r="HWE45" s="127"/>
      <c r="HWF45" s="127"/>
      <c r="HWG45" s="127"/>
      <c r="HWH45" s="127"/>
      <c r="HWI45" s="127"/>
      <c r="HWJ45" s="127"/>
      <c r="HWK45" s="127"/>
      <c r="HWL45" s="127"/>
      <c r="HWM45" s="127"/>
      <c r="HWN45" s="127"/>
      <c r="HWO45" s="127"/>
      <c r="HWP45" s="127"/>
      <c r="HWQ45" s="127"/>
      <c r="HWR45" s="127"/>
      <c r="HWS45" s="127"/>
      <c r="HWT45" s="127"/>
      <c r="HWU45" s="127"/>
      <c r="HWV45" s="127"/>
      <c r="HWW45" s="127"/>
      <c r="HWX45" s="127"/>
      <c r="HWY45" s="127"/>
      <c r="HWZ45" s="127"/>
      <c r="HXA45" s="127"/>
      <c r="HXB45" s="127"/>
      <c r="HXC45" s="127"/>
      <c r="HXD45" s="127"/>
      <c r="HXE45" s="127"/>
      <c r="HXF45" s="127"/>
      <c r="HXG45" s="127"/>
      <c r="HXH45" s="127"/>
      <c r="HXI45" s="127"/>
      <c r="HXJ45" s="127"/>
      <c r="HXK45" s="127"/>
      <c r="HXL45" s="127"/>
      <c r="HXM45" s="127"/>
      <c r="HXN45" s="127"/>
      <c r="HXO45" s="127"/>
      <c r="HXP45" s="127"/>
      <c r="HXQ45" s="127"/>
      <c r="HXR45" s="127"/>
      <c r="HXS45" s="127"/>
      <c r="HXT45" s="127"/>
      <c r="HXU45" s="127"/>
      <c r="HXV45" s="127"/>
      <c r="HXW45" s="127"/>
      <c r="HXX45" s="127"/>
      <c r="HXY45" s="127"/>
      <c r="HXZ45" s="127"/>
      <c r="HYA45" s="127"/>
      <c r="HYB45" s="127"/>
      <c r="HYC45" s="127"/>
      <c r="HYD45" s="127"/>
      <c r="HYE45" s="127"/>
      <c r="HYF45" s="127"/>
      <c r="HYG45" s="127"/>
      <c r="HYH45" s="127"/>
      <c r="HYI45" s="127"/>
      <c r="HYJ45" s="127"/>
      <c r="HYK45" s="127"/>
      <c r="HYL45" s="127"/>
      <c r="HYM45" s="127"/>
      <c r="HYN45" s="127"/>
      <c r="HYO45" s="127"/>
      <c r="HYP45" s="127"/>
      <c r="HYQ45" s="127"/>
      <c r="HYR45" s="127"/>
      <c r="HYS45" s="127"/>
      <c r="HYT45" s="127"/>
      <c r="HYU45" s="127"/>
      <c r="HYV45" s="127"/>
      <c r="HYW45" s="127"/>
      <c r="HYX45" s="127"/>
      <c r="HYY45" s="127"/>
      <c r="HYZ45" s="127"/>
      <c r="HZA45" s="127"/>
      <c r="HZB45" s="127"/>
      <c r="HZC45" s="127"/>
      <c r="HZD45" s="127"/>
      <c r="HZE45" s="127"/>
      <c r="HZF45" s="127"/>
      <c r="HZG45" s="127"/>
      <c r="HZH45" s="127"/>
      <c r="HZI45" s="127"/>
      <c r="HZJ45" s="127"/>
      <c r="HZK45" s="127"/>
      <c r="HZL45" s="127"/>
      <c r="HZM45" s="127"/>
      <c r="HZN45" s="127"/>
      <c r="HZO45" s="127"/>
      <c r="HZP45" s="127"/>
      <c r="HZQ45" s="127"/>
      <c r="HZR45" s="127"/>
      <c r="HZS45" s="127"/>
      <c r="HZT45" s="127"/>
      <c r="HZU45" s="127"/>
      <c r="HZV45" s="127"/>
      <c r="HZW45" s="127"/>
      <c r="HZX45" s="127"/>
      <c r="HZY45" s="127"/>
      <c r="HZZ45" s="127"/>
      <c r="IAA45" s="127"/>
      <c r="IAB45" s="127"/>
      <c r="IAC45" s="127"/>
      <c r="IAD45" s="127"/>
      <c r="IAE45" s="127"/>
      <c r="IAF45" s="127"/>
      <c r="IAG45" s="127"/>
      <c r="IAH45" s="127"/>
      <c r="IAI45" s="127"/>
      <c r="IAJ45" s="127"/>
      <c r="IAK45" s="127"/>
      <c r="IAL45" s="127"/>
      <c r="IAM45" s="127"/>
      <c r="IAN45" s="127"/>
      <c r="IAO45" s="127"/>
      <c r="IAP45" s="127"/>
      <c r="IAQ45" s="127"/>
      <c r="IAR45" s="127"/>
      <c r="IAS45" s="127"/>
      <c r="IAT45" s="127"/>
      <c r="IAU45" s="127"/>
      <c r="IAV45" s="127"/>
      <c r="IAW45" s="127"/>
      <c r="IAX45" s="127"/>
      <c r="IAY45" s="127"/>
      <c r="IAZ45" s="127"/>
      <c r="IBA45" s="127"/>
      <c r="IBB45" s="127"/>
      <c r="IBC45" s="127"/>
      <c r="IBD45" s="127"/>
      <c r="IBE45" s="127"/>
      <c r="IBF45" s="127"/>
      <c r="IBG45" s="127"/>
      <c r="IBH45" s="127"/>
      <c r="IBI45" s="127"/>
      <c r="IBJ45" s="127"/>
      <c r="IBK45" s="127"/>
      <c r="IBL45" s="127"/>
      <c r="IBM45" s="127"/>
      <c r="IBN45" s="127"/>
      <c r="IBO45" s="127"/>
      <c r="IBP45" s="127"/>
      <c r="IBQ45" s="127"/>
      <c r="IBR45" s="127"/>
      <c r="IBS45" s="127"/>
      <c r="IBT45" s="127"/>
      <c r="IBU45" s="127"/>
      <c r="IBV45" s="127"/>
      <c r="IBW45" s="127"/>
      <c r="IBX45" s="127"/>
      <c r="IBY45" s="127"/>
      <c r="IBZ45" s="127"/>
      <c r="ICA45" s="127"/>
      <c r="ICB45" s="127"/>
      <c r="ICC45" s="127"/>
      <c r="ICD45" s="127"/>
      <c r="ICE45" s="127"/>
      <c r="ICF45" s="127"/>
      <c r="ICG45" s="127"/>
      <c r="ICH45" s="127"/>
      <c r="ICI45" s="127"/>
      <c r="ICJ45" s="127"/>
      <c r="ICK45" s="127"/>
      <c r="ICL45" s="127"/>
      <c r="ICM45" s="127"/>
      <c r="ICN45" s="127"/>
      <c r="ICO45" s="127"/>
      <c r="ICP45" s="127"/>
      <c r="ICQ45" s="127"/>
      <c r="ICR45" s="127"/>
      <c r="ICS45" s="127"/>
      <c r="ICT45" s="127"/>
      <c r="ICU45" s="127"/>
      <c r="ICV45" s="127"/>
      <c r="ICW45" s="127"/>
      <c r="ICX45" s="127"/>
      <c r="ICY45" s="127"/>
      <c r="ICZ45" s="127"/>
      <c r="IDA45" s="127"/>
      <c r="IDB45" s="127"/>
      <c r="IDC45" s="127"/>
      <c r="IDD45" s="127"/>
      <c r="IDE45" s="127"/>
      <c r="IDF45" s="127"/>
      <c r="IDG45" s="127"/>
      <c r="IDH45" s="127"/>
      <c r="IDI45" s="127"/>
      <c r="IDJ45" s="127"/>
      <c r="IDK45" s="127"/>
      <c r="IDL45" s="127"/>
      <c r="IDM45" s="127"/>
      <c r="IDN45" s="127"/>
      <c r="IDO45" s="127"/>
      <c r="IDP45" s="127"/>
      <c r="IDQ45" s="127"/>
      <c r="IDR45" s="127"/>
      <c r="IDS45" s="127"/>
      <c r="IDT45" s="127"/>
      <c r="IDU45" s="127"/>
      <c r="IDV45" s="127"/>
      <c r="IDW45" s="127"/>
      <c r="IDX45" s="127"/>
      <c r="IDY45" s="127"/>
      <c r="IDZ45" s="127"/>
      <c r="IEA45" s="127"/>
      <c r="IEB45" s="127"/>
      <c r="IEC45" s="127"/>
      <c r="IED45" s="127"/>
      <c r="IEE45" s="127"/>
      <c r="IEF45" s="127"/>
      <c r="IEG45" s="127"/>
      <c r="IEH45" s="127"/>
      <c r="IEI45" s="127"/>
      <c r="IEJ45" s="127"/>
      <c r="IEK45" s="127"/>
      <c r="IEL45" s="127"/>
      <c r="IEM45" s="127"/>
      <c r="IEN45" s="127"/>
      <c r="IEO45" s="127"/>
      <c r="IEP45" s="127"/>
      <c r="IEQ45" s="127"/>
      <c r="IER45" s="127"/>
      <c r="IES45" s="127"/>
      <c r="IET45" s="127"/>
      <c r="IEU45" s="127"/>
      <c r="IEV45" s="127"/>
      <c r="IEW45" s="127"/>
      <c r="IEX45" s="127"/>
      <c r="IEY45" s="127"/>
      <c r="IEZ45" s="127"/>
      <c r="IFA45" s="127"/>
      <c r="IFB45" s="127"/>
      <c r="IFC45" s="127"/>
      <c r="IFD45" s="127"/>
      <c r="IFE45" s="127"/>
      <c r="IFF45" s="127"/>
      <c r="IFG45" s="127"/>
      <c r="IFH45" s="127"/>
      <c r="IFI45" s="127"/>
      <c r="IFJ45" s="127"/>
      <c r="IFK45" s="127"/>
      <c r="IFL45" s="127"/>
      <c r="IFM45" s="127"/>
      <c r="IFN45" s="127"/>
      <c r="IFO45" s="127"/>
      <c r="IFP45" s="127"/>
      <c r="IFQ45" s="127"/>
      <c r="IFR45" s="127"/>
      <c r="IFS45" s="127"/>
      <c r="IFT45" s="127"/>
      <c r="IFU45" s="127"/>
      <c r="IFV45" s="127"/>
      <c r="IFW45" s="127"/>
      <c r="IFX45" s="127"/>
      <c r="IFY45" s="127"/>
      <c r="IFZ45" s="127"/>
      <c r="IGA45" s="127"/>
      <c r="IGB45" s="127"/>
      <c r="IGC45" s="127"/>
      <c r="IGD45" s="127"/>
      <c r="IGE45" s="127"/>
      <c r="IGF45" s="127"/>
      <c r="IGG45" s="127"/>
      <c r="IGH45" s="127"/>
      <c r="IGI45" s="127"/>
      <c r="IGJ45" s="127"/>
      <c r="IGK45" s="127"/>
      <c r="IGL45" s="127"/>
      <c r="IGM45" s="127"/>
      <c r="IGN45" s="127"/>
      <c r="IGO45" s="127"/>
      <c r="IGP45" s="127"/>
      <c r="IGQ45" s="127"/>
      <c r="IGR45" s="127"/>
      <c r="IGS45" s="127"/>
      <c r="IGT45" s="127"/>
      <c r="IGU45" s="127"/>
      <c r="IGV45" s="127"/>
      <c r="IGW45" s="127"/>
      <c r="IGX45" s="127"/>
      <c r="IGY45" s="127"/>
      <c r="IGZ45" s="127"/>
      <c r="IHA45" s="127"/>
      <c r="IHB45" s="127"/>
      <c r="IHC45" s="127"/>
      <c r="IHD45" s="127"/>
      <c r="IHE45" s="127"/>
      <c r="IHF45" s="127"/>
      <c r="IHG45" s="127"/>
      <c r="IHH45" s="127"/>
      <c r="IHI45" s="127"/>
      <c r="IHJ45" s="127"/>
      <c r="IHK45" s="127"/>
      <c r="IHL45" s="127"/>
      <c r="IHM45" s="127"/>
      <c r="IHN45" s="127"/>
      <c r="IHO45" s="127"/>
      <c r="IHP45" s="127"/>
      <c r="IHQ45" s="127"/>
      <c r="IHR45" s="127"/>
      <c r="IHS45" s="127"/>
      <c r="IHT45" s="127"/>
      <c r="IHU45" s="127"/>
      <c r="IHV45" s="127"/>
      <c r="IHW45" s="127"/>
      <c r="IHX45" s="127"/>
      <c r="IHY45" s="127"/>
      <c r="IHZ45" s="127"/>
      <c r="IIA45" s="127"/>
      <c r="IIB45" s="127"/>
      <c r="IIC45" s="127"/>
      <c r="IID45" s="127"/>
      <c r="IIE45" s="127"/>
      <c r="IIF45" s="127"/>
      <c r="IIG45" s="127"/>
      <c r="IIH45" s="127"/>
      <c r="III45" s="127"/>
      <c r="IIJ45" s="127"/>
      <c r="IIK45" s="127"/>
      <c r="IIL45" s="127"/>
      <c r="IIM45" s="127"/>
      <c r="IIN45" s="127"/>
      <c r="IIO45" s="127"/>
      <c r="IIP45" s="127"/>
      <c r="IIQ45" s="127"/>
      <c r="IIR45" s="127"/>
      <c r="IIS45" s="127"/>
      <c r="IIT45" s="127"/>
      <c r="IIU45" s="127"/>
      <c r="IIV45" s="127"/>
      <c r="IIW45" s="127"/>
      <c r="IIX45" s="127"/>
      <c r="IIY45" s="127"/>
      <c r="IIZ45" s="127"/>
      <c r="IJA45" s="127"/>
      <c r="IJB45" s="127"/>
      <c r="IJC45" s="127"/>
      <c r="IJD45" s="127"/>
      <c r="IJE45" s="127"/>
      <c r="IJF45" s="127"/>
      <c r="IJG45" s="127"/>
      <c r="IJH45" s="127"/>
      <c r="IJI45" s="127"/>
      <c r="IJJ45" s="127"/>
      <c r="IJK45" s="127"/>
      <c r="IJL45" s="127"/>
      <c r="IJM45" s="127"/>
      <c r="IJN45" s="127"/>
      <c r="IJO45" s="127"/>
      <c r="IJP45" s="127"/>
      <c r="IJQ45" s="127"/>
      <c r="IJR45" s="127"/>
      <c r="IJS45" s="127"/>
      <c r="IJT45" s="127"/>
      <c r="IJU45" s="127"/>
      <c r="IJV45" s="127"/>
      <c r="IJW45" s="127"/>
      <c r="IJX45" s="127"/>
      <c r="IJY45" s="127"/>
      <c r="IJZ45" s="127"/>
      <c r="IKA45" s="127"/>
      <c r="IKB45" s="127"/>
      <c r="IKC45" s="127"/>
      <c r="IKD45" s="127"/>
      <c r="IKE45" s="127"/>
      <c r="IKF45" s="127"/>
      <c r="IKG45" s="127"/>
      <c r="IKH45" s="127"/>
      <c r="IKI45" s="127"/>
      <c r="IKJ45" s="127"/>
      <c r="IKK45" s="127"/>
      <c r="IKL45" s="127"/>
      <c r="IKM45" s="127"/>
      <c r="IKN45" s="127"/>
      <c r="IKO45" s="127"/>
      <c r="IKP45" s="127"/>
      <c r="IKQ45" s="127"/>
      <c r="IKR45" s="127"/>
      <c r="IKS45" s="127"/>
      <c r="IKT45" s="127"/>
      <c r="IKU45" s="127"/>
      <c r="IKV45" s="127"/>
      <c r="IKW45" s="127"/>
      <c r="IKX45" s="127"/>
      <c r="IKY45" s="127"/>
      <c r="IKZ45" s="127"/>
      <c r="ILA45" s="127"/>
      <c r="ILB45" s="127"/>
      <c r="ILC45" s="127"/>
      <c r="ILD45" s="127"/>
      <c r="ILE45" s="127"/>
      <c r="ILF45" s="127"/>
      <c r="ILG45" s="127"/>
      <c r="ILH45" s="127"/>
      <c r="ILI45" s="127"/>
      <c r="ILJ45" s="127"/>
      <c r="ILK45" s="127"/>
      <c r="ILL45" s="127"/>
      <c r="ILM45" s="127"/>
      <c r="ILN45" s="127"/>
      <c r="ILO45" s="127"/>
      <c r="ILP45" s="127"/>
      <c r="ILQ45" s="127"/>
      <c r="ILR45" s="127"/>
      <c r="ILS45" s="127"/>
      <c r="ILT45" s="127"/>
      <c r="ILU45" s="127"/>
      <c r="ILV45" s="127"/>
      <c r="ILW45" s="127"/>
      <c r="ILX45" s="127"/>
      <c r="ILY45" s="127"/>
      <c r="ILZ45" s="127"/>
      <c r="IMA45" s="127"/>
      <c r="IMB45" s="127"/>
      <c r="IMC45" s="127"/>
      <c r="IMD45" s="127"/>
      <c r="IME45" s="127"/>
      <c r="IMF45" s="127"/>
      <c r="IMG45" s="127"/>
      <c r="IMH45" s="127"/>
      <c r="IMI45" s="127"/>
      <c r="IMJ45" s="127"/>
      <c r="IMK45" s="127"/>
      <c r="IML45" s="127"/>
      <c r="IMM45" s="127"/>
      <c r="IMN45" s="127"/>
      <c r="IMO45" s="127"/>
      <c r="IMP45" s="127"/>
      <c r="IMQ45" s="127"/>
      <c r="IMR45" s="127"/>
      <c r="IMS45" s="127"/>
      <c r="IMT45" s="127"/>
      <c r="IMU45" s="127"/>
      <c r="IMV45" s="127"/>
      <c r="IMW45" s="127"/>
      <c r="IMX45" s="127"/>
      <c r="IMY45" s="127"/>
      <c r="IMZ45" s="127"/>
      <c r="INA45" s="127"/>
      <c r="INB45" s="127"/>
      <c r="INC45" s="127"/>
      <c r="IND45" s="127"/>
      <c r="INE45" s="127"/>
      <c r="INF45" s="127"/>
      <c r="ING45" s="127"/>
      <c r="INH45" s="127"/>
      <c r="INI45" s="127"/>
      <c r="INJ45" s="127"/>
      <c r="INK45" s="127"/>
      <c r="INL45" s="127"/>
      <c r="INM45" s="127"/>
      <c r="INN45" s="127"/>
      <c r="INO45" s="127"/>
      <c r="INP45" s="127"/>
      <c r="INQ45" s="127"/>
      <c r="INR45" s="127"/>
      <c r="INS45" s="127"/>
      <c r="INT45" s="127"/>
      <c r="INU45" s="127"/>
      <c r="INV45" s="127"/>
      <c r="INW45" s="127"/>
      <c r="INX45" s="127"/>
      <c r="INY45" s="127"/>
      <c r="INZ45" s="127"/>
      <c r="IOA45" s="127"/>
      <c r="IOB45" s="127"/>
      <c r="IOC45" s="127"/>
      <c r="IOD45" s="127"/>
      <c r="IOE45" s="127"/>
      <c r="IOF45" s="127"/>
      <c r="IOG45" s="127"/>
      <c r="IOH45" s="127"/>
      <c r="IOI45" s="127"/>
      <c r="IOJ45" s="127"/>
      <c r="IOK45" s="127"/>
      <c r="IOL45" s="127"/>
      <c r="IOM45" s="127"/>
      <c r="ION45" s="127"/>
      <c r="IOO45" s="127"/>
      <c r="IOP45" s="127"/>
      <c r="IOQ45" s="127"/>
      <c r="IOR45" s="127"/>
      <c r="IOS45" s="127"/>
      <c r="IOT45" s="127"/>
      <c r="IOU45" s="127"/>
      <c r="IOV45" s="127"/>
      <c r="IOW45" s="127"/>
      <c r="IOX45" s="127"/>
      <c r="IOY45" s="127"/>
      <c r="IOZ45" s="127"/>
      <c r="IPA45" s="127"/>
      <c r="IPB45" s="127"/>
      <c r="IPC45" s="127"/>
      <c r="IPD45" s="127"/>
      <c r="IPE45" s="127"/>
      <c r="IPF45" s="127"/>
      <c r="IPG45" s="127"/>
      <c r="IPH45" s="127"/>
      <c r="IPI45" s="127"/>
      <c r="IPJ45" s="127"/>
      <c r="IPK45" s="127"/>
      <c r="IPL45" s="127"/>
      <c r="IPM45" s="127"/>
      <c r="IPN45" s="127"/>
      <c r="IPO45" s="127"/>
      <c r="IPP45" s="127"/>
      <c r="IPQ45" s="127"/>
      <c r="IPR45" s="127"/>
      <c r="IPS45" s="127"/>
      <c r="IPT45" s="127"/>
      <c r="IPU45" s="127"/>
      <c r="IPV45" s="127"/>
      <c r="IPW45" s="127"/>
      <c r="IPX45" s="127"/>
      <c r="IPY45" s="127"/>
      <c r="IPZ45" s="127"/>
      <c r="IQA45" s="127"/>
      <c r="IQB45" s="127"/>
      <c r="IQC45" s="127"/>
      <c r="IQD45" s="127"/>
      <c r="IQE45" s="127"/>
      <c r="IQF45" s="127"/>
      <c r="IQG45" s="127"/>
      <c r="IQH45" s="127"/>
      <c r="IQI45" s="127"/>
      <c r="IQJ45" s="127"/>
      <c r="IQK45" s="127"/>
      <c r="IQL45" s="127"/>
      <c r="IQM45" s="127"/>
      <c r="IQN45" s="127"/>
      <c r="IQO45" s="127"/>
      <c r="IQP45" s="127"/>
      <c r="IQQ45" s="127"/>
      <c r="IQR45" s="127"/>
      <c r="IQS45" s="127"/>
      <c r="IQT45" s="127"/>
      <c r="IQU45" s="127"/>
      <c r="IQV45" s="127"/>
      <c r="IQW45" s="127"/>
      <c r="IQX45" s="127"/>
      <c r="IQY45" s="127"/>
      <c r="IQZ45" s="127"/>
      <c r="IRA45" s="127"/>
      <c r="IRB45" s="127"/>
      <c r="IRC45" s="127"/>
      <c r="IRD45" s="127"/>
      <c r="IRE45" s="127"/>
      <c r="IRF45" s="127"/>
      <c r="IRG45" s="127"/>
      <c r="IRH45" s="127"/>
      <c r="IRI45" s="127"/>
      <c r="IRJ45" s="127"/>
      <c r="IRK45" s="127"/>
      <c r="IRL45" s="127"/>
      <c r="IRM45" s="127"/>
      <c r="IRN45" s="127"/>
      <c r="IRO45" s="127"/>
      <c r="IRP45" s="127"/>
      <c r="IRQ45" s="127"/>
      <c r="IRR45" s="127"/>
      <c r="IRS45" s="127"/>
      <c r="IRT45" s="127"/>
      <c r="IRU45" s="127"/>
      <c r="IRV45" s="127"/>
      <c r="IRW45" s="127"/>
      <c r="IRX45" s="127"/>
      <c r="IRY45" s="127"/>
      <c r="IRZ45" s="127"/>
      <c r="ISA45" s="127"/>
      <c r="ISB45" s="127"/>
      <c r="ISC45" s="127"/>
      <c r="ISD45" s="127"/>
      <c r="ISE45" s="127"/>
      <c r="ISF45" s="127"/>
      <c r="ISG45" s="127"/>
      <c r="ISH45" s="127"/>
      <c r="ISI45" s="127"/>
      <c r="ISJ45" s="127"/>
      <c r="ISK45" s="127"/>
      <c r="ISL45" s="127"/>
      <c r="ISM45" s="127"/>
      <c r="ISN45" s="127"/>
      <c r="ISO45" s="127"/>
      <c r="ISP45" s="127"/>
      <c r="ISQ45" s="127"/>
      <c r="ISR45" s="127"/>
      <c r="ISS45" s="127"/>
      <c r="IST45" s="127"/>
      <c r="ISU45" s="127"/>
      <c r="ISV45" s="127"/>
      <c r="ISW45" s="127"/>
      <c r="ISX45" s="127"/>
      <c r="ISY45" s="127"/>
      <c r="ISZ45" s="127"/>
      <c r="ITA45" s="127"/>
      <c r="ITB45" s="127"/>
      <c r="ITC45" s="127"/>
      <c r="ITD45" s="127"/>
      <c r="ITE45" s="127"/>
      <c r="ITF45" s="127"/>
      <c r="ITG45" s="127"/>
      <c r="ITH45" s="127"/>
      <c r="ITI45" s="127"/>
      <c r="ITJ45" s="127"/>
      <c r="ITK45" s="127"/>
      <c r="ITL45" s="127"/>
      <c r="ITM45" s="127"/>
      <c r="ITN45" s="127"/>
      <c r="ITO45" s="127"/>
      <c r="ITP45" s="127"/>
      <c r="ITQ45" s="127"/>
      <c r="ITR45" s="127"/>
      <c r="ITS45" s="127"/>
      <c r="ITT45" s="127"/>
      <c r="ITU45" s="127"/>
      <c r="ITV45" s="127"/>
      <c r="ITW45" s="127"/>
      <c r="ITX45" s="127"/>
      <c r="ITY45" s="127"/>
      <c r="ITZ45" s="127"/>
      <c r="IUA45" s="127"/>
      <c r="IUB45" s="127"/>
      <c r="IUC45" s="127"/>
      <c r="IUD45" s="127"/>
      <c r="IUE45" s="127"/>
      <c r="IUF45" s="127"/>
      <c r="IUG45" s="127"/>
      <c r="IUH45" s="127"/>
      <c r="IUI45" s="127"/>
      <c r="IUJ45" s="127"/>
      <c r="IUK45" s="127"/>
      <c r="IUL45" s="127"/>
      <c r="IUM45" s="127"/>
      <c r="IUN45" s="127"/>
      <c r="IUO45" s="127"/>
      <c r="IUP45" s="127"/>
      <c r="IUQ45" s="127"/>
      <c r="IUR45" s="127"/>
      <c r="IUS45" s="127"/>
      <c r="IUT45" s="127"/>
      <c r="IUU45" s="127"/>
      <c r="IUV45" s="127"/>
      <c r="IUW45" s="127"/>
      <c r="IUX45" s="127"/>
      <c r="IUY45" s="127"/>
      <c r="IUZ45" s="127"/>
      <c r="IVA45" s="127"/>
      <c r="IVB45" s="127"/>
      <c r="IVC45" s="127"/>
      <c r="IVD45" s="127"/>
      <c r="IVE45" s="127"/>
      <c r="IVF45" s="127"/>
      <c r="IVG45" s="127"/>
      <c r="IVH45" s="127"/>
      <c r="IVI45" s="127"/>
      <c r="IVJ45" s="127"/>
      <c r="IVK45" s="127"/>
      <c r="IVL45" s="127"/>
      <c r="IVM45" s="127"/>
      <c r="IVN45" s="127"/>
      <c r="IVO45" s="127"/>
      <c r="IVP45" s="127"/>
      <c r="IVQ45" s="127"/>
      <c r="IVR45" s="127"/>
      <c r="IVS45" s="127"/>
      <c r="IVT45" s="127"/>
      <c r="IVU45" s="127"/>
      <c r="IVV45" s="127"/>
      <c r="IVW45" s="127"/>
      <c r="IVX45" s="127"/>
      <c r="IVY45" s="127"/>
      <c r="IVZ45" s="127"/>
      <c r="IWA45" s="127"/>
      <c r="IWB45" s="127"/>
      <c r="IWC45" s="127"/>
      <c r="IWD45" s="127"/>
      <c r="IWE45" s="127"/>
      <c r="IWF45" s="127"/>
      <c r="IWG45" s="127"/>
      <c r="IWH45" s="127"/>
      <c r="IWI45" s="127"/>
      <c r="IWJ45" s="127"/>
      <c r="IWK45" s="127"/>
      <c r="IWL45" s="127"/>
      <c r="IWM45" s="127"/>
      <c r="IWN45" s="127"/>
      <c r="IWO45" s="127"/>
      <c r="IWP45" s="127"/>
      <c r="IWQ45" s="127"/>
      <c r="IWR45" s="127"/>
      <c r="IWS45" s="127"/>
      <c r="IWT45" s="127"/>
      <c r="IWU45" s="127"/>
      <c r="IWV45" s="127"/>
      <c r="IWW45" s="127"/>
      <c r="IWX45" s="127"/>
      <c r="IWY45" s="127"/>
      <c r="IWZ45" s="127"/>
      <c r="IXA45" s="127"/>
      <c r="IXB45" s="127"/>
      <c r="IXC45" s="127"/>
      <c r="IXD45" s="127"/>
      <c r="IXE45" s="127"/>
      <c r="IXF45" s="127"/>
      <c r="IXG45" s="127"/>
      <c r="IXH45" s="127"/>
      <c r="IXI45" s="127"/>
      <c r="IXJ45" s="127"/>
      <c r="IXK45" s="127"/>
      <c r="IXL45" s="127"/>
      <c r="IXM45" s="127"/>
      <c r="IXN45" s="127"/>
      <c r="IXO45" s="127"/>
      <c r="IXP45" s="127"/>
      <c r="IXQ45" s="127"/>
      <c r="IXR45" s="127"/>
      <c r="IXS45" s="127"/>
      <c r="IXT45" s="127"/>
      <c r="IXU45" s="127"/>
      <c r="IXV45" s="127"/>
      <c r="IXW45" s="127"/>
      <c r="IXX45" s="127"/>
      <c r="IXY45" s="127"/>
      <c r="IXZ45" s="127"/>
      <c r="IYA45" s="127"/>
      <c r="IYB45" s="127"/>
      <c r="IYC45" s="127"/>
      <c r="IYD45" s="127"/>
      <c r="IYE45" s="127"/>
      <c r="IYF45" s="127"/>
      <c r="IYG45" s="127"/>
      <c r="IYH45" s="127"/>
      <c r="IYI45" s="127"/>
      <c r="IYJ45" s="127"/>
      <c r="IYK45" s="127"/>
      <c r="IYL45" s="127"/>
      <c r="IYM45" s="127"/>
      <c r="IYN45" s="127"/>
      <c r="IYO45" s="127"/>
      <c r="IYP45" s="127"/>
      <c r="IYQ45" s="127"/>
      <c r="IYR45" s="127"/>
      <c r="IYS45" s="127"/>
      <c r="IYT45" s="127"/>
      <c r="IYU45" s="127"/>
      <c r="IYV45" s="127"/>
      <c r="IYW45" s="127"/>
      <c r="IYX45" s="127"/>
      <c r="IYY45" s="127"/>
      <c r="IYZ45" s="127"/>
      <c r="IZA45" s="127"/>
      <c r="IZB45" s="127"/>
      <c r="IZC45" s="127"/>
      <c r="IZD45" s="127"/>
      <c r="IZE45" s="127"/>
      <c r="IZF45" s="127"/>
      <c r="IZG45" s="127"/>
      <c r="IZH45" s="127"/>
      <c r="IZI45" s="127"/>
      <c r="IZJ45" s="127"/>
      <c r="IZK45" s="127"/>
      <c r="IZL45" s="127"/>
      <c r="IZM45" s="127"/>
      <c r="IZN45" s="127"/>
      <c r="IZO45" s="127"/>
      <c r="IZP45" s="127"/>
      <c r="IZQ45" s="127"/>
      <c r="IZR45" s="127"/>
      <c r="IZS45" s="127"/>
      <c r="IZT45" s="127"/>
      <c r="IZU45" s="127"/>
      <c r="IZV45" s="127"/>
      <c r="IZW45" s="127"/>
      <c r="IZX45" s="127"/>
      <c r="IZY45" s="127"/>
      <c r="IZZ45" s="127"/>
      <c r="JAA45" s="127"/>
      <c r="JAB45" s="127"/>
      <c r="JAC45" s="127"/>
      <c r="JAD45" s="127"/>
      <c r="JAE45" s="127"/>
      <c r="JAF45" s="127"/>
      <c r="JAG45" s="127"/>
      <c r="JAH45" s="127"/>
      <c r="JAI45" s="127"/>
      <c r="JAJ45" s="127"/>
      <c r="JAK45" s="127"/>
      <c r="JAL45" s="127"/>
      <c r="JAM45" s="127"/>
      <c r="JAN45" s="127"/>
      <c r="JAO45" s="127"/>
      <c r="JAP45" s="127"/>
      <c r="JAQ45" s="127"/>
      <c r="JAR45" s="127"/>
      <c r="JAS45" s="127"/>
      <c r="JAT45" s="127"/>
      <c r="JAU45" s="127"/>
      <c r="JAV45" s="127"/>
      <c r="JAW45" s="127"/>
      <c r="JAX45" s="127"/>
      <c r="JAY45" s="127"/>
      <c r="JAZ45" s="127"/>
      <c r="JBA45" s="127"/>
      <c r="JBB45" s="127"/>
      <c r="JBC45" s="127"/>
      <c r="JBD45" s="127"/>
      <c r="JBE45" s="127"/>
      <c r="JBF45" s="127"/>
      <c r="JBG45" s="127"/>
      <c r="JBH45" s="127"/>
      <c r="JBI45" s="127"/>
      <c r="JBJ45" s="127"/>
      <c r="JBK45" s="127"/>
      <c r="JBL45" s="127"/>
      <c r="JBM45" s="127"/>
      <c r="JBN45" s="127"/>
      <c r="JBO45" s="127"/>
      <c r="JBP45" s="127"/>
      <c r="JBQ45" s="127"/>
      <c r="JBR45" s="127"/>
      <c r="JBS45" s="127"/>
      <c r="JBT45" s="127"/>
      <c r="JBU45" s="127"/>
      <c r="JBV45" s="127"/>
      <c r="JBW45" s="127"/>
      <c r="JBX45" s="127"/>
      <c r="JBY45" s="127"/>
      <c r="JBZ45" s="127"/>
      <c r="JCA45" s="127"/>
      <c r="JCB45" s="127"/>
      <c r="JCC45" s="127"/>
      <c r="JCD45" s="127"/>
      <c r="JCE45" s="127"/>
      <c r="JCF45" s="127"/>
      <c r="JCG45" s="127"/>
      <c r="JCH45" s="127"/>
      <c r="JCI45" s="127"/>
      <c r="JCJ45" s="127"/>
      <c r="JCK45" s="127"/>
      <c r="JCL45" s="127"/>
      <c r="JCM45" s="127"/>
      <c r="JCN45" s="127"/>
      <c r="JCO45" s="127"/>
      <c r="JCP45" s="127"/>
      <c r="JCQ45" s="127"/>
      <c r="JCR45" s="127"/>
      <c r="JCS45" s="127"/>
      <c r="JCT45" s="127"/>
      <c r="JCU45" s="127"/>
      <c r="JCV45" s="127"/>
      <c r="JCW45" s="127"/>
      <c r="JCX45" s="127"/>
      <c r="JCY45" s="127"/>
      <c r="JCZ45" s="127"/>
      <c r="JDA45" s="127"/>
      <c r="JDB45" s="127"/>
      <c r="JDC45" s="127"/>
      <c r="JDD45" s="127"/>
      <c r="JDE45" s="127"/>
      <c r="JDF45" s="127"/>
      <c r="JDG45" s="127"/>
      <c r="JDH45" s="127"/>
      <c r="JDI45" s="127"/>
      <c r="JDJ45" s="127"/>
      <c r="JDK45" s="127"/>
      <c r="JDL45" s="127"/>
      <c r="JDM45" s="127"/>
      <c r="JDN45" s="127"/>
      <c r="JDO45" s="127"/>
      <c r="JDP45" s="127"/>
      <c r="JDQ45" s="127"/>
      <c r="JDR45" s="127"/>
      <c r="JDS45" s="127"/>
      <c r="JDT45" s="127"/>
      <c r="JDU45" s="127"/>
      <c r="JDV45" s="127"/>
      <c r="JDW45" s="127"/>
      <c r="JDX45" s="127"/>
      <c r="JDY45" s="127"/>
      <c r="JDZ45" s="127"/>
      <c r="JEA45" s="127"/>
      <c r="JEB45" s="127"/>
      <c r="JEC45" s="127"/>
      <c r="JED45" s="127"/>
      <c r="JEE45" s="127"/>
      <c r="JEF45" s="127"/>
      <c r="JEG45" s="127"/>
      <c r="JEH45" s="127"/>
      <c r="JEI45" s="127"/>
      <c r="JEJ45" s="127"/>
      <c r="JEK45" s="127"/>
      <c r="JEL45" s="127"/>
      <c r="JEM45" s="127"/>
      <c r="JEN45" s="127"/>
      <c r="JEO45" s="127"/>
      <c r="JEP45" s="127"/>
      <c r="JEQ45" s="127"/>
      <c r="JER45" s="127"/>
      <c r="JES45" s="127"/>
      <c r="JET45" s="127"/>
      <c r="JEU45" s="127"/>
      <c r="JEV45" s="127"/>
      <c r="JEW45" s="127"/>
      <c r="JEX45" s="127"/>
      <c r="JEY45" s="127"/>
      <c r="JEZ45" s="127"/>
      <c r="JFA45" s="127"/>
      <c r="JFB45" s="127"/>
      <c r="JFC45" s="127"/>
      <c r="JFD45" s="127"/>
      <c r="JFE45" s="127"/>
      <c r="JFF45" s="127"/>
      <c r="JFG45" s="127"/>
      <c r="JFH45" s="127"/>
      <c r="JFI45" s="127"/>
      <c r="JFJ45" s="127"/>
      <c r="JFK45" s="127"/>
      <c r="JFL45" s="127"/>
      <c r="JFM45" s="127"/>
      <c r="JFN45" s="127"/>
      <c r="JFO45" s="127"/>
      <c r="JFP45" s="127"/>
      <c r="JFQ45" s="127"/>
      <c r="JFR45" s="127"/>
      <c r="JFS45" s="127"/>
      <c r="JFT45" s="127"/>
      <c r="JFU45" s="127"/>
      <c r="JFV45" s="127"/>
      <c r="JFW45" s="127"/>
      <c r="JFX45" s="127"/>
      <c r="JFY45" s="127"/>
      <c r="JFZ45" s="127"/>
      <c r="JGA45" s="127"/>
      <c r="JGB45" s="127"/>
      <c r="JGC45" s="127"/>
      <c r="JGD45" s="127"/>
      <c r="JGE45" s="127"/>
      <c r="JGF45" s="127"/>
      <c r="JGG45" s="127"/>
      <c r="JGH45" s="127"/>
      <c r="JGI45" s="127"/>
      <c r="JGJ45" s="127"/>
      <c r="JGK45" s="127"/>
      <c r="JGL45" s="127"/>
      <c r="JGM45" s="127"/>
      <c r="JGN45" s="127"/>
      <c r="JGO45" s="127"/>
      <c r="JGP45" s="127"/>
      <c r="JGQ45" s="127"/>
      <c r="JGR45" s="127"/>
      <c r="JGS45" s="127"/>
      <c r="JGT45" s="127"/>
      <c r="JGU45" s="127"/>
      <c r="JGV45" s="127"/>
      <c r="JGW45" s="127"/>
      <c r="JGX45" s="127"/>
      <c r="JGY45" s="127"/>
      <c r="JGZ45" s="127"/>
      <c r="JHA45" s="127"/>
      <c r="JHB45" s="127"/>
      <c r="JHC45" s="127"/>
      <c r="JHD45" s="127"/>
      <c r="JHE45" s="127"/>
      <c r="JHF45" s="127"/>
      <c r="JHG45" s="127"/>
      <c r="JHH45" s="127"/>
      <c r="JHI45" s="127"/>
      <c r="JHJ45" s="127"/>
      <c r="JHK45" s="127"/>
      <c r="JHL45" s="127"/>
      <c r="JHM45" s="127"/>
      <c r="JHN45" s="127"/>
      <c r="JHO45" s="127"/>
      <c r="JHP45" s="127"/>
      <c r="JHQ45" s="127"/>
      <c r="JHR45" s="127"/>
      <c r="JHS45" s="127"/>
      <c r="JHT45" s="127"/>
      <c r="JHU45" s="127"/>
      <c r="JHV45" s="127"/>
      <c r="JHW45" s="127"/>
      <c r="JHX45" s="127"/>
      <c r="JHY45" s="127"/>
      <c r="JHZ45" s="127"/>
      <c r="JIA45" s="127"/>
      <c r="JIB45" s="127"/>
      <c r="JIC45" s="127"/>
      <c r="JID45" s="127"/>
      <c r="JIE45" s="127"/>
      <c r="JIF45" s="127"/>
      <c r="JIG45" s="127"/>
      <c r="JIH45" s="127"/>
      <c r="JII45" s="127"/>
      <c r="JIJ45" s="127"/>
      <c r="JIK45" s="127"/>
      <c r="JIL45" s="127"/>
      <c r="JIM45" s="127"/>
      <c r="JIN45" s="127"/>
      <c r="JIO45" s="127"/>
      <c r="JIP45" s="127"/>
      <c r="JIQ45" s="127"/>
      <c r="JIR45" s="127"/>
      <c r="JIS45" s="127"/>
      <c r="JIT45" s="127"/>
      <c r="JIU45" s="127"/>
      <c r="JIV45" s="127"/>
      <c r="JIW45" s="127"/>
      <c r="JIX45" s="127"/>
      <c r="JIY45" s="127"/>
      <c r="JIZ45" s="127"/>
      <c r="JJA45" s="127"/>
      <c r="JJB45" s="127"/>
      <c r="JJC45" s="127"/>
      <c r="JJD45" s="127"/>
      <c r="JJE45" s="127"/>
      <c r="JJF45" s="127"/>
      <c r="JJG45" s="127"/>
      <c r="JJH45" s="127"/>
      <c r="JJI45" s="127"/>
      <c r="JJJ45" s="127"/>
      <c r="JJK45" s="127"/>
      <c r="JJL45" s="127"/>
      <c r="JJM45" s="127"/>
      <c r="JJN45" s="127"/>
      <c r="JJO45" s="127"/>
      <c r="JJP45" s="127"/>
      <c r="JJQ45" s="127"/>
      <c r="JJR45" s="127"/>
      <c r="JJS45" s="127"/>
      <c r="JJT45" s="127"/>
      <c r="JJU45" s="127"/>
      <c r="JJV45" s="127"/>
      <c r="JJW45" s="127"/>
      <c r="JJX45" s="127"/>
      <c r="JJY45" s="127"/>
      <c r="JJZ45" s="127"/>
      <c r="JKA45" s="127"/>
      <c r="JKB45" s="127"/>
      <c r="JKC45" s="127"/>
      <c r="JKD45" s="127"/>
      <c r="JKE45" s="127"/>
      <c r="JKF45" s="127"/>
      <c r="JKG45" s="127"/>
      <c r="JKH45" s="127"/>
      <c r="JKI45" s="127"/>
      <c r="JKJ45" s="127"/>
      <c r="JKK45" s="127"/>
      <c r="JKL45" s="127"/>
      <c r="JKM45" s="127"/>
      <c r="JKN45" s="127"/>
      <c r="JKO45" s="127"/>
      <c r="JKP45" s="127"/>
      <c r="JKQ45" s="127"/>
      <c r="JKR45" s="127"/>
      <c r="JKS45" s="127"/>
      <c r="JKT45" s="127"/>
      <c r="JKU45" s="127"/>
      <c r="JKV45" s="127"/>
      <c r="JKW45" s="127"/>
      <c r="JKX45" s="127"/>
      <c r="JKY45" s="127"/>
      <c r="JKZ45" s="127"/>
      <c r="JLA45" s="127"/>
      <c r="JLB45" s="127"/>
      <c r="JLC45" s="127"/>
      <c r="JLD45" s="127"/>
      <c r="JLE45" s="127"/>
      <c r="JLF45" s="127"/>
      <c r="JLG45" s="127"/>
      <c r="JLH45" s="127"/>
      <c r="JLI45" s="127"/>
      <c r="JLJ45" s="127"/>
      <c r="JLK45" s="127"/>
      <c r="JLL45" s="127"/>
      <c r="JLM45" s="127"/>
      <c r="JLN45" s="127"/>
      <c r="JLO45" s="127"/>
      <c r="JLP45" s="127"/>
      <c r="JLQ45" s="127"/>
      <c r="JLR45" s="127"/>
      <c r="JLS45" s="127"/>
      <c r="JLT45" s="127"/>
      <c r="JLU45" s="127"/>
      <c r="JLV45" s="127"/>
      <c r="JLW45" s="127"/>
      <c r="JLX45" s="127"/>
      <c r="JLY45" s="127"/>
      <c r="JLZ45" s="127"/>
      <c r="JMA45" s="127"/>
      <c r="JMB45" s="127"/>
      <c r="JMC45" s="127"/>
      <c r="JMD45" s="127"/>
      <c r="JME45" s="127"/>
      <c r="JMF45" s="127"/>
      <c r="JMG45" s="127"/>
      <c r="JMH45" s="127"/>
      <c r="JMI45" s="127"/>
      <c r="JMJ45" s="127"/>
      <c r="JMK45" s="127"/>
      <c r="JML45" s="127"/>
      <c r="JMM45" s="127"/>
      <c r="JMN45" s="127"/>
      <c r="JMO45" s="127"/>
      <c r="JMP45" s="127"/>
      <c r="JMQ45" s="127"/>
      <c r="JMR45" s="127"/>
      <c r="JMS45" s="127"/>
      <c r="JMT45" s="127"/>
      <c r="JMU45" s="127"/>
      <c r="JMV45" s="127"/>
      <c r="JMW45" s="127"/>
      <c r="JMX45" s="127"/>
      <c r="JMY45" s="127"/>
      <c r="JMZ45" s="127"/>
      <c r="JNA45" s="127"/>
      <c r="JNB45" s="127"/>
      <c r="JNC45" s="127"/>
      <c r="JND45" s="127"/>
      <c r="JNE45" s="127"/>
      <c r="JNF45" s="127"/>
      <c r="JNG45" s="127"/>
      <c r="JNH45" s="127"/>
      <c r="JNI45" s="127"/>
      <c r="JNJ45" s="127"/>
      <c r="JNK45" s="127"/>
      <c r="JNL45" s="127"/>
      <c r="JNM45" s="127"/>
      <c r="JNN45" s="127"/>
      <c r="JNO45" s="127"/>
      <c r="JNP45" s="127"/>
      <c r="JNQ45" s="127"/>
      <c r="JNR45" s="127"/>
      <c r="JNS45" s="127"/>
      <c r="JNT45" s="127"/>
      <c r="JNU45" s="127"/>
      <c r="JNV45" s="127"/>
      <c r="JNW45" s="127"/>
      <c r="JNX45" s="127"/>
      <c r="JNY45" s="127"/>
      <c r="JNZ45" s="127"/>
      <c r="JOA45" s="127"/>
      <c r="JOB45" s="127"/>
      <c r="JOC45" s="127"/>
      <c r="JOD45" s="127"/>
      <c r="JOE45" s="127"/>
      <c r="JOF45" s="127"/>
      <c r="JOG45" s="127"/>
      <c r="JOH45" s="127"/>
      <c r="JOI45" s="127"/>
      <c r="JOJ45" s="127"/>
      <c r="JOK45" s="127"/>
      <c r="JOL45" s="127"/>
      <c r="JOM45" s="127"/>
      <c r="JON45" s="127"/>
      <c r="JOO45" s="127"/>
      <c r="JOP45" s="127"/>
      <c r="JOQ45" s="127"/>
      <c r="JOR45" s="127"/>
      <c r="JOS45" s="127"/>
      <c r="JOT45" s="127"/>
      <c r="JOU45" s="127"/>
      <c r="JOV45" s="127"/>
      <c r="JOW45" s="127"/>
      <c r="JOX45" s="127"/>
      <c r="JOY45" s="127"/>
      <c r="JOZ45" s="127"/>
      <c r="JPA45" s="127"/>
      <c r="JPB45" s="127"/>
      <c r="JPC45" s="127"/>
      <c r="JPD45" s="127"/>
      <c r="JPE45" s="127"/>
      <c r="JPF45" s="127"/>
      <c r="JPG45" s="127"/>
      <c r="JPH45" s="127"/>
      <c r="JPI45" s="127"/>
      <c r="JPJ45" s="127"/>
      <c r="JPK45" s="127"/>
      <c r="JPL45" s="127"/>
      <c r="JPM45" s="127"/>
      <c r="JPN45" s="127"/>
      <c r="JPO45" s="127"/>
      <c r="JPP45" s="127"/>
      <c r="JPQ45" s="127"/>
      <c r="JPR45" s="127"/>
      <c r="JPS45" s="127"/>
      <c r="JPT45" s="127"/>
      <c r="JPU45" s="127"/>
      <c r="JPV45" s="127"/>
      <c r="JPW45" s="127"/>
      <c r="JPX45" s="127"/>
      <c r="JPY45" s="127"/>
      <c r="JPZ45" s="127"/>
      <c r="JQA45" s="127"/>
      <c r="JQB45" s="127"/>
      <c r="JQC45" s="127"/>
      <c r="JQD45" s="127"/>
      <c r="JQE45" s="127"/>
      <c r="JQF45" s="127"/>
      <c r="JQG45" s="127"/>
      <c r="JQH45" s="127"/>
      <c r="JQI45" s="127"/>
      <c r="JQJ45" s="127"/>
      <c r="JQK45" s="127"/>
      <c r="JQL45" s="127"/>
      <c r="JQM45" s="127"/>
      <c r="JQN45" s="127"/>
      <c r="JQO45" s="127"/>
      <c r="JQP45" s="127"/>
      <c r="JQQ45" s="127"/>
      <c r="JQR45" s="127"/>
      <c r="JQS45" s="127"/>
      <c r="JQT45" s="127"/>
      <c r="JQU45" s="127"/>
      <c r="JQV45" s="127"/>
      <c r="JQW45" s="127"/>
      <c r="JQX45" s="127"/>
      <c r="JQY45" s="127"/>
      <c r="JQZ45" s="127"/>
      <c r="JRA45" s="127"/>
      <c r="JRB45" s="127"/>
      <c r="JRC45" s="127"/>
      <c r="JRD45" s="127"/>
      <c r="JRE45" s="127"/>
      <c r="JRF45" s="127"/>
      <c r="JRG45" s="127"/>
      <c r="JRH45" s="127"/>
      <c r="JRI45" s="127"/>
      <c r="JRJ45" s="127"/>
      <c r="JRK45" s="127"/>
      <c r="JRL45" s="127"/>
      <c r="JRM45" s="127"/>
      <c r="JRN45" s="127"/>
      <c r="JRO45" s="127"/>
      <c r="JRP45" s="127"/>
      <c r="JRQ45" s="127"/>
      <c r="JRR45" s="127"/>
      <c r="JRS45" s="127"/>
      <c r="JRT45" s="127"/>
      <c r="JRU45" s="127"/>
      <c r="JRV45" s="127"/>
      <c r="JRW45" s="127"/>
      <c r="JRX45" s="127"/>
      <c r="JRY45" s="127"/>
      <c r="JRZ45" s="127"/>
      <c r="JSA45" s="127"/>
      <c r="JSB45" s="127"/>
      <c r="JSC45" s="127"/>
      <c r="JSD45" s="127"/>
      <c r="JSE45" s="127"/>
      <c r="JSF45" s="127"/>
      <c r="JSG45" s="127"/>
      <c r="JSH45" s="127"/>
      <c r="JSI45" s="127"/>
      <c r="JSJ45" s="127"/>
      <c r="JSK45" s="127"/>
      <c r="JSL45" s="127"/>
      <c r="JSM45" s="127"/>
      <c r="JSN45" s="127"/>
      <c r="JSO45" s="127"/>
      <c r="JSP45" s="127"/>
      <c r="JSQ45" s="127"/>
      <c r="JSR45" s="127"/>
      <c r="JSS45" s="127"/>
      <c r="JST45" s="127"/>
      <c r="JSU45" s="127"/>
      <c r="JSV45" s="127"/>
      <c r="JSW45" s="127"/>
      <c r="JSX45" s="127"/>
      <c r="JSY45" s="127"/>
      <c r="JSZ45" s="127"/>
      <c r="JTA45" s="127"/>
      <c r="JTB45" s="127"/>
      <c r="JTC45" s="127"/>
      <c r="JTD45" s="127"/>
      <c r="JTE45" s="127"/>
      <c r="JTF45" s="127"/>
      <c r="JTG45" s="127"/>
      <c r="JTH45" s="127"/>
      <c r="JTI45" s="127"/>
      <c r="JTJ45" s="127"/>
      <c r="JTK45" s="127"/>
      <c r="JTL45" s="127"/>
      <c r="JTM45" s="127"/>
      <c r="JTN45" s="127"/>
      <c r="JTO45" s="127"/>
      <c r="JTP45" s="127"/>
      <c r="JTQ45" s="127"/>
      <c r="JTR45" s="127"/>
      <c r="JTS45" s="127"/>
      <c r="JTT45" s="127"/>
      <c r="JTU45" s="127"/>
      <c r="JTV45" s="127"/>
      <c r="JTW45" s="127"/>
      <c r="JTX45" s="127"/>
      <c r="JTY45" s="127"/>
      <c r="JTZ45" s="127"/>
      <c r="JUA45" s="127"/>
      <c r="JUB45" s="127"/>
      <c r="JUC45" s="127"/>
      <c r="JUD45" s="127"/>
      <c r="JUE45" s="127"/>
      <c r="JUF45" s="127"/>
      <c r="JUG45" s="127"/>
      <c r="JUH45" s="127"/>
      <c r="JUI45" s="127"/>
      <c r="JUJ45" s="127"/>
      <c r="JUK45" s="127"/>
      <c r="JUL45" s="127"/>
      <c r="JUM45" s="127"/>
      <c r="JUN45" s="127"/>
      <c r="JUO45" s="127"/>
      <c r="JUP45" s="127"/>
      <c r="JUQ45" s="127"/>
      <c r="JUR45" s="127"/>
      <c r="JUS45" s="127"/>
      <c r="JUT45" s="127"/>
      <c r="JUU45" s="127"/>
      <c r="JUV45" s="127"/>
      <c r="JUW45" s="127"/>
      <c r="JUX45" s="127"/>
      <c r="JUY45" s="127"/>
      <c r="JUZ45" s="127"/>
      <c r="JVA45" s="127"/>
      <c r="JVB45" s="127"/>
      <c r="JVC45" s="127"/>
      <c r="JVD45" s="127"/>
      <c r="JVE45" s="127"/>
      <c r="JVF45" s="127"/>
      <c r="JVG45" s="127"/>
      <c r="JVH45" s="127"/>
      <c r="JVI45" s="127"/>
      <c r="JVJ45" s="127"/>
      <c r="JVK45" s="127"/>
      <c r="JVL45" s="127"/>
      <c r="JVM45" s="127"/>
      <c r="JVN45" s="127"/>
      <c r="JVO45" s="127"/>
      <c r="JVP45" s="127"/>
      <c r="JVQ45" s="127"/>
      <c r="JVR45" s="127"/>
      <c r="JVS45" s="127"/>
      <c r="JVT45" s="127"/>
      <c r="JVU45" s="127"/>
      <c r="JVV45" s="127"/>
      <c r="JVW45" s="127"/>
      <c r="JVX45" s="127"/>
      <c r="JVY45" s="127"/>
      <c r="JVZ45" s="127"/>
      <c r="JWA45" s="127"/>
      <c r="JWB45" s="127"/>
      <c r="JWC45" s="127"/>
      <c r="JWD45" s="127"/>
      <c r="JWE45" s="127"/>
      <c r="JWF45" s="127"/>
      <c r="JWG45" s="127"/>
      <c r="JWH45" s="127"/>
      <c r="JWI45" s="127"/>
      <c r="JWJ45" s="127"/>
      <c r="JWK45" s="127"/>
      <c r="JWL45" s="127"/>
      <c r="JWM45" s="127"/>
      <c r="JWN45" s="127"/>
      <c r="JWO45" s="127"/>
      <c r="JWP45" s="127"/>
      <c r="JWQ45" s="127"/>
      <c r="JWR45" s="127"/>
      <c r="JWS45" s="127"/>
      <c r="JWT45" s="127"/>
      <c r="JWU45" s="127"/>
      <c r="JWV45" s="127"/>
      <c r="JWW45" s="127"/>
      <c r="JWX45" s="127"/>
      <c r="JWY45" s="127"/>
      <c r="JWZ45" s="127"/>
      <c r="JXA45" s="127"/>
      <c r="JXB45" s="127"/>
      <c r="JXC45" s="127"/>
      <c r="JXD45" s="127"/>
      <c r="JXE45" s="127"/>
      <c r="JXF45" s="127"/>
      <c r="JXG45" s="127"/>
      <c r="JXH45" s="127"/>
      <c r="JXI45" s="127"/>
      <c r="JXJ45" s="127"/>
      <c r="JXK45" s="127"/>
      <c r="JXL45" s="127"/>
      <c r="JXM45" s="127"/>
      <c r="JXN45" s="127"/>
      <c r="JXO45" s="127"/>
      <c r="JXP45" s="127"/>
      <c r="JXQ45" s="127"/>
      <c r="JXR45" s="127"/>
      <c r="JXS45" s="127"/>
      <c r="JXT45" s="127"/>
      <c r="JXU45" s="127"/>
      <c r="JXV45" s="127"/>
      <c r="JXW45" s="127"/>
      <c r="JXX45" s="127"/>
      <c r="JXY45" s="127"/>
      <c r="JXZ45" s="127"/>
      <c r="JYA45" s="127"/>
      <c r="JYB45" s="127"/>
      <c r="JYC45" s="127"/>
      <c r="JYD45" s="127"/>
      <c r="JYE45" s="127"/>
      <c r="JYF45" s="127"/>
      <c r="JYG45" s="127"/>
      <c r="JYH45" s="127"/>
      <c r="JYI45" s="127"/>
      <c r="JYJ45" s="127"/>
      <c r="JYK45" s="127"/>
      <c r="JYL45" s="127"/>
      <c r="JYM45" s="127"/>
      <c r="JYN45" s="127"/>
      <c r="JYO45" s="127"/>
      <c r="JYP45" s="127"/>
      <c r="JYQ45" s="127"/>
      <c r="JYR45" s="127"/>
      <c r="JYS45" s="127"/>
      <c r="JYT45" s="127"/>
      <c r="JYU45" s="127"/>
      <c r="JYV45" s="127"/>
      <c r="JYW45" s="127"/>
      <c r="JYX45" s="127"/>
      <c r="JYY45" s="127"/>
      <c r="JYZ45" s="127"/>
      <c r="JZA45" s="127"/>
      <c r="JZB45" s="127"/>
      <c r="JZC45" s="127"/>
      <c r="JZD45" s="127"/>
      <c r="JZE45" s="127"/>
      <c r="JZF45" s="127"/>
      <c r="JZG45" s="127"/>
      <c r="JZH45" s="127"/>
      <c r="JZI45" s="127"/>
      <c r="JZJ45" s="127"/>
      <c r="JZK45" s="127"/>
      <c r="JZL45" s="127"/>
      <c r="JZM45" s="127"/>
      <c r="JZN45" s="127"/>
      <c r="JZO45" s="127"/>
      <c r="JZP45" s="127"/>
      <c r="JZQ45" s="127"/>
      <c r="JZR45" s="127"/>
      <c r="JZS45" s="127"/>
      <c r="JZT45" s="127"/>
      <c r="JZU45" s="127"/>
      <c r="JZV45" s="127"/>
      <c r="JZW45" s="127"/>
      <c r="JZX45" s="127"/>
      <c r="JZY45" s="127"/>
      <c r="JZZ45" s="127"/>
      <c r="KAA45" s="127"/>
      <c r="KAB45" s="127"/>
      <c r="KAC45" s="127"/>
      <c r="KAD45" s="127"/>
      <c r="KAE45" s="127"/>
      <c r="KAF45" s="127"/>
      <c r="KAG45" s="127"/>
      <c r="KAH45" s="127"/>
      <c r="KAI45" s="127"/>
      <c r="KAJ45" s="127"/>
      <c r="KAK45" s="127"/>
      <c r="KAL45" s="127"/>
      <c r="KAM45" s="127"/>
      <c r="KAN45" s="127"/>
      <c r="KAO45" s="127"/>
      <c r="KAP45" s="127"/>
      <c r="KAQ45" s="127"/>
      <c r="KAR45" s="127"/>
      <c r="KAS45" s="127"/>
      <c r="KAT45" s="127"/>
      <c r="KAU45" s="127"/>
      <c r="KAV45" s="127"/>
      <c r="KAW45" s="127"/>
      <c r="KAX45" s="127"/>
      <c r="KAY45" s="127"/>
      <c r="KAZ45" s="127"/>
      <c r="KBA45" s="127"/>
      <c r="KBB45" s="127"/>
      <c r="KBC45" s="127"/>
      <c r="KBD45" s="127"/>
      <c r="KBE45" s="127"/>
      <c r="KBF45" s="127"/>
      <c r="KBG45" s="127"/>
      <c r="KBH45" s="127"/>
      <c r="KBI45" s="127"/>
      <c r="KBJ45" s="127"/>
      <c r="KBK45" s="127"/>
      <c r="KBL45" s="127"/>
      <c r="KBM45" s="127"/>
      <c r="KBN45" s="127"/>
      <c r="KBO45" s="127"/>
      <c r="KBP45" s="127"/>
      <c r="KBQ45" s="127"/>
      <c r="KBR45" s="127"/>
      <c r="KBS45" s="127"/>
      <c r="KBT45" s="127"/>
      <c r="KBU45" s="127"/>
      <c r="KBV45" s="127"/>
      <c r="KBW45" s="127"/>
      <c r="KBX45" s="127"/>
      <c r="KBY45" s="127"/>
      <c r="KBZ45" s="127"/>
      <c r="KCA45" s="127"/>
      <c r="KCB45" s="127"/>
      <c r="KCC45" s="127"/>
      <c r="KCD45" s="127"/>
      <c r="KCE45" s="127"/>
      <c r="KCF45" s="127"/>
      <c r="KCG45" s="127"/>
      <c r="KCH45" s="127"/>
      <c r="KCI45" s="127"/>
      <c r="KCJ45" s="127"/>
      <c r="KCK45" s="127"/>
      <c r="KCL45" s="127"/>
      <c r="KCM45" s="127"/>
      <c r="KCN45" s="127"/>
      <c r="KCO45" s="127"/>
      <c r="KCP45" s="127"/>
      <c r="KCQ45" s="127"/>
      <c r="KCR45" s="127"/>
      <c r="KCS45" s="127"/>
      <c r="KCT45" s="127"/>
      <c r="KCU45" s="127"/>
      <c r="KCV45" s="127"/>
      <c r="KCW45" s="127"/>
      <c r="KCX45" s="127"/>
      <c r="KCY45" s="127"/>
      <c r="KCZ45" s="127"/>
      <c r="KDA45" s="127"/>
      <c r="KDB45" s="127"/>
      <c r="KDC45" s="127"/>
      <c r="KDD45" s="127"/>
      <c r="KDE45" s="127"/>
      <c r="KDF45" s="127"/>
      <c r="KDG45" s="127"/>
      <c r="KDH45" s="127"/>
      <c r="KDI45" s="127"/>
      <c r="KDJ45" s="127"/>
      <c r="KDK45" s="127"/>
      <c r="KDL45" s="127"/>
      <c r="KDM45" s="127"/>
      <c r="KDN45" s="127"/>
      <c r="KDO45" s="127"/>
      <c r="KDP45" s="127"/>
      <c r="KDQ45" s="127"/>
      <c r="KDR45" s="127"/>
      <c r="KDS45" s="127"/>
      <c r="KDT45" s="127"/>
      <c r="KDU45" s="127"/>
      <c r="KDV45" s="127"/>
      <c r="KDW45" s="127"/>
      <c r="KDX45" s="127"/>
      <c r="KDY45" s="127"/>
      <c r="KDZ45" s="127"/>
      <c r="KEA45" s="127"/>
      <c r="KEB45" s="127"/>
      <c r="KEC45" s="127"/>
      <c r="KED45" s="127"/>
      <c r="KEE45" s="127"/>
      <c r="KEF45" s="127"/>
      <c r="KEG45" s="127"/>
      <c r="KEH45" s="127"/>
      <c r="KEI45" s="127"/>
      <c r="KEJ45" s="127"/>
      <c r="KEK45" s="127"/>
      <c r="KEL45" s="127"/>
      <c r="KEM45" s="127"/>
      <c r="KEN45" s="127"/>
      <c r="KEO45" s="127"/>
      <c r="KEP45" s="127"/>
      <c r="KEQ45" s="127"/>
      <c r="KER45" s="127"/>
      <c r="KES45" s="127"/>
      <c r="KET45" s="127"/>
      <c r="KEU45" s="127"/>
      <c r="KEV45" s="127"/>
      <c r="KEW45" s="127"/>
      <c r="KEX45" s="127"/>
      <c r="KEY45" s="127"/>
      <c r="KEZ45" s="127"/>
      <c r="KFA45" s="127"/>
      <c r="KFB45" s="127"/>
      <c r="KFC45" s="127"/>
      <c r="KFD45" s="127"/>
      <c r="KFE45" s="127"/>
      <c r="KFF45" s="127"/>
      <c r="KFG45" s="127"/>
      <c r="KFH45" s="127"/>
      <c r="KFI45" s="127"/>
      <c r="KFJ45" s="127"/>
      <c r="KFK45" s="127"/>
      <c r="KFL45" s="127"/>
      <c r="KFM45" s="127"/>
      <c r="KFN45" s="127"/>
      <c r="KFO45" s="127"/>
      <c r="KFP45" s="127"/>
      <c r="KFQ45" s="127"/>
      <c r="KFR45" s="127"/>
      <c r="KFS45" s="127"/>
      <c r="KFT45" s="127"/>
      <c r="KFU45" s="127"/>
      <c r="KFV45" s="127"/>
      <c r="KFW45" s="127"/>
      <c r="KFX45" s="127"/>
      <c r="KFY45" s="127"/>
      <c r="KFZ45" s="127"/>
      <c r="KGA45" s="127"/>
      <c r="KGB45" s="127"/>
      <c r="KGC45" s="127"/>
      <c r="KGD45" s="127"/>
      <c r="KGE45" s="127"/>
      <c r="KGF45" s="127"/>
      <c r="KGG45" s="127"/>
      <c r="KGH45" s="127"/>
      <c r="KGI45" s="127"/>
      <c r="KGJ45" s="127"/>
      <c r="KGK45" s="127"/>
      <c r="KGL45" s="127"/>
      <c r="KGM45" s="127"/>
      <c r="KGN45" s="127"/>
      <c r="KGO45" s="127"/>
      <c r="KGP45" s="127"/>
      <c r="KGQ45" s="127"/>
      <c r="KGR45" s="127"/>
      <c r="KGS45" s="127"/>
      <c r="KGT45" s="127"/>
      <c r="KGU45" s="127"/>
      <c r="KGV45" s="127"/>
      <c r="KGW45" s="127"/>
      <c r="KGX45" s="127"/>
      <c r="KGY45" s="127"/>
      <c r="KGZ45" s="127"/>
      <c r="KHA45" s="127"/>
      <c r="KHB45" s="127"/>
      <c r="KHC45" s="127"/>
      <c r="KHD45" s="127"/>
      <c r="KHE45" s="127"/>
      <c r="KHF45" s="127"/>
      <c r="KHG45" s="127"/>
      <c r="KHH45" s="127"/>
      <c r="KHI45" s="127"/>
      <c r="KHJ45" s="127"/>
      <c r="KHK45" s="127"/>
      <c r="KHL45" s="127"/>
      <c r="KHM45" s="127"/>
      <c r="KHN45" s="127"/>
      <c r="KHO45" s="127"/>
      <c r="KHP45" s="127"/>
      <c r="KHQ45" s="127"/>
      <c r="KHR45" s="127"/>
      <c r="KHS45" s="127"/>
      <c r="KHT45" s="127"/>
      <c r="KHU45" s="127"/>
      <c r="KHV45" s="127"/>
      <c r="KHW45" s="127"/>
      <c r="KHX45" s="127"/>
      <c r="KHY45" s="127"/>
      <c r="KHZ45" s="127"/>
      <c r="KIA45" s="127"/>
      <c r="KIB45" s="127"/>
      <c r="KIC45" s="127"/>
      <c r="KID45" s="127"/>
      <c r="KIE45" s="127"/>
      <c r="KIF45" s="127"/>
      <c r="KIG45" s="127"/>
      <c r="KIH45" s="127"/>
      <c r="KII45" s="127"/>
      <c r="KIJ45" s="127"/>
      <c r="KIK45" s="127"/>
      <c r="KIL45" s="127"/>
      <c r="KIM45" s="127"/>
      <c r="KIN45" s="127"/>
      <c r="KIO45" s="127"/>
      <c r="KIP45" s="127"/>
      <c r="KIQ45" s="127"/>
      <c r="KIR45" s="127"/>
      <c r="KIS45" s="127"/>
      <c r="KIT45" s="127"/>
      <c r="KIU45" s="127"/>
      <c r="KIV45" s="127"/>
      <c r="KIW45" s="127"/>
      <c r="KIX45" s="127"/>
      <c r="KIY45" s="127"/>
      <c r="KIZ45" s="127"/>
      <c r="KJA45" s="127"/>
      <c r="KJB45" s="127"/>
      <c r="KJC45" s="127"/>
      <c r="KJD45" s="127"/>
      <c r="KJE45" s="127"/>
      <c r="KJF45" s="127"/>
      <c r="KJG45" s="127"/>
      <c r="KJH45" s="127"/>
      <c r="KJI45" s="127"/>
      <c r="KJJ45" s="127"/>
      <c r="KJK45" s="127"/>
      <c r="KJL45" s="127"/>
      <c r="KJM45" s="127"/>
      <c r="KJN45" s="127"/>
      <c r="KJO45" s="127"/>
      <c r="KJP45" s="127"/>
      <c r="KJQ45" s="127"/>
      <c r="KJR45" s="127"/>
      <c r="KJS45" s="127"/>
      <c r="KJT45" s="127"/>
      <c r="KJU45" s="127"/>
      <c r="KJV45" s="127"/>
      <c r="KJW45" s="127"/>
      <c r="KJX45" s="127"/>
      <c r="KJY45" s="127"/>
      <c r="KJZ45" s="127"/>
      <c r="KKA45" s="127"/>
      <c r="KKB45" s="127"/>
      <c r="KKC45" s="127"/>
      <c r="KKD45" s="127"/>
      <c r="KKE45" s="127"/>
      <c r="KKF45" s="127"/>
      <c r="KKG45" s="127"/>
      <c r="KKH45" s="127"/>
      <c r="KKI45" s="127"/>
      <c r="KKJ45" s="127"/>
      <c r="KKK45" s="127"/>
      <c r="KKL45" s="127"/>
      <c r="KKM45" s="127"/>
      <c r="KKN45" s="127"/>
      <c r="KKO45" s="127"/>
      <c r="KKP45" s="127"/>
      <c r="KKQ45" s="127"/>
      <c r="KKR45" s="127"/>
      <c r="KKS45" s="127"/>
      <c r="KKT45" s="127"/>
      <c r="KKU45" s="127"/>
      <c r="KKV45" s="127"/>
      <c r="KKW45" s="127"/>
      <c r="KKX45" s="127"/>
      <c r="KKY45" s="127"/>
      <c r="KKZ45" s="127"/>
      <c r="KLA45" s="127"/>
      <c r="KLB45" s="127"/>
      <c r="KLC45" s="127"/>
      <c r="KLD45" s="127"/>
      <c r="KLE45" s="127"/>
      <c r="KLF45" s="127"/>
      <c r="KLG45" s="127"/>
      <c r="KLH45" s="127"/>
      <c r="KLI45" s="127"/>
      <c r="KLJ45" s="127"/>
      <c r="KLK45" s="127"/>
      <c r="KLL45" s="127"/>
      <c r="KLM45" s="127"/>
      <c r="KLN45" s="127"/>
      <c r="KLO45" s="127"/>
      <c r="KLP45" s="127"/>
      <c r="KLQ45" s="127"/>
      <c r="KLR45" s="127"/>
      <c r="KLS45" s="127"/>
      <c r="KLT45" s="127"/>
      <c r="KLU45" s="127"/>
      <c r="KLV45" s="127"/>
      <c r="KLW45" s="127"/>
      <c r="KLX45" s="127"/>
      <c r="KLY45" s="127"/>
      <c r="KLZ45" s="127"/>
      <c r="KMA45" s="127"/>
      <c r="KMB45" s="127"/>
      <c r="KMC45" s="127"/>
      <c r="KMD45" s="127"/>
      <c r="KME45" s="127"/>
      <c r="KMF45" s="127"/>
      <c r="KMG45" s="127"/>
      <c r="KMH45" s="127"/>
      <c r="KMI45" s="127"/>
      <c r="KMJ45" s="127"/>
      <c r="KMK45" s="127"/>
      <c r="KML45" s="127"/>
      <c r="KMM45" s="127"/>
      <c r="KMN45" s="127"/>
      <c r="KMO45" s="127"/>
      <c r="KMP45" s="127"/>
      <c r="KMQ45" s="127"/>
      <c r="KMR45" s="127"/>
      <c r="KMS45" s="127"/>
      <c r="KMT45" s="127"/>
      <c r="KMU45" s="127"/>
      <c r="KMV45" s="127"/>
      <c r="KMW45" s="127"/>
      <c r="KMX45" s="127"/>
      <c r="KMY45" s="127"/>
      <c r="KMZ45" s="127"/>
      <c r="KNA45" s="127"/>
      <c r="KNB45" s="127"/>
      <c r="KNC45" s="127"/>
      <c r="KND45" s="127"/>
      <c r="KNE45" s="127"/>
      <c r="KNF45" s="127"/>
      <c r="KNG45" s="127"/>
      <c r="KNH45" s="127"/>
      <c r="KNI45" s="127"/>
      <c r="KNJ45" s="127"/>
      <c r="KNK45" s="127"/>
      <c r="KNL45" s="127"/>
      <c r="KNM45" s="127"/>
      <c r="KNN45" s="127"/>
      <c r="KNO45" s="127"/>
      <c r="KNP45" s="127"/>
      <c r="KNQ45" s="127"/>
      <c r="KNR45" s="127"/>
      <c r="KNS45" s="127"/>
      <c r="KNT45" s="127"/>
      <c r="KNU45" s="127"/>
      <c r="KNV45" s="127"/>
      <c r="KNW45" s="127"/>
      <c r="KNX45" s="127"/>
      <c r="KNY45" s="127"/>
      <c r="KNZ45" s="127"/>
      <c r="KOA45" s="127"/>
      <c r="KOB45" s="127"/>
      <c r="KOC45" s="127"/>
      <c r="KOD45" s="127"/>
      <c r="KOE45" s="127"/>
      <c r="KOF45" s="127"/>
      <c r="KOG45" s="127"/>
      <c r="KOH45" s="127"/>
      <c r="KOI45" s="127"/>
      <c r="KOJ45" s="127"/>
      <c r="KOK45" s="127"/>
      <c r="KOL45" s="127"/>
      <c r="KOM45" s="127"/>
      <c r="KON45" s="127"/>
      <c r="KOO45" s="127"/>
      <c r="KOP45" s="127"/>
      <c r="KOQ45" s="127"/>
      <c r="KOR45" s="127"/>
      <c r="KOS45" s="127"/>
      <c r="KOT45" s="127"/>
      <c r="KOU45" s="127"/>
      <c r="KOV45" s="127"/>
      <c r="KOW45" s="127"/>
      <c r="KOX45" s="127"/>
      <c r="KOY45" s="127"/>
      <c r="KOZ45" s="127"/>
      <c r="KPA45" s="127"/>
      <c r="KPB45" s="127"/>
      <c r="KPC45" s="127"/>
      <c r="KPD45" s="127"/>
      <c r="KPE45" s="127"/>
      <c r="KPF45" s="127"/>
      <c r="KPG45" s="127"/>
      <c r="KPH45" s="127"/>
      <c r="KPI45" s="127"/>
      <c r="KPJ45" s="127"/>
      <c r="KPK45" s="127"/>
      <c r="KPL45" s="127"/>
      <c r="KPM45" s="127"/>
      <c r="KPN45" s="127"/>
      <c r="KPO45" s="127"/>
      <c r="KPP45" s="127"/>
      <c r="KPQ45" s="127"/>
      <c r="KPR45" s="127"/>
      <c r="KPS45" s="127"/>
      <c r="KPT45" s="127"/>
      <c r="KPU45" s="127"/>
      <c r="KPV45" s="127"/>
      <c r="KPW45" s="127"/>
      <c r="KPX45" s="127"/>
      <c r="KPY45" s="127"/>
      <c r="KPZ45" s="127"/>
      <c r="KQA45" s="127"/>
      <c r="KQB45" s="127"/>
      <c r="KQC45" s="127"/>
      <c r="KQD45" s="127"/>
      <c r="KQE45" s="127"/>
      <c r="KQF45" s="127"/>
      <c r="KQG45" s="127"/>
      <c r="KQH45" s="127"/>
      <c r="KQI45" s="127"/>
      <c r="KQJ45" s="127"/>
      <c r="KQK45" s="127"/>
      <c r="KQL45" s="127"/>
      <c r="KQM45" s="127"/>
      <c r="KQN45" s="127"/>
      <c r="KQO45" s="127"/>
      <c r="KQP45" s="127"/>
      <c r="KQQ45" s="127"/>
      <c r="KQR45" s="127"/>
      <c r="KQS45" s="127"/>
      <c r="KQT45" s="127"/>
      <c r="KQU45" s="127"/>
      <c r="KQV45" s="127"/>
      <c r="KQW45" s="127"/>
      <c r="KQX45" s="127"/>
      <c r="KQY45" s="127"/>
      <c r="KQZ45" s="127"/>
      <c r="KRA45" s="127"/>
      <c r="KRB45" s="127"/>
      <c r="KRC45" s="127"/>
      <c r="KRD45" s="127"/>
      <c r="KRE45" s="127"/>
      <c r="KRF45" s="127"/>
      <c r="KRG45" s="127"/>
      <c r="KRH45" s="127"/>
      <c r="KRI45" s="127"/>
      <c r="KRJ45" s="127"/>
      <c r="KRK45" s="127"/>
      <c r="KRL45" s="127"/>
      <c r="KRM45" s="127"/>
      <c r="KRN45" s="127"/>
      <c r="KRO45" s="127"/>
      <c r="KRP45" s="127"/>
      <c r="KRQ45" s="127"/>
      <c r="KRR45" s="127"/>
      <c r="KRS45" s="127"/>
      <c r="KRT45" s="127"/>
      <c r="KRU45" s="127"/>
      <c r="KRV45" s="127"/>
      <c r="KRW45" s="127"/>
      <c r="KRX45" s="127"/>
      <c r="KRY45" s="127"/>
      <c r="KRZ45" s="127"/>
      <c r="KSA45" s="127"/>
      <c r="KSB45" s="127"/>
      <c r="KSC45" s="127"/>
      <c r="KSD45" s="127"/>
      <c r="KSE45" s="127"/>
      <c r="KSF45" s="127"/>
      <c r="KSG45" s="127"/>
      <c r="KSH45" s="127"/>
      <c r="KSI45" s="127"/>
      <c r="KSJ45" s="127"/>
      <c r="KSK45" s="127"/>
      <c r="KSL45" s="127"/>
      <c r="KSM45" s="127"/>
      <c r="KSN45" s="127"/>
      <c r="KSO45" s="127"/>
      <c r="KSP45" s="127"/>
      <c r="KSQ45" s="127"/>
      <c r="KSR45" s="127"/>
      <c r="KSS45" s="127"/>
      <c r="KST45" s="127"/>
      <c r="KSU45" s="127"/>
      <c r="KSV45" s="127"/>
      <c r="KSW45" s="127"/>
      <c r="KSX45" s="127"/>
      <c r="KSY45" s="127"/>
      <c r="KSZ45" s="127"/>
      <c r="KTA45" s="127"/>
      <c r="KTB45" s="127"/>
      <c r="KTC45" s="127"/>
      <c r="KTD45" s="127"/>
      <c r="KTE45" s="127"/>
      <c r="KTF45" s="127"/>
      <c r="KTG45" s="127"/>
      <c r="KTH45" s="127"/>
      <c r="KTI45" s="127"/>
      <c r="KTJ45" s="127"/>
      <c r="KTK45" s="127"/>
      <c r="KTL45" s="127"/>
      <c r="KTM45" s="127"/>
      <c r="KTN45" s="127"/>
      <c r="KTO45" s="127"/>
      <c r="KTP45" s="127"/>
      <c r="KTQ45" s="127"/>
      <c r="KTR45" s="127"/>
      <c r="KTS45" s="127"/>
      <c r="KTT45" s="127"/>
      <c r="KTU45" s="127"/>
      <c r="KTV45" s="127"/>
      <c r="KTW45" s="127"/>
      <c r="KTX45" s="127"/>
      <c r="KTY45" s="127"/>
      <c r="KTZ45" s="127"/>
      <c r="KUA45" s="127"/>
      <c r="KUB45" s="127"/>
      <c r="KUC45" s="127"/>
      <c r="KUD45" s="127"/>
      <c r="KUE45" s="127"/>
      <c r="KUF45" s="127"/>
      <c r="KUG45" s="127"/>
      <c r="KUH45" s="127"/>
      <c r="KUI45" s="127"/>
      <c r="KUJ45" s="127"/>
      <c r="KUK45" s="127"/>
      <c r="KUL45" s="127"/>
      <c r="KUM45" s="127"/>
      <c r="KUN45" s="127"/>
      <c r="KUO45" s="127"/>
      <c r="KUP45" s="127"/>
      <c r="KUQ45" s="127"/>
      <c r="KUR45" s="127"/>
      <c r="KUS45" s="127"/>
      <c r="KUT45" s="127"/>
      <c r="KUU45" s="127"/>
      <c r="KUV45" s="127"/>
      <c r="KUW45" s="127"/>
      <c r="KUX45" s="127"/>
      <c r="KUY45" s="127"/>
      <c r="KUZ45" s="127"/>
      <c r="KVA45" s="127"/>
      <c r="KVB45" s="127"/>
      <c r="KVC45" s="127"/>
      <c r="KVD45" s="127"/>
      <c r="KVE45" s="127"/>
      <c r="KVF45" s="127"/>
      <c r="KVG45" s="127"/>
      <c r="KVH45" s="127"/>
      <c r="KVI45" s="127"/>
      <c r="KVJ45" s="127"/>
      <c r="KVK45" s="127"/>
      <c r="KVL45" s="127"/>
      <c r="KVM45" s="127"/>
      <c r="KVN45" s="127"/>
      <c r="KVO45" s="127"/>
      <c r="KVP45" s="127"/>
      <c r="KVQ45" s="127"/>
      <c r="KVR45" s="127"/>
      <c r="KVS45" s="127"/>
      <c r="KVT45" s="127"/>
      <c r="KVU45" s="127"/>
      <c r="KVV45" s="127"/>
      <c r="KVW45" s="127"/>
      <c r="KVX45" s="127"/>
      <c r="KVY45" s="127"/>
      <c r="KVZ45" s="127"/>
      <c r="KWA45" s="127"/>
      <c r="KWB45" s="127"/>
      <c r="KWC45" s="127"/>
      <c r="KWD45" s="127"/>
      <c r="KWE45" s="127"/>
      <c r="KWF45" s="127"/>
      <c r="KWG45" s="127"/>
      <c r="KWH45" s="127"/>
      <c r="KWI45" s="127"/>
      <c r="KWJ45" s="127"/>
      <c r="KWK45" s="127"/>
      <c r="KWL45" s="127"/>
      <c r="KWM45" s="127"/>
      <c r="KWN45" s="127"/>
      <c r="KWO45" s="127"/>
      <c r="KWP45" s="127"/>
      <c r="KWQ45" s="127"/>
      <c r="KWR45" s="127"/>
      <c r="KWS45" s="127"/>
      <c r="KWT45" s="127"/>
      <c r="KWU45" s="127"/>
      <c r="KWV45" s="127"/>
      <c r="KWW45" s="127"/>
      <c r="KWX45" s="127"/>
      <c r="KWY45" s="127"/>
      <c r="KWZ45" s="127"/>
      <c r="KXA45" s="127"/>
      <c r="KXB45" s="127"/>
      <c r="KXC45" s="127"/>
      <c r="KXD45" s="127"/>
      <c r="KXE45" s="127"/>
      <c r="KXF45" s="127"/>
      <c r="KXG45" s="127"/>
      <c r="KXH45" s="127"/>
      <c r="KXI45" s="127"/>
      <c r="KXJ45" s="127"/>
      <c r="KXK45" s="127"/>
      <c r="KXL45" s="127"/>
      <c r="KXM45" s="127"/>
      <c r="KXN45" s="127"/>
      <c r="KXO45" s="127"/>
      <c r="KXP45" s="127"/>
      <c r="KXQ45" s="127"/>
      <c r="KXR45" s="127"/>
      <c r="KXS45" s="127"/>
      <c r="KXT45" s="127"/>
      <c r="KXU45" s="127"/>
      <c r="KXV45" s="127"/>
      <c r="KXW45" s="127"/>
      <c r="KXX45" s="127"/>
      <c r="KXY45" s="127"/>
      <c r="KXZ45" s="127"/>
      <c r="KYA45" s="127"/>
      <c r="KYB45" s="127"/>
      <c r="KYC45" s="127"/>
      <c r="KYD45" s="127"/>
      <c r="KYE45" s="127"/>
      <c r="KYF45" s="127"/>
      <c r="KYG45" s="127"/>
      <c r="KYH45" s="127"/>
      <c r="KYI45" s="127"/>
      <c r="KYJ45" s="127"/>
      <c r="KYK45" s="127"/>
      <c r="KYL45" s="127"/>
      <c r="KYM45" s="127"/>
      <c r="KYN45" s="127"/>
      <c r="KYO45" s="127"/>
      <c r="KYP45" s="127"/>
      <c r="KYQ45" s="127"/>
      <c r="KYR45" s="127"/>
      <c r="KYS45" s="127"/>
      <c r="KYT45" s="127"/>
      <c r="KYU45" s="127"/>
      <c r="KYV45" s="127"/>
      <c r="KYW45" s="127"/>
      <c r="KYX45" s="127"/>
      <c r="KYY45" s="127"/>
      <c r="KYZ45" s="127"/>
      <c r="KZA45" s="127"/>
      <c r="KZB45" s="127"/>
      <c r="KZC45" s="127"/>
      <c r="KZD45" s="127"/>
      <c r="KZE45" s="127"/>
      <c r="KZF45" s="127"/>
      <c r="KZG45" s="127"/>
      <c r="KZH45" s="127"/>
      <c r="KZI45" s="127"/>
      <c r="KZJ45" s="127"/>
      <c r="KZK45" s="127"/>
      <c r="KZL45" s="127"/>
      <c r="KZM45" s="127"/>
      <c r="KZN45" s="127"/>
      <c r="KZO45" s="127"/>
      <c r="KZP45" s="127"/>
      <c r="KZQ45" s="127"/>
      <c r="KZR45" s="127"/>
      <c r="KZS45" s="127"/>
      <c r="KZT45" s="127"/>
      <c r="KZU45" s="127"/>
      <c r="KZV45" s="127"/>
      <c r="KZW45" s="127"/>
      <c r="KZX45" s="127"/>
      <c r="KZY45" s="127"/>
      <c r="KZZ45" s="127"/>
      <c r="LAA45" s="127"/>
      <c r="LAB45" s="127"/>
      <c r="LAC45" s="127"/>
      <c r="LAD45" s="127"/>
      <c r="LAE45" s="127"/>
      <c r="LAF45" s="127"/>
      <c r="LAG45" s="127"/>
      <c r="LAH45" s="127"/>
      <c r="LAI45" s="127"/>
      <c r="LAJ45" s="127"/>
      <c r="LAK45" s="127"/>
      <c r="LAL45" s="127"/>
      <c r="LAM45" s="127"/>
      <c r="LAN45" s="127"/>
      <c r="LAO45" s="127"/>
      <c r="LAP45" s="127"/>
      <c r="LAQ45" s="127"/>
      <c r="LAR45" s="127"/>
      <c r="LAS45" s="127"/>
      <c r="LAT45" s="127"/>
      <c r="LAU45" s="127"/>
      <c r="LAV45" s="127"/>
      <c r="LAW45" s="127"/>
      <c r="LAX45" s="127"/>
      <c r="LAY45" s="127"/>
      <c r="LAZ45" s="127"/>
      <c r="LBA45" s="127"/>
      <c r="LBB45" s="127"/>
      <c r="LBC45" s="127"/>
      <c r="LBD45" s="127"/>
      <c r="LBE45" s="127"/>
      <c r="LBF45" s="127"/>
      <c r="LBG45" s="127"/>
      <c r="LBH45" s="127"/>
      <c r="LBI45" s="127"/>
      <c r="LBJ45" s="127"/>
      <c r="LBK45" s="127"/>
      <c r="LBL45" s="127"/>
      <c r="LBM45" s="127"/>
      <c r="LBN45" s="127"/>
      <c r="LBO45" s="127"/>
      <c r="LBP45" s="127"/>
      <c r="LBQ45" s="127"/>
      <c r="LBR45" s="127"/>
      <c r="LBS45" s="127"/>
      <c r="LBT45" s="127"/>
      <c r="LBU45" s="127"/>
      <c r="LBV45" s="127"/>
      <c r="LBW45" s="127"/>
      <c r="LBX45" s="127"/>
      <c r="LBY45" s="127"/>
      <c r="LBZ45" s="127"/>
      <c r="LCA45" s="127"/>
      <c r="LCB45" s="127"/>
      <c r="LCC45" s="127"/>
      <c r="LCD45" s="127"/>
      <c r="LCE45" s="127"/>
      <c r="LCF45" s="127"/>
      <c r="LCG45" s="127"/>
      <c r="LCH45" s="127"/>
      <c r="LCI45" s="127"/>
      <c r="LCJ45" s="127"/>
      <c r="LCK45" s="127"/>
      <c r="LCL45" s="127"/>
      <c r="LCM45" s="127"/>
      <c r="LCN45" s="127"/>
      <c r="LCO45" s="127"/>
      <c r="LCP45" s="127"/>
      <c r="LCQ45" s="127"/>
      <c r="LCR45" s="127"/>
      <c r="LCS45" s="127"/>
      <c r="LCT45" s="127"/>
      <c r="LCU45" s="127"/>
      <c r="LCV45" s="127"/>
      <c r="LCW45" s="127"/>
      <c r="LCX45" s="127"/>
      <c r="LCY45" s="127"/>
      <c r="LCZ45" s="127"/>
      <c r="LDA45" s="127"/>
      <c r="LDB45" s="127"/>
      <c r="LDC45" s="127"/>
      <c r="LDD45" s="127"/>
      <c r="LDE45" s="127"/>
      <c r="LDF45" s="127"/>
      <c r="LDG45" s="127"/>
      <c r="LDH45" s="127"/>
      <c r="LDI45" s="127"/>
      <c r="LDJ45" s="127"/>
      <c r="LDK45" s="127"/>
      <c r="LDL45" s="127"/>
      <c r="LDM45" s="127"/>
      <c r="LDN45" s="127"/>
      <c r="LDO45" s="127"/>
      <c r="LDP45" s="127"/>
      <c r="LDQ45" s="127"/>
      <c r="LDR45" s="127"/>
      <c r="LDS45" s="127"/>
      <c r="LDT45" s="127"/>
      <c r="LDU45" s="127"/>
      <c r="LDV45" s="127"/>
      <c r="LDW45" s="127"/>
      <c r="LDX45" s="127"/>
      <c r="LDY45" s="127"/>
      <c r="LDZ45" s="127"/>
      <c r="LEA45" s="127"/>
      <c r="LEB45" s="127"/>
      <c r="LEC45" s="127"/>
      <c r="LED45" s="127"/>
      <c r="LEE45" s="127"/>
      <c r="LEF45" s="127"/>
      <c r="LEG45" s="127"/>
      <c r="LEH45" s="127"/>
      <c r="LEI45" s="127"/>
      <c r="LEJ45" s="127"/>
      <c r="LEK45" s="127"/>
      <c r="LEL45" s="127"/>
      <c r="LEM45" s="127"/>
      <c r="LEN45" s="127"/>
      <c r="LEO45" s="127"/>
      <c r="LEP45" s="127"/>
      <c r="LEQ45" s="127"/>
      <c r="LER45" s="127"/>
      <c r="LES45" s="127"/>
      <c r="LET45" s="127"/>
      <c r="LEU45" s="127"/>
      <c r="LEV45" s="127"/>
      <c r="LEW45" s="127"/>
      <c r="LEX45" s="127"/>
      <c r="LEY45" s="127"/>
      <c r="LEZ45" s="127"/>
      <c r="LFA45" s="127"/>
      <c r="LFB45" s="127"/>
      <c r="LFC45" s="127"/>
      <c r="LFD45" s="127"/>
      <c r="LFE45" s="127"/>
      <c r="LFF45" s="127"/>
      <c r="LFG45" s="127"/>
      <c r="LFH45" s="127"/>
      <c r="LFI45" s="127"/>
      <c r="LFJ45" s="127"/>
      <c r="LFK45" s="127"/>
      <c r="LFL45" s="127"/>
      <c r="LFM45" s="127"/>
      <c r="LFN45" s="127"/>
      <c r="LFO45" s="127"/>
      <c r="LFP45" s="127"/>
      <c r="LFQ45" s="127"/>
      <c r="LFR45" s="127"/>
      <c r="LFS45" s="127"/>
      <c r="LFT45" s="127"/>
      <c r="LFU45" s="127"/>
      <c r="LFV45" s="127"/>
      <c r="LFW45" s="127"/>
      <c r="LFX45" s="127"/>
      <c r="LFY45" s="127"/>
      <c r="LFZ45" s="127"/>
      <c r="LGA45" s="127"/>
      <c r="LGB45" s="127"/>
      <c r="LGC45" s="127"/>
      <c r="LGD45" s="127"/>
      <c r="LGE45" s="127"/>
      <c r="LGF45" s="127"/>
      <c r="LGG45" s="127"/>
      <c r="LGH45" s="127"/>
      <c r="LGI45" s="127"/>
      <c r="LGJ45" s="127"/>
      <c r="LGK45" s="127"/>
      <c r="LGL45" s="127"/>
      <c r="LGM45" s="127"/>
      <c r="LGN45" s="127"/>
      <c r="LGO45" s="127"/>
      <c r="LGP45" s="127"/>
      <c r="LGQ45" s="127"/>
      <c r="LGR45" s="127"/>
      <c r="LGS45" s="127"/>
      <c r="LGT45" s="127"/>
      <c r="LGU45" s="127"/>
      <c r="LGV45" s="127"/>
      <c r="LGW45" s="127"/>
      <c r="LGX45" s="127"/>
      <c r="LGY45" s="127"/>
      <c r="LGZ45" s="127"/>
      <c r="LHA45" s="127"/>
      <c r="LHB45" s="127"/>
      <c r="LHC45" s="127"/>
      <c r="LHD45" s="127"/>
      <c r="LHE45" s="127"/>
      <c r="LHF45" s="127"/>
      <c r="LHG45" s="127"/>
      <c r="LHH45" s="127"/>
      <c r="LHI45" s="127"/>
      <c r="LHJ45" s="127"/>
      <c r="LHK45" s="127"/>
      <c r="LHL45" s="127"/>
      <c r="LHM45" s="127"/>
      <c r="LHN45" s="127"/>
      <c r="LHO45" s="127"/>
      <c r="LHP45" s="127"/>
      <c r="LHQ45" s="127"/>
      <c r="LHR45" s="127"/>
      <c r="LHS45" s="127"/>
      <c r="LHT45" s="127"/>
      <c r="LHU45" s="127"/>
      <c r="LHV45" s="127"/>
      <c r="LHW45" s="127"/>
      <c r="LHX45" s="127"/>
      <c r="LHY45" s="127"/>
      <c r="LHZ45" s="127"/>
      <c r="LIA45" s="127"/>
      <c r="LIB45" s="127"/>
      <c r="LIC45" s="127"/>
      <c r="LID45" s="127"/>
      <c r="LIE45" s="127"/>
      <c r="LIF45" s="127"/>
      <c r="LIG45" s="127"/>
      <c r="LIH45" s="127"/>
      <c r="LII45" s="127"/>
      <c r="LIJ45" s="127"/>
      <c r="LIK45" s="127"/>
      <c r="LIL45" s="127"/>
      <c r="LIM45" s="127"/>
      <c r="LIN45" s="127"/>
      <c r="LIO45" s="127"/>
      <c r="LIP45" s="127"/>
      <c r="LIQ45" s="127"/>
      <c r="LIR45" s="127"/>
      <c r="LIS45" s="127"/>
      <c r="LIT45" s="127"/>
      <c r="LIU45" s="127"/>
      <c r="LIV45" s="127"/>
      <c r="LIW45" s="127"/>
      <c r="LIX45" s="127"/>
      <c r="LIY45" s="127"/>
      <c r="LIZ45" s="127"/>
      <c r="LJA45" s="127"/>
      <c r="LJB45" s="127"/>
      <c r="LJC45" s="127"/>
      <c r="LJD45" s="127"/>
      <c r="LJE45" s="127"/>
      <c r="LJF45" s="127"/>
      <c r="LJG45" s="127"/>
      <c r="LJH45" s="127"/>
      <c r="LJI45" s="127"/>
      <c r="LJJ45" s="127"/>
      <c r="LJK45" s="127"/>
      <c r="LJL45" s="127"/>
      <c r="LJM45" s="127"/>
      <c r="LJN45" s="127"/>
      <c r="LJO45" s="127"/>
      <c r="LJP45" s="127"/>
      <c r="LJQ45" s="127"/>
      <c r="LJR45" s="127"/>
      <c r="LJS45" s="127"/>
      <c r="LJT45" s="127"/>
      <c r="LJU45" s="127"/>
      <c r="LJV45" s="127"/>
      <c r="LJW45" s="127"/>
      <c r="LJX45" s="127"/>
      <c r="LJY45" s="127"/>
      <c r="LJZ45" s="127"/>
      <c r="LKA45" s="127"/>
      <c r="LKB45" s="127"/>
      <c r="LKC45" s="127"/>
      <c r="LKD45" s="127"/>
      <c r="LKE45" s="127"/>
      <c r="LKF45" s="127"/>
      <c r="LKG45" s="127"/>
      <c r="LKH45" s="127"/>
      <c r="LKI45" s="127"/>
      <c r="LKJ45" s="127"/>
      <c r="LKK45" s="127"/>
      <c r="LKL45" s="127"/>
      <c r="LKM45" s="127"/>
      <c r="LKN45" s="127"/>
      <c r="LKO45" s="127"/>
      <c r="LKP45" s="127"/>
      <c r="LKQ45" s="127"/>
      <c r="LKR45" s="127"/>
      <c r="LKS45" s="127"/>
      <c r="LKT45" s="127"/>
      <c r="LKU45" s="127"/>
      <c r="LKV45" s="127"/>
      <c r="LKW45" s="127"/>
      <c r="LKX45" s="127"/>
      <c r="LKY45" s="127"/>
      <c r="LKZ45" s="127"/>
      <c r="LLA45" s="127"/>
      <c r="LLB45" s="127"/>
      <c r="LLC45" s="127"/>
      <c r="LLD45" s="127"/>
      <c r="LLE45" s="127"/>
      <c r="LLF45" s="127"/>
      <c r="LLG45" s="127"/>
      <c r="LLH45" s="127"/>
      <c r="LLI45" s="127"/>
      <c r="LLJ45" s="127"/>
      <c r="LLK45" s="127"/>
      <c r="LLL45" s="127"/>
      <c r="LLM45" s="127"/>
      <c r="LLN45" s="127"/>
      <c r="LLO45" s="127"/>
      <c r="LLP45" s="127"/>
      <c r="LLQ45" s="127"/>
      <c r="LLR45" s="127"/>
      <c r="LLS45" s="127"/>
      <c r="LLT45" s="127"/>
      <c r="LLU45" s="127"/>
      <c r="LLV45" s="127"/>
      <c r="LLW45" s="127"/>
      <c r="LLX45" s="127"/>
      <c r="LLY45" s="127"/>
      <c r="LLZ45" s="127"/>
      <c r="LMA45" s="127"/>
      <c r="LMB45" s="127"/>
      <c r="LMC45" s="127"/>
      <c r="LMD45" s="127"/>
      <c r="LME45" s="127"/>
      <c r="LMF45" s="127"/>
      <c r="LMG45" s="127"/>
      <c r="LMH45" s="127"/>
      <c r="LMI45" s="127"/>
      <c r="LMJ45" s="127"/>
      <c r="LMK45" s="127"/>
      <c r="LML45" s="127"/>
      <c r="LMM45" s="127"/>
      <c r="LMN45" s="127"/>
      <c r="LMO45" s="127"/>
      <c r="LMP45" s="127"/>
      <c r="LMQ45" s="127"/>
      <c r="LMR45" s="127"/>
      <c r="LMS45" s="127"/>
      <c r="LMT45" s="127"/>
      <c r="LMU45" s="127"/>
      <c r="LMV45" s="127"/>
      <c r="LMW45" s="127"/>
      <c r="LMX45" s="127"/>
      <c r="LMY45" s="127"/>
      <c r="LMZ45" s="127"/>
      <c r="LNA45" s="127"/>
      <c r="LNB45" s="127"/>
      <c r="LNC45" s="127"/>
      <c r="LND45" s="127"/>
      <c r="LNE45" s="127"/>
      <c r="LNF45" s="127"/>
      <c r="LNG45" s="127"/>
      <c r="LNH45" s="127"/>
      <c r="LNI45" s="127"/>
      <c r="LNJ45" s="127"/>
      <c r="LNK45" s="127"/>
      <c r="LNL45" s="127"/>
      <c r="LNM45" s="127"/>
      <c r="LNN45" s="127"/>
      <c r="LNO45" s="127"/>
      <c r="LNP45" s="127"/>
      <c r="LNQ45" s="127"/>
      <c r="LNR45" s="127"/>
      <c r="LNS45" s="127"/>
      <c r="LNT45" s="127"/>
      <c r="LNU45" s="127"/>
      <c r="LNV45" s="127"/>
      <c r="LNW45" s="127"/>
      <c r="LNX45" s="127"/>
      <c r="LNY45" s="127"/>
      <c r="LNZ45" s="127"/>
      <c r="LOA45" s="127"/>
      <c r="LOB45" s="127"/>
      <c r="LOC45" s="127"/>
      <c r="LOD45" s="127"/>
      <c r="LOE45" s="127"/>
      <c r="LOF45" s="127"/>
      <c r="LOG45" s="127"/>
      <c r="LOH45" s="127"/>
      <c r="LOI45" s="127"/>
      <c r="LOJ45" s="127"/>
      <c r="LOK45" s="127"/>
      <c r="LOL45" s="127"/>
      <c r="LOM45" s="127"/>
      <c r="LON45" s="127"/>
      <c r="LOO45" s="127"/>
      <c r="LOP45" s="127"/>
      <c r="LOQ45" s="127"/>
      <c r="LOR45" s="127"/>
      <c r="LOS45" s="127"/>
      <c r="LOT45" s="127"/>
      <c r="LOU45" s="127"/>
      <c r="LOV45" s="127"/>
      <c r="LOW45" s="127"/>
      <c r="LOX45" s="127"/>
      <c r="LOY45" s="127"/>
      <c r="LOZ45" s="127"/>
      <c r="LPA45" s="127"/>
      <c r="LPB45" s="127"/>
      <c r="LPC45" s="127"/>
      <c r="LPD45" s="127"/>
      <c r="LPE45" s="127"/>
      <c r="LPF45" s="127"/>
      <c r="LPG45" s="127"/>
      <c r="LPH45" s="127"/>
      <c r="LPI45" s="127"/>
      <c r="LPJ45" s="127"/>
      <c r="LPK45" s="127"/>
      <c r="LPL45" s="127"/>
      <c r="LPM45" s="127"/>
      <c r="LPN45" s="127"/>
      <c r="LPO45" s="127"/>
      <c r="LPP45" s="127"/>
      <c r="LPQ45" s="127"/>
      <c r="LPR45" s="127"/>
      <c r="LPS45" s="127"/>
      <c r="LPT45" s="127"/>
      <c r="LPU45" s="127"/>
      <c r="LPV45" s="127"/>
      <c r="LPW45" s="127"/>
      <c r="LPX45" s="127"/>
      <c r="LPY45" s="127"/>
      <c r="LPZ45" s="127"/>
      <c r="LQA45" s="127"/>
      <c r="LQB45" s="127"/>
      <c r="LQC45" s="127"/>
      <c r="LQD45" s="127"/>
      <c r="LQE45" s="127"/>
      <c r="LQF45" s="127"/>
      <c r="LQG45" s="127"/>
      <c r="LQH45" s="127"/>
      <c r="LQI45" s="127"/>
      <c r="LQJ45" s="127"/>
      <c r="LQK45" s="127"/>
      <c r="LQL45" s="127"/>
      <c r="LQM45" s="127"/>
      <c r="LQN45" s="127"/>
      <c r="LQO45" s="127"/>
      <c r="LQP45" s="127"/>
      <c r="LQQ45" s="127"/>
      <c r="LQR45" s="127"/>
      <c r="LQS45" s="127"/>
      <c r="LQT45" s="127"/>
      <c r="LQU45" s="127"/>
      <c r="LQV45" s="127"/>
      <c r="LQW45" s="127"/>
      <c r="LQX45" s="127"/>
      <c r="LQY45" s="127"/>
      <c r="LQZ45" s="127"/>
      <c r="LRA45" s="127"/>
      <c r="LRB45" s="127"/>
      <c r="LRC45" s="127"/>
      <c r="LRD45" s="127"/>
      <c r="LRE45" s="127"/>
      <c r="LRF45" s="127"/>
      <c r="LRG45" s="127"/>
      <c r="LRH45" s="127"/>
      <c r="LRI45" s="127"/>
      <c r="LRJ45" s="127"/>
      <c r="LRK45" s="127"/>
      <c r="LRL45" s="127"/>
      <c r="LRM45" s="127"/>
      <c r="LRN45" s="127"/>
      <c r="LRO45" s="127"/>
      <c r="LRP45" s="127"/>
      <c r="LRQ45" s="127"/>
      <c r="LRR45" s="127"/>
      <c r="LRS45" s="127"/>
      <c r="LRT45" s="127"/>
      <c r="LRU45" s="127"/>
      <c r="LRV45" s="127"/>
      <c r="LRW45" s="127"/>
      <c r="LRX45" s="127"/>
      <c r="LRY45" s="127"/>
      <c r="LRZ45" s="127"/>
      <c r="LSA45" s="127"/>
      <c r="LSB45" s="127"/>
      <c r="LSC45" s="127"/>
      <c r="LSD45" s="127"/>
      <c r="LSE45" s="127"/>
      <c r="LSF45" s="127"/>
      <c r="LSG45" s="127"/>
      <c r="LSH45" s="127"/>
      <c r="LSI45" s="127"/>
      <c r="LSJ45" s="127"/>
      <c r="LSK45" s="127"/>
      <c r="LSL45" s="127"/>
      <c r="LSM45" s="127"/>
      <c r="LSN45" s="127"/>
      <c r="LSO45" s="127"/>
      <c r="LSP45" s="127"/>
      <c r="LSQ45" s="127"/>
      <c r="LSR45" s="127"/>
      <c r="LSS45" s="127"/>
      <c r="LST45" s="127"/>
      <c r="LSU45" s="127"/>
      <c r="LSV45" s="127"/>
      <c r="LSW45" s="127"/>
      <c r="LSX45" s="127"/>
      <c r="LSY45" s="127"/>
      <c r="LSZ45" s="127"/>
      <c r="LTA45" s="127"/>
      <c r="LTB45" s="127"/>
      <c r="LTC45" s="127"/>
      <c r="LTD45" s="127"/>
      <c r="LTE45" s="127"/>
      <c r="LTF45" s="127"/>
      <c r="LTG45" s="127"/>
      <c r="LTH45" s="127"/>
      <c r="LTI45" s="127"/>
      <c r="LTJ45" s="127"/>
      <c r="LTK45" s="127"/>
      <c r="LTL45" s="127"/>
      <c r="LTM45" s="127"/>
      <c r="LTN45" s="127"/>
      <c r="LTO45" s="127"/>
      <c r="LTP45" s="127"/>
      <c r="LTQ45" s="127"/>
      <c r="LTR45" s="127"/>
      <c r="LTS45" s="127"/>
      <c r="LTT45" s="127"/>
      <c r="LTU45" s="127"/>
      <c r="LTV45" s="127"/>
      <c r="LTW45" s="127"/>
      <c r="LTX45" s="127"/>
      <c r="LTY45" s="127"/>
      <c r="LTZ45" s="127"/>
      <c r="LUA45" s="127"/>
      <c r="LUB45" s="127"/>
      <c r="LUC45" s="127"/>
      <c r="LUD45" s="127"/>
      <c r="LUE45" s="127"/>
      <c r="LUF45" s="127"/>
      <c r="LUG45" s="127"/>
      <c r="LUH45" s="127"/>
      <c r="LUI45" s="127"/>
      <c r="LUJ45" s="127"/>
      <c r="LUK45" s="127"/>
      <c r="LUL45" s="127"/>
      <c r="LUM45" s="127"/>
      <c r="LUN45" s="127"/>
      <c r="LUO45" s="127"/>
      <c r="LUP45" s="127"/>
      <c r="LUQ45" s="127"/>
      <c r="LUR45" s="127"/>
      <c r="LUS45" s="127"/>
      <c r="LUT45" s="127"/>
      <c r="LUU45" s="127"/>
      <c r="LUV45" s="127"/>
      <c r="LUW45" s="127"/>
      <c r="LUX45" s="127"/>
      <c r="LUY45" s="127"/>
      <c r="LUZ45" s="127"/>
      <c r="LVA45" s="127"/>
      <c r="LVB45" s="127"/>
      <c r="LVC45" s="127"/>
      <c r="LVD45" s="127"/>
      <c r="LVE45" s="127"/>
      <c r="LVF45" s="127"/>
      <c r="LVG45" s="127"/>
      <c r="LVH45" s="127"/>
      <c r="LVI45" s="127"/>
      <c r="LVJ45" s="127"/>
      <c r="LVK45" s="127"/>
      <c r="LVL45" s="127"/>
      <c r="LVM45" s="127"/>
      <c r="LVN45" s="127"/>
      <c r="LVO45" s="127"/>
      <c r="LVP45" s="127"/>
      <c r="LVQ45" s="127"/>
      <c r="LVR45" s="127"/>
      <c r="LVS45" s="127"/>
      <c r="LVT45" s="127"/>
      <c r="LVU45" s="127"/>
      <c r="LVV45" s="127"/>
      <c r="LVW45" s="127"/>
      <c r="LVX45" s="127"/>
      <c r="LVY45" s="127"/>
      <c r="LVZ45" s="127"/>
      <c r="LWA45" s="127"/>
      <c r="LWB45" s="127"/>
      <c r="LWC45" s="127"/>
      <c r="LWD45" s="127"/>
      <c r="LWE45" s="127"/>
      <c r="LWF45" s="127"/>
      <c r="LWG45" s="127"/>
      <c r="LWH45" s="127"/>
      <c r="LWI45" s="127"/>
      <c r="LWJ45" s="127"/>
      <c r="LWK45" s="127"/>
      <c r="LWL45" s="127"/>
      <c r="LWM45" s="127"/>
      <c r="LWN45" s="127"/>
      <c r="LWO45" s="127"/>
      <c r="LWP45" s="127"/>
      <c r="LWQ45" s="127"/>
      <c r="LWR45" s="127"/>
      <c r="LWS45" s="127"/>
      <c r="LWT45" s="127"/>
      <c r="LWU45" s="127"/>
      <c r="LWV45" s="127"/>
      <c r="LWW45" s="127"/>
      <c r="LWX45" s="127"/>
      <c r="LWY45" s="127"/>
      <c r="LWZ45" s="127"/>
      <c r="LXA45" s="127"/>
      <c r="LXB45" s="127"/>
      <c r="LXC45" s="127"/>
      <c r="LXD45" s="127"/>
      <c r="LXE45" s="127"/>
      <c r="LXF45" s="127"/>
      <c r="LXG45" s="127"/>
      <c r="LXH45" s="127"/>
      <c r="LXI45" s="127"/>
      <c r="LXJ45" s="127"/>
      <c r="LXK45" s="127"/>
      <c r="LXL45" s="127"/>
      <c r="LXM45" s="127"/>
      <c r="LXN45" s="127"/>
      <c r="LXO45" s="127"/>
      <c r="LXP45" s="127"/>
      <c r="LXQ45" s="127"/>
      <c r="LXR45" s="127"/>
      <c r="LXS45" s="127"/>
      <c r="LXT45" s="127"/>
      <c r="LXU45" s="127"/>
      <c r="LXV45" s="127"/>
      <c r="LXW45" s="127"/>
      <c r="LXX45" s="127"/>
      <c r="LXY45" s="127"/>
      <c r="LXZ45" s="127"/>
      <c r="LYA45" s="127"/>
      <c r="LYB45" s="127"/>
      <c r="LYC45" s="127"/>
      <c r="LYD45" s="127"/>
      <c r="LYE45" s="127"/>
      <c r="LYF45" s="127"/>
      <c r="LYG45" s="127"/>
      <c r="LYH45" s="127"/>
      <c r="LYI45" s="127"/>
      <c r="LYJ45" s="127"/>
      <c r="LYK45" s="127"/>
      <c r="LYL45" s="127"/>
      <c r="LYM45" s="127"/>
      <c r="LYN45" s="127"/>
      <c r="LYO45" s="127"/>
      <c r="LYP45" s="127"/>
      <c r="LYQ45" s="127"/>
      <c r="LYR45" s="127"/>
      <c r="LYS45" s="127"/>
      <c r="LYT45" s="127"/>
      <c r="LYU45" s="127"/>
      <c r="LYV45" s="127"/>
      <c r="LYW45" s="127"/>
      <c r="LYX45" s="127"/>
      <c r="LYY45" s="127"/>
      <c r="LYZ45" s="127"/>
      <c r="LZA45" s="127"/>
      <c r="LZB45" s="127"/>
      <c r="LZC45" s="127"/>
      <c r="LZD45" s="127"/>
      <c r="LZE45" s="127"/>
      <c r="LZF45" s="127"/>
      <c r="LZG45" s="127"/>
      <c r="LZH45" s="127"/>
      <c r="LZI45" s="127"/>
      <c r="LZJ45" s="127"/>
      <c r="LZK45" s="127"/>
      <c r="LZL45" s="127"/>
      <c r="LZM45" s="127"/>
      <c r="LZN45" s="127"/>
      <c r="LZO45" s="127"/>
      <c r="LZP45" s="127"/>
      <c r="LZQ45" s="127"/>
      <c r="LZR45" s="127"/>
      <c r="LZS45" s="127"/>
      <c r="LZT45" s="127"/>
      <c r="LZU45" s="127"/>
      <c r="LZV45" s="127"/>
      <c r="LZW45" s="127"/>
      <c r="LZX45" s="127"/>
      <c r="LZY45" s="127"/>
      <c r="LZZ45" s="127"/>
      <c r="MAA45" s="127"/>
      <c r="MAB45" s="127"/>
      <c r="MAC45" s="127"/>
      <c r="MAD45" s="127"/>
      <c r="MAE45" s="127"/>
      <c r="MAF45" s="127"/>
      <c r="MAG45" s="127"/>
      <c r="MAH45" s="127"/>
      <c r="MAI45" s="127"/>
      <c r="MAJ45" s="127"/>
      <c r="MAK45" s="127"/>
      <c r="MAL45" s="127"/>
      <c r="MAM45" s="127"/>
      <c r="MAN45" s="127"/>
      <c r="MAO45" s="127"/>
      <c r="MAP45" s="127"/>
      <c r="MAQ45" s="127"/>
      <c r="MAR45" s="127"/>
      <c r="MAS45" s="127"/>
      <c r="MAT45" s="127"/>
      <c r="MAU45" s="127"/>
      <c r="MAV45" s="127"/>
      <c r="MAW45" s="127"/>
      <c r="MAX45" s="127"/>
      <c r="MAY45" s="127"/>
      <c r="MAZ45" s="127"/>
      <c r="MBA45" s="127"/>
      <c r="MBB45" s="127"/>
      <c r="MBC45" s="127"/>
      <c r="MBD45" s="127"/>
      <c r="MBE45" s="127"/>
      <c r="MBF45" s="127"/>
      <c r="MBG45" s="127"/>
      <c r="MBH45" s="127"/>
      <c r="MBI45" s="127"/>
      <c r="MBJ45" s="127"/>
      <c r="MBK45" s="127"/>
      <c r="MBL45" s="127"/>
      <c r="MBM45" s="127"/>
      <c r="MBN45" s="127"/>
      <c r="MBO45" s="127"/>
      <c r="MBP45" s="127"/>
      <c r="MBQ45" s="127"/>
      <c r="MBR45" s="127"/>
      <c r="MBS45" s="127"/>
      <c r="MBT45" s="127"/>
      <c r="MBU45" s="127"/>
      <c r="MBV45" s="127"/>
      <c r="MBW45" s="127"/>
      <c r="MBX45" s="127"/>
      <c r="MBY45" s="127"/>
      <c r="MBZ45" s="127"/>
      <c r="MCA45" s="127"/>
      <c r="MCB45" s="127"/>
      <c r="MCC45" s="127"/>
      <c r="MCD45" s="127"/>
      <c r="MCE45" s="127"/>
      <c r="MCF45" s="127"/>
      <c r="MCG45" s="127"/>
      <c r="MCH45" s="127"/>
      <c r="MCI45" s="127"/>
      <c r="MCJ45" s="127"/>
      <c r="MCK45" s="127"/>
      <c r="MCL45" s="127"/>
      <c r="MCM45" s="127"/>
      <c r="MCN45" s="127"/>
      <c r="MCO45" s="127"/>
      <c r="MCP45" s="127"/>
      <c r="MCQ45" s="127"/>
      <c r="MCR45" s="127"/>
      <c r="MCS45" s="127"/>
      <c r="MCT45" s="127"/>
      <c r="MCU45" s="127"/>
      <c r="MCV45" s="127"/>
      <c r="MCW45" s="127"/>
      <c r="MCX45" s="127"/>
      <c r="MCY45" s="127"/>
      <c r="MCZ45" s="127"/>
      <c r="MDA45" s="127"/>
      <c r="MDB45" s="127"/>
      <c r="MDC45" s="127"/>
      <c r="MDD45" s="127"/>
      <c r="MDE45" s="127"/>
      <c r="MDF45" s="127"/>
      <c r="MDG45" s="127"/>
      <c r="MDH45" s="127"/>
      <c r="MDI45" s="127"/>
      <c r="MDJ45" s="127"/>
      <c r="MDK45" s="127"/>
      <c r="MDL45" s="127"/>
      <c r="MDM45" s="127"/>
      <c r="MDN45" s="127"/>
      <c r="MDO45" s="127"/>
      <c r="MDP45" s="127"/>
      <c r="MDQ45" s="127"/>
      <c r="MDR45" s="127"/>
      <c r="MDS45" s="127"/>
      <c r="MDT45" s="127"/>
      <c r="MDU45" s="127"/>
      <c r="MDV45" s="127"/>
      <c r="MDW45" s="127"/>
      <c r="MDX45" s="127"/>
      <c r="MDY45" s="127"/>
      <c r="MDZ45" s="127"/>
      <c r="MEA45" s="127"/>
      <c r="MEB45" s="127"/>
      <c r="MEC45" s="127"/>
      <c r="MED45" s="127"/>
      <c r="MEE45" s="127"/>
      <c r="MEF45" s="127"/>
      <c r="MEG45" s="127"/>
      <c r="MEH45" s="127"/>
      <c r="MEI45" s="127"/>
      <c r="MEJ45" s="127"/>
      <c r="MEK45" s="127"/>
      <c r="MEL45" s="127"/>
      <c r="MEM45" s="127"/>
      <c r="MEN45" s="127"/>
      <c r="MEO45" s="127"/>
      <c r="MEP45" s="127"/>
      <c r="MEQ45" s="127"/>
      <c r="MER45" s="127"/>
      <c r="MES45" s="127"/>
      <c r="MET45" s="127"/>
      <c r="MEU45" s="127"/>
      <c r="MEV45" s="127"/>
      <c r="MEW45" s="127"/>
      <c r="MEX45" s="127"/>
      <c r="MEY45" s="127"/>
      <c r="MEZ45" s="127"/>
      <c r="MFA45" s="127"/>
      <c r="MFB45" s="127"/>
      <c r="MFC45" s="127"/>
      <c r="MFD45" s="127"/>
      <c r="MFE45" s="127"/>
      <c r="MFF45" s="127"/>
      <c r="MFG45" s="127"/>
      <c r="MFH45" s="127"/>
      <c r="MFI45" s="127"/>
      <c r="MFJ45" s="127"/>
      <c r="MFK45" s="127"/>
      <c r="MFL45" s="127"/>
      <c r="MFM45" s="127"/>
      <c r="MFN45" s="127"/>
      <c r="MFO45" s="127"/>
      <c r="MFP45" s="127"/>
      <c r="MFQ45" s="127"/>
      <c r="MFR45" s="127"/>
      <c r="MFS45" s="127"/>
      <c r="MFT45" s="127"/>
      <c r="MFU45" s="127"/>
      <c r="MFV45" s="127"/>
      <c r="MFW45" s="127"/>
      <c r="MFX45" s="127"/>
      <c r="MFY45" s="127"/>
      <c r="MFZ45" s="127"/>
      <c r="MGA45" s="127"/>
      <c r="MGB45" s="127"/>
      <c r="MGC45" s="127"/>
      <c r="MGD45" s="127"/>
      <c r="MGE45" s="127"/>
      <c r="MGF45" s="127"/>
      <c r="MGG45" s="127"/>
      <c r="MGH45" s="127"/>
      <c r="MGI45" s="127"/>
      <c r="MGJ45" s="127"/>
      <c r="MGK45" s="127"/>
      <c r="MGL45" s="127"/>
      <c r="MGM45" s="127"/>
      <c r="MGN45" s="127"/>
      <c r="MGO45" s="127"/>
      <c r="MGP45" s="127"/>
      <c r="MGQ45" s="127"/>
      <c r="MGR45" s="127"/>
      <c r="MGS45" s="127"/>
      <c r="MGT45" s="127"/>
      <c r="MGU45" s="127"/>
      <c r="MGV45" s="127"/>
      <c r="MGW45" s="127"/>
      <c r="MGX45" s="127"/>
      <c r="MGY45" s="127"/>
      <c r="MGZ45" s="127"/>
      <c r="MHA45" s="127"/>
      <c r="MHB45" s="127"/>
      <c r="MHC45" s="127"/>
      <c r="MHD45" s="127"/>
      <c r="MHE45" s="127"/>
      <c r="MHF45" s="127"/>
      <c r="MHG45" s="127"/>
      <c r="MHH45" s="127"/>
      <c r="MHI45" s="127"/>
      <c r="MHJ45" s="127"/>
      <c r="MHK45" s="127"/>
      <c r="MHL45" s="127"/>
      <c r="MHM45" s="127"/>
      <c r="MHN45" s="127"/>
      <c r="MHO45" s="127"/>
      <c r="MHP45" s="127"/>
      <c r="MHQ45" s="127"/>
      <c r="MHR45" s="127"/>
      <c r="MHS45" s="127"/>
      <c r="MHT45" s="127"/>
      <c r="MHU45" s="127"/>
      <c r="MHV45" s="127"/>
      <c r="MHW45" s="127"/>
      <c r="MHX45" s="127"/>
      <c r="MHY45" s="127"/>
      <c r="MHZ45" s="127"/>
      <c r="MIA45" s="127"/>
      <c r="MIB45" s="127"/>
      <c r="MIC45" s="127"/>
      <c r="MID45" s="127"/>
      <c r="MIE45" s="127"/>
      <c r="MIF45" s="127"/>
      <c r="MIG45" s="127"/>
      <c r="MIH45" s="127"/>
      <c r="MII45" s="127"/>
      <c r="MIJ45" s="127"/>
      <c r="MIK45" s="127"/>
      <c r="MIL45" s="127"/>
      <c r="MIM45" s="127"/>
      <c r="MIN45" s="127"/>
      <c r="MIO45" s="127"/>
      <c r="MIP45" s="127"/>
      <c r="MIQ45" s="127"/>
      <c r="MIR45" s="127"/>
      <c r="MIS45" s="127"/>
      <c r="MIT45" s="127"/>
      <c r="MIU45" s="127"/>
      <c r="MIV45" s="127"/>
      <c r="MIW45" s="127"/>
      <c r="MIX45" s="127"/>
      <c r="MIY45" s="127"/>
      <c r="MIZ45" s="127"/>
      <c r="MJA45" s="127"/>
      <c r="MJB45" s="127"/>
      <c r="MJC45" s="127"/>
      <c r="MJD45" s="127"/>
      <c r="MJE45" s="127"/>
      <c r="MJF45" s="127"/>
      <c r="MJG45" s="127"/>
      <c r="MJH45" s="127"/>
      <c r="MJI45" s="127"/>
      <c r="MJJ45" s="127"/>
      <c r="MJK45" s="127"/>
      <c r="MJL45" s="127"/>
      <c r="MJM45" s="127"/>
      <c r="MJN45" s="127"/>
      <c r="MJO45" s="127"/>
      <c r="MJP45" s="127"/>
      <c r="MJQ45" s="127"/>
      <c r="MJR45" s="127"/>
      <c r="MJS45" s="127"/>
      <c r="MJT45" s="127"/>
      <c r="MJU45" s="127"/>
      <c r="MJV45" s="127"/>
      <c r="MJW45" s="127"/>
      <c r="MJX45" s="127"/>
      <c r="MJY45" s="127"/>
      <c r="MJZ45" s="127"/>
      <c r="MKA45" s="127"/>
      <c r="MKB45" s="127"/>
      <c r="MKC45" s="127"/>
      <c r="MKD45" s="127"/>
      <c r="MKE45" s="127"/>
      <c r="MKF45" s="127"/>
      <c r="MKG45" s="127"/>
      <c r="MKH45" s="127"/>
      <c r="MKI45" s="127"/>
      <c r="MKJ45" s="127"/>
      <c r="MKK45" s="127"/>
      <c r="MKL45" s="127"/>
      <c r="MKM45" s="127"/>
      <c r="MKN45" s="127"/>
      <c r="MKO45" s="127"/>
      <c r="MKP45" s="127"/>
      <c r="MKQ45" s="127"/>
      <c r="MKR45" s="127"/>
      <c r="MKS45" s="127"/>
      <c r="MKT45" s="127"/>
      <c r="MKU45" s="127"/>
      <c r="MKV45" s="127"/>
      <c r="MKW45" s="127"/>
      <c r="MKX45" s="127"/>
      <c r="MKY45" s="127"/>
      <c r="MKZ45" s="127"/>
      <c r="MLA45" s="127"/>
      <c r="MLB45" s="127"/>
      <c r="MLC45" s="127"/>
      <c r="MLD45" s="127"/>
      <c r="MLE45" s="127"/>
      <c r="MLF45" s="127"/>
      <c r="MLG45" s="127"/>
      <c r="MLH45" s="127"/>
      <c r="MLI45" s="127"/>
      <c r="MLJ45" s="127"/>
      <c r="MLK45" s="127"/>
      <c r="MLL45" s="127"/>
      <c r="MLM45" s="127"/>
      <c r="MLN45" s="127"/>
      <c r="MLO45" s="127"/>
      <c r="MLP45" s="127"/>
      <c r="MLQ45" s="127"/>
      <c r="MLR45" s="127"/>
      <c r="MLS45" s="127"/>
      <c r="MLT45" s="127"/>
      <c r="MLU45" s="127"/>
      <c r="MLV45" s="127"/>
      <c r="MLW45" s="127"/>
      <c r="MLX45" s="127"/>
      <c r="MLY45" s="127"/>
      <c r="MLZ45" s="127"/>
      <c r="MMA45" s="127"/>
      <c r="MMB45" s="127"/>
      <c r="MMC45" s="127"/>
      <c r="MMD45" s="127"/>
      <c r="MME45" s="127"/>
      <c r="MMF45" s="127"/>
      <c r="MMG45" s="127"/>
      <c r="MMH45" s="127"/>
      <c r="MMI45" s="127"/>
      <c r="MMJ45" s="127"/>
      <c r="MMK45" s="127"/>
      <c r="MML45" s="127"/>
      <c r="MMM45" s="127"/>
      <c r="MMN45" s="127"/>
      <c r="MMO45" s="127"/>
      <c r="MMP45" s="127"/>
      <c r="MMQ45" s="127"/>
      <c r="MMR45" s="127"/>
      <c r="MMS45" s="127"/>
      <c r="MMT45" s="127"/>
      <c r="MMU45" s="127"/>
      <c r="MMV45" s="127"/>
      <c r="MMW45" s="127"/>
      <c r="MMX45" s="127"/>
      <c r="MMY45" s="127"/>
      <c r="MMZ45" s="127"/>
      <c r="MNA45" s="127"/>
      <c r="MNB45" s="127"/>
      <c r="MNC45" s="127"/>
      <c r="MND45" s="127"/>
      <c r="MNE45" s="127"/>
      <c r="MNF45" s="127"/>
      <c r="MNG45" s="127"/>
      <c r="MNH45" s="127"/>
      <c r="MNI45" s="127"/>
      <c r="MNJ45" s="127"/>
      <c r="MNK45" s="127"/>
      <c r="MNL45" s="127"/>
      <c r="MNM45" s="127"/>
      <c r="MNN45" s="127"/>
      <c r="MNO45" s="127"/>
      <c r="MNP45" s="127"/>
      <c r="MNQ45" s="127"/>
      <c r="MNR45" s="127"/>
      <c r="MNS45" s="127"/>
      <c r="MNT45" s="127"/>
      <c r="MNU45" s="127"/>
      <c r="MNV45" s="127"/>
      <c r="MNW45" s="127"/>
      <c r="MNX45" s="127"/>
      <c r="MNY45" s="127"/>
      <c r="MNZ45" s="127"/>
      <c r="MOA45" s="127"/>
      <c r="MOB45" s="127"/>
      <c r="MOC45" s="127"/>
      <c r="MOD45" s="127"/>
      <c r="MOE45" s="127"/>
      <c r="MOF45" s="127"/>
      <c r="MOG45" s="127"/>
      <c r="MOH45" s="127"/>
      <c r="MOI45" s="127"/>
      <c r="MOJ45" s="127"/>
      <c r="MOK45" s="127"/>
      <c r="MOL45" s="127"/>
      <c r="MOM45" s="127"/>
      <c r="MON45" s="127"/>
      <c r="MOO45" s="127"/>
      <c r="MOP45" s="127"/>
      <c r="MOQ45" s="127"/>
      <c r="MOR45" s="127"/>
      <c r="MOS45" s="127"/>
      <c r="MOT45" s="127"/>
      <c r="MOU45" s="127"/>
      <c r="MOV45" s="127"/>
      <c r="MOW45" s="127"/>
      <c r="MOX45" s="127"/>
      <c r="MOY45" s="127"/>
      <c r="MOZ45" s="127"/>
      <c r="MPA45" s="127"/>
      <c r="MPB45" s="127"/>
      <c r="MPC45" s="127"/>
      <c r="MPD45" s="127"/>
      <c r="MPE45" s="127"/>
      <c r="MPF45" s="127"/>
      <c r="MPG45" s="127"/>
      <c r="MPH45" s="127"/>
      <c r="MPI45" s="127"/>
      <c r="MPJ45" s="127"/>
      <c r="MPK45" s="127"/>
      <c r="MPL45" s="127"/>
      <c r="MPM45" s="127"/>
      <c r="MPN45" s="127"/>
      <c r="MPO45" s="127"/>
      <c r="MPP45" s="127"/>
      <c r="MPQ45" s="127"/>
      <c r="MPR45" s="127"/>
      <c r="MPS45" s="127"/>
      <c r="MPT45" s="127"/>
      <c r="MPU45" s="127"/>
      <c r="MPV45" s="127"/>
      <c r="MPW45" s="127"/>
      <c r="MPX45" s="127"/>
      <c r="MPY45" s="127"/>
      <c r="MPZ45" s="127"/>
      <c r="MQA45" s="127"/>
      <c r="MQB45" s="127"/>
      <c r="MQC45" s="127"/>
      <c r="MQD45" s="127"/>
      <c r="MQE45" s="127"/>
      <c r="MQF45" s="127"/>
      <c r="MQG45" s="127"/>
      <c r="MQH45" s="127"/>
      <c r="MQI45" s="127"/>
      <c r="MQJ45" s="127"/>
      <c r="MQK45" s="127"/>
      <c r="MQL45" s="127"/>
      <c r="MQM45" s="127"/>
      <c r="MQN45" s="127"/>
      <c r="MQO45" s="127"/>
      <c r="MQP45" s="127"/>
      <c r="MQQ45" s="127"/>
      <c r="MQR45" s="127"/>
      <c r="MQS45" s="127"/>
      <c r="MQT45" s="127"/>
      <c r="MQU45" s="127"/>
      <c r="MQV45" s="127"/>
      <c r="MQW45" s="127"/>
      <c r="MQX45" s="127"/>
      <c r="MQY45" s="127"/>
      <c r="MQZ45" s="127"/>
      <c r="MRA45" s="127"/>
      <c r="MRB45" s="127"/>
      <c r="MRC45" s="127"/>
      <c r="MRD45" s="127"/>
      <c r="MRE45" s="127"/>
      <c r="MRF45" s="127"/>
      <c r="MRG45" s="127"/>
      <c r="MRH45" s="127"/>
      <c r="MRI45" s="127"/>
      <c r="MRJ45" s="127"/>
      <c r="MRK45" s="127"/>
      <c r="MRL45" s="127"/>
      <c r="MRM45" s="127"/>
      <c r="MRN45" s="127"/>
      <c r="MRO45" s="127"/>
      <c r="MRP45" s="127"/>
      <c r="MRQ45" s="127"/>
      <c r="MRR45" s="127"/>
      <c r="MRS45" s="127"/>
      <c r="MRT45" s="127"/>
      <c r="MRU45" s="127"/>
      <c r="MRV45" s="127"/>
      <c r="MRW45" s="127"/>
      <c r="MRX45" s="127"/>
      <c r="MRY45" s="127"/>
      <c r="MRZ45" s="127"/>
      <c r="MSA45" s="127"/>
      <c r="MSB45" s="127"/>
      <c r="MSC45" s="127"/>
      <c r="MSD45" s="127"/>
      <c r="MSE45" s="127"/>
      <c r="MSF45" s="127"/>
      <c r="MSG45" s="127"/>
      <c r="MSH45" s="127"/>
      <c r="MSI45" s="127"/>
      <c r="MSJ45" s="127"/>
      <c r="MSK45" s="127"/>
      <c r="MSL45" s="127"/>
      <c r="MSM45" s="127"/>
      <c r="MSN45" s="127"/>
      <c r="MSO45" s="127"/>
      <c r="MSP45" s="127"/>
      <c r="MSQ45" s="127"/>
      <c r="MSR45" s="127"/>
      <c r="MSS45" s="127"/>
      <c r="MST45" s="127"/>
      <c r="MSU45" s="127"/>
      <c r="MSV45" s="127"/>
      <c r="MSW45" s="127"/>
      <c r="MSX45" s="127"/>
      <c r="MSY45" s="127"/>
      <c r="MSZ45" s="127"/>
      <c r="MTA45" s="127"/>
      <c r="MTB45" s="127"/>
      <c r="MTC45" s="127"/>
      <c r="MTD45" s="127"/>
      <c r="MTE45" s="127"/>
      <c r="MTF45" s="127"/>
      <c r="MTG45" s="127"/>
      <c r="MTH45" s="127"/>
      <c r="MTI45" s="127"/>
      <c r="MTJ45" s="127"/>
      <c r="MTK45" s="127"/>
      <c r="MTL45" s="127"/>
      <c r="MTM45" s="127"/>
      <c r="MTN45" s="127"/>
      <c r="MTO45" s="127"/>
      <c r="MTP45" s="127"/>
      <c r="MTQ45" s="127"/>
      <c r="MTR45" s="127"/>
      <c r="MTS45" s="127"/>
      <c r="MTT45" s="127"/>
      <c r="MTU45" s="127"/>
      <c r="MTV45" s="127"/>
      <c r="MTW45" s="127"/>
      <c r="MTX45" s="127"/>
      <c r="MTY45" s="127"/>
      <c r="MTZ45" s="127"/>
      <c r="MUA45" s="127"/>
      <c r="MUB45" s="127"/>
      <c r="MUC45" s="127"/>
      <c r="MUD45" s="127"/>
      <c r="MUE45" s="127"/>
      <c r="MUF45" s="127"/>
      <c r="MUG45" s="127"/>
      <c r="MUH45" s="127"/>
      <c r="MUI45" s="127"/>
      <c r="MUJ45" s="127"/>
      <c r="MUK45" s="127"/>
      <c r="MUL45" s="127"/>
      <c r="MUM45" s="127"/>
      <c r="MUN45" s="127"/>
      <c r="MUO45" s="127"/>
      <c r="MUP45" s="127"/>
      <c r="MUQ45" s="127"/>
      <c r="MUR45" s="127"/>
      <c r="MUS45" s="127"/>
      <c r="MUT45" s="127"/>
      <c r="MUU45" s="127"/>
      <c r="MUV45" s="127"/>
      <c r="MUW45" s="127"/>
      <c r="MUX45" s="127"/>
      <c r="MUY45" s="127"/>
      <c r="MUZ45" s="127"/>
      <c r="MVA45" s="127"/>
      <c r="MVB45" s="127"/>
      <c r="MVC45" s="127"/>
      <c r="MVD45" s="127"/>
      <c r="MVE45" s="127"/>
      <c r="MVF45" s="127"/>
      <c r="MVG45" s="127"/>
      <c r="MVH45" s="127"/>
      <c r="MVI45" s="127"/>
      <c r="MVJ45" s="127"/>
      <c r="MVK45" s="127"/>
      <c r="MVL45" s="127"/>
      <c r="MVM45" s="127"/>
      <c r="MVN45" s="127"/>
      <c r="MVO45" s="127"/>
      <c r="MVP45" s="127"/>
      <c r="MVQ45" s="127"/>
      <c r="MVR45" s="127"/>
      <c r="MVS45" s="127"/>
      <c r="MVT45" s="127"/>
      <c r="MVU45" s="127"/>
      <c r="MVV45" s="127"/>
      <c r="MVW45" s="127"/>
      <c r="MVX45" s="127"/>
      <c r="MVY45" s="127"/>
      <c r="MVZ45" s="127"/>
      <c r="MWA45" s="127"/>
      <c r="MWB45" s="127"/>
      <c r="MWC45" s="127"/>
      <c r="MWD45" s="127"/>
      <c r="MWE45" s="127"/>
      <c r="MWF45" s="127"/>
      <c r="MWG45" s="127"/>
      <c r="MWH45" s="127"/>
      <c r="MWI45" s="127"/>
      <c r="MWJ45" s="127"/>
      <c r="MWK45" s="127"/>
      <c r="MWL45" s="127"/>
      <c r="MWM45" s="127"/>
      <c r="MWN45" s="127"/>
      <c r="MWO45" s="127"/>
      <c r="MWP45" s="127"/>
      <c r="MWQ45" s="127"/>
      <c r="MWR45" s="127"/>
      <c r="MWS45" s="127"/>
      <c r="MWT45" s="127"/>
      <c r="MWU45" s="127"/>
      <c r="MWV45" s="127"/>
      <c r="MWW45" s="127"/>
      <c r="MWX45" s="127"/>
      <c r="MWY45" s="127"/>
      <c r="MWZ45" s="127"/>
      <c r="MXA45" s="127"/>
      <c r="MXB45" s="127"/>
      <c r="MXC45" s="127"/>
      <c r="MXD45" s="127"/>
      <c r="MXE45" s="127"/>
      <c r="MXF45" s="127"/>
      <c r="MXG45" s="127"/>
      <c r="MXH45" s="127"/>
      <c r="MXI45" s="127"/>
      <c r="MXJ45" s="127"/>
      <c r="MXK45" s="127"/>
      <c r="MXL45" s="127"/>
      <c r="MXM45" s="127"/>
      <c r="MXN45" s="127"/>
      <c r="MXO45" s="127"/>
      <c r="MXP45" s="127"/>
      <c r="MXQ45" s="127"/>
      <c r="MXR45" s="127"/>
      <c r="MXS45" s="127"/>
      <c r="MXT45" s="127"/>
      <c r="MXU45" s="127"/>
      <c r="MXV45" s="127"/>
      <c r="MXW45" s="127"/>
      <c r="MXX45" s="127"/>
      <c r="MXY45" s="127"/>
      <c r="MXZ45" s="127"/>
      <c r="MYA45" s="127"/>
      <c r="MYB45" s="127"/>
      <c r="MYC45" s="127"/>
      <c r="MYD45" s="127"/>
      <c r="MYE45" s="127"/>
      <c r="MYF45" s="127"/>
      <c r="MYG45" s="127"/>
      <c r="MYH45" s="127"/>
      <c r="MYI45" s="127"/>
      <c r="MYJ45" s="127"/>
      <c r="MYK45" s="127"/>
      <c r="MYL45" s="127"/>
      <c r="MYM45" s="127"/>
      <c r="MYN45" s="127"/>
      <c r="MYO45" s="127"/>
      <c r="MYP45" s="127"/>
      <c r="MYQ45" s="127"/>
      <c r="MYR45" s="127"/>
      <c r="MYS45" s="127"/>
      <c r="MYT45" s="127"/>
      <c r="MYU45" s="127"/>
      <c r="MYV45" s="127"/>
      <c r="MYW45" s="127"/>
      <c r="MYX45" s="127"/>
      <c r="MYY45" s="127"/>
      <c r="MYZ45" s="127"/>
      <c r="MZA45" s="127"/>
      <c r="MZB45" s="127"/>
      <c r="MZC45" s="127"/>
      <c r="MZD45" s="127"/>
      <c r="MZE45" s="127"/>
      <c r="MZF45" s="127"/>
      <c r="MZG45" s="127"/>
      <c r="MZH45" s="127"/>
      <c r="MZI45" s="127"/>
      <c r="MZJ45" s="127"/>
      <c r="MZK45" s="127"/>
      <c r="MZL45" s="127"/>
      <c r="MZM45" s="127"/>
      <c r="MZN45" s="127"/>
      <c r="MZO45" s="127"/>
      <c r="MZP45" s="127"/>
      <c r="MZQ45" s="127"/>
      <c r="MZR45" s="127"/>
      <c r="MZS45" s="127"/>
      <c r="MZT45" s="127"/>
      <c r="MZU45" s="127"/>
      <c r="MZV45" s="127"/>
      <c r="MZW45" s="127"/>
      <c r="MZX45" s="127"/>
      <c r="MZY45" s="127"/>
      <c r="MZZ45" s="127"/>
      <c r="NAA45" s="127"/>
      <c r="NAB45" s="127"/>
      <c r="NAC45" s="127"/>
      <c r="NAD45" s="127"/>
      <c r="NAE45" s="127"/>
      <c r="NAF45" s="127"/>
      <c r="NAG45" s="127"/>
      <c r="NAH45" s="127"/>
      <c r="NAI45" s="127"/>
      <c r="NAJ45" s="127"/>
      <c r="NAK45" s="127"/>
      <c r="NAL45" s="127"/>
      <c r="NAM45" s="127"/>
      <c r="NAN45" s="127"/>
      <c r="NAO45" s="127"/>
      <c r="NAP45" s="127"/>
      <c r="NAQ45" s="127"/>
      <c r="NAR45" s="127"/>
      <c r="NAS45" s="127"/>
      <c r="NAT45" s="127"/>
      <c r="NAU45" s="127"/>
      <c r="NAV45" s="127"/>
      <c r="NAW45" s="127"/>
      <c r="NAX45" s="127"/>
      <c r="NAY45" s="127"/>
      <c r="NAZ45" s="127"/>
      <c r="NBA45" s="127"/>
      <c r="NBB45" s="127"/>
      <c r="NBC45" s="127"/>
      <c r="NBD45" s="127"/>
      <c r="NBE45" s="127"/>
      <c r="NBF45" s="127"/>
      <c r="NBG45" s="127"/>
      <c r="NBH45" s="127"/>
      <c r="NBI45" s="127"/>
      <c r="NBJ45" s="127"/>
      <c r="NBK45" s="127"/>
      <c r="NBL45" s="127"/>
      <c r="NBM45" s="127"/>
      <c r="NBN45" s="127"/>
      <c r="NBO45" s="127"/>
      <c r="NBP45" s="127"/>
      <c r="NBQ45" s="127"/>
      <c r="NBR45" s="127"/>
      <c r="NBS45" s="127"/>
      <c r="NBT45" s="127"/>
      <c r="NBU45" s="127"/>
      <c r="NBV45" s="127"/>
      <c r="NBW45" s="127"/>
      <c r="NBX45" s="127"/>
      <c r="NBY45" s="127"/>
      <c r="NBZ45" s="127"/>
      <c r="NCA45" s="127"/>
      <c r="NCB45" s="127"/>
      <c r="NCC45" s="127"/>
      <c r="NCD45" s="127"/>
      <c r="NCE45" s="127"/>
      <c r="NCF45" s="127"/>
      <c r="NCG45" s="127"/>
      <c r="NCH45" s="127"/>
      <c r="NCI45" s="127"/>
      <c r="NCJ45" s="127"/>
      <c r="NCK45" s="127"/>
      <c r="NCL45" s="127"/>
      <c r="NCM45" s="127"/>
      <c r="NCN45" s="127"/>
      <c r="NCO45" s="127"/>
      <c r="NCP45" s="127"/>
      <c r="NCQ45" s="127"/>
      <c r="NCR45" s="127"/>
      <c r="NCS45" s="127"/>
      <c r="NCT45" s="127"/>
      <c r="NCU45" s="127"/>
      <c r="NCV45" s="127"/>
      <c r="NCW45" s="127"/>
      <c r="NCX45" s="127"/>
      <c r="NCY45" s="127"/>
      <c r="NCZ45" s="127"/>
      <c r="NDA45" s="127"/>
      <c r="NDB45" s="127"/>
      <c r="NDC45" s="127"/>
      <c r="NDD45" s="127"/>
      <c r="NDE45" s="127"/>
      <c r="NDF45" s="127"/>
      <c r="NDG45" s="127"/>
      <c r="NDH45" s="127"/>
      <c r="NDI45" s="127"/>
      <c r="NDJ45" s="127"/>
      <c r="NDK45" s="127"/>
      <c r="NDL45" s="127"/>
      <c r="NDM45" s="127"/>
      <c r="NDN45" s="127"/>
      <c r="NDO45" s="127"/>
      <c r="NDP45" s="127"/>
      <c r="NDQ45" s="127"/>
      <c r="NDR45" s="127"/>
      <c r="NDS45" s="127"/>
      <c r="NDT45" s="127"/>
      <c r="NDU45" s="127"/>
      <c r="NDV45" s="127"/>
      <c r="NDW45" s="127"/>
      <c r="NDX45" s="127"/>
      <c r="NDY45" s="127"/>
      <c r="NDZ45" s="127"/>
      <c r="NEA45" s="127"/>
      <c r="NEB45" s="127"/>
      <c r="NEC45" s="127"/>
      <c r="NED45" s="127"/>
      <c r="NEE45" s="127"/>
      <c r="NEF45" s="127"/>
      <c r="NEG45" s="127"/>
      <c r="NEH45" s="127"/>
      <c r="NEI45" s="127"/>
      <c r="NEJ45" s="127"/>
      <c r="NEK45" s="127"/>
      <c r="NEL45" s="127"/>
      <c r="NEM45" s="127"/>
      <c r="NEN45" s="127"/>
      <c r="NEO45" s="127"/>
      <c r="NEP45" s="127"/>
      <c r="NEQ45" s="127"/>
      <c r="NER45" s="127"/>
      <c r="NES45" s="127"/>
      <c r="NET45" s="127"/>
      <c r="NEU45" s="127"/>
      <c r="NEV45" s="127"/>
      <c r="NEW45" s="127"/>
      <c r="NEX45" s="127"/>
      <c r="NEY45" s="127"/>
      <c r="NEZ45" s="127"/>
      <c r="NFA45" s="127"/>
      <c r="NFB45" s="127"/>
      <c r="NFC45" s="127"/>
      <c r="NFD45" s="127"/>
      <c r="NFE45" s="127"/>
      <c r="NFF45" s="127"/>
      <c r="NFG45" s="127"/>
      <c r="NFH45" s="127"/>
      <c r="NFI45" s="127"/>
      <c r="NFJ45" s="127"/>
      <c r="NFK45" s="127"/>
      <c r="NFL45" s="127"/>
      <c r="NFM45" s="127"/>
      <c r="NFN45" s="127"/>
      <c r="NFO45" s="127"/>
      <c r="NFP45" s="127"/>
      <c r="NFQ45" s="127"/>
      <c r="NFR45" s="127"/>
      <c r="NFS45" s="127"/>
      <c r="NFT45" s="127"/>
      <c r="NFU45" s="127"/>
      <c r="NFV45" s="127"/>
      <c r="NFW45" s="127"/>
      <c r="NFX45" s="127"/>
      <c r="NFY45" s="127"/>
      <c r="NFZ45" s="127"/>
      <c r="NGA45" s="127"/>
      <c r="NGB45" s="127"/>
      <c r="NGC45" s="127"/>
      <c r="NGD45" s="127"/>
      <c r="NGE45" s="127"/>
      <c r="NGF45" s="127"/>
      <c r="NGG45" s="127"/>
      <c r="NGH45" s="127"/>
      <c r="NGI45" s="127"/>
      <c r="NGJ45" s="127"/>
      <c r="NGK45" s="127"/>
      <c r="NGL45" s="127"/>
      <c r="NGM45" s="127"/>
      <c r="NGN45" s="127"/>
      <c r="NGO45" s="127"/>
      <c r="NGP45" s="127"/>
      <c r="NGQ45" s="127"/>
      <c r="NGR45" s="127"/>
      <c r="NGS45" s="127"/>
      <c r="NGT45" s="127"/>
      <c r="NGU45" s="127"/>
      <c r="NGV45" s="127"/>
      <c r="NGW45" s="127"/>
      <c r="NGX45" s="127"/>
      <c r="NGY45" s="127"/>
      <c r="NGZ45" s="127"/>
      <c r="NHA45" s="127"/>
      <c r="NHB45" s="127"/>
      <c r="NHC45" s="127"/>
      <c r="NHD45" s="127"/>
      <c r="NHE45" s="127"/>
      <c r="NHF45" s="127"/>
      <c r="NHG45" s="127"/>
      <c r="NHH45" s="127"/>
      <c r="NHI45" s="127"/>
      <c r="NHJ45" s="127"/>
      <c r="NHK45" s="127"/>
      <c r="NHL45" s="127"/>
      <c r="NHM45" s="127"/>
      <c r="NHN45" s="127"/>
      <c r="NHO45" s="127"/>
      <c r="NHP45" s="127"/>
      <c r="NHQ45" s="127"/>
      <c r="NHR45" s="127"/>
      <c r="NHS45" s="127"/>
      <c r="NHT45" s="127"/>
      <c r="NHU45" s="127"/>
      <c r="NHV45" s="127"/>
      <c r="NHW45" s="127"/>
      <c r="NHX45" s="127"/>
      <c r="NHY45" s="127"/>
      <c r="NHZ45" s="127"/>
      <c r="NIA45" s="127"/>
      <c r="NIB45" s="127"/>
      <c r="NIC45" s="127"/>
      <c r="NID45" s="127"/>
      <c r="NIE45" s="127"/>
      <c r="NIF45" s="127"/>
      <c r="NIG45" s="127"/>
      <c r="NIH45" s="127"/>
      <c r="NII45" s="127"/>
      <c r="NIJ45" s="127"/>
      <c r="NIK45" s="127"/>
      <c r="NIL45" s="127"/>
      <c r="NIM45" s="127"/>
      <c r="NIN45" s="127"/>
      <c r="NIO45" s="127"/>
      <c r="NIP45" s="127"/>
      <c r="NIQ45" s="127"/>
      <c r="NIR45" s="127"/>
      <c r="NIS45" s="127"/>
      <c r="NIT45" s="127"/>
      <c r="NIU45" s="127"/>
      <c r="NIV45" s="127"/>
      <c r="NIW45" s="127"/>
      <c r="NIX45" s="127"/>
      <c r="NIY45" s="127"/>
      <c r="NIZ45" s="127"/>
      <c r="NJA45" s="127"/>
      <c r="NJB45" s="127"/>
      <c r="NJC45" s="127"/>
      <c r="NJD45" s="127"/>
      <c r="NJE45" s="127"/>
      <c r="NJF45" s="127"/>
      <c r="NJG45" s="127"/>
      <c r="NJH45" s="127"/>
      <c r="NJI45" s="127"/>
      <c r="NJJ45" s="127"/>
      <c r="NJK45" s="127"/>
      <c r="NJL45" s="127"/>
      <c r="NJM45" s="127"/>
      <c r="NJN45" s="127"/>
      <c r="NJO45" s="127"/>
      <c r="NJP45" s="127"/>
      <c r="NJQ45" s="127"/>
      <c r="NJR45" s="127"/>
      <c r="NJS45" s="127"/>
      <c r="NJT45" s="127"/>
      <c r="NJU45" s="127"/>
      <c r="NJV45" s="127"/>
      <c r="NJW45" s="127"/>
      <c r="NJX45" s="127"/>
      <c r="NJY45" s="127"/>
      <c r="NJZ45" s="127"/>
      <c r="NKA45" s="127"/>
      <c r="NKB45" s="127"/>
      <c r="NKC45" s="127"/>
      <c r="NKD45" s="127"/>
      <c r="NKE45" s="127"/>
      <c r="NKF45" s="127"/>
      <c r="NKG45" s="127"/>
      <c r="NKH45" s="127"/>
      <c r="NKI45" s="127"/>
      <c r="NKJ45" s="127"/>
      <c r="NKK45" s="127"/>
      <c r="NKL45" s="127"/>
      <c r="NKM45" s="127"/>
      <c r="NKN45" s="127"/>
      <c r="NKO45" s="127"/>
      <c r="NKP45" s="127"/>
      <c r="NKQ45" s="127"/>
      <c r="NKR45" s="127"/>
      <c r="NKS45" s="127"/>
      <c r="NKT45" s="127"/>
      <c r="NKU45" s="127"/>
      <c r="NKV45" s="127"/>
      <c r="NKW45" s="127"/>
      <c r="NKX45" s="127"/>
      <c r="NKY45" s="127"/>
      <c r="NKZ45" s="127"/>
      <c r="NLA45" s="127"/>
      <c r="NLB45" s="127"/>
      <c r="NLC45" s="127"/>
      <c r="NLD45" s="127"/>
      <c r="NLE45" s="127"/>
      <c r="NLF45" s="127"/>
      <c r="NLG45" s="127"/>
      <c r="NLH45" s="127"/>
      <c r="NLI45" s="127"/>
      <c r="NLJ45" s="127"/>
      <c r="NLK45" s="127"/>
      <c r="NLL45" s="127"/>
      <c r="NLM45" s="127"/>
      <c r="NLN45" s="127"/>
      <c r="NLO45" s="127"/>
      <c r="NLP45" s="127"/>
      <c r="NLQ45" s="127"/>
      <c r="NLR45" s="127"/>
      <c r="NLS45" s="127"/>
      <c r="NLT45" s="127"/>
      <c r="NLU45" s="127"/>
      <c r="NLV45" s="127"/>
      <c r="NLW45" s="127"/>
      <c r="NLX45" s="127"/>
      <c r="NLY45" s="127"/>
      <c r="NLZ45" s="127"/>
      <c r="NMA45" s="127"/>
      <c r="NMB45" s="127"/>
      <c r="NMC45" s="127"/>
      <c r="NMD45" s="127"/>
      <c r="NME45" s="127"/>
      <c r="NMF45" s="127"/>
      <c r="NMG45" s="127"/>
      <c r="NMH45" s="127"/>
      <c r="NMI45" s="127"/>
      <c r="NMJ45" s="127"/>
      <c r="NMK45" s="127"/>
      <c r="NML45" s="127"/>
      <c r="NMM45" s="127"/>
      <c r="NMN45" s="127"/>
      <c r="NMO45" s="127"/>
      <c r="NMP45" s="127"/>
      <c r="NMQ45" s="127"/>
      <c r="NMR45" s="127"/>
      <c r="NMS45" s="127"/>
      <c r="NMT45" s="127"/>
      <c r="NMU45" s="127"/>
      <c r="NMV45" s="127"/>
      <c r="NMW45" s="127"/>
      <c r="NMX45" s="127"/>
      <c r="NMY45" s="127"/>
      <c r="NMZ45" s="127"/>
      <c r="NNA45" s="127"/>
      <c r="NNB45" s="127"/>
      <c r="NNC45" s="127"/>
      <c r="NND45" s="127"/>
      <c r="NNE45" s="127"/>
      <c r="NNF45" s="127"/>
      <c r="NNG45" s="127"/>
      <c r="NNH45" s="127"/>
      <c r="NNI45" s="127"/>
      <c r="NNJ45" s="127"/>
      <c r="NNK45" s="127"/>
      <c r="NNL45" s="127"/>
      <c r="NNM45" s="127"/>
      <c r="NNN45" s="127"/>
      <c r="NNO45" s="127"/>
      <c r="NNP45" s="127"/>
      <c r="NNQ45" s="127"/>
      <c r="NNR45" s="127"/>
      <c r="NNS45" s="127"/>
      <c r="NNT45" s="127"/>
      <c r="NNU45" s="127"/>
      <c r="NNV45" s="127"/>
      <c r="NNW45" s="127"/>
      <c r="NNX45" s="127"/>
      <c r="NNY45" s="127"/>
      <c r="NNZ45" s="127"/>
      <c r="NOA45" s="127"/>
      <c r="NOB45" s="127"/>
      <c r="NOC45" s="127"/>
      <c r="NOD45" s="127"/>
      <c r="NOE45" s="127"/>
      <c r="NOF45" s="127"/>
      <c r="NOG45" s="127"/>
      <c r="NOH45" s="127"/>
      <c r="NOI45" s="127"/>
      <c r="NOJ45" s="127"/>
      <c r="NOK45" s="127"/>
      <c r="NOL45" s="127"/>
      <c r="NOM45" s="127"/>
      <c r="NON45" s="127"/>
      <c r="NOO45" s="127"/>
      <c r="NOP45" s="127"/>
      <c r="NOQ45" s="127"/>
      <c r="NOR45" s="127"/>
      <c r="NOS45" s="127"/>
      <c r="NOT45" s="127"/>
      <c r="NOU45" s="127"/>
      <c r="NOV45" s="127"/>
      <c r="NOW45" s="127"/>
      <c r="NOX45" s="127"/>
      <c r="NOY45" s="127"/>
      <c r="NOZ45" s="127"/>
      <c r="NPA45" s="127"/>
      <c r="NPB45" s="127"/>
      <c r="NPC45" s="127"/>
      <c r="NPD45" s="127"/>
      <c r="NPE45" s="127"/>
      <c r="NPF45" s="127"/>
      <c r="NPG45" s="127"/>
      <c r="NPH45" s="127"/>
      <c r="NPI45" s="127"/>
      <c r="NPJ45" s="127"/>
      <c r="NPK45" s="127"/>
      <c r="NPL45" s="127"/>
      <c r="NPM45" s="127"/>
      <c r="NPN45" s="127"/>
      <c r="NPO45" s="127"/>
      <c r="NPP45" s="127"/>
      <c r="NPQ45" s="127"/>
      <c r="NPR45" s="127"/>
      <c r="NPS45" s="127"/>
      <c r="NPT45" s="127"/>
      <c r="NPU45" s="127"/>
      <c r="NPV45" s="127"/>
      <c r="NPW45" s="127"/>
      <c r="NPX45" s="127"/>
      <c r="NPY45" s="127"/>
      <c r="NPZ45" s="127"/>
      <c r="NQA45" s="127"/>
      <c r="NQB45" s="127"/>
      <c r="NQC45" s="127"/>
      <c r="NQD45" s="127"/>
      <c r="NQE45" s="127"/>
      <c r="NQF45" s="127"/>
      <c r="NQG45" s="127"/>
      <c r="NQH45" s="127"/>
      <c r="NQI45" s="127"/>
      <c r="NQJ45" s="127"/>
      <c r="NQK45" s="127"/>
      <c r="NQL45" s="127"/>
      <c r="NQM45" s="127"/>
      <c r="NQN45" s="127"/>
      <c r="NQO45" s="127"/>
      <c r="NQP45" s="127"/>
      <c r="NQQ45" s="127"/>
      <c r="NQR45" s="127"/>
      <c r="NQS45" s="127"/>
      <c r="NQT45" s="127"/>
      <c r="NQU45" s="127"/>
      <c r="NQV45" s="127"/>
      <c r="NQW45" s="127"/>
      <c r="NQX45" s="127"/>
      <c r="NQY45" s="127"/>
      <c r="NQZ45" s="127"/>
      <c r="NRA45" s="127"/>
      <c r="NRB45" s="127"/>
      <c r="NRC45" s="127"/>
      <c r="NRD45" s="127"/>
      <c r="NRE45" s="127"/>
      <c r="NRF45" s="127"/>
      <c r="NRG45" s="127"/>
      <c r="NRH45" s="127"/>
      <c r="NRI45" s="127"/>
      <c r="NRJ45" s="127"/>
      <c r="NRK45" s="127"/>
      <c r="NRL45" s="127"/>
      <c r="NRM45" s="127"/>
      <c r="NRN45" s="127"/>
      <c r="NRO45" s="127"/>
      <c r="NRP45" s="127"/>
      <c r="NRQ45" s="127"/>
      <c r="NRR45" s="127"/>
      <c r="NRS45" s="127"/>
      <c r="NRT45" s="127"/>
      <c r="NRU45" s="127"/>
      <c r="NRV45" s="127"/>
      <c r="NRW45" s="127"/>
      <c r="NRX45" s="127"/>
      <c r="NRY45" s="127"/>
      <c r="NRZ45" s="127"/>
      <c r="NSA45" s="127"/>
      <c r="NSB45" s="127"/>
      <c r="NSC45" s="127"/>
      <c r="NSD45" s="127"/>
      <c r="NSE45" s="127"/>
      <c r="NSF45" s="127"/>
      <c r="NSG45" s="127"/>
      <c r="NSH45" s="127"/>
      <c r="NSI45" s="127"/>
      <c r="NSJ45" s="127"/>
      <c r="NSK45" s="127"/>
      <c r="NSL45" s="127"/>
      <c r="NSM45" s="127"/>
      <c r="NSN45" s="127"/>
      <c r="NSO45" s="127"/>
      <c r="NSP45" s="127"/>
      <c r="NSQ45" s="127"/>
      <c r="NSR45" s="127"/>
      <c r="NSS45" s="127"/>
      <c r="NST45" s="127"/>
      <c r="NSU45" s="127"/>
      <c r="NSV45" s="127"/>
      <c r="NSW45" s="127"/>
      <c r="NSX45" s="127"/>
      <c r="NSY45" s="127"/>
      <c r="NSZ45" s="127"/>
      <c r="NTA45" s="127"/>
      <c r="NTB45" s="127"/>
      <c r="NTC45" s="127"/>
      <c r="NTD45" s="127"/>
      <c r="NTE45" s="127"/>
      <c r="NTF45" s="127"/>
      <c r="NTG45" s="127"/>
      <c r="NTH45" s="127"/>
      <c r="NTI45" s="127"/>
      <c r="NTJ45" s="127"/>
      <c r="NTK45" s="127"/>
      <c r="NTL45" s="127"/>
      <c r="NTM45" s="127"/>
      <c r="NTN45" s="127"/>
      <c r="NTO45" s="127"/>
      <c r="NTP45" s="127"/>
      <c r="NTQ45" s="127"/>
      <c r="NTR45" s="127"/>
      <c r="NTS45" s="127"/>
      <c r="NTT45" s="127"/>
      <c r="NTU45" s="127"/>
      <c r="NTV45" s="127"/>
      <c r="NTW45" s="127"/>
      <c r="NTX45" s="127"/>
      <c r="NTY45" s="127"/>
      <c r="NTZ45" s="127"/>
      <c r="NUA45" s="127"/>
      <c r="NUB45" s="127"/>
      <c r="NUC45" s="127"/>
      <c r="NUD45" s="127"/>
      <c r="NUE45" s="127"/>
      <c r="NUF45" s="127"/>
      <c r="NUG45" s="127"/>
      <c r="NUH45" s="127"/>
      <c r="NUI45" s="127"/>
      <c r="NUJ45" s="127"/>
      <c r="NUK45" s="127"/>
      <c r="NUL45" s="127"/>
      <c r="NUM45" s="127"/>
      <c r="NUN45" s="127"/>
      <c r="NUO45" s="127"/>
      <c r="NUP45" s="127"/>
      <c r="NUQ45" s="127"/>
      <c r="NUR45" s="127"/>
      <c r="NUS45" s="127"/>
      <c r="NUT45" s="127"/>
      <c r="NUU45" s="127"/>
      <c r="NUV45" s="127"/>
      <c r="NUW45" s="127"/>
      <c r="NUX45" s="127"/>
      <c r="NUY45" s="127"/>
      <c r="NUZ45" s="127"/>
      <c r="NVA45" s="127"/>
      <c r="NVB45" s="127"/>
      <c r="NVC45" s="127"/>
      <c r="NVD45" s="127"/>
      <c r="NVE45" s="127"/>
      <c r="NVF45" s="127"/>
      <c r="NVG45" s="127"/>
      <c r="NVH45" s="127"/>
      <c r="NVI45" s="127"/>
      <c r="NVJ45" s="127"/>
      <c r="NVK45" s="127"/>
      <c r="NVL45" s="127"/>
      <c r="NVM45" s="127"/>
      <c r="NVN45" s="127"/>
      <c r="NVO45" s="127"/>
      <c r="NVP45" s="127"/>
      <c r="NVQ45" s="127"/>
      <c r="NVR45" s="127"/>
      <c r="NVS45" s="127"/>
      <c r="NVT45" s="127"/>
      <c r="NVU45" s="127"/>
      <c r="NVV45" s="127"/>
      <c r="NVW45" s="127"/>
      <c r="NVX45" s="127"/>
      <c r="NVY45" s="127"/>
      <c r="NVZ45" s="127"/>
      <c r="NWA45" s="127"/>
      <c r="NWB45" s="127"/>
      <c r="NWC45" s="127"/>
      <c r="NWD45" s="127"/>
      <c r="NWE45" s="127"/>
      <c r="NWF45" s="127"/>
      <c r="NWG45" s="127"/>
      <c r="NWH45" s="127"/>
      <c r="NWI45" s="127"/>
      <c r="NWJ45" s="127"/>
      <c r="NWK45" s="127"/>
      <c r="NWL45" s="127"/>
      <c r="NWM45" s="127"/>
      <c r="NWN45" s="127"/>
      <c r="NWO45" s="127"/>
      <c r="NWP45" s="127"/>
      <c r="NWQ45" s="127"/>
      <c r="NWR45" s="127"/>
      <c r="NWS45" s="127"/>
      <c r="NWT45" s="127"/>
      <c r="NWU45" s="127"/>
      <c r="NWV45" s="127"/>
      <c r="NWW45" s="127"/>
      <c r="NWX45" s="127"/>
      <c r="NWY45" s="127"/>
      <c r="NWZ45" s="127"/>
      <c r="NXA45" s="127"/>
      <c r="NXB45" s="127"/>
      <c r="NXC45" s="127"/>
      <c r="NXD45" s="127"/>
      <c r="NXE45" s="127"/>
      <c r="NXF45" s="127"/>
      <c r="NXG45" s="127"/>
      <c r="NXH45" s="127"/>
      <c r="NXI45" s="127"/>
      <c r="NXJ45" s="127"/>
      <c r="NXK45" s="127"/>
      <c r="NXL45" s="127"/>
      <c r="NXM45" s="127"/>
      <c r="NXN45" s="127"/>
      <c r="NXO45" s="127"/>
      <c r="NXP45" s="127"/>
      <c r="NXQ45" s="127"/>
      <c r="NXR45" s="127"/>
      <c r="NXS45" s="127"/>
      <c r="NXT45" s="127"/>
      <c r="NXU45" s="127"/>
      <c r="NXV45" s="127"/>
      <c r="NXW45" s="127"/>
      <c r="NXX45" s="127"/>
      <c r="NXY45" s="127"/>
      <c r="NXZ45" s="127"/>
      <c r="NYA45" s="127"/>
      <c r="NYB45" s="127"/>
      <c r="NYC45" s="127"/>
      <c r="NYD45" s="127"/>
      <c r="NYE45" s="127"/>
      <c r="NYF45" s="127"/>
      <c r="NYG45" s="127"/>
      <c r="NYH45" s="127"/>
      <c r="NYI45" s="127"/>
      <c r="NYJ45" s="127"/>
      <c r="NYK45" s="127"/>
      <c r="NYL45" s="127"/>
      <c r="NYM45" s="127"/>
      <c r="NYN45" s="127"/>
      <c r="NYO45" s="127"/>
      <c r="NYP45" s="127"/>
      <c r="NYQ45" s="127"/>
      <c r="NYR45" s="127"/>
      <c r="NYS45" s="127"/>
      <c r="NYT45" s="127"/>
      <c r="NYU45" s="127"/>
      <c r="NYV45" s="127"/>
      <c r="NYW45" s="127"/>
      <c r="NYX45" s="127"/>
      <c r="NYY45" s="127"/>
      <c r="NYZ45" s="127"/>
      <c r="NZA45" s="127"/>
      <c r="NZB45" s="127"/>
      <c r="NZC45" s="127"/>
      <c r="NZD45" s="127"/>
      <c r="NZE45" s="127"/>
      <c r="NZF45" s="127"/>
      <c r="NZG45" s="127"/>
      <c r="NZH45" s="127"/>
      <c r="NZI45" s="127"/>
      <c r="NZJ45" s="127"/>
      <c r="NZK45" s="127"/>
      <c r="NZL45" s="127"/>
      <c r="NZM45" s="127"/>
      <c r="NZN45" s="127"/>
      <c r="NZO45" s="127"/>
      <c r="NZP45" s="127"/>
      <c r="NZQ45" s="127"/>
      <c r="NZR45" s="127"/>
      <c r="NZS45" s="127"/>
      <c r="NZT45" s="127"/>
      <c r="NZU45" s="127"/>
      <c r="NZV45" s="127"/>
      <c r="NZW45" s="127"/>
      <c r="NZX45" s="127"/>
      <c r="NZY45" s="127"/>
      <c r="NZZ45" s="127"/>
      <c r="OAA45" s="127"/>
      <c r="OAB45" s="127"/>
      <c r="OAC45" s="127"/>
      <c r="OAD45" s="127"/>
      <c r="OAE45" s="127"/>
      <c r="OAF45" s="127"/>
      <c r="OAG45" s="127"/>
      <c r="OAH45" s="127"/>
      <c r="OAI45" s="127"/>
      <c r="OAJ45" s="127"/>
      <c r="OAK45" s="127"/>
      <c r="OAL45" s="127"/>
      <c r="OAM45" s="127"/>
      <c r="OAN45" s="127"/>
      <c r="OAO45" s="127"/>
      <c r="OAP45" s="127"/>
      <c r="OAQ45" s="127"/>
      <c r="OAR45" s="127"/>
      <c r="OAS45" s="127"/>
      <c r="OAT45" s="127"/>
      <c r="OAU45" s="127"/>
      <c r="OAV45" s="127"/>
      <c r="OAW45" s="127"/>
      <c r="OAX45" s="127"/>
      <c r="OAY45" s="127"/>
      <c r="OAZ45" s="127"/>
      <c r="OBA45" s="127"/>
      <c r="OBB45" s="127"/>
      <c r="OBC45" s="127"/>
      <c r="OBD45" s="127"/>
      <c r="OBE45" s="127"/>
      <c r="OBF45" s="127"/>
      <c r="OBG45" s="127"/>
      <c r="OBH45" s="127"/>
      <c r="OBI45" s="127"/>
      <c r="OBJ45" s="127"/>
      <c r="OBK45" s="127"/>
      <c r="OBL45" s="127"/>
      <c r="OBM45" s="127"/>
      <c r="OBN45" s="127"/>
      <c r="OBO45" s="127"/>
      <c r="OBP45" s="127"/>
      <c r="OBQ45" s="127"/>
      <c r="OBR45" s="127"/>
      <c r="OBS45" s="127"/>
      <c r="OBT45" s="127"/>
      <c r="OBU45" s="127"/>
      <c r="OBV45" s="127"/>
      <c r="OBW45" s="127"/>
      <c r="OBX45" s="127"/>
      <c r="OBY45" s="127"/>
      <c r="OBZ45" s="127"/>
      <c r="OCA45" s="127"/>
      <c r="OCB45" s="127"/>
      <c r="OCC45" s="127"/>
      <c r="OCD45" s="127"/>
      <c r="OCE45" s="127"/>
      <c r="OCF45" s="127"/>
      <c r="OCG45" s="127"/>
      <c r="OCH45" s="127"/>
      <c r="OCI45" s="127"/>
      <c r="OCJ45" s="127"/>
      <c r="OCK45" s="127"/>
      <c r="OCL45" s="127"/>
      <c r="OCM45" s="127"/>
      <c r="OCN45" s="127"/>
      <c r="OCO45" s="127"/>
      <c r="OCP45" s="127"/>
      <c r="OCQ45" s="127"/>
      <c r="OCR45" s="127"/>
      <c r="OCS45" s="127"/>
      <c r="OCT45" s="127"/>
      <c r="OCU45" s="127"/>
      <c r="OCV45" s="127"/>
      <c r="OCW45" s="127"/>
      <c r="OCX45" s="127"/>
      <c r="OCY45" s="127"/>
      <c r="OCZ45" s="127"/>
      <c r="ODA45" s="127"/>
      <c r="ODB45" s="127"/>
      <c r="ODC45" s="127"/>
      <c r="ODD45" s="127"/>
      <c r="ODE45" s="127"/>
      <c r="ODF45" s="127"/>
      <c r="ODG45" s="127"/>
      <c r="ODH45" s="127"/>
      <c r="ODI45" s="127"/>
      <c r="ODJ45" s="127"/>
      <c r="ODK45" s="127"/>
      <c r="ODL45" s="127"/>
      <c r="ODM45" s="127"/>
      <c r="ODN45" s="127"/>
      <c r="ODO45" s="127"/>
      <c r="ODP45" s="127"/>
      <c r="ODQ45" s="127"/>
      <c r="ODR45" s="127"/>
      <c r="ODS45" s="127"/>
      <c r="ODT45" s="127"/>
      <c r="ODU45" s="127"/>
      <c r="ODV45" s="127"/>
      <c r="ODW45" s="127"/>
      <c r="ODX45" s="127"/>
      <c r="ODY45" s="127"/>
      <c r="ODZ45" s="127"/>
      <c r="OEA45" s="127"/>
      <c r="OEB45" s="127"/>
      <c r="OEC45" s="127"/>
      <c r="OED45" s="127"/>
      <c r="OEE45" s="127"/>
      <c r="OEF45" s="127"/>
      <c r="OEG45" s="127"/>
      <c r="OEH45" s="127"/>
      <c r="OEI45" s="127"/>
      <c r="OEJ45" s="127"/>
      <c r="OEK45" s="127"/>
      <c r="OEL45" s="127"/>
      <c r="OEM45" s="127"/>
      <c r="OEN45" s="127"/>
      <c r="OEO45" s="127"/>
      <c r="OEP45" s="127"/>
      <c r="OEQ45" s="127"/>
      <c r="OER45" s="127"/>
      <c r="OES45" s="127"/>
      <c r="OET45" s="127"/>
      <c r="OEU45" s="127"/>
      <c r="OEV45" s="127"/>
      <c r="OEW45" s="127"/>
      <c r="OEX45" s="127"/>
      <c r="OEY45" s="127"/>
      <c r="OEZ45" s="127"/>
      <c r="OFA45" s="127"/>
      <c r="OFB45" s="127"/>
      <c r="OFC45" s="127"/>
      <c r="OFD45" s="127"/>
      <c r="OFE45" s="127"/>
      <c r="OFF45" s="127"/>
      <c r="OFG45" s="127"/>
      <c r="OFH45" s="127"/>
      <c r="OFI45" s="127"/>
      <c r="OFJ45" s="127"/>
      <c r="OFK45" s="127"/>
      <c r="OFL45" s="127"/>
      <c r="OFM45" s="127"/>
      <c r="OFN45" s="127"/>
      <c r="OFO45" s="127"/>
      <c r="OFP45" s="127"/>
      <c r="OFQ45" s="127"/>
      <c r="OFR45" s="127"/>
      <c r="OFS45" s="127"/>
      <c r="OFT45" s="127"/>
      <c r="OFU45" s="127"/>
      <c r="OFV45" s="127"/>
      <c r="OFW45" s="127"/>
      <c r="OFX45" s="127"/>
      <c r="OFY45" s="127"/>
      <c r="OFZ45" s="127"/>
      <c r="OGA45" s="127"/>
      <c r="OGB45" s="127"/>
      <c r="OGC45" s="127"/>
      <c r="OGD45" s="127"/>
      <c r="OGE45" s="127"/>
      <c r="OGF45" s="127"/>
      <c r="OGG45" s="127"/>
      <c r="OGH45" s="127"/>
      <c r="OGI45" s="127"/>
      <c r="OGJ45" s="127"/>
      <c r="OGK45" s="127"/>
      <c r="OGL45" s="127"/>
      <c r="OGM45" s="127"/>
      <c r="OGN45" s="127"/>
      <c r="OGO45" s="127"/>
      <c r="OGP45" s="127"/>
      <c r="OGQ45" s="127"/>
      <c r="OGR45" s="127"/>
      <c r="OGS45" s="127"/>
      <c r="OGT45" s="127"/>
      <c r="OGU45" s="127"/>
      <c r="OGV45" s="127"/>
      <c r="OGW45" s="127"/>
      <c r="OGX45" s="127"/>
      <c r="OGY45" s="127"/>
      <c r="OGZ45" s="127"/>
      <c r="OHA45" s="127"/>
      <c r="OHB45" s="127"/>
      <c r="OHC45" s="127"/>
      <c r="OHD45" s="127"/>
      <c r="OHE45" s="127"/>
      <c r="OHF45" s="127"/>
      <c r="OHG45" s="127"/>
      <c r="OHH45" s="127"/>
      <c r="OHI45" s="127"/>
      <c r="OHJ45" s="127"/>
      <c r="OHK45" s="127"/>
      <c r="OHL45" s="127"/>
      <c r="OHM45" s="127"/>
      <c r="OHN45" s="127"/>
      <c r="OHO45" s="127"/>
      <c r="OHP45" s="127"/>
      <c r="OHQ45" s="127"/>
      <c r="OHR45" s="127"/>
      <c r="OHS45" s="127"/>
      <c r="OHT45" s="127"/>
      <c r="OHU45" s="127"/>
      <c r="OHV45" s="127"/>
      <c r="OHW45" s="127"/>
      <c r="OHX45" s="127"/>
      <c r="OHY45" s="127"/>
      <c r="OHZ45" s="127"/>
      <c r="OIA45" s="127"/>
      <c r="OIB45" s="127"/>
      <c r="OIC45" s="127"/>
      <c r="OID45" s="127"/>
      <c r="OIE45" s="127"/>
      <c r="OIF45" s="127"/>
      <c r="OIG45" s="127"/>
      <c r="OIH45" s="127"/>
      <c r="OII45" s="127"/>
      <c r="OIJ45" s="127"/>
      <c r="OIK45" s="127"/>
      <c r="OIL45" s="127"/>
      <c r="OIM45" s="127"/>
      <c r="OIN45" s="127"/>
      <c r="OIO45" s="127"/>
      <c r="OIP45" s="127"/>
      <c r="OIQ45" s="127"/>
      <c r="OIR45" s="127"/>
      <c r="OIS45" s="127"/>
      <c r="OIT45" s="127"/>
      <c r="OIU45" s="127"/>
      <c r="OIV45" s="127"/>
      <c r="OIW45" s="127"/>
      <c r="OIX45" s="127"/>
      <c r="OIY45" s="127"/>
      <c r="OIZ45" s="127"/>
      <c r="OJA45" s="127"/>
      <c r="OJB45" s="127"/>
      <c r="OJC45" s="127"/>
      <c r="OJD45" s="127"/>
      <c r="OJE45" s="127"/>
      <c r="OJF45" s="127"/>
      <c r="OJG45" s="127"/>
      <c r="OJH45" s="127"/>
      <c r="OJI45" s="127"/>
      <c r="OJJ45" s="127"/>
      <c r="OJK45" s="127"/>
      <c r="OJL45" s="127"/>
      <c r="OJM45" s="127"/>
      <c r="OJN45" s="127"/>
      <c r="OJO45" s="127"/>
      <c r="OJP45" s="127"/>
      <c r="OJQ45" s="127"/>
      <c r="OJR45" s="127"/>
      <c r="OJS45" s="127"/>
      <c r="OJT45" s="127"/>
      <c r="OJU45" s="127"/>
      <c r="OJV45" s="127"/>
      <c r="OJW45" s="127"/>
      <c r="OJX45" s="127"/>
      <c r="OJY45" s="127"/>
      <c r="OJZ45" s="127"/>
      <c r="OKA45" s="127"/>
      <c r="OKB45" s="127"/>
      <c r="OKC45" s="127"/>
      <c r="OKD45" s="127"/>
      <c r="OKE45" s="127"/>
      <c r="OKF45" s="127"/>
      <c r="OKG45" s="127"/>
      <c r="OKH45" s="127"/>
      <c r="OKI45" s="127"/>
      <c r="OKJ45" s="127"/>
      <c r="OKK45" s="127"/>
      <c r="OKL45" s="127"/>
      <c r="OKM45" s="127"/>
      <c r="OKN45" s="127"/>
      <c r="OKO45" s="127"/>
      <c r="OKP45" s="127"/>
      <c r="OKQ45" s="127"/>
      <c r="OKR45" s="127"/>
      <c r="OKS45" s="127"/>
      <c r="OKT45" s="127"/>
      <c r="OKU45" s="127"/>
      <c r="OKV45" s="127"/>
      <c r="OKW45" s="127"/>
      <c r="OKX45" s="127"/>
      <c r="OKY45" s="127"/>
      <c r="OKZ45" s="127"/>
      <c r="OLA45" s="127"/>
      <c r="OLB45" s="127"/>
      <c r="OLC45" s="127"/>
      <c r="OLD45" s="127"/>
      <c r="OLE45" s="127"/>
      <c r="OLF45" s="127"/>
      <c r="OLG45" s="127"/>
      <c r="OLH45" s="127"/>
      <c r="OLI45" s="127"/>
      <c r="OLJ45" s="127"/>
      <c r="OLK45" s="127"/>
      <c r="OLL45" s="127"/>
      <c r="OLM45" s="127"/>
      <c r="OLN45" s="127"/>
      <c r="OLO45" s="127"/>
      <c r="OLP45" s="127"/>
      <c r="OLQ45" s="127"/>
      <c r="OLR45" s="127"/>
      <c r="OLS45" s="127"/>
      <c r="OLT45" s="127"/>
      <c r="OLU45" s="127"/>
      <c r="OLV45" s="127"/>
      <c r="OLW45" s="127"/>
      <c r="OLX45" s="127"/>
      <c r="OLY45" s="127"/>
      <c r="OLZ45" s="127"/>
      <c r="OMA45" s="127"/>
      <c r="OMB45" s="127"/>
      <c r="OMC45" s="127"/>
      <c r="OMD45" s="127"/>
      <c r="OME45" s="127"/>
      <c r="OMF45" s="127"/>
      <c r="OMG45" s="127"/>
      <c r="OMH45" s="127"/>
      <c r="OMI45" s="127"/>
      <c r="OMJ45" s="127"/>
      <c r="OMK45" s="127"/>
      <c r="OML45" s="127"/>
      <c r="OMM45" s="127"/>
      <c r="OMN45" s="127"/>
      <c r="OMO45" s="127"/>
      <c r="OMP45" s="127"/>
      <c r="OMQ45" s="127"/>
      <c r="OMR45" s="127"/>
      <c r="OMS45" s="127"/>
      <c r="OMT45" s="127"/>
      <c r="OMU45" s="127"/>
      <c r="OMV45" s="127"/>
      <c r="OMW45" s="127"/>
      <c r="OMX45" s="127"/>
      <c r="OMY45" s="127"/>
      <c r="OMZ45" s="127"/>
      <c r="ONA45" s="127"/>
      <c r="ONB45" s="127"/>
      <c r="ONC45" s="127"/>
      <c r="OND45" s="127"/>
      <c r="ONE45" s="127"/>
      <c r="ONF45" s="127"/>
      <c r="ONG45" s="127"/>
      <c r="ONH45" s="127"/>
      <c r="ONI45" s="127"/>
      <c r="ONJ45" s="127"/>
      <c r="ONK45" s="127"/>
      <c r="ONL45" s="127"/>
      <c r="ONM45" s="127"/>
      <c r="ONN45" s="127"/>
      <c r="ONO45" s="127"/>
      <c r="ONP45" s="127"/>
      <c r="ONQ45" s="127"/>
      <c r="ONR45" s="127"/>
      <c r="ONS45" s="127"/>
      <c r="ONT45" s="127"/>
      <c r="ONU45" s="127"/>
      <c r="ONV45" s="127"/>
      <c r="ONW45" s="127"/>
      <c r="ONX45" s="127"/>
      <c r="ONY45" s="127"/>
      <c r="ONZ45" s="127"/>
      <c r="OOA45" s="127"/>
      <c r="OOB45" s="127"/>
      <c r="OOC45" s="127"/>
      <c r="OOD45" s="127"/>
      <c r="OOE45" s="127"/>
      <c r="OOF45" s="127"/>
      <c r="OOG45" s="127"/>
      <c r="OOH45" s="127"/>
      <c r="OOI45" s="127"/>
      <c r="OOJ45" s="127"/>
      <c r="OOK45" s="127"/>
      <c r="OOL45" s="127"/>
      <c r="OOM45" s="127"/>
      <c r="OON45" s="127"/>
      <c r="OOO45" s="127"/>
      <c r="OOP45" s="127"/>
      <c r="OOQ45" s="127"/>
      <c r="OOR45" s="127"/>
      <c r="OOS45" s="127"/>
      <c r="OOT45" s="127"/>
      <c r="OOU45" s="127"/>
      <c r="OOV45" s="127"/>
      <c r="OOW45" s="127"/>
      <c r="OOX45" s="127"/>
      <c r="OOY45" s="127"/>
      <c r="OOZ45" s="127"/>
      <c r="OPA45" s="127"/>
      <c r="OPB45" s="127"/>
      <c r="OPC45" s="127"/>
      <c r="OPD45" s="127"/>
      <c r="OPE45" s="127"/>
      <c r="OPF45" s="127"/>
      <c r="OPG45" s="127"/>
      <c r="OPH45" s="127"/>
      <c r="OPI45" s="127"/>
      <c r="OPJ45" s="127"/>
      <c r="OPK45" s="127"/>
      <c r="OPL45" s="127"/>
      <c r="OPM45" s="127"/>
      <c r="OPN45" s="127"/>
      <c r="OPO45" s="127"/>
      <c r="OPP45" s="127"/>
      <c r="OPQ45" s="127"/>
      <c r="OPR45" s="127"/>
      <c r="OPS45" s="127"/>
      <c r="OPT45" s="127"/>
      <c r="OPU45" s="127"/>
      <c r="OPV45" s="127"/>
      <c r="OPW45" s="127"/>
      <c r="OPX45" s="127"/>
      <c r="OPY45" s="127"/>
      <c r="OPZ45" s="127"/>
      <c r="OQA45" s="127"/>
      <c r="OQB45" s="127"/>
      <c r="OQC45" s="127"/>
      <c r="OQD45" s="127"/>
      <c r="OQE45" s="127"/>
      <c r="OQF45" s="127"/>
      <c r="OQG45" s="127"/>
      <c r="OQH45" s="127"/>
      <c r="OQI45" s="127"/>
      <c r="OQJ45" s="127"/>
      <c r="OQK45" s="127"/>
      <c r="OQL45" s="127"/>
      <c r="OQM45" s="127"/>
      <c r="OQN45" s="127"/>
      <c r="OQO45" s="127"/>
      <c r="OQP45" s="127"/>
      <c r="OQQ45" s="127"/>
      <c r="OQR45" s="127"/>
      <c r="OQS45" s="127"/>
      <c r="OQT45" s="127"/>
      <c r="OQU45" s="127"/>
      <c r="OQV45" s="127"/>
      <c r="OQW45" s="127"/>
      <c r="OQX45" s="127"/>
      <c r="OQY45" s="127"/>
      <c r="OQZ45" s="127"/>
      <c r="ORA45" s="127"/>
      <c r="ORB45" s="127"/>
      <c r="ORC45" s="127"/>
      <c r="ORD45" s="127"/>
      <c r="ORE45" s="127"/>
      <c r="ORF45" s="127"/>
      <c r="ORG45" s="127"/>
      <c r="ORH45" s="127"/>
      <c r="ORI45" s="127"/>
      <c r="ORJ45" s="127"/>
      <c r="ORK45" s="127"/>
      <c r="ORL45" s="127"/>
      <c r="ORM45" s="127"/>
      <c r="ORN45" s="127"/>
      <c r="ORO45" s="127"/>
      <c r="ORP45" s="127"/>
      <c r="ORQ45" s="127"/>
      <c r="ORR45" s="127"/>
      <c r="ORS45" s="127"/>
      <c r="ORT45" s="127"/>
      <c r="ORU45" s="127"/>
      <c r="ORV45" s="127"/>
      <c r="ORW45" s="127"/>
      <c r="ORX45" s="127"/>
      <c r="ORY45" s="127"/>
      <c r="ORZ45" s="127"/>
      <c r="OSA45" s="127"/>
      <c r="OSB45" s="127"/>
      <c r="OSC45" s="127"/>
      <c r="OSD45" s="127"/>
      <c r="OSE45" s="127"/>
      <c r="OSF45" s="127"/>
      <c r="OSG45" s="127"/>
      <c r="OSH45" s="127"/>
      <c r="OSI45" s="127"/>
      <c r="OSJ45" s="127"/>
      <c r="OSK45" s="127"/>
      <c r="OSL45" s="127"/>
      <c r="OSM45" s="127"/>
      <c r="OSN45" s="127"/>
      <c r="OSO45" s="127"/>
      <c r="OSP45" s="127"/>
      <c r="OSQ45" s="127"/>
      <c r="OSR45" s="127"/>
      <c r="OSS45" s="127"/>
      <c r="OST45" s="127"/>
      <c r="OSU45" s="127"/>
      <c r="OSV45" s="127"/>
      <c r="OSW45" s="127"/>
      <c r="OSX45" s="127"/>
      <c r="OSY45" s="127"/>
      <c r="OSZ45" s="127"/>
      <c r="OTA45" s="127"/>
      <c r="OTB45" s="127"/>
      <c r="OTC45" s="127"/>
      <c r="OTD45" s="127"/>
      <c r="OTE45" s="127"/>
      <c r="OTF45" s="127"/>
      <c r="OTG45" s="127"/>
      <c r="OTH45" s="127"/>
      <c r="OTI45" s="127"/>
      <c r="OTJ45" s="127"/>
      <c r="OTK45" s="127"/>
      <c r="OTL45" s="127"/>
      <c r="OTM45" s="127"/>
      <c r="OTN45" s="127"/>
      <c r="OTO45" s="127"/>
      <c r="OTP45" s="127"/>
      <c r="OTQ45" s="127"/>
      <c r="OTR45" s="127"/>
      <c r="OTS45" s="127"/>
      <c r="OTT45" s="127"/>
      <c r="OTU45" s="127"/>
      <c r="OTV45" s="127"/>
      <c r="OTW45" s="127"/>
      <c r="OTX45" s="127"/>
      <c r="OTY45" s="127"/>
      <c r="OTZ45" s="127"/>
      <c r="OUA45" s="127"/>
      <c r="OUB45" s="127"/>
      <c r="OUC45" s="127"/>
      <c r="OUD45" s="127"/>
      <c r="OUE45" s="127"/>
      <c r="OUF45" s="127"/>
      <c r="OUG45" s="127"/>
      <c r="OUH45" s="127"/>
      <c r="OUI45" s="127"/>
      <c r="OUJ45" s="127"/>
      <c r="OUK45" s="127"/>
      <c r="OUL45" s="127"/>
      <c r="OUM45" s="127"/>
      <c r="OUN45" s="127"/>
      <c r="OUO45" s="127"/>
      <c r="OUP45" s="127"/>
      <c r="OUQ45" s="127"/>
      <c r="OUR45" s="127"/>
      <c r="OUS45" s="127"/>
      <c r="OUT45" s="127"/>
      <c r="OUU45" s="127"/>
      <c r="OUV45" s="127"/>
      <c r="OUW45" s="127"/>
      <c r="OUX45" s="127"/>
      <c r="OUY45" s="127"/>
      <c r="OUZ45" s="127"/>
      <c r="OVA45" s="127"/>
      <c r="OVB45" s="127"/>
      <c r="OVC45" s="127"/>
      <c r="OVD45" s="127"/>
      <c r="OVE45" s="127"/>
      <c r="OVF45" s="127"/>
      <c r="OVG45" s="127"/>
      <c r="OVH45" s="127"/>
      <c r="OVI45" s="127"/>
      <c r="OVJ45" s="127"/>
      <c r="OVK45" s="127"/>
      <c r="OVL45" s="127"/>
      <c r="OVM45" s="127"/>
      <c r="OVN45" s="127"/>
      <c r="OVO45" s="127"/>
      <c r="OVP45" s="127"/>
      <c r="OVQ45" s="127"/>
      <c r="OVR45" s="127"/>
      <c r="OVS45" s="127"/>
      <c r="OVT45" s="127"/>
      <c r="OVU45" s="127"/>
      <c r="OVV45" s="127"/>
      <c r="OVW45" s="127"/>
      <c r="OVX45" s="127"/>
      <c r="OVY45" s="127"/>
      <c r="OVZ45" s="127"/>
      <c r="OWA45" s="127"/>
      <c r="OWB45" s="127"/>
      <c r="OWC45" s="127"/>
      <c r="OWD45" s="127"/>
      <c r="OWE45" s="127"/>
      <c r="OWF45" s="127"/>
      <c r="OWG45" s="127"/>
      <c r="OWH45" s="127"/>
      <c r="OWI45" s="127"/>
      <c r="OWJ45" s="127"/>
      <c r="OWK45" s="127"/>
      <c r="OWL45" s="127"/>
      <c r="OWM45" s="127"/>
      <c r="OWN45" s="127"/>
      <c r="OWO45" s="127"/>
      <c r="OWP45" s="127"/>
      <c r="OWQ45" s="127"/>
      <c r="OWR45" s="127"/>
      <c r="OWS45" s="127"/>
      <c r="OWT45" s="127"/>
      <c r="OWU45" s="127"/>
      <c r="OWV45" s="127"/>
      <c r="OWW45" s="127"/>
      <c r="OWX45" s="127"/>
      <c r="OWY45" s="127"/>
      <c r="OWZ45" s="127"/>
      <c r="OXA45" s="127"/>
      <c r="OXB45" s="127"/>
      <c r="OXC45" s="127"/>
      <c r="OXD45" s="127"/>
      <c r="OXE45" s="127"/>
      <c r="OXF45" s="127"/>
      <c r="OXG45" s="127"/>
      <c r="OXH45" s="127"/>
      <c r="OXI45" s="127"/>
      <c r="OXJ45" s="127"/>
      <c r="OXK45" s="127"/>
      <c r="OXL45" s="127"/>
      <c r="OXM45" s="127"/>
      <c r="OXN45" s="127"/>
      <c r="OXO45" s="127"/>
      <c r="OXP45" s="127"/>
      <c r="OXQ45" s="127"/>
      <c r="OXR45" s="127"/>
      <c r="OXS45" s="127"/>
      <c r="OXT45" s="127"/>
      <c r="OXU45" s="127"/>
      <c r="OXV45" s="127"/>
      <c r="OXW45" s="127"/>
      <c r="OXX45" s="127"/>
      <c r="OXY45" s="127"/>
      <c r="OXZ45" s="127"/>
      <c r="OYA45" s="127"/>
      <c r="OYB45" s="127"/>
      <c r="OYC45" s="127"/>
      <c r="OYD45" s="127"/>
      <c r="OYE45" s="127"/>
      <c r="OYF45" s="127"/>
      <c r="OYG45" s="127"/>
      <c r="OYH45" s="127"/>
      <c r="OYI45" s="127"/>
      <c r="OYJ45" s="127"/>
      <c r="OYK45" s="127"/>
      <c r="OYL45" s="127"/>
      <c r="OYM45" s="127"/>
      <c r="OYN45" s="127"/>
      <c r="OYO45" s="127"/>
      <c r="OYP45" s="127"/>
      <c r="OYQ45" s="127"/>
      <c r="OYR45" s="127"/>
      <c r="OYS45" s="127"/>
      <c r="OYT45" s="127"/>
      <c r="OYU45" s="127"/>
      <c r="OYV45" s="127"/>
      <c r="OYW45" s="127"/>
      <c r="OYX45" s="127"/>
      <c r="OYY45" s="127"/>
      <c r="OYZ45" s="127"/>
      <c r="OZA45" s="127"/>
      <c r="OZB45" s="127"/>
      <c r="OZC45" s="127"/>
      <c r="OZD45" s="127"/>
      <c r="OZE45" s="127"/>
      <c r="OZF45" s="127"/>
      <c r="OZG45" s="127"/>
      <c r="OZH45" s="127"/>
      <c r="OZI45" s="127"/>
      <c r="OZJ45" s="127"/>
      <c r="OZK45" s="127"/>
      <c r="OZL45" s="127"/>
      <c r="OZM45" s="127"/>
      <c r="OZN45" s="127"/>
      <c r="OZO45" s="127"/>
      <c r="OZP45" s="127"/>
      <c r="OZQ45" s="127"/>
      <c r="OZR45" s="127"/>
      <c r="OZS45" s="127"/>
      <c r="OZT45" s="127"/>
      <c r="OZU45" s="127"/>
      <c r="OZV45" s="127"/>
      <c r="OZW45" s="127"/>
      <c r="OZX45" s="127"/>
      <c r="OZY45" s="127"/>
      <c r="OZZ45" s="127"/>
      <c r="PAA45" s="127"/>
      <c r="PAB45" s="127"/>
      <c r="PAC45" s="127"/>
      <c r="PAD45" s="127"/>
      <c r="PAE45" s="127"/>
      <c r="PAF45" s="127"/>
      <c r="PAG45" s="127"/>
      <c r="PAH45" s="127"/>
      <c r="PAI45" s="127"/>
      <c r="PAJ45" s="127"/>
      <c r="PAK45" s="127"/>
      <c r="PAL45" s="127"/>
      <c r="PAM45" s="127"/>
      <c r="PAN45" s="127"/>
      <c r="PAO45" s="127"/>
      <c r="PAP45" s="127"/>
      <c r="PAQ45" s="127"/>
      <c r="PAR45" s="127"/>
      <c r="PAS45" s="127"/>
      <c r="PAT45" s="127"/>
      <c r="PAU45" s="127"/>
      <c r="PAV45" s="127"/>
      <c r="PAW45" s="127"/>
      <c r="PAX45" s="127"/>
      <c r="PAY45" s="127"/>
      <c r="PAZ45" s="127"/>
      <c r="PBA45" s="127"/>
      <c r="PBB45" s="127"/>
      <c r="PBC45" s="127"/>
      <c r="PBD45" s="127"/>
      <c r="PBE45" s="127"/>
      <c r="PBF45" s="127"/>
      <c r="PBG45" s="127"/>
      <c r="PBH45" s="127"/>
      <c r="PBI45" s="127"/>
      <c r="PBJ45" s="127"/>
      <c r="PBK45" s="127"/>
      <c r="PBL45" s="127"/>
      <c r="PBM45" s="127"/>
      <c r="PBN45" s="127"/>
      <c r="PBO45" s="127"/>
      <c r="PBP45" s="127"/>
      <c r="PBQ45" s="127"/>
      <c r="PBR45" s="127"/>
      <c r="PBS45" s="127"/>
      <c r="PBT45" s="127"/>
      <c r="PBU45" s="127"/>
      <c r="PBV45" s="127"/>
      <c r="PBW45" s="127"/>
      <c r="PBX45" s="127"/>
      <c r="PBY45" s="127"/>
      <c r="PBZ45" s="127"/>
      <c r="PCA45" s="127"/>
      <c r="PCB45" s="127"/>
      <c r="PCC45" s="127"/>
      <c r="PCD45" s="127"/>
      <c r="PCE45" s="127"/>
      <c r="PCF45" s="127"/>
      <c r="PCG45" s="127"/>
      <c r="PCH45" s="127"/>
      <c r="PCI45" s="127"/>
      <c r="PCJ45" s="127"/>
      <c r="PCK45" s="127"/>
      <c r="PCL45" s="127"/>
      <c r="PCM45" s="127"/>
      <c r="PCN45" s="127"/>
      <c r="PCO45" s="127"/>
      <c r="PCP45" s="127"/>
      <c r="PCQ45" s="127"/>
      <c r="PCR45" s="127"/>
      <c r="PCS45" s="127"/>
      <c r="PCT45" s="127"/>
      <c r="PCU45" s="127"/>
      <c r="PCV45" s="127"/>
      <c r="PCW45" s="127"/>
      <c r="PCX45" s="127"/>
      <c r="PCY45" s="127"/>
      <c r="PCZ45" s="127"/>
      <c r="PDA45" s="127"/>
      <c r="PDB45" s="127"/>
      <c r="PDC45" s="127"/>
      <c r="PDD45" s="127"/>
      <c r="PDE45" s="127"/>
      <c r="PDF45" s="127"/>
      <c r="PDG45" s="127"/>
      <c r="PDH45" s="127"/>
      <c r="PDI45" s="127"/>
      <c r="PDJ45" s="127"/>
      <c r="PDK45" s="127"/>
      <c r="PDL45" s="127"/>
      <c r="PDM45" s="127"/>
      <c r="PDN45" s="127"/>
      <c r="PDO45" s="127"/>
      <c r="PDP45" s="127"/>
      <c r="PDQ45" s="127"/>
      <c r="PDR45" s="127"/>
      <c r="PDS45" s="127"/>
      <c r="PDT45" s="127"/>
      <c r="PDU45" s="127"/>
      <c r="PDV45" s="127"/>
      <c r="PDW45" s="127"/>
      <c r="PDX45" s="127"/>
      <c r="PDY45" s="127"/>
      <c r="PDZ45" s="127"/>
      <c r="PEA45" s="127"/>
      <c r="PEB45" s="127"/>
      <c r="PEC45" s="127"/>
      <c r="PED45" s="127"/>
      <c r="PEE45" s="127"/>
      <c r="PEF45" s="127"/>
      <c r="PEG45" s="127"/>
      <c r="PEH45" s="127"/>
      <c r="PEI45" s="127"/>
      <c r="PEJ45" s="127"/>
      <c r="PEK45" s="127"/>
      <c r="PEL45" s="127"/>
      <c r="PEM45" s="127"/>
      <c r="PEN45" s="127"/>
      <c r="PEO45" s="127"/>
      <c r="PEP45" s="127"/>
      <c r="PEQ45" s="127"/>
      <c r="PER45" s="127"/>
      <c r="PES45" s="127"/>
      <c r="PET45" s="127"/>
      <c r="PEU45" s="127"/>
      <c r="PEV45" s="127"/>
      <c r="PEW45" s="127"/>
      <c r="PEX45" s="127"/>
      <c r="PEY45" s="127"/>
      <c r="PEZ45" s="127"/>
      <c r="PFA45" s="127"/>
      <c r="PFB45" s="127"/>
      <c r="PFC45" s="127"/>
      <c r="PFD45" s="127"/>
      <c r="PFE45" s="127"/>
      <c r="PFF45" s="127"/>
      <c r="PFG45" s="127"/>
      <c r="PFH45" s="127"/>
      <c r="PFI45" s="127"/>
      <c r="PFJ45" s="127"/>
      <c r="PFK45" s="127"/>
      <c r="PFL45" s="127"/>
      <c r="PFM45" s="127"/>
      <c r="PFN45" s="127"/>
      <c r="PFO45" s="127"/>
      <c r="PFP45" s="127"/>
      <c r="PFQ45" s="127"/>
      <c r="PFR45" s="127"/>
      <c r="PFS45" s="127"/>
      <c r="PFT45" s="127"/>
      <c r="PFU45" s="127"/>
      <c r="PFV45" s="127"/>
      <c r="PFW45" s="127"/>
      <c r="PFX45" s="127"/>
      <c r="PFY45" s="127"/>
      <c r="PFZ45" s="127"/>
      <c r="PGA45" s="127"/>
      <c r="PGB45" s="127"/>
      <c r="PGC45" s="127"/>
      <c r="PGD45" s="127"/>
      <c r="PGE45" s="127"/>
      <c r="PGF45" s="127"/>
      <c r="PGG45" s="127"/>
      <c r="PGH45" s="127"/>
      <c r="PGI45" s="127"/>
      <c r="PGJ45" s="127"/>
      <c r="PGK45" s="127"/>
      <c r="PGL45" s="127"/>
      <c r="PGM45" s="127"/>
      <c r="PGN45" s="127"/>
      <c r="PGO45" s="127"/>
      <c r="PGP45" s="127"/>
      <c r="PGQ45" s="127"/>
      <c r="PGR45" s="127"/>
      <c r="PGS45" s="127"/>
      <c r="PGT45" s="127"/>
      <c r="PGU45" s="127"/>
      <c r="PGV45" s="127"/>
      <c r="PGW45" s="127"/>
      <c r="PGX45" s="127"/>
      <c r="PGY45" s="127"/>
      <c r="PGZ45" s="127"/>
      <c r="PHA45" s="127"/>
      <c r="PHB45" s="127"/>
      <c r="PHC45" s="127"/>
      <c r="PHD45" s="127"/>
      <c r="PHE45" s="127"/>
      <c r="PHF45" s="127"/>
      <c r="PHG45" s="127"/>
      <c r="PHH45" s="127"/>
      <c r="PHI45" s="127"/>
      <c r="PHJ45" s="127"/>
      <c r="PHK45" s="127"/>
      <c r="PHL45" s="127"/>
      <c r="PHM45" s="127"/>
      <c r="PHN45" s="127"/>
      <c r="PHO45" s="127"/>
      <c r="PHP45" s="127"/>
      <c r="PHQ45" s="127"/>
      <c r="PHR45" s="127"/>
      <c r="PHS45" s="127"/>
      <c r="PHT45" s="127"/>
      <c r="PHU45" s="127"/>
      <c r="PHV45" s="127"/>
      <c r="PHW45" s="127"/>
      <c r="PHX45" s="127"/>
      <c r="PHY45" s="127"/>
      <c r="PHZ45" s="127"/>
      <c r="PIA45" s="127"/>
      <c r="PIB45" s="127"/>
      <c r="PIC45" s="127"/>
      <c r="PID45" s="127"/>
      <c r="PIE45" s="127"/>
      <c r="PIF45" s="127"/>
      <c r="PIG45" s="127"/>
      <c r="PIH45" s="127"/>
      <c r="PII45" s="127"/>
      <c r="PIJ45" s="127"/>
      <c r="PIK45" s="127"/>
      <c r="PIL45" s="127"/>
      <c r="PIM45" s="127"/>
      <c r="PIN45" s="127"/>
      <c r="PIO45" s="127"/>
      <c r="PIP45" s="127"/>
      <c r="PIQ45" s="127"/>
      <c r="PIR45" s="127"/>
      <c r="PIS45" s="127"/>
      <c r="PIT45" s="127"/>
      <c r="PIU45" s="127"/>
      <c r="PIV45" s="127"/>
      <c r="PIW45" s="127"/>
      <c r="PIX45" s="127"/>
      <c r="PIY45" s="127"/>
      <c r="PIZ45" s="127"/>
      <c r="PJA45" s="127"/>
      <c r="PJB45" s="127"/>
      <c r="PJC45" s="127"/>
      <c r="PJD45" s="127"/>
      <c r="PJE45" s="127"/>
      <c r="PJF45" s="127"/>
      <c r="PJG45" s="127"/>
      <c r="PJH45" s="127"/>
      <c r="PJI45" s="127"/>
      <c r="PJJ45" s="127"/>
      <c r="PJK45" s="127"/>
      <c r="PJL45" s="127"/>
      <c r="PJM45" s="127"/>
      <c r="PJN45" s="127"/>
      <c r="PJO45" s="127"/>
      <c r="PJP45" s="127"/>
      <c r="PJQ45" s="127"/>
      <c r="PJR45" s="127"/>
      <c r="PJS45" s="127"/>
      <c r="PJT45" s="127"/>
      <c r="PJU45" s="127"/>
      <c r="PJV45" s="127"/>
      <c r="PJW45" s="127"/>
      <c r="PJX45" s="127"/>
      <c r="PJY45" s="127"/>
      <c r="PJZ45" s="127"/>
      <c r="PKA45" s="127"/>
      <c r="PKB45" s="127"/>
      <c r="PKC45" s="127"/>
      <c r="PKD45" s="127"/>
      <c r="PKE45" s="127"/>
      <c r="PKF45" s="127"/>
      <c r="PKG45" s="127"/>
      <c r="PKH45" s="127"/>
      <c r="PKI45" s="127"/>
      <c r="PKJ45" s="127"/>
      <c r="PKK45" s="127"/>
      <c r="PKL45" s="127"/>
      <c r="PKM45" s="127"/>
      <c r="PKN45" s="127"/>
      <c r="PKO45" s="127"/>
      <c r="PKP45" s="127"/>
      <c r="PKQ45" s="127"/>
      <c r="PKR45" s="127"/>
      <c r="PKS45" s="127"/>
      <c r="PKT45" s="127"/>
      <c r="PKU45" s="127"/>
      <c r="PKV45" s="127"/>
      <c r="PKW45" s="127"/>
      <c r="PKX45" s="127"/>
      <c r="PKY45" s="127"/>
      <c r="PKZ45" s="127"/>
      <c r="PLA45" s="127"/>
      <c r="PLB45" s="127"/>
      <c r="PLC45" s="127"/>
      <c r="PLD45" s="127"/>
      <c r="PLE45" s="127"/>
      <c r="PLF45" s="127"/>
      <c r="PLG45" s="127"/>
      <c r="PLH45" s="127"/>
      <c r="PLI45" s="127"/>
      <c r="PLJ45" s="127"/>
      <c r="PLK45" s="127"/>
      <c r="PLL45" s="127"/>
      <c r="PLM45" s="127"/>
      <c r="PLN45" s="127"/>
      <c r="PLO45" s="127"/>
      <c r="PLP45" s="127"/>
      <c r="PLQ45" s="127"/>
      <c r="PLR45" s="127"/>
      <c r="PLS45" s="127"/>
      <c r="PLT45" s="127"/>
      <c r="PLU45" s="127"/>
      <c r="PLV45" s="127"/>
      <c r="PLW45" s="127"/>
      <c r="PLX45" s="127"/>
      <c r="PLY45" s="127"/>
      <c r="PLZ45" s="127"/>
      <c r="PMA45" s="127"/>
      <c r="PMB45" s="127"/>
      <c r="PMC45" s="127"/>
      <c r="PMD45" s="127"/>
      <c r="PME45" s="127"/>
      <c r="PMF45" s="127"/>
      <c r="PMG45" s="127"/>
      <c r="PMH45" s="127"/>
      <c r="PMI45" s="127"/>
      <c r="PMJ45" s="127"/>
      <c r="PMK45" s="127"/>
      <c r="PML45" s="127"/>
      <c r="PMM45" s="127"/>
      <c r="PMN45" s="127"/>
      <c r="PMO45" s="127"/>
      <c r="PMP45" s="127"/>
      <c r="PMQ45" s="127"/>
      <c r="PMR45" s="127"/>
      <c r="PMS45" s="127"/>
      <c r="PMT45" s="127"/>
      <c r="PMU45" s="127"/>
      <c r="PMV45" s="127"/>
      <c r="PMW45" s="127"/>
      <c r="PMX45" s="127"/>
      <c r="PMY45" s="127"/>
      <c r="PMZ45" s="127"/>
      <c r="PNA45" s="127"/>
      <c r="PNB45" s="127"/>
      <c r="PNC45" s="127"/>
      <c r="PND45" s="127"/>
      <c r="PNE45" s="127"/>
      <c r="PNF45" s="127"/>
      <c r="PNG45" s="127"/>
      <c r="PNH45" s="127"/>
      <c r="PNI45" s="127"/>
      <c r="PNJ45" s="127"/>
      <c r="PNK45" s="127"/>
      <c r="PNL45" s="127"/>
      <c r="PNM45" s="127"/>
      <c r="PNN45" s="127"/>
      <c r="PNO45" s="127"/>
      <c r="PNP45" s="127"/>
      <c r="PNQ45" s="127"/>
      <c r="PNR45" s="127"/>
      <c r="PNS45" s="127"/>
      <c r="PNT45" s="127"/>
      <c r="PNU45" s="127"/>
      <c r="PNV45" s="127"/>
      <c r="PNW45" s="127"/>
      <c r="PNX45" s="127"/>
      <c r="PNY45" s="127"/>
      <c r="PNZ45" s="127"/>
      <c r="POA45" s="127"/>
      <c r="POB45" s="127"/>
      <c r="POC45" s="127"/>
      <c r="POD45" s="127"/>
      <c r="POE45" s="127"/>
      <c r="POF45" s="127"/>
      <c r="POG45" s="127"/>
      <c r="POH45" s="127"/>
      <c r="POI45" s="127"/>
      <c r="POJ45" s="127"/>
      <c r="POK45" s="127"/>
      <c r="POL45" s="127"/>
      <c r="POM45" s="127"/>
      <c r="PON45" s="127"/>
      <c r="POO45" s="127"/>
      <c r="POP45" s="127"/>
      <c r="POQ45" s="127"/>
      <c r="POR45" s="127"/>
      <c r="POS45" s="127"/>
      <c r="POT45" s="127"/>
      <c r="POU45" s="127"/>
      <c r="POV45" s="127"/>
      <c r="POW45" s="127"/>
      <c r="POX45" s="127"/>
      <c r="POY45" s="127"/>
      <c r="POZ45" s="127"/>
      <c r="PPA45" s="127"/>
      <c r="PPB45" s="127"/>
      <c r="PPC45" s="127"/>
      <c r="PPD45" s="127"/>
      <c r="PPE45" s="127"/>
      <c r="PPF45" s="127"/>
      <c r="PPG45" s="127"/>
      <c r="PPH45" s="127"/>
      <c r="PPI45" s="127"/>
      <c r="PPJ45" s="127"/>
      <c r="PPK45" s="127"/>
      <c r="PPL45" s="127"/>
      <c r="PPM45" s="127"/>
      <c r="PPN45" s="127"/>
      <c r="PPO45" s="127"/>
      <c r="PPP45" s="127"/>
      <c r="PPQ45" s="127"/>
      <c r="PPR45" s="127"/>
      <c r="PPS45" s="127"/>
      <c r="PPT45" s="127"/>
      <c r="PPU45" s="127"/>
      <c r="PPV45" s="127"/>
      <c r="PPW45" s="127"/>
      <c r="PPX45" s="127"/>
      <c r="PPY45" s="127"/>
      <c r="PPZ45" s="127"/>
      <c r="PQA45" s="127"/>
      <c r="PQB45" s="127"/>
      <c r="PQC45" s="127"/>
      <c r="PQD45" s="127"/>
      <c r="PQE45" s="127"/>
      <c r="PQF45" s="127"/>
      <c r="PQG45" s="127"/>
      <c r="PQH45" s="127"/>
      <c r="PQI45" s="127"/>
      <c r="PQJ45" s="127"/>
      <c r="PQK45" s="127"/>
      <c r="PQL45" s="127"/>
      <c r="PQM45" s="127"/>
      <c r="PQN45" s="127"/>
      <c r="PQO45" s="127"/>
      <c r="PQP45" s="127"/>
      <c r="PQQ45" s="127"/>
      <c r="PQR45" s="127"/>
      <c r="PQS45" s="127"/>
      <c r="PQT45" s="127"/>
      <c r="PQU45" s="127"/>
      <c r="PQV45" s="127"/>
      <c r="PQW45" s="127"/>
      <c r="PQX45" s="127"/>
      <c r="PQY45" s="127"/>
      <c r="PQZ45" s="127"/>
      <c r="PRA45" s="127"/>
      <c r="PRB45" s="127"/>
      <c r="PRC45" s="127"/>
      <c r="PRD45" s="127"/>
      <c r="PRE45" s="127"/>
      <c r="PRF45" s="127"/>
      <c r="PRG45" s="127"/>
      <c r="PRH45" s="127"/>
      <c r="PRI45" s="127"/>
      <c r="PRJ45" s="127"/>
      <c r="PRK45" s="127"/>
      <c r="PRL45" s="127"/>
      <c r="PRM45" s="127"/>
      <c r="PRN45" s="127"/>
      <c r="PRO45" s="127"/>
      <c r="PRP45" s="127"/>
      <c r="PRQ45" s="127"/>
      <c r="PRR45" s="127"/>
      <c r="PRS45" s="127"/>
      <c r="PRT45" s="127"/>
      <c r="PRU45" s="127"/>
      <c r="PRV45" s="127"/>
      <c r="PRW45" s="127"/>
      <c r="PRX45" s="127"/>
      <c r="PRY45" s="127"/>
      <c r="PRZ45" s="127"/>
      <c r="PSA45" s="127"/>
      <c r="PSB45" s="127"/>
      <c r="PSC45" s="127"/>
      <c r="PSD45" s="127"/>
      <c r="PSE45" s="127"/>
      <c r="PSF45" s="127"/>
      <c r="PSG45" s="127"/>
      <c r="PSH45" s="127"/>
      <c r="PSI45" s="127"/>
      <c r="PSJ45" s="127"/>
      <c r="PSK45" s="127"/>
      <c r="PSL45" s="127"/>
      <c r="PSM45" s="127"/>
      <c r="PSN45" s="127"/>
      <c r="PSO45" s="127"/>
      <c r="PSP45" s="127"/>
      <c r="PSQ45" s="127"/>
      <c r="PSR45" s="127"/>
      <c r="PSS45" s="127"/>
      <c r="PST45" s="127"/>
      <c r="PSU45" s="127"/>
      <c r="PSV45" s="127"/>
      <c r="PSW45" s="127"/>
      <c r="PSX45" s="127"/>
      <c r="PSY45" s="127"/>
      <c r="PSZ45" s="127"/>
      <c r="PTA45" s="127"/>
      <c r="PTB45" s="127"/>
      <c r="PTC45" s="127"/>
      <c r="PTD45" s="127"/>
      <c r="PTE45" s="127"/>
      <c r="PTF45" s="127"/>
      <c r="PTG45" s="127"/>
      <c r="PTH45" s="127"/>
      <c r="PTI45" s="127"/>
      <c r="PTJ45" s="127"/>
      <c r="PTK45" s="127"/>
      <c r="PTL45" s="127"/>
      <c r="PTM45" s="127"/>
      <c r="PTN45" s="127"/>
      <c r="PTO45" s="127"/>
      <c r="PTP45" s="127"/>
      <c r="PTQ45" s="127"/>
      <c r="PTR45" s="127"/>
      <c r="PTS45" s="127"/>
      <c r="PTT45" s="127"/>
      <c r="PTU45" s="127"/>
      <c r="PTV45" s="127"/>
      <c r="PTW45" s="127"/>
      <c r="PTX45" s="127"/>
      <c r="PTY45" s="127"/>
      <c r="PTZ45" s="127"/>
      <c r="PUA45" s="127"/>
      <c r="PUB45" s="127"/>
      <c r="PUC45" s="127"/>
      <c r="PUD45" s="127"/>
      <c r="PUE45" s="127"/>
      <c r="PUF45" s="127"/>
      <c r="PUG45" s="127"/>
      <c r="PUH45" s="127"/>
      <c r="PUI45" s="127"/>
      <c r="PUJ45" s="127"/>
      <c r="PUK45" s="127"/>
      <c r="PUL45" s="127"/>
      <c r="PUM45" s="127"/>
      <c r="PUN45" s="127"/>
      <c r="PUO45" s="127"/>
      <c r="PUP45" s="127"/>
      <c r="PUQ45" s="127"/>
      <c r="PUR45" s="127"/>
      <c r="PUS45" s="127"/>
      <c r="PUT45" s="127"/>
      <c r="PUU45" s="127"/>
      <c r="PUV45" s="127"/>
      <c r="PUW45" s="127"/>
      <c r="PUX45" s="127"/>
      <c r="PUY45" s="127"/>
      <c r="PUZ45" s="127"/>
      <c r="PVA45" s="127"/>
      <c r="PVB45" s="127"/>
      <c r="PVC45" s="127"/>
      <c r="PVD45" s="127"/>
      <c r="PVE45" s="127"/>
      <c r="PVF45" s="127"/>
      <c r="PVG45" s="127"/>
      <c r="PVH45" s="127"/>
      <c r="PVI45" s="127"/>
      <c r="PVJ45" s="127"/>
      <c r="PVK45" s="127"/>
      <c r="PVL45" s="127"/>
      <c r="PVM45" s="127"/>
      <c r="PVN45" s="127"/>
      <c r="PVO45" s="127"/>
      <c r="PVP45" s="127"/>
      <c r="PVQ45" s="127"/>
      <c r="PVR45" s="127"/>
      <c r="PVS45" s="127"/>
      <c r="PVT45" s="127"/>
      <c r="PVU45" s="127"/>
      <c r="PVV45" s="127"/>
      <c r="PVW45" s="127"/>
      <c r="PVX45" s="127"/>
      <c r="PVY45" s="127"/>
      <c r="PVZ45" s="127"/>
      <c r="PWA45" s="127"/>
      <c r="PWB45" s="127"/>
      <c r="PWC45" s="127"/>
      <c r="PWD45" s="127"/>
      <c r="PWE45" s="127"/>
      <c r="PWF45" s="127"/>
      <c r="PWG45" s="127"/>
      <c r="PWH45" s="127"/>
      <c r="PWI45" s="127"/>
      <c r="PWJ45" s="127"/>
      <c r="PWK45" s="127"/>
      <c r="PWL45" s="127"/>
      <c r="PWM45" s="127"/>
      <c r="PWN45" s="127"/>
      <c r="PWO45" s="127"/>
      <c r="PWP45" s="127"/>
      <c r="PWQ45" s="127"/>
      <c r="PWR45" s="127"/>
      <c r="PWS45" s="127"/>
      <c r="PWT45" s="127"/>
      <c r="PWU45" s="127"/>
      <c r="PWV45" s="127"/>
      <c r="PWW45" s="127"/>
      <c r="PWX45" s="127"/>
      <c r="PWY45" s="127"/>
      <c r="PWZ45" s="127"/>
      <c r="PXA45" s="127"/>
      <c r="PXB45" s="127"/>
      <c r="PXC45" s="127"/>
      <c r="PXD45" s="127"/>
      <c r="PXE45" s="127"/>
      <c r="PXF45" s="127"/>
      <c r="PXG45" s="127"/>
      <c r="PXH45" s="127"/>
      <c r="PXI45" s="127"/>
      <c r="PXJ45" s="127"/>
      <c r="PXK45" s="127"/>
      <c r="PXL45" s="127"/>
      <c r="PXM45" s="127"/>
      <c r="PXN45" s="127"/>
      <c r="PXO45" s="127"/>
      <c r="PXP45" s="127"/>
      <c r="PXQ45" s="127"/>
      <c r="PXR45" s="127"/>
      <c r="PXS45" s="127"/>
      <c r="PXT45" s="127"/>
      <c r="PXU45" s="127"/>
      <c r="PXV45" s="127"/>
      <c r="PXW45" s="127"/>
      <c r="PXX45" s="127"/>
      <c r="PXY45" s="127"/>
      <c r="PXZ45" s="127"/>
      <c r="PYA45" s="127"/>
      <c r="PYB45" s="127"/>
      <c r="PYC45" s="127"/>
      <c r="PYD45" s="127"/>
      <c r="PYE45" s="127"/>
      <c r="PYF45" s="127"/>
      <c r="PYG45" s="127"/>
      <c r="PYH45" s="127"/>
      <c r="PYI45" s="127"/>
      <c r="PYJ45" s="127"/>
      <c r="PYK45" s="127"/>
      <c r="PYL45" s="127"/>
      <c r="PYM45" s="127"/>
      <c r="PYN45" s="127"/>
      <c r="PYO45" s="127"/>
      <c r="PYP45" s="127"/>
      <c r="PYQ45" s="127"/>
      <c r="PYR45" s="127"/>
      <c r="PYS45" s="127"/>
      <c r="PYT45" s="127"/>
      <c r="PYU45" s="127"/>
      <c r="PYV45" s="127"/>
      <c r="PYW45" s="127"/>
      <c r="PYX45" s="127"/>
      <c r="PYY45" s="127"/>
      <c r="PYZ45" s="127"/>
      <c r="PZA45" s="127"/>
      <c r="PZB45" s="127"/>
      <c r="PZC45" s="127"/>
      <c r="PZD45" s="127"/>
      <c r="PZE45" s="127"/>
      <c r="PZF45" s="127"/>
      <c r="PZG45" s="127"/>
      <c r="PZH45" s="127"/>
      <c r="PZI45" s="127"/>
      <c r="PZJ45" s="127"/>
      <c r="PZK45" s="127"/>
      <c r="PZL45" s="127"/>
      <c r="PZM45" s="127"/>
      <c r="PZN45" s="127"/>
      <c r="PZO45" s="127"/>
      <c r="PZP45" s="127"/>
      <c r="PZQ45" s="127"/>
      <c r="PZR45" s="127"/>
      <c r="PZS45" s="127"/>
      <c r="PZT45" s="127"/>
      <c r="PZU45" s="127"/>
      <c r="PZV45" s="127"/>
      <c r="PZW45" s="127"/>
      <c r="PZX45" s="127"/>
      <c r="PZY45" s="127"/>
      <c r="PZZ45" s="127"/>
      <c r="QAA45" s="127"/>
      <c r="QAB45" s="127"/>
      <c r="QAC45" s="127"/>
      <c r="QAD45" s="127"/>
      <c r="QAE45" s="127"/>
      <c r="QAF45" s="127"/>
      <c r="QAG45" s="127"/>
      <c r="QAH45" s="127"/>
      <c r="QAI45" s="127"/>
      <c r="QAJ45" s="127"/>
      <c r="QAK45" s="127"/>
      <c r="QAL45" s="127"/>
      <c r="QAM45" s="127"/>
      <c r="QAN45" s="127"/>
      <c r="QAO45" s="127"/>
      <c r="QAP45" s="127"/>
      <c r="QAQ45" s="127"/>
      <c r="QAR45" s="127"/>
      <c r="QAS45" s="127"/>
      <c r="QAT45" s="127"/>
      <c r="QAU45" s="127"/>
      <c r="QAV45" s="127"/>
      <c r="QAW45" s="127"/>
      <c r="QAX45" s="127"/>
      <c r="QAY45" s="127"/>
      <c r="QAZ45" s="127"/>
      <c r="QBA45" s="127"/>
      <c r="QBB45" s="127"/>
      <c r="QBC45" s="127"/>
      <c r="QBD45" s="127"/>
      <c r="QBE45" s="127"/>
      <c r="QBF45" s="127"/>
      <c r="QBG45" s="127"/>
      <c r="QBH45" s="127"/>
      <c r="QBI45" s="127"/>
      <c r="QBJ45" s="127"/>
      <c r="QBK45" s="127"/>
      <c r="QBL45" s="127"/>
      <c r="QBM45" s="127"/>
      <c r="QBN45" s="127"/>
      <c r="QBO45" s="127"/>
      <c r="QBP45" s="127"/>
      <c r="QBQ45" s="127"/>
      <c r="QBR45" s="127"/>
      <c r="QBS45" s="127"/>
      <c r="QBT45" s="127"/>
      <c r="QBU45" s="127"/>
      <c r="QBV45" s="127"/>
      <c r="QBW45" s="127"/>
      <c r="QBX45" s="127"/>
      <c r="QBY45" s="127"/>
      <c r="QBZ45" s="127"/>
      <c r="QCA45" s="127"/>
      <c r="QCB45" s="127"/>
      <c r="QCC45" s="127"/>
      <c r="QCD45" s="127"/>
      <c r="QCE45" s="127"/>
      <c r="QCF45" s="127"/>
      <c r="QCG45" s="127"/>
      <c r="QCH45" s="127"/>
      <c r="QCI45" s="127"/>
      <c r="QCJ45" s="127"/>
      <c r="QCK45" s="127"/>
      <c r="QCL45" s="127"/>
      <c r="QCM45" s="127"/>
      <c r="QCN45" s="127"/>
      <c r="QCO45" s="127"/>
      <c r="QCP45" s="127"/>
      <c r="QCQ45" s="127"/>
      <c r="QCR45" s="127"/>
      <c r="QCS45" s="127"/>
      <c r="QCT45" s="127"/>
      <c r="QCU45" s="127"/>
      <c r="QCV45" s="127"/>
      <c r="QCW45" s="127"/>
      <c r="QCX45" s="127"/>
      <c r="QCY45" s="127"/>
      <c r="QCZ45" s="127"/>
      <c r="QDA45" s="127"/>
      <c r="QDB45" s="127"/>
      <c r="QDC45" s="127"/>
      <c r="QDD45" s="127"/>
      <c r="QDE45" s="127"/>
      <c r="QDF45" s="127"/>
      <c r="QDG45" s="127"/>
      <c r="QDH45" s="127"/>
      <c r="QDI45" s="127"/>
      <c r="QDJ45" s="127"/>
      <c r="QDK45" s="127"/>
      <c r="QDL45" s="127"/>
      <c r="QDM45" s="127"/>
      <c r="QDN45" s="127"/>
      <c r="QDO45" s="127"/>
      <c r="QDP45" s="127"/>
      <c r="QDQ45" s="127"/>
      <c r="QDR45" s="127"/>
      <c r="QDS45" s="127"/>
      <c r="QDT45" s="127"/>
      <c r="QDU45" s="127"/>
      <c r="QDV45" s="127"/>
      <c r="QDW45" s="127"/>
      <c r="QDX45" s="127"/>
      <c r="QDY45" s="127"/>
      <c r="QDZ45" s="127"/>
      <c r="QEA45" s="127"/>
      <c r="QEB45" s="127"/>
      <c r="QEC45" s="127"/>
      <c r="QED45" s="127"/>
      <c r="QEE45" s="127"/>
      <c r="QEF45" s="127"/>
      <c r="QEG45" s="127"/>
      <c r="QEH45" s="127"/>
      <c r="QEI45" s="127"/>
      <c r="QEJ45" s="127"/>
      <c r="QEK45" s="127"/>
      <c r="QEL45" s="127"/>
      <c r="QEM45" s="127"/>
      <c r="QEN45" s="127"/>
      <c r="QEO45" s="127"/>
      <c r="QEP45" s="127"/>
      <c r="QEQ45" s="127"/>
      <c r="QER45" s="127"/>
      <c r="QES45" s="127"/>
      <c r="QET45" s="127"/>
      <c r="QEU45" s="127"/>
      <c r="QEV45" s="127"/>
      <c r="QEW45" s="127"/>
      <c r="QEX45" s="127"/>
      <c r="QEY45" s="127"/>
      <c r="QEZ45" s="127"/>
      <c r="QFA45" s="127"/>
      <c r="QFB45" s="127"/>
      <c r="QFC45" s="127"/>
      <c r="QFD45" s="127"/>
      <c r="QFE45" s="127"/>
      <c r="QFF45" s="127"/>
      <c r="QFG45" s="127"/>
      <c r="QFH45" s="127"/>
      <c r="QFI45" s="127"/>
      <c r="QFJ45" s="127"/>
      <c r="QFK45" s="127"/>
      <c r="QFL45" s="127"/>
      <c r="QFM45" s="127"/>
      <c r="QFN45" s="127"/>
      <c r="QFO45" s="127"/>
      <c r="QFP45" s="127"/>
      <c r="QFQ45" s="127"/>
      <c r="QFR45" s="127"/>
      <c r="QFS45" s="127"/>
      <c r="QFT45" s="127"/>
      <c r="QFU45" s="127"/>
      <c r="QFV45" s="127"/>
      <c r="QFW45" s="127"/>
      <c r="QFX45" s="127"/>
      <c r="QFY45" s="127"/>
      <c r="QFZ45" s="127"/>
      <c r="QGA45" s="127"/>
      <c r="QGB45" s="127"/>
      <c r="QGC45" s="127"/>
      <c r="QGD45" s="127"/>
      <c r="QGE45" s="127"/>
      <c r="QGF45" s="127"/>
      <c r="QGG45" s="127"/>
      <c r="QGH45" s="127"/>
      <c r="QGI45" s="127"/>
      <c r="QGJ45" s="127"/>
      <c r="QGK45" s="127"/>
      <c r="QGL45" s="127"/>
      <c r="QGM45" s="127"/>
      <c r="QGN45" s="127"/>
      <c r="QGO45" s="127"/>
      <c r="QGP45" s="127"/>
      <c r="QGQ45" s="127"/>
      <c r="QGR45" s="127"/>
      <c r="QGS45" s="127"/>
      <c r="QGT45" s="127"/>
      <c r="QGU45" s="127"/>
      <c r="QGV45" s="127"/>
      <c r="QGW45" s="127"/>
      <c r="QGX45" s="127"/>
      <c r="QGY45" s="127"/>
      <c r="QGZ45" s="127"/>
      <c r="QHA45" s="127"/>
      <c r="QHB45" s="127"/>
      <c r="QHC45" s="127"/>
      <c r="QHD45" s="127"/>
      <c r="QHE45" s="127"/>
      <c r="QHF45" s="127"/>
      <c r="QHG45" s="127"/>
      <c r="QHH45" s="127"/>
      <c r="QHI45" s="127"/>
      <c r="QHJ45" s="127"/>
      <c r="QHK45" s="127"/>
      <c r="QHL45" s="127"/>
      <c r="QHM45" s="127"/>
      <c r="QHN45" s="127"/>
      <c r="QHO45" s="127"/>
      <c r="QHP45" s="127"/>
      <c r="QHQ45" s="127"/>
      <c r="QHR45" s="127"/>
      <c r="QHS45" s="127"/>
      <c r="QHT45" s="127"/>
      <c r="QHU45" s="127"/>
      <c r="QHV45" s="127"/>
      <c r="QHW45" s="127"/>
      <c r="QHX45" s="127"/>
      <c r="QHY45" s="127"/>
      <c r="QHZ45" s="127"/>
      <c r="QIA45" s="127"/>
      <c r="QIB45" s="127"/>
      <c r="QIC45" s="127"/>
      <c r="QID45" s="127"/>
      <c r="QIE45" s="127"/>
      <c r="QIF45" s="127"/>
      <c r="QIG45" s="127"/>
      <c r="QIH45" s="127"/>
      <c r="QII45" s="127"/>
      <c r="QIJ45" s="127"/>
      <c r="QIK45" s="127"/>
      <c r="QIL45" s="127"/>
      <c r="QIM45" s="127"/>
      <c r="QIN45" s="127"/>
      <c r="QIO45" s="127"/>
      <c r="QIP45" s="127"/>
      <c r="QIQ45" s="127"/>
      <c r="QIR45" s="127"/>
      <c r="QIS45" s="127"/>
      <c r="QIT45" s="127"/>
      <c r="QIU45" s="127"/>
      <c r="QIV45" s="127"/>
      <c r="QIW45" s="127"/>
      <c r="QIX45" s="127"/>
      <c r="QIY45" s="127"/>
      <c r="QIZ45" s="127"/>
      <c r="QJA45" s="127"/>
      <c r="QJB45" s="127"/>
      <c r="QJC45" s="127"/>
      <c r="QJD45" s="127"/>
      <c r="QJE45" s="127"/>
      <c r="QJF45" s="127"/>
      <c r="QJG45" s="127"/>
      <c r="QJH45" s="127"/>
      <c r="QJI45" s="127"/>
      <c r="QJJ45" s="127"/>
      <c r="QJK45" s="127"/>
      <c r="QJL45" s="127"/>
      <c r="QJM45" s="127"/>
      <c r="QJN45" s="127"/>
      <c r="QJO45" s="127"/>
      <c r="QJP45" s="127"/>
      <c r="QJQ45" s="127"/>
      <c r="QJR45" s="127"/>
      <c r="QJS45" s="127"/>
      <c r="QJT45" s="127"/>
      <c r="QJU45" s="127"/>
      <c r="QJV45" s="127"/>
      <c r="QJW45" s="127"/>
      <c r="QJX45" s="127"/>
      <c r="QJY45" s="127"/>
      <c r="QJZ45" s="127"/>
      <c r="QKA45" s="127"/>
      <c r="QKB45" s="127"/>
      <c r="QKC45" s="127"/>
      <c r="QKD45" s="127"/>
      <c r="QKE45" s="127"/>
      <c r="QKF45" s="127"/>
      <c r="QKG45" s="127"/>
      <c r="QKH45" s="127"/>
      <c r="QKI45" s="127"/>
      <c r="QKJ45" s="127"/>
      <c r="QKK45" s="127"/>
      <c r="QKL45" s="127"/>
      <c r="QKM45" s="127"/>
      <c r="QKN45" s="127"/>
      <c r="QKO45" s="127"/>
      <c r="QKP45" s="127"/>
      <c r="QKQ45" s="127"/>
      <c r="QKR45" s="127"/>
      <c r="QKS45" s="127"/>
      <c r="QKT45" s="127"/>
      <c r="QKU45" s="127"/>
      <c r="QKV45" s="127"/>
      <c r="QKW45" s="127"/>
      <c r="QKX45" s="127"/>
      <c r="QKY45" s="127"/>
      <c r="QKZ45" s="127"/>
      <c r="QLA45" s="127"/>
      <c r="QLB45" s="127"/>
      <c r="QLC45" s="127"/>
      <c r="QLD45" s="127"/>
      <c r="QLE45" s="127"/>
      <c r="QLF45" s="127"/>
      <c r="QLG45" s="127"/>
      <c r="QLH45" s="127"/>
      <c r="QLI45" s="127"/>
      <c r="QLJ45" s="127"/>
      <c r="QLK45" s="127"/>
      <c r="QLL45" s="127"/>
      <c r="QLM45" s="127"/>
      <c r="QLN45" s="127"/>
      <c r="QLO45" s="127"/>
      <c r="QLP45" s="127"/>
      <c r="QLQ45" s="127"/>
      <c r="QLR45" s="127"/>
      <c r="QLS45" s="127"/>
      <c r="QLT45" s="127"/>
      <c r="QLU45" s="127"/>
      <c r="QLV45" s="127"/>
      <c r="QLW45" s="127"/>
      <c r="QLX45" s="127"/>
      <c r="QLY45" s="127"/>
      <c r="QLZ45" s="127"/>
      <c r="QMA45" s="127"/>
      <c r="QMB45" s="127"/>
      <c r="QMC45" s="127"/>
      <c r="QMD45" s="127"/>
      <c r="QME45" s="127"/>
      <c r="QMF45" s="127"/>
      <c r="QMG45" s="127"/>
      <c r="QMH45" s="127"/>
      <c r="QMI45" s="127"/>
      <c r="QMJ45" s="127"/>
      <c r="QMK45" s="127"/>
      <c r="QML45" s="127"/>
      <c r="QMM45" s="127"/>
      <c r="QMN45" s="127"/>
      <c r="QMO45" s="127"/>
      <c r="QMP45" s="127"/>
      <c r="QMQ45" s="127"/>
      <c r="QMR45" s="127"/>
      <c r="QMS45" s="127"/>
      <c r="QMT45" s="127"/>
      <c r="QMU45" s="127"/>
      <c r="QMV45" s="127"/>
      <c r="QMW45" s="127"/>
      <c r="QMX45" s="127"/>
      <c r="QMY45" s="127"/>
      <c r="QMZ45" s="127"/>
      <c r="QNA45" s="127"/>
      <c r="QNB45" s="127"/>
      <c r="QNC45" s="127"/>
      <c r="QND45" s="127"/>
      <c r="QNE45" s="127"/>
      <c r="QNF45" s="127"/>
      <c r="QNG45" s="127"/>
      <c r="QNH45" s="127"/>
      <c r="QNI45" s="127"/>
      <c r="QNJ45" s="127"/>
      <c r="QNK45" s="127"/>
      <c r="QNL45" s="127"/>
      <c r="QNM45" s="127"/>
      <c r="QNN45" s="127"/>
      <c r="QNO45" s="127"/>
      <c r="QNP45" s="127"/>
      <c r="QNQ45" s="127"/>
      <c r="QNR45" s="127"/>
      <c r="QNS45" s="127"/>
      <c r="QNT45" s="127"/>
      <c r="QNU45" s="127"/>
      <c r="QNV45" s="127"/>
      <c r="QNW45" s="127"/>
      <c r="QNX45" s="127"/>
      <c r="QNY45" s="127"/>
      <c r="QNZ45" s="127"/>
      <c r="QOA45" s="127"/>
      <c r="QOB45" s="127"/>
      <c r="QOC45" s="127"/>
      <c r="QOD45" s="127"/>
      <c r="QOE45" s="127"/>
      <c r="QOF45" s="127"/>
      <c r="QOG45" s="127"/>
      <c r="QOH45" s="127"/>
      <c r="QOI45" s="127"/>
      <c r="QOJ45" s="127"/>
      <c r="QOK45" s="127"/>
      <c r="QOL45" s="127"/>
      <c r="QOM45" s="127"/>
      <c r="QON45" s="127"/>
      <c r="QOO45" s="127"/>
      <c r="QOP45" s="127"/>
      <c r="QOQ45" s="127"/>
      <c r="QOR45" s="127"/>
      <c r="QOS45" s="127"/>
      <c r="QOT45" s="127"/>
      <c r="QOU45" s="127"/>
      <c r="QOV45" s="127"/>
      <c r="QOW45" s="127"/>
      <c r="QOX45" s="127"/>
      <c r="QOY45" s="127"/>
      <c r="QOZ45" s="127"/>
      <c r="QPA45" s="127"/>
      <c r="QPB45" s="127"/>
      <c r="QPC45" s="127"/>
      <c r="QPD45" s="127"/>
      <c r="QPE45" s="127"/>
      <c r="QPF45" s="127"/>
      <c r="QPG45" s="127"/>
      <c r="QPH45" s="127"/>
      <c r="QPI45" s="127"/>
      <c r="QPJ45" s="127"/>
      <c r="QPK45" s="127"/>
      <c r="QPL45" s="127"/>
      <c r="QPM45" s="127"/>
      <c r="QPN45" s="127"/>
      <c r="QPO45" s="127"/>
      <c r="QPP45" s="127"/>
      <c r="QPQ45" s="127"/>
      <c r="QPR45" s="127"/>
      <c r="QPS45" s="127"/>
      <c r="QPT45" s="127"/>
      <c r="QPU45" s="127"/>
      <c r="QPV45" s="127"/>
      <c r="QPW45" s="127"/>
      <c r="QPX45" s="127"/>
      <c r="QPY45" s="127"/>
      <c r="QPZ45" s="127"/>
      <c r="QQA45" s="127"/>
      <c r="QQB45" s="127"/>
      <c r="QQC45" s="127"/>
      <c r="QQD45" s="127"/>
      <c r="QQE45" s="127"/>
      <c r="QQF45" s="127"/>
      <c r="QQG45" s="127"/>
      <c r="QQH45" s="127"/>
      <c r="QQI45" s="127"/>
      <c r="QQJ45" s="127"/>
      <c r="QQK45" s="127"/>
      <c r="QQL45" s="127"/>
      <c r="QQM45" s="127"/>
      <c r="QQN45" s="127"/>
      <c r="QQO45" s="127"/>
      <c r="QQP45" s="127"/>
      <c r="QQQ45" s="127"/>
      <c r="QQR45" s="127"/>
      <c r="QQS45" s="127"/>
      <c r="QQT45" s="127"/>
      <c r="QQU45" s="127"/>
      <c r="QQV45" s="127"/>
      <c r="QQW45" s="127"/>
      <c r="QQX45" s="127"/>
      <c r="QQY45" s="127"/>
      <c r="QQZ45" s="127"/>
      <c r="QRA45" s="127"/>
      <c r="QRB45" s="127"/>
      <c r="QRC45" s="127"/>
      <c r="QRD45" s="127"/>
      <c r="QRE45" s="127"/>
      <c r="QRF45" s="127"/>
      <c r="QRG45" s="127"/>
      <c r="QRH45" s="127"/>
      <c r="QRI45" s="127"/>
      <c r="QRJ45" s="127"/>
      <c r="QRK45" s="127"/>
      <c r="QRL45" s="127"/>
      <c r="QRM45" s="127"/>
      <c r="QRN45" s="127"/>
      <c r="QRO45" s="127"/>
      <c r="QRP45" s="127"/>
      <c r="QRQ45" s="127"/>
      <c r="QRR45" s="127"/>
      <c r="QRS45" s="127"/>
      <c r="QRT45" s="127"/>
      <c r="QRU45" s="127"/>
      <c r="QRV45" s="127"/>
      <c r="QRW45" s="127"/>
      <c r="QRX45" s="127"/>
      <c r="QRY45" s="127"/>
      <c r="QRZ45" s="127"/>
      <c r="QSA45" s="127"/>
      <c r="QSB45" s="127"/>
      <c r="QSC45" s="127"/>
      <c r="QSD45" s="127"/>
      <c r="QSE45" s="127"/>
      <c r="QSF45" s="127"/>
      <c r="QSG45" s="127"/>
      <c r="QSH45" s="127"/>
      <c r="QSI45" s="127"/>
      <c r="QSJ45" s="127"/>
      <c r="QSK45" s="127"/>
      <c r="QSL45" s="127"/>
      <c r="QSM45" s="127"/>
      <c r="QSN45" s="127"/>
      <c r="QSO45" s="127"/>
      <c r="QSP45" s="127"/>
      <c r="QSQ45" s="127"/>
      <c r="QSR45" s="127"/>
      <c r="QSS45" s="127"/>
      <c r="QST45" s="127"/>
      <c r="QSU45" s="127"/>
      <c r="QSV45" s="127"/>
      <c r="QSW45" s="127"/>
      <c r="QSX45" s="127"/>
      <c r="QSY45" s="127"/>
      <c r="QSZ45" s="127"/>
      <c r="QTA45" s="127"/>
      <c r="QTB45" s="127"/>
      <c r="QTC45" s="127"/>
      <c r="QTD45" s="127"/>
      <c r="QTE45" s="127"/>
      <c r="QTF45" s="127"/>
      <c r="QTG45" s="127"/>
      <c r="QTH45" s="127"/>
      <c r="QTI45" s="127"/>
      <c r="QTJ45" s="127"/>
      <c r="QTK45" s="127"/>
      <c r="QTL45" s="127"/>
      <c r="QTM45" s="127"/>
      <c r="QTN45" s="127"/>
      <c r="QTO45" s="127"/>
      <c r="QTP45" s="127"/>
      <c r="QTQ45" s="127"/>
      <c r="QTR45" s="127"/>
      <c r="QTS45" s="127"/>
      <c r="QTT45" s="127"/>
      <c r="QTU45" s="127"/>
      <c r="QTV45" s="127"/>
      <c r="QTW45" s="127"/>
      <c r="QTX45" s="127"/>
      <c r="QTY45" s="127"/>
      <c r="QTZ45" s="127"/>
      <c r="QUA45" s="127"/>
      <c r="QUB45" s="127"/>
      <c r="QUC45" s="127"/>
      <c r="QUD45" s="127"/>
      <c r="QUE45" s="127"/>
      <c r="QUF45" s="127"/>
      <c r="QUG45" s="127"/>
      <c r="QUH45" s="127"/>
      <c r="QUI45" s="127"/>
      <c r="QUJ45" s="127"/>
      <c r="QUK45" s="127"/>
      <c r="QUL45" s="127"/>
      <c r="QUM45" s="127"/>
      <c r="QUN45" s="127"/>
      <c r="QUO45" s="127"/>
      <c r="QUP45" s="127"/>
      <c r="QUQ45" s="127"/>
      <c r="QUR45" s="127"/>
      <c r="QUS45" s="127"/>
      <c r="QUT45" s="127"/>
      <c r="QUU45" s="127"/>
      <c r="QUV45" s="127"/>
      <c r="QUW45" s="127"/>
      <c r="QUX45" s="127"/>
      <c r="QUY45" s="127"/>
      <c r="QUZ45" s="127"/>
      <c r="QVA45" s="127"/>
      <c r="QVB45" s="127"/>
      <c r="QVC45" s="127"/>
      <c r="QVD45" s="127"/>
      <c r="QVE45" s="127"/>
      <c r="QVF45" s="127"/>
      <c r="QVG45" s="127"/>
      <c r="QVH45" s="127"/>
      <c r="QVI45" s="127"/>
      <c r="QVJ45" s="127"/>
      <c r="QVK45" s="127"/>
      <c r="QVL45" s="127"/>
      <c r="QVM45" s="127"/>
      <c r="QVN45" s="127"/>
      <c r="QVO45" s="127"/>
      <c r="QVP45" s="127"/>
      <c r="QVQ45" s="127"/>
      <c r="QVR45" s="127"/>
      <c r="QVS45" s="127"/>
      <c r="QVT45" s="127"/>
      <c r="QVU45" s="127"/>
      <c r="QVV45" s="127"/>
      <c r="QVW45" s="127"/>
      <c r="QVX45" s="127"/>
      <c r="QVY45" s="127"/>
      <c r="QVZ45" s="127"/>
      <c r="QWA45" s="127"/>
      <c r="QWB45" s="127"/>
      <c r="QWC45" s="127"/>
      <c r="QWD45" s="127"/>
      <c r="QWE45" s="127"/>
      <c r="QWF45" s="127"/>
      <c r="QWG45" s="127"/>
      <c r="QWH45" s="127"/>
      <c r="QWI45" s="127"/>
      <c r="QWJ45" s="127"/>
      <c r="QWK45" s="127"/>
      <c r="QWL45" s="127"/>
      <c r="QWM45" s="127"/>
      <c r="QWN45" s="127"/>
      <c r="QWO45" s="127"/>
      <c r="QWP45" s="127"/>
      <c r="QWQ45" s="127"/>
      <c r="QWR45" s="127"/>
      <c r="QWS45" s="127"/>
      <c r="QWT45" s="127"/>
      <c r="QWU45" s="127"/>
      <c r="QWV45" s="127"/>
      <c r="QWW45" s="127"/>
      <c r="QWX45" s="127"/>
      <c r="QWY45" s="127"/>
      <c r="QWZ45" s="127"/>
      <c r="QXA45" s="127"/>
      <c r="QXB45" s="127"/>
      <c r="QXC45" s="127"/>
      <c r="QXD45" s="127"/>
      <c r="QXE45" s="127"/>
      <c r="QXF45" s="127"/>
      <c r="QXG45" s="127"/>
      <c r="QXH45" s="127"/>
      <c r="QXI45" s="127"/>
      <c r="QXJ45" s="127"/>
      <c r="QXK45" s="127"/>
      <c r="QXL45" s="127"/>
      <c r="QXM45" s="127"/>
      <c r="QXN45" s="127"/>
      <c r="QXO45" s="127"/>
      <c r="QXP45" s="127"/>
      <c r="QXQ45" s="127"/>
      <c r="QXR45" s="127"/>
      <c r="QXS45" s="127"/>
      <c r="QXT45" s="127"/>
      <c r="QXU45" s="127"/>
      <c r="QXV45" s="127"/>
      <c r="QXW45" s="127"/>
      <c r="QXX45" s="127"/>
      <c r="QXY45" s="127"/>
      <c r="QXZ45" s="127"/>
      <c r="QYA45" s="127"/>
      <c r="QYB45" s="127"/>
      <c r="QYC45" s="127"/>
      <c r="QYD45" s="127"/>
      <c r="QYE45" s="127"/>
      <c r="QYF45" s="127"/>
      <c r="QYG45" s="127"/>
      <c r="QYH45" s="127"/>
      <c r="QYI45" s="127"/>
      <c r="QYJ45" s="127"/>
      <c r="QYK45" s="127"/>
      <c r="QYL45" s="127"/>
      <c r="QYM45" s="127"/>
      <c r="QYN45" s="127"/>
      <c r="QYO45" s="127"/>
      <c r="QYP45" s="127"/>
      <c r="QYQ45" s="127"/>
      <c r="QYR45" s="127"/>
      <c r="QYS45" s="127"/>
      <c r="QYT45" s="127"/>
      <c r="QYU45" s="127"/>
      <c r="QYV45" s="127"/>
      <c r="QYW45" s="127"/>
      <c r="QYX45" s="127"/>
      <c r="QYY45" s="127"/>
      <c r="QYZ45" s="127"/>
      <c r="QZA45" s="127"/>
      <c r="QZB45" s="127"/>
      <c r="QZC45" s="127"/>
      <c r="QZD45" s="127"/>
      <c r="QZE45" s="127"/>
      <c r="QZF45" s="127"/>
      <c r="QZG45" s="127"/>
      <c r="QZH45" s="127"/>
      <c r="QZI45" s="127"/>
      <c r="QZJ45" s="127"/>
      <c r="QZK45" s="127"/>
      <c r="QZL45" s="127"/>
      <c r="QZM45" s="127"/>
      <c r="QZN45" s="127"/>
      <c r="QZO45" s="127"/>
      <c r="QZP45" s="127"/>
      <c r="QZQ45" s="127"/>
      <c r="QZR45" s="127"/>
      <c r="QZS45" s="127"/>
      <c r="QZT45" s="127"/>
      <c r="QZU45" s="127"/>
      <c r="QZV45" s="127"/>
      <c r="QZW45" s="127"/>
      <c r="QZX45" s="127"/>
      <c r="QZY45" s="127"/>
      <c r="QZZ45" s="127"/>
      <c r="RAA45" s="127"/>
      <c r="RAB45" s="127"/>
      <c r="RAC45" s="127"/>
      <c r="RAD45" s="127"/>
      <c r="RAE45" s="127"/>
      <c r="RAF45" s="127"/>
      <c r="RAG45" s="127"/>
      <c r="RAH45" s="127"/>
      <c r="RAI45" s="127"/>
      <c r="RAJ45" s="127"/>
      <c r="RAK45" s="127"/>
      <c r="RAL45" s="127"/>
      <c r="RAM45" s="127"/>
      <c r="RAN45" s="127"/>
      <c r="RAO45" s="127"/>
      <c r="RAP45" s="127"/>
      <c r="RAQ45" s="127"/>
      <c r="RAR45" s="127"/>
      <c r="RAS45" s="127"/>
      <c r="RAT45" s="127"/>
      <c r="RAU45" s="127"/>
      <c r="RAV45" s="127"/>
      <c r="RAW45" s="127"/>
      <c r="RAX45" s="127"/>
      <c r="RAY45" s="127"/>
      <c r="RAZ45" s="127"/>
      <c r="RBA45" s="127"/>
      <c r="RBB45" s="127"/>
      <c r="RBC45" s="127"/>
      <c r="RBD45" s="127"/>
      <c r="RBE45" s="127"/>
      <c r="RBF45" s="127"/>
      <c r="RBG45" s="127"/>
      <c r="RBH45" s="127"/>
      <c r="RBI45" s="127"/>
      <c r="RBJ45" s="127"/>
      <c r="RBK45" s="127"/>
      <c r="RBL45" s="127"/>
      <c r="RBM45" s="127"/>
      <c r="RBN45" s="127"/>
      <c r="RBO45" s="127"/>
      <c r="RBP45" s="127"/>
      <c r="RBQ45" s="127"/>
      <c r="RBR45" s="127"/>
      <c r="RBS45" s="127"/>
      <c r="RBT45" s="127"/>
      <c r="RBU45" s="127"/>
      <c r="RBV45" s="127"/>
      <c r="RBW45" s="127"/>
      <c r="RBX45" s="127"/>
      <c r="RBY45" s="127"/>
      <c r="RBZ45" s="127"/>
      <c r="RCA45" s="127"/>
      <c r="RCB45" s="127"/>
      <c r="RCC45" s="127"/>
      <c r="RCD45" s="127"/>
      <c r="RCE45" s="127"/>
      <c r="RCF45" s="127"/>
      <c r="RCG45" s="127"/>
      <c r="RCH45" s="127"/>
      <c r="RCI45" s="127"/>
      <c r="RCJ45" s="127"/>
      <c r="RCK45" s="127"/>
      <c r="RCL45" s="127"/>
      <c r="RCM45" s="127"/>
      <c r="RCN45" s="127"/>
      <c r="RCO45" s="127"/>
      <c r="RCP45" s="127"/>
      <c r="RCQ45" s="127"/>
      <c r="RCR45" s="127"/>
      <c r="RCS45" s="127"/>
      <c r="RCT45" s="127"/>
      <c r="RCU45" s="127"/>
      <c r="RCV45" s="127"/>
      <c r="RCW45" s="127"/>
      <c r="RCX45" s="127"/>
      <c r="RCY45" s="127"/>
      <c r="RCZ45" s="127"/>
      <c r="RDA45" s="127"/>
      <c r="RDB45" s="127"/>
      <c r="RDC45" s="127"/>
      <c r="RDD45" s="127"/>
      <c r="RDE45" s="127"/>
      <c r="RDF45" s="127"/>
      <c r="RDG45" s="127"/>
      <c r="RDH45" s="127"/>
      <c r="RDI45" s="127"/>
      <c r="RDJ45" s="127"/>
      <c r="RDK45" s="127"/>
      <c r="RDL45" s="127"/>
      <c r="RDM45" s="127"/>
      <c r="RDN45" s="127"/>
      <c r="RDO45" s="127"/>
      <c r="RDP45" s="127"/>
      <c r="RDQ45" s="127"/>
      <c r="RDR45" s="127"/>
      <c r="RDS45" s="127"/>
      <c r="RDT45" s="127"/>
      <c r="RDU45" s="127"/>
      <c r="RDV45" s="127"/>
      <c r="RDW45" s="127"/>
      <c r="RDX45" s="127"/>
      <c r="RDY45" s="127"/>
      <c r="RDZ45" s="127"/>
      <c r="REA45" s="127"/>
      <c r="REB45" s="127"/>
      <c r="REC45" s="127"/>
      <c r="RED45" s="127"/>
      <c r="REE45" s="127"/>
      <c r="REF45" s="127"/>
      <c r="REG45" s="127"/>
      <c r="REH45" s="127"/>
      <c r="REI45" s="127"/>
      <c r="REJ45" s="127"/>
      <c r="REK45" s="127"/>
      <c r="REL45" s="127"/>
      <c r="REM45" s="127"/>
      <c r="REN45" s="127"/>
      <c r="REO45" s="127"/>
      <c r="REP45" s="127"/>
      <c r="REQ45" s="127"/>
      <c r="RER45" s="127"/>
      <c r="RES45" s="127"/>
      <c r="RET45" s="127"/>
      <c r="REU45" s="127"/>
      <c r="REV45" s="127"/>
      <c r="REW45" s="127"/>
      <c r="REX45" s="127"/>
      <c r="REY45" s="127"/>
      <c r="REZ45" s="127"/>
      <c r="RFA45" s="127"/>
      <c r="RFB45" s="127"/>
      <c r="RFC45" s="127"/>
      <c r="RFD45" s="127"/>
      <c r="RFE45" s="127"/>
      <c r="RFF45" s="127"/>
      <c r="RFG45" s="127"/>
      <c r="RFH45" s="127"/>
      <c r="RFI45" s="127"/>
      <c r="RFJ45" s="127"/>
      <c r="RFK45" s="127"/>
      <c r="RFL45" s="127"/>
      <c r="RFM45" s="127"/>
      <c r="RFN45" s="127"/>
      <c r="RFO45" s="127"/>
      <c r="RFP45" s="127"/>
      <c r="RFQ45" s="127"/>
      <c r="RFR45" s="127"/>
      <c r="RFS45" s="127"/>
      <c r="RFT45" s="127"/>
      <c r="RFU45" s="127"/>
      <c r="RFV45" s="127"/>
      <c r="RFW45" s="127"/>
      <c r="RFX45" s="127"/>
      <c r="RFY45" s="127"/>
      <c r="RFZ45" s="127"/>
      <c r="RGA45" s="127"/>
      <c r="RGB45" s="127"/>
      <c r="RGC45" s="127"/>
      <c r="RGD45" s="127"/>
      <c r="RGE45" s="127"/>
      <c r="RGF45" s="127"/>
      <c r="RGG45" s="127"/>
      <c r="RGH45" s="127"/>
      <c r="RGI45" s="127"/>
      <c r="RGJ45" s="127"/>
      <c r="RGK45" s="127"/>
      <c r="RGL45" s="127"/>
      <c r="RGM45" s="127"/>
      <c r="RGN45" s="127"/>
      <c r="RGO45" s="127"/>
      <c r="RGP45" s="127"/>
      <c r="RGQ45" s="127"/>
      <c r="RGR45" s="127"/>
      <c r="RGS45" s="127"/>
      <c r="RGT45" s="127"/>
      <c r="RGU45" s="127"/>
      <c r="RGV45" s="127"/>
      <c r="RGW45" s="127"/>
      <c r="RGX45" s="127"/>
      <c r="RGY45" s="127"/>
      <c r="RGZ45" s="127"/>
      <c r="RHA45" s="127"/>
      <c r="RHB45" s="127"/>
      <c r="RHC45" s="127"/>
      <c r="RHD45" s="127"/>
      <c r="RHE45" s="127"/>
      <c r="RHF45" s="127"/>
      <c r="RHG45" s="127"/>
      <c r="RHH45" s="127"/>
      <c r="RHI45" s="127"/>
      <c r="RHJ45" s="127"/>
      <c r="RHK45" s="127"/>
      <c r="RHL45" s="127"/>
      <c r="RHM45" s="127"/>
      <c r="RHN45" s="127"/>
      <c r="RHO45" s="127"/>
      <c r="RHP45" s="127"/>
      <c r="RHQ45" s="127"/>
      <c r="RHR45" s="127"/>
      <c r="RHS45" s="127"/>
      <c r="RHT45" s="127"/>
      <c r="RHU45" s="127"/>
      <c r="RHV45" s="127"/>
      <c r="RHW45" s="127"/>
      <c r="RHX45" s="127"/>
      <c r="RHY45" s="127"/>
      <c r="RHZ45" s="127"/>
      <c r="RIA45" s="127"/>
      <c r="RIB45" s="127"/>
      <c r="RIC45" s="127"/>
      <c r="RID45" s="127"/>
      <c r="RIE45" s="127"/>
      <c r="RIF45" s="127"/>
      <c r="RIG45" s="127"/>
      <c r="RIH45" s="127"/>
      <c r="RII45" s="127"/>
      <c r="RIJ45" s="127"/>
      <c r="RIK45" s="127"/>
      <c r="RIL45" s="127"/>
      <c r="RIM45" s="127"/>
      <c r="RIN45" s="127"/>
      <c r="RIO45" s="127"/>
      <c r="RIP45" s="127"/>
      <c r="RIQ45" s="127"/>
      <c r="RIR45" s="127"/>
      <c r="RIS45" s="127"/>
      <c r="RIT45" s="127"/>
      <c r="RIU45" s="127"/>
      <c r="RIV45" s="127"/>
      <c r="RIW45" s="127"/>
      <c r="RIX45" s="127"/>
      <c r="RIY45" s="127"/>
      <c r="RIZ45" s="127"/>
      <c r="RJA45" s="127"/>
      <c r="RJB45" s="127"/>
      <c r="RJC45" s="127"/>
      <c r="RJD45" s="127"/>
      <c r="RJE45" s="127"/>
      <c r="RJF45" s="127"/>
      <c r="RJG45" s="127"/>
      <c r="RJH45" s="127"/>
      <c r="RJI45" s="127"/>
      <c r="RJJ45" s="127"/>
      <c r="RJK45" s="127"/>
      <c r="RJL45" s="127"/>
      <c r="RJM45" s="127"/>
      <c r="RJN45" s="127"/>
      <c r="RJO45" s="127"/>
      <c r="RJP45" s="127"/>
      <c r="RJQ45" s="127"/>
      <c r="RJR45" s="127"/>
      <c r="RJS45" s="127"/>
      <c r="RJT45" s="127"/>
      <c r="RJU45" s="127"/>
      <c r="RJV45" s="127"/>
      <c r="RJW45" s="127"/>
      <c r="RJX45" s="127"/>
      <c r="RJY45" s="127"/>
      <c r="RJZ45" s="127"/>
      <c r="RKA45" s="127"/>
      <c r="RKB45" s="127"/>
      <c r="RKC45" s="127"/>
      <c r="RKD45" s="127"/>
      <c r="RKE45" s="127"/>
      <c r="RKF45" s="127"/>
      <c r="RKG45" s="127"/>
      <c r="RKH45" s="127"/>
      <c r="RKI45" s="127"/>
      <c r="RKJ45" s="127"/>
      <c r="RKK45" s="127"/>
      <c r="RKL45" s="127"/>
      <c r="RKM45" s="127"/>
      <c r="RKN45" s="127"/>
      <c r="RKO45" s="127"/>
      <c r="RKP45" s="127"/>
      <c r="RKQ45" s="127"/>
      <c r="RKR45" s="127"/>
      <c r="RKS45" s="127"/>
      <c r="RKT45" s="127"/>
      <c r="RKU45" s="127"/>
      <c r="RKV45" s="127"/>
      <c r="RKW45" s="127"/>
      <c r="RKX45" s="127"/>
      <c r="RKY45" s="127"/>
      <c r="RKZ45" s="127"/>
      <c r="RLA45" s="127"/>
      <c r="RLB45" s="127"/>
      <c r="RLC45" s="127"/>
      <c r="RLD45" s="127"/>
      <c r="RLE45" s="127"/>
      <c r="RLF45" s="127"/>
      <c r="RLG45" s="127"/>
      <c r="RLH45" s="127"/>
      <c r="RLI45" s="127"/>
      <c r="RLJ45" s="127"/>
      <c r="RLK45" s="127"/>
      <c r="RLL45" s="127"/>
      <c r="RLM45" s="127"/>
      <c r="RLN45" s="127"/>
      <c r="RLO45" s="127"/>
      <c r="RLP45" s="127"/>
      <c r="RLQ45" s="127"/>
      <c r="RLR45" s="127"/>
      <c r="RLS45" s="127"/>
      <c r="RLT45" s="127"/>
      <c r="RLU45" s="127"/>
      <c r="RLV45" s="127"/>
      <c r="RLW45" s="127"/>
      <c r="RLX45" s="127"/>
      <c r="RLY45" s="127"/>
      <c r="RLZ45" s="127"/>
      <c r="RMA45" s="127"/>
      <c r="RMB45" s="127"/>
      <c r="RMC45" s="127"/>
      <c r="RMD45" s="127"/>
      <c r="RME45" s="127"/>
      <c r="RMF45" s="127"/>
      <c r="RMG45" s="127"/>
      <c r="RMH45" s="127"/>
      <c r="RMI45" s="127"/>
      <c r="RMJ45" s="127"/>
      <c r="RMK45" s="127"/>
      <c r="RML45" s="127"/>
      <c r="RMM45" s="127"/>
      <c r="RMN45" s="127"/>
      <c r="RMO45" s="127"/>
      <c r="RMP45" s="127"/>
      <c r="RMQ45" s="127"/>
      <c r="RMR45" s="127"/>
      <c r="RMS45" s="127"/>
      <c r="RMT45" s="127"/>
      <c r="RMU45" s="127"/>
      <c r="RMV45" s="127"/>
      <c r="RMW45" s="127"/>
      <c r="RMX45" s="127"/>
      <c r="RMY45" s="127"/>
      <c r="RMZ45" s="127"/>
      <c r="RNA45" s="127"/>
      <c r="RNB45" s="127"/>
      <c r="RNC45" s="127"/>
      <c r="RND45" s="127"/>
      <c r="RNE45" s="127"/>
      <c r="RNF45" s="127"/>
      <c r="RNG45" s="127"/>
      <c r="RNH45" s="127"/>
      <c r="RNI45" s="127"/>
      <c r="RNJ45" s="127"/>
      <c r="RNK45" s="127"/>
      <c r="RNL45" s="127"/>
      <c r="RNM45" s="127"/>
      <c r="RNN45" s="127"/>
      <c r="RNO45" s="127"/>
      <c r="RNP45" s="127"/>
      <c r="RNQ45" s="127"/>
      <c r="RNR45" s="127"/>
      <c r="RNS45" s="127"/>
      <c r="RNT45" s="127"/>
      <c r="RNU45" s="127"/>
      <c r="RNV45" s="127"/>
      <c r="RNW45" s="127"/>
      <c r="RNX45" s="127"/>
      <c r="RNY45" s="127"/>
      <c r="RNZ45" s="127"/>
      <c r="ROA45" s="127"/>
      <c r="ROB45" s="127"/>
      <c r="ROC45" s="127"/>
      <c r="ROD45" s="127"/>
      <c r="ROE45" s="127"/>
      <c r="ROF45" s="127"/>
      <c r="ROG45" s="127"/>
      <c r="ROH45" s="127"/>
      <c r="ROI45" s="127"/>
      <c r="ROJ45" s="127"/>
      <c r="ROK45" s="127"/>
      <c r="ROL45" s="127"/>
      <c r="ROM45" s="127"/>
      <c r="RON45" s="127"/>
      <c r="ROO45" s="127"/>
      <c r="ROP45" s="127"/>
      <c r="ROQ45" s="127"/>
      <c r="ROR45" s="127"/>
      <c r="ROS45" s="127"/>
      <c r="ROT45" s="127"/>
      <c r="ROU45" s="127"/>
      <c r="ROV45" s="127"/>
      <c r="ROW45" s="127"/>
      <c r="ROX45" s="127"/>
      <c r="ROY45" s="127"/>
      <c r="ROZ45" s="127"/>
      <c r="RPA45" s="127"/>
      <c r="RPB45" s="127"/>
      <c r="RPC45" s="127"/>
      <c r="RPD45" s="127"/>
      <c r="RPE45" s="127"/>
      <c r="RPF45" s="127"/>
      <c r="RPG45" s="127"/>
      <c r="RPH45" s="127"/>
      <c r="RPI45" s="127"/>
      <c r="RPJ45" s="127"/>
      <c r="RPK45" s="127"/>
      <c r="RPL45" s="127"/>
      <c r="RPM45" s="127"/>
      <c r="RPN45" s="127"/>
      <c r="RPO45" s="127"/>
      <c r="RPP45" s="127"/>
      <c r="RPQ45" s="127"/>
      <c r="RPR45" s="127"/>
      <c r="RPS45" s="127"/>
      <c r="RPT45" s="127"/>
      <c r="RPU45" s="127"/>
      <c r="RPV45" s="127"/>
      <c r="RPW45" s="127"/>
      <c r="RPX45" s="127"/>
      <c r="RPY45" s="127"/>
      <c r="RPZ45" s="127"/>
      <c r="RQA45" s="127"/>
      <c r="RQB45" s="127"/>
      <c r="RQC45" s="127"/>
      <c r="RQD45" s="127"/>
      <c r="RQE45" s="127"/>
      <c r="RQF45" s="127"/>
      <c r="RQG45" s="127"/>
      <c r="RQH45" s="127"/>
      <c r="RQI45" s="127"/>
      <c r="RQJ45" s="127"/>
      <c r="RQK45" s="127"/>
      <c r="RQL45" s="127"/>
      <c r="RQM45" s="127"/>
      <c r="RQN45" s="127"/>
      <c r="RQO45" s="127"/>
      <c r="RQP45" s="127"/>
      <c r="RQQ45" s="127"/>
      <c r="RQR45" s="127"/>
      <c r="RQS45" s="127"/>
      <c r="RQT45" s="127"/>
      <c r="RQU45" s="127"/>
      <c r="RQV45" s="127"/>
      <c r="RQW45" s="127"/>
      <c r="RQX45" s="127"/>
      <c r="RQY45" s="127"/>
      <c r="RQZ45" s="127"/>
      <c r="RRA45" s="127"/>
      <c r="RRB45" s="127"/>
      <c r="RRC45" s="127"/>
      <c r="RRD45" s="127"/>
      <c r="RRE45" s="127"/>
      <c r="RRF45" s="127"/>
      <c r="RRG45" s="127"/>
      <c r="RRH45" s="127"/>
      <c r="RRI45" s="127"/>
      <c r="RRJ45" s="127"/>
      <c r="RRK45" s="127"/>
      <c r="RRL45" s="127"/>
      <c r="RRM45" s="127"/>
      <c r="RRN45" s="127"/>
      <c r="RRO45" s="127"/>
      <c r="RRP45" s="127"/>
      <c r="RRQ45" s="127"/>
      <c r="RRR45" s="127"/>
      <c r="RRS45" s="127"/>
      <c r="RRT45" s="127"/>
      <c r="RRU45" s="127"/>
      <c r="RRV45" s="127"/>
      <c r="RRW45" s="127"/>
      <c r="RRX45" s="127"/>
      <c r="RRY45" s="127"/>
      <c r="RRZ45" s="127"/>
      <c r="RSA45" s="127"/>
      <c r="RSB45" s="127"/>
      <c r="RSC45" s="127"/>
      <c r="RSD45" s="127"/>
      <c r="RSE45" s="127"/>
      <c r="RSF45" s="127"/>
      <c r="RSG45" s="127"/>
      <c r="RSH45" s="127"/>
      <c r="RSI45" s="127"/>
      <c r="RSJ45" s="127"/>
      <c r="RSK45" s="127"/>
      <c r="RSL45" s="127"/>
      <c r="RSM45" s="127"/>
      <c r="RSN45" s="127"/>
      <c r="RSO45" s="127"/>
      <c r="RSP45" s="127"/>
      <c r="RSQ45" s="127"/>
      <c r="RSR45" s="127"/>
      <c r="RSS45" s="127"/>
      <c r="RST45" s="127"/>
      <c r="RSU45" s="127"/>
      <c r="RSV45" s="127"/>
      <c r="RSW45" s="127"/>
      <c r="RSX45" s="127"/>
      <c r="RSY45" s="127"/>
      <c r="RSZ45" s="127"/>
      <c r="RTA45" s="127"/>
      <c r="RTB45" s="127"/>
      <c r="RTC45" s="127"/>
      <c r="RTD45" s="127"/>
      <c r="RTE45" s="127"/>
      <c r="RTF45" s="127"/>
      <c r="RTG45" s="127"/>
      <c r="RTH45" s="127"/>
      <c r="RTI45" s="127"/>
      <c r="RTJ45" s="127"/>
      <c r="RTK45" s="127"/>
      <c r="RTL45" s="127"/>
      <c r="RTM45" s="127"/>
      <c r="RTN45" s="127"/>
      <c r="RTO45" s="127"/>
      <c r="RTP45" s="127"/>
      <c r="RTQ45" s="127"/>
      <c r="RTR45" s="127"/>
      <c r="RTS45" s="127"/>
      <c r="RTT45" s="127"/>
      <c r="RTU45" s="127"/>
      <c r="RTV45" s="127"/>
      <c r="RTW45" s="127"/>
      <c r="RTX45" s="127"/>
      <c r="RTY45" s="127"/>
      <c r="RTZ45" s="127"/>
      <c r="RUA45" s="127"/>
      <c r="RUB45" s="127"/>
      <c r="RUC45" s="127"/>
      <c r="RUD45" s="127"/>
      <c r="RUE45" s="127"/>
      <c r="RUF45" s="127"/>
      <c r="RUG45" s="127"/>
      <c r="RUH45" s="127"/>
      <c r="RUI45" s="127"/>
      <c r="RUJ45" s="127"/>
      <c r="RUK45" s="127"/>
      <c r="RUL45" s="127"/>
      <c r="RUM45" s="127"/>
      <c r="RUN45" s="127"/>
      <c r="RUO45" s="127"/>
      <c r="RUP45" s="127"/>
      <c r="RUQ45" s="127"/>
      <c r="RUR45" s="127"/>
      <c r="RUS45" s="127"/>
      <c r="RUT45" s="127"/>
      <c r="RUU45" s="127"/>
      <c r="RUV45" s="127"/>
      <c r="RUW45" s="127"/>
      <c r="RUX45" s="127"/>
      <c r="RUY45" s="127"/>
      <c r="RUZ45" s="127"/>
      <c r="RVA45" s="127"/>
      <c r="RVB45" s="127"/>
      <c r="RVC45" s="127"/>
      <c r="RVD45" s="127"/>
      <c r="RVE45" s="127"/>
      <c r="RVF45" s="127"/>
      <c r="RVG45" s="127"/>
      <c r="RVH45" s="127"/>
      <c r="RVI45" s="127"/>
      <c r="RVJ45" s="127"/>
      <c r="RVK45" s="127"/>
      <c r="RVL45" s="127"/>
      <c r="RVM45" s="127"/>
      <c r="RVN45" s="127"/>
      <c r="RVO45" s="127"/>
      <c r="RVP45" s="127"/>
      <c r="RVQ45" s="127"/>
      <c r="RVR45" s="127"/>
      <c r="RVS45" s="127"/>
      <c r="RVT45" s="127"/>
      <c r="RVU45" s="127"/>
      <c r="RVV45" s="127"/>
      <c r="RVW45" s="127"/>
      <c r="RVX45" s="127"/>
      <c r="RVY45" s="127"/>
      <c r="RVZ45" s="127"/>
      <c r="RWA45" s="127"/>
      <c r="RWB45" s="127"/>
      <c r="RWC45" s="127"/>
      <c r="RWD45" s="127"/>
      <c r="RWE45" s="127"/>
      <c r="RWF45" s="127"/>
      <c r="RWG45" s="127"/>
      <c r="RWH45" s="127"/>
      <c r="RWI45" s="127"/>
      <c r="RWJ45" s="127"/>
      <c r="RWK45" s="127"/>
      <c r="RWL45" s="127"/>
      <c r="RWM45" s="127"/>
      <c r="RWN45" s="127"/>
      <c r="RWO45" s="127"/>
      <c r="RWP45" s="127"/>
      <c r="RWQ45" s="127"/>
      <c r="RWR45" s="127"/>
      <c r="RWS45" s="127"/>
      <c r="RWT45" s="127"/>
      <c r="RWU45" s="127"/>
      <c r="RWV45" s="127"/>
      <c r="RWW45" s="127"/>
      <c r="RWX45" s="127"/>
      <c r="RWY45" s="127"/>
      <c r="RWZ45" s="127"/>
      <c r="RXA45" s="127"/>
      <c r="RXB45" s="127"/>
      <c r="RXC45" s="127"/>
      <c r="RXD45" s="127"/>
      <c r="RXE45" s="127"/>
      <c r="RXF45" s="127"/>
      <c r="RXG45" s="127"/>
      <c r="RXH45" s="127"/>
      <c r="RXI45" s="127"/>
      <c r="RXJ45" s="127"/>
      <c r="RXK45" s="127"/>
      <c r="RXL45" s="127"/>
      <c r="RXM45" s="127"/>
      <c r="RXN45" s="127"/>
      <c r="RXO45" s="127"/>
      <c r="RXP45" s="127"/>
      <c r="RXQ45" s="127"/>
      <c r="RXR45" s="127"/>
      <c r="RXS45" s="127"/>
      <c r="RXT45" s="127"/>
      <c r="RXU45" s="127"/>
      <c r="RXV45" s="127"/>
      <c r="RXW45" s="127"/>
      <c r="RXX45" s="127"/>
      <c r="RXY45" s="127"/>
      <c r="RXZ45" s="127"/>
      <c r="RYA45" s="127"/>
      <c r="RYB45" s="127"/>
      <c r="RYC45" s="127"/>
      <c r="RYD45" s="127"/>
      <c r="RYE45" s="127"/>
      <c r="RYF45" s="127"/>
      <c r="RYG45" s="127"/>
      <c r="RYH45" s="127"/>
      <c r="RYI45" s="127"/>
      <c r="RYJ45" s="127"/>
      <c r="RYK45" s="127"/>
      <c r="RYL45" s="127"/>
      <c r="RYM45" s="127"/>
      <c r="RYN45" s="127"/>
      <c r="RYO45" s="127"/>
      <c r="RYP45" s="127"/>
      <c r="RYQ45" s="127"/>
      <c r="RYR45" s="127"/>
      <c r="RYS45" s="127"/>
      <c r="RYT45" s="127"/>
      <c r="RYU45" s="127"/>
      <c r="RYV45" s="127"/>
      <c r="RYW45" s="127"/>
      <c r="RYX45" s="127"/>
      <c r="RYY45" s="127"/>
      <c r="RYZ45" s="127"/>
      <c r="RZA45" s="127"/>
      <c r="RZB45" s="127"/>
      <c r="RZC45" s="127"/>
      <c r="RZD45" s="127"/>
      <c r="RZE45" s="127"/>
      <c r="RZF45" s="127"/>
      <c r="RZG45" s="127"/>
      <c r="RZH45" s="127"/>
      <c r="RZI45" s="127"/>
      <c r="RZJ45" s="127"/>
      <c r="RZK45" s="127"/>
      <c r="RZL45" s="127"/>
      <c r="RZM45" s="127"/>
      <c r="RZN45" s="127"/>
      <c r="RZO45" s="127"/>
      <c r="RZP45" s="127"/>
      <c r="RZQ45" s="127"/>
      <c r="RZR45" s="127"/>
      <c r="RZS45" s="127"/>
      <c r="RZT45" s="127"/>
      <c r="RZU45" s="127"/>
      <c r="RZV45" s="127"/>
      <c r="RZW45" s="127"/>
      <c r="RZX45" s="127"/>
      <c r="RZY45" s="127"/>
      <c r="RZZ45" s="127"/>
      <c r="SAA45" s="127"/>
      <c r="SAB45" s="127"/>
      <c r="SAC45" s="127"/>
      <c r="SAD45" s="127"/>
      <c r="SAE45" s="127"/>
      <c r="SAF45" s="127"/>
      <c r="SAG45" s="127"/>
      <c r="SAH45" s="127"/>
      <c r="SAI45" s="127"/>
      <c r="SAJ45" s="127"/>
      <c r="SAK45" s="127"/>
      <c r="SAL45" s="127"/>
      <c r="SAM45" s="127"/>
      <c r="SAN45" s="127"/>
      <c r="SAO45" s="127"/>
      <c r="SAP45" s="127"/>
      <c r="SAQ45" s="127"/>
      <c r="SAR45" s="127"/>
      <c r="SAS45" s="127"/>
      <c r="SAT45" s="127"/>
      <c r="SAU45" s="127"/>
      <c r="SAV45" s="127"/>
      <c r="SAW45" s="127"/>
      <c r="SAX45" s="127"/>
      <c r="SAY45" s="127"/>
      <c r="SAZ45" s="127"/>
      <c r="SBA45" s="127"/>
      <c r="SBB45" s="127"/>
      <c r="SBC45" s="127"/>
      <c r="SBD45" s="127"/>
      <c r="SBE45" s="127"/>
      <c r="SBF45" s="127"/>
      <c r="SBG45" s="127"/>
      <c r="SBH45" s="127"/>
      <c r="SBI45" s="127"/>
      <c r="SBJ45" s="127"/>
      <c r="SBK45" s="127"/>
      <c r="SBL45" s="127"/>
      <c r="SBM45" s="127"/>
      <c r="SBN45" s="127"/>
      <c r="SBO45" s="127"/>
      <c r="SBP45" s="127"/>
      <c r="SBQ45" s="127"/>
      <c r="SBR45" s="127"/>
      <c r="SBS45" s="127"/>
      <c r="SBT45" s="127"/>
      <c r="SBU45" s="127"/>
      <c r="SBV45" s="127"/>
      <c r="SBW45" s="127"/>
      <c r="SBX45" s="127"/>
      <c r="SBY45" s="127"/>
      <c r="SBZ45" s="127"/>
      <c r="SCA45" s="127"/>
      <c r="SCB45" s="127"/>
      <c r="SCC45" s="127"/>
      <c r="SCD45" s="127"/>
      <c r="SCE45" s="127"/>
      <c r="SCF45" s="127"/>
      <c r="SCG45" s="127"/>
      <c r="SCH45" s="127"/>
      <c r="SCI45" s="127"/>
      <c r="SCJ45" s="127"/>
      <c r="SCK45" s="127"/>
      <c r="SCL45" s="127"/>
      <c r="SCM45" s="127"/>
      <c r="SCN45" s="127"/>
      <c r="SCO45" s="127"/>
      <c r="SCP45" s="127"/>
      <c r="SCQ45" s="127"/>
      <c r="SCR45" s="127"/>
      <c r="SCS45" s="127"/>
      <c r="SCT45" s="127"/>
      <c r="SCU45" s="127"/>
      <c r="SCV45" s="127"/>
      <c r="SCW45" s="127"/>
      <c r="SCX45" s="127"/>
      <c r="SCY45" s="127"/>
      <c r="SCZ45" s="127"/>
      <c r="SDA45" s="127"/>
      <c r="SDB45" s="127"/>
      <c r="SDC45" s="127"/>
      <c r="SDD45" s="127"/>
      <c r="SDE45" s="127"/>
      <c r="SDF45" s="127"/>
      <c r="SDG45" s="127"/>
      <c r="SDH45" s="127"/>
      <c r="SDI45" s="127"/>
      <c r="SDJ45" s="127"/>
      <c r="SDK45" s="127"/>
      <c r="SDL45" s="127"/>
      <c r="SDM45" s="127"/>
      <c r="SDN45" s="127"/>
      <c r="SDO45" s="127"/>
      <c r="SDP45" s="127"/>
      <c r="SDQ45" s="127"/>
      <c r="SDR45" s="127"/>
      <c r="SDS45" s="127"/>
      <c r="SDT45" s="127"/>
      <c r="SDU45" s="127"/>
      <c r="SDV45" s="127"/>
      <c r="SDW45" s="127"/>
      <c r="SDX45" s="127"/>
      <c r="SDY45" s="127"/>
      <c r="SDZ45" s="127"/>
      <c r="SEA45" s="127"/>
      <c r="SEB45" s="127"/>
      <c r="SEC45" s="127"/>
      <c r="SED45" s="127"/>
      <c r="SEE45" s="127"/>
      <c r="SEF45" s="127"/>
      <c r="SEG45" s="127"/>
      <c r="SEH45" s="127"/>
      <c r="SEI45" s="127"/>
      <c r="SEJ45" s="127"/>
      <c r="SEK45" s="127"/>
      <c r="SEL45" s="127"/>
      <c r="SEM45" s="127"/>
      <c r="SEN45" s="127"/>
      <c r="SEO45" s="127"/>
      <c r="SEP45" s="127"/>
      <c r="SEQ45" s="127"/>
      <c r="SER45" s="127"/>
      <c r="SES45" s="127"/>
      <c r="SET45" s="127"/>
      <c r="SEU45" s="127"/>
      <c r="SEV45" s="127"/>
      <c r="SEW45" s="127"/>
      <c r="SEX45" s="127"/>
      <c r="SEY45" s="127"/>
      <c r="SEZ45" s="127"/>
      <c r="SFA45" s="127"/>
      <c r="SFB45" s="127"/>
      <c r="SFC45" s="127"/>
      <c r="SFD45" s="127"/>
      <c r="SFE45" s="127"/>
      <c r="SFF45" s="127"/>
      <c r="SFG45" s="127"/>
      <c r="SFH45" s="127"/>
      <c r="SFI45" s="127"/>
      <c r="SFJ45" s="127"/>
      <c r="SFK45" s="127"/>
      <c r="SFL45" s="127"/>
      <c r="SFM45" s="127"/>
      <c r="SFN45" s="127"/>
      <c r="SFO45" s="127"/>
      <c r="SFP45" s="127"/>
      <c r="SFQ45" s="127"/>
      <c r="SFR45" s="127"/>
      <c r="SFS45" s="127"/>
      <c r="SFT45" s="127"/>
      <c r="SFU45" s="127"/>
      <c r="SFV45" s="127"/>
      <c r="SFW45" s="127"/>
      <c r="SFX45" s="127"/>
      <c r="SFY45" s="127"/>
      <c r="SFZ45" s="127"/>
      <c r="SGA45" s="127"/>
      <c r="SGB45" s="127"/>
      <c r="SGC45" s="127"/>
      <c r="SGD45" s="127"/>
      <c r="SGE45" s="127"/>
      <c r="SGF45" s="127"/>
      <c r="SGG45" s="127"/>
      <c r="SGH45" s="127"/>
      <c r="SGI45" s="127"/>
      <c r="SGJ45" s="127"/>
      <c r="SGK45" s="127"/>
      <c r="SGL45" s="127"/>
      <c r="SGM45" s="127"/>
      <c r="SGN45" s="127"/>
      <c r="SGO45" s="127"/>
      <c r="SGP45" s="127"/>
      <c r="SGQ45" s="127"/>
      <c r="SGR45" s="127"/>
      <c r="SGS45" s="127"/>
      <c r="SGT45" s="127"/>
      <c r="SGU45" s="127"/>
      <c r="SGV45" s="127"/>
      <c r="SGW45" s="127"/>
      <c r="SGX45" s="127"/>
      <c r="SGY45" s="127"/>
      <c r="SGZ45" s="127"/>
      <c r="SHA45" s="127"/>
      <c r="SHB45" s="127"/>
      <c r="SHC45" s="127"/>
      <c r="SHD45" s="127"/>
      <c r="SHE45" s="127"/>
      <c r="SHF45" s="127"/>
      <c r="SHG45" s="127"/>
      <c r="SHH45" s="127"/>
      <c r="SHI45" s="127"/>
      <c r="SHJ45" s="127"/>
      <c r="SHK45" s="127"/>
      <c r="SHL45" s="127"/>
      <c r="SHM45" s="127"/>
      <c r="SHN45" s="127"/>
      <c r="SHO45" s="127"/>
      <c r="SHP45" s="127"/>
      <c r="SHQ45" s="127"/>
      <c r="SHR45" s="127"/>
      <c r="SHS45" s="127"/>
      <c r="SHT45" s="127"/>
      <c r="SHU45" s="127"/>
      <c r="SHV45" s="127"/>
      <c r="SHW45" s="127"/>
      <c r="SHX45" s="127"/>
      <c r="SHY45" s="127"/>
      <c r="SHZ45" s="127"/>
      <c r="SIA45" s="127"/>
      <c r="SIB45" s="127"/>
      <c r="SIC45" s="127"/>
      <c r="SID45" s="127"/>
      <c r="SIE45" s="127"/>
      <c r="SIF45" s="127"/>
      <c r="SIG45" s="127"/>
      <c r="SIH45" s="127"/>
      <c r="SII45" s="127"/>
      <c r="SIJ45" s="127"/>
      <c r="SIK45" s="127"/>
      <c r="SIL45" s="127"/>
      <c r="SIM45" s="127"/>
      <c r="SIN45" s="127"/>
      <c r="SIO45" s="127"/>
      <c r="SIP45" s="127"/>
      <c r="SIQ45" s="127"/>
      <c r="SIR45" s="127"/>
      <c r="SIS45" s="127"/>
      <c r="SIT45" s="127"/>
      <c r="SIU45" s="127"/>
      <c r="SIV45" s="127"/>
      <c r="SIW45" s="127"/>
      <c r="SIX45" s="127"/>
      <c r="SIY45" s="127"/>
      <c r="SIZ45" s="127"/>
      <c r="SJA45" s="127"/>
      <c r="SJB45" s="127"/>
      <c r="SJC45" s="127"/>
      <c r="SJD45" s="127"/>
      <c r="SJE45" s="127"/>
      <c r="SJF45" s="127"/>
      <c r="SJG45" s="127"/>
      <c r="SJH45" s="127"/>
      <c r="SJI45" s="127"/>
      <c r="SJJ45" s="127"/>
      <c r="SJK45" s="127"/>
      <c r="SJL45" s="127"/>
      <c r="SJM45" s="127"/>
      <c r="SJN45" s="127"/>
      <c r="SJO45" s="127"/>
      <c r="SJP45" s="127"/>
      <c r="SJQ45" s="127"/>
      <c r="SJR45" s="127"/>
      <c r="SJS45" s="127"/>
      <c r="SJT45" s="127"/>
      <c r="SJU45" s="127"/>
      <c r="SJV45" s="127"/>
      <c r="SJW45" s="127"/>
      <c r="SJX45" s="127"/>
      <c r="SJY45" s="127"/>
      <c r="SJZ45" s="127"/>
      <c r="SKA45" s="127"/>
      <c r="SKB45" s="127"/>
      <c r="SKC45" s="127"/>
      <c r="SKD45" s="127"/>
      <c r="SKE45" s="127"/>
      <c r="SKF45" s="127"/>
      <c r="SKG45" s="127"/>
      <c r="SKH45" s="127"/>
      <c r="SKI45" s="127"/>
      <c r="SKJ45" s="127"/>
      <c r="SKK45" s="127"/>
      <c r="SKL45" s="127"/>
      <c r="SKM45" s="127"/>
      <c r="SKN45" s="127"/>
      <c r="SKO45" s="127"/>
      <c r="SKP45" s="127"/>
      <c r="SKQ45" s="127"/>
      <c r="SKR45" s="127"/>
      <c r="SKS45" s="127"/>
      <c r="SKT45" s="127"/>
      <c r="SKU45" s="127"/>
      <c r="SKV45" s="127"/>
      <c r="SKW45" s="127"/>
      <c r="SKX45" s="127"/>
      <c r="SKY45" s="127"/>
      <c r="SKZ45" s="127"/>
      <c r="SLA45" s="127"/>
      <c r="SLB45" s="127"/>
      <c r="SLC45" s="127"/>
      <c r="SLD45" s="127"/>
      <c r="SLE45" s="127"/>
      <c r="SLF45" s="127"/>
      <c r="SLG45" s="127"/>
      <c r="SLH45" s="127"/>
      <c r="SLI45" s="127"/>
      <c r="SLJ45" s="127"/>
      <c r="SLK45" s="127"/>
      <c r="SLL45" s="127"/>
      <c r="SLM45" s="127"/>
      <c r="SLN45" s="127"/>
      <c r="SLO45" s="127"/>
      <c r="SLP45" s="127"/>
      <c r="SLQ45" s="127"/>
      <c r="SLR45" s="127"/>
      <c r="SLS45" s="127"/>
      <c r="SLT45" s="127"/>
      <c r="SLU45" s="127"/>
      <c r="SLV45" s="127"/>
      <c r="SLW45" s="127"/>
      <c r="SLX45" s="127"/>
      <c r="SLY45" s="127"/>
      <c r="SLZ45" s="127"/>
      <c r="SMA45" s="127"/>
      <c r="SMB45" s="127"/>
      <c r="SMC45" s="127"/>
      <c r="SMD45" s="127"/>
      <c r="SME45" s="127"/>
      <c r="SMF45" s="127"/>
      <c r="SMG45" s="127"/>
      <c r="SMH45" s="127"/>
      <c r="SMI45" s="127"/>
      <c r="SMJ45" s="127"/>
      <c r="SMK45" s="127"/>
      <c r="SML45" s="127"/>
      <c r="SMM45" s="127"/>
      <c r="SMN45" s="127"/>
      <c r="SMO45" s="127"/>
      <c r="SMP45" s="127"/>
      <c r="SMQ45" s="127"/>
      <c r="SMR45" s="127"/>
      <c r="SMS45" s="127"/>
      <c r="SMT45" s="127"/>
      <c r="SMU45" s="127"/>
      <c r="SMV45" s="127"/>
      <c r="SMW45" s="127"/>
      <c r="SMX45" s="127"/>
      <c r="SMY45" s="127"/>
      <c r="SMZ45" s="127"/>
      <c r="SNA45" s="127"/>
      <c r="SNB45" s="127"/>
      <c r="SNC45" s="127"/>
      <c r="SND45" s="127"/>
      <c r="SNE45" s="127"/>
      <c r="SNF45" s="127"/>
      <c r="SNG45" s="127"/>
      <c r="SNH45" s="127"/>
      <c r="SNI45" s="127"/>
      <c r="SNJ45" s="127"/>
      <c r="SNK45" s="127"/>
      <c r="SNL45" s="127"/>
      <c r="SNM45" s="127"/>
      <c r="SNN45" s="127"/>
      <c r="SNO45" s="127"/>
      <c r="SNP45" s="127"/>
      <c r="SNQ45" s="127"/>
      <c r="SNR45" s="127"/>
      <c r="SNS45" s="127"/>
      <c r="SNT45" s="127"/>
      <c r="SNU45" s="127"/>
      <c r="SNV45" s="127"/>
      <c r="SNW45" s="127"/>
      <c r="SNX45" s="127"/>
      <c r="SNY45" s="127"/>
      <c r="SNZ45" s="127"/>
      <c r="SOA45" s="127"/>
      <c r="SOB45" s="127"/>
      <c r="SOC45" s="127"/>
      <c r="SOD45" s="127"/>
      <c r="SOE45" s="127"/>
      <c r="SOF45" s="127"/>
      <c r="SOG45" s="127"/>
      <c r="SOH45" s="127"/>
      <c r="SOI45" s="127"/>
      <c r="SOJ45" s="127"/>
      <c r="SOK45" s="127"/>
      <c r="SOL45" s="127"/>
      <c r="SOM45" s="127"/>
      <c r="SON45" s="127"/>
      <c r="SOO45" s="127"/>
      <c r="SOP45" s="127"/>
      <c r="SOQ45" s="127"/>
      <c r="SOR45" s="127"/>
      <c r="SOS45" s="127"/>
      <c r="SOT45" s="127"/>
      <c r="SOU45" s="127"/>
      <c r="SOV45" s="127"/>
      <c r="SOW45" s="127"/>
      <c r="SOX45" s="127"/>
      <c r="SOY45" s="127"/>
      <c r="SOZ45" s="127"/>
      <c r="SPA45" s="127"/>
      <c r="SPB45" s="127"/>
      <c r="SPC45" s="127"/>
      <c r="SPD45" s="127"/>
      <c r="SPE45" s="127"/>
      <c r="SPF45" s="127"/>
      <c r="SPG45" s="127"/>
      <c r="SPH45" s="127"/>
      <c r="SPI45" s="127"/>
      <c r="SPJ45" s="127"/>
      <c r="SPK45" s="127"/>
      <c r="SPL45" s="127"/>
      <c r="SPM45" s="127"/>
      <c r="SPN45" s="127"/>
      <c r="SPO45" s="127"/>
      <c r="SPP45" s="127"/>
      <c r="SPQ45" s="127"/>
      <c r="SPR45" s="127"/>
      <c r="SPS45" s="127"/>
      <c r="SPT45" s="127"/>
      <c r="SPU45" s="127"/>
      <c r="SPV45" s="127"/>
      <c r="SPW45" s="127"/>
      <c r="SPX45" s="127"/>
      <c r="SPY45" s="127"/>
      <c r="SPZ45" s="127"/>
      <c r="SQA45" s="127"/>
      <c r="SQB45" s="127"/>
      <c r="SQC45" s="127"/>
      <c r="SQD45" s="127"/>
      <c r="SQE45" s="127"/>
      <c r="SQF45" s="127"/>
      <c r="SQG45" s="127"/>
      <c r="SQH45" s="127"/>
      <c r="SQI45" s="127"/>
      <c r="SQJ45" s="127"/>
      <c r="SQK45" s="127"/>
      <c r="SQL45" s="127"/>
      <c r="SQM45" s="127"/>
      <c r="SQN45" s="127"/>
      <c r="SQO45" s="127"/>
      <c r="SQP45" s="127"/>
      <c r="SQQ45" s="127"/>
      <c r="SQR45" s="127"/>
      <c r="SQS45" s="127"/>
      <c r="SQT45" s="127"/>
      <c r="SQU45" s="127"/>
      <c r="SQV45" s="127"/>
      <c r="SQW45" s="127"/>
      <c r="SQX45" s="127"/>
      <c r="SQY45" s="127"/>
      <c r="SQZ45" s="127"/>
      <c r="SRA45" s="127"/>
      <c r="SRB45" s="127"/>
      <c r="SRC45" s="127"/>
      <c r="SRD45" s="127"/>
      <c r="SRE45" s="127"/>
      <c r="SRF45" s="127"/>
      <c r="SRG45" s="127"/>
      <c r="SRH45" s="127"/>
      <c r="SRI45" s="127"/>
      <c r="SRJ45" s="127"/>
      <c r="SRK45" s="127"/>
      <c r="SRL45" s="127"/>
      <c r="SRM45" s="127"/>
      <c r="SRN45" s="127"/>
      <c r="SRO45" s="127"/>
      <c r="SRP45" s="127"/>
      <c r="SRQ45" s="127"/>
      <c r="SRR45" s="127"/>
      <c r="SRS45" s="127"/>
      <c r="SRT45" s="127"/>
      <c r="SRU45" s="127"/>
      <c r="SRV45" s="127"/>
      <c r="SRW45" s="127"/>
      <c r="SRX45" s="127"/>
      <c r="SRY45" s="127"/>
      <c r="SRZ45" s="127"/>
      <c r="SSA45" s="127"/>
      <c r="SSB45" s="127"/>
      <c r="SSC45" s="127"/>
      <c r="SSD45" s="127"/>
      <c r="SSE45" s="127"/>
      <c r="SSF45" s="127"/>
      <c r="SSG45" s="127"/>
      <c r="SSH45" s="127"/>
      <c r="SSI45" s="127"/>
      <c r="SSJ45" s="127"/>
      <c r="SSK45" s="127"/>
      <c r="SSL45" s="127"/>
      <c r="SSM45" s="127"/>
      <c r="SSN45" s="127"/>
      <c r="SSO45" s="127"/>
      <c r="SSP45" s="127"/>
      <c r="SSQ45" s="127"/>
      <c r="SSR45" s="127"/>
      <c r="SSS45" s="127"/>
      <c r="SST45" s="127"/>
      <c r="SSU45" s="127"/>
      <c r="SSV45" s="127"/>
      <c r="SSW45" s="127"/>
      <c r="SSX45" s="127"/>
      <c r="SSY45" s="127"/>
      <c r="SSZ45" s="127"/>
      <c r="STA45" s="127"/>
      <c r="STB45" s="127"/>
      <c r="STC45" s="127"/>
      <c r="STD45" s="127"/>
      <c r="STE45" s="127"/>
      <c r="STF45" s="127"/>
      <c r="STG45" s="127"/>
      <c r="STH45" s="127"/>
      <c r="STI45" s="127"/>
      <c r="STJ45" s="127"/>
      <c r="STK45" s="127"/>
      <c r="STL45" s="127"/>
      <c r="STM45" s="127"/>
      <c r="STN45" s="127"/>
      <c r="STO45" s="127"/>
      <c r="STP45" s="127"/>
      <c r="STQ45" s="127"/>
      <c r="STR45" s="127"/>
      <c r="STS45" s="127"/>
      <c r="STT45" s="127"/>
      <c r="STU45" s="127"/>
      <c r="STV45" s="127"/>
      <c r="STW45" s="127"/>
      <c r="STX45" s="127"/>
      <c r="STY45" s="127"/>
      <c r="STZ45" s="127"/>
      <c r="SUA45" s="127"/>
      <c r="SUB45" s="127"/>
      <c r="SUC45" s="127"/>
      <c r="SUD45" s="127"/>
      <c r="SUE45" s="127"/>
      <c r="SUF45" s="127"/>
      <c r="SUG45" s="127"/>
      <c r="SUH45" s="127"/>
      <c r="SUI45" s="127"/>
      <c r="SUJ45" s="127"/>
      <c r="SUK45" s="127"/>
      <c r="SUL45" s="127"/>
      <c r="SUM45" s="127"/>
      <c r="SUN45" s="127"/>
      <c r="SUO45" s="127"/>
      <c r="SUP45" s="127"/>
      <c r="SUQ45" s="127"/>
      <c r="SUR45" s="127"/>
      <c r="SUS45" s="127"/>
      <c r="SUT45" s="127"/>
      <c r="SUU45" s="127"/>
      <c r="SUV45" s="127"/>
      <c r="SUW45" s="127"/>
      <c r="SUX45" s="127"/>
      <c r="SUY45" s="127"/>
      <c r="SUZ45" s="127"/>
      <c r="SVA45" s="127"/>
      <c r="SVB45" s="127"/>
      <c r="SVC45" s="127"/>
      <c r="SVD45" s="127"/>
      <c r="SVE45" s="127"/>
      <c r="SVF45" s="127"/>
      <c r="SVG45" s="127"/>
      <c r="SVH45" s="127"/>
      <c r="SVI45" s="127"/>
      <c r="SVJ45" s="127"/>
      <c r="SVK45" s="127"/>
      <c r="SVL45" s="127"/>
      <c r="SVM45" s="127"/>
      <c r="SVN45" s="127"/>
      <c r="SVO45" s="127"/>
      <c r="SVP45" s="127"/>
      <c r="SVQ45" s="127"/>
      <c r="SVR45" s="127"/>
      <c r="SVS45" s="127"/>
      <c r="SVT45" s="127"/>
      <c r="SVU45" s="127"/>
      <c r="SVV45" s="127"/>
      <c r="SVW45" s="127"/>
      <c r="SVX45" s="127"/>
      <c r="SVY45" s="127"/>
      <c r="SVZ45" s="127"/>
      <c r="SWA45" s="127"/>
      <c r="SWB45" s="127"/>
      <c r="SWC45" s="127"/>
      <c r="SWD45" s="127"/>
      <c r="SWE45" s="127"/>
      <c r="SWF45" s="127"/>
      <c r="SWG45" s="127"/>
      <c r="SWH45" s="127"/>
      <c r="SWI45" s="127"/>
      <c r="SWJ45" s="127"/>
      <c r="SWK45" s="127"/>
      <c r="SWL45" s="127"/>
      <c r="SWM45" s="127"/>
      <c r="SWN45" s="127"/>
      <c r="SWO45" s="127"/>
      <c r="SWP45" s="127"/>
      <c r="SWQ45" s="127"/>
      <c r="SWR45" s="127"/>
      <c r="SWS45" s="127"/>
      <c r="SWT45" s="127"/>
      <c r="SWU45" s="127"/>
      <c r="SWV45" s="127"/>
      <c r="SWW45" s="127"/>
      <c r="SWX45" s="127"/>
      <c r="SWY45" s="127"/>
      <c r="SWZ45" s="127"/>
      <c r="SXA45" s="127"/>
      <c r="SXB45" s="127"/>
      <c r="SXC45" s="127"/>
      <c r="SXD45" s="127"/>
      <c r="SXE45" s="127"/>
      <c r="SXF45" s="127"/>
      <c r="SXG45" s="127"/>
      <c r="SXH45" s="127"/>
      <c r="SXI45" s="127"/>
      <c r="SXJ45" s="127"/>
      <c r="SXK45" s="127"/>
      <c r="SXL45" s="127"/>
      <c r="SXM45" s="127"/>
      <c r="SXN45" s="127"/>
      <c r="SXO45" s="127"/>
      <c r="SXP45" s="127"/>
      <c r="SXQ45" s="127"/>
      <c r="SXR45" s="127"/>
      <c r="SXS45" s="127"/>
      <c r="SXT45" s="127"/>
      <c r="SXU45" s="127"/>
      <c r="SXV45" s="127"/>
      <c r="SXW45" s="127"/>
      <c r="SXX45" s="127"/>
      <c r="SXY45" s="127"/>
      <c r="SXZ45" s="127"/>
      <c r="SYA45" s="127"/>
      <c r="SYB45" s="127"/>
      <c r="SYC45" s="127"/>
      <c r="SYD45" s="127"/>
      <c r="SYE45" s="127"/>
      <c r="SYF45" s="127"/>
      <c r="SYG45" s="127"/>
      <c r="SYH45" s="127"/>
      <c r="SYI45" s="127"/>
      <c r="SYJ45" s="127"/>
      <c r="SYK45" s="127"/>
      <c r="SYL45" s="127"/>
      <c r="SYM45" s="127"/>
      <c r="SYN45" s="127"/>
      <c r="SYO45" s="127"/>
      <c r="SYP45" s="127"/>
      <c r="SYQ45" s="127"/>
      <c r="SYR45" s="127"/>
      <c r="SYS45" s="127"/>
      <c r="SYT45" s="127"/>
      <c r="SYU45" s="127"/>
      <c r="SYV45" s="127"/>
      <c r="SYW45" s="127"/>
      <c r="SYX45" s="127"/>
      <c r="SYY45" s="127"/>
      <c r="SYZ45" s="127"/>
      <c r="SZA45" s="127"/>
      <c r="SZB45" s="127"/>
      <c r="SZC45" s="127"/>
      <c r="SZD45" s="127"/>
      <c r="SZE45" s="127"/>
      <c r="SZF45" s="127"/>
      <c r="SZG45" s="127"/>
      <c r="SZH45" s="127"/>
      <c r="SZI45" s="127"/>
      <c r="SZJ45" s="127"/>
      <c r="SZK45" s="127"/>
      <c r="SZL45" s="127"/>
      <c r="SZM45" s="127"/>
      <c r="SZN45" s="127"/>
      <c r="SZO45" s="127"/>
      <c r="SZP45" s="127"/>
      <c r="SZQ45" s="127"/>
      <c r="SZR45" s="127"/>
      <c r="SZS45" s="127"/>
      <c r="SZT45" s="127"/>
      <c r="SZU45" s="127"/>
      <c r="SZV45" s="127"/>
      <c r="SZW45" s="127"/>
      <c r="SZX45" s="127"/>
      <c r="SZY45" s="127"/>
      <c r="SZZ45" s="127"/>
      <c r="TAA45" s="127"/>
      <c r="TAB45" s="127"/>
      <c r="TAC45" s="127"/>
      <c r="TAD45" s="127"/>
      <c r="TAE45" s="127"/>
      <c r="TAF45" s="127"/>
      <c r="TAG45" s="127"/>
      <c r="TAH45" s="127"/>
      <c r="TAI45" s="127"/>
      <c r="TAJ45" s="127"/>
      <c r="TAK45" s="127"/>
      <c r="TAL45" s="127"/>
      <c r="TAM45" s="127"/>
      <c r="TAN45" s="127"/>
      <c r="TAO45" s="127"/>
      <c r="TAP45" s="127"/>
      <c r="TAQ45" s="127"/>
      <c r="TAR45" s="127"/>
      <c r="TAS45" s="127"/>
      <c r="TAT45" s="127"/>
      <c r="TAU45" s="127"/>
      <c r="TAV45" s="127"/>
      <c r="TAW45" s="127"/>
      <c r="TAX45" s="127"/>
      <c r="TAY45" s="127"/>
      <c r="TAZ45" s="127"/>
      <c r="TBA45" s="127"/>
      <c r="TBB45" s="127"/>
      <c r="TBC45" s="127"/>
      <c r="TBD45" s="127"/>
      <c r="TBE45" s="127"/>
      <c r="TBF45" s="127"/>
      <c r="TBG45" s="127"/>
      <c r="TBH45" s="127"/>
      <c r="TBI45" s="127"/>
      <c r="TBJ45" s="127"/>
      <c r="TBK45" s="127"/>
      <c r="TBL45" s="127"/>
      <c r="TBM45" s="127"/>
      <c r="TBN45" s="127"/>
      <c r="TBO45" s="127"/>
      <c r="TBP45" s="127"/>
      <c r="TBQ45" s="127"/>
      <c r="TBR45" s="127"/>
      <c r="TBS45" s="127"/>
      <c r="TBT45" s="127"/>
      <c r="TBU45" s="127"/>
      <c r="TBV45" s="127"/>
      <c r="TBW45" s="127"/>
      <c r="TBX45" s="127"/>
      <c r="TBY45" s="127"/>
      <c r="TBZ45" s="127"/>
      <c r="TCA45" s="127"/>
      <c r="TCB45" s="127"/>
      <c r="TCC45" s="127"/>
      <c r="TCD45" s="127"/>
      <c r="TCE45" s="127"/>
      <c r="TCF45" s="127"/>
      <c r="TCG45" s="127"/>
      <c r="TCH45" s="127"/>
      <c r="TCI45" s="127"/>
      <c r="TCJ45" s="127"/>
      <c r="TCK45" s="127"/>
      <c r="TCL45" s="127"/>
      <c r="TCM45" s="127"/>
      <c r="TCN45" s="127"/>
      <c r="TCO45" s="127"/>
      <c r="TCP45" s="127"/>
      <c r="TCQ45" s="127"/>
      <c r="TCR45" s="127"/>
      <c r="TCS45" s="127"/>
      <c r="TCT45" s="127"/>
      <c r="TCU45" s="127"/>
      <c r="TCV45" s="127"/>
      <c r="TCW45" s="127"/>
      <c r="TCX45" s="127"/>
      <c r="TCY45" s="127"/>
      <c r="TCZ45" s="127"/>
      <c r="TDA45" s="127"/>
      <c r="TDB45" s="127"/>
      <c r="TDC45" s="127"/>
      <c r="TDD45" s="127"/>
      <c r="TDE45" s="127"/>
      <c r="TDF45" s="127"/>
      <c r="TDG45" s="127"/>
      <c r="TDH45" s="127"/>
      <c r="TDI45" s="127"/>
      <c r="TDJ45" s="127"/>
      <c r="TDK45" s="127"/>
      <c r="TDL45" s="127"/>
      <c r="TDM45" s="127"/>
      <c r="TDN45" s="127"/>
      <c r="TDO45" s="127"/>
      <c r="TDP45" s="127"/>
      <c r="TDQ45" s="127"/>
      <c r="TDR45" s="127"/>
      <c r="TDS45" s="127"/>
      <c r="TDT45" s="127"/>
      <c r="TDU45" s="127"/>
      <c r="TDV45" s="127"/>
      <c r="TDW45" s="127"/>
      <c r="TDX45" s="127"/>
      <c r="TDY45" s="127"/>
      <c r="TDZ45" s="127"/>
      <c r="TEA45" s="127"/>
      <c r="TEB45" s="127"/>
      <c r="TEC45" s="127"/>
      <c r="TED45" s="127"/>
      <c r="TEE45" s="127"/>
      <c r="TEF45" s="127"/>
      <c r="TEG45" s="127"/>
      <c r="TEH45" s="127"/>
      <c r="TEI45" s="127"/>
      <c r="TEJ45" s="127"/>
      <c r="TEK45" s="127"/>
      <c r="TEL45" s="127"/>
      <c r="TEM45" s="127"/>
      <c r="TEN45" s="127"/>
      <c r="TEO45" s="127"/>
      <c r="TEP45" s="127"/>
      <c r="TEQ45" s="127"/>
      <c r="TER45" s="127"/>
      <c r="TES45" s="127"/>
      <c r="TET45" s="127"/>
      <c r="TEU45" s="127"/>
      <c r="TEV45" s="127"/>
      <c r="TEW45" s="127"/>
      <c r="TEX45" s="127"/>
      <c r="TEY45" s="127"/>
      <c r="TEZ45" s="127"/>
      <c r="TFA45" s="127"/>
      <c r="TFB45" s="127"/>
      <c r="TFC45" s="127"/>
      <c r="TFD45" s="127"/>
      <c r="TFE45" s="127"/>
      <c r="TFF45" s="127"/>
      <c r="TFG45" s="127"/>
      <c r="TFH45" s="127"/>
      <c r="TFI45" s="127"/>
      <c r="TFJ45" s="127"/>
      <c r="TFK45" s="127"/>
      <c r="TFL45" s="127"/>
      <c r="TFM45" s="127"/>
      <c r="TFN45" s="127"/>
      <c r="TFO45" s="127"/>
      <c r="TFP45" s="127"/>
      <c r="TFQ45" s="127"/>
      <c r="TFR45" s="127"/>
      <c r="TFS45" s="127"/>
      <c r="TFT45" s="127"/>
      <c r="TFU45" s="127"/>
      <c r="TFV45" s="127"/>
      <c r="TFW45" s="127"/>
      <c r="TFX45" s="127"/>
      <c r="TFY45" s="127"/>
      <c r="TFZ45" s="127"/>
      <c r="TGA45" s="127"/>
      <c r="TGB45" s="127"/>
      <c r="TGC45" s="127"/>
      <c r="TGD45" s="127"/>
      <c r="TGE45" s="127"/>
      <c r="TGF45" s="127"/>
      <c r="TGG45" s="127"/>
      <c r="TGH45" s="127"/>
      <c r="TGI45" s="127"/>
      <c r="TGJ45" s="127"/>
      <c r="TGK45" s="127"/>
      <c r="TGL45" s="127"/>
      <c r="TGM45" s="127"/>
      <c r="TGN45" s="127"/>
      <c r="TGO45" s="127"/>
      <c r="TGP45" s="127"/>
      <c r="TGQ45" s="127"/>
      <c r="TGR45" s="127"/>
      <c r="TGS45" s="127"/>
      <c r="TGT45" s="127"/>
      <c r="TGU45" s="127"/>
      <c r="TGV45" s="127"/>
      <c r="TGW45" s="127"/>
      <c r="TGX45" s="127"/>
      <c r="TGY45" s="127"/>
      <c r="TGZ45" s="127"/>
      <c r="THA45" s="127"/>
      <c r="THB45" s="127"/>
      <c r="THC45" s="127"/>
      <c r="THD45" s="127"/>
      <c r="THE45" s="127"/>
      <c r="THF45" s="127"/>
      <c r="THG45" s="127"/>
      <c r="THH45" s="127"/>
      <c r="THI45" s="127"/>
      <c r="THJ45" s="127"/>
      <c r="THK45" s="127"/>
      <c r="THL45" s="127"/>
      <c r="THM45" s="127"/>
      <c r="THN45" s="127"/>
      <c r="THO45" s="127"/>
      <c r="THP45" s="127"/>
      <c r="THQ45" s="127"/>
      <c r="THR45" s="127"/>
      <c r="THS45" s="127"/>
      <c r="THT45" s="127"/>
      <c r="THU45" s="127"/>
      <c r="THV45" s="127"/>
      <c r="THW45" s="127"/>
      <c r="THX45" s="127"/>
      <c r="THY45" s="127"/>
      <c r="THZ45" s="127"/>
      <c r="TIA45" s="127"/>
      <c r="TIB45" s="127"/>
      <c r="TIC45" s="127"/>
      <c r="TID45" s="127"/>
      <c r="TIE45" s="127"/>
      <c r="TIF45" s="127"/>
      <c r="TIG45" s="127"/>
      <c r="TIH45" s="127"/>
      <c r="TII45" s="127"/>
      <c r="TIJ45" s="127"/>
      <c r="TIK45" s="127"/>
      <c r="TIL45" s="127"/>
      <c r="TIM45" s="127"/>
      <c r="TIN45" s="127"/>
      <c r="TIO45" s="127"/>
      <c r="TIP45" s="127"/>
      <c r="TIQ45" s="127"/>
      <c r="TIR45" s="127"/>
      <c r="TIS45" s="127"/>
      <c r="TIT45" s="127"/>
      <c r="TIU45" s="127"/>
      <c r="TIV45" s="127"/>
      <c r="TIW45" s="127"/>
      <c r="TIX45" s="127"/>
      <c r="TIY45" s="127"/>
      <c r="TIZ45" s="127"/>
      <c r="TJA45" s="127"/>
      <c r="TJB45" s="127"/>
      <c r="TJC45" s="127"/>
      <c r="TJD45" s="127"/>
      <c r="TJE45" s="127"/>
      <c r="TJF45" s="127"/>
      <c r="TJG45" s="127"/>
      <c r="TJH45" s="127"/>
      <c r="TJI45" s="127"/>
      <c r="TJJ45" s="127"/>
      <c r="TJK45" s="127"/>
      <c r="TJL45" s="127"/>
      <c r="TJM45" s="127"/>
      <c r="TJN45" s="127"/>
      <c r="TJO45" s="127"/>
      <c r="TJP45" s="127"/>
      <c r="TJQ45" s="127"/>
      <c r="TJR45" s="127"/>
      <c r="TJS45" s="127"/>
      <c r="TJT45" s="127"/>
      <c r="TJU45" s="127"/>
      <c r="TJV45" s="127"/>
      <c r="TJW45" s="127"/>
      <c r="TJX45" s="127"/>
      <c r="TJY45" s="127"/>
      <c r="TJZ45" s="127"/>
      <c r="TKA45" s="127"/>
      <c r="TKB45" s="127"/>
      <c r="TKC45" s="127"/>
      <c r="TKD45" s="127"/>
      <c r="TKE45" s="127"/>
      <c r="TKF45" s="127"/>
      <c r="TKG45" s="127"/>
      <c r="TKH45" s="127"/>
      <c r="TKI45" s="127"/>
      <c r="TKJ45" s="127"/>
      <c r="TKK45" s="127"/>
      <c r="TKL45" s="127"/>
      <c r="TKM45" s="127"/>
      <c r="TKN45" s="127"/>
      <c r="TKO45" s="127"/>
      <c r="TKP45" s="127"/>
      <c r="TKQ45" s="127"/>
      <c r="TKR45" s="127"/>
      <c r="TKS45" s="127"/>
      <c r="TKT45" s="127"/>
      <c r="TKU45" s="127"/>
      <c r="TKV45" s="127"/>
      <c r="TKW45" s="127"/>
      <c r="TKX45" s="127"/>
      <c r="TKY45" s="127"/>
      <c r="TKZ45" s="127"/>
      <c r="TLA45" s="127"/>
      <c r="TLB45" s="127"/>
      <c r="TLC45" s="127"/>
      <c r="TLD45" s="127"/>
      <c r="TLE45" s="127"/>
      <c r="TLF45" s="127"/>
      <c r="TLG45" s="127"/>
      <c r="TLH45" s="127"/>
      <c r="TLI45" s="127"/>
      <c r="TLJ45" s="127"/>
      <c r="TLK45" s="127"/>
      <c r="TLL45" s="127"/>
      <c r="TLM45" s="127"/>
      <c r="TLN45" s="127"/>
      <c r="TLO45" s="127"/>
      <c r="TLP45" s="127"/>
      <c r="TLQ45" s="127"/>
      <c r="TLR45" s="127"/>
      <c r="TLS45" s="127"/>
      <c r="TLT45" s="127"/>
      <c r="TLU45" s="127"/>
      <c r="TLV45" s="127"/>
      <c r="TLW45" s="127"/>
      <c r="TLX45" s="127"/>
      <c r="TLY45" s="127"/>
      <c r="TLZ45" s="127"/>
      <c r="TMA45" s="127"/>
      <c r="TMB45" s="127"/>
      <c r="TMC45" s="127"/>
      <c r="TMD45" s="127"/>
      <c r="TME45" s="127"/>
      <c r="TMF45" s="127"/>
      <c r="TMG45" s="127"/>
      <c r="TMH45" s="127"/>
      <c r="TMI45" s="127"/>
      <c r="TMJ45" s="127"/>
      <c r="TMK45" s="127"/>
      <c r="TML45" s="127"/>
      <c r="TMM45" s="127"/>
      <c r="TMN45" s="127"/>
      <c r="TMO45" s="127"/>
      <c r="TMP45" s="127"/>
      <c r="TMQ45" s="127"/>
      <c r="TMR45" s="127"/>
      <c r="TMS45" s="127"/>
      <c r="TMT45" s="127"/>
      <c r="TMU45" s="127"/>
      <c r="TMV45" s="127"/>
      <c r="TMW45" s="127"/>
      <c r="TMX45" s="127"/>
      <c r="TMY45" s="127"/>
      <c r="TMZ45" s="127"/>
      <c r="TNA45" s="127"/>
      <c r="TNB45" s="127"/>
      <c r="TNC45" s="127"/>
      <c r="TND45" s="127"/>
      <c r="TNE45" s="127"/>
      <c r="TNF45" s="127"/>
      <c r="TNG45" s="127"/>
      <c r="TNH45" s="127"/>
      <c r="TNI45" s="127"/>
      <c r="TNJ45" s="127"/>
      <c r="TNK45" s="127"/>
      <c r="TNL45" s="127"/>
      <c r="TNM45" s="127"/>
      <c r="TNN45" s="127"/>
      <c r="TNO45" s="127"/>
      <c r="TNP45" s="127"/>
      <c r="TNQ45" s="127"/>
      <c r="TNR45" s="127"/>
      <c r="TNS45" s="127"/>
      <c r="TNT45" s="127"/>
      <c r="TNU45" s="127"/>
      <c r="TNV45" s="127"/>
      <c r="TNW45" s="127"/>
      <c r="TNX45" s="127"/>
      <c r="TNY45" s="127"/>
      <c r="TNZ45" s="127"/>
      <c r="TOA45" s="127"/>
      <c r="TOB45" s="127"/>
      <c r="TOC45" s="127"/>
      <c r="TOD45" s="127"/>
      <c r="TOE45" s="127"/>
      <c r="TOF45" s="127"/>
      <c r="TOG45" s="127"/>
      <c r="TOH45" s="127"/>
      <c r="TOI45" s="127"/>
      <c r="TOJ45" s="127"/>
      <c r="TOK45" s="127"/>
      <c r="TOL45" s="127"/>
      <c r="TOM45" s="127"/>
      <c r="TON45" s="127"/>
      <c r="TOO45" s="127"/>
      <c r="TOP45" s="127"/>
      <c r="TOQ45" s="127"/>
      <c r="TOR45" s="127"/>
      <c r="TOS45" s="127"/>
      <c r="TOT45" s="127"/>
      <c r="TOU45" s="127"/>
      <c r="TOV45" s="127"/>
      <c r="TOW45" s="127"/>
      <c r="TOX45" s="127"/>
      <c r="TOY45" s="127"/>
      <c r="TOZ45" s="127"/>
      <c r="TPA45" s="127"/>
      <c r="TPB45" s="127"/>
      <c r="TPC45" s="127"/>
      <c r="TPD45" s="127"/>
      <c r="TPE45" s="127"/>
      <c r="TPF45" s="127"/>
      <c r="TPG45" s="127"/>
      <c r="TPH45" s="127"/>
      <c r="TPI45" s="127"/>
      <c r="TPJ45" s="127"/>
      <c r="TPK45" s="127"/>
      <c r="TPL45" s="127"/>
      <c r="TPM45" s="127"/>
      <c r="TPN45" s="127"/>
      <c r="TPO45" s="127"/>
      <c r="TPP45" s="127"/>
      <c r="TPQ45" s="127"/>
      <c r="TPR45" s="127"/>
      <c r="TPS45" s="127"/>
      <c r="TPT45" s="127"/>
      <c r="TPU45" s="127"/>
      <c r="TPV45" s="127"/>
      <c r="TPW45" s="127"/>
      <c r="TPX45" s="127"/>
      <c r="TPY45" s="127"/>
      <c r="TPZ45" s="127"/>
      <c r="TQA45" s="127"/>
      <c r="TQB45" s="127"/>
      <c r="TQC45" s="127"/>
      <c r="TQD45" s="127"/>
      <c r="TQE45" s="127"/>
      <c r="TQF45" s="127"/>
      <c r="TQG45" s="127"/>
      <c r="TQH45" s="127"/>
      <c r="TQI45" s="127"/>
      <c r="TQJ45" s="127"/>
      <c r="TQK45" s="127"/>
      <c r="TQL45" s="127"/>
      <c r="TQM45" s="127"/>
      <c r="TQN45" s="127"/>
      <c r="TQO45" s="127"/>
      <c r="TQP45" s="127"/>
      <c r="TQQ45" s="127"/>
      <c r="TQR45" s="127"/>
      <c r="TQS45" s="127"/>
      <c r="TQT45" s="127"/>
      <c r="TQU45" s="127"/>
      <c r="TQV45" s="127"/>
      <c r="TQW45" s="127"/>
      <c r="TQX45" s="127"/>
      <c r="TQY45" s="127"/>
      <c r="TQZ45" s="127"/>
      <c r="TRA45" s="127"/>
      <c r="TRB45" s="127"/>
      <c r="TRC45" s="127"/>
      <c r="TRD45" s="127"/>
      <c r="TRE45" s="127"/>
      <c r="TRF45" s="127"/>
      <c r="TRG45" s="127"/>
      <c r="TRH45" s="127"/>
      <c r="TRI45" s="127"/>
      <c r="TRJ45" s="127"/>
      <c r="TRK45" s="127"/>
      <c r="TRL45" s="127"/>
      <c r="TRM45" s="127"/>
      <c r="TRN45" s="127"/>
      <c r="TRO45" s="127"/>
      <c r="TRP45" s="127"/>
      <c r="TRQ45" s="127"/>
      <c r="TRR45" s="127"/>
      <c r="TRS45" s="127"/>
      <c r="TRT45" s="127"/>
      <c r="TRU45" s="127"/>
      <c r="TRV45" s="127"/>
      <c r="TRW45" s="127"/>
      <c r="TRX45" s="127"/>
      <c r="TRY45" s="127"/>
      <c r="TRZ45" s="127"/>
      <c r="TSA45" s="127"/>
      <c r="TSB45" s="127"/>
      <c r="TSC45" s="127"/>
      <c r="TSD45" s="127"/>
      <c r="TSE45" s="127"/>
      <c r="TSF45" s="127"/>
      <c r="TSG45" s="127"/>
      <c r="TSH45" s="127"/>
      <c r="TSI45" s="127"/>
      <c r="TSJ45" s="127"/>
      <c r="TSK45" s="127"/>
      <c r="TSL45" s="127"/>
      <c r="TSM45" s="127"/>
      <c r="TSN45" s="127"/>
      <c r="TSO45" s="127"/>
      <c r="TSP45" s="127"/>
      <c r="TSQ45" s="127"/>
      <c r="TSR45" s="127"/>
      <c r="TSS45" s="127"/>
      <c r="TST45" s="127"/>
      <c r="TSU45" s="127"/>
      <c r="TSV45" s="127"/>
      <c r="TSW45" s="127"/>
      <c r="TSX45" s="127"/>
      <c r="TSY45" s="127"/>
      <c r="TSZ45" s="127"/>
      <c r="TTA45" s="127"/>
      <c r="TTB45" s="127"/>
      <c r="TTC45" s="127"/>
      <c r="TTD45" s="127"/>
      <c r="TTE45" s="127"/>
      <c r="TTF45" s="127"/>
      <c r="TTG45" s="127"/>
      <c r="TTH45" s="127"/>
      <c r="TTI45" s="127"/>
      <c r="TTJ45" s="127"/>
      <c r="TTK45" s="127"/>
      <c r="TTL45" s="127"/>
      <c r="TTM45" s="127"/>
      <c r="TTN45" s="127"/>
      <c r="TTO45" s="127"/>
      <c r="TTP45" s="127"/>
      <c r="TTQ45" s="127"/>
      <c r="TTR45" s="127"/>
      <c r="TTS45" s="127"/>
      <c r="TTT45" s="127"/>
      <c r="TTU45" s="127"/>
      <c r="TTV45" s="127"/>
      <c r="TTW45" s="127"/>
      <c r="TTX45" s="127"/>
      <c r="TTY45" s="127"/>
      <c r="TTZ45" s="127"/>
      <c r="TUA45" s="127"/>
      <c r="TUB45" s="127"/>
      <c r="TUC45" s="127"/>
      <c r="TUD45" s="127"/>
      <c r="TUE45" s="127"/>
      <c r="TUF45" s="127"/>
      <c r="TUG45" s="127"/>
      <c r="TUH45" s="127"/>
      <c r="TUI45" s="127"/>
      <c r="TUJ45" s="127"/>
      <c r="TUK45" s="127"/>
      <c r="TUL45" s="127"/>
      <c r="TUM45" s="127"/>
      <c r="TUN45" s="127"/>
      <c r="TUO45" s="127"/>
      <c r="TUP45" s="127"/>
      <c r="TUQ45" s="127"/>
      <c r="TUR45" s="127"/>
      <c r="TUS45" s="127"/>
      <c r="TUT45" s="127"/>
      <c r="TUU45" s="127"/>
      <c r="TUV45" s="127"/>
      <c r="TUW45" s="127"/>
      <c r="TUX45" s="127"/>
      <c r="TUY45" s="127"/>
      <c r="TUZ45" s="127"/>
      <c r="TVA45" s="127"/>
      <c r="TVB45" s="127"/>
      <c r="TVC45" s="127"/>
      <c r="TVD45" s="127"/>
      <c r="TVE45" s="127"/>
      <c r="TVF45" s="127"/>
      <c r="TVG45" s="127"/>
      <c r="TVH45" s="127"/>
      <c r="TVI45" s="127"/>
      <c r="TVJ45" s="127"/>
      <c r="TVK45" s="127"/>
      <c r="TVL45" s="127"/>
      <c r="TVM45" s="127"/>
      <c r="TVN45" s="127"/>
      <c r="TVO45" s="127"/>
      <c r="TVP45" s="127"/>
      <c r="TVQ45" s="127"/>
      <c r="TVR45" s="127"/>
      <c r="TVS45" s="127"/>
      <c r="TVT45" s="127"/>
      <c r="TVU45" s="127"/>
      <c r="TVV45" s="127"/>
      <c r="TVW45" s="127"/>
      <c r="TVX45" s="127"/>
      <c r="TVY45" s="127"/>
      <c r="TVZ45" s="127"/>
      <c r="TWA45" s="127"/>
      <c r="TWB45" s="127"/>
      <c r="TWC45" s="127"/>
      <c r="TWD45" s="127"/>
      <c r="TWE45" s="127"/>
      <c r="TWF45" s="127"/>
      <c r="TWG45" s="127"/>
      <c r="TWH45" s="127"/>
      <c r="TWI45" s="127"/>
      <c r="TWJ45" s="127"/>
      <c r="TWK45" s="127"/>
      <c r="TWL45" s="127"/>
      <c r="TWM45" s="127"/>
      <c r="TWN45" s="127"/>
      <c r="TWO45" s="127"/>
      <c r="TWP45" s="127"/>
      <c r="TWQ45" s="127"/>
      <c r="TWR45" s="127"/>
      <c r="TWS45" s="127"/>
      <c r="TWT45" s="127"/>
      <c r="TWU45" s="127"/>
      <c r="TWV45" s="127"/>
      <c r="TWW45" s="127"/>
      <c r="TWX45" s="127"/>
      <c r="TWY45" s="127"/>
      <c r="TWZ45" s="127"/>
      <c r="TXA45" s="127"/>
      <c r="TXB45" s="127"/>
      <c r="TXC45" s="127"/>
      <c r="TXD45" s="127"/>
      <c r="TXE45" s="127"/>
      <c r="TXF45" s="127"/>
      <c r="TXG45" s="127"/>
      <c r="TXH45" s="127"/>
      <c r="TXI45" s="127"/>
      <c r="TXJ45" s="127"/>
      <c r="TXK45" s="127"/>
      <c r="TXL45" s="127"/>
      <c r="TXM45" s="127"/>
      <c r="TXN45" s="127"/>
      <c r="TXO45" s="127"/>
      <c r="TXP45" s="127"/>
      <c r="TXQ45" s="127"/>
      <c r="TXR45" s="127"/>
      <c r="TXS45" s="127"/>
      <c r="TXT45" s="127"/>
      <c r="TXU45" s="127"/>
      <c r="TXV45" s="127"/>
      <c r="TXW45" s="127"/>
      <c r="TXX45" s="127"/>
      <c r="TXY45" s="127"/>
      <c r="TXZ45" s="127"/>
      <c r="TYA45" s="127"/>
      <c r="TYB45" s="127"/>
      <c r="TYC45" s="127"/>
      <c r="TYD45" s="127"/>
      <c r="TYE45" s="127"/>
      <c r="TYF45" s="127"/>
      <c r="TYG45" s="127"/>
      <c r="TYH45" s="127"/>
      <c r="TYI45" s="127"/>
      <c r="TYJ45" s="127"/>
      <c r="TYK45" s="127"/>
      <c r="TYL45" s="127"/>
      <c r="TYM45" s="127"/>
      <c r="TYN45" s="127"/>
      <c r="TYO45" s="127"/>
      <c r="TYP45" s="127"/>
      <c r="TYQ45" s="127"/>
      <c r="TYR45" s="127"/>
      <c r="TYS45" s="127"/>
      <c r="TYT45" s="127"/>
      <c r="TYU45" s="127"/>
      <c r="TYV45" s="127"/>
      <c r="TYW45" s="127"/>
      <c r="TYX45" s="127"/>
      <c r="TYY45" s="127"/>
      <c r="TYZ45" s="127"/>
      <c r="TZA45" s="127"/>
      <c r="TZB45" s="127"/>
      <c r="TZC45" s="127"/>
      <c r="TZD45" s="127"/>
      <c r="TZE45" s="127"/>
      <c r="TZF45" s="127"/>
      <c r="TZG45" s="127"/>
      <c r="TZH45" s="127"/>
      <c r="TZI45" s="127"/>
      <c r="TZJ45" s="127"/>
      <c r="TZK45" s="127"/>
      <c r="TZL45" s="127"/>
      <c r="TZM45" s="127"/>
      <c r="TZN45" s="127"/>
      <c r="TZO45" s="127"/>
      <c r="TZP45" s="127"/>
      <c r="TZQ45" s="127"/>
      <c r="TZR45" s="127"/>
      <c r="TZS45" s="127"/>
      <c r="TZT45" s="127"/>
      <c r="TZU45" s="127"/>
      <c r="TZV45" s="127"/>
      <c r="TZW45" s="127"/>
      <c r="TZX45" s="127"/>
      <c r="TZY45" s="127"/>
      <c r="TZZ45" s="127"/>
      <c r="UAA45" s="127"/>
      <c r="UAB45" s="127"/>
      <c r="UAC45" s="127"/>
      <c r="UAD45" s="127"/>
      <c r="UAE45" s="127"/>
      <c r="UAF45" s="127"/>
      <c r="UAG45" s="127"/>
      <c r="UAH45" s="127"/>
      <c r="UAI45" s="127"/>
      <c r="UAJ45" s="127"/>
      <c r="UAK45" s="127"/>
      <c r="UAL45" s="127"/>
      <c r="UAM45" s="127"/>
      <c r="UAN45" s="127"/>
      <c r="UAO45" s="127"/>
      <c r="UAP45" s="127"/>
      <c r="UAQ45" s="127"/>
      <c r="UAR45" s="127"/>
      <c r="UAS45" s="127"/>
      <c r="UAT45" s="127"/>
      <c r="UAU45" s="127"/>
      <c r="UAV45" s="127"/>
      <c r="UAW45" s="127"/>
      <c r="UAX45" s="127"/>
      <c r="UAY45" s="127"/>
      <c r="UAZ45" s="127"/>
      <c r="UBA45" s="127"/>
      <c r="UBB45" s="127"/>
      <c r="UBC45" s="127"/>
      <c r="UBD45" s="127"/>
      <c r="UBE45" s="127"/>
      <c r="UBF45" s="127"/>
      <c r="UBG45" s="127"/>
      <c r="UBH45" s="127"/>
      <c r="UBI45" s="127"/>
      <c r="UBJ45" s="127"/>
      <c r="UBK45" s="127"/>
      <c r="UBL45" s="127"/>
      <c r="UBM45" s="127"/>
      <c r="UBN45" s="127"/>
      <c r="UBO45" s="127"/>
      <c r="UBP45" s="127"/>
      <c r="UBQ45" s="127"/>
      <c r="UBR45" s="127"/>
      <c r="UBS45" s="127"/>
      <c r="UBT45" s="127"/>
      <c r="UBU45" s="127"/>
      <c r="UBV45" s="127"/>
      <c r="UBW45" s="127"/>
      <c r="UBX45" s="127"/>
      <c r="UBY45" s="127"/>
      <c r="UBZ45" s="127"/>
      <c r="UCA45" s="127"/>
      <c r="UCB45" s="127"/>
      <c r="UCC45" s="127"/>
      <c r="UCD45" s="127"/>
      <c r="UCE45" s="127"/>
      <c r="UCF45" s="127"/>
      <c r="UCG45" s="127"/>
      <c r="UCH45" s="127"/>
      <c r="UCI45" s="127"/>
      <c r="UCJ45" s="127"/>
      <c r="UCK45" s="127"/>
      <c r="UCL45" s="127"/>
      <c r="UCM45" s="127"/>
      <c r="UCN45" s="127"/>
      <c r="UCO45" s="127"/>
      <c r="UCP45" s="127"/>
      <c r="UCQ45" s="127"/>
      <c r="UCR45" s="127"/>
      <c r="UCS45" s="127"/>
      <c r="UCT45" s="127"/>
      <c r="UCU45" s="127"/>
      <c r="UCV45" s="127"/>
      <c r="UCW45" s="127"/>
      <c r="UCX45" s="127"/>
      <c r="UCY45" s="127"/>
      <c r="UCZ45" s="127"/>
      <c r="UDA45" s="127"/>
      <c r="UDB45" s="127"/>
      <c r="UDC45" s="127"/>
      <c r="UDD45" s="127"/>
      <c r="UDE45" s="127"/>
      <c r="UDF45" s="127"/>
      <c r="UDG45" s="127"/>
      <c r="UDH45" s="127"/>
      <c r="UDI45" s="127"/>
      <c r="UDJ45" s="127"/>
      <c r="UDK45" s="127"/>
      <c r="UDL45" s="127"/>
      <c r="UDM45" s="127"/>
      <c r="UDN45" s="127"/>
      <c r="UDO45" s="127"/>
      <c r="UDP45" s="127"/>
      <c r="UDQ45" s="127"/>
      <c r="UDR45" s="127"/>
      <c r="UDS45" s="127"/>
      <c r="UDT45" s="127"/>
      <c r="UDU45" s="127"/>
      <c r="UDV45" s="127"/>
      <c r="UDW45" s="127"/>
      <c r="UDX45" s="127"/>
      <c r="UDY45" s="127"/>
      <c r="UDZ45" s="127"/>
      <c r="UEA45" s="127"/>
      <c r="UEB45" s="127"/>
      <c r="UEC45" s="127"/>
      <c r="UED45" s="127"/>
      <c r="UEE45" s="127"/>
      <c r="UEF45" s="127"/>
      <c r="UEG45" s="127"/>
      <c r="UEH45" s="127"/>
      <c r="UEI45" s="127"/>
      <c r="UEJ45" s="127"/>
      <c r="UEK45" s="127"/>
      <c r="UEL45" s="127"/>
      <c r="UEM45" s="127"/>
      <c r="UEN45" s="127"/>
      <c r="UEO45" s="127"/>
      <c r="UEP45" s="127"/>
      <c r="UEQ45" s="127"/>
      <c r="UER45" s="127"/>
      <c r="UES45" s="127"/>
      <c r="UET45" s="127"/>
      <c r="UEU45" s="127"/>
      <c r="UEV45" s="127"/>
      <c r="UEW45" s="127"/>
      <c r="UEX45" s="127"/>
      <c r="UEY45" s="127"/>
      <c r="UEZ45" s="127"/>
      <c r="UFA45" s="127"/>
      <c r="UFB45" s="127"/>
      <c r="UFC45" s="127"/>
      <c r="UFD45" s="127"/>
      <c r="UFE45" s="127"/>
      <c r="UFF45" s="127"/>
      <c r="UFG45" s="127"/>
      <c r="UFH45" s="127"/>
      <c r="UFI45" s="127"/>
      <c r="UFJ45" s="127"/>
      <c r="UFK45" s="127"/>
      <c r="UFL45" s="127"/>
      <c r="UFM45" s="127"/>
      <c r="UFN45" s="127"/>
      <c r="UFO45" s="127"/>
      <c r="UFP45" s="127"/>
      <c r="UFQ45" s="127"/>
      <c r="UFR45" s="127"/>
      <c r="UFS45" s="127"/>
      <c r="UFT45" s="127"/>
      <c r="UFU45" s="127"/>
      <c r="UFV45" s="127"/>
      <c r="UFW45" s="127"/>
      <c r="UFX45" s="127"/>
      <c r="UFY45" s="127"/>
      <c r="UFZ45" s="127"/>
      <c r="UGA45" s="127"/>
      <c r="UGB45" s="127"/>
      <c r="UGC45" s="127"/>
      <c r="UGD45" s="127"/>
      <c r="UGE45" s="127"/>
      <c r="UGF45" s="127"/>
      <c r="UGG45" s="127"/>
      <c r="UGH45" s="127"/>
      <c r="UGI45" s="127"/>
      <c r="UGJ45" s="127"/>
      <c r="UGK45" s="127"/>
      <c r="UGL45" s="127"/>
      <c r="UGM45" s="127"/>
      <c r="UGN45" s="127"/>
      <c r="UGO45" s="127"/>
      <c r="UGP45" s="127"/>
      <c r="UGQ45" s="127"/>
      <c r="UGR45" s="127"/>
      <c r="UGS45" s="127"/>
      <c r="UGT45" s="127"/>
      <c r="UGU45" s="127"/>
      <c r="UGV45" s="127"/>
      <c r="UGW45" s="127"/>
      <c r="UGX45" s="127"/>
      <c r="UGY45" s="127"/>
      <c r="UGZ45" s="127"/>
      <c r="UHA45" s="127"/>
      <c r="UHB45" s="127"/>
      <c r="UHC45" s="127"/>
      <c r="UHD45" s="127"/>
      <c r="UHE45" s="127"/>
      <c r="UHF45" s="127"/>
      <c r="UHG45" s="127"/>
      <c r="UHH45" s="127"/>
      <c r="UHI45" s="127"/>
      <c r="UHJ45" s="127"/>
      <c r="UHK45" s="127"/>
      <c r="UHL45" s="127"/>
      <c r="UHM45" s="127"/>
      <c r="UHN45" s="127"/>
      <c r="UHO45" s="127"/>
      <c r="UHP45" s="127"/>
      <c r="UHQ45" s="127"/>
      <c r="UHR45" s="127"/>
      <c r="UHS45" s="127"/>
      <c r="UHT45" s="127"/>
      <c r="UHU45" s="127"/>
      <c r="UHV45" s="127"/>
      <c r="UHW45" s="127"/>
      <c r="UHX45" s="127"/>
      <c r="UHY45" s="127"/>
      <c r="UHZ45" s="127"/>
      <c r="UIA45" s="127"/>
      <c r="UIB45" s="127"/>
      <c r="UIC45" s="127"/>
      <c r="UID45" s="127"/>
      <c r="UIE45" s="127"/>
      <c r="UIF45" s="127"/>
      <c r="UIG45" s="127"/>
      <c r="UIH45" s="127"/>
      <c r="UII45" s="127"/>
      <c r="UIJ45" s="127"/>
      <c r="UIK45" s="127"/>
      <c r="UIL45" s="127"/>
      <c r="UIM45" s="127"/>
      <c r="UIN45" s="127"/>
      <c r="UIO45" s="127"/>
      <c r="UIP45" s="127"/>
      <c r="UIQ45" s="127"/>
      <c r="UIR45" s="127"/>
      <c r="UIS45" s="127"/>
      <c r="UIT45" s="127"/>
      <c r="UIU45" s="127"/>
      <c r="UIV45" s="127"/>
      <c r="UIW45" s="127"/>
      <c r="UIX45" s="127"/>
      <c r="UIY45" s="127"/>
      <c r="UIZ45" s="127"/>
      <c r="UJA45" s="127"/>
      <c r="UJB45" s="127"/>
      <c r="UJC45" s="127"/>
      <c r="UJD45" s="127"/>
      <c r="UJE45" s="127"/>
      <c r="UJF45" s="127"/>
      <c r="UJG45" s="127"/>
      <c r="UJH45" s="127"/>
      <c r="UJI45" s="127"/>
      <c r="UJJ45" s="127"/>
      <c r="UJK45" s="127"/>
      <c r="UJL45" s="127"/>
      <c r="UJM45" s="127"/>
      <c r="UJN45" s="127"/>
      <c r="UJO45" s="127"/>
      <c r="UJP45" s="127"/>
      <c r="UJQ45" s="127"/>
      <c r="UJR45" s="127"/>
      <c r="UJS45" s="127"/>
      <c r="UJT45" s="127"/>
      <c r="UJU45" s="127"/>
      <c r="UJV45" s="127"/>
      <c r="UJW45" s="127"/>
      <c r="UJX45" s="127"/>
      <c r="UJY45" s="127"/>
      <c r="UJZ45" s="127"/>
      <c r="UKA45" s="127"/>
      <c r="UKB45" s="127"/>
      <c r="UKC45" s="127"/>
      <c r="UKD45" s="127"/>
      <c r="UKE45" s="127"/>
      <c r="UKF45" s="127"/>
      <c r="UKG45" s="127"/>
      <c r="UKH45" s="127"/>
      <c r="UKI45" s="127"/>
      <c r="UKJ45" s="127"/>
      <c r="UKK45" s="127"/>
      <c r="UKL45" s="127"/>
      <c r="UKM45" s="127"/>
      <c r="UKN45" s="127"/>
      <c r="UKO45" s="127"/>
      <c r="UKP45" s="127"/>
      <c r="UKQ45" s="127"/>
      <c r="UKR45" s="127"/>
      <c r="UKS45" s="127"/>
      <c r="UKT45" s="127"/>
      <c r="UKU45" s="127"/>
      <c r="UKV45" s="127"/>
      <c r="UKW45" s="127"/>
      <c r="UKX45" s="127"/>
      <c r="UKY45" s="127"/>
      <c r="UKZ45" s="127"/>
      <c r="ULA45" s="127"/>
      <c r="ULB45" s="127"/>
      <c r="ULC45" s="127"/>
      <c r="ULD45" s="127"/>
      <c r="ULE45" s="127"/>
      <c r="ULF45" s="127"/>
      <c r="ULG45" s="127"/>
      <c r="ULH45" s="127"/>
      <c r="ULI45" s="127"/>
      <c r="ULJ45" s="127"/>
      <c r="ULK45" s="127"/>
      <c r="ULL45" s="127"/>
      <c r="ULM45" s="127"/>
      <c r="ULN45" s="127"/>
      <c r="ULO45" s="127"/>
      <c r="ULP45" s="127"/>
      <c r="ULQ45" s="127"/>
      <c r="ULR45" s="127"/>
      <c r="ULS45" s="127"/>
      <c r="ULT45" s="127"/>
      <c r="ULU45" s="127"/>
      <c r="ULV45" s="127"/>
      <c r="ULW45" s="127"/>
      <c r="ULX45" s="127"/>
      <c r="ULY45" s="127"/>
      <c r="ULZ45" s="127"/>
      <c r="UMA45" s="127"/>
      <c r="UMB45" s="127"/>
      <c r="UMC45" s="127"/>
      <c r="UMD45" s="127"/>
      <c r="UME45" s="127"/>
      <c r="UMF45" s="127"/>
      <c r="UMG45" s="127"/>
      <c r="UMH45" s="127"/>
      <c r="UMI45" s="127"/>
      <c r="UMJ45" s="127"/>
      <c r="UMK45" s="127"/>
      <c r="UML45" s="127"/>
      <c r="UMM45" s="127"/>
      <c r="UMN45" s="127"/>
      <c r="UMO45" s="127"/>
      <c r="UMP45" s="127"/>
      <c r="UMQ45" s="127"/>
      <c r="UMR45" s="127"/>
      <c r="UMS45" s="127"/>
      <c r="UMT45" s="127"/>
      <c r="UMU45" s="127"/>
      <c r="UMV45" s="127"/>
      <c r="UMW45" s="127"/>
      <c r="UMX45" s="127"/>
      <c r="UMY45" s="127"/>
      <c r="UMZ45" s="127"/>
      <c r="UNA45" s="127"/>
      <c r="UNB45" s="127"/>
      <c r="UNC45" s="127"/>
      <c r="UND45" s="127"/>
      <c r="UNE45" s="127"/>
      <c r="UNF45" s="127"/>
      <c r="UNG45" s="127"/>
      <c r="UNH45" s="127"/>
      <c r="UNI45" s="127"/>
      <c r="UNJ45" s="127"/>
      <c r="UNK45" s="127"/>
      <c r="UNL45" s="127"/>
      <c r="UNM45" s="127"/>
      <c r="UNN45" s="127"/>
      <c r="UNO45" s="127"/>
      <c r="UNP45" s="127"/>
      <c r="UNQ45" s="127"/>
      <c r="UNR45" s="127"/>
      <c r="UNS45" s="127"/>
      <c r="UNT45" s="127"/>
      <c r="UNU45" s="127"/>
      <c r="UNV45" s="127"/>
      <c r="UNW45" s="127"/>
      <c r="UNX45" s="127"/>
      <c r="UNY45" s="127"/>
      <c r="UNZ45" s="127"/>
      <c r="UOA45" s="127"/>
      <c r="UOB45" s="127"/>
      <c r="UOC45" s="127"/>
      <c r="UOD45" s="127"/>
      <c r="UOE45" s="127"/>
      <c r="UOF45" s="127"/>
      <c r="UOG45" s="127"/>
      <c r="UOH45" s="127"/>
      <c r="UOI45" s="127"/>
      <c r="UOJ45" s="127"/>
      <c r="UOK45" s="127"/>
      <c r="UOL45" s="127"/>
      <c r="UOM45" s="127"/>
      <c r="UON45" s="127"/>
      <c r="UOO45" s="127"/>
      <c r="UOP45" s="127"/>
      <c r="UOQ45" s="127"/>
      <c r="UOR45" s="127"/>
      <c r="UOS45" s="127"/>
      <c r="UOT45" s="127"/>
      <c r="UOU45" s="127"/>
      <c r="UOV45" s="127"/>
      <c r="UOW45" s="127"/>
      <c r="UOX45" s="127"/>
      <c r="UOY45" s="127"/>
      <c r="UOZ45" s="127"/>
      <c r="UPA45" s="127"/>
      <c r="UPB45" s="127"/>
      <c r="UPC45" s="127"/>
      <c r="UPD45" s="127"/>
      <c r="UPE45" s="127"/>
      <c r="UPF45" s="127"/>
      <c r="UPG45" s="127"/>
      <c r="UPH45" s="127"/>
      <c r="UPI45" s="127"/>
      <c r="UPJ45" s="127"/>
      <c r="UPK45" s="127"/>
      <c r="UPL45" s="127"/>
      <c r="UPM45" s="127"/>
      <c r="UPN45" s="127"/>
      <c r="UPO45" s="127"/>
      <c r="UPP45" s="127"/>
      <c r="UPQ45" s="127"/>
      <c r="UPR45" s="127"/>
      <c r="UPS45" s="127"/>
      <c r="UPT45" s="127"/>
      <c r="UPU45" s="127"/>
      <c r="UPV45" s="127"/>
      <c r="UPW45" s="127"/>
      <c r="UPX45" s="127"/>
      <c r="UPY45" s="127"/>
      <c r="UPZ45" s="127"/>
      <c r="UQA45" s="127"/>
      <c r="UQB45" s="127"/>
      <c r="UQC45" s="127"/>
      <c r="UQD45" s="127"/>
      <c r="UQE45" s="127"/>
      <c r="UQF45" s="127"/>
      <c r="UQG45" s="127"/>
      <c r="UQH45" s="127"/>
      <c r="UQI45" s="127"/>
      <c r="UQJ45" s="127"/>
      <c r="UQK45" s="127"/>
      <c r="UQL45" s="127"/>
      <c r="UQM45" s="127"/>
      <c r="UQN45" s="127"/>
      <c r="UQO45" s="127"/>
      <c r="UQP45" s="127"/>
      <c r="UQQ45" s="127"/>
      <c r="UQR45" s="127"/>
      <c r="UQS45" s="127"/>
      <c r="UQT45" s="127"/>
      <c r="UQU45" s="127"/>
      <c r="UQV45" s="127"/>
      <c r="UQW45" s="127"/>
      <c r="UQX45" s="127"/>
      <c r="UQY45" s="127"/>
      <c r="UQZ45" s="127"/>
      <c r="URA45" s="127"/>
      <c r="URB45" s="127"/>
      <c r="URC45" s="127"/>
      <c r="URD45" s="127"/>
      <c r="URE45" s="127"/>
      <c r="URF45" s="127"/>
      <c r="URG45" s="127"/>
      <c r="URH45" s="127"/>
      <c r="URI45" s="127"/>
      <c r="URJ45" s="127"/>
      <c r="URK45" s="127"/>
      <c r="URL45" s="127"/>
      <c r="URM45" s="127"/>
      <c r="URN45" s="127"/>
      <c r="URO45" s="127"/>
      <c r="URP45" s="127"/>
      <c r="URQ45" s="127"/>
      <c r="URR45" s="127"/>
      <c r="URS45" s="127"/>
      <c r="URT45" s="127"/>
      <c r="URU45" s="127"/>
      <c r="URV45" s="127"/>
      <c r="URW45" s="127"/>
      <c r="URX45" s="127"/>
      <c r="URY45" s="127"/>
      <c r="URZ45" s="127"/>
      <c r="USA45" s="127"/>
      <c r="USB45" s="127"/>
      <c r="USC45" s="127"/>
      <c r="USD45" s="127"/>
      <c r="USE45" s="127"/>
      <c r="USF45" s="127"/>
      <c r="USG45" s="127"/>
      <c r="USH45" s="127"/>
      <c r="USI45" s="127"/>
      <c r="USJ45" s="127"/>
      <c r="USK45" s="127"/>
      <c r="USL45" s="127"/>
      <c r="USM45" s="127"/>
      <c r="USN45" s="127"/>
      <c r="USO45" s="127"/>
      <c r="USP45" s="127"/>
      <c r="USQ45" s="127"/>
      <c r="USR45" s="127"/>
      <c r="USS45" s="127"/>
      <c r="UST45" s="127"/>
      <c r="USU45" s="127"/>
      <c r="USV45" s="127"/>
      <c r="USW45" s="127"/>
      <c r="USX45" s="127"/>
      <c r="USY45" s="127"/>
      <c r="USZ45" s="127"/>
      <c r="UTA45" s="127"/>
      <c r="UTB45" s="127"/>
      <c r="UTC45" s="127"/>
      <c r="UTD45" s="127"/>
      <c r="UTE45" s="127"/>
      <c r="UTF45" s="127"/>
      <c r="UTG45" s="127"/>
      <c r="UTH45" s="127"/>
      <c r="UTI45" s="127"/>
      <c r="UTJ45" s="127"/>
      <c r="UTK45" s="127"/>
      <c r="UTL45" s="127"/>
      <c r="UTM45" s="127"/>
      <c r="UTN45" s="127"/>
      <c r="UTO45" s="127"/>
      <c r="UTP45" s="127"/>
      <c r="UTQ45" s="127"/>
      <c r="UTR45" s="127"/>
      <c r="UTS45" s="127"/>
      <c r="UTT45" s="127"/>
      <c r="UTU45" s="127"/>
      <c r="UTV45" s="127"/>
      <c r="UTW45" s="127"/>
      <c r="UTX45" s="127"/>
      <c r="UTY45" s="127"/>
      <c r="UTZ45" s="127"/>
      <c r="UUA45" s="127"/>
      <c r="UUB45" s="127"/>
      <c r="UUC45" s="127"/>
      <c r="UUD45" s="127"/>
      <c r="UUE45" s="127"/>
      <c r="UUF45" s="127"/>
      <c r="UUG45" s="127"/>
      <c r="UUH45" s="127"/>
      <c r="UUI45" s="127"/>
      <c r="UUJ45" s="127"/>
      <c r="UUK45" s="127"/>
      <c r="UUL45" s="127"/>
      <c r="UUM45" s="127"/>
      <c r="UUN45" s="127"/>
      <c r="UUO45" s="127"/>
      <c r="UUP45" s="127"/>
      <c r="UUQ45" s="127"/>
      <c r="UUR45" s="127"/>
      <c r="UUS45" s="127"/>
      <c r="UUT45" s="127"/>
      <c r="UUU45" s="127"/>
      <c r="UUV45" s="127"/>
      <c r="UUW45" s="127"/>
      <c r="UUX45" s="127"/>
      <c r="UUY45" s="127"/>
      <c r="UUZ45" s="127"/>
      <c r="UVA45" s="127"/>
      <c r="UVB45" s="127"/>
      <c r="UVC45" s="127"/>
      <c r="UVD45" s="127"/>
      <c r="UVE45" s="127"/>
      <c r="UVF45" s="127"/>
      <c r="UVG45" s="127"/>
      <c r="UVH45" s="127"/>
      <c r="UVI45" s="127"/>
      <c r="UVJ45" s="127"/>
      <c r="UVK45" s="127"/>
      <c r="UVL45" s="127"/>
      <c r="UVM45" s="127"/>
      <c r="UVN45" s="127"/>
      <c r="UVO45" s="127"/>
      <c r="UVP45" s="127"/>
      <c r="UVQ45" s="127"/>
      <c r="UVR45" s="127"/>
      <c r="UVS45" s="127"/>
      <c r="UVT45" s="127"/>
      <c r="UVU45" s="127"/>
      <c r="UVV45" s="127"/>
      <c r="UVW45" s="127"/>
      <c r="UVX45" s="127"/>
      <c r="UVY45" s="127"/>
      <c r="UVZ45" s="127"/>
      <c r="UWA45" s="127"/>
      <c r="UWB45" s="127"/>
      <c r="UWC45" s="127"/>
      <c r="UWD45" s="127"/>
      <c r="UWE45" s="127"/>
      <c r="UWF45" s="127"/>
      <c r="UWG45" s="127"/>
      <c r="UWH45" s="127"/>
      <c r="UWI45" s="127"/>
      <c r="UWJ45" s="127"/>
      <c r="UWK45" s="127"/>
      <c r="UWL45" s="127"/>
      <c r="UWM45" s="127"/>
      <c r="UWN45" s="127"/>
      <c r="UWO45" s="127"/>
      <c r="UWP45" s="127"/>
      <c r="UWQ45" s="127"/>
      <c r="UWR45" s="127"/>
      <c r="UWS45" s="127"/>
      <c r="UWT45" s="127"/>
      <c r="UWU45" s="127"/>
      <c r="UWV45" s="127"/>
      <c r="UWW45" s="127"/>
      <c r="UWX45" s="127"/>
      <c r="UWY45" s="127"/>
      <c r="UWZ45" s="127"/>
      <c r="UXA45" s="127"/>
      <c r="UXB45" s="127"/>
      <c r="UXC45" s="127"/>
      <c r="UXD45" s="127"/>
      <c r="UXE45" s="127"/>
      <c r="UXF45" s="127"/>
      <c r="UXG45" s="127"/>
      <c r="UXH45" s="127"/>
      <c r="UXI45" s="127"/>
      <c r="UXJ45" s="127"/>
      <c r="UXK45" s="127"/>
      <c r="UXL45" s="127"/>
      <c r="UXM45" s="127"/>
      <c r="UXN45" s="127"/>
      <c r="UXO45" s="127"/>
      <c r="UXP45" s="127"/>
      <c r="UXQ45" s="127"/>
      <c r="UXR45" s="127"/>
      <c r="UXS45" s="127"/>
      <c r="UXT45" s="127"/>
      <c r="UXU45" s="127"/>
      <c r="UXV45" s="127"/>
      <c r="UXW45" s="127"/>
      <c r="UXX45" s="127"/>
      <c r="UXY45" s="127"/>
      <c r="UXZ45" s="127"/>
      <c r="UYA45" s="127"/>
      <c r="UYB45" s="127"/>
      <c r="UYC45" s="127"/>
      <c r="UYD45" s="127"/>
      <c r="UYE45" s="127"/>
      <c r="UYF45" s="127"/>
      <c r="UYG45" s="127"/>
      <c r="UYH45" s="127"/>
      <c r="UYI45" s="127"/>
      <c r="UYJ45" s="127"/>
      <c r="UYK45" s="127"/>
      <c r="UYL45" s="127"/>
      <c r="UYM45" s="127"/>
      <c r="UYN45" s="127"/>
      <c r="UYO45" s="127"/>
      <c r="UYP45" s="127"/>
      <c r="UYQ45" s="127"/>
      <c r="UYR45" s="127"/>
      <c r="UYS45" s="127"/>
      <c r="UYT45" s="127"/>
      <c r="UYU45" s="127"/>
      <c r="UYV45" s="127"/>
      <c r="UYW45" s="127"/>
      <c r="UYX45" s="127"/>
      <c r="UYY45" s="127"/>
      <c r="UYZ45" s="127"/>
      <c r="UZA45" s="127"/>
      <c r="UZB45" s="127"/>
      <c r="UZC45" s="127"/>
      <c r="UZD45" s="127"/>
      <c r="UZE45" s="127"/>
      <c r="UZF45" s="127"/>
      <c r="UZG45" s="127"/>
      <c r="UZH45" s="127"/>
      <c r="UZI45" s="127"/>
      <c r="UZJ45" s="127"/>
      <c r="UZK45" s="127"/>
      <c r="UZL45" s="127"/>
      <c r="UZM45" s="127"/>
      <c r="UZN45" s="127"/>
      <c r="UZO45" s="127"/>
      <c r="UZP45" s="127"/>
      <c r="UZQ45" s="127"/>
      <c r="UZR45" s="127"/>
      <c r="UZS45" s="127"/>
      <c r="UZT45" s="127"/>
      <c r="UZU45" s="127"/>
      <c r="UZV45" s="127"/>
      <c r="UZW45" s="127"/>
      <c r="UZX45" s="127"/>
      <c r="UZY45" s="127"/>
      <c r="UZZ45" s="127"/>
      <c r="VAA45" s="127"/>
      <c r="VAB45" s="127"/>
      <c r="VAC45" s="127"/>
      <c r="VAD45" s="127"/>
      <c r="VAE45" s="127"/>
      <c r="VAF45" s="127"/>
      <c r="VAG45" s="127"/>
      <c r="VAH45" s="127"/>
      <c r="VAI45" s="127"/>
      <c r="VAJ45" s="127"/>
      <c r="VAK45" s="127"/>
      <c r="VAL45" s="127"/>
      <c r="VAM45" s="127"/>
      <c r="VAN45" s="127"/>
      <c r="VAO45" s="127"/>
      <c r="VAP45" s="127"/>
      <c r="VAQ45" s="127"/>
      <c r="VAR45" s="127"/>
      <c r="VAS45" s="127"/>
      <c r="VAT45" s="127"/>
      <c r="VAU45" s="127"/>
      <c r="VAV45" s="127"/>
      <c r="VAW45" s="127"/>
      <c r="VAX45" s="127"/>
      <c r="VAY45" s="127"/>
      <c r="VAZ45" s="127"/>
      <c r="VBA45" s="127"/>
      <c r="VBB45" s="127"/>
      <c r="VBC45" s="127"/>
      <c r="VBD45" s="127"/>
      <c r="VBE45" s="127"/>
      <c r="VBF45" s="127"/>
      <c r="VBG45" s="127"/>
      <c r="VBH45" s="127"/>
      <c r="VBI45" s="127"/>
      <c r="VBJ45" s="127"/>
      <c r="VBK45" s="127"/>
      <c r="VBL45" s="127"/>
      <c r="VBM45" s="127"/>
      <c r="VBN45" s="127"/>
      <c r="VBO45" s="127"/>
      <c r="VBP45" s="127"/>
      <c r="VBQ45" s="127"/>
      <c r="VBR45" s="127"/>
      <c r="VBS45" s="127"/>
      <c r="VBT45" s="127"/>
      <c r="VBU45" s="127"/>
      <c r="VBV45" s="127"/>
      <c r="VBW45" s="127"/>
      <c r="VBX45" s="127"/>
      <c r="VBY45" s="127"/>
      <c r="VBZ45" s="127"/>
      <c r="VCA45" s="127"/>
      <c r="VCB45" s="127"/>
      <c r="VCC45" s="127"/>
      <c r="VCD45" s="127"/>
      <c r="VCE45" s="127"/>
      <c r="VCF45" s="127"/>
      <c r="VCG45" s="127"/>
      <c r="VCH45" s="127"/>
      <c r="VCI45" s="127"/>
      <c r="VCJ45" s="127"/>
      <c r="VCK45" s="127"/>
      <c r="VCL45" s="127"/>
      <c r="VCM45" s="127"/>
      <c r="VCN45" s="127"/>
      <c r="VCO45" s="127"/>
      <c r="VCP45" s="127"/>
      <c r="VCQ45" s="127"/>
      <c r="VCR45" s="127"/>
      <c r="VCS45" s="127"/>
      <c r="VCT45" s="127"/>
      <c r="VCU45" s="127"/>
      <c r="VCV45" s="127"/>
      <c r="VCW45" s="127"/>
      <c r="VCX45" s="127"/>
      <c r="VCY45" s="127"/>
      <c r="VCZ45" s="127"/>
      <c r="VDA45" s="127"/>
      <c r="VDB45" s="127"/>
      <c r="VDC45" s="127"/>
      <c r="VDD45" s="127"/>
      <c r="VDE45" s="127"/>
      <c r="VDF45" s="127"/>
      <c r="VDG45" s="127"/>
      <c r="VDH45" s="127"/>
      <c r="VDI45" s="127"/>
      <c r="VDJ45" s="127"/>
      <c r="VDK45" s="127"/>
      <c r="VDL45" s="127"/>
      <c r="VDM45" s="127"/>
      <c r="VDN45" s="127"/>
      <c r="VDO45" s="127"/>
      <c r="VDP45" s="127"/>
      <c r="VDQ45" s="127"/>
      <c r="VDR45" s="127"/>
      <c r="VDS45" s="127"/>
      <c r="VDT45" s="127"/>
      <c r="VDU45" s="127"/>
      <c r="VDV45" s="127"/>
      <c r="VDW45" s="127"/>
      <c r="VDX45" s="127"/>
      <c r="VDY45" s="127"/>
      <c r="VDZ45" s="127"/>
      <c r="VEA45" s="127"/>
      <c r="VEB45" s="127"/>
      <c r="VEC45" s="127"/>
      <c r="VED45" s="127"/>
      <c r="VEE45" s="127"/>
      <c r="VEF45" s="127"/>
      <c r="VEG45" s="127"/>
      <c r="VEH45" s="127"/>
      <c r="VEI45" s="127"/>
      <c r="VEJ45" s="127"/>
      <c r="VEK45" s="127"/>
      <c r="VEL45" s="127"/>
      <c r="VEM45" s="127"/>
      <c r="VEN45" s="127"/>
      <c r="VEO45" s="127"/>
      <c r="VEP45" s="127"/>
      <c r="VEQ45" s="127"/>
      <c r="VER45" s="127"/>
      <c r="VES45" s="127"/>
      <c r="VET45" s="127"/>
      <c r="VEU45" s="127"/>
      <c r="VEV45" s="127"/>
      <c r="VEW45" s="127"/>
      <c r="VEX45" s="127"/>
      <c r="VEY45" s="127"/>
      <c r="VEZ45" s="127"/>
      <c r="VFA45" s="127"/>
      <c r="VFB45" s="127"/>
      <c r="VFC45" s="127"/>
      <c r="VFD45" s="127"/>
      <c r="VFE45" s="127"/>
      <c r="VFF45" s="127"/>
      <c r="VFG45" s="127"/>
      <c r="VFH45" s="127"/>
      <c r="VFI45" s="127"/>
      <c r="VFJ45" s="127"/>
      <c r="VFK45" s="127"/>
      <c r="VFL45" s="127"/>
      <c r="VFM45" s="127"/>
      <c r="VFN45" s="127"/>
      <c r="VFO45" s="127"/>
      <c r="VFP45" s="127"/>
      <c r="VFQ45" s="127"/>
      <c r="VFR45" s="127"/>
      <c r="VFS45" s="127"/>
      <c r="VFT45" s="127"/>
      <c r="VFU45" s="127"/>
      <c r="VFV45" s="127"/>
      <c r="VFW45" s="127"/>
      <c r="VFX45" s="127"/>
      <c r="VFY45" s="127"/>
      <c r="VFZ45" s="127"/>
      <c r="VGA45" s="127"/>
      <c r="VGB45" s="127"/>
      <c r="VGC45" s="127"/>
      <c r="VGD45" s="127"/>
      <c r="VGE45" s="127"/>
      <c r="VGF45" s="127"/>
      <c r="VGG45" s="127"/>
      <c r="VGH45" s="127"/>
      <c r="VGI45" s="127"/>
      <c r="VGJ45" s="127"/>
      <c r="VGK45" s="127"/>
      <c r="VGL45" s="127"/>
      <c r="VGM45" s="127"/>
      <c r="VGN45" s="127"/>
      <c r="VGO45" s="127"/>
      <c r="VGP45" s="127"/>
      <c r="VGQ45" s="127"/>
      <c r="VGR45" s="127"/>
      <c r="VGS45" s="127"/>
      <c r="VGT45" s="127"/>
      <c r="VGU45" s="127"/>
      <c r="VGV45" s="127"/>
      <c r="VGW45" s="127"/>
      <c r="VGX45" s="127"/>
      <c r="VGY45" s="127"/>
      <c r="VGZ45" s="127"/>
      <c r="VHA45" s="127"/>
      <c r="VHB45" s="127"/>
      <c r="VHC45" s="127"/>
      <c r="VHD45" s="127"/>
      <c r="VHE45" s="127"/>
      <c r="VHF45" s="127"/>
      <c r="VHG45" s="127"/>
      <c r="VHH45" s="127"/>
      <c r="VHI45" s="127"/>
      <c r="VHJ45" s="127"/>
      <c r="VHK45" s="127"/>
      <c r="VHL45" s="127"/>
      <c r="VHM45" s="127"/>
      <c r="VHN45" s="127"/>
      <c r="VHO45" s="127"/>
      <c r="VHP45" s="127"/>
      <c r="VHQ45" s="127"/>
      <c r="VHR45" s="127"/>
      <c r="VHS45" s="127"/>
      <c r="VHT45" s="127"/>
      <c r="VHU45" s="127"/>
      <c r="VHV45" s="127"/>
      <c r="VHW45" s="127"/>
      <c r="VHX45" s="127"/>
      <c r="VHY45" s="127"/>
      <c r="VHZ45" s="127"/>
      <c r="VIA45" s="127"/>
      <c r="VIB45" s="127"/>
      <c r="VIC45" s="127"/>
      <c r="VID45" s="127"/>
      <c r="VIE45" s="127"/>
      <c r="VIF45" s="127"/>
      <c r="VIG45" s="127"/>
      <c r="VIH45" s="127"/>
      <c r="VII45" s="127"/>
      <c r="VIJ45" s="127"/>
      <c r="VIK45" s="127"/>
      <c r="VIL45" s="127"/>
      <c r="VIM45" s="127"/>
      <c r="VIN45" s="127"/>
      <c r="VIO45" s="127"/>
      <c r="VIP45" s="127"/>
      <c r="VIQ45" s="127"/>
      <c r="VIR45" s="127"/>
      <c r="VIS45" s="127"/>
      <c r="VIT45" s="127"/>
      <c r="VIU45" s="127"/>
      <c r="VIV45" s="127"/>
      <c r="VIW45" s="127"/>
      <c r="VIX45" s="127"/>
      <c r="VIY45" s="127"/>
      <c r="VIZ45" s="127"/>
      <c r="VJA45" s="127"/>
      <c r="VJB45" s="127"/>
      <c r="VJC45" s="127"/>
      <c r="VJD45" s="127"/>
      <c r="VJE45" s="127"/>
      <c r="VJF45" s="127"/>
      <c r="VJG45" s="127"/>
      <c r="VJH45" s="127"/>
      <c r="VJI45" s="127"/>
      <c r="VJJ45" s="127"/>
      <c r="VJK45" s="127"/>
      <c r="VJL45" s="127"/>
      <c r="VJM45" s="127"/>
      <c r="VJN45" s="127"/>
      <c r="VJO45" s="127"/>
      <c r="VJP45" s="127"/>
      <c r="VJQ45" s="127"/>
      <c r="VJR45" s="127"/>
      <c r="VJS45" s="127"/>
      <c r="VJT45" s="127"/>
      <c r="VJU45" s="127"/>
      <c r="VJV45" s="127"/>
      <c r="VJW45" s="127"/>
      <c r="VJX45" s="127"/>
      <c r="VJY45" s="127"/>
      <c r="VJZ45" s="127"/>
      <c r="VKA45" s="127"/>
      <c r="VKB45" s="127"/>
      <c r="VKC45" s="127"/>
      <c r="VKD45" s="127"/>
      <c r="VKE45" s="127"/>
      <c r="VKF45" s="127"/>
      <c r="VKG45" s="127"/>
      <c r="VKH45" s="127"/>
      <c r="VKI45" s="127"/>
      <c r="VKJ45" s="127"/>
      <c r="VKK45" s="127"/>
      <c r="VKL45" s="127"/>
      <c r="VKM45" s="127"/>
      <c r="VKN45" s="127"/>
      <c r="VKO45" s="127"/>
      <c r="VKP45" s="127"/>
      <c r="VKQ45" s="127"/>
      <c r="VKR45" s="127"/>
      <c r="VKS45" s="127"/>
      <c r="VKT45" s="127"/>
      <c r="VKU45" s="127"/>
      <c r="VKV45" s="127"/>
      <c r="VKW45" s="127"/>
      <c r="VKX45" s="127"/>
      <c r="VKY45" s="127"/>
      <c r="VKZ45" s="127"/>
      <c r="VLA45" s="127"/>
      <c r="VLB45" s="127"/>
      <c r="VLC45" s="127"/>
      <c r="VLD45" s="127"/>
      <c r="VLE45" s="127"/>
      <c r="VLF45" s="127"/>
      <c r="VLG45" s="127"/>
      <c r="VLH45" s="127"/>
      <c r="VLI45" s="127"/>
      <c r="VLJ45" s="127"/>
      <c r="VLK45" s="127"/>
      <c r="VLL45" s="127"/>
      <c r="VLM45" s="127"/>
      <c r="VLN45" s="127"/>
      <c r="VLO45" s="127"/>
      <c r="VLP45" s="127"/>
      <c r="VLQ45" s="127"/>
      <c r="VLR45" s="127"/>
      <c r="VLS45" s="127"/>
      <c r="VLT45" s="127"/>
      <c r="VLU45" s="127"/>
      <c r="VLV45" s="127"/>
      <c r="VLW45" s="127"/>
      <c r="VLX45" s="127"/>
      <c r="VLY45" s="127"/>
      <c r="VLZ45" s="127"/>
      <c r="VMA45" s="127"/>
      <c r="VMB45" s="127"/>
      <c r="VMC45" s="127"/>
      <c r="VMD45" s="127"/>
      <c r="VME45" s="127"/>
      <c r="VMF45" s="127"/>
      <c r="VMG45" s="127"/>
      <c r="VMH45" s="127"/>
      <c r="VMI45" s="127"/>
      <c r="VMJ45" s="127"/>
      <c r="VMK45" s="127"/>
      <c r="VML45" s="127"/>
      <c r="VMM45" s="127"/>
      <c r="VMN45" s="127"/>
      <c r="VMO45" s="127"/>
      <c r="VMP45" s="127"/>
      <c r="VMQ45" s="127"/>
      <c r="VMR45" s="127"/>
      <c r="VMS45" s="127"/>
      <c r="VMT45" s="127"/>
      <c r="VMU45" s="127"/>
      <c r="VMV45" s="127"/>
      <c r="VMW45" s="127"/>
      <c r="VMX45" s="127"/>
      <c r="VMY45" s="127"/>
      <c r="VMZ45" s="127"/>
      <c r="VNA45" s="127"/>
      <c r="VNB45" s="127"/>
      <c r="VNC45" s="127"/>
      <c r="VND45" s="127"/>
      <c r="VNE45" s="127"/>
      <c r="VNF45" s="127"/>
      <c r="VNG45" s="127"/>
      <c r="VNH45" s="127"/>
      <c r="VNI45" s="127"/>
      <c r="VNJ45" s="127"/>
      <c r="VNK45" s="127"/>
      <c r="VNL45" s="127"/>
      <c r="VNM45" s="127"/>
      <c r="VNN45" s="127"/>
      <c r="VNO45" s="127"/>
      <c r="VNP45" s="127"/>
      <c r="VNQ45" s="127"/>
      <c r="VNR45" s="127"/>
      <c r="VNS45" s="127"/>
      <c r="VNT45" s="127"/>
      <c r="VNU45" s="127"/>
      <c r="VNV45" s="127"/>
      <c r="VNW45" s="127"/>
      <c r="VNX45" s="127"/>
      <c r="VNY45" s="127"/>
      <c r="VNZ45" s="127"/>
      <c r="VOA45" s="127"/>
      <c r="VOB45" s="127"/>
      <c r="VOC45" s="127"/>
      <c r="VOD45" s="127"/>
      <c r="VOE45" s="127"/>
      <c r="VOF45" s="127"/>
      <c r="VOG45" s="127"/>
      <c r="VOH45" s="127"/>
      <c r="VOI45" s="127"/>
      <c r="VOJ45" s="127"/>
      <c r="VOK45" s="127"/>
      <c r="VOL45" s="127"/>
      <c r="VOM45" s="127"/>
      <c r="VON45" s="127"/>
      <c r="VOO45" s="127"/>
      <c r="VOP45" s="127"/>
      <c r="VOQ45" s="127"/>
      <c r="VOR45" s="127"/>
      <c r="VOS45" s="127"/>
      <c r="VOT45" s="127"/>
      <c r="VOU45" s="127"/>
      <c r="VOV45" s="127"/>
      <c r="VOW45" s="127"/>
      <c r="VOX45" s="127"/>
      <c r="VOY45" s="127"/>
      <c r="VOZ45" s="127"/>
      <c r="VPA45" s="127"/>
      <c r="VPB45" s="127"/>
      <c r="VPC45" s="127"/>
      <c r="VPD45" s="127"/>
      <c r="VPE45" s="127"/>
      <c r="VPF45" s="127"/>
      <c r="VPG45" s="127"/>
      <c r="VPH45" s="127"/>
      <c r="VPI45" s="127"/>
      <c r="VPJ45" s="127"/>
      <c r="VPK45" s="127"/>
      <c r="VPL45" s="127"/>
      <c r="VPM45" s="127"/>
      <c r="VPN45" s="127"/>
      <c r="VPO45" s="127"/>
      <c r="VPP45" s="127"/>
      <c r="VPQ45" s="127"/>
      <c r="VPR45" s="127"/>
      <c r="VPS45" s="127"/>
      <c r="VPT45" s="127"/>
      <c r="VPU45" s="127"/>
      <c r="VPV45" s="127"/>
      <c r="VPW45" s="127"/>
      <c r="VPX45" s="127"/>
      <c r="VPY45" s="127"/>
      <c r="VPZ45" s="127"/>
      <c r="VQA45" s="127"/>
      <c r="VQB45" s="127"/>
      <c r="VQC45" s="127"/>
      <c r="VQD45" s="127"/>
      <c r="VQE45" s="127"/>
      <c r="VQF45" s="127"/>
      <c r="VQG45" s="127"/>
      <c r="VQH45" s="127"/>
      <c r="VQI45" s="127"/>
      <c r="VQJ45" s="127"/>
      <c r="VQK45" s="127"/>
      <c r="VQL45" s="127"/>
      <c r="VQM45" s="127"/>
      <c r="VQN45" s="127"/>
      <c r="VQO45" s="127"/>
      <c r="VQP45" s="127"/>
      <c r="VQQ45" s="127"/>
      <c r="VQR45" s="127"/>
      <c r="VQS45" s="127"/>
      <c r="VQT45" s="127"/>
      <c r="VQU45" s="127"/>
      <c r="VQV45" s="127"/>
      <c r="VQW45" s="127"/>
      <c r="VQX45" s="127"/>
      <c r="VQY45" s="127"/>
      <c r="VQZ45" s="127"/>
      <c r="VRA45" s="127"/>
      <c r="VRB45" s="127"/>
      <c r="VRC45" s="127"/>
      <c r="VRD45" s="127"/>
      <c r="VRE45" s="127"/>
      <c r="VRF45" s="127"/>
      <c r="VRG45" s="127"/>
      <c r="VRH45" s="127"/>
      <c r="VRI45" s="127"/>
      <c r="VRJ45" s="127"/>
      <c r="VRK45" s="127"/>
      <c r="VRL45" s="127"/>
      <c r="VRM45" s="127"/>
      <c r="VRN45" s="127"/>
      <c r="VRO45" s="127"/>
      <c r="VRP45" s="127"/>
      <c r="VRQ45" s="127"/>
      <c r="VRR45" s="127"/>
      <c r="VRS45" s="127"/>
      <c r="VRT45" s="127"/>
      <c r="VRU45" s="127"/>
      <c r="VRV45" s="127"/>
      <c r="VRW45" s="127"/>
      <c r="VRX45" s="127"/>
      <c r="VRY45" s="127"/>
      <c r="VRZ45" s="127"/>
      <c r="VSA45" s="127"/>
      <c r="VSB45" s="127"/>
      <c r="VSC45" s="127"/>
      <c r="VSD45" s="127"/>
      <c r="VSE45" s="127"/>
      <c r="VSF45" s="127"/>
      <c r="VSG45" s="127"/>
      <c r="VSH45" s="127"/>
      <c r="VSI45" s="127"/>
      <c r="VSJ45" s="127"/>
      <c r="VSK45" s="127"/>
      <c r="VSL45" s="127"/>
      <c r="VSM45" s="127"/>
      <c r="VSN45" s="127"/>
      <c r="VSO45" s="127"/>
      <c r="VSP45" s="127"/>
      <c r="VSQ45" s="127"/>
      <c r="VSR45" s="127"/>
      <c r="VSS45" s="127"/>
      <c r="VST45" s="127"/>
      <c r="VSU45" s="127"/>
      <c r="VSV45" s="127"/>
      <c r="VSW45" s="127"/>
      <c r="VSX45" s="127"/>
      <c r="VSY45" s="127"/>
      <c r="VSZ45" s="127"/>
      <c r="VTA45" s="127"/>
      <c r="VTB45" s="127"/>
      <c r="VTC45" s="127"/>
      <c r="VTD45" s="127"/>
      <c r="VTE45" s="127"/>
      <c r="VTF45" s="127"/>
      <c r="VTG45" s="127"/>
      <c r="VTH45" s="127"/>
      <c r="VTI45" s="127"/>
      <c r="VTJ45" s="127"/>
      <c r="VTK45" s="127"/>
      <c r="VTL45" s="127"/>
      <c r="VTM45" s="127"/>
      <c r="VTN45" s="127"/>
      <c r="VTO45" s="127"/>
      <c r="VTP45" s="127"/>
      <c r="VTQ45" s="127"/>
      <c r="VTR45" s="127"/>
      <c r="VTS45" s="127"/>
      <c r="VTT45" s="127"/>
      <c r="VTU45" s="127"/>
      <c r="VTV45" s="127"/>
      <c r="VTW45" s="127"/>
      <c r="VTX45" s="127"/>
      <c r="VTY45" s="127"/>
      <c r="VTZ45" s="127"/>
      <c r="VUA45" s="127"/>
      <c r="VUB45" s="127"/>
      <c r="VUC45" s="127"/>
      <c r="VUD45" s="127"/>
      <c r="VUE45" s="127"/>
      <c r="VUF45" s="127"/>
      <c r="VUG45" s="127"/>
      <c r="VUH45" s="127"/>
      <c r="VUI45" s="127"/>
      <c r="VUJ45" s="127"/>
      <c r="VUK45" s="127"/>
      <c r="VUL45" s="127"/>
      <c r="VUM45" s="127"/>
      <c r="VUN45" s="127"/>
      <c r="VUO45" s="127"/>
      <c r="VUP45" s="127"/>
      <c r="VUQ45" s="127"/>
      <c r="VUR45" s="127"/>
      <c r="VUS45" s="127"/>
      <c r="VUT45" s="127"/>
      <c r="VUU45" s="127"/>
      <c r="VUV45" s="127"/>
      <c r="VUW45" s="127"/>
      <c r="VUX45" s="127"/>
      <c r="VUY45" s="127"/>
      <c r="VUZ45" s="127"/>
      <c r="VVA45" s="127"/>
      <c r="VVB45" s="127"/>
      <c r="VVC45" s="127"/>
      <c r="VVD45" s="127"/>
      <c r="VVE45" s="127"/>
      <c r="VVF45" s="127"/>
      <c r="VVG45" s="127"/>
      <c r="VVH45" s="127"/>
      <c r="VVI45" s="127"/>
      <c r="VVJ45" s="127"/>
      <c r="VVK45" s="127"/>
      <c r="VVL45" s="127"/>
      <c r="VVM45" s="127"/>
      <c r="VVN45" s="127"/>
      <c r="VVO45" s="127"/>
      <c r="VVP45" s="127"/>
      <c r="VVQ45" s="127"/>
      <c r="VVR45" s="127"/>
      <c r="VVS45" s="127"/>
      <c r="VVT45" s="127"/>
      <c r="VVU45" s="127"/>
      <c r="VVV45" s="127"/>
      <c r="VVW45" s="127"/>
      <c r="VVX45" s="127"/>
      <c r="VVY45" s="127"/>
      <c r="VVZ45" s="127"/>
      <c r="VWA45" s="127"/>
      <c r="VWB45" s="127"/>
      <c r="VWC45" s="127"/>
      <c r="VWD45" s="127"/>
      <c r="VWE45" s="127"/>
      <c r="VWF45" s="127"/>
      <c r="VWG45" s="127"/>
      <c r="VWH45" s="127"/>
      <c r="VWI45" s="127"/>
      <c r="VWJ45" s="127"/>
      <c r="VWK45" s="127"/>
      <c r="VWL45" s="127"/>
      <c r="VWM45" s="127"/>
      <c r="VWN45" s="127"/>
      <c r="VWO45" s="127"/>
      <c r="VWP45" s="127"/>
      <c r="VWQ45" s="127"/>
      <c r="VWR45" s="127"/>
      <c r="VWS45" s="127"/>
      <c r="VWT45" s="127"/>
      <c r="VWU45" s="127"/>
      <c r="VWV45" s="127"/>
      <c r="VWW45" s="127"/>
      <c r="VWX45" s="127"/>
      <c r="VWY45" s="127"/>
      <c r="VWZ45" s="127"/>
      <c r="VXA45" s="127"/>
      <c r="VXB45" s="127"/>
      <c r="VXC45" s="127"/>
      <c r="VXD45" s="127"/>
      <c r="VXE45" s="127"/>
      <c r="VXF45" s="127"/>
      <c r="VXG45" s="127"/>
      <c r="VXH45" s="127"/>
      <c r="VXI45" s="127"/>
      <c r="VXJ45" s="127"/>
      <c r="VXK45" s="127"/>
      <c r="VXL45" s="127"/>
      <c r="VXM45" s="127"/>
      <c r="VXN45" s="127"/>
      <c r="VXO45" s="127"/>
      <c r="VXP45" s="127"/>
      <c r="VXQ45" s="127"/>
      <c r="VXR45" s="127"/>
      <c r="VXS45" s="127"/>
      <c r="VXT45" s="127"/>
      <c r="VXU45" s="127"/>
      <c r="VXV45" s="127"/>
      <c r="VXW45" s="127"/>
      <c r="VXX45" s="127"/>
      <c r="VXY45" s="127"/>
      <c r="VXZ45" s="127"/>
      <c r="VYA45" s="127"/>
      <c r="VYB45" s="127"/>
      <c r="VYC45" s="127"/>
      <c r="VYD45" s="127"/>
      <c r="VYE45" s="127"/>
      <c r="VYF45" s="127"/>
      <c r="VYG45" s="127"/>
      <c r="VYH45" s="127"/>
      <c r="VYI45" s="127"/>
      <c r="VYJ45" s="127"/>
      <c r="VYK45" s="127"/>
      <c r="VYL45" s="127"/>
      <c r="VYM45" s="127"/>
      <c r="VYN45" s="127"/>
      <c r="VYO45" s="127"/>
      <c r="VYP45" s="127"/>
      <c r="VYQ45" s="127"/>
      <c r="VYR45" s="127"/>
      <c r="VYS45" s="127"/>
      <c r="VYT45" s="127"/>
      <c r="VYU45" s="127"/>
      <c r="VYV45" s="127"/>
      <c r="VYW45" s="127"/>
      <c r="VYX45" s="127"/>
      <c r="VYY45" s="127"/>
      <c r="VYZ45" s="127"/>
      <c r="VZA45" s="127"/>
      <c r="VZB45" s="127"/>
      <c r="VZC45" s="127"/>
      <c r="VZD45" s="127"/>
      <c r="VZE45" s="127"/>
      <c r="VZF45" s="127"/>
      <c r="VZG45" s="127"/>
      <c r="VZH45" s="127"/>
      <c r="VZI45" s="127"/>
      <c r="VZJ45" s="127"/>
      <c r="VZK45" s="127"/>
      <c r="VZL45" s="127"/>
      <c r="VZM45" s="127"/>
      <c r="VZN45" s="127"/>
      <c r="VZO45" s="127"/>
      <c r="VZP45" s="127"/>
      <c r="VZQ45" s="127"/>
      <c r="VZR45" s="127"/>
      <c r="VZS45" s="127"/>
      <c r="VZT45" s="127"/>
      <c r="VZU45" s="127"/>
      <c r="VZV45" s="127"/>
      <c r="VZW45" s="127"/>
      <c r="VZX45" s="127"/>
      <c r="VZY45" s="127"/>
      <c r="VZZ45" s="127"/>
      <c r="WAA45" s="127"/>
      <c r="WAB45" s="127"/>
      <c r="WAC45" s="127"/>
      <c r="WAD45" s="127"/>
      <c r="WAE45" s="127"/>
      <c r="WAF45" s="127"/>
      <c r="WAG45" s="127"/>
      <c r="WAH45" s="127"/>
      <c r="WAI45" s="127"/>
      <c r="WAJ45" s="127"/>
      <c r="WAK45" s="127"/>
      <c r="WAL45" s="127"/>
      <c r="WAM45" s="127"/>
      <c r="WAN45" s="127"/>
      <c r="WAO45" s="127"/>
      <c r="WAP45" s="127"/>
      <c r="WAQ45" s="127"/>
      <c r="WAR45" s="127"/>
      <c r="WAS45" s="127"/>
      <c r="WAT45" s="127"/>
      <c r="WAU45" s="127"/>
      <c r="WAV45" s="127"/>
      <c r="WAW45" s="127"/>
      <c r="WAX45" s="127"/>
      <c r="WAY45" s="127"/>
      <c r="WAZ45" s="127"/>
      <c r="WBA45" s="127"/>
      <c r="WBB45" s="127"/>
      <c r="WBC45" s="127"/>
      <c r="WBD45" s="127"/>
      <c r="WBE45" s="127"/>
      <c r="WBF45" s="127"/>
      <c r="WBG45" s="127"/>
      <c r="WBH45" s="127"/>
      <c r="WBI45" s="127"/>
      <c r="WBJ45" s="127"/>
      <c r="WBK45" s="127"/>
      <c r="WBL45" s="127"/>
      <c r="WBM45" s="127"/>
      <c r="WBN45" s="127"/>
      <c r="WBO45" s="127"/>
      <c r="WBP45" s="127"/>
      <c r="WBQ45" s="127"/>
      <c r="WBR45" s="127"/>
      <c r="WBS45" s="127"/>
      <c r="WBT45" s="127"/>
      <c r="WBU45" s="127"/>
      <c r="WBV45" s="127"/>
      <c r="WBW45" s="127"/>
      <c r="WBX45" s="127"/>
      <c r="WBY45" s="127"/>
      <c r="WBZ45" s="127"/>
      <c r="WCA45" s="127"/>
      <c r="WCB45" s="127"/>
      <c r="WCC45" s="127"/>
      <c r="WCD45" s="127"/>
      <c r="WCE45" s="127"/>
      <c r="WCF45" s="127"/>
      <c r="WCG45" s="127"/>
      <c r="WCH45" s="127"/>
      <c r="WCI45" s="127"/>
      <c r="WCJ45" s="127"/>
      <c r="WCK45" s="127"/>
      <c r="WCL45" s="127"/>
      <c r="WCM45" s="127"/>
      <c r="WCN45" s="127"/>
      <c r="WCO45" s="127"/>
      <c r="WCP45" s="127"/>
      <c r="WCQ45" s="127"/>
      <c r="WCR45" s="127"/>
      <c r="WCS45" s="127"/>
      <c r="WCT45" s="127"/>
      <c r="WCU45" s="127"/>
      <c r="WCV45" s="127"/>
      <c r="WCW45" s="127"/>
      <c r="WCX45" s="127"/>
      <c r="WCY45" s="127"/>
      <c r="WCZ45" s="127"/>
      <c r="WDA45" s="127"/>
      <c r="WDB45" s="127"/>
      <c r="WDC45" s="127"/>
      <c r="WDD45" s="127"/>
      <c r="WDE45" s="127"/>
      <c r="WDF45" s="127"/>
      <c r="WDG45" s="127"/>
      <c r="WDH45" s="127"/>
      <c r="WDI45" s="127"/>
      <c r="WDJ45" s="127"/>
      <c r="WDK45" s="127"/>
      <c r="WDL45" s="127"/>
      <c r="WDM45" s="127"/>
      <c r="WDN45" s="127"/>
      <c r="WDO45" s="127"/>
      <c r="WDP45" s="127"/>
      <c r="WDQ45" s="127"/>
      <c r="WDR45" s="127"/>
      <c r="WDS45" s="127"/>
      <c r="WDT45" s="127"/>
      <c r="WDU45" s="127"/>
      <c r="WDV45" s="127"/>
      <c r="WDW45" s="127"/>
      <c r="WDX45" s="127"/>
      <c r="WDY45" s="127"/>
      <c r="WDZ45" s="127"/>
      <c r="WEA45" s="127"/>
      <c r="WEB45" s="127"/>
      <c r="WEC45" s="127"/>
      <c r="WED45" s="127"/>
      <c r="WEE45" s="127"/>
      <c r="WEF45" s="127"/>
      <c r="WEG45" s="127"/>
      <c r="WEH45" s="127"/>
      <c r="WEI45" s="127"/>
      <c r="WEJ45" s="127"/>
      <c r="WEK45" s="127"/>
      <c r="WEL45" s="127"/>
      <c r="WEM45" s="127"/>
      <c r="WEN45" s="127"/>
      <c r="WEO45" s="127"/>
      <c r="WEP45" s="127"/>
      <c r="WEQ45" s="127"/>
      <c r="WER45" s="127"/>
      <c r="WES45" s="127"/>
      <c r="WET45" s="127"/>
      <c r="WEU45" s="127"/>
      <c r="WEV45" s="127"/>
      <c r="WEW45" s="127"/>
      <c r="WEX45" s="127"/>
      <c r="WEY45" s="127"/>
      <c r="WEZ45" s="127"/>
      <c r="WFA45" s="127"/>
      <c r="WFB45" s="127"/>
      <c r="WFC45" s="127"/>
      <c r="WFD45" s="127"/>
      <c r="WFE45" s="127"/>
      <c r="WFF45" s="127"/>
      <c r="WFG45" s="127"/>
      <c r="WFH45" s="127"/>
      <c r="WFI45" s="127"/>
      <c r="WFJ45" s="127"/>
      <c r="WFK45" s="127"/>
      <c r="WFL45" s="127"/>
      <c r="WFM45" s="127"/>
      <c r="WFN45" s="127"/>
      <c r="WFO45" s="127"/>
      <c r="WFP45" s="127"/>
      <c r="WFQ45" s="127"/>
      <c r="WFR45" s="127"/>
      <c r="WFS45" s="127"/>
      <c r="WFT45" s="127"/>
      <c r="WFU45" s="127"/>
      <c r="WFV45" s="127"/>
      <c r="WFW45" s="127"/>
      <c r="WFX45" s="127"/>
      <c r="WFY45" s="127"/>
      <c r="WFZ45" s="127"/>
      <c r="WGA45" s="127"/>
      <c r="WGB45" s="127"/>
      <c r="WGC45" s="127"/>
      <c r="WGD45" s="127"/>
      <c r="WGE45" s="127"/>
      <c r="WGF45" s="127"/>
      <c r="WGG45" s="127"/>
      <c r="WGH45" s="127"/>
      <c r="WGI45" s="127"/>
      <c r="WGJ45" s="127"/>
      <c r="WGK45" s="127"/>
      <c r="WGL45" s="127"/>
      <c r="WGM45" s="127"/>
      <c r="WGN45" s="127"/>
      <c r="WGO45" s="127"/>
      <c r="WGP45" s="127"/>
      <c r="WGQ45" s="127"/>
      <c r="WGR45" s="127"/>
      <c r="WGS45" s="127"/>
      <c r="WGT45" s="127"/>
      <c r="WGU45" s="127"/>
      <c r="WGV45" s="127"/>
      <c r="WGW45" s="127"/>
      <c r="WGX45" s="127"/>
      <c r="WGY45" s="127"/>
      <c r="WGZ45" s="127"/>
      <c r="WHA45" s="127"/>
      <c r="WHB45" s="127"/>
      <c r="WHC45" s="127"/>
      <c r="WHD45" s="127"/>
      <c r="WHE45" s="127"/>
      <c r="WHF45" s="127"/>
      <c r="WHG45" s="127"/>
      <c r="WHH45" s="127"/>
      <c r="WHI45" s="127"/>
      <c r="WHJ45" s="127"/>
      <c r="WHK45" s="127"/>
      <c r="WHL45" s="127"/>
      <c r="WHM45" s="127"/>
      <c r="WHN45" s="127"/>
      <c r="WHO45" s="127"/>
      <c r="WHP45" s="127"/>
      <c r="WHQ45" s="127"/>
      <c r="WHR45" s="127"/>
      <c r="WHS45" s="127"/>
      <c r="WHT45" s="127"/>
      <c r="WHU45" s="127"/>
      <c r="WHV45" s="127"/>
      <c r="WHW45" s="127"/>
      <c r="WHX45" s="127"/>
      <c r="WHY45" s="127"/>
      <c r="WHZ45" s="127"/>
      <c r="WIA45" s="127"/>
      <c r="WIB45" s="127"/>
      <c r="WIC45" s="127"/>
      <c r="WID45" s="127"/>
      <c r="WIE45" s="127"/>
      <c r="WIF45" s="127"/>
      <c r="WIG45" s="127"/>
      <c r="WIH45" s="127"/>
      <c r="WII45" s="127"/>
      <c r="WIJ45" s="127"/>
      <c r="WIK45" s="127"/>
      <c r="WIL45" s="127"/>
      <c r="WIM45" s="127"/>
      <c r="WIN45" s="127"/>
      <c r="WIO45" s="127"/>
      <c r="WIP45" s="127"/>
      <c r="WIQ45" s="127"/>
      <c r="WIR45" s="127"/>
      <c r="WIS45" s="127"/>
      <c r="WIT45" s="127"/>
      <c r="WIU45" s="127"/>
      <c r="WIV45" s="127"/>
      <c r="WIW45" s="127"/>
      <c r="WIX45" s="127"/>
      <c r="WIY45" s="127"/>
      <c r="WIZ45" s="127"/>
      <c r="WJA45" s="127"/>
      <c r="WJB45" s="127"/>
      <c r="WJC45" s="127"/>
      <c r="WJD45" s="127"/>
      <c r="WJE45" s="127"/>
      <c r="WJF45" s="127"/>
      <c r="WJG45" s="127"/>
      <c r="WJH45" s="127"/>
      <c r="WJI45" s="127"/>
      <c r="WJJ45" s="127"/>
      <c r="WJK45" s="127"/>
      <c r="WJL45" s="127"/>
      <c r="WJM45" s="127"/>
      <c r="WJN45" s="127"/>
      <c r="WJO45" s="127"/>
      <c r="WJP45" s="127"/>
      <c r="WJQ45" s="127"/>
      <c r="WJR45" s="127"/>
      <c r="WJS45" s="127"/>
      <c r="WJT45" s="127"/>
      <c r="WJU45" s="127"/>
      <c r="WJV45" s="127"/>
      <c r="WJW45" s="127"/>
      <c r="WJX45" s="127"/>
      <c r="WJY45" s="127"/>
      <c r="WJZ45" s="127"/>
      <c r="WKA45" s="127"/>
      <c r="WKB45" s="127"/>
      <c r="WKC45" s="127"/>
      <c r="WKD45" s="127"/>
      <c r="WKE45" s="127"/>
      <c r="WKF45" s="127"/>
      <c r="WKG45" s="127"/>
      <c r="WKH45" s="127"/>
      <c r="WKI45" s="127"/>
      <c r="WKJ45" s="127"/>
      <c r="WKK45" s="127"/>
      <c r="WKL45" s="127"/>
      <c r="WKM45" s="127"/>
      <c r="WKN45" s="127"/>
      <c r="WKO45" s="127"/>
      <c r="WKP45" s="127"/>
      <c r="WKQ45" s="127"/>
      <c r="WKR45" s="127"/>
      <c r="WKS45" s="127"/>
      <c r="WKT45" s="127"/>
      <c r="WKU45" s="127"/>
      <c r="WKV45" s="127"/>
      <c r="WKW45" s="127"/>
      <c r="WKX45" s="127"/>
      <c r="WKY45" s="127"/>
      <c r="WKZ45" s="127"/>
      <c r="WLA45" s="127"/>
      <c r="WLB45" s="127"/>
      <c r="WLC45" s="127"/>
      <c r="WLD45" s="127"/>
      <c r="WLE45" s="127"/>
      <c r="WLF45" s="127"/>
      <c r="WLG45" s="127"/>
      <c r="WLH45" s="127"/>
      <c r="WLI45" s="127"/>
      <c r="WLJ45" s="127"/>
      <c r="WLK45" s="127"/>
      <c r="WLL45" s="127"/>
      <c r="WLM45" s="127"/>
      <c r="WLN45" s="127"/>
      <c r="WLO45" s="127"/>
      <c r="WLP45" s="127"/>
      <c r="WLQ45" s="127"/>
      <c r="WLR45" s="127"/>
      <c r="WLS45" s="127"/>
      <c r="WLT45" s="127"/>
      <c r="WLU45" s="127"/>
      <c r="WLV45" s="127"/>
      <c r="WLW45" s="127"/>
      <c r="WLX45" s="127"/>
      <c r="WLY45" s="127"/>
      <c r="WLZ45" s="127"/>
      <c r="WMA45" s="127"/>
      <c r="WMB45" s="127"/>
      <c r="WMC45" s="127"/>
      <c r="WMD45" s="127"/>
      <c r="WME45" s="127"/>
      <c r="WMF45" s="127"/>
      <c r="WMG45" s="127"/>
      <c r="WMH45" s="127"/>
      <c r="WMI45" s="127"/>
      <c r="WMJ45" s="127"/>
      <c r="WMK45" s="127"/>
      <c r="WML45" s="127"/>
      <c r="WMM45" s="127"/>
      <c r="WMN45" s="127"/>
      <c r="WMO45" s="127"/>
      <c r="WMP45" s="127"/>
      <c r="WMQ45" s="127"/>
      <c r="WMR45" s="127"/>
      <c r="WMS45" s="127"/>
      <c r="WMT45" s="127"/>
      <c r="WMU45" s="127"/>
      <c r="WMV45" s="127"/>
      <c r="WMW45" s="127"/>
      <c r="WMX45" s="127"/>
      <c r="WMY45" s="127"/>
      <c r="WMZ45" s="127"/>
      <c r="WNA45" s="127"/>
      <c r="WNB45" s="127"/>
      <c r="WNC45" s="127"/>
      <c r="WND45" s="127"/>
      <c r="WNE45" s="127"/>
      <c r="WNF45" s="127"/>
      <c r="WNG45" s="127"/>
      <c r="WNH45" s="127"/>
      <c r="WNI45" s="127"/>
      <c r="WNJ45" s="127"/>
      <c r="WNK45" s="127"/>
      <c r="WNL45" s="127"/>
      <c r="WNM45" s="127"/>
      <c r="WNN45" s="127"/>
      <c r="WNO45" s="127"/>
      <c r="WNP45" s="127"/>
      <c r="WNQ45" s="127"/>
      <c r="WNR45" s="127"/>
      <c r="WNS45" s="127"/>
      <c r="WNT45" s="127"/>
      <c r="WNU45" s="127"/>
      <c r="WNV45" s="127"/>
      <c r="WNW45" s="127"/>
      <c r="WNX45" s="127"/>
      <c r="WNY45" s="127"/>
      <c r="WNZ45" s="127"/>
      <c r="WOA45" s="127"/>
      <c r="WOB45" s="127"/>
      <c r="WOC45" s="127"/>
      <c r="WOD45" s="127"/>
      <c r="WOE45" s="127"/>
      <c r="WOF45" s="127"/>
      <c r="WOG45" s="127"/>
      <c r="WOH45" s="127"/>
      <c r="WOI45" s="127"/>
      <c r="WOJ45" s="127"/>
      <c r="WOK45" s="127"/>
      <c r="WOL45" s="127"/>
      <c r="WOM45" s="127"/>
      <c r="WON45" s="127"/>
      <c r="WOO45" s="127"/>
      <c r="WOP45" s="127"/>
      <c r="WOQ45" s="127"/>
      <c r="WOR45" s="127"/>
      <c r="WOS45" s="127"/>
      <c r="WOT45" s="127"/>
      <c r="WOU45" s="127"/>
      <c r="WOV45" s="127"/>
      <c r="WOW45" s="127"/>
      <c r="WOX45" s="127"/>
      <c r="WOY45" s="127"/>
      <c r="WOZ45" s="127"/>
      <c r="WPA45" s="127"/>
      <c r="WPB45" s="127"/>
      <c r="WPC45" s="127"/>
      <c r="WPD45" s="127"/>
      <c r="WPE45" s="127"/>
      <c r="WPF45" s="127"/>
      <c r="WPG45" s="127"/>
      <c r="WPH45" s="127"/>
      <c r="WPI45" s="127"/>
      <c r="WPJ45" s="127"/>
      <c r="WPK45" s="127"/>
      <c r="WPL45" s="127"/>
      <c r="WPM45" s="127"/>
      <c r="WPN45" s="127"/>
      <c r="WPO45" s="127"/>
      <c r="WPP45" s="127"/>
      <c r="WPQ45" s="127"/>
      <c r="WPR45" s="127"/>
      <c r="WPS45" s="127"/>
      <c r="WPT45" s="127"/>
      <c r="WPU45" s="127"/>
      <c r="WPV45" s="127"/>
      <c r="WPW45" s="127"/>
      <c r="WPX45" s="127"/>
      <c r="WPY45" s="127"/>
      <c r="WPZ45" s="127"/>
      <c r="WQA45" s="127"/>
      <c r="WQB45" s="127"/>
      <c r="WQC45" s="127"/>
      <c r="WQD45" s="127"/>
      <c r="WQE45" s="127"/>
      <c r="WQF45" s="127"/>
      <c r="WQG45" s="127"/>
      <c r="WQH45" s="127"/>
      <c r="WQI45" s="127"/>
      <c r="WQJ45" s="127"/>
      <c r="WQK45" s="127"/>
      <c r="WQL45" s="127"/>
      <c r="WQM45" s="127"/>
      <c r="WQN45" s="127"/>
      <c r="WQO45" s="127"/>
      <c r="WQP45" s="127"/>
      <c r="WQQ45" s="127"/>
      <c r="WQR45" s="127"/>
      <c r="WQS45" s="127"/>
      <c r="WQT45" s="127"/>
      <c r="WQU45" s="127"/>
      <c r="WQV45" s="127"/>
      <c r="WQW45" s="127"/>
      <c r="WQX45" s="127"/>
      <c r="WQY45" s="127"/>
      <c r="WQZ45" s="127"/>
      <c r="WRA45" s="127"/>
      <c r="WRB45" s="127"/>
      <c r="WRC45" s="127"/>
      <c r="WRD45" s="127"/>
      <c r="WRE45" s="127"/>
      <c r="WRF45" s="127"/>
      <c r="WRG45" s="127"/>
      <c r="WRH45" s="127"/>
      <c r="WRI45" s="127"/>
      <c r="WRJ45" s="127"/>
      <c r="WRK45" s="127"/>
      <c r="WRL45" s="127"/>
      <c r="WRM45" s="127"/>
      <c r="WRN45" s="127"/>
      <c r="WRO45" s="127"/>
      <c r="WRP45" s="127"/>
      <c r="WRQ45" s="127"/>
      <c r="WRR45" s="127"/>
      <c r="WRS45" s="127"/>
      <c r="WRT45" s="127"/>
      <c r="WRU45" s="127"/>
      <c r="WRV45" s="127"/>
      <c r="WRW45" s="127"/>
      <c r="WRX45" s="127"/>
      <c r="WRY45" s="127"/>
      <c r="WRZ45" s="127"/>
      <c r="WSA45" s="127"/>
      <c r="WSB45" s="127"/>
      <c r="WSC45" s="127"/>
      <c r="WSD45" s="127"/>
      <c r="WSE45" s="127"/>
      <c r="WSF45" s="127"/>
      <c r="WSG45" s="127"/>
      <c r="WSH45" s="127"/>
      <c r="WSI45" s="127"/>
      <c r="WSJ45" s="127"/>
      <c r="WSK45" s="127"/>
      <c r="WSL45" s="127"/>
      <c r="WSM45" s="127"/>
      <c r="WSN45" s="127"/>
      <c r="WSO45" s="127"/>
      <c r="WSP45" s="127"/>
      <c r="WSQ45" s="127"/>
      <c r="WSR45" s="127"/>
      <c r="WSS45" s="127"/>
      <c r="WST45" s="127"/>
      <c r="WSU45" s="127"/>
      <c r="WSV45" s="127"/>
      <c r="WSW45" s="127"/>
      <c r="WSX45" s="127"/>
      <c r="WSY45" s="127"/>
      <c r="WSZ45" s="127"/>
      <c r="WTA45" s="127"/>
      <c r="WTB45" s="127"/>
      <c r="WTC45" s="127"/>
      <c r="WTD45" s="127"/>
      <c r="WTE45" s="127"/>
      <c r="WTF45" s="127"/>
      <c r="WTG45" s="127"/>
      <c r="WTH45" s="127"/>
      <c r="WTI45" s="127"/>
      <c r="WTJ45" s="127"/>
      <c r="WTK45" s="127"/>
      <c r="WTL45" s="127"/>
      <c r="WTM45" s="127"/>
      <c r="WTN45" s="127"/>
      <c r="WTO45" s="127"/>
      <c r="WTP45" s="127"/>
      <c r="WTQ45" s="127"/>
      <c r="WTR45" s="127"/>
      <c r="WTS45" s="127"/>
      <c r="WTT45" s="127"/>
      <c r="WTU45" s="127"/>
      <c r="WTV45" s="127"/>
      <c r="WTW45" s="127"/>
      <c r="WTX45" s="127"/>
      <c r="WTY45" s="127"/>
      <c r="WTZ45" s="127"/>
      <c r="WUA45" s="127"/>
      <c r="WUB45" s="127"/>
      <c r="WUC45" s="127"/>
      <c r="WUD45" s="127"/>
      <c r="WUE45" s="127"/>
      <c r="WUF45" s="127"/>
      <c r="WUG45" s="127"/>
      <c r="WUH45" s="127"/>
      <c r="WUI45" s="127"/>
      <c r="WUJ45" s="127"/>
      <c r="WUK45" s="127"/>
      <c r="WUL45" s="127"/>
      <c r="WUM45" s="127"/>
      <c r="WUN45" s="127"/>
      <c r="WUO45" s="127"/>
      <c r="WUP45" s="127"/>
      <c r="WUQ45" s="127"/>
      <c r="WUR45" s="127"/>
      <c r="WUS45" s="127"/>
      <c r="WUT45" s="127"/>
      <c r="WUU45" s="127"/>
      <c r="WUV45" s="127"/>
      <c r="WUW45" s="127"/>
      <c r="WUX45" s="127"/>
      <c r="WUY45" s="127"/>
      <c r="WUZ45" s="127"/>
      <c r="WVA45" s="127"/>
      <c r="WVB45" s="127"/>
      <c r="WVC45" s="127"/>
      <c r="WVD45" s="127"/>
      <c r="WVE45" s="127"/>
      <c r="WVF45" s="127"/>
      <c r="WVG45" s="127"/>
      <c r="WVH45" s="127"/>
      <c r="WVI45" s="127"/>
      <c r="WVJ45" s="127"/>
      <c r="WVK45" s="127"/>
      <c r="WVL45" s="127"/>
      <c r="WVM45" s="127"/>
      <c r="WVN45" s="127"/>
      <c r="WVO45" s="127"/>
      <c r="WVP45" s="127"/>
      <c r="WVQ45" s="127"/>
      <c r="WVR45" s="127"/>
      <c r="WVS45" s="127"/>
      <c r="WVT45" s="127"/>
      <c r="WVU45" s="127"/>
      <c r="WVV45" s="127"/>
      <c r="WVW45" s="127"/>
      <c r="WVX45" s="127"/>
      <c r="WVY45" s="127"/>
      <c r="WVZ45" s="127"/>
      <c r="WWA45" s="127"/>
      <c r="WWB45" s="127"/>
      <c r="WWC45" s="127"/>
      <c r="WWD45" s="127"/>
      <c r="WWE45" s="127"/>
      <c r="WWF45" s="127"/>
      <c r="WWG45" s="127"/>
      <c r="WWH45" s="127"/>
      <c r="WWI45" s="127"/>
      <c r="WWJ45" s="127"/>
      <c r="WWK45" s="127"/>
      <c r="WWL45" s="127"/>
      <c r="WWM45" s="127"/>
      <c r="WWN45" s="127"/>
      <c r="WWO45" s="127"/>
      <c r="WWP45" s="127"/>
      <c r="WWQ45" s="127"/>
      <c r="WWR45" s="127"/>
      <c r="WWS45" s="127"/>
      <c r="WWT45" s="127"/>
      <c r="WWU45" s="127"/>
      <c r="WWV45" s="127"/>
      <c r="WWW45" s="127"/>
      <c r="WWX45" s="127"/>
      <c r="WWY45" s="127"/>
      <c r="WWZ45" s="127"/>
      <c r="WXA45" s="127"/>
      <c r="WXB45" s="127"/>
      <c r="WXC45" s="127"/>
      <c r="WXD45" s="127"/>
      <c r="WXE45" s="127"/>
      <c r="WXF45" s="127"/>
      <c r="WXG45" s="127"/>
      <c r="WXH45" s="127"/>
      <c r="WXI45" s="127"/>
      <c r="WXJ45" s="127"/>
      <c r="WXK45" s="127"/>
      <c r="WXL45" s="127"/>
      <c r="WXM45" s="127"/>
      <c r="WXN45" s="127"/>
      <c r="WXO45" s="127"/>
      <c r="WXP45" s="127"/>
      <c r="WXQ45" s="127"/>
      <c r="WXR45" s="127"/>
      <c r="WXS45" s="127"/>
      <c r="WXT45" s="127"/>
      <c r="WXU45" s="127"/>
      <c r="WXV45" s="127"/>
      <c r="WXW45" s="127"/>
      <c r="WXX45" s="127"/>
      <c r="WXY45" s="127"/>
      <c r="WXZ45" s="127"/>
      <c r="WYA45" s="127"/>
      <c r="WYB45" s="127"/>
      <c r="WYC45" s="127"/>
      <c r="WYD45" s="127"/>
      <c r="WYE45" s="127"/>
      <c r="WYF45" s="127"/>
      <c r="WYG45" s="127"/>
      <c r="WYH45" s="127"/>
      <c r="WYI45" s="127"/>
      <c r="WYJ45" s="127"/>
      <c r="WYK45" s="127"/>
      <c r="WYL45" s="127"/>
      <c r="WYM45" s="127"/>
      <c r="WYN45" s="127"/>
      <c r="WYO45" s="127"/>
      <c r="WYP45" s="127"/>
      <c r="WYQ45" s="127"/>
      <c r="WYR45" s="127"/>
      <c r="WYS45" s="127"/>
      <c r="WYT45" s="127"/>
      <c r="WYU45" s="127"/>
      <c r="WYV45" s="127"/>
      <c r="WYW45" s="127"/>
      <c r="WYX45" s="127"/>
      <c r="WYY45" s="127"/>
      <c r="WYZ45" s="127"/>
      <c r="WZA45" s="127"/>
      <c r="WZB45" s="127"/>
      <c r="WZC45" s="127"/>
      <c r="WZD45" s="127"/>
      <c r="WZE45" s="127"/>
      <c r="WZF45" s="127"/>
      <c r="WZG45" s="127"/>
      <c r="WZH45" s="127"/>
      <c r="WZI45" s="127"/>
      <c r="WZJ45" s="127"/>
      <c r="WZK45" s="127"/>
      <c r="WZL45" s="127"/>
      <c r="WZM45" s="127"/>
      <c r="WZN45" s="127"/>
      <c r="WZO45" s="127"/>
      <c r="WZP45" s="127"/>
      <c r="WZQ45" s="127"/>
      <c r="WZR45" s="127"/>
      <c r="WZS45" s="127"/>
      <c r="WZT45" s="127"/>
      <c r="WZU45" s="127"/>
      <c r="WZV45" s="127"/>
      <c r="WZW45" s="127"/>
      <c r="WZX45" s="127"/>
      <c r="WZY45" s="127"/>
      <c r="WZZ45" s="127"/>
      <c r="XAA45" s="127"/>
      <c r="XAB45" s="127"/>
      <c r="XAC45" s="127"/>
      <c r="XAD45" s="127"/>
      <c r="XAE45" s="127"/>
      <c r="XAF45" s="127"/>
      <c r="XAG45" s="127"/>
      <c r="XAH45" s="127"/>
      <c r="XAI45" s="127"/>
      <c r="XAJ45" s="127"/>
      <c r="XAK45" s="127"/>
      <c r="XAL45" s="127"/>
      <c r="XAM45" s="127"/>
      <c r="XAN45" s="127"/>
      <c r="XAO45" s="127"/>
      <c r="XAP45" s="127"/>
      <c r="XAQ45" s="127"/>
      <c r="XAR45" s="127"/>
      <c r="XAS45" s="127"/>
      <c r="XAT45" s="127"/>
      <c r="XAU45" s="127"/>
      <c r="XAV45" s="127"/>
      <c r="XAW45" s="127"/>
      <c r="XAX45" s="127"/>
      <c r="XAY45" s="127"/>
      <c r="XAZ45" s="127"/>
      <c r="XBA45" s="127"/>
      <c r="XBB45" s="127"/>
      <c r="XBC45" s="127"/>
      <c r="XBD45" s="127"/>
      <c r="XBE45" s="127"/>
      <c r="XBF45" s="127"/>
      <c r="XBG45" s="127"/>
      <c r="XBH45" s="127"/>
      <c r="XBI45" s="127"/>
      <c r="XBJ45" s="127"/>
      <c r="XBK45" s="127"/>
      <c r="XBL45" s="127"/>
      <c r="XBM45" s="127"/>
      <c r="XBN45" s="127"/>
      <c r="XBO45" s="127"/>
      <c r="XBP45" s="127"/>
      <c r="XBQ45" s="127"/>
      <c r="XBR45" s="127"/>
      <c r="XBS45" s="127"/>
      <c r="XBT45" s="127"/>
      <c r="XBU45" s="127"/>
      <c r="XBV45" s="127"/>
      <c r="XBW45" s="127"/>
      <c r="XBX45" s="127"/>
      <c r="XBY45" s="127"/>
      <c r="XBZ45" s="127"/>
      <c r="XCA45" s="127"/>
      <c r="XCB45" s="127"/>
      <c r="XCC45" s="127"/>
      <c r="XCD45" s="127"/>
      <c r="XCE45" s="127"/>
      <c r="XCF45" s="127"/>
      <c r="XCG45" s="127"/>
      <c r="XCH45" s="127"/>
      <c r="XCI45" s="127"/>
      <c r="XCJ45" s="127"/>
      <c r="XCK45" s="127"/>
      <c r="XCL45" s="127"/>
      <c r="XCM45" s="127"/>
      <c r="XCN45" s="127"/>
      <c r="XCO45" s="127"/>
      <c r="XCP45" s="127"/>
      <c r="XCQ45" s="127"/>
      <c r="XCR45" s="127"/>
      <c r="XCS45" s="127"/>
      <c r="XCT45" s="127"/>
      <c r="XCU45" s="127"/>
      <c r="XCV45" s="127"/>
      <c r="XCW45" s="127"/>
      <c r="XCX45" s="127"/>
      <c r="XCY45" s="127"/>
      <c r="XCZ45" s="127"/>
      <c r="XDA45" s="127"/>
      <c r="XDB45" s="127"/>
      <c r="XDC45" s="127"/>
      <c r="XDD45" s="127"/>
      <c r="XDE45" s="127"/>
      <c r="XDF45" s="127"/>
      <c r="XDG45" s="127"/>
      <c r="XDH45" s="127"/>
      <c r="XDI45" s="127"/>
      <c r="XDJ45" s="127"/>
      <c r="XDK45" s="127"/>
      <c r="XDL45" s="127"/>
      <c r="XDM45" s="127"/>
      <c r="XDN45" s="127"/>
      <c r="XDO45" s="127"/>
      <c r="XDP45" s="127"/>
      <c r="XDQ45" s="127"/>
      <c r="XDR45" s="127"/>
      <c r="XDS45" s="127"/>
      <c r="XDT45" s="127"/>
      <c r="XDU45" s="127"/>
      <c r="XDV45" s="127"/>
      <c r="XDW45" s="127"/>
      <c r="XDX45" s="127"/>
      <c r="XDY45" s="127"/>
      <c r="XDZ45" s="127"/>
      <c r="XEA45" s="127"/>
      <c r="XEB45" s="127"/>
      <c r="XEC45" s="127"/>
      <c r="XED45" s="127"/>
      <c r="XEE45" s="127"/>
      <c r="XEF45" s="127"/>
      <c r="XEG45" s="127"/>
      <c r="XEH45" s="127"/>
      <c r="XEI45" s="127"/>
      <c r="XEJ45" s="127"/>
      <c r="XEK45" s="127"/>
      <c r="XEL45" s="127"/>
      <c r="XEM45" s="127"/>
      <c r="XEN45" s="127"/>
      <c r="XEO45" s="127"/>
      <c r="XEP45" s="127"/>
      <c r="XEQ45" s="127"/>
      <c r="XER45" s="127"/>
      <c r="XES45" s="127"/>
      <c r="XET45" s="127"/>
      <c r="XEU45" s="127"/>
      <c r="XEV45" s="127"/>
      <c r="XEW45" s="127"/>
      <c r="XEX45" s="127"/>
      <c r="XEY45" s="127"/>
      <c r="XEZ45" s="127"/>
      <c r="XFA45" s="127"/>
      <c r="XFB45" s="127"/>
      <c r="XFC45" s="127"/>
      <c r="XFD45" s="127"/>
    </row>
    <row r="46" spans="1:16384" s="264" customFormat="1" ht="13.5" thickBot="1" x14ac:dyDescent="0.25">
      <c r="A46" s="734" t="s">
        <v>999</v>
      </c>
      <c r="B46" s="735"/>
      <c r="C46" s="263">
        <f>+C37+C45</f>
        <v>0</v>
      </c>
      <c r="D46" s="263">
        <f t="shared" ref="D46:E46" si="7">+D37+D45</f>
        <v>0</v>
      </c>
      <c r="E46" s="263">
        <f t="shared" si="7"/>
        <v>0</v>
      </c>
      <c r="F46" s="263">
        <f>+F37+F45</f>
        <v>0</v>
      </c>
      <c r="G46" s="263">
        <f t="shared" si="6"/>
        <v>0</v>
      </c>
      <c r="H46" s="127"/>
      <c r="I46" s="127"/>
      <c r="J46" s="127"/>
      <c r="K46" s="127"/>
      <c r="L46" s="127"/>
      <c r="M46" s="127"/>
      <c r="N46" s="127"/>
      <c r="O46" s="127"/>
      <c r="P46" s="127"/>
      <c r="Q46" s="127"/>
      <c r="R46" s="127"/>
      <c r="S46" s="127"/>
      <c r="T46" s="127"/>
      <c r="U46" s="127"/>
      <c r="V46" s="127"/>
      <c r="W46" s="127"/>
      <c r="X46" s="127"/>
      <c r="Y46" s="127"/>
      <c r="Z46" s="127"/>
      <c r="AA46" s="127"/>
      <c r="AB46" s="127"/>
      <c r="AC46" s="127"/>
      <c r="AD46" s="127"/>
      <c r="AE46" s="127"/>
      <c r="AF46" s="127"/>
      <c r="AG46" s="127"/>
      <c r="AH46" s="127"/>
      <c r="AI46" s="127"/>
      <c r="AJ46" s="127"/>
      <c r="AK46" s="127"/>
      <c r="AL46" s="127"/>
      <c r="AM46" s="127"/>
      <c r="AN46" s="127"/>
      <c r="AO46" s="127"/>
      <c r="AP46" s="127"/>
      <c r="AQ46" s="127"/>
      <c r="AR46" s="127"/>
      <c r="AS46" s="127"/>
      <c r="AT46" s="127"/>
      <c r="AU46" s="127"/>
      <c r="AV46" s="127"/>
      <c r="AW46" s="127"/>
      <c r="AX46" s="127"/>
      <c r="AY46" s="127"/>
      <c r="AZ46" s="127"/>
      <c r="BA46" s="127"/>
      <c r="BB46" s="127"/>
      <c r="BC46" s="127"/>
      <c r="BD46" s="127"/>
      <c r="BE46" s="127"/>
      <c r="BF46" s="127"/>
      <c r="BG46" s="127"/>
      <c r="BH46" s="127"/>
      <c r="BI46" s="127"/>
      <c r="BJ46" s="127"/>
      <c r="BK46" s="127"/>
      <c r="BL46" s="127"/>
      <c r="BM46" s="127"/>
      <c r="BN46" s="127"/>
      <c r="BO46" s="127"/>
      <c r="BP46" s="127"/>
      <c r="BQ46" s="127"/>
      <c r="BR46" s="127"/>
      <c r="BS46" s="127"/>
      <c r="BT46" s="127"/>
      <c r="BU46" s="127"/>
      <c r="BV46" s="127"/>
      <c r="BW46" s="127"/>
      <c r="BX46" s="127"/>
      <c r="BY46" s="127"/>
      <c r="BZ46" s="127"/>
      <c r="CA46" s="127"/>
      <c r="CB46" s="127"/>
      <c r="CC46" s="127"/>
      <c r="CD46" s="127"/>
      <c r="CE46" s="127"/>
      <c r="CF46" s="127"/>
      <c r="CG46" s="127"/>
      <c r="CH46" s="127"/>
      <c r="CI46" s="127"/>
      <c r="CJ46" s="127"/>
      <c r="CK46" s="127"/>
      <c r="CL46" s="127"/>
      <c r="CM46" s="127"/>
      <c r="CN46" s="127"/>
      <c r="CO46" s="127"/>
      <c r="CP46" s="127"/>
      <c r="CQ46" s="127"/>
      <c r="CR46" s="127"/>
      <c r="CS46" s="127"/>
      <c r="CT46" s="127"/>
      <c r="CU46" s="127"/>
      <c r="CV46" s="127"/>
      <c r="CW46" s="127"/>
      <c r="CX46" s="127"/>
      <c r="CY46" s="127"/>
      <c r="CZ46" s="127"/>
      <c r="DA46" s="127"/>
      <c r="DB46" s="127"/>
      <c r="DC46" s="127"/>
      <c r="DD46" s="127"/>
      <c r="DE46" s="127"/>
      <c r="DF46" s="127"/>
      <c r="DG46" s="127"/>
      <c r="DH46" s="127"/>
      <c r="DI46" s="127"/>
      <c r="DJ46" s="127"/>
      <c r="DK46" s="127"/>
      <c r="DL46" s="127"/>
      <c r="DM46" s="127"/>
      <c r="DN46" s="127"/>
      <c r="DO46" s="127"/>
      <c r="DP46" s="127"/>
      <c r="DQ46" s="127"/>
      <c r="DR46" s="127"/>
      <c r="DS46" s="127"/>
      <c r="DT46" s="127"/>
      <c r="DU46" s="127"/>
      <c r="DV46" s="127"/>
      <c r="DW46" s="127"/>
      <c r="DX46" s="127"/>
      <c r="DY46" s="127"/>
      <c r="DZ46" s="127"/>
      <c r="EA46" s="127"/>
      <c r="EB46" s="127"/>
      <c r="EC46" s="127"/>
      <c r="ED46" s="127"/>
      <c r="EE46" s="127"/>
      <c r="EF46" s="127"/>
      <c r="EG46" s="127"/>
      <c r="EH46" s="127"/>
      <c r="EI46" s="127"/>
      <c r="EJ46" s="127"/>
      <c r="EK46" s="127"/>
      <c r="EL46" s="127"/>
      <c r="EM46" s="127"/>
      <c r="EN46" s="127"/>
      <c r="EO46" s="127"/>
      <c r="EP46" s="127"/>
      <c r="EQ46" s="127"/>
      <c r="ER46" s="127"/>
      <c r="ES46" s="127"/>
      <c r="ET46" s="127"/>
      <c r="EU46" s="127"/>
      <c r="EV46" s="127"/>
      <c r="EW46" s="127"/>
      <c r="EX46" s="127"/>
      <c r="EY46" s="127"/>
      <c r="EZ46" s="127"/>
      <c r="FA46" s="127"/>
      <c r="FB46" s="127"/>
      <c r="FC46" s="127"/>
      <c r="FD46" s="127"/>
      <c r="FE46" s="127"/>
      <c r="FF46" s="127"/>
      <c r="FG46" s="127"/>
      <c r="FH46" s="127"/>
      <c r="FI46" s="127"/>
      <c r="FJ46" s="127"/>
      <c r="FK46" s="127"/>
      <c r="FL46" s="127"/>
      <c r="FM46" s="127"/>
      <c r="FN46" s="127"/>
      <c r="FO46" s="127"/>
      <c r="FP46" s="127"/>
      <c r="FQ46" s="127"/>
      <c r="FR46" s="127"/>
      <c r="FS46" s="127"/>
      <c r="FT46" s="127"/>
      <c r="FU46" s="127"/>
      <c r="FV46" s="127"/>
      <c r="FW46" s="127"/>
      <c r="FX46" s="127"/>
      <c r="FY46" s="127"/>
      <c r="FZ46" s="127"/>
      <c r="GA46" s="127"/>
      <c r="GB46" s="127"/>
      <c r="GC46" s="127"/>
      <c r="GD46" s="127"/>
      <c r="GE46" s="127"/>
      <c r="GF46" s="127"/>
      <c r="GG46" s="127"/>
      <c r="GH46" s="127"/>
      <c r="GI46" s="127"/>
      <c r="GJ46" s="127"/>
      <c r="GK46" s="127"/>
      <c r="GL46" s="127"/>
      <c r="GM46" s="127"/>
      <c r="GN46" s="127"/>
      <c r="GO46" s="127"/>
      <c r="GP46" s="127"/>
      <c r="GQ46" s="127"/>
      <c r="GR46" s="127"/>
      <c r="GS46" s="127"/>
      <c r="GT46" s="127"/>
      <c r="GU46" s="127"/>
      <c r="GV46" s="127"/>
      <c r="GW46" s="127"/>
      <c r="GX46" s="127"/>
      <c r="GY46" s="127"/>
      <c r="GZ46" s="127"/>
      <c r="HA46" s="127"/>
      <c r="HB46" s="127"/>
      <c r="HC46" s="127"/>
      <c r="HD46" s="127"/>
      <c r="HE46" s="127"/>
      <c r="HF46" s="127"/>
      <c r="HG46" s="127"/>
      <c r="HH46" s="127"/>
      <c r="HI46" s="127"/>
      <c r="HJ46" s="127"/>
      <c r="HK46" s="127"/>
      <c r="HL46" s="127"/>
      <c r="HM46" s="127"/>
      <c r="HN46" s="127"/>
      <c r="HO46" s="127"/>
      <c r="HP46" s="127"/>
      <c r="HQ46" s="127"/>
      <c r="HR46" s="127"/>
      <c r="HS46" s="127"/>
      <c r="HT46" s="127"/>
      <c r="HU46" s="127"/>
      <c r="HV46" s="127"/>
      <c r="HW46" s="127"/>
      <c r="HX46" s="127"/>
      <c r="HY46" s="127"/>
      <c r="HZ46" s="127"/>
      <c r="IA46" s="127"/>
      <c r="IB46" s="127"/>
      <c r="IC46" s="127"/>
      <c r="ID46" s="127"/>
      <c r="IE46" s="127"/>
      <c r="IF46" s="127"/>
      <c r="IG46" s="127"/>
      <c r="IH46" s="127"/>
      <c r="II46" s="127"/>
      <c r="IJ46" s="127"/>
      <c r="IK46" s="127"/>
      <c r="IL46" s="127"/>
      <c r="IM46" s="127"/>
      <c r="IN46" s="127"/>
      <c r="IO46" s="127"/>
      <c r="IP46" s="127"/>
      <c r="IQ46" s="127"/>
      <c r="IR46" s="127"/>
      <c r="IS46" s="127"/>
      <c r="IT46" s="127"/>
      <c r="IU46" s="127"/>
      <c r="IV46" s="127"/>
      <c r="IW46" s="127"/>
      <c r="IX46" s="127"/>
      <c r="IY46" s="127"/>
      <c r="IZ46" s="127"/>
      <c r="JA46" s="127"/>
      <c r="JB46" s="127"/>
      <c r="JC46" s="127"/>
      <c r="JD46" s="127"/>
      <c r="JE46" s="127"/>
      <c r="JF46" s="127"/>
      <c r="JG46" s="127"/>
      <c r="JH46" s="127"/>
      <c r="JI46" s="127"/>
      <c r="JJ46" s="127"/>
      <c r="JK46" s="127"/>
      <c r="JL46" s="127"/>
      <c r="JM46" s="127"/>
      <c r="JN46" s="127"/>
      <c r="JO46" s="127"/>
      <c r="JP46" s="127"/>
      <c r="JQ46" s="127"/>
      <c r="JR46" s="127"/>
      <c r="JS46" s="127"/>
      <c r="JT46" s="127"/>
      <c r="JU46" s="127"/>
      <c r="JV46" s="127"/>
      <c r="JW46" s="127"/>
      <c r="JX46" s="127"/>
      <c r="JY46" s="127"/>
      <c r="JZ46" s="127"/>
      <c r="KA46" s="127"/>
      <c r="KB46" s="127"/>
      <c r="KC46" s="127"/>
      <c r="KD46" s="127"/>
      <c r="KE46" s="127"/>
      <c r="KF46" s="127"/>
      <c r="KG46" s="127"/>
      <c r="KH46" s="127"/>
      <c r="KI46" s="127"/>
      <c r="KJ46" s="127"/>
      <c r="KK46" s="127"/>
      <c r="KL46" s="127"/>
      <c r="KM46" s="127"/>
      <c r="KN46" s="127"/>
      <c r="KO46" s="127"/>
      <c r="KP46" s="127"/>
      <c r="KQ46" s="127"/>
      <c r="KR46" s="127"/>
      <c r="KS46" s="127"/>
      <c r="KT46" s="127"/>
      <c r="KU46" s="127"/>
      <c r="KV46" s="127"/>
      <c r="KW46" s="127"/>
      <c r="KX46" s="127"/>
      <c r="KY46" s="127"/>
      <c r="KZ46" s="127"/>
      <c r="LA46" s="127"/>
      <c r="LB46" s="127"/>
      <c r="LC46" s="127"/>
      <c r="LD46" s="127"/>
      <c r="LE46" s="127"/>
      <c r="LF46" s="127"/>
      <c r="LG46" s="127"/>
      <c r="LH46" s="127"/>
      <c r="LI46" s="127"/>
      <c r="LJ46" s="127"/>
      <c r="LK46" s="127"/>
      <c r="LL46" s="127"/>
      <c r="LM46" s="127"/>
      <c r="LN46" s="127"/>
      <c r="LO46" s="127"/>
      <c r="LP46" s="127"/>
      <c r="LQ46" s="127"/>
      <c r="LR46" s="127"/>
      <c r="LS46" s="127"/>
      <c r="LT46" s="127"/>
      <c r="LU46" s="127"/>
      <c r="LV46" s="127"/>
      <c r="LW46" s="127"/>
      <c r="LX46" s="127"/>
      <c r="LY46" s="127"/>
      <c r="LZ46" s="127"/>
      <c r="MA46" s="127"/>
      <c r="MB46" s="127"/>
      <c r="MC46" s="127"/>
      <c r="MD46" s="127"/>
      <c r="ME46" s="127"/>
      <c r="MF46" s="127"/>
      <c r="MG46" s="127"/>
      <c r="MH46" s="127"/>
      <c r="MI46" s="127"/>
      <c r="MJ46" s="127"/>
      <c r="MK46" s="127"/>
      <c r="ML46" s="127"/>
      <c r="MM46" s="127"/>
      <c r="MN46" s="127"/>
      <c r="MO46" s="127"/>
      <c r="MP46" s="127"/>
      <c r="MQ46" s="127"/>
      <c r="MR46" s="127"/>
      <c r="MS46" s="127"/>
      <c r="MT46" s="127"/>
      <c r="MU46" s="127"/>
      <c r="MV46" s="127"/>
      <c r="MW46" s="127"/>
      <c r="MX46" s="127"/>
      <c r="MY46" s="127"/>
      <c r="MZ46" s="127"/>
      <c r="NA46" s="127"/>
      <c r="NB46" s="127"/>
      <c r="NC46" s="127"/>
      <c r="ND46" s="127"/>
      <c r="NE46" s="127"/>
      <c r="NF46" s="127"/>
      <c r="NG46" s="127"/>
      <c r="NH46" s="127"/>
      <c r="NI46" s="127"/>
      <c r="NJ46" s="127"/>
      <c r="NK46" s="127"/>
      <c r="NL46" s="127"/>
      <c r="NM46" s="127"/>
      <c r="NN46" s="127"/>
      <c r="NO46" s="127"/>
      <c r="NP46" s="127"/>
      <c r="NQ46" s="127"/>
      <c r="NR46" s="127"/>
      <c r="NS46" s="127"/>
      <c r="NT46" s="127"/>
      <c r="NU46" s="127"/>
      <c r="NV46" s="127"/>
      <c r="NW46" s="127"/>
      <c r="NX46" s="127"/>
      <c r="NY46" s="127"/>
      <c r="NZ46" s="127"/>
      <c r="OA46" s="127"/>
      <c r="OB46" s="127"/>
      <c r="OC46" s="127"/>
      <c r="OD46" s="127"/>
      <c r="OE46" s="127"/>
      <c r="OF46" s="127"/>
      <c r="OG46" s="127"/>
      <c r="OH46" s="127"/>
      <c r="OI46" s="127"/>
      <c r="OJ46" s="127"/>
      <c r="OK46" s="127"/>
      <c r="OL46" s="127"/>
      <c r="OM46" s="127"/>
      <c r="ON46" s="127"/>
      <c r="OO46" s="127"/>
      <c r="OP46" s="127"/>
      <c r="OQ46" s="127"/>
      <c r="OR46" s="127"/>
      <c r="OS46" s="127"/>
      <c r="OT46" s="127"/>
      <c r="OU46" s="127"/>
      <c r="OV46" s="127"/>
      <c r="OW46" s="127"/>
      <c r="OX46" s="127"/>
      <c r="OY46" s="127"/>
      <c r="OZ46" s="127"/>
      <c r="PA46" s="127"/>
      <c r="PB46" s="127"/>
      <c r="PC46" s="127"/>
      <c r="PD46" s="127"/>
      <c r="PE46" s="127"/>
      <c r="PF46" s="127"/>
      <c r="PG46" s="127"/>
      <c r="PH46" s="127"/>
      <c r="PI46" s="127"/>
      <c r="PJ46" s="127"/>
      <c r="PK46" s="127"/>
      <c r="PL46" s="127"/>
      <c r="PM46" s="127"/>
      <c r="PN46" s="127"/>
      <c r="PO46" s="127"/>
      <c r="PP46" s="127"/>
      <c r="PQ46" s="127"/>
      <c r="PR46" s="127"/>
      <c r="PS46" s="127"/>
      <c r="PT46" s="127"/>
      <c r="PU46" s="127"/>
      <c r="PV46" s="127"/>
      <c r="PW46" s="127"/>
      <c r="PX46" s="127"/>
      <c r="PY46" s="127"/>
      <c r="PZ46" s="127"/>
      <c r="QA46" s="127"/>
      <c r="QB46" s="127"/>
      <c r="QC46" s="127"/>
      <c r="QD46" s="127"/>
      <c r="QE46" s="127"/>
      <c r="QF46" s="127"/>
      <c r="QG46" s="127"/>
      <c r="QH46" s="127"/>
      <c r="QI46" s="127"/>
      <c r="QJ46" s="127"/>
      <c r="QK46" s="127"/>
      <c r="QL46" s="127"/>
      <c r="QM46" s="127"/>
      <c r="QN46" s="127"/>
      <c r="QO46" s="127"/>
      <c r="QP46" s="127"/>
      <c r="QQ46" s="127"/>
      <c r="QR46" s="127"/>
      <c r="QS46" s="127"/>
      <c r="QT46" s="127"/>
      <c r="QU46" s="127"/>
      <c r="QV46" s="127"/>
      <c r="QW46" s="127"/>
      <c r="QX46" s="127"/>
      <c r="QY46" s="127"/>
      <c r="QZ46" s="127"/>
      <c r="RA46" s="127"/>
      <c r="RB46" s="127"/>
      <c r="RC46" s="127"/>
      <c r="RD46" s="127"/>
      <c r="RE46" s="127"/>
      <c r="RF46" s="127"/>
      <c r="RG46" s="127"/>
      <c r="RH46" s="127"/>
      <c r="RI46" s="127"/>
      <c r="RJ46" s="127"/>
      <c r="RK46" s="127"/>
      <c r="RL46" s="127"/>
      <c r="RM46" s="127"/>
      <c r="RN46" s="127"/>
      <c r="RO46" s="127"/>
      <c r="RP46" s="127"/>
      <c r="RQ46" s="127"/>
      <c r="RR46" s="127"/>
      <c r="RS46" s="127"/>
      <c r="RT46" s="127"/>
      <c r="RU46" s="127"/>
      <c r="RV46" s="127"/>
      <c r="RW46" s="127"/>
      <c r="RX46" s="127"/>
      <c r="RY46" s="127"/>
      <c r="RZ46" s="127"/>
      <c r="SA46" s="127"/>
      <c r="SB46" s="127"/>
      <c r="SC46" s="127"/>
      <c r="SD46" s="127"/>
      <c r="SE46" s="127"/>
      <c r="SF46" s="127"/>
      <c r="SG46" s="127"/>
      <c r="SH46" s="127"/>
      <c r="SI46" s="127"/>
      <c r="SJ46" s="127"/>
      <c r="SK46" s="127"/>
      <c r="SL46" s="127"/>
      <c r="SM46" s="127"/>
      <c r="SN46" s="127"/>
      <c r="SO46" s="127"/>
      <c r="SP46" s="127"/>
      <c r="SQ46" s="127"/>
      <c r="SR46" s="127"/>
      <c r="SS46" s="127"/>
      <c r="ST46" s="127"/>
      <c r="SU46" s="127"/>
      <c r="SV46" s="127"/>
      <c r="SW46" s="127"/>
      <c r="SX46" s="127"/>
      <c r="SY46" s="127"/>
      <c r="SZ46" s="127"/>
      <c r="TA46" s="127"/>
      <c r="TB46" s="127"/>
      <c r="TC46" s="127"/>
      <c r="TD46" s="127"/>
      <c r="TE46" s="127"/>
      <c r="TF46" s="127"/>
      <c r="TG46" s="127"/>
      <c r="TH46" s="127"/>
      <c r="TI46" s="127"/>
      <c r="TJ46" s="127"/>
      <c r="TK46" s="127"/>
      <c r="TL46" s="127"/>
      <c r="TM46" s="127"/>
      <c r="TN46" s="127"/>
      <c r="TO46" s="127"/>
      <c r="TP46" s="127"/>
      <c r="TQ46" s="127"/>
      <c r="TR46" s="127"/>
      <c r="TS46" s="127"/>
      <c r="TT46" s="127"/>
      <c r="TU46" s="127"/>
      <c r="TV46" s="127"/>
      <c r="TW46" s="127"/>
      <c r="TX46" s="127"/>
      <c r="TY46" s="127"/>
      <c r="TZ46" s="127"/>
      <c r="UA46" s="127"/>
      <c r="UB46" s="127"/>
      <c r="UC46" s="127"/>
      <c r="UD46" s="127"/>
      <c r="UE46" s="127"/>
      <c r="UF46" s="127"/>
      <c r="UG46" s="127"/>
      <c r="UH46" s="127"/>
      <c r="UI46" s="127"/>
      <c r="UJ46" s="127"/>
      <c r="UK46" s="127"/>
      <c r="UL46" s="127"/>
      <c r="UM46" s="127"/>
      <c r="UN46" s="127"/>
      <c r="UO46" s="127"/>
      <c r="UP46" s="127"/>
      <c r="UQ46" s="127"/>
      <c r="UR46" s="127"/>
      <c r="US46" s="127"/>
      <c r="UT46" s="127"/>
      <c r="UU46" s="127"/>
      <c r="UV46" s="127"/>
      <c r="UW46" s="127"/>
      <c r="UX46" s="127"/>
      <c r="UY46" s="127"/>
      <c r="UZ46" s="127"/>
      <c r="VA46" s="127"/>
      <c r="VB46" s="127"/>
      <c r="VC46" s="127"/>
      <c r="VD46" s="127"/>
      <c r="VE46" s="127"/>
      <c r="VF46" s="127"/>
      <c r="VG46" s="127"/>
      <c r="VH46" s="127"/>
      <c r="VI46" s="127"/>
      <c r="VJ46" s="127"/>
      <c r="VK46" s="127"/>
      <c r="VL46" s="127"/>
      <c r="VM46" s="127"/>
      <c r="VN46" s="127"/>
      <c r="VO46" s="127"/>
      <c r="VP46" s="127"/>
      <c r="VQ46" s="127"/>
      <c r="VR46" s="127"/>
      <c r="VS46" s="127"/>
      <c r="VT46" s="127"/>
      <c r="VU46" s="127"/>
      <c r="VV46" s="127"/>
      <c r="VW46" s="127"/>
      <c r="VX46" s="127"/>
      <c r="VY46" s="127"/>
      <c r="VZ46" s="127"/>
      <c r="WA46" s="127"/>
      <c r="WB46" s="127"/>
      <c r="WC46" s="127"/>
      <c r="WD46" s="127"/>
      <c r="WE46" s="127"/>
      <c r="WF46" s="127"/>
      <c r="WG46" s="127"/>
      <c r="WH46" s="127"/>
      <c r="WI46" s="127"/>
      <c r="WJ46" s="127"/>
      <c r="WK46" s="127"/>
      <c r="WL46" s="127"/>
      <c r="WM46" s="127"/>
      <c r="WN46" s="127"/>
      <c r="WO46" s="127"/>
      <c r="WP46" s="127"/>
      <c r="WQ46" s="127"/>
      <c r="WR46" s="127"/>
      <c r="WS46" s="127"/>
      <c r="WT46" s="127"/>
      <c r="WU46" s="127"/>
      <c r="WV46" s="127"/>
      <c r="WW46" s="127"/>
      <c r="WX46" s="127"/>
      <c r="WY46" s="127"/>
      <c r="WZ46" s="127"/>
      <c r="XA46" s="127"/>
      <c r="XB46" s="127"/>
      <c r="XC46" s="127"/>
      <c r="XD46" s="127"/>
      <c r="XE46" s="127"/>
      <c r="XF46" s="127"/>
      <c r="XG46" s="127"/>
      <c r="XH46" s="127"/>
      <c r="XI46" s="127"/>
      <c r="XJ46" s="127"/>
      <c r="XK46" s="127"/>
      <c r="XL46" s="127"/>
      <c r="XM46" s="127"/>
      <c r="XN46" s="127"/>
      <c r="XO46" s="127"/>
      <c r="XP46" s="127"/>
      <c r="XQ46" s="127"/>
      <c r="XR46" s="127"/>
      <c r="XS46" s="127"/>
      <c r="XT46" s="127"/>
      <c r="XU46" s="127"/>
      <c r="XV46" s="127"/>
      <c r="XW46" s="127"/>
      <c r="XX46" s="127"/>
      <c r="XY46" s="127"/>
      <c r="XZ46" s="127"/>
      <c r="YA46" s="127"/>
      <c r="YB46" s="127"/>
      <c r="YC46" s="127"/>
      <c r="YD46" s="127"/>
      <c r="YE46" s="127"/>
      <c r="YF46" s="127"/>
      <c r="YG46" s="127"/>
      <c r="YH46" s="127"/>
      <c r="YI46" s="127"/>
      <c r="YJ46" s="127"/>
      <c r="YK46" s="127"/>
      <c r="YL46" s="127"/>
      <c r="YM46" s="127"/>
      <c r="YN46" s="127"/>
      <c r="YO46" s="127"/>
      <c r="YP46" s="127"/>
      <c r="YQ46" s="127"/>
      <c r="YR46" s="127"/>
      <c r="YS46" s="127"/>
      <c r="YT46" s="127"/>
      <c r="YU46" s="127"/>
      <c r="YV46" s="127"/>
      <c r="YW46" s="127"/>
      <c r="YX46" s="127"/>
      <c r="YY46" s="127"/>
      <c r="YZ46" s="127"/>
      <c r="ZA46" s="127"/>
      <c r="ZB46" s="127"/>
      <c r="ZC46" s="127"/>
      <c r="ZD46" s="127"/>
      <c r="ZE46" s="127"/>
      <c r="ZF46" s="127"/>
      <c r="ZG46" s="127"/>
      <c r="ZH46" s="127"/>
      <c r="ZI46" s="127"/>
      <c r="ZJ46" s="127"/>
      <c r="ZK46" s="127"/>
      <c r="ZL46" s="127"/>
      <c r="ZM46" s="127"/>
      <c r="ZN46" s="127"/>
      <c r="ZO46" s="127"/>
      <c r="ZP46" s="127"/>
      <c r="ZQ46" s="127"/>
      <c r="ZR46" s="127"/>
      <c r="ZS46" s="127"/>
      <c r="ZT46" s="127"/>
      <c r="ZU46" s="127"/>
      <c r="ZV46" s="127"/>
      <c r="ZW46" s="127"/>
      <c r="ZX46" s="127"/>
      <c r="ZY46" s="127"/>
      <c r="ZZ46" s="127"/>
      <c r="AAA46" s="127"/>
      <c r="AAB46" s="127"/>
      <c r="AAC46" s="127"/>
      <c r="AAD46" s="127"/>
      <c r="AAE46" s="127"/>
      <c r="AAF46" s="127"/>
      <c r="AAG46" s="127"/>
      <c r="AAH46" s="127"/>
      <c r="AAI46" s="127"/>
      <c r="AAJ46" s="127"/>
      <c r="AAK46" s="127"/>
      <c r="AAL46" s="127"/>
      <c r="AAM46" s="127"/>
      <c r="AAN46" s="127"/>
      <c r="AAO46" s="127"/>
      <c r="AAP46" s="127"/>
      <c r="AAQ46" s="127"/>
      <c r="AAR46" s="127"/>
      <c r="AAS46" s="127"/>
      <c r="AAT46" s="127"/>
      <c r="AAU46" s="127"/>
      <c r="AAV46" s="127"/>
      <c r="AAW46" s="127"/>
      <c r="AAX46" s="127"/>
      <c r="AAY46" s="127"/>
      <c r="AAZ46" s="127"/>
      <c r="ABA46" s="127"/>
      <c r="ABB46" s="127"/>
      <c r="ABC46" s="127"/>
      <c r="ABD46" s="127"/>
      <c r="ABE46" s="127"/>
      <c r="ABF46" s="127"/>
      <c r="ABG46" s="127"/>
      <c r="ABH46" s="127"/>
      <c r="ABI46" s="127"/>
      <c r="ABJ46" s="127"/>
      <c r="ABK46" s="127"/>
      <c r="ABL46" s="127"/>
      <c r="ABM46" s="127"/>
      <c r="ABN46" s="127"/>
      <c r="ABO46" s="127"/>
      <c r="ABP46" s="127"/>
      <c r="ABQ46" s="127"/>
      <c r="ABR46" s="127"/>
      <c r="ABS46" s="127"/>
      <c r="ABT46" s="127"/>
      <c r="ABU46" s="127"/>
      <c r="ABV46" s="127"/>
      <c r="ABW46" s="127"/>
      <c r="ABX46" s="127"/>
      <c r="ABY46" s="127"/>
      <c r="ABZ46" s="127"/>
      <c r="ACA46" s="127"/>
      <c r="ACB46" s="127"/>
      <c r="ACC46" s="127"/>
      <c r="ACD46" s="127"/>
      <c r="ACE46" s="127"/>
      <c r="ACF46" s="127"/>
      <c r="ACG46" s="127"/>
      <c r="ACH46" s="127"/>
      <c r="ACI46" s="127"/>
      <c r="ACJ46" s="127"/>
      <c r="ACK46" s="127"/>
      <c r="ACL46" s="127"/>
      <c r="ACM46" s="127"/>
      <c r="ACN46" s="127"/>
      <c r="ACO46" s="127"/>
      <c r="ACP46" s="127"/>
      <c r="ACQ46" s="127"/>
      <c r="ACR46" s="127"/>
      <c r="ACS46" s="127"/>
      <c r="ACT46" s="127"/>
      <c r="ACU46" s="127"/>
      <c r="ACV46" s="127"/>
      <c r="ACW46" s="127"/>
      <c r="ACX46" s="127"/>
      <c r="ACY46" s="127"/>
      <c r="ACZ46" s="127"/>
      <c r="ADA46" s="127"/>
      <c r="ADB46" s="127"/>
      <c r="ADC46" s="127"/>
      <c r="ADD46" s="127"/>
      <c r="ADE46" s="127"/>
      <c r="ADF46" s="127"/>
      <c r="ADG46" s="127"/>
      <c r="ADH46" s="127"/>
      <c r="ADI46" s="127"/>
      <c r="ADJ46" s="127"/>
      <c r="ADK46" s="127"/>
      <c r="ADL46" s="127"/>
      <c r="ADM46" s="127"/>
      <c r="ADN46" s="127"/>
      <c r="ADO46" s="127"/>
      <c r="ADP46" s="127"/>
      <c r="ADQ46" s="127"/>
      <c r="ADR46" s="127"/>
      <c r="ADS46" s="127"/>
      <c r="ADT46" s="127"/>
      <c r="ADU46" s="127"/>
      <c r="ADV46" s="127"/>
      <c r="ADW46" s="127"/>
      <c r="ADX46" s="127"/>
      <c r="ADY46" s="127"/>
      <c r="ADZ46" s="127"/>
      <c r="AEA46" s="127"/>
      <c r="AEB46" s="127"/>
      <c r="AEC46" s="127"/>
      <c r="AED46" s="127"/>
      <c r="AEE46" s="127"/>
      <c r="AEF46" s="127"/>
      <c r="AEG46" s="127"/>
      <c r="AEH46" s="127"/>
      <c r="AEI46" s="127"/>
      <c r="AEJ46" s="127"/>
      <c r="AEK46" s="127"/>
      <c r="AEL46" s="127"/>
      <c r="AEM46" s="127"/>
      <c r="AEN46" s="127"/>
      <c r="AEO46" s="127"/>
      <c r="AEP46" s="127"/>
      <c r="AEQ46" s="127"/>
      <c r="AER46" s="127"/>
      <c r="AES46" s="127"/>
      <c r="AET46" s="127"/>
      <c r="AEU46" s="127"/>
      <c r="AEV46" s="127"/>
      <c r="AEW46" s="127"/>
      <c r="AEX46" s="127"/>
      <c r="AEY46" s="127"/>
      <c r="AEZ46" s="127"/>
      <c r="AFA46" s="127"/>
      <c r="AFB46" s="127"/>
      <c r="AFC46" s="127"/>
      <c r="AFD46" s="127"/>
      <c r="AFE46" s="127"/>
      <c r="AFF46" s="127"/>
      <c r="AFG46" s="127"/>
      <c r="AFH46" s="127"/>
      <c r="AFI46" s="127"/>
      <c r="AFJ46" s="127"/>
      <c r="AFK46" s="127"/>
      <c r="AFL46" s="127"/>
      <c r="AFM46" s="127"/>
      <c r="AFN46" s="127"/>
      <c r="AFO46" s="127"/>
      <c r="AFP46" s="127"/>
      <c r="AFQ46" s="127"/>
      <c r="AFR46" s="127"/>
      <c r="AFS46" s="127"/>
      <c r="AFT46" s="127"/>
      <c r="AFU46" s="127"/>
      <c r="AFV46" s="127"/>
      <c r="AFW46" s="127"/>
      <c r="AFX46" s="127"/>
      <c r="AFY46" s="127"/>
      <c r="AFZ46" s="127"/>
      <c r="AGA46" s="127"/>
      <c r="AGB46" s="127"/>
      <c r="AGC46" s="127"/>
      <c r="AGD46" s="127"/>
      <c r="AGE46" s="127"/>
      <c r="AGF46" s="127"/>
      <c r="AGG46" s="127"/>
      <c r="AGH46" s="127"/>
      <c r="AGI46" s="127"/>
      <c r="AGJ46" s="127"/>
      <c r="AGK46" s="127"/>
      <c r="AGL46" s="127"/>
      <c r="AGM46" s="127"/>
      <c r="AGN46" s="127"/>
      <c r="AGO46" s="127"/>
      <c r="AGP46" s="127"/>
      <c r="AGQ46" s="127"/>
      <c r="AGR46" s="127"/>
      <c r="AGS46" s="127"/>
      <c r="AGT46" s="127"/>
      <c r="AGU46" s="127"/>
      <c r="AGV46" s="127"/>
      <c r="AGW46" s="127"/>
      <c r="AGX46" s="127"/>
      <c r="AGY46" s="127"/>
      <c r="AGZ46" s="127"/>
      <c r="AHA46" s="127"/>
      <c r="AHB46" s="127"/>
      <c r="AHC46" s="127"/>
      <c r="AHD46" s="127"/>
      <c r="AHE46" s="127"/>
      <c r="AHF46" s="127"/>
      <c r="AHG46" s="127"/>
      <c r="AHH46" s="127"/>
      <c r="AHI46" s="127"/>
      <c r="AHJ46" s="127"/>
      <c r="AHK46" s="127"/>
      <c r="AHL46" s="127"/>
      <c r="AHM46" s="127"/>
      <c r="AHN46" s="127"/>
      <c r="AHO46" s="127"/>
      <c r="AHP46" s="127"/>
      <c r="AHQ46" s="127"/>
      <c r="AHR46" s="127"/>
      <c r="AHS46" s="127"/>
      <c r="AHT46" s="127"/>
      <c r="AHU46" s="127"/>
      <c r="AHV46" s="127"/>
      <c r="AHW46" s="127"/>
      <c r="AHX46" s="127"/>
      <c r="AHY46" s="127"/>
      <c r="AHZ46" s="127"/>
      <c r="AIA46" s="127"/>
      <c r="AIB46" s="127"/>
      <c r="AIC46" s="127"/>
      <c r="AID46" s="127"/>
      <c r="AIE46" s="127"/>
      <c r="AIF46" s="127"/>
      <c r="AIG46" s="127"/>
      <c r="AIH46" s="127"/>
      <c r="AII46" s="127"/>
      <c r="AIJ46" s="127"/>
      <c r="AIK46" s="127"/>
      <c r="AIL46" s="127"/>
      <c r="AIM46" s="127"/>
      <c r="AIN46" s="127"/>
      <c r="AIO46" s="127"/>
      <c r="AIP46" s="127"/>
      <c r="AIQ46" s="127"/>
      <c r="AIR46" s="127"/>
      <c r="AIS46" s="127"/>
      <c r="AIT46" s="127"/>
      <c r="AIU46" s="127"/>
      <c r="AIV46" s="127"/>
      <c r="AIW46" s="127"/>
      <c r="AIX46" s="127"/>
      <c r="AIY46" s="127"/>
      <c r="AIZ46" s="127"/>
      <c r="AJA46" s="127"/>
      <c r="AJB46" s="127"/>
      <c r="AJC46" s="127"/>
      <c r="AJD46" s="127"/>
      <c r="AJE46" s="127"/>
      <c r="AJF46" s="127"/>
      <c r="AJG46" s="127"/>
      <c r="AJH46" s="127"/>
      <c r="AJI46" s="127"/>
      <c r="AJJ46" s="127"/>
      <c r="AJK46" s="127"/>
      <c r="AJL46" s="127"/>
      <c r="AJM46" s="127"/>
      <c r="AJN46" s="127"/>
      <c r="AJO46" s="127"/>
      <c r="AJP46" s="127"/>
      <c r="AJQ46" s="127"/>
      <c r="AJR46" s="127"/>
      <c r="AJS46" s="127"/>
      <c r="AJT46" s="127"/>
      <c r="AJU46" s="127"/>
      <c r="AJV46" s="127"/>
      <c r="AJW46" s="127"/>
      <c r="AJX46" s="127"/>
      <c r="AJY46" s="127"/>
      <c r="AJZ46" s="127"/>
      <c r="AKA46" s="127"/>
      <c r="AKB46" s="127"/>
      <c r="AKC46" s="127"/>
      <c r="AKD46" s="127"/>
      <c r="AKE46" s="127"/>
      <c r="AKF46" s="127"/>
      <c r="AKG46" s="127"/>
      <c r="AKH46" s="127"/>
      <c r="AKI46" s="127"/>
      <c r="AKJ46" s="127"/>
      <c r="AKK46" s="127"/>
      <c r="AKL46" s="127"/>
      <c r="AKM46" s="127"/>
      <c r="AKN46" s="127"/>
      <c r="AKO46" s="127"/>
      <c r="AKP46" s="127"/>
      <c r="AKQ46" s="127"/>
      <c r="AKR46" s="127"/>
      <c r="AKS46" s="127"/>
      <c r="AKT46" s="127"/>
      <c r="AKU46" s="127"/>
      <c r="AKV46" s="127"/>
      <c r="AKW46" s="127"/>
      <c r="AKX46" s="127"/>
      <c r="AKY46" s="127"/>
      <c r="AKZ46" s="127"/>
      <c r="ALA46" s="127"/>
      <c r="ALB46" s="127"/>
      <c r="ALC46" s="127"/>
      <c r="ALD46" s="127"/>
      <c r="ALE46" s="127"/>
      <c r="ALF46" s="127"/>
      <c r="ALG46" s="127"/>
      <c r="ALH46" s="127"/>
      <c r="ALI46" s="127"/>
      <c r="ALJ46" s="127"/>
      <c r="ALK46" s="127"/>
      <c r="ALL46" s="127"/>
      <c r="ALM46" s="127"/>
      <c r="ALN46" s="127"/>
      <c r="ALO46" s="127"/>
      <c r="ALP46" s="127"/>
      <c r="ALQ46" s="127"/>
      <c r="ALR46" s="127"/>
      <c r="ALS46" s="127"/>
      <c r="ALT46" s="127"/>
      <c r="ALU46" s="127"/>
      <c r="ALV46" s="127"/>
      <c r="ALW46" s="127"/>
      <c r="ALX46" s="127"/>
      <c r="ALY46" s="127"/>
      <c r="ALZ46" s="127"/>
      <c r="AMA46" s="127"/>
      <c r="AMB46" s="127"/>
      <c r="AMC46" s="127"/>
      <c r="AMD46" s="127"/>
      <c r="AME46" s="127"/>
      <c r="AMF46" s="127"/>
      <c r="AMG46" s="127"/>
      <c r="AMH46" s="127"/>
      <c r="AMI46" s="127"/>
      <c r="AMJ46" s="127"/>
      <c r="AMK46" s="127"/>
      <c r="AML46" s="127"/>
      <c r="AMM46" s="127"/>
      <c r="AMN46" s="127"/>
      <c r="AMO46" s="127"/>
      <c r="AMP46" s="127"/>
      <c r="AMQ46" s="127"/>
      <c r="AMR46" s="127"/>
      <c r="AMS46" s="127"/>
      <c r="AMT46" s="127"/>
      <c r="AMU46" s="127"/>
      <c r="AMV46" s="127"/>
      <c r="AMW46" s="127"/>
      <c r="AMX46" s="127"/>
      <c r="AMY46" s="127"/>
      <c r="AMZ46" s="127"/>
      <c r="ANA46" s="127"/>
      <c r="ANB46" s="127"/>
      <c r="ANC46" s="127"/>
      <c r="AND46" s="127"/>
      <c r="ANE46" s="127"/>
      <c r="ANF46" s="127"/>
      <c r="ANG46" s="127"/>
      <c r="ANH46" s="127"/>
      <c r="ANI46" s="127"/>
      <c r="ANJ46" s="127"/>
      <c r="ANK46" s="127"/>
      <c r="ANL46" s="127"/>
      <c r="ANM46" s="127"/>
      <c r="ANN46" s="127"/>
      <c r="ANO46" s="127"/>
      <c r="ANP46" s="127"/>
      <c r="ANQ46" s="127"/>
      <c r="ANR46" s="127"/>
      <c r="ANS46" s="127"/>
      <c r="ANT46" s="127"/>
      <c r="ANU46" s="127"/>
      <c r="ANV46" s="127"/>
      <c r="ANW46" s="127"/>
      <c r="ANX46" s="127"/>
      <c r="ANY46" s="127"/>
      <c r="ANZ46" s="127"/>
      <c r="AOA46" s="127"/>
      <c r="AOB46" s="127"/>
      <c r="AOC46" s="127"/>
      <c r="AOD46" s="127"/>
      <c r="AOE46" s="127"/>
      <c r="AOF46" s="127"/>
      <c r="AOG46" s="127"/>
      <c r="AOH46" s="127"/>
      <c r="AOI46" s="127"/>
      <c r="AOJ46" s="127"/>
      <c r="AOK46" s="127"/>
      <c r="AOL46" s="127"/>
      <c r="AOM46" s="127"/>
      <c r="AON46" s="127"/>
      <c r="AOO46" s="127"/>
      <c r="AOP46" s="127"/>
      <c r="AOQ46" s="127"/>
      <c r="AOR46" s="127"/>
      <c r="AOS46" s="127"/>
      <c r="AOT46" s="127"/>
      <c r="AOU46" s="127"/>
      <c r="AOV46" s="127"/>
      <c r="AOW46" s="127"/>
      <c r="AOX46" s="127"/>
      <c r="AOY46" s="127"/>
      <c r="AOZ46" s="127"/>
      <c r="APA46" s="127"/>
      <c r="APB46" s="127"/>
      <c r="APC46" s="127"/>
      <c r="APD46" s="127"/>
      <c r="APE46" s="127"/>
      <c r="APF46" s="127"/>
      <c r="APG46" s="127"/>
      <c r="APH46" s="127"/>
      <c r="API46" s="127"/>
      <c r="APJ46" s="127"/>
      <c r="APK46" s="127"/>
      <c r="APL46" s="127"/>
      <c r="APM46" s="127"/>
      <c r="APN46" s="127"/>
      <c r="APO46" s="127"/>
      <c r="APP46" s="127"/>
      <c r="APQ46" s="127"/>
      <c r="APR46" s="127"/>
      <c r="APS46" s="127"/>
      <c r="APT46" s="127"/>
      <c r="APU46" s="127"/>
      <c r="APV46" s="127"/>
      <c r="APW46" s="127"/>
      <c r="APX46" s="127"/>
      <c r="APY46" s="127"/>
      <c r="APZ46" s="127"/>
      <c r="AQA46" s="127"/>
      <c r="AQB46" s="127"/>
      <c r="AQC46" s="127"/>
      <c r="AQD46" s="127"/>
      <c r="AQE46" s="127"/>
      <c r="AQF46" s="127"/>
      <c r="AQG46" s="127"/>
      <c r="AQH46" s="127"/>
      <c r="AQI46" s="127"/>
      <c r="AQJ46" s="127"/>
      <c r="AQK46" s="127"/>
      <c r="AQL46" s="127"/>
      <c r="AQM46" s="127"/>
      <c r="AQN46" s="127"/>
      <c r="AQO46" s="127"/>
      <c r="AQP46" s="127"/>
      <c r="AQQ46" s="127"/>
      <c r="AQR46" s="127"/>
      <c r="AQS46" s="127"/>
      <c r="AQT46" s="127"/>
      <c r="AQU46" s="127"/>
      <c r="AQV46" s="127"/>
      <c r="AQW46" s="127"/>
      <c r="AQX46" s="127"/>
      <c r="AQY46" s="127"/>
      <c r="AQZ46" s="127"/>
      <c r="ARA46" s="127"/>
      <c r="ARB46" s="127"/>
      <c r="ARC46" s="127"/>
      <c r="ARD46" s="127"/>
      <c r="ARE46" s="127"/>
      <c r="ARF46" s="127"/>
      <c r="ARG46" s="127"/>
      <c r="ARH46" s="127"/>
      <c r="ARI46" s="127"/>
      <c r="ARJ46" s="127"/>
      <c r="ARK46" s="127"/>
      <c r="ARL46" s="127"/>
      <c r="ARM46" s="127"/>
      <c r="ARN46" s="127"/>
      <c r="ARO46" s="127"/>
      <c r="ARP46" s="127"/>
      <c r="ARQ46" s="127"/>
      <c r="ARR46" s="127"/>
      <c r="ARS46" s="127"/>
      <c r="ART46" s="127"/>
      <c r="ARU46" s="127"/>
      <c r="ARV46" s="127"/>
      <c r="ARW46" s="127"/>
      <c r="ARX46" s="127"/>
      <c r="ARY46" s="127"/>
      <c r="ARZ46" s="127"/>
      <c r="ASA46" s="127"/>
      <c r="ASB46" s="127"/>
      <c r="ASC46" s="127"/>
      <c r="ASD46" s="127"/>
      <c r="ASE46" s="127"/>
      <c r="ASF46" s="127"/>
      <c r="ASG46" s="127"/>
      <c r="ASH46" s="127"/>
      <c r="ASI46" s="127"/>
      <c r="ASJ46" s="127"/>
      <c r="ASK46" s="127"/>
      <c r="ASL46" s="127"/>
      <c r="ASM46" s="127"/>
      <c r="ASN46" s="127"/>
      <c r="ASO46" s="127"/>
      <c r="ASP46" s="127"/>
      <c r="ASQ46" s="127"/>
      <c r="ASR46" s="127"/>
      <c r="ASS46" s="127"/>
      <c r="AST46" s="127"/>
      <c r="ASU46" s="127"/>
      <c r="ASV46" s="127"/>
      <c r="ASW46" s="127"/>
      <c r="ASX46" s="127"/>
      <c r="ASY46" s="127"/>
      <c r="ASZ46" s="127"/>
      <c r="ATA46" s="127"/>
      <c r="ATB46" s="127"/>
      <c r="ATC46" s="127"/>
      <c r="ATD46" s="127"/>
      <c r="ATE46" s="127"/>
      <c r="ATF46" s="127"/>
      <c r="ATG46" s="127"/>
      <c r="ATH46" s="127"/>
      <c r="ATI46" s="127"/>
      <c r="ATJ46" s="127"/>
      <c r="ATK46" s="127"/>
      <c r="ATL46" s="127"/>
      <c r="ATM46" s="127"/>
      <c r="ATN46" s="127"/>
      <c r="ATO46" s="127"/>
      <c r="ATP46" s="127"/>
      <c r="ATQ46" s="127"/>
      <c r="ATR46" s="127"/>
      <c r="ATS46" s="127"/>
      <c r="ATT46" s="127"/>
      <c r="ATU46" s="127"/>
      <c r="ATV46" s="127"/>
      <c r="ATW46" s="127"/>
      <c r="ATX46" s="127"/>
      <c r="ATY46" s="127"/>
      <c r="ATZ46" s="127"/>
      <c r="AUA46" s="127"/>
      <c r="AUB46" s="127"/>
      <c r="AUC46" s="127"/>
      <c r="AUD46" s="127"/>
      <c r="AUE46" s="127"/>
      <c r="AUF46" s="127"/>
      <c r="AUG46" s="127"/>
      <c r="AUH46" s="127"/>
      <c r="AUI46" s="127"/>
      <c r="AUJ46" s="127"/>
      <c r="AUK46" s="127"/>
      <c r="AUL46" s="127"/>
      <c r="AUM46" s="127"/>
      <c r="AUN46" s="127"/>
      <c r="AUO46" s="127"/>
      <c r="AUP46" s="127"/>
      <c r="AUQ46" s="127"/>
      <c r="AUR46" s="127"/>
      <c r="AUS46" s="127"/>
      <c r="AUT46" s="127"/>
      <c r="AUU46" s="127"/>
      <c r="AUV46" s="127"/>
      <c r="AUW46" s="127"/>
      <c r="AUX46" s="127"/>
      <c r="AUY46" s="127"/>
      <c r="AUZ46" s="127"/>
      <c r="AVA46" s="127"/>
      <c r="AVB46" s="127"/>
      <c r="AVC46" s="127"/>
      <c r="AVD46" s="127"/>
      <c r="AVE46" s="127"/>
      <c r="AVF46" s="127"/>
      <c r="AVG46" s="127"/>
      <c r="AVH46" s="127"/>
      <c r="AVI46" s="127"/>
      <c r="AVJ46" s="127"/>
      <c r="AVK46" s="127"/>
      <c r="AVL46" s="127"/>
      <c r="AVM46" s="127"/>
      <c r="AVN46" s="127"/>
      <c r="AVO46" s="127"/>
      <c r="AVP46" s="127"/>
      <c r="AVQ46" s="127"/>
      <c r="AVR46" s="127"/>
      <c r="AVS46" s="127"/>
      <c r="AVT46" s="127"/>
      <c r="AVU46" s="127"/>
      <c r="AVV46" s="127"/>
      <c r="AVW46" s="127"/>
      <c r="AVX46" s="127"/>
      <c r="AVY46" s="127"/>
      <c r="AVZ46" s="127"/>
      <c r="AWA46" s="127"/>
      <c r="AWB46" s="127"/>
      <c r="AWC46" s="127"/>
      <c r="AWD46" s="127"/>
      <c r="AWE46" s="127"/>
      <c r="AWF46" s="127"/>
      <c r="AWG46" s="127"/>
      <c r="AWH46" s="127"/>
      <c r="AWI46" s="127"/>
      <c r="AWJ46" s="127"/>
      <c r="AWK46" s="127"/>
      <c r="AWL46" s="127"/>
      <c r="AWM46" s="127"/>
      <c r="AWN46" s="127"/>
      <c r="AWO46" s="127"/>
      <c r="AWP46" s="127"/>
      <c r="AWQ46" s="127"/>
      <c r="AWR46" s="127"/>
      <c r="AWS46" s="127"/>
      <c r="AWT46" s="127"/>
      <c r="AWU46" s="127"/>
      <c r="AWV46" s="127"/>
      <c r="AWW46" s="127"/>
      <c r="AWX46" s="127"/>
      <c r="AWY46" s="127"/>
      <c r="AWZ46" s="127"/>
      <c r="AXA46" s="127"/>
      <c r="AXB46" s="127"/>
      <c r="AXC46" s="127"/>
      <c r="AXD46" s="127"/>
      <c r="AXE46" s="127"/>
      <c r="AXF46" s="127"/>
      <c r="AXG46" s="127"/>
      <c r="AXH46" s="127"/>
      <c r="AXI46" s="127"/>
      <c r="AXJ46" s="127"/>
      <c r="AXK46" s="127"/>
      <c r="AXL46" s="127"/>
      <c r="AXM46" s="127"/>
      <c r="AXN46" s="127"/>
      <c r="AXO46" s="127"/>
      <c r="AXP46" s="127"/>
      <c r="AXQ46" s="127"/>
      <c r="AXR46" s="127"/>
      <c r="AXS46" s="127"/>
      <c r="AXT46" s="127"/>
      <c r="AXU46" s="127"/>
      <c r="AXV46" s="127"/>
      <c r="AXW46" s="127"/>
      <c r="AXX46" s="127"/>
      <c r="AXY46" s="127"/>
      <c r="AXZ46" s="127"/>
      <c r="AYA46" s="127"/>
      <c r="AYB46" s="127"/>
      <c r="AYC46" s="127"/>
      <c r="AYD46" s="127"/>
      <c r="AYE46" s="127"/>
      <c r="AYF46" s="127"/>
      <c r="AYG46" s="127"/>
      <c r="AYH46" s="127"/>
      <c r="AYI46" s="127"/>
      <c r="AYJ46" s="127"/>
      <c r="AYK46" s="127"/>
      <c r="AYL46" s="127"/>
      <c r="AYM46" s="127"/>
      <c r="AYN46" s="127"/>
      <c r="AYO46" s="127"/>
      <c r="AYP46" s="127"/>
      <c r="AYQ46" s="127"/>
      <c r="AYR46" s="127"/>
      <c r="AYS46" s="127"/>
      <c r="AYT46" s="127"/>
      <c r="AYU46" s="127"/>
      <c r="AYV46" s="127"/>
      <c r="AYW46" s="127"/>
      <c r="AYX46" s="127"/>
      <c r="AYY46" s="127"/>
      <c r="AYZ46" s="127"/>
      <c r="AZA46" s="127"/>
      <c r="AZB46" s="127"/>
      <c r="AZC46" s="127"/>
      <c r="AZD46" s="127"/>
      <c r="AZE46" s="127"/>
      <c r="AZF46" s="127"/>
      <c r="AZG46" s="127"/>
      <c r="AZH46" s="127"/>
      <c r="AZI46" s="127"/>
      <c r="AZJ46" s="127"/>
      <c r="AZK46" s="127"/>
      <c r="AZL46" s="127"/>
      <c r="AZM46" s="127"/>
      <c r="AZN46" s="127"/>
      <c r="AZO46" s="127"/>
      <c r="AZP46" s="127"/>
      <c r="AZQ46" s="127"/>
      <c r="AZR46" s="127"/>
      <c r="AZS46" s="127"/>
      <c r="AZT46" s="127"/>
      <c r="AZU46" s="127"/>
      <c r="AZV46" s="127"/>
      <c r="AZW46" s="127"/>
      <c r="AZX46" s="127"/>
      <c r="AZY46" s="127"/>
      <c r="AZZ46" s="127"/>
      <c r="BAA46" s="127"/>
      <c r="BAB46" s="127"/>
      <c r="BAC46" s="127"/>
      <c r="BAD46" s="127"/>
      <c r="BAE46" s="127"/>
      <c r="BAF46" s="127"/>
      <c r="BAG46" s="127"/>
      <c r="BAH46" s="127"/>
      <c r="BAI46" s="127"/>
      <c r="BAJ46" s="127"/>
      <c r="BAK46" s="127"/>
      <c r="BAL46" s="127"/>
      <c r="BAM46" s="127"/>
      <c r="BAN46" s="127"/>
      <c r="BAO46" s="127"/>
      <c r="BAP46" s="127"/>
      <c r="BAQ46" s="127"/>
      <c r="BAR46" s="127"/>
      <c r="BAS46" s="127"/>
      <c r="BAT46" s="127"/>
      <c r="BAU46" s="127"/>
      <c r="BAV46" s="127"/>
      <c r="BAW46" s="127"/>
      <c r="BAX46" s="127"/>
      <c r="BAY46" s="127"/>
      <c r="BAZ46" s="127"/>
      <c r="BBA46" s="127"/>
      <c r="BBB46" s="127"/>
      <c r="BBC46" s="127"/>
      <c r="BBD46" s="127"/>
      <c r="BBE46" s="127"/>
      <c r="BBF46" s="127"/>
      <c r="BBG46" s="127"/>
      <c r="BBH46" s="127"/>
      <c r="BBI46" s="127"/>
      <c r="BBJ46" s="127"/>
      <c r="BBK46" s="127"/>
      <c r="BBL46" s="127"/>
      <c r="BBM46" s="127"/>
      <c r="BBN46" s="127"/>
      <c r="BBO46" s="127"/>
      <c r="BBP46" s="127"/>
      <c r="BBQ46" s="127"/>
      <c r="BBR46" s="127"/>
      <c r="BBS46" s="127"/>
      <c r="BBT46" s="127"/>
      <c r="BBU46" s="127"/>
      <c r="BBV46" s="127"/>
      <c r="BBW46" s="127"/>
      <c r="BBX46" s="127"/>
      <c r="BBY46" s="127"/>
      <c r="BBZ46" s="127"/>
      <c r="BCA46" s="127"/>
      <c r="BCB46" s="127"/>
      <c r="BCC46" s="127"/>
      <c r="BCD46" s="127"/>
      <c r="BCE46" s="127"/>
      <c r="BCF46" s="127"/>
      <c r="BCG46" s="127"/>
      <c r="BCH46" s="127"/>
      <c r="BCI46" s="127"/>
      <c r="BCJ46" s="127"/>
      <c r="BCK46" s="127"/>
      <c r="BCL46" s="127"/>
      <c r="BCM46" s="127"/>
      <c r="BCN46" s="127"/>
      <c r="BCO46" s="127"/>
      <c r="BCP46" s="127"/>
      <c r="BCQ46" s="127"/>
      <c r="BCR46" s="127"/>
      <c r="BCS46" s="127"/>
      <c r="BCT46" s="127"/>
      <c r="BCU46" s="127"/>
      <c r="BCV46" s="127"/>
      <c r="BCW46" s="127"/>
      <c r="BCX46" s="127"/>
      <c r="BCY46" s="127"/>
      <c r="BCZ46" s="127"/>
      <c r="BDA46" s="127"/>
      <c r="BDB46" s="127"/>
      <c r="BDC46" s="127"/>
      <c r="BDD46" s="127"/>
      <c r="BDE46" s="127"/>
      <c r="BDF46" s="127"/>
      <c r="BDG46" s="127"/>
      <c r="BDH46" s="127"/>
      <c r="BDI46" s="127"/>
      <c r="BDJ46" s="127"/>
      <c r="BDK46" s="127"/>
      <c r="BDL46" s="127"/>
      <c r="BDM46" s="127"/>
      <c r="BDN46" s="127"/>
      <c r="BDO46" s="127"/>
      <c r="BDP46" s="127"/>
      <c r="BDQ46" s="127"/>
      <c r="BDR46" s="127"/>
      <c r="BDS46" s="127"/>
      <c r="BDT46" s="127"/>
      <c r="BDU46" s="127"/>
      <c r="BDV46" s="127"/>
      <c r="BDW46" s="127"/>
      <c r="BDX46" s="127"/>
      <c r="BDY46" s="127"/>
      <c r="BDZ46" s="127"/>
      <c r="BEA46" s="127"/>
      <c r="BEB46" s="127"/>
      <c r="BEC46" s="127"/>
      <c r="BED46" s="127"/>
      <c r="BEE46" s="127"/>
      <c r="BEF46" s="127"/>
      <c r="BEG46" s="127"/>
      <c r="BEH46" s="127"/>
      <c r="BEI46" s="127"/>
      <c r="BEJ46" s="127"/>
      <c r="BEK46" s="127"/>
      <c r="BEL46" s="127"/>
      <c r="BEM46" s="127"/>
      <c r="BEN46" s="127"/>
      <c r="BEO46" s="127"/>
      <c r="BEP46" s="127"/>
      <c r="BEQ46" s="127"/>
      <c r="BER46" s="127"/>
      <c r="BES46" s="127"/>
      <c r="BET46" s="127"/>
      <c r="BEU46" s="127"/>
      <c r="BEV46" s="127"/>
      <c r="BEW46" s="127"/>
      <c r="BEX46" s="127"/>
      <c r="BEY46" s="127"/>
      <c r="BEZ46" s="127"/>
      <c r="BFA46" s="127"/>
      <c r="BFB46" s="127"/>
      <c r="BFC46" s="127"/>
      <c r="BFD46" s="127"/>
      <c r="BFE46" s="127"/>
      <c r="BFF46" s="127"/>
      <c r="BFG46" s="127"/>
      <c r="BFH46" s="127"/>
      <c r="BFI46" s="127"/>
      <c r="BFJ46" s="127"/>
      <c r="BFK46" s="127"/>
      <c r="BFL46" s="127"/>
      <c r="BFM46" s="127"/>
      <c r="BFN46" s="127"/>
      <c r="BFO46" s="127"/>
      <c r="BFP46" s="127"/>
      <c r="BFQ46" s="127"/>
      <c r="BFR46" s="127"/>
      <c r="BFS46" s="127"/>
      <c r="BFT46" s="127"/>
      <c r="BFU46" s="127"/>
      <c r="BFV46" s="127"/>
      <c r="BFW46" s="127"/>
      <c r="BFX46" s="127"/>
      <c r="BFY46" s="127"/>
      <c r="BFZ46" s="127"/>
      <c r="BGA46" s="127"/>
      <c r="BGB46" s="127"/>
      <c r="BGC46" s="127"/>
      <c r="BGD46" s="127"/>
      <c r="BGE46" s="127"/>
      <c r="BGF46" s="127"/>
      <c r="BGG46" s="127"/>
      <c r="BGH46" s="127"/>
      <c r="BGI46" s="127"/>
      <c r="BGJ46" s="127"/>
      <c r="BGK46" s="127"/>
      <c r="BGL46" s="127"/>
      <c r="BGM46" s="127"/>
      <c r="BGN46" s="127"/>
      <c r="BGO46" s="127"/>
      <c r="BGP46" s="127"/>
      <c r="BGQ46" s="127"/>
      <c r="BGR46" s="127"/>
      <c r="BGS46" s="127"/>
      <c r="BGT46" s="127"/>
      <c r="BGU46" s="127"/>
      <c r="BGV46" s="127"/>
      <c r="BGW46" s="127"/>
      <c r="BGX46" s="127"/>
      <c r="BGY46" s="127"/>
      <c r="BGZ46" s="127"/>
      <c r="BHA46" s="127"/>
      <c r="BHB46" s="127"/>
      <c r="BHC46" s="127"/>
      <c r="BHD46" s="127"/>
      <c r="BHE46" s="127"/>
      <c r="BHF46" s="127"/>
      <c r="BHG46" s="127"/>
      <c r="BHH46" s="127"/>
      <c r="BHI46" s="127"/>
      <c r="BHJ46" s="127"/>
      <c r="BHK46" s="127"/>
      <c r="BHL46" s="127"/>
      <c r="BHM46" s="127"/>
      <c r="BHN46" s="127"/>
      <c r="BHO46" s="127"/>
      <c r="BHP46" s="127"/>
      <c r="BHQ46" s="127"/>
      <c r="BHR46" s="127"/>
      <c r="BHS46" s="127"/>
      <c r="BHT46" s="127"/>
      <c r="BHU46" s="127"/>
      <c r="BHV46" s="127"/>
      <c r="BHW46" s="127"/>
      <c r="BHX46" s="127"/>
      <c r="BHY46" s="127"/>
      <c r="BHZ46" s="127"/>
      <c r="BIA46" s="127"/>
      <c r="BIB46" s="127"/>
      <c r="BIC46" s="127"/>
      <c r="BID46" s="127"/>
      <c r="BIE46" s="127"/>
      <c r="BIF46" s="127"/>
      <c r="BIG46" s="127"/>
      <c r="BIH46" s="127"/>
      <c r="BII46" s="127"/>
      <c r="BIJ46" s="127"/>
      <c r="BIK46" s="127"/>
      <c r="BIL46" s="127"/>
      <c r="BIM46" s="127"/>
      <c r="BIN46" s="127"/>
      <c r="BIO46" s="127"/>
      <c r="BIP46" s="127"/>
      <c r="BIQ46" s="127"/>
      <c r="BIR46" s="127"/>
      <c r="BIS46" s="127"/>
      <c r="BIT46" s="127"/>
      <c r="BIU46" s="127"/>
      <c r="BIV46" s="127"/>
      <c r="BIW46" s="127"/>
      <c r="BIX46" s="127"/>
      <c r="BIY46" s="127"/>
      <c r="BIZ46" s="127"/>
      <c r="BJA46" s="127"/>
      <c r="BJB46" s="127"/>
      <c r="BJC46" s="127"/>
      <c r="BJD46" s="127"/>
      <c r="BJE46" s="127"/>
      <c r="BJF46" s="127"/>
      <c r="BJG46" s="127"/>
      <c r="BJH46" s="127"/>
      <c r="BJI46" s="127"/>
      <c r="BJJ46" s="127"/>
      <c r="BJK46" s="127"/>
      <c r="BJL46" s="127"/>
      <c r="BJM46" s="127"/>
      <c r="BJN46" s="127"/>
      <c r="BJO46" s="127"/>
      <c r="BJP46" s="127"/>
      <c r="BJQ46" s="127"/>
      <c r="BJR46" s="127"/>
      <c r="BJS46" s="127"/>
      <c r="BJT46" s="127"/>
      <c r="BJU46" s="127"/>
      <c r="BJV46" s="127"/>
      <c r="BJW46" s="127"/>
      <c r="BJX46" s="127"/>
      <c r="BJY46" s="127"/>
      <c r="BJZ46" s="127"/>
      <c r="BKA46" s="127"/>
      <c r="BKB46" s="127"/>
      <c r="BKC46" s="127"/>
      <c r="BKD46" s="127"/>
      <c r="BKE46" s="127"/>
      <c r="BKF46" s="127"/>
      <c r="BKG46" s="127"/>
      <c r="BKH46" s="127"/>
      <c r="BKI46" s="127"/>
      <c r="BKJ46" s="127"/>
      <c r="BKK46" s="127"/>
      <c r="BKL46" s="127"/>
      <c r="BKM46" s="127"/>
      <c r="BKN46" s="127"/>
      <c r="BKO46" s="127"/>
      <c r="BKP46" s="127"/>
      <c r="BKQ46" s="127"/>
      <c r="BKR46" s="127"/>
      <c r="BKS46" s="127"/>
      <c r="BKT46" s="127"/>
      <c r="BKU46" s="127"/>
      <c r="BKV46" s="127"/>
      <c r="BKW46" s="127"/>
      <c r="BKX46" s="127"/>
      <c r="BKY46" s="127"/>
      <c r="BKZ46" s="127"/>
      <c r="BLA46" s="127"/>
      <c r="BLB46" s="127"/>
      <c r="BLC46" s="127"/>
      <c r="BLD46" s="127"/>
      <c r="BLE46" s="127"/>
      <c r="BLF46" s="127"/>
      <c r="BLG46" s="127"/>
      <c r="BLH46" s="127"/>
      <c r="BLI46" s="127"/>
      <c r="BLJ46" s="127"/>
      <c r="BLK46" s="127"/>
      <c r="BLL46" s="127"/>
      <c r="BLM46" s="127"/>
      <c r="BLN46" s="127"/>
      <c r="BLO46" s="127"/>
      <c r="BLP46" s="127"/>
      <c r="BLQ46" s="127"/>
      <c r="BLR46" s="127"/>
      <c r="BLS46" s="127"/>
      <c r="BLT46" s="127"/>
      <c r="BLU46" s="127"/>
      <c r="BLV46" s="127"/>
      <c r="BLW46" s="127"/>
      <c r="BLX46" s="127"/>
      <c r="BLY46" s="127"/>
      <c r="BLZ46" s="127"/>
      <c r="BMA46" s="127"/>
      <c r="BMB46" s="127"/>
      <c r="BMC46" s="127"/>
      <c r="BMD46" s="127"/>
      <c r="BME46" s="127"/>
      <c r="BMF46" s="127"/>
      <c r="BMG46" s="127"/>
      <c r="BMH46" s="127"/>
      <c r="BMI46" s="127"/>
      <c r="BMJ46" s="127"/>
      <c r="BMK46" s="127"/>
      <c r="BML46" s="127"/>
      <c r="BMM46" s="127"/>
      <c r="BMN46" s="127"/>
      <c r="BMO46" s="127"/>
      <c r="BMP46" s="127"/>
      <c r="BMQ46" s="127"/>
      <c r="BMR46" s="127"/>
      <c r="BMS46" s="127"/>
      <c r="BMT46" s="127"/>
      <c r="BMU46" s="127"/>
      <c r="BMV46" s="127"/>
      <c r="BMW46" s="127"/>
      <c r="BMX46" s="127"/>
      <c r="BMY46" s="127"/>
      <c r="BMZ46" s="127"/>
      <c r="BNA46" s="127"/>
      <c r="BNB46" s="127"/>
      <c r="BNC46" s="127"/>
      <c r="BND46" s="127"/>
      <c r="BNE46" s="127"/>
      <c r="BNF46" s="127"/>
      <c r="BNG46" s="127"/>
      <c r="BNH46" s="127"/>
      <c r="BNI46" s="127"/>
      <c r="BNJ46" s="127"/>
      <c r="BNK46" s="127"/>
      <c r="BNL46" s="127"/>
      <c r="BNM46" s="127"/>
      <c r="BNN46" s="127"/>
      <c r="BNO46" s="127"/>
      <c r="BNP46" s="127"/>
      <c r="BNQ46" s="127"/>
      <c r="BNR46" s="127"/>
      <c r="BNS46" s="127"/>
      <c r="BNT46" s="127"/>
      <c r="BNU46" s="127"/>
      <c r="BNV46" s="127"/>
      <c r="BNW46" s="127"/>
      <c r="BNX46" s="127"/>
      <c r="BNY46" s="127"/>
      <c r="BNZ46" s="127"/>
      <c r="BOA46" s="127"/>
      <c r="BOB46" s="127"/>
      <c r="BOC46" s="127"/>
      <c r="BOD46" s="127"/>
      <c r="BOE46" s="127"/>
      <c r="BOF46" s="127"/>
      <c r="BOG46" s="127"/>
      <c r="BOH46" s="127"/>
      <c r="BOI46" s="127"/>
      <c r="BOJ46" s="127"/>
      <c r="BOK46" s="127"/>
      <c r="BOL46" s="127"/>
      <c r="BOM46" s="127"/>
      <c r="BON46" s="127"/>
      <c r="BOO46" s="127"/>
      <c r="BOP46" s="127"/>
      <c r="BOQ46" s="127"/>
      <c r="BOR46" s="127"/>
      <c r="BOS46" s="127"/>
      <c r="BOT46" s="127"/>
      <c r="BOU46" s="127"/>
      <c r="BOV46" s="127"/>
      <c r="BOW46" s="127"/>
      <c r="BOX46" s="127"/>
      <c r="BOY46" s="127"/>
      <c r="BOZ46" s="127"/>
      <c r="BPA46" s="127"/>
      <c r="BPB46" s="127"/>
      <c r="BPC46" s="127"/>
      <c r="BPD46" s="127"/>
      <c r="BPE46" s="127"/>
      <c r="BPF46" s="127"/>
      <c r="BPG46" s="127"/>
      <c r="BPH46" s="127"/>
      <c r="BPI46" s="127"/>
      <c r="BPJ46" s="127"/>
      <c r="BPK46" s="127"/>
      <c r="BPL46" s="127"/>
      <c r="BPM46" s="127"/>
      <c r="BPN46" s="127"/>
      <c r="BPO46" s="127"/>
      <c r="BPP46" s="127"/>
      <c r="BPQ46" s="127"/>
      <c r="BPR46" s="127"/>
      <c r="BPS46" s="127"/>
      <c r="BPT46" s="127"/>
      <c r="BPU46" s="127"/>
      <c r="BPV46" s="127"/>
      <c r="BPW46" s="127"/>
      <c r="BPX46" s="127"/>
      <c r="BPY46" s="127"/>
      <c r="BPZ46" s="127"/>
      <c r="BQA46" s="127"/>
      <c r="BQB46" s="127"/>
      <c r="BQC46" s="127"/>
      <c r="BQD46" s="127"/>
      <c r="BQE46" s="127"/>
      <c r="BQF46" s="127"/>
      <c r="BQG46" s="127"/>
      <c r="BQH46" s="127"/>
      <c r="BQI46" s="127"/>
      <c r="BQJ46" s="127"/>
      <c r="BQK46" s="127"/>
      <c r="BQL46" s="127"/>
      <c r="BQM46" s="127"/>
      <c r="BQN46" s="127"/>
      <c r="BQO46" s="127"/>
      <c r="BQP46" s="127"/>
      <c r="BQQ46" s="127"/>
      <c r="BQR46" s="127"/>
      <c r="BQS46" s="127"/>
      <c r="BQT46" s="127"/>
      <c r="BQU46" s="127"/>
      <c r="BQV46" s="127"/>
      <c r="BQW46" s="127"/>
      <c r="BQX46" s="127"/>
      <c r="BQY46" s="127"/>
      <c r="BQZ46" s="127"/>
      <c r="BRA46" s="127"/>
      <c r="BRB46" s="127"/>
      <c r="BRC46" s="127"/>
      <c r="BRD46" s="127"/>
      <c r="BRE46" s="127"/>
      <c r="BRF46" s="127"/>
      <c r="BRG46" s="127"/>
      <c r="BRH46" s="127"/>
      <c r="BRI46" s="127"/>
      <c r="BRJ46" s="127"/>
      <c r="BRK46" s="127"/>
      <c r="BRL46" s="127"/>
      <c r="BRM46" s="127"/>
      <c r="BRN46" s="127"/>
      <c r="BRO46" s="127"/>
      <c r="BRP46" s="127"/>
      <c r="BRQ46" s="127"/>
      <c r="BRR46" s="127"/>
      <c r="BRS46" s="127"/>
      <c r="BRT46" s="127"/>
      <c r="BRU46" s="127"/>
      <c r="BRV46" s="127"/>
      <c r="BRW46" s="127"/>
      <c r="BRX46" s="127"/>
      <c r="BRY46" s="127"/>
      <c r="BRZ46" s="127"/>
      <c r="BSA46" s="127"/>
      <c r="BSB46" s="127"/>
      <c r="BSC46" s="127"/>
      <c r="BSD46" s="127"/>
      <c r="BSE46" s="127"/>
      <c r="BSF46" s="127"/>
      <c r="BSG46" s="127"/>
      <c r="BSH46" s="127"/>
      <c r="BSI46" s="127"/>
      <c r="BSJ46" s="127"/>
      <c r="BSK46" s="127"/>
      <c r="BSL46" s="127"/>
      <c r="BSM46" s="127"/>
      <c r="BSN46" s="127"/>
      <c r="BSO46" s="127"/>
      <c r="BSP46" s="127"/>
      <c r="BSQ46" s="127"/>
      <c r="BSR46" s="127"/>
      <c r="BSS46" s="127"/>
      <c r="BST46" s="127"/>
      <c r="BSU46" s="127"/>
      <c r="BSV46" s="127"/>
      <c r="BSW46" s="127"/>
      <c r="BSX46" s="127"/>
      <c r="BSY46" s="127"/>
      <c r="BSZ46" s="127"/>
      <c r="BTA46" s="127"/>
      <c r="BTB46" s="127"/>
      <c r="BTC46" s="127"/>
      <c r="BTD46" s="127"/>
      <c r="BTE46" s="127"/>
      <c r="BTF46" s="127"/>
      <c r="BTG46" s="127"/>
      <c r="BTH46" s="127"/>
      <c r="BTI46" s="127"/>
      <c r="BTJ46" s="127"/>
      <c r="BTK46" s="127"/>
      <c r="BTL46" s="127"/>
      <c r="BTM46" s="127"/>
      <c r="BTN46" s="127"/>
      <c r="BTO46" s="127"/>
      <c r="BTP46" s="127"/>
      <c r="BTQ46" s="127"/>
      <c r="BTR46" s="127"/>
      <c r="BTS46" s="127"/>
      <c r="BTT46" s="127"/>
      <c r="BTU46" s="127"/>
      <c r="BTV46" s="127"/>
      <c r="BTW46" s="127"/>
      <c r="BTX46" s="127"/>
      <c r="BTY46" s="127"/>
      <c r="BTZ46" s="127"/>
      <c r="BUA46" s="127"/>
      <c r="BUB46" s="127"/>
      <c r="BUC46" s="127"/>
      <c r="BUD46" s="127"/>
      <c r="BUE46" s="127"/>
      <c r="BUF46" s="127"/>
      <c r="BUG46" s="127"/>
      <c r="BUH46" s="127"/>
      <c r="BUI46" s="127"/>
      <c r="BUJ46" s="127"/>
      <c r="BUK46" s="127"/>
      <c r="BUL46" s="127"/>
      <c r="BUM46" s="127"/>
      <c r="BUN46" s="127"/>
      <c r="BUO46" s="127"/>
      <c r="BUP46" s="127"/>
      <c r="BUQ46" s="127"/>
      <c r="BUR46" s="127"/>
      <c r="BUS46" s="127"/>
      <c r="BUT46" s="127"/>
      <c r="BUU46" s="127"/>
      <c r="BUV46" s="127"/>
      <c r="BUW46" s="127"/>
      <c r="BUX46" s="127"/>
      <c r="BUY46" s="127"/>
      <c r="BUZ46" s="127"/>
      <c r="BVA46" s="127"/>
      <c r="BVB46" s="127"/>
      <c r="BVC46" s="127"/>
      <c r="BVD46" s="127"/>
      <c r="BVE46" s="127"/>
      <c r="BVF46" s="127"/>
      <c r="BVG46" s="127"/>
      <c r="BVH46" s="127"/>
      <c r="BVI46" s="127"/>
      <c r="BVJ46" s="127"/>
      <c r="BVK46" s="127"/>
      <c r="BVL46" s="127"/>
      <c r="BVM46" s="127"/>
      <c r="BVN46" s="127"/>
      <c r="BVO46" s="127"/>
      <c r="BVP46" s="127"/>
      <c r="BVQ46" s="127"/>
      <c r="BVR46" s="127"/>
      <c r="BVS46" s="127"/>
      <c r="BVT46" s="127"/>
      <c r="BVU46" s="127"/>
      <c r="BVV46" s="127"/>
      <c r="BVW46" s="127"/>
      <c r="BVX46" s="127"/>
      <c r="BVY46" s="127"/>
      <c r="BVZ46" s="127"/>
      <c r="BWA46" s="127"/>
      <c r="BWB46" s="127"/>
      <c r="BWC46" s="127"/>
      <c r="BWD46" s="127"/>
      <c r="BWE46" s="127"/>
      <c r="BWF46" s="127"/>
      <c r="BWG46" s="127"/>
      <c r="BWH46" s="127"/>
      <c r="BWI46" s="127"/>
      <c r="BWJ46" s="127"/>
      <c r="BWK46" s="127"/>
      <c r="BWL46" s="127"/>
      <c r="BWM46" s="127"/>
      <c r="BWN46" s="127"/>
      <c r="BWO46" s="127"/>
      <c r="BWP46" s="127"/>
      <c r="BWQ46" s="127"/>
      <c r="BWR46" s="127"/>
      <c r="BWS46" s="127"/>
      <c r="BWT46" s="127"/>
      <c r="BWU46" s="127"/>
      <c r="BWV46" s="127"/>
      <c r="BWW46" s="127"/>
      <c r="BWX46" s="127"/>
      <c r="BWY46" s="127"/>
      <c r="BWZ46" s="127"/>
      <c r="BXA46" s="127"/>
      <c r="BXB46" s="127"/>
      <c r="BXC46" s="127"/>
      <c r="BXD46" s="127"/>
      <c r="BXE46" s="127"/>
      <c r="BXF46" s="127"/>
      <c r="BXG46" s="127"/>
      <c r="BXH46" s="127"/>
      <c r="BXI46" s="127"/>
      <c r="BXJ46" s="127"/>
      <c r="BXK46" s="127"/>
      <c r="BXL46" s="127"/>
      <c r="BXM46" s="127"/>
      <c r="BXN46" s="127"/>
      <c r="BXO46" s="127"/>
      <c r="BXP46" s="127"/>
      <c r="BXQ46" s="127"/>
      <c r="BXR46" s="127"/>
      <c r="BXS46" s="127"/>
      <c r="BXT46" s="127"/>
      <c r="BXU46" s="127"/>
      <c r="BXV46" s="127"/>
      <c r="BXW46" s="127"/>
      <c r="BXX46" s="127"/>
      <c r="BXY46" s="127"/>
      <c r="BXZ46" s="127"/>
      <c r="BYA46" s="127"/>
      <c r="BYB46" s="127"/>
      <c r="BYC46" s="127"/>
      <c r="BYD46" s="127"/>
      <c r="BYE46" s="127"/>
      <c r="BYF46" s="127"/>
      <c r="BYG46" s="127"/>
      <c r="BYH46" s="127"/>
      <c r="BYI46" s="127"/>
      <c r="BYJ46" s="127"/>
      <c r="BYK46" s="127"/>
      <c r="BYL46" s="127"/>
      <c r="BYM46" s="127"/>
      <c r="BYN46" s="127"/>
      <c r="BYO46" s="127"/>
      <c r="BYP46" s="127"/>
      <c r="BYQ46" s="127"/>
      <c r="BYR46" s="127"/>
      <c r="BYS46" s="127"/>
      <c r="BYT46" s="127"/>
      <c r="BYU46" s="127"/>
      <c r="BYV46" s="127"/>
      <c r="BYW46" s="127"/>
      <c r="BYX46" s="127"/>
      <c r="BYY46" s="127"/>
      <c r="BYZ46" s="127"/>
      <c r="BZA46" s="127"/>
      <c r="BZB46" s="127"/>
      <c r="BZC46" s="127"/>
      <c r="BZD46" s="127"/>
      <c r="BZE46" s="127"/>
      <c r="BZF46" s="127"/>
      <c r="BZG46" s="127"/>
      <c r="BZH46" s="127"/>
      <c r="BZI46" s="127"/>
      <c r="BZJ46" s="127"/>
      <c r="BZK46" s="127"/>
      <c r="BZL46" s="127"/>
      <c r="BZM46" s="127"/>
      <c r="BZN46" s="127"/>
      <c r="BZO46" s="127"/>
      <c r="BZP46" s="127"/>
      <c r="BZQ46" s="127"/>
      <c r="BZR46" s="127"/>
      <c r="BZS46" s="127"/>
      <c r="BZT46" s="127"/>
      <c r="BZU46" s="127"/>
      <c r="BZV46" s="127"/>
      <c r="BZW46" s="127"/>
      <c r="BZX46" s="127"/>
      <c r="BZY46" s="127"/>
      <c r="BZZ46" s="127"/>
      <c r="CAA46" s="127"/>
      <c r="CAB46" s="127"/>
      <c r="CAC46" s="127"/>
      <c r="CAD46" s="127"/>
      <c r="CAE46" s="127"/>
      <c r="CAF46" s="127"/>
      <c r="CAG46" s="127"/>
      <c r="CAH46" s="127"/>
      <c r="CAI46" s="127"/>
      <c r="CAJ46" s="127"/>
      <c r="CAK46" s="127"/>
      <c r="CAL46" s="127"/>
      <c r="CAM46" s="127"/>
      <c r="CAN46" s="127"/>
      <c r="CAO46" s="127"/>
      <c r="CAP46" s="127"/>
      <c r="CAQ46" s="127"/>
      <c r="CAR46" s="127"/>
      <c r="CAS46" s="127"/>
      <c r="CAT46" s="127"/>
      <c r="CAU46" s="127"/>
      <c r="CAV46" s="127"/>
      <c r="CAW46" s="127"/>
      <c r="CAX46" s="127"/>
      <c r="CAY46" s="127"/>
      <c r="CAZ46" s="127"/>
      <c r="CBA46" s="127"/>
      <c r="CBB46" s="127"/>
      <c r="CBC46" s="127"/>
      <c r="CBD46" s="127"/>
      <c r="CBE46" s="127"/>
      <c r="CBF46" s="127"/>
      <c r="CBG46" s="127"/>
      <c r="CBH46" s="127"/>
      <c r="CBI46" s="127"/>
      <c r="CBJ46" s="127"/>
      <c r="CBK46" s="127"/>
      <c r="CBL46" s="127"/>
      <c r="CBM46" s="127"/>
      <c r="CBN46" s="127"/>
      <c r="CBO46" s="127"/>
      <c r="CBP46" s="127"/>
      <c r="CBQ46" s="127"/>
      <c r="CBR46" s="127"/>
      <c r="CBS46" s="127"/>
      <c r="CBT46" s="127"/>
      <c r="CBU46" s="127"/>
      <c r="CBV46" s="127"/>
      <c r="CBW46" s="127"/>
      <c r="CBX46" s="127"/>
      <c r="CBY46" s="127"/>
      <c r="CBZ46" s="127"/>
      <c r="CCA46" s="127"/>
      <c r="CCB46" s="127"/>
      <c r="CCC46" s="127"/>
      <c r="CCD46" s="127"/>
      <c r="CCE46" s="127"/>
      <c r="CCF46" s="127"/>
      <c r="CCG46" s="127"/>
      <c r="CCH46" s="127"/>
      <c r="CCI46" s="127"/>
      <c r="CCJ46" s="127"/>
      <c r="CCK46" s="127"/>
      <c r="CCL46" s="127"/>
      <c r="CCM46" s="127"/>
      <c r="CCN46" s="127"/>
      <c r="CCO46" s="127"/>
      <c r="CCP46" s="127"/>
      <c r="CCQ46" s="127"/>
      <c r="CCR46" s="127"/>
      <c r="CCS46" s="127"/>
      <c r="CCT46" s="127"/>
      <c r="CCU46" s="127"/>
      <c r="CCV46" s="127"/>
      <c r="CCW46" s="127"/>
      <c r="CCX46" s="127"/>
      <c r="CCY46" s="127"/>
      <c r="CCZ46" s="127"/>
      <c r="CDA46" s="127"/>
      <c r="CDB46" s="127"/>
      <c r="CDC46" s="127"/>
      <c r="CDD46" s="127"/>
      <c r="CDE46" s="127"/>
      <c r="CDF46" s="127"/>
      <c r="CDG46" s="127"/>
      <c r="CDH46" s="127"/>
      <c r="CDI46" s="127"/>
      <c r="CDJ46" s="127"/>
      <c r="CDK46" s="127"/>
      <c r="CDL46" s="127"/>
      <c r="CDM46" s="127"/>
      <c r="CDN46" s="127"/>
      <c r="CDO46" s="127"/>
      <c r="CDP46" s="127"/>
      <c r="CDQ46" s="127"/>
      <c r="CDR46" s="127"/>
      <c r="CDS46" s="127"/>
      <c r="CDT46" s="127"/>
      <c r="CDU46" s="127"/>
      <c r="CDV46" s="127"/>
      <c r="CDW46" s="127"/>
      <c r="CDX46" s="127"/>
      <c r="CDY46" s="127"/>
      <c r="CDZ46" s="127"/>
      <c r="CEA46" s="127"/>
      <c r="CEB46" s="127"/>
      <c r="CEC46" s="127"/>
      <c r="CED46" s="127"/>
      <c r="CEE46" s="127"/>
      <c r="CEF46" s="127"/>
      <c r="CEG46" s="127"/>
      <c r="CEH46" s="127"/>
      <c r="CEI46" s="127"/>
      <c r="CEJ46" s="127"/>
      <c r="CEK46" s="127"/>
      <c r="CEL46" s="127"/>
      <c r="CEM46" s="127"/>
      <c r="CEN46" s="127"/>
      <c r="CEO46" s="127"/>
      <c r="CEP46" s="127"/>
      <c r="CEQ46" s="127"/>
      <c r="CER46" s="127"/>
      <c r="CES46" s="127"/>
      <c r="CET46" s="127"/>
      <c r="CEU46" s="127"/>
      <c r="CEV46" s="127"/>
      <c r="CEW46" s="127"/>
      <c r="CEX46" s="127"/>
      <c r="CEY46" s="127"/>
      <c r="CEZ46" s="127"/>
      <c r="CFA46" s="127"/>
      <c r="CFB46" s="127"/>
      <c r="CFC46" s="127"/>
      <c r="CFD46" s="127"/>
      <c r="CFE46" s="127"/>
      <c r="CFF46" s="127"/>
      <c r="CFG46" s="127"/>
      <c r="CFH46" s="127"/>
      <c r="CFI46" s="127"/>
      <c r="CFJ46" s="127"/>
      <c r="CFK46" s="127"/>
      <c r="CFL46" s="127"/>
      <c r="CFM46" s="127"/>
      <c r="CFN46" s="127"/>
      <c r="CFO46" s="127"/>
      <c r="CFP46" s="127"/>
      <c r="CFQ46" s="127"/>
      <c r="CFR46" s="127"/>
      <c r="CFS46" s="127"/>
      <c r="CFT46" s="127"/>
      <c r="CFU46" s="127"/>
      <c r="CFV46" s="127"/>
      <c r="CFW46" s="127"/>
      <c r="CFX46" s="127"/>
      <c r="CFY46" s="127"/>
      <c r="CFZ46" s="127"/>
      <c r="CGA46" s="127"/>
      <c r="CGB46" s="127"/>
      <c r="CGC46" s="127"/>
      <c r="CGD46" s="127"/>
      <c r="CGE46" s="127"/>
      <c r="CGF46" s="127"/>
      <c r="CGG46" s="127"/>
      <c r="CGH46" s="127"/>
      <c r="CGI46" s="127"/>
      <c r="CGJ46" s="127"/>
      <c r="CGK46" s="127"/>
      <c r="CGL46" s="127"/>
      <c r="CGM46" s="127"/>
      <c r="CGN46" s="127"/>
      <c r="CGO46" s="127"/>
      <c r="CGP46" s="127"/>
      <c r="CGQ46" s="127"/>
      <c r="CGR46" s="127"/>
      <c r="CGS46" s="127"/>
      <c r="CGT46" s="127"/>
      <c r="CGU46" s="127"/>
      <c r="CGV46" s="127"/>
      <c r="CGW46" s="127"/>
      <c r="CGX46" s="127"/>
      <c r="CGY46" s="127"/>
      <c r="CGZ46" s="127"/>
      <c r="CHA46" s="127"/>
      <c r="CHB46" s="127"/>
      <c r="CHC46" s="127"/>
      <c r="CHD46" s="127"/>
      <c r="CHE46" s="127"/>
      <c r="CHF46" s="127"/>
      <c r="CHG46" s="127"/>
      <c r="CHH46" s="127"/>
      <c r="CHI46" s="127"/>
      <c r="CHJ46" s="127"/>
      <c r="CHK46" s="127"/>
      <c r="CHL46" s="127"/>
      <c r="CHM46" s="127"/>
      <c r="CHN46" s="127"/>
      <c r="CHO46" s="127"/>
      <c r="CHP46" s="127"/>
      <c r="CHQ46" s="127"/>
      <c r="CHR46" s="127"/>
      <c r="CHS46" s="127"/>
      <c r="CHT46" s="127"/>
      <c r="CHU46" s="127"/>
      <c r="CHV46" s="127"/>
      <c r="CHW46" s="127"/>
      <c r="CHX46" s="127"/>
      <c r="CHY46" s="127"/>
      <c r="CHZ46" s="127"/>
      <c r="CIA46" s="127"/>
      <c r="CIB46" s="127"/>
      <c r="CIC46" s="127"/>
      <c r="CID46" s="127"/>
      <c r="CIE46" s="127"/>
      <c r="CIF46" s="127"/>
      <c r="CIG46" s="127"/>
      <c r="CIH46" s="127"/>
      <c r="CII46" s="127"/>
      <c r="CIJ46" s="127"/>
      <c r="CIK46" s="127"/>
      <c r="CIL46" s="127"/>
      <c r="CIM46" s="127"/>
      <c r="CIN46" s="127"/>
      <c r="CIO46" s="127"/>
      <c r="CIP46" s="127"/>
      <c r="CIQ46" s="127"/>
      <c r="CIR46" s="127"/>
      <c r="CIS46" s="127"/>
      <c r="CIT46" s="127"/>
      <c r="CIU46" s="127"/>
      <c r="CIV46" s="127"/>
      <c r="CIW46" s="127"/>
      <c r="CIX46" s="127"/>
      <c r="CIY46" s="127"/>
      <c r="CIZ46" s="127"/>
      <c r="CJA46" s="127"/>
      <c r="CJB46" s="127"/>
      <c r="CJC46" s="127"/>
      <c r="CJD46" s="127"/>
      <c r="CJE46" s="127"/>
      <c r="CJF46" s="127"/>
      <c r="CJG46" s="127"/>
      <c r="CJH46" s="127"/>
      <c r="CJI46" s="127"/>
      <c r="CJJ46" s="127"/>
      <c r="CJK46" s="127"/>
      <c r="CJL46" s="127"/>
      <c r="CJM46" s="127"/>
      <c r="CJN46" s="127"/>
      <c r="CJO46" s="127"/>
      <c r="CJP46" s="127"/>
      <c r="CJQ46" s="127"/>
      <c r="CJR46" s="127"/>
      <c r="CJS46" s="127"/>
      <c r="CJT46" s="127"/>
      <c r="CJU46" s="127"/>
      <c r="CJV46" s="127"/>
      <c r="CJW46" s="127"/>
      <c r="CJX46" s="127"/>
      <c r="CJY46" s="127"/>
      <c r="CJZ46" s="127"/>
      <c r="CKA46" s="127"/>
      <c r="CKB46" s="127"/>
      <c r="CKC46" s="127"/>
      <c r="CKD46" s="127"/>
      <c r="CKE46" s="127"/>
      <c r="CKF46" s="127"/>
      <c r="CKG46" s="127"/>
      <c r="CKH46" s="127"/>
      <c r="CKI46" s="127"/>
      <c r="CKJ46" s="127"/>
      <c r="CKK46" s="127"/>
      <c r="CKL46" s="127"/>
      <c r="CKM46" s="127"/>
      <c r="CKN46" s="127"/>
      <c r="CKO46" s="127"/>
      <c r="CKP46" s="127"/>
      <c r="CKQ46" s="127"/>
      <c r="CKR46" s="127"/>
      <c r="CKS46" s="127"/>
      <c r="CKT46" s="127"/>
      <c r="CKU46" s="127"/>
      <c r="CKV46" s="127"/>
      <c r="CKW46" s="127"/>
      <c r="CKX46" s="127"/>
      <c r="CKY46" s="127"/>
      <c r="CKZ46" s="127"/>
      <c r="CLA46" s="127"/>
      <c r="CLB46" s="127"/>
      <c r="CLC46" s="127"/>
      <c r="CLD46" s="127"/>
      <c r="CLE46" s="127"/>
      <c r="CLF46" s="127"/>
      <c r="CLG46" s="127"/>
      <c r="CLH46" s="127"/>
      <c r="CLI46" s="127"/>
      <c r="CLJ46" s="127"/>
      <c r="CLK46" s="127"/>
      <c r="CLL46" s="127"/>
      <c r="CLM46" s="127"/>
      <c r="CLN46" s="127"/>
      <c r="CLO46" s="127"/>
      <c r="CLP46" s="127"/>
      <c r="CLQ46" s="127"/>
      <c r="CLR46" s="127"/>
      <c r="CLS46" s="127"/>
      <c r="CLT46" s="127"/>
      <c r="CLU46" s="127"/>
      <c r="CLV46" s="127"/>
      <c r="CLW46" s="127"/>
      <c r="CLX46" s="127"/>
      <c r="CLY46" s="127"/>
      <c r="CLZ46" s="127"/>
      <c r="CMA46" s="127"/>
      <c r="CMB46" s="127"/>
      <c r="CMC46" s="127"/>
      <c r="CMD46" s="127"/>
      <c r="CME46" s="127"/>
      <c r="CMF46" s="127"/>
      <c r="CMG46" s="127"/>
      <c r="CMH46" s="127"/>
      <c r="CMI46" s="127"/>
      <c r="CMJ46" s="127"/>
      <c r="CMK46" s="127"/>
      <c r="CML46" s="127"/>
      <c r="CMM46" s="127"/>
      <c r="CMN46" s="127"/>
      <c r="CMO46" s="127"/>
      <c r="CMP46" s="127"/>
      <c r="CMQ46" s="127"/>
      <c r="CMR46" s="127"/>
      <c r="CMS46" s="127"/>
      <c r="CMT46" s="127"/>
      <c r="CMU46" s="127"/>
      <c r="CMV46" s="127"/>
      <c r="CMW46" s="127"/>
      <c r="CMX46" s="127"/>
      <c r="CMY46" s="127"/>
      <c r="CMZ46" s="127"/>
      <c r="CNA46" s="127"/>
      <c r="CNB46" s="127"/>
      <c r="CNC46" s="127"/>
      <c r="CND46" s="127"/>
      <c r="CNE46" s="127"/>
      <c r="CNF46" s="127"/>
      <c r="CNG46" s="127"/>
      <c r="CNH46" s="127"/>
      <c r="CNI46" s="127"/>
      <c r="CNJ46" s="127"/>
      <c r="CNK46" s="127"/>
      <c r="CNL46" s="127"/>
      <c r="CNM46" s="127"/>
      <c r="CNN46" s="127"/>
      <c r="CNO46" s="127"/>
      <c r="CNP46" s="127"/>
      <c r="CNQ46" s="127"/>
      <c r="CNR46" s="127"/>
      <c r="CNS46" s="127"/>
      <c r="CNT46" s="127"/>
      <c r="CNU46" s="127"/>
      <c r="CNV46" s="127"/>
      <c r="CNW46" s="127"/>
      <c r="CNX46" s="127"/>
      <c r="CNY46" s="127"/>
      <c r="CNZ46" s="127"/>
      <c r="COA46" s="127"/>
      <c r="COB46" s="127"/>
      <c r="COC46" s="127"/>
      <c r="COD46" s="127"/>
      <c r="COE46" s="127"/>
      <c r="COF46" s="127"/>
      <c r="COG46" s="127"/>
      <c r="COH46" s="127"/>
      <c r="COI46" s="127"/>
      <c r="COJ46" s="127"/>
      <c r="COK46" s="127"/>
      <c r="COL46" s="127"/>
      <c r="COM46" s="127"/>
      <c r="CON46" s="127"/>
      <c r="COO46" s="127"/>
      <c r="COP46" s="127"/>
      <c r="COQ46" s="127"/>
      <c r="COR46" s="127"/>
      <c r="COS46" s="127"/>
      <c r="COT46" s="127"/>
      <c r="COU46" s="127"/>
      <c r="COV46" s="127"/>
      <c r="COW46" s="127"/>
      <c r="COX46" s="127"/>
      <c r="COY46" s="127"/>
      <c r="COZ46" s="127"/>
      <c r="CPA46" s="127"/>
      <c r="CPB46" s="127"/>
      <c r="CPC46" s="127"/>
      <c r="CPD46" s="127"/>
      <c r="CPE46" s="127"/>
      <c r="CPF46" s="127"/>
      <c r="CPG46" s="127"/>
      <c r="CPH46" s="127"/>
      <c r="CPI46" s="127"/>
      <c r="CPJ46" s="127"/>
      <c r="CPK46" s="127"/>
      <c r="CPL46" s="127"/>
      <c r="CPM46" s="127"/>
      <c r="CPN46" s="127"/>
      <c r="CPO46" s="127"/>
      <c r="CPP46" s="127"/>
      <c r="CPQ46" s="127"/>
      <c r="CPR46" s="127"/>
      <c r="CPS46" s="127"/>
      <c r="CPT46" s="127"/>
      <c r="CPU46" s="127"/>
      <c r="CPV46" s="127"/>
      <c r="CPW46" s="127"/>
      <c r="CPX46" s="127"/>
      <c r="CPY46" s="127"/>
      <c r="CPZ46" s="127"/>
      <c r="CQA46" s="127"/>
      <c r="CQB46" s="127"/>
      <c r="CQC46" s="127"/>
      <c r="CQD46" s="127"/>
      <c r="CQE46" s="127"/>
      <c r="CQF46" s="127"/>
      <c r="CQG46" s="127"/>
      <c r="CQH46" s="127"/>
      <c r="CQI46" s="127"/>
      <c r="CQJ46" s="127"/>
      <c r="CQK46" s="127"/>
      <c r="CQL46" s="127"/>
      <c r="CQM46" s="127"/>
      <c r="CQN46" s="127"/>
      <c r="CQO46" s="127"/>
      <c r="CQP46" s="127"/>
      <c r="CQQ46" s="127"/>
      <c r="CQR46" s="127"/>
      <c r="CQS46" s="127"/>
      <c r="CQT46" s="127"/>
      <c r="CQU46" s="127"/>
      <c r="CQV46" s="127"/>
      <c r="CQW46" s="127"/>
      <c r="CQX46" s="127"/>
      <c r="CQY46" s="127"/>
      <c r="CQZ46" s="127"/>
      <c r="CRA46" s="127"/>
      <c r="CRB46" s="127"/>
      <c r="CRC46" s="127"/>
      <c r="CRD46" s="127"/>
      <c r="CRE46" s="127"/>
      <c r="CRF46" s="127"/>
      <c r="CRG46" s="127"/>
      <c r="CRH46" s="127"/>
      <c r="CRI46" s="127"/>
      <c r="CRJ46" s="127"/>
      <c r="CRK46" s="127"/>
      <c r="CRL46" s="127"/>
      <c r="CRM46" s="127"/>
      <c r="CRN46" s="127"/>
      <c r="CRO46" s="127"/>
      <c r="CRP46" s="127"/>
      <c r="CRQ46" s="127"/>
      <c r="CRR46" s="127"/>
      <c r="CRS46" s="127"/>
      <c r="CRT46" s="127"/>
      <c r="CRU46" s="127"/>
      <c r="CRV46" s="127"/>
      <c r="CRW46" s="127"/>
      <c r="CRX46" s="127"/>
      <c r="CRY46" s="127"/>
      <c r="CRZ46" s="127"/>
      <c r="CSA46" s="127"/>
      <c r="CSB46" s="127"/>
      <c r="CSC46" s="127"/>
      <c r="CSD46" s="127"/>
      <c r="CSE46" s="127"/>
      <c r="CSF46" s="127"/>
      <c r="CSG46" s="127"/>
      <c r="CSH46" s="127"/>
      <c r="CSI46" s="127"/>
      <c r="CSJ46" s="127"/>
      <c r="CSK46" s="127"/>
      <c r="CSL46" s="127"/>
      <c r="CSM46" s="127"/>
      <c r="CSN46" s="127"/>
      <c r="CSO46" s="127"/>
      <c r="CSP46" s="127"/>
      <c r="CSQ46" s="127"/>
      <c r="CSR46" s="127"/>
      <c r="CSS46" s="127"/>
      <c r="CST46" s="127"/>
      <c r="CSU46" s="127"/>
      <c r="CSV46" s="127"/>
      <c r="CSW46" s="127"/>
      <c r="CSX46" s="127"/>
      <c r="CSY46" s="127"/>
      <c r="CSZ46" s="127"/>
      <c r="CTA46" s="127"/>
      <c r="CTB46" s="127"/>
      <c r="CTC46" s="127"/>
      <c r="CTD46" s="127"/>
      <c r="CTE46" s="127"/>
      <c r="CTF46" s="127"/>
      <c r="CTG46" s="127"/>
      <c r="CTH46" s="127"/>
      <c r="CTI46" s="127"/>
      <c r="CTJ46" s="127"/>
      <c r="CTK46" s="127"/>
      <c r="CTL46" s="127"/>
      <c r="CTM46" s="127"/>
      <c r="CTN46" s="127"/>
      <c r="CTO46" s="127"/>
      <c r="CTP46" s="127"/>
      <c r="CTQ46" s="127"/>
      <c r="CTR46" s="127"/>
      <c r="CTS46" s="127"/>
      <c r="CTT46" s="127"/>
      <c r="CTU46" s="127"/>
      <c r="CTV46" s="127"/>
      <c r="CTW46" s="127"/>
      <c r="CTX46" s="127"/>
      <c r="CTY46" s="127"/>
      <c r="CTZ46" s="127"/>
      <c r="CUA46" s="127"/>
      <c r="CUB46" s="127"/>
      <c r="CUC46" s="127"/>
      <c r="CUD46" s="127"/>
      <c r="CUE46" s="127"/>
      <c r="CUF46" s="127"/>
      <c r="CUG46" s="127"/>
      <c r="CUH46" s="127"/>
      <c r="CUI46" s="127"/>
      <c r="CUJ46" s="127"/>
      <c r="CUK46" s="127"/>
      <c r="CUL46" s="127"/>
      <c r="CUM46" s="127"/>
      <c r="CUN46" s="127"/>
      <c r="CUO46" s="127"/>
      <c r="CUP46" s="127"/>
      <c r="CUQ46" s="127"/>
      <c r="CUR46" s="127"/>
      <c r="CUS46" s="127"/>
      <c r="CUT46" s="127"/>
      <c r="CUU46" s="127"/>
      <c r="CUV46" s="127"/>
      <c r="CUW46" s="127"/>
      <c r="CUX46" s="127"/>
      <c r="CUY46" s="127"/>
      <c r="CUZ46" s="127"/>
      <c r="CVA46" s="127"/>
      <c r="CVB46" s="127"/>
      <c r="CVC46" s="127"/>
      <c r="CVD46" s="127"/>
      <c r="CVE46" s="127"/>
      <c r="CVF46" s="127"/>
      <c r="CVG46" s="127"/>
      <c r="CVH46" s="127"/>
      <c r="CVI46" s="127"/>
      <c r="CVJ46" s="127"/>
      <c r="CVK46" s="127"/>
      <c r="CVL46" s="127"/>
      <c r="CVM46" s="127"/>
      <c r="CVN46" s="127"/>
      <c r="CVO46" s="127"/>
      <c r="CVP46" s="127"/>
      <c r="CVQ46" s="127"/>
      <c r="CVR46" s="127"/>
      <c r="CVS46" s="127"/>
      <c r="CVT46" s="127"/>
      <c r="CVU46" s="127"/>
      <c r="CVV46" s="127"/>
      <c r="CVW46" s="127"/>
      <c r="CVX46" s="127"/>
      <c r="CVY46" s="127"/>
      <c r="CVZ46" s="127"/>
      <c r="CWA46" s="127"/>
      <c r="CWB46" s="127"/>
      <c r="CWC46" s="127"/>
      <c r="CWD46" s="127"/>
      <c r="CWE46" s="127"/>
      <c r="CWF46" s="127"/>
      <c r="CWG46" s="127"/>
      <c r="CWH46" s="127"/>
      <c r="CWI46" s="127"/>
      <c r="CWJ46" s="127"/>
      <c r="CWK46" s="127"/>
      <c r="CWL46" s="127"/>
      <c r="CWM46" s="127"/>
      <c r="CWN46" s="127"/>
      <c r="CWO46" s="127"/>
      <c r="CWP46" s="127"/>
      <c r="CWQ46" s="127"/>
      <c r="CWR46" s="127"/>
      <c r="CWS46" s="127"/>
      <c r="CWT46" s="127"/>
      <c r="CWU46" s="127"/>
      <c r="CWV46" s="127"/>
      <c r="CWW46" s="127"/>
      <c r="CWX46" s="127"/>
      <c r="CWY46" s="127"/>
      <c r="CWZ46" s="127"/>
      <c r="CXA46" s="127"/>
      <c r="CXB46" s="127"/>
      <c r="CXC46" s="127"/>
      <c r="CXD46" s="127"/>
      <c r="CXE46" s="127"/>
      <c r="CXF46" s="127"/>
      <c r="CXG46" s="127"/>
      <c r="CXH46" s="127"/>
      <c r="CXI46" s="127"/>
      <c r="CXJ46" s="127"/>
      <c r="CXK46" s="127"/>
      <c r="CXL46" s="127"/>
      <c r="CXM46" s="127"/>
      <c r="CXN46" s="127"/>
      <c r="CXO46" s="127"/>
      <c r="CXP46" s="127"/>
      <c r="CXQ46" s="127"/>
      <c r="CXR46" s="127"/>
      <c r="CXS46" s="127"/>
      <c r="CXT46" s="127"/>
      <c r="CXU46" s="127"/>
      <c r="CXV46" s="127"/>
      <c r="CXW46" s="127"/>
      <c r="CXX46" s="127"/>
      <c r="CXY46" s="127"/>
      <c r="CXZ46" s="127"/>
      <c r="CYA46" s="127"/>
      <c r="CYB46" s="127"/>
      <c r="CYC46" s="127"/>
      <c r="CYD46" s="127"/>
      <c r="CYE46" s="127"/>
      <c r="CYF46" s="127"/>
      <c r="CYG46" s="127"/>
      <c r="CYH46" s="127"/>
      <c r="CYI46" s="127"/>
      <c r="CYJ46" s="127"/>
      <c r="CYK46" s="127"/>
      <c r="CYL46" s="127"/>
      <c r="CYM46" s="127"/>
      <c r="CYN46" s="127"/>
      <c r="CYO46" s="127"/>
      <c r="CYP46" s="127"/>
      <c r="CYQ46" s="127"/>
      <c r="CYR46" s="127"/>
      <c r="CYS46" s="127"/>
      <c r="CYT46" s="127"/>
      <c r="CYU46" s="127"/>
      <c r="CYV46" s="127"/>
      <c r="CYW46" s="127"/>
      <c r="CYX46" s="127"/>
      <c r="CYY46" s="127"/>
      <c r="CYZ46" s="127"/>
      <c r="CZA46" s="127"/>
      <c r="CZB46" s="127"/>
      <c r="CZC46" s="127"/>
      <c r="CZD46" s="127"/>
      <c r="CZE46" s="127"/>
      <c r="CZF46" s="127"/>
      <c r="CZG46" s="127"/>
      <c r="CZH46" s="127"/>
      <c r="CZI46" s="127"/>
      <c r="CZJ46" s="127"/>
      <c r="CZK46" s="127"/>
      <c r="CZL46" s="127"/>
      <c r="CZM46" s="127"/>
      <c r="CZN46" s="127"/>
      <c r="CZO46" s="127"/>
      <c r="CZP46" s="127"/>
      <c r="CZQ46" s="127"/>
      <c r="CZR46" s="127"/>
      <c r="CZS46" s="127"/>
      <c r="CZT46" s="127"/>
      <c r="CZU46" s="127"/>
      <c r="CZV46" s="127"/>
      <c r="CZW46" s="127"/>
      <c r="CZX46" s="127"/>
      <c r="CZY46" s="127"/>
      <c r="CZZ46" s="127"/>
      <c r="DAA46" s="127"/>
      <c r="DAB46" s="127"/>
      <c r="DAC46" s="127"/>
      <c r="DAD46" s="127"/>
      <c r="DAE46" s="127"/>
      <c r="DAF46" s="127"/>
      <c r="DAG46" s="127"/>
      <c r="DAH46" s="127"/>
      <c r="DAI46" s="127"/>
      <c r="DAJ46" s="127"/>
      <c r="DAK46" s="127"/>
      <c r="DAL46" s="127"/>
      <c r="DAM46" s="127"/>
      <c r="DAN46" s="127"/>
      <c r="DAO46" s="127"/>
      <c r="DAP46" s="127"/>
      <c r="DAQ46" s="127"/>
      <c r="DAR46" s="127"/>
      <c r="DAS46" s="127"/>
      <c r="DAT46" s="127"/>
      <c r="DAU46" s="127"/>
      <c r="DAV46" s="127"/>
      <c r="DAW46" s="127"/>
      <c r="DAX46" s="127"/>
      <c r="DAY46" s="127"/>
      <c r="DAZ46" s="127"/>
      <c r="DBA46" s="127"/>
      <c r="DBB46" s="127"/>
      <c r="DBC46" s="127"/>
      <c r="DBD46" s="127"/>
      <c r="DBE46" s="127"/>
      <c r="DBF46" s="127"/>
      <c r="DBG46" s="127"/>
      <c r="DBH46" s="127"/>
      <c r="DBI46" s="127"/>
      <c r="DBJ46" s="127"/>
      <c r="DBK46" s="127"/>
      <c r="DBL46" s="127"/>
      <c r="DBM46" s="127"/>
      <c r="DBN46" s="127"/>
      <c r="DBO46" s="127"/>
      <c r="DBP46" s="127"/>
      <c r="DBQ46" s="127"/>
      <c r="DBR46" s="127"/>
      <c r="DBS46" s="127"/>
      <c r="DBT46" s="127"/>
      <c r="DBU46" s="127"/>
      <c r="DBV46" s="127"/>
      <c r="DBW46" s="127"/>
      <c r="DBX46" s="127"/>
      <c r="DBY46" s="127"/>
      <c r="DBZ46" s="127"/>
      <c r="DCA46" s="127"/>
      <c r="DCB46" s="127"/>
      <c r="DCC46" s="127"/>
      <c r="DCD46" s="127"/>
      <c r="DCE46" s="127"/>
      <c r="DCF46" s="127"/>
      <c r="DCG46" s="127"/>
      <c r="DCH46" s="127"/>
      <c r="DCI46" s="127"/>
      <c r="DCJ46" s="127"/>
      <c r="DCK46" s="127"/>
      <c r="DCL46" s="127"/>
      <c r="DCM46" s="127"/>
      <c r="DCN46" s="127"/>
      <c r="DCO46" s="127"/>
      <c r="DCP46" s="127"/>
      <c r="DCQ46" s="127"/>
      <c r="DCR46" s="127"/>
      <c r="DCS46" s="127"/>
      <c r="DCT46" s="127"/>
      <c r="DCU46" s="127"/>
      <c r="DCV46" s="127"/>
      <c r="DCW46" s="127"/>
      <c r="DCX46" s="127"/>
      <c r="DCY46" s="127"/>
      <c r="DCZ46" s="127"/>
      <c r="DDA46" s="127"/>
      <c r="DDB46" s="127"/>
      <c r="DDC46" s="127"/>
      <c r="DDD46" s="127"/>
      <c r="DDE46" s="127"/>
      <c r="DDF46" s="127"/>
      <c r="DDG46" s="127"/>
      <c r="DDH46" s="127"/>
      <c r="DDI46" s="127"/>
      <c r="DDJ46" s="127"/>
      <c r="DDK46" s="127"/>
      <c r="DDL46" s="127"/>
      <c r="DDM46" s="127"/>
      <c r="DDN46" s="127"/>
      <c r="DDO46" s="127"/>
      <c r="DDP46" s="127"/>
      <c r="DDQ46" s="127"/>
      <c r="DDR46" s="127"/>
      <c r="DDS46" s="127"/>
      <c r="DDT46" s="127"/>
      <c r="DDU46" s="127"/>
      <c r="DDV46" s="127"/>
      <c r="DDW46" s="127"/>
      <c r="DDX46" s="127"/>
      <c r="DDY46" s="127"/>
      <c r="DDZ46" s="127"/>
      <c r="DEA46" s="127"/>
      <c r="DEB46" s="127"/>
      <c r="DEC46" s="127"/>
      <c r="DED46" s="127"/>
      <c r="DEE46" s="127"/>
      <c r="DEF46" s="127"/>
      <c r="DEG46" s="127"/>
      <c r="DEH46" s="127"/>
      <c r="DEI46" s="127"/>
      <c r="DEJ46" s="127"/>
      <c r="DEK46" s="127"/>
      <c r="DEL46" s="127"/>
      <c r="DEM46" s="127"/>
      <c r="DEN46" s="127"/>
      <c r="DEO46" s="127"/>
      <c r="DEP46" s="127"/>
      <c r="DEQ46" s="127"/>
      <c r="DER46" s="127"/>
      <c r="DES46" s="127"/>
      <c r="DET46" s="127"/>
      <c r="DEU46" s="127"/>
      <c r="DEV46" s="127"/>
      <c r="DEW46" s="127"/>
      <c r="DEX46" s="127"/>
      <c r="DEY46" s="127"/>
      <c r="DEZ46" s="127"/>
      <c r="DFA46" s="127"/>
      <c r="DFB46" s="127"/>
      <c r="DFC46" s="127"/>
      <c r="DFD46" s="127"/>
      <c r="DFE46" s="127"/>
      <c r="DFF46" s="127"/>
      <c r="DFG46" s="127"/>
      <c r="DFH46" s="127"/>
      <c r="DFI46" s="127"/>
      <c r="DFJ46" s="127"/>
      <c r="DFK46" s="127"/>
      <c r="DFL46" s="127"/>
      <c r="DFM46" s="127"/>
      <c r="DFN46" s="127"/>
      <c r="DFO46" s="127"/>
      <c r="DFP46" s="127"/>
      <c r="DFQ46" s="127"/>
      <c r="DFR46" s="127"/>
      <c r="DFS46" s="127"/>
      <c r="DFT46" s="127"/>
      <c r="DFU46" s="127"/>
      <c r="DFV46" s="127"/>
      <c r="DFW46" s="127"/>
      <c r="DFX46" s="127"/>
      <c r="DFY46" s="127"/>
      <c r="DFZ46" s="127"/>
      <c r="DGA46" s="127"/>
      <c r="DGB46" s="127"/>
      <c r="DGC46" s="127"/>
      <c r="DGD46" s="127"/>
      <c r="DGE46" s="127"/>
      <c r="DGF46" s="127"/>
      <c r="DGG46" s="127"/>
      <c r="DGH46" s="127"/>
      <c r="DGI46" s="127"/>
      <c r="DGJ46" s="127"/>
      <c r="DGK46" s="127"/>
      <c r="DGL46" s="127"/>
      <c r="DGM46" s="127"/>
      <c r="DGN46" s="127"/>
      <c r="DGO46" s="127"/>
      <c r="DGP46" s="127"/>
      <c r="DGQ46" s="127"/>
      <c r="DGR46" s="127"/>
      <c r="DGS46" s="127"/>
      <c r="DGT46" s="127"/>
      <c r="DGU46" s="127"/>
      <c r="DGV46" s="127"/>
      <c r="DGW46" s="127"/>
      <c r="DGX46" s="127"/>
      <c r="DGY46" s="127"/>
      <c r="DGZ46" s="127"/>
      <c r="DHA46" s="127"/>
      <c r="DHB46" s="127"/>
      <c r="DHC46" s="127"/>
      <c r="DHD46" s="127"/>
      <c r="DHE46" s="127"/>
      <c r="DHF46" s="127"/>
      <c r="DHG46" s="127"/>
      <c r="DHH46" s="127"/>
      <c r="DHI46" s="127"/>
      <c r="DHJ46" s="127"/>
      <c r="DHK46" s="127"/>
      <c r="DHL46" s="127"/>
      <c r="DHM46" s="127"/>
      <c r="DHN46" s="127"/>
      <c r="DHO46" s="127"/>
      <c r="DHP46" s="127"/>
      <c r="DHQ46" s="127"/>
      <c r="DHR46" s="127"/>
      <c r="DHS46" s="127"/>
      <c r="DHT46" s="127"/>
      <c r="DHU46" s="127"/>
      <c r="DHV46" s="127"/>
      <c r="DHW46" s="127"/>
      <c r="DHX46" s="127"/>
      <c r="DHY46" s="127"/>
      <c r="DHZ46" s="127"/>
      <c r="DIA46" s="127"/>
      <c r="DIB46" s="127"/>
      <c r="DIC46" s="127"/>
      <c r="DID46" s="127"/>
      <c r="DIE46" s="127"/>
      <c r="DIF46" s="127"/>
      <c r="DIG46" s="127"/>
      <c r="DIH46" s="127"/>
      <c r="DII46" s="127"/>
      <c r="DIJ46" s="127"/>
      <c r="DIK46" s="127"/>
      <c r="DIL46" s="127"/>
      <c r="DIM46" s="127"/>
      <c r="DIN46" s="127"/>
      <c r="DIO46" s="127"/>
      <c r="DIP46" s="127"/>
      <c r="DIQ46" s="127"/>
      <c r="DIR46" s="127"/>
      <c r="DIS46" s="127"/>
      <c r="DIT46" s="127"/>
      <c r="DIU46" s="127"/>
      <c r="DIV46" s="127"/>
      <c r="DIW46" s="127"/>
      <c r="DIX46" s="127"/>
      <c r="DIY46" s="127"/>
      <c r="DIZ46" s="127"/>
      <c r="DJA46" s="127"/>
      <c r="DJB46" s="127"/>
      <c r="DJC46" s="127"/>
      <c r="DJD46" s="127"/>
      <c r="DJE46" s="127"/>
      <c r="DJF46" s="127"/>
      <c r="DJG46" s="127"/>
      <c r="DJH46" s="127"/>
      <c r="DJI46" s="127"/>
      <c r="DJJ46" s="127"/>
      <c r="DJK46" s="127"/>
      <c r="DJL46" s="127"/>
      <c r="DJM46" s="127"/>
      <c r="DJN46" s="127"/>
      <c r="DJO46" s="127"/>
      <c r="DJP46" s="127"/>
      <c r="DJQ46" s="127"/>
      <c r="DJR46" s="127"/>
      <c r="DJS46" s="127"/>
      <c r="DJT46" s="127"/>
      <c r="DJU46" s="127"/>
      <c r="DJV46" s="127"/>
      <c r="DJW46" s="127"/>
      <c r="DJX46" s="127"/>
      <c r="DJY46" s="127"/>
      <c r="DJZ46" s="127"/>
      <c r="DKA46" s="127"/>
      <c r="DKB46" s="127"/>
      <c r="DKC46" s="127"/>
      <c r="DKD46" s="127"/>
      <c r="DKE46" s="127"/>
      <c r="DKF46" s="127"/>
      <c r="DKG46" s="127"/>
      <c r="DKH46" s="127"/>
      <c r="DKI46" s="127"/>
      <c r="DKJ46" s="127"/>
      <c r="DKK46" s="127"/>
      <c r="DKL46" s="127"/>
      <c r="DKM46" s="127"/>
      <c r="DKN46" s="127"/>
      <c r="DKO46" s="127"/>
      <c r="DKP46" s="127"/>
      <c r="DKQ46" s="127"/>
      <c r="DKR46" s="127"/>
      <c r="DKS46" s="127"/>
      <c r="DKT46" s="127"/>
      <c r="DKU46" s="127"/>
      <c r="DKV46" s="127"/>
      <c r="DKW46" s="127"/>
      <c r="DKX46" s="127"/>
      <c r="DKY46" s="127"/>
      <c r="DKZ46" s="127"/>
      <c r="DLA46" s="127"/>
      <c r="DLB46" s="127"/>
      <c r="DLC46" s="127"/>
      <c r="DLD46" s="127"/>
      <c r="DLE46" s="127"/>
      <c r="DLF46" s="127"/>
      <c r="DLG46" s="127"/>
      <c r="DLH46" s="127"/>
      <c r="DLI46" s="127"/>
      <c r="DLJ46" s="127"/>
      <c r="DLK46" s="127"/>
      <c r="DLL46" s="127"/>
      <c r="DLM46" s="127"/>
      <c r="DLN46" s="127"/>
      <c r="DLO46" s="127"/>
      <c r="DLP46" s="127"/>
      <c r="DLQ46" s="127"/>
      <c r="DLR46" s="127"/>
      <c r="DLS46" s="127"/>
      <c r="DLT46" s="127"/>
      <c r="DLU46" s="127"/>
      <c r="DLV46" s="127"/>
      <c r="DLW46" s="127"/>
      <c r="DLX46" s="127"/>
      <c r="DLY46" s="127"/>
      <c r="DLZ46" s="127"/>
      <c r="DMA46" s="127"/>
      <c r="DMB46" s="127"/>
      <c r="DMC46" s="127"/>
      <c r="DMD46" s="127"/>
      <c r="DME46" s="127"/>
      <c r="DMF46" s="127"/>
      <c r="DMG46" s="127"/>
      <c r="DMH46" s="127"/>
      <c r="DMI46" s="127"/>
      <c r="DMJ46" s="127"/>
      <c r="DMK46" s="127"/>
      <c r="DML46" s="127"/>
      <c r="DMM46" s="127"/>
      <c r="DMN46" s="127"/>
      <c r="DMO46" s="127"/>
      <c r="DMP46" s="127"/>
      <c r="DMQ46" s="127"/>
      <c r="DMR46" s="127"/>
      <c r="DMS46" s="127"/>
      <c r="DMT46" s="127"/>
      <c r="DMU46" s="127"/>
      <c r="DMV46" s="127"/>
      <c r="DMW46" s="127"/>
      <c r="DMX46" s="127"/>
      <c r="DMY46" s="127"/>
      <c r="DMZ46" s="127"/>
      <c r="DNA46" s="127"/>
      <c r="DNB46" s="127"/>
      <c r="DNC46" s="127"/>
      <c r="DND46" s="127"/>
      <c r="DNE46" s="127"/>
      <c r="DNF46" s="127"/>
      <c r="DNG46" s="127"/>
      <c r="DNH46" s="127"/>
      <c r="DNI46" s="127"/>
      <c r="DNJ46" s="127"/>
      <c r="DNK46" s="127"/>
      <c r="DNL46" s="127"/>
      <c r="DNM46" s="127"/>
      <c r="DNN46" s="127"/>
      <c r="DNO46" s="127"/>
      <c r="DNP46" s="127"/>
      <c r="DNQ46" s="127"/>
      <c r="DNR46" s="127"/>
      <c r="DNS46" s="127"/>
      <c r="DNT46" s="127"/>
      <c r="DNU46" s="127"/>
      <c r="DNV46" s="127"/>
      <c r="DNW46" s="127"/>
      <c r="DNX46" s="127"/>
      <c r="DNY46" s="127"/>
      <c r="DNZ46" s="127"/>
      <c r="DOA46" s="127"/>
      <c r="DOB46" s="127"/>
      <c r="DOC46" s="127"/>
      <c r="DOD46" s="127"/>
      <c r="DOE46" s="127"/>
      <c r="DOF46" s="127"/>
      <c r="DOG46" s="127"/>
      <c r="DOH46" s="127"/>
      <c r="DOI46" s="127"/>
      <c r="DOJ46" s="127"/>
      <c r="DOK46" s="127"/>
      <c r="DOL46" s="127"/>
      <c r="DOM46" s="127"/>
      <c r="DON46" s="127"/>
      <c r="DOO46" s="127"/>
      <c r="DOP46" s="127"/>
      <c r="DOQ46" s="127"/>
      <c r="DOR46" s="127"/>
      <c r="DOS46" s="127"/>
      <c r="DOT46" s="127"/>
      <c r="DOU46" s="127"/>
      <c r="DOV46" s="127"/>
      <c r="DOW46" s="127"/>
      <c r="DOX46" s="127"/>
      <c r="DOY46" s="127"/>
      <c r="DOZ46" s="127"/>
      <c r="DPA46" s="127"/>
      <c r="DPB46" s="127"/>
      <c r="DPC46" s="127"/>
      <c r="DPD46" s="127"/>
      <c r="DPE46" s="127"/>
      <c r="DPF46" s="127"/>
      <c r="DPG46" s="127"/>
      <c r="DPH46" s="127"/>
      <c r="DPI46" s="127"/>
      <c r="DPJ46" s="127"/>
      <c r="DPK46" s="127"/>
      <c r="DPL46" s="127"/>
      <c r="DPM46" s="127"/>
      <c r="DPN46" s="127"/>
      <c r="DPO46" s="127"/>
      <c r="DPP46" s="127"/>
      <c r="DPQ46" s="127"/>
      <c r="DPR46" s="127"/>
      <c r="DPS46" s="127"/>
      <c r="DPT46" s="127"/>
      <c r="DPU46" s="127"/>
      <c r="DPV46" s="127"/>
      <c r="DPW46" s="127"/>
      <c r="DPX46" s="127"/>
      <c r="DPY46" s="127"/>
      <c r="DPZ46" s="127"/>
      <c r="DQA46" s="127"/>
      <c r="DQB46" s="127"/>
      <c r="DQC46" s="127"/>
      <c r="DQD46" s="127"/>
      <c r="DQE46" s="127"/>
      <c r="DQF46" s="127"/>
      <c r="DQG46" s="127"/>
      <c r="DQH46" s="127"/>
      <c r="DQI46" s="127"/>
      <c r="DQJ46" s="127"/>
      <c r="DQK46" s="127"/>
      <c r="DQL46" s="127"/>
      <c r="DQM46" s="127"/>
      <c r="DQN46" s="127"/>
      <c r="DQO46" s="127"/>
      <c r="DQP46" s="127"/>
      <c r="DQQ46" s="127"/>
      <c r="DQR46" s="127"/>
      <c r="DQS46" s="127"/>
      <c r="DQT46" s="127"/>
      <c r="DQU46" s="127"/>
      <c r="DQV46" s="127"/>
      <c r="DQW46" s="127"/>
      <c r="DQX46" s="127"/>
      <c r="DQY46" s="127"/>
      <c r="DQZ46" s="127"/>
      <c r="DRA46" s="127"/>
      <c r="DRB46" s="127"/>
      <c r="DRC46" s="127"/>
      <c r="DRD46" s="127"/>
      <c r="DRE46" s="127"/>
      <c r="DRF46" s="127"/>
      <c r="DRG46" s="127"/>
      <c r="DRH46" s="127"/>
      <c r="DRI46" s="127"/>
      <c r="DRJ46" s="127"/>
      <c r="DRK46" s="127"/>
      <c r="DRL46" s="127"/>
      <c r="DRM46" s="127"/>
      <c r="DRN46" s="127"/>
      <c r="DRO46" s="127"/>
      <c r="DRP46" s="127"/>
      <c r="DRQ46" s="127"/>
      <c r="DRR46" s="127"/>
      <c r="DRS46" s="127"/>
      <c r="DRT46" s="127"/>
      <c r="DRU46" s="127"/>
      <c r="DRV46" s="127"/>
      <c r="DRW46" s="127"/>
      <c r="DRX46" s="127"/>
      <c r="DRY46" s="127"/>
      <c r="DRZ46" s="127"/>
      <c r="DSA46" s="127"/>
      <c r="DSB46" s="127"/>
      <c r="DSC46" s="127"/>
      <c r="DSD46" s="127"/>
      <c r="DSE46" s="127"/>
      <c r="DSF46" s="127"/>
      <c r="DSG46" s="127"/>
      <c r="DSH46" s="127"/>
      <c r="DSI46" s="127"/>
      <c r="DSJ46" s="127"/>
      <c r="DSK46" s="127"/>
      <c r="DSL46" s="127"/>
      <c r="DSM46" s="127"/>
      <c r="DSN46" s="127"/>
      <c r="DSO46" s="127"/>
      <c r="DSP46" s="127"/>
      <c r="DSQ46" s="127"/>
      <c r="DSR46" s="127"/>
      <c r="DSS46" s="127"/>
      <c r="DST46" s="127"/>
      <c r="DSU46" s="127"/>
      <c r="DSV46" s="127"/>
      <c r="DSW46" s="127"/>
      <c r="DSX46" s="127"/>
      <c r="DSY46" s="127"/>
      <c r="DSZ46" s="127"/>
      <c r="DTA46" s="127"/>
      <c r="DTB46" s="127"/>
      <c r="DTC46" s="127"/>
      <c r="DTD46" s="127"/>
      <c r="DTE46" s="127"/>
      <c r="DTF46" s="127"/>
      <c r="DTG46" s="127"/>
      <c r="DTH46" s="127"/>
      <c r="DTI46" s="127"/>
      <c r="DTJ46" s="127"/>
      <c r="DTK46" s="127"/>
      <c r="DTL46" s="127"/>
      <c r="DTM46" s="127"/>
      <c r="DTN46" s="127"/>
      <c r="DTO46" s="127"/>
      <c r="DTP46" s="127"/>
      <c r="DTQ46" s="127"/>
      <c r="DTR46" s="127"/>
      <c r="DTS46" s="127"/>
      <c r="DTT46" s="127"/>
      <c r="DTU46" s="127"/>
      <c r="DTV46" s="127"/>
      <c r="DTW46" s="127"/>
      <c r="DTX46" s="127"/>
      <c r="DTY46" s="127"/>
      <c r="DTZ46" s="127"/>
      <c r="DUA46" s="127"/>
      <c r="DUB46" s="127"/>
      <c r="DUC46" s="127"/>
      <c r="DUD46" s="127"/>
      <c r="DUE46" s="127"/>
      <c r="DUF46" s="127"/>
      <c r="DUG46" s="127"/>
      <c r="DUH46" s="127"/>
      <c r="DUI46" s="127"/>
      <c r="DUJ46" s="127"/>
      <c r="DUK46" s="127"/>
      <c r="DUL46" s="127"/>
      <c r="DUM46" s="127"/>
      <c r="DUN46" s="127"/>
      <c r="DUO46" s="127"/>
      <c r="DUP46" s="127"/>
      <c r="DUQ46" s="127"/>
      <c r="DUR46" s="127"/>
      <c r="DUS46" s="127"/>
      <c r="DUT46" s="127"/>
      <c r="DUU46" s="127"/>
      <c r="DUV46" s="127"/>
      <c r="DUW46" s="127"/>
      <c r="DUX46" s="127"/>
      <c r="DUY46" s="127"/>
      <c r="DUZ46" s="127"/>
      <c r="DVA46" s="127"/>
      <c r="DVB46" s="127"/>
      <c r="DVC46" s="127"/>
      <c r="DVD46" s="127"/>
      <c r="DVE46" s="127"/>
      <c r="DVF46" s="127"/>
      <c r="DVG46" s="127"/>
      <c r="DVH46" s="127"/>
      <c r="DVI46" s="127"/>
      <c r="DVJ46" s="127"/>
      <c r="DVK46" s="127"/>
      <c r="DVL46" s="127"/>
      <c r="DVM46" s="127"/>
      <c r="DVN46" s="127"/>
      <c r="DVO46" s="127"/>
      <c r="DVP46" s="127"/>
      <c r="DVQ46" s="127"/>
      <c r="DVR46" s="127"/>
      <c r="DVS46" s="127"/>
      <c r="DVT46" s="127"/>
      <c r="DVU46" s="127"/>
      <c r="DVV46" s="127"/>
      <c r="DVW46" s="127"/>
      <c r="DVX46" s="127"/>
      <c r="DVY46" s="127"/>
      <c r="DVZ46" s="127"/>
      <c r="DWA46" s="127"/>
      <c r="DWB46" s="127"/>
      <c r="DWC46" s="127"/>
      <c r="DWD46" s="127"/>
      <c r="DWE46" s="127"/>
      <c r="DWF46" s="127"/>
      <c r="DWG46" s="127"/>
      <c r="DWH46" s="127"/>
      <c r="DWI46" s="127"/>
      <c r="DWJ46" s="127"/>
      <c r="DWK46" s="127"/>
      <c r="DWL46" s="127"/>
      <c r="DWM46" s="127"/>
      <c r="DWN46" s="127"/>
      <c r="DWO46" s="127"/>
      <c r="DWP46" s="127"/>
      <c r="DWQ46" s="127"/>
      <c r="DWR46" s="127"/>
      <c r="DWS46" s="127"/>
      <c r="DWT46" s="127"/>
      <c r="DWU46" s="127"/>
      <c r="DWV46" s="127"/>
      <c r="DWW46" s="127"/>
      <c r="DWX46" s="127"/>
      <c r="DWY46" s="127"/>
      <c r="DWZ46" s="127"/>
      <c r="DXA46" s="127"/>
      <c r="DXB46" s="127"/>
      <c r="DXC46" s="127"/>
      <c r="DXD46" s="127"/>
      <c r="DXE46" s="127"/>
      <c r="DXF46" s="127"/>
      <c r="DXG46" s="127"/>
      <c r="DXH46" s="127"/>
      <c r="DXI46" s="127"/>
      <c r="DXJ46" s="127"/>
      <c r="DXK46" s="127"/>
      <c r="DXL46" s="127"/>
      <c r="DXM46" s="127"/>
      <c r="DXN46" s="127"/>
      <c r="DXO46" s="127"/>
      <c r="DXP46" s="127"/>
      <c r="DXQ46" s="127"/>
      <c r="DXR46" s="127"/>
      <c r="DXS46" s="127"/>
      <c r="DXT46" s="127"/>
      <c r="DXU46" s="127"/>
      <c r="DXV46" s="127"/>
      <c r="DXW46" s="127"/>
      <c r="DXX46" s="127"/>
      <c r="DXY46" s="127"/>
      <c r="DXZ46" s="127"/>
      <c r="DYA46" s="127"/>
      <c r="DYB46" s="127"/>
      <c r="DYC46" s="127"/>
      <c r="DYD46" s="127"/>
      <c r="DYE46" s="127"/>
      <c r="DYF46" s="127"/>
      <c r="DYG46" s="127"/>
      <c r="DYH46" s="127"/>
      <c r="DYI46" s="127"/>
      <c r="DYJ46" s="127"/>
      <c r="DYK46" s="127"/>
      <c r="DYL46" s="127"/>
      <c r="DYM46" s="127"/>
      <c r="DYN46" s="127"/>
      <c r="DYO46" s="127"/>
      <c r="DYP46" s="127"/>
      <c r="DYQ46" s="127"/>
      <c r="DYR46" s="127"/>
      <c r="DYS46" s="127"/>
      <c r="DYT46" s="127"/>
      <c r="DYU46" s="127"/>
      <c r="DYV46" s="127"/>
      <c r="DYW46" s="127"/>
      <c r="DYX46" s="127"/>
      <c r="DYY46" s="127"/>
      <c r="DYZ46" s="127"/>
      <c r="DZA46" s="127"/>
      <c r="DZB46" s="127"/>
      <c r="DZC46" s="127"/>
      <c r="DZD46" s="127"/>
      <c r="DZE46" s="127"/>
      <c r="DZF46" s="127"/>
      <c r="DZG46" s="127"/>
      <c r="DZH46" s="127"/>
      <c r="DZI46" s="127"/>
      <c r="DZJ46" s="127"/>
      <c r="DZK46" s="127"/>
      <c r="DZL46" s="127"/>
      <c r="DZM46" s="127"/>
      <c r="DZN46" s="127"/>
      <c r="DZO46" s="127"/>
      <c r="DZP46" s="127"/>
      <c r="DZQ46" s="127"/>
      <c r="DZR46" s="127"/>
      <c r="DZS46" s="127"/>
      <c r="DZT46" s="127"/>
      <c r="DZU46" s="127"/>
      <c r="DZV46" s="127"/>
      <c r="DZW46" s="127"/>
      <c r="DZX46" s="127"/>
      <c r="DZY46" s="127"/>
      <c r="DZZ46" s="127"/>
      <c r="EAA46" s="127"/>
      <c r="EAB46" s="127"/>
      <c r="EAC46" s="127"/>
      <c r="EAD46" s="127"/>
      <c r="EAE46" s="127"/>
      <c r="EAF46" s="127"/>
      <c r="EAG46" s="127"/>
      <c r="EAH46" s="127"/>
      <c r="EAI46" s="127"/>
      <c r="EAJ46" s="127"/>
      <c r="EAK46" s="127"/>
      <c r="EAL46" s="127"/>
      <c r="EAM46" s="127"/>
      <c r="EAN46" s="127"/>
      <c r="EAO46" s="127"/>
      <c r="EAP46" s="127"/>
      <c r="EAQ46" s="127"/>
      <c r="EAR46" s="127"/>
      <c r="EAS46" s="127"/>
      <c r="EAT46" s="127"/>
      <c r="EAU46" s="127"/>
      <c r="EAV46" s="127"/>
      <c r="EAW46" s="127"/>
      <c r="EAX46" s="127"/>
      <c r="EAY46" s="127"/>
      <c r="EAZ46" s="127"/>
      <c r="EBA46" s="127"/>
      <c r="EBB46" s="127"/>
      <c r="EBC46" s="127"/>
      <c r="EBD46" s="127"/>
      <c r="EBE46" s="127"/>
      <c r="EBF46" s="127"/>
      <c r="EBG46" s="127"/>
      <c r="EBH46" s="127"/>
      <c r="EBI46" s="127"/>
      <c r="EBJ46" s="127"/>
      <c r="EBK46" s="127"/>
      <c r="EBL46" s="127"/>
      <c r="EBM46" s="127"/>
      <c r="EBN46" s="127"/>
      <c r="EBO46" s="127"/>
      <c r="EBP46" s="127"/>
      <c r="EBQ46" s="127"/>
      <c r="EBR46" s="127"/>
      <c r="EBS46" s="127"/>
      <c r="EBT46" s="127"/>
      <c r="EBU46" s="127"/>
      <c r="EBV46" s="127"/>
      <c r="EBW46" s="127"/>
      <c r="EBX46" s="127"/>
      <c r="EBY46" s="127"/>
      <c r="EBZ46" s="127"/>
      <c r="ECA46" s="127"/>
      <c r="ECB46" s="127"/>
      <c r="ECC46" s="127"/>
      <c r="ECD46" s="127"/>
      <c r="ECE46" s="127"/>
      <c r="ECF46" s="127"/>
      <c r="ECG46" s="127"/>
      <c r="ECH46" s="127"/>
      <c r="ECI46" s="127"/>
      <c r="ECJ46" s="127"/>
      <c r="ECK46" s="127"/>
      <c r="ECL46" s="127"/>
      <c r="ECM46" s="127"/>
      <c r="ECN46" s="127"/>
      <c r="ECO46" s="127"/>
      <c r="ECP46" s="127"/>
      <c r="ECQ46" s="127"/>
      <c r="ECR46" s="127"/>
      <c r="ECS46" s="127"/>
      <c r="ECT46" s="127"/>
      <c r="ECU46" s="127"/>
      <c r="ECV46" s="127"/>
      <c r="ECW46" s="127"/>
      <c r="ECX46" s="127"/>
      <c r="ECY46" s="127"/>
      <c r="ECZ46" s="127"/>
      <c r="EDA46" s="127"/>
      <c r="EDB46" s="127"/>
      <c r="EDC46" s="127"/>
      <c r="EDD46" s="127"/>
      <c r="EDE46" s="127"/>
      <c r="EDF46" s="127"/>
      <c r="EDG46" s="127"/>
      <c r="EDH46" s="127"/>
      <c r="EDI46" s="127"/>
      <c r="EDJ46" s="127"/>
      <c r="EDK46" s="127"/>
      <c r="EDL46" s="127"/>
      <c r="EDM46" s="127"/>
      <c r="EDN46" s="127"/>
      <c r="EDO46" s="127"/>
      <c r="EDP46" s="127"/>
      <c r="EDQ46" s="127"/>
      <c r="EDR46" s="127"/>
      <c r="EDS46" s="127"/>
      <c r="EDT46" s="127"/>
      <c r="EDU46" s="127"/>
      <c r="EDV46" s="127"/>
      <c r="EDW46" s="127"/>
      <c r="EDX46" s="127"/>
      <c r="EDY46" s="127"/>
      <c r="EDZ46" s="127"/>
      <c r="EEA46" s="127"/>
      <c r="EEB46" s="127"/>
      <c r="EEC46" s="127"/>
      <c r="EED46" s="127"/>
      <c r="EEE46" s="127"/>
      <c r="EEF46" s="127"/>
      <c r="EEG46" s="127"/>
      <c r="EEH46" s="127"/>
      <c r="EEI46" s="127"/>
      <c r="EEJ46" s="127"/>
      <c r="EEK46" s="127"/>
      <c r="EEL46" s="127"/>
      <c r="EEM46" s="127"/>
      <c r="EEN46" s="127"/>
      <c r="EEO46" s="127"/>
      <c r="EEP46" s="127"/>
      <c r="EEQ46" s="127"/>
      <c r="EER46" s="127"/>
      <c r="EES46" s="127"/>
      <c r="EET46" s="127"/>
      <c r="EEU46" s="127"/>
      <c r="EEV46" s="127"/>
      <c r="EEW46" s="127"/>
      <c r="EEX46" s="127"/>
      <c r="EEY46" s="127"/>
      <c r="EEZ46" s="127"/>
      <c r="EFA46" s="127"/>
      <c r="EFB46" s="127"/>
      <c r="EFC46" s="127"/>
      <c r="EFD46" s="127"/>
      <c r="EFE46" s="127"/>
      <c r="EFF46" s="127"/>
      <c r="EFG46" s="127"/>
      <c r="EFH46" s="127"/>
      <c r="EFI46" s="127"/>
      <c r="EFJ46" s="127"/>
      <c r="EFK46" s="127"/>
      <c r="EFL46" s="127"/>
      <c r="EFM46" s="127"/>
      <c r="EFN46" s="127"/>
      <c r="EFO46" s="127"/>
      <c r="EFP46" s="127"/>
      <c r="EFQ46" s="127"/>
      <c r="EFR46" s="127"/>
      <c r="EFS46" s="127"/>
      <c r="EFT46" s="127"/>
      <c r="EFU46" s="127"/>
      <c r="EFV46" s="127"/>
      <c r="EFW46" s="127"/>
      <c r="EFX46" s="127"/>
      <c r="EFY46" s="127"/>
      <c r="EFZ46" s="127"/>
      <c r="EGA46" s="127"/>
      <c r="EGB46" s="127"/>
      <c r="EGC46" s="127"/>
      <c r="EGD46" s="127"/>
      <c r="EGE46" s="127"/>
      <c r="EGF46" s="127"/>
      <c r="EGG46" s="127"/>
      <c r="EGH46" s="127"/>
      <c r="EGI46" s="127"/>
      <c r="EGJ46" s="127"/>
      <c r="EGK46" s="127"/>
      <c r="EGL46" s="127"/>
      <c r="EGM46" s="127"/>
      <c r="EGN46" s="127"/>
      <c r="EGO46" s="127"/>
      <c r="EGP46" s="127"/>
      <c r="EGQ46" s="127"/>
      <c r="EGR46" s="127"/>
      <c r="EGS46" s="127"/>
      <c r="EGT46" s="127"/>
      <c r="EGU46" s="127"/>
      <c r="EGV46" s="127"/>
      <c r="EGW46" s="127"/>
      <c r="EGX46" s="127"/>
      <c r="EGY46" s="127"/>
      <c r="EGZ46" s="127"/>
      <c r="EHA46" s="127"/>
      <c r="EHB46" s="127"/>
      <c r="EHC46" s="127"/>
      <c r="EHD46" s="127"/>
      <c r="EHE46" s="127"/>
      <c r="EHF46" s="127"/>
      <c r="EHG46" s="127"/>
      <c r="EHH46" s="127"/>
      <c r="EHI46" s="127"/>
      <c r="EHJ46" s="127"/>
      <c r="EHK46" s="127"/>
      <c r="EHL46" s="127"/>
      <c r="EHM46" s="127"/>
      <c r="EHN46" s="127"/>
      <c r="EHO46" s="127"/>
      <c r="EHP46" s="127"/>
      <c r="EHQ46" s="127"/>
      <c r="EHR46" s="127"/>
      <c r="EHS46" s="127"/>
      <c r="EHT46" s="127"/>
      <c r="EHU46" s="127"/>
      <c r="EHV46" s="127"/>
      <c r="EHW46" s="127"/>
      <c r="EHX46" s="127"/>
      <c r="EHY46" s="127"/>
      <c r="EHZ46" s="127"/>
      <c r="EIA46" s="127"/>
      <c r="EIB46" s="127"/>
      <c r="EIC46" s="127"/>
      <c r="EID46" s="127"/>
      <c r="EIE46" s="127"/>
      <c r="EIF46" s="127"/>
      <c r="EIG46" s="127"/>
      <c r="EIH46" s="127"/>
      <c r="EII46" s="127"/>
      <c r="EIJ46" s="127"/>
      <c r="EIK46" s="127"/>
      <c r="EIL46" s="127"/>
      <c r="EIM46" s="127"/>
      <c r="EIN46" s="127"/>
      <c r="EIO46" s="127"/>
      <c r="EIP46" s="127"/>
      <c r="EIQ46" s="127"/>
      <c r="EIR46" s="127"/>
      <c r="EIS46" s="127"/>
      <c r="EIT46" s="127"/>
      <c r="EIU46" s="127"/>
      <c r="EIV46" s="127"/>
      <c r="EIW46" s="127"/>
      <c r="EIX46" s="127"/>
      <c r="EIY46" s="127"/>
      <c r="EIZ46" s="127"/>
      <c r="EJA46" s="127"/>
      <c r="EJB46" s="127"/>
      <c r="EJC46" s="127"/>
      <c r="EJD46" s="127"/>
      <c r="EJE46" s="127"/>
      <c r="EJF46" s="127"/>
      <c r="EJG46" s="127"/>
      <c r="EJH46" s="127"/>
      <c r="EJI46" s="127"/>
      <c r="EJJ46" s="127"/>
      <c r="EJK46" s="127"/>
      <c r="EJL46" s="127"/>
      <c r="EJM46" s="127"/>
      <c r="EJN46" s="127"/>
      <c r="EJO46" s="127"/>
      <c r="EJP46" s="127"/>
      <c r="EJQ46" s="127"/>
      <c r="EJR46" s="127"/>
      <c r="EJS46" s="127"/>
      <c r="EJT46" s="127"/>
      <c r="EJU46" s="127"/>
      <c r="EJV46" s="127"/>
      <c r="EJW46" s="127"/>
      <c r="EJX46" s="127"/>
      <c r="EJY46" s="127"/>
      <c r="EJZ46" s="127"/>
      <c r="EKA46" s="127"/>
      <c r="EKB46" s="127"/>
      <c r="EKC46" s="127"/>
      <c r="EKD46" s="127"/>
      <c r="EKE46" s="127"/>
      <c r="EKF46" s="127"/>
      <c r="EKG46" s="127"/>
      <c r="EKH46" s="127"/>
      <c r="EKI46" s="127"/>
      <c r="EKJ46" s="127"/>
      <c r="EKK46" s="127"/>
      <c r="EKL46" s="127"/>
      <c r="EKM46" s="127"/>
      <c r="EKN46" s="127"/>
      <c r="EKO46" s="127"/>
      <c r="EKP46" s="127"/>
      <c r="EKQ46" s="127"/>
      <c r="EKR46" s="127"/>
      <c r="EKS46" s="127"/>
      <c r="EKT46" s="127"/>
      <c r="EKU46" s="127"/>
      <c r="EKV46" s="127"/>
      <c r="EKW46" s="127"/>
      <c r="EKX46" s="127"/>
      <c r="EKY46" s="127"/>
      <c r="EKZ46" s="127"/>
      <c r="ELA46" s="127"/>
      <c r="ELB46" s="127"/>
      <c r="ELC46" s="127"/>
      <c r="ELD46" s="127"/>
      <c r="ELE46" s="127"/>
      <c r="ELF46" s="127"/>
      <c r="ELG46" s="127"/>
      <c r="ELH46" s="127"/>
      <c r="ELI46" s="127"/>
      <c r="ELJ46" s="127"/>
      <c r="ELK46" s="127"/>
      <c r="ELL46" s="127"/>
      <c r="ELM46" s="127"/>
      <c r="ELN46" s="127"/>
      <c r="ELO46" s="127"/>
      <c r="ELP46" s="127"/>
      <c r="ELQ46" s="127"/>
      <c r="ELR46" s="127"/>
      <c r="ELS46" s="127"/>
      <c r="ELT46" s="127"/>
      <c r="ELU46" s="127"/>
      <c r="ELV46" s="127"/>
      <c r="ELW46" s="127"/>
      <c r="ELX46" s="127"/>
      <c r="ELY46" s="127"/>
      <c r="ELZ46" s="127"/>
      <c r="EMA46" s="127"/>
      <c r="EMB46" s="127"/>
      <c r="EMC46" s="127"/>
      <c r="EMD46" s="127"/>
      <c r="EME46" s="127"/>
      <c r="EMF46" s="127"/>
      <c r="EMG46" s="127"/>
      <c r="EMH46" s="127"/>
      <c r="EMI46" s="127"/>
      <c r="EMJ46" s="127"/>
      <c r="EMK46" s="127"/>
      <c r="EML46" s="127"/>
      <c r="EMM46" s="127"/>
      <c r="EMN46" s="127"/>
      <c r="EMO46" s="127"/>
      <c r="EMP46" s="127"/>
      <c r="EMQ46" s="127"/>
      <c r="EMR46" s="127"/>
      <c r="EMS46" s="127"/>
      <c r="EMT46" s="127"/>
      <c r="EMU46" s="127"/>
      <c r="EMV46" s="127"/>
      <c r="EMW46" s="127"/>
      <c r="EMX46" s="127"/>
      <c r="EMY46" s="127"/>
      <c r="EMZ46" s="127"/>
      <c r="ENA46" s="127"/>
      <c r="ENB46" s="127"/>
      <c r="ENC46" s="127"/>
      <c r="END46" s="127"/>
      <c r="ENE46" s="127"/>
      <c r="ENF46" s="127"/>
      <c r="ENG46" s="127"/>
      <c r="ENH46" s="127"/>
      <c r="ENI46" s="127"/>
      <c r="ENJ46" s="127"/>
      <c r="ENK46" s="127"/>
      <c r="ENL46" s="127"/>
      <c r="ENM46" s="127"/>
      <c r="ENN46" s="127"/>
      <c r="ENO46" s="127"/>
      <c r="ENP46" s="127"/>
      <c r="ENQ46" s="127"/>
      <c r="ENR46" s="127"/>
      <c r="ENS46" s="127"/>
      <c r="ENT46" s="127"/>
      <c r="ENU46" s="127"/>
      <c r="ENV46" s="127"/>
      <c r="ENW46" s="127"/>
      <c r="ENX46" s="127"/>
      <c r="ENY46" s="127"/>
      <c r="ENZ46" s="127"/>
      <c r="EOA46" s="127"/>
      <c r="EOB46" s="127"/>
      <c r="EOC46" s="127"/>
      <c r="EOD46" s="127"/>
      <c r="EOE46" s="127"/>
      <c r="EOF46" s="127"/>
      <c r="EOG46" s="127"/>
      <c r="EOH46" s="127"/>
      <c r="EOI46" s="127"/>
      <c r="EOJ46" s="127"/>
      <c r="EOK46" s="127"/>
      <c r="EOL46" s="127"/>
      <c r="EOM46" s="127"/>
      <c r="EON46" s="127"/>
      <c r="EOO46" s="127"/>
      <c r="EOP46" s="127"/>
      <c r="EOQ46" s="127"/>
      <c r="EOR46" s="127"/>
      <c r="EOS46" s="127"/>
      <c r="EOT46" s="127"/>
      <c r="EOU46" s="127"/>
      <c r="EOV46" s="127"/>
      <c r="EOW46" s="127"/>
      <c r="EOX46" s="127"/>
      <c r="EOY46" s="127"/>
      <c r="EOZ46" s="127"/>
      <c r="EPA46" s="127"/>
      <c r="EPB46" s="127"/>
      <c r="EPC46" s="127"/>
      <c r="EPD46" s="127"/>
      <c r="EPE46" s="127"/>
      <c r="EPF46" s="127"/>
      <c r="EPG46" s="127"/>
      <c r="EPH46" s="127"/>
      <c r="EPI46" s="127"/>
      <c r="EPJ46" s="127"/>
      <c r="EPK46" s="127"/>
      <c r="EPL46" s="127"/>
      <c r="EPM46" s="127"/>
      <c r="EPN46" s="127"/>
      <c r="EPO46" s="127"/>
      <c r="EPP46" s="127"/>
      <c r="EPQ46" s="127"/>
      <c r="EPR46" s="127"/>
      <c r="EPS46" s="127"/>
      <c r="EPT46" s="127"/>
      <c r="EPU46" s="127"/>
      <c r="EPV46" s="127"/>
      <c r="EPW46" s="127"/>
      <c r="EPX46" s="127"/>
      <c r="EPY46" s="127"/>
      <c r="EPZ46" s="127"/>
      <c r="EQA46" s="127"/>
      <c r="EQB46" s="127"/>
      <c r="EQC46" s="127"/>
      <c r="EQD46" s="127"/>
      <c r="EQE46" s="127"/>
      <c r="EQF46" s="127"/>
      <c r="EQG46" s="127"/>
      <c r="EQH46" s="127"/>
      <c r="EQI46" s="127"/>
      <c r="EQJ46" s="127"/>
      <c r="EQK46" s="127"/>
      <c r="EQL46" s="127"/>
      <c r="EQM46" s="127"/>
      <c r="EQN46" s="127"/>
      <c r="EQO46" s="127"/>
      <c r="EQP46" s="127"/>
      <c r="EQQ46" s="127"/>
      <c r="EQR46" s="127"/>
      <c r="EQS46" s="127"/>
      <c r="EQT46" s="127"/>
      <c r="EQU46" s="127"/>
      <c r="EQV46" s="127"/>
      <c r="EQW46" s="127"/>
      <c r="EQX46" s="127"/>
      <c r="EQY46" s="127"/>
      <c r="EQZ46" s="127"/>
      <c r="ERA46" s="127"/>
      <c r="ERB46" s="127"/>
      <c r="ERC46" s="127"/>
      <c r="ERD46" s="127"/>
      <c r="ERE46" s="127"/>
      <c r="ERF46" s="127"/>
      <c r="ERG46" s="127"/>
      <c r="ERH46" s="127"/>
      <c r="ERI46" s="127"/>
      <c r="ERJ46" s="127"/>
      <c r="ERK46" s="127"/>
      <c r="ERL46" s="127"/>
      <c r="ERM46" s="127"/>
      <c r="ERN46" s="127"/>
      <c r="ERO46" s="127"/>
      <c r="ERP46" s="127"/>
      <c r="ERQ46" s="127"/>
      <c r="ERR46" s="127"/>
      <c r="ERS46" s="127"/>
      <c r="ERT46" s="127"/>
      <c r="ERU46" s="127"/>
      <c r="ERV46" s="127"/>
      <c r="ERW46" s="127"/>
      <c r="ERX46" s="127"/>
      <c r="ERY46" s="127"/>
      <c r="ERZ46" s="127"/>
      <c r="ESA46" s="127"/>
      <c r="ESB46" s="127"/>
      <c r="ESC46" s="127"/>
      <c r="ESD46" s="127"/>
      <c r="ESE46" s="127"/>
      <c r="ESF46" s="127"/>
      <c r="ESG46" s="127"/>
      <c r="ESH46" s="127"/>
      <c r="ESI46" s="127"/>
      <c r="ESJ46" s="127"/>
      <c r="ESK46" s="127"/>
      <c r="ESL46" s="127"/>
      <c r="ESM46" s="127"/>
      <c r="ESN46" s="127"/>
      <c r="ESO46" s="127"/>
      <c r="ESP46" s="127"/>
      <c r="ESQ46" s="127"/>
      <c r="ESR46" s="127"/>
      <c r="ESS46" s="127"/>
      <c r="EST46" s="127"/>
      <c r="ESU46" s="127"/>
      <c r="ESV46" s="127"/>
      <c r="ESW46" s="127"/>
      <c r="ESX46" s="127"/>
      <c r="ESY46" s="127"/>
      <c r="ESZ46" s="127"/>
      <c r="ETA46" s="127"/>
      <c r="ETB46" s="127"/>
      <c r="ETC46" s="127"/>
      <c r="ETD46" s="127"/>
      <c r="ETE46" s="127"/>
      <c r="ETF46" s="127"/>
      <c r="ETG46" s="127"/>
      <c r="ETH46" s="127"/>
      <c r="ETI46" s="127"/>
      <c r="ETJ46" s="127"/>
      <c r="ETK46" s="127"/>
      <c r="ETL46" s="127"/>
      <c r="ETM46" s="127"/>
      <c r="ETN46" s="127"/>
      <c r="ETO46" s="127"/>
      <c r="ETP46" s="127"/>
      <c r="ETQ46" s="127"/>
      <c r="ETR46" s="127"/>
      <c r="ETS46" s="127"/>
      <c r="ETT46" s="127"/>
      <c r="ETU46" s="127"/>
      <c r="ETV46" s="127"/>
      <c r="ETW46" s="127"/>
      <c r="ETX46" s="127"/>
      <c r="ETY46" s="127"/>
      <c r="ETZ46" s="127"/>
      <c r="EUA46" s="127"/>
      <c r="EUB46" s="127"/>
      <c r="EUC46" s="127"/>
      <c r="EUD46" s="127"/>
      <c r="EUE46" s="127"/>
      <c r="EUF46" s="127"/>
      <c r="EUG46" s="127"/>
      <c r="EUH46" s="127"/>
      <c r="EUI46" s="127"/>
      <c r="EUJ46" s="127"/>
      <c r="EUK46" s="127"/>
      <c r="EUL46" s="127"/>
      <c r="EUM46" s="127"/>
      <c r="EUN46" s="127"/>
      <c r="EUO46" s="127"/>
      <c r="EUP46" s="127"/>
      <c r="EUQ46" s="127"/>
      <c r="EUR46" s="127"/>
      <c r="EUS46" s="127"/>
      <c r="EUT46" s="127"/>
      <c r="EUU46" s="127"/>
      <c r="EUV46" s="127"/>
      <c r="EUW46" s="127"/>
      <c r="EUX46" s="127"/>
      <c r="EUY46" s="127"/>
      <c r="EUZ46" s="127"/>
      <c r="EVA46" s="127"/>
      <c r="EVB46" s="127"/>
      <c r="EVC46" s="127"/>
      <c r="EVD46" s="127"/>
      <c r="EVE46" s="127"/>
      <c r="EVF46" s="127"/>
      <c r="EVG46" s="127"/>
      <c r="EVH46" s="127"/>
      <c r="EVI46" s="127"/>
      <c r="EVJ46" s="127"/>
      <c r="EVK46" s="127"/>
      <c r="EVL46" s="127"/>
      <c r="EVM46" s="127"/>
      <c r="EVN46" s="127"/>
      <c r="EVO46" s="127"/>
      <c r="EVP46" s="127"/>
      <c r="EVQ46" s="127"/>
      <c r="EVR46" s="127"/>
      <c r="EVS46" s="127"/>
      <c r="EVT46" s="127"/>
      <c r="EVU46" s="127"/>
      <c r="EVV46" s="127"/>
      <c r="EVW46" s="127"/>
      <c r="EVX46" s="127"/>
      <c r="EVY46" s="127"/>
      <c r="EVZ46" s="127"/>
      <c r="EWA46" s="127"/>
      <c r="EWB46" s="127"/>
      <c r="EWC46" s="127"/>
      <c r="EWD46" s="127"/>
      <c r="EWE46" s="127"/>
      <c r="EWF46" s="127"/>
      <c r="EWG46" s="127"/>
      <c r="EWH46" s="127"/>
      <c r="EWI46" s="127"/>
      <c r="EWJ46" s="127"/>
      <c r="EWK46" s="127"/>
      <c r="EWL46" s="127"/>
      <c r="EWM46" s="127"/>
      <c r="EWN46" s="127"/>
      <c r="EWO46" s="127"/>
      <c r="EWP46" s="127"/>
      <c r="EWQ46" s="127"/>
      <c r="EWR46" s="127"/>
      <c r="EWS46" s="127"/>
      <c r="EWT46" s="127"/>
      <c r="EWU46" s="127"/>
      <c r="EWV46" s="127"/>
      <c r="EWW46" s="127"/>
      <c r="EWX46" s="127"/>
      <c r="EWY46" s="127"/>
      <c r="EWZ46" s="127"/>
      <c r="EXA46" s="127"/>
      <c r="EXB46" s="127"/>
      <c r="EXC46" s="127"/>
      <c r="EXD46" s="127"/>
      <c r="EXE46" s="127"/>
      <c r="EXF46" s="127"/>
      <c r="EXG46" s="127"/>
      <c r="EXH46" s="127"/>
      <c r="EXI46" s="127"/>
      <c r="EXJ46" s="127"/>
      <c r="EXK46" s="127"/>
      <c r="EXL46" s="127"/>
      <c r="EXM46" s="127"/>
      <c r="EXN46" s="127"/>
      <c r="EXO46" s="127"/>
      <c r="EXP46" s="127"/>
      <c r="EXQ46" s="127"/>
      <c r="EXR46" s="127"/>
      <c r="EXS46" s="127"/>
      <c r="EXT46" s="127"/>
      <c r="EXU46" s="127"/>
      <c r="EXV46" s="127"/>
      <c r="EXW46" s="127"/>
      <c r="EXX46" s="127"/>
      <c r="EXY46" s="127"/>
      <c r="EXZ46" s="127"/>
      <c r="EYA46" s="127"/>
      <c r="EYB46" s="127"/>
      <c r="EYC46" s="127"/>
      <c r="EYD46" s="127"/>
      <c r="EYE46" s="127"/>
      <c r="EYF46" s="127"/>
      <c r="EYG46" s="127"/>
      <c r="EYH46" s="127"/>
      <c r="EYI46" s="127"/>
      <c r="EYJ46" s="127"/>
      <c r="EYK46" s="127"/>
      <c r="EYL46" s="127"/>
      <c r="EYM46" s="127"/>
      <c r="EYN46" s="127"/>
      <c r="EYO46" s="127"/>
      <c r="EYP46" s="127"/>
      <c r="EYQ46" s="127"/>
      <c r="EYR46" s="127"/>
      <c r="EYS46" s="127"/>
      <c r="EYT46" s="127"/>
      <c r="EYU46" s="127"/>
      <c r="EYV46" s="127"/>
      <c r="EYW46" s="127"/>
      <c r="EYX46" s="127"/>
      <c r="EYY46" s="127"/>
      <c r="EYZ46" s="127"/>
      <c r="EZA46" s="127"/>
      <c r="EZB46" s="127"/>
      <c r="EZC46" s="127"/>
      <c r="EZD46" s="127"/>
      <c r="EZE46" s="127"/>
      <c r="EZF46" s="127"/>
      <c r="EZG46" s="127"/>
      <c r="EZH46" s="127"/>
      <c r="EZI46" s="127"/>
      <c r="EZJ46" s="127"/>
      <c r="EZK46" s="127"/>
      <c r="EZL46" s="127"/>
      <c r="EZM46" s="127"/>
      <c r="EZN46" s="127"/>
      <c r="EZO46" s="127"/>
      <c r="EZP46" s="127"/>
      <c r="EZQ46" s="127"/>
      <c r="EZR46" s="127"/>
      <c r="EZS46" s="127"/>
      <c r="EZT46" s="127"/>
      <c r="EZU46" s="127"/>
      <c r="EZV46" s="127"/>
      <c r="EZW46" s="127"/>
      <c r="EZX46" s="127"/>
      <c r="EZY46" s="127"/>
      <c r="EZZ46" s="127"/>
      <c r="FAA46" s="127"/>
      <c r="FAB46" s="127"/>
      <c r="FAC46" s="127"/>
      <c r="FAD46" s="127"/>
      <c r="FAE46" s="127"/>
      <c r="FAF46" s="127"/>
      <c r="FAG46" s="127"/>
      <c r="FAH46" s="127"/>
      <c r="FAI46" s="127"/>
      <c r="FAJ46" s="127"/>
      <c r="FAK46" s="127"/>
      <c r="FAL46" s="127"/>
      <c r="FAM46" s="127"/>
      <c r="FAN46" s="127"/>
      <c r="FAO46" s="127"/>
      <c r="FAP46" s="127"/>
      <c r="FAQ46" s="127"/>
      <c r="FAR46" s="127"/>
      <c r="FAS46" s="127"/>
      <c r="FAT46" s="127"/>
      <c r="FAU46" s="127"/>
      <c r="FAV46" s="127"/>
      <c r="FAW46" s="127"/>
      <c r="FAX46" s="127"/>
      <c r="FAY46" s="127"/>
      <c r="FAZ46" s="127"/>
      <c r="FBA46" s="127"/>
      <c r="FBB46" s="127"/>
      <c r="FBC46" s="127"/>
      <c r="FBD46" s="127"/>
      <c r="FBE46" s="127"/>
      <c r="FBF46" s="127"/>
      <c r="FBG46" s="127"/>
      <c r="FBH46" s="127"/>
      <c r="FBI46" s="127"/>
      <c r="FBJ46" s="127"/>
      <c r="FBK46" s="127"/>
      <c r="FBL46" s="127"/>
      <c r="FBM46" s="127"/>
      <c r="FBN46" s="127"/>
      <c r="FBO46" s="127"/>
      <c r="FBP46" s="127"/>
      <c r="FBQ46" s="127"/>
      <c r="FBR46" s="127"/>
      <c r="FBS46" s="127"/>
      <c r="FBT46" s="127"/>
      <c r="FBU46" s="127"/>
      <c r="FBV46" s="127"/>
      <c r="FBW46" s="127"/>
      <c r="FBX46" s="127"/>
      <c r="FBY46" s="127"/>
      <c r="FBZ46" s="127"/>
      <c r="FCA46" s="127"/>
      <c r="FCB46" s="127"/>
      <c r="FCC46" s="127"/>
      <c r="FCD46" s="127"/>
      <c r="FCE46" s="127"/>
      <c r="FCF46" s="127"/>
      <c r="FCG46" s="127"/>
      <c r="FCH46" s="127"/>
      <c r="FCI46" s="127"/>
      <c r="FCJ46" s="127"/>
      <c r="FCK46" s="127"/>
      <c r="FCL46" s="127"/>
      <c r="FCM46" s="127"/>
      <c r="FCN46" s="127"/>
      <c r="FCO46" s="127"/>
      <c r="FCP46" s="127"/>
      <c r="FCQ46" s="127"/>
      <c r="FCR46" s="127"/>
      <c r="FCS46" s="127"/>
      <c r="FCT46" s="127"/>
      <c r="FCU46" s="127"/>
      <c r="FCV46" s="127"/>
      <c r="FCW46" s="127"/>
      <c r="FCX46" s="127"/>
      <c r="FCY46" s="127"/>
      <c r="FCZ46" s="127"/>
      <c r="FDA46" s="127"/>
      <c r="FDB46" s="127"/>
      <c r="FDC46" s="127"/>
      <c r="FDD46" s="127"/>
      <c r="FDE46" s="127"/>
      <c r="FDF46" s="127"/>
      <c r="FDG46" s="127"/>
      <c r="FDH46" s="127"/>
      <c r="FDI46" s="127"/>
      <c r="FDJ46" s="127"/>
      <c r="FDK46" s="127"/>
      <c r="FDL46" s="127"/>
      <c r="FDM46" s="127"/>
      <c r="FDN46" s="127"/>
      <c r="FDO46" s="127"/>
      <c r="FDP46" s="127"/>
      <c r="FDQ46" s="127"/>
      <c r="FDR46" s="127"/>
      <c r="FDS46" s="127"/>
      <c r="FDT46" s="127"/>
      <c r="FDU46" s="127"/>
      <c r="FDV46" s="127"/>
      <c r="FDW46" s="127"/>
      <c r="FDX46" s="127"/>
      <c r="FDY46" s="127"/>
      <c r="FDZ46" s="127"/>
      <c r="FEA46" s="127"/>
      <c r="FEB46" s="127"/>
      <c r="FEC46" s="127"/>
      <c r="FED46" s="127"/>
      <c r="FEE46" s="127"/>
      <c r="FEF46" s="127"/>
      <c r="FEG46" s="127"/>
      <c r="FEH46" s="127"/>
      <c r="FEI46" s="127"/>
      <c r="FEJ46" s="127"/>
      <c r="FEK46" s="127"/>
      <c r="FEL46" s="127"/>
      <c r="FEM46" s="127"/>
      <c r="FEN46" s="127"/>
      <c r="FEO46" s="127"/>
      <c r="FEP46" s="127"/>
      <c r="FEQ46" s="127"/>
      <c r="FER46" s="127"/>
      <c r="FES46" s="127"/>
      <c r="FET46" s="127"/>
      <c r="FEU46" s="127"/>
      <c r="FEV46" s="127"/>
      <c r="FEW46" s="127"/>
      <c r="FEX46" s="127"/>
      <c r="FEY46" s="127"/>
      <c r="FEZ46" s="127"/>
      <c r="FFA46" s="127"/>
      <c r="FFB46" s="127"/>
      <c r="FFC46" s="127"/>
      <c r="FFD46" s="127"/>
      <c r="FFE46" s="127"/>
      <c r="FFF46" s="127"/>
      <c r="FFG46" s="127"/>
      <c r="FFH46" s="127"/>
      <c r="FFI46" s="127"/>
      <c r="FFJ46" s="127"/>
      <c r="FFK46" s="127"/>
      <c r="FFL46" s="127"/>
      <c r="FFM46" s="127"/>
      <c r="FFN46" s="127"/>
      <c r="FFO46" s="127"/>
      <c r="FFP46" s="127"/>
      <c r="FFQ46" s="127"/>
      <c r="FFR46" s="127"/>
      <c r="FFS46" s="127"/>
      <c r="FFT46" s="127"/>
      <c r="FFU46" s="127"/>
      <c r="FFV46" s="127"/>
      <c r="FFW46" s="127"/>
      <c r="FFX46" s="127"/>
      <c r="FFY46" s="127"/>
      <c r="FFZ46" s="127"/>
      <c r="FGA46" s="127"/>
      <c r="FGB46" s="127"/>
      <c r="FGC46" s="127"/>
      <c r="FGD46" s="127"/>
      <c r="FGE46" s="127"/>
      <c r="FGF46" s="127"/>
      <c r="FGG46" s="127"/>
      <c r="FGH46" s="127"/>
      <c r="FGI46" s="127"/>
      <c r="FGJ46" s="127"/>
      <c r="FGK46" s="127"/>
      <c r="FGL46" s="127"/>
      <c r="FGM46" s="127"/>
      <c r="FGN46" s="127"/>
      <c r="FGO46" s="127"/>
      <c r="FGP46" s="127"/>
      <c r="FGQ46" s="127"/>
      <c r="FGR46" s="127"/>
      <c r="FGS46" s="127"/>
      <c r="FGT46" s="127"/>
      <c r="FGU46" s="127"/>
      <c r="FGV46" s="127"/>
      <c r="FGW46" s="127"/>
      <c r="FGX46" s="127"/>
      <c r="FGY46" s="127"/>
      <c r="FGZ46" s="127"/>
      <c r="FHA46" s="127"/>
      <c r="FHB46" s="127"/>
      <c r="FHC46" s="127"/>
      <c r="FHD46" s="127"/>
      <c r="FHE46" s="127"/>
      <c r="FHF46" s="127"/>
      <c r="FHG46" s="127"/>
      <c r="FHH46" s="127"/>
      <c r="FHI46" s="127"/>
      <c r="FHJ46" s="127"/>
      <c r="FHK46" s="127"/>
      <c r="FHL46" s="127"/>
      <c r="FHM46" s="127"/>
      <c r="FHN46" s="127"/>
      <c r="FHO46" s="127"/>
      <c r="FHP46" s="127"/>
      <c r="FHQ46" s="127"/>
      <c r="FHR46" s="127"/>
      <c r="FHS46" s="127"/>
      <c r="FHT46" s="127"/>
      <c r="FHU46" s="127"/>
      <c r="FHV46" s="127"/>
      <c r="FHW46" s="127"/>
      <c r="FHX46" s="127"/>
      <c r="FHY46" s="127"/>
      <c r="FHZ46" s="127"/>
      <c r="FIA46" s="127"/>
      <c r="FIB46" s="127"/>
      <c r="FIC46" s="127"/>
      <c r="FID46" s="127"/>
      <c r="FIE46" s="127"/>
      <c r="FIF46" s="127"/>
      <c r="FIG46" s="127"/>
      <c r="FIH46" s="127"/>
      <c r="FII46" s="127"/>
      <c r="FIJ46" s="127"/>
      <c r="FIK46" s="127"/>
      <c r="FIL46" s="127"/>
      <c r="FIM46" s="127"/>
      <c r="FIN46" s="127"/>
      <c r="FIO46" s="127"/>
      <c r="FIP46" s="127"/>
      <c r="FIQ46" s="127"/>
      <c r="FIR46" s="127"/>
      <c r="FIS46" s="127"/>
      <c r="FIT46" s="127"/>
      <c r="FIU46" s="127"/>
      <c r="FIV46" s="127"/>
      <c r="FIW46" s="127"/>
      <c r="FIX46" s="127"/>
      <c r="FIY46" s="127"/>
      <c r="FIZ46" s="127"/>
      <c r="FJA46" s="127"/>
      <c r="FJB46" s="127"/>
      <c r="FJC46" s="127"/>
      <c r="FJD46" s="127"/>
      <c r="FJE46" s="127"/>
      <c r="FJF46" s="127"/>
      <c r="FJG46" s="127"/>
      <c r="FJH46" s="127"/>
      <c r="FJI46" s="127"/>
      <c r="FJJ46" s="127"/>
      <c r="FJK46" s="127"/>
      <c r="FJL46" s="127"/>
      <c r="FJM46" s="127"/>
      <c r="FJN46" s="127"/>
      <c r="FJO46" s="127"/>
      <c r="FJP46" s="127"/>
      <c r="FJQ46" s="127"/>
      <c r="FJR46" s="127"/>
      <c r="FJS46" s="127"/>
      <c r="FJT46" s="127"/>
      <c r="FJU46" s="127"/>
      <c r="FJV46" s="127"/>
      <c r="FJW46" s="127"/>
      <c r="FJX46" s="127"/>
      <c r="FJY46" s="127"/>
      <c r="FJZ46" s="127"/>
      <c r="FKA46" s="127"/>
      <c r="FKB46" s="127"/>
      <c r="FKC46" s="127"/>
      <c r="FKD46" s="127"/>
      <c r="FKE46" s="127"/>
      <c r="FKF46" s="127"/>
      <c r="FKG46" s="127"/>
      <c r="FKH46" s="127"/>
      <c r="FKI46" s="127"/>
      <c r="FKJ46" s="127"/>
      <c r="FKK46" s="127"/>
      <c r="FKL46" s="127"/>
      <c r="FKM46" s="127"/>
      <c r="FKN46" s="127"/>
      <c r="FKO46" s="127"/>
      <c r="FKP46" s="127"/>
      <c r="FKQ46" s="127"/>
      <c r="FKR46" s="127"/>
      <c r="FKS46" s="127"/>
      <c r="FKT46" s="127"/>
      <c r="FKU46" s="127"/>
      <c r="FKV46" s="127"/>
      <c r="FKW46" s="127"/>
      <c r="FKX46" s="127"/>
      <c r="FKY46" s="127"/>
      <c r="FKZ46" s="127"/>
      <c r="FLA46" s="127"/>
      <c r="FLB46" s="127"/>
      <c r="FLC46" s="127"/>
      <c r="FLD46" s="127"/>
      <c r="FLE46" s="127"/>
      <c r="FLF46" s="127"/>
      <c r="FLG46" s="127"/>
      <c r="FLH46" s="127"/>
      <c r="FLI46" s="127"/>
      <c r="FLJ46" s="127"/>
      <c r="FLK46" s="127"/>
      <c r="FLL46" s="127"/>
      <c r="FLM46" s="127"/>
      <c r="FLN46" s="127"/>
      <c r="FLO46" s="127"/>
      <c r="FLP46" s="127"/>
      <c r="FLQ46" s="127"/>
      <c r="FLR46" s="127"/>
      <c r="FLS46" s="127"/>
      <c r="FLT46" s="127"/>
      <c r="FLU46" s="127"/>
      <c r="FLV46" s="127"/>
      <c r="FLW46" s="127"/>
      <c r="FLX46" s="127"/>
      <c r="FLY46" s="127"/>
      <c r="FLZ46" s="127"/>
      <c r="FMA46" s="127"/>
      <c r="FMB46" s="127"/>
      <c r="FMC46" s="127"/>
      <c r="FMD46" s="127"/>
      <c r="FME46" s="127"/>
      <c r="FMF46" s="127"/>
      <c r="FMG46" s="127"/>
      <c r="FMH46" s="127"/>
      <c r="FMI46" s="127"/>
      <c r="FMJ46" s="127"/>
      <c r="FMK46" s="127"/>
      <c r="FML46" s="127"/>
      <c r="FMM46" s="127"/>
      <c r="FMN46" s="127"/>
      <c r="FMO46" s="127"/>
      <c r="FMP46" s="127"/>
      <c r="FMQ46" s="127"/>
      <c r="FMR46" s="127"/>
      <c r="FMS46" s="127"/>
      <c r="FMT46" s="127"/>
      <c r="FMU46" s="127"/>
      <c r="FMV46" s="127"/>
      <c r="FMW46" s="127"/>
      <c r="FMX46" s="127"/>
      <c r="FMY46" s="127"/>
      <c r="FMZ46" s="127"/>
      <c r="FNA46" s="127"/>
      <c r="FNB46" s="127"/>
      <c r="FNC46" s="127"/>
      <c r="FND46" s="127"/>
      <c r="FNE46" s="127"/>
      <c r="FNF46" s="127"/>
      <c r="FNG46" s="127"/>
      <c r="FNH46" s="127"/>
      <c r="FNI46" s="127"/>
      <c r="FNJ46" s="127"/>
      <c r="FNK46" s="127"/>
      <c r="FNL46" s="127"/>
      <c r="FNM46" s="127"/>
      <c r="FNN46" s="127"/>
      <c r="FNO46" s="127"/>
      <c r="FNP46" s="127"/>
      <c r="FNQ46" s="127"/>
      <c r="FNR46" s="127"/>
      <c r="FNS46" s="127"/>
      <c r="FNT46" s="127"/>
      <c r="FNU46" s="127"/>
      <c r="FNV46" s="127"/>
      <c r="FNW46" s="127"/>
      <c r="FNX46" s="127"/>
      <c r="FNY46" s="127"/>
      <c r="FNZ46" s="127"/>
      <c r="FOA46" s="127"/>
      <c r="FOB46" s="127"/>
      <c r="FOC46" s="127"/>
      <c r="FOD46" s="127"/>
      <c r="FOE46" s="127"/>
      <c r="FOF46" s="127"/>
      <c r="FOG46" s="127"/>
      <c r="FOH46" s="127"/>
      <c r="FOI46" s="127"/>
      <c r="FOJ46" s="127"/>
      <c r="FOK46" s="127"/>
      <c r="FOL46" s="127"/>
      <c r="FOM46" s="127"/>
      <c r="FON46" s="127"/>
      <c r="FOO46" s="127"/>
      <c r="FOP46" s="127"/>
      <c r="FOQ46" s="127"/>
      <c r="FOR46" s="127"/>
      <c r="FOS46" s="127"/>
      <c r="FOT46" s="127"/>
      <c r="FOU46" s="127"/>
      <c r="FOV46" s="127"/>
      <c r="FOW46" s="127"/>
      <c r="FOX46" s="127"/>
      <c r="FOY46" s="127"/>
      <c r="FOZ46" s="127"/>
      <c r="FPA46" s="127"/>
      <c r="FPB46" s="127"/>
      <c r="FPC46" s="127"/>
      <c r="FPD46" s="127"/>
      <c r="FPE46" s="127"/>
      <c r="FPF46" s="127"/>
      <c r="FPG46" s="127"/>
      <c r="FPH46" s="127"/>
      <c r="FPI46" s="127"/>
      <c r="FPJ46" s="127"/>
      <c r="FPK46" s="127"/>
      <c r="FPL46" s="127"/>
      <c r="FPM46" s="127"/>
      <c r="FPN46" s="127"/>
      <c r="FPO46" s="127"/>
      <c r="FPP46" s="127"/>
      <c r="FPQ46" s="127"/>
      <c r="FPR46" s="127"/>
      <c r="FPS46" s="127"/>
      <c r="FPT46" s="127"/>
      <c r="FPU46" s="127"/>
      <c r="FPV46" s="127"/>
      <c r="FPW46" s="127"/>
      <c r="FPX46" s="127"/>
      <c r="FPY46" s="127"/>
      <c r="FPZ46" s="127"/>
      <c r="FQA46" s="127"/>
      <c r="FQB46" s="127"/>
      <c r="FQC46" s="127"/>
      <c r="FQD46" s="127"/>
      <c r="FQE46" s="127"/>
      <c r="FQF46" s="127"/>
      <c r="FQG46" s="127"/>
      <c r="FQH46" s="127"/>
      <c r="FQI46" s="127"/>
      <c r="FQJ46" s="127"/>
      <c r="FQK46" s="127"/>
      <c r="FQL46" s="127"/>
      <c r="FQM46" s="127"/>
      <c r="FQN46" s="127"/>
      <c r="FQO46" s="127"/>
      <c r="FQP46" s="127"/>
      <c r="FQQ46" s="127"/>
      <c r="FQR46" s="127"/>
      <c r="FQS46" s="127"/>
      <c r="FQT46" s="127"/>
      <c r="FQU46" s="127"/>
      <c r="FQV46" s="127"/>
      <c r="FQW46" s="127"/>
      <c r="FQX46" s="127"/>
      <c r="FQY46" s="127"/>
      <c r="FQZ46" s="127"/>
      <c r="FRA46" s="127"/>
      <c r="FRB46" s="127"/>
      <c r="FRC46" s="127"/>
      <c r="FRD46" s="127"/>
      <c r="FRE46" s="127"/>
      <c r="FRF46" s="127"/>
      <c r="FRG46" s="127"/>
      <c r="FRH46" s="127"/>
      <c r="FRI46" s="127"/>
      <c r="FRJ46" s="127"/>
      <c r="FRK46" s="127"/>
      <c r="FRL46" s="127"/>
      <c r="FRM46" s="127"/>
      <c r="FRN46" s="127"/>
      <c r="FRO46" s="127"/>
      <c r="FRP46" s="127"/>
      <c r="FRQ46" s="127"/>
      <c r="FRR46" s="127"/>
      <c r="FRS46" s="127"/>
      <c r="FRT46" s="127"/>
      <c r="FRU46" s="127"/>
      <c r="FRV46" s="127"/>
      <c r="FRW46" s="127"/>
      <c r="FRX46" s="127"/>
      <c r="FRY46" s="127"/>
      <c r="FRZ46" s="127"/>
      <c r="FSA46" s="127"/>
      <c r="FSB46" s="127"/>
      <c r="FSC46" s="127"/>
      <c r="FSD46" s="127"/>
      <c r="FSE46" s="127"/>
      <c r="FSF46" s="127"/>
      <c r="FSG46" s="127"/>
      <c r="FSH46" s="127"/>
      <c r="FSI46" s="127"/>
      <c r="FSJ46" s="127"/>
      <c r="FSK46" s="127"/>
      <c r="FSL46" s="127"/>
      <c r="FSM46" s="127"/>
      <c r="FSN46" s="127"/>
      <c r="FSO46" s="127"/>
      <c r="FSP46" s="127"/>
      <c r="FSQ46" s="127"/>
      <c r="FSR46" s="127"/>
      <c r="FSS46" s="127"/>
      <c r="FST46" s="127"/>
      <c r="FSU46" s="127"/>
      <c r="FSV46" s="127"/>
      <c r="FSW46" s="127"/>
      <c r="FSX46" s="127"/>
      <c r="FSY46" s="127"/>
      <c r="FSZ46" s="127"/>
      <c r="FTA46" s="127"/>
      <c r="FTB46" s="127"/>
      <c r="FTC46" s="127"/>
      <c r="FTD46" s="127"/>
      <c r="FTE46" s="127"/>
      <c r="FTF46" s="127"/>
      <c r="FTG46" s="127"/>
      <c r="FTH46" s="127"/>
      <c r="FTI46" s="127"/>
      <c r="FTJ46" s="127"/>
      <c r="FTK46" s="127"/>
      <c r="FTL46" s="127"/>
      <c r="FTM46" s="127"/>
      <c r="FTN46" s="127"/>
      <c r="FTO46" s="127"/>
      <c r="FTP46" s="127"/>
      <c r="FTQ46" s="127"/>
      <c r="FTR46" s="127"/>
      <c r="FTS46" s="127"/>
      <c r="FTT46" s="127"/>
      <c r="FTU46" s="127"/>
      <c r="FTV46" s="127"/>
      <c r="FTW46" s="127"/>
      <c r="FTX46" s="127"/>
      <c r="FTY46" s="127"/>
      <c r="FTZ46" s="127"/>
      <c r="FUA46" s="127"/>
      <c r="FUB46" s="127"/>
      <c r="FUC46" s="127"/>
      <c r="FUD46" s="127"/>
      <c r="FUE46" s="127"/>
      <c r="FUF46" s="127"/>
      <c r="FUG46" s="127"/>
      <c r="FUH46" s="127"/>
      <c r="FUI46" s="127"/>
      <c r="FUJ46" s="127"/>
      <c r="FUK46" s="127"/>
      <c r="FUL46" s="127"/>
      <c r="FUM46" s="127"/>
      <c r="FUN46" s="127"/>
      <c r="FUO46" s="127"/>
      <c r="FUP46" s="127"/>
      <c r="FUQ46" s="127"/>
      <c r="FUR46" s="127"/>
      <c r="FUS46" s="127"/>
      <c r="FUT46" s="127"/>
      <c r="FUU46" s="127"/>
      <c r="FUV46" s="127"/>
      <c r="FUW46" s="127"/>
      <c r="FUX46" s="127"/>
      <c r="FUY46" s="127"/>
      <c r="FUZ46" s="127"/>
      <c r="FVA46" s="127"/>
      <c r="FVB46" s="127"/>
      <c r="FVC46" s="127"/>
      <c r="FVD46" s="127"/>
      <c r="FVE46" s="127"/>
      <c r="FVF46" s="127"/>
      <c r="FVG46" s="127"/>
      <c r="FVH46" s="127"/>
      <c r="FVI46" s="127"/>
      <c r="FVJ46" s="127"/>
      <c r="FVK46" s="127"/>
      <c r="FVL46" s="127"/>
      <c r="FVM46" s="127"/>
      <c r="FVN46" s="127"/>
      <c r="FVO46" s="127"/>
      <c r="FVP46" s="127"/>
      <c r="FVQ46" s="127"/>
      <c r="FVR46" s="127"/>
      <c r="FVS46" s="127"/>
      <c r="FVT46" s="127"/>
      <c r="FVU46" s="127"/>
      <c r="FVV46" s="127"/>
      <c r="FVW46" s="127"/>
      <c r="FVX46" s="127"/>
      <c r="FVY46" s="127"/>
      <c r="FVZ46" s="127"/>
      <c r="FWA46" s="127"/>
      <c r="FWB46" s="127"/>
      <c r="FWC46" s="127"/>
      <c r="FWD46" s="127"/>
      <c r="FWE46" s="127"/>
      <c r="FWF46" s="127"/>
      <c r="FWG46" s="127"/>
      <c r="FWH46" s="127"/>
      <c r="FWI46" s="127"/>
      <c r="FWJ46" s="127"/>
      <c r="FWK46" s="127"/>
      <c r="FWL46" s="127"/>
      <c r="FWM46" s="127"/>
      <c r="FWN46" s="127"/>
      <c r="FWO46" s="127"/>
      <c r="FWP46" s="127"/>
      <c r="FWQ46" s="127"/>
      <c r="FWR46" s="127"/>
      <c r="FWS46" s="127"/>
      <c r="FWT46" s="127"/>
      <c r="FWU46" s="127"/>
      <c r="FWV46" s="127"/>
      <c r="FWW46" s="127"/>
      <c r="FWX46" s="127"/>
      <c r="FWY46" s="127"/>
      <c r="FWZ46" s="127"/>
      <c r="FXA46" s="127"/>
      <c r="FXB46" s="127"/>
      <c r="FXC46" s="127"/>
      <c r="FXD46" s="127"/>
      <c r="FXE46" s="127"/>
      <c r="FXF46" s="127"/>
      <c r="FXG46" s="127"/>
      <c r="FXH46" s="127"/>
      <c r="FXI46" s="127"/>
      <c r="FXJ46" s="127"/>
      <c r="FXK46" s="127"/>
      <c r="FXL46" s="127"/>
      <c r="FXM46" s="127"/>
      <c r="FXN46" s="127"/>
      <c r="FXO46" s="127"/>
      <c r="FXP46" s="127"/>
      <c r="FXQ46" s="127"/>
      <c r="FXR46" s="127"/>
      <c r="FXS46" s="127"/>
      <c r="FXT46" s="127"/>
      <c r="FXU46" s="127"/>
      <c r="FXV46" s="127"/>
      <c r="FXW46" s="127"/>
      <c r="FXX46" s="127"/>
      <c r="FXY46" s="127"/>
      <c r="FXZ46" s="127"/>
      <c r="FYA46" s="127"/>
      <c r="FYB46" s="127"/>
      <c r="FYC46" s="127"/>
      <c r="FYD46" s="127"/>
      <c r="FYE46" s="127"/>
      <c r="FYF46" s="127"/>
      <c r="FYG46" s="127"/>
      <c r="FYH46" s="127"/>
      <c r="FYI46" s="127"/>
      <c r="FYJ46" s="127"/>
      <c r="FYK46" s="127"/>
      <c r="FYL46" s="127"/>
      <c r="FYM46" s="127"/>
      <c r="FYN46" s="127"/>
      <c r="FYO46" s="127"/>
      <c r="FYP46" s="127"/>
      <c r="FYQ46" s="127"/>
      <c r="FYR46" s="127"/>
      <c r="FYS46" s="127"/>
      <c r="FYT46" s="127"/>
      <c r="FYU46" s="127"/>
      <c r="FYV46" s="127"/>
      <c r="FYW46" s="127"/>
      <c r="FYX46" s="127"/>
      <c r="FYY46" s="127"/>
      <c r="FYZ46" s="127"/>
      <c r="FZA46" s="127"/>
      <c r="FZB46" s="127"/>
      <c r="FZC46" s="127"/>
      <c r="FZD46" s="127"/>
      <c r="FZE46" s="127"/>
      <c r="FZF46" s="127"/>
      <c r="FZG46" s="127"/>
      <c r="FZH46" s="127"/>
      <c r="FZI46" s="127"/>
      <c r="FZJ46" s="127"/>
      <c r="FZK46" s="127"/>
      <c r="FZL46" s="127"/>
      <c r="FZM46" s="127"/>
      <c r="FZN46" s="127"/>
      <c r="FZO46" s="127"/>
      <c r="FZP46" s="127"/>
      <c r="FZQ46" s="127"/>
      <c r="FZR46" s="127"/>
      <c r="FZS46" s="127"/>
      <c r="FZT46" s="127"/>
      <c r="FZU46" s="127"/>
      <c r="FZV46" s="127"/>
      <c r="FZW46" s="127"/>
      <c r="FZX46" s="127"/>
      <c r="FZY46" s="127"/>
      <c r="FZZ46" s="127"/>
      <c r="GAA46" s="127"/>
      <c r="GAB46" s="127"/>
      <c r="GAC46" s="127"/>
      <c r="GAD46" s="127"/>
      <c r="GAE46" s="127"/>
      <c r="GAF46" s="127"/>
      <c r="GAG46" s="127"/>
      <c r="GAH46" s="127"/>
      <c r="GAI46" s="127"/>
      <c r="GAJ46" s="127"/>
      <c r="GAK46" s="127"/>
      <c r="GAL46" s="127"/>
      <c r="GAM46" s="127"/>
      <c r="GAN46" s="127"/>
      <c r="GAO46" s="127"/>
      <c r="GAP46" s="127"/>
      <c r="GAQ46" s="127"/>
      <c r="GAR46" s="127"/>
      <c r="GAS46" s="127"/>
      <c r="GAT46" s="127"/>
      <c r="GAU46" s="127"/>
      <c r="GAV46" s="127"/>
      <c r="GAW46" s="127"/>
      <c r="GAX46" s="127"/>
      <c r="GAY46" s="127"/>
      <c r="GAZ46" s="127"/>
      <c r="GBA46" s="127"/>
      <c r="GBB46" s="127"/>
      <c r="GBC46" s="127"/>
      <c r="GBD46" s="127"/>
      <c r="GBE46" s="127"/>
      <c r="GBF46" s="127"/>
      <c r="GBG46" s="127"/>
      <c r="GBH46" s="127"/>
      <c r="GBI46" s="127"/>
      <c r="GBJ46" s="127"/>
      <c r="GBK46" s="127"/>
      <c r="GBL46" s="127"/>
      <c r="GBM46" s="127"/>
      <c r="GBN46" s="127"/>
      <c r="GBO46" s="127"/>
      <c r="GBP46" s="127"/>
      <c r="GBQ46" s="127"/>
      <c r="GBR46" s="127"/>
      <c r="GBS46" s="127"/>
      <c r="GBT46" s="127"/>
      <c r="GBU46" s="127"/>
      <c r="GBV46" s="127"/>
      <c r="GBW46" s="127"/>
      <c r="GBX46" s="127"/>
      <c r="GBY46" s="127"/>
      <c r="GBZ46" s="127"/>
      <c r="GCA46" s="127"/>
      <c r="GCB46" s="127"/>
      <c r="GCC46" s="127"/>
      <c r="GCD46" s="127"/>
      <c r="GCE46" s="127"/>
      <c r="GCF46" s="127"/>
      <c r="GCG46" s="127"/>
      <c r="GCH46" s="127"/>
      <c r="GCI46" s="127"/>
      <c r="GCJ46" s="127"/>
      <c r="GCK46" s="127"/>
      <c r="GCL46" s="127"/>
      <c r="GCM46" s="127"/>
      <c r="GCN46" s="127"/>
      <c r="GCO46" s="127"/>
      <c r="GCP46" s="127"/>
      <c r="GCQ46" s="127"/>
      <c r="GCR46" s="127"/>
      <c r="GCS46" s="127"/>
      <c r="GCT46" s="127"/>
      <c r="GCU46" s="127"/>
      <c r="GCV46" s="127"/>
      <c r="GCW46" s="127"/>
      <c r="GCX46" s="127"/>
      <c r="GCY46" s="127"/>
      <c r="GCZ46" s="127"/>
      <c r="GDA46" s="127"/>
      <c r="GDB46" s="127"/>
      <c r="GDC46" s="127"/>
      <c r="GDD46" s="127"/>
      <c r="GDE46" s="127"/>
      <c r="GDF46" s="127"/>
      <c r="GDG46" s="127"/>
      <c r="GDH46" s="127"/>
      <c r="GDI46" s="127"/>
      <c r="GDJ46" s="127"/>
      <c r="GDK46" s="127"/>
      <c r="GDL46" s="127"/>
      <c r="GDM46" s="127"/>
      <c r="GDN46" s="127"/>
      <c r="GDO46" s="127"/>
      <c r="GDP46" s="127"/>
      <c r="GDQ46" s="127"/>
      <c r="GDR46" s="127"/>
      <c r="GDS46" s="127"/>
      <c r="GDT46" s="127"/>
      <c r="GDU46" s="127"/>
      <c r="GDV46" s="127"/>
      <c r="GDW46" s="127"/>
      <c r="GDX46" s="127"/>
      <c r="GDY46" s="127"/>
      <c r="GDZ46" s="127"/>
      <c r="GEA46" s="127"/>
      <c r="GEB46" s="127"/>
      <c r="GEC46" s="127"/>
      <c r="GED46" s="127"/>
      <c r="GEE46" s="127"/>
      <c r="GEF46" s="127"/>
      <c r="GEG46" s="127"/>
      <c r="GEH46" s="127"/>
      <c r="GEI46" s="127"/>
      <c r="GEJ46" s="127"/>
      <c r="GEK46" s="127"/>
      <c r="GEL46" s="127"/>
      <c r="GEM46" s="127"/>
      <c r="GEN46" s="127"/>
      <c r="GEO46" s="127"/>
      <c r="GEP46" s="127"/>
      <c r="GEQ46" s="127"/>
      <c r="GER46" s="127"/>
      <c r="GES46" s="127"/>
      <c r="GET46" s="127"/>
      <c r="GEU46" s="127"/>
      <c r="GEV46" s="127"/>
      <c r="GEW46" s="127"/>
      <c r="GEX46" s="127"/>
      <c r="GEY46" s="127"/>
      <c r="GEZ46" s="127"/>
      <c r="GFA46" s="127"/>
      <c r="GFB46" s="127"/>
      <c r="GFC46" s="127"/>
      <c r="GFD46" s="127"/>
      <c r="GFE46" s="127"/>
      <c r="GFF46" s="127"/>
      <c r="GFG46" s="127"/>
      <c r="GFH46" s="127"/>
      <c r="GFI46" s="127"/>
      <c r="GFJ46" s="127"/>
      <c r="GFK46" s="127"/>
      <c r="GFL46" s="127"/>
      <c r="GFM46" s="127"/>
      <c r="GFN46" s="127"/>
      <c r="GFO46" s="127"/>
      <c r="GFP46" s="127"/>
      <c r="GFQ46" s="127"/>
      <c r="GFR46" s="127"/>
      <c r="GFS46" s="127"/>
      <c r="GFT46" s="127"/>
      <c r="GFU46" s="127"/>
      <c r="GFV46" s="127"/>
      <c r="GFW46" s="127"/>
      <c r="GFX46" s="127"/>
      <c r="GFY46" s="127"/>
      <c r="GFZ46" s="127"/>
      <c r="GGA46" s="127"/>
      <c r="GGB46" s="127"/>
      <c r="GGC46" s="127"/>
      <c r="GGD46" s="127"/>
      <c r="GGE46" s="127"/>
      <c r="GGF46" s="127"/>
      <c r="GGG46" s="127"/>
      <c r="GGH46" s="127"/>
      <c r="GGI46" s="127"/>
      <c r="GGJ46" s="127"/>
      <c r="GGK46" s="127"/>
      <c r="GGL46" s="127"/>
      <c r="GGM46" s="127"/>
      <c r="GGN46" s="127"/>
      <c r="GGO46" s="127"/>
      <c r="GGP46" s="127"/>
      <c r="GGQ46" s="127"/>
      <c r="GGR46" s="127"/>
      <c r="GGS46" s="127"/>
      <c r="GGT46" s="127"/>
      <c r="GGU46" s="127"/>
      <c r="GGV46" s="127"/>
      <c r="GGW46" s="127"/>
      <c r="GGX46" s="127"/>
      <c r="GGY46" s="127"/>
      <c r="GGZ46" s="127"/>
      <c r="GHA46" s="127"/>
      <c r="GHB46" s="127"/>
      <c r="GHC46" s="127"/>
      <c r="GHD46" s="127"/>
      <c r="GHE46" s="127"/>
      <c r="GHF46" s="127"/>
      <c r="GHG46" s="127"/>
      <c r="GHH46" s="127"/>
      <c r="GHI46" s="127"/>
      <c r="GHJ46" s="127"/>
      <c r="GHK46" s="127"/>
      <c r="GHL46" s="127"/>
      <c r="GHM46" s="127"/>
      <c r="GHN46" s="127"/>
      <c r="GHO46" s="127"/>
      <c r="GHP46" s="127"/>
      <c r="GHQ46" s="127"/>
      <c r="GHR46" s="127"/>
      <c r="GHS46" s="127"/>
      <c r="GHT46" s="127"/>
      <c r="GHU46" s="127"/>
      <c r="GHV46" s="127"/>
      <c r="GHW46" s="127"/>
      <c r="GHX46" s="127"/>
      <c r="GHY46" s="127"/>
      <c r="GHZ46" s="127"/>
      <c r="GIA46" s="127"/>
      <c r="GIB46" s="127"/>
      <c r="GIC46" s="127"/>
      <c r="GID46" s="127"/>
      <c r="GIE46" s="127"/>
      <c r="GIF46" s="127"/>
      <c r="GIG46" s="127"/>
      <c r="GIH46" s="127"/>
      <c r="GII46" s="127"/>
      <c r="GIJ46" s="127"/>
      <c r="GIK46" s="127"/>
      <c r="GIL46" s="127"/>
      <c r="GIM46" s="127"/>
      <c r="GIN46" s="127"/>
      <c r="GIO46" s="127"/>
      <c r="GIP46" s="127"/>
      <c r="GIQ46" s="127"/>
      <c r="GIR46" s="127"/>
      <c r="GIS46" s="127"/>
      <c r="GIT46" s="127"/>
      <c r="GIU46" s="127"/>
      <c r="GIV46" s="127"/>
      <c r="GIW46" s="127"/>
      <c r="GIX46" s="127"/>
      <c r="GIY46" s="127"/>
      <c r="GIZ46" s="127"/>
      <c r="GJA46" s="127"/>
      <c r="GJB46" s="127"/>
      <c r="GJC46" s="127"/>
      <c r="GJD46" s="127"/>
      <c r="GJE46" s="127"/>
      <c r="GJF46" s="127"/>
      <c r="GJG46" s="127"/>
      <c r="GJH46" s="127"/>
      <c r="GJI46" s="127"/>
      <c r="GJJ46" s="127"/>
      <c r="GJK46" s="127"/>
      <c r="GJL46" s="127"/>
      <c r="GJM46" s="127"/>
      <c r="GJN46" s="127"/>
      <c r="GJO46" s="127"/>
      <c r="GJP46" s="127"/>
      <c r="GJQ46" s="127"/>
      <c r="GJR46" s="127"/>
      <c r="GJS46" s="127"/>
      <c r="GJT46" s="127"/>
      <c r="GJU46" s="127"/>
      <c r="GJV46" s="127"/>
      <c r="GJW46" s="127"/>
      <c r="GJX46" s="127"/>
      <c r="GJY46" s="127"/>
      <c r="GJZ46" s="127"/>
      <c r="GKA46" s="127"/>
      <c r="GKB46" s="127"/>
      <c r="GKC46" s="127"/>
      <c r="GKD46" s="127"/>
      <c r="GKE46" s="127"/>
      <c r="GKF46" s="127"/>
      <c r="GKG46" s="127"/>
      <c r="GKH46" s="127"/>
      <c r="GKI46" s="127"/>
      <c r="GKJ46" s="127"/>
      <c r="GKK46" s="127"/>
      <c r="GKL46" s="127"/>
      <c r="GKM46" s="127"/>
      <c r="GKN46" s="127"/>
      <c r="GKO46" s="127"/>
      <c r="GKP46" s="127"/>
      <c r="GKQ46" s="127"/>
      <c r="GKR46" s="127"/>
      <c r="GKS46" s="127"/>
      <c r="GKT46" s="127"/>
      <c r="GKU46" s="127"/>
      <c r="GKV46" s="127"/>
      <c r="GKW46" s="127"/>
      <c r="GKX46" s="127"/>
      <c r="GKY46" s="127"/>
      <c r="GKZ46" s="127"/>
      <c r="GLA46" s="127"/>
      <c r="GLB46" s="127"/>
      <c r="GLC46" s="127"/>
      <c r="GLD46" s="127"/>
      <c r="GLE46" s="127"/>
      <c r="GLF46" s="127"/>
      <c r="GLG46" s="127"/>
      <c r="GLH46" s="127"/>
      <c r="GLI46" s="127"/>
      <c r="GLJ46" s="127"/>
      <c r="GLK46" s="127"/>
      <c r="GLL46" s="127"/>
      <c r="GLM46" s="127"/>
      <c r="GLN46" s="127"/>
      <c r="GLO46" s="127"/>
      <c r="GLP46" s="127"/>
      <c r="GLQ46" s="127"/>
      <c r="GLR46" s="127"/>
      <c r="GLS46" s="127"/>
      <c r="GLT46" s="127"/>
      <c r="GLU46" s="127"/>
      <c r="GLV46" s="127"/>
      <c r="GLW46" s="127"/>
      <c r="GLX46" s="127"/>
      <c r="GLY46" s="127"/>
      <c r="GLZ46" s="127"/>
      <c r="GMA46" s="127"/>
      <c r="GMB46" s="127"/>
      <c r="GMC46" s="127"/>
      <c r="GMD46" s="127"/>
      <c r="GME46" s="127"/>
      <c r="GMF46" s="127"/>
      <c r="GMG46" s="127"/>
      <c r="GMH46" s="127"/>
      <c r="GMI46" s="127"/>
      <c r="GMJ46" s="127"/>
      <c r="GMK46" s="127"/>
      <c r="GML46" s="127"/>
      <c r="GMM46" s="127"/>
      <c r="GMN46" s="127"/>
      <c r="GMO46" s="127"/>
      <c r="GMP46" s="127"/>
      <c r="GMQ46" s="127"/>
      <c r="GMR46" s="127"/>
      <c r="GMS46" s="127"/>
      <c r="GMT46" s="127"/>
      <c r="GMU46" s="127"/>
      <c r="GMV46" s="127"/>
      <c r="GMW46" s="127"/>
      <c r="GMX46" s="127"/>
      <c r="GMY46" s="127"/>
      <c r="GMZ46" s="127"/>
      <c r="GNA46" s="127"/>
      <c r="GNB46" s="127"/>
      <c r="GNC46" s="127"/>
      <c r="GND46" s="127"/>
      <c r="GNE46" s="127"/>
      <c r="GNF46" s="127"/>
      <c r="GNG46" s="127"/>
      <c r="GNH46" s="127"/>
      <c r="GNI46" s="127"/>
      <c r="GNJ46" s="127"/>
      <c r="GNK46" s="127"/>
      <c r="GNL46" s="127"/>
      <c r="GNM46" s="127"/>
      <c r="GNN46" s="127"/>
      <c r="GNO46" s="127"/>
      <c r="GNP46" s="127"/>
      <c r="GNQ46" s="127"/>
      <c r="GNR46" s="127"/>
      <c r="GNS46" s="127"/>
      <c r="GNT46" s="127"/>
      <c r="GNU46" s="127"/>
      <c r="GNV46" s="127"/>
      <c r="GNW46" s="127"/>
      <c r="GNX46" s="127"/>
      <c r="GNY46" s="127"/>
      <c r="GNZ46" s="127"/>
      <c r="GOA46" s="127"/>
      <c r="GOB46" s="127"/>
      <c r="GOC46" s="127"/>
      <c r="GOD46" s="127"/>
      <c r="GOE46" s="127"/>
      <c r="GOF46" s="127"/>
      <c r="GOG46" s="127"/>
      <c r="GOH46" s="127"/>
      <c r="GOI46" s="127"/>
      <c r="GOJ46" s="127"/>
      <c r="GOK46" s="127"/>
      <c r="GOL46" s="127"/>
      <c r="GOM46" s="127"/>
      <c r="GON46" s="127"/>
      <c r="GOO46" s="127"/>
      <c r="GOP46" s="127"/>
      <c r="GOQ46" s="127"/>
      <c r="GOR46" s="127"/>
      <c r="GOS46" s="127"/>
      <c r="GOT46" s="127"/>
      <c r="GOU46" s="127"/>
      <c r="GOV46" s="127"/>
      <c r="GOW46" s="127"/>
      <c r="GOX46" s="127"/>
      <c r="GOY46" s="127"/>
      <c r="GOZ46" s="127"/>
      <c r="GPA46" s="127"/>
      <c r="GPB46" s="127"/>
      <c r="GPC46" s="127"/>
      <c r="GPD46" s="127"/>
      <c r="GPE46" s="127"/>
      <c r="GPF46" s="127"/>
      <c r="GPG46" s="127"/>
      <c r="GPH46" s="127"/>
      <c r="GPI46" s="127"/>
      <c r="GPJ46" s="127"/>
      <c r="GPK46" s="127"/>
      <c r="GPL46" s="127"/>
      <c r="GPM46" s="127"/>
      <c r="GPN46" s="127"/>
      <c r="GPO46" s="127"/>
      <c r="GPP46" s="127"/>
      <c r="GPQ46" s="127"/>
      <c r="GPR46" s="127"/>
      <c r="GPS46" s="127"/>
      <c r="GPT46" s="127"/>
      <c r="GPU46" s="127"/>
      <c r="GPV46" s="127"/>
      <c r="GPW46" s="127"/>
      <c r="GPX46" s="127"/>
      <c r="GPY46" s="127"/>
      <c r="GPZ46" s="127"/>
      <c r="GQA46" s="127"/>
      <c r="GQB46" s="127"/>
      <c r="GQC46" s="127"/>
      <c r="GQD46" s="127"/>
      <c r="GQE46" s="127"/>
      <c r="GQF46" s="127"/>
      <c r="GQG46" s="127"/>
      <c r="GQH46" s="127"/>
      <c r="GQI46" s="127"/>
      <c r="GQJ46" s="127"/>
      <c r="GQK46" s="127"/>
      <c r="GQL46" s="127"/>
      <c r="GQM46" s="127"/>
      <c r="GQN46" s="127"/>
      <c r="GQO46" s="127"/>
      <c r="GQP46" s="127"/>
      <c r="GQQ46" s="127"/>
      <c r="GQR46" s="127"/>
      <c r="GQS46" s="127"/>
      <c r="GQT46" s="127"/>
      <c r="GQU46" s="127"/>
      <c r="GQV46" s="127"/>
      <c r="GQW46" s="127"/>
      <c r="GQX46" s="127"/>
      <c r="GQY46" s="127"/>
      <c r="GQZ46" s="127"/>
      <c r="GRA46" s="127"/>
      <c r="GRB46" s="127"/>
      <c r="GRC46" s="127"/>
      <c r="GRD46" s="127"/>
      <c r="GRE46" s="127"/>
      <c r="GRF46" s="127"/>
      <c r="GRG46" s="127"/>
      <c r="GRH46" s="127"/>
      <c r="GRI46" s="127"/>
      <c r="GRJ46" s="127"/>
      <c r="GRK46" s="127"/>
      <c r="GRL46" s="127"/>
      <c r="GRM46" s="127"/>
      <c r="GRN46" s="127"/>
      <c r="GRO46" s="127"/>
      <c r="GRP46" s="127"/>
      <c r="GRQ46" s="127"/>
      <c r="GRR46" s="127"/>
      <c r="GRS46" s="127"/>
      <c r="GRT46" s="127"/>
      <c r="GRU46" s="127"/>
      <c r="GRV46" s="127"/>
      <c r="GRW46" s="127"/>
      <c r="GRX46" s="127"/>
      <c r="GRY46" s="127"/>
      <c r="GRZ46" s="127"/>
      <c r="GSA46" s="127"/>
      <c r="GSB46" s="127"/>
      <c r="GSC46" s="127"/>
      <c r="GSD46" s="127"/>
      <c r="GSE46" s="127"/>
      <c r="GSF46" s="127"/>
      <c r="GSG46" s="127"/>
      <c r="GSH46" s="127"/>
      <c r="GSI46" s="127"/>
      <c r="GSJ46" s="127"/>
      <c r="GSK46" s="127"/>
      <c r="GSL46" s="127"/>
      <c r="GSM46" s="127"/>
      <c r="GSN46" s="127"/>
      <c r="GSO46" s="127"/>
      <c r="GSP46" s="127"/>
      <c r="GSQ46" s="127"/>
      <c r="GSR46" s="127"/>
      <c r="GSS46" s="127"/>
      <c r="GST46" s="127"/>
      <c r="GSU46" s="127"/>
      <c r="GSV46" s="127"/>
      <c r="GSW46" s="127"/>
      <c r="GSX46" s="127"/>
      <c r="GSY46" s="127"/>
      <c r="GSZ46" s="127"/>
      <c r="GTA46" s="127"/>
      <c r="GTB46" s="127"/>
      <c r="GTC46" s="127"/>
      <c r="GTD46" s="127"/>
      <c r="GTE46" s="127"/>
      <c r="GTF46" s="127"/>
      <c r="GTG46" s="127"/>
      <c r="GTH46" s="127"/>
      <c r="GTI46" s="127"/>
      <c r="GTJ46" s="127"/>
      <c r="GTK46" s="127"/>
      <c r="GTL46" s="127"/>
      <c r="GTM46" s="127"/>
      <c r="GTN46" s="127"/>
      <c r="GTO46" s="127"/>
      <c r="GTP46" s="127"/>
      <c r="GTQ46" s="127"/>
      <c r="GTR46" s="127"/>
      <c r="GTS46" s="127"/>
      <c r="GTT46" s="127"/>
      <c r="GTU46" s="127"/>
      <c r="GTV46" s="127"/>
      <c r="GTW46" s="127"/>
      <c r="GTX46" s="127"/>
      <c r="GTY46" s="127"/>
      <c r="GTZ46" s="127"/>
      <c r="GUA46" s="127"/>
      <c r="GUB46" s="127"/>
      <c r="GUC46" s="127"/>
      <c r="GUD46" s="127"/>
      <c r="GUE46" s="127"/>
      <c r="GUF46" s="127"/>
      <c r="GUG46" s="127"/>
      <c r="GUH46" s="127"/>
      <c r="GUI46" s="127"/>
      <c r="GUJ46" s="127"/>
      <c r="GUK46" s="127"/>
      <c r="GUL46" s="127"/>
      <c r="GUM46" s="127"/>
      <c r="GUN46" s="127"/>
      <c r="GUO46" s="127"/>
      <c r="GUP46" s="127"/>
      <c r="GUQ46" s="127"/>
      <c r="GUR46" s="127"/>
      <c r="GUS46" s="127"/>
      <c r="GUT46" s="127"/>
      <c r="GUU46" s="127"/>
      <c r="GUV46" s="127"/>
      <c r="GUW46" s="127"/>
      <c r="GUX46" s="127"/>
      <c r="GUY46" s="127"/>
      <c r="GUZ46" s="127"/>
      <c r="GVA46" s="127"/>
      <c r="GVB46" s="127"/>
      <c r="GVC46" s="127"/>
      <c r="GVD46" s="127"/>
      <c r="GVE46" s="127"/>
      <c r="GVF46" s="127"/>
      <c r="GVG46" s="127"/>
      <c r="GVH46" s="127"/>
      <c r="GVI46" s="127"/>
      <c r="GVJ46" s="127"/>
      <c r="GVK46" s="127"/>
      <c r="GVL46" s="127"/>
      <c r="GVM46" s="127"/>
      <c r="GVN46" s="127"/>
      <c r="GVO46" s="127"/>
      <c r="GVP46" s="127"/>
      <c r="GVQ46" s="127"/>
      <c r="GVR46" s="127"/>
      <c r="GVS46" s="127"/>
      <c r="GVT46" s="127"/>
      <c r="GVU46" s="127"/>
      <c r="GVV46" s="127"/>
      <c r="GVW46" s="127"/>
      <c r="GVX46" s="127"/>
      <c r="GVY46" s="127"/>
      <c r="GVZ46" s="127"/>
      <c r="GWA46" s="127"/>
      <c r="GWB46" s="127"/>
      <c r="GWC46" s="127"/>
      <c r="GWD46" s="127"/>
      <c r="GWE46" s="127"/>
      <c r="GWF46" s="127"/>
      <c r="GWG46" s="127"/>
      <c r="GWH46" s="127"/>
      <c r="GWI46" s="127"/>
      <c r="GWJ46" s="127"/>
      <c r="GWK46" s="127"/>
      <c r="GWL46" s="127"/>
      <c r="GWM46" s="127"/>
      <c r="GWN46" s="127"/>
      <c r="GWO46" s="127"/>
      <c r="GWP46" s="127"/>
      <c r="GWQ46" s="127"/>
      <c r="GWR46" s="127"/>
      <c r="GWS46" s="127"/>
      <c r="GWT46" s="127"/>
      <c r="GWU46" s="127"/>
      <c r="GWV46" s="127"/>
      <c r="GWW46" s="127"/>
      <c r="GWX46" s="127"/>
      <c r="GWY46" s="127"/>
      <c r="GWZ46" s="127"/>
      <c r="GXA46" s="127"/>
      <c r="GXB46" s="127"/>
      <c r="GXC46" s="127"/>
      <c r="GXD46" s="127"/>
      <c r="GXE46" s="127"/>
      <c r="GXF46" s="127"/>
      <c r="GXG46" s="127"/>
      <c r="GXH46" s="127"/>
      <c r="GXI46" s="127"/>
      <c r="GXJ46" s="127"/>
      <c r="GXK46" s="127"/>
      <c r="GXL46" s="127"/>
      <c r="GXM46" s="127"/>
      <c r="GXN46" s="127"/>
      <c r="GXO46" s="127"/>
      <c r="GXP46" s="127"/>
      <c r="GXQ46" s="127"/>
      <c r="GXR46" s="127"/>
      <c r="GXS46" s="127"/>
      <c r="GXT46" s="127"/>
      <c r="GXU46" s="127"/>
      <c r="GXV46" s="127"/>
      <c r="GXW46" s="127"/>
      <c r="GXX46" s="127"/>
      <c r="GXY46" s="127"/>
      <c r="GXZ46" s="127"/>
      <c r="GYA46" s="127"/>
      <c r="GYB46" s="127"/>
      <c r="GYC46" s="127"/>
      <c r="GYD46" s="127"/>
      <c r="GYE46" s="127"/>
      <c r="GYF46" s="127"/>
      <c r="GYG46" s="127"/>
      <c r="GYH46" s="127"/>
      <c r="GYI46" s="127"/>
      <c r="GYJ46" s="127"/>
      <c r="GYK46" s="127"/>
      <c r="GYL46" s="127"/>
      <c r="GYM46" s="127"/>
      <c r="GYN46" s="127"/>
      <c r="GYO46" s="127"/>
      <c r="GYP46" s="127"/>
      <c r="GYQ46" s="127"/>
      <c r="GYR46" s="127"/>
      <c r="GYS46" s="127"/>
      <c r="GYT46" s="127"/>
      <c r="GYU46" s="127"/>
      <c r="GYV46" s="127"/>
      <c r="GYW46" s="127"/>
      <c r="GYX46" s="127"/>
      <c r="GYY46" s="127"/>
      <c r="GYZ46" s="127"/>
      <c r="GZA46" s="127"/>
      <c r="GZB46" s="127"/>
      <c r="GZC46" s="127"/>
      <c r="GZD46" s="127"/>
      <c r="GZE46" s="127"/>
      <c r="GZF46" s="127"/>
      <c r="GZG46" s="127"/>
      <c r="GZH46" s="127"/>
      <c r="GZI46" s="127"/>
      <c r="GZJ46" s="127"/>
      <c r="GZK46" s="127"/>
      <c r="GZL46" s="127"/>
      <c r="GZM46" s="127"/>
      <c r="GZN46" s="127"/>
      <c r="GZO46" s="127"/>
      <c r="GZP46" s="127"/>
      <c r="GZQ46" s="127"/>
      <c r="GZR46" s="127"/>
      <c r="GZS46" s="127"/>
      <c r="GZT46" s="127"/>
      <c r="GZU46" s="127"/>
      <c r="GZV46" s="127"/>
      <c r="GZW46" s="127"/>
      <c r="GZX46" s="127"/>
      <c r="GZY46" s="127"/>
      <c r="GZZ46" s="127"/>
      <c r="HAA46" s="127"/>
      <c r="HAB46" s="127"/>
      <c r="HAC46" s="127"/>
      <c r="HAD46" s="127"/>
      <c r="HAE46" s="127"/>
      <c r="HAF46" s="127"/>
      <c r="HAG46" s="127"/>
      <c r="HAH46" s="127"/>
      <c r="HAI46" s="127"/>
      <c r="HAJ46" s="127"/>
      <c r="HAK46" s="127"/>
      <c r="HAL46" s="127"/>
      <c r="HAM46" s="127"/>
      <c r="HAN46" s="127"/>
      <c r="HAO46" s="127"/>
      <c r="HAP46" s="127"/>
      <c r="HAQ46" s="127"/>
      <c r="HAR46" s="127"/>
      <c r="HAS46" s="127"/>
      <c r="HAT46" s="127"/>
      <c r="HAU46" s="127"/>
      <c r="HAV46" s="127"/>
      <c r="HAW46" s="127"/>
      <c r="HAX46" s="127"/>
      <c r="HAY46" s="127"/>
      <c r="HAZ46" s="127"/>
      <c r="HBA46" s="127"/>
      <c r="HBB46" s="127"/>
      <c r="HBC46" s="127"/>
      <c r="HBD46" s="127"/>
      <c r="HBE46" s="127"/>
      <c r="HBF46" s="127"/>
      <c r="HBG46" s="127"/>
      <c r="HBH46" s="127"/>
      <c r="HBI46" s="127"/>
      <c r="HBJ46" s="127"/>
      <c r="HBK46" s="127"/>
      <c r="HBL46" s="127"/>
      <c r="HBM46" s="127"/>
      <c r="HBN46" s="127"/>
      <c r="HBO46" s="127"/>
      <c r="HBP46" s="127"/>
      <c r="HBQ46" s="127"/>
      <c r="HBR46" s="127"/>
      <c r="HBS46" s="127"/>
      <c r="HBT46" s="127"/>
      <c r="HBU46" s="127"/>
      <c r="HBV46" s="127"/>
      <c r="HBW46" s="127"/>
      <c r="HBX46" s="127"/>
      <c r="HBY46" s="127"/>
      <c r="HBZ46" s="127"/>
      <c r="HCA46" s="127"/>
      <c r="HCB46" s="127"/>
      <c r="HCC46" s="127"/>
      <c r="HCD46" s="127"/>
      <c r="HCE46" s="127"/>
      <c r="HCF46" s="127"/>
      <c r="HCG46" s="127"/>
      <c r="HCH46" s="127"/>
      <c r="HCI46" s="127"/>
      <c r="HCJ46" s="127"/>
      <c r="HCK46" s="127"/>
      <c r="HCL46" s="127"/>
      <c r="HCM46" s="127"/>
      <c r="HCN46" s="127"/>
      <c r="HCO46" s="127"/>
      <c r="HCP46" s="127"/>
      <c r="HCQ46" s="127"/>
      <c r="HCR46" s="127"/>
      <c r="HCS46" s="127"/>
      <c r="HCT46" s="127"/>
      <c r="HCU46" s="127"/>
      <c r="HCV46" s="127"/>
      <c r="HCW46" s="127"/>
      <c r="HCX46" s="127"/>
      <c r="HCY46" s="127"/>
      <c r="HCZ46" s="127"/>
      <c r="HDA46" s="127"/>
      <c r="HDB46" s="127"/>
      <c r="HDC46" s="127"/>
      <c r="HDD46" s="127"/>
      <c r="HDE46" s="127"/>
      <c r="HDF46" s="127"/>
      <c r="HDG46" s="127"/>
      <c r="HDH46" s="127"/>
      <c r="HDI46" s="127"/>
      <c r="HDJ46" s="127"/>
      <c r="HDK46" s="127"/>
      <c r="HDL46" s="127"/>
      <c r="HDM46" s="127"/>
      <c r="HDN46" s="127"/>
      <c r="HDO46" s="127"/>
      <c r="HDP46" s="127"/>
      <c r="HDQ46" s="127"/>
      <c r="HDR46" s="127"/>
      <c r="HDS46" s="127"/>
      <c r="HDT46" s="127"/>
      <c r="HDU46" s="127"/>
      <c r="HDV46" s="127"/>
      <c r="HDW46" s="127"/>
      <c r="HDX46" s="127"/>
      <c r="HDY46" s="127"/>
      <c r="HDZ46" s="127"/>
      <c r="HEA46" s="127"/>
      <c r="HEB46" s="127"/>
      <c r="HEC46" s="127"/>
      <c r="HED46" s="127"/>
      <c r="HEE46" s="127"/>
      <c r="HEF46" s="127"/>
      <c r="HEG46" s="127"/>
      <c r="HEH46" s="127"/>
      <c r="HEI46" s="127"/>
      <c r="HEJ46" s="127"/>
      <c r="HEK46" s="127"/>
      <c r="HEL46" s="127"/>
      <c r="HEM46" s="127"/>
      <c r="HEN46" s="127"/>
      <c r="HEO46" s="127"/>
      <c r="HEP46" s="127"/>
      <c r="HEQ46" s="127"/>
      <c r="HER46" s="127"/>
      <c r="HES46" s="127"/>
      <c r="HET46" s="127"/>
      <c r="HEU46" s="127"/>
      <c r="HEV46" s="127"/>
      <c r="HEW46" s="127"/>
      <c r="HEX46" s="127"/>
      <c r="HEY46" s="127"/>
      <c r="HEZ46" s="127"/>
      <c r="HFA46" s="127"/>
      <c r="HFB46" s="127"/>
      <c r="HFC46" s="127"/>
      <c r="HFD46" s="127"/>
      <c r="HFE46" s="127"/>
      <c r="HFF46" s="127"/>
      <c r="HFG46" s="127"/>
      <c r="HFH46" s="127"/>
      <c r="HFI46" s="127"/>
      <c r="HFJ46" s="127"/>
      <c r="HFK46" s="127"/>
      <c r="HFL46" s="127"/>
      <c r="HFM46" s="127"/>
      <c r="HFN46" s="127"/>
      <c r="HFO46" s="127"/>
      <c r="HFP46" s="127"/>
      <c r="HFQ46" s="127"/>
      <c r="HFR46" s="127"/>
      <c r="HFS46" s="127"/>
      <c r="HFT46" s="127"/>
      <c r="HFU46" s="127"/>
      <c r="HFV46" s="127"/>
      <c r="HFW46" s="127"/>
      <c r="HFX46" s="127"/>
      <c r="HFY46" s="127"/>
      <c r="HFZ46" s="127"/>
      <c r="HGA46" s="127"/>
      <c r="HGB46" s="127"/>
      <c r="HGC46" s="127"/>
      <c r="HGD46" s="127"/>
      <c r="HGE46" s="127"/>
      <c r="HGF46" s="127"/>
      <c r="HGG46" s="127"/>
      <c r="HGH46" s="127"/>
      <c r="HGI46" s="127"/>
      <c r="HGJ46" s="127"/>
      <c r="HGK46" s="127"/>
      <c r="HGL46" s="127"/>
      <c r="HGM46" s="127"/>
      <c r="HGN46" s="127"/>
      <c r="HGO46" s="127"/>
      <c r="HGP46" s="127"/>
      <c r="HGQ46" s="127"/>
      <c r="HGR46" s="127"/>
      <c r="HGS46" s="127"/>
      <c r="HGT46" s="127"/>
      <c r="HGU46" s="127"/>
      <c r="HGV46" s="127"/>
      <c r="HGW46" s="127"/>
      <c r="HGX46" s="127"/>
      <c r="HGY46" s="127"/>
      <c r="HGZ46" s="127"/>
      <c r="HHA46" s="127"/>
      <c r="HHB46" s="127"/>
      <c r="HHC46" s="127"/>
      <c r="HHD46" s="127"/>
      <c r="HHE46" s="127"/>
      <c r="HHF46" s="127"/>
      <c r="HHG46" s="127"/>
      <c r="HHH46" s="127"/>
      <c r="HHI46" s="127"/>
      <c r="HHJ46" s="127"/>
      <c r="HHK46" s="127"/>
      <c r="HHL46" s="127"/>
      <c r="HHM46" s="127"/>
      <c r="HHN46" s="127"/>
      <c r="HHO46" s="127"/>
      <c r="HHP46" s="127"/>
      <c r="HHQ46" s="127"/>
      <c r="HHR46" s="127"/>
      <c r="HHS46" s="127"/>
      <c r="HHT46" s="127"/>
      <c r="HHU46" s="127"/>
      <c r="HHV46" s="127"/>
      <c r="HHW46" s="127"/>
      <c r="HHX46" s="127"/>
      <c r="HHY46" s="127"/>
      <c r="HHZ46" s="127"/>
      <c r="HIA46" s="127"/>
      <c r="HIB46" s="127"/>
      <c r="HIC46" s="127"/>
      <c r="HID46" s="127"/>
      <c r="HIE46" s="127"/>
      <c r="HIF46" s="127"/>
      <c r="HIG46" s="127"/>
      <c r="HIH46" s="127"/>
      <c r="HII46" s="127"/>
      <c r="HIJ46" s="127"/>
      <c r="HIK46" s="127"/>
      <c r="HIL46" s="127"/>
      <c r="HIM46" s="127"/>
      <c r="HIN46" s="127"/>
      <c r="HIO46" s="127"/>
      <c r="HIP46" s="127"/>
      <c r="HIQ46" s="127"/>
      <c r="HIR46" s="127"/>
      <c r="HIS46" s="127"/>
      <c r="HIT46" s="127"/>
      <c r="HIU46" s="127"/>
      <c r="HIV46" s="127"/>
      <c r="HIW46" s="127"/>
      <c r="HIX46" s="127"/>
      <c r="HIY46" s="127"/>
      <c r="HIZ46" s="127"/>
      <c r="HJA46" s="127"/>
      <c r="HJB46" s="127"/>
      <c r="HJC46" s="127"/>
      <c r="HJD46" s="127"/>
      <c r="HJE46" s="127"/>
      <c r="HJF46" s="127"/>
      <c r="HJG46" s="127"/>
      <c r="HJH46" s="127"/>
      <c r="HJI46" s="127"/>
      <c r="HJJ46" s="127"/>
      <c r="HJK46" s="127"/>
      <c r="HJL46" s="127"/>
      <c r="HJM46" s="127"/>
      <c r="HJN46" s="127"/>
      <c r="HJO46" s="127"/>
      <c r="HJP46" s="127"/>
      <c r="HJQ46" s="127"/>
      <c r="HJR46" s="127"/>
      <c r="HJS46" s="127"/>
      <c r="HJT46" s="127"/>
      <c r="HJU46" s="127"/>
      <c r="HJV46" s="127"/>
      <c r="HJW46" s="127"/>
      <c r="HJX46" s="127"/>
      <c r="HJY46" s="127"/>
      <c r="HJZ46" s="127"/>
      <c r="HKA46" s="127"/>
      <c r="HKB46" s="127"/>
      <c r="HKC46" s="127"/>
      <c r="HKD46" s="127"/>
      <c r="HKE46" s="127"/>
      <c r="HKF46" s="127"/>
      <c r="HKG46" s="127"/>
      <c r="HKH46" s="127"/>
      <c r="HKI46" s="127"/>
      <c r="HKJ46" s="127"/>
      <c r="HKK46" s="127"/>
      <c r="HKL46" s="127"/>
      <c r="HKM46" s="127"/>
      <c r="HKN46" s="127"/>
      <c r="HKO46" s="127"/>
      <c r="HKP46" s="127"/>
      <c r="HKQ46" s="127"/>
      <c r="HKR46" s="127"/>
      <c r="HKS46" s="127"/>
      <c r="HKT46" s="127"/>
      <c r="HKU46" s="127"/>
      <c r="HKV46" s="127"/>
      <c r="HKW46" s="127"/>
      <c r="HKX46" s="127"/>
      <c r="HKY46" s="127"/>
      <c r="HKZ46" s="127"/>
      <c r="HLA46" s="127"/>
      <c r="HLB46" s="127"/>
      <c r="HLC46" s="127"/>
      <c r="HLD46" s="127"/>
      <c r="HLE46" s="127"/>
      <c r="HLF46" s="127"/>
      <c r="HLG46" s="127"/>
      <c r="HLH46" s="127"/>
      <c r="HLI46" s="127"/>
      <c r="HLJ46" s="127"/>
      <c r="HLK46" s="127"/>
      <c r="HLL46" s="127"/>
      <c r="HLM46" s="127"/>
      <c r="HLN46" s="127"/>
      <c r="HLO46" s="127"/>
      <c r="HLP46" s="127"/>
      <c r="HLQ46" s="127"/>
      <c r="HLR46" s="127"/>
      <c r="HLS46" s="127"/>
      <c r="HLT46" s="127"/>
      <c r="HLU46" s="127"/>
      <c r="HLV46" s="127"/>
      <c r="HLW46" s="127"/>
      <c r="HLX46" s="127"/>
      <c r="HLY46" s="127"/>
      <c r="HLZ46" s="127"/>
      <c r="HMA46" s="127"/>
      <c r="HMB46" s="127"/>
      <c r="HMC46" s="127"/>
      <c r="HMD46" s="127"/>
      <c r="HME46" s="127"/>
      <c r="HMF46" s="127"/>
      <c r="HMG46" s="127"/>
      <c r="HMH46" s="127"/>
      <c r="HMI46" s="127"/>
      <c r="HMJ46" s="127"/>
      <c r="HMK46" s="127"/>
      <c r="HML46" s="127"/>
      <c r="HMM46" s="127"/>
      <c r="HMN46" s="127"/>
      <c r="HMO46" s="127"/>
      <c r="HMP46" s="127"/>
      <c r="HMQ46" s="127"/>
      <c r="HMR46" s="127"/>
      <c r="HMS46" s="127"/>
      <c r="HMT46" s="127"/>
      <c r="HMU46" s="127"/>
      <c r="HMV46" s="127"/>
      <c r="HMW46" s="127"/>
      <c r="HMX46" s="127"/>
      <c r="HMY46" s="127"/>
      <c r="HMZ46" s="127"/>
      <c r="HNA46" s="127"/>
      <c r="HNB46" s="127"/>
      <c r="HNC46" s="127"/>
      <c r="HND46" s="127"/>
      <c r="HNE46" s="127"/>
      <c r="HNF46" s="127"/>
      <c r="HNG46" s="127"/>
      <c r="HNH46" s="127"/>
      <c r="HNI46" s="127"/>
      <c r="HNJ46" s="127"/>
      <c r="HNK46" s="127"/>
      <c r="HNL46" s="127"/>
      <c r="HNM46" s="127"/>
      <c r="HNN46" s="127"/>
      <c r="HNO46" s="127"/>
      <c r="HNP46" s="127"/>
      <c r="HNQ46" s="127"/>
      <c r="HNR46" s="127"/>
      <c r="HNS46" s="127"/>
      <c r="HNT46" s="127"/>
      <c r="HNU46" s="127"/>
      <c r="HNV46" s="127"/>
      <c r="HNW46" s="127"/>
      <c r="HNX46" s="127"/>
      <c r="HNY46" s="127"/>
      <c r="HNZ46" s="127"/>
      <c r="HOA46" s="127"/>
      <c r="HOB46" s="127"/>
      <c r="HOC46" s="127"/>
      <c r="HOD46" s="127"/>
      <c r="HOE46" s="127"/>
      <c r="HOF46" s="127"/>
      <c r="HOG46" s="127"/>
      <c r="HOH46" s="127"/>
      <c r="HOI46" s="127"/>
      <c r="HOJ46" s="127"/>
      <c r="HOK46" s="127"/>
      <c r="HOL46" s="127"/>
      <c r="HOM46" s="127"/>
      <c r="HON46" s="127"/>
      <c r="HOO46" s="127"/>
      <c r="HOP46" s="127"/>
      <c r="HOQ46" s="127"/>
      <c r="HOR46" s="127"/>
      <c r="HOS46" s="127"/>
      <c r="HOT46" s="127"/>
      <c r="HOU46" s="127"/>
      <c r="HOV46" s="127"/>
      <c r="HOW46" s="127"/>
      <c r="HOX46" s="127"/>
      <c r="HOY46" s="127"/>
      <c r="HOZ46" s="127"/>
      <c r="HPA46" s="127"/>
      <c r="HPB46" s="127"/>
      <c r="HPC46" s="127"/>
      <c r="HPD46" s="127"/>
      <c r="HPE46" s="127"/>
      <c r="HPF46" s="127"/>
      <c r="HPG46" s="127"/>
      <c r="HPH46" s="127"/>
      <c r="HPI46" s="127"/>
      <c r="HPJ46" s="127"/>
      <c r="HPK46" s="127"/>
      <c r="HPL46" s="127"/>
      <c r="HPM46" s="127"/>
      <c r="HPN46" s="127"/>
      <c r="HPO46" s="127"/>
      <c r="HPP46" s="127"/>
      <c r="HPQ46" s="127"/>
      <c r="HPR46" s="127"/>
      <c r="HPS46" s="127"/>
      <c r="HPT46" s="127"/>
      <c r="HPU46" s="127"/>
      <c r="HPV46" s="127"/>
      <c r="HPW46" s="127"/>
      <c r="HPX46" s="127"/>
      <c r="HPY46" s="127"/>
      <c r="HPZ46" s="127"/>
      <c r="HQA46" s="127"/>
      <c r="HQB46" s="127"/>
      <c r="HQC46" s="127"/>
      <c r="HQD46" s="127"/>
      <c r="HQE46" s="127"/>
      <c r="HQF46" s="127"/>
      <c r="HQG46" s="127"/>
      <c r="HQH46" s="127"/>
      <c r="HQI46" s="127"/>
      <c r="HQJ46" s="127"/>
      <c r="HQK46" s="127"/>
      <c r="HQL46" s="127"/>
      <c r="HQM46" s="127"/>
      <c r="HQN46" s="127"/>
      <c r="HQO46" s="127"/>
      <c r="HQP46" s="127"/>
      <c r="HQQ46" s="127"/>
      <c r="HQR46" s="127"/>
      <c r="HQS46" s="127"/>
      <c r="HQT46" s="127"/>
      <c r="HQU46" s="127"/>
      <c r="HQV46" s="127"/>
      <c r="HQW46" s="127"/>
      <c r="HQX46" s="127"/>
      <c r="HQY46" s="127"/>
      <c r="HQZ46" s="127"/>
      <c r="HRA46" s="127"/>
      <c r="HRB46" s="127"/>
      <c r="HRC46" s="127"/>
      <c r="HRD46" s="127"/>
      <c r="HRE46" s="127"/>
      <c r="HRF46" s="127"/>
      <c r="HRG46" s="127"/>
      <c r="HRH46" s="127"/>
      <c r="HRI46" s="127"/>
      <c r="HRJ46" s="127"/>
      <c r="HRK46" s="127"/>
      <c r="HRL46" s="127"/>
      <c r="HRM46" s="127"/>
      <c r="HRN46" s="127"/>
      <c r="HRO46" s="127"/>
      <c r="HRP46" s="127"/>
      <c r="HRQ46" s="127"/>
      <c r="HRR46" s="127"/>
      <c r="HRS46" s="127"/>
      <c r="HRT46" s="127"/>
      <c r="HRU46" s="127"/>
      <c r="HRV46" s="127"/>
      <c r="HRW46" s="127"/>
      <c r="HRX46" s="127"/>
      <c r="HRY46" s="127"/>
      <c r="HRZ46" s="127"/>
      <c r="HSA46" s="127"/>
      <c r="HSB46" s="127"/>
      <c r="HSC46" s="127"/>
      <c r="HSD46" s="127"/>
      <c r="HSE46" s="127"/>
      <c r="HSF46" s="127"/>
      <c r="HSG46" s="127"/>
      <c r="HSH46" s="127"/>
      <c r="HSI46" s="127"/>
      <c r="HSJ46" s="127"/>
      <c r="HSK46" s="127"/>
      <c r="HSL46" s="127"/>
      <c r="HSM46" s="127"/>
      <c r="HSN46" s="127"/>
      <c r="HSO46" s="127"/>
      <c r="HSP46" s="127"/>
      <c r="HSQ46" s="127"/>
      <c r="HSR46" s="127"/>
      <c r="HSS46" s="127"/>
      <c r="HST46" s="127"/>
      <c r="HSU46" s="127"/>
      <c r="HSV46" s="127"/>
      <c r="HSW46" s="127"/>
      <c r="HSX46" s="127"/>
      <c r="HSY46" s="127"/>
      <c r="HSZ46" s="127"/>
      <c r="HTA46" s="127"/>
      <c r="HTB46" s="127"/>
      <c r="HTC46" s="127"/>
      <c r="HTD46" s="127"/>
      <c r="HTE46" s="127"/>
      <c r="HTF46" s="127"/>
      <c r="HTG46" s="127"/>
      <c r="HTH46" s="127"/>
      <c r="HTI46" s="127"/>
      <c r="HTJ46" s="127"/>
      <c r="HTK46" s="127"/>
      <c r="HTL46" s="127"/>
      <c r="HTM46" s="127"/>
      <c r="HTN46" s="127"/>
      <c r="HTO46" s="127"/>
      <c r="HTP46" s="127"/>
      <c r="HTQ46" s="127"/>
      <c r="HTR46" s="127"/>
      <c r="HTS46" s="127"/>
      <c r="HTT46" s="127"/>
      <c r="HTU46" s="127"/>
      <c r="HTV46" s="127"/>
      <c r="HTW46" s="127"/>
      <c r="HTX46" s="127"/>
      <c r="HTY46" s="127"/>
      <c r="HTZ46" s="127"/>
      <c r="HUA46" s="127"/>
      <c r="HUB46" s="127"/>
      <c r="HUC46" s="127"/>
      <c r="HUD46" s="127"/>
      <c r="HUE46" s="127"/>
      <c r="HUF46" s="127"/>
      <c r="HUG46" s="127"/>
      <c r="HUH46" s="127"/>
      <c r="HUI46" s="127"/>
      <c r="HUJ46" s="127"/>
      <c r="HUK46" s="127"/>
      <c r="HUL46" s="127"/>
      <c r="HUM46" s="127"/>
      <c r="HUN46" s="127"/>
      <c r="HUO46" s="127"/>
      <c r="HUP46" s="127"/>
      <c r="HUQ46" s="127"/>
      <c r="HUR46" s="127"/>
      <c r="HUS46" s="127"/>
      <c r="HUT46" s="127"/>
      <c r="HUU46" s="127"/>
      <c r="HUV46" s="127"/>
      <c r="HUW46" s="127"/>
      <c r="HUX46" s="127"/>
      <c r="HUY46" s="127"/>
      <c r="HUZ46" s="127"/>
      <c r="HVA46" s="127"/>
      <c r="HVB46" s="127"/>
      <c r="HVC46" s="127"/>
      <c r="HVD46" s="127"/>
      <c r="HVE46" s="127"/>
      <c r="HVF46" s="127"/>
      <c r="HVG46" s="127"/>
      <c r="HVH46" s="127"/>
      <c r="HVI46" s="127"/>
      <c r="HVJ46" s="127"/>
      <c r="HVK46" s="127"/>
      <c r="HVL46" s="127"/>
      <c r="HVM46" s="127"/>
      <c r="HVN46" s="127"/>
      <c r="HVO46" s="127"/>
      <c r="HVP46" s="127"/>
      <c r="HVQ46" s="127"/>
      <c r="HVR46" s="127"/>
      <c r="HVS46" s="127"/>
      <c r="HVT46" s="127"/>
      <c r="HVU46" s="127"/>
      <c r="HVV46" s="127"/>
      <c r="HVW46" s="127"/>
      <c r="HVX46" s="127"/>
      <c r="HVY46" s="127"/>
      <c r="HVZ46" s="127"/>
      <c r="HWA46" s="127"/>
      <c r="HWB46" s="127"/>
      <c r="HWC46" s="127"/>
      <c r="HWD46" s="127"/>
      <c r="HWE46" s="127"/>
      <c r="HWF46" s="127"/>
      <c r="HWG46" s="127"/>
      <c r="HWH46" s="127"/>
      <c r="HWI46" s="127"/>
      <c r="HWJ46" s="127"/>
      <c r="HWK46" s="127"/>
      <c r="HWL46" s="127"/>
      <c r="HWM46" s="127"/>
      <c r="HWN46" s="127"/>
      <c r="HWO46" s="127"/>
      <c r="HWP46" s="127"/>
      <c r="HWQ46" s="127"/>
      <c r="HWR46" s="127"/>
      <c r="HWS46" s="127"/>
      <c r="HWT46" s="127"/>
      <c r="HWU46" s="127"/>
      <c r="HWV46" s="127"/>
      <c r="HWW46" s="127"/>
      <c r="HWX46" s="127"/>
      <c r="HWY46" s="127"/>
      <c r="HWZ46" s="127"/>
      <c r="HXA46" s="127"/>
      <c r="HXB46" s="127"/>
      <c r="HXC46" s="127"/>
      <c r="HXD46" s="127"/>
      <c r="HXE46" s="127"/>
      <c r="HXF46" s="127"/>
      <c r="HXG46" s="127"/>
      <c r="HXH46" s="127"/>
      <c r="HXI46" s="127"/>
      <c r="HXJ46" s="127"/>
      <c r="HXK46" s="127"/>
      <c r="HXL46" s="127"/>
      <c r="HXM46" s="127"/>
      <c r="HXN46" s="127"/>
      <c r="HXO46" s="127"/>
      <c r="HXP46" s="127"/>
      <c r="HXQ46" s="127"/>
      <c r="HXR46" s="127"/>
      <c r="HXS46" s="127"/>
      <c r="HXT46" s="127"/>
      <c r="HXU46" s="127"/>
      <c r="HXV46" s="127"/>
      <c r="HXW46" s="127"/>
      <c r="HXX46" s="127"/>
      <c r="HXY46" s="127"/>
      <c r="HXZ46" s="127"/>
      <c r="HYA46" s="127"/>
      <c r="HYB46" s="127"/>
      <c r="HYC46" s="127"/>
      <c r="HYD46" s="127"/>
      <c r="HYE46" s="127"/>
      <c r="HYF46" s="127"/>
      <c r="HYG46" s="127"/>
      <c r="HYH46" s="127"/>
      <c r="HYI46" s="127"/>
      <c r="HYJ46" s="127"/>
      <c r="HYK46" s="127"/>
      <c r="HYL46" s="127"/>
      <c r="HYM46" s="127"/>
      <c r="HYN46" s="127"/>
      <c r="HYO46" s="127"/>
      <c r="HYP46" s="127"/>
      <c r="HYQ46" s="127"/>
      <c r="HYR46" s="127"/>
      <c r="HYS46" s="127"/>
      <c r="HYT46" s="127"/>
      <c r="HYU46" s="127"/>
      <c r="HYV46" s="127"/>
      <c r="HYW46" s="127"/>
      <c r="HYX46" s="127"/>
      <c r="HYY46" s="127"/>
      <c r="HYZ46" s="127"/>
      <c r="HZA46" s="127"/>
      <c r="HZB46" s="127"/>
      <c r="HZC46" s="127"/>
      <c r="HZD46" s="127"/>
      <c r="HZE46" s="127"/>
      <c r="HZF46" s="127"/>
      <c r="HZG46" s="127"/>
      <c r="HZH46" s="127"/>
      <c r="HZI46" s="127"/>
      <c r="HZJ46" s="127"/>
      <c r="HZK46" s="127"/>
      <c r="HZL46" s="127"/>
      <c r="HZM46" s="127"/>
      <c r="HZN46" s="127"/>
      <c r="HZO46" s="127"/>
      <c r="HZP46" s="127"/>
      <c r="HZQ46" s="127"/>
      <c r="HZR46" s="127"/>
      <c r="HZS46" s="127"/>
      <c r="HZT46" s="127"/>
      <c r="HZU46" s="127"/>
      <c r="HZV46" s="127"/>
      <c r="HZW46" s="127"/>
      <c r="HZX46" s="127"/>
      <c r="HZY46" s="127"/>
      <c r="HZZ46" s="127"/>
      <c r="IAA46" s="127"/>
      <c r="IAB46" s="127"/>
      <c r="IAC46" s="127"/>
      <c r="IAD46" s="127"/>
      <c r="IAE46" s="127"/>
      <c r="IAF46" s="127"/>
      <c r="IAG46" s="127"/>
      <c r="IAH46" s="127"/>
      <c r="IAI46" s="127"/>
      <c r="IAJ46" s="127"/>
      <c r="IAK46" s="127"/>
      <c r="IAL46" s="127"/>
      <c r="IAM46" s="127"/>
      <c r="IAN46" s="127"/>
      <c r="IAO46" s="127"/>
      <c r="IAP46" s="127"/>
      <c r="IAQ46" s="127"/>
      <c r="IAR46" s="127"/>
      <c r="IAS46" s="127"/>
      <c r="IAT46" s="127"/>
      <c r="IAU46" s="127"/>
      <c r="IAV46" s="127"/>
      <c r="IAW46" s="127"/>
      <c r="IAX46" s="127"/>
      <c r="IAY46" s="127"/>
      <c r="IAZ46" s="127"/>
      <c r="IBA46" s="127"/>
      <c r="IBB46" s="127"/>
      <c r="IBC46" s="127"/>
      <c r="IBD46" s="127"/>
      <c r="IBE46" s="127"/>
      <c r="IBF46" s="127"/>
      <c r="IBG46" s="127"/>
      <c r="IBH46" s="127"/>
      <c r="IBI46" s="127"/>
      <c r="IBJ46" s="127"/>
      <c r="IBK46" s="127"/>
      <c r="IBL46" s="127"/>
      <c r="IBM46" s="127"/>
      <c r="IBN46" s="127"/>
      <c r="IBO46" s="127"/>
      <c r="IBP46" s="127"/>
      <c r="IBQ46" s="127"/>
      <c r="IBR46" s="127"/>
      <c r="IBS46" s="127"/>
      <c r="IBT46" s="127"/>
      <c r="IBU46" s="127"/>
      <c r="IBV46" s="127"/>
      <c r="IBW46" s="127"/>
      <c r="IBX46" s="127"/>
      <c r="IBY46" s="127"/>
      <c r="IBZ46" s="127"/>
      <c r="ICA46" s="127"/>
      <c r="ICB46" s="127"/>
      <c r="ICC46" s="127"/>
      <c r="ICD46" s="127"/>
      <c r="ICE46" s="127"/>
      <c r="ICF46" s="127"/>
      <c r="ICG46" s="127"/>
      <c r="ICH46" s="127"/>
      <c r="ICI46" s="127"/>
      <c r="ICJ46" s="127"/>
      <c r="ICK46" s="127"/>
      <c r="ICL46" s="127"/>
      <c r="ICM46" s="127"/>
      <c r="ICN46" s="127"/>
      <c r="ICO46" s="127"/>
      <c r="ICP46" s="127"/>
      <c r="ICQ46" s="127"/>
      <c r="ICR46" s="127"/>
      <c r="ICS46" s="127"/>
      <c r="ICT46" s="127"/>
      <c r="ICU46" s="127"/>
      <c r="ICV46" s="127"/>
      <c r="ICW46" s="127"/>
      <c r="ICX46" s="127"/>
      <c r="ICY46" s="127"/>
      <c r="ICZ46" s="127"/>
      <c r="IDA46" s="127"/>
      <c r="IDB46" s="127"/>
      <c r="IDC46" s="127"/>
      <c r="IDD46" s="127"/>
      <c r="IDE46" s="127"/>
      <c r="IDF46" s="127"/>
      <c r="IDG46" s="127"/>
      <c r="IDH46" s="127"/>
      <c r="IDI46" s="127"/>
      <c r="IDJ46" s="127"/>
      <c r="IDK46" s="127"/>
      <c r="IDL46" s="127"/>
      <c r="IDM46" s="127"/>
      <c r="IDN46" s="127"/>
      <c r="IDO46" s="127"/>
      <c r="IDP46" s="127"/>
      <c r="IDQ46" s="127"/>
      <c r="IDR46" s="127"/>
      <c r="IDS46" s="127"/>
      <c r="IDT46" s="127"/>
      <c r="IDU46" s="127"/>
      <c r="IDV46" s="127"/>
      <c r="IDW46" s="127"/>
      <c r="IDX46" s="127"/>
      <c r="IDY46" s="127"/>
      <c r="IDZ46" s="127"/>
      <c r="IEA46" s="127"/>
      <c r="IEB46" s="127"/>
      <c r="IEC46" s="127"/>
      <c r="IED46" s="127"/>
      <c r="IEE46" s="127"/>
      <c r="IEF46" s="127"/>
      <c r="IEG46" s="127"/>
      <c r="IEH46" s="127"/>
      <c r="IEI46" s="127"/>
      <c r="IEJ46" s="127"/>
      <c r="IEK46" s="127"/>
      <c r="IEL46" s="127"/>
      <c r="IEM46" s="127"/>
      <c r="IEN46" s="127"/>
      <c r="IEO46" s="127"/>
      <c r="IEP46" s="127"/>
      <c r="IEQ46" s="127"/>
      <c r="IER46" s="127"/>
      <c r="IES46" s="127"/>
      <c r="IET46" s="127"/>
      <c r="IEU46" s="127"/>
      <c r="IEV46" s="127"/>
      <c r="IEW46" s="127"/>
      <c r="IEX46" s="127"/>
      <c r="IEY46" s="127"/>
      <c r="IEZ46" s="127"/>
      <c r="IFA46" s="127"/>
      <c r="IFB46" s="127"/>
      <c r="IFC46" s="127"/>
      <c r="IFD46" s="127"/>
      <c r="IFE46" s="127"/>
      <c r="IFF46" s="127"/>
      <c r="IFG46" s="127"/>
      <c r="IFH46" s="127"/>
      <c r="IFI46" s="127"/>
      <c r="IFJ46" s="127"/>
      <c r="IFK46" s="127"/>
      <c r="IFL46" s="127"/>
      <c r="IFM46" s="127"/>
      <c r="IFN46" s="127"/>
      <c r="IFO46" s="127"/>
      <c r="IFP46" s="127"/>
      <c r="IFQ46" s="127"/>
      <c r="IFR46" s="127"/>
      <c r="IFS46" s="127"/>
      <c r="IFT46" s="127"/>
      <c r="IFU46" s="127"/>
      <c r="IFV46" s="127"/>
      <c r="IFW46" s="127"/>
      <c r="IFX46" s="127"/>
      <c r="IFY46" s="127"/>
      <c r="IFZ46" s="127"/>
      <c r="IGA46" s="127"/>
      <c r="IGB46" s="127"/>
      <c r="IGC46" s="127"/>
      <c r="IGD46" s="127"/>
      <c r="IGE46" s="127"/>
      <c r="IGF46" s="127"/>
      <c r="IGG46" s="127"/>
      <c r="IGH46" s="127"/>
      <c r="IGI46" s="127"/>
      <c r="IGJ46" s="127"/>
      <c r="IGK46" s="127"/>
      <c r="IGL46" s="127"/>
      <c r="IGM46" s="127"/>
      <c r="IGN46" s="127"/>
      <c r="IGO46" s="127"/>
      <c r="IGP46" s="127"/>
      <c r="IGQ46" s="127"/>
      <c r="IGR46" s="127"/>
      <c r="IGS46" s="127"/>
      <c r="IGT46" s="127"/>
      <c r="IGU46" s="127"/>
      <c r="IGV46" s="127"/>
      <c r="IGW46" s="127"/>
      <c r="IGX46" s="127"/>
      <c r="IGY46" s="127"/>
      <c r="IGZ46" s="127"/>
      <c r="IHA46" s="127"/>
      <c r="IHB46" s="127"/>
      <c r="IHC46" s="127"/>
      <c r="IHD46" s="127"/>
      <c r="IHE46" s="127"/>
      <c r="IHF46" s="127"/>
      <c r="IHG46" s="127"/>
      <c r="IHH46" s="127"/>
      <c r="IHI46" s="127"/>
      <c r="IHJ46" s="127"/>
      <c r="IHK46" s="127"/>
      <c r="IHL46" s="127"/>
      <c r="IHM46" s="127"/>
      <c r="IHN46" s="127"/>
      <c r="IHO46" s="127"/>
      <c r="IHP46" s="127"/>
      <c r="IHQ46" s="127"/>
      <c r="IHR46" s="127"/>
      <c r="IHS46" s="127"/>
      <c r="IHT46" s="127"/>
      <c r="IHU46" s="127"/>
      <c r="IHV46" s="127"/>
      <c r="IHW46" s="127"/>
      <c r="IHX46" s="127"/>
      <c r="IHY46" s="127"/>
      <c r="IHZ46" s="127"/>
      <c r="IIA46" s="127"/>
      <c r="IIB46" s="127"/>
      <c r="IIC46" s="127"/>
      <c r="IID46" s="127"/>
      <c r="IIE46" s="127"/>
      <c r="IIF46" s="127"/>
      <c r="IIG46" s="127"/>
      <c r="IIH46" s="127"/>
      <c r="III46" s="127"/>
      <c r="IIJ46" s="127"/>
      <c r="IIK46" s="127"/>
      <c r="IIL46" s="127"/>
      <c r="IIM46" s="127"/>
      <c r="IIN46" s="127"/>
      <c r="IIO46" s="127"/>
      <c r="IIP46" s="127"/>
      <c r="IIQ46" s="127"/>
      <c r="IIR46" s="127"/>
      <c r="IIS46" s="127"/>
      <c r="IIT46" s="127"/>
      <c r="IIU46" s="127"/>
      <c r="IIV46" s="127"/>
      <c r="IIW46" s="127"/>
      <c r="IIX46" s="127"/>
      <c r="IIY46" s="127"/>
      <c r="IIZ46" s="127"/>
      <c r="IJA46" s="127"/>
      <c r="IJB46" s="127"/>
      <c r="IJC46" s="127"/>
      <c r="IJD46" s="127"/>
      <c r="IJE46" s="127"/>
      <c r="IJF46" s="127"/>
      <c r="IJG46" s="127"/>
      <c r="IJH46" s="127"/>
      <c r="IJI46" s="127"/>
      <c r="IJJ46" s="127"/>
      <c r="IJK46" s="127"/>
      <c r="IJL46" s="127"/>
      <c r="IJM46" s="127"/>
      <c r="IJN46" s="127"/>
      <c r="IJO46" s="127"/>
      <c r="IJP46" s="127"/>
      <c r="IJQ46" s="127"/>
      <c r="IJR46" s="127"/>
      <c r="IJS46" s="127"/>
      <c r="IJT46" s="127"/>
      <c r="IJU46" s="127"/>
      <c r="IJV46" s="127"/>
      <c r="IJW46" s="127"/>
      <c r="IJX46" s="127"/>
      <c r="IJY46" s="127"/>
      <c r="IJZ46" s="127"/>
      <c r="IKA46" s="127"/>
      <c r="IKB46" s="127"/>
      <c r="IKC46" s="127"/>
      <c r="IKD46" s="127"/>
      <c r="IKE46" s="127"/>
      <c r="IKF46" s="127"/>
      <c r="IKG46" s="127"/>
      <c r="IKH46" s="127"/>
      <c r="IKI46" s="127"/>
      <c r="IKJ46" s="127"/>
      <c r="IKK46" s="127"/>
      <c r="IKL46" s="127"/>
      <c r="IKM46" s="127"/>
      <c r="IKN46" s="127"/>
      <c r="IKO46" s="127"/>
      <c r="IKP46" s="127"/>
      <c r="IKQ46" s="127"/>
      <c r="IKR46" s="127"/>
      <c r="IKS46" s="127"/>
      <c r="IKT46" s="127"/>
      <c r="IKU46" s="127"/>
      <c r="IKV46" s="127"/>
      <c r="IKW46" s="127"/>
      <c r="IKX46" s="127"/>
      <c r="IKY46" s="127"/>
      <c r="IKZ46" s="127"/>
      <c r="ILA46" s="127"/>
      <c r="ILB46" s="127"/>
      <c r="ILC46" s="127"/>
      <c r="ILD46" s="127"/>
      <c r="ILE46" s="127"/>
      <c r="ILF46" s="127"/>
      <c r="ILG46" s="127"/>
      <c r="ILH46" s="127"/>
      <c r="ILI46" s="127"/>
      <c r="ILJ46" s="127"/>
      <c r="ILK46" s="127"/>
      <c r="ILL46" s="127"/>
      <c r="ILM46" s="127"/>
      <c r="ILN46" s="127"/>
      <c r="ILO46" s="127"/>
      <c r="ILP46" s="127"/>
      <c r="ILQ46" s="127"/>
      <c r="ILR46" s="127"/>
      <c r="ILS46" s="127"/>
      <c r="ILT46" s="127"/>
      <c r="ILU46" s="127"/>
      <c r="ILV46" s="127"/>
      <c r="ILW46" s="127"/>
      <c r="ILX46" s="127"/>
      <c r="ILY46" s="127"/>
      <c r="ILZ46" s="127"/>
      <c r="IMA46" s="127"/>
      <c r="IMB46" s="127"/>
      <c r="IMC46" s="127"/>
      <c r="IMD46" s="127"/>
      <c r="IME46" s="127"/>
      <c r="IMF46" s="127"/>
      <c r="IMG46" s="127"/>
      <c r="IMH46" s="127"/>
      <c r="IMI46" s="127"/>
      <c r="IMJ46" s="127"/>
      <c r="IMK46" s="127"/>
      <c r="IML46" s="127"/>
      <c r="IMM46" s="127"/>
      <c r="IMN46" s="127"/>
      <c r="IMO46" s="127"/>
      <c r="IMP46" s="127"/>
      <c r="IMQ46" s="127"/>
      <c r="IMR46" s="127"/>
      <c r="IMS46" s="127"/>
      <c r="IMT46" s="127"/>
      <c r="IMU46" s="127"/>
      <c r="IMV46" s="127"/>
      <c r="IMW46" s="127"/>
      <c r="IMX46" s="127"/>
      <c r="IMY46" s="127"/>
      <c r="IMZ46" s="127"/>
      <c r="INA46" s="127"/>
      <c r="INB46" s="127"/>
      <c r="INC46" s="127"/>
      <c r="IND46" s="127"/>
      <c r="INE46" s="127"/>
      <c r="INF46" s="127"/>
      <c r="ING46" s="127"/>
      <c r="INH46" s="127"/>
      <c r="INI46" s="127"/>
      <c r="INJ46" s="127"/>
      <c r="INK46" s="127"/>
      <c r="INL46" s="127"/>
      <c r="INM46" s="127"/>
      <c r="INN46" s="127"/>
      <c r="INO46" s="127"/>
      <c r="INP46" s="127"/>
      <c r="INQ46" s="127"/>
      <c r="INR46" s="127"/>
      <c r="INS46" s="127"/>
      <c r="INT46" s="127"/>
      <c r="INU46" s="127"/>
      <c r="INV46" s="127"/>
      <c r="INW46" s="127"/>
      <c r="INX46" s="127"/>
      <c r="INY46" s="127"/>
      <c r="INZ46" s="127"/>
      <c r="IOA46" s="127"/>
      <c r="IOB46" s="127"/>
      <c r="IOC46" s="127"/>
      <c r="IOD46" s="127"/>
      <c r="IOE46" s="127"/>
      <c r="IOF46" s="127"/>
      <c r="IOG46" s="127"/>
      <c r="IOH46" s="127"/>
      <c r="IOI46" s="127"/>
      <c r="IOJ46" s="127"/>
      <c r="IOK46" s="127"/>
      <c r="IOL46" s="127"/>
      <c r="IOM46" s="127"/>
      <c r="ION46" s="127"/>
      <c r="IOO46" s="127"/>
      <c r="IOP46" s="127"/>
      <c r="IOQ46" s="127"/>
      <c r="IOR46" s="127"/>
      <c r="IOS46" s="127"/>
      <c r="IOT46" s="127"/>
      <c r="IOU46" s="127"/>
      <c r="IOV46" s="127"/>
      <c r="IOW46" s="127"/>
      <c r="IOX46" s="127"/>
      <c r="IOY46" s="127"/>
      <c r="IOZ46" s="127"/>
      <c r="IPA46" s="127"/>
      <c r="IPB46" s="127"/>
      <c r="IPC46" s="127"/>
      <c r="IPD46" s="127"/>
      <c r="IPE46" s="127"/>
      <c r="IPF46" s="127"/>
      <c r="IPG46" s="127"/>
      <c r="IPH46" s="127"/>
      <c r="IPI46" s="127"/>
      <c r="IPJ46" s="127"/>
      <c r="IPK46" s="127"/>
      <c r="IPL46" s="127"/>
      <c r="IPM46" s="127"/>
      <c r="IPN46" s="127"/>
      <c r="IPO46" s="127"/>
      <c r="IPP46" s="127"/>
      <c r="IPQ46" s="127"/>
      <c r="IPR46" s="127"/>
      <c r="IPS46" s="127"/>
      <c r="IPT46" s="127"/>
      <c r="IPU46" s="127"/>
      <c r="IPV46" s="127"/>
      <c r="IPW46" s="127"/>
      <c r="IPX46" s="127"/>
      <c r="IPY46" s="127"/>
      <c r="IPZ46" s="127"/>
      <c r="IQA46" s="127"/>
      <c r="IQB46" s="127"/>
      <c r="IQC46" s="127"/>
      <c r="IQD46" s="127"/>
      <c r="IQE46" s="127"/>
      <c r="IQF46" s="127"/>
      <c r="IQG46" s="127"/>
      <c r="IQH46" s="127"/>
      <c r="IQI46" s="127"/>
      <c r="IQJ46" s="127"/>
      <c r="IQK46" s="127"/>
      <c r="IQL46" s="127"/>
      <c r="IQM46" s="127"/>
      <c r="IQN46" s="127"/>
      <c r="IQO46" s="127"/>
      <c r="IQP46" s="127"/>
      <c r="IQQ46" s="127"/>
      <c r="IQR46" s="127"/>
      <c r="IQS46" s="127"/>
      <c r="IQT46" s="127"/>
      <c r="IQU46" s="127"/>
      <c r="IQV46" s="127"/>
      <c r="IQW46" s="127"/>
      <c r="IQX46" s="127"/>
      <c r="IQY46" s="127"/>
      <c r="IQZ46" s="127"/>
      <c r="IRA46" s="127"/>
      <c r="IRB46" s="127"/>
      <c r="IRC46" s="127"/>
      <c r="IRD46" s="127"/>
      <c r="IRE46" s="127"/>
      <c r="IRF46" s="127"/>
      <c r="IRG46" s="127"/>
      <c r="IRH46" s="127"/>
      <c r="IRI46" s="127"/>
      <c r="IRJ46" s="127"/>
      <c r="IRK46" s="127"/>
      <c r="IRL46" s="127"/>
      <c r="IRM46" s="127"/>
      <c r="IRN46" s="127"/>
      <c r="IRO46" s="127"/>
      <c r="IRP46" s="127"/>
      <c r="IRQ46" s="127"/>
      <c r="IRR46" s="127"/>
      <c r="IRS46" s="127"/>
      <c r="IRT46" s="127"/>
      <c r="IRU46" s="127"/>
      <c r="IRV46" s="127"/>
      <c r="IRW46" s="127"/>
      <c r="IRX46" s="127"/>
      <c r="IRY46" s="127"/>
      <c r="IRZ46" s="127"/>
      <c r="ISA46" s="127"/>
      <c r="ISB46" s="127"/>
      <c r="ISC46" s="127"/>
      <c r="ISD46" s="127"/>
      <c r="ISE46" s="127"/>
      <c r="ISF46" s="127"/>
      <c r="ISG46" s="127"/>
      <c r="ISH46" s="127"/>
      <c r="ISI46" s="127"/>
      <c r="ISJ46" s="127"/>
      <c r="ISK46" s="127"/>
      <c r="ISL46" s="127"/>
      <c r="ISM46" s="127"/>
      <c r="ISN46" s="127"/>
      <c r="ISO46" s="127"/>
      <c r="ISP46" s="127"/>
      <c r="ISQ46" s="127"/>
      <c r="ISR46" s="127"/>
      <c r="ISS46" s="127"/>
      <c r="IST46" s="127"/>
      <c r="ISU46" s="127"/>
      <c r="ISV46" s="127"/>
      <c r="ISW46" s="127"/>
      <c r="ISX46" s="127"/>
      <c r="ISY46" s="127"/>
      <c r="ISZ46" s="127"/>
      <c r="ITA46" s="127"/>
      <c r="ITB46" s="127"/>
      <c r="ITC46" s="127"/>
      <c r="ITD46" s="127"/>
      <c r="ITE46" s="127"/>
      <c r="ITF46" s="127"/>
      <c r="ITG46" s="127"/>
      <c r="ITH46" s="127"/>
      <c r="ITI46" s="127"/>
      <c r="ITJ46" s="127"/>
      <c r="ITK46" s="127"/>
      <c r="ITL46" s="127"/>
      <c r="ITM46" s="127"/>
      <c r="ITN46" s="127"/>
      <c r="ITO46" s="127"/>
      <c r="ITP46" s="127"/>
      <c r="ITQ46" s="127"/>
      <c r="ITR46" s="127"/>
      <c r="ITS46" s="127"/>
      <c r="ITT46" s="127"/>
      <c r="ITU46" s="127"/>
      <c r="ITV46" s="127"/>
      <c r="ITW46" s="127"/>
      <c r="ITX46" s="127"/>
      <c r="ITY46" s="127"/>
      <c r="ITZ46" s="127"/>
      <c r="IUA46" s="127"/>
      <c r="IUB46" s="127"/>
      <c r="IUC46" s="127"/>
      <c r="IUD46" s="127"/>
      <c r="IUE46" s="127"/>
      <c r="IUF46" s="127"/>
      <c r="IUG46" s="127"/>
      <c r="IUH46" s="127"/>
      <c r="IUI46" s="127"/>
      <c r="IUJ46" s="127"/>
      <c r="IUK46" s="127"/>
      <c r="IUL46" s="127"/>
      <c r="IUM46" s="127"/>
      <c r="IUN46" s="127"/>
      <c r="IUO46" s="127"/>
      <c r="IUP46" s="127"/>
      <c r="IUQ46" s="127"/>
      <c r="IUR46" s="127"/>
      <c r="IUS46" s="127"/>
      <c r="IUT46" s="127"/>
      <c r="IUU46" s="127"/>
      <c r="IUV46" s="127"/>
      <c r="IUW46" s="127"/>
      <c r="IUX46" s="127"/>
      <c r="IUY46" s="127"/>
      <c r="IUZ46" s="127"/>
      <c r="IVA46" s="127"/>
      <c r="IVB46" s="127"/>
      <c r="IVC46" s="127"/>
      <c r="IVD46" s="127"/>
      <c r="IVE46" s="127"/>
      <c r="IVF46" s="127"/>
      <c r="IVG46" s="127"/>
      <c r="IVH46" s="127"/>
      <c r="IVI46" s="127"/>
      <c r="IVJ46" s="127"/>
      <c r="IVK46" s="127"/>
      <c r="IVL46" s="127"/>
      <c r="IVM46" s="127"/>
      <c r="IVN46" s="127"/>
      <c r="IVO46" s="127"/>
      <c r="IVP46" s="127"/>
      <c r="IVQ46" s="127"/>
      <c r="IVR46" s="127"/>
      <c r="IVS46" s="127"/>
      <c r="IVT46" s="127"/>
      <c r="IVU46" s="127"/>
      <c r="IVV46" s="127"/>
      <c r="IVW46" s="127"/>
      <c r="IVX46" s="127"/>
      <c r="IVY46" s="127"/>
      <c r="IVZ46" s="127"/>
      <c r="IWA46" s="127"/>
      <c r="IWB46" s="127"/>
      <c r="IWC46" s="127"/>
      <c r="IWD46" s="127"/>
      <c r="IWE46" s="127"/>
      <c r="IWF46" s="127"/>
      <c r="IWG46" s="127"/>
      <c r="IWH46" s="127"/>
      <c r="IWI46" s="127"/>
      <c r="IWJ46" s="127"/>
      <c r="IWK46" s="127"/>
      <c r="IWL46" s="127"/>
      <c r="IWM46" s="127"/>
      <c r="IWN46" s="127"/>
      <c r="IWO46" s="127"/>
      <c r="IWP46" s="127"/>
      <c r="IWQ46" s="127"/>
      <c r="IWR46" s="127"/>
      <c r="IWS46" s="127"/>
      <c r="IWT46" s="127"/>
      <c r="IWU46" s="127"/>
      <c r="IWV46" s="127"/>
      <c r="IWW46" s="127"/>
      <c r="IWX46" s="127"/>
      <c r="IWY46" s="127"/>
      <c r="IWZ46" s="127"/>
      <c r="IXA46" s="127"/>
      <c r="IXB46" s="127"/>
      <c r="IXC46" s="127"/>
      <c r="IXD46" s="127"/>
      <c r="IXE46" s="127"/>
      <c r="IXF46" s="127"/>
      <c r="IXG46" s="127"/>
      <c r="IXH46" s="127"/>
      <c r="IXI46" s="127"/>
      <c r="IXJ46" s="127"/>
      <c r="IXK46" s="127"/>
      <c r="IXL46" s="127"/>
      <c r="IXM46" s="127"/>
      <c r="IXN46" s="127"/>
      <c r="IXO46" s="127"/>
      <c r="IXP46" s="127"/>
      <c r="IXQ46" s="127"/>
      <c r="IXR46" s="127"/>
      <c r="IXS46" s="127"/>
      <c r="IXT46" s="127"/>
      <c r="IXU46" s="127"/>
      <c r="IXV46" s="127"/>
      <c r="IXW46" s="127"/>
      <c r="IXX46" s="127"/>
      <c r="IXY46" s="127"/>
      <c r="IXZ46" s="127"/>
      <c r="IYA46" s="127"/>
      <c r="IYB46" s="127"/>
      <c r="IYC46" s="127"/>
      <c r="IYD46" s="127"/>
      <c r="IYE46" s="127"/>
      <c r="IYF46" s="127"/>
      <c r="IYG46" s="127"/>
      <c r="IYH46" s="127"/>
      <c r="IYI46" s="127"/>
      <c r="IYJ46" s="127"/>
      <c r="IYK46" s="127"/>
      <c r="IYL46" s="127"/>
      <c r="IYM46" s="127"/>
      <c r="IYN46" s="127"/>
      <c r="IYO46" s="127"/>
      <c r="IYP46" s="127"/>
      <c r="IYQ46" s="127"/>
      <c r="IYR46" s="127"/>
      <c r="IYS46" s="127"/>
      <c r="IYT46" s="127"/>
      <c r="IYU46" s="127"/>
      <c r="IYV46" s="127"/>
      <c r="IYW46" s="127"/>
      <c r="IYX46" s="127"/>
      <c r="IYY46" s="127"/>
      <c r="IYZ46" s="127"/>
      <c r="IZA46" s="127"/>
      <c r="IZB46" s="127"/>
      <c r="IZC46" s="127"/>
      <c r="IZD46" s="127"/>
      <c r="IZE46" s="127"/>
      <c r="IZF46" s="127"/>
      <c r="IZG46" s="127"/>
      <c r="IZH46" s="127"/>
      <c r="IZI46" s="127"/>
      <c r="IZJ46" s="127"/>
      <c r="IZK46" s="127"/>
      <c r="IZL46" s="127"/>
      <c r="IZM46" s="127"/>
      <c r="IZN46" s="127"/>
      <c r="IZO46" s="127"/>
      <c r="IZP46" s="127"/>
      <c r="IZQ46" s="127"/>
      <c r="IZR46" s="127"/>
      <c r="IZS46" s="127"/>
      <c r="IZT46" s="127"/>
      <c r="IZU46" s="127"/>
      <c r="IZV46" s="127"/>
      <c r="IZW46" s="127"/>
      <c r="IZX46" s="127"/>
      <c r="IZY46" s="127"/>
      <c r="IZZ46" s="127"/>
      <c r="JAA46" s="127"/>
      <c r="JAB46" s="127"/>
      <c r="JAC46" s="127"/>
      <c r="JAD46" s="127"/>
      <c r="JAE46" s="127"/>
      <c r="JAF46" s="127"/>
      <c r="JAG46" s="127"/>
      <c r="JAH46" s="127"/>
      <c r="JAI46" s="127"/>
      <c r="JAJ46" s="127"/>
      <c r="JAK46" s="127"/>
      <c r="JAL46" s="127"/>
      <c r="JAM46" s="127"/>
      <c r="JAN46" s="127"/>
      <c r="JAO46" s="127"/>
      <c r="JAP46" s="127"/>
      <c r="JAQ46" s="127"/>
      <c r="JAR46" s="127"/>
      <c r="JAS46" s="127"/>
      <c r="JAT46" s="127"/>
      <c r="JAU46" s="127"/>
      <c r="JAV46" s="127"/>
      <c r="JAW46" s="127"/>
      <c r="JAX46" s="127"/>
      <c r="JAY46" s="127"/>
      <c r="JAZ46" s="127"/>
      <c r="JBA46" s="127"/>
      <c r="JBB46" s="127"/>
      <c r="JBC46" s="127"/>
      <c r="JBD46" s="127"/>
      <c r="JBE46" s="127"/>
      <c r="JBF46" s="127"/>
      <c r="JBG46" s="127"/>
      <c r="JBH46" s="127"/>
      <c r="JBI46" s="127"/>
      <c r="JBJ46" s="127"/>
      <c r="JBK46" s="127"/>
      <c r="JBL46" s="127"/>
      <c r="JBM46" s="127"/>
      <c r="JBN46" s="127"/>
      <c r="JBO46" s="127"/>
      <c r="JBP46" s="127"/>
      <c r="JBQ46" s="127"/>
      <c r="JBR46" s="127"/>
      <c r="JBS46" s="127"/>
      <c r="JBT46" s="127"/>
      <c r="JBU46" s="127"/>
      <c r="JBV46" s="127"/>
      <c r="JBW46" s="127"/>
      <c r="JBX46" s="127"/>
      <c r="JBY46" s="127"/>
      <c r="JBZ46" s="127"/>
      <c r="JCA46" s="127"/>
      <c r="JCB46" s="127"/>
      <c r="JCC46" s="127"/>
      <c r="JCD46" s="127"/>
      <c r="JCE46" s="127"/>
      <c r="JCF46" s="127"/>
      <c r="JCG46" s="127"/>
      <c r="JCH46" s="127"/>
      <c r="JCI46" s="127"/>
      <c r="JCJ46" s="127"/>
      <c r="JCK46" s="127"/>
      <c r="JCL46" s="127"/>
      <c r="JCM46" s="127"/>
      <c r="JCN46" s="127"/>
      <c r="JCO46" s="127"/>
      <c r="JCP46" s="127"/>
      <c r="JCQ46" s="127"/>
      <c r="JCR46" s="127"/>
      <c r="JCS46" s="127"/>
      <c r="JCT46" s="127"/>
      <c r="JCU46" s="127"/>
      <c r="JCV46" s="127"/>
      <c r="JCW46" s="127"/>
      <c r="JCX46" s="127"/>
      <c r="JCY46" s="127"/>
      <c r="JCZ46" s="127"/>
      <c r="JDA46" s="127"/>
      <c r="JDB46" s="127"/>
      <c r="JDC46" s="127"/>
      <c r="JDD46" s="127"/>
      <c r="JDE46" s="127"/>
      <c r="JDF46" s="127"/>
      <c r="JDG46" s="127"/>
      <c r="JDH46" s="127"/>
      <c r="JDI46" s="127"/>
      <c r="JDJ46" s="127"/>
      <c r="JDK46" s="127"/>
      <c r="JDL46" s="127"/>
      <c r="JDM46" s="127"/>
      <c r="JDN46" s="127"/>
      <c r="JDO46" s="127"/>
      <c r="JDP46" s="127"/>
      <c r="JDQ46" s="127"/>
      <c r="JDR46" s="127"/>
      <c r="JDS46" s="127"/>
      <c r="JDT46" s="127"/>
      <c r="JDU46" s="127"/>
      <c r="JDV46" s="127"/>
      <c r="JDW46" s="127"/>
      <c r="JDX46" s="127"/>
      <c r="JDY46" s="127"/>
      <c r="JDZ46" s="127"/>
      <c r="JEA46" s="127"/>
      <c r="JEB46" s="127"/>
      <c r="JEC46" s="127"/>
      <c r="JED46" s="127"/>
      <c r="JEE46" s="127"/>
      <c r="JEF46" s="127"/>
      <c r="JEG46" s="127"/>
      <c r="JEH46" s="127"/>
      <c r="JEI46" s="127"/>
      <c r="JEJ46" s="127"/>
      <c r="JEK46" s="127"/>
      <c r="JEL46" s="127"/>
      <c r="JEM46" s="127"/>
      <c r="JEN46" s="127"/>
      <c r="JEO46" s="127"/>
      <c r="JEP46" s="127"/>
      <c r="JEQ46" s="127"/>
      <c r="JER46" s="127"/>
      <c r="JES46" s="127"/>
      <c r="JET46" s="127"/>
      <c r="JEU46" s="127"/>
      <c r="JEV46" s="127"/>
      <c r="JEW46" s="127"/>
      <c r="JEX46" s="127"/>
      <c r="JEY46" s="127"/>
      <c r="JEZ46" s="127"/>
      <c r="JFA46" s="127"/>
      <c r="JFB46" s="127"/>
      <c r="JFC46" s="127"/>
      <c r="JFD46" s="127"/>
      <c r="JFE46" s="127"/>
      <c r="JFF46" s="127"/>
      <c r="JFG46" s="127"/>
      <c r="JFH46" s="127"/>
      <c r="JFI46" s="127"/>
      <c r="JFJ46" s="127"/>
      <c r="JFK46" s="127"/>
      <c r="JFL46" s="127"/>
      <c r="JFM46" s="127"/>
      <c r="JFN46" s="127"/>
      <c r="JFO46" s="127"/>
      <c r="JFP46" s="127"/>
      <c r="JFQ46" s="127"/>
      <c r="JFR46" s="127"/>
      <c r="JFS46" s="127"/>
      <c r="JFT46" s="127"/>
      <c r="JFU46" s="127"/>
      <c r="JFV46" s="127"/>
      <c r="JFW46" s="127"/>
      <c r="JFX46" s="127"/>
      <c r="JFY46" s="127"/>
      <c r="JFZ46" s="127"/>
      <c r="JGA46" s="127"/>
      <c r="JGB46" s="127"/>
      <c r="JGC46" s="127"/>
      <c r="JGD46" s="127"/>
      <c r="JGE46" s="127"/>
      <c r="JGF46" s="127"/>
      <c r="JGG46" s="127"/>
      <c r="JGH46" s="127"/>
      <c r="JGI46" s="127"/>
      <c r="JGJ46" s="127"/>
      <c r="JGK46" s="127"/>
      <c r="JGL46" s="127"/>
      <c r="JGM46" s="127"/>
      <c r="JGN46" s="127"/>
      <c r="JGO46" s="127"/>
      <c r="JGP46" s="127"/>
      <c r="JGQ46" s="127"/>
      <c r="JGR46" s="127"/>
      <c r="JGS46" s="127"/>
      <c r="JGT46" s="127"/>
      <c r="JGU46" s="127"/>
      <c r="JGV46" s="127"/>
      <c r="JGW46" s="127"/>
      <c r="JGX46" s="127"/>
      <c r="JGY46" s="127"/>
      <c r="JGZ46" s="127"/>
      <c r="JHA46" s="127"/>
      <c r="JHB46" s="127"/>
      <c r="JHC46" s="127"/>
      <c r="JHD46" s="127"/>
      <c r="JHE46" s="127"/>
      <c r="JHF46" s="127"/>
      <c r="JHG46" s="127"/>
      <c r="JHH46" s="127"/>
      <c r="JHI46" s="127"/>
      <c r="JHJ46" s="127"/>
      <c r="JHK46" s="127"/>
      <c r="JHL46" s="127"/>
      <c r="JHM46" s="127"/>
      <c r="JHN46" s="127"/>
      <c r="JHO46" s="127"/>
      <c r="JHP46" s="127"/>
      <c r="JHQ46" s="127"/>
      <c r="JHR46" s="127"/>
      <c r="JHS46" s="127"/>
      <c r="JHT46" s="127"/>
      <c r="JHU46" s="127"/>
      <c r="JHV46" s="127"/>
      <c r="JHW46" s="127"/>
      <c r="JHX46" s="127"/>
      <c r="JHY46" s="127"/>
      <c r="JHZ46" s="127"/>
      <c r="JIA46" s="127"/>
      <c r="JIB46" s="127"/>
      <c r="JIC46" s="127"/>
      <c r="JID46" s="127"/>
      <c r="JIE46" s="127"/>
      <c r="JIF46" s="127"/>
      <c r="JIG46" s="127"/>
      <c r="JIH46" s="127"/>
      <c r="JII46" s="127"/>
      <c r="JIJ46" s="127"/>
      <c r="JIK46" s="127"/>
      <c r="JIL46" s="127"/>
      <c r="JIM46" s="127"/>
      <c r="JIN46" s="127"/>
      <c r="JIO46" s="127"/>
      <c r="JIP46" s="127"/>
      <c r="JIQ46" s="127"/>
      <c r="JIR46" s="127"/>
      <c r="JIS46" s="127"/>
      <c r="JIT46" s="127"/>
      <c r="JIU46" s="127"/>
      <c r="JIV46" s="127"/>
      <c r="JIW46" s="127"/>
      <c r="JIX46" s="127"/>
      <c r="JIY46" s="127"/>
      <c r="JIZ46" s="127"/>
      <c r="JJA46" s="127"/>
      <c r="JJB46" s="127"/>
      <c r="JJC46" s="127"/>
      <c r="JJD46" s="127"/>
      <c r="JJE46" s="127"/>
      <c r="JJF46" s="127"/>
      <c r="JJG46" s="127"/>
      <c r="JJH46" s="127"/>
      <c r="JJI46" s="127"/>
      <c r="JJJ46" s="127"/>
      <c r="JJK46" s="127"/>
      <c r="JJL46" s="127"/>
      <c r="JJM46" s="127"/>
      <c r="JJN46" s="127"/>
      <c r="JJO46" s="127"/>
      <c r="JJP46" s="127"/>
      <c r="JJQ46" s="127"/>
      <c r="JJR46" s="127"/>
      <c r="JJS46" s="127"/>
      <c r="JJT46" s="127"/>
      <c r="JJU46" s="127"/>
      <c r="JJV46" s="127"/>
      <c r="JJW46" s="127"/>
      <c r="JJX46" s="127"/>
      <c r="JJY46" s="127"/>
      <c r="JJZ46" s="127"/>
      <c r="JKA46" s="127"/>
      <c r="JKB46" s="127"/>
      <c r="JKC46" s="127"/>
      <c r="JKD46" s="127"/>
      <c r="JKE46" s="127"/>
      <c r="JKF46" s="127"/>
      <c r="JKG46" s="127"/>
      <c r="JKH46" s="127"/>
      <c r="JKI46" s="127"/>
      <c r="JKJ46" s="127"/>
      <c r="JKK46" s="127"/>
      <c r="JKL46" s="127"/>
      <c r="JKM46" s="127"/>
      <c r="JKN46" s="127"/>
      <c r="JKO46" s="127"/>
      <c r="JKP46" s="127"/>
      <c r="JKQ46" s="127"/>
      <c r="JKR46" s="127"/>
      <c r="JKS46" s="127"/>
      <c r="JKT46" s="127"/>
      <c r="JKU46" s="127"/>
      <c r="JKV46" s="127"/>
      <c r="JKW46" s="127"/>
      <c r="JKX46" s="127"/>
      <c r="JKY46" s="127"/>
      <c r="JKZ46" s="127"/>
      <c r="JLA46" s="127"/>
      <c r="JLB46" s="127"/>
      <c r="JLC46" s="127"/>
      <c r="JLD46" s="127"/>
      <c r="JLE46" s="127"/>
      <c r="JLF46" s="127"/>
      <c r="JLG46" s="127"/>
      <c r="JLH46" s="127"/>
      <c r="JLI46" s="127"/>
      <c r="JLJ46" s="127"/>
      <c r="JLK46" s="127"/>
      <c r="JLL46" s="127"/>
      <c r="JLM46" s="127"/>
      <c r="JLN46" s="127"/>
      <c r="JLO46" s="127"/>
      <c r="JLP46" s="127"/>
      <c r="JLQ46" s="127"/>
      <c r="JLR46" s="127"/>
      <c r="JLS46" s="127"/>
      <c r="JLT46" s="127"/>
      <c r="JLU46" s="127"/>
      <c r="JLV46" s="127"/>
      <c r="JLW46" s="127"/>
      <c r="JLX46" s="127"/>
      <c r="JLY46" s="127"/>
      <c r="JLZ46" s="127"/>
      <c r="JMA46" s="127"/>
      <c r="JMB46" s="127"/>
      <c r="JMC46" s="127"/>
      <c r="JMD46" s="127"/>
      <c r="JME46" s="127"/>
      <c r="JMF46" s="127"/>
      <c r="JMG46" s="127"/>
      <c r="JMH46" s="127"/>
      <c r="JMI46" s="127"/>
      <c r="JMJ46" s="127"/>
      <c r="JMK46" s="127"/>
      <c r="JML46" s="127"/>
      <c r="JMM46" s="127"/>
      <c r="JMN46" s="127"/>
      <c r="JMO46" s="127"/>
      <c r="JMP46" s="127"/>
      <c r="JMQ46" s="127"/>
      <c r="JMR46" s="127"/>
      <c r="JMS46" s="127"/>
      <c r="JMT46" s="127"/>
      <c r="JMU46" s="127"/>
      <c r="JMV46" s="127"/>
      <c r="JMW46" s="127"/>
      <c r="JMX46" s="127"/>
      <c r="JMY46" s="127"/>
      <c r="JMZ46" s="127"/>
      <c r="JNA46" s="127"/>
      <c r="JNB46" s="127"/>
      <c r="JNC46" s="127"/>
      <c r="JND46" s="127"/>
      <c r="JNE46" s="127"/>
      <c r="JNF46" s="127"/>
      <c r="JNG46" s="127"/>
      <c r="JNH46" s="127"/>
      <c r="JNI46" s="127"/>
      <c r="JNJ46" s="127"/>
      <c r="JNK46" s="127"/>
      <c r="JNL46" s="127"/>
      <c r="JNM46" s="127"/>
      <c r="JNN46" s="127"/>
      <c r="JNO46" s="127"/>
      <c r="JNP46" s="127"/>
      <c r="JNQ46" s="127"/>
      <c r="JNR46" s="127"/>
      <c r="JNS46" s="127"/>
      <c r="JNT46" s="127"/>
      <c r="JNU46" s="127"/>
      <c r="JNV46" s="127"/>
      <c r="JNW46" s="127"/>
      <c r="JNX46" s="127"/>
      <c r="JNY46" s="127"/>
      <c r="JNZ46" s="127"/>
      <c r="JOA46" s="127"/>
      <c r="JOB46" s="127"/>
      <c r="JOC46" s="127"/>
      <c r="JOD46" s="127"/>
      <c r="JOE46" s="127"/>
      <c r="JOF46" s="127"/>
      <c r="JOG46" s="127"/>
      <c r="JOH46" s="127"/>
      <c r="JOI46" s="127"/>
      <c r="JOJ46" s="127"/>
      <c r="JOK46" s="127"/>
      <c r="JOL46" s="127"/>
      <c r="JOM46" s="127"/>
      <c r="JON46" s="127"/>
      <c r="JOO46" s="127"/>
      <c r="JOP46" s="127"/>
      <c r="JOQ46" s="127"/>
      <c r="JOR46" s="127"/>
      <c r="JOS46" s="127"/>
      <c r="JOT46" s="127"/>
      <c r="JOU46" s="127"/>
      <c r="JOV46" s="127"/>
      <c r="JOW46" s="127"/>
      <c r="JOX46" s="127"/>
      <c r="JOY46" s="127"/>
      <c r="JOZ46" s="127"/>
      <c r="JPA46" s="127"/>
      <c r="JPB46" s="127"/>
      <c r="JPC46" s="127"/>
      <c r="JPD46" s="127"/>
      <c r="JPE46" s="127"/>
      <c r="JPF46" s="127"/>
      <c r="JPG46" s="127"/>
      <c r="JPH46" s="127"/>
      <c r="JPI46" s="127"/>
      <c r="JPJ46" s="127"/>
      <c r="JPK46" s="127"/>
      <c r="JPL46" s="127"/>
      <c r="JPM46" s="127"/>
      <c r="JPN46" s="127"/>
      <c r="JPO46" s="127"/>
      <c r="JPP46" s="127"/>
      <c r="JPQ46" s="127"/>
      <c r="JPR46" s="127"/>
      <c r="JPS46" s="127"/>
      <c r="JPT46" s="127"/>
      <c r="JPU46" s="127"/>
      <c r="JPV46" s="127"/>
      <c r="JPW46" s="127"/>
      <c r="JPX46" s="127"/>
      <c r="JPY46" s="127"/>
      <c r="JPZ46" s="127"/>
      <c r="JQA46" s="127"/>
      <c r="JQB46" s="127"/>
      <c r="JQC46" s="127"/>
      <c r="JQD46" s="127"/>
      <c r="JQE46" s="127"/>
      <c r="JQF46" s="127"/>
      <c r="JQG46" s="127"/>
      <c r="JQH46" s="127"/>
      <c r="JQI46" s="127"/>
      <c r="JQJ46" s="127"/>
      <c r="JQK46" s="127"/>
      <c r="JQL46" s="127"/>
      <c r="JQM46" s="127"/>
      <c r="JQN46" s="127"/>
      <c r="JQO46" s="127"/>
      <c r="JQP46" s="127"/>
      <c r="JQQ46" s="127"/>
      <c r="JQR46" s="127"/>
      <c r="JQS46" s="127"/>
      <c r="JQT46" s="127"/>
      <c r="JQU46" s="127"/>
      <c r="JQV46" s="127"/>
      <c r="JQW46" s="127"/>
      <c r="JQX46" s="127"/>
      <c r="JQY46" s="127"/>
      <c r="JQZ46" s="127"/>
      <c r="JRA46" s="127"/>
      <c r="JRB46" s="127"/>
      <c r="JRC46" s="127"/>
      <c r="JRD46" s="127"/>
      <c r="JRE46" s="127"/>
      <c r="JRF46" s="127"/>
      <c r="JRG46" s="127"/>
      <c r="JRH46" s="127"/>
      <c r="JRI46" s="127"/>
      <c r="JRJ46" s="127"/>
      <c r="JRK46" s="127"/>
      <c r="JRL46" s="127"/>
      <c r="JRM46" s="127"/>
      <c r="JRN46" s="127"/>
      <c r="JRO46" s="127"/>
      <c r="JRP46" s="127"/>
      <c r="JRQ46" s="127"/>
      <c r="JRR46" s="127"/>
      <c r="JRS46" s="127"/>
      <c r="JRT46" s="127"/>
      <c r="JRU46" s="127"/>
      <c r="JRV46" s="127"/>
      <c r="JRW46" s="127"/>
      <c r="JRX46" s="127"/>
      <c r="JRY46" s="127"/>
      <c r="JRZ46" s="127"/>
      <c r="JSA46" s="127"/>
      <c r="JSB46" s="127"/>
      <c r="JSC46" s="127"/>
      <c r="JSD46" s="127"/>
      <c r="JSE46" s="127"/>
      <c r="JSF46" s="127"/>
      <c r="JSG46" s="127"/>
      <c r="JSH46" s="127"/>
      <c r="JSI46" s="127"/>
      <c r="JSJ46" s="127"/>
      <c r="JSK46" s="127"/>
      <c r="JSL46" s="127"/>
      <c r="JSM46" s="127"/>
      <c r="JSN46" s="127"/>
      <c r="JSO46" s="127"/>
      <c r="JSP46" s="127"/>
      <c r="JSQ46" s="127"/>
      <c r="JSR46" s="127"/>
      <c r="JSS46" s="127"/>
      <c r="JST46" s="127"/>
      <c r="JSU46" s="127"/>
      <c r="JSV46" s="127"/>
      <c r="JSW46" s="127"/>
      <c r="JSX46" s="127"/>
      <c r="JSY46" s="127"/>
      <c r="JSZ46" s="127"/>
      <c r="JTA46" s="127"/>
      <c r="JTB46" s="127"/>
      <c r="JTC46" s="127"/>
      <c r="JTD46" s="127"/>
      <c r="JTE46" s="127"/>
      <c r="JTF46" s="127"/>
      <c r="JTG46" s="127"/>
      <c r="JTH46" s="127"/>
      <c r="JTI46" s="127"/>
      <c r="JTJ46" s="127"/>
      <c r="JTK46" s="127"/>
      <c r="JTL46" s="127"/>
      <c r="JTM46" s="127"/>
      <c r="JTN46" s="127"/>
      <c r="JTO46" s="127"/>
      <c r="JTP46" s="127"/>
      <c r="JTQ46" s="127"/>
      <c r="JTR46" s="127"/>
      <c r="JTS46" s="127"/>
      <c r="JTT46" s="127"/>
      <c r="JTU46" s="127"/>
      <c r="JTV46" s="127"/>
      <c r="JTW46" s="127"/>
      <c r="JTX46" s="127"/>
      <c r="JTY46" s="127"/>
      <c r="JTZ46" s="127"/>
      <c r="JUA46" s="127"/>
      <c r="JUB46" s="127"/>
      <c r="JUC46" s="127"/>
      <c r="JUD46" s="127"/>
      <c r="JUE46" s="127"/>
      <c r="JUF46" s="127"/>
      <c r="JUG46" s="127"/>
      <c r="JUH46" s="127"/>
      <c r="JUI46" s="127"/>
      <c r="JUJ46" s="127"/>
      <c r="JUK46" s="127"/>
      <c r="JUL46" s="127"/>
      <c r="JUM46" s="127"/>
      <c r="JUN46" s="127"/>
      <c r="JUO46" s="127"/>
      <c r="JUP46" s="127"/>
      <c r="JUQ46" s="127"/>
      <c r="JUR46" s="127"/>
      <c r="JUS46" s="127"/>
      <c r="JUT46" s="127"/>
      <c r="JUU46" s="127"/>
      <c r="JUV46" s="127"/>
      <c r="JUW46" s="127"/>
      <c r="JUX46" s="127"/>
      <c r="JUY46" s="127"/>
      <c r="JUZ46" s="127"/>
      <c r="JVA46" s="127"/>
      <c r="JVB46" s="127"/>
      <c r="JVC46" s="127"/>
      <c r="JVD46" s="127"/>
      <c r="JVE46" s="127"/>
      <c r="JVF46" s="127"/>
      <c r="JVG46" s="127"/>
      <c r="JVH46" s="127"/>
      <c r="JVI46" s="127"/>
      <c r="JVJ46" s="127"/>
      <c r="JVK46" s="127"/>
      <c r="JVL46" s="127"/>
      <c r="JVM46" s="127"/>
      <c r="JVN46" s="127"/>
      <c r="JVO46" s="127"/>
      <c r="JVP46" s="127"/>
      <c r="JVQ46" s="127"/>
      <c r="JVR46" s="127"/>
      <c r="JVS46" s="127"/>
      <c r="JVT46" s="127"/>
      <c r="JVU46" s="127"/>
      <c r="JVV46" s="127"/>
      <c r="JVW46" s="127"/>
      <c r="JVX46" s="127"/>
      <c r="JVY46" s="127"/>
      <c r="JVZ46" s="127"/>
      <c r="JWA46" s="127"/>
      <c r="JWB46" s="127"/>
      <c r="JWC46" s="127"/>
      <c r="JWD46" s="127"/>
      <c r="JWE46" s="127"/>
      <c r="JWF46" s="127"/>
      <c r="JWG46" s="127"/>
      <c r="JWH46" s="127"/>
      <c r="JWI46" s="127"/>
      <c r="JWJ46" s="127"/>
      <c r="JWK46" s="127"/>
      <c r="JWL46" s="127"/>
      <c r="JWM46" s="127"/>
      <c r="JWN46" s="127"/>
      <c r="JWO46" s="127"/>
      <c r="JWP46" s="127"/>
      <c r="JWQ46" s="127"/>
      <c r="JWR46" s="127"/>
      <c r="JWS46" s="127"/>
      <c r="JWT46" s="127"/>
      <c r="JWU46" s="127"/>
      <c r="JWV46" s="127"/>
      <c r="JWW46" s="127"/>
      <c r="JWX46" s="127"/>
      <c r="JWY46" s="127"/>
      <c r="JWZ46" s="127"/>
      <c r="JXA46" s="127"/>
      <c r="JXB46" s="127"/>
      <c r="JXC46" s="127"/>
      <c r="JXD46" s="127"/>
      <c r="JXE46" s="127"/>
      <c r="JXF46" s="127"/>
      <c r="JXG46" s="127"/>
      <c r="JXH46" s="127"/>
      <c r="JXI46" s="127"/>
      <c r="JXJ46" s="127"/>
      <c r="JXK46" s="127"/>
      <c r="JXL46" s="127"/>
      <c r="JXM46" s="127"/>
      <c r="JXN46" s="127"/>
      <c r="JXO46" s="127"/>
      <c r="JXP46" s="127"/>
      <c r="JXQ46" s="127"/>
      <c r="JXR46" s="127"/>
      <c r="JXS46" s="127"/>
      <c r="JXT46" s="127"/>
      <c r="JXU46" s="127"/>
      <c r="JXV46" s="127"/>
      <c r="JXW46" s="127"/>
      <c r="JXX46" s="127"/>
      <c r="JXY46" s="127"/>
      <c r="JXZ46" s="127"/>
      <c r="JYA46" s="127"/>
      <c r="JYB46" s="127"/>
      <c r="JYC46" s="127"/>
      <c r="JYD46" s="127"/>
      <c r="JYE46" s="127"/>
      <c r="JYF46" s="127"/>
      <c r="JYG46" s="127"/>
      <c r="JYH46" s="127"/>
      <c r="JYI46" s="127"/>
      <c r="JYJ46" s="127"/>
      <c r="JYK46" s="127"/>
      <c r="JYL46" s="127"/>
      <c r="JYM46" s="127"/>
      <c r="JYN46" s="127"/>
      <c r="JYO46" s="127"/>
      <c r="JYP46" s="127"/>
      <c r="JYQ46" s="127"/>
      <c r="JYR46" s="127"/>
      <c r="JYS46" s="127"/>
      <c r="JYT46" s="127"/>
      <c r="JYU46" s="127"/>
      <c r="JYV46" s="127"/>
      <c r="JYW46" s="127"/>
      <c r="JYX46" s="127"/>
      <c r="JYY46" s="127"/>
      <c r="JYZ46" s="127"/>
      <c r="JZA46" s="127"/>
      <c r="JZB46" s="127"/>
      <c r="JZC46" s="127"/>
      <c r="JZD46" s="127"/>
      <c r="JZE46" s="127"/>
      <c r="JZF46" s="127"/>
      <c r="JZG46" s="127"/>
      <c r="JZH46" s="127"/>
      <c r="JZI46" s="127"/>
      <c r="JZJ46" s="127"/>
      <c r="JZK46" s="127"/>
      <c r="JZL46" s="127"/>
      <c r="JZM46" s="127"/>
      <c r="JZN46" s="127"/>
      <c r="JZO46" s="127"/>
      <c r="JZP46" s="127"/>
      <c r="JZQ46" s="127"/>
      <c r="JZR46" s="127"/>
      <c r="JZS46" s="127"/>
      <c r="JZT46" s="127"/>
      <c r="JZU46" s="127"/>
      <c r="JZV46" s="127"/>
      <c r="JZW46" s="127"/>
      <c r="JZX46" s="127"/>
      <c r="JZY46" s="127"/>
      <c r="JZZ46" s="127"/>
      <c r="KAA46" s="127"/>
      <c r="KAB46" s="127"/>
      <c r="KAC46" s="127"/>
      <c r="KAD46" s="127"/>
      <c r="KAE46" s="127"/>
      <c r="KAF46" s="127"/>
      <c r="KAG46" s="127"/>
      <c r="KAH46" s="127"/>
      <c r="KAI46" s="127"/>
      <c r="KAJ46" s="127"/>
      <c r="KAK46" s="127"/>
      <c r="KAL46" s="127"/>
      <c r="KAM46" s="127"/>
      <c r="KAN46" s="127"/>
      <c r="KAO46" s="127"/>
      <c r="KAP46" s="127"/>
      <c r="KAQ46" s="127"/>
      <c r="KAR46" s="127"/>
      <c r="KAS46" s="127"/>
      <c r="KAT46" s="127"/>
      <c r="KAU46" s="127"/>
      <c r="KAV46" s="127"/>
      <c r="KAW46" s="127"/>
      <c r="KAX46" s="127"/>
      <c r="KAY46" s="127"/>
      <c r="KAZ46" s="127"/>
      <c r="KBA46" s="127"/>
      <c r="KBB46" s="127"/>
      <c r="KBC46" s="127"/>
      <c r="KBD46" s="127"/>
      <c r="KBE46" s="127"/>
      <c r="KBF46" s="127"/>
      <c r="KBG46" s="127"/>
      <c r="KBH46" s="127"/>
      <c r="KBI46" s="127"/>
      <c r="KBJ46" s="127"/>
      <c r="KBK46" s="127"/>
      <c r="KBL46" s="127"/>
      <c r="KBM46" s="127"/>
      <c r="KBN46" s="127"/>
      <c r="KBO46" s="127"/>
      <c r="KBP46" s="127"/>
      <c r="KBQ46" s="127"/>
      <c r="KBR46" s="127"/>
      <c r="KBS46" s="127"/>
      <c r="KBT46" s="127"/>
      <c r="KBU46" s="127"/>
      <c r="KBV46" s="127"/>
      <c r="KBW46" s="127"/>
      <c r="KBX46" s="127"/>
      <c r="KBY46" s="127"/>
      <c r="KBZ46" s="127"/>
      <c r="KCA46" s="127"/>
      <c r="KCB46" s="127"/>
      <c r="KCC46" s="127"/>
      <c r="KCD46" s="127"/>
      <c r="KCE46" s="127"/>
      <c r="KCF46" s="127"/>
      <c r="KCG46" s="127"/>
      <c r="KCH46" s="127"/>
      <c r="KCI46" s="127"/>
      <c r="KCJ46" s="127"/>
      <c r="KCK46" s="127"/>
      <c r="KCL46" s="127"/>
      <c r="KCM46" s="127"/>
      <c r="KCN46" s="127"/>
      <c r="KCO46" s="127"/>
      <c r="KCP46" s="127"/>
      <c r="KCQ46" s="127"/>
      <c r="KCR46" s="127"/>
      <c r="KCS46" s="127"/>
      <c r="KCT46" s="127"/>
      <c r="KCU46" s="127"/>
      <c r="KCV46" s="127"/>
      <c r="KCW46" s="127"/>
      <c r="KCX46" s="127"/>
      <c r="KCY46" s="127"/>
      <c r="KCZ46" s="127"/>
      <c r="KDA46" s="127"/>
      <c r="KDB46" s="127"/>
      <c r="KDC46" s="127"/>
      <c r="KDD46" s="127"/>
      <c r="KDE46" s="127"/>
      <c r="KDF46" s="127"/>
      <c r="KDG46" s="127"/>
      <c r="KDH46" s="127"/>
      <c r="KDI46" s="127"/>
      <c r="KDJ46" s="127"/>
      <c r="KDK46" s="127"/>
      <c r="KDL46" s="127"/>
      <c r="KDM46" s="127"/>
      <c r="KDN46" s="127"/>
      <c r="KDO46" s="127"/>
      <c r="KDP46" s="127"/>
      <c r="KDQ46" s="127"/>
      <c r="KDR46" s="127"/>
      <c r="KDS46" s="127"/>
      <c r="KDT46" s="127"/>
      <c r="KDU46" s="127"/>
      <c r="KDV46" s="127"/>
      <c r="KDW46" s="127"/>
      <c r="KDX46" s="127"/>
      <c r="KDY46" s="127"/>
      <c r="KDZ46" s="127"/>
      <c r="KEA46" s="127"/>
      <c r="KEB46" s="127"/>
      <c r="KEC46" s="127"/>
      <c r="KED46" s="127"/>
      <c r="KEE46" s="127"/>
      <c r="KEF46" s="127"/>
      <c r="KEG46" s="127"/>
      <c r="KEH46" s="127"/>
      <c r="KEI46" s="127"/>
      <c r="KEJ46" s="127"/>
      <c r="KEK46" s="127"/>
      <c r="KEL46" s="127"/>
      <c r="KEM46" s="127"/>
      <c r="KEN46" s="127"/>
      <c r="KEO46" s="127"/>
      <c r="KEP46" s="127"/>
      <c r="KEQ46" s="127"/>
      <c r="KER46" s="127"/>
      <c r="KES46" s="127"/>
      <c r="KET46" s="127"/>
      <c r="KEU46" s="127"/>
      <c r="KEV46" s="127"/>
      <c r="KEW46" s="127"/>
      <c r="KEX46" s="127"/>
      <c r="KEY46" s="127"/>
      <c r="KEZ46" s="127"/>
      <c r="KFA46" s="127"/>
      <c r="KFB46" s="127"/>
      <c r="KFC46" s="127"/>
      <c r="KFD46" s="127"/>
      <c r="KFE46" s="127"/>
      <c r="KFF46" s="127"/>
      <c r="KFG46" s="127"/>
      <c r="KFH46" s="127"/>
      <c r="KFI46" s="127"/>
      <c r="KFJ46" s="127"/>
      <c r="KFK46" s="127"/>
      <c r="KFL46" s="127"/>
      <c r="KFM46" s="127"/>
      <c r="KFN46" s="127"/>
      <c r="KFO46" s="127"/>
      <c r="KFP46" s="127"/>
      <c r="KFQ46" s="127"/>
      <c r="KFR46" s="127"/>
      <c r="KFS46" s="127"/>
      <c r="KFT46" s="127"/>
      <c r="KFU46" s="127"/>
      <c r="KFV46" s="127"/>
      <c r="KFW46" s="127"/>
      <c r="KFX46" s="127"/>
      <c r="KFY46" s="127"/>
      <c r="KFZ46" s="127"/>
      <c r="KGA46" s="127"/>
      <c r="KGB46" s="127"/>
      <c r="KGC46" s="127"/>
      <c r="KGD46" s="127"/>
      <c r="KGE46" s="127"/>
      <c r="KGF46" s="127"/>
      <c r="KGG46" s="127"/>
      <c r="KGH46" s="127"/>
      <c r="KGI46" s="127"/>
      <c r="KGJ46" s="127"/>
      <c r="KGK46" s="127"/>
      <c r="KGL46" s="127"/>
      <c r="KGM46" s="127"/>
      <c r="KGN46" s="127"/>
      <c r="KGO46" s="127"/>
      <c r="KGP46" s="127"/>
      <c r="KGQ46" s="127"/>
      <c r="KGR46" s="127"/>
      <c r="KGS46" s="127"/>
      <c r="KGT46" s="127"/>
      <c r="KGU46" s="127"/>
      <c r="KGV46" s="127"/>
      <c r="KGW46" s="127"/>
      <c r="KGX46" s="127"/>
      <c r="KGY46" s="127"/>
      <c r="KGZ46" s="127"/>
      <c r="KHA46" s="127"/>
      <c r="KHB46" s="127"/>
      <c r="KHC46" s="127"/>
      <c r="KHD46" s="127"/>
      <c r="KHE46" s="127"/>
      <c r="KHF46" s="127"/>
      <c r="KHG46" s="127"/>
      <c r="KHH46" s="127"/>
      <c r="KHI46" s="127"/>
      <c r="KHJ46" s="127"/>
      <c r="KHK46" s="127"/>
      <c r="KHL46" s="127"/>
      <c r="KHM46" s="127"/>
      <c r="KHN46" s="127"/>
      <c r="KHO46" s="127"/>
      <c r="KHP46" s="127"/>
      <c r="KHQ46" s="127"/>
      <c r="KHR46" s="127"/>
      <c r="KHS46" s="127"/>
      <c r="KHT46" s="127"/>
      <c r="KHU46" s="127"/>
      <c r="KHV46" s="127"/>
      <c r="KHW46" s="127"/>
      <c r="KHX46" s="127"/>
      <c r="KHY46" s="127"/>
      <c r="KHZ46" s="127"/>
      <c r="KIA46" s="127"/>
      <c r="KIB46" s="127"/>
      <c r="KIC46" s="127"/>
      <c r="KID46" s="127"/>
      <c r="KIE46" s="127"/>
      <c r="KIF46" s="127"/>
      <c r="KIG46" s="127"/>
      <c r="KIH46" s="127"/>
      <c r="KII46" s="127"/>
      <c r="KIJ46" s="127"/>
      <c r="KIK46" s="127"/>
      <c r="KIL46" s="127"/>
      <c r="KIM46" s="127"/>
      <c r="KIN46" s="127"/>
      <c r="KIO46" s="127"/>
      <c r="KIP46" s="127"/>
      <c r="KIQ46" s="127"/>
      <c r="KIR46" s="127"/>
      <c r="KIS46" s="127"/>
      <c r="KIT46" s="127"/>
      <c r="KIU46" s="127"/>
      <c r="KIV46" s="127"/>
      <c r="KIW46" s="127"/>
      <c r="KIX46" s="127"/>
      <c r="KIY46" s="127"/>
      <c r="KIZ46" s="127"/>
      <c r="KJA46" s="127"/>
      <c r="KJB46" s="127"/>
      <c r="KJC46" s="127"/>
      <c r="KJD46" s="127"/>
      <c r="KJE46" s="127"/>
      <c r="KJF46" s="127"/>
      <c r="KJG46" s="127"/>
      <c r="KJH46" s="127"/>
      <c r="KJI46" s="127"/>
      <c r="KJJ46" s="127"/>
      <c r="KJK46" s="127"/>
      <c r="KJL46" s="127"/>
      <c r="KJM46" s="127"/>
      <c r="KJN46" s="127"/>
      <c r="KJO46" s="127"/>
      <c r="KJP46" s="127"/>
      <c r="KJQ46" s="127"/>
      <c r="KJR46" s="127"/>
      <c r="KJS46" s="127"/>
      <c r="KJT46" s="127"/>
      <c r="KJU46" s="127"/>
      <c r="KJV46" s="127"/>
      <c r="KJW46" s="127"/>
      <c r="KJX46" s="127"/>
      <c r="KJY46" s="127"/>
      <c r="KJZ46" s="127"/>
      <c r="KKA46" s="127"/>
      <c r="KKB46" s="127"/>
      <c r="KKC46" s="127"/>
      <c r="KKD46" s="127"/>
      <c r="KKE46" s="127"/>
      <c r="KKF46" s="127"/>
      <c r="KKG46" s="127"/>
      <c r="KKH46" s="127"/>
      <c r="KKI46" s="127"/>
      <c r="KKJ46" s="127"/>
      <c r="KKK46" s="127"/>
      <c r="KKL46" s="127"/>
      <c r="KKM46" s="127"/>
      <c r="KKN46" s="127"/>
      <c r="KKO46" s="127"/>
      <c r="KKP46" s="127"/>
      <c r="KKQ46" s="127"/>
      <c r="KKR46" s="127"/>
      <c r="KKS46" s="127"/>
      <c r="KKT46" s="127"/>
      <c r="KKU46" s="127"/>
      <c r="KKV46" s="127"/>
      <c r="KKW46" s="127"/>
      <c r="KKX46" s="127"/>
      <c r="KKY46" s="127"/>
      <c r="KKZ46" s="127"/>
      <c r="KLA46" s="127"/>
      <c r="KLB46" s="127"/>
      <c r="KLC46" s="127"/>
      <c r="KLD46" s="127"/>
      <c r="KLE46" s="127"/>
      <c r="KLF46" s="127"/>
      <c r="KLG46" s="127"/>
      <c r="KLH46" s="127"/>
      <c r="KLI46" s="127"/>
      <c r="KLJ46" s="127"/>
      <c r="KLK46" s="127"/>
      <c r="KLL46" s="127"/>
      <c r="KLM46" s="127"/>
      <c r="KLN46" s="127"/>
      <c r="KLO46" s="127"/>
      <c r="KLP46" s="127"/>
      <c r="KLQ46" s="127"/>
      <c r="KLR46" s="127"/>
      <c r="KLS46" s="127"/>
      <c r="KLT46" s="127"/>
      <c r="KLU46" s="127"/>
      <c r="KLV46" s="127"/>
      <c r="KLW46" s="127"/>
      <c r="KLX46" s="127"/>
      <c r="KLY46" s="127"/>
      <c r="KLZ46" s="127"/>
      <c r="KMA46" s="127"/>
      <c r="KMB46" s="127"/>
      <c r="KMC46" s="127"/>
      <c r="KMD46" s="127"/>
      <c r="KME46" s="127"/>
      <c r="KMF46" s="127"/>
      <c r="KMG46" s="127"/>
      <c r="KMH46" s="127"/>
      <c r="KMI46" s="127"/>
      <c r="KMJ46" s="127"/>
      <c r="KMK46" s="127"/>
      <c r="KML46" s="127"/>
      <c r="KMM46" s="127"/>
      <c r="KMN46" s="127"/>
      <c r="KMO46" s="127"/>
      <c r="KMP46" s="127"/>
      <c r="KMQ46" s="127"/>
      <c r="KMR46" s="127"/>
      <c r="KMS46" s="127"/>
      <c r="KMT46" s="127"/>
      <c r="KMU46" s="127"/>
      <c r="KMV46" s="127"/>
      <c r="KMW46" s="127"/>
      <c r="KMX46" s="127"/>
      <c r="KMY46" s="127"/>
      <c r="KMZ46" s="127"/>
      <c r="KNA46" s="127"/>
      <c r="KNB46" s="127"/>
      <c r="KNC46" s="127"/>
      <c r="KND46" s="127"/>
      <c r="KNE46" s="127"/>
      <c r="KNF46" s="127"/>
      <c r="KNG46" s="127"/>
      <c r="KNH46" s="127"/>
      <c r="KNI46" s="127"/>
      <c r="KNJ46" s="127"/>
      <c r="KNK46" s="127"/>
      <c r="KNL46" s="127"/>
      <c r="KNM46" s="127"/>
      <c r="KNN46" s="127"/>
      <c r="KNO46" s="127"/>
      <c r="KNP46" s="127"/>
      <c r="KNQ46" s="127"/>
      <c r="KNR46" s="127"/>
      <c r="KNS46" s="127"/>
      <c r="KNT46" s="127"/>
      <c r="KNU46" s="127"/>
      <c r="KNV46" s="127"/>
      <c r="KNW46" s="127"/>
      <c r="KNX46" s="127"/>
      <c r="KNY46" s="127"/>
      <c r="KNZ46" s="127"/>
      <c r="KOA46" s="127"/>
      <c r="KOB46" s="127"/>
      <c r="KOC46" s="127"/>
      <c r="KOD46" s="127"/>
      <c r="KOE46" s="127"/>
      <c r="KOF46" s="127"/>
      <c r="KOG46" s="127"/>
      <c r="KOH46" s="127"/>
      <c r="KOI46" s="127"/>
      <c r="KOJ46" s="127"/>
      <c r="KOK46" s="127"/>
      <c r="KOL46" s="127"/>
      <c r="KOM46" s="127"/>
      <c r="KON46" s="127"/>
      <c r="KOO46" s="127"/>
      <c r="KOP46" s="127"/>
      <c r="KOQ46" s="127"/>
      <c r="KOR46" s="127"/>
      <c r="KOS46" s="127"/>
      <c r="KOT46" s="127"/>
      <c r="KOU46" s="127"/>
      <c r="KOV46" s="127"/>
      <c r="KOW46" s="127"/>
      <c r="KOX46" s="127"/>
      <c r="KOY46" s="127"/>
      <c r="KOZ46" s="127"/>
      <c r="KPA46" s="127"/>
      <c r="KPB46" s="127"/>
      <c r="KPC46" s="127"/>
      <c r="KPD46" s="127"/>
      <c r="KPE46" s="127"/>
      <c r="KPF46" s="127"/>
      <c r="KPG46" s="127"/>
      <c r="KPH46" s="127"/>
      <c r="KPI46" s="127"/>
      <c r="KPJ46" s="127"/>
      <c r="KPK46" s="127"/>
      <c r="KPL46" s="127"/>
      <c r="KPM46" s="127"/>
      <c r="KPN46" s="127"/>
      <c r="KPO46" s="127"/>
      <c r="KPP46" s="127"/>
      <c r="KPQ46" s="127"/>
      <c r="KPR46" s="127"/>
      <c r="KPS46" s="127"/>
      <c r="KPT46" s="127"/>
      <c r="KPU46" s="127"/>
      <c r="KPV46" s="127"/>
      <c r="KPW46" s="127"/>
      <c r="KPX46" s="127"/>
      <c r="KPY46" s="127"/>
      <c r="KPZ46" s="127"/>
      <c r="KQA46" s="127"/>
      <c r="KQB46" s="127"/>
      <c r="KQC46" s="127"/>
      <c r="KQD46" s="127"/>
      <c r="KQE46" s="127"/>
      <c r="KQF46" s="127"/>
      <c r="KQG46" s="127"/>
      <c r="KQH46" s="127"/>
      <c r="KQI46" s="127"/>
      <c r="KQJ46" s="127"/>
      <c r="KQK46" s="127"/>
      <c r="KQL46" s="127"/>
      <c r="KQM46" s="127"/>
      <c r="KQN46" s="127"/>
      <c r="KQO46" s="127"/>
      <c r="KQP46" s="127"/>
      <c r="KQQ46" s="127"/>
      <c r="KQR46" s="127"/>
      <c r="KQS46" s="127"/>
      <c r="KQT46" s="127"/>
      <c r="KQU46" s="127"/>
      <c r="KQV46" s="127"/>
      <c r="KQW46" s="127"/>
      <c r="KQX46" s="127"/>
      <c r="KQY46" s="127"/>
      <c r="KQZ46" s="127"/>
      <c r="KRA46" s="127"/>
      <c r="KRB46" s="127"/>
      <c r="KRC46" s="127"/>
      <c r="KRD46" s="127"/>
      <c r="KRE46" s="127"/>
      <c r="KRF46" s="127"/>
      <c r="KRG46" s="127"/>
      <c r="KRH46" s="127"/>
      <c r="KRI46" s="127"/>
      <c r="KRJ46" s="127"/>
      <c r="KRK46" s="127"/>
      <c r="KRL46" s="127"/>
      <c r="KRM46" s="127"/>
      <c r="KRN46" s="127"/>
      <c r="KRO46" s="127"/>
      <c r="KRP46" s="127"/>
      <c r="KRQ46" s="127"/>
      <c r="KRR46" s="127"/>
      <c r="KRS46" s="127"/>
      <c r="KRT46" s="127"/>
      <c r="KRU46" s="127"/>
      <c r="KRV46" s="127"/>
      <c r="KRW46" s="127"/>
      <c r="KRX46" s="127"/>
      <c r="KRY46" s="127"/>
      <c r="KRZ46" s="127"/>
      <c r="KSA46" s="127"/>
      <c r="KSB46" s="127"/>
      <c r="KSC46" s="127"/>
      <c r="KSD46" s="127"/>
      <c r="KSE46" s="127"/>
      <c r="KSF46" s="127"/>
      <c r="KSG46" s="127"/>
      <c r="KSH46" s="127"/>
      <c r="KSI46" s="127"/>
      <c r="KSJ46" s="127"/>
      <c r="KSK46" s="127"/>
      <c r="KSL46" s="127"/>
      <c r="KSM46" s="127"/>
      <c r="KSN46" s="127"/>
      <c r="KSO46" s="127"/>
      <c r="KSP46" s="127"/>
      <c r="KSQ46" s="127"/>
      <c r="KSR46" s="127"/>
      <c r="KSS46" s="127"/>
      <c r="KST46" s="127"/>
      <c r="KSU46" s="127"/>
      <c r="KSV46" s="127"/>
      <c r="KSW46" s="127"/>
      <c r="KSX46" s="127"/>
      <c r="KSY46" s="127"/>
      <c r="KSZ46" s="127"/>
      <c r="KTA46" s="127"/>
      <c r="KTB46" s="127"/>
      <c r="KTC46" s="127"/>
      <c r="KTD46" s="127"/>
      <c r="KTE46" s="127"/>
      <c r="KTF46" s="127"/>
      <c r="KTG46" s="127"/>
      <c r="KTH46" s="127"/>
      <c r="KTI46" s="127"/>
      <c r="KTJ46" s="127"/>
      <c r="KTK46" s="127"/>
      <c r="KTL46" s="127"/>
      <c r="KTM46" s="127"/>
      <c r="KTN46" s="127"/>
      <c r="KTO46" s="127"/>
      <c r="KTP46" s="127"/>
      <c r="KTQ46" s="127"/>
      <c r="KTR46" s="127"/>
      <c r="KTS46" s="127"/>
      <c r="KTT46" s="127"/>
      <c r="KTU46" s="127"/>
      <c r="KTV46" s="127"/>
      <c r="KTW46" s="127"/>
      <c r="KTX46" s="127"/>
      <c r="KTY46" s="127"/>
      <c r="KTZ46" s="127"/>
      <c r="KUA46" s="127"/>
      <c r="KUB46" s="127"/>
      <c r="KUC46" s="127"/>
      <c r="KUD46" s="127"/>
      <c r="KUE46" s="127"/>
      <c r="KUF46" s="127"/>
      <c r="KUG46" s="127"/>
      <c r="KUH46" s="127"/>
      <c r="KUI46" s="127"/>
      <c r="KUJ46" s="127"/>
      <c r="KUK46" s="127"/>
      <c r="KUL46" s="127"/>
      <c r="KUM46" s="127"/>
      <c r="KUN46" s="127"/>
      <c r="KUO46" s="127"/>
      <c r="KUP46" s="127"/>
      <c r="KUQ46" s="127"/>
      <c r="KUR46" s="127"/>
      <c r="KUS46" s="127"/>
      <c r="KUT46" s="127"/>
      <c r="KUU46" s="127"/>
      <c r="KUV46" s="127"/>
      <c r="KUW46" s="127"/>
      <c r="KUX46" s="127"/>
      <c r="KUY46" s="127"/>
      <c r="KUZ46" s="127"/>
      <c r="KVA46" s="127"/>
      <c r="KVB46" s="127"/>
      <c r="KVC46" s="127"/>
      <c r="KVD46" s="127"/>
      <c r="KVE46" s="127"/>
      <c r="KVF46" s="127"/>
      <c r="KVG46" s="127"/>
      <c r="KVH46" s="127"/>
      <c r="KVI46" s="127"/>
      <c r="KVJ46" s="127"/>
      <c r="KVK46" s="127"/>
      <c r="KVL46" s="127"/>
      <c r="KVM46" s="127"/>
      <c r="KVN46" s="127"/>
      <c r="KVO46" s="127"/>
      <c r="KVP46" s="127"/>
      <c r="KVQ46" s="127"/>
      <c r="KVR46" s="127"/>
      <c r="KVS46" s="127"/>
      <c r="KVT46" s="127"/>
      <c r="KVU46" s="127"/>
      <c r="KVV46" s="127"/>
      <c r="KVW46" s="127"/>
      <c r="KVX46" s="127"/>
      <c r="KVY46" s="127"/>
      <c r="KVZ46" s="127"/>
      <c r="KWA46" s="127"/>
      <c r="KWB46" s="127"/>
      <c r="KWC46" s="127"/>
      <c r="KWD46" s="127"/>
      <c r="KWE46" s="127"/>
      <c r="KWF46" s="127"/>
      <c r="KWG46" s="127"/>
      <c r="KWH46" s="127"/>
      <c r="KWI46" s="127"/>
      <c r="KWJ46" s="127"/>
      <c r="KWK46" s="127"/>
      <c r="KWL46" s="127"/>
      <c r="KWM46" s="127"/>
      <c r="KWN46" s="127"/>
      <c r="KWO46" s="127"/>
      <c r="KWP46" s="127"/>
      <c r="KWQ46" s="127"/>
      <c r="KWR46" s="127"/>
      <c r="KWS46" s="127"/>
      <c r="KWT46" s="127"/>
      <c r="KWU46" s="127"/>
      <c r="KWV46" s="127"/>
      <c r="KWW46" s="127"/>
      <c r="KWX46" s="127"/>
      <c r="KWY46" s="127"/>
      <c r="KWZ46" s="127"/>
      <c r="KXA46" s="127"/>
      <c r="KXB46" s="127"/>
      <c r="KXC46" s="127"/>
      <c r="KXD46" s="127"/>
      <c r="KXE46" s="127"/>
      <c r="KXF46" s="127"/>
      <c r="KXG46" s="127"/>
      <c r="KXH46" s="127"/>
      <c r="KXI46" s="127"/>
      <c r="KXJ46" s="127"/>
      <c r="KXK46" s="127"/>
      <c r="KXL46" s="127"/>
      <c r="KXM46" s="127"/>
      <c r="KXN46" s="127"/>
      <c r="KXO46" s="127"/>
      <c r="KXP46" s="127"/>
      <c r="KXQ46" s="127"/>
      <c r="KXR46" s="127"/>
      <c r="KXS46" s="127"/>
      <c r="KXT46" s="127"/>
      <c r="KXU46" s="127"/>
      <c r="KXV46" s="127"/>
      <c r="KXW46" s="127"/>
      <c r="KXX46" s="127"/>
      <c r="KXY46" s="127"/>
      <c r="KXZ46" s="127"/>
      <c r="KYA46" s="127"/>
      <c r="KYB46" s="127"/>
      <c r="KYC46" s="127"/>
      <c r="KYD46" s="127"/>
      <c r="KYE46" s="127"/>
      <c r="KYF46" s="127"/>
      <c r="KYG46" s="127"/>
      <c r="KYH46" s="127"/>
      <c r="KYI46" s="127"/>
      <c r="KYJ46" s="127"/>
      <c r="KYK46" s="127"/>
      <c r="KYL46" s="127"/>
      <c r="KYM46" s="127"/>
      <c r="KYN46" s="127"/>
      <c r="KYO46" s="127"/>
      <c r="KYP46" s="127"/>
      <c r="KYQ46" s="127"/>
      <c r="KYR46" s="127"/>
      <c r="KYS46" s="127"/>
      <c r="KYT46" s="127"/>
      <c r="KYU46" s="127"/>
      <c r="KYV46" s="127"/>
      <c r="KYW46" s="127"/>
      <c r="KYX46" s="127"/>
      <c r="KYY46" s="127"/>
      <c r="KYZ46" s="127"/>
      <c r="KZA46" s="127"/>
      <c r="KZB46" s="127"/>
      <c r="KZC46" s="127"/>
      <c r="KZD46" s="127"/>
      <c r="KZE46" s="127"/>
      <c r="KZF46" s="127"/>
      <c r="KZG46" s="127"/>
      <c r="KZH46" s="127"/>
      <c r="KZI46" s="127"/>
      <c r="KZJ46" s="127"/>
      <c r="KZK46" s="127"/>
      <c r="KZL46" s="127"/>
      <c r="KZM46" s="127"/>
      <c r="KZN46" s="127"/>
      <c r="KZO46" s="127"/>
      <c r="KZP46" s="127"/>
      <c r="KZQ46" s="127"/>
      <c r="KZR46" s="127"/>
      <c r="KZS46" s="127"/>
      <c r="KZT46" s="127"/>
      <c r="KZU46" s="127"/>
      <c r="KZV46" s="127"/>
      <c r="KZW46" s="127"/>
      <c r="KZX46" s="127"/>
      <c r="KZY46" s="127"/>
      <c r="KZZ46" s="127"/>
      <c r="LAA46" s="127"/>
      <c r="LAB46" s="127"/>
      <c r="LAC46" s="127"/>
      <c r="LAD46" s="127"/>
      <c r="LAE46" s="127"/>
      <c r="LAF46" s="127"/>
      <c r="LAG46" s="127"/>
      <c r="LAH46" s="127"/>
      <c r="LAI46" s="127"/>
      <c r="LAJ46" s="127"/>
      <c r="LAK46" s="127"/>
      <c r="LAL46" s="127"/>
      <c r="LAM46" s="127"/>
      <c r="LAN46" s="127"/>
      <c r="LAO46" s="127"/>
      <c r="LAP46" s="127"/>
      <c r="LAQ46" s="127"/>
      <c r="LAR46" s="127"/>
      <c r="LAS46" s="127"/>
      <c r="LAT46" s="127"/>
      <c r="LAU46" s="127"/>
      <c r="LAV46" s="127"/>
      <c r="LAW46" s="127"/>
      <c r="LAX46" s="127"/>
      <c r="LAY46" s="127"/>
      <c r="LAZ46" s="127"/>
      <c r="LBA46" s="127"/>
      <c r="LBB46" s="127"/>
      <c r="LBC46" s="127"/>
      <c r="LBD46" s="127"/>
      <c r="LBE46" s="127"/>
      <c r="LBF46" s="127"/>
      <c r="LBG46" s="127"/>
      <c r="LBH46" s="127"/>
      <c r="LBI46" s="127"/>
      <c r="LBJ46" s="127"/>
      <c r="LBK46" s="127"/>
      <c r="LBL46" s="127"/>
      <c r="LBM46" s="127"/>
      <c r="LBN46" s="127"/>
      <c r="LBO46" s="127"/>
      <c r="LBP46" s="127"/>
      <c r="LBQ46" s="127"/>
      <c r="LBR46" s="127"/>
      <c r="LBS46" s="127"/>
      <c r="LBT46" s="127"/>
      <c r="LBU46" s="127"/>
      <c r="LBV46" s="127"/>
      <c r="LBW46" s="127"/>
      <c r="LBX46" s="127"/>
      <c r="LBY46" s="127"/>
      <c r="LBZ46" s="127"/>
      <c r="LCA46" s="127"/>
      <c r="LCB46" s="127"/>
      <c r="LCC46" s="127"/>
      <c r="LCD46" s="127"/>
      <c r="LCE46" s="127"/>
      <c r="LCF46" s="127"/>
      <c r="LCG46" s="127"/>
      <c r="LCH46" s="127"/>
      <c r="LCI46" s="127"/>
      <c r="LCJ46" s="127"/>
      <c r="LCK46" s="127"/>
      <c r="LCL46" s="127"/>
      <c r="LCM46" s="127"/>
      <c r="LCN46" s="127"/>
      <c r="LCO46" s="127"/>
      <c r="LCP46" s="127"/>
      <c r="LCQ46" s="127"/>
      <c r="LCR46" s="127"/>
      <c r="LCS46" s="127"/>
      <c r="LCT46" s="127"/>
      <c r="LCU46" s="127"/>
      <c r="LCV46" s="127"/>
      <c r="LCW46" s="127"/>
      <c r="LCX46" s="127"/>
      <c r="LCY46" s="127"/>
      <c r="LCZ46" s="127"/>
      <c r="LDA46" s="127"/>
      <c r="LDB46" s="127"/>
      <c r="LDC46" s="127"/>
      <c r="LDD46" s="127"/>
      <c r="LDE46" s="127"/>
      <c r="LDF46" s="127"/>
      <c r="LDG46" s="127"/>
      <c r="LDH46" s="127"/>
      <c r="LDI46" s="127"/>
      <c r="LDJ46" s="127"/>
      <c r="LDK46" s="127"/>
      <c r="LDL46" s="127"/>
      <c r="LDM46" s="127"/>
      <c r="LDN46" s="127"/>
      <c r="LDO46" s="127"/>
      <c r="LDP46" s="127"/>
      <c r="LDQ46" s="127"/>
      <c r="LDR46" s="127"/>
      <c r="LDS46" s="127"/>
      <c r="LDT46" s="127"/>
      <c r="LDU46" s="127"/>
      <c r="LDV46" s="127"/>
      <c r="LDW46" s="127"/>
      <c r="LDX46" s="127"/>
      <c r="LDY46" s="127"/>
      <c r="LDZ46" s="127"/>
      <c r="LEA46" s="127"/>
      <c r="LEB46" s="127"/>
      <c r="LEC46" s="127"/>
      <c r="LED46" s="127"/>
      <c r="LEE46" s="127"/>
      <c r="LEF46" s="127"/>
      <c r="LEG46" s="127"/>
      <c r="LEH46" s="127"/>
      <c r="LEI46" s="127"/>
      <c r="LEJ46" s="127"/>
      <c r="LEK46" s="127"/>
      <c r="LEL46" s="127"/>
      <c r="LEM46" s="127"/>
      <c r="LEN46" s="127"/>
      <c r="LEO46" s="127"/>
      <c r="LEP46" s="127"/>
      <c r="LEQ46" s="127"/>
      <c r="LER46" s="127"/>
      <c r="LES46" s="127"/>
      <c r="LET46" s="127"/>
      <c r="LEU46" s="127"/>
      <c r="LEV46" s="127"/>
      <c r="LEW46" s="127"/>
      <c r="LEX46" s="127"/>
      <c r="LEY46" s="127"/>
      <c r="LEZ46" s="127"/>
      <c r="LFA46" s="127"/>
      <c r="LFB46" s="127"/>
      <c r="LFC46" s="127"/>
      <c r="LFD46" s="127"/>
      <c r="LFE46" s="127"/>
      <c r="LFF46" s="127"/>
      <c r="LFG46" s="127"/>
      <c r="LFH46" s="127"/>
      <c r="LFI46" s="127"/>
      <c r="LFJ46" s="127"/>
      <c r="LFK46" s="127"/>
      <c r="LFL46" s="127"/>
      <c r="LFM46" s="127"/>
      <c r="LFN46" s="127"/>
      <c r="LFO46" s="127"/>
      <c r="LFP46" s="127"/>
      <c r="LFQ46" s="127"/>
      <c r="LFR46" s="127"/>
      <c r="LFS46" s="127"/>
      <c r="LFT46" s="127"/>
      <c r="LFU46" s="127"/>
      <c r="LFV46" s="127"/>
      <c r="LFW46" s="127"/>
      <c r="LFX46" s="127"/>
      <c r="LFY46" s="127"/>
      <c r="LFZ46" s="127"/>
      <c r="LGA46" s="127"/>
      <c r="LGB46" s="127"/>
      <c r="LGC46" s="127"/>
      <c r="LGD46" s="127"/>
      <c r="LGE46" s="127"/>
      <c r="LGF46" s="127"/>
      <c r="LGG46" s="127"/>
      <c r="LGH46" s="127"/>
      <c r="LGI46" s="127"/>
      <c r="LGJ46" s="127"/>
      <c r="LGK46" s="127"/>
      <c r="LGL46" s="127"/>
      <c r="LGM46" s="127"/>
      <c r="LGN46" s="127"/>
      <c r="LGO46" s="127"/>
      <c r="LGP46" s="127"/>
      <c r="LGQ46" s="127"/>
      <c r="LGR46" s="127"/>
      <c r="LGS46" s="127"/>
      <c r="LGT46" s="127"/>
      <c r="LGU46" s="127"/>
      <c r="LGV46" s="127"/>
      <c r="LGW46" s="127"/>
      <c r="LGX46" s="127"/>
      <c r="LGY46" s="127"/>
      <c r="LGZ46" s="127"/>
      <c r="LHA46" s="127"/>
      <c r="LHB46" s="127"/>
      <c r="LHC46" s="127"/>
      <c r="LHD46" s="127"/>
      <c r="LHE46" s="127"/>
      <c r="LHF46" s="127"/>
      <c r="LHG46" s="127"/>
      <c r="LHH46" s="127"/>
      <c r="LHI46" s="127"/>
      <c r="LHJ46" s="127"/>
      <c r="LHK46" s="127"/>
      <c r="LHL46" s="127"/>
      <c r="LHM46" s="127"/>
      <c r="LHN46" s="127"/>
      <c r="LHO46" s="127"/>
      <c r="LHP46" s="127"/>
      <c r="LHQ46" s="127"/>
      <c r="LHR46" s="127"/>
      <c r="LHS46" s="127"/>
      <c r="LHT46" s="127"/>
      <c r="LHU46" s="127"/>
      <c r="LHV46" s="127"/>
      <c r="LHW46" s="127"/>
      <c r="LHX46" s="127"/>
      <c r="LHY46" s="127"/>
      <c r="LHZ46" s="127"/>
      <c r="LIA46" s="127"/>
      <c r="LIB46" s="127"/>
      <c r="LIC46" s="127"/>
      <c r="LID46" s="127"/>
      <c r="LIE46" s="127"/>
      <c r="LIF46" s="127"/>
      <c r="LIG46" s="127"/>
      <c r="LIH46" s="127"/>
      <c r="LII46" s="127"/>
      <c r="LIJ46" s="127"/>
      <c r="LIK46" s="127"/>
      <c r="LIL46" s="127"/>
      <c r="LIM46" s="127"/>
      <c r="LIN46" s="127"/>
      <c r="LIO46" s="127"/>
      <c r="LIP46" s="127"/>
      <c r="LIQ46" s="127"/>
      <c r="LIR46" s="127"/>
      <c r="LIS46" s="127"/>
      <c r="LIT46" s="127"/>
      <c r="LIU46" s="127"/>
      <c r="LIV46" s="127"/>
      <c r="LIW46" s="127"/>
      <c r="LIX46" s="127"/>
      <c r="LIY46" s="127"/>
      <c r="LIZ46" s="127"/>
      <c r="LJA46" s="127"/>
      <c r="LJB46" s="127"/>
      <c r="LJC46" s="127"/>
      <c r="LJD46" s="127"/>
      <c r="LJE46" s="127"/>
      <c r="LJF46" s="127"/>
      <c r="LJG46" s="127"/>
      <c r="LJH46" s="127"/>
      <c r="LJI46" s="127"/>
      <c r="LJJ46" s="127"/>
      <c r="LJK46" s="127"/>
      <c r="LJL46" s="127"/>
      <c r="LJM46" s="127"/>
      <c r="LJN46" s="127"/>
      <c r="LJO46" s="127"/>
      <c r="LJP46" s="127"/>
      <c r="LJQ46" s="127"/>
      <c r="LJR46" s="127"/>
      <c r="LJS46" s="127"/>
      <c r="LJT46" s="127"/>
      <c r="LJU46" s="127"/>
      <c r="LJV46" s="127"/>
      <c r="LJW46" s="127"/>
      <c r="LJX46" s="127"/>
      <c r="LJY46" s="127"/>
      <c r="LJZ46" s="127"/>
      <c r="LKA46" s="127"/>
      <c r="LKB46" s="127"/>
      <c r="LKC46" s="127"/>
      <c r="LKD46" s="127"/>
      <c r="LKE46" s="127"/>
      <c r="LKF46" s="127"/>
      <c r="LKG46" s="127"/>
      <c r="LKH46" s="127"/>
      <c r="LKI46" s="127"/>
      <c r="LKJ46" s="127"/>
      <c r="LKK46" s="127"/>
      <c r="LKL46" s="127"/>
      <c r="LKM46" s="127"/>
      <c r="LKN46" s="127"/>
      <c r="LKO46" s="127"/>
      <c r="LKP46" s="127"/>
      <c r="LKQ46" s="127"/>
      <c r="LKR46" s="127"/>
      <c r="LKS46" s="127"/>
      <c r="LKT46" s="127"/>
      <c r="LKU46" s="127"/>
      <c r="LKV46" s="127"/>
      <c r="LKW46" s="127"/>
      <c r="LKX46" s="127"/>
      <c r="LKY46" s="127"/>
      <c r="LKZ46" s="127"/>
      <c r="LLA46" s="127"/>
      <c r="LLB46" s="127"/>
      <c r="LLC46" s="127"/>
      <c r="LLD46" s="127"/>
      <c r="LLE46" s="127"/>
      <c r="LLF46" s="127"/>
      <c r="LLG46" s="127"/>
      <c r="LLH46" s="127"/>
      <c r="LLI46" s="127"/>
      <c r="LLJ46" s="127"/>
      <c r="LLK46" s="127"/>
      <c r="LLL46" s="127"/>
      <c r="LLM46" s="127"/>
      <c r="LLN46" s="127"/>
      <c r="LLO46" s="127"/>
      <c r="LLP46" s="127"/>
      <c r="LLQ46" s="127"/>
      <c r="LLR46" s="127"/>
      <c r="LLS46" s="127"/>
      <c r="LLT46" s="127"/>
      <c r="LLU46" s="127"/>
      <c r="LLV46" s="127"/>
      <c r="LLW46" s="127"/>
      <c r="LLX46" s="127"/>
      <c r="LLY46" s="127"/>
      <c r="LLZ46" s="127"/>
      <c r="LMA46" s="127"/>
      <c r="LMB46" s="127"/>
      <c r="LMC46" s="127"/>
      <c r="LMD46" s="127"/>
      <c r="LME46" s="127"/>
      <c r="LMF46" s="127"/>
      <c r="LMG46" s="127"/>
      <c r="LMH46" s="127"/>
      <c r="LMI46" s="127"/>
      <c r="LMJ46" s="127"/>
      <c r="LMK46" s="127"/>
      <c r="LML46" s="127"/>
      <c r="LMM46" s="127"/>
      <c r="LMN46" s="127"/>
      <c r="LMO46" s="127"/>
      <c r="LMP46" s="127"/>
      <c r="LMQ46" s="127"/>
      <c r="LMR46" s="127"/>
      <c r="LMS46" s="127"/>
      <c r="LMT46" s="127"/>
      <c r="LMU46" s="127"/>
      <c r="LMV46" s="127"/>
      <c r="LMW46" s="127"/>
      <c r="LMX46" s="127"/>
      <c r="LMY46" s="127"/>
      <c r="LMZ46" s="127"/>
      <c r="LNA46" s="127"/>
      <c r="LNB46" s="127"/>
      <c r="LNC46" s="127"/>
      <c r="LND46" s="127"/>
      <c r="LNE46" s="127"/>
      <c r="LNF46" s="127"/>
      <c r="LNG46" s="127"/>
      <c r="LNH46" s="127"/>
      <c r="LNI46" s="127"/>
      <c r="LNJ46" s="127"/>
      <c r="LNK46" s="127"/>
      <c r="LNL46" s="127"/>
      <c r="LNM46" s="127"/>
      <c r="LNN46" s="127"/>
      <c r="LNO46" s="127"/>
      <c r="LNP46" s="127"/>
      <c r="LNQ46" s="127"/>
      <c r="LNR46" s="127"/>
      <c r="LNS46" s="127"/>
      <c r="LNT46" s="127"/>
      <c r="LNU46" s="127"/>
      <c r="LNV46" s="127"/>
      <c r="LNW46" s="127"/>
      <c r="LNX46" s="127"/>
      <c r="LNY46" s="127"/>
      <c r="LNZ46" s="127"/>
      <c r="LOA46" s="127"/>
      <c r="LOB46" s="127"/>
      <c r="LOC46" s="127"/>
      <c r="LOD46" s="127"/>
      <c r="LOE46" s="127"/>
      <c r="LOF46" s="127"/>
      <c r="LOG46" s="127"/>
      <c r="LOH46" s="127"/>
      <c r="LOI46" s="127"/>
      <c r="LOJ46" s="127"/>
      <c r="LOK46" s="127"/>
      <c r="LOL46" s="127"/>
      <c r="LOM46" s="127"/>
      <c r="LON46" s="127"/>
      <c r="LOO46" s="127"/>
      <c r="LOP46" s="127"/>
      <c r="LOQ46" s="127"/>
      <c r="LOR46" s="127"/>
      <c r="LOS46" s="127"/>
      <c r="LOT46" s="127"/>
      <c r="LOU46" s="127"/>
      <c r="LOV46" s="127"/>
      <c r="LOW46" s="127"/>
      <c r="LOX46" s="127"/>
      <c r="LOY46" s="127"/>
      <c r="LOZ46" s="127"/>
      <c r="LPA46" s="127"/>
      <c r="LPB46" s="127"/>
      <c r="LPC46" s="127"/>
      <c r="LPD46" s="127"/>
      <c r="LPE46" s="127"/>
      <c r="LPF46" s="127"/>
      <c r="LPG46" s="127"/>
      <c r="LPH46" s="127"/>
      <c r="LPI46" s="127"/>
      <c r="LPJ46" s="127"/>
      <c r="LPK46" s="127"/>
      <c r="LPL46" s="127"/>
      <c r="LPM46" s="127"/>
      <c r="LPN46" s="127"/>
      <c r="LPO46" s="127"/>
      <c r="LPP46" s="127"/>
      <c r="LPQ46" s="127"/>
      <c r="LPR46" s="127"/>
      <c r="LPS46" s="127"/>
      <c r="LPT46" s="127"/>
      <c r="LPU46" s="127"/>
      <c r="LPV46" s="127"/>
      <c r="LPW46" s="127"/>
      <c r="LPX46" s="127"/>
      <c r="LPY46" s="127"/>
      <c r="LPZ46" s="127"/>
      <c r="LQA46" s="127"/>
      <c r="LQB46" s="127"/>
      <c r="LQC46" s="127"/>
      <c r="LQD46" s="127"/>
      <c r="LQE46" s="127"/>
      <c r="LQF46" s="127"/>
      <c r="LQG46" s="127"/>
      <c r="LQH46" s="127"/>
      <c r="LQI46" s="127"/>
      <c r="LQJ46" s="127"/>
      <c r="LQK46" s="127"/>
      <c r="LQL46" s="127"/>
      <c r="LQM46" s="127"/>
      <c r="LQN46" s="127"/>
      <c r="LQO46" s="127"/>
      <c r="LQP46" s="127"/>
      <c r="LQQ46" s="127"/>
      <c r="LQR46" s="127"/>
      <c r="LQS46" s="127"/>
      <c r="LQT46" s="127"/>
      <c r="LQU46" s="127"/>
      <c r="LQV46" s="127"/>
      <c r="LQW46" s="127"/>
      <c r="LQX46" s="127"/>
      <c r="LQY46" s="127"/>
      <c r="LQZ46" s="127"/>
      <c r="LRA46" s="127"/>
      <c r="LRB46" s="127"/>
      <c r="LRC46" s="127"/>
      <c r="LRD46" s="127"/>
      <c r="LRE46" s="127"/>
      <c r="LRF46" s="127"/>
      <c r="LRG46" s="127"/>
      <c r="LRH46" s="127"/>
      <c r="LRI46" s="127"/>
      <c r="LRJ46" s="127"/>
      <c r="LRK46" s="127"/>
      <c r="LRL46" s="127"/>
      <c r="LRM46" s="127"/>
      <c r="LRN46" s="127"/>
      <c r="LRO46" s="127"/>
      <c r="LRP46" s="127"/>
      <c r="LRQ46" s="127"/>
      <c r="LRR46" s="127"/>
      <c r="LRS46" s="127"/>
      <c r="LRT46" s="127"/>
      <c r="LRU46" s="127"/>
      <c r="LRV46" s="127"/>
      <c r="LRW46" s="127"/>
      <c r="LRX46" s="127"/>
      <c r="LRY46" s="127"/>
      <c r="LRZ46" s="127"/>
      <c r="LSA46" s="127"/>
      <c r="LSB46" s="127"/>
      <c r="LSC46" s="127"/>
      <c r="LSD46" s="127"/>
      <c r="LSE46" s="127"/>
      <c r="LSF46" s="127"/>
      <c r="LSG46" s="127"/>
      <c r="LSH46" s="127"/>
      <c r="LSI46" s="127"/>
      <c r="LSJ46" s="127"/>
      <c r="LSK46" s="127"/>
      <c r="LSL46" s="127"/>
      <c r="LSM46" s="127"/>
      <c r="LSN46" s="127"/>
      <c r="LSO46" s="127"/>
      <c r="LSP46" s="127"/>
      <c r="LSQ46" s="127"/>
      <c r="LSR46" s="127"/>
      <c r="LSS46" s="127"/>
      <c r="LST46" s="127"/>
      <c r="LSU46" s="127"/>
      <c r="LSV46" s="127"/>
      <c r="LSW46" s="127"/>
      <c r="LSX46" s="127"/>
      <c r="LSY46" s="127"/>
      <c r="LSZ46" s="127"/>
      <c r="LTA46" s="127"/>
      <c r="LTB46" s="127"/>
      <c r="LTC46" s="127"/>
      <c r="LTD46" s="127"/>
      <c r="LTE46" s="127"/>
      <c r="LTF46" s="127"/>
      <c r="LTG46" s="127"/>
      <c r="LTH46" s="127"/>
      <c r="LTI46" s="127"/>
      <c r="LTJ46" s="127"/>
      <c r="LTK46" s="127"/>
      <c r="LTL46" s="127"/>
      <c r="LTM46" s="127"/>
      <c r="LTN46" s="127"/>
      <c r="LTO46" s="127"/>
      <c r="LTP46" s="127"/>
      <c r="LTQ46" s="127"/>
      <c r="LTR46" s="127"/>
      <c r="LTS46" s="127"/>
      <c r="LTT46" s="127"/>
      <c r="LTU46" s="127"/>
      <c r="LTV46" s="127"/>
      <c r="LTW46" s="127"/>
      <c r="LTX46" s="127"/>
      <c r="LTY46" s="127"/>
      <c r="LTZ46" s="127"/>
      <c r="LUA46" s="127"/>
      <c r="LUB46" s="127"/>
      <c r="LUC46" s="127"/>
      <c r="LUD46" s="127"/>
      <c r="LUE46" s="127"/>
      <c r="LUF46" s="127"/>
      <c r="LUG46" s="127"/>
      <c r="LUH46" s="127"/>
      <c r="LUI46" s="127"/>
      <c r="LUJ46" s="127"/>
      <c r="LUK46" s="127"/>
      <c r="LUL46" s="127"/>
      <c r="LUM46" s="127"/>
      <c r="LUN46" s="127"/>
      <c r="LUO46" s="127"/>
      <c r="LUP46" s="127"/>
      <c r="LUQ46" s="127"/>
      <c r="LUR46" s="127"/>
      <c r="LUS46" s="127"/>
      <c r="LUT46" s="127"/>
      <c r="LUU46" s="127"/>
      <c r="LUV46" s="127"/>
      <c r="LUW46" s="127"/>
      <c r="LUX46" s="127"/>
      <c r="LUY46" s="127"/>
      <c r="LUZ46" s="127"/>
      <c r="LVA46" s="127"/>
      <c r="LVB46" s="127"/>
      <c r="LVC46" s="127"/>
      <c r="LVD46" s="127"/>
      <c r="LVE46" s="127"/>
      <c r="LVF46" s="127"/>
      <c r="LVG46" s="127"/>
      <c r="LVH46" s="127"/>
      <c r="LVI46" s="127"/>
      <c r="LVJ46" s="127"/>
      <c r="LVK46" s="127"/>
      <c r="LVL46" s="127"/>
      <c r="LVM46" s="127"/>
      <c r="LVN46" s="127"/>
      <c r="LVO46" s="127"/>
      <c r="LVP46" s="127"/>
      <c r="LVQ46" s="127"/>
      <c r="LVR46" s="127"/>
      <c r="LVS46" s="127"/>
      <c r="LVT46" s="127"/>
      <c r="LVU46" s="127"/>
      <c r="LVV46" s="127"/>
      <c r="LVW46" s="127"/>
      <c r="LVX46" s="127"/>
      <c r="LVY46" s="127"/>
      <c r="LVZ46" s="127"/>
      <c r="LWA46" s="127"/>
      <c r="LWB46" s="127"/>
      <c r="LWC46" s="127"/>
      <c r="LWD46" s="127"/>
      <c r="LWE46" s="127"/>
      <c r="LWF46" s="127"/>
      <c r="LWG46" s="127"/>
      <c r="LWH46" s="127"/>
      <c r="LWI46" s="127"/>
      <c r="LWJ46" s="127"/>
      <c r="LWK46" s="127"/>
      <c r="LWL46" s="127"/>
      <c r="LWM46" s="127"/>
      <c r="LWN46" s="127"/>
      <c r="LWO46" s="127"/>
      <c r="LWP46" s="127"/>
      <c r="LWQ46" s="127"/>
      <c r="LWR46" s="127"/>
      <c r="LWS46" s="127"/>
      <c r="LWT46" s="127"/>
      <c r="LWU46" s="127"/>
      <c r="LWV46" s="127"/>
      <c r="LWW46" s="127"/>
      <c r="LWX46" s="127"/>
      <c r="LWY46" s="127"/>
      <c r="LWZ46" s="127"/>
      <c r="LXA46" s="127"/>
      <c r="LXB46" s="127"/>
      <c r="LXC46" s="127"/>
      <c r="LXD46" s="127"/>
      <c r="LXE46" s="127"/>
      <c r="LXF46" s="127"/>
      <c r="LXG46" s="127"/>
      <c r="LXH46" s="127"/>
      <c r="LXI46" s="127"/>
      <c r="LXJ46" s="127"/>
      <c r="LXK46" s="127"/>
      <c r="LXL46" s="127"/>
      <c r="LXM46" s="127"/>
      <c r="LXN46" s="127"/>
      <c r="LXO46" s="127"/>
      <c r="LXP46" s="127"/>
      <c r="LXQ46" s="127"/>
      <c r="LXR46" s="127"/>
      <c r="LXS46" s="127"/>
      <c r="LXT46" s="127"/>
      <c r="LXU46" s="127"/>
      <c r="LXV46" s="127"/>
      <c r="LXW46" s="127"/>
      <c r="LXX46" s="127"/>
      <c r="LXY46" s="127"/>
      <c r="LXZ46" s="127"/>
      <c r="LYA46" s="127"/>
      <c r="LYB46" s="127"/>
      <c r="LYC46" s="127"/>
      <c r="LYD46" s="127"/>
      <c r="LYE46" s="127"/>
      <c r="LYF46" s="127"/>
      <c r="LYG46" s="127"/>
      <c r="LYH46" s="127"/>
      <c r="LYI46" s="127"/>
      <c r="LYJ46" s="127"/>
      <c r="LYK46" s="127"/>
      <c r="LYL46" s="127"/>
      <c r="LYM46" s="127"/>
      <c r="LYN46" s="127"/>
      <c r="LYO46" s="127"/>
      <c r="LYP46" s="127"/>
      <c r="LYQ46" s="127"/>
      <c r="LYR46" s="127"/>
      <c r="LYS46" s="127"/>
      <c r="LYT46" s="127"/>
      <c r="LYU46" s="127"/>
      <c r="LYV46" s="127"/>
      <c r="LYW46" s="127"/>
      <c r="LYX46" s="127"/>
      <c r="LYY46" s="127"/>
      <c r="LYZ46" s="127"/>
      <c r="LZA46" s="127"/>
      <c r="LZB46" s="127"/>
      <c r="LZC46" s="127"/>
      <c r="LZD46" s="127"/>
      <c r="LZE46" s="127"/>
      <c r="LZF46" s="127"/>
      <c r="LZG46" s="127"/>
      <c r="LZH46" s="127"/>
      <c r="LZI46" s="127"/>
      <c r="LZJ46" s="127"/>
      <c r="LZK46" s="127"/>
      <c r="LZL46" s="127"/>
      <c r="LZM46" s="127"/>
      <c r="LZN46" s="127"/>
      <c r="LZO46" s="127"/>
      <c r="LZP46" s="127"/>
      <c r="LZQ46" s="127"/>
      <c r="LZR46" s="127"/>
      <c r="LZS46" s="127"/>
      <c r="LZT46" s="127"/>
      <c r="LZU46" s="127"/>
      <c r="LZV46" s="127"/>
      <c r="LZW46" s="127"/>
      <c r="LZX46" s="127"/>
      <c r="LZY46" s="127"/>
      <c r="LZZ46" s="127"/>
      <c r="MAA46" s="127"/>
      <c r="MAB46" s="127"/>
      <c r="MAC46" s="127"/>
      <c r="MAD46" s="127"/>
      <c r="MAE46" s="127"/>
      <c r="MAF46" s="127"/>
      <c r="MAG46" s="127"/>
      <c r="MAH46" s="127"/>
      <c r="MAI46" s="127"/>
      <c r="MAJ46" s="127"/>
      <c r="MAK46" s="127"/>
      <c r="MAL46" s="127"/>
      <c r="MAM46" s="127"/>
      <c r="MAN46" s="127"/>
      <c r="MAO46" s="127"/>
      <c r="MAP46" s="127"/>
      <c r="MAQ46" s="127"/>
      <c r="MAR46" s="127"/>
      <c r="MAS46" s="127"/>
      <c r="MAT46" s="127"/>
      <c r="MAU46" s="127"/>
      <c r="MAV46" s="127"/>
      <c r="MAW46" s="127"/>
      <c r="MAX46" s="127"/>
      <c r="MAY46" s="127"/>
      <c r="MAZ46" s="127"/>
      <c r="MBA46" s="127"/>
      <c r="MBB46" s="127"/>
      <c r="MBC46" s="127"/>
      <c r="MBD46" s="127"/>
      <c r="MBE46" s="127"/>
      <c r="MBF46" s="127"/>
      <c r="MBG46" s="127"/>
      <c r="MBH46" s="127"/>
      <c r="MBI46" s="127"/>
      <c r="MBJ46" s="127"/>
      <c r="MBK46" s="127"/>
      <c r="MBL46" s="127"/>
      <c r="MBM46" s="127"/>
      <c r="MBN46" s="127"/>
      <c r="MBO46" s="127"/>
      <c r="MBP46" s="127"/>
      <c r="MBQ46" s="127"/>
      <c r="MBR46" s="127"/>
      <c r="MBS46" s="127"/>
      <c r="MBT46" s="127"/>
      <c r="MBU46" s="127"/>
      <c r="MBV46" s="127"/>
      <c r="MBW46" s="127"/>
      <c r="MBX46" s="127"/>
      <c r="MBY46" s="127"/>
      <c r="MBZ46" s="127"/>
      <c r="MCA46" s="127"/>
      <c r="MCB46" s="127"/>
      <c r="MCC46" s="127"/>
      <c r="MCD46" s="127"/>
      <c r="MCE46" s="127"/>
      <c r="MCF46" s="127"/>
      <c r="MCG46" s="127"/>
      <c r="MCH46" s="127"/>
      <c r="MCI46" s="127"/>
      <c r="MCJ46" s="127"/>
      <c r="MCK46" s="127"/>
      <c r="MCL46" s="127"/>
      <c r="MCM46" s="127"/>
      <c r="MCN46" s="127"/>
      <c r="MCO46" s="127"/>
      <c r="MCP46" s="127"/>
      <c r="MCQ46" s="127"/>
      <c r="MCR46" s="127"/>
      <c r="MCS46" s="127"/>
      <c r="MCT46" s="127"/>
      <c r="MCU46" s="127"/>
      <c r="MCV46" s="127"/>
      <c r="MCW46" s="127"/>
      <c r="MCX46" s="127"/>
      <c r="MCY46" s="127"/>
      <c r="MCZ46" s="127"/>
      <c r="MDA46" s="127"/>
      <c r="MDB46" s="127"/>
      <c r="MDC46" s="127"/>
      <c r="MDD46" s="127"/>
      <c r="MDE46" s="127"/>
      <c r="MDF46" s="127"/>
      <c r="MDG46" s="127"/>
      <c r="MDH46" s="127"/>
      <c r="MDI46" s="127"/>
      <c r="MDJ46" s="127"/>
      <c r="MDK46" s="127"/>
      <c r="MDL46" s="127"/>
      <c r="MDM46" s="127"/>
      <c r="MDN46" s="127"/>
      <c r="MDO46" s="127"/>
      <c r="MDP46" s="127"/>
      <c r="MDQ46" s="127"/>
      <c r="MDR46" s="127"/>
      <c r="MDS46" s="127"/>
      <c r="MDT46" s="127"/>
      <c r="MDU46" s="127"/>
      <c r="MDV46" s="127"/>
      <c r="MDW46" s="127"/>
      <c r="MDX46" s="127"/>
      <c r="MDY46" s="127"/>
      <c r="MDZ46" s="127"/>
      <c r="MEA46" s="127"/>
      <c r="MEB46" s="127"/>
      <c r="MEC46" s="127"/>
      <c r="MED46" s="127"/>
      <c r="MEE46" s="127"/>
      <c r="MEF46" s="127"/>
      <c r="MEG46" s="127"/>
      <c r="MEH46" s="127"/>
      <c r="MEI46" s="127"/>
      <c r="MEJ46" s="127"/>
      <c r="MEK46" s="127"/>
      <c r="MEL46" s="127"/>
      <c r="MEM46" s="127"/>
      <c r="MEN46" s="127"/>
      <c r="MEO46" s="127"/>
      <c r="MEP46" s="127"/>
      <c r="MEQ46" s="127"/>
      <c r="MER46" s="127"/>
      <c r="MES46" s="127"/>
      <c r="MET46" s="127"/>
      <c r="MEU46" s="127"/>
      <c r="MEV46" s="127"/>
      <c r="MEW46" s="127"/>
      <c r="MEX46" s="127"/>
      <c r="MEY46" s="127"/>
      <c r="MEZ46" s="127"/>
      <c r="MFA46" s="127"/>
      <c r="MFB46" s="127"/>
      <c r="MFC46" s="127"/>
      <c r="MFD46" s="127"/>
      <c r="MFE46" s="127"/>
      <c r="MFF46" s="127"/>
      <c r="MFG46" s="127"/>
      <c r="MFH46" s="127"/>
      <c r="MFI46" s="127"/>
      <c r="MFJ46" s="127"/>
      <c r="MFK46" s="127"/>
      <c r="MFL46" s="127"/>
      <c r="MFM46" s="127"/>
      <c r="MFN46" s="127"/>
      <c r="MFO46" s="127"/>
      <c r="MFP46" s="127"/>
      <c r="MFQ46" s="127"/>
      <c r="MFR46" s="127"/>
      <c r="MFS46" s="127"/>
      <c r="MFT46" s="127"/>
      <c r="MFU46" s="127"/>
      <c r="MFV46" s="127"/>
      <c r="MFW46" s="127"/>
      <c r="MFX46" s="127"/>
      <c r="MFY46" s="127"/>
      <c r="MFZ46" s="127"/>
      <c r="MGA46" s="127"/>
      <c r="MGB46" s="127"/>
      <c r="MGC46" s="127"/>
      <c r="MGD46" s="127"/>
      <c r="MGE46" s="127"/>
      <c r="MGF46" s="127"/>
      <c r="MGG46" s="127"/>
      <c r="MGH46" s="127"/>
      <c r="MGI46" s="127"/>
      <c r="MGJ46" s="127"/>
      <c r="MGK46" s="127"/>
      <c r="MGL46" s="127"/>
      <c r="MGM46" s="127"/>
      <c r="MGN46" s="127"/>
      <c r="MGO46" s="127"/>
      <c r="MGP46" s="127"/>
      <c r="MGQ46" s="127"/>
      <c r="MGR46" s="127"/>
      <c r="MGS46" s="127"/>
      <c r="MGT46" s="127"/>
      <c r="MGU46" s="127"/>
      <c r="MGV46" s="127"/>
      <c r="MGW46" s="127"/>
      <c r="MGX46" s="127"/>
      <c r="MGY46" s="127"/>
      <c r="MGZ46" s="127"/>
      <c r="MHA46" s="127"/>
      <c r="MHB46" s="127"/>
      <c r="MHC46" s="127"/>
      <c r="MHD46" s="127"/>
      <c r="MHE46" s="127"/>
      <c r="MHF46" s="127"/>
      <c r="MHG46" s="127"/>
      <c r="MHH46" s="127"/>
      <c r="MHI46" s="127"/>
      <c r="MHJ46" s="127"/>
      <c r="MHK46" s="127"/>
      <c r="MHL46" s="127"/>
      <c r="MHM46" s="127"/>
      <c r="MHN46" s="127"/>
      <c r="MHO46" s="127"/>
      <c r="MHP46" s="127"/>
      <c r="MHQ46" s="127"/>
      <c r="MHR46" s="127"/>
      <c r="MHS46" s="127"/>
      <c r="MHT46" s="127"/>
      <c r="MHU46" s="127"/>
      <c r="MHV46" s="127"/>
      <c r="MHW46" s="127"/>
      <c r="MHX46" s="127"/>
      <c r="MHY46" s="127"/>
      <c r="MHZ46" s="127"/>
      <c r="MIA46" s="127"/>
      <c r="MIB46" s="127"/>
      <c r="MIC46" s="127"/>
      <c r="MID46" s="127"/>
      <c r="MIE46" s="127"/>
      <c r="MIF46" s="127"/>
      <c r="MIG46" s="127"/>
      <c r="MIH46" s="127"/>
      <c r="MII46" s="127"/>
      <c r="MIJ46" s="127"/>
      <c r="MIK46" s="127"/>
      <c r="MIL46" s="127"/>
      <c r="MIM46" s="127"/>
      <c r="MIN46" s="127"/>
      <c r="MIO46" s="127"/>
      <c r="MIP46" s="127"/>
      <c r="MIQ46" s="127"/>
      <c r="MIR46" s="127"/>
      <c r="MIS46" s="127"/>
      <c r="MIT46" s="127"/>
      <c r="MIU46" s="127"/>
      <c r="MIV46" s="127"/>
      <c r="MIW46" s="127"/>
      <c r="MIX46" s="127"/>
      <c r="MIY46" s="127"/>
      <c r="MIZ46" s="127"/>
      <c r="MJA46" s="127"/>
      <c r="MJB46" s="127"/>
      <c r="MJC46" s="127"/>
      <c r="MJD46" s="127"/>
      <c r="MJE46" s="127"/>
      <c r="MJF46" s="127"/>
      <c r="MJG46" s="127"/>
      <c r="MJH46" s="127"/>
      <c r="MJI46" s="127"/>
      <c r="MJJ46" s="127"/>
      <c r="MJK46" s="127"/>
      <c r="MJL46" s="127"/>
      <c r="MJM46" s="127"/>
      <c r="MJN46" s="127"/>
      <c r="MJO46" s="127"/>
      <c r="MJP46" s="127"/>
      <c r="MJQ46" s="127"/>
      <c r="MJR46" s="127"/>
      <c r="MJS46" s="127"/>
      <c r="MJT46" s="127"/>
      <c r="MJU46" s="127"/>
      <c r="MJV46" s="127"/>
      <c r="MJW46" s="127"/>
      <c r="MJX46" s="127"/>
      <c r="MJY46" s="127"/>
      <c r="MJZ46" s="127"/>
      <c r="MKA46" s="127"/>
      <c r="MKB46" s="127"/>
      <c r="MKC46" s="127"/>
      <c r="MKD46" s="127"/>
      <c r="MKE46" s="127"/>
      <c r="MKF46" s="127"/>
      <c r="MKG46" s="127"/>
      <c r="MKH46" s="127"/>
      <c r="MKI46" s="127"/>
      <c r="MKJ46" s="127"/>
      <c r="MKK46" s="127"/>
      <c r="MKL46" s="127"/>
      <c r="MKM46" s="127"/>
      <c r="MKN46" s="127"/>
      <c r="MKO46" s="127"/>
      <c r="MKP46" s="127"/>
      <c r="MKQ46" s="127"/>
      <c r="MKR46" s="127"/>
      <c r="MKS46" s="127"/>
      <c r="MKT46" s="127"/>
      <c r="MKU46" s="127"/>
      <c r="MKV46" s="127"/>
      <c r="MKW46" s="127"/>
      <c r="MKX46" s="127"/>
      <c r="MKY46" s="127"/>
      <c r="MKZ46" s="127"/>
      <c r="MLA46" s="127"/>
      <c r="MLB46" s="127"/>
      <c r="MLC46" s="127"/>
      <c r="MLD46" s="127"/>
      <c r="MLE46" s="127"/>
      <c r="MLF46" s="127"/>
      <c r="MLG46" s="127"/>
      <c r="MLH46" s="127"/>
      <c r="MLI46" s="127"/>
      <c r="MLJ46" s="127"/>
      <c r="MLK46" s="127"/>
      <c r="MLL46" s="127"/>
      <c r="MLM46" s="127"/>
      <c r="MLN46" s="127"/>
      <c r="MLO46" s="127"/>
      <c r="MLP46" s="127"/>
      <c r="MLQ46" s="127"/>
      <c r="MLR46" s="127"/>
      <c r="MLS46" s="127"/>
      <c r="MLT46" s="127"/>
      <c r="MLU46" s="127"/>
      <c r="MLV46" s="127"/>
      <c r="MLW46" s="127"/>
      <c r="MLX46" s="127"/>
      <c r="MLY46" s="127"/>
      <c r="MLZ46" s="127"/>
      <c r="MMA46" s="127"/>
      <c r="MMB46" s="127"/>
      <c r="MMC46" s="127"/>
      <c r="MMD46" s="127"/>
      <c r="MME46" s="127"/>
      <c r="MMF46" s="127"/>
      <c r="MMG46" s="127"/>
      <c r="MMH46" s="127"/>
      <c r="MMI46" s="127"/>
      <c r="MMJ46" s="127"/>
      <c r="MMK46" s="127"/>
      <c r="MML46" s="127"/>
      <c r="MMM46" s="127"/>
      <c r="MMN46" s="127"/>
      <c r="MMO46" s="127"/>
      <c r="MMP46" s="127"/>
      <c r="MMQ46" s="127"/>
      <c r="MMR46" s="127"/>
      <c r="MMS46" s="127"/>
      <c r="MMT46" s="127"/>
      <c r="MMU46" s="127"/>
      <c r="MMV46" s="127"/>
      <c r="MMW46" s="127"/>
      <c r="MMX46" s="127"/>
      <c r="MMY46" s="127"/>
      <c r="MMZ46" s="127"/>
      <c r="MNA46" s="127"/>
      <c r="MNB46" s="127"/>
      <c r="MNC46" s="127"/>
      <c r="MND46" s="127"/>
      <c r="MNE46" s="127"/>
      <c r="MNF46" s="127"/>
      <c r="MNG46" s="127"/>
      <c r="MNH46" s="127"/>
      <c r="MNI46" s="127"/>
      <c r="MNJ46" s="127"/>
      <c r="MNK46" s="127"/>
      <c r="MNL46" s="127"/>
      <c r="MNM46" s="127"/>
      <c r="MNN46" s="127"/>
      <c r="MNO46" s="127"/>
      <c r="MNP46" s="127"/>
      <c r="MNQ46" s="127"/>
      <c r="MNR46" s="127"/>
      <c r="MNS46" s="127"/>
      <c r="MNT46" s="127"/>
      <c r="MNU46" s="127"/>
      <c r="MNV46" s="127"/>
      <c r="MNW46" s="127"/>
      <c r="MNX46" s="127"/>
      <c r="MNY46" s="127"/>
      <c r="MNZ46" s="127"/>
      <c r="MOA46" s="127"/>
      <c r="MOB46" s="127"/>
      <c r="MOC46" s="127"/>
      <c r="MOD46" s="127"/>
      <c r="MOE46" s="127"/>
      <c r="MOF46" s="127"/>
      <c r="MOG46" s="127"/>
      <c r="MOH46" s="127"/>
      <c r="MOI46" s="127"/>
      <c r="MOJ46" s="127"/>
      <c r="MOK46" s="127"/>
      <c r="MOL46" s="127"/>
      <c r="MOM46" s="127"/>
      <c r="MON46" s="127"/>
      <c r="MOO46" s="127"/>
      <c r="MOP46" s="127"/>
      <c r="MOQ46" s="127"/>
      <c r="MOR46" s="127"/>
      <c r="MOS46" s="127"/>
      <c r="MOT46" s="127"/>
      <c r="MOU46" s="127"/>
      <c r="MOV46" s="127"/>
      <c r="MOW46" s="127"/>
      <c r="MOX46" s="127"/>
      <c r="MOY46" s="127"/>
      <c r="MOZ46" s="127"/>
      <c r="MPA46" s="127"/>
      <c r="MPB46" s="127"/>
      <c r="MPC46" s="127"/>
      <c r="MPD46" s="127"/>
      <c r="MPE46" s="127"/>
      <c r="MPF46" s="127"/>
      <c r="MPG46" s="127"/>
      <c r="MPH46" s="127"/>
      <c r="MPI46" s="127"/>
      <c r="MPJ46" s="127"/>
      <c r="MPK46" s="127"/>
      <c r="MPL46" s="127"/>
      <c r="MPM46" s="127"/>
      <c r="MPN46" s="127"/>
      <c r="MPO46" s="127"/>
      <c r="MPP46" s="127"/>
      <c r="MPQ46" s="127"/>
      <c r="MPR46" s="127"/>
      <c r="MPS46" s="127"/>
      <c r="MPT46" s="127"/>
      <c r="MPU46" s="127"/>
      <c r="MPV46" s="127"/>
      <c r="MPW46" s="127"/>
      <c r="MPX46" s="127"/>
      <c r="MPY46" s="127"/>
      <c r="MPZ46" s="127"/>
      <c r="MQA46" s="127"/>
      <c r="MQB46" s="127"/>
      <c r="MQC46" s="127"/>
      <c r="MQD46" s="127"/>
      <c r="MQE46" s="127"/>
      <c r="MQF46" s="127"/>
      <c r="MQG46" s="127"/>
      <c r="MQH46" s="127"/>
      <c r="MQI46" s="127"/>
      <c r="MQJ46" s="127"/>
      <c r="MQK46" s="127"/>
      <c r="MQL46" s="127"/>
      <c r="MQM46" s="127"/>
      <c r="MQN46" s="127"/>
      <c r="MQO46" s="127"/>
      <c r="MQP46" s="127"/>
      <c r="MQQ46" s="127"/>
      <c r="MQR46" s="127"/>
      <c r="MQS46" s="127"/>
      <c r="MQT46" s="127"/>
      <c r="MQU46" s="127"/>
      <c r="MQV46" s="127"/>
      <c r="MQW46" s="127"/>
      <c r="MQX46" s="127"/>
      <c r="MQY46" s="127"/>
      <c r="MQZ46" s="127"/>
      <c r="MRA46" s="127"/>
      <c r="MRB46" s="127"/>
      <c r="MRC46" s="127"/>
      <c r="MRD46" s="127"/>
      <c r="MRE46" s="127"/>
      <c r="MRF46" s="127"/>
      <c r="MRG46" s="127"/>
      <c r="MRH46" s="127"/>
      <c r="MRI46" s="127"/>
      <c r="MRJ46" s="127"/>
      <c r="MRK46" s="127"/>
      <c r="MRL46" s="127"/>
      <c r="MRM46" s="127"/>
      <c r="MRN46" s="127"/>
      <c r="MRO46" s="127"/>
      <c r="MRP46" s="127"/>
      <c r="MRQ46" s="127"/>
      <c r="MRR46" s="127"/>
      <c r="MRS46" s="127"/>
      <c r="MRT46" s="127"/>
      <c r="MRU46" s="127"/>
      <c r="MRV46" s="127"/>
      <c r="MRW46" s="127"/>
      <c r="MRX46" s="127"/>
      <c r="MRY46" s="127"/>
      <c r="MRZ46" s="127"/>
      <c r="MSA46" s="127"/>
      <c r="MSB46" s="127"/>
      <c r="MSC46" s="127"/>
      <c r="MSD46" s="127"/>
      <c r="MSE46" s="127"/>
      <c r="MSF46" s="127"/>
      <c r="MSG46" s="127"/>
      <c r="MSH46" s="127"/>
      <c r="MSI46" s="127"/>
      <c r="MSJ46" s="127"/>
      <c r="MSK46" s="127"/>
      <c r="MSL46" s="127"/>
      <c r="MSM46" s="127"/>
      <c r="MSN46" s="127"/>
      <c r="MSO46" s="127"/>
      <c r="MSP46" s="127"/>
      <c r="MSQ46" s="127"/>
      <c r="MSR46" s="127"/>
      <c r="MSS46" s="127"/>
      <c r="MST46" s="127"/>
      <c r="MSU46" s="127"/>
      <c r="MSV46" s="127"/>
      <c r="MSW46" s="127"/>
      <c r="MSX46" s="127"/>
      <c r="MSY46" s="127"/>
      <c r="MSZ46" s="127"/>
      <c r="MTA46" s="127"/>
      <c r="MTB46" s="127"/>
      <c r="MTC46" s="127"/>
      <c r="MTD46" s="127"/>
      <c r="MTE46" s="127"/>
      <c r="MTF46" s="127"/>
      <c r="MTG46" s="127"/>
      <c r="MTH46" s="127"/>
      <c r="MTI46" s="127"/>
      <c r="MTJ46" s="127"/>
      <c r="MTK46" s="127"/>
      <c r="MTL46" s="127"/>
      <c r="MTM46" s="127"/>
      <c r="MTN46" s="127"/>
      <c r="MTO46" s="127"/>
      <c r="MTP46" s="127"/>
      <c r="MTQ46" s="127"/>
      <c r="MTR46" s="127"/>
      <c r="MTS46" s="127"/>
      <c r="MTT46" s="127"/>
      <c r="MTU46" s="127"/>
      <c r="MTV46" s="127"/>
      <c r="MTW46" s="127"/>
      <c r="MTX46" s="127"/>
      <c r="MTY46" s="127"/>
      <c r="MTZ46" s="127"/>
      <c r="MUA46" s="127"/>
      <c r="MUB46" s="127"/>
      <c r="MUC46" s="127"/>
      <c r="MUD46" s="127"/>
      <c r="MUE46" s="127"/>
      <c r="MUF46" s="127"/>
      <c r="MUG46" s="127"/>
      <c r="MUH46" s="127"/>
      <c r="MUI46" s="127"/>
      <c r="MUJ46" s="127"/>
      <c r="MUK46" s="127"/>
      <c r="MUL46" s="127"/>
      <c r="MUM46" s="127"/>
      <c r="MUN46" s="127"/>
      <c r="MUO46" s="127"/>
      <c r="MUP46" s="127"/>
      <c r="MUQ46" s="127"/>
      <c r="MUR46" s="127"/>
      <c r="MUS46" s="127"/>
      <c r="MUT46" s="127"/>
      <c r="MUU46" s="127"/>
      <c r="MUV46" s="127"/>
      <c r="MUW46" s="127"/>
      <c r="MUX46" s="127"/>
      <c r="MUY46" s="127"/>
      <c r="MUZ46" s="127"/>
      <c r="MVA46" s="127"/>
      <c r="MVB46" s="127"/>
      <c r="MVC46" s="127"/>
      <c r="MVD46" s="127"/>
      <c r="MVE46" s="127"/>
      <c r="MVF46" s="127"/>
      <c r="MVG46" s="127"/>
      <c r="MVH46" s="127"/>
      <c r="MVI46" s="127"/>
      <c r="MVJ46" s="127"/>
      <c r="MVK46" s="127"/>
      <c r="MVL46" s="127"/>
      <c r="MVM46" s="127"/>
      <c r="MVN46" s="127"/>
      <c r="MVO46" s="127"/>
      <c r="MVP46" s="127"/>
      <c r="MVQ46" s="127"/>
      <c r="MVR46" s="127"/>
      <c r="MVS46" s="127"/>
      <c r="MVT46" s="127"/>
      <c r="MVU46" s="127"/>
      <c r="MVV46" s="127"/>
      <c r="MVW46" s="127"/>
      <c r="MVX46" s="127"/>
      <c r="MVY46" s="127"/>
      <c r="MVZ46" s="127"/>
      <c r="MWA46" s="127"/>
      <c r="MWB46" s="127"/>
      <c r="MWC46" s="127"/>
      <c r="MWD46" s="127"/>
      <c r="MWE46" s="127"/>
      <c r="MWF46" s="127"/>
      <c r="MWG46" s="127"/>
      <c r="MWH46" s="127"/>
      <c r="MWI46" s="127"/>
      <c r="MWJ46" s="127"/>
      <c r="MWK46" s="127"/>
      <c r="MWL46" s="127"/>
      <c r="MWM46" s="127"/>
      <c r="MWN46" s="127"/>
      <c r="MWO46" s="127"/>
      <c r="MWP46" s="127"/>
      <c r="MWQ46" s="127"/>
      <c r="MWR46" s="127"/>
      <c r="MWS46" s="127"/>
      <c r="MWT46" s="127"/>
      <c r="MWU46" s="127"/>
      <c r="MWV46" s="127"/>
      <c r="MWW46" s="127"/>
      <c r="MWX46" s="127"/>
      <c r="MWY46" s="127"/>
      <c r="MWZ46" s="127"/>
      <c r="MXA46" s="127"/>
      <c r="MXB46" s="127"/>
      <c r="MXC46" s="127"/>
      <c r="MXD46" s="127"/>
      <c r="MXE46" s="127"/>
      <c r="MXF46" s="127"/>
      <c r="MXG46" s="127"/>
      <c r="MXH46" s="127"/>
      <c r="MXI46" s="127"/>
      <c r="MXJ46" s="127"/>
      <c r="MXK46" s="127"/>
      <c r="MXL46" s="127"/>
      <c r="MXM46" s="127"/>
      <c r="MXN46" s="127"/>
      <c r="MXO46" s="127"/>
      <c r="MXP46" s="127"/>
      <c r="MXQ46" s="127"/>
      <c r="MXR46" s="127"/>
      <c r="MXS46" s="127"/>
      <c r="MXT46" s="127"/>
      <c r="MXU46" s="127"/>
      <c r="MXV46" s="127"/>
      <c r="MXW46" s="127"/>
      <c r="MXX46" s="127"/>
      <c r="MXY46" s="127"/>
      <c r="MXZ46" s="127"/>
      <c r="MYA46" s="127"/>
      <c r="MYB46" s="127"/>
      <c r="MYC46" s="127"/>
      <c r="MYD46" s="127"/>
      <c r="MYE46" s="127"/>
      <c r="MYF46" s="127"/>
      <c r="MYG46" s="127"/>
      <c r="MYH46" s="127"/>
      <c r="MYI46" s="127"/>
      <c r="MYJ46" s="127"/>
      <c r="MYK46" s="127"/>
      <c r="MYL46" s="127"/>
      <c r="MYM46" s="127"/>
      <c r="MYN46" s="127"/>
      <c r="MYO46" s="127"/>
      <c r="MYP46" s="127"/>
      <c r="MYQ46" s="127"/>
      <c r="MYR46" s="127"/>
      <c r="MYS46" s="127"/>
      <c r="MYT46" s="127"/>
      <c r="MYU46" s="127"/>
      <c r="MYV46" s="127"/>
      <c r="MYW46" s="127"/>
      <c r="MYX46" s="127"/>
      <c r="MYY46" s="127"/>
      <c r="MYZ46" s="127"/>
      <c r="MZA46" s="127"/>
      <c r="MZB46" s="127"/>
      <c r="MZC46" s="127"/>
      <c r="MZD46" s="127"/>
      <c r="MZE46" s="127"/>
      <c r="MZF46" s="127"/>
      <c r="MZG46" s="127"/>
      <c r="MZH46" s="127"/>
      <c r="MZI46" s="127"/>
      <c r="MZJ46" s="127"/>
      <c r="MZK46" s="127"/>
      <c r="MZL46" s="127"/>
      <c r="MZM46" s="127"/>
      <c r="MZN46" s="127"/>
      <c r="MZO46" s="127"/>
      <c r="MZP46" s="127"/>
      <c r="MZQ46" s="127"/>
      <c r="MZR46" s="127"/>
      <c r="MZS46" s="127"/>
      <c r="MZT46" s="127"/>
      <c r="MZU46" s="127"/>
      <c r="MZV46" s="127"/>
      <c r="MZW46" s="127"/>
      <c r="MZX46" s="127"/>
      <c r="MZY46" s="127"/>
      <c r="MZZ46" s="127"/>
      <c r="NAA46" s="127"/>
      <c r="NAB46" s="127"/>
      <c r="NAC46" s="127"/>
      <c r="NAD46" s="127"/>
      <c r="NAE46" s="127"/>
      <c r="NAF46" s="127"/>
      <c r="NAG46" s="127"/>
      <c r="NAH46" s="127"/>
      <c r="NAI46" s="127"/>
      <c r="NAJ46" s="127"/>
      <c r="NAK46" s="127"/>
      <c r="NAL46" s="127"/>
      <c r="NAM46" s="127"/>
      <c r="NAN46" s="127"/>
      <c r="NAO46" s="127"/>
      <c r="NAP46" s="127"/>
      <c r="NAQ46" s="127"/>
      <c r="NAR46" s="127"/>
      <c r="NAS46" s="127"/>
      <c r="NAT46" s="127"/>
      <c r="NAU46" s="127"/>
      <c r="NAV46" s="127"/>
      <c r="NAW46" s="127"/>
      <c r="NAX46" s="127"/>
      <c r="NAY46" s="127"/>
      <c r="NAZ46" s="127"/>
      <c r="NBA46" s="127"/>
      <c r="NBB46" s="127"/>
      <c r="NBC46" s="127"/>
      <c r="NBD46" s="127"/>
      <c r="NBE46" s="127"/>
      <c r="NBF46" s="127"/>
      <c r="NBG46" s="127"/>
      <c r="NBH46" s="127"/>
      <c r="NBI46" s="127"/>
      <c r="NBJ46" s="127"/>
      <c r="NBK46" s="127"/>
      <c r="NBL46" s="127"/>
      <c r="NBM46" s="127"/>
      <c r="NBN46" s="127"/>
      <c r="NBO46" s="127"/>
      <c r="NBP46" s="127"/>
      <c r="NBQ46" s="127"/>
      <c r="NBR46" s="127"/>
      <c r="NBS46" s="127"/>
      <c r="NBT46" s="127"/>
      <c r="NBU46" s="127"/>
      <c r="NBV46" s="127"/>
      <c r="NBW46" s="127"/>
      <c r="NBX46" s="127"/>
      <c r="NBY46" s="127"/>
      <c r="NBZ46" s="127"/>
      <c r="NCA46" s="127"/>
      <c r="NCB46" s="127"/>
      <c r="NCC46" s="127"/>
      <c r="NCD46" s="127"/>
      <c r="NCE46" s="127"/>
      <c r="NCF46" s="127"/>
      <c r="NCG46" s="127"/>
      <c r="NCH46" s="127"/>
      <c r="NCI46" s="127"/>
      <c r="NCJ46" s="127"/>
      <c r="NCK46" s="127"/>
      <c r="NCL46" s="127"/>
      <c r="NCM46" s="127"/>
      <c r="NCN46" s="127"/>
      <c r="NCO46" s="127"/>
      <c r="NCP46" s="127"/>
      <c r="NCQ46" s="127"/>
      <c r="NCR46" s="127"/>
      <c r="NCS46" s="127"/>
      <c r="NCT46" s="127"/>
      <c r="NCU46" s="127"/>
      <c r="NCV46" s="127"/>
      <c r="NCW46" s="127"/>
      <c r="NCX46" s="127"/>
      <c r="NCY46" s="127"/>
      <c r="NCZ46" s="127"/>
      <c r="NDA46" s="127"/>
      <c r="NDB46" s="127"/>
      <c r="NDC46" s="127"/>
      <c r="NDD46" s="127"/>
      <c r="NDE46" s="127"/>
      <c r="NDF46" s="127"/>
      <c r="NDG46" s="127"/>
      <c r="NDH46" s="127"/>
      <c r="NDI46" s="127"/>
      <c r="NDJ46" s="127"/>
      <c r="NDK46" s="127"/>
      <c r="NDL46" s="127"/>
      <c r="NDM46" s="127"/>
      <c r="NDN46" s="127"/>
      <c r="NDO46" s="127"/>
      <c r="NDP46" s="127"/>
      <c r="NDQ46" s="127"/>
      <c r="NDR46" s="127"/>
      <c r="NDS46" s="127"/>
      <c r="NDT46" s="127"/>
      <c r="NDU46" s="127"/>
      <c r="NDV46" s="127"/>
      <c r="NDW46" s="127"/>
      <c r="NDX46" s="127"/>
      <c r="NDY46" s="127"/>
      <c r="NDZ46" s="127"/>
      <c r="NEA46" s="127"/>
      <c r="NEB46" s="127"/>
      <c r="NEC46" s="127"/>
      <c r="NED46" s="127"/>
      <c r="NEE46" s="127"/>
      <c r="NEF46" s="127"/>
      <c r="NEG46" s="127"/>
      <c r="NEH46" s="127"/>
      <c r="NEI46" s="127"/>
      <c r="NEJ46" s="127"/>
      <c r="NEK46" s="127"/>
      <c r="NEL46" s="127"/>
      <c r="NEM46" s="127"/>
      <c r="NEN46" s="127"/>
      <c r="NEO46" s="127"/>
      <c r="NEP46" s="127"/>
      <c r="NEQ46" s="127"/>
      <c r="NER46" s="127"/>
      <c r="NES46" s="127"/>
      <c r="NET46" s="127"/>
      <c r="NEU46" s="127"/>
      <c r="NEV46" s="127"/>
      <c r="NEW46" s="127"/>
      <c r="NEX46" s="127"/>
      <c r="NEY46" s="127"/>
      <c r="NEZ46" s="127"/>
      <c r="NFA46" s="127"/>
      <c r="NFB46" s="127"/>
      <c r="NFC46" s="127"/>
      <c r="NFD46" s="127"/>
      <c r="NFE46" s="127"/>
      <c r="NFF46" s="127"/>
      <c r="NFG46" s="127"/>
      <c r="NFH46" s="127"/>
      <c r="NFI46" s="127"/>
      <c r="NFJ46" s="127"/>
      <c r="NFK46" s="127"/>
      <c r="NFL46" s="127"/>
      <c r="NFM46" s="127"/>
      <c r="NFN46" s="127"/>
      <c r="NFO46" s="127"/>
      <c r="NFP46" s="127"/>
      <c r="NFQ46" s="127"/>
      <c r="NFR46" s="127"/>
      <c r="NFS46" s="127"/>
      <c r="NFT46" s="127"/>
      <c r="NFU46" s="127"/>
      <c r="NFV46" s="127"/>
      <c r="NFW46" s="127"/>
      <c r="NFX46" s="127"/>
      <c r="NFY46" s="127"/>
      <c r="NFZ46" s="127"/>
      <c r="NGA46" s="127"/>
      <c r="NGB46" s="127"/>
      <c r="NGC46" s="127"/>
      <c r="NGD46" s="127"/>
      <c r="NGE46" s="127"/>
      <c r="NGF46" s="127"/>
      <c r="NGG46" s="127"/>
      <c r="NGH46" s="127"/>
      <c r="NGI46" s="127"/>
      <c r="NGJ46" s="127"/>
      <c r="NGK46" s="127"/>
      <c r="NGL46" s="127"/>
      <c r="NGM46" s="127"/>
      <c r="NGN46" s="127"/>
      <c r="NGO46" s="127"/>
      <c r="NGP46" s="127"/>
      <c r="NGQ46" s="127"/>
      <c r="NGR46" s="127"/>
      <c r="NGS46" s="127"/>
      <c r="NGT46" s="127"/>
      <c r="NGU46" s="127"/>
      <c r="NGV46" s="127"/>
      <c r="NGW46" s="127"/>
      <c r="NGX46" s="127"/>
      <c r="NGY46" s="127"/>
      <c r="NGZ46" s="127"/>
      <c r="NHA46" s="127"/>
      <c r="NHB46" s="127"/>
      <c r="NHC46" s="127"/>
      <c r="NHD46" s="127"/>
      <c r="NHE46" s="127"/>
      <c r="NHF46" s="127"/>
      <c r="NHG46" s="127"/>
      <c r="NHH46" s="127"/>
      <c r="NHI46" s="127"/>
      <c r="NHJ46" s="127"/>
      <c r="NHK46" s="127"/>
      <c r="NHL46" s="127"/>
      <c r="NHM46" s="127"/>
      <c r="NHN46" s="127"/>
      <c r="NHO46" s="127"/>
      <c r="NHP46" s="127"/>
      <c r="NHQ46" s="127"/>
      <c r="NHR46" s="127"/>
      <c r="NHS46" s="127"/>
      <c r="NHT46" s="127"/>
      <c r="NHU46" s="127"/>
      <c r="NHV46" s="127"/>
      <c r="NHW46" s="127"/>
      <c r="NHX46" s="127"/>
      <c r="NHY46" s="127"/>
      <c r="NHZ46" s="127"/>
      <c r="NIA46" s="127"/>
      <c r="NIB46" s="127"/>
      <c r="NIC46" s="127"/>
      <c r="NID46" s="127"/>
      <c r="NIE46" s="127"/>
      <c r="NIF46" s="127"/>
      <c r="NIG46" s="127"/>
      <c r="NIH46" s="127"/>
      <c r="NII46" s="127"/>
      <c r="NIJ46" s="127"/>
      <c r="NIK46" s="127"/>
      <c r="NIL46" s="127"/>
      <c r="NIM46" s="127"/>
      <c r="NIN46" s="127"/>
      <c r="NIO46" s="127"/>
      <c r="NIP46" s="127"/>
      <c r="NIQ46" s="127"/>
      <c r="NIR46" s="127"/>
      <c r="NIS46" s="127"/>
      <c r="NIT46" s="127"/>
      <c r="NIU46" s="127"/>
      <c r="NIV46" s="127"/>
      <c r="NIW46" s="127"/>
      <c r="NIX46" s="127"/>
      <c r="NIY46" s="127"/>
      <c r="NIZ46" s="127"/>
      <c r="NJA46" s="127"/>
      <c r="NJB46" s="127"/>
      <c r="NJC46" s="127"/>
      <c r="NJD46" s="127"/>
      <c r="NJE46" s="127"/>
      <c r="NJF46" s="127"/>
      <c r="NJG46" s="127"/>
      <c r="NJH46" s="127"/>
      <c r="NJI46" s="127"/>
      <c r="NJJ46" s="127"/>
      <c r="NJK46" s="127"/>
      <c r="NJL46" s="127"/>
      <c r="NJM46" s="127"/>
      <c r="NJN46" s="127"/>
      <c r="NJO46" s="127"/>
      <c r="NJP46" s="127"/>
      <c r="NJQ46" s="127"/>
      <c r="NJR46" s="127"/>
      <c r="NJS46" s="127"/>
      <c r="NJT46" s="127"/>
      <c r="NJU46" s="127"/>
      <c r="NJV46" s="127"/>
      <c r="NJW46" s="127"/>
      <c r="NJX46" s="127"/>
      <c r="NJY46" s="127"/>
      <c r="NJZ46" s="127"/>
      <c r="NKA46" s="127"/>
      <c r="NKB46" s="127"/>
      <c r="NKC46" s="127"/>
      <c r="NKD46" s="127"/>
      <c r="NKE46" s="127"/>
      <c r="NKF46" s="127"/>
      <c r="NKG46" s="127"/>
      <c r="NKH46" s="127"/>
      <c r="NKI46" s="127"/>
      <c r="NKJ46" s="127"/>
      <c r="NKK46" s="127"/>
      <c r="NKL46" s="127"/>
      <c r="NKM46" s="127"/>
      <c r="NKN46" s="127"/>
      <c r="NKO46" s="127"/>
      <c r="NKP46" s="127"/>
      <c r="NKQ46" s="127"/>
      <c r="NKR46" s="127"/>
      <c r="NKS46" s="127"/>
      <c r="NKT46" s="127"/>
      <c r="NKU46" s="127"/>
      <c r="NKV46" s="127"/>
      <c r="NKW46" s="127"/>
      <c r="NKX46" s="127"/>
      <c r="NKY46" s="127"/>
      <c r="NKZ46" s="127"/>
      <c r="NLA46" s="127"/>
      <c r="NLB46" s="127"/>
      <c r="NLC46" s="127"/>
      <c r="NLD46" s="127"/>
      <c r="NLE46" s="127"/>
      <c r="NLF46" s="127"/>
      <c r="NLG46" s="127"/>
      <c r="NLH46" s="127"/>
      <c r="NLI46" s="127"/>
      <c r="NLJ46" s="127"/>
      <c r="NLK46" s="127"/>
      <c r="NLL46" s="127"/>
      <c r="NLM46" s="127"/>
      <c r="NLN46" s="127"/>
      <c r="NLO46" s="127"/>
      <c r="NLP46" s="127"/>
      <c r="NLQ46" s="127"/>
      <c r="NLR46" s="127"/>
      <c r="NLS46" s="127"/>
      <c r="NLT46" s="127"/>
      <c r="NLU46" s="127"/>
      <c r="NLV46" s="127"/>
      <c r="NLW46" s="127"/>
      <c r="NLX46" s="127"/>
      <c r="NLY46" s="127"/>
      <c r="NLZ46" s="127"/>
      <c r="NMA46" s="127"/>
      <c r="NMB46" s="127"/>
      <c r="NMC46" s="127"/>
      <c r="NMD46" s="127"/>
      <c r="NME46" s="127"/>
      <c r="NMF46" s="127"/>
      <c r="NMG46" s="127"/>
      <c r="NMH46" s="127"/>
      <c r="NMI46" s="127"/>
      <c r="NMJ46" s="127"/>
      <c r="NMK46" s="127"/>
      <c r="NML46" s="127"/>
      <c r="NMM46" s="127"/>
      <c r="NMN46" s="127"/>
      <c r="NMO46" s="127"/>
      <c r="NMP46" s="127"/>
      <c r="NMQ46" s="127"/>
      <c r="NMR46" s="127"/>
      <c r="NMS46" s="127"/>
      <c r="NMT46" s="127"/>
      <c r="NMU46" s="127"/>
      <c r="NMV46" s="127"/>
      <c r="NMW46" s="127"/>
      <c r="NMX46" s="127"/>
      <c r="NMY46" s="127"/>
      <c r="NMZ46" s="127"/>
      <c r="NNA46" s="127"/>
      <c r="NNB46" s="127"/>
      <c r="NNC46" s="127"/>
      <c r="NND46" s="127"/>
      <c r="NNE46" s="127"/>
      <c r="NNF46" s="127"/>
      <c r="NNG46" s="127"/>
      <c r="NNH46" s="127"/>
      <c r="NNI46" s="127"/>
      <c r="NNJ46" s="127"/>
      <c r="NNK46" s="127"/>
      <c r="NNL46" s="127"/>
      <c r="NNM46" s="127"/>
      <c r="NNN46" s="127"/>
      <c r="NNO46" s="127"/>
      <c r="NNP46" s="127"/>
      <c r="NNQ46" s="127"/>
      <c r="NNR46" s="127"/>
      <c r="NNS46" s="127"/>
      <c r="NNT46" s="127"/>
      <c r="NNU46" s="127"/>
      <c r="NNV46" s="127"/>
      <c r="NNW46" s="127"/>
      <c r="NNX46" s="127"/>
      <c r="NNY46" s="127"/>
      <c r="NNZ46" s="127"/>
      <c r="NOA46" s="127"/>
      <c r="NOB46" s="127"/>
      <c r="NOC46" s="127"/>
      <c r="NOD46" s="127"/>
      <c r="NOE46" s="127"/>
      <c r="NOF46" s="127"/>
      <c r="NOG46" s="127"/>
      <c r="NOH46" s="127"/>
      <c r="NOI46" s="127"/>
      <c r="NOJ46" s="127"/>
      <c r="NOK46" s="127"/>
      <c r="NOL46" s="127"/>
      <c r="NOM46" s="127"/>
      <c r="NON46" s="127"/>
      <c r="NOO46" s="127"/>
      <c r="NOP46" s="127"/>
      <c r="NOQ46" s="127"/>
      <c r="NOR46" s="127"/>
      <c r="NOS46" s="127"/>
      <c r="NOT46" s="127"/>
      <c r="NOU46" s="127"/>
      <c r="NOV46" s="127"/>
      <c r="NOW46" s="127"/>
      <c r="NOX46" s="127"/>
      <c r="NOY46" s="127"/>
      <c r="NOZ46" s="127"/>
      <c r="NPA46" s="127"/>
      <c r="NPB46" s="127"/>
      <c r="NPC46" s="127"/>
      <c r="NPD46" s="127"/>
      <c r="NPE46" s="127"/>
      <c r="NPF46" s="127"/>
      <c r="NPG46" s="127"/>
      <c r="NPH46" s="127"/>
      <c r="NPI46" s="127"/>
      <c r="NPJ46" s="127"/>
      <c r="NPK46" s="127"/>
      <c r="NPL46" s="127"/>
      <c r="NPM46" s="127"/>
      <c r="NPN46" s="127"/>
      <c r="NPO46" s="127"/>
      <c r="NPP46" s="127"/>
      <c r="NPQ46" s="127"/>
      <c r="NPR46" s="127"/>
      <c r="NPS46" s="127"/>
      <c r="NPT46" s="127"/>
      <c r="NPU46" s="127"/>
      <c r="NPV46" s="127"/>
      <c r="NPW46" s="127"/>
      <c r="NPX46" s="127"/>
      <c r="NPY46" s="127"/>
      <c r="NPZ46" s="127"/>
      <c r="NQA46" s="127"/>
      <c r="NQB46" s="127"/>
      <c r="NQC46" s="127"/>
      <c r="NQD46" s="127"/>
      <c r="NQE46" s="127"/>
      <c r="NQF46" s="127"/>
      <c r="NQG46" s="127"/>
      <c r="NQH46" s="127"/>
      <c r="NQI46" s="127"/>
      <c r="NQJ46" s="127"/>
      <c r="NQK46" s="127"/>
      <c r="NQL46" s="127"/>
      <c r="NQM46" s="127"/>
      <c r="NQN46" s="127"/>
      <c r="NQO46" s="127"/>
      <c r="NQP46" s="127"/>
      <c r="NQQ46" s="127"/>
      <c r="NQR46" s="127"/>
      <c r="NQS46" s="127"/>
      <c r="NQT46" s="127"/>
      <c r="NQU46" s="127"/>
      <c r="NQV46" s="127"/>
      <c r="NQW46" s="127"/>
      <c r="NQX46" s="127"/>
      <c r="NQY46" s="127"/>
      <c r="NQZ46" s="127"/>
      <c r="NRA46" s="127"/>
      <c r="NRB46" s="127"/>
      <c r="NRC46" s="127"/>
      <c r="NRD46" s="127"/>
      <c r="NRE46" s="127"/>
      <c r="NRF46" s="127"/>
      <c r="NRG46" s="127"/>
      <c r="NRH46" s="127"/>
      <c r="NRI46" s="127"/>
      <c r="NRJ46" s="127"/>
      <c r="NRK46" s="127"/>
      <c r="NRL46" s="127"/>
      <c r="NRM46" s="127"/>
      <c r="NRN46" s="127"/>
      <c r="NRO46" s="127"/>
      <c r="NRP46" s="127"/>
      <c r="NRQ46" s="127"/>
      <c r="NRR46" s="127"/>
      <c r="NRS46" s="127"/>
      <c r="NRT46" s="127"/>
      <c r="NRU46" s="127"/>
      <c r="NRV46" s="127"/>
      <c r="NRW46" s="127"/>
      <c r="NRX46" s="127"/>
      <c r="NRY46" s="127"/>
      <c r="NRZ46" s="127"/>
      <c r="NSA46" s="127"/>
      <c r="NSB46" s="127"/>
      <c r="NSC46" s="127"/>
      <c r="NSD46" s="127"/>
      <c r="NSE46" s="127"/>
      <c r="NSF46" s="127"/>
      <c r="NSG46" s="127"/>
      <c r="NSH46" s="127"/>
      <c r="NSI46" s="127"/>
      <c r="NSJ46" s="127"/>
      <c r="NSK46" s="127"/>
      <c r="NSL46" s="127"/>
      <c r="NSM46" s="127"/>
      <c r="NSN46" s="127"/>
      <c r="NSO46" s="127"/>
      <c r="NSP46" s="127"/>
      <c r="NSQ46" s="127"/>
      <c r="NSR46" s="127"/>
      <c r="NSS46" s="127"/>
      <c r="NST46" s="127"/>
      <c r="NSU46" s="127"/>
      <c r="NSV46" s="127"/>
      <c r="NSW46" s="127"/>
      <c r="NSX46" s="127"/>
      <c r="NSY46" s="127"/>
      <c r="NSZ46" s="127"/>
      <c r="NTA46" s="127"/>
      <c r="NTB46" s="127"/>
      <c r="NTC46" s="127"/>
      <c r="NTD46" s="127"/>
      <c r="NTE46" s="127"/>
      <c r="NTF46" s="127"/>
      <c r="NTG46" s="127"/>
      <c r="NTH46" s="127"/>
      <c r="NTI46" s="127"/>
      <c r="NTJ46" s="127"/>
      <c r="NTK46" s="127"/>
      <c r="NTL46" s="127"/>
      <c r="NTM46" s="127"/>
      <c r="NTN46" s="127"/>
      <c r="NTO46" s="127"/>
      <c r="NTP46" s="127"/>
      <c r="NTQ46" s="127"/>
      <c r="NTR46" s="127"/>
      <c r="NTS46" s="127"/>
      <c r="NTT46" s="127"/>
      <c r="NTU46" s="127"/>
      <c r="NTV46" s="127"/>
      <c r="NTW46" s="127"/>
      <c r="NTX46" s="127"/>
      <c r="NTY46" s="127"/>
      <c r="NTZ46" s="127"/>
      <c r="NUA46" s="127"/>
      <c r="NUB46" s="127"/>
      <c r="NUC46" s="127"/>
      <c r="NUD46" s="127"/>
      <c r="NUE46" s="127"/>
      <c r="NUF46" s="127"/>
      <c r="NUG46" s="127"/>
      <c r="NUH46" s="127"/>
      <c r="NUI46" s="127"/>
      <c r="NUJ46" s="127"/>
      <c r="NUK46" s="127"/>
      <c r="NUL46" s="127"/>
      <c r="NUM46" s="127"/>
      <c r="NUN46" s="127"/>
      <c r="NUO46" s="127"/>
      <c r="NUP46" s="127"/>
      <c r="NUQ46" s="127"/>
      <c r="NUR46" s="127"/>
      <c r="NUS46" s="127"/>
      <c r="NUT46" s="127"/>
      <c r="NUU46" s="127"/>
      <c r="NUV46" s="127"/>
      <c r="NUW46" s="127"/>
      <c r="NUX46" s="127"/>
      <c r="NUY46" s="127"/>
      <c r="NUZ46" s="127"/>
      <c r="NVA46" s="127"/>
      <c r="NVB46" s="127"/>
      <c r="NVC46" s="127"/>
      <c r="NVD46" s="127"/>
      <c r="NVE46" s="127"/>
      <c r="NVF46" s="127"/>
      <c r="NVG46" s="127"/>
      <c r="NVH46" s="127"/>
      <c r="NVI46" s="127"/>
      <c r="NVJ46" s="127"/>
      <c r="NVK46" s="127"/>
      <c r="NVL46" s="127"/>
      <c r="NVM46" s="127"/>
      <c r="NVN46" s="127"/>
      <c r="NVO46" s="127"/>
      <c r="NVP46" s="127"/>
      <c r="NVQ46" s="127"/>
      <c r="NVR46" s="127"/>
      <c r="NVS46" s="127"/>
      <c r="NVT46" s="127"/>
      <c r="NVU46" s="127"/>
      <c r="NVV46" s="127"/>
      <c r="NVW46" s="127"/>
      <c r="NVX46" s="127"/>
      <c r="NVY46" s="127"/>
      <c r="NVZ46" s="127"/>
      <c r="NWA46" s="127"/>
      <c r="NWB46" s="127"/>
      <c r="NWC46" s="127"/>
      <c r="NWD46" s="127"/>
      <c r="NWE46" s="127"/>
      <c r="NWF46" s="127"/>
      <c r="NWG46" s="127"/>
      <c r="NWH46" s="127"/>
      <c r="NWI46" s="127"/>
      <c r="NWJ46" s="127"/>
      <c r="NWK46" s="127"/>
      <c r="NWL46" s="127"/>
      <c r="NWM46" s="127"/>
      <c r="NWN46" s="127"/>
      <c r="NWO46" s="127"/>
      <c r="NWP46" s="127"/>
      <c r="NWQ46" s="127"/>
      <c r="NWR46" s="127"/>
      <c r="NWS46" s="127"/>
      <c r="NWT46" s="127"/>
      <c r="NWU46" s="127"/>
      <c r="NWV46" s="127"/>
      <c r="NWW46" s="127"/>
      <c r="NWX46" s="127"/>
      <c r="NWY46" s="127"/>
      <c r="NWZ46" s="127"/>
      <c r="NXA46" s="127"/>
      <c r="NXB46" s="127"/>
      <c r="NXC46" s="127"/>
      <c r="NXD46" s="127"/>
      <c r="NXE46" s="127"/>
      <c r="NXF46" s="127"/>
      <c r="NXG46" s="127"/>
      <c r="NXH46" s="127"/>
      <c r="NXI46" s="127"/>
      <c r="NXJ46" s="127"/>
      <c r="NXK46" s="127"/>
      <c r="NXL46" s="127"/>
      <c r="NXM46" s="127"/>
      <c r="NXN46" s="127"/>
      <c r="NXO46" s="127"/>
      <c r="NXP46" s="127"/>
      <c r="NXQ46" s="127"/>
      <c r="NXR46" s="127"/>
      <c r="NXS46" s="127"/>
      <c r="NXT46" s="127"/>
      <c r="NXU46" s="127"/>
      <c r="NXV46" s="127"/>
      <c r="NXW46" s="127"/>
      <c r="NXX46" s="127"/>
      <c r="NXY46" s="127"/>
      <c r="NXZ46" s="127"/>
      <c r="NYA46" s="127"/>
      <c r="NYB46" s="127"/>
      <c r="NYC46" s="127"/>
      <c r="NYD46" s="127"/>
      <c r="NYE46" s="127"/>
      <c r="NYF46" s="127"/>
      <c r="NYG46" s="127"/>
      <c r="NYH46" s="127"/>
      <c r="NYI46" s="127"/>
      <c r="NYJ46" s="127"/>
      <c r="NYK46" s="127"/>
      <c r="NYL46" s="127"/>
      <c r="NYM46" s="127"/>
      <c r="NYN46" s="127"/>
      <c r="NYO46" s="127"/>
      <c r="NYP46" s="127"/>
      <c r="NYQ46" s="127"/>
      <c r="NYR46" s="127"/>
      <c r="NYS46" s="127"/>
      <c r="NYT46" s="127"/>
      <c r="NYU46" s="127"/>
      <c r="NYV46" s="127"/>
      <c r="NYW46" s="127"/>
      <c r="NYX46" s="127"/>
      <c r="NYY46" s="127"/>
      <c r="NYZ46" s="127"/>
      <c r="NZA46" s="127"/>
      <c r="NZB46" s="127"/>
      <c r="NZC46" s="127"/>
      <c r="NZD46" s="127"/>
      <c r="NZE46" s="127"/>
      <c r="NZF46" s="127"/>
      <c r="NZG46" s="127"/>
      <c r="NZH46" s="127"/>
      <c r="NZI46" s="127"/>
      <c r="NZJ46" s="127"/>
      <c r="NZK46" s="127"/>
      <c r="NZL46" s="127"/>
      <c r="NZM46" s="127"/>
      <c r="NZN46" s="127"/>
      <c r="NZO46" s="127"/>
      <c r="NZP46" s="127"/>
      <c r="NZQ46" s="127"/>
      <c r="NZR46" s="127"/>
      <c r="NZS46" s="127"/>
      <c r="NZT46" s="127"/>
      <c r="NZU46" s="127"/>
      <c r="NZV46" s="127"/>
      <c r="NZW46" s="127"/>
      <c r="NZX46" s="127"/>
      <c r="NZY46" s="127"/>
      <c r="NZZ46" s="127"/>
      <c r="OAA46" s="127"/>
      <c r="OAB46" s="127"/>
      <c r="OAC46" s="127"/>
      <c r="OAD46" s="127"/>
      <c r="OAE46" s="127"/>
      <c r="OAF46" s="127"/>
      <c r="OAG46" s="127"/>
      <c r="OAH46" s="127"/>
      <c r="OAI46" s="127"/>
      <c r="OAJ46" s="127"/>
      <c r="OAK46" s="127"/>
      <c r="OAL46" s="127"/>
      <c r="OAM46" s="127"/>
      <c r="OAN46" s="127"/>
      <c r="OAO46" s="127"/>
      <c r="OAP46" s="127"/>
      <c r="OAQ46" s="127"/>
      <c r="OAR46" s="127"/>
      <c r="OAS46" s="127"/>
      <c r="OAT46" s="127"/>
      <c r="OAU46" s="127"/>
      <c r="OAV46" s="127"/>
      <c r="OAW46" s="127"/>
      <c r="OAX46" s="127"/>
      <c r="OAY46" s="127"/>
      <c r="OAZ46" s="127"/>
      <c r="OBA46" s="127"/>
      <c r="OBB46" s="127"/>
      <c r="OBC46" s="127"/>
      <c r="OBD46" s="127"/>
      <c r="OBE46" s="127"/>
      <c r="OBF46" s="127"/>
      <c r="OBG46" s="127"/>
      <c r="OBH46" s="127"/>
      <c r="OBI46" s="127"/>
      <c r="OBJ46" s="127"/>
      <c r="OBK46" s="127"/>
      <c r="OBL46" s="127"/>
      <c r="OBM46" s="127"/>
      <c r="OBN46" s="127"/>
      <c r="OBO46" s="127"/>
      <c r="OBP46" s="127"/>
      <c r="OBQ46" s="127"/>
      <c r="OBR46" s="127"/>
      <c r="OBS46" s="127"/>
      <c r="OBT46" s="127"/>
      <c r="OBU46" s="127"/>
      <c r="OBV46" s="127"/>
      <c r="OBW46" s="127"/>
      <c r="OBX46" s="127"/>
      <c r="OBY46" s="127"/>
      <c r="OBZ46" s="127"/>
      <c r="OCA46" s="127"/>
      <c r="OCB46" s="127"/>
      <c r="OCC46" s="127"/>
      <c r="OCD46" s="127"/>
      <c r="OCE46" s="127"/>
      <c r="OCF46" s="127"/>
      <c r="OCG46" s="127"/>
      <c r="OCH46" s="127"/>
      <c r="OCI46" s="127"/>
      <c r="OCJ46" s="127"/>
      <c r="OCK46" s="127"/>
      <c r="OCL46" s="127"/>
      <c r="OCM46" s="127"/>
      <c r="OCN46" s="127"/>
      <c r="OCO46" s="127"/>
      <c r="OCP46" s="127"/>
      <c r="OCQ46" s="127"/>
      <c r="OCR46" s="127"/>
      <c r="OCS46" s="127"/>
      <c r="OCT46" s="127"/>
      <c r="OCU46" s="127"/>
      <c r="OCV46" s="127"/>
      <c r="OCW46" s="127"/>
      <c r="OCX46" s="127"/>
      <c r="OCY46" s="127"/>
      <c r="OCZ46" s="127"/>
      <c r="ODA46" s="127"/>
      <c r="ODB46" s="127"/>
      <c r="ODC46" s="127"/>
      <c r="ODD46" s="127"/>
      <c r="ODE46" s="127"/>
      <c r="ODF46" s="127"/>
      <c r="ODG46" s="127"/>
      <c r="ODH46" s="127"/>
      <c r="ODI46" s="127"/>
      <c r="ODJ46" s="127"/>
      <c r="ODK46" s="127"/>
      <c r="ODL46" s="127"/>
      <c r="ODM46" s="127"/>
      <c r="ODN46" s="127"/>
      <c r="ODO46" s="127"/>
      <c r="ODP46" s="127"/>
      <c r="ODQ46" s="127"/>
      <c r="ODR46" s="127"/>
      <c r="ODS46" s="127"/>
      <c r="ODT46" s="127"/>
      <c r="ODU46" s="127"/>
      <c r="ODV46" s="127"/>
      <c r="ODW46" s="127"/>
      <c r="ODX46" s="127"/>
      <c r="ODY46" s="127"/>
      <c r="ODZ46" s="127"/>
      <c r="OEA46" s="127"/>
      <c r="OEB46" s="127"/>
      <c r="OEC46" s="127"/>
      <c r="OED46" s="127"/>
      <c r="OEE46" s="127"/>
      <c r="OEF46" s="127"/>
      <c r="OEG46" s="127"/>
      <c r="OEH46" s="127"/>
      <c r="OEI46" s="127"/>
      <c r="OEJ46" s="127"/>
      <c r="OEK46" s="127"/>
      <c r="OEL46" s="127"/>
      <c r="OEM46" s="127"/>
      <c r="OEN46" s="127"/>
      <c r="OEO46" s="127"/>
      <c r="OEP46" s="127"/>
      <c r="OEQ46" s="127"/>
      <c r="OER46" s="127"/>
      <c r="OES46" s="127"/>
      <c r="OET46" s="127"/>
      <c r="OEU46" s="127"/>
      <c r="OEV46" s="127"/>
      <c r="OEW46" s="127"/>
      <c r="OEX46" s="127"/>
      <c r="OEY46" s="127"/>
      <c r="OEZ46" s="127"/>
      <c r="OFA46" s="127"/>
      <c r="OFB46" s="127"/>
      <c r="OFC46" s="127"/>
      <c r="OFD46" s="127"/>
      <c r="OFE46" s="127"/>
      <c r="OFF46" s="127"/>
      <c r="OFG46" s="127"/>
      <c r="OFH46" s="127"/>
      <c r="OFI46" s="127"/>
      <c r="OFJ46" s="127"/>
      <c r="OFK46" s="127"/>
      <c r="OFL46" s="127"/>
      <c r="OFM46" s="127"/>
      <c r="OFN46" s="127"/>
      <c r="OFO46" s="127"/>
      <c r="OFP46" s="127"/>
      <c r="OFQ46" s="127"/>
      <c r="OFR46" s="127"/>
      <c r="OFS46" s="127"/>
      <c r="OFT46" s="127"/>
      <c r="OFU46" s="127"/>
      <c r="OFV46" s="127"/>
      <c r="OFW46" s="127"/>
      <c r="OFX46" s="127"/>
      <c r="OFY46" s="127"/>
      <c r="OFZ46" s="127"/>
      <c r="OGA46" s="127"/>
      <c r="OGB46" s="127"/>
      <c r="OGC46" s="127"/>
      <c r="OGD46" s="127"/>
      <c r="OGE46" s="127"/>
      <c r="OGF46" s="127"/>
      <c r="OGG46" s="127"/>
      <c r="OGH46" s="127"/>
      <c r="OGI46" s="127"/>
      <c r="OGJ46" s="127"/>
      <c r="OGK46" s="127"/>
      <c r="OGL46" s="127"/>
      <c r="OGM46" s="127"/>
      <c r="OGN46" s="127"/>
      <c r="OGO46" s="127"/>
      <c r="OGP46" s="127"/>
      <c r="OGQ46" s="127"/>
      <c r="OGR46" s="127"/>
      <c r="OGS46" s="127"/>
      <c r="OGT46" s="127"/>
      <c r="OGU46" s="127"/>
      <c r="OGV46" s="127"/>
      <c r="OGW46" s="127"/>
      <c r="OGX46" s="127"/>
      <c r="OGY46" s="127"/>
      <c r="OGZ46" s="127"/>
      <c r="OHA46" s="127"/>
      <c r="OHB46" s="127"/>
      <c r="OHC46" s="127"/>
      <c r="OHD46" s="127"/>
      <c r="OHE46" s="127"/>
      <c r="OHF46" s="127"/>
      <c r="OHG46" s="127"/>
      <c r="OHH46" s="127"/>
      <c r="OHI46" s="127"/>
      <c r="OHJ46" s="127"/>
      <c r="OHK46" s="127"/>
      <c r="OHL46" s="127"/>
      <c r="OHM46" s="127"/>
      <c r="OHN46" s="127"/>
      <c r="OHO46" s="127"/>
      <c r="OHP46" s="127"/>
      <c r="OHQ46" s="127"/>
      <c r="OHR46" s="127"/>
      <c r="OHS46" s="127"/>
      <c r="OHT46" s="127"/>
      <c r="OHU46" s="127"/>
      <c r="OHV46" s="127"/>
      <c r="OHW46" s="127"/>
      <c r="OHX46" s="127"/>
      <c r="OHY46" s="127"/>
      <c r="OHZ46" s="127"/>
      <c r="OIA46" s="127"/>
      <c r="OIB46" s="127"/>
      <c r="OIC46" s="127"/>
      <c r="OID46" s="127"/>
      <c r="OIE46" s="127"/>
      <c r="OIF46" s="127"/>
      <c r="OIG46" s="127"/>
      <c r="OIH46" s="127"/>
      <c r="OII46" s="127"/>
      <c r="OIJ46" s="127"/>
      <c r="OIK46" s="127"/>
      <c r="OIL46" s="127"/>
      <c r="OIM46" s="127"/>
      <c r="OIN46" s="127"/>
      <c r="OIO46" s="127"/>
      <c r="OIP46" s="127"/>
      <c r="OIQ46" s="127"/>
      <c r="OIR46" s="127"/>
      <c r="OIS46" s="127"/>
      <c r="OIT46" s="127"/>
      <c r="OIU46" s="127"/>
      <c r="OIV46" s="127"/>
      <c r="OIW46" s="127"/>
      <c r="OIX46" s="127"/>
      <c r="OIY46" s="127"/>
      <c r="OIZ46" s="127"/>
      <c r="OJA46" s="127"/>
      <c r="OJB46" s="127"/>
      <c r="OJC46" s="127"/>
      <c r="OJD46" s="127"/>
      <c r="OJE46" s="127"/>
      <c r="OJF46" s="127"/>
      <c r="OJG46" s="127"/>
      <c r="OJH46" s="127"/>
      <c r="OJI46" s="127"/>
      <c r="OJJ46" s="127"/>
      <c r="OJK46" s="127"/>
      <c r="OJL46" s="127"/>
      <c r="OJM46" s="127"/>
      <c r="OJN46" s="127"/>
      <c r="OJO46" s="127"/>
      <c r="OJP46" s="127"/>
      <c r="OJQ46" s="127"/>
      <c r="OJR46" s="127"/>
      <c r="OJS46" s="127"/>
      <c r="OJT46" s="127"/>
      <c r="OJU46" s="127"/>
      <c r="OJV46" s="127"/>
      <c r="OJW46" s="127"/>
      <c r="OJX46" s="127"/>
      <c r="OJY46" s="127"/>
      <c r="OJZ46" s="127"/>
      <c r="OKA46" s="127"/>
      <c r="OKB46" s="127"/>
      <c r="OKC46" s="127"/>
      <c r="OKD46" s="127"/>
      <c r="OKE46" s="127"/>
      <c r="OKF46" s="127"/>
      <c r="OKG46" s="127"/>
      <c r="OKH46" s="127"/>
      <c r="OKI46" s="127"/>
      <c r="OKJ46" s="127"/>
      <c r="OKK46" s="127"/>
      <c r="OKL46" s="127"/>
      <c r="OKM46" s="127"/>
      <c r="OKN46" s="127"/>
      <c r="OKO46" s="127"/>
      <c r="OKP46" s="127"/>
      <c r="OKQ46" s="127"/>
      <c r="OKR46" s="127"/>
      <c r="OKS46" s="127"/>
      <c r="OKT46" s="127"/>
      <c r="OKU46" s="127"/>
      <c r="OKV46" s="127"/>
      <c r="OKW46" s="127"/>
      <c r="OKX46" s="127"/>
      <c r="OKY46" s="127"/>
      <c r="OKZ46" s="127"/>
      <c r="OLA46" s="127"/>
      <c r="OLB46" s="127"/>
      <c r="OLC46" s="127"/>
      <c r="OLD46" s="127"/>
      <c r="OLE46" s="127"/>
      <c r="OLF46" s="127"/>
      <c r="OLG46" s="127"/>
      <c r="OLH46" s="127"/>
      <c r="OLI46" s="127"/>
      <c r="OLJ46" s="127"/>
      <c r="OLK46" s="127"/>
      <c r="OLL46" s="127"/>
      <c r="OLM46" s="127"/>
      <c r="OLN46" s="127"/>
      <c r="OLO46" s="127"/>
      <c r="OLP46" s="127"/>
      <c r="OLQ46" s="127"/>
      <c r="OLR46" s="127"/>
      <c r="OLS46" s="127"/>
      <c r="OLT46" s="127"/>
      <c r="OLU46" s="127"/>
      <c r="OLV46" s="127"/>
      <c r="OLW46" s="127"/>
      <c r="OLX46" s="127"/>
      <c r="OLY46" s="127"/>
      <c r="OLZ46" s="127"/>
      <c r="OMA46" s="127"/>
      <c r="OMB46" s="127"/>
      <c r="OMC46" s="127"/>
      <c r="OMD46" s="127"/>
      <c r="OME46" s="127"/>
      <c r="OMF46" s="127"/>
      <c r="OMG46" s="127"/>
      <c r="OMH46" s="127"/>
      <c r="OMI46" s="127"/>
      <c r="OMJ46" s="127"/>
      <c r="OMK46" s="127"/>
      <c r="OML46" s="127"/>
      <c r="OMM46" s="127"/>
      <c r="OMN46" s="127"/>
      <c r="OMO46" s="127"/>
      <c r="OMP46" s="127"/>
      <c r="OMQ46" s="127"/>
      <c r="OMR46" s="127"/>
      <c r="OMS46" s="127"/>
      <c r="OMT46" s="127"/>
      <c r="OMU46" s="127"/>
      <c r="OMV46" s="127"/>
      <c r="OMW46" s="127"/>
      <c r="OMX46" s="127"/>
      <c r="OMY46" s="127"/>
      <c r="OMZ46" s="127"/>
      <c r="ONA46" s="127"/>
      <c r="ONB46" s="127"/>
      <c r="ONC46" s="127"/>
      <c r="OND46" s="127"/>
      <c r="ONE46" s="127"/>
      <c r="ONF46" s="127"/>
      <c r="ONG46" s="127"/>
      <c r="ONH46" s="127"/>
      <c r="ONI46" s="127"/>
      <c r="ONJ46" s="127"/>
      <c r="ONK46" s="127"/>
      <c r="ONL46" s="127"/>
      <c r="ONM46" s="127"/>
      <c r="ONN46" s="127"/>
      <c r="ONO46" s="127"/>
      <c r="ONP46" s="127"/>
      <c r="ONQ46" s="127"/>
      <c r="ONR46" s="127"/>
      <c r="ONS46" s="127"/>
      <c r="ONT46" s="127"/>
      <c r="ONU46" s="127"/>
      <c r="ONV46" s="127"/>
      <c r="ONW46" s="127"/>
      <c r="ONX46" s="127"/>
      <c r="ONY46" s="127"/>
      <c r="ONZ46" s="127"/>
      <c r="OOA46" s="127"/>
      <c r="OOB46" s="127"/>
      <c r="OOC46" s="127"/>
      <c r="OOD46" s="127"/>
      <c r="OOE46" s="127"/>
      <c r="OOF46" s="127"/>
      <c r="OOG46" s="127"/>
      <c r="OOH46" s="127"/>
      <c r="OOI46" s="127"/>
      <c r="OOJ46" s="127"/>
      <c r="OOK46" s="127"/>
      <c r="OOL46" s="127"/>
      <c r="OOM46" s="127"/>
      <c r="OON46" s="127"/>
      <c r="OOO46" s="127"/>
      <c r="OOP46" s="127"/>
      <c r="OOQ46" s="127"/>
      <c r="OOR46" s="127"/>
      <c r="OOS46" s="127"/>
      <c r="OOT46" s="127"/>
      <c r="OOU46" s="127"/>
      <c r="OOV46" s="127"/>
      <c r="OOW46" s="127"/>
      <c r="OOX46" s="127"/>
      <c r="OOY46" s="127"/>
      <c r="OOZ46" s="127"/>
      <c r="OPA46" s="127"/>
      <c r="OPB46" s="127"/>
      <c r="OPC46" s="127"/>
      <c r="OPD46" s="127"/>
      <c r="OPE46" s="127"/>
      <c r="OPF46" s="127"/>
      <c r="OPG46" s="127"/>
      <c r="OPH46" s="127"/>
      <c r="OPI46" s="127"/>
      <c r="OPJ46" s="127"/>
      <c r="OPK46" s="127"/>
      <c r="OPL46" s="127"/>
      <c r="OPM46" s="127"/>
      <c r="OPN46" s="127"/>
      <c r="OPO46" s="127"/>
      <c r="OPP46" s="127"/>
      <c r="OPQ46" s="127"/>
      <c r="OPR46" s="127"/>
      <c r="OPS46" s="127"/>
      <c r="OPT46" s="127"/>
      <c r="OPU46" s="127"/>
      <c r="OPV46" s="127"/>
      <c r="OPW46" s="127"/>
      <c r="OPX46" s="127"/>
      <c r="OPY46" s="127"/>
      <c r="OPZ46" s="127"/>
      <c r="OQA46" s="127"/>
      <c r="OQB46" s="127"/>
      <c r="OQC46" s="127"/>
      <c r="OQD46" s="127"/>
      <c r="OQE46" s="127"/>
      <c r="OQF46" s="127"/>
      <c r="OQG46" s="127"/>
      <c r="OQH46" s="127"/>
      <c r="OQI46" s="127"/>
      <c r="OQJ46" s="127"/>
      <c r="OQK46" s="127"/>
      <c r="OQL46" s="127"/>
      <c r="OQM46" s="127"/>
      <c r="OQN46" s="127"/>
      <c r="OQO46" s="127"/>
      <c r="OQP46" s="127"/>
      <c r="OQQ46" s="127"/>
      <c r="OQR46" s="127"/>
      <c r="OQS46" s="127"/>
      <c r="OQT46" s="127"/>
      <c r="OQU46" s="127"/>
      <c r="OQV46" s="127"/>
      <c r="OQW46" s="127"/>
      <c r="OQX46" s="127"/>
      <c r="OQY46" s="127"/>
      <c r="OQZ46" s="127"/>
      <c r="ORA46" s="127"/>
      <c r="ORB46" s="127"/>
      <c r="ORC46" s="127"/>
      <c r="ORD46" s="127"/>
      <c r="ORE46" s="127"/>
      <c r="ORF46" s="127"/>
      <c r="ORG46" s="127"/>
      <c r="ORH46" s="127"/>
      <c r="ORI46" s="127"/>
      <c r="ORJ46" s="127"/>
      <c r="ORK46" s="127"/>
      <c r="ORL46" s="127"/>
      <c r="ORM46" s="127"/>
      <c r="ORN46" s="127"/>
      <c r="ORO46" s="127"/>
      <c r="ORP46" s="127"/>
      <c r="ORQ46" s="127"/>
      <c r="ORR46" s="127"/>
      <c r="ORS46" s="127"/>
      <c r="ORT46" s="127"/>
      <c r="ORU46" s="127"/>
      <c r="ORV46" s="127"/>
      <c r="ORW46" s="127"/>
      <c r="ORX46" s="127"/>
      <c r="ORY46" s="127"/>
      <c r="ORZ46" s="127"/>
      <c r="OSA46" s="127"/>
      <c r="OSB46" s="127"/>
      <c r="OSC46" s="127"/>
      <c r="OSD46" s="127"/>
      <c r="OSE46" s="127"/>
      <c r="OSF46" s="127"/>
      <c r="OSG46" s="127"/>
      <c r="OSH46" s="127"/>
      <c r="OSI46" s="127"/>
      <c r="OSJ46" s="127"/>
      <c r="OSK46" s="127"/>
      <c r="OSL46" s="127"/>
      <c r="OSM46" s="127"/>
      <c r="OSN46" s="127"/>
      <c r="OSO46" s="127"/>
      <c r="OSP46" s="127"/>
      <c r="OSQ46" s="127"/>
      <c r="OSR46" s="127"/>
      <c r="OSS46" s="127"/>
      <c r="OST46" s="127"/>
      <c r="OSU46" s="127"/>
      <c r="OSV46" s="127"/>
      <c r="OSW46" s="127"/>
      <c r="OSX46" s="127"/>
      <c r="OSY46" s="127"/>
      <c r="OSZ46" s="127"/>
      <c r="OTA46" s="127"/>
      <c r="OTB46" s="127"/>
      <c r="OTC46" s="127"/>
      <c r="OTD46" s="127"/>
      <c r="OTE46" s="127"/>
      <c r="OTF46" s="127"/>
      <c r="OTG46" s="127"/>
      <c r="OTH46" s="127"/>
      <c r="OTI46" s="127"/>
      <c r="OTJ46" s="127"/>
      <c r="OTK46" s="127"/>
      <c r="OTL46" s="127"/>
      <c r="OTM46" s="127"/>
      <c r="OTN46" s="127"/>
      <c r="OTO46" s="127"/>
      <c r="OTP46" s="127"/>
      <c r="OTQ46" s="127"/>
      <c r="OTR46" s="127"/>
      <c r="OTS46" s="127"/>
      <c r="OTT46" s="127"/>
      <c r="OTU46" s="127"/>
      <c r="OTV46" s="127"/>
      <c r="OTW46" s="127"/>
      <c r="OTX46" s="127"/>
      <c r="OTY46" s="127"/>
      <c r="OTZ46" s="127"/>
      <c r="OUA46" s="127"/>
      <c r="OUB46" s="127"/>
      <c r="OUC46" s="127"/>
      <c r="OUD46" s="127"/>
      <c r="OUE46" s="127"/>
      <c r="OUF46" s="127"/>
      <c r="OUG46" s="127"/>
      <c r="OUH46" s="127"/>
      <c r="OUI46" s="127"/>
      <c r="OUJ46" s="127"/>
      <c r="OUK46" s="127"/>
      <c r="OUL46" s="127"/>
      <c r="OUM46" s="127"/>
      <c r="OUN46" s="127"/>
      <c r="OUO46" s="127"/>
      <c r="OUP46" s="127"/>
      <c r="OUQ46" s="127"/>
      <c r="OUR46" s="127"/>
      <c r="OUS46" s="127"/>
      <c r="OUT46" s="127"/>
      <c r="OUU46" s="127"/>
      <c r="OUV46" s="127"/>
      <c r="OUW46" s="127"/>
      <c r="OUX46" s="127"/>
      <c r="OUY46" s="127"/>
      <c r="OUZ46" s="127"/>
      <c r="OVA46" s="127"/>
      <c r="OVB46" s="127"/>
      <c r="OVC46" s="127"/>
      <c r="OVD46" s="127"/>
      <c r="OVE46" s="127"/>
      <c r="OVF46" s="127"/>
      <c r="OVG46" s="127"/>
      <c r="OVH46" s="127"/>
      <c r="OVI46" s="127"/>
      <c r="OVJ46" s="127"/>
      <c r="OVK46" s="127"/>
      <c r="OVL46" s="127"/>
      <c r="OVM46" s="127"/>
      <c r="OVN46" s="127"/>
      <c r="OVO46" s="127"/>
      <c r="OVP46" s="127"/>
      <c r="OVQ46" s="127"/>
      <c r="OVR46" s="127"/>
      <c r="OVS46" s="127"/>
      <c r="OVT46" s="127"/>
      <c r="OVU46" s="127"/>
      <c r="OVV46" s="127"/>
      <c r="OVW46" s="127"/>
      <c r="OVX46" s="127"/>
      <c r="OVY46" s="127"/>
      <c r="OVZ46" s="127"/>
      <c r="OWA46" s="127"/>
      <c r="OWB46" s="127"/>
      <c r="OWC46" s="127"/>
      <c r="OWD46" s="127"/>
      <c r="OWE46" s="127"/>
      <c r="OWF46" s="127"/>
      <c r="OWG46" s="127"/>
      <c r="OWH46" s="127"/>
      <c r="OWI46" s="127"/>
      <c r="OWJ46" s="127"/>
      <c r="OWK46" s="127"/>
      <c r="OWL46" s="127"/>
      <c r="OWM46" s="127"/>
      <c r="OWN46" s="127"/>
      <c r="OWO46" s="127"/>
      <c r="OWP46" s="127"/>
      <c r="OWQ46" s="127"/>
      <c r="OWR46" s="127"/>
      <c r="OWS46" s="127"/>
      <c r="OWT46" s="127"/>
      <c r="OWU46" s="127"/>
      <c r="OWV46" s="127"/>
      <c r="OWW46" s="127"/>
      <c r="OWX46" s="127"/>
      <c r="OWY46" s="127"/>
      <c r="OWZ46" s="127"/>
      <c r="OXA46" s="127"/>
      <c r="OXB46" s="127"/>
      <c r="OXC46" s="127"/>
      <c r="OXD46" s="127"/>
      <c r="OXE46" s="127"/>
      <c r="OXF46" s="127"/>
      <c r="OXG46" s="127"/>
      <c r="OXH46" s="127"/>
      <c r="OXI46" s="127"/>
      <c r="OXJ46" s="127"/>
      <c r="OXK46" s="127"/>
      <c r="OXL46" s="127"/>
      <c r="OXM46" s="127"/>
      <c r="OXN46" s="127"/>
      <c r="OXO46" s="127"/>
      <c r="OXP46" s="127"/>
      <c r="OXQ46" s="127"/>
      <c r="OXR46" s="127"/>
      <c r="OXS46" s="127"/>
      <c r="OXT46" s="127"/>
      <c r="OXU46" s="127"/>
      <c r="OXV46" s="127"/>
      <c r="OXW46" s="127"/>
      <c r="OXX46" s="127"/>
      <c r="OXY46" s="127"/>
      <c r="OXZ46" s="127"/>
      <c r="OYA46" s="127"/>
      <c r="OYB46" s="127"/>
      <c r="OYC46" s="127"/>
      <c r="OYD46" s="127"/>
      <c r="OYE46" s="127"/>
      <c r="OYF46" s="127"/>
      <c r="OYG46" s="127"/>
      <c r="OYH46" s="127"/>
      <c r="OYI46" s="127"/>
      <c r="OYJ46" s="127"/>
      <c r="OYK46" s="127"/>
      <c r="OYL46" s="127"/>
      <c r="OYM46" s="127"/>
      <c r="OYN46" s="127"/>
      <c r="OYO46" s="127"/>
      <c r="OYP46" s="127"/>
      <c r="OYQ46" s="127"/>
      <c r="OYR46" s="127"/>
      <c r="OYS46" s="127"/>
      <c r="OYT46" s="127"/>
      <c r="OYU46" s="127"/>
      <c r="OYV46" s="127"/>
      <c r="OYW46" s="127"/>
      <c r="OYX46" s="127"/>
      <c r="OYY46" s="127"/>
      <c r="OYZ46" s="127"/>
      <c r="OZA46" s="127"/>
      <c r="OZB46" s="127"/>
      <c r="OZC46" s="127"/>
      <c r="OZD46" s="127"/>
      <c r="OZE46" s="127"/>
      <c r="OZF46" s="127"/>
      <c r="OZG46" s="127"/>
      <c r="OZH46" s="127"/>
      <c r="OZI46" s="127"/>
      <c r="OZJ46" s="127"/>
      <c r="OZK46" s="127"/>
      <c r="OZL46" s="127"/>
      <c r="OZM46" s="127"/>
      <c r="OZN46" s="127"/>
      <c r="OZO46" s="127"/>
      <c r="OZP46" s="127"/>
      <c r="OZQ46" s="127"/>
      <c r="OZR46" s="127"/>
      <c r="OZS46" s="127"/>
      <c r="OZT46" s="127"/>
      <c r="OZU46" s="127"/>
      <c r="OZV46" s="127"/>
      <c r="OZW46" s="127"/>
      <c r="OZX46" s="127"/>
      <c r="OZY46" s="127"/>
      <c r="OZZ46" s="127"/>
      <c r="PAA46" s="127"/>
      <c r="PAB46" s="127"/>
      <c r="PAC46" s="127"/>
      <c r="PAD46" s="127"/>
      <c r="PAE46" s="127"/>
      <c r="PAF46" s="127"/>
      <c r="PAG46" s="127"/>
      <c r="PAH46" s="127"/>
      <c r="PAI46" s="127"/>
      <c r="PAJ46" s="127"/>
      <c r="PAK46" s="127"/>
      <c r="PAL46" s="127"/>
      <c r="PAM46" s="127"/>
      <c r="PAN46" s="127"/>
      <c r="PAO46" s="127"/>
      <c r="PAP46" s="127"/>
      <c r="PAQ46" s="127"/>
      <c r="PAR46" s="127"/>
      <c r="PAS46" s="127"/>
      <c r="PAT46" s="127"/>
      <c r="PAU46" s="127"/>
      <c r="PAV46" s="127"/>
      <c r="PAW46" s="127"/>
      <c r="PAX46" s="127"/>
      <c r="PAY46" s="127"/>
      <c r="PAZ46" s="127"/>
      <c r="PBA46" s="127"/>
      <c r="PBB46" s="127"/>
      <c r="PBC46" s="127"/>
      <c r="PBD46" s="127"/>
      <c r="PBE46" s="127"/>
      <c r="PBF46" s="127"/>
      <c r="PBG46" s="127"/>
      <c r="PBH46" s="127"/>
      <c r="PBI46" s="127"/>
      <c r="PBJ46" s="127"/>
      <c r="PBK46" s="127"/>
      <c r="PBL46" s="127"/>
      <c r="PBM46" s="127"/>
      <c r="PBN46" s="127"/>
      <c r="PBO46" s="127"/>
      <c r="PBP46" s="127"/>
      <c r="PBQ46" s="127"/>
      <c r="PBR46" s="127"/>
      <c r="PBS46" s="127"/>
      <c r="PBT46" s="127"/>
      <c r="PBU46" s="127"/>
      <c r="PBV46" s="127"/>
      <c r="PBW46" s="127"/>
      <c r="PBX46" s="127"/>
      <c r="PBY46" s="127"/>
      <c r="PBZ46" s="127"/>
      <c r="PCA46" s="127"/>
      <c r="PCB46" s="127"/>
      <c r="PCC46" s="127"/>
      <c r="PCD46" s="127"/>
      <c r="PCE46" s="127"/>
      <c r="PCF46" s="127"/>
      <c r="PCG46" s="127"/>
      <c r="PCH46" s="127"/>
      <c r="PCI46" s="127"/>
      <c r="PCJ46" s="127"/>
      <c r="PCK46" s="127"/>
      <c r="PCL46" s="127"/>
      <c r="PCM46" s="127"/>
      <c r="PCN46" s="127"/>
      <c r="PCO46" s="127"/>
      <c r="PCP46" s="127"/>
      <c r="PCQ46" s="127"/>
      <c r="PCR46" s="127"/>
      <c r="PCS46" s="127"/>
      <c r="PCT46" s="127"/>
      <c r="PCU46" s="127"/>
      <c r="PCV46" s="127"/>
      <c r="PCW46" s="127"/>
      <c r="PCX46" s="127"/>
      <c r="PCY46" s="127"/>
      <c r="PCZ46" s="127"/>
      <c r="PDA46" s="127"/>
      <c r="PDB46" s="127"/>
      <c r="PDC46" s="127"/>
      <c r="PDD46" s="127"/>
      <c r="PDE46" s="127"/>
      <c r="PDF46" s="127"/>
      <c r="PDG46" s="127"/>
      <c r="PDH46" s="127"/>
      <c r="PDI46" s="127"/>
      <c r="PDJ46" s="127"/>
      <c r="PDK46" s="127"/>
      <c r="PDL46" s="127"/>
      <c r="PDM46" s="127"/>
      <c r="PDN46" s="127"/>
      <c r="PDO46" s="127"/>
      <c r="PDP46" s="127"/>
      <c r="PDQ46" s="127"/>
      <c r="PDR46" s="127"/>
      <c r="PDS46" s="127"/>
      <c r="PDT46" s="127"/>
      <c r="PDU46" s="127"/>
      <c r="PDV46" s="127"/>
      <c r="PDW46" s="127"/>
      <c r="PDX46" s="127"/>
      <c r="PDY46" s="127"/>
      <c r="PDZ46" s="127"/>
      <c r="PEA46" s="127"/>
      <c r="PEB46" s="127"/>
      <c r="PEC46" s="127"/>
      <c r="PED46" s="127"/>
      <c r="PEE46" s="127"/>
      <c r="PEF46" s="127"/>
      <c r="PEG46" s="127"/>
      <c r="PEH46" s="127"/>
      <c r="PEI46" s="127"/>
      <c r="PEJ46" s="127"/>
      <c r="PEK46" s="127"/>
      <c r="PEL46" s="127"/>
      <c r="PEM46" s="127"/>
      <c r="PEN46" s="127"/>
      <c r="PEO46" s="127"/>
      <c r="PEP46" s="127"/>
      <c r="PEQ46" s="127"/>
      <c r="PER46" s="127"/>
      <c r="PES46" s="127"/>
      <c r="PET46" s="127"/>
      <c r="PEU46" s="127"/>
      <c r="PEV46" s="127"/>
      <c r="PEW46" s="127"/>
      <c r="PEX46" s="127"/>
      <c r="PEY46" s="127"/>
      <c r="PEZ46" s="127"/>
      <c r="PFA46" s="127"/>
      <c r="PFB46" s="127"/>
      <c r="PFC46" s="127"/>
      <c r="PFD46" s="127"/>
      <c r="PFE46" s="127"/>
      <c r="PFF46" s="127"/>
      <c r="PFG46" s="127"/>
      <c r="PFH46" s="127"/>
      <c r="PFI46" s="127"/>
      <c r="PFJ46" s="127"/>
      <c r="PFK46" s="127"/>
      <c r="PFL46" s="127"/>
      <c r="PFM46" s="127"/>
      <c r="PFN46" s="127"/>
      <c r="PFO46" s="127"/>
      <c r="PFP46" s="127"/>
      <c r="PFQ46" s="127"/>
      <c r="PFR46" s="127"/>
      <c r="PFS46" s="127"/>
      <c r="PFT46" s="127"/>
      <c r="PFU46" s="127"/>
      <c r="PFV46" s="127"/>
      <c r="PFW46" s="127"/>
      <c r="PFX46" s="127"/>
      <c r="PFY46" s="127"/>
      <c r="PFZ46" s="127"/>
      <c r="PGA46" s="127"/>
      <c r="PGB46" s="127"/>
      <c r="PGC46" s="127"/>
      <c r="PGD46" s="127"/>
      <c r="PGE46" s="127"/>
      <c r="PGF46" s="127"/>
      <c r="PGG46" s="127"/>
      <c r="PGH46" s="127"/>
      <c r="PGI46" s="127"/>
      <c r="PGJ46" s="127"/>
      <c r="PGK46" s="127"/>
      <c r="PGL46" s="127"/>
      <c r="PGM46" s="127"/>
      <c r="PGN46" s="127"/>
      <c r="PGO46" s="127"/>
      <c r="PGP46" s="127"/>
      <c r="PGQ46" s="127"/>
      <c r="PGR46" s="127"/>
      <c r="PGS46" s="127"/>
      <c r="PGT46" s="127"/>
      <c r="PGU46" s="127"/>
      <c r="PGV46" s="127"/>
      <c r="PGW46" s="127"/>
      <c r="PGX46" s="127"/>
      <c r="PGY46" s="127"/>
      <c r="PGZ46" s="127"/>
      <c r="PHA46" s="127"/>
      <c r="PHB46" s="127"/>
      <c r="PHC46" s="127"/>
      <c r="PHD46" s="127"/>
      <c r="PHE46" s="127"/>
      <c r="PHF46" s="127"/>
      <c r="PHG46" s="127"/>
      <c r="PHH46" s="127"/>
      <c r="PHI46" s="127"/>
      <c r="PHJ46" s="127"/>
      <c r="PHK46" s="127"/>
      <c r="PHL46" s="127"/>
      <c r="PHM46" s="127"/>
      <c r="PHN46" s="127"/>
      <c r="PHO46" s="127"/>
      <c r="PHP46" s="127"/>
      <c r="PHQ46" s="127"/>
      <c r="PHR46" s="127"/>
      <c r="PHS46" s="127"/>
      <c r="PHT46" s="127"/>
      <c r="PHU46" s="127"/>
      <c r="PHV46" s="127"/>
      <c r="PHW46" s="127"/>
      <c r="PHX46" s="127"/>
      <c r="PHY46" s="127"/>
      <c r="PHZ46" s="127"/>
      <c r="PIA46" s="127"/>
      <c r="PIB46" s="127"/>
      <c r="PIC46" s="127"/>
      <c r="PID46" s="127"/>
      <c r="PIE46" s="127"/>
      <c r="PIF46" s="127"/>
      <c r="PIG46" s="127"/>
      <c r="PIH46" s="127"/>
      <c r="PII46" s="127"/>
      <c r="PIJ46" s="127"/>
      <c r="PIK46" s="127"/>
      <c r="PIL46" s="127"/>
      <c r="PIM46" s="127"/>
      <c r="PIN46" s="127"/>
      <c r="PIO46" s="127"/>
      <c r="PIP46" s="127"/>
      <c r="PIQ46" s="127"/>
      <c r="PIR46" s="127"/>
      <c r="PIS46" s="127"/>
      <c r="PIT46" s="127"/>
      <c r="PIU46" s="127"/>
      <c r="PIV46" s="127"/>
      <c r="PIW46" s="127"/>
      <c r="PIX46" s="127"/>
      <c r="PIY46" s="127"/>
      <c r="PIZ46" s="127"/>
      <c r="PJA46" s="127"/>
      <c r="PJB46" s="127"/>
      <c r="PJC46" s="127"/>
      <c r="PJD46" s="127"/>
      <c r="PJE46" s="127"/>
      <c r="PJF46" s="127"/>
      <c r="PJG46" s="127"/>
      <c r="PJH46" s="127"/>
      <c r="PJI46" s="127"/>
      <c r="PJJ46" s="127"/>
      <c r="PJK46" s="127"/>
      <c r="PJL46" s="127"/>
      <c r="PJM46" s="127"/>
      <c r="PJN46" s="127"/>
      <c r="PJO46" s="127"/>
      <c r="PJP46" s="127"/>
      <c r="PJQ46" s="127"/>
      <c r="PJR46" s="127"/>
      <c r="PJS46" s="127"/>
      <c r="PJT46" s="127"/>
      <c r="PJU46" s="127"/>
      <c r="PJV46" s="127"/>
      <c r="PJW46" s="127"/>
      <c r="PJX46" s="127"/>
      <c r="PJY46" s="127"/>
      <c r="PJZ46" s="127"/>
      <c r="PKA46" s="127"/>
      <c r="PKB46" s="127"/>
      <c r="PKC46" s="127"/>
      <c r="PKD46" s="127"/>
      <c r="PKE46" s="127"/>
      <c r="PKF46" s="127"/>
      <c r="PKG46" s="127"/>
      <c r="PKH46" s="127"/>
      <c r="PKI46" s="127"/>
      <c r="PKJ46" s="127"/>
      <c r="PKK46" s="127"/>
      <c r="PKL46" s="127"/>
      <c r="PKM46" s="127"/>
      <c r="PKN46" s="127"/>
      <c r="PKO46" s="127"/>
      <c r="PKP46" s="127"/>
      <c r="PKQ46" s="127"/>
      <c r="PKR46" s="127"/>
      <c r="PKS46" s="127"/>
      <c r="PKT46" s="127"/>
      <c r="PKU46" s="127"/>
      <c r="PKV46" s="127"/>
      <c r="PKW46" s="127"/>
      <c r="PKX46" s="127"/>
      <c r="PKY46" s="127"/>
      <c r="PKZ46" s="127"/>
      <c r="PLA46" s="127"/>
      <c r="PLB46" s="127"/>
      <c r="PLC46" s="127"/>
      <c r="PLD46" s="127"/>
      <c r="PLE46" s="127"/>
      <c r="PLF46" s="127"/>
      <c r="PLG46" s="127"/>
      <c r="PLH46" s="127"/>
      <c r="PLI46" s="127"/>
      <c r="PLJ46" s="127"/>
      <c r="PLK46" s="127"/>
      <c r="PLL46" s="127"/>
      <c r="PLM46" s="127"/>
      <c r="PLN46" s="127"/>
      <c r="PLO46" s="127"/>
      <c r="PLP46" s="127"/>
      <c r="PLQ46" s="127"/>
      <c r="PLR46" s="127"/>
      <c r="PLS46" s="127"/>
      <c r="PLT46" s="127"/>
      <c r="PLU46" s="127"/>
      <c r="PLV46" s="127"/>
      <c r="PLW46" s="127"/>
      <c r="PLX46" s="127"/>
      <c r="PLY46" s="127"/>
      <c r="PLZ46" s="127"/>
      <c r="PMA46" s="127"/>
      <c r="PMB46" s="127"/>
      <c r="PMC46" s="127"/>
      <c r="PMD46" s="127"/>
      <c r="PME46" s="127"/>
      <c r="PMF46" s="127"/>
      <c r="PMG46" s="127"/>
      <c r="PMH46" s="127"/>
      <c r="PMI46" s="127"/>
      <c r="PMJ46" s="127"/>
      <c r="PMK46" s="127"/>
      <c r="PML46" s="127"/>
      <c r="PMM46" s="127"/>
      <c r="PMN46" s="127"/>
      <c r="PMO46" s="127"/>
      <c r="PMP46" s="127"/>
      <c r="PMQ46" s="127"/>
      <c r="PMR46" s="127"/>
      <c r="PMS46" s="127"/>
      <c r="PMT46" s="127"/>
      <c r="PMU46" s="127"/>
      <c r="PMV46" s="127"/>
      <c r="PMW46" s="127"/>
      <c r="PMX46" s="127"/>
      <c r="PMY46" s="127"/>
      <c r="PMZ46" s="127"/>
      <c r="PNA46" s="127"/>
      <c r="PNB46" s="127"/>
      <c r="PNC46" s="127"/>
      <c r="PND46" s="127"/>
      <c r="PNE46" s="127"/>
      <c r="PNF46" s="127"/>
      <c r="PNG46" s="127"/>
      <c r="PNH46" s="127"/>
      <c r="PNI46" s="127"/>
      <c r="PNJ46" s="127"/>
      <c r="PNK46" s="127"/>
      <c r="PNL46" s="127"/>
      <c r="PNM46" s="127"/>
      <c r="PNN46" s="127"/>
      <c r="PNO46" s="127"/>
      <c r="PNP46" s="127"/>
      <c r="PNQ46" s="127"/>
      <c r="PNR46" s="127"/>
      <c r="PNS46" s="127"/>
      <c r="PNT46" s="127"/>
      <c r="PNU46" s="127"/>
      <c r="PNV46" s="127"/>
      <c r="PNW46" s="127"/>
      <c r="PNX46" s="127"/>
      <c r="PNY46" s="127"/>
      <c r="PNZ46" s="127"/>
      <c r="POA46" s="127"/>
      <c r="POB46" s="127"/>
      <c r="POC46" s="127"/>
      <c r="POD46" s="127"/>
      <c r="POE46" s="127"/>
      <c r="POF46" s="127"/>
      <c r="POG46" s="127"/>
      <c r="POH46" s="127"/>
      <c r="POI46" s="127"/>
      <c r="POJ46" s="127"/>
      <c r="POK46" s="127"/>
      <c r="POL46" s="127"/>
      <c r="POM46" s="127"/>
      <c r="PON46" s="127"/>
      <c r="POO46" s="127"/>
      <c r="POP46" s="127"/>
      <c r="POQ46" s="127"/>
      <c r="POR46" s="127"/>
      <c r="POS46" s="127"/>
      <c r="POT46" s="127"/>
      <c r="POU46" s="127"/>
      <c r="POV46" s="127"/>
      <c r="POW46" s="127"/>
      <c r="POX46" s="127"/>
      <c r="POY46" s="127"/>
      <c r="POZ46" s="127"/>
      <c r="PPA46" s="127"/>
      <c r="PPB46" s="127"/>
      <c r="PPC46" s="127"/>
      <c r="PPD46" s="127"/>
      <c r="PPE46" s="127"/>
      <c r="PPF46" s="127"/>
      <c r="PPG46" s="127"/>
      <c r="PPH46" s="127"/>
      <c r="PPI46" s="127"/>
      <c r="PPJ46" s="127"/>
      <c r="PPK46" s="127"/>
      <c r="PPL46" s="127"/>
      <c r="PPM46" s="127"/>
      <c r="PPN46" s="127"/>
      <c r="PPO46" s="127"/>
      <c r="PPP46" s="127"/>
      <c r="PPQ46" s="127"/>
      <c r="PPR46" s="127"/>
      <c r="PPS46" s="127"/>
      <c r="PPT46" s="127"/>
      <c r="PPU46" s="127"/>
      <c r="PPV46" s="127"/>
      <c r="PPW46" s="127"/>
      <c r="PPX46" s="127"/>
      <c r="PPY46" s="127"/>
      <c r="PPZ46" s="127"/>
      <c r="PQA46" s="127"/>
      <c r="PQB46" s="127"/>
      <c r="PQC46" s="127"/>
      <c r="PQD46" s="127"/>
      <c r="PQE46" s="127"/>
      <c r="PQF46" s="127"/>
      <c r="PQG46" s="127"/>
      <c r="PQH46" s="127"/>
      <c r="PQI46" s="127"/>
      <c r="PQJ46" s="127"/>
      <c r="PQK46" s="127"/>
      <c r="PQL46" s="127"/>
      <c r="PQM46" s="127"/>
      <c r="PQN46" s="127"/>
      <c r="PQO46" s="127"/>
      <c r="PQP46" s="127"/>
      <c r="PQQ46" s="127"/>
      <c r="PQR46" s="127"/>
      <c r="PQS46" s="127"/>
      <c r="PQT46" s="127"/>
      <c r="PQU46" s="127"/>
      <c r="PQV46" s="127"/>
      <c r="PQW46" s="127"/>
      <c r="PQX46" s="127"/>
      <c r="PQY46" s="127"/>
      <c r="PQZ46" s="127"/>
      <c r="PRA46" s="127"/>
      <c r="PRB46" s="127"/>
      <c r="PRC46" s="127"/>
      <c r="PRD46" s="127"/>
      <c r="PRE46" s="127"/>
      <c r="PRF46" s="127"/>
      <c r="PRG46" s="127"/>
      <c r="PRH46" s="127"/>
      <c r="PRI46" s="127"/>
      <c r="PRJ46" s="127"/>
      <c r="PRK46" s="127"/>
      <c r="PRL46" s="127"/>
      <c r="PRM46" s="127"/>
      <c r="PRN46" s="127"/>
      <c r="PRO46" s="127"/>
      <c r="PRP46" s="127"/>
      <c r="PRQ46" s="127"/>
      <c r="PRR46" s="127"/>
      <c r="PRS46" s="127"/>
      <c r="PRT46" s="127"/>
      <c r="PRU46" s="127"/>
      <c r="PRV46" s="127"/>
      <c r="PRW46" s="127"/>
      <c r="PRX46" s="127"/>
      <c r="PRY46" s="127"/>
      <c r="PRZ46" s="127"/>
      <c r="PSA46" s="127"/>
      <c r="PSB46" s="127"/>
      <c r="PSC46" s="127"/>
      <c r="PSD46" s="127"/>
      <c r="PSE46" s="127"/>
      <c r="PSF46" s="127"/>
      <c r="PSG46" s="127"/>
      <c r="PSH46" s="127"/>
      <c r="PSI46" s="127"/>
      <c r="PSJ46" s="127"/>
      <c r="PSK46" s="127"/>
      <c r="PSL46" s="127"/>
      <c r="PSM46" s="127"/>
      <c r="PSN46" s="127"/>
      <c r="PSO46" s="127"/>
      <c r="PSP46" s="127"/>
      <c r="PSQ46" s="127"/>
      <c r="PSR46" s="127"/>
      <c r="PSS46" s="127"/>
      <c r="PST46" s="127"/>
      <c r="PSU46" s="127"/>
      <c r="PSV46" s="127"/>
      <c r="PSW46" s="127"/>
      <c r="PSX46" s="127"/>
      <c r="PSY46" s="127"/>
      <c r="PSZ46" s="127"/>
      <c r="PTA46" s="127"/>
      <c r="PTB46" s="127"/>
      <c r="PTC46" s="127"/>
      <c r="PTD46" s="127"/>
      <c r="PTE46" s="127"/>
      <c r="PTF46" s="127"/>
      <c r="PTG46" s="127"/>
      <c r="PTH46" s="127"/>
      <c r="PTI46" s="127"/>
      <c r="PTJ46" s="127"/>
      <c r="PTK46" s="127"/>
      <c r="PTL46" s="127"/>
      <c r="PTM46" s="127"/>
      <c r="PTN46" s="127"/>
      <c r="PTO46" s="127"/>
      <c r="PTP46" s="127"/>
      <c r="PTQ46" s="127"/>
      <c r="PTR46" s="127"/>
      <c r="PTS46" s="127"/>
      <c r="PTT46" s="127"/>
      <c r="PTU46" s="127"/>
      <c r="PTV46" s="127"/>
      <c r="PTW46" s="127"/>
      <c r="PTX46" s="127"/>
      <c r="PTY46" s="127"/>
      <c r="PTZ46" s="127"/>
      <c r="PUA46" s="127"/>
      <c r="PUB46" s="127"/>
      <c r="PUC46" s="127"/>
      <c r="PUD46" s="127"/>
      <c r="PUE46" s="127"/>
      <c r="PUF46" s="127"/>
      <c r="PUG46" s="127"/>
      <c r="PUH46" s="127"/>
      <c r="PUI46" s="127"/>
      <c r="PUJ46" s="127"/>
      <c r="PUK46" s="127"/>
      <c r="PUL46" s="127"/>
      <c r="PUM46" s="127"/>
      <c r="PUN46" s="127"/>
      <c r="PUO46" s="127"/>
      <c r="PUP46" s="127"/>
      <c r="PUQ46" s="127"/>
      <c r="PUR46" s="127"/>
      <c r="PUS46" s="127"/>
      <c r="PUT46" s="127"/>
      <c r="PUU46" s="127"/>
      <c r="PUV46" s="127"/>
      <c r="PUW46" s="127"/>
      <c r="PUX46" s="127"/>
      <c r="PUY46" s="127"/>
      <c r="PUZ46" s="127"/>
      <c r="PVA46" s="127"/>
      <c r="PVB46" s="127"/>
      <c r="PVC46" s="127"/>
      <c r="PVD46" s="127"/>
      <c r="PVE46" s="127"/>
      <c r="PVF46" s="127"/>
      <c r="PVG46" s="127"/>
      <c r="PVH46" s="127"/>
      <c r="PVI46" s="127"/>
      <c r="PVJ46" s="127"/>
      <c r="PVK46" s="127"/>
      <c r="PVL46" s="127"/>
      <c r="PVM46" s="127"/>
      <c r="PVN46" s="127"/>
      <c r="PVO46" s="127"/>
      <c r="PVP46" s="127"/>
      <c r="PVQ46" s="127"/>
      <c r="PVR46" s="127"/>
      <c r="PVS46" s="127"/>
      <c r="PVT46" s="127"/>
      <c r="PVU46" s="127"/>
      <c r="PVV46" s="127"/>
      <c r="PVW46" s="127"/>
      <c r="PVX46" s="127"/>
      <c r="PVY46" s="127"/>
      <c r="PVZ46" s="127"/>
      <c r="PWA46" s="127"/>
      <c r="PWB46" s="127"/>
      <c r="PWC46" s="127"/>
      <c r="PWD46" s="127"/>
      <c r="PWE46" s="127"/>
      <c r="PWF46" s="127"/>
      <c r="PWG46" s="127"/>
      <c r="PWH46" s="127"/>
      <c r="PWI46" s="127"/>
      <c r="PWJ46" s="127"/>
      <c r="PWK46" s="127"/>
      <c r="PWL46" s="127"/>
      <c r="PWM46" s="127"/>
      <c r="PWN46" s="127"/>
      <c r="PWO46" s="127"/>
      <c r="PWP46" s="127"/>
      <c r="PWQ46" s="127"/>
      <c r="PWR46" s="127"/>
      <c r="PWS46" s="127"/>
      <c r="PWT46" s="127"/>
      <c r="PWU46" s="127"/>
      <c r="PWV46" s="127"/>
      <c r="PWW46" s="127"/>
      <c r="PWX46" s="127"/>
      <c r="PWY46" s="127"/>
      <c r="PWZ46" s="127"/>
      <c r="PXA46" s="127"/>
      <c r="PXB46" s="127"/>
      <c r="PXC46" s="127"/>
      <c r="PXD46" s="127"/>
      <c r="PXE46" s="127"/>
      <c r="PXF46" s="127"/>
      <c r="PXG46" s="127"/>
      <c r="PXH46" s="127"/>
      <c r="PXI46" s="127"/>
      <c r="PXJ46" s="127"/>
      <c r="PXK46" s="127"/>
      <c r="PXL46" s="127"/>
      <c r="PXM46" s="127"/>
      <c r="PXN46" s="127"/>
      <c r="PXO46" s="127"/>
      <c r="PXP46" s="127"/>
      <c r="PXQ46" s="127"/>
      <c r="PXR46" s="127"/>
      <c r="PXS46" s="127"/>
      <c r="PXT46" s="127"/>
      <c r="PXU46" s="127"/>
      <c r="PXV46" s="127"/>
      <c r="PXW46" s="127"/>
      <c r="PXX46" s="127"/>
      <c r="PXY46" s="127"/>
      <c r="PXZ46" s="127"/>
      <c r="PYA46" s="127"/>
      <c r="PYB46" s="127"/>
      <c r="PYC46" s="127"/>
      <c r="PYD46" s="127"/>
      <c r="PYE46" s="127"/>
      <c r="PYF46" s="127"/>
      <c r="PYG46" s="127"/>
      <c r="PYH46" s="127"/>
      <c r="PYI46" s="127"/>
      <c r="PYJ46" s="127"/>
      <c r="PYK46" s="127"/>
      <c r="PYL46" s="127"/>
      <c r="PYM46" s="127"/>
      <c r="PYN46" s="127"/>
      <c r="PYO46" s="127"/>
      <c r="PYP46" s="127"/>
      <c r="PYQ46" s="127"/>
      <c r="PYR46" s="127"/>
      <c r="PYS46" s="127"/>
      <c r="PYT46" s="127"/>
      <c r="PYU46" s="127"/>
      <c r="PYV46" s="127"/>
      <c r="PYW46" s="127"/>
      <c r="PYX46" s="127"/>
      <c r="PYY46" s="127"/>
      <c r="PYZ46" s="127"/>
      <c r="PZA46" s="127"/>
      <c r="PZB46" s="127"/>
      <c r="PZC46" s="127"/>
      <c r="PZD46" s="127"/>
      <c r="PZE46" s="127"/>
      <c r="PZF46" s="127"/>
      <c r="PZG46" s="127"/>
      <c r="PZH46" s="127"/>
      <c r="PZI46" s="127"/>
      <c r="PZJ46" s="127"/>
      <c r="PZK46" s="127"/>
      <c r="PZL46" s="127"/>
      <c r="PZM46" s="127"/>
      <c r="PZN46" s="127"/>
      <c r="PZO46" s="127"/>
      <c r="PZP46" s="127"/>
      <c r="PZQ46" s="127"/>
      <c r="PZR46" s="127"/>
      <c r="PZS46" s="127"/>
      <c r="PZT46" s="127"/>
      <c r="PZU46" s="127"/>
      <c r="PZV46" s="127"/>
      <c r="PZW46" s="127"/>
      <c r="PZX46" s="127"/>
      <c r="PZY46" s="127"/>
      <c r="PZZ46" s="127"/>
      <c r="QAA46" s="127"/>
      <c r="QAB46" s="127"/>
      <c r="QAC46" s="127"/>
      <c r="QAD46" s="127"/>
      <c r="QAE46" s="127"/>
      <c r="QAF46" s="127"/>
      <c r="QAG46" s="127"/>
      <c r="QAH46" s="127"/>
      <c r="QAI46" s="127"/>
      <c r="QAJ46" s="127"/>
      <c r="QAK46" s="127"/>
      <c r="QAL46" s="127"/>
      <c r="QAM46" s="127"/>
      <c r="QAN46" s="127"/>
      <c r="QAO46" s="127"/>
      <c r="QAP46" s="127"/>
      <c r="QAQ46" s="127"/>
      <c r="QAR46" s="127"/>
      <c r="QAS46" s="127"/>
      <c r="QAT46" s="127"/>
      <c r="QAU46" s="127"/>
      <c r="QAV46" s="127"/>
      <c r="QAW46" s="127"/>
      <c r="QAX46" s="127"/>
      <c r="QAY46" s="127"/>
      <c r="QAZ46" s="127"/>
      <c r="QBA46" s="127"/>
      <c r="QBB46" s="127"/>
      <c r="QBC46" s="127"/>
      <c r="QBD46" s="127"/>
      <c r="QBE46" s="127"/>
      <c r="QBF46" s="127"/>
      <c r="QBG46" s="127"/>
      <c r="QBH46" s="127"/>
      <c r="QBI46" s="127"/>
      <c r="QBJ46" s="127"/>
      <c r="QBK46" s="127"/>
      <c r="QBL46" s="127"/>
      <c r="QBM46" s="127"/>
      <c r="QBN46" s="127"/>
      <c r="QBO46" s="127"/>
      <c r="QBP46" s="127"/>
      <c r="QBQ46" s="127"/>
      <c r="QBR46" s="127"/>
      <c r="QBS46" s="127"/>
      <c r="QBT46" s="127"/>
      <c r="QBU46" s="127"/>
      <c r="QBV46" s="127"/>
      <c r="QBW46" s="127"/>
      <c r="QBX46" s="127"/>
      <c r="QBY46" s="127"/>
      <c r="QBZ46" s="127"/>
      <c r="QCA46" s="127"/>
      <c r="QCB46" s="127"/>
      <c r="QCC46" s="127"/>
      <c r="QCD46" s="127"/>
      <c r="QCE46" s="127"/>
      <c r="QCF46" s="127"/>
      <c r="QCG46" s="127"/>
      <c r="QCH46" s="127"/>
      <c r="QCI46" s="127"/>
      <c r="QCJ46" s="127"/>
      <c r="QCK46" s="127"/>
      <c r="QCL46" s="127"/>
      <c r="QCM46" s="127"/>
      <c r="QCN46" s="127"/>
      <c r="QCO46" s="127"/>
      <c r="QCP46" s="127"/>
      <c r="QCQ46" s="127"/>
      <c r="QCR46" s="127"/>
      <c r="QCS46" s="127"/>
      <c r="QCT46" s="127"/>
      <c r="QCU46" s="127"/>
      <c r="QCV46" s="127"/>
      <c r="QCW46" s="127"/>
      <c r="QCX46" s="127"/>
      <c r="QCY46" s="127"/>
      <c r="QCZ46" s="127"/>
      <c r="QDA46" s="127"/>
      <c r="QDB46" s="127"/>
      <c r="QDC46" s="127"/>
      <c r="QDD46" s="127"/>
      <c r="QDE46" s="127"/>
      <c r="QDF46" s="127"/>
      <c r="QDG46" s="127"/>
      <c r="QDH46" s="127"/>
      <c r="QDI46" s="127"/>
      <c r="QDJ46" s="127"/>
      <c r="QDK46" s="127"/>
      <c r="QDL46" s="127"/>
      <c r="QDM46" s="127"/>
      <c r="QDN46" s="127"/>
      <c r="QDO46" s="127"/>
      <c r="QDP46" s="127"/>
      <c r="QDQ46" s="127"/>
      <c r="QDR46" s="127"/>
      <c r="QDS46" s="127"/>
      <c r="QDT46" s="127"/>
      <c r="QDU46" s="127"/>
      <c r="QDV46" s="127"/>
      <c r="QDW46" s="127"/>
      <c r="QDX46" s="127"/>
      <c r="QDY46" s="127"/>
      <c r="QDZ46" s="127"/>
      <c r="QEA46" s="127"/>
      <c r="QEB46" s="127"/>
      <c r="QEC46" s="127"/>
      <c r="QED46" s="127"/>
      <c r="QEE46" s="127"/>
      <c r="QEF46" s="127"/>
      <c r="QEG46" s="127"/>
      <c r="QEH46" s="127"/>
      <c r="QEI46" s="127"/>
      <c r="QEJ46" s="127"/>
      <c r="QEK46" s="127"/>
      <c r="QEL46" s="127"/>
      <c r="QEM46" s="127"/>
      <c r="QEN46" s="127"/>
      <c r="QEO46" s="127"/>
      <c r="QEP46" s="127"/>
      <c r="QEQ46" s="127"/>
      <c r="QER46" s="127"/>
      <c r="QES46" s="127"/>
      <c r="QET46" s="127"/>
      <c r="QEU46" s="127"/>
      <c r="QEV46" s="127"/>
      <c r="QEW46" s="127"/>
      <c r="QEX46" s="127"/>
      <c r="QEY46" s="127"/>
      <c r="QEZ46" s="127"/>
      <c r="QFA46" s="127"/>
      <c r="QFB46" s="127"/>
      <c r="QFC46" s="127"/>
      <c r="QFD46" s="127"/>
      <c r="QFE46" s="127"/>
      <c r="QFF46" s="127"/>
      <c r="QFG46" s="127"/>
      <c r="QFH46" s="127"/>
      <c r="QFI46" s="127"/>
      <c r="QFJ46" s="127"/>
      <c r="QFK46" s="127"/>
      <c r="QFL46" s="127"/>
      <c r="QFM46" s="127"/>
      <c r="QFN46" s="127"/>
      <c r="QFO46" s="127"/>
      <c r="QFP46" s="127"/>
      <c r="QFQ46" s="127"/>
      <c r="QFR46" s="127"/>
      <c r="QFS46" s="127"/>
      <c r="QFT46" s="127"/>
      <c r="QFU46" s="127"/>
      <c r="QFV46" s="127"/>
      <c r="QFW46" s="127"/>
      <c r="QFX46" s="127"/>
      <c r="QFY46" s="127"/>
      <c r="QFZ46" s="127"/>
      <c r="QGA46" s="127"/>
      <c r="QGB46" s="127"/>
      <c r="QGC46" s="127"/>
      <c r="QGD46" s="127"/>
      <c r="QGE46" s="127"/>
      <c r="QGF46" s="127"/>
      <c r="QGG46" s="127"/>
      <c r="QGH46" s="127"/>
      <c r="QGI46" s="127"/>
      <c r="QGJ46" s="127"/>
      <c r="QGK46" s="127"/>
      <c r="QGL46" s="127"/>
      <c r="QGM46" s="127"/>
      <c r="QGN46" s="127"/>
      <c r="QGO46" s="127"/>
      <c r="QGP46" s="127"/>
      <c r="QGQ46" s="127"/>
      <c r="QGR46" s="127"/>
      <c r="QGS46" s="127"/>
      <c r="QGT46" s="127"/>
      <c r="QGU46" s="127"/>
      <c r="QGV46" s="127"/>
      <c r="QGW46" s="127"/>
      <c r="QGX46" s="127"/>
      <c r="QGY46" s="127"/>
      <c r="QGZ46" s="127"/>
      <c r="QHA46" s="127"/>
      <c r="QHB46" s="127"/>
      <c r="QHC46" s="127"/>
      <c r="QHD46" s="127"/>
      <c r="QHE46" s="127"/>
      <c r="QHF46" s="127"/>
      <c r="QHG46" s="127"/>
      <c r="QHH46" s="127"/>
      <c r="QHI46" s="127"/>
      <c r="QHJ46" s="127"/>
      <c r="QHK46" s="127"/>
      <c r="QHL46" s="127"/>
      <c r="QHM46" s="127"/>
      <c r="QHN46" s="127"/>
      <c r="QHO46" s="127"/>
      <c r="QHP46" s="127"/>
      <c r="QHQ46" s="127"/>
      <c r="QHR46" s="127"/>
      <c r="QHS46" s="127"/>
      <c r="QHT46" s="127"/>
      <c r="QHU46" s="127"/>
      <c r="QHV46" s="127"/>
      <c r="QHW46" s="127"/>
      <c r="QHX46" s="127"/>
      <c r="QHY46" s="127"/>
      <c r="QHZ46" s="127"/>
      <c r="QIA46" s="127"/>
      <c r="QIB46" s="127"/>
      <c r="QIC46" s="127"/>
      <c r="QID46" s="127"/>
      <c r="QIE46" s="127"/>
      <c r="QIF46" s="127"/>
      <c r="QIG46" s="127"/>
      <c r="QIH46" s="127"/>
      <c r="QII46" s="127"/>
      <c r="QIJ46" s="127"/>
      <c r="QIK46" s="127"/>
      <c r="QIL46" s="127"/>
      <c r="QIM46" s="127"/>
      <c r="QIN46" s="127"/>
      <c r="QIO46" s="127"/>
      <c r="QIP46" s="127"/>
      <c r="QIQ46" s="127"/>
      <c r="QIR46" s="127"/>
      <c r="QIS46" s="127"/>
      <c r="QIT46" s="127"/>
      <c r="QIU46" s="127"/>
      <c r="QIV46" s="127"/>
      <c r="QIW46" s="127"/>
      <c r="QIX46" s="127"/>
      <c r="QIY46" s="127"/>
      <c r="QIZ46" s="127"/>
      <c r="QJA46" s="127"/>
      <c r="QJB46" s="127"/>
      <c r="QJC46" s="127"/>
      <c r="QJD46" s="127"/>
      <c r="QJE46" s="127"/>
      <c r="QJF46" s="127"/>
      <c r="QJG46" s="127"/>
      <c r="QJH46" s="127"/>
      <c r="QJI46" s="127"/>
      <c r="QJJ46" s="127"/>
      <c r="QJK46" s="127"/>
      <c r="QJL46" s="127"/>
      <c r="QJM46" s="127"/>
      <c r="QJN46" s="127"/>
      <c r="QJO46" s="127"/>
      <c r="QJP46" s="127"/>
      <c r="QJQ46" s="127"/>
      <c r="QJR46" s="127"/>
      <c r="QJS46" s="127"/>
      <c r="QJT46" s="127"/>
      <c r="QJU46" s="127"/>
      <c r="QJV46" s="127"/>
      <c r="QJW46" s="127"/>
      <c r="QJX46" s="127"/>
      <c r="QJY46" s="127"/>
      <c r="QJZ46" s="127"/>
      <c r="QKA46" s="127"/>
      <c r="QKB46" s="127"/>
      <c r="QKC46" s="127"/>
      <c r="QKD46" s="127"/>
      <c r="QKE46" s="127"/>
      <c r="QKF46" s="127"/>
      <c r="QKG46" s="127"/>
      <c r="QKH46" s="127"/>
      <c r="QKI46" s="127"/>
      <c r="QKJ46" s="127"/>
      <c r="QKK46" s="127"/>
      <c r="QKL46" s="127"/>
      <c r="QKM46" s="127"/>
      <c r="QKN46" s="127"/>
      <c r="QKO46" s="127"/>
      <c r="QKP46" s="127"/>
      <c r="QKQ46" s="127"/>
      <c r="QKR46" s="127"/>
      <c r="QKS46" s="127"/>
      <c r="QKT46" s="127"/>
      <c r="QKU46" s="127"/>
      <c r="QKV46" s="127"/>
      <c r="QKW46" s="127"/>
      <c r="QKX46" s="127"/>
      <c r="QKY46" s="127"/>
      <c r="QKZ46" s="127"/>
      <c r="QLA46" s="127"/>
      <c r="QLB46" s="127"/>
      <c r="QLC46" s="127"/>
      <c r="QLD46" s="127"/>
      <c r="QLE46" s="127"/>
      <c r="QLF46" s="127"/>
      <c r="QLG46" s="127"/>
      <c r="QLH46" s="127"/>
      <c r="QLI46" s="127"/>
      <c r="QLJ46" s="127"/>
      <c r="QLK46" s="127"/>
      <c r="QLL46" s="127"/>
      <c r="QLM46" s="127"/>
      <c r="QLN46" s="127"/>
      <c r="QLO46" s="127"/>
      <c r="QLP46" s="127"/>
      <c r="QLQ46" s="127"/>
      <c r="QLR46" s="127"/>
      <c r="QLS46" s="127"/>
      <c r="QLT46" s="127"/>
      <c r="QLU46" s="127"/>
      <c r="QLV46" s="127"/>
      <c r="QLW46" s="127"/>
      <c r="QLX46" s="127"/>
      <c r="QLY46" s="127"/>
      <c r="QLZ46" s="127"/>
      <c r="QMA46" s="127"/>
      <c r="QMB46" s="127"/>
      <c r="QMC46" s="127"/>
      <c r="QMD46" s="127"/>
      <c r="QME46" s="127"/>
      <c r="QMF46" s="127"/>
      <c r="QMG46" s="127"/>
      <c r="QMH46" s="127"/>
      <c r="QMI46" s="127"/>
      <c r="QMJ46" s="127"/>
      <c r="QMK46" s="127"/>
      <c r="QML46" s="127"/>
      <c r="QMM46" s="127"/>
      <c r="QMN46" s="127"/>
      <c r="QMO46" s="127"/>
      <c r="QMP46" s="127"/>
      <c r="QMQ46" s="127"/>
      <c r="QMR46" s="127"/>
      <c r="QMS46" s="127"/>
      <c r="QMT46" s="127"/>
      <c r="QMU46" s="127"/>
      <c r="QMV46" s="127"/>
      <c r="QMW46" s="127"/>
      <c r="QMX46" s="127"/>
      <c r="QMY46" s="127"/>
      <c r="QMZ46" s="127"/>
      <c r="QNA46" s="127"/>
      <c r="QNB46" s="127"/>
      <c r="QNC46" s="127"/>
      <c r="QND46" s="127"/>
      <c r="QNE46" s="127"/>
      <c r="QNF46" s="127"/>
      <c r="QNG46" s="127"/>
      <c r="QNH46" s="127"/>
      <c r="QNI46" s="127"/>
      <c r="QNJ46" s="127"/>
      <c r="QNK46" s="127"/>
      <c r="QNL46" s="127"/>
      <c r="QNM46" s="127"/>
      <c r="QNN46" s="127"/>
      <c r="QNO46" s="127"/>
      <c r="QNP46" s="127"/>
      <c r="QNQ46" s="127"/>
      <c r="QNR46" s="127"/>
      <c r="QNS46" s="127"/>
      <c r="QNT46" s="127"/>
      <c r="QNU46" s="127"/>
      <c r="QNV46" s="127"/>
      <c r="QNW46" s="127"/>
      <c r="QNX46" s="127"/>
      <c r="QNY46" s="127"/>
      <c r="QNZ46" s="127"/>
      <c r="QOA46" s="127"/>
      <c r="QOB46" s="127"/>
      <c r="QOC46" s="127"/>
      <c r="QOD46" s="127"/>
      <c r="QOE46" s="127"/>
      <c r="QOF46" s="127"/>
      <c r="QOG46" s="127"/>
      <c r="QOH46" s="127"/>
      <c r="QOI46" s="127"/>
      <c r="QOJ46" s="127"/>
      <c r="QOK46" s="127"/>
      <c r="QOL46" s="127"/>
      <c r="QOM46" s="127"/>
      <c r="QON46" s="127"/>
      <c r="QOO46" s="127"/>
      <c r="QOP46" s="127"/>
      <c r="QOQ46" s="127"/>
      <c r="QOR46" s="127"/>
      <c r="QOS46" s="127"/>
      <c r="QOT46" s="127"/>
      <c r="QOU46" s="127"/>
      <c r="QOV46" s="127"/>
      <c r="QOW46" s="127"/>
      <c r="QOX46" s="127"/>
      <c r="QOY46" s="127"/>
      <c r="QOZ46" s="127"/>
      <c r="QPA46" s="127"/>
      <c r="QPB46" s="127"/>
      <c r="QPC46" s="127"/>
      <c r="QPD46" s="127"/>
      <c r="QPE46" s="127"/>
      <c r="QPF46" s="127"/>
      <c r="QPG46" s="127"/>
      <c r="QPH46" s="127"/>
      <c r="QPI46" s="127"/>
      <c r="QPJ46" s="127"/>
      <c r="QPK46" s="127"/>
      <c r="QPL46" s="127"/>
      <c r="QPM46" s="127"/>
      <c r="QPN46" s="127"/>
      <c r="QPO46" s="127"/>
      <c r="QPP46" s="127"/>
      <c r="QPQ46" s="127"/>
      <c r="QPR46" s="127"/>
      <c r="QPS46" s="127"/>
      <c r="QPT46" s="127"/>
      <c r="QPU46" s="127"/>
      <c r="QPV46" s="127"/>
      <c r="QPW46" s="127"/>
      <c r="QPX46" s="127"/>
      <c r="QPY46" s="127"/>
      <c r="QPZ46" s="127"/>
      <c r="QQA46" s="127"/>
      <c r="QQB46" s="127"/>
      <c r="QQC46" s="127"/>
      <c r="QQD46" s="127"/>
      <c r="QQE46" s="127"/>
      <c r="QQF46" s="127"/>
      <c r="QQG46" s="127"/>
      <c r="QQH46" s="127"/>
      <c r="QQI46" s="127"/>
      <c r="QQJ46" s="127"/>
      <c r="QQK46" s="127"/>
      <c r="QQL46" s="127"/>
      <c r="QQM46" s="127"/>
      <c r="QQN46" s="127"/>
      <c r="QQO46" s="127"/>
      <c r="QQP46" s="127"/>
      <c r="QQQ46" s="127"/>
      <c r="QQR46" s="127"/>
      <c r="QQS46" s="127"/>
      <c r="QQT46" s="127"/>
      <c r="QQU46" s="127"/>
      <c r="QQV46" s="127"/>
      <c r="QQW46" s="127"/>
      <c r="QQX46" s="127"/>
      <c r="QQY46" s="127"/>
      <c r="QQZ46" s="127"/>
      <c r="QRA46" s="127"/>
      <c r="QRB46" s="127"/>
      <c r="QRC46" s="127"/>
      <c r="QRD46" s="127"/>
      <c r="QRE46" s="127"/>
      <c r="QRF46" s="127"/>
      <c r="QRG46" s="127"/>
      <c r="QRH46" s="127"/>
      <c r="QRI46" s="127"/>
      <c r="QRJ46" s="127"/>
      <c r="QRK46" s="127"/>
      <c r="QRL46" s="127"/>
      <c r="QRM46" s="127"/>
      <c r="QRN46" s="127"/>
      <c r="QRO46" s="127"/>
      <c r="QRP46" s="127"/>
      <c r="QRQ46" s="127"/>
      <c r="QRR46" s="127"/>
      <c r="QRS46" s="127"/>
      <c r="QRT46" s="127"/>
      <c r="QRU46" s="127"/>
      <c r="QRV46" s="127"/>
      <c r="QRW46" s="127"/>
      <c r="QRX46" s="127"/>
      <c r="QRY46" s="127"/>
      <c r="QRZ46" s="127"/>
      <c r="QSA46" s="127"/>
      <c r="QSB46" s="127"/>
      <c r="QSC46" s="127"/>
      <c r="QSD46" s="127"/>
      <c r="QSE46" s="127"/>
      <c r="QSF46" s="127"/>
      <c r="QSG46" s="127"/>
      <c r="QSH46" s="127"/>
      <c r="QSI46" s="127"/>
      <c r="QSJ46" s="127"/>
      <c r="QSK46" s="127"/>
      <c r="QSL46" s="127"/>
      <c r="QSM46" s="127"/>
      <c r="QSN46" s="127"/>
      <c r="QSO46" s="127"/>
      <c r="QSP46" s="127"/>
      <c r="QSQ46" s="127"/>
      <c r="QSR46" s="127"/>
      <c r="QSS46" s="127"/>
      <c r="QST46" s="127"/>
      <c r="QSU46" s="127"/>
      <c r="QSV46" s="127"/>
      <c r="QSW46" s="127"/>
      <c r="QSX46" s="127"/>
      <c r="QSY46" s="127"/>
      <c r="QSZ46" s="127"/>
      <c r="QTA46" s="127"/>
      <c r="QTB46" s="127"/>
      <c r="QTC46" s="127"/>
      <c r="QTD46" s="127"/>
      <c r="QTE46" s="127"/>
      <c r="QTF46" s="127"/>
      <c r="QTG46" s="127"/>
      <c r="QTH46" s="127"/>
      <c r="QTI46" s="127"/>
      <c r="QTJ46" s="127"/>
      <c r="QTK46" s="127"/>
      <c r="QTL46" s="127"/>
      <c r="QTM46" s="127"/>
      <c r="QTN46" s="127"/>
      <c r="QTO46" s="127"/>
      <c r="QTP46" s="127"/>
      <c r="QTQ46" s="127"/>
      <c r="QTR46" s="127"/>
      <c r="QTS46" s="127"/>
      <c r="QTT46" s="127"/>
      <c r="QTU46" s="127"/>
      <c r="QTV46" s="127"/>
      <c r="QTW46" s="127"/>
      <c r="QTX46" s="127"/>
      <c r="QTY46" s="127"/>
      <c r="QTZ46" s="127"/>
      <c r="QUA46" s="127"/>
      <c r="QUB46" s="127"/>
      <c r="QUC46" s="127"/>
      <c r="QUD46" s="127"/>
      <c r="QUE46" s="127"/>
      <c r="QUF46" s="127"/>
      <c r="QUG46" s="127"/>
      <c r="QUH46" s="127"/>
      <c r="QUI46" s="127"/>
      <c r="QUJ46" s="127"/>
      <c r="QUK46" s="127"/>
      <c r="QUL46" s="127"/>
      <c r="QUM46" s="127"/>
      <c r="QUN46" s="127"/>
      <c r="QUO46" s="127"/>
      <c r="QUP46" s="127"/>
      <c r="QUQ46" s="127"/>
      <c r="QUR46" s="127"/>
      <c r="QUS46" s="127"/>
      <c r="QUT46" s="127"/>
      <c r="QUU46" s="127"/>
      <c r="QUV46" s="127"/>
      <c r="QUW46" s="127"/>
      <c r="QUX46" s="127"/>
      <c r="QUY46" s="127"/>
      <c r="QUZ46" s="127"/>
      <c r="QVA46" s="127"/>
      <c r="QVB46" s="127"/>
      <c r="QVC46" s="127"/>
      <c r="QVD46" s="127"/>
      <c r="QVE46" s="127"/>
      <c r="QVF46" s="127"/>
      <c r="QVG46" s="127"/>
      <c r="QVH46" s="127"/>
      <c r="QVI46" s="127"/>
      <c r="QVJ46" s="127"/>
      <c r="QVK46" s="127"/>
      <c r="QVL46" s="127"/>
      <c r="QVM46" s="127"/>
      <c r="QVN46" s="127"/>
      <c r="QVO46" s="127"/>
      <c r="QVP46" s="127"/>
      <c r="QVQ46" s="127"/>
      <c r="QVR46" s="127"/>
      <c r="QVS46" s="127"/>
      <c r="QVT46" s="127"/>
      <c r="QVU46" s="127"/>
      <c r="QVV46" s="127"/>
      <c r="QVW46" s="127"/>
      <c r="QVX46" s="127"/>
      <c r="QVY46" s="127"/>
      <c r="QVZ46" s="127"/>
      <c r="QWA46" s="127"/>
      <c r="QWB46" s="127"/>
      <c r="QWC46" s="127"/>
      <c r="QWD46" s="127"/>
      <c r="QWE46" s="127"/>
      <c r="QWF46" s="127"/>
      <c r="QWG46" s="127"/>
      <c r="QWH46" s="127"/>
      <c r="QWI46" s="127"/>
      <c r="QWJ46" s="127"/>
      <c r="QWK46" s="127"/>
      <c r="QWL46" s="127"/>
      <c r="QWM46" s="127"/>
      <c r="QWN46" s="127"/>
      <c r="QWO46" s="127"/>
      <c r="QWP46" s="127"/>
      <c r="QWQ46" s="127"/>
      <c r="QWR46" s="127"/>
      <c r="QWS46" s="127"/>
      <c r="QWT46" s="127"/>
      <c r="QWU46" s="127"/>
      <c r="QWV46" s="127"/>
      <c r="QWW46" s="127"/>
      <c r="QWX46" s="127"/>
      <c r="QWY46" s="127"/>
      <c r="QWZ46" s="127"/>
      <c r="QXA46" s="127"/>
      <c r="QXB46" s="127"/>
      <c r="QXC46" s="127"/>
      <c r="QXD46" s="127"/>
      <c r="QXE46" s="127"/>
      <c r="QXF46" s="127"/>
      <c r="QXG46" s="127"/>
      <c r="QXH46" s="127"/>
      <c r="QXI46" s="127"/>
      <c r="QXJ46" s="127"/>
      <c r="QXK46" s="127"/>
      <c r="QXL46" s="127"/>
      <c r="QXM46" s="127"/>
      <c r="QXN46" s="127"/>
      <c r="QXO46" s="127"/>
      <c r="QXP46" s="127"/>
      <c r="QXQ46" s="127"/>
      <c r="QXR46" s="127"/>
      <c r="QXS46" s="127"/>
      <c r="QXT46" s="127"/>
      <c r="QXU46" s="127"/>
      <c r="QXV46" s="127"/>
      <c r="QXW46" s="127"/>
      <c r="QXX46" s="127"/>
      <c r="QXY46" s="127"/>
      <c r="QXZ46" s="127"/>
      <c r="QYA46" s="127"/>
      <c r="QYB46" s="127"/>
      <c r="QYC46" s="127"/>
      <c r="QYD46" s="127"/>
      <c r="QYE46" s="127"/>
      <c r="QYF46" s="127"/>
      <c r="QYG46" s="127"/>
      <c r="QYH46" s="127"/>
      <c r="QYI46" s="127"/>
      <c r="QYJ46" s="127"/>
      <c r="QYK46" s="127"/>
      <c r="QYL46" s="127"/>
      <c r="QYM46" s="127"/>
      <c r="QYN46" s="127"/>
      <c r="QYO46" s="127"/>
      <c r="QYP46" s="127"/>
      <c r="QYQ46" s="127"/>
      <c r="QYR46" s="127"/>
      <c r="QYS46" s="127"/>
      <c r="QYT46" s="127"/>
      <c r="QYU46" s="127"/>
      <c r="QYV46" s="127"/>
      <c r="QYW46" s="127"/>
      <c r="QYX46" s="127"/>
      <c r="QYY46" s="127"/>
      <c r="QYZ46" s="127"/>
      <c r="QZA46" s="127"/>
      <c r="QZB46" s="127"/>
      <c r="QZC46" s="127"/>
      <c r="QZD46" s="127"/>
      <c r="QZE46" s="127"/>
      <c r="QZF46" s="127"/>
      <c r="QZG46" s="127"/>
      <c r="QZH46" s="127"/>
      <c r="QZI46" s="127"/>
      <c r="QZJ46" s="127"/>
      <c r="QZK46" s="127"/>
      <c r="QZL46" s="127"/>
      <c r="QZM46" s="127"/>
      <c r="QZN46" s="127"/>
      <c r="QZO46" s="127"/>
      <c r="QZP46" s="127"/>
      <c r="QZQ46" s="127"/>
      <c r="QZR46" s="127"/>
      <c r="QZS46" s="127"/>
      <c r="QZT46" s="127"/>
      <c r="QZU46" s="127"/>
      <c r="QZV46" s="127"/>
      <c r="QZW46" s="127"/>
      <c r="QZX46" s="127"/>
      <c r="QZY46" s="127"/>
      <c r="QZZ46" s="127"/>
      <c r="RAA46" s="127"/>
      <c r="RAB46" s="127"/>
      <c r="RAC46" s="127"/>
      <c r="RAD46" s="127"/>
      <c r="RAE46" s="127"/>
      <c r="RAF46" s="127"/>
      <c r="RAG46" s="127"/>
      <c r="RAH46" s="127"/>
      <c r="RAI46" s="127"/>
      <c r="RAJ46" s="127"/>
      <c r="RAK46" s="127"/>
      <c r="RAL46" s="127"/>
      <c r="RAM46" s="127"/>
      <c r="RAN46" s="127"/>
      <c r="RAO46" s="127"/>
      <c r="RAP46" s="127"/>
      <c r="RAQ46" s="127"/>
      <c r="RAR46" s="127"/>
      <c r="RAS46" s="127"/>
      <c r="RAT46" s="127"/>
      <c r="RAU46" s="127"/>
      <c r="RAV46" s="127"/>
      <c r="RAW46" s="127"/>
      <c r="RAX46" s="127"/>
      <c r="RAY46" s="127"/>
      <c r="RAZ46" s="127"/>
      <c r="RBA46" s="127"/>
      <c r="RBB46" s="127"/>
      <c r="RBC46" s="127"/>
      <c r="RBD46" s="127"/>
      <c r="RBE46" s="127"/>
      <c r="RBF46" s="127"/>
      <c r="RBG46" s="127"/>
      <c r="RBH46" s="127"/>
      <c r="RBI46" s="127"/>
      <c r="RBJ46" s="127"/>
      <c r="RBK46" s="127"/>
      <c r="RBL46" s="127"/>
      <c r="RBM46" s="127"/>
      <c r="RBN46" s="127"/>
      <c r="RBO46" s="127"/>
      <c r="RBP46" s="127"/>
      <c r="RBQ46" s="127"/>
      <c r="RBR46" s="127"/>
      <c r="RBS46" s="127"/>
      <c r="RBT46" s="127"/>
      <c r="RBU46" s="127"/>
      <c r="RBV46" s="127"/>
      <c r="RBW46" s="127"/>
      <c r="RBX46" s="127"/>
      <c r="RBY46" s="127"/>
      <c r="RBZ46" s="127"/>
      <c r="RCA46" s="127"/>
      <c r="RCB46" s="127"/>
      <c r="RCC46" s="127"/>
      <c r="RCD46" s="127"/>
      <c r="RCE46" s="127"/>
      <c r="RCF46" s="127"/>
      <c r="RCG46" s="127"/>
      <c r="RCH46" s="127"/>
      <c r="RCI46" s="127"/>
      <c r="RCJ46" s="127"/>
      <c r="RCK46" s="127"/>
      <c r="RCL46" s="127"/>
      <c r="RCM46" s="127"/>
      <c r="RCN46" s="127"/>
      <c r="RCO46" s="127"/>
      <c r="RCP46" s="127"/>
      <c r="RCQ46" s="127"/>
      <c r="RCR46" s="127"/>
      <c r="RCS46" s="127"/>
      <c r="RCT46" s="127"/>
      <c r="RCU46" s="127"/>
      <c r="RCV46" s="127"/>
      <c r="RCW46" s="127"/>
      <c r="RCX46" s="127"/>
      <c r="RCY46" s="127"/>
      <c r="RCZ46" s="127"/>
      <c r="RDA46" s="127"/>
      <c r="RDB46" s="127"/>
      <c r="RDC46" s="127"/>
      <c r="RDD46" s="127"/>
      <c r="RDE46" s="127"/>
      <c r="RDF46" s="127"/>
      <c r="RDG46" s="127"/>
      <c r="RDH46" s="127"/>
      <c r="RDI46" s="127"/>
      <c r="RDJ46" s="127"/>
      <c r="RDK46" s="127"/>
      <c r="RDL46" s="127"/>
      <c r="RDM46" s="127"/>
      <c r="RDN46" s="127"/>
      <c r="RDO46" s="127"/>
      <c r="RDP46" s="127"/>
      <c r="RDQ46" s="127"/>
      <c r="RDR46" s="127"/>
      <c r="RDS46" s="127"/>
      <c r="RDT46" s="127"/>
      <c r="RDU46" s="127"/>
      <c r="RDV46" s="127"/>
      <c r="RDW46" s="127"/>
      <c r="RDX46" s="127"/>
      <c r="RDY46" s="127"/>
      <c r="RDZ46" s="127"/>
      <c r="REA46" s="127"/>
      <c r="REB46" s="127"/>
      <c r="REC46" s="127"/>
      <c r="RED46" s="127"/>
      <c r="REE46" s="127"/>
      <c r="REF46" s="127"/>
      <c r="REG46" s="127"/>
      <c r="REH46" s="127"/>
      <c r="REI46" s="127"/>
      <c r="REJ46" s="127"/>
      <c r="REK46" s="127"/>
      <c r="REL46" s="127"/>
      <c r="REM46" s="127"/>
      <c r="REN46" s="127"/>
      <c r="REO46" s="127"/>
      <c r="REP46" s="127"/>
      <c r="REQ46" s="127"/>
      <c r="RER46" s="127"/>
      <c r="RES46" s="127"/>
      <c r="RET46" s="127"/>
      <c r="REU46" s="127"/>
      <c r="REV46" s="127"/>
      <c r="REW46" s="127"/>
      <c r="REX46" s="127"/>
      <c r="REY46" s="127"/>
      <c r="REZ46" s="127"/>
      <c r="RFA46" s="127"/>
      <c r="RFB46" s="127"/>
      <c r="RFC46" s="127"/>
      <c r="RFD46" s="127"/>
      <c r="RFE46" s="127"/>
      <c r="RFF46" s="127"/>
      <c r="RFG46" s="127"/>
      <c r="RFH46" s="127"/>
      <c r="RFI46" s="127"/>
      <c r="RFJ46" s="127"/>
      <c r="RFK46" s="127"/>
      <c r="RFL46" s="127"/>
      <c r="RFM46" s="127"/>
      <c r="RFN46" s="127"/>
      <c r="RFO46" s="127"/>
      <c r="RFP46" s="127"/>
      <c r="RFQ46" s="127"/>
      <c r="RFR46" s="127"/>
      <c r="RFS46" s="127"/>
      <c r="RFT46" s="127"/>
      <c r="RFU46" s="127"/>
      <c r="RFV46" s="127"/>
      <c r="RFW46" s="127"/>
      <c r="RFX46" s="127"/>
      <c r="RFY46" s="127"/>
      <c r="RFZ46" s="127"/>
      <c r="RGA46" s="127"/>
      <c r="RGB46" s="127"/>
      <c r="RGC46" s="127"/>
      <c r="RGD46" s="127"/>
      <c r="RGE46" s="127"/>
      <c r="RGF46" s="127"/>
      <c r="RGG46" s="127"/>
      <c r="RGH46" s="127"/>
      <c r="RGI46" s="127"/>
      <c r="RGJ46" s="127"/>
      <c r="RGK46" s="127"/>
      <c r="RGL46" s="127"/>
      <c r="RGM46" s="127"/>
      <c r="RGN46" s="127"/>
      <c r="RGO46" s="127"/>
      <c r="RGP46" s="127"/>
      <c r="RGQ46" s="127"/>
      <c r="RGR46" s="127"/>
      <c r="RGS46" s="127"/>
      <c r="RGT46" s="127"/>
      <c r="RGU46" s="127"/>
      <c r="RGV46" s="127"/>
      <c r="RGW46" s="127"/>
      <c r="RGX46" s="127"/>
      <c r="RGY46" s="127"/>
      <c r="RGZ46" s="127"/>
      <c r="RHA46" s="127"/>
      <c r="RHB46" s="127"/>
      <c r="RHC46" s="127"/>
      <c r="RHD46" s="127"/>
      <c r="RHE46" s="127"/>
      <c r="RHF46" s="127"/>
      <c r="RHG46" s="127"/>
      <c r="RHH46" s="127"/>
      <c r="RHI46" s="127"/>
      <c r="RHJ46" s="127"/>
      <c r="RHK46" s="127"/>
      <c r="RHL46" s="127"/>
      <c r="RHM46" s="127"/>
      <c r="RHN46" s="127"/>
      <c r="RHO46" s="127"/>
      <c r="RHP46" s="127"/>
      <c r="RHQ46" s="127"/>
      <c r="RHR46" s="127"/>
      <c r="RHS46" s="127"/>
      <c r="RHT46" s="127"/>
      <c r="RHU46" s="127"/>
      <c r="RHV46" s="127"/>
      <c r="RHW46" s="127"/>
      <c r="RHX46" s="127"/>
      <c r="RHY46" s="127"/>
      <c r="RHZ46" s="127"/>
      <c r="RIA46" s="127"/>
      <c r="RIB46" s="127"/>
      <c r="RIC46" s="127"/>
      <c r="RID46" s="127"/>
      <c r="RIE46" s="127"/>
      <c r="RIF46" s="127"/>
      <c r="RIG46" s="127"/>
      <c r="RIH46" s="127"/>
      <c r="RII46" s="127"/>
      <c r="RIJ46" s="127"/>
      <c r="RIK46" s="127"/>
      <c r="RIL46" s="127"/>
      <c r="RIM46" s="127"/>
      <c r="RIN46" s="127"/>
      <c r="RIO46" s="127"/>
      <c r="RIP46" s="127"/>
      <c r="RIQ46" s="127"/>
      <c r="RIR46" s="127"/>
      <c r="RIS46" s="127"/>
      <c r="RIT46" s="127"/>
      <c r="RIU46" s="127"/>
      <c r="RIV46" s="127"/>
      <c r="RIW46" s="127"/>
      <c r="RIX46" s="127"/>
      <c r="RIY46" s="127"/>
      <c r="RIZ46" s="127"/>
      <c r="RJA46" s="127"/>
      <c r="RJB46" s="127"/>
      <c r="RJC46" s="127"/>
      <c r="RJD46" s="127"/>
      <c r="RJE46" s="127"/>
      <c r="RJF46" s="127"/>
      <c r="RJG46" s="127"/>
      <c r="RJH46" s="127"/>
      <c r="RJI46" s="127"/>
      <c r="RJJ46" s="127"/>
      <c r="RJK46" s="127"/>
      <c r="RJL46" s="127"/>
      <c r="RJM46" s="127"/>
      <c r="RJN46" s="127"/>
      <c r="RJO46" s="127"/>
      <c r="RJP46" s="127"/>
      <c r="RJQ46" s="127"/>
      <c r="RJR46" s="127"/>
      <c r="RJS46" s="127"/>
      <c r="RJT46" s="127"/>
      <c r="RJU46" s="127"/>
      <c r="RJV46" s="127"/>
      <c r="RJW46" s="127"/>
      <c r="RJX46" s="127"/>
      <c r="RJY46" s="127"/>
      <c r="RJZ46" s="127"/>
      <c r="RKA46" s="127"/>
      <c r="RKB46" s="127"/>
      <c r="RKC46" s="127"/>
      <c r="RKD46" s="127"/>
      <c r="RKE46" s="127"/>
      <c r="RKF46" s="127"/>
      <c r="RKG46" s="127"/>
      <c r="RKH46" s="127"/>
      <c r="RKI46" s="127"/>
      <c r="RKJ46" s="127"/>
      <c r="RKK46" s="127"/>
      <c r="RKL46" s="127"/>
      <c r="RKM46" s="127"/>
      <c r="RKN46" s="127"/>
      <c r="RKO46" s="127"/>
      <c r="RKP46" s="127"/>
      <c r="RKQ46" s="127"/>
      <c r="RKR46" s="127"/>
      <c r="RKS46" s="127"/>
      <c r="RKT46" s="127"/>
      <c r="RKU46" s="127"/>
      <c r="RKV46" s="127"/>
      <c r="RKW46" s="127"/>
      <c r="RKX46" s="127"/>
      <c r="RKY46" s="127"/>
      <c r="RKZ46" s="127"/>
      <c r="RLA46" s="127"/>
      <c r="RLB46" s="127"/>
      <c r="RLC46" s="127"/>
      <c r="RLD46" s="127"/>
      <c r="RLE46" s="127"/>
      <c r="RLF46" s="127"/>
      <c r="RLG46" s="127"/>
      <c r="RLH46" s="127"/>
      <c r="RLI46" s="127"/>
      <c r="RLJ46" s="127"/>
      <c r="RLK46" s="127"/>
      <c r="RLL46" s="127"/>
      <c r="RLM46" s="127"/>
      <c r="RLN46" s="127"/>
      <c r="RLO46" s="127"/>
      <c r="RLP46" s="127"/>
      <c r="RLQ46" s="127"/>
      <c r="RLR46" s="127"/>
      <c r="RLS46" s="127"/>
      <c r="RLT46" s="127"/>
      <c r="RLU46" s="127"/>
      <c r="RLV46" s="127"/>
      <c r="RLW46" s="127"/>
      <c r="RLX46" s="127"/>
      <c r="RLY46" s="127"/>
      <c r="RLZ46" s="127"/>
      <c r="RMA46" s="127"/>
      <c r="RMB46" s="127"/>
      <c r="RMC46" s="127"/>
      <c r="RMD46" s="127"/>
      <c r="RME46" s="127"/>
      <c r="RMF46" s="127"/>
      <c r="RMG46" s="127"/>
      <c r="RMH46" s="127"/>
      <c r="RMI46" s="127"/>
      <c r="RMJ46" s="127"/>
      <c r="RMK46" s="127"/>
      <c r="RML46" s="127"/>
      <c r="RMM46" s="127"/>
      <c r="RMN46" s="127"/>
      <c r="RMO46" s="127"/>
      <c r="RMP46" s="127"/>
      <c r="RMQ46" s="127"/>
      <c r="RMR46" s="127"/>
      <c r="RMS46" s="127"/>
      <c r="RMT46" s="127"/>
      <c r="RMU46" s="127"/>
      <c r="RMV46" s="127"/>
      <c r="RMW46" s="127"/>
      <c r="RMX46" s="127"/>
      <c r="RMY46" s="127"/>
      <c r="RMZ46" s="127"/>
      <c r="RNA46" s="127"/>
      <c r="RNB46" s="127"/>
      <c r="RNC46" s="127"/>
      <c r="RND46" s="127"/>
      <c r="RNE46" s="127"/>
      <c r="RNF46" s="127"/>
      <c r="RNG46" s="127"/>
      <c r="RNH46" s="127"/>
      <c r="RNI46" s="127"/>
      <c r="RNJ46" s="127"/>
      <c r="RNK46" s="127"/>
      <c r="RNL46" s="127"/>
      <c r="RNM46" s="127"/>
      <c r="RNN46" s="127"/>
      <c r="RNO46" s="127"/>
      <c r="RNP46" s="127"/>
      <c r="RNQ46" s="127"/>
      <c r="RNR46" s="127"/>
      <c r="RNS46" s="127"/>
      <c r="RNT46" s="127"/>
      <c r="RNU46" s="127"/>
      <c r="RNV46" s="127"/>
      <c r="RNW46" s="127"/>
      <c r="RNX46" s="127"/>
      <c r="RNY46" s="127"/>
      <c r="RNZ46" s="127"/>
      <c r="ROA46" s="127"/>
      <c r="ROB46" s="127"/>
      <c r="ROC46" s="127"/>
      <c r="ROD46" s="127"/>
      <c r="ROE46" s="127"/>
      <c r="ROF46" s="127"/>
      <c r="ROG46" s="127"/>
      <c r="ROH46" s="127"/>
      <c r="ROI46" s="127"/>
      <c r="ROJ46" s="127"/>
      <c r="ROK46" s="127"/>
      <c r="ROL46" s="127"/>
      <c r="ROM46" s="127"/>
      <c r="RON46" s="127"/>
      <c r="ROO46" s="127"/>
      <c r="ROP46" s="127"/>
      <c r="ROQ46" s="127"/>
      <c r="ROR46" s="127"/>
      <c r="ROS46" s="127"/>
      <c r="ROT46" s="127"/>
      <c r="ROU46" s="127"/>
      <c r="ROV46" s="127"/>
      <c r="ROW46" s="127"/>
      <c r="ROX46" s="127"/>
      <c r="ROY46" s="127"/>
      <c r="ROZ46" s="127"/>
      <c r="RPA46" s="127"/>
      <c r="RPB46" s="127"/>
      <c r="RPC46" s="127"/>
      <c r="RPD46" s="127"/>
      <c r="RPE46" s="127"/>
      <c r="RPF46" s="127"/>
      <c r="RPG46" s="127"/>
      <c r="RPH46" s="127"/>
      <c r="RPI46" s="127"/>
      <c r="RPJ46" s="127"/>
      <c r="RPK46" s="127"/>
      <c r="RPL46" s="127"/>
      <c r="RPM46" s="127"/>
      <c r="RPN46" s="127"/>
      <c r="RPO46" s="127"/>
      <c r="RPP46" s="127"/>
      <c r="RPQ46" s="127"/>
      <c r="RPR46" s="127"/>
      <c r="RPS46" s="127"/>
      <c r="RPT46" s="127"/>
      <c r="RPU46" s="127"/>
      <c r="RPV46" s="127"/>
      <c r="RPW46" s="127"/>
      <c r="RPX46" s="127"/>
      <c r="RPY46" s="127"/>
      <c r="RPZ46" s="127"/>
      <c r="RQA46" s="127"/>
      <c r="RQB46" s="127"/>
      <c r="RQC46" s="127"/>
      <c r="RQD46" s="127"/>
      <c r="RQE46" s="127"/>
      <c r="RQF46" s="127"/>
      <c r="RQG46" s="127"/>
      <c r="RQH46" s="127"/>
      <c r="RQI46" s="127"/>
      <c r="RQJ46" s="127"/>
      <c r="RQK46" s="127"/>
      <c r="RQL46" s="127"/>
      <c r="RQM46" s="127"/>
      <c r="RQN46" s="127"/>
      <c r="RQO46" s="127"/>
      <c r="RQP46" s="127"/>
      <c r="RQQ46" s="127"/>
      <c r="RQR46" s="127"/>
      <c r="RQS46" s="127"/>
      <c r="RQT46" s="127"/>
      <c r="RQU46" s="127"/>
      <c r="RQV46" s="127"/>
      <c r="RQW46" s="127"/>
      <c r="RQX46" s="127"/>
      <c r="RQY46" s="127"/>
      <c r="RQZ46" s="127"/>
      <c r="RRA46" s="127"/>
      <c r="RRB46" s="127"/>
      <c r="RRC46" s="127"/>
      <c r="RRD46" s="127"/>
      <c r="RRE46" s="127"/>
      <c r="RRF46" s="127"/>
      <c r="RRG46" s="127"/>
      <c r="RRH46" s="127"/>
      <c r="RRI46" s="127"/>
      <c r="RRJ46" s="127"/>
      <c r="RRK46" s="127"/>
      <c r="RRL46" s="127"/>
      <c r="RRM46" s="127"/>
      <c r="RRN46" s="127"/>
      <c r="RRO46" s="127"/>
      <c r="RRP46" s="127"/>
      <c r="RRQ46" s="127"/>
      <c r="RRR46" s="127"/>
      <c r="RRS46" s="127"/>
      <c r="RRT46" s="127"/>
      <c r="RRU46" s="127"/>
      <c r="RRV46" s="127"/>
      <c r="RRW46" s="127"/>
      <c r="RRX46" s="127"/>
      <c r="RRY46" s="127"/>
      <c r="RRZ46" s="127"/>
      <c r="RSA46" s="127"/>
      <c r="RSB46" s="127"/>
      <c r="RSC46" s="127"/>
      <c r="RSD46" s="127"/>
      <c r="RSE46" s="127"/>
      <c r="RSF46" s="127"/>
      <c r="RSG46" s="127"/>
      <c r="RSH46" s="127"/>
      <c r="RSI46" s="127"/>
      <c r="RSJ46" s="127"/>
      <c r="RSK46" s="127"/>
      <c r="RSL46" s="127"/>
      <c r="RSM46" s="127"/>
      <c r="RSN46" s="127"/>
      <c r="RSO46" s="127"/>
      <c r="RSP46" s="127"/>
      <c r="RSQ46" s="127"/>
      <c r="RSR46" s="127"/>
      <c r="RSS46" s="127"/>
      <c r="RST46" s="127"/>
      <c r="RSU46" s="127"/>
      <c r="RSV46" s="127"/>
      <c r="RSW46" s="127"/>
      <c r="RSX46" s="127"/>
      <c r="RSY46" s="127"/>
      <c r="RSZ46" s="127"/>
      <c r="RTA46" s="127"/>
      <c r="RTB46" s="127"/>
      <c r="RTC46" s="127"/>
      <c r="RTD46" s="127"/>
      <c r="RTE46" s="127"/>
      <c r="RTF46" s="127"/>
      <c r="RTG46" s="127"/>
      <c r="RTH46" s="127"/>
      <c r="RTI46" s="127"/>
      <c r="RTJ46" s="127"/>
      <c r="RTK46" s="127"/>
      <c r="RTL46" s="127"/>
      <c r="RTM46" s="127"/>
      <c r="RTN46" s="127"/>
      <c r="RTO46" s="127"/>
      <c r="RTP46" s="127"/>
      <c r="RTQ46" s="127"/>
      <c r="RTR46" s="127"/>
      <c r="RTS46" s="127"/>
      <c r="RTT46" s="127"/>
      <c r="RTU46" s="127"/>
      <c r="RTV46" s="127"/>
      <c r="RTW46" s="127"/>
      <c r="RTX46" s="127"/>
      <c r="RTY46" s="127"/>
      <c r="RTZ46" s="127"/>
      <c r="RUA46" s="127"/>
      <c r="RUB46" s="127"/>
      <c r="RUC46" s="127"/>
      <c r="RUD46" s="127"/>
      <c r="RUE46" s="127"/>
      <c r="RUF46" s="127"/>
      <c r="RUG46" s="127"/>
      <c r="RUH46" s="127"/>
      <c r="RUI46" s="127"/>
      <c r="RUJ46" s="127"/>
      <c r="RUK46" s="127"/>
      <c r="RUL46" s="127"/>
      <c r="RUM46" s="127"/>
      <c r="RUN46" s="127"/>
      <c r="RUO46" s="127"/>
      <c r="RUP46" s="127"/>
      <c r="RUQ46" s="127"/>
      <c r="RUR46" s="127"/>
      <c r="RUS46" s="127"/>
      <c r="RUT46" s="127"/>
      <c r="RUU46" s="127"/>
      <c r="RUV46" s="127"/>
      <c r="RUW46" s="127"/>
      <c r="RUX46" s="127"/>
      <c r="RUY46" s="127"/>
      <c r="RUZ46" s="127"/>
      <c r="RVA46" s="127"/>
      <c r="RVB46" s="127"/>
      <c r="RVC46" s="127"/>
      <c r="RVD46" s="127"/>
      <c r="RVE46" s="127"/>
      <c r="RVF46" s="127"/>
      <c r="RVG46" s="127"/>
      <c r="RVH46" s="127"/>
      <c r="RVI46" s="127"/>
      <c r="RVJ46" s="127"/>
      <c r="RVK46" s="127"/>
      <c r="RVL46" s="127"/>
      <c r="RVM46" s="127"/>
      <c r="RVN46" s="127"/>
      <c r="RVO46" s="127"/>
      <c r="RVP46" s="127"/>
      <c r="RVQ46" s="127"/>
      <c r="RVR46" s="127"/>
      <c r="RVS46" s="127"/>
      <c r="RVT46" s="127"/>
      <c r="RVU46" s="127"/>
      <c r="RVV46" s="127"/>
      <c r="RVW46" s="127"/>
      <c r="RVX46" s="127"/>
      <c r="RVY46" s="127"/>
      <c r="RVZ46" s="127"/>
      <c r="RWA46" s="127"/>
      <c r="RWB46" s="127"/>
      <c r="RWC46" s="127"/>
      <c r="RWD46" s="127"/>
      <c r="RWE46" s="127"/>
      <c r="RWF46" s="127"/>
      <c r="RWG46" s="127"/>
      <c r="RWH46" s="127"/>
      <c r="RWI46" s="127"/>
      <c r="RWJ46" s="127"/>
      <c r="RWK46" s="127"/>
      <c r="RWL46" s="127"/>
      <c r="RWM46" s="127"/>
      <c r="RWN46" s="127"/>
      <c r="RWO46" s="127"/>
      <c r="RWP46" s="127"/>
      <c r="RWQ46" s="127"/>
      <c r="RWR46" s="127"/>
      <c r="RWS46" s="127"/>
      <c r="RWT46" s="127"/>
      <c r="RWU46" s="127"/>
      <c r="RWV46" s="127"/>
      <c r="RWW46" s="127"/>
      <c r="RWX46" s="127"/>
      <c r="RWY46" s="127"/>
      <c r="RWZ46" s="127"/>
      <c r="RXA46" s="127"/>
      <c r="RXB46" s="127"/>
      <c r="RXC46" s="127"/>
      <c r="RXD46" s="127"/>
      <c r="RXE46" s="127"/>
      <c r="RXF46" s="127"/>
      <c r="RXG46" s="127"/>
      <c r="RXH46" s="127"/>
      <c r="RXI46" s="127"/>
      <c r="RXJ46" s="127"/>
      <c r="RXK46" s="127"/>
      <c r="RXL46" s="127"/>
      <c r="RXM46" s="127"/>
      <c r="RXN46" s="127"/>
      <c r="RXO46" s="127"/>
      <c r="RXP46" s="127"/>
      <c r="RXQ46" s="127"/>
      <c r="RXR46" s="127"/>
      <c r="RXS46" s="127"/>
      <c r="RXT46" s="127"/>
      <c r="RXU46" s="127"/>
      <c r="RXV46" s="127"/>
      <c r="RXW46" s="127"/>
      <c r="RXX46" s="127"/>
      <c r="RXY46" s="127"/>
      <c r="RXZ46" s="127"/>
      <c r="RYA46" s="127"/>
      <c r="RYB46" s="127"/>
      <c r="RYC46" s="127"/>
      <c r="RYD46" s="127"/>
      <c r="RYE46" s="127"/>
      <c r="RYF46" s="127"/>
      <c r="RYG46" s="127"/>
      <c r="RYH46" s="127"/>
      <c r="RYI46" s="127"/>
      <c r="RYJ46" s="127"/>
      <c r="RYK46" s="127"/>
      <c r="RYL46" s="127"/>
      <c r="RYM46" s="127"/>
      <c r="RYN46" s="127"/>
      <c r="RYO46" s="127"/>
      <c r="RYP46" s="127"/>
      <c r="RYQ46" s="127"/>
      <c r="RYR46" s="127"/>
      <c r="RYS46" s="127"/>
      <c r="RYT46" s="127"/>
      <c r="RYU46" s="127"/>
      <c r="RYV46" s="127"/>
      <c r="RYW46" s="127"/>
      <c r="RYX46" s="127"/>
      <c r="RYY46" s="127"/>
      <c r="RYZ46" s="127"/>
      <c r="RZA46" s="127"/>
      <c r="RZB46" s="127"/>
      <c r="RZC46" s="127"/>
      <c r="RZD46" s="127"/>
      <c r="RZE46" s="127"/>
      <c r="RZF46" s="127"/>
      <c r="RZG46" s="127"/>
      <c r="RZH46" s="127"/>
      <c r="RZI46" s="127"/>
      <c r="RZJ46" s="127"/>
      <c r="RZK46" s="127"/>
      <c r="RZL46" s="127"/>
      <c r="RZM46" s="127"/>
      <c r="RZN46" s="127"/>
      <c r="RZO46" s="127"/>
      <c r="RZP46" s="127"/>
      <c r="RZQ46" s="127"/>
      <c r="RZR46" s="127"/>
      <c r="RZS46" s="127"/>
      <c r="RZT46" s="127"/>
      <c r="RZU46" s="127"/>
      <c r="RZV46" s="127"/>
      <c r="RZW46" s="127"/>
      <c r="RZX46" s="127"/>
      <c r="RZY46" s="127"/>
      <c r="RZZ46" s="127"/>
      <c r="SAA46" s="127"/>
      <c r="SAB46" s="127"/>
      <c r="SAC46" s="127"/>
      <c r="SAD46" s="127"/>
      <c r="SAE46" s="127"/>
      <c r="SAF46" s="127"/>
      <c r="SAG46" s="127"/>
      <c r="SAH46" s="127"/>
      <c r="SAI46" s="127"/>
      <c r="SAJ46" s="127"/>
      <c r="SAK46" s="127"/>
      <c r="SAL46" s="127"/>
      <c r="SAM46" s="127"/>
      <c r="SAN46" s="127"/>
      <c r="SAO46" s="127"/>
      <c r="SAP46" s="127"/>
      <c r="SAQ46" s="127"/>
      <c r="SAR46" s="127"/>
      <c r="SAS46" s="127"/>
      <c r="SAT46" s="127"/>
      <c r="SAU46" s="127"/>
      <c r="SAV46" s="127"/>
      <c r="SAW46" s="127"/>
      <c r="SAX46" s="127"/>
      <c r="SAY46" s="127"/>
      <c r="SAZ46" s="127"/>
      <c r="SBA46" s="127"/>
      <c r="SBB46" s="127"/>
      <c r="SBC46" s="127"/>
      <c r="SBD46" s="127"/>
      <c r="SBE46" s="127"/>
      <c r="SBF46" s="127"/>
      <c r="SBG46" s="127"/>
      <c r="SBH46" s="127"/>
      <c r="SBI46" s="127"/>
      <c r="SBJ46" s="127"/>
      <c r="SBK46" s="127"/>
      <c r="SBL46" s="127"/>
      <c r="SBM46" s="127"/>
      <c r="SBN46" s="127"/>
      <c r="SBO46" s="127"/>
      <c r="SBP46" s="127"/>
      <c r="SBQ46" s="127"/>
      <c r="SBR46" s="127"/>
      <c r="SBS46" s="127"/>
      <c r="SBT46" s="127"/>
      <c r="SBU46" s="127"/>
      <c r="SBV46" s="127"/>
      <c r="SBW46" s="127"/>
      <c r="SBX46" s="127"/>
      <c r="SBY46" s="127"/>
      <c r="SBZ46" s="127"/>
      <c r="SCA46" s="127"/>
      <c r="SCB46" s="127"/>
      <c r="SCC46" s="127"/>
      <c r="SCD46" s="127"/>
      <c r="SCE46" s="127"/>
      <c r="SCF46" s="127"/>
      <c r="SCG46" s="127"/>
      <c r="SCH46" s="127"/>
      <c r="SCI46" s="127"/>
      <c r="SCJ46" s="127"/>
      <c r="SCK46" s="127"/>
      <c r="SCL46" s="127"/>
      <c r="SCM46" s="127"/>
      <c r="SCN46" s="127"/>
      <c r="SCO46" s="127"/>
      <c r="SCP46" s="127"/>
      <c r="SCQ46" s="127"/>
      <c r="SCR46" s="127"/>
      <c r="SCS46" s="127"/>
      <c r="SCT46" s="127"/>
      <c r="SCU46" s="127"/>
      <c r="SCV46" s="127"/>
      <c r="SCW46" s="127"/>
      <c r="SCX46" s="127"/>
      <c r="SCY46" s="127"/>
      <c r="SCZ46" s="127"/>
      <c r="SDA46" s="127"/>
      <c r="SDB46" s="127"/>
      <c r="SDC46" s="127"/>
      <c r="SDD46" s="127"/>
      <c r="SDE46" s="127"/>
      <c r="SDF46" s="127"/>
      <c r="SDG46" s="127"/>
      <c r="SDH46" s="127"/>
      <c r="SDI46" s="127"/>
      <c r="SDJ46" s="127"/>
      <c r="SDK46" s="127"/>
      <c r="SDL46" s="127"/>
      <c r="SDM46" s="127"/>
      <c r="SDN46" s="127"/>
      <c r="SDO46" s="127"/>
      <c r="SDP46" s="127"/>
      <c r="SDQ46" s="127"/>
      <c r="SDR46" s="127"/>
      <c r="SDS46" s="127"/>
      <c r="SDT46" s="127"/>
      <c r="SDU46" s="127"/>
      <c r="SDV46" s="127"/>
      <c r="SDW46" s="127"/>
      <c r="SDX46" s="127"/>
      <c r="SDY46" s="127"/>
      <c r="SDZ46" s="127"/>
      <c r="SEA46" s="127"/>
      <c r="SEB46" s="127"/>
      <c r="SEC46" s="127"/>
      <c r="SED46" s="127"/>
      <c r="SEE46" s="127"/>
      <c r="SEF46" s="127"/>
      <c r="SEG46" s="127"/>
      <c r="SEH46" s="127"/>
      <c r="SEI46" s="127"/>
      <c r="SEJ46" s="127"/>
      <c r="SEK46" s="127"/>
      <c r="SEL46" s="127"/>
      <c r="SEM46" s="127"/>
      <c r="SEN46" s="127"/>
      <c r="SEO46" s="127"/>
      <c r="SEP46" s="127"/>
      <c r="SEQ46" s="127"/>
      <c r="SER46" s="127"/>
      <c r="SES46" s="127"/>
      <c r="SET46" s="127"/>
      <c r="SEU46" s="127"/>
      <c r="SEV46" s="127"/>
      <c r="SEW46" s="127"/>
      <c r="SEX46" s="127"/>
      <c r="SEY46" s="127"/>
      <c r="SEZ46" s="127"/>
      <c r="SFA46" s="127"/>
      <c r="SFB46" s="127"/>
      <c r="SFC46" s="127"/>
      <c r="SFD46" s="127"/>
      <c r="SFE46" s="127"/>
      <c r="SFF46" s="127"/>
      <c r="SFG46" s="127"/>
      <c r="SFH46" s="127"/>
      <c r="SFI46" s="127"/>
      <c r="SFJ46" s="127"/>
      <c r="SFK46" s="127"/>
      <c r="SFL46" s="127"/>
      <c r="SFM46" s="127"/>
      <c r="SFN46" s="127"/>
      <c r="SFO46" s="127"/>
      <c r="SFP46" s="127"/>
      <c r="SFQ46" s="127"/>
      <c r="SFR46" s="127"/>
      <c r="SFS46" s="127"/>
      <c r="SFT46" s="127"/>
      <c r="SFU46" s="127"/>
      <c r="SFV46" s="127"/>
      <c r="SFW46" s="127"/>
      <c r="SFX46" s="127"/>
      <c r="SFY46" s="127"/>
      <c r="SFZ46" s="127"/>
      <c r="SGA46" s="127"/>
      <c r="SGB46" s="127"/>
      <c r="SGC46" s="127"/>
      <c r="SGD46" s="127"/>
      <c r="SGE46" s="127"/>
      <c r="SGF46" s="127"/>
      <c r="SGG46" s="127"/>
      <c r="SGH46" s="127"/>
      <c r="SGI46" s="127"/>
      <c r="SGJ46" s="127"/>
      <c r="SGK46" s="127"/>
      <c r="SGL46" s="127"/>
      <c r="SGM46" s="127"/>
      <c r="SGN46" s="127"/>
      <c r="SGO46" s="127"/>
      <c r="SGP46" s="127"/>
      <c r="SGQ46" s="127"/>
      <c r="SGR46" s="127"/>
      <c r="SGS46" s="127"/>
      <c r="SGT46" s="127"/>
      <c r="SGU46" s="127"/>
      <c r="SGV46" s="127"/>
      <c r="SGW46" s="127"/>
      <c r="SGX46" s="127"/>
      <c r="SGY46" s="127"/>
      <c r="SGZ46" s="127"/>
      <c r="SHA46" s="127"/>
      <c r="SHB46" s="127"/>
      <c r="SHC46" s="127"/>
      <c r="SHD46" s="127"/>
      <c r="SHE46" s="127"/>
      <c r="SHF46" s="127"/>
      <c r="SHG46" s="127"/>
      <c r="SHH46" s="127"/>
      <c r="SHI46" s="127"/>
      <c r="SHJ46" s="127"/>
      <c r="SHK46" s="127"/>
      <c r="SHL46" s="127"/>
      <c r="SHM46" s="127"/>
      <c r="SHN46" s="127"/>
      <c r="SHO46" s="127"/>
      <c r="SHP46" s="127"/>
      <c r="SHQ46" s="127"/>
      <c r="SHR46" s="127"/>
      <c r="SHS46" s="127"/>
      <c r="SHT46" s="127"/>
      <c r="SHU46" s="127"/>
      <c r="SHV46" s="127"/>
      <c r="SHW46" s="127"/>
      <c r="SHX46" s="127"/>
      <c r="SHY46" s="127"/>
      <c r="SHZ46" s="127"/>
      <c r="SIA46" s="127"/>
      <c r="SIB46" s="127"/>
      <c r="SIC46" s="127"/>
      <c r="SID46" s="127"/>
      <c r="SIE46" s="127"/>
      <c r="SIF46" s="127"/>
      <c r="SIG46" s="127"/>
      <c r="SIH46" s="127"/>
      <c r="SII46" s="127"/>
      <c r="SIJ46" s="127"/>
      <c r="SIK46" s="127"/>
      <c r="SIL46" s="127"/>
      <c r="SIM46" s="127"/>
      <c r="SIN46" s="127"/>
      <c r="SIO46" s="127"/>
      <c r="SIP46" s="127"/>
      <c r="SIQ46" s="127"/>
      <c r="SIR46" s="127"/>
      <c r="SIS46" s="127"/>
      <c r="SIT46" s="127"/>
      <c r="SIU46" s="127"/>
      <c r="SIV46" s="127"/>
      <c r="SIW46" s="127"/>
      <c r="SIX46" s="127"/>
      <c r="SIY46" s="127"/>
      <c r="SIZ46" s="127"/>
      <c r="SJA46" s="127"/>
      <c r="SJB46" s="127"/>
      <c r="SJC46" s="127"/>
      <c r="SJD46" s="127"/>
      <c r="SJE46" s="127"/>
      <c r="SJF46" s="127"/>
      <c r="SJG46" s="127"/>
      <c r="SJH46" s="127"/>
      <c r="SJI46" s="127"/>
      <c r="SJJ46" s="127"/>
      <c r="SJK46" s="127"/>
      <c r="SJL46" s="127"/>
      <c r="SJM46" s="127"/>
      <c r="SJN46" s="127"/>
      <c r="SJO46" s="127"/>
      <c r="SJP46" s="127"/>
      <c r="SJQ46" s="127"/>
      <c r="SJR46" s="127"/>
      <c r="SJS46" s="127"/>
      <c r="SJT46" s="127"/>
      <c r="SJU46" s="127"/>
      <c r="SJV46" s="127"/>
      <c r="SJW46" s="127"/>
      <c r="SJX46" s="127"/>
      <c r="SJY46" s="127"/>
      <c r="SJZ46" s="127"/>
      <c r="SKA46" s="127"/>
      <c r="SKB46" s="127"/>
      <c r="SKC46" s="127"/>
      <c r="SKD46" s="127"/>
      <c r="SKE46" s="127"/>
      <c r="SKF46" s="127"/>
      <c r="SKG46" s="127"/>
      <c r="SKH46" s="127"/>
      <c r="SKI46" s="127"/>
      <c r="SKJ46" s="127"/>
      <c r="SKK46" s="127"/>
      <c r="SKL46" s="127"/>
      <c r="SKM46" s="127"/>
      <c r="SKN46" s="127"/>
      <c r="SKO46" s="127"/>
      <c r="SKP46" s="127"/>
      <c r="SKQ46" s="127"/>
      <c r="SKR46" s="127"/>
      <c r="SKS46" s="127"/>
      <c r="SKT46" s="127"/>
      <c r="SKU46" s="127"/>
      <c r="SKV46" s="127"/>
      <c r="SKW46" s="127"/>
      <c r="SKX46" s="127"/>
      <c r="SKY46" s="127"/>
      <c r="SKZ46" s="127"/>
      <c r="SLA46" s="127"/>
      <c r="SLB46" s="127"/>
      <c r="SLC46" s="127"/>
      <c r="SLD46" s="127"/>
      <c r="SLE46" s="127"/>
      <c r="SLF46" s="127"/>
      <c r="SLG46" s="127"/>
      <c r="SLH46" s="127"/>
      <c r="SLI46" s="127"/>
      <c r="SLJ46" s="127"/>
      <c r="SLK46" s="127"/>
      <c r="SLL46" s="127"/>
      <c r="SLM46" s="127"/>
      <c r="SLN46" s="127"/>
      <c r="SLO46" s="127"/>
      <c r="SLP46" s="127"/>
      <c r="SLQ46" s="127"/>
      <c r="SLR46" s="127"/>
      <c r="SLS46" s="127"/>
      <c r="SLT46" s="127"/>
      <c r="SLU46" s="127"/>
      <c r="SLV46" s="127"/>
      <c r="SLW46" s="127"/>
      <c r="SLX46" s="127"/>
      <c r="SLY46" s="127"/>
      <c r="SLZ46" s="127"/>
      <c r="SMA46" s="127"/>
      <c r="SMB46" s="127"/>
      <c r="SMC46" s="127"/>
      <c r="SMD46" s="127"/>
      <c r="SME46" s="127"/>
      <c r="SMF46" s="127"/>
      <c r="SMG46" s="127"/>
      <c r="SMH46" s="127"/>
      <c r="SMI46" s="127"/>
      <c r="SMJ46" s="127"/>
      <c r="SMK46" s="127"/>
      <c r="SML46" s="127"/>
      <c r="SMM46" s="127"/>
      <c r="SMN46" s="127"/>
      <c r="SMO46" s="127"/>
      <c r="SMP46" s="127"/>
      <c r="SMQ46" s="127"/>
      <c r="SMR46" s="127"/>
      <c r="SMS46" s="127"/>
      <c r="SMT46" s="127"/>
      <c r="SMU46" s="127"/>
      <c r="SMV46" s="127"/>
      <c r="SMW46" s="127"/>
      <c r="SMX46" s="127"/>
      <c r="SMY46" s="127"/>
      <c r="SMZ46" s="127"/>
      <c r="SNA46" s="127"/>
      <c r="SNB46" s="127"/>
      <c r="SNC46" s="127"/>
      <c r="SND46" s="127"/>
      <c r="SNE46" s="127"/>
      <c r="SNF46" s="127"/>
      <c r="SNG46" s="127"/>
      <c r="SNH46" s="127"/>
      <c r="SNI46" s="127"/>
      <c r="SNJ46" s="127"/>
      <c r="SNK46" s="127"/>
      <c r="SNL46" s="127"/>
      <c r="SNM46" s="127"/>
      <c r="SNN46" s="127"/>
      <c r="SNO46" s="127"/>
      <c r="SNP46" s="127"/>
      <c r="SNQ46" s="127"/>
      <c r="SNR46" s="127"/>
      <c r="SNS46" s="127"/>
      <c r="SNT46" s="127"/>
      <c r="SNU46" s="127"/>
      <c r="SNV46" s="127"/>
      <c r="SNW46" s="127"/>
      <c r="SNX46" s="127"/>
      <c r="SNY46" s="127"/>
      <c r="SNZ46" s="127"/>
      <c r="SOA46" s="127"/>
      <c r="SOB46" s="127"/>
      <c r="SOC46" s="127"/>
      <c r="SOD46" s="127"/>
      <c r="SOE46" s="127"/>
      <c r="SOF46" s="127"/>
      <c r="SOG46" s="127"/>
      <c r="SOH46" s="127"/>
      <c r="SOI46" s="127"/>
      <c r="SOJ46" s="127"/>
      <c r="SOK46" s="127"/>
      <c r="SOL46" s="127"/>
      <c r="SOM46" s="127"/>
      <c r="SON46" s="127"/>
      <c r="SOO46" s="127"/>
      <c r="SOP46" s="127"/>
      <c r="SOQ46" s="127"/>
      <c r="SOR46" s="127"/>
      <c r="SOS46" s="127"/>
      <c r="SOT46" s="127"/>
      <c r="SOU46" s="127"/>
      <c r="SOV46" s="127"/>
      <c r="SOW46" s="127"/>
      <c r="SOX46" s="127"/>
      <c r="SOY46" s="127"/>
      <c r="SOZ46" s="127"/>
      <c r="SPA46" s="127"/>
      <c r="SPB46" s="127"/>
      <c r="SPC46" s="127"/>
      <c r="SPD46" s="127"/>
      <c r="SPE46" s="127"/>
      <c r="SPF46" s="127"/>
      <c r="SPG46" s="127"/>
      <c r="SPH46" s="127"/>
      <c r="SPI46" s="127"/>
      <c r="SPJ46" s="127"/>
      <c r="SPK46" s="127"/>
      <c r="SPL46" s="127"/>
      <c r="SPM46" s="127"/>
      <c r="SPN46" s="127"/>
      <c r="SPO46" s="127"/>
      <c r="SPP46" s="127"/>
      <c r="SPQ46" s="127"/>
      <c r="SPR46" s="127"/>
      <c r="SPS46" s="127"/>
      <c r="SPT46" s="127"/>
      <c r="SPU46" s="127"/>
      <c r="SPV46" s="127"/>
      <c r="SPW46" s="127"/>
      <c r="SPX46" s="127"/>
      <c r="SPY46" s="127"/>
      <c r="SPZ46" s="127"/>
      <c r="SQA46" s="127"/>
      <c r="SQB46" s="127"/>
      <c r="SQC46" s="127"/>
      <c r="SQD46" s="127"/>
      <c r="SQE46" s="127"/>
      <c r="SQF46" s="127"/>
      <c r="SQG46" s="127"/>
      <c r="SQH46" s="127"/>
      <c r="SQI46" s="127"/>
      <c r="SQJ46" s="127"/>
      <c r="SQK46" s="127"/>
      <c r="SQL46" s="127"/>
      <c r="SQM46" s="127"/>
      <c r="SQN46" s="127"/>
      <c r="SQO46" s="127"/>
      <c r="SQP46" s="127"/>
      <c r="SQQ46" s="127"/>
      <c r="SQR46" s="127"/>
      <c r="SQS46" s="127"/>
      <c r="SQT46" s="127"/>
      <c r="SQU46" s="127"/>
      <c r="SQV46" s="127"/>
      <c r="SQW46" s="127"/>
      <c r="SQX46" s="127"/>
      <c r="SQY46" s="127"/>
      <c r="SQZ46" s="127"/>
      <c r="SRA46" s="127"/>
      <c r="SRB46" s="127"/>
      <c r="SRC46" s="127"/>
      <c r="SRD46" s="127"/>
      <c r="SRE46" s="127"/>
      <c r="SRF46" s="127"/>
      <c r="SRG46" s="127"/>
      <c r="SRH46" s="127"/>
      <c r="SRI46" s="127"/>
      <c r="SRJ46" s="127"/>
      <c r="SRK46" s="127"/>
      <c r="SRL46" s="127"/>
      <c r="SRM46" s="127"/>
      <c r="SRN46" s="127"/>
      <c r="SRO46" s="127"/>
      <c r="SRP46" s="127"/>
      <c r="SRQ46" s="127"/>
      <c r="SRR46" s="127"/>
      <c r="SRS46" s="127"/>
      <c r="SRT46" s="127"/>
      <c r="SRU46" s="127"/>
      <c r="SRV46" s="127"/>
      <c r="SRW46" s="127"/>
      <c r="SRX46" s="127"/>
      <c r="SRY46" s="127"/>
      <c r="SRZ46" s="127"/>
      <c r="SSA46" s="127"/>
      <c r="SSB46" s="127"/>
      <c r="SSC46" s="127"/>
      <c r="SSD46" s="127"/>
      <c r="SSE46" s="127"/>
      <c r="SSF46" s="127"/>
      <c r="SSG46" s="127"/>
      <c r="SSH46" s="127"/>
      <c r="SSI46" s="127"/>
      <c r="SSJ46" s="127"/>
      <c r="SSK46" s="127"/>
      <c r="SSL46" s="127"/>
      <c r="SSM46" s="127"/>
      <c r="SSN46" s="127"/>
      <c r="SSO46" s="127"/>
      <c r="SSP46" s="127"/>
      <c r="SSQ46" s="127"/>
      <c r="SSR46" s="127"/>
      <c r="SSS46" s="127"/>
      <c r="SST46" s="127"/>
      <c r="SSU46" s="127"/>
      <c r="SSV46" s="127"/>
      <c r="SSW46" s="127"/>
      <c r="SSX46" s="127"/>
      <c r="SSY46" s="127"/>
      <c r="SSZ46" s="127"/>
      <c r="STA46" s="127"/>
      <c r="STB46" s="127"/>
      <c r="STC46" s="127"/>
      <c r="STD46" s="127"/>
      <c r="STE46" s="127"/>
      <c r="STF46" s="127"/>
      <c r="STG46" s="127"/>
      <c r="STH46" s="127"/>
      <c r="STI46" s="127"/>
      <c r="STJ46" s="127"/>
      <c r="STK46" s="127"/>
      <c r="STL46" s="127"/>
      <c r="STM46" s="127"/>
      <c r="STN46" s="127"/>
      <c r="STO46" s="127"/>
      <c r="STP46" s="127"/>
      <c r="STQ46" s="127"/>
      <c r="STR46" s="127"/>
      <c r="STS46" s="127"/>
      <c r="STT46" s="127"/>
      <c r="STU46" s="127"/>
      <c r="STV46" s="127"/>
      <c r="STW46" s="127"/>
      <c r="STX46" s="127"/>
      <c r="STY46" s="127"/>
      <c r="STZ46" s="127"/>
      <c r="SUA46" s="127"/>
      <c r="SUB46" s="127"/>
      <c r="SUC46" s="127"/>
      <c r="SUD46" s="127"/>
      <c r="SUE46" s="127"/>
      <c r="SUF46" s="127"/>
      <c r="SUG46" s="127"/>
      <c r="SUH46" s="127"/>
      <c r="SUI46" s="127"/>
      <c r="SUJ46" s="127"/>
      <c r="SUK46" s="127"/>
      <c r="SUL46" s="127"/>
      <c r="SUM46" s="127"/>
      <c r="SUN46" s="127"/>
      <c r="SUO46" s="127"/>
      <c r="SUP46" s="127"/>
      <c r="SUQ46" s="127"/>
      <c r="SUR46" s="127"/>
      <c r="SUS46" s="127"/>
      <c r="SUT46" s="127"/>
      <c r="SUU46" s="127"/>
      <c r="SUV46" s="127"/>
      <c r="SUW46" s="127"/>
      <c r="SUX46" s="127"/>
      <c r="SUY46" s="127"/>
      <c r="SUZ46" s="127"/>
      <c r="SVA46" s="127"/>
      <c r="SVB46" s="127"/>
      <c r="SVC46" s="127"/>
      <c r="SVD46" s="127"/>
      <c r="SVE46" s="127"/>
      <c r="SVF46" s="127"/>
      <c r="SVG46" s="127"/>
      <c r="SVH46" s="127"/>
      <c r="SVI46" s="127"/>
      <c r="SVJ46" s="127"/>
      <c r="SVK46" s="127"/>
      <c r="SVL46" s="127"/>
      <c r="SVM46" s="127"/>
      <c r="SVN46" s="127"/>
      <c r="SVO46" s="127"/>
      <c r="SVP46" s="127"/>
      <c r="SVQ46" s="127"/>
      <c r="SVR46" s="127"/>
      <c r="SVS46" s="127"/>
      <c r="SVT46" s="127"/>
      <c r="SVU46" s="127"/>
      <c r="SVV46" s="127"/>
      <c r="SVW46" s="127"/>
      <c r="SVX46" s="127"/>
      <c r="SVY46" s="127"/>
      <c r="SVZ46" s="127"/>
      <c r="SWA46" s="127"/>
      <c r="SWB46" s="127"/>
      <c r="SWC46" s="127"/>
      <c r="SWD46" s="127"/>
      <c r="SWE46" s="127"/>
      <c r="SWF46" s="127"/>
      <c r="SWG46" s="127"/>
      <c r="SWH46" s="127"/>
      <c r="SWI46" s="127"/>
      <c r="SWJ46" s="127"/>
      <c r="SWK46" s="127"/>
      <c r="SWL46" s="127"/>
      <c r="SWM46" s="127"/>
      <c r="SWN46" s="127"/>
      <c r="SWO46" s="127"/>
      <c r="SWP46" s="127"/>
      <c r="SWQ46" s="127"/>
      <c r="SWR46" s="127"/>
      <c r="SWS46" s="127"/>
      <c r="SWT46" s="127"/>
      <c r="SWU46" s="127"/>
      <c r="SWV46" s="127"/>
      <c r="SWW46" s="127"/>
      <c r="SWX46" s="127"/>
      <c r="SWY46" s="127"/>
      <c r="SWZ46" s="127"/>
      <c r="SXA46" s="127"/>
      <c r="SXB46" s="127"/>
      <c r="SXC46" s="127"/>
      <c r="SXD46" s="127"/>
      <c r="SXE46" s="127"/>
      <c r="SXF46" s="127"/>
      <c r="SXG46" s="127"/>
      <c r="SXH46" s="127"/>
      <c r="SXI46" s="127"/>
      <c r="SXJ46" s="127"/>
      <c r="SXK46" s="127"/>
      <c r="SXL46" s="127"/>
      <c r="SXM46" s="127"/>
      <c r="SXN46" s="127"/>
      <c r="SXO46" s="127"/>
      <c r="SXP46" s="127"/>
      <c r="SXQ46" s="127"/>
      <c r="SXR46" s="127"/>
      <c r="SXS46" s="127"/>
      <c r="SXT46" s="127"/>
      <c r="SXU46" s="127"/>
      <c r="SXV46" s="127"/>
      <c r="SXW46" s="127"/>
      <c r="SXX46" s="127"/>
      <c r="SXY46" s="127"/>
      <c r="SXZ46" s="127"/>
      <c r="SYA46" s="127"/>
      <c r="SYB46" s="127"/>
      <c r="SYC46" s="127"/>
      <c r="SYD46" s="127"/>
      <c r="SYE46" s="127"/>
      <c r="SYF46" s="127"/>
      <c r="SYG46" s="127"/>
      <c r="SYH46" s="127"/>
      <c r="SYI46" s="127"/>
      <c r="SYJ46" s="127"/>
      <c r="SYK46" s="127"/>
      <c r="SYL46" s="127"/>
      <c r="SYM46" s="127"/>
      <c r="SYN46" s="127"/>
      <c r="SYO46" s="127"/>
      <c r="SYP46" s="127"/>
      <c r="SYQ46" s="127"/>
      <c r="SYR46" s="127"/>
      <c r="SYS46" s="127"/>
      <c r="SYT46" s="127"/>
      <c r="SYU46" s="127"/>
      <c r="SYV46" s="127"/>
      <c r="SYW46" s="127"/>
      <c r="SYX46" s="127"/>
      <c r="SYY46" s="127"/>
      <c r="SYZ46" s="127"/>
      <c r="SZA46" s="127"/>
      <c r="SZB46" s="127"/>
      <c r="SZC46" s="127"/>
      <c r="SZD46" s="127"/>
      <c r="SZE46" s="127"/>
      <c r="SZF46" s="127"/>
      <c r="SZG46" s="127"/>
      <c r="SZH46" s="127"/>
      <c r="SZI46" s="127"/>
      <c r="SZJ46" s="127"/>
      <c r="SZK46" s="127"/>
      <c r="SZL46" s="127"/>
      <c r="SZM46" s="127"/>
      <c r="SZN46" s="127"/>
      <c r="SZO46" s="127"/>
      <c r="SZP46" s="127"/>
      <c r="SZQ46" s="127"/>
      <c r="SZR46" s="127"/>
      <c r="SZS46" s="127"/>
      <c r="SZT46" s="127"/>
      <c r="SZU46" s="127"/>
      <c r="SZV46" s="127"/>
      <c r="SZW46" s="127"/>
      <c r="SZX46" s="127"/>
      <c r="SZY46" s="127"/>
      <c r="SZZ46" s="127"/>
      <c r="TAA46" s="127"/>
      <c r="TAB46" s="127"/>
      <c r="TAC46" s="127"/>
      <c r="TAD46" s="127"/>
      <c r="TAE46" s="127"/>
      <c r="TAF46" s="127"/>
      <c r="TAG46" s="127"/>
      <c r="TAH46" s="127"/>
      <c r="TAI46" s="127"/>
      <c r="TAJ46" s="127"/>
      <c r="TAK46" s="127"/>
      <c r="TAL46" s="127"/>
      <c r="TAM46" s="127"/>
      <c r="TAN46" s="127"/>
      <c r="TAO46" s="127"/>
      <c r="TAP46" s="127"/>
      <c r="TAQ46" s="127"/>
      <c r="TAR46" s="127"/>
      <c r="TAS46" s="127"/>
      <c r="TAT46" s="127"/>
      <c r="TAU46" s="127"/>
      <c r="TAV46" s="127"/>
      <c r="TAW46" s="127"/>
      <c r="TAX46" s="127"/>
      <c r="TAY46" s="127"/>
      <c r="TAZ46" s="127"/>
      <c r="TBA46" s="127"/>
      <c r="TBB46" s="127"/>
      <c r="TBC46" s="127"/>
      <c r="TBD46" s="127"/>
      <c r="TBE46" s="127"/>
      <c r="TBF46" s="127"/>
      <c r="TBG46" s="127"/>
      <c r="TBH46" s="127"/>
      <c r="TBI46" s="127"/>
      <c r="TBJ46" s="127"/>
      <c r="TBK46" s="127"/>
      <c r="TBL46" s="127"/>
      <c r="TBM46" s="127"/>
      <c r="TBN46" s="127"/>
      <c r="TBO46" s="127"/>
      <c r="TBP46" s="127"/>
      <c r="TBQ46" s="127"/>
      <c r="TBR46" s="127"/>
      <c r="TBS46" s="127"/>
      <c r="TBT46" s="127"/>
      <c r="TBU46" s="127"/>
      <c r="TBV46" s="127"/>
      <c r="TBW46" s="127"/>
      <c r="TBX46" s="127"/>
      <c r="TBY46" s="127"/>
      <c r="TBZ46" s="127"/>
      <c r="TCA46" s="127"/>
      <c r="TCB46" s="127"/>
      <c r="TCC46" s="127"/>
      <c r="TCD46" s="127"/>
      <c r="TCE46" s="127"/>
      <c r="TCF46" s="127"/>
      <c r="TCG46" s="127"/>
      <c r="TCH46" s="127"/>
      <c r="TCI46" s="127"/>
      <c r="TCJ46" s="127"/>
      <c r="TCK46" s="127"/>
      <c r="TCL46" s="127"/>
      <c r="TCM46" s="127"/>
      <c r="TCN46" s="127"/>
      <c r="TCO46" s="127"/>
      <c r="TCP46" s="127"/>
      <c r="TCQ46" s="127"/>
      <c r="TCR46" s="127"/>
      <c r="TCS46" s="127"/>
      <c r="TCT46" s="127"/>
      <c r="TCU46" s="127"/>
      <c r="TCV46" s="127"/>
      <c r="TCW46" s="127"/>
      <c r="TCX46" s="127"/>
      <c r="TCY46" s="127"/>
      <c r="TCZ46" s="127"/>
      <c r="TDA46" s="127"/>
      <c r="TDB46" s="127"/>
      <c r="TDC46" s="127"/>
      <c r="TDD46" s="127"/>
      <c r="TDE46" s="127"/>
      <c r="TDF46" s="127"/>
      <c r="TDG46" s="127"/>
      <c r="TDH46" s="127"/>
      <c r="TDI46" s="127"/>
      <c r="TDJ46" s="127"/>
      <c r="TDK46" s="127"/>
      <c r="TDL46" s="127"/>
      <c r="TDM46" s="127"/>
      <c r="TDN46" s="127"/>
      <c r="TDO46" s="127"/>
      <c r="TDP46" s="127"/>
      <c r="TDQ46" s="127"/>
      <c r="TDR46" s="127"/>
      <c r="TDS46" s="127"/>
      <c r="TDT46" s="127"/>
      <c r="TDU46" s="127"/>
      <c r="TDV46" s="127"/>
      <c r="TDW46" s="127"/>
      <c r="TDX46" s="127"/>
      <c r="TDY46" s="127"/>
      <c r="TDZ46" s="127"/>
      <c r="TEA46" s="127"/>
      <c r="TEB46" s="127"/>
      <c r="TEC46" s="127"/>
      <c r="TED46" s="127"/>
      <c r="TEE46" s="127"/>
      <c r="TEF46" s="127"/>
      <c r="TEG46" s="127"/>
      <c r="TEH46" s="127"/>
      <c r="TEI46" s="127"/>
      <c r="TEJ46" s="127"/>
      <c r="TEK46" s="127"/>
      <c r="TEL46" s="127"/>
      <c r="TEM46" s="127"/>
      <c r="TEN46" s="127"/>
      <c r="TEO46" s="127"/>
      <c r="TEP46" s="127"/>
      <c r="TEQ46" s="127"/>
      <c r="TER46" s="127"/>
      <c r="TES46" s="127"/>
      <c r="TET46" s="127"/>
      <c r="TEU46" s="127"/>
      <c r="TEV46" s="127"/>
      <c r="TEW46" s="127"/>
      <c r="TEX46" s="127"/>
      <c r="TEY46" s="127"/>
      <c r="TEZ46" s="127"/>
      <c r="TFA46" s="127"/>
      <c r="TFB46" s="127"/>
      <c r="TFC46" s="127"/>
      <c r="TFD46" s="127"/>
      <c r="TFE46" s="127"/>
      <c r="TFF46" s="127"/>
      <c r="TFG46" s="127"/>
      <c r="TFH46" s="127"/>
      <c r="TFI46" s="127"/>
      <c r="TFJ46" s="127"/>
      <c r="TFK46" s="127"/>
      <c r="TFL46" s="127"/>
      <c r="TFM46" s="127"/>
      <c r="TFN46" s="127"/>
      <c r="TFO46" s="127"/>
      <c r="TFP46" s="127"/>
      <c r="TFQ46" s="127"/>
      <c r="TFR46" s="127"/>
      <c r="TFS46" s="127"/>
      <c r="TFT46" s="127"/>
      <c r="TFU46" s="127"/>
      <c r="TFV46" s="127"/>
      <c r="TFW46" s="127"/>
      <c r="TFX46" s="127"/>
      <c r="TFY46" s="127"/>
      <c r="TFZ46" s="127"/>
      <c r="TGA46" s="127"/>
      <c r="TGB46" s="127"/>
      <c r="TGC46" s="127"/>
      <c r="TGD46" s="127"/>
      <c r="TGE46" s="127"/>
      <c r="TGF46" s="127"/>
      <c r="TGG46" s="127"/>
      <c r="TGH46" s="127"/>
      <c r="TGI46" s="127"/>
      <c r="TGJ46" s="127"/>
      <c r="TGK46" s="127"/>
      <c r="TGL46" s="127"/>
      <c r="TGM46" s="127"/>
      <c r="TGN46" s="127"/>
      <c r="TGO46" s="127"/>
      <c r="TGP46" s="127"/>
      <c r="TGQ46" s="127"/>
      <c r="TGR46" s="127"/>
      <c r="TGS46" s="127"/>
      <c r="TGT46" s="127"/>
      <c r="TGU46" s="127"/>
      <c r="TGV46" s="127"/>
      <c r="TGW46" s="127"/>
      <c r="TGX46" s="127"/>
      <c r="TGY46" s="127"/>
      <c r="TGZ46" s="127"/>
      <c r="THA46" s="127"/>
      <c r="THB46" s="127"/>
      <c r="THC46" s="127"/>
      <c r="THD46" s="127"/>
      <c r="THE46" s="127"/>
      <c r="THF46" s="127"/>
      <c r="THG46" s="127"/>
      <c r="THH46" s="127"/>
      <c r="THI46" s="127"/>
      <c r="THJ46" s="127"/>
      <c r="THK46" s="127"/>
      <c r="THL46" s="127"/>
      <c r="THM46" s="127"/>
      <c r="THN46" s="127"/>
      <c r="THO46" s="127"/>
      <c r="THP46" s="127"/>
      <c r="THQ46" s="127"/>
      <c r="THR46" s="127"/>
      <c r="THS46" s="127"/>
      <c r="THT46" s="127"/>
      <c r="THU46" s="127"/>
      <c r="THV46" s="127"/>
      <c r="THW46" s="127"/>
      <c r="THX46" s="127"/>
      <c r="THY46" s="127"/>
      <c r="THZ46" s="127"/>
      <c r="TIA46" s="127"/>
      <c r="TIB46" s="127"/>
      <c r="TIC46" s="127"/>
      <c r="TID46" s="127"/>
      <c r="TIE46" s="127"/>
      <c r="TIF46" s="127"/>
      <c r="TIG46" s="127"/>
      <c r="TIH46" s="127"/>
      <c r="TII46" s="127"/>
      <c r="TIJ46" s="127"/>
      <c r="TIK46" s="127"/>
      <c r="TIL46" s="127"/>
      <c r="TIM46" s="127"/>
      <c r="TIN46" s="127"/>
      <c r="TIO46" s="127"/>
      <c r="TIP46" s="127"/>
      <c r="TIQ46" s="127"/>
      <c r="TIR46" s="127"/>
      <c r="TIS46" s="127"/>
      <c r="TIT46" s="127"/>
      <c r="TIU46" s="127"/>
      <c r="TIV46" s="127"/>
      <c r="TIW46" s="127"/>
      <c r="TIX46" s="127"/>
      <c r="TIY46" s="127"/>
      <c r="TIZ46" s="127"/>
      <c r="TJA46" s="127"/>
      <c r="TJB46" s="127"/>
      <c r="TJC46" s="127"/>
      <c r="TJD46" s="127"/>
      <c r="TJE46" s="127"/>
      <c r="TJF46" s="127"/>
      <c r="TJG46" s="127"/>
      <c r="TJH46" s="127"/>
      <c r="TJI46" s="127"/>
      <c r="TJJ46" s="127"/>
      <c r="TJK46" s="127"/>
      <c r="TJL46" s="127"/>
      <c r="TJM46" s="127"/>
      <c r="TJN46" s="127"/>
      <c r="TJO46" s="127"/>
      <c r="TJP46" s="127"/>
      <c r="TJQ46" s="127"/>
      <c r="TJR46" s="127"/>
      <c r="TJS46" s="127"/>
      <c r="TJT46" s="127"/>
      <c r="TJU46" s="127"/>
      <c r="TJV46" s="127"/>
      <c r="TJW46" s="127"/>
      <c r="TJX46" s="127"/>
      <c r="TJY46" s="127"/>
      <c r="TJZ46" s="127"/>
      <c r="TKA46" s="127"/>
      <c r="TKB46" s="127"/>
      <c r="TKC46" s="127"/>
      <c r="TKD46" s="127"/>
      <c r="TKE46" s="127"/>
      <c r="TKF46" s="127"/>
      <c r="TKG46" s="127"/>
      <c r="TKH46" s="127"/>
      <c r="TKI46" s="127"/>
      <c r="TKJ46" s="127"/>
      <c r="TKK46" s="127"/>
      <c r="TKL46" s="127"/>
      <c r="TKM46" s="127"/>
      <c r="TKN46" s="127"/>
      <c r="TKO46" s="127"/>
      <c r="TKP46" s="127"/>
      <c r="TKQ46" s="127"/>
      <c r="TKR46" s="127"/>
      <c r="TKS46" s="127"/>
      <c r="TKT46" s="127"/>
      <c r="TKU46" s="127"/>
      <c r="TKV46" s="127"/>
      <c r="TKW46" s="127"/>
      <c r="TKX46" s="127"/>
      <c r="TKY46" s="127"/>
      <c r="TKZ46" s="127"/>
      <c r="TLA46" s="127"/>
      <c r="TLB46" s="127"/>
      <c r="TLC46" s="127"/>
      <c r="TLD46" s="127"/>
      <c r="TLE46" s="127"/>
      <c r="TLF46" s="127"/>
      <c r="TLG46" s="127"/>
      <c r="TLH46" s="127"/>
      <c r="TLI46" s="127"/>
      <c r="TLJ46" s="127"/>
      <c r="TLK46" s="127"/>
      <c r="TLL46" s="127"/>
      <c r="TLM46" s="127"/>
      <c r="TLN46" s="127"/>
      <c r="TLO46" s="127"/>
      <c r="TLP46" s="127"/>
      <c r="TLQ46" s="127"/>
      <c r="TLR46" s="127"/>
      <c r="TLS46" s="127"/>
      <c r="TLT46" s="127"/>
      <c r="TLU46" s="127"/>
      <c r="TLV46" s="127"/>
      <c r="TLW46" s="127"/>
      <c r="TLX46" s="127"/>
      <c r="TLY46" s="127"/>
      <c r="TLZ46" s="127"/>
      <c r="TMA46" s="127"/>
      <c r="TMB46" s="127"/>
      <c r="TMC46" s="127"/>
      <c r="TMD46" s="127"/>
      <c r="TME46" s="127"/>
      <c r="TMF46" s="127"/>
      <c r="TMG46" s="127"/>
      <c r="TMH46" s="127"/>
      <c r="TMI46" s="127"/>
      <c r="TMJ46" s="127"/>
      <c r="TMK46" s="127"/>
      <c r="TML46" s="127"/>
      <c r="TMM46" s="127"/>
      <c r="TMN46" s="127"/>
      <c r="TMO46" s="127"/>
      <c r="TMP46" s="127"/>
      <c r="TMQ46" s="127"/>
      <c r="TMR46" s="127"/>
      <c r="TMS46" s="127"/>
      <c r="TMT46" s="127"/>
      <c r="TMU46" s="127"/>
      <c r="TMV46" s="127"/>
      <c r="TMW46" s="127"/>
      <c r="TMX46" s="127"/>
      <c r="TMY46" s="127"/>
      <c r="TMZ46" s="127"/>
      <c r="TNA46" s="127"/>
      <c r="TNB46" s="127"/>
      <c r="TNC46" s="127"/>
      <c r="TND46" s="127"/>
      <c r="TNE46" s="127"/>
      <c r="TNF46" s="127"/>
      <c r="TNG46" s="127"/>
      <c r="TNH46" s="127"/>
      <c r="TNI46" s="127"/>
      <c r="TNJ46" s="127"/>
      <c r="TNK46" s="127"/>
      <c r="TNL46" s="127"/>
      <c r="TNM46" s="127"/>
      <c r="TNN46" s="127"/>
      <c r="TNO46" s="127"/>
      <c r="TNP46" s="127"/>
      <c r="TNQ46" s="127"/>
      <c r="TNR46" s="127"/>
      <c r="TNS46" s="127"/>
      <c r="TNT46" s="127"/>
      <c r="TNU46" s="127"/>
      <c r="TNV46" s="127"/>
      <c r="TNW46" s="127"/>
      <c r="TNX46" s="127"/>
      <c r="TNY46" s="127"/>
      <c r="TNZ46" s="127"/>
      <c r="TOA46" s="127"/>
      <c r="TOB46" s="127"/>
      <c r="TOC46" s="127"/>
      <c r="TOD46" s="127"/>
      <c r="TOE46" s="127"/>
      <c r="TOF46" s="127"/>
      <c r="TOG46" s="127"/>
      <c r="TOH46" s="127"/>
      <c r="TOI46" s="127"/>
      <c r="TOJ46" s="127"/>
      <c r="TOK46" s="127"/>
      <c r="TOL46" s="127"/>
      <c r="TOM46" s="127"/>
      <c r="TON46" s="127"/>
      <c r="TOO46" s="127"/>
      <c r="TOP46" s="127"/>
      <c r="TOQ46" s="127"/>
      <c r="TOR46" s="127"/>
      <c r="TOS46" s="127"/>
      <c r="TOT46" s="127"/>
      <c r="TOU46" s="127"/>
      <c r="TOV46" s="127"/>
      <c r="TOW46" s="127"/>
      <c r="TOX46" s="127"/>
      <c r="TOY46" s="127"/>
      <c r="TOZ46" s="127"/>
      <c r="TPA46" s="127"/>
      <c r="TPB46" s="127"/>
      <c r="TPC46" s="127"/>
      <c r="TPD46" s="127"/>
      <c r="TPE46" s="127"/>
      <c r="TPF46" s="127"/>
      <c r="TPG46" s="127"/>
      <c r="TPH46" s="127"/>
      <c r="TPI46" s="127"/>
      <c r="TPJ46" s="127"/>
      <c r="TPK46" s="127"/>
      <c r="TPL46" s="127"/>
      <c r="TPM46" s="127"/>
      <c r="TPN46" s="127"/>
      <c r="TPO46" s="127"/>
      <c r="TPP46" s="127"/>
      <c r="TPQ46" s="127"/>
      <c r="TPR46" s="127"/>
      <c r="TPS46" s="127"/>
      <c r="TPT46" s="127"/>
      <c r="TPU46" s="127"/>
      <c r="TPV46" s="127"/>
      <c r="TPW46" s="127"/>
      <c r="TPX46" s="127"/>
      <c r="TPY46" s="127"/>
      <c r="TPZ46" s="127"/>
      <c r="TQA46" s="127"/>
      <c r="TQB46" s="127"/>
      <c r="TQC46" s="127"/>
      <c r="TQD46" s="127"/>
      <c r="TQE46" s="127"/>
      <c r="TQF46" s="127"/>
      <c r="TQG46" s="127"/>
      <c r="TQH46" s="127"/>
      <c r="TQI46" s="127"/>
      <c r="TQJ46" s="127"/>
      <c r="TQK46" s="127"/>
      <c r="TQL46" s="127"/>
      <c r="TQM46" s="127"/>
      <c r="TQN46" s="127"/>
      <c r="TQO46" s="127"/>
      <c r="TQP46" s="127"/>
      <c r="TQQ46" s="127"/>
      <c r="TQR46" s="127"/>
      <c r="TQS46" s="127"/>
      <c r="TQT46" s="127"/>
      <c r="TQU46" s="127"/>
      <c r="TQV46" s="127"/>
      <c r="TQW46" s="127"/>
      <c r="TQX46" s="127"/>
      <c r="TQY46" s="127"/>
      <c r="TQZ46" s="127"/>
      <c r="TRA46" s="127"/>
      <c r="TRB46" s="127"/>
      <c r="TRC46" s="127"/>
      <c r="TRD46" s="127"/>
      <c r="TRE46" s="127"/>
      <c r="TRF46" s="127"/>
      <c r="TRG46" s="127"/>
      <c r="TRH46" s="127"/>
      <c r="TRI46" s="127"/>
      <c r="TRJ46" s="127"/>
      <c r="TRK46" s="127"/>
      <c r="TRL46" s="127"/>
      <c r="TRM46" s="127"/>
      <c r="TRN46" s="127"/>
      <c r="TRO46" s="127"/>
      <c r="TRP46" s="127"/>
      <c r="TRQ46" s="127"/>
      <c r="TRR46" s="127"/>
      <c r="TRS46" s="127"/>
      <c r="TRT46" s="127"/>
      <c r="TRU46" s="127"/>
      <c r="TRV46" s="127"/>
      <c r="TRW46" s="127"/>
      <c r="TRX46" s="127"/>
      <c r="TRY46" s="127"/>
      <c r="TRZ46" s="127"/>
      <c r="TSA46" s="127"/>
      <c r="TSB46" s="127"/>
      <c r="TSC46" s="127"/>
      <c r="TSD46" s="127"/>
      <c r="TSE46" s="127"/>
      <c r="TSF46" s="127"/>
      <c r="TSG46" s="127"/>
      <c r="TSH46" s="127"/>
      <c r="TSI46" s="127"/>
      <c r="TSJ46" s="127"/>
      <c r="TSK46" s="127"/>
      <c r="TSL46" s="127"/>
      <c r="TSM46" s="127"/>
      <c r="TSN46" s="127"/>
      <c r="TSO46" s="127"/>
      <c r="TSP46" s="127"/>
      <c r="TSQ46" s="127"/>
      <c r="TSR46" s="127"/>
      <c r="TSS46" s="127"/>
      <c r="TST46" s="127"/>
      <c r="TSU46" s="127"/>
      <c r="TSV46" s="127"/>
      <c r="TSW46" s="127"/>
      <c r="TSX46" s="127"/>
      <c r="TSY46" s="127"/>
      <c r="TSZ46" s="127"/>
      <c r="TTA46" s="127"/>
      <c r="TTB46" s="127"/>
      <c r="TTC46" s="127"/>
      <c r="TTD46" s="127"/>
      <c r="TTE46" s="127"/>
      <c r="TTF46" s="127"/>
      <c r="TTG46" s="127"/>
      <c r="TTH46" s="127"/>
      <c r="TTI46" s="127"/>
      <c r="TTJ46" s="127"/>
      <c r="TTK46" s="127"/>
      <c r="TTL46" s="127"/>
      <c r="TTM46" s="127"/>
      <c r="TTN46" s="127"/>
      <c r="TTO46" s="127"/>
      <c r="TTP46" s="127"/>
      <c r="TTQ46" s="127"/>
      <c r="TTR46" s="127"/>
      <c r="TTS46" s="127"/>
      <c r="TTT46" s="127"/>
      <c r="TTU46" s="127"/>
      <c r="TTV46" s="127"/>
      <c r="TTW46" s="127"/>
      <c r="TTX46" s="127"/>
      <c r="TTY46" s="127"/>
      <c r="TTZ46" s="127"/>
      <c r="TUA46" s="127"/>
      <c r="TUB46" s="127"/>
      <c r="TUC46" s="127"/>
      <c r="TUD46" s="127"/>
      <c r="TUE46" s="127"/>
      <c r="TUF46" s="127"/>
      <c r="TUG46" s="127"/>
      <c r="TUH46" s="127"/>
      <c r="TUI46" s="127"/>
      <c r="TUJ46" s="127"/>
      <c r="TUK46" s="127"/>
      <c r="TUL46" s="127"/>
      <c r="TUM46" s="127"/>
      <c r="TUN46" s="127"/>
      <c r="TUO46" s="127"/>
      <c r="TUP46" s="127"/>
      <c r="TUQ46" s="127"/>
      <c r="TUR46" s="127"/>
      <c r="TUS46" s="127"/>
      <c r="TUT46" s="127"/>
      <c r="TUU46" s="127"/>
      <c r="TUV46" s="127"/>
      <c r="TUW46" s="127"/>
      <c r="TUX46" s="127"/>
      <c r="TUY46" s="127"/>
      <c r="TUZ46" s="127"/>
      <c r="TVA46" s="127"/>
      <c r="TVB46" s="127"/>
      <c r="TVC46" s="127"/>
      <c r="TVD46" s="127"/>
      <c r="TVE46" s="127"/>
      <c r="TVF46" s="127"/>
      <c r="TVG46" s="127"/>
      <c r="TVH46" s="127"/>
      <c r="TVI46" s="127"/>
      <c r="TVJ46" s="127"/>
      <c r="TVK46" s="127"/>
      <c r="TVL46" s="127"/>
      <c r="TVM46" s="127"/>
      <c r="TVN46" s="127"/>
      <c r="TVO46" s="127"/>
      <c r="TVP46" s="127"/>
      <c r="TVQ46" s="127"/>
      <c r="TVR46" s="127"/>
      <c r="TVS46" s="127"/>
      <c r="TVT46" s="127"/>
      <c r="TVU46" s="127"/>
      <c r="TVV46" s="127"/>
      <c r="TVW46" s="127"/>
      <c r="TVX46" s="127"/>
      <c r="TVY46" s="127"/>
      <c r="TVZ46" s="127"/>
      <c r="TWA46" s="127"/>
      <c r="TWB46" s="127"/>
      <c r="TWC46" s="127"/>
      <c r="TWD46" s="127"/>
      <c r="TWE46" s="127"/>
      <c r="TWF46" s="127"/>
      <c r="TWG46" s="127"/>
      <c r="TWH46" s="127"/>
      <c r="TWI46" s="127"/>
      <c r="TWJ46" s="127"/>
      <c r="TWK46" s="127"/>
      <c r="TWL46" s="127"/>
      <c r="TWM46" s="127"/>
      <c r="TWN46" s="127"/>
      <c r="TWO46" s="127"/>
      <c r="TWP46" s="127"/>
      <c r="TWQ46" s="127"/>
      <c r="TWR46" s="127"/>
      <c r="TWS46" s="127"/>
      <c r="TWT46" s="127"/>
      <c r="TWU46" s="127"/>
      <c r="TWV46" s="127"/>
      <c r="TWW46" s="127"/>
      <c r="TWX46" s="127"/>
      <c r="TWY46" s="127"/>
      <c r="TWZ46" s="127"/>
      <c r="TXA46" s="127"/>
      <c r="TXB46" s="127"/>
      <c r="TXC46" s="127"/>
      <c r="TXD46" s="127"/>
      <c r="TXE46" s="127"/>
      <c r="TXF46" s="127"/>
      <c r="TXG46" s="127"/>
      <c r="TXH46" s="127"/>
      <c r="TXI46" s="127"/>
      <c r="TXJ46" s="127"/>
      <c r="TXK46" s="127"/>
      <c r="TXL46" s="127"/>
      <c r="TXM46" s="127"/>
      <c r="TXN46" s="127"/>
      <c r="TXO46" s="127"/>
      <c r="TXP46" s="127"/>
      <c r="TXQ46" s="127"/>
      <c r="TXR46" s="127"/>
      <c r="TXS46" s="127"/>
      <c r="TXT46" s="127"/>
      <c r="TXU46" s="127"/>
      <c r="TXV46" s="127"/>
      <c r="TXW46" s="127"/>
      <c r="TXX46" s="127"/>
      <c r="TXY46" s="127"/>
      <c r="TXZ46" s="127"/>
      <c r="TYA46" s="127"/>
      <c r="TYB46" s="127"/>
      <c r="TYC46" s="127"/>
      <c r="TYD46" s="127"/>
      <c r="TYE46" s="127"/>
      <c r="TYF46" s="127"/>
      <c r="TYG46" s="127"/>
      <c r="TYH46" s="127"/>
      <c r="TYI46" s="127"/>
      <c r="TYJ46" s="127"/>
      <c r="TYK46" s="127"/>
      <c r="TYL46" s="127"/>
      <c r="TYM46" s="127"/>
      <c r="TYN46" s="127"/>
      <c r="TYO46" s="127"/>
      <c r="TYP46" s="127"/>
      <c r="TYQ46" s="127"/>
      <c r="TYR46" s="127"/>
      <c r="TYS46" s="127"/>
      <c r="TYT46" s="127"/>
      <c r="TYU46" s="127"/>
      <c r="TYV46" s="127"/>
      <c r="TYW46" s="127"/>
      <c r="TYX46" s="127"/>
      <c r="TYY46" s="127"/>
      <c r="TYZ46" s="127"/>
      <c r="TZA46" s="127"/>
      <c r="TZB46" s="127"/>
      <c r="TZC46" s="127"/>
      <c r="TZD46" s="127"/>
      <c r="TZE46" s="127"/>
      <c r="TZF46" s="127"/>
      <c r="TZG46" s="127"/>
      <c r="TZH46" s="127"/>
      <c r="TZI46" s="127"/>
      <c r="TZJ46" s="127"/>
      <c r="TZK46" s="127"/>
      <c r="TZL46" s="127"/>
      <c r="TZM46" s="127"/>
      <c r="TZN46" s="127"/>
      <c r="TZO46" s="127"/>
      <c r="TZP46" s="127"/>
      <c r="TZQ46" s="127"/>
      <c r="TZR46" s="127"/>
      <c r="TZS46" s="127"/>
      <c r="TZT46" s="127"/>
      <c r="TZU46" s="127"/>
      <c r="TZV46" s="127"/>
      <c r="TZW46" s="127"/>
      <c r="TZX46" s="127"/>
      <c r="TZY46" s="127"/>
      <c r="TZZ46" s="127"/>
      <c r="UAA46" s="127"/>
      <c r="UAB46" s="127"/>
      <c r="UAC46" s="127"/>
      <c r="UAD46" s="127"/>
      <c r="UAE46" s="127"/>
      <c r="UAF46" s="127"/>
      <c r="UAG46" s="127"/>
      <c r="UAH46" s="127"/>
      <c r="UAI46" s="127"/>
      <c r="UAJ46" s="127"/>
      <c r="UAK46" s="127"/>
      <c r="UAL46" s="127"/>
      <c r="UAM46" s="127"/>
      <c r="UAN46" s="127"/>
      <c r="UAO46" s="127"/>
      <c r="UAP46" s="127"/>
      <c r="UAQ46" s="127"/>
      <c r="UAR46" s="127"/>
      <c r="UAS46" s="127"/>
      <c r="UAT46" s="127"/>
      <c r="UAU46" s="127"/>
      <c r="UAV46" s="127"/>
      <c r="UAW46" s="127"/>
      <c r="UAX46" s="127"/>
      <c r="UAY46" s="127"/>
      <c r="UAZ46" s="127"/>
      <c r="UBA46" s="127"/>
      <c r="UBB46" s="127"/>
      <c r="UBC46" s="127"/>
      <c r="UBD46" s="127"/>
      <c r="UBE46" s="127"/>
      <c r="UBF46" s="127"/>
      <c r="UBG46" s="127"/>
      <c r="UBH46" s="127"/>
      <c r="UBI46" s="127"/>
      <c r="UBJ46" s="127"/>
      <c r="UBK46" s="127"/>
      <c r="UBL46" s="127"/>
      <c r="UBM46" s="127"/>
      <c r="UBN46" s="127"/>
      <c r="UBO46" s="127"/>
      <c r="UBP46" s="127"/>
      <c r="UBQ46" s="127"/>
      <c r="UBR46" s="127"/>
      <c r="UBS46" s="127"/>
      <c r="UBT46" s="127"/>
      <c r="UBU46" s="127"/>
      <c r="UBV46" s="127"/>
      <c r="UBW46" s="127"/>
      <c r="UBX46" s="127"/>
      <c r="UBY46" s="127"/>
      <c r="UBZ46" s="127"/>
      <c r="UCA46" s="127"/>
      <c r="UCB46" s="127"/>
      <c r="UCC46" s="127"/>
      <c r="UCD46" s="127"/>
      <c r="UCE46" s="127"/>
      <c r="UCF46" s="127"/>
      <c r="UCG46" s="127"/>
      <c r="UCH46" s="127"/>
      <c r="UCI46" s="127"/>
      <c r="UCJ46" s="127"/>
      <c r="UCK46" s="127"/>
      <c r="UCL46" s="127"/>
      <c r="UCM46" s="127"/>
      <c r="UCN46" s="127"/>
      <c r="UCO46" s="127"/>
      <c r="UCP46" s="127"/>
      <c r="UCQ46" s="127"/>
      <c r="UCR46" s="127"/>
      <c r="UCS46" s="127"/>
      <c r="UCT46" s="127"/>
      <c r="UCU46" s="127"/>
      <c r="UCV46" s="127"/>
      <c r="UCW46" s="127"/>
      <c r="UCX46" s="127"/>
      <c r="UCY46" s="127"/>
      <c r="UCZ46" s="127"/>
      <c r="UDA46" s="127"/>
      <c r="UDB46" s="127"/>
      <c r="UDC46" s="127"/>
      <c r="UDD46" s="127"/>
      <c r="UDE46" s="127"/>
      <c r="UDF46" s="127"/>
      <c r="UDG46" s="127"/>
      <c r="UDH46" s="127"/>
      <c r="UDI46" s="127"/>
      <c r="UDJ46" s="127"/>
      <c r="UDK46" s="127"/>
      <c r="UDL46" s="127"/>
      <c r="UDM46" s="127"/>
      <c r="UDN46" s="127"/>
      <c r="UDO46" s="127"/>
      <c r="UDP46" s="127"/>
      <c r="UDQ46" s="127"/>
      <c r="UDR46" s="127"/>
      <c r="UDS46" s="127"/>
      <c r="UDT46" s="127"/>
      <c r="UDU46" s="127"/>
      <c r="UDV46" s="127"/>
      <c r="UDW46" s="127"/>
      <c r="UDX46" s="127"/>
      <c r="UDY46" s="127"/>
      <c r="UDZ46" s="127"/>
      <c r="UEA46" s="127"/>
      <c r="UEB46" s="127"/>
      <c r="UEC46" s="127"/>
      <c r="UED46" s="127"/>
      <c r="UEE46" s="127"/>
      <c r="UEF46" s="127"/>
      <c r="UEG46" s="127"/>
      <c r="UEH46" s="127"/>
      <c r="UEI46" s="127"/>
      <c r="UEJ46" s="127"/>
      <c r="UEK46" s="127"/>
      <c r="UEL46" s="127"/>
      <c r="UEM46" s="127"/>
      <c r="UEN46" s="127"/>
      <c r="UEO46" s="127"/>
      <c r="UEP46" s="127"/>
      <c r="UEQ46" s="127"/>
      <c r="UER46" s="127"/>
      <c r="UES46" s="127"/>
      <c r="UET46" s="127"/>
      <c r="UEU46" s="127"/>
      <c r="UEV46" s="127"/>
      <c r="UEW46" s="127"/>
      <c r="UEX46" s="127"/>
      <c r="UEY46" s="127"/>
      <c r="UEZ46" s="127"/>
      <c r="UFA46" s="127"/>
      <c r="UFB46" s="127"/>
      <c r="UFC46" s="127"/>
      <c r="UFD46" s="127"/>
      <c r="UFE46" s="127"/>
      <c r="UFF46" s="127"/>
      <c r="UFG46" s="127"/>
      <c r="UFH46" s="127"/>
      <c r="UFI46" s="127"/>
      <c r="UFJ46" s="127"/>
      <c r="UFK46" s="127"/>
      <c r="UFL46" s="127"/>
      <c r="UFM46" s="127"/>
      <c r="UFN46" s="127"/>
      <c r="UFO46" s="127"/>
      <c r="UFP46" s="127"/>
      <c r="UFQ46" s="127"/>
      <c r="UFR46" s="127"/>
      <c r="UFS46" s="127"/>
      <c r="UFT46" s="127"/>
      <c r="UFU46" s="127"/>
      <c r="UFV46" s="127"/>
      <c r="UFW46" s="127"/>
      <c r="UFX46" s="127"/>
      <c r="UFY46" s="127"/>
      <c r="UFZ46" s="127"/>
      <c r="UGA46" s="127"/>
      <c r="UGB46" s="127"/>
      <c r="UGC46" s="127"/>
      <c r="UGD46" s="127"/>
      <c r="UGE46" s="127"/>
      <c r="UGF46" s="127"/>
      <c r="UGG46" s="127"/>
      <c r="UGH46" s="127"/>
      <c r="UGI46" s="127"/>
      <c r="UGJ46" s="127"/>
      <c r="UGK46" s="127"/>
      <c r="UGL46" s="127"/>
      <c r="UGM46" s="127"/>
      <c r="UGN46" s="127"/>
      <c r="UGO46" s="127"/>
      <c r="UGP46" s="127"/>
      <c r="UGQ46" s="127"/>
      <c r="UGR46" s="127"/>
      <c r="UGS46" s="127"/>
      <c r="UGT46" s="127"/>
      <c r="UGU46" s="127"/>
      <c r="UGV46" s="127"/>
      <c r="UGW46" s="127"/>
      <c r="UGX46" s="127"/>
      <c r="UGY46" s="127"/>
      <c r="UGZ46" s="127"/>
      <c r="UHA46" s="127"/>
      <c r="UHB46" s="127"/>
      <c r="UHC46" s="127"/>
      <c r="UHD46" s="127"/>
      <c r="UHE46" s="127"/>
      <c r="UHF46" s="127"/>
      <c r="UHG46" s="127"/>
      <c r="UHH46" s="127"/>
      <c r="UHI46" s="127"/>
      <c r="UHJ46" s="127"/>
      <c r="UHK46" s="127"/>
      <c r="UHL46" s="127"/>
      <c r="UHM46" s="127"/>
      <c r="UHN46" s="127"/>
      <c r="UHO46" s="127"/>
      <c r="UHP46" s="127"/>
      <c r="UHQ46" s="127"/>
      <c r="UHR46" s="127"/>
      <c r="UHS46" s="127"/>
      <c r="UHT46" s="127"/>
      <c r="UHU46" s="127"/>
      <c r="UHV46" s="127"/>
      <c r="UHW46" s="127"/>
      <c r="UHX46" s="127"/>
      <c r="UHY46" s="127"/>
      <c r="UHZ46" s="127"/>
      <c r="UIA46" s="127"/>
      <c r="UIB46" s="127"/>
      <c r="UIC46" s="127"/>
      <c r="UID46" s="127"/>
      <c r="UIE46" s="127"/>
      <c r="UIF46" s="127"/>
      <c r="UIG46" s="127"/>
      <c r="UIH46" s="127"/>
      <c r="UII46" s="127"/>
      <c r="UIJ46" s="127"/>
      <c r="UIK46" s="127"/>
      <c r="UIL46" s="127"/>
      <c r="UIM46" s="127"/>
      <c r="UIN46" s="127"/>
      <c r="UIO46" s="127"/>
      <c r="UIP46" s="127"/>
      <c r="UIQ46" s="127"/>
      <c r="UIR46" s="127"/>
      <c r="UIS46" s="127"/>
      <c r="UIT46" s="127"/>
      <c r="UIU46" s="127"/>
      <c r="UIV46" s="127"/>
      <c r="UIW46" s="127"/>
      <c r="UIX46" s="127"/>
      <c r="UIY46" s="127"/>
      <c r="UIZ46" s="127"/>
      <c r="UJA46" s="127"/>
      <c r="UJB46" s="127"/>
      <c r="UJC46" s="127"/>
      <c r="UJD46" s="127"/>
      <c r="UJE46" s="127"/>
      <c r="UJF46" s="127"/>
      <c r="UJG46" s="127"/>
      <c r="UJH46" s="127"/>
      <c r="UJI46" s="127"/>
      <c r="UJJ46" s="127"/>
      <c r="UJK46" s="127"/>
      <c r="UJL46" s="127"/>
      <c r="UJM46" s="127"/>
      <c r="UJN46" s="127"/>
      <c r="UJO46" s="127"/>
      <c r="UJP46" s="127"/>
      <c r="UJQ46" s="127"/>
      <c r="UJR46" s="127"/>
      <c r="UJS46" s="127"/>
      <c r="UJT46" s="127"/>
      <c r="UJU46" s="127"/>
      <c r="UJV46" s="127"/>
      <c r="UJW46" s="127"/>
      <c r="UJX46" s="127"/>
      <c r="UJY46" s="127"/>
      <c r="UJZ46" s="127"/>
      <c r="UKA46" s="127"/>
      <c r="UKB46" s="127"/>
      <c r="UKC46" s="127"/>
      <c r="UKD46" s="127"/>
      <c r="UKE46" s="127"/>
      <c r="UKF46" s="127"/>
      <c r="UKG46" s="127"/>
      <c r="UKH46" s="127"/>
      <c r="UKI46" s="127"/>
      <c r="UKJ46" s="127"/>
      <c r="UKK46" s="127"/>
      <c r="UKL46" s="127"/>
      <c r="UKM46" s="127"/>
      <c r="UKN46" s="127"/>
      <c r="UKO46" s="127"/>
      <c r="UKP46" s="127"/>
      <c r="UKQ46" s="127"/>
      <c r="UKR46" s="127"/>
      <c r="UKS46" s="127"/>
      <c r="UKT46" s="127"/>
      <c r="UKU46" s="127"/>
      <c r="UKV46" s="127"/>
      <c r="UKW46" s="127"/>
      <c r="UKX46" s="127"/>
      <c r="UKY46" s="127"/>
      <c r="UKZ46" s="127"/>
      <c r="ULA46" s="127"/>
      <c r="ULB46" s="127"/>
      <c r="ULC46" s="127"/>
      <c r="ULD46" s="127"/>
      <c r="ULE46" s="127"/>
      <c r="ULF46" s="127"/>
      <c r="ULG46" s="127"/>
      <c r="ULH46" s="127"/>
      <c r="ULI46" s="127"/>
      <c r="ULJ46" s="127"/>
      <c r="ULK46" s="127"/>
      <c r="ULL46" s="127"/>
      <c r="ULM46" s="127"/>
      <c r="ULN46" s="127"/>
      <c r="ULO46" s="127"/>
      <c r="ULP46" s="127"/>
      <c r="ULQ46" s="127"/>
      <c r="ULR46" s="127"/>
      <c r="ULS46" s="127"/>
      <c r="ULT46" s="127"/>
      <c r="ULU46" s="127"/>
      <c r="ULV46" s="127"/>
      <c r="ULW46" s="127"/>
      <c r="ULX46" s="127"/>
      <c r="ULY46" s="127"/>
      <c r="ULZ46" s="127"/>
      <c r="UMA46" s="127"/>
      <c r="UMB46" s="127"/>
      <c r="UMC46" s="127"/>
      <c r="UMD46" s="127"/>
      <c r="UME46" s="127"/>
      <c r="UMF46" s="127"/>
      <c r="UMG46" s="127"/>
      <c r="UMH46" s="127"/>
      <c r="UMI46" s="127"/>
      <c r="UMJ46" s="127"/>
      <c r="UMK46" s="127"/>
      <c r="UML46" s="127"/>
      <c r="UMM46" s="127"/>
      <c r="UMN46" s="127"/>
      <c r="UMO46" s="127"/>
      <c r="UMP46" s="127"/>
      <c r="UMQ46" s="127"/>
      <c r="UMR46" s="127"/>
      <c r="UMS46" s="127"/>
      <c r="UMT46" s="127"/>
      <c r="UMU46" s="127"/>
      <c r="UMV46" s="127"/>
      <c r="UMW46" s="127"/>
      <c r="UMX46" s="127"/>
      <c r="UMY46" s="127"/>
      <c r="UMZ46" s="127"/>
      <c r="UNA46" s="127"/>
      <c r="UNB46" s="127"/>
      <c r="UNC46" s="127"/>
      <c r="UND46" s="127"/>
      <c r="UNE46" s="127"/>
      <c r="UNF46" s="127"/>
      <c r="UNG46" s="127"/>
      <c r="UNH46" s="127"/>
      <c r="UNI46" s="127"/>
      <c r="UNJ46" s="127"/>
      <c r="UNK46" s="127"/>
      <c r="UNL46" s="127"/>
      <c r="UNM46" s="127"/>
      <c r="UNN46" s="127"/>
      <c r="UNO46" s="127"/>
      <c r="UNP46" s="127"/>
      <c r="UNQ46" s="127"/>
      <c r="UNR46" s="127"/>
      <c r="UNS46" s="127"/>
      <c r="UNT46" s="127"/>
      <c r="UNU46" s="127"/>
      <c r="UNV46" s="127"/>
      <c r="UNW46" s="127"/>
      <c r="UNX46" s="127"/>
      <c r="UNY46" s="127"/>
      <c r="UNZ46" s="127"/>
      <c r="UOA46" s="127"/>
      <c r="UOB46" s="127"/>
      <c r="UOC46" s="127"/>
      <c r="UOD46" s="127"/>
      <c r="UOE46" s="127"/>
      <c r="UOF46" s="127"/>
      <c r="UOG46" s="127"/>
      <c r="UOH46" s="127"/>
      <c r="UOI46" s="127"/>
      <c r="UOJ46" s="127"/>
      <c r="UOK46" s="127"/>
      <c r="UOL46" s="127"/>
      <c r="UOM46" s="127"/>
      <c r="UON46" s="127"/>
      <c r="UOO46" s="127"/>
      <c r="UOP46" s="127"/>
      <c r="UOQ46" s="127"/>
      <c r="UOR46" s="127"/>
      <c r="UOS46" s="127"/>
      <c r="UOT46" s="127"/>
      <c r="UOU46" s="127"/>
      <c r="UOV46" s="127"/>
      <c r="UOW46" s="127"/>
      <c r="UOX46" s="127"/>
      <c r="UOY46" s="127"/>
      <c r="UOZ46" s="127"/>
      <c r="UPA46" s="127"/>
      <c r="UPB46" s="127"/>
      <c r="UPC46" s="127"/>
      <c r="UPD46" s="127"/>
      <c r="UPE46" s="127"/>
      <c r="UPF46" s="127"/>
      <c r="UPG46" s="127"/>
      <c r="UPH46" s="127"/>
      <c r="UPI46" s="127"/>
      <c r="UPJ46" s="127"/>
      <c r="UPK46" s="127"/>
      <c r="UPL46" s="127"/>
      <c r="UPM46" s="127"/>
      <c r="UPN46" s="127"/>
      <c r="UPO46" s="127"/>
      <c r="UPP46" s="127"/>
      <c r="UPQ46" s="127"/>
      <c r="UPR46" s="127"/>
      <c r="UPS46" s="127"/>
      <c r="UPT46" s="127"/>
      <c r="UPU46" s="127"/>
      <c r="UPV46" s="127"/>
      <c r="UPW46" s="127"/>
      <c r="UPX46" s="127"/>
      <c r="UPY46" s="127"/>
      <c r="UPZ46" s="127"/>
      <c r="UQA46" s="127"/>
      <c r="UQB46" s="127"/>
      <c r="UQC46" s="127"/>
      <c r="UQD46" s="127"/>
      <c r="UQE46" s="127"/>
      <c r="UQF46" s="127"/>
      <c r="UQG46" s="127"/>
      <c r="UQH46" s="127"/>
      <c r="UQI46" s="127"/>
      <c r="UQJ46" s="127"/>
      <c r="UQK46" s="127"/>
      <c r="UQL46" s="127"/>
      <c r="UQM46" s="127"/>
      <c r="UQN46" s="127"/>
      <c r="UQO46" s="127"/>
      <c r="UQP46" s="127"/>
      <c r="UQQ46" s="127"/>
      <c r="UQR46" s="127"/>
      <c r="UQS46" s="127"/>
      <c r="UQT46" s="127"/>
      <c r="UQU46" s="127"/>
      <c r="UQV46" s="127"/>
      <c r="UQW46" s="127"/>
      <c r="UQX46" s="127"/>
      <c r="UQY46" s="127"/>
      <c r="UQZ46" s="127"/>
      <c r="URA46" s="127"/>
      <c r="URB46" s="127"/>
      <c r="URC46" s="127"/>
      <c r="URD46" s="127"/>
      <c r="URE46" s="127"/>
      <c r="URF46" s="127"/>
      <c r="URG46" s="127"/>
      <c r="URH46" s="127"/>
      <c r="URI46" s="127"/>
      <c r="URJ46" s="127"/>
      <c r="URK46" s="127"/>
      <c r="URL46" s="127"/>
      <c r="URM46" s="127"/>
      <c r="URN46" s="127"/>
      <c r="URO46" s="127"/>
      <c r="URP46" s="127"/>
      <c r="URQ46" s="127"/>
      <c r="URR46" s="127"/>
      <c r="URS46" s="127"/>
      <c r="URT46" s="127"/>
      <c r="URU46" s="127"/>
      <c r="URV46" s="127"/>
      <c r="URW46" s="127"/>
      <c r="URX46" s="127"/>
      <c r="URY46" s="127"/>
      <c r="URZ46" s="127"/>
      <c r="USA46" s="127"/>
      <c r="USB46" s="127"/>
      <c r="USC46" s="127"/>
      <c r="USD46" s="127"/>
      <c r="USE46" s="127"/>
      <c r="USF46" s="127"/>
      <c r="USG46" s="127"/>
      <c r="USH46" s="127"/>
      <c r="USI46" s="127"/>
      <c r="USJ46" s="127"/>
      <c r="USK46" s="127"/>
      <c r="USL46" s="127"/>
      <c r="USM46" s="127"/>
      <c r="USN46" s="127"/>
      <c r="USO46" s="127"/>
      <c r="USP46" s="127"/>
      <c r="USQ46" s="127"/>
      <c r="USR46" s="127"/>
      <c r="USS46" s="127"/>
      <c r="UST46" s="127"/>
      <c r="USU46" s="127"/>
      <c r="USV46" s="127"/>
      <c r="USW46" s="127"/>
      <c r="USX46" s="127"/>
      <c r="USY46" s="127"/>
      <c r="USZ46" s="127"/>
      <c r="UTA46" s="127"/>
      <c r="UTB46" s="127"/>
      <c r="UTC46" s="127"/>
      <c r="UTD46" s="127"/>
      <c r="UTE46" s="127"/>
      <c r="UTF46" s="127"/>
      <c r="UTG46" s="127"/>
      <c r="UTH46" s="127"/>
      <c r="UTI46" s="127"/>
      <c r="UTJ46" s="127"/>
      <c r="UTK46" s="127"/>
      <c r="UTL46" s="127"/>
      <c r="UTM46" s="127"/>
      <c r="UTN46" s="127"/>
      <c r="UTO46" s="127"/>
      <c r="UTP46" s="127"/>
      <c r="UTQ46" s="127"/>
      <c r="UTR46" s="127"/>
      <c r="UTS46" s="127"/>
      <c r="UTT46" s="127"/>
      <c r="UTU46" s="127"/>
      <c r="UTV46" s="127"/>
      <c r="UTW46" s="127"/>
      <c r="UTX46" s="127"/>
      <c r="UTY46" s="127"/>
      <c r="UTZ46" s="127"/>
      <c r="UUA46" s="127"/>
      <c r="UUB46" s="127"/>
      <c r="UUC46" s="127"/>
      <c r="UUD46" s="127"/>
      <c r="UUE46" s="127"/>
      <c r="UUF46" s="127"/>
      <c r="UUG46" s="127"/>
      <c r="UUH46" s="127"/>
      <c r="UUI46" s="127"/>
      <c r="UUJ46" s="127"/>
      <c r="UUK46" s="127"/>
      <c r="UUL46" s="127"/>
      <c r="UUM46" s="127"/>
      <c r="UUN46" s="127"/>
      <c r="UUO46" s="127"/>
      <c r="UUP46" s="127"/>
      <c r="UUQ46" s="127"/>
      <c r="UUR46" s="127"/>
      <c r="UUS46" s="127"/>
      <c r="UUT46" s="127"/>
      <c r="UUU46" s="127"/>
      <c r="UUV46" s="127"/>
      <c r="UUW46" s="127"/>
      <c r="UUX46" s="127"/>
      <c r="UUY46" s="127"/>
      <c r="UUZ46" s="127"/>
      <c r="UVA46" s="127"/>
      <c r="UVB46" s="127"/>
      <c r="UVC46" s="127"/>
      <c r="UVD46" s="127"/>
      <c r="UVE46" s="127"/>
      <c r="UVF46" s="127"/>
      <c r="UVG46" s="127"/>
      <c r="UVH46" s="127"/>
      <c r="UVI46" s="127"/>
      <c r="UVJ46" s="127"/>
      <c r="UVK46" s="127"/>
      <c r="UVL46" s="127"/>
      <c r="UVM46" s="127"/>
      <c r="UVN46" s="127"/>
      <c r="UVO46" s="127"/>
      <c r="UVP46" s="127"/>
      <c r="UVQ46" s="127"/>
      <c r="UVR46" s="127"/>
      <c r="UVS46" s="127"/>
      <c r="UVT46" s="127"/>
      <c r="UVU46" s="127"/>
      <c r="UVV46" s="127"/>
      <c r="UVW46" s="127"/>
      <c r="UVX46" s="127"/>
      <c r="UVY46" s="127"/>
      <c r="UVZ46" s="127"/>
      <c r="UWA46" s="127"/>
      <c r="UWB46" s="127"/>
      <c r="UWC46" s="127"/>
      <c r="UWD46" s="127"/>
      <c r="UWE46" s="127"/>
      <c r="UWF46" s="127"/>
      <c r="UWG46" s="127"/>
      <c r="UWH46" s="127"/>
      <c r="UWI46" s="127"/>
      <c r="UWJ46" s="127"/>
      <c r="UWK46" s="127"/>
      <c r="UWL46" s="127"/>
      <c r="UWM46" s="127"/>
      <c r="UWN46" s="127"/>
      <c r="UWO46" s="127"/>
      <c r="UWP46" s="127"/>
      <c r="UWQ46" s="127"/>
      <c r="UWR46" s="127"/>
      <c r="UWS46" s="127"/>
      <c r="UWT46" s="127"/>
      <c r="UWU46" s="127"/>
      <c r="UWV46" s="127"/>
      <c r="UWW46" s="127"/>
      <c r="UWX46" s="127"/>
      <c r="UWY46" s="127"/>
      <c r="UWZ46" s="127"/>
      <c r="UXA46" s="127"/>
      <c r="UXB46" s="127"/>
      <c r="UXC46" s="127"/>
      <c r="UXD46" s="127"/>
      <c r="UXE46" s="127"/>
      <c r="UXF46" s="127"/>
      <c r="UXG46" s="127"/>
      <c r="UXH46" s="127"/>
      <c r="UXI46" s="127"/>
      <c r="UXJ46" s="127"/>
      <c r="UXK46" s="127"/>
      <c r="UXL46" s="127"/>
      <c r="UXM46" s="127"/>
      <c r="UXN46" s="127"/>
      <c r="UXO46" s="127"/>
      <c r="UXP46" s="127"/>
      <c r="UXQ46" s="127"/>
      <c r="UXR46" s="127"/>
      <c r="UXS46" s="127"/>
      <c r="UXT46" s="127"/>
      <c r="UXU46" s="127"/>
      <c r="UXV46" s="127"/>
      <c r="UXW46" s="127"/>
      <c r="UXX46" s="127"/>
      <c r="UXY46" s="127"/>
      <c r="UXZ46" s="127"/>
      <c r="UYA46" s="127"/>
      <c r="UYB46" s="127"/>
      <c r="UYC46" s="127"/>
      <c r="UYD46" s="127"/>
      <c r="UYE46" s="127"/>
      <c r="UYF46" s="127"/>
      <c r="UYG46" s="127"/>
      <c r="UYH46" s="127"/>
      <c r="UYI46" s="127"/>
      <c r="UYJ46" s="127"/>
      <c r="UYK46" s="127"/>
      <c r="UYL46" s="127"/>
      <c r="UYM46" s="127"/>
      <c r="UYN46" s="127"/>
      <c r="UYO46" s="127"/>
      <c r="UYP46" s="127"/>
      <c r="UYQ46" s="127"/>
      <c r="UYR46" s="127"/>
      <c r="UYS46" s="127"/>
      <c r="UYT46" s="127"/>
      <c r="UYU46" s="127"/>
      <c r="UYV46" s="127"/>
      <c r="UYW46" s="127"/>
      <c r="UYX46" s="127"/>
      <c r="UYY46" s="127"/>
      <c r="UYZ46" s="127"/>
      <c r="UZA46" s="127"/>
      <c r="UZB46" s="127"/>
      <c r="UZC46" s="127"/>
      <c r="UZD46" s="127"/>
      <c r="UZE46" s="127"/>
      <c r="UZF46" s="127"/>
      <c r="UZG46" s="127"/>
      <c r="UZH46" s="127"/>
      <c r="UZI46" s="127"/>
      <c r="UZJ46" s="127"/>
      <c r="UZK46" s="127"/>
      <c r="UZL46" s="127"/>
      <c r="UZM46" s="127"/>
      <c r="UZN46" s="127"/>
      <c r="UZO46" s="127"/>
      <c r="UZP46" s="127"/>
      <c r="UZQ46" s="127"/>
      <c r="UZR46" s="127"/>
      <c r="UZS46" s="127"/>
      <c r="UZT46" s="127"/>
      <c r="UZU46" s="127"/>
      <c r="UZV46" s="127"/>
      <c r="UZW46" s="127"/>
      <c r="UZX46" s="127"/>
      <c r="UZY46" s="127"/>
      <c r="UZZ46" s="127"/>
      <c r="VAA46" s="127"/>
      <c r="VAB46" s="127"/>
      <c r="VAC46" s="127"/>
      <c r="VAD46" s="127"/>
      <c r="VAE46" s="127"/>
      <c r="VAF46" s="127"/>
      <c r="VAG46" s="127"/>
      <c r="VAH46" s="127"/>
      <c r="VAI46" s="127"/>
      <c r="VAJ46" s="127"/>
      <c r="VAK46" s="127"/>
      <c r="VAL46" s="127"/>
      <c r="VAM46" s="127"/>
      <c r="VAN46" s="127"/>
      <c r="VAO46" s="127"/>
      <c r="VAP46" s="127"/>
      <c r="VAQ46" s="127"/>
      <c r="VAR46" s="127"/>
      <c r="VAS46" s="127"/>
      <c r="VAT46" s="127"/>
      <c r="VAU46" s="127"/>
      <c r="VAV46" s="127"/>
      <c r="VAW46" s="127"/>
      <c r="VAX46" s="127"/>
      <c r="VAY46" s="127"/>
      <c r="VAZ46" s="127"/>
      <c r="VBA46" s="127"/>
      <c r="VBB46" s="127"/>
      <c r="VBC46" s="127"/>
      <c r="VBD46" s="127"/>
      <c r="VBE46" s="127"/>
      <c r="VBF46" s="127"/>
      <c r="VBG46" s="127"/>
      <c r="VBH46" s="127"/>
      <c r="VBI46" s="127"/>
      <c r="VBJ46" s="127"/>
      <c r="VBK46" s="127"/>
      <c r="VBL46" s="127"/>
      <c r="VBM46" s="127"/>
      <c r="VBN46" s="127"/>
      <c r="VBO46" s="127"/>
      <c r="VBP46" s="127"/>
      <c r="VBQ46" s="127"/>
      <c r="VBR46" s="127"/>
      <c r="VBS46" s="127"/>
      <c r="VBT46" s="127"/>
      <c r="VBU46" s="127"/>
      <c r="VBV46" s="127"/>
      <c r="VBW46" s="127"/>
      <c r="VBX46" s="127"/>
      <c r="VBY46" s="127"/>
      <c r="VBZ46" s="127"/>
      <c r="VCA46" s="127"/>
      <c r="VCB46" s="127"/>
      <c r="VCC46" s="127"/>
      <c r="VCD46" s="127"/>
      <c r="VCE46" s="127"/>
      <c r="VCF46" s="127"/>
      <c r="VCG46" s="127"/>
      <c r="VCH46" s="127"/>
      <c r="VCI46" s="127"/>
      <c r="VCJ46" s="127"/>
      <c r="VCK46" s="127"/>
      <c r="VCL46" s="127"/>
      <c r="VCM46" s="127"/>
      <c r="VCN46" s="127"/>
      <c r="VCO46" s="127"/>
      <c r="VCP46" s="127"/>
      <c r="VCQ46" s="127"/>
      <c r="VCR46" s="127"/>
      <c r="VCS46" s="127"/>
      <c r="VCT46" s="127"/>
      <c r="VCU46" s="127"/>
      <c r="VCV46" s="127"/>
      <c r="VCW46" s="127"/>
      <c r="VCX46" s="127"/>
      <c r="VCY46" s="127"/>
      <c r="VCZ46" s="127"/>
      <c r="VDA46" s="127"/>
      <c r="VDB46" s="127"/>
      <c r="VDC46" s="127"/>
      <c r="VDD46" s="127"/>
      <c r="VDE46" s="127"/>
      <c r="VDF46" s="127"/>
      <c r="VDG46" s="127"/>
      <c r="VDH46" s="127"/>
      <c r="VDI46" s="127"/>
      <c r="VDJ46" s="127"/>
      <c r="VDK46" s="127"/>
      <c r="VDL46" s="127"/>
      <c r="VDM46" s="127"/>
      <c r="VDN46" s="127"/>
      <c r="VDO46" s="127"/>
      <c r="VDP46" s="127"/>
      <c r="VDQ46" s="127"/>
      <c r="VDR46" s="127"/>
      <c r="VDS46" s="127"/>
      <c r="VDT46" s="127"/>
      <c r="VDU46" s="127"/>
      <c r="VDV46" s="127"/>
      <c r="VDW46" s="127"/>
      <c r="VDX46" s="127"/>
      <c r="VDY46" s="127"/>
      <c r="VDZ46" s="127"/>
      <c r="VEA46" s="127"/>
      <c r="VEB46" s="127"/>
      <c r="VEC46" s="127"/>
      <c r="VED46" s="127"/>
      <c r="VEE46" s="127"/>
      <c r="VEF46" s="127"/>
      <c r="VEG46" s="127"/>
      <c r="VEH46" s="127"/>
      <c r="VEI46" s="127"/>
      <c r="VEJ46" s="127"/>
      <c r="VEK46" s="127"/>
      <c r="VEL46" s="127"/>
      <c r="VEM46" s="127"/>
      <c r="VEN46" s="127"/>
      <c r="VEO46" s="127"/>
      <c r="VEP46" s="127"/>
      <c r="VEQ46" s="127"/>
      <c r="VER46" s="127"/>
      <c r="VES46" s="127"/>
      <c r="VET46" s="127"/>
      <c r="VEU46" s="127"/>
      <c r="VEV46" s="127"/>
      <c r="VEW46" s="127"/>
      <c r="VEX46" s="127"/>
      <c r="VEY46" s="127"/>
      <c r="VEZ46" s="127"/>
      <c r="VFA46" s="127"/>
      <c r="VFB46" s="127"/>
      <c r="VFC46" s="127"/>
      <c r="VFD46" s="127"/>
      <c r="VFE46" s="127"/>
      <c r="VFF46" s="127"/>
      <c r="VFG46" s="127"/>
      <c r="VFH46" s="127"/>
      <c r="VFI46" s="127"/>
      <c r="VFJ46" s="127"/>
      <c r="VFK46" s="127"/>
      <c r="VFL46" s="127"/>
      <c r="VFM46" s="127"/>
      <c r="VFN46" s="127"/>
      <c r="VFO46" s="127"/>
      <c r="VFP46" s="127"/>
      <c r="VFQ46" s="127"/>
      <c r="VFR46" s="127"/>
      <c r="VFS46" s="127"/>
      <c r="VFT46" s="127"/>
      <c r="VFU46" s="127"/>
      <c r="VFV46" s="127"/>
      <c r="VFW46" s="127"/>
      <c r="VFX46" s="127"/>
      <c r="VFY46" s="127"/>
      <c r="VFZ46" s="127"/>
      <c r="VGA46" s="127"/>
      <c r="VGB46" s="127"/>
      <c r="VGC46" s="127"/>
      <c r="VGD46" s="127"/>
      <c r="VGE46" s="127"/>
      <c r="VGF46" s="127"/>
      <c r="VGG46" s="127"/>
      <c r="VGH46" s="127"/>
      <c r="VGI46" s="127"/>
      <c r="VGJ46" s="127"/>
      <c r="VGK46" s="127"/>
      <c r="VGL46" s="127"/>
      <c r="VGM46" s="127"/>
      <c r="VGN46" s="127"/>
      <c r="VGO46" s="127"/>
      <c r="VGP46" s="127"/>
      <c r="VGQ46" s="127"/>
      <c r="VGR46" s="127"/>
      <c r="VGS46" s="127"/>
      <c r="VGT46" s="127"/>
      <c r="VGU46" s="127"/>
      <c r="VGV46" s="127"/>
      <c r="VGW46" s="127"/>
      <c r="VGX46" s="127"/>
      <c r="VGY46" s="127"/>
      <c r="VGZ46" s="127"/>
      <c r="VHA46" s="127"/>
      <c r="VHB46" s="127"/>
      <c r="VHC46" s="127"/>
      <c r="VHD46" s="127"/>
      <c r="VHE46" s="127"/>
      <c r="VHF46" s="127"/>
      <c r="VHG46" s="127"/>
      <c r="VHH46" s="127"/>
      <c r="VHI46" s="127"/>
      <c r="VHJ46" s="127"/>
      <c r="VHK46" s="127"/>
      <c r="VHL46" s="127"/>
      <c r="VHM46" s="127"/>
      <c r="VHN46" s="127"/>
      <c r="VHO46" s="127"/>
      <c r="VHP46" s="127"/>
      <c r="VHQ46" s="127"/>
      <c r="VHR46" s="127"/>
      <c r="VHS46" s="127"/>
      <c r="VHT46" s="127"/>
      <c r="VHU46" s="127"/>
      <c r="VHV46" s="127"/>
      <c r="VHW46" s="127"/>
      <c r="VHX46" s="127"/>
      <c r="VHY46" s="127"/>
      <c r="VHZ46" s="127"/>
      <c r="VIA46" s="127"/>
      <c r="VIB46" s="127"/>
      <c r="VIC46" s="127"/>
      <c r="VID46" s="127"/>
      <c r="VIE46" s="127"/>
      <c r="VIF46" s="127"/>
      <c r="VIG46" s="127"/>
      <c r="VIH46" s="127"/>
      <c r="VII46" s="127"/>
      <c r="VIJ46" s="127"/>
      <c r="VIK46" s="127"/>
      <c r="VIL46" s="127"/>
      <c r="VIM46" s="127"/>
      <c r="VIN46" s="127"/>
      <c r="VIO46" s="127"/>
      <c r="VIP46" s="127"/>
      <c r="VIQ46" s="127"/>
      <c r="VIR46" s="127"/>
      <c r="VIS46" s="127"/>
      <c r="VIT46" s="127"/>
      <c r="VIU46" s="127"/>
      <c r="VIV46" s="127"/>
      <c r="VIW46" s="127"/>
      <c r="VIX46" s="127"/>
      <c r="VIY46" s="127"/>
      <c r="VIZ46" s="127"/>
      <c r="VJA46" s="127"/>
      <c r="VJB46" s="127"/>
      <c r="VJC46" s="127"/>
      <c r="VJD46" s="127"/>
      <c r="VJE46" s="127"/>
      <c r="VJF46" s="127"/>
      <c r="VJG46" s="127"/>
      <c r="VJH46" s="127"/>
      <c r="VJI46" s="127"/>
      <c r="VJJ46" s="127"/>
      <c r="VJK46" s="127"/>
      <c r="VJL46" s="127"/>
      <c r="VJM46" s="127"/>
      <c r="VJN46" s="127"/>
      <c r="VJO46" s="127"/>
      <c r="VJP46" s="127"/>
      <c r="VJQ46" s="127"/>
      <c r="VJR46" s="127"/>
      <c r="VJS46" s="127"/>
      <c r="VJT46" s="127"/>
      <c r="VJU46" s="127"/>
      <c r="VJV46" s="127"/>
      <c r="VJW46" s="127"/>
      <c r="VJX46" s="127"/>
      <c r="VJY46" s="127"/>
      <c r="VJZ46" s="127"/>
      <c r="VKA46" s="127"/>
      <c r="VKB46" s="127"/>
      <c r="VKC46" s="127"/>
      <c r="VKD46" s="127"/>
      <c r="VKE46" s="127"/>
      <c r="VKF46" s="127"/>
      <c r="VKG46" s="127"/>
      <c r="VKH46" s="127"/>
      <c r="VKI46" s="127"/>
      <c r="VKJ46" s="127"/>
      <c r="VKK46" s="127"/>
      <c r="VKL46" s="127"/>
      <c r="VKM46" s="127"/>
      <c r="VKN46" s="127"/>
      <c r="VKO46" s="127"/>
      <c r="VKP46" s="127"/>
      <c r="VKQ46" s="127"/>
      <c r="VKR46" s="127"/>
      <c r="VKS46" s="127"/>
      <c r="VKT46" s="127"/>
      <c r="VKU46" s="127"/>
      <c r="VKV46" s="127"/>
      <c r="VKW46" s="127"/>
      <c r="VKX46" s="127"/>
      <c r="VKY46" s="127"/>
      <c r="VKZ46" s="127"/>
      <c r="VLA46" s="127"/>
      <c r="VLB46" s="127"/>
      <c r="VLC46" s="127"/>
      <c r="VLD46" s="127"/>
      <c r="VLE46" s="127"/>
      <c r="VLF46" s="127"/>
      <c r="VLG46" s="127"/>
      <c r="VLH46" s="127"/>
      <c r="VLI46" s="127"/>
      <c r="VLJ46" s="127"/>
      <c r="VLK46" s="127"/>
      <c r="VLL46" s="127"/>
      <c r="VLM46" s="127"/>
      <c r="VLN46" s="127"/>
      <c r="VLO46" s="127"/>
      <c r="VLP46" s="127"/>
      <c r="VLQ46" s="127"/>
      <c r="VLR46" s="127"/>
      <c r="VLS46" s="127"/>
      <c r="VLT46" s="127"/>
      <c r="VLU46" s="127"/>
      <c r="VLV46" s="127"/>
      <c r="VLW46" s="127"/>
      <c r="VLX46" s="127"/>
      <c r="VLY46" s="127"/>
      <c r="VLZ46" s="127"/>
      <c r="VMA46" s="127"/>
      <c r="VMB46" s="127"/>
      <c r="VMC46" s="127"/>
      <c r="VMD46" s="127"/>
      <c r="VME46" s="127"/>
      <c r="VMF46" s="127"/>
      <c r="VMG46" s="127"/>
      <c r="VMH46" s="127"/>
      <c r="VMI46" s="127"/>
      <c r="VMJ46" s="127"/>
      <c r="VMK46" s="127"/>
      <c r="VML46" s="127"/>
      <c r="VMM46" s="127"/>
      <c r="VMN46" s="127"/>
      <c r="VMO46" s="127"/>
      <c r="VMP46" s="127"/>
      <c r="VMQ46" s="127"/>
      <c r="VMR46" s="127"/>
      <c r="VMS46" s="127"/>
      <c r="VMT46" s="127"/>
      <c r="VMU46" s="127"/>
      <c r="VMV46" s="127"/>
      <c r="VMW46" s="127"/>
      <c r="VMX46" s="127"/>
      <c r="VMY46" s="127"/>
      <c r="VMZ46" s="127"/>
      <c r="VNA46" s="127"/>
      <c r="VNB46" s="127"/>
      <c r="VNC46" s="127"/>
      <c r="VND46" s="127"/>
      <c r="VNE46" s="127"/>
      <c r="VNF46" s="127"/>
      <c r="VNG46" s="127"/>
      <c r="VNH46" s="127"/>
      <c r="VNI46" s="127"/>
      <c r="VNJ46" s="127"/>
      <c r="VNK46" s="127"/>
      <c r="VNL46" s="127"/>
      <c r="VNM46" s="127"/>
      <c r="VNN46" s="127"/>
      <c r="VNO46" s="127"/>
      <c r="VNP46" s="127"/>
      <c r="VNQ46" s="127"/>
      <c r="VNR46" s="127"/>
      <c r="VNS46" s="127"/>
      <c r="VNT46" s="127"/>
      <c r="VNU46" s="127"/>
      <c r="VNV46" s="127"/>
      <c r="VNW46" s="127"/>
      <c r="VNX46" s="127"/>
      <c r="VNY46" s="127"/>
      <c r="VNZ46" s="127"/>
      <c r="VOA46" s="127"/>
      <c r="VOB46" s="127"/>
      <c r="VOC46" s="127"/>
      <c r="VOD46" s="127"/>
      <c r="VOE46" s="127"/>
      <c r="VOF46" s="127"/>
      <c r="VOG46" s="127"/>
      <c r="VOH46" s="127"/>
      <c r="VOI46" s="127"/>
      <c r="VOJ46" s="127"/>
      <c r="VOK46" s="127"/>
      <c r="VOL46" s="127"/>
      <c r="VOM46" s="127"/>
      <c r="VON46" s="127"/>
      <c r="VOO46" s="127"/>
      <c r="VOP46" s="127"/>
      <c r="VOQ46" s="127"/>
      <c r="VOR46" s="127"/>
      <c r="VOS46" s="127"/>
      <c r="VOT46" s="127"/>
      <c r="VOU46" s="127"/>
      <c r="VOV46" s="127"/>
      <c r="VOW46" s="127"/>
      <c r="VOX46" s="127"/>
      <c r="VOY46" s="127"/>
      <c r="VOZ46" s="127"/>
      <c r="VPA46" s="127"/>
      <c r="VPB46" s="127"/>
      <c r="VPC46" s="127"/>
      <c r="VPD46" s="127"/>
      <c r="VPE46" s="127"/>
      <c r="VPF46" s="127"/>
      <c r="VPG46" s="127"/>
      <c r="VPH46" s="127"/>
      <c r="VPI46" s="127"/>
      <c r="VPJ46" s="127"/>
      <c r="VPK46" s="127"/>
      <c r="VPL46" s="127"/>
      <c r="VPM46" s="127"/>
      <c r="VPN46" s="127"/>
      <c r="VPO46" s="127"/>
      <c r="VPP46" s="127"/>
      <c r="VPQ46" s="127"/>
      <c r="VPR46" s="127"/>
      <c r="VPS46" s="127"/>
      <c r="VPT46" s="127"/>
      <c r="VPU46" s="127"/>
      <c r="VPV46" s="127"/>
      <c r="VPW46" s="127"/>
      <c r="VPX46" s="127"/>
      <c r="VPY46" s="127"/>
      <c r="VPZ46" s="127"/>
      <c r="VQA46" s="127"/>
      <c r="VQB46" s="127"/>
      <c r="VQC46" s="127"/>
      <c r="VQD46" s="127"/>
      <c r="VQE46" s="127"/>
      <c r="VQF46" s="127"/>
      <c r="VQG46" s="127"/>
      <c r="VQH46" s="127"/>
      <c r="VQI46" s="127"/>
      <c r="VQJ46" s="127"/>
      <c r="VQK46" s="127"/>
      <c r="VQL46" s="127"/>
      <c r="VQM46" s="127"/>
      <c r="VQN46" s="127"/>
      <c r="VQO46" s="127"/>
      <c r="VQP46" s="127"/>
      <c r="VQQ46" s="127"/>
      <c r="VQR46" s="127"/>
      <c r="VQS46" s="127"/>
      <c r="VQT46" s="127"/>
      <c r="VQU46" s="127"/>
      <c r="VQV46" s="127"/>
      <c r="VQW46" s="127"/>
      <c r="VQX46" s="127"/>
      <c r="VQY46" s="127"/>
      <c r="VQZ46" s="127"/>
      <c r="VRA46" s="127"/>
      <c r="VRB46" s="127"/>
      <c r="VRC46" s="127"/>
      <c r="VRD46" s="127"/>
      <c r="VRE46" s="127"/>
      <c r="VRF46" s="127"/>
      <c r="VRG46" s="127"/>
      <c r="VRH46" s="127"/>
      <c r="VRI46" s="127"/>
      <c r="VRJ46" s="127"/>
      <c r="VRK46" s="127"/>
      <c r="VRL46" s="127"/>
      <c r="VRM46" s="127"/>
      <c r="VRN46" s="127"/>
      <c r="VRO46" s="127"/>
      <c r="VRP46" s="127"/>
      <c r="VRQ46" s="127"/>
      <c r="VRR46" s="127"/>
      <c r="VRS46" s="127"/>
      <c r="VRT46" s="127"/>
      <c r="VRU46" s="127"/>
      <c r="VRV46" s="127"/>
      <c r="VRW46" s="127"/>
      <c r="VRX46" s="127"/>
      <c r="VRY46" s="127"/>
      <c r="VRZ46" s="127"/>
      <c r="VSA46" s="127"/>
      <c r="VSB46" s="127"/>
      <c r="VSC46" s="127"/>
      <c r="VSD46" s="127"/>
      <c r="VSE46" s="127"/>
      <c r="VSF46" s="127"/>
      <c r="VSG46" s="127"/>
      <c r="VSH46" s="127"/>
      <c r="VSI46" s="127"/>
      <c r="VSJ46" s="127"/>
      <c r="VSK46" s="127"/>
      <c r="VSL46" s="127"/>
      <c r="VSM46" s="127"/>
      <c r="VSN46" s="127"/>
      <c r="VSO46" s="127"/>
      <c r="VSP46" s="127"/>
      <c r="VSQ46" s="127"/>
      <c r="VSR46" s="127"/>
      <c r="VSS46" s="127"/>
      <c r="VST46" s="127"/>
      <c r="VSU46" s="127"/>
      <c r="VSV46" s="127"/>
      <c r="VSW46" s="127"/>
      <c r="VSX46" s="127"/>
      <c r="VSY46" s="127"/>
      <c r="VSZ46" s="127"/>
      <c r="VTA46" s="127"/>
      <c r="VTB46" s="127"/>
      <c r="VTC46" s="127"/>
      <c r="VTD46" s="127"/>
      <c r="VTE46" s="127"/>
      <c r="VTF46" s="127"/>
      <c r="VTG46" s="127"/>
      <c r="VTH46" s="127"/>
      <c r="VTI46" s="127"/>
      <c r="VTJ46" s="127"/>
      <c r="VTK46" s="127"/>
      <c r="VTL46" s="127"/>
      <c r="VTM46" s="127"/>
      <c r="VTN46" s="127"/>
      <c r="VTO46" s="127"/>
      <c r="VTP46" s="127"/>
      <c r="VTQ46" s="127"/>
      <c r="VTR46" s="127"/>
      <c r="VTS46" s="127"/>
      <c r="VTT46" s="127"/>
      <c r="VTU46" s="127"/>
      <c r="VTV46" s="127"/>
      <c r="VTW46" s="127"/>
      <c r="VTX46" s="127"/>
      <c r="VTY46" s="127"/>
      <c r="VTZ46" s="127"/>
      <c r="VUA46" s="127"/>
      <c r="VUB46" s="127"/>
      <c r="VUC46" s="127"/>
      <c r="VUD46" s="127"/>
      <c r="VUE46" s="127"/>
      <c r="VUF46" s="127"/>
      <c r="VUG46" s="127"/>
      <c r="VUH46" s="127"/>
      <c r="VUI46" s="127"/>
      <c r="VUJ46" s="127"/>
      <c r="VUK46" s="127"/>
      <c r="VUL46" s="127"/>
      <c r="VUM46" s="127"/>
      <c r="VUN46" s="127"/>
      <c r="VUO46" s="127"/>
      <c r="VUP46" s="127"/>
      <c r="VUQ46" s="127"/>
      <c r="VUR46" s="127"/>
      <c r="VUS46" s="127"/>
      <c r="VUT46" s="127"/>
      <c r="VUU46" s="127"/>
      <c r="VUV46" s="127"/>
      <c r="VUW46" s="127"/>
      <c r="VUX46" s="127"/>
      <c r="VUY46" s="127"/>
      <c r="VUZ46" s="127"/>
      <c r="VVA46" s="127"/>
      <c r="VVB46" s="127"/>
      <c r="VVC46" s="127"/>
      <c r="VVD46" s="127"/>
      <c r="VVE46" s="127"/>
      <c r="VVF46" s="127"/>
      <c r="VVG46" s="127"/>
      <c r="VVH46" s="127"/>
      <c r="VVI46" s="127"/>
      <c r="VVJ46" s="127"/>
      <c r="VVK46" s="127"/>
      <c r="VVL46" s="127"/>
      <c r="VVM46" s="127"/>
      <c r="VVN46" s="127"/>
      <c r="VVO46" s="127"/>
      <c r="VVP46" s="127"/>
      <c r="VVQ46" s="127"/>
      <c r="VVR46" s="127"/>
      <c r="VVS46" s="127"/>
      <c r="VVT46" s="127"/>
      <c r="VVU46" s="127"/>
      <c r="VVV46" s="127"/>
      <c r="VVW46" s="127"/>
      <c r="VVX46" s="127"/>
      <c r="VVY46" s="127"/>
      <c r="VVZ46" s="127"/>
      <c r="VWA46" s="127"/>
      <c r="VWB46" s="127"/>
      <c r="VWC46" s="127"/>
      <c r="VWD46" s="127"/>
      <c r="VWE46" s="127"/>
      <c r="VWF46" s="127"/>
      <c r="VWG46" s="127"/>
      <c r="VWH46" s="127"/>
      <c r="VWI46" s="127"/>
      <c r="VWJ46" s="127"/>
      <c r="VWK46" s="127"/>
      <c r="VWL46" s="127"/>
      <c r="VWM46" s="127"/>
      <c r="VWN46" s="127"/>
      <c r="VWO46" s="127"/>
      <c r="VWP46" s="127"/>
      <c r="VWQ46" s="127"/>
      <c r="VWR46" s="127"/>
      <c r="VWS46" s="127"/>
      <c r="VWT46" s="127"/>
      <c r="VWU46" s="127"/>
      <c r="VWV46" s="127"/>
      <c r="VWW46" s="127"/>
      <c r="VWX46" s="127"/>
      <c r="VWY46" s="127"/>
      <c r="VWZ46" s="127"/>
      <c r="VXA46" s="127"/>
      <c r="VXB46" s="127"/>
      <c r="VXC46" s="127"/>
      <c r="VXD46" s="127"/>
      <c r="VXE46" s="127"/>
      <c r="VXF46" s="127"/>
      <c r="VXG46" s="127"/>
      <c r="VXH46" s="127"/>
      <c r="VXI46" s="127"/>
      <c r="VXJ46" s="127"/>
      <c r="VXK46" s="127"/>
      <c r="VXL46" s="127"/>
      <c r="VXM46" s="127"/>
      <c r="VXN46" s="127"/>
      <c r="VXO46" s="127"/>
      <c r="VXP46" s="127"/>
      <c r="VXQ46" s="127"/>
      <c r="VXR46" s="127"/>
      <c r="VXS46" s="127"/>
      <c r="VXT46" s="127"/>
      <c r="VXU46" s="127"/>
      <c r="VXV46" s="127"/>
      <c r="VXW46" s="127"/>
      <c r="VXX46" s="127"/>
      <c r="VXY46" s="127"/>
      <c r="VXZ46" s="127"/>
      <c r="VYA46" s="127"/>
      <c r="VYB46" s="127"/>
      <c r="VYC46" s="127"/>
      <c r="VYD46" s="127"/>
      <c r="VYE46" s="127"/>
      <c r="VYF46" s="127"/>
      <c r="VYG46" s="127"/>
      <c r="VYH46" s="127"/>
      <c r="VYI46" s="127"/>
      <c r="VYJ46" s="127"/>
      <c r="VYK46" s="127"/>
      <c r="VYL46" s="127"/>
      <c r="VYM46" s="127"/>
      <c r="VYN46" s="127"/>
      <c r="VYO46" s="127"/>
      <c r="VYP46" s="127"/>
      <c r="VYQ46" s="127"/>
      <c r="VYR46" s="127"/>
      <c r="VYS46" s="127"/>
      <c r="VYT46" s="127"/>
      <c r="VYU46" s="127"/>
      <c r="VYV46" s="127"/>
      <c r="VYW46" s="127"/>
      <c r="VYX46" s="127"/>
      <c r="VYY46" s="127"/>
      <c r="VYZ46" s="127"/>
      <c r="VZA46" s="127"/>
      <c r="VZB46" s="127"/>
      <c r="VZC46" s="127"/>
      <c r="VZD46" s="127"/>
      <c r="VZE46" s="127"/>
      <c r="VZF46" s="127"/>
      <c r="VZG46" s="127"/>
      <c r="VZH46" s="127"/>
      <c r="VZI46" s="127"/>
      <c r="VZJ46" s="127"/>
      <c r="VZK46" s="127"/>
      <c r="VZL46" s="127"/>
      <c r="VZM46" s="127"/>
      <c r="VZN46" s="127"/>
      <c r="VZO46" s="127"/>
      <c r="VZP46" s="127"/>
      <c r="VZQ46" s="127"/>
      <c r="VZR46" s="127"/>
      <c r="VZS46" s="127"/>
      <c r="VZT46" s="127"/>
      <c r="VZU46" s="127"/>
      <c r="VZV46" s="127"/>
      <c r="VZW46" s="127"/>
      <c r="VZX46" s="127"/>
      <c r="VZY46" s="127"/>
      <c r="VZZ46" s="127"/>
      <c r="WAA46" s="127"/>
      <c r="WAB46" s="127"/>
      <c r="WAC46" s="127"/>
      <c r="WAD46" s="127"/>
      <c r="WAE46" s="127"/>
      <c r="WAF46" s="127"/>
      <c r="WAG46" s="127"/>
      <c r="WAH46" s="127"/>
      <c r="WAI46" s="127"/>
      <c r="WAJ46" s="127"/>
      <c r="WAK46" s="127"/>
      <c r="WAL46" s="127"/>
      <c r="WAM46" s="127"/>
      <c r="WAN46" s="127"/>
      <c r="WAO46" s="127"/>
      <c r="WAP46" s="127"/>
      <c r="WAQ46" s="127"/>
      <c r="WAR46" s="127"/>
      <c r="WAS46" s="127"/>
      <c r="WAT46" s="127"/>
      <c r="WAU46" s="127"/>
      <c r="WAV46" s="127"/>
      <c r="WAW46" s="127"/>
      <c r="WAX46" s="127"/>
      <c r="WAY46" s="127"/>
      <c r="WAZ46" s="127"/>
      <c r="WBA46" s="127"/>
      <c r="WBB46" s="127"/>
      <c r="WBC46" s="127"/>
      <c r="WBD46" s="127"/>
      <c r="WBE46" s="127"/>
      <c r="WBF46" s="127"/>
      <c r="WBG46" s="127"/>
      <c r="WBH46" s="127"/>
      <c r="WBI46" s="127"/>
      <c r="WBJ46" s="127"/>
      <c r="WBK46" s="127"/>
      <c r="WBL46" s="127"/>
      <c r="WBM46" s="127"/>
      <c r="WBN46" s="127"/>
      <c r="WBO46" s="127"/>
      <c r="WBP46" s="127"/>
      <c r="WBQ46" s="127"/>
      <c r="WBR46" s="127"/>
      <c r="WBS46" s="127"/>
      <c r="WBT46" s="127"/>
      <c r="WBU46" s="127"/>
      <c r="WBV46" s="127"/>
      <c r="WBW46" s="127"/>
      <c r="WBX46" s="127"/>
      <c r="WBY46" s="127"/>
      <c r="WBZ46" s="127"/>
      <c r="WCA46" s="127"/>
      <c r="WCB46" s="127"/>
      <c r="WCC46" s="127"/>
      <c r="WCD46" s="127"/>
      <c r="WCE46" s="127"/>
      <c r="WCF46" s="127"/>
      <c r="WCG46" s="127"/>
      <c r="WCH46" s="127"/>
      <c r="WCI46" s="127"/>
      <c r="WCJ46" s="127"/>
      <c r="WCK46" s="127"/>
      <c r="WCL46" s="127"/>
      <c r="WCM46" s="127"/>
      <c r="WCN46" s="127"/>
      <c r="WCO46" s="127"/>
      <c r="WCP46" s="127"/>
      <c r="WCQ46" s="127"/>
      <c r="WCR46" s="127"/>
      <c r="WCS46" s="127"/>
      <c r="WCT46" s="127"/>
      <c r="WCU46" s="127"/>
      <c r="WCV46" s="127"/>
      <c r="WCW46" s="127"/>
      <c r="WCX46" s="127"/>
      <c r="WCY46" s="127"/>
      <c r="WCZ46" s="127"/>
      <c r="WDA46" s="127"/>
      <c r="WDB46" s="127"/>
      <c r="WDC46" s="127"/>
      <c r="WDD46" s="127"/>
      <c r="WDE46" s="127"/>
      <c r="WDF46" s="127"/>
      <c r="WDG46" s="127"/>
      <c r="WDH46" s="127"/>
      <c r="WDI46" s="127"/>
      <c r="WDJ46" s="127"/>
      <c r="WDK46" s="127"/>
      <c r="WDL46" s="127"/>
      <c r="WDM46" s="127"/>
      <c r="WDN46" s="127"/>
      <c r="WDO46" s="127"/>
      <c r="WDP46" s="127"/>
      <c r="WDQ46" s="127"/>
      <c r="WDR46" s="127"/>
      <c r="WDS46" s="127"/>
      <c r="WDT46" s="127"/>
      <c r="WDU46" s="127"/>
      <c r="WDV46" s="127"/>
      <c r="WDW46" s="127"/>
      <c r="WDX46" s="127"/>
      <c r="WDY46" s="127"/>
      <c r="WDZ46" s="127"/>
      <c r="WEA46" s="127"/>
      <c r="WEB46" s="127"/>
      <c r="WEC46" s="127"/>
      <c r="WED46" s="127"/>
      <c r="WEE46" s="127"/>
      <c r="WEF46" s="127"/>
      <c r="WEG46" s="127"/>
      <c r="WEH46" s="127"/>
      <c r="WEI46" s="127"/>
      <c r="WEJ46" s="127"/>
      <c r="WEK46" s="127"/>
      <c r="WEL46" s="127"/>
      <c r="WEM46" s="127"/>
      <c r="WEN46" s="127"/>
      <c r="WEO46" s="127"/>
      <c r="WEP46" s="127"/>
      <c r="WEQ46" s="127"/>
      <c r="WER46" s="127"/>
      <c r="WES46" s="127"/>
      <c r="WET46" s="127"/>
      <c r="WEU46" s="127"/>
      <c r="WEV46" s="127"/>
      <c r="WEW46" s="127"/>
      <c r="WEX46" s="127"/>
      <c r="WEY46" s="127"/>
      <c r="WEZ46" s="127"/>
      <c r="WFA46" s="127"/>
      <c r="WFB46" s="127"/>
      <c r="WFC46" s="127"/>
      <c r="WFD46" s="127"/>
      <c r="WFE46" s="127"/>
      <c r="WFF46" s="127"/>
      <c r="WFG46" s="127"/>
      <c r="WFH46" s="127"/>
      <c r="WFI46" s="127"/>
      <c r="WFJ46" s="127"/>
      <c r="WFK46" s="127"/>
      <c r="WFL46" s="127"/>
      <c r="WFM46" s="127"/>
      <c r="WFN46" s="127"/>
      <c r="WFO46" s="127"/>
      <c r="WFP46" s="127"/>
      <c r="WFQ46" s="127"/>
      <c r="WFR46" s="127"/>
      <c r="WFS46" s="127"/>
      <c r="WFT46" s="127"/>
      <c r="WFU46" s="127"/>
      <c r="WFV46" s="127"/>
      <c r="WFW46" s="127"/>
      <c r="WFX46" s="127"/>
      <c r="WFY46" s="127"/>
      <c r="WFZ46" s="127"/>
      <c r="WGA46" s="127"/>
      <c r="WGB46" s="127"/>
      <c r="WGC46" s="127"/>
      <c r="WGD46" s="127"/>
      <c r="WGE46" s="127"/>
      <c r="WGF46" s="127"/>
      <c r="WGG46" s="127"/>
      <c r="WGH46" s="127"/>
      <c r="WGI46" s="127"/>
      <c r="WGJ46" s="127"/>
      <c r="WGK46" s="127"/>
      <c r="WGL46" s="127"/>
      <c r="WGM46" s="127"/>
      <c r="WGN46" s="127"/>
      <c r="WGO46" s="127"/>
      <c r="WGP46" s="127"/>
      <c r="WGQ46" s="127"/>
      <c r="WGR46" s="127"/>
      <c r="WGS46" s="127"/>
      <c r="WGT46" s="127"/>
      <c r="WGU46" s="127"/>
      <c r="WGV46" s="127"/>
      <c r="WGW46" s="127"/>
      <c r="WGX46" s="127"/>
      <c r="WGY46" s="127"/>
      <c r="WGZ46" s="127"/>
      <c r="WHA46" s="127"/>
      <c r="WHB46" s="127"/>
      <c r="WHC46" s="127"/>
      <c r="WHD46" s="127"/>
      <c r="WHE46" s="127"/>
      <c r="WHF46" s="127"/>
      <c r="WHG46" s="127"/>
      <c r="WHH46" s="127"/>
      <c r="WHI46" s="127"/>
      <c r="WHJ46" s="127"/>
      <c r="WHK46" s="127"/>
      <c r="WHL46" s="127"/>
      <c r="WHM46" s="127"/>
      <c r="WHN46" s="127"/>
      <c r="WHO46" s="127"/>
      <c r="WHP46" s="127"/>
      <c r="WHQ46" s="127"/>
      <c r="WHR46" s="127"/>
      <c r="WHS46" s="127"/>
      <c r="WHT46" s="127"/>
      <c r="WHU46" s="127"/>
      <c r="WHV46" s="127"/>
      <c r="WHW46" s="127"/>
      <c r="WHX46" s="127"/>
      <c r="WHY46" s="127"/>
      <c r="WHZ46" s="127"/>
      <c r="WIA46" s="127"/>
      <c r="WIB46" s="127"/>
      <c r="WIC46" s="127"/>
      <c r="WID46" s="127"/>
      <c r="WIE46" s="127"/>
      <c r="WIF46" s="127"/>
      <c r="WIG46" s="127"/>
      <c r="WIH46" s="127"/>
      <c r="WII46" s="127"/>
      <c r="WIJ46" s="127"/>
      <c r="WIK46" s="127"/>
      <c r="WIL46" s="127"/>
      <c r="WIM46" s="127"/>
      <c r="WIN46" s="127"/>
      <c r="WIO46" s="127"/>
      <c r="WIP46" s="127"/>
      <c r="WIQ46" s="127"/>
      <c r="WIR46" s="127"/>
      <c r="WIS46" s="127"/>
      <c r="WIT46" s="127"/>
      <c r="WIU46" s="127"/>
      <c r="WIV46" s="127"/>
      <c r="WIW46" s="127"/>
      <c r="WIX46" s="127"/>
      <c r="WIY46" s="127"/>
      <c r="WIZ46" s="127"/>
      <c r="WJA46" s="127"/>
      <c r="WJB46" s="127"/>
      <c r="WJC46" s="127"/>
      <c r="WJD46" s="127"/>
      <c r="WJE46" s="127"/>
      <c r="WJF46" s="127"/>
      <c r="WJG46" s="127"/>
      <c r="WJH46" s="127"/>
      <c r="WJI46" s="127"/>
      <c r="WJJ46" s="127"/>
      <c r="WJK46" s="127"/>
      <c r="WJL46" s="127"/>
      <c r="WJM46" s="127"/>
      <c r="WJN46" s="127"/>
      <c r="WJO46" s="127"/>
      <c r="WJP46" s="127"/>
      <c r="WJQ46" s="127"/>
      <c r="WJR46" s="127"/>
      <c r="WJS46" s="127"/>
      <c r="WJT46" s="127"/>
      <c r="WJU46" s="127"/>
      <c r="WJV46" s="127"/>
      <c r="WJW46" s="127"/>
      <c r="WJX46" s="127"/>
      <c r="WJY46" s="127"/>
      <c r="WJZ46" s="127"/>
      <c r="WKA46" s="127"/>
      <c r="WKB46" s="127"/>
      <c r="WKC46" s="127"/>
      <c r="WKD46" s="127"/>
      <c r="WKE46" s="127"/>
      <c r="WKF46" s="127"/>
      <c r="WKG46" s="127"/>
      <c r="WKH46" s="127"/>
      <c r="WKI46" s="127"/>
      <c r="WKJ46" s="127"/>
      <c r="WKK46" s="127"/>
      <c r="WKL46" s="127"/>
      <c r="WKM46" s="127"/>
      <c r="WKN46" s="127"/>
      <c r="WKO46" s="127"/>
      <c r="WKP46" s="127"/>
      <c r="WKQ46" s="127"/>
      <c r="WKR46" s="127"/>
      <c r="WKS46" s="127"/>
      <c r="WKT46" s="127"/>
      <c r="WKU46" s="127"/>
      <c r="WKV46" s="127"/>
      <c r="WKW46" s="127"/>
      <c r="WKX46" s="127"/>
      <c r="WKY46" s="127"/>
      <c r="WKZ46" s="127"/>
      <c r="WLA46" s="127"/>
      <c r="WLB46" s="127"/>
      <c r="WLC46" s="127"/>
      <c r="WLD46" s="127"/>
      <c r="WLE46" s="127"/>
      <c r="WLF46" s="127"/>
      <c r="WLG46" s="127"/>
      <c r="WLH46" s="127"/>
      <c r="WLI46" s="127"/>
      <c r="WLJ46" s="127"/>
      <c r="WLK46" s="127"/>
      <c r="WLL46" s="127"/>
      <c r="WLM46" s="127"/>
      <c r="WLN46" s="127"/>
      <c r="WLO46" s="127"/>
      <c r="WLP46" s="127"/>
      <c r="WLQ46" s="127"/>
      <c r="WLR46" s="127"/>
      <c r="WLS46" s="127"/>
      <c r="WLT46" s="127"/>
      <c r="WLU46" s="127"/>
      <c r="WLV46" s="127"/>
      <c r="WLW46" s="127"/>
      <c r="WLX46" s="127"/>
      <c r="WLY46" s="127"/>
      <c r="WLZ46" s="127"/>
      <c r="WMA46" s="127"/>
      <c r="WMB46" s="127"/>
      <c r="WMC46" s="127"/>
      <c r="WMD46" s="127"/>
      <c r="WME46" s="127"/>
      <c r="WMF46" s="127"/>
      <c r="WMG46" s="127"/>
      <c r="WMH46" s="127"/>
      <c r="WMI46" s="127"/>
      <c r="WMJ46" s="127"/>
      <c r="WMK46" s="127"/>
      <c r="WML46" s="127"/>
      <c r="WMM46" s="127"/>
      <c r="WMN46" s="127"/>
      <c r="WMO46" s="127"/>
      <c r="WMP46" s="127"/>
      <c r="WMQ46" s="127"/>
      <c r="WMR46" s="127"/>
      <c r="WMS46" s="127"/>
      <c r="WMT46" s="127"/>
      <c r="WMU46" s="127"/>
      <c r="WMV46" s="127"/>
      <c r="WMW46" s="127"/>
      <c r="WMX46" s="127"/>
      <c r="WMY46" s="127"/>
      <c r="WMZ46" s="127"/>
      <c r="WNA46" s="127"/>
      <c r="WNB46" s="127"/>
      <c r="WNC46" s="127"/>
      <c r="WND46" s="127"/>
      <c r="WNE46" s="127"/>
      <c r="WNF46" s="127"/>
      <c r="WNG46" s="127"/>
      <c r="WNH46" s="127"/>
      <c r="WNI46" s="127"/>
      <c r="WNJ46" s="127"/>
      <c r="WNK46" s="127"/>
      <c r="WNL46" s="127"/>
      <c r="WNM46" s="127"/>
      <c r="WNN46" s="127"/>
      <c r="WNO46" s="127"/>
      <c r="WNP46" s="127"/>
      <c r="WNQ46" s="127"/>
      <c r="WNR46" s="127"/>
      <c r="WNS46" s="127"/>
      <c r="WNT46" s="127"/>
      <c r="WNU46" s="127"/>
      <c r="WNV46" s="127"/>
      <c r="WNW46" s="127"/>
      <c r="WNX46" s="127"/>
      <c r="WNY46" s="127"/>
      <c r="WNZ46" s="127"/>
      <c r="WOA46" s="127"/>
      <c r="WOB46" s="127"/>
      <c r="WOC46" s="127"/>
      <c r="WOD46" s="127"/>
      <c r="WOE46" s="127"/>
      <c r="WOF46" s="127"/>
      <c r="WOG46" s="127"/>
      <c r="WOH46" s="127"/>
      <c r="WOI46" s="127"/>
      <c r="WOJ46" s="127"/>
      <c r="WOK46" s="127"/>
      <c r="WOL46" s="127"/>
      <c r="WOM46" s="127"/>
      <c r="WON46" s="127"/>
      <c r="WOO46" s="127"/>
      <c r="WOP46" s="127"/>
      <c r="WOQ46" s="127"/>
      <c r="WOR46" s="127"/>
      <c r="WOS46" s="127"/>
      <c r="WOT46" s="127"/>
      <c r="WOU46" s="127"/>
      <c r="WOV46" s="127"/>
      <c r="WOW46" s="127"/>
      <c r="WOX46" s="127"/>
      <c r="WOY46" s="127"/>
      <c r="WOZ46" s="127"/>
      <c r="WPA46" s="127"/>
      <c r="WPB46" s="127"/>
      <c r="WPC46" s="127"/>
      <c r="WPD46" s="127"/>
      <c r="WPE46" s="127"/>
      <c r="WPF46" s="127"/>
      <c r="WPG46" s="127"/>
      <c r="WPH46" s="127"/>
      <c r="WPI46" s="127"/>
      <c r="WPJ46" s="127"/>
      <c r="WPK46" s="127"/>
      <c r="WPL46" s="127"/>
      <c r="WPM46" s="127"/>
      <c r="WPN46" s="127"/>
      <c r="WPO46" s="127"/>
      <c r="WPP46" s="127"/>
      <c r="WPQ46" s="127"/>
      <c r="WPR46" s="127"/>
      <c r="WPS46" s="127"/>
      <c r="WPT46" s="127"/>
      <c r="WPU46" s="127"/>
      <c r="WPV46" s="127"/>
      <c r="WPW46" s="127"/>
      <c r="WPX46" s="127"/>
      <c r="WPY46" s="127"/>
      <c r="WPZ46" s="127"/>
      <c r="WQA46" s="127"/>
      <c r="WQB46" s="127"/>
      <c r="WQC46" s="127"/>
      <c r="WQD46" s="127"/>
      <c r="WQE46" s="127"/>
      <c r="WQF46" s="127"/>
      <c r="WQG46" s="127"/>
      <c r="WQH46" s="127"/>
      <c r="WQI46" s="127"/>
      <c r="WQJ46" s="127"/>
      <c r="WQK46" s="127"/>
      <c r="WQL46" s="127"/>
      <c r="WQM46" s="127"/>
      <c r="WQN46" s="127"/>
      <c r="WQO46" s="127"/>
      <c r="WQP46" s="127"/>
      <c r="WQQ46" s="127"/>
      <c r="WQR46" s="127"/>
      <c r="WQS46" s="127"/>
      <c r="WQT46" s="127"/>
      <c r="WQU46" s="127"/>
      <c r="WQV46" s="127"/>
      <c r="WQW46" s="127"/>
      <c r="WQX46" s="127"/>
      <c r="WQY46" s="127"/>
      <c r="WQZ46" s="127"/>
      <c r="WRA46" s="127"/>
      <c r="WRB46" s="127"/>
      <c r="WRC46" s="127"/>
      <c r="WRD46" s="127"/>
      <c r="WRE46" s="127"/>
      <c r="WRF46" s="127"/>
      <c r="WRG46" s="127"/>
      <c r="WRH46" s="127"/>
      <c r="WRI46" s="127"/>
      <c r="WRJ46" s="127"/>
      <c r="WRK46" s="127"/>
      <c r="WRL46" s="127"/>
      <c r="WRM46" s="127"/>
      <c r="WRN46" s="127"/>
      <c r="WRO46" s="127"/>
      <c r="WRP46" s="127"/>
      <c r="WRQ46" s="127"/>
      <c r="WRR46" s="127"/>
      <c r="WRS46" s="127"/>
      <c r="WRT46" s="127"/>
      <c r="WRU46" s="127"/>
      <c r="WRV46" s="127"/>
      <c r="WRW46" s="127"/>
      <c r="WRX46" s="127"/>
      <c r="WRY46" s="127"/>
      <c r="WRZ46" s="127"/>
      <c r="WSA46" s="127"/>
      <c r="WSB46" s="127"/>
      <c r="WSC46" s="127"/>
      <c r="WSD46" s="127"/>
      <c r="WSE46" s="127"/>
      <c r="WSF46" s="127"/>
      <c r="WSG46" s="127"/>
      <c r="WSH46" s="127"/>
      <c r="WSI46" s="127"/>
      <c r="WSJ46" s="127"/>
      <c r="WSK46" s="127"/>
      <c r="WSL46" s="127"/>
      <c r="WSM46" s="127"/>
      <c r="WSN46" s="127"/>
      <c r="WSO46" s="127"/>
      <c r="WSP46" s="127"/>
      <c r="WSQ46" s="127"/>
      <c r="WSR46" s="127"/>
      <c r="WSS46" s="127"/>
      <c r="WST46" s="127"/>
      <c r="WSU46" s="127"/>
      <c r="WSV46" s="127"/>
      <c r="WSW46" s="127"/>
      <c r="WSX46" s="127"/>
      <c r="WSY46" s="127"/>
      <c r="WSZ46" s="127"/>
      <c r="WTA46" s="127"/>
      <c r="WTB46" s="127"/>
      <c r="WTC46" s="127"/>
      <c r="WTD46" s="127"/>
      <c r="WTE46" s="127"/>
      <c r="WTF46" s="127"/>
      <c r="WTG46" s="127"/>
      <c r="WTH46" s="127"/>
      <c r="WTI46" s="127"/>
      <c r="WTJ46" s="127"/>
      <c r="WTK46" s="127"/>
      <c r="WTL46" s="127"/>
      <c r="WTM46" s="127"/>
      <c r="WTN46" s="127"/>
      <c r="WTO46" s="127"/>
      <c r="WTP46" s="127"/>
      <c r="WTQ46" s="127"/>
      <c r="WTR46" s="127"/>
      <c r="WTS46" s="127"/>
      <c r="WTT46" s="127"/>
      <c r="WTU46" s="127"/>
      <c r="WTV46" s="127"/>
      <c r="WTW46" s="127"/>
      <c r="WTX46" s="127"/>
      <c r="WTY46" s="127"/>
      <c r="WTZ46" s="127"/>
      <c r="WUA46" s="127"/>
      <c r="WUB46" s="127"/>
      <c r="WUC46" s="127"/>
      <c r="WUD46" s="127"/>
      <c r="WUE46" s="127"/>
      <c r="WUF46" s="127"/>
      <c r="WUG46" s="127"/>
      <c r="WUH46" s="127"/>
      <c r="WUI46" s="127"/>
      <c r="WUJ46" s="127"/>
      <c r="WUK46" s="127"/>
      <c r="WUL46" s="127"/>
      <c r="WUM46" s="127"/>
      <c r="WUN46" s="127"/>
      <c r="WUO46" s="127"/>
      <c r="WUP46" s="127"/>
      <c r="WUQ46" s="127"/>
      <c r="WUR46" s="127"/>
      <c r="WUS46" s="127"/>
      <c r="WUT46" s="127"/>
      <c r="WUU46" s="127"/>
      <c r="WUV46" s="127"/>
      <c r="WUW46" s="127"/>
      <c r="WUX46" s="127"/>
      <c r="WUY46" s="127"/>
      <c r="WUZ46" s="127"/>
      <c r="WVA46" s="127"/>
      <c r="WVB46" s="127"/>
      <c r="WVC46" s="127"/>
      <c r="WVD46" s="127"/>
      <c r="WVE46" s="127"/>
      <c r="WVF46" s="127"/>
      <c r="WVG46" s="127"/>
      <c r="WVH46" s="127"/>
      <c r="WVI46" s="127"/>
      <c r="WVJ46" s="127"/>
      <c r="WVK46" s="127"/>
      <c r="WVL46" s="127"/>
      <c r="WVM46" s="127"/>
      <c r="WVN46" s="127"/>
      <c r="WVO46" s="127"/>
      <c r="WVP46" s="127"/>
      <c r="WVQ46" s="127"/>
      <c r="WVR46" s="127"/>
      <c r="WVS46" s="127"/>
      <c r="WVT46" s="127"/>
      <c r="WVU46" s="127"/>
      <c r="WVV46" s="127"/>
      <c r="WVW46" s="127"/>
      <c r="WVX46" s="127"/>
      <c r="WVY46" s="127"/>
      <c r="WVZ46" s="127"/>
      <c r="WWA46" s="127"/>
      <c r="WWB46" s="127"/>
      <c r="WWC46" s="127"/>
      <c r="WWD46" s="127"/>
      <c r="WWE46" s="127"/>
      <c r="WWF46" s="127"/>
      <c r="WWG46" s="127"/>
      <c r="WWH46" s="127"/>
      <c r="WWI46" s="127"/>
      <c r="WWJ46" s="127"/>
      <c r="WWK46" s="127"/>
      <c r="WWL46" s="127"/>
      <c r="WWM46" s="127"/>
      <c r="WWN46" s="127"/>
      <c r="WWO46" s="127"/>
      <c r="WWP46" s="127"/>
      <c r="WWQ46" s="127"/>
      <c r="WWR46" s="127"/>
      <c r="WWS46" s="127"/>
      <c r="WWT46" s="127"/>
      <c r="WWU46" s="127"/>
      <c r="WWV46" s="127"/>
      <c r="WWW46" s="127"/>
      <c r="WWX46" s="127"/>
      <c r="WWY46" s="127"/>
      <c r="WWZ46" s="127"/>
      <c r="WXA46" s="127"/>
      <c r="WXB46" s="127"/>
      <c r="WXC46" s="127"/>
      <c r="WXD46" s="127"/>
      <c r="WXE46" s="127"/>
      <c r="WXF46" s="127"/>
      <c r="WXG46" s="127"/>
      <c r="WXH46" s="127"/>
      <c r="WXI46" s="127"/>
      <c r="WXJ46" s="127"/>
      <c r="WXK46" s="127"/>
      <c r="WXL46" s="127"/>
      <c r="WXM46" s="127"/>
      <c r="WXN46" s="127"/>
      <c r="WXO46" s="127"/>
      <c r="WXP46" s="127"/>
      <c r="WXQ46" s="127"/>
      <c r="WXR46" s="127"/>
      <c r="WXS46" s="127"/>
      <c r="WXT46" s="127"/>
      <c r="WXU46" s="127"/>
      <c r="WXV46" s="127"/>
      <c r="WXW46" s="127"/>
      <c r="WXX46" s="127"/>
      <c r="WXY46" s="127"/>
      <c r="WXZ46" s="127"/>
      <c r="WYA46" s="127"/>
      <c r="WYB46" s="127"/>
      <c r="WYC46" s="127"/>
      <c r="WYD46" s="127"/>
      <c r="WYE46" s="127"/>
      <c r="WYF46" s="127"/>
      <c r="WYG46" s="127"/>
      <c r="WYH46" s="127"/>
      <c r="WYI46" s="127"/>
      <c r="WYJ46" s="127"/>
      <c r="WYK46" s="127"/>
      <c r="WYL46" s="127"/>
      <c r="WYM46" s="127"/>
      <c r="WYN46" s="127"/>
      <c r="WYO46" s="127"/>
      <c r="WYP46" s="127"/>
      <c r="WYQ46" s="127"/>
      <c r="WYR46" s="127"/>
      <c r="WYS46" s="127"/>
      <c r="WYT46" s="127"/>
      <c r="WYU46" s="127"/>
      <c r="WYV46" s="127"/>
      <c r="WYW46" s="127"/>
      <c r="WYX46" s="127"/>
      <c r="WYY46" s="127"/>
      <c r="WYZ46" s="127"/>
      <c r="WZA46" s="127"/>
      <c r="WZB46" s="127"/>
      <c r="WZC46" s="127"/>
      <c r="WZD46" s="127"/>
      <c r="WZE46" s="127"/>
      <c r="WZF46" s="127"/>
      <c r="WZG46" s="127"/>
      <c r="WZH46" s="127"/>
      <c r="WZI46" s="127"/>
      <c r="WZJ46" s="127"/>
      <c r="WZK46" s="127"/>
      <c r="WZL46" s="127"/>
      <c r="WZM46" s="127"/>
      <c r="WZN46" s="127"/>
      <c r="WZO46" s="127"/>
      <c r="WZP46" s="127"/>
      <c r="WZQ46" s="127"/>
      <c r="WZR46" s="127"/>
      <c r="WZS46" s="127"/>
      <c r="WZT46" s="127"/>
      <c r="WZU46" s="127"/>
      <c r="WZV46" s="127"/>
      <c r="WZW46" s="127"/>
      <c r="WZX46" s="127"/>
      <c r="WZY46" s="127"/>
      <c r="WZZ46" s="127"/>
      <c r="XAA46" s="127"/>
      <c r="XAB46" s="127"/>
      <c r="XAC46" s="127"/>
      <c r="XAD46" s="127"/>
      <c r="XAE46" s="127"/>
      <c r="XAF46" s="127"/>
      <c r="XAG46" s="127"/>
      <c r="XAH46" s="127"/>
      <c r="XAI46" s="127"/>
      <c r="XAJ46" s="127"/>
      <c r="XAK46" s="127"/>
      <c r="XAL46" s="127"/>
      <c r="XAM46" s="127"/>
      <c r="XAN46" s="127"/>
      <c r="XAO46" s="127"/>
      <c r="XAP46" s="127"/>
      <c r="XAQ46" s="127"/>
      <c r="XAR46" s="127"/>
      <c r="XAS46" s="127"/>
      <c r="XAT46" s="127"/>
      <c r="XAU46" s="127"/>
      <c r="XAV46" s="127"/>
      <c r="XAW46" s="127"/>
      <c r="XAX46" s="127"/>
      <c r="XAY46" s="127"/>
      <c r="XAZ46" s="127"/>
      <c r="XBA46" s="127"/>
      <c r="XBB46" s="127"/>
      <c r="XBC46" s="127"/>
      <c r="XBD46" s="127"/>
      <c r="XBE46" s="127"/>
      <c r="XBF46" s="127"/>
      <c r="XBG46" s="127"/>
      <c r="XBH46" s="127"/>
      <c r="XBI46" s="127"/>
      <c r="XBJ46" s="127"/>
      <c r="XBK46" s="127"/>
      <c r="XBL46" s="127"/>
      <c r="XBM46" s="127"/>
      <c r="XBN46" s="127"/>
      <c r="XBO46" s="127"/>
      <c r="XBP46" s="127"/>
      <c r="XBQ46" s="127"/>
      <c r="XBR46" s="127"/>
      <c r="XBS46" s="127"/>
      <c r="XBT46" s="127"/>
      <c r="XBU46" s="127"/>
      <c r="XBV46" s="127"/>
      <c r="XBW46" s="127"/>
      <c r="XBX46" s="127"/>
      <c r="XBY46" s="127"/>
      <c r="XBZ46" s="127"/>
      <c r="XCA46" s="127"/>
      <c r="XCB46" s="127"/>
      <c r="XCC46" s="127"/>
      <c r="XCD46" s="127"/>
      <c r="XCE46" s="127"/>
      <c r="XCF46" s="127"/>
      <c r="XCG46" s="127"/>
      <c r="XCH46" s="127"/>
      <c r="XCI46" s="127"/>
      <c r="XCJ46" s="127"/>
      <c r="XCK46" s="127"/>
      <c r="XCL46" s="127"/>
      <c r="XCM46" s="127"/>
      <c r="XCN46" s="127"/>
      <c r="XCO46" s="127"/>
      <c r="XCP46" s="127"/>
      <c r="XCQ46" s="127"/>
      <c r="XCR46" s="127"/>
      <c r="XCS46" s="127"/>
      <c r="XCT46" s="127"/>
      <c r="XCU46" s="127"/>
      <c r="XCV46" s="127"/>
      <c r="XCW46" s="127"/>
      <c r="XCX46" s="127"/>
      <c r="XCY46" s="127"/>
      <c r="XCZ46" s="127"/>
      <c r="XDA46" s="127"/>
      <c r="XDB46" s="127"/>
      <c r="XDC46" s="127"/>
      <c r="XDD46" s="127"/>
      <c r="XDE46" s="127"/>
      <c r="XDF46" s="127"/>
      <c r="XDG46" s="127"/>
      <c r="XDH46" s="127"/>
      <c r="XDI46" s="127"/>
      <c r="XDJ46" s="127"/>
      <c r="XDK46" s="127"/>
      <c r="XDL46" s="127"/>
      <c r="XDM46" s="127"/>
      <c r="XDN46" s="127"/>
      <c r="XDO46" s="127"/>
      <c r="XDP46" s="127"/>
      <c r="XDQ46" s="127"/>
      <c r="XDR46" s="127"/>
      <c r="XDS46" s="127"/>
      <c r="XDT46" s="127"/>
      <c r="XDU46" s="127"/>
      <c r="XDV46" s="127"/>
      <c r="XDW46" s="127"/>
      <c r="XDX46" s="127"/>
      <c r="XDY46" s="127"/>
      <c r="XDZ46" s="127"/>
      <c r="XEA46" s="127"/>
      <c r="XEB46" s="127"/>
      <c r="XEC46" s="127"/>
      <c r="XED46" s="127"/>
      <c r="XEE46" s="127"/>
      <c r="XEF46" s="127"/>
      <c r="XEG46" s="127"/>
      <c r="XEH46" s="127"/>
      <c r="XEI46" s="127"/>
      <c r="XEJ46" s="127"/>
      <c r="XEK46" s="127"/>
      <c r="XEL46" s="127"/>
      <c r="XEM46" s="127"/>
      <c r="XEN46" s="127"/>
      <c r="XEO46" s="127"/>
      <c r="XEP46" s="127"/>
      <c r="XEQ46" s="127"/>
      <c r="XER46" s="127"/>
      <c r="XES46" s="127"/>
      <c r="XET46" s="127"/>
      <c r="XEU46" s="127"/>
      <c r="XEV46" s="127"/>
      <c r="XEW46" s="127"/>
      <c r="XEX46" s="127"/>
      <c r="XEY46" s="127"/>
      <c r="XEZ46" s="127"/>
      <c r="XFA46" s="127"/>
      <c r="XFB46" s="127"/>
      <c r="XFC46" s="127"/>
      <c r="XFD46" s="127"/>
    </row>
    <row r="47" spans="1:16384" ht="12.75" customHeight="1" x14ac:dyDescent="0.2">
      <c r="A47" s="743" t="s">
        <v>147</v>
      </c>
      <c r="B47" s="237" t="s">
        <v>1000</v>
      </c>
      <c r="C47" s="276">
        <v>0</v>
      </c>
      <c r="D47" s="276">
        <v>0</v>
      </c>
      <c r="E47" s="276">
        <v>0</v>
      </c>
      <c r="F47" s="276">
        <v>0</v>
      </c>
      <c r="G47" s="266">
        <f t="shared" si="0"/>
        <v>0</v>
      </c>
    </row>
    <row r="48" spans="1:16384" ht="13.5" thickBot="1" x14ac:dyDescent="0.25">
      <c r="A48" s="744"/>
      <c r="B48" s="239" t="s">
        <v>1001</v>
      </c>
      <c r="C48" s="276">
        <v>0</v>
      </c>
      <c r="D48" s="276">
        <v>0</v>
      </c>
      <c r="E48" s="276">
        <v>0</v>
      </c>
      <c r="F48" s="276">
        <v>0</v>
      </c>
      <c r="G48" s="261">
        <f t="shared" si="0"/>
        <v>0</v>
      </c>
    </row>
    <row r="49" spans="1:16384" s="264" customFormat="1" ht="13.5" thickBot="1" x14ac:dyDescent="0.25">
      <c r="A49" s="741" t="s">
        <v>1002</v>
      </c>
      <c r="B49" s="742"/>
      <c r="C49" s="263">
        <f>SUM(C47:C48)</f>
        <v>0</v>
      </c>
      <c r="D49" s="263">
        <f t="shared" ref="D49:E49" si="8">SUM(D47:D48)</f>
        <v>0</v>
      </c>
      <c r="E49" s="263">
        <f t="shared" si="8"/>
        <v>0</v>
      </c>
      <c r="F49" s="263">
        <f>SUM(F47:F48)</f>
        <v>0</v>
      </c>
      <c r="G49" s="263">
        <f t="shared" si="0"/>
        <v>0</v>
      </c>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127"/>
      <c r="AK49" s="127"/>
      <c r="AL49" s="127"/>
      <c r="AM49" s="127"/>
      <c r="AN49" s="127"/>
      <c r="AO49" s="127"/>
      <c r="AP49" s="127"/>
      <c r="AQ49" s="127"/>
      <c r="AR49" s="127"/>
      <c r="AS49" s="127"/>
      <c r="AT49" s="127"/>
      <c r="AU49" s="127"/>
      <c r="AV49" s="127"/>
      <c r="AW49" s="127"/>
      <c r="AX49" s="127"/>
      <c r="AY49" s="127"/>
      <c r="AZ49" s="127"/>
      <c r="BA49" s="127"/>
      <c r="BB49" s="127"/>
      <c r="BC49" s="127"/>
      <c r="BD49" s="127"/>
      <c r="BE49" s="127"/>
      <c r="BF49" s="127"/>
      <c r="BG49" s="127"/>
      <c r="BH49" s="127"/>
      <c r="BI49" s="127"/>
      <c r="BJ49" s="127"/>
      <c r="BK49" s="127"/>
      <c r="BL49" s="127"/>
      <c r="BM49" s="127"/>
      <c r="BN49" s="127"/>
      <c r="BO49" s="127"/>
      <c r="BP49" s="127"/>
      <c r="BQ49" s="127"/>
      <c r="BR49" s="127"/>
      <c r="BS49" s="127"/>
      <c r="BT49" s="127"/>
      <c r="BU49" s="127"/>
      <c r="BV49" s="127"/>
      <c r="BW49" s="127"/>
      <c r="BX49" s="127"/>
      <c r="BY49" s="127"/>
      <c r="BZ49" s="127"/>
      <c r="CA49" s="127"/>
      <c r="CB49" s="127"/>
      <c r="CC49" s="127"/>
      <c r="CD49" s="127"/>
      <c r="CE49" s="127"/>
      <c r="CF49" s="127"/>
      <c r="CG49" s="127"/>
      <c r="CH49" s="127"/>
      <c r="CI49" s="127"/>
      <c r="CJ49" s="127"/>
      <c r="CK49" s="127"/>
      <c r="CL49" s="127"/>
      <c r="CM49" s="127"/>
      <c r="CN49" s="127"/>
      <c r="CO49" s="127"/>
      <c r="CP49" s="127"/>
      <c r="CQ49" s="127"/>
      <c r="CR49" s="127"/>
      <c r="CS49" s="127"/>
      <c r="CT49" s="127"/>
      <c r="CU49" s="127"/>
      <c r="CV49" s="127"/>
      <c r="CW49" s="127"/>
      <c r="CX49" s="127"/>
      <c r="CY49" s="127"/>
      <c r="CZ49" s="127"/>
      <c r="DA49" s="127"/>
      <c r="DB49" s="127"/>
      <c r="DC49" s="127"/>
      <c r="DD49" s="127"/>
      <c r="DE49" s="127"/>
      <c r="DF49" s="127"/>
      <c r="DG49" s="127"/>
      <c r="DH49" s="127"/>
      <c r="DI49" s="127"/>
      <c r="DJ49" s="127"/>
      <c r="DK49" s="127"/>
      <c r="DL49" s="127"/>
      <c r="DM49" s="127"/>
      <c r="DN49" s="127"/>
      <c r="DO49" s="127"/>
      <c r="DP49" s="127"/>
      <c r="DQ49" s="127"/>
      <c r="DR49" s="127"/>
      <c r="DS49" s="127"/>
      <c r="DT49" s="127"/>
      <c r="DU49" s="127"/>
      <c r="DV49" s="127"/>
      <c r="DW49" s="127"/>
      <c r="DX49" s="127"/>
      <c r="DY49" s="127"/>
      <c r="DZ49" s="127"/>
      <c r="EA49" s="127"/>
      <c r="EB49" s="127"/>
      <c r="EC49" s="127"/>
      <c r="ED49" s="127"/>
      <c r="EE49" s="127"/>
      <c r="EF49" s="127"/>
      <c r="EG49" s="127"/>
      <c r="EH49" s="127"/>
      <c r="EI49" s="127"/>
      <c r="EJ49" s="127"/>
      <c r="EK49" s="127"/>
      <c r="EL49" s="127"/>
      <c r="EM49" s="127"/>
      <c r="EN49" s="127"/>
      <c r="EO49" s="127"/>
      <c r="EP49" s="127"/>
      <c r="EQ49" s="127"/>
      <c r="ER49" s="127"/>
      <c r="ES49" s="127"/>
      <c r="ET49" s="127"/>
      <c r="EU49" s="127"/>
      <c r="EV49" s="127"/>
      <c r="EW49" s="127"/>
      <c r="EX49" s="127"/>
      <c r="EY49" s="127"/>
      <c r="EZ49" s="127"/>
      <c r="FA49" s="127"/>
      <c r="FB49" s="127"/>
      <c r="FC49" s="127"/>
      <c r="FD49" s="127"/>
      <c r="FE49" s="127"/>
      <c r="FF49" s="127"/>
      <c r="FG49" s="127"/>
      <c r="FH49" s="127"/>
      <c r="FI49" s="127"/>
      <c r="FJ49" s="127"/>
      <c r="FK49" s="127"/>
      <c r="FL49" s="127"/>
      <c r="FM49" s="127"/>
      <c r="FN49" s="127"/>
      <c r="FO49" s="127"/>
      <c r="FP49" s="127"/>
      <c r="FQ49" s="127"/>
      <c r="FR49" s="127"/>
      <c r="FS49" s="127"/>
      <c r="FT49" s="127"/>
      <c r="FU49" s="127"/>
      <c r="FV49" s="127"/>
      <c r="FW49" s="127"/>
      <c r="FX49" s="127"/>
      <c r="FY49" s="127"/>
      <c r="FZ49" s="127"/>
      <c r="GA49" s="127"/>
      <c r="GB49" s="127"/>
      <c r="GC49" s="127"/>
      <c r="GD49" s="127"/>
      <c r="GE49" s="127"/>
      <c r="GF49" s="127"/>
      <c r="GG49" s="127"/>
      <c r="GH49" s="127"/>
      <c r="GI49" s="127"/>
      <c r="GJ49" s="127"/>
      <c r="GK49" s="127"/>
      <c r="GL49" s="127"/>
      <c r="GM49" s="127"/>
      <c r="GN49" s="127"/>
      <c r="GO49" s="127"/>
      <c r="GP49" s="127"/>
      <c r="GQ49" s="127"/>
      <c r="GR49" s="127"/>
      <c r="GS49" s="127"/>
      <c r="GT49" s="127"/>
      <c r="GU49" s="127"/>
      <c r="GV49" s="127"/>
      <c r="GW49" s="127"/>
      <c r="GX49" s="127"/>
      <c r="GY49" s="127"/>
      <c r="GZ49" s="127"/>
      <c r="HA49" s="127"/>
      <c r="HB49" s="127"/>
      <c r="HC49" s="127"/>
      <c r="HD49" s="127"/>
      <c r="HE49" s="127"/>
      <c r="HF49" s="127"/>
      <c r="HG49" s="127"/>
      <c r="HH49" s="127"/>
      <c r="HI49" s="127"/>
      <c r="HJ49" s="127"/>
      <c r="HK49" s="127"/>
      <c r="HL49" s="127"/>
      <c r="HM49" s="127"/>
      <c r="HN49" s="127"/>
      <c r="HO49" s="127"/>
      <c r="HP49" s="127"/>
      <c r="HQ49" s="127"/>
      <c r="HR49" s="127"/>
      <c r="HS49" s="127"/>
      <c r="HT49" s="127"/>
      <c r="HU49" s="127"/>
      <c r="HV49" s="127"/>
      <c r="HW49" s="127"/>
      <c r="HX49" s="127"/>
      <c r="HY49" s="127"/>
      <c r="HZ49" s="127"/>
      <c r="IA49" s="127"/>
      <c r="IB49" s="127"/>
      <c r="IC49" s="127"/>
      <c r="ID49" s="127"/>
      <c r="IE49" s="127"/>
      <c r="IF49" s="127"/>
      <c r="IG49" s="127"/>
      <c r="IH49" s="127"/>
      <c r="II49" s="127"/>
      <c r="IJ49" s="127"/>
      <c r="IK49" s="127"/>
      <c r="IL49" s="127"/>
      <c r="IM49" s="127"/>
      <c r="IN49" s="127"/>
      <c r="IO49" s="127"/>
      <c r="IP49" s="127"/>
      <c r="IQ49" s="127"/>
      <c r="IR49" s="127"/>
      <c r="IS49" s="127"/>
      <c r="IT49" s="127"/>
      <c r="IU49" s="127"/>
      <c r="IV49" s="127"/>
      <c r="IW49" s="127"/>
      <c r="IX49" s="127"/>
      <c r="IY49" s="127"/>
      <c r="IZ49" s="127"/>
      <c r="JA49" s="127"/>
      <c r="JB49" s="127"/>
      <c r="JC49" s="127"/>
      <c r="JD49" s="127"/>
      <c r="JE49" s="127"/>
      <c r="JF49" s="127"/>
      <c r="JG49" s="127"/>
      <c r="JH49" s="127"/>
      <c r="JI49" s="127"/>
      <c r="JJ49" s="127"/>
      <c r="JK49" s="127"/>
      <c r="JL49" s="127"/>
      <c r="JM49" s="127"/>
      <c r="JN49" s="127"/>
      <c r="JO49" s="127"/>
      <c r="JP49" s="127"/>
      <c r="JQ49" s="127"/>
      <c r="JR49" s="127"/>
      <c r="JS49" s="127"/>
      <c r="JT49" s="127"/>
      <c r="JU49" s="127"/>
      <c r="JV49" s="127"/>
      <c r="JW49" s="127"/>
      <c r="JX49" s="127"/>
      <c r="JY49" s="127"/>
      <c r="JZ49" s="127"/>
      <c r="KA49" s="127"/>
      <c r="KB49" s="127"/>
      <c r="KC49" s="127"/>
      <c r="KD49" s="127"/>
      <c r="KE49" s="127"/>
      <c r="KF49" s="127"/>
      <c r="KG49" s="127"/>
      <c r="KH49" s="127"/>
      <c r="KI49" s="127"/>
      <c r="KJ49" s="127"/>
      <c r="KK49" s="127"/>
      <c r="KL49" s="127"/>
      <c r="KM49" s="127"/>
      <c r="KN49" s="127"/>
      <c r="KO49" s="127"/>
      <c r="KP49" s="127"/>
      <c r="KQ49" s="127"/>
      <c r="KR49" s="127"/>
      <c r="KS49" s="127"/>
      <c r="KT49" s="127"/>
      <c r="KU49" s="127"/>
      <c r="KV49" s="127"/>
      <c r="KW49" s="127"/>
      <c r="KX49" s="127"/>
      <c r="KY49" s="127"/>
      <c r="KZ49" s="127"/>
      <c r="LA49" s="127"/>
      <c r="LB49" s="127"/>
      <c r="LC49" s="127"/>
      <c r="LD49" s="127"/>
      <c r="LE49" s="127"/>
      <c r="LF49" s="127"/>
      <c r="LG49" s="127"/>
      <c r="LH49" s="127"/>
      <c r="LI49" s="127"/>
      <c r="LJ49" s="127"/>
      <c r="LK49" s="127"/>
      <c r="LL49" s="127"/>
      <c r="LM49" s="127"/>
      <c r="LN49" s="127"/>
      <c r="LO49" s="127"/>
      <c r="LP49" s="127"/>
      <c r="LQ49" s="127"/>
      <c r="LR49" s="127"/>
      <c r="LS49" s="127"/>
      <c r="LT49" s="127"/>
      <c r="LU49" s="127"/>
      <c r="LV49" s="127"/>
      <c r="LW49" s="127"/>
      <c r="LX49" s="127"/>
      <c r="LY49" s="127"/>
      <c r="LZ49" s="127"/>
      <c r="MA49" s="127"/>
      <c r="MB49" s="127"/>
      <c r="MC49" s="127"/>
      <c r="MD49" s="127"/>
      <c r="ME49" s="127"/>
      <c r="MF49" s="127"/>
      <c r="MG49" s="127"/>
      <c r="MH49" s="127"/>
      <c r="MI49" s="127"/>
      <c r="MJ49" s="127"/>
      <c r="MK49" s="127"/>
      <c r="ML49" s="127"/>
      <c r="MM49" s="127"/>
      <c r="MN49" s="127"/>
      <c r="MO49" s="127"/>
      <c r="MP49" s="127"/>
      <c r="MQ49" s="127"/>
      <c r="MR49" s="127"/>
      <c r="MS49" s="127"/>
      <c r="MT49" s="127"/>
      <c r="MU49" s="127"/>
      <c r="MV49" s="127"/>
      <c r="MW49" s="127"/>
      <c r="MX49" s="127"/>
      <c r="MY49" s="127"/>
      <c r="MZ49" s="127"/>
      <c r="NA49" s="127"/>
      <c r="NB49" s="127"/>
      <c r="NC49" s="127"/>
      <c r="ND49" s="127"/>
      <c r="NE49" s="127"/>
      <c r="NF49" s="127"/>
      <c r="NG49" s="127"/>
      <c r="NH49" s="127"/>
      <c r="NI49" s="127"/>
      <c r="NJ49" s="127"/>
      <c r="NK49" s="127"/>
      <c r="NL49" s="127"/>
      <c r="NM49" s="127"/>
      <c r="NN49" s="127"/>
      <c r="NO49" s="127"/>
      <c r="NP49" s="127"/>
      <c r="NQ49" s="127"/>
      <c r="NR49" s="127"/>
      <c r="NS49" s="127"/>
      <c r="NT49" s="127"/>
      <c r="NU49" s="127"/>
      <c r="NV49" s="127"/>
      <c r="NW49" s="127"/>
      <c r="NX49" s="127"/>
      <c r="NY49" s="127"/>
      <c r="NZ49" s="127"/>
      <c r="OA49" s="127"/>
      <c r="OB49" s="127"/>
      <c r="OC49" s="127"/>
      <c r="OD49" s="127"/>
      <c r="OE49" s="127"/>
      <c r="OF49" s="127"/>
      <c r="OG49" s="127"/>
      <c r="OH49" s="127"/>
      <c r="OI49" s="127"/>
      <c r="OJ49" s="127"/>
      <c r="OK49" s="127"/>
      <c r="OL49" s="127"/>
      <c r="OM49" s="127"/>
      <c r="ON49" s="127"/>
      <c r="OO49" s="127"/>
      <c r="OP49" s="127"/>
      <c r="OQ49" s="127"/>
      <c r="OR49" s="127"/>
      <c r="OS49" s="127"/>
      <c r="OT49" s="127"/>
      <c r="OU49" s="127"/>
      <c r="OV49" s="127"/>
      <c r="OW49" s="127"/>
      <c r="OX49" s="127"/>
      <c r="OY49" s="127"/>
      <c r="OZ49" s="127"/>
      <c r="PA49" s="127"/>
      <c r="PB49" s="127"/>
      <c r="PC49" s="127"/>
      <c r="PD49" s="127"/>
      <c r="PE49" s="127"/>
      <c r="PF49" s="127"/>
      <c r="PG49" s="127"/>
      <c r="PH49" s="127"/>
      <c r="PI49" s="127"/>
      <c r="PJ49" s="127"/>
      <c r="PK49" s="127"/>
      <c r="PL49" s="127"/>
      <c r="PM49" s="127"/>
      <c r="PN49" s="127"/>
      <c r="PO49" s="127"/>
      <c r="PP49" s="127"/>
      <c r="PQ49" s="127"/>
      <c r="PR49" s="127"/>
      <c r="PS49" s="127"/>
      <c r="PT49" s="127"/>
      <c r="PU49" s="127"/>
      <c r="PV49" s="127"/>
      <c r="PW49" s="127"/>
      <c r="PX49" s="127"/>
      <c r="PY49" s="127"/>
      <c r="PZ49" s="127"/>
      <c r="QA49" s="127"/>
      <c r="QB49" s="127"/>
      <c r="QC49" s="127"/>
      <c r="QD49" s="127"/>
      <c r="QE49" s="127"/>
      <c r="QF49" s="127"/>
      <c r="QG49" s="127"/>
      <c r="QH49" s="127"/>
      <c r="QI49" s="127"/>
      <c r="QJ49" s="127"/>
      <c r="QK49" s="127"/>
      <c r="QL49" s="127"/>
      <c r="QM49" s="127"/>
      <c r="QN49" s="127"/>
      <c r="QO49" s="127"/>
      <c r="QP49" s="127"/>
      <c r="QQ49" s="127"/>
      <c r="QR49" s="127"/>
      <c r="QS49" s="127"/>
      <c r="QT49" s="127"/>
      <c r="QU49" s="127"/>
      <c r="QV49" s="127"/>
      <c r="QW49" s="127"/>
      <c r="QX49" s="127"/>
      <c r="QY49" s="127"/>
      <c r="QZ49" s="127"/>
      <c r="RA49" s="127"/>
      <c r="RB49" s="127"/>
      <c r="RC49" s="127"/>
      <c r="RD49" s="127"/>
      <c r="RE49" s="127"/>
      <c r="RF49" s="127"/>
      <c r="RG49" s="127"/>
      <c r="RH49" s="127"/>
      <c r="RI49" s="127"/>
      <c r="RJ49" s="127"/>
      <c r="RK49" s="127"/>
      <c r="RL49" s="127"/>
      <c r="RM49" s="127"/>
      <c r="RN49" s="127"/>
      <c r="RO49" s="127"/>
      <c r="RP49" s="127"/>
      <c r="RQ49" s="127"/>
      <c r="RR49" s="127"/>
      <c r="RS49" s="127"/>
      <c r="RT49" s="127"/>
      <c r="RU49" s="127"/>
      <c r="RV49" s="127"/>
      <c r="RW49" s="127"/>
      <c r="RX49" s="127"/>
      <c r="RY49" s="127"/>
      <c r="RZ49" s="127"/>
      <c r="SA49" s="127"/>
      <c r="SB49" s="127"/>
      <c r="SC49" s="127"/>
      <c r="SD49" s="127"/>
      <c r="SE49" s="127"/>
      <c r="SF49" s="127"/>
      <c r="SG49" s="127"/>
      <c r="SH49" s="127"/>
      <c r="SI49" s="127"/>
      <c r="SJ49" s="127"/>
      <c r="SK49" s="127"/>
      <c r="SL49" s="127"/>
      <c r="SM49" s="127"/>
      <c r="SN49" s="127"/>
      <c r="SO49" s="127"/>
      <c r="SP49" s="127"/>
      <c r="SQ49" s="127"/>
      <c r="SR49" s="127"/>
      <c r="SS49" s="127"/>
      <c r="ST49" s="127"/>
      <c r="SU49" s="127"/>
      <c r="SV49" s="127"/>
      <c r="SW49" s="127"/>
      <c r="SX49" s="127"/>
      <c r="SY49" s="127"/>
      <c r="SZ49" s="127"/>
      <c r="TA49" s="127"/>
      <c r="TB49" s="127"/>
      <c r="TC49" s="127"/>
      <c r="TD49" s="127"/>
      <c r="TE49" s="127"/>
      <c r="TF49" s="127"/>
      <c r="TG49" s="127"/>
      <c r="TH49" s="127"/>
      <c r="TI49" s="127"/>
      <c r="TJ49" s="127"/>
      <c r="TK49" s="127"/>
      <c r="TL49" s="127"/>
      <c r="TM49" s="127"/>
      <c r="TN49" s="127"/>
      <c r="TO49" s="127"/>
      <c r="TP49" s="127"/>
      <c r="TQ49" s="127"/>
      <c r="TR49" s="127"/>
      <c r="TS49" s="127"/>
      <c r="TT49" s="127"/>
      <c r="TU49" s="127"/>
      <c r="TV49" s="127"/>
      <c r="TW49" s="127"/>
      <c r="TX49" s="127"/>
      <c r="TY49" s="127"/>
      <c r="TZ49" s="127"/>
      <c r="UA49" s="127"/>
      <c r="UB49" s="127"/>
      <c r="UC49" s="127"/>
      <c r="UD49" s="127"/>
      <c r="UE49" s="127"/>
      <c r="UF49" s="127"/>
      <c r="UG49" s="127"/>
      <c r="UH49" s="127"/>
      <c r="UI49" s="127"/>
      <c r="UJ49" s="127"/>
      <c r="UK49" s="127"/>
      <c r="UL49" s="127"/>
      <c r="UM49" s="127"/>
      <c r="UN49" s="127"/>
      <c r="UO49" s="127"/>
      <c r="UP49" s="127"/>
      <c r="UQ49" s="127"/>
      <c r="UR49" s="127"/>
      <c r="US49" s="127"/>
      <c r="UT49" s="127"/>
      <c r="UU49" s="127"/>
      <c r="UV49" s="127"/>
      <c r="UW49" s="127"/>
      <c r="UX49" s="127"/>
      <c r="UY49" s="127"/>
      <c r="UZ49" s="127"/>
      <c r="VA49" s="127"/>
      <c r="VB49" s="127"/>
      <c r="VC49" s="127"/>
      <c r="VD49" s="127"/>
      <c r="VE49" s="127"/>
      <c r="VF49" s="127"/>
      <c r="VG49" s="127"/>
      <c r="VH49" s="127"/>
      <c r="VI49" s="127"/>
      <c r="VJ49" s="127"/>
      <c r="VK49" s="127"/>
      <c r="VL49" s="127"/>
      <c r="VM49" s="127"/>
      <c r="VN49" s="127"/>
      <c r="VO49" s="127"/>
      <c r="VP49" s="127"/>
      <c r="VQ49" s="127"/>
      <c r="VR49" s="127"/>
      <c r="VS49" s="127"/>
      <c r="VT49" s="127"/>
      <c r="VU49" s="127"/>
      <c r="VV49" s="127"/>
      <c r="VW49" s="127"/>
      <c r="VX49" s="127"/>
      <c r="VY49" s="127"/>
      <c r="VZ49" s="127"/>
      <c r="WA49" s="127"/>
      <c r="WB49" s="127"/>
      <c r="WC49" s="127"/>
      <c r="WD49" s="127"/>
      <c r="WE49" s="127"/>
      <c r="WF49" s="127"/>
      <c r="WG49" s="127"/>
      <c r="WH49" s="127"/>
      <c r="WI49" s="127"/>
      <c r="WJ49" s="127"/>
      <c r="WK49" s="127"/>
      <c r="WL49" s="127"/>
      <c r="WM49" s="127"/>
      <c r="WN49" s="127"/>
      <c r="WO49" s="127"/>
      <c r="WP49" s="127"/>
      <c r="WQ49" s="127"/>
      <c r="WR49" s="127"/>
      <c r="WS49" s="127"/>
      <c r="WT49" s="127"/>
      <c r="WU49" s="127"/>
      <c r="WV49" s="127"/>
      <c r="WW49" s="127"/>
      <c r="WX49" s="127"/>
      <c r="WY49" s="127"/>
      <c r="WZ49" s="127"/>
      <c r="XA49" s="127"/>
      <c r="XB49" s="127"/>
      <c r="XC49" s="127"/>
      <c r="XD49" s="127"/>
      <c r="XE49" s="127"/>
      <c r="XF49" s="127"/>
      <c r="XG49" s="127"/>
      <c r="XH49" s="127"/>
      <c r="XI49" s="127"/>
      <c r="XJ49" s="127"/>
      <c r="XK49" s="127"/>
      <c r="XL49" s="127"/>
      <c r="XM49" s="127"/>
      <c r="XN49" s="127"/>
      <c r="XO49" s="127"/>
      <c r="XP49" s="127"/>
      <c r="XQ49" s="127"/>
      <c r="XR49" s="127"/>
      <c r="XS49" s="127"/>
      <c r="XT49" s="127"/>
      <c r="XU49" s="127"/>
      <c r="XV49" s="127"/>
      <c r="XW49" s="127"/>
      <c r="XX49" s="127"/>
      <c r="XY49" s="127"/>
      <c r="XZ49" s="127"/>
      <c r="YA49" s="127"/>
      <c r="YB49" s="127"/>
      <c r="YC49" s="127"/>
      <c r="YD49" s="127"/>
      <c r="YE49" s="127"/>
      <c r="YF49" s="127"/>
      <c r="YG49" s="127"/>
      <c r="YH49" s="127"/>
      <c r="YI49" s="127"/>
      <c r="YJ49" s="127"/>
      <c r="YK49" s="127"/>
      <c r="YL49" s="127"/>
      <c r="YM49" s="127"/>
      <c r="YN49" s="127"/>
      <c r="YO49" s="127"/>
      <c r="YP49" s="127"/>
      <c r="YQ49" s="127"/>
      <c r="YR49" s="127"/>
      <c r="YS49" s="127"/>
      <c r="YT49" s="127"/>
      <c r="YU49" s="127"/>
      <c r="YV49" s="127"/>
      <c r="YW49" s="127"/>
      <c r="YX49" s="127"/>
      <c r="YY49" s="127"/>
      <c r="YZ49" s="127"/>
      <c r="ZA49" s="127"/>
      <c r="ZB49" s="127"/>
      <c r="ZC49" s="127"/>
      <c r="ZD49" s="127"/>
      <c r="ZE49" s="127"/>
      <c r="ZF49" s="127"/>
      <c r="ZG49" s="127"/>
      <c r="ZH49" s="127"/>
      <c r="ZI49" s="127"/>
      <c r="ZJ49" s="127"/>
      <c r="ZK49" s="127"/>
      <c r="ZL49" s="127"/>
      <c r="ZM49" s="127"/>
      <c r="ZN49" s="127"/>
      <c r="ZO49" s="127"/>
      <c r="ZP49" s="127"/>
      <c r="ZQ49" s="127"/>
      <c r="ZR49" s="127"/>
      <c r="ZS49" s="127"/>
      <c r="ZT49" s="127"/>
      <c r="ZU49" s="127"/>
      <c r="ZV49" s="127"/>
      <c r="ZW49" s="127"/>
      <c r="ZX49" s="127"/>
      <c r="ZY49" s="127"/>
      <c r="ZZ49" s="127"/>
      <c r="AAA49" s="127"/>
      <c r="AAB49" s="127"/>
      <c r="AAC49" s="127"/>
      <c r="AAD49" s="127"/>
      <c r="AAE49" s="127"/>
      <c r="AAF49" s="127"/>
      <c r="AAG49" s="127"/>
      <c r="AAH49" s="127"/>
      <c r="AAI49" s="127"/>
      <c r="AAJ49" s="127"/>
      <c r="AAK49" s="127"/>
      <c r="AAL49" s="127"/>
      <c r="AAM49" s="127"/>
      <c r="AAN49" s="127"/>
      <c r="AAO49" s="127"/>
      <c r="AAP49" s="127"/>
      <c r="AAQ49" s="127"/>
      <c r="AAR49" s="127"/>
      <c r="AAS49" s="127"/>
      <c r="AAT49" s="127"/>
      <c r="AAU49" s="127"/>
      <c r="AAV49" s="127"/>
      <c r="AAW49" s="127"/>
      <c r="AAX49" s="127"/>
      <c r="AAY49" s="127"/>
      <c r="AAZ49" s="127"/>
      <c r="ABA49" s="127"/>
      <c r="ABB49" s="127"/>
      <c r="ABC49" s="127"/>
      <c r="ABD49" s="127"/>
      <c r="ABE49" s="127"/>
      <c r="ABF49" s="127"/>
      <c r="ABG49" s="127"/>
      <c r="ABH49" s="127"/>
      <c r="ABI49" s="127"/>
      <c r="ABJ49" s="127"/>
      <c r="ABK49" s="127"/>
      <c r="ABL49" s="127"/>
      <c r="ABM49" s="127"/>
      <c r="ABN49" s="127"/>
      <c r="ABO49" s="127"/>
      <c r="ABP49" s="127"/>
      <c r="ABQ49" s="127"/>
      <c r="ABR49" s="127"/>
      <c r="ABS49" s="127"/>
      <c r="ABT49" s="127"/>
      <c r="ABU49" s="127"/>
      <c r="ABV49" s="127"/>
      <c r="ABW49" s="127"/>
      <c r="ABX49" s="127"/>
      <c r="ABY49" s="127"/>
      <c r="ABZ49" s="127"/>
      <c r="ACA49" s="127"/>
      <c r="ACB49" s="127"/>
      <c r="ACC49" s="127"/>
      <c r="ACD49" s="127"/>
      <c r="ACE49" s="127"/>
      <c r="ACF49" s="127"/>
      <c r="ACG49" s="127"/>
      <c r="ACH49" s="127"/>
      <c r="ACI49" s="127"/>
      <c r="ACJ49" s="127"/>
      <c r="ACK49" s="127"/>
      <c r="ACL49" s="127"/>
      <c r="ACM49" s="127"/>
      <c r="ACN49" s="127"/>
      <c r="ACO49" s="127"/>
      <c r="ACP49" s="127"/>
      <c r="ACQ49" s="127"/>
      <c r="ACR49" s="127"/>
      <c r="ACS49" s="127"/>
      <c r="ACT49" s="127"/>
      <c r="ACU49" s="127"/>
      <c r="ACV49" s="127"/>
      <c r="ACW49" s="127"/>
      <c r="ACX49" s="127"/>
      <c r="ACY49" s="127"/>
      <c r="ACZ49" s="127"/>
      <c r="ADA49" s="127"/>
      <c r="ADB49" s="127"/>
      <c r="ADC49" s="127"/>
      <c r="ADD49" s="127"/>
      <c r="ADE49" s="127"/>
      <c r="ADF49" s="127"/>
      <c r="ADG49" s="127"/>
      <c r="ADH49" s="127"/>
      <c r="ADI49" s="127"/>
      <c r="ADJ49" s="127"/>
      <c r="ADK49" s="127"/>
      <c r="ADL49" s="127"/>
      <c r="ADM49" s="127"/>
      <c r="ADN49" s="127"/>
      <c r="ADO49" s="127"/>
      <c r="ADP49" s="127"/>
      <c r="ADQ49" s="127"/>
      <c r="ADR49" s="127"/>
      <c r="ADS49" s="127"/>
      <c r="ADT49" s="127"/>
      <c r="ADU49" s="127"/>
      <c r="ADV49" s="127"/>
      <c r="ADW49" s="127"/>
      <c r="ADX49" s="127"/>
      <c r="ADY49" s="127"/>
      <c r="ADZ49" s="127"/>
      <c r="AEA49" s="127"/>
      <c r="AEB49" s="127"/>
      <c r="AEC49" s="127"/>
      <c r="AED49" s="127"/>
      <c r="AEE49" s="127"/>
      <c r="AEF49" s="127"/>
      <c r="AEG49" s="127"/>
      <c r="AEH49" s="127"/>
      <c r="AEI49" s="127"/>
      <c r="AEJ49" s="127"/>
      <c r="AEK49" s="127"/>
      <c r="AEL49" s="127"/>
      <c r="AEM49" s="127"/>
      <c r="AEN49" s="127"/>
      <c r="AEO49" s="127"/>
      <c r="AEP49" s="127"/>
      <c r="AEQ49" s="127"/>
      <c r="AER49" s="127"/>
      <c r="AES49" s="127"/>
      <c r="AET49" s="127"/>
      <c r="AEU49" s="127"/>
      <c r="AEV49" s="127"/>
      <c r="AEW49" s="127"/>
      <c r="AEX49" s="127"/>
      <c r="AEY49" s="127"/>
      <c r="AEZ49" s="127"/>
      <c r="AFA49" s="127"/>
      <c r="AFB49" s="127"/>
      <c r="AFC49" s="127"/>
      <c r="AFD49" s="127"/>
      <c r="AFE49" s="127"/>
      <c r="AFF49" s="127"/>
      <c r="AFG49" s="127"/>
      <c r="AFH49" s="127"/>
      <c r="AFI49" s="127"/>
      <c r="AFJ49" s="127"/>
      <c r="AFK49" s="127"/>
      <c r="AFL49" s="127"/>
      <c r="AFM49" s="127"/>
      <c r="AFN49" s="127"/>
      <c r="AFO49" s="127"/>
      <c r="AFP49" s="127"/>
      <c r="AFQ49" s="127"/>
      <c r="AFR49" s="127"/>
      <c r="AFS49" s="127"/>
      <c r="AFT49" s="127"/>
      <c r="AFU49" s="127"/>
      <c r="AFV49" s="127"/>
      <c r="AFW49" s="127"/>
      <c r="AFX49" s="127"/>
      <c r="AFY49" s="127"/>
      <c r="AFZ49" s="127"/>
      <c r="AGA49" s="127"/>
      <c r="AGB49" s="127"/>
      <c r="AGC49" s="127"/>
      <c r="AGD49" s="127"/>
      <c r="AGE49" s="127"/>
      <c r="AGF49" s="127"/>
      <c r="AGG49" s="127"/>
      <c r="AGH49" s="127"/>
      <c r="AGI49" s="127"/>
      <c r="AGJ49" s="127"/>
      <c r="AGK49" s="127"/>
      <c r="AGL49" s="127"/>
      <c r="AGM49" s="127"/>
      <c r="AGN49" s="127"/>
      <c r="AGO49" s="127"/>
      <c r="AGP49" s="127"/>
      <c r="AGQ49" s="127"/>
      <c r="AGR49" s="127"/>
      <c r="AGS49" s="127"/>
      <c r="AGT49" s="127"/>
      <c r="AGU49" s="127"/>
      <c r="AGV49" s="127"/>
      <c r="AGW49" s="127"/>
      <c r="AGX49" s="127"/>
      <c r="AGY49" s="127"/>
      <c r="AGZ49" s="127"/>
      <c r="AHA49" s="127"/>
      <c r="AHB49" s="127"/>
      <c r="AHC49" s="127"/>
      <c r="AHD49" s="127"/>
      <c r="AHE49" s="127"/>
      <c r="AHF49" s="127"/>
      <c r="AHG49" s="127"/>
      <c r="AHH49" s="127"/>
      <c r="AHI49" s="127"/>
      <c r="AHJ49" s="127"/>
      <c r="AHK49" s="127"/>
      <c r="AHL49" s="127"/>
      <c r="AHM49" s="127"/>
      <c r="AHN49" s="127"/>
      <c r="AHO49" s="127"/>
      <c r="AHP49" s="127"/>
      <c r="AHQ49" s="127"/>
      <c r="AHR49" s="127"/>
      <c r="AHS49" s="127"/>
      <c r="AHT49" s="127"/>
      <c r="AHU49" s="127"/>
      <c r="AHV49" s="127"/>
      <c r="AHW49" s="127"/>
      <c r="AHX49" s="127"/>
      <c r="AHY49" s="127"/>
      <c r="AHZ49" s="127"/>
      <c r="AIA49" s="127"/>
      <c r="AIB49" s="127"/>
      <c r="AIC49" s="127"/>
      <c r="AID49" s="127"/>
      <c r="AIE49" s="127"/>
      <c r="AIF49" s="127"/>
      <c r="AIG49" s="127"/>
      <c r="AIH49" s="127"/>
      <c r="AII49" s="127"/>
      <c r="AIJ49" s="127"/>
      <c r="AIK49" s="127"/>
      <c r="AIL49" s="127"/>
      <c r="AIM49" s="127"/>
      <c r="AIN49" s="127"/>
      <c r="AIO49" s="127"/>
      <c r="AIP49" s="127"/>
      <c r="AIQ49" s="127"/>
      <c r="AIR49" s="127"/>
      <c r="AIS49" s="127"/>
      <c r="AIT49" s="127"/>
      <c r="AIU49" s="127"/>
      <c r="AIV49" s="127"/>
      <c r="AIW49" s="127"/>
      <c r="AIX49" s="127"/>
      <c r="AIY49" s="127"/>
      <c r="AIZ49" s="127"/>
      <c r="AJA49" s="127"/>
      <c r="AJB49" s="127"/>
      <c r="AJC49" s="127"/>
      <c r="AJD49" s="127"/>
      <c r="AJE49" s="127"/>
      <c r="AJF49" s="127"/>
      <c r="AJG49" s="127"/>
      <c r="AJH49" s="127"/>
      <c r="AJI49" s="127"/>
      <c r="AJJ49" s="127"/>
      <c r="AJK49" s="127"/>
      <c r="AJL49" s="127"/>
      <c r="AJM49" s="127"/>
      <c r="AJN49" s="127"/>
      <c r="AJO49" s="127"/>
      <c r="AJP49" s="127"/>
      <c r="AJQ49" s="127"/>
      <c r="AJR49" s="127"/>
      <c r="AJS49" s="127"/>
      <c r="AJT49" s="127"/>
      <c r="AJU49" s="127"/>
      <c r="AJV49" s="127"/>
      <c r="AJW49" s="127"/>
      <c r="AJX49" s="127"/>
      <c r="AJY49" s="127"/>
      <c r="AJZ49" s="127"/>
      <c r="AKA49" s="127"/>
      <c r="AKB49" s="127"/>
      <c r="AKC49" s="127"/>
      <c r="AKD49" s="127"/>
      <c r="AKE49" s="127"/>
      <c r="AKF49" s="127"/>
      <c r="AKG49" s="127"/>
      <c r="AKH49" s="127"/>
      <c r="AKI49" s="127"/>
      <c r="AKJ49" s="127"/>
      <c r="AKK49" s="127"/>
      <c r="AKL49" s="127"/>
      <c r="AKM49" s="127"/>
      <c r="AKN49" s="127"/>
      <c r="AKO49" s="127"/>
      <c r="AKP49" s="127"/>
      <c r="AKQ49" s="127"/>
      <c r="AKR49" s="127"/>
      <c r="AKS49" s="127"/>
      <c r="AKT49" s="127"/>
      <c r="AKU49" s="127"/>
      <c r="AKV49" s="127"/>
      <c r="AKW49" s="127"/>
      <c r="AKX49" s="127"/>
      <c r="AKY49" s="127"/>
      <c r="AKZ49" s="127"/>
      <c r="ALA49" s="127"/>
      <c r="ALB49" s="127"/>
      <c r="ALC49" s="127"/>
      <c r="ALD49" s="127"/>
      <c r="ALE49" s="127"/>
      <c r="ALF49" s="127"/>
      <c r="ALG49" s="127"/>
      <c r="ALH49" s="127"/>
      <c r="ALI49" s="127"/>
      <c r="ALJ49" s="127"/>
      <c r="ALK49" s="127"/>
      <c r="ALL49" s="127"/>
      <c r="ALM49" s="127"/>
      <c r="ALN49" s="127"/>
      <c r="ALO49" s="127"/>
      <c r="ALP49" s="127"/>
      <c r="ALQ49" s="127"/>
      <c r="ALR49" s="127"/>
      <c r="ALS49" s="127"/>
      <c r="ALT49" s="127"/>
      <c r="ALU49" s="127"/>
      <c r="ALV49" s="127"/>
      <c r="ALW49" s="127"/>
      <c r="ALX49" s="127"/>
      <c r="ALY49" s="127"/>
      <c r="ALZ49" s="127"/>
      <c r="AMA49" s="127"/>
      <c r="AMB49" s="127"/>
      <c r="AMC49" s="127"/>
      <c r="AMD49" s="127"/>
      <c r="AME49" s="127"/>
      <c r="AMF49" s="127"/>
      <c r="AMG49" s="127"/>
      <c r="AMH49" s="127"/>
      <c r="AMI49" s="127"/>
      <c r="AMJ49" s="127"/>
      <c r="AMK49" s="127"/>
      <c r="AML49" s="127"/>
      <c r="AMM49" s="127"/>
      <c r="AMN49" s="127"/>
      <c r="AMO49" s="127"/>
      <c r="AMP49" s="127"/>
      <c r="AMQ49" s="127"/>
      <c r="AMR49" s="127"/>
      <c r="AMS49" s="127"/>
      <c r="AMT49" s="127"/>
      <c r="AMU49" s="127"/>
      <c r="AMV49" s="127"/>
      <c r="AMW49" s="127"/>
      <c r="AMX49" s="127"/>
      <c r="AMY49" s="127"/>
      <c r="AMZ49" s="127"/>
      <c r="ANA49" s="127"/>
      <c r="ANB49" s="127"/>
      <c r="ANC49" s="127"/>
      <c r="AND49" s="127"/>
      <c r="ANE49" s="127"/>
      <c r="ANF49" s="127"/>
      <c r="ANG49" s="127"/>
      <c r="ANH49" s="127"/>
      <c r="ANI49" s="127"/>
      <c r="ANJ49" s="127"/>
      <c r="ANK49" s="127"/>
      <c r="ANL49" s="127"/>
      <c r="ANM49" s="127"/>
      <c r="ANN49" s="127"/>
      <c r="ANO49" s="127"/>
      <c r="ANP49" s="127"/>
      <c r="ANQ49" s="127"/>
      <c r="ANR49" s="127"/>
      <c r="ANS49" s="127"/>
      <c r="ANT49" s="127"/>
      <c r="ANU49" s="127"/>
      <c r="ANV49" s="127"/>
      <c r="ANW49" s="127"/>
      <c r="ANX49" s="127"/>
      <c r="ANY49" s="127"/>
      <c r="ANZ49" s="127"/>
      <c r="AOA49" s="127"/>
      <c r="AOB49" s="127"/>
      <c r="AOC49" s="127"/>
      <c r="AOD49" s="127"/>
      <c r="AOE49" s="127"/>
      <c r="AOF49" s="127"/>
      <c r="AOG49" s="127"/>
      <c r="AOH49" s="127"/>
      <c r="AOI49" s="127"/>
      <c r="AOJ49" s="127"/>
      <c r="AOK49" s="127"/>
      <c r="AOL49" s="127"/>
      <c r="AOM49" s="127"/>
      <c r="AON49" s="127"/>
      <c r="AOO49" s="127"/>
      <c r="AOP49" s="127"/>
      <c r="AOQ49" s="127"/>
      <c r="AOR49" s="127"/>
      <c r="AOS49" s="127"/>
      <c r="AOT49" s="127"/>
      <c r="AOU49" s="127"/>
      <c r="AOV49" s="127"/>
      <c r="AOW49" s="127"/>
      <c r="AOX49" s="127"/>
      <c r="AOY49" s="127"/>
      <c r="AOZ49" s="127"/>
      <c r="APA49" s="127"/>
      <c r="APB49" s="127"/>
      <c r="APC49" s="127"/>
      <c r="APD49" s="127"/>
      <c r="APE49" s="127"/>
      <c r="APF49" s="127"/>
      <c r="APG49" s="127"/>
      <c r="APH49" s="127"/>
      <c r="API49" s="127"/>
      <c r="APJ49" s="127"/>
      <c r="APK49" s="127"/>
      <c r="APL49" s="127"/>
      <c r="APM49" s="127"/>
      <c r="APN49" s="127"/>
      <c r="APO49" s="127"/>
      <c r="APP49" s="127"/>
      <c r="APQ49" s="127"/>
      <c r="APR49" s="127"/>
      <c r="APS49" s="127"/>
      <c r="APT49" s="127"/>
      <c r="APU49" s="127"/>
      <c r="APV49" s="127"/>
      <c r="APW49" s="127"/>
      <c r="APX49" s="127"/>
      <c r="APY49" s="127"/>
      <c r="APZ49" s="127"/>
      <c r="AQA49" s="127"/>
      <c r="AQB49" s="127"/>
      <c r="AQC49" s="127"/>
      <c r="AQD49" s="127"/>
      <c r="AQE49" s="127"/>
      <c r="AQF49" s="127"/>
      <c r="AQG49" s="127"/>
      <c r="AQH49" s="127"/>
      <c r="AQI49" s="127"/>
      <c r="AQJ49" s="127"/>
      <c r="AQK49" s="127"/>
      <c r="AQL49" s="127"/>
      <c r="AQM49" s="127"/>
      <c r="AQN49" s="127"/>
      <c r="AQO49" s="127"/>
      <c r="AQP49" s="127"/>
      <c r="AQQ49" s="127"/>
      <c r="AQR49" s="127"/>
      <c r="AQS49" s="127"/>
      <c r="AQT49" s="127"/>
      <c r="AQU49" s="127"/>
      <c r="AQV49" s="127"/>
      <c r="AQW49" s="127"/>
      <c r="AQX49" s="127"/>
      <c r="AQY49" s="127"/>
      <c r="AQZ49" s="127"/>
      <c r="ARA49" s="127"/>
      <c r="ARB49" s="127"/>
      <c r="ARC49" s="127"/>
      <c r="ARD49" s="127"/>
      <c r="ARE49" s="127"/>
      <c r="ARF49" s="127"/>
      <c r="ARG49" s="127"/>
      <c r="ARH49" s="127"/>
      <c r="ARI49" s="127"/>
      <c r="ARJ49" s="127"/>
      <c r="ARK49" s="127"/>
      <c r="ARL49" s="127"/>
      <c r="ARM49" s="127"/>
      <c r="ARN49" s="127"/>
      <c r="ARO49" s="127"/>
      <c r="ARP49" s="127"/>
      <c r="ARQ49" s="127"/>
      <c r="ARR49" s="127"/>
      <c r="ARS49" s="127"/>
      <c r="ART49" s="127"/>
      <c r="ARU49" s="127"/>
      <c r="ARV49" s="127"/>
      <c r="ARW49" s="127"/>
      <c r="ARX49" s="127"/>
      <c r="ARY49" s="127"/>
      <c r="ARZ49" s="127"/>
      <c r="ASA49" s="127"/>
      <c r="ASB49" s="127"/>
      <c r="ASC49" s="127"/>
      <c r="ASD49" s="127"/>
      <c r="ASE49" s="127"/>
      <c r="ASF49" s="127"/>
      <c r="ASG49" s="127"/>
      <c r="ASH49" s="127"/>
      <c r="ASI49" s="127"/>
      <c r="ASJ49" s="127"/>
      <c r="ASK49" s="127"/>
      <c r="ASL49" s="127"/>
      <c r="ASM49" s="127"/>
      <c r="ASN49" s="127"/>
      <c r="ASO49" s="127"/>
      <c r="ASP49" s="127"/>
      <c r="ASQ49" s="127"/>
      <c r="ASR49" s="127"/>
      <c r="ASS49" s="127"/>
      <c r="AST49" s="127"/>
      <c r="ASU49" s="127"/>
      <c r="ASV49" s="127"/>
      <c r="ASW49" s="127"/>
      <c r="ASX49" s="127"/>
      <c r="ASY49" s="127"/>
      <c r="ASZ49" s="127"/>
      <c r="ATA49" s="127"/>
      <c r="ATB49" s="127"/>
      <c r="ATC49" s="127"/>
      <c r="ATD49" s="127"/>
      <c r="ATE49" s="127"/>
      <c r="ATF49" s="127"/>
      <c r="ATG49" s="127"/>
      <c r="ATH49" s="127"/>
      <c r="ATI49" s="127"/>
      <c r="ATJ49" s="127"/>
      <c r="ATK49" s="127"/>
      <c r="ATL49" s="127"/>
      <c r="ATM49" s="127"/>
      <c r="ATN49" s="127"/>
      <c r="ATO49" s="127"/>
      <c r="ATP49" s="127"/>
      <c r="ATQ49" s="127"/>
      <c r="ATR49" s="127"/>
      <c r="ATS49" s="127"/>
      <c r="ATT49" s="127"/>
      <c r="ATU49" s="127"/>
      <c r="ATV49" s="127"/>
      <c r="ATW49" s="127"/>
      <c r="ATX49" s="127"/>
      <c r="ATY49" s="127"/>
      <c r="ATZ49" s="127"/>
      <c r="AUA49" s="127"/>
      <c r="AUB49" s="127"/>
      <c r="AUC49" s="127"/>
      <c r="AUD49" s="127"/>
      <c r="AUE49" s="127"/>
      <c r="AUF49" s="127"/>
      <c r="AUG49" s="127"/>
      <c r="AUH49" s="127"/>
      <c r="AUI49" s="127"/>
      <c r="AUJ49" s="127"/>
      <c r="AUK49" s="127"/>
      <c r="AUL49" s="127"/>
      <c r="AUM49" s="127"/>
      <c r="AUN49" s="127"/>
      <c r="AUO49" s="127"/>
      <c r="AUP49" s="127"/>
      <c r="AUQ49" s="127"/>
      <c r="AUR49" s="127"/>
      <c r="AUS49" s="127"/>
      <c r="AUT49" s="127"/>
      <c r="AUU49" s="127"/>
      <c r="AUV49" s="127"/>
      <c r="AUW49" s="127"/>
      <c r="AUX49" s="127"/>
      <c r="AUY49" s="127"/>
      <c r="AUZ49" s="127"/>
      <c r="AVA49" s="127"/>
      <c r="AVB49" s="127"/>
      <c r="AVC49" s="127"/>
      <c r="AVD49" s="127"/>
      <c r="AVE49" s="127"/>
      <c r="AVF49" s="127"/>
      <c r="AVG49" s="127"/>
      <c r="AVH49" s="127"/>
      <c r="AVI49" s="127"/>
      <c r="AVJ49" s="127"/>
      <c r="AVK49" s="127"/>
      <c r="AVL49" s="127"/>
      <c r="AVM49" s="127"/>
      <c r="AVN49" s="127"/>
      <c r="AVO49" s="127"/>
      <c r="AVP49" s="127"/>
      <c r="AVQ49" s="127"/>
      <c r="AVR49" s="127"/>
      <c r="AVS49" s="127"/>
      <c r="AVT49" s="127"/>
      <c r="AVU49" s="127"/>
      <c r="AVV49" s="127"/>
      <c r="AVW49" s="127"/>
      <c r="AVX49" s="127"/>
      <c r="AVY49" s="127"/>
      <c r="AVZ49" s="127"/>
      <c r="AWA49" s="127"/>
      <c r="AWB49" s="127"/>
      <c r="AWC49" s="127"/>
      <c r="AWD49" s="127"/>
      <c r="AWE49" s="127"/>
      <c r="AWF49" s="127"/>
      <c r="AWG49" s="127"/>
      <c r="AWH49" s="127"/>
      <c r="AWI49" s="127"/>
      <c r="AWJ49" s="127"/>
      <c r="AWK49" s="127"/>
      <c r="AWL49" s="127"/>
      <c r="AWM49" s="127"/>
      <c r="AWN49" s="127"/>
      <c r="AWO49" s="127"/>
      <c r="AWP49" s="127"/>
      <c r="AWQ49" s="127"/>
      <c r="AWR49" s="127"/>
      <c r="AWS49" s="127"/>
      <c r="AWT49" s="127"/>
      <c r="AWU49" s="127"/>
      <c r="AWV49" s="127"/>
      <c r="AWW49" s="127"/>
      <c r="AWX49" s="127"/>
      <c r="AWY49" s="127"/>
      <c r="AWZ49" s="127"/>
      <c r="AXA49" s="127"/>
      <c r="AXB49" s="127"/>
      <c r="AXC49" s="127"/>
      <c r="AXD49" s="127"/>
      <c r="AXE49" s="127"/>
      <c r="AXF49" s="127"/>
      <c r="AXG49" s="127"/>
      <c r="AXH49" s="127"/>
      <c r="AXI49" s="127"/>
      <c r="AXJ49" s="127"/>
      <c r="AXK49" s="127"/>
      <c r="AXL49" s="127"/>
      <c r="AXM49" s="127"/>
      <c r="AXN49" s="127"/>
      <c r="AXO49" s="127"/>
      <c r="AXP49" s="127"/>
      <c r="AXQ49" s="127"/>
      <c r="AXR49" s="127"/>
      <c r="AXS49" s="127"/>
      <c r="AXT49" s="127"/>
      <c r="AXU49" s="127"/>
      <c r="AXV49" s="127"/>
      <c r="AXW49" s="127"/>
      <c r="AXX49" s="127"/>
      <c r="AXY49" s="127"/>
      <c r="AXZ49" s="127"/>
      <c r="AYA49" s="127"/>
      <c r="AYB49" s="127"/>
      <c r="AYC49" s="127"/>
      <c r="AYD49" s="127"/>
      <c r="AYE49" s="127"/>
      <c r="AYF49" s="127"/>
      <c r="AYG49" s="127"/>
      <c r="AYH49" s="127"/>
      <c r="AYI49" s="127"/>
      <c r="AYJ49" s="127"/>
      <c r="AYK49" s="127"/>
      <c r="AYL49" s="127"/>
      <c r="AYM49" s="127"/>
      <c r="AYN49" s="127"/>
      <c r="AYO49" s="127"/>
      <c r="AYP49" s="127"/>
      <c r="AYQ49" s="127"/>
      <c r="AYR49" s="127"/>
      <c r="AYS49" s="127"/>
      <c r="AYT49" s="127"/>
      <c r="AYU49" s="127"/>
      <c r="AYV49" s="127"/>
      <c r="AYW49" s="127"/>
      <c r="AYX49" s="127"/>
      <c r="AYY49" s="127"/>
      <c r="AYZ49" s="127"/>
      <c r="AZA49" s="127"/>
      <c r="AZB49" s="127"/>
      <c r="AZC49" s="127"/>
      <c r="AZD49" s="127"/>
      <c r="AZE49" s="127"/>
      <c r="AZF49" s="127"/>
      <c r="AZG49" s="127"/>
      <c r="AZH49" s="127"/>
      <c r="AZI49" s="127"/>
      <c r="AZJ49" s="127"/>
      <c r="AZK49" s="127"/>
      <c r="AZL49" s="127"/>
      <c r="AZM49" s="127"/>
      <c r="AZN49" s="127"/>
      <c r="AZO49" s="127"/>
      <c r="AZP49" s="127"/>
      <c r="AZQ49" s="127"/>
      <c r="AZR49" s="127"/>
      <c r="AZS49" s="127"/>
      <c r="AZT49" s="127"/>
      <c r="AZU49" s="127"/>
      <c r="AZV49" s="127"/>
      <c r="AZW49" s="127"/>
      <c r="AZX49" s="127"/>
      <c r="AZY49" s="127"/>
      <c r="AZZ49" s="127"/>
      <c r="BAA49" s="127"/>
      <c r="BAB49" s="127"/>
      <c r="BAC49" s="127"/>
      <c r="BAD49" s="127"/>
      <c r="BAE49" s="127"/>
      <c r="BAF49" s="127"/>
      <c r="BAG49" s="127"/>
      <c r="BAH49" s="127"/>
      <c r="BAI49" s="127"/>
      <c r="BAJ49" s="127"/>
      <c r="BAK49" s="127"/>
      <c r="BAL49" s="127"/>
      <c r="BAM49" s="127"/>
      <c r="BAN49" s="127"/>
      <c r="BAO49" s="127"/>
      <c r="BAP49" s="127"/>
      <c r="BAQ49" s="127"/>
      <c r="BAR49" s="127"/>
      <c r="BAS49" s="127"/>
      <c r="BAT49" s="127"/>
      <c r="BAU49" s="127"/>
      <c r="BAV49" s="127"/>
      <c r="BAW49" s="127"/>
      <c r="BAX49" s="127"/>
      <c r="BAY49" s="127"/>
      <c r="BAZ49" s="127"/>
      <c r="BBA49" s="127"/>
      <c r="BBB49" s="127"/>
      <c r="BBC49" s="127"/>
      <c r="BBD49" s="127"/>
      <c r="BBE49" s="127"/>
      <c r="BBF49" s="127"/>
      <c r="BBG49" s="127"/>
      <c r="BBH49" s="127"/>
      <c r="BBI49" s="127"/>
      <c r="BBJ49" s="127"/>
      <c r="BBK49" s="127"/>
      <c r="BBL49" s="127"/>
      <c r="BBM49" s="127"/>
      <c r="BBN49" s="127"/>
      <c r="BBO49" s="127"/>
      <c r="BBP49" s="127"/>
      <c r="BBQ49" s="127"/>
      <c r="BBR49" s="127"/>
      <c r="BBS49" s="127"/>
      <c r="BBT49" s="127"/>
      <c r="BBU49" s="127"/>
      <c r="BBV49" s="127"/>
      <c r="BBW49" s="127"/>
      <c r="BBX49" s="127"/>
      <c r="BBY49" s="127"/>
      <c r="BBZ49" s="127"/>
      <c r="BCA49" s="127"/>
      <c r="BCB49" s="127"/>
      <c r="BCC49" s="127"/>
      <c r="BCD49" s="127"/>
      <c r="BCE49" s="127"/>
      <c r="BCF49" s="127"/>
      <c r="BCG49" s="127"/>
      <c r="BCH49" s="127"/>
      <c r="BCI49" s="127"/>
      <c r="BCJ49" s="127"/>
      <c r="BCK49" s="127"/>
      <c r="BCL49" s="127"/>
      <c r="BCM49" s="127"/>
      <c r="BCN49" s="127"/>
      <c r="BCO49" s="127"/>
      <c r="BCP49" s="127"/>
      <c r="BCQ49" s="127"/>
      <c r="BCR49" s="127"/>
      <c r="BCS49" s="127"/>
      <c r="BCT49" s="127"/>
      <c r="BCU49" s="127"/>
      <c r="BCV49" s="127"/>
      <c r="BCW49" s="127"/>
      <c r="BCX49" s="127"/>
      <c r="BCY49" s="127"/>
      <c r="BCZ49" s="127"/>
      <c r="BDA49" s="127"/>
      <c r="BDB49" s="127"/>
      <c r="BDC49" s="127"/>
      <c r="BDD49" s="127"/>
      <c r="BDE49" s="127"/>
      <c r="BDF49" s="127"/>
      <c r="BDG49" s="127"/>
      <c r="BDH49" s="127"/>
      <c r="BDI49" s="127"/>
      <c r="BDJ49" s="127"/>
      <c r="BDK49" s="127"/>
      <c r="BDL49" s="127"/>
      <c r="BDM49" s="127"/>
      <c r="BDN49" s="127"/>
      <c r="BDO49" s="127"/>
      <c r="BDP49" s="127"/>
      <c r="BDQ49" s="127"/>
      <c r="BDR49" s="127"/>
      <c r="BDS49" s="127"/>
      <c r="BDT49" s="127"/>
      <c r="BDU49" s="127"/>
      <c r="BDV49" s="127"/>
      <c r="BDW49" s="127"/>
      <c r="BDX49" s="127"/>
      <c r="BDY49" s="127"/>
      <c r="BDZ49" s="127"/>
      <c r="BEA49" s="127"/>
      <c r="BEB49" s="127"/>
      <c r="BEC49" s="127"/>
      <c r="BED49" s="127"/>
      <c r="BEE49" s="127"/>
      <c r="BEF49" s="127"/>
      <c r="BEG49" s="127"/>
      <c r="BEH49" s="127"/>
      <c r="BEI49" s="127"/>
      <c r="BEJ49" s="127"/>
      <c r="BEK49" s="127"/>
      <c r="BEL49" s="127"/>
      <c r="BEM49" s="127"/>
      <c r="BEN49" s="127"/>
      <c r="BEO49" s="127"/>
      <c r="BEP49" s="127"/>
      <c r="BEQ49" s="127"/>
      <c r="BER49" s="127"/>
      <c r="BES49" s="127"/>
      <c r="BET49" s="127"/>
      <c r="BEU49" s="127"/>
      <c r="BEV49" s="127"/>
      <c r="BEW49" s="127"/>
      <c r="BEX49" s="127"/>
      <c r="BEY49" s="127"/>
      <c r="BEZ49" s="127"/>
      <c r="BFA49" s="127"/>
      <c r="BFB49" s="127"/>
      <c r="BFC49" s="127"/>
      <c r="BFD49" s="127"/>
      <c r="BFE49" s="127"/>
      <c r="BFF49" s="127"/>
      <c r="BFG49" s="127"/>
      <c r="BFH49" s="127"/>
      <c r="BFI49" s="127"/>
      <c r="BFJ49" s="127"/>
      <c r="BFK49" s="127"/>
      <c r="BFL49" s="127"/>
      <c r="BFM49" s="127"/>
      <c r="BFN49" s="127"/>
      <c r="BFO49" s="127"/>
      <c r="BFP49" s="127"/>
      <c r="BFQ49" s="127"/>
      <c r="BFR49" s="127"/>
      <c r="BFS49" s="127"/>
      <c r="BFT49" s="127"/>
      <c r="BFU49" s="127"/>
      <c r="BFV49" s="127"/>
      <c r="BFW49" s="127"/>
      <c r="BFX49" s="127"/>
      <c r="BFY49" s="127"/>
      <c r="BFZ49" s="127"/>
      <c r="BGA49" s="127"/>
      <c r="BGB49" s="127"/>
      <c r="BGC49" s="127"/>
      <c r="BGD49" s="127"/>
      <c r="BGE49" s="127"/>
      <c r="BGF49" s="127"/>
      <c r="BGG49" s="127"/>
      <c r="BGH49" s="127"/>
      <c r="BGI49" s="127"/>
      <c r="BGJ49" s="127"/>
      <c r="BGK49" s="127"/>
      <c r="BGL49" s="127"/>
      <c r="BGM49" s="127"/>
      <c r="BGN49" s="127"/>
      <c r="BGO49" s="127"/>
      <c r="BGP49" s="127"/>
      <c r="BGQ49" s="127"/>
      <c r="BGR49" s="127"/>
      <c r="BGS49" s="127"/>
      <c r="BGT49" s="127"/>
      <c r="BGU49" s="127"/>
      <c r="BGV49" s="127"/>
      <c r="BGW49" s="127"/>
      <c r="BGX49" s="127"/>
      <c r="BGY49" s="127"/>
      <c r="BGZ49" s="127"/>
      <c r="BHA49" s="127"/>
      <c r="BHB49" s="127"/>
      <c r="BHC49" s="127"/>
      <c r="BHD49" s="127"/>
      <c r="BHE49" s="127"/>
      <c r="BHF49" s="127"/>
      <c r="BHG49" s="127"/>
      <c r="BHH49" s="127"/>
      <c r="BHI49" s="127"/>
      <c r="BHJ49" s="127"/>
      <c r="BHK49" s="127"/>
      <c r="BHL49" s="127"/>
      <c r="BHM49" s="127"/>
      <c r="BHN49" s="127"/>
      <c r="BHO49" s="127"/>
      <c r="BHP49" s="127"/>
      <c r="BHQ49" s="127"/>
      <c r="BHR49" s="127"/>
      <c r="BHS49" s="127"/>
      <c r="BHT49" s="127"/>
      <c r="BHU49" s="127"/>
      <c r="BHV49" s="127"/>
      <c r="BHW49" s="127"/>
      <c r="BHX49" s="127"/>
      <c r="BHY49" s="127"/>
      <c r="BHZ49" s="127"/>
      <c r="BIA49" s="127"/>
      <c r="BIB49" s="127"/>
      <c r="BIC49" s="127"/>
      <c r="BID49" s="127"/>
      <c r="BIE49" s="127"/>
      <c r="BIF49" s="127"/>
      <c r="BIG49" s="127"/>
      <c r="BIH49" s="127"/>
      <c r="BII49" s="127"/>
      <c r="BIJ49" s="127"/>
      <c r="BIK49" s="127"/>
      <c r="BIL49" s="127"/>
      <c r="BIM49" s="127"/>
      <c r="BIN49" s="127"/>
      <c r="BIO49" s="127"/>
      <c r="BIP49" s="127"/>
      <c r="BIQ49" s="127"/>
      <c r="BIR49" s="127"/>
      <c r="BIS49" s="127"/>
      <c r="BIT49" s="127"/>
      <c r="BIU49" s="127"/>
      <c r="BIV49" s="127"/>
      <c r="BIW49" s="127"/>
      <c r="BIX49" s="127"/>
      <c r="BIY49" s="127"/>
      <c r="BIZ49" s="127"/>
      <c r="BJA49" s="127"/>
      <c r="BJB49" s="127"/>
      <c r="BJC49" s="127"/>
      <c r="BJD49" s="127"/>
      <c r="BJE49" s="127"/>
      <c r="BJF49" s="127"/>
      <c r="BJG49" s="127"/>
      <c r="BJH49" s="127"/>
      <c r="BJI49" s="127"/>
      <c r="BJJ49" s="127"/>
      <c r="BJK49" s="127"/>
      <c r="BJL49" s="127"/>
      <c r="BJM49" s="127"/>
      <c r="BJN49" s="127"/>
      <c r="BJO49" s="127"/>
      <c r="BJP49" s="127"/>
      <c r="BJQ49" s="127"/>
      <c r="BJR49" s="127"/>
      <c r="BJS49" s="127"/>
      <c r="BJT49" s="127"/>
      <c r="BJU49" s="127"/>
      <c r="BJV49" s="127"/>
      <c r="BJW49" s="127"/>
      <c r="BJX49" s="127"/>
      <c r="BJY49" s="127"/>
      <c r="BJZ49" s="127"/>
      <c r="BKA49" s="127"/>
      <c r="BKB49" s="127"/>
      <c r="BKC49" s="127"/>
      <c r="BKD49" s="127"/>
      <c r="BKE49" s="127"/>
      <c r="BKF49" s="127"/>
      <c r="BKG49" s="127"/>
      <c r="BKH49" s="127"/>
      <c r="BKI49" s="127"/>
      <c r="BKJ49" s="127"/>
      <c r="BKK49" s="127"/>
      <c r="BKL49" s="127"/>
      <c r="BKM49" s="127"/>
      <c r="BKN49" s="127"/>
      <c r="BKO49" s="127"/>
      <c r="BKP49" s="127"/>
      <c r="BKQ49" s="127"/>
      <c r="BKR49" s="127"/>
      <c r="BKS49" s="127"/>
      <c r="BKT49" s="127"/>
      <c r="BKU49" s="127"/>
      <c r="BKV49" s="127"/>
      <c r="BKW49" s="127"/>
      <c r="BKX49" s="127"/>
      <c r="BKY49" s="127"/>
      <c r="BKZ49" s="127"/>
      <c r="BLA49" s="127"/>
      <c r="BLB49" s="127"/>
      <c r="BLC49" s="127"/>
      <c r="BLD49" s="127"/>
      <c r="BLE49" s="127"/>
      <c r="BLF49" s="127"/>
      <c r="BLG49" s="127"/>
      <c r="BLH49" s="127"/>
      <c r="BLI49" s="127"/>
      <c r="BLJ49" s="127"/>
      <c r="BLK49" s="127"/>
      <c r="BLL49" s="127"/>
      <c r="BLM49" s="127"/>
      <c r="BLN49" s="127"/>
      <c r="BLO49" s="127"/>
      <c r="BLP49" s="127"/>
      <c r="BLQ49" s="127"/>
      <c r="BLR49" s="127"/>
      <c r="BLS49" s="127"/>
      <c r="BLT49" s="127"/>
      <c r="BLU49" s="127"/>
      <c r="BLV49" s="127"/>
      <c r="BLW49" s="127"/>
      <c r="BLX49" s="127"/>
      <c r="BLY49" s="127"/>
      <c r="BLZ49" s="127"/>
      <c r="BMA49" s="127"/>
      <c r="BMB49" s="127"/>
      <c r="BMC49" s="127"/>
      <c r="BMD49" s="127"/>
      <c r="BME49" s="127"/>
      <c r="BMF49" s="127"/>
      <c r="BMG49" s="127"/>
      <c r="BMH49" s="127"/>
      <c r="BMI49" s="127"/>
      <c r="BMJ49" s="127"/>
      <c r="BMK49" s="127"/>
      <c r="BML49" s="127"/>
      <c r="BMM49" s="127"/>
      <c r="BMN49" s="127"/>
      <c r="BMO49" s="127"/>
      <c r="BMP49" s="127"/>
      <c r="BMQ49" s="127"/>
      <c r="BMR49" s="127"/>
      <c r="BMS49" s="127"/>
      <c r="BMT49" s="127"/>
      <c r="BMU49" s="127"/>
      <c r="BMV49" s="127"/>
      <c r="BMW49" s="127"/>
      <c r="BMX49" s="127"/>
      <c r="BMY49" s="127"/>
      <c r="BMZ49" s="127"/>
      <c r="BNA49" s="127"/>
      <c r="BNB49" s="127"/>
      <c r="BNC49" s="127"/>
      <c r="BND49" s="127"/>
      <c r="BNE49" s="127"/>
      <c r="BNF49" s="127"/>
      <c r="BNG49" s="127"/>
      <c r="BNH49" s="127"/>
      <c r="BNI49" s="127"/>
      <c r="BNJ49" s="127"/>
      <c r="BNK49" s="127"/>
      <c r="BNL49" s="127"/>
      <c r="BNM49" s="127"/>
      <c r="BNN49" s="127"/>
      <c r="BNO49" s="127"/>
      <c r="BNP49" s="127"/>
      <c r="BNQ49" s="127"/>
      <c r="BNR49" s="127"/>
      <c r="BNS49" s="127"/>
      <c r="BNT49" s="127"/>
      <c r="BNU49" s="127"/>
      <c r="BNV49" s="127"/>
      <c r="BNW49" s="127"/>
      <c r="BNX49" s="127"/>
      <c r="BNY49" s="127"/>
      <c r="BNZ49" s="127"/>
      <c r="BOA49" s="127"/>
      <c r="BOB49" s="127"/>
      <c r="BOC49" s="127"/>
      <c r="BOD49" s="127"/>
      <c r="BOE49" s="127"/>
      <c r="BOF49" s="127"/>
      <c r="BOG49" s="127"/>
      <c r="BOH49" s="127"/>
      <c r="BOI49" s="127"/>
      <c r="BOJ49" s="127"/>
      <c r="BOK49" s="127"/>
      <c r="BOL49" s="127"/>
      <c r="BOM49" s="127"/>
      <c r="BON49" s="127"/>
      <c r="BOO49" s="127"/>
      <c r="BOP49" s="127"/>
      <c r="BOQ49" s="127"/>
      <c r="BOR49" s="127"/>
      <c r="BOS49" s="127"/>
      <c r="BOT49" s="127"/>
      <c r="BOU49" s="127"/>
      <c r="BOV49" s="127"/>
      <c r="BOW49" s="127"/>
      <c r="BOX49" s="127"/>
      <c r="BOY49" s="127"/>
      <c r="BOZ49" s="127"/>
      <c r="BPA49" s="127"/>
      <c r="BPB49" s="127"/>
      <c r="BPC49" s="127"/>
      <c r="BPD49" s="127"/>
      <c r="BPE49" s="127"/>
      <c r="BPF49" s="127"/>
      <c r="BPG49" s="127"/>
      <c r="BPH49" s="127"/>
      <c r="BPI49" s="127"/>
      <c r="BPJ49" s="127"/>
      <c r="BPK49" s="127"/>
      <c r="BPL49" s="127"/>
      <c r="BPM49" s="127"/>
      <c r="BPN49" s="127"/>
      <c r="BPO49" s="127"/>
      <c r="BPP49" s="127"/>
      <c r="BPQ49" s="127"/>
      <c r="BPR49" s="127"/>
      <c r="BPS49" s="127"/>
      <c r="BPT49" s="127"/>
      <c r="BPU49" s="127"/>
      <c r="BPV49" s="127"/>
      <c r="BPW49" s="127"/>
      <c r="BPX49" s="127"/>
      <c r="BPY49" s="127"/>
      <c r="BPZ49" s="127"/>
      <c r="BQA49" s="127"/>
      <c r="BQB49" s="127"/>
      <c r="BQC49" s="127"/>
      <c r="BQD49" s="127"/>
      <c r="BQE49" s="127"/>
      <c r="BQF49" s="127"/>
      <c r="BQG49" s="127"/>
      <c r="BQH49" s="127"/>
      <c r="BQI49" s="127"/>
      <c r="BQJ49" s="127"/>
      <c r="BQK49" s="127"/>
      <c r="BQL49" s="127"/>
      <c r="BQM49" s="127"/>
      <c r="BQN49" s="127"/>
      <c r="BQO49" s="127"/>
      <c r="BQP49" s="127"/>
      <c r="BQQ49" s="127"/>
      <c r="BQR49" s="127"/>
      <c r="BQS49" s="127"/>
      <c r="BQT49" s="127"/>
      <c r="BQU49" s="127"/>
      <c r="BQV49" s="127"/>
      <c r="BQW49" s="127"/>
      <c r="BQX49" s="127"/>
      <c r="BQY49" s="127"/>
      <c r="BQZ49" s="127"/>
      <c r="BRA49" s="127"/>
      <c r="BRB49" s="127"/>
      <c r="BRC49" s="127"/>
      <c r="BRD49" s="127"/>
      <c r="BRE49" s="127"/>
      <c r="BRF49" s="127"/>
      <c r="BRG49" s="127"/>
      <c r="BRH49" s="127"/>
      <c r="BRI49" s="127"/>
      <c r="BRJ49" s="127"/>
      <c r="BRK49" s="127"/>
      <c r="BRL49" s="127"/>
      <c r="BRM49" s="127"/>
      <c r="BRN49" s="127"/>
      <c r="BRO49" s="127"/>
      <c r="BRP49" s="127"/>
      <c r="BRQ49" s="127"/>
      <c r="BRR49" s="127"/>
      <c r="BRS49" s="127"/>
      <c r="BRT49" s="127"/>
      <c r="BRU49" s="127"/>
      <c r="BRV49" s="127"/>
      <c r="BRW49" s="127"/>
      <c r="BRX49" s="127"/>
      <c r="BRY49" s="127"/>
      <c r="BRZ49" s="127"/>
      <c r="BSA49" s="127"/>
      <c r="BSB49" s="127"/>
      <c r="BSC49" s="127"/>
      <c r="BSD49" s="127"/>
      <c r="BSE49" s="127"/>
      <c r="BSF49" s="127"/>
      <c r="BSG49" s="127"/>
      <c r="BSH49" s="127"/>
      <c r="BSI49" s="127"/>
      <c r="BSJ49" s="127"/>
      <c r="BSK49" s="127"/>
      <c r="BSL49" s="127"/>
      <c r="BSM49" s="127"/>
      <c r="BSN49" s="127"/>
      <c r="BSO49" s="127"/>
      <c r="BSP49" s="127"/>
      <c r="BSQ49" s="127"/>
      <c r="BSR49" s="127"/>
      <c r="BSS49" s="127"/>
      <c r="BST49" s="127"/>
      <c r="BSU49" s="127"/>
      <c r="BSV49" s="127"/>
      <c r="BSW49" s="127"/>
      <c r="BSX49" s="127"/>
      <c r="BSY49" s="127"/>
      <c r="BSZ49" s="127"/>
      <c r="BTA49" s="127"/>
      <c r="BTB49" s="127"/>
      <c r="BTC49" s="127"/>
      <c r="BTD49" s="127"/>
      <c r="BTE49" s="127"/>
      <c r="BTF49" s="127"/>
      <c r="BTG49" s="127"/>
      <c r="BTH49" s="127"/>
      <c r="BTI49" s="127"/>
      <c r="BTJ49" s="127"/>
      <c r="BTK49" s="127"/>
      <c r="BTL49" s="127"/>
      <c r="BTM49" s="127"/>
      <c r="BTN49" s="127"/>
      <c r="BTO49" s="127"/>
      <c r="BTP49" s="127"/>
      <c r="BTQ49" s="127"/>
      <c r="BTR49" s="127"/>
      <c r="BTS49" s="127"/>
      <c r="BTT49" s="127"/>
      <c r="BTU49" s="127"/>
      <c r="BTV49" s="127"/>
      <c r="BTW49" s="127"/>
      <c r="BTX49" s="127"/>
      <c r="BTY49" s="127"/>
      <c r="BTZ49" s="127"/>
      <c r="BUA49" s="127"/>
      <c r="BUB49" s="127"/>
      <c r="BUC49" s="127"/>
      <c r="BUD49" s="127"/>
      <c r="BUE49" s="127"/>
      <c r="BUF49" s="127"/>
      <c r="BUG49" s="127"/>
      <c r="BUH49" s="127"/>
      <c r="BUI49" s="127"/>
      <c r="BUJ49" s="127"/>
      <c r="BUK49" s="127"/>
      <c r="BUL49" s="127"/>
      <c r="BUM49" s="127"/>
      <c r="BUN49" s="127"/>
      <c r="BUO49" s="127"/>
      <c r="BUP49" s="127"/>
      <c r="BUQ49" s="127"/>
      <c r="BUR49" s="127"/>
      <c r="BUS49" s="127"/>
      <c r="BUT49" s="127"/>
      <c r="BUU49" s="127"/>
      <c r="BUV49" s="127"/>
      <c r="BUW49" s="127"/>
      <c r="BUX49" s="127"/>
      <c r="BUY49" s="127"/>
      <c r="BUZ49" s="127"/>
      <c r="BVA49" s="127"/>
      <c r="BVB49" s="127"/>
      <c r="BVC49" s="127"/>
      <c r="BVD49" s="127"/>
      <c r="BVE49" s="127"/>
      <c r="BVF49" s="127"/>
      <c r="BVG49" s="127"/>
      <c r="BVH49" s="127"/>
      <c r="BVI49" s="127"/>
      <c r="BVJ49" s="127"/>
      <c r="BVK49" s="127"/>
      <c r="BVL49" s="127"/>
      <c r="BVM49" s="127"/>
      <c r="BVN49" s="127"/>
      <c r="BVO49" s="127"/>
      <c r="BVP49" s="127"/>
      <c r="BVQ49" s="127"/>
      <c r="BVR49" s="127"/>
      <c r="BVS49" s="127"/>
      <c r="BVT49" s="127"/>
      <c r="BVU49" s="127"/>
      <c r="BVV49" s="127"/>
      <c r="BVW49" s="127"/>
      <c r="BVX49" s="127"/>
      <c r="BVY49" s="127"/>
      <c r="BVZ49" s="127"/>
      <c r="BWA49" s="127"/>
      <c r="BWB49" s="127"/>
      <c r="BWC49" s="127"/>
      <c r="BWD49" s="127"/>
      <c r="BWE49" s="127"/>
      <c r="BWF49" s="127"/>
      <c r="BWG49" s="127"/>
      <c r="BWH49" s="127"/>
      <c r="BWI49" s="127"/>
      <c r="BWJ49" s="127"/>
      <c r="BWK49" s="127"/>
      <c r="BWL49" s="127"/>
      <c r="BWM49" s="127"/>
      <c r="BWN49" s="127"/>
      <c r="BWO49" s="127"/>
      <c r="BWP49" s="127"/>
      <c r="BWQ49" s="127"/>
      <c r="BWR49" s="127"/>
      <c r="BWS49" s="127"/>
      <c r="BWT49" s="127"/>
      <c r="BWU49" s="127"/>
      <c r="BWV49" s="127"/>
      <c r="BWW49" s="127"/>
      <c r="BWX49" s="127"/>
      <c r="BWY49" s="127"/>
      <c r="BWZ49" s="127"/>
      <c r="BXA49" s="127"/>
      <c r="BXB49" s="127"/>
      <c r="BXC49" s="127"/>
      <c r="BXD49" s="127"/>
      <c r="BXE49" s="127"/>
      <c r="BXF49" s="127"/>
      <c r="BXG49" s="127"/>
      <c r="BXH49" s="127"/>
      <c r="BXI49" s="127"/>
      <c r="BXJ49" s="127"/>
      <c r="BXK49" s="127"/>
      <c r="BXL49" s="127"/>
      <c r="BXM49" s="127"/>
      <c r="BXN49" s="127"/>
      <c r="BXO49" s="127"/>
      <c r="BXP49" s="127"/>
      <c r="BXQ49" s="127"/>
      <c r="BXR49" s="127"/>
      <c r="BXS49" s="127"/>
      <c r="BXT49" s="127"/>
      <c r="BXU49" s="127"/>
      <c r="BXV49" s="127"/>
      <c r="BXW49" s="127"/>
      <c r="BXX49" s="127"/>
      <c r="BXY49" s="127"/>
      <c r="BXZ49" s="127"/>
      <c r="BYA49" s="127"/>
      <c r="BYB49" s="127"/>
      <c r="BYC49" s="127"/>
      <c r="BYD49" s="127"/>
      <c r="BYE49" s="127"/>
      <c r="BYF49" s="127"/>
      <c r="BYG49" s="127"/>
      <c r="BYH49" s="127"/>
      <c r="BYI49" s="127"/>
      <c r="BYJ49" s="127"/>
      <c r="BYK49" s="127"/>
      <c r="BYL49" s="127"/>
      <c r="BYM49" s="127"/>
      <c r="BYN49" s="127"/>
      <c r="BYO49" s="127"/>
      <c r="BYP49" s="127"/>
      <c r="BYQ49" s="127"/>
      <c r="BYR49" s="127"/>
      <c r="BYS49" s="127"/>
      <c r="BYT49" s="127"/>
      <c r="BYU49" s="127"/>
      <c r="BYV49" s="127"/>
      <c r="BYW49" s="127"/>
      <c r="BYX49" s="127"/>
      <c r="BYY49" s="127"/>
      <c r="BYZ49" s="127"/>
      <c r="BZA49" s="127"/>
      <c r="BZB49" s="127"/>
      <c r="BZC49" s="127"/>
      <c r="BZD49" s="127"/>
      <c r="BZE49" s="127"/>
      <c r="BZF49" s="127"/>
      <c r="BZG49" s="127"/>
      <c r="BZH49" s="127"/>
      <c r="BZI49" s="127"/>
      <c r="BZJ49" s="127"/>
      <c r="BZK49" s="127"/>
      <c r="BZL49" s="127"/>
      <c r="BZM49" s="127"/>
      <c r="BZN49" s="127"/>
      <c r="BZO49" s="127"/>
      <c r="BZP49" s="127"/>
      <c r="BZQ49" s="127"/>
      <c r="BZR49" s="127"/>
      <c r="BZS49" s="127"/>
      <c r="BZT49" s="127"/>
      <c r="BZU49" s="127"/>
      <c r="BZV49" s="127"/>
      <c r="BZW49" s="127"/>
      <c r="BZX49" s="127"/>
      <c r="BZY49" s="127"/>
      <c r="BZZ49" s="127"/>
      <c r="CAA49" s="127"/>
      <c r="CAB49" s="127"/>
      <c r="CAC49" s="127"/>
      <c r="CAD49" s="127"/>
      <c r="CAE49" s="127"/>
      <c r="CAF49" s="127"/>
      <c r="CAG49" s="127"/>
      <c r="CAH49" s="127"/>
      <c r="CAI49" s="127"/>
      <c r="CAJ49" s="127"/>
      <c r="CAK49" s="127"/>
      <c r="CAL49" s="127"/>
      <c r="CAM49" s="127"/>
      <c r="CAN49" s="127"/>
      <c r="CAO49" s="127"/>
      <c r="CAP49" s="127"/>
      <c r="CAQ49" s="127"/>
      <c r="CAR49" s="127"/>
      <c r="CAS49" s="127"/>
      <c r="CAT49" s="127"/>
      <c r="CAU49" s="127"/>
      <c r="CAV49" s="127"/>
      <c r="CAW49" s="127"/>
      <c r="CAX49" s="127"/>
      <c r="CAY49" s="127"/>
      <c r="CAZ49" s="127"/>
      <c r="CBA49" s="127"/>
      <c r="CBB49" s="127"/>
      <c r="CBC49" s="127"/>
      <c r="CBD49" s="127"/>
      <c r="CBE49" s="127"/>
      <c r="CBF49" s="127"/>
      <c r="CBG49" s="127"/>
      <c r="CBH49" s="127"/>
      <c r="CBI49" s="127"/>
      <c r="CBJ49" s="127"/>
      <c r="CBK49" s="127"/>
      <c r="CBL49" s="127"/>
      <c r="CBM49" s="127"/>
      <c r="CBN49" s="127"/>
      <c r="CBO49" s="127"/>
      <c r="CBP49" s="127"/>
      <c r="CBQ49" s="127"/>
      <c r="CBR49" s="127"/>
      <c r="CBS49" s="127"/>
      <c r="CBT49" s="127"/>
      <c r="CBU49" s="127"/>
      <c r="CBV49" s="127"/>
      <c r="CBW49" s="127"/>
      <c r="CBX49" s="127"/>
      <c r="CBY49" s="127"/>
      <c r="CBZ49" s="127"/>
      <c r="CCA49" s="127"/>
      <c r="CCB49" s="127"/>
      <c r="CCC49" s="127"/>
      <c r="CCD49" s="127"/>
      <c r="CCE49" s="127"/>
      <c r="CCF49" s="127"/>
      <c r="CCG49" s="127"/>
      <c r="CCH49" s="127"/>
      <c r="CCI49" s="127"/>
      <c r="CCJ49" s="127"/>
      <c r="CCK49" s="127"/>
      <c r="CCL49" s="127"/>
      <c r="CCM49" s="127"/>
      <c r="CCN49" s="127"/>
      <c r="CCO49" s="127"/>
      <c r="CCP49" s="127"/>
      <c r="CCQ49" s="127"/>
      <c r="CCR49" s="127"/>
      <c r="CCS49" s="127"/>
      <c r="CCT49" s="127"/>
      <c r="CCU49" s="127"/>
      <c r="CCV49" s="127"/>
      <c r="CCW49" s="127"/>
      <c r="CCX49" s="127"/>
      <c r="CCY49" s="127"/>
      <c r="CCZ49" s="127"/>
      <c r="CDA49" s="127"/>
      <c r="CDB49" s="127"/>
      <c r="CDC49" s="127"/>
      <c r="CDD49" s="127"/>
      <c r="CDE49" s="127"/>
      <c r="CDF49" s="127"/>
      <c r="CDG49" s="127"/>
      <c r="CDH49" s="127"/>
      <c r="CDI49" s="127"/>
      <c r="CDJ49" s="127"/>
      <c r="CDK49" s="127"/>
      <c r="CDL49" s="127"/>
      <c r="CDM49" s="127"/>
      <c r="CDN49" s="127"/>
      <c r="CDO49" s="127"/>
      <c r="CDP49" s="127"/>
      <c r="CDQ49" s="127"/>
      <c r="CDR49" s="127"/>
      <c r="CDS49" s="127"/>
      <c r="CDT49" s="127"/>
      <c r="CDU49" s="127"/>
      <c r="CDV49" s="127"/>
      <c r="CDW49" s="127"/>
      <c r="CDX49" s="127"/>
      <c r="CDY49" s="127"/>
      <c r="CDZ49" s="127"/>
      <c r="CEA49" s="127"/>
      <c r="CEB49" s="127"/>
      <c r="CEC49" s="127"/>
      <c r="CED49" s="127"/>
      <c r="CEE49" s="127"/>
      <c r="CEF49" s="127"/>
      <c r="CEG49" s="127"/>
      <c r="CEH49" s="127"/>
      <c r="CEI49" s="127"/>
      <c r="CEJ49" s="127"/>
      <c r="CEK49" s="127"/>
      <c r="CEL49" s="127"/>
      <c r="CEM49" s="127"/>
      <c r="CEN49" s="127"/>
      <c r="CEO49" s="127"/>
      <c r="CEP49" s="127"/>
      <c r="CEQ49" s="127"/>
      <c r="CER49" s="127"/>
      <c r="CES49" s="127"/>
      <c r="CET49" s="127"/>
      <c r="CEU49" s="127"/>
      <c r="CEV49" s="127"/>
      <c r="CEW49" s="127"/>
      <c r="CEX49" s="127"/>
      <c r="CEY49" s="127"/>
      <c r="CEZ49" s="127"/>
      <c r="CFA49" s="127"/>
      <c r="CFB49" s="127"/>
      <c r="CFC49" s="127"/>
      <c r="CFD49" s="127"/>
      <c r="CFE49" s="127"/>
      <c r="CFF49" s="127"/>
      <c r="CFG49" s="127"/>
      <c r="CFH49" s="127"/>
      <c r="CFI49" s="127"/>
      <c r="CFJ49" s="127"/>
      <c r="CFK49" s="127"/>
      <c r="CFL49" s="127"/>
      <c r="CFM49" s="127"/>
      <c r="CFN49" s="127"/>
      <c r="CFO49" s="127"/>
      <c r="CFP49" s="127"/>
      <c r="CFQ49" s="127"/>
      <c r="CFR49" s="127"/>
      <c r="CFS49" s="127"/>
      <c r="CFT49" s="127"/>
      <c r="CFU49" s="127"/>
      <c r="CFV49" s="127"/>
      <c r="CFW49" s="127"/>
      <c r="CFX49" s="127"/>
      <c r="CFY49" s="127"/>
      <c r="CFZ49" s="127"/>
      <c r="CGA49" s="127"/>
      <c r="CGB49" s="127"/>
      <c r="CGC49" s="127"/>
      <c r="CGD49" s="127"/>
      <c r="CGE49" s="127"/>
      <c r="CGF49" s="127"/>
      <c r="CGG49" s="127"/>
      <c r="CGH49" s="127"/>
      <c r="CGI49" s="127"/>
      <c r="CGJ49" s="127"/>
      <c r="CGK49" s="127"/>
      <c r="CGL49" s="127"/>
      <c r="CGM49" s="127"/>
      <c r="CGN49" s="127"/>
      <c r="CGO49" s="127"/>
      <c r="CGP49" s="127"/>
      <c r="CGQ49" s="127"/>
      <c r="CGR49" s="127"/>
      <c r="CGS49" s="127"/>
      <c r="CGT49" s="127"/>
      <c r="CGU49" s="127"/>
      <c r="CGV49" s="127"/>
      <c r="CGW49" s="127"/>
      <c r="CGX49" s="127"/>
      <c r="CGY49" s="127"/>
      <c r="CGZ49" s="127"/>
      <c r="CHA49" s="127"/>
      <c r="CHB49" s="127"/>
      <c r="CHC49" s="127"/>
      <c r="CHD49" s="127"/>
      <c r="CHE49" s="127"/>
      <c r="CHF49" s="127"/>
      <c r="CHG49" s="127"/>
      <c r="CHH49" s="127"/>
      <c r="CHI49" s="127"/>
      <c r="CHJ49" s="127"/>
      <c r="CHK49" s="127"/>
      <c r="CHL49" s="127"/>
      <c r="CHM49" s="127"/>
      <c r="CHN49" s="127"/>
      <c r="CHO49" s="127"/>
      <c r="CHP49" s="127"/>
      <c r="CHQ49" s="127"/>
      <c r="CHR49" s="127"/>
      <c r="CHS49" s="127"/>
      <c r="CHT49" s="127"/>
      <c r="CHU49" s="127"/>
      <c r="CHV49" s="127"/>
      <c r="CHW49" s="127"/>
      <c r="CHX49" s="127"/>
      <c r="CHY49" s="127"/>
      <c r="CHZ49" s="127"/>
      <c r="CIA49" s="127"/>
      <c r="CIB49" s="127"/>
      <c r="CIC49" s="127"/>
      <c r="CID49" s="127"/>
      <c r="CIE49" s="127"/>
      <c r="CIF49" s="127"/>
      <c r="CIG49" s="127"/>
      <c r="CIH49" s="127"/>
      <c r="CII49" s="127"/>
      <c r="CIJ49" s="127"/>
      <c r="CIK49" s="127"/>
      <c r="CIL49" s="127"/>
      <c r="CIM49" s="127"/>
      <c r="CIN49" s="127"/>
      <c r="CIO49" s="127"/>
      <c r="CIP49" s="127"/>
      <c r="CIQ49" s="127"/>
      <c r="CIR49" s="127"/>
      <c r="CIS49" s="127"/>
      <c r="CIT49" s="127"/>
      <c r="CIU49" s="127"/>
      <c r="CIV49" s="127"/>
      <c r="CIW49" s="127"/>
      <c r="CIX49" s="127"/>
      <c r="CIY49" s="127"/>
      <c r="CIZ49" s="127"/>
      <c r="CJA49" s="127"/>
      <c r="CJB49" s="127"/>
      <c r="CJC49" s="127"/>
      <c r="CJD49" s="127"/>
      <c r="CJE49" s="127"/>
      <c r="CJF49" s="127"/>
      <c r="CJG49" s="127"/>
      <c r="CJH49" s="127"/>
      <c r="CJI49" s="127"/>
      <c r="CJJ49" s="127"/>
      <c r="CJK49" s="127"/>
      <c r="CJL49" s="127"/>
      <c r="CJM49" s="127"/>
      <c r="CJN49" s="127"/>
      <c r="CJO49" s="127"/>
      <c r="CJP49" s="127"/>
      <c r="CJQ49" s="127"/>
      <c r="CJR49" s="127"/>
      <c r="CJS49" s="127"/>
      <c r="CJT49" s="127"/>
      <c r="CJU49" s="127"/>
      <c r="CJV49" s="127"/>
      <c r="CJW49" s="127"/>
      <c r="CJX49" s="127"/>
      <c r="CJY49" s="127"/>
      <c r="CJZ49" s="127"/>
      <c r="CKA49" s="127"/>
      <c r="CKB49" s="127"/>
      <c r="CKC49" s="127"/>
      <c r="CKD49" s="127"/>
      <c r="CKE49" s="127"/>
      <c r="CKF49" s="127"/>
      <c r="CKG49" s="127"/>
      <c r="CKH49" s="127"/>
      <c r="CKI49" s="127"/>
      <c r="CKJ49" s="127"/>
      <c r="CKK49" s="127"/>
      <c r="CKL49" s="127"/>
      <c r="CKM49" s="127"/>
      <c r="CKN49" s="127"/>
      <c r="CKO49" s="127"/>
      <c r="CKP49" s="127"/>
      <c r="CKQ49" s="127"/>
      <c r="CKR49" s="127"/>
      <c r="CKS49" s="127"/>
      <c r="CKT49" s="127"/>
      <c r="CKU49" s="127"/>
      <c r="CKV49" s="127"/>
      <c r="CKW49" s="127"/>
      <c r="CKX49" s="127"/>
      <c r="CKY49" s="127"/>
      <c r="CKZ49" s="127"/>
      <c r="CLA49" s="127"/>
      <c r="CLB49" s="127"/>
      <c r="CLC49" s="127"/>
      <c r="CLD49" s="127"/>
      <c r="CLE49" s="127"/>
      <c r="CLF49" s="127"/>
      <c r="CLG49" s="127"/>
      <c r="CLH49" s="127"/>
      <c r="CLI49" s="127"/>
      <c r="CLJ49" s="127"/>
      <c r="CLK49" s="127"/>
      <c r="CLL49" s="127"/>
      <c r="CLM49" s="127"/>
      <c r="CLN49" s="127"/>
      <c r="CLO49" s="127"/>
      <c r="CLP49" s="127"/>
      <c r="CLQ49" s="127"/>
      <c r="CLR49" s="127"/>
      <c r="CLS49" s="127"/>
      <c r="CLT49" s="127"/>
      <c r="CLU49" s="127"/>
      <c r="CLV49" s="127"/>
      <c r="CLW49" s="127"/>
      <c r="CLX49" s="127"/>
      <c r="CLY49" s="127"/>
      <c r="CLZ49" s="127"/>
      <c r="CMA49" s="127"/>
      <c r="CMB49" s="127"/>
      <c r="CMC49" s="127"/>
      <c r="CMD49" s="127"/>
      <c r="CME49" s="127"/>
      <c r="CMF49" s="127"/>
      <c r="CMG49" s="127"/>
      <c r="CMH49" s="127"/>
      <c r="CMI49" s="127"/>
      <c r="CMJ49" s="127"/>
      <c r="CMK49" s="127"/>
      <c r="CML49" s="127"/>
      <c r="CMM49" s="127"/>
      <c r="CMN49" s="127"/>
      <c r="CMO49" s="127"/>
      <c r="CMP49" s="127"/>
      <c r="CMQ49" s="127"/>
      <c r="CMR49" s="127"/>
      <c r="CMS49" s="127"/>
      <c r="CMT49" s="127"/>
      <c r="CMU49" s="127"/>
      <c r="CMV49" s="127"/>
      <c r="CMW49" s="127"/>
      <c r="CMX49" s="127"/>
      <c r="CMY49" s="127"/>
      <c r="CMZ49" s="127"/>
      <c r="CNA49" s="127"/>
      <c r="CNB49" s="127"/>
      <c r="CNC49" s="127"/>
      <c r="CND49" s="127"/>
      <c r="CNE49" s="127"/>
      <c r="CNF49" s="127"/>
      <c r="CNG49" s="127"/>
      <c r="CNH49" s="127"/>
      <c r="CNI49" s="127"/>
      <c r="CNJ49" s="127"/>
      <c r="CNK49" s="127"/>
      <c r="CNL49" s="127"/>
      <c r="CNM49" s="127"/>
      <c r="CNN49" s="127"/>
      <c r="CNO49" s="127"/>
      <c r="CNP49" s="127"/>
      <c r="CNQ49" s="127"/>
      <c r="CNR49" s="127"/>
      <c r="CNS49" s="127"/>
      <c r="CNT49" s="127"/>
      <c r="CNU49" s="127"/>
      <c r="CNV49" s="127"/>
      <c r="CNW49" s="127"/>
      <c r="CNX49" s="127"/>
      <c r="CNY49" s="127"/>
      <c r="CNZ49" s="127"/>
      <c r="COA49" s="127"/>
      <c r="COB49" s="127"/>
      <c r="COC49" s="127"/>
      <c r="COD49" s="127"/>
      <c r="COE49" s="127"/>
      <c r="COF49" s="127"/>
      <c r="COG49" s="127"/>
      <c r="COH49" s="127"/>
      <c r="COI49" s="127"/>
      <c r="COJ49" s="127"/>
      <c r="COK49" s="127"/>
      <c r="COL49" s="127"/>
      <c r="COM49" s="127"/>
      <c r="CON49" s="127"/>
      <c r="COO49" s="127"/>
      <c r="COP49" s="127"/>
      <c r="COQ49" s="127"/>
      <c r="COR49" s="127"/>
      <c r="COS49" s="127"/>
      <c r="COT49" s="127"/>
      <c r="COU49" s="127"/>
      <c r="COV49" s="127"/>
      <c r="COW49" s="127"/>
      <c r="COX49" s="127"/>
      <c r="COY49" s="127"/>
      <c r="COZ49" s="127"/>
      <c r="CPA49" s="127"/>
      <c r="CPB49" s="127"/>
      <c r="CPC49" s="127"/>
      <c r="CPD49" s="127"/>
      <c r="CPE49" s="127"/>
      <c r="CPF49" s="127"/>
      <c r="CPG49" s="127"/>
      <c r="CPH49" s="127"/>
      <c r="CPI49" s="127"/>
      <c r="CPJ49" s="127"/>
      <c r="CPK49" s="127"/>
      <c r="CPL49" s="127"/>
      <c r="CPM49" s="127"/>
      <c r="CPN49" s="127"/>
      <c r="CPO49" s="127"/>
      <c r="CPP49" s="127"/>
      <c r="CPQ49" s="127"/>
      <c r="CPR49" s="127"/>
      <c r="CPS49" s="127"/>
      <c r="CPT49" s="127"/>
      <c r="CPU49" s="127"/>
      <c r="CPV49" s="127"/>
      <c r="CPW49" s="127"/>
      <c r="CPX49" s="127"/>
      <c r="CPY49" s="127"/>
      <c r="CPZ49" s="127"/>
      <c r="CQA49" s="127"/>
      <c r="CQB49" s="127"/>
      <c r="CQC49" s="127"/>
      <c r="CQD49" s="127"/>
      <c r="CQE49" s="127"/>
      <c r="CQF49" s="127"/>
      <c r="CQG49" s="127"/>
      <c r="CQH49" s="127"/>
      <c r="CQI49" s="127"/>
      <c r="CQJ49" s="127"/>
      <c r="CQK49" s="127"/>
      <c r="CQL49" s="127"/>
      <c r="CQM49" s="127"/>
      <c r="CQN49" s="127"/>
      <c r="CQO49" s="127"/>
      <c r="CQP49" s="127"/>
      <c r="CQQ49" s="127"/>
      <c r="CQR49" s="127"/>
      <c r="CQS49" s="127"/>
      <c r="CQT49" s="127"/>
      <c r="CQU49" s="127"/>
      <c r="CQV49" s="127"/>
      <c r="CQW49" s="127"/>
      <c r="CQX49" s="127"/>
      <c r="CQY49" s="127"/>
      <c r="CQZ49" s="127"/>
      <c r="CRA49" s="127"/>
      <c r="CRB49" s="127"/>
      <c r="CRC49" s="127"/>
      <c r="CRD49" s="127"/>
      <c r="CRE49" s="127"/>
      <c r="CRF49" s="127"/>
      <c r="CRG49" s="127"/>
      <c r="CRH49" s="127"/>
      <c r="CRI49" s="127"/>
      <c r="CRJ49" s="127"/>
      <c r="CRK49" s="127"/>
      <c r="CRL49" s="127"/>
      <c r="CRM49" s="127"/>
      <c r="CRN49" s="127"/>
      <c r="CRO49" s="127"/>
      <c r="CRP49" s="127"/>
      <c r="CRQ49" s="127"/>
      <c r="CRR49" s="127"/>
      <c r="CRS49" s="127"/>
      <c r="CRT49" s="127"/>
      <c r="CRU49" s="127"/>
      <c r="CRV49" s="127"/>
      <c r="CRW49" s="127"/>
      <c r="CRX49" s="127"/>
      <c r="CRY49" s="127"/>
      <c r="CRZ49" s="127"/>
      <c r="CSA49" s="127"/>
      <c r="CSB49" s="127"/>
      <c r="CSC49" s="127"/>
      <c r="CSD49" s="127"/>
      <c r="CSE49" s="127"/>
      <c r="CSF49" s="127"/>
      <c r="CSG49" s="127"/>
      <c r="CSH49" s="127"/>
      <c r="CSI49" s="127"/>
      <c r="CSJ49" s="127"/>
      <c r="CSK49" s="127"/>
      <c r="CSL49" s="127"/>
      <c r="CSM49" s="127"/>
      <c r="CSN49" s="127"/>
      <c r="CSO49" s="127"/>
      <c r="CSP49" s="127"/>
      <c r="CSQ49" s="127"/>
      <c r="CSR49" s="127"/>
      <c r="CSS49" s="127"/>
      <c r="CST49" s="127"/>
      <c r="CSU49" s="127"/>
      <c r="CSV49" s="127"/>
      <c r="CSW49" s="127"/>
      <c r="CSX49" s="127"/>
      <c r="CSY49" s="127"/>
      <c r="CSZ49" s="127"/>
      <c r="CTA49" s="127"/>
      <c r="CTB49" s="127"/>
      <c r="CTC49" s="127"/>
      <c r="CTD49" s="127"/>
      <c r="CTE49" s="127"/>
      <c r="CTF49" s="127"/>
      <c r="CTG49" s="127"/>
      <c r="CTH49" s="127"/>
      <c r="CTI49" s="127"/>
      <c r="CTJ49" s="127"/>
      <c r="CTK49" s="127"/>
      <c r="CTL49" s="127"/>
      <c r="CTM49" s="127"/>
      <c r="CTN49" s="127"/>
      <c r="CTO49" s="127"/>
      <c r="CTP49" s="127"/>
      <c r="CTQ49" s="127"/>
      <c r="CTR49" s="127"/>
      <c r="CTS49" s="127"/>
      <c r="CTT49" s="127"/>
      <c r="CTU49" s="127"/>
      <c r="CTV49" s="127"/>
      <c r="CTW49" s="127"/>
      <c r="CTX49" s="127"/>
      <c r="CTY49" s="127"/>
      <c r="CTZ49" s="127"/>
      <c r="CUA49" s="127"/>
      <c r="CUB49" s="127"/>
      <c r="CUC49" s="127"/>
      <c r="CUD49" s="127"/>
      <c r="CUE49" s="127"/>
      <c r="CUF49" s="127"/>
      <c r="CUG49" s="127"/>
      <c r="CUH49" s="127"/>
      <c r="CUI49" s="127"/>
      <c r="CUJ49" s="127"/>
      <c r="CUK49" s="127"/>
      <c r="CUL49" s="127"/>
      <c r="CUM49" s="127"/>
      <c r="CUN49" s="127"/>
      <c r="CUO49" s="127"/>
      <c r="CUP49" s="127"/>
      <c r="CUQ49" s="127"/>
      <c r="CUR49" s="127"/>
      <c r="CUS49" s="127"/>
      <c r="CUT49" s="127"/>
      <c r="CUU49" s="127"/>
      <c r="CUV49" s="127"/>
      <c r="CUW49" s="127"/>
      <c r="CUX49" s="127"/>
      <c r="CUY49" s="127"/>
      <c r="CUZ49" s="127"/>
      <c r="CVA49" s="127"/>
      <c r="CVB49" s="127"/>
      <c r="CVC49" s="127"/>
      <c r="CVD49" s="127"/>
      <c r="CVE49" s="127"/>
      <c r="CVF49" s="127"/>
      <c r="CVG49" s="127"/>
      <c r="CVH49" s="127"/>
      <c r="CVI49" s="127"/>
      <c r="CVJ49" s="127"/>
      <c r="CVK49" s="127"/>
      <c r="CVL49" s="127"/>
      <c r="CVM49" s="127"/>
      <c r="CVN49" s="127"/>
      <c r="CVO49" s="127"/>
      <c r="CVP49" s="127"/>
      <c r="CVQ49" s="127"/>
      <c r="CVR49" s="127"/>
      <c r="CVS49" s="127"/>
      <c r="CVT49" s="127"/>
      <c r="CVU49" s="127"/>
      <c r="CVV49" s="127"/>
      <c r="CVW49" s="127"/>
      <c r="CVX49" s="127"/>
      <c r="CVY49" s="127"/>
      <c r="CVZ49" s="127"/>
      <c r="CWA49" s="127"/>
      <c r="CWB49" s="127"/>
      <c r="CWC49" s="127"/>
      <c r="CWD49" s="127"/>
      <c r="CWE49" s="127"/>
      <c r="CWF49" s="127"/>
      <c r="CWG49" s="127"/>
      <c r="CWH49" s="127"/>
      <c r="CWI49" s="127"/>
      <c r="CWJ49" s="127"/>
      <c r="CWK49" s="127"/>
      <c r="CWL49" s="127"/>
      <c r="CWM49" s="127"/>
      <c r="CWN49" s="127"/>
      <c r="CWO49" s="127"/>
      <c r="CWP49" s="127"/>
      <c r="CWQ49" s="127"/>
      <c r="CWR49" s="127"/>
      <c r="CWS49" s="127"/>
      <c r="CWT49" s="127"/>
      <c r="CWU49" s="127"/>
      <c r="CWV49" s="127"/>
      <c r="CWW49" s="127"/>
      <c r="CWX49" s="127"/>
      <c r="CWY49" s="127"/>
      <c r="CWZ49" s="127"/>
      <c r="CXA49" s="127"/>
      <c r="CXB49" s="127"/>
      <c r="CXC49" s="127"/>
      <c r="CXD49" s="127"/>
      <c r="CXE49" s="127"/>
      <c r="CXF49" s="127"/>
      <c r="CXG49" s="127"/>
      <c r="CXH49" s="127"/>
      <c r="CXI49" s="127"/>
      <c r="CXJ49" s="127"/>
      <c r="CXK49" s="127"/>
      <c r="CXL49" s="127"/>
      <c r="CXM49" s="127"/>
      <c r="CXN49" s="127"/>
      <c r="CXO49" s="127"/>
      <c r="CXP49" s="127"/>
      <c r="CXQ49" s="127"/>
      <c r="CXR49" s="127"/>
      <c r="CXS49" s="127"/>
      <c r="CXT49" s="127"/>
      <c r="CXU49" s="127"/>
      <c r="CXV49" s="127"/>
      <c r="CXW49" s="127"/>
      <c r="CXX49" s="127"/>
      <c r="CXY49" s="127"/>
      <c r="CXZ49" s="127"/>
      <c r="CYA49" s="127"/>
      <c r="CYB49" s="127"/>
      <c r="CYC49" s="127"/>
      <c r="CYD49" s="127"/>
      <c r="CYE49" s="127"/>
      <c r="CYF49" s="127"/>
      <c r="CYG49" s="127"/>
      <c r="CYH49" s="127"/>
      <c r="CYI49" s="127"/>
      <c r="CYJ49" s="127"/>
      <c r="CYK49" s="127"/>
      <c r="CYL49" s="127"/>
      <c r="CYM49" s="127"/>
      <c r="CYN49" s="127"/>
      <c r="CYO49" s="127"/>
      <c r="CYP49" s="127"/>
      <c r="CYQ49" s="127"/>
      <c r="CYR49" s="127"/>
      <c r="CYS49" s="127"/>
      <c r="CYT49" s="127"/>
      <c r="CYU49" s="127"/>
      <c r="CYV49" s="127"/>
      <c r="CYW49" s="127"/>
      <c r="CYX49" s="127"/>
      <c r="CYY49" s="127"/>
      <c r="CYZ49" s="127"/>
      <c r="CZA49" s="127"/>
      <c r="CZB49" s="127"/>
      <c r="CZC49" s="127"/>
      <c r="CZD49" s="127"/>
      <c r="CZE49" s="127"/>
      <c r="CZF49" s="127"/>
      <c r="CZG49" s="127"/>
      <c r="CZH49" s="127"/>
      <c r="CZI49" s="127"/>
      <c r="CZJ49" s="127"/>
      <c r="CZK49" s="127"/>
      <c r="CZL49" s="127"/>
      <c r="CZM49" s="127"/>
      <c r="CZN49" s="127"/>
      <c r="CZO49" s="127"/>
      <c r="CZP49" s="127"/>
      <c r="CZQ49" s="127"/>
      <c r="CZR49" s="127"/>
      <c r="CZS49" s="127"/>
      <c r="CZT49" s="127"/>
      <c r="CZU49" s="127"/>
      <c r="CZV49" s="127"/>
      <c r="CZW49" s="127"/>
      <c r="CZX49" s="127"/>
      <c r="CZY49" s="127"/>
      <c r="CZZ49" s="127"/>
      <c r="DAA49" s="127"/>
      <c r="DAB49" s="127"/>
      <c r="DAC49" s="127"/>
      <c r="DAD49" s="127"/>
      <c r="DAE49" s="127"/>
      <c r="DAF49" s="127"/>
      <c r="DAG49" s="127"/>
      <c r="DAH49" s="127"/>
      <c r="DAI49" s="127"/>
      <c r="DAJ49" s="127"/>
      <c r="DAK49" s="127"/>
      <c r="DAL49" s="127"/>
      <c r="DAM49" s="127"/>
      <c r="DAN49" s="127"/>
      <c r="DAO49" s="127"/>
      <c r="DAP49" s="127"/>
      <c r="DAQ49" s="127"/>
      <c r="DAR49" s="127"/>
      <c r="DAS49" s="127"/>
      <c r="DAT49" s="127"/>
      <c r="DAU49" s="127"/>
      <c r="DAV49" s="127"/>
      <c r="DAW49" s="127"/>
      <c r="DAX49" s="127"/>
      <c r="DAY49" s="127"/>
      <c r="DAZ49" s="127"/>
      <c r="DBA49" s="127"/>
      <c r="DBB49" s="127"/>
      <c r="DBC49" s="127"/>
      <c r="DBD49" s="127"/>
      <c r="DBE49" s="127"/>
      <c r="DBF49" s="127"/>
      <c r="DBG49" s="127"/>
      <c r="DBH49" s="127"/>
      <c r="DBI49" s="127"/>
      <c r="DBJ49" s="127"/>
      <c r="DBK49" s="127"/>
      <c r="DBL49" s="127"/>
      <c r="DBM49" s="127"/>
      <c r="DBN49" s="127"/>
      <c r="DBO49" s="127"/>
      <c r="DBP49" s="127"/>
      <c r="DBQ49" s="127"/>
      <c r="DBR49" s="127"/>
      <c r="DBS49" s="127"/>
      <c r="DBT49" s="127"/>
      <c r="DBU49" s="127"/>
      <c r="DBV49" s="127"/>
      <c r="DBW49" s="127"/>
      <c r="DBX49" s="127"/>
      <c r="DBY49" s="127"/>
      <c r="DBZ49" s="127"/>
      <c r="DCA49" s="127"/>
      <c r="DCB49" s="127"/>
      <c r="DCC49" s="127"/>
      <c r="DCD49" s="127"/>
      <c r="DCE49" s="127"/>
      <c r="DCF49" s="127"/>
      <c r="DCG49" s="127"/>
      <c r="DCH49" s="127"/>
      <c r="DCI49" s="127"/>
      <c r="DCJ49" s="127"/>
      <c r="DCK49" s="127"/>
      <c r="DCL49" s="127"/>
      <c r="DCM49" s="127"/>
      <c r="DCN49" s="127"/>
      <c r="DCO49" s="127"/>
      <c r="DCP49" s="127"/>
      <c r="DCQ49" s="127"/>
      <c r="DCR49" s="127"/>
      <c r="DCS49" s="127"/>
      <c r="DCT49" s="127"/>
      <c r="DCU49" s="127"/>
      <c r="DCV49" s="127"/>
      <c r="DCW49" s="127"/>
      <c r="DCX49" s="127"/>
      <c r="DCY49" s="127"/>
      <c r="DCZ49" s="127"/>
      <c r="DDA49" s="127"/>
      <c r="DDB49" s="127"/>
      <c r="DDC49" s="127"/>
      <c r="DDD49" s="127"/>
      <c r="DDE49" s="127"/>
      <c r="DDF49" s="127"/>
      <c r="DDG49" s="127"/>
      <c r="DDH49" s="127"/>
      <c r="DDI49" s="127"/>
      <c r="DDJ49" s="127"/>
      <c r="DDK49" s="127"/>
      <c r="DDL49" s="127"/>
      <c r="DDM49" s="127"/>
      <c r="DDN49" s="127"/>
      <c r="DDO49" s="127"/>
      <c r="DDP49" s="127"/>
      <c r="DDQ49" s="127"/>
      <c r="DDR49" s="127"/>
      <c r="DDS49" s="127"/>
      <c r="DDT49" s="127"/>
      <c r="DDU49" s="127"/>
      <c r="DDV49" s="127"/>
      <c r="DDW49" s="127"/>
      <c r="DDX49" s="127"/>
      <c r="DDY49" s="127"/>
      <c r="DDZ49" s="127"/>
      <c r="DEA49" s="127"/>
      <c r="DEB49" s="127"/>
      <c r="DEC49" s="127"/>
      <c r="DED49" s="127"/>
      <c r="DEE49" s="127"/>
      <c r="DEF49" s="127"/>
      <c r="DEG49" s="127"/>
      <c r="DEH49" s="127"/>
      <c r="DEI49" s="127"/>
      <c r="DEJ49" s="127"/>
      <c r="DEK49" s="127"/>
      <c r="DEL49" s="127"/>
      <c r="DEM49" s="127"/>
      <c r="DEN49" s="127"/>
      <c r="DEO49" s="127"/>
      <c r="DEP49" s="127"/>
      <c r="DEQ49" s="127"/>
      <c r="DER49" s="127"/>
      <c r="DES49" s="127"/>
      <c r="DET49" s="127"/>
      <c r="DEU49" s="127"/>
      <c r="DEV49" s="127"/>
      <c r="DEW49" s="127"/>
      <c r="DEX49" s="127"/>
      <c r="DEY49" s="127"/>
      <c r="DEZ49" s="127"/>
      <c r="DFA49" s="127"/>
      <c r="DFB49" s="127"/>
      <c r="DFC49" s="127"/>
      <c r="DFD49" s="127"/>
      <c r="DFE49" s="127"/>
      <c r="DFF49" s="127"/>
      <c r="DFG49" s="127"/>
      <c r="DFH49" s="127"/>
      <c r="DFI49" s="127"/>
      <c r="DFJ49" s="127"/>
      <c r="DFK49" s="127"/>
      <c r="DFL49" s="127"/>
      <c r="DFM49" s="127"/>
      <c r="DFN49" s="127"/>
      <c r="DFO49" s="127"/>
      <c r="DFP49" s="127"/>
      <c r="DFQ49" s="127"/>
      <c r="DFR49" s="127"/>
      <c r="DFS49" s="127"/>
      <c r="DFT49" s="127"/>
      <c r="DFU49" s="127"/>
      <c r="DFV49" s="127"/>
      <c r="DFW49" s="127"/>
      <c r="DFX49" s="127"/>
      <c r="DFY49" s="127"/>
      <c r="DFZ49" s="127"/>
      <c r="DGA49" s="127"/>
      <c r="DGB49" s="127"/>
      <c r="DGC49" s="127"/>
      <c r="DGD49" s="127"/>
      <c r="DGE49" s="127"/>
      <c r="DGF49" s="127"/>
      <c r="DGG49" s="127"/>
      <c r="DGH49" s="127"/>
      <c r="DGI49" s="127"/>
      <c r="DGJ49" s="127"/>
      <c r="DGK49" s="127"/>
      <c r="DGL49" s="127"/>
      <c r="DGM49" s="127"/>
      <c r="DGN49" s="127"/>
      <c r="DGO49" s="127"/>
      <c r="DGP49" s="127"/>
      <c r="DGQ49" s="127"/>
      <c r="DGR49" s="127"/>
      <c r="DGS49" s="127"/>
      <c r="DGT49" s="127"/>
      <c r="DGU49" s="127"/>
      <c r="DGV49" s="127"/>
      <c r="DGW49" s="127"/>
      <c r="DGX49" s="127"/>
      <c r="DGY49" s="127"/>
      <c r="DGZ49" s="127"/>
      <c r="DHA49" s="127"/>
      <c r="DHB49" s="127"/>
      <c r="DHC49" s="127"/>
      <c r="DHD49" s="127"/>
      <c r="DHE49" s="127"/>
      <c r="DHF49" s="127"/>
      <c r="DHG49" s="127"/>
      <c r="DHH49" s="127"/>
      <c r="DHI49" s="127"/>
      <c r="DHJ49" s="127"/>
      <c r="DHK49" s="127"/>
      <c r="DHL49" s="127"/>
      <c r="DHM49" s="127"/>
      <c r="DHN49" s="127"/>
      <c r="DHO49" s="127"/>
      <c r="DHP49" s="127"/>
      <c r="DHQ49" s="127"/>
      <c r="DHR49" s="127"/>
      <c r="DHS49" s="127"/>
      <c r="DHT49" s="127"/>
      <c r="DHU49" s="127"/>
      <c r="DHV49" s="127"/>
      <c r="DHW49" s="127"/>
      <c r="DHX49" s="127"/>
      <c r="DHY49" s="127"/>
      <c r="DHZ49" s="127"/>
      <c r="DIA49" s="127"/>
      <c r="DIB49" s="127"/>
      <c r="DIC49" s="127"/>
      <c r="DID49" s="127"/>
      <c r="DIE49" s="127"/>
      <c r="DIF49" s="127"/>
      <c r="DIG49" s="127"/>
      <c r="DIH49" s="127"/>
      <c r="DII49" s="127"/>
      <c r="DIJ49" s="127"/>
      <c r="DIK49" s="127"/>
      <c r="DIL49" s="127"/>
      <c r="DIM49" s="127"/>
      <c r="DIN49" s="127"/>
      <c r="DIO49" s="127"/>
      <c r="DIP49" s="127"/>
      <c r="DIQ49" s="127"/>
      <c r="DIR49" s="127"/>
      <c r="DIS49" s="127"/>
      <c r="DIT49" s="127"/>
      <c r="DIU49" s="127"/>
      <c r="DIV49" s="127"/>
      <c r="DIW49" s="127"/>
      <c r="DIX49" s="127"/>
      <c r="DIY49" s="127"/>
      <c r="DIZ49" s="127"/>
      <c r="DJA49" s="127"/>
      <c r="DJB49" s="127"/>
      <c r="DJC49" s="127"/>
      <c r="DJD49" s="127"/>
      <c r="DJE49" s="127"/>
      <c r="DJF49" s="127"/>
      <c r="DJG49" s="127"/>
      <c r="DJH49" s="127"/>
      <c r="DJI49" s="127"/>
      <c r="DJJ49" s="127"/>
      <c r="DJK49" s="127"/>
      <c r="DJL49" s="127"/>
      <c r="DJM49" s="127"/>
      <c r="DJN49" s="127"/>
      <c r="DJO49" s="127"/>
      <c r="DJP49" s="127"/>
      <c r="DJQ49" s="127"/>
      <c r="DJR49" s="127"/>
      <c r="DJS49" s="127"/>
      <c r="DJT49" s="127"/>
      <c r="DJU49" s="127"/>
      <c r="DJV49" s="127"/>
      <c r="DJW49" s="127"/>
      <c r="DJX49" s="127"/>
      <c r="DJY49" s="127"/>
      <c r="DJZ49" s="127"/>
      <c r="DKA49" s="127"/>
      <c r="DKB49" s="127"/>
      <c r="DKC49" s="127"/>
      <c r="DKD49" s="127"/>
      <c r="DKE49" s="127"/>
      <c r="DKF49" s="127"/>
      <c r="DKG49" s="127"/>
      <c r="DKH49" s="127"/>
      <c r="DKI49" s="127"/>
      <c r="DKJ49" s="127"/>
      <c r="DKK49" s="127"/>
      <c r="DKL49" s="127"/>
      <c r="DKM49" s="127"/>
      <c r="DKN49" s="127"/>
      <c r="DKO49" s="127"/>
      <c r="DKP49" s="127"/>
      <c r="DKQ49" s="127"/>
      <c r="DKR49" s="127"/>
      <c r="DKS49" s="127"/>
      <c r="DKT49" s="127"/>
      <c r="DKU49" s="127"/>
      <c r="DKV49" s="127"/>
      <c r="DKW49" s="127"/>
      <c r="DKX49" s="127"/>
      <c r="DKY49" s="127"/>
      <c r="DKZ49" s="127"/>
      <c r="DLA49" s="127"/>
      <c r="DLB49" s="127"/>
      <c r="DLC49" s="127"/>
      <c r="DLD49" s="127"/>
      <c r="DLE49" s="127"/>
      <c r="DLF49" s="127"/>
      <c r="DLG49" s="127"/>
      <c r="DLH49" s="127"/>
      <c r="DLI49" s="127"/>
      <c r="DLJ49" s="127"/>
      <c r="DLK49" s="127"/>
      <c r="DLL49" s="127"/>
      <c r="DLM49" s="127"/>
      <c r="DLN49" s="127"/>
      <c r="DLO49" s="127"/>
      <c r="DLP49" s="127"/>
      <c r="DLQ49" s="127"/>
      <c r="DLR49" s="127"/>
      <c r="DLS49" s="127"/>
      <c r="DLT49" s="127"/>
      <c r="DLU49" s="127"/>
      <c r="DLV49" s="127"/>
      <c r="DLW49" s="127"/>
      <c r="DLX49" s="127"/>
      <c r="DLY49" s="127"/>
      <c r="DLZ49" s="127"/>
      <c r="DMA49" s="127"/>
      <c r="DMB49" s="127"/>
      <c r="DMC49" s="127"/>
      <c r="DMD49" s="127"/>
      <c r="DME49" s="127"/>
      <c r="DMF49" s="127"/>
      <c r="DMG49" s="127"/>
      <c r="DMH49" s="127"/>
      <c r="DMI49" s="127"/>
      <c r="DMJ49" s="127"/>
      <c r="DMK49" s="127"/>
      <c r="DML49" s="127"/>
      <c r="DMM49" s="127"/>
      <c r="DMN49" s="127"/>
      <c r="DMO49" s="127"/>
      <c r="DMP49" s="127"/>
      <c r="DMQ49" s="127"/>
      <c r="DMR49" s="127"/>
      <c r="DMS49" s="127"/>
      <c r="DMT49" s="127"/>
      <c r="DMU49" s="127"/>
      <c r="DMV49" s="127"/>
      <c r="DMW49" s="127"/>
      <c r="DMX49" s="127"/>
      <c r="DMY49" s="127"/>
      <c r="DMZ49" s="127"/>
      <c r="DNA49" s="127"/>
      <c r="DNB49" s="127"/>
      <c r="DNC49" s="127"/>
      <c r="DND49" s="127"/>
      <c r="DNE49" s="127"/>
      <c r="DNF49" s="127"/>
      <c r="DNG49" s="127"/>
      <c r="DNH49" s="127"/>
      <c r="DNI49" s="127"/>
      <c r="DNJ49" s="127"/>
      <c r="DNK49" s="127"/>
      <c r="DNL49" s="127"/>
      <c r="DNM49" s="127"/>
      <c r="DNN49" s="127"/>
      <c r="DNO49" s="127"/>
      <c r="DNP49" s="127"/>
      <c r="DNQ49" s="127"/>
      <c r="DNR49" s="127"/>
      <c r="DNS49" s="127"/>
      <c r="DNT49" s="127"/>
      <c r="DNU49" s="127"/>
      <c r="DNV49" s="127"/>
      <c r="DNW49" s="127"/>
      <c r="DNX49" s="127"/>
      <c r="DNY49" s="127"/>
      <c r="DNZ49" s="127"/>
      <c r="DOA49" s="127"/>
      <c r="DOB49" s="127"/>
      <c r="DOC49" s="127"/>
      <c r="DOD49" s="127"/>
      <c r="DOE49" s="127"/>
      <c r="DOF49" s="127"/>
      <c r="DOG49" s="127"/>
      <c r="DOH49" s="127"/>
      <c r="DOI49" s="127"/>
      <c r="DOJ49" s="127"/>
      <c r="DOK49" s="127"/>
      <c r="DOL49" s="127"/>
      <c r="DOM49" s="127"/>
      <c r="DON49" s="127"/>
      <c r="DOO49" s="127"/>
      <c r="DOP49" s="127"/>
      <c r="DOQ49" s="127"/>
      <c r="DOR49" s="127"/>
      <c r="DOS49" s="127"/>
      <c r="DOT49" s="127"/>
      <c r="DOU49" s="127"/>
      <c r="DOV49" s="127"/>
      <c r="DOW49" s="127"/>
      <c r="DOX49" s="127"/>
      <c r="DOY49" s="127"/>
      <c r="DOZ49" s="127"/>
      <c r="DPA49" s="127"/>
      <c r="DPB49" s="127"/>
      <c r="DPC49" s="127"/>
      <c r="DPD49" s="127"/>
      <c r="DPE49" s="127"/>
      <c r="DPF49" s="127"/>
      <c r="DPG49" s="127"/>
      <c r="DPH49" s="127"/>
      <c r="DPI49" s="127"/>
      <c r="DPJ49" s="127"/>
      <c r="DPK49" s="127"/>
      <c r="DPL49" s="127"/>
      <c r="DPM49" s="127"/>
      <c r="DPN49" s="127"/>
      <c r="DPO49" s="127"/>
      <c r="DPP49" s="127"/>
      <c r="DPQ49" s="127"/>
      <c r="DPR49" s="127"/>
      <c r="DPS49" s="127"/>
      <c r="DPT49" s="127"/>
      <c r="DPU49" s="127"/>
      <c r="DPV49" s="127"/>
      <c r="DPW49" s="127"/>
      <c r="DPX49" s="127"/>
      <c r="DPY49" s="127"/>
      <c r="DPZ49" s="127"/>
      <c r="DQA49" s="127"/>
      <c r="DQB49" s="127"/>
      <c r="DQC49" s="127"/>
      <c r="DQD49" s="127"/>
      <c r="DQE49" s="127"/>
      <c r="DQF49" s="127"/>
      <c r="DQG49" s="127"/>
      <c r="DQH49" s="127"/>
      <c r="DQI49" s="127"/>
      <c r="DQJ49" s="127"/>
      <c r="DQK49" s="127"/>
      <c r="DQL49" s="127"/>
      <c r="DQM49" s="127"/>
      <c r="DQN49" s="127"/>
      <c r="DQO49" s="127"/>
      <c r="DQP49" s="127"/>
      <c r="DQQ49" s="127"/>
      <c r="DQR49" s="127"/>
      <c r="DQS49" s="127"/>
      <c r="DQT49" s="127"/>
      <c r="DQU49" s="127"/>
      <c r="DQV49" s="127"/>
      <c r="DQW49" s="127"/>
      <c r="DQX49" s="127"/>
      <c r="DQY49" s="127"/>
      <c r="DQZ49" s="127"/>
      <c r="DRA49" s="127"/>
      <c r="DRB49" s="127"/>
      <c r="DRC49" s="127"/>
      <c r="DRD49" s="127"/>
      <c r="DRE49" s="127"/>
      <c r="DRF49" s="127"/>
      <c r="DRG49" s="127"/>
      <c r="DRH49" s="127"/>
      <c r="DRI49" s="127"/>
      <c r="DRJ49" s="127"/>
      <c r="DRK49" s="127"/>
      <c r="DRL49" s="127"/>
      <c r="DRM49" s="127"/>
      <c r="DRN49" s="127"/>
      <c r="DRO49" s="127"/>
      <c r="DRP49" s="127"/>
      <c r="DRQ49" s="127"/>
      <c r="DRR49" s="127"/>
      <c r="DRS49" s="127"/>
      <c r="DRT49" s="127"/>
      <c r="DRU49" s="127"/>
      <c r="DRV49" s="127"/>
      <c r="DRW49" s="127"/>
      <c r="DRX49" s="127"/>
      <c r="DRY49" s="127"/>
      <c r="DRZ49" s="127"/>
      <c r="DSA49" s="127"/>
      <c r="DSB49" s="127"/>
      <c r="DSC49" s="127"/>
      <c r="DSD49" s="127"/>
      <c r="DSE49" s="127"/>
      <c r="DSF49" s="127"/>
      <c r="DSG49" s="127"/>
      <c r="DSH49" s="127"/>
      <c r="DSI49" s="127"/>
      <c r="DSJ49" s="127"/>
      <c r="DSK49" s="127"/>
      <c r="DSL49" s="127"/>
      <c r="DSM49" s="127"/>
      <c r="DSN49" s="127"/>
      <c r="DSO49" s="127"/>
      <c r="DSP49" s="127"/>
      <c r="DSQ49" s="127"/>
      <c r="DSR49" s="127"/>
      <c r="DSS49" s="127"/>
      <c r="DST49" s="127"/>
      <c r="DSU49" s="127"/>
      <c r="DSV49" s="127"/>
      <c r="DSW49" s="127"/>
      <c r="DSX49" s="127"/>
      <c r="DSY49" s="127"/>
      <c r="DSZ49" s="127"/>
      <c r="DTA49" s="127"/>
      <c r="DTB49" s="127"/>
      <c r="DTC49" s="127"/>
      <c r="DTD49" s="127"/>
      <c r="DTE49" s="127"/>
      <c r="DTF49" s="127"/>
      <c r="DTG49" s="127"/>
      <c r="DTH49" s="127"/>
      <c r="DTI49" s="127"/>
      <c r="DTJ49" s="127"/>
      <c r="DTK49" s="127"/>
      <c r="DTL49" s="127"/>
      <c r="DTM49" s="127"/>
      <c r="DTN49" s="127"/>
      <c r="DTO49" s="127"/>
      <c r="DTP49" s="127"/>
      <c r="DTQ49" s="127"/>
      <c r="DTR49" s="127"/>
      <c r="DTS49" s="127"/>
      <c r="DTT49" s="127"/>
      <c r="DTU49" s="127"/>
      <c r="DTV49" s="127"/>
      <c r="DTW49" s="127"/>
      <c r="DTX49" s="127"/>
      <c r="DTY49" s="127"/>
      <c r="DTZ49" s="127"/>
      <c r="DUA49" s="127"/>
      <c r="DUB49" s="127"/>
      <c r="DUC49" s="127"/>
      <c r="DUD49" s="127"/>
      <c r="DUE49" s="127"/>
      <c r="DUF49" s="127"/>
      <c r="DUG49" s="127"/>
      <c r="DUH49" s="127"/>
      <c r="DUI49" s="127"/>
      <c r="DUJ49" s="127"/>
      <c r="DUK49" s="127"/>
      <c r="DUL49" s="127"/>
      <c r="DUM49" s="127"/>
      <c r="DUN49" s="127"/>
      <c r="DUO49" s="127"/>
      <c r="DUP49" s="127"/>
      <c r="DUQ49" s="127"/>
      <c r="DUR49" s="127"/>
      <c r="DUS49" s="127"/>
      <c r="DUT49" s="127"/>
      <c r="DUU49" s="127"/>
      <c r="DUV49" s="127"/>
      <c r="DUW49" s="127"/>
      <c r="DUX49" s="127"/>
      <c r="DUY49" s="127"/>
      <c r="DUZ49" s="127"/>
      <c r="DVA49" s="127"/>
      <c r="DVB49" s="127"/>
      <c r="DVC49" s="127"/>
      <c r="DVD49" s="127"/>
      <c r="DVE49" s="127"/>
      <c r="DVF49" s="127"/>
      <c r="DVG49" s="127"/>
      <c r="DVH49" s="127"/>
      <c r="DVI49" s="127"/>
      <c r="DVJ49" s="127"/>
      <c r="DVK49" s="127"/>
      <c r="DVL49" s="127"/>
      <c r="DVM49" s="127"/>
      <c r="DVN49" s="127"/>
      <c r="DVO49" s="127"/>
      <c r="DVP49" s="127"/>
      <c r="DVQ49" s="127"/>
      <c r="DVR49" s="127"/>
      <c r="DVS49" s="127"/>
      <c r="DVT49" s="127"/>
      <c r="DVU49" s="127"/>
      <c r="DVV49" s="127"/>
      <c r="DVW49" s="127"/>
      <c r="DVX49" s="127"/>
      <c r="DVY49" s="127"/>
      <c r="DVZ49" s="127"/>
      <c r="DWA49" s="127"/>
      <c r="DWB49" s="127"/>
      <c r="DWC49" s="127"/>
      <c r="DWD49" s="127"/>
      <c r="DWE49" s="127"/>
      <c r="DWF49" s="127"/>
      <c r="DWG49" s="127"/>
      <c r="DWH49" s="127"/>
      <c r="DWI49" s="127"/>
      <c r="DWJ49" s="127"/>
      <c r="DWK49" s="127"/>
      <c r="DWL49" s="127"/>
      <c r="DWM49" s="127"/>
      <c r="DWN49" s="127"/>
      <c r="DWO49" s="127"/>
      <c r="DWP49" s="127"/>
      <c r="DWQ49" s="127"/>
      <c r="DWR49" s="127"/>
      <c r="DWS49" s="127"/>
      <c r="DWT49" s="127"/>
      <c r="DWU49" s="127"/>
      <c r="DWV49" s="127"/>
      <c r="DWW49" s="127"/>
      <c r="DWX49" s="127"/>
      <c r="DWY49" s="127"/>
      <c r="DWZ49" s="127"/>
      <c r="DXA49" s="127"/>
      <c r="DXB49" s="127"/>
      <c r="DXC49" s="127"/>
      <c r="DXD49" s="127"/>
      <c r="DXE49" s="127"/>
      <c r="DXF49" s="127"/>
      <c r="DXG49" s="127"/>
      <c r="DXH49" s="127"/>
      <c r="DXI49" s="127"/>
      <c r="DXJ49" s="127"/>
      <c r="DXK49" s="127"/>
      <c r="DXL49" s="127"/>
      <c r="DXM49" s="127"/>
      <c r="DXN49" s="127"/>
      <c r="DXO49" s="127"/>
      <c r="DXP49" s="127"/>
      <c r="DXQ49" s="127"/>
      <c r="DXR49" s="127"/>
      <c r="DXS49" s="127"/>
      <c r="DXT49" s="127"/>
      <c r="DXU49" s="127"/>
      <c r="DXV49" s="127"/>
      <c r="DXW49" s="127"/>
      <c r="DXX49" s="127"/>
      <c r="DXY49" s="127"/>
      <c r="DXZ49" s="127"/>
      <c r="DYA49" s="127"/>
      <c r="DYB49" s="127"/>
      <c r="DYC49" s="127"/>
      <c r="DYD49" s="127"/>
      <c r="DYE49" s="127"/>
      <c r="DYF49" s="127"/>
      <c r="DYG49" s="127"/>
      <c r="DYH49" s="127"/>
      <c r="DYI49" s="127"/>
      <c r="DYJ49" s="127"/>
      <c r="DYK49" s="127"/>
      <c r="DYL49" s="127"/>
      <c r="DYM49" s="127"/>
      <c r="DYN49" s="127"/>
      <c r="DYO49" s="127"/>
      <c r="DYP49" s="127"/>
      <c r="DYQ49" s="127"/>
      <c r="DYR49" s="127"/>
      <c r="DYS49" s="127"/>
      <c r="DYT49" s="127"/>
      <c r="DYU49" s="127"/>
      <c r="DYV49" s="127"/>
      <c r="DYW49" s="127"/>
      <c r="DYX49" s="127"/>
      <c r="DYY49" s="127"/>
      <c r="DYZ49" s="127"/>
      <c r="DZA49" s="127"/>
      <c r="DZB49" s="127"/>
      <c r="DZC49" s="127"/>
      <c r="DZD49" s="127"/>
      <c r="DZE49" s="127"/>
      <c r="DZF49" s="127"/>
      <c r="DZG49" s="127"/>
      <c r="DZH49" s="127"/>
      <c r="DZI49" s="127"/>
      <c r="DZJ49" s="127"/>
      <c r="DZK49" s="127"/>
      <c r="DZL49" s="127"/>
      <c r="DZM49" s="127"/>
      <c r="DZN49" s="127"/>
      <c r="DZO49" s="127"/>
      <c r="DZP49" s="127"/>
      <c r="DZQ49" s="127"/>
      <c r="DZR49" s="127"/>
      <c r="DZS49" s="127"/>
      <c r="DZT49" s="127"/>
      <c r="DZU49" s="127"/>
      <c r="DZV49" s="127"/>
      <c r="DZW49" s="127"/>
      <c r="DZX49" s="127"/>
      <c r="DZY49" s="127"/>
      <c r="DZZ49" s="127"/>
      <c r="EAA49" s="127"/>
      <c r="EAB49" s="127"/>
      <c r="EAC49" s="127"/>
      <c r="EAD49" s="127"/>
      <c r="EAE49" s="127"/>
      <c r="EAF49" s="127"/>
      <c r="EAG49" s="127"/>
      <c r="EAH49" s="127"/>
      <c r="EAI49" s="127"/>
      <c r="EAJ49" s="127"/>
      <c r="EAK49" s="127"/>
      <c r="EAL49" s="127"/>
      <c r="EAM49" s="127"/>
      <c r="EAN49" s="127"/>
      <c r="EAO49" s="127"/>
      <c r="EAP49" s="127"/>
      <c r="EAQ49" s="127"/>
      <c r="EAR49" s="127"/>
      <c r="EAS49" s="127"/>
      <c r="EAT49" s="127"/>
      <c r="EAU49" s="127"/>
      <c r="EAV49" s="127"/>
      <c r="EAW49" s="127"/>
      <c r="EAX49" s="127"/>
      <c r="EAY49" s="127"/>
      <c r="EAZ49" s="127"/>
      <c r="EBA49" s="127"/>
      <c r="EBB49" s="127"/>
      <c r="EBC49" s="127"/>
      <c r="EBD49" s="127"/>
      <c r="EBE49" s="127"/>
      <c r="EBF49" s="127"/>
      <c r="EBG49" s="127"/>
      <c r="EBH49" s="127"/>
      <c r="EBI49" s="127"/>
      <c r="EBJ49" s="127"/>
      <c r="EBK49" s="127"/>
      <c r="EBL49" s="127"/>
      <c r="EBM49" s="127"/>
      <c r="EBN49" s="127"/>
      <c r="EBO49" s="127"/>
      <c r="EBP49" s="127"/>
      <c r="EBQ49" s="127"/>
      <c r="EBR49" s="127"/>
      <c r="EBS49" s="127"/>
      <c r="EBT49" s="127"/>
      <c r="EBU49" s="127"/>
      <c r="EBV49" s="127"/>
      <c r="EBW49" s="127"/>
      <c r="EBX49" s="127"/>
      <c r="EBY49" s="127"/>
      <c r="EBZ49" s="127"/>
      <c r="ECA49" s="127"/>
      <c r="ECB49" s="127"/>
      <c r="ECC49" s="127"/>
      <c r="ECD49" s="127"/>
      <c r="ECE49" s="127"/>
      <c r="ECF49" s="127"/>
      <c r="ECG49" s="127"/>
      <c r="ECH49" s="127"/>
      <c r="ECI49" s="127"/>
      <c r="ECJ49" s="127"/>
      <c r="ECK49" s="127"/>
      <c r="ECL49" s="127"/>
      <c r="ECM49" s="127"/>
      <c r="ECN49" s="127"/>
      <c r="ECO49" s="127"/>
      <c r="ECP49" s="127"/>
      <c r="ECQ49" s="127"/>
      <c r="ECR49" s="127"/>
      <c r="ECS49" s="127"/>
      <c r="ECT49" s="127"/>
      <c r="ECU49" s="127"/>
      <c r="ECV49" s="127"/>
      <c r="ECW49" s="127"/>
      <c r="ECX49" s="127"/>
      <c r="ECY49" s="127"/>
      <c r="ECZ49" s="127"/>
      <c r="EDA49" s="127"/>
      <c r="EDB49" s="127"/>
      <c r="EDC49" s="127"/>
      <c r="EDD49" s="127"/>
      <c r="EDE49" s="127"/>
      <c r="EDF49" s="127"/>
      <c r="EDG49" s="127"/>
      <c r="EDH49" s="127"/>
      <c r="EDI49" s="127"/>
      <c r="EDJ49" s="127"/>
      <c r="EDK49" s="127"/>
      <c r="EDL49" s="127"/>
      <c r="EDM49" s="127"/>
      <c r="EDN49" s="127"/>
      <c r="EDO49" s="127"/>
      <c r="EDP49" s="127"/>
      <c r="EDQ49" s="127"/>
      <c r="EDR49" s="127"/>
      <c r="EDS49" s="127"/>
      <c r="EDT49" s="127"/>
      <c r="EDU49" s="127"/>
      <c r="EDV49" s="127"/>
      <c r="EDW49" s="127"/>
      <c r="EDX49" s="127"/>
      <c r="EDY49" s="127"/>
      <c r="EDZ49" s="127"/>
      <c r="EEA49" s="127"/>
      <c r="EEB49" s="127"/>
      <c r="EEC49" s="127"/>
      <c r="EED49" s="127"/>
      <c r="EEE49" s="127"/>
      <c r="EEF49" s="127"/>
      <c r="EEG49" s="127"/>
      <c r="EEH49" s="127"/>
      <c r="EEI49" s="127"/>
      <c r="EEJ49" s="127"/>
      <c r="EEK49" s="127"/>
      <c r="EEL49" s="127"/>
      <c r="EEM49" s="127"/>
      <c r="EEN49" s="127"/>
      <c r="EEO49" s="127"/>
      <c r="EEP49" s="127"/>
      <c r="EEQ49" s="127"/>
      <c r="EER49" s="127"/>
      <c r="EES49" s="127"/>
      <c r="EET49" s="127"/>
      <c r="EEU49" s="127"/>
      <c r="EEV49" s="127"/>
      <c r="EEW49" s="127"/>
      <c r="EEX49" s="127"/>
      <c r="EEY49" s="127"/>
      <c r="EEZ49" s="127"/>
      <c r="EFA49" s="127"/>
      <c r="EFB49" s="127"/>
      <c r="EFC49" s="127"/>
      <c r="EFD49" s="127"/>
      <c r="EFE49" s="127"/>
      <c r="EFF49" s="127"/>
      <c r="EFG49" s="127"/>
      <c r="EFH49" s="127"/>
      <c r="EFI49" s="127"/>
      <c r="EFJ49" s="127"/>
      <c r="EFK49" s="127"/>
      <c r="EFL49" s="127"/>
      <c r="EFM49" s="127"/>
      <c r="EFN49" s="127"/>
      <c r="EFO49" s="127"/>
      <c r="EFP49" s="127"/>
      <c r="EFQ49" s="127"/>
      <c r="EFR49" s="127"/>
      <c r="EFS49" s="127"/>
      <c r="EFT49" s="127"/>
      <c r="EFU49" s="127"/>
      <c r="EFV49" s="127"/>
      <c r="EFW49" s="127"/>
      <c r="EFX49" s="127"/>
      <c r="EFY49" s="127"/>
      <c r="EFZ49" s="127"/>
      <c r="EGA49" s="127"/>
      <c r="EGB49" s="127"/>
      <c r="EGC49" s="127"/>
      <c r="EGD49" s="127"/>
      <c r="EGE49" s="127"/>
      <c r="EGF49" s="127"/>
      <c r="EGG49" s="127"/>
      <c r="EGH49" s="127"/>
      <c r="EGI49" s="127"/>
      <c r="EGJ49" s="127"/>
      <c r="EGK49" s="127"/>
      <c r="EGL49" s="127"/>
      <c r="EGM49" s="127"/>
      <c r="EGN49" s="127"/>
      <c r="EGO49" s="127"/>
      <c r="EGP49" s="127"/>
      <c r="EGQ49" s="127"/>
      <c r="EGR49" s="127"/>
      <c r="EGS49" s="127"/>
      <c r="EGT49" s="127"/>
      <c r="EGU49" s="127"/>
      <c r="EGV49" s="127"/>
      <c r="EGW49" s="127"/>
      <c r="EGX49" s="127"/>
      <c r="EGY49" s="127"/>
      <c r="EGZ49" s="127"/>
      <c r="EHA49" s="127"/>
      <c r="EHB49" s="127"/>
      <c r="EHC49" s="127"/>
      <c r="EHD49" s="127"/>
      <c r="EHE49" s="127"/>
      <c r="EHF49" s="127"/>
      <c r="EHG49" s="127"/>
      <c r="EHH49" s="127"/>
      <c r="EHI49" s="127"/>
      <c r="EHJ49" s="127"/>
      <c r="EHK49" s="127"/>
      <c r="EHL49" s="127"/>
      <c r="EHM49" s="127"/>
      <c r="EHN49" s="127"/>
      <c r="EHO49" s="127"/>
      <c r="EHP49" s="127"/>
      <c r="EHQ49" s="127"/>
      <c r="EHR49" s="127"/>
      <c r="EHS49" s="127"/>
      <c r="EHT49" s="127"/>
      <c r="EHU49" s="127"/>
      <c r="EHV49" s="127"/>
      <c r="EHW49" s="127"/>
      <c r="EHX49" s="127"/>
      <c r="EHY49" s="127"/>
      <c r="EHZ49" s="127"/>
      <c r="EIA49" s="127"/>
      <c r="EIB49" s="127"/>
      <c r="EIC49" s="127"/>
      <c r="EID49" s="127"/>
      <c r="EIE49" s="127"/>
      <c r="EIF49" s="127"/>
      <c r="EIG49" s="127"/>
      <c r="EIH49" s="127"/>
      <c r="EII49" s="127"/>
      <c r="EIJ49" s="127"/>
      <c r="EIK49" s="127"/>
      <c r="EIL49" s="127"/>
      <c r="EIM49" s="127"/>
      <c r="EIN49" s="127"/>
      <c r="EIO49" s="127"/>
      <c r="EIP49" s="127"/>
      <c r="EIQ49" s="127"/>
      <c r="EIR49" s="127"/>
      <c r="EIS49" s="127"/>
      <c r="EIT49" s="127"/>
      <c r="EIU49" s="127"/>
      <c r="EIV49" s="127"/>
      <c r="EIW49" s="127"/>
      <c r="EIX49" s="127"/>
      <c r="EIY49" s="127"/>
      <c r="EIZ49" s="127"/>
      <c r="EJA49" s="127"/>
      <c r="EJB49" s="127"/>
      <c r="EJC49" s="127"/>
      <c r="EJD49" s="127"/>
      <c r="EJE49" s="127"/>
      <c r="EJF49" s="127"/>
      <c r="EJG49" s="127"/>
      <c r="EJH49" s="127"/>
      <c r="EJI49" s="127"/>
      <c r="EJJ49" s="127"/>
      <c r="EJK49" s="127"/>
      <c r="EJL49" s="127"/>
      <c r="EJM49" s="127"/>
      <c r="EJN49" s="127"/>
      <c r="EJO49" s="127"/>
      <c r="EJP49" s="127"/>
      <c r="EJQ49" s="127"/>
      <c r="EJR49" s="127"/>
      <c r="EJS49" s="127"/>
      <c r="EJT49" s="127"/>
      <c r="EJU49" s="127"/>
      <c r="EJV49" s="127"/>
      <c r="EJW49" s="127"/>
      <c r="EJX49" s="127"/>
      <c r="EJY49" s="127"/>
      <c r="EJZ49" s="127"/>
      <c r="EKA49" s="127"/>
      <c r="EKB49" s="127"/>
      <c r="EKC49" s="127"/>
      <c r="EKD49" s="127"/>
      <c r="EKE49" s="127"/>
      <c r="EKF49" s="127"/>
      <c r="EKG49" s="127"/>
      <c r="EKH49" s="127"/>
      <c r="EKI49" s="127"/>
      <c r="EKJ49" s="127"/>
      <c r="EKK49" s="127"/>
      <c r="EKL49" s="127"/>
      <c r="EKM49" s="127"/>
      <c r="EKN49" s="127"/>
      <c r="EKO49" s="127"/>
      <c r="EKP49" s="127"/>
      <c r="EKQ49" s="127"/>
      <c r="EKR49" s="127"/>
      <c r="EKS49" s="127"/>
      <c r="EKT49" s="127"/>
      <c r="EKU49" s="127"/>
      <c r="EKV49" s="127"/>
      <c r="EKW49" s="127"/>
      <c r="EKX49" s="127"/>
      <c r="EKY49" s="127"/>
      <c r="EKZ49" s="127"/>
      <c r="ELA49" s="127"/>
      <c r="ELB49" s="127"/>
      <c r="ELC49" s="127"/>
      <c r="ELD49" s="127"/>
      <c r="ELE49" s="127"/>
      <c r="ELF49" s="127"/>
      <c r="ELG49" s="127"/>
      <c r="ELH49" s="127"/>
      <c r="ELI49" s="127"/>
      <c r="ELJ49" s="127"/>
      <c r="ELK49" s="127"/>
      <c r="ELL49" s="127"/>
      <c r="ELM49" s="127"/>
      <c r="ELN49" s="127"/>
      <c r="ELO49" s="127"/>
      <c r="ELP49" s="127"/>
      <c r="ELQ49" s="127"/>
      <c r="ELR49" s="127"/>
      <c r="ELS49" s="127"/>
      <c r="ELT49" s="127"/>
      <c r="ELU49" s="127"/>
      <c r="ELV49" s="127"/>
      <c r="ELW49" s="127"/>
      <c r="ELX49" s="127"/>
      <c r="ELY49" s="127"/>
      <c r="ELZ49" s="127"/>
      <c r="EMA49" s="127"/>
      <c r="EMB49" s="127"/>
      <c r="EMC49" s="127"/>
      <c r="EMD49" s="127"/>
      <c r="EME49" s="127"/>
      <c r="EMF49" s="127"/>
      <c r="EMG49" s="127"/>
      <c r="EMH49" s="127"/>
      <c r="EMI49" s="127"/>
      <c r="EMJ49" s="127"/>
      <c r="EMK49" s="127"/>
      <c r="EML49" s="127"/>
      <c r="EMM49" s="127"/>
      <c r="EMN49" s="127"/>
      <c r="EMO49" s="127"/>
      <c r="EMP49" s="127"/>
      <c r="EMQ49" s="127"/>
      <c r="EMR49" s="127"/>
      <c r="EMS49" s="127"/>
      <c r="EMT49" s="127"/>
      <c r="EMU49" s="127"/>
      <c r="EMV49" s="127"/>
      <c r="EMW49" s="127"/>
      <c r="EMX49" s="127"/>
      <c r="EMY49" s="127"/>
      <c r="EMZ49" s="127"/>
      <c r="ENA49" s="127"/>
      <c r="ENB49" s="127"/>
      <c r="ENC49" s="127"/>
      <c r="END49" s="127"/>
      <c r="ENE49" s="127"/>
      <c r="ENF49" s="127"/>
      <c r="ENG49" s="127"/>
      <c r="ENH49" s="127"/>
      <c r="ENI49" s="127"/>
      <c r="ENJ49" s="127"/>
      <c r="ENK49" s="127"/>
      <c r="ENL49" s="127"/>
      <c r="ENM49" s="127"/>
      <c r="ENN49" s="127"/>
      <c r="ENO49" s="127"/>
      <c r="ENP49" s="127"/>
      <c r="ENQ49" s="127"/>
      <c r="ENR49" s="127"/>
      <c r="ENS49" s="127"/>
      <c r="ENT49" s="127"/>
      <c r="ENU49" s="127"/>
      <c r="ENV49" s="127"/>
      <c r="ENW49" s="127"/>
      <c r="ENX49" s="127"/>
      <c r="ENY49" s="127"/>
      <c r="ENZ49" s="127"/>
      <c r="EOA49" s="127"/>
      <c r="EOB49" s="127"/>
      <c r="EOC49" s="127"/>
      <c r="EOD49" s="127"/>
      <c r="EOE49" s="127"/>
      <c r="EOF49" s="127"/>
      <c r="EOG49" s="127"/>
      <c r="EOH49" s="127"/>
      <c r="EOI49" s="127"/>
      <c r="EOJ49" s="127"/>
      <c r="EOK49" s="127"/>
      <c r="EOL49" s="127"/>
      <c r="EOM49" s="127"/>
      <c r="EON49" s="127"/>
      <c r="EOO49" s="127"/>
      <c r="EOP49" s="127"/>
      <c r="EOQ49" s="127"/>
      <c r="EOR49" s="127"/>
      <c r="EOS49" s="127"/>
      <c r="EOT49" s="127"/>
      <c r="EOU49" s="127"/>
      <c r="EOV49" s="127"/>
      <c r="EOW49" s="127"/>
      <c r="EOX49" s="127"/>
      <c r="EOY49" s="127"/>
      <c r="EOZ49" s="127"/>
      <c r="EPA49" s="127"/>
      <c r="EPB49" s="127"/>
      <c r="EPC49" s="127"/>
      <c r="EPD49" s="127"/>
      <c r="EPE49" s="127"/>
      <c r="EPF49" s="127"/>
      <c r="EPG49" s="127"/>
      <c r="EPH49" s="127"/>
      <c r="EPI49" s="127"/>
      <c r="EPJ49" s="127"/>
      <c r="EPK49" s="127"/>
      <c r="EPL49" s="127"/>
      <c r="EPM49" s="127"/>
      <c r="EPN49" s="127"/>
      <c r="EPO49" s="127"/>
      <c r="EPP49" s="127"/>
      <c r="EPQ49" s="127"/>
      <c r="EPR49" s="127"/>
      <c r="EPS49" s="127"/>
      <c r="EPT49" s="127"/>
      <c r="EPU49" s="127"/>
      <c r="EPV49" s="127"/>
      <c r="EPW49" s="127"/>
      <c r="EPX49" s="127"/>
      <c r="EPY49" s="127"/>
      <c r="EPZ49" s="127"/>
      <c r="EQA49" s="127"/>
      <c r="EQB49" s="127"/>
      <c r="EQC49" s="127"/>
      <c r="EQD49" s="127"/>
      <c r="EQE49" s="127"/>
      <c r="EQF49" s="127"/>
      <c r="EQG49" s="127"/>
      <c r="EQH49" s="127"/>
      <c r="EQI49" s="127"/>
      <c r="EQJ49" s="127"/>
      <c r="EQK49" s="127"/>
      <c r="EQL49" s="127"/>
      <c r="EQM49" s="127"/>
      <c r="EQN49" s="127"/>
      <c r="EQO49" s="127"/>
      <c r="EQP49" s="127"/>
      <c r="EQQ49" s="127"/>
      <c r="EQR49" s="127"/>
      <c r="EQS49" s="127"/>
      <c r="EQT49" s="127"/>
      <c r="EQU49" s="127"/>
      <c r="EQV49" s="127"/>
      <c r="EQW49" s="127"/>
      <c r="EQX49" s="127"/>
      <c r="EQY49" s="127"/>
      <c r="EQZ49" s="127"/>
      <c r="ERA49" s="127"/>
      <c r="ERB49" s="127"/>
      <c r="ERC49" s="127"/>
      <c r="ERD49" s="127"/>
      <c r="ERE49" s="127"/>
      <c r="ERF49" s="127"/>
      <c r="ERG49" s="127"/>
      <c r="ERH49" s="127"/>
      <c r="ERI49" s="127"/>
      <c r="ERJ49" s="127"/>
      <c r="ERK49" s="127"/>
      <c r="ERL49" s="127"/>
      <c r="ERM49" s="127"/>
      <c r="ERN49" s="127"/>
      <c r="ERO49" s="127"/>
      <c r="ERP49" s="127"/>
      <c r="ERQ49" s="127"/>
      <c r="ERR49" s="127"/>
      <c r="ERS49" s="127"/>
      <c r="ERT49" s="127"/>
      <c r="ERU49" s="127"/>
      <c r="ERV49" s="127"/>
      <c r="ERW49" s="127"/>
      <c r="ERX49" s="127"/>
      <c r="ERY49" s="127"/>
      <c r="ERZ49" s="127"/>
      <c r="ESA49" s="127"/>
      <c r="ESB49" s="127"/>
      <c r="ESC49" s="127"/>
      <c r="ESD49" s="127"/>
      <c r="ESE49" s="127"/>
      <c r="ESF49" s="127"/>
      <c r="ESG49" s="127"/>
      <c r="ESH49" s="127"/>
      <c r="ESI49" s="127"/>
      <c r="ESJ49" s="127"/>
      <c r="ESK49" s="127"/>
      <c r="ESL49" s="127"/>
      <c r="ESM49" s="127"/>
      <c r="ESN49" s="127"/>
      <c r="ESO49" s="127"/>
      <c r="ESP49" s="127"/>
      <c r="ESQ49" s="127"/>
      <c r="ESR49" s="127"/>
      <c r="ESS49" s="127"/>
      <c r="EST49" s="127"/>
      <c r="ESU49" s="127"/>
      <c r="ESV49" s="127"/>
      <c r="ESW49" s="127"/>
      <c r="ESX49" s="127"/>
      <c r="ESY49" s="127"/>
      <c r="ESZ49" s="127"/>
      <c r="ETA49" s="127"/>
      <c r="ETB49" s="127"/>
      <c r="ETC49" s="127"/>
      <c r="ETD49" s="127"/>
      <c r="ETE49" s="127"/>
      <c r="ETF49" s="127"/>
      <c r="ETG49" s="127"/>
      <c r="ETH49" s="127"/>
      <c r="ETI49" s="127"/>
      <c r="ETJ49" s="127"/>
      <c r="ETK49" s="127"/>
      <c r="ETL49" s="127"/>
      <c r="ETM49" s="127"/>
      <c r="ETN49" s="127"/>
      <c r="ETO49" s="127"/>
      <c r="ETP49" s="127"/>
      <c r="ETQ49" s="127"/>
      <c r="ETR49" s="127"/>
      <c r="ETS49" s="127"/>
      <c r="ETT49" s="127"/>
      <c r="ETU49" s="127"/>
      <c r="ETV49" s="127"/>
      <c r="ETW49" s="127"/>
      <c r="ETX49" s="127"/>
      <c r="ETY49" s="127"/>
      <c r="ETZ49" s="127"/>
      <c r="EUA49" s="127"/>
      <c r="EUB49" s="127"/>
      <c r="EUC49" s="127"/>
      <c r="EUD49" s="127"/>
      <c r="EUE49" s="127"/>
      <c r="EUF49" s="127"/>
      <c r="EUG49" s="127"/>
      <c r="EUH49" s="127"/>
      <c r="EUI49" s="127"/>
      <c r="EUJ49" s="127"/>
      <c r="EUK49" s="127"/>
      <c r="EUL49" s="127"/>
      <c r="EUM49" s="127"/>
      <c r="EUN49" s="127"/>
      <c r="EUO49" s="127"/>
      <c r="EUP49" s="127"/>
      <c r="EUQ49" s="127"/>
      <c r="EUR49" s="127"/>
      <c r="EUS49" s="127"/>
      <c r="EUT49" s="127"/>
      <c r="EUU49" s="127"/>
      <c r="EUV49" s="127"/>
      <c r="EUW49" s="127"/>
      <c r="EUX49" s="127"/>
      <c r="EUY49" s="127"/>
      <c r="EUZ49" s="127"/>
      <c r="EVA49" s="127"/>
      <c r="EVB49" s="127"/>
      <c r="EVC49" s="127"/>
      <c r="EVD49" s="127"/>
      <c r="EVE49" s="127"/>
      <c r="EVF49" s="127"/>
      <c r="EVG49" s="127"/>
      <c r="EVH49" s="127"/>
      <c r="EVI49" s="127"/>
      <c r="EVJ49" s="127"/>
      <c r="EVK49" s="127"/>
      <c r="EVL49" s="127"/>
      <c r="EVM49" s="127"/>
      <c r="EVN49" s="127"/>
      <c r="EVO49" s="127"/>
      <c r="EVP49" s="127"/>
      <c r="EVQ49" s="127"/>
      <c r="EVR49" s="127"/>
      <c r="EVS49" s="127"/>
      <c r="EVT49" s="127"/>
      <c r="EVU49" s="127"/>
      <c r="EVV49" s="127"/>
      <c r="EVW49" s="127"/>
      <c r="EVX49" s="127"/>
      <c r="EVY49" s="127"/>
      <c r="EVZ49" s="127"/>
      <c r="EWA49" s="127"/>
      <c r="EWB49" s="127"/>
      <c r="EWC49" s="127"/>
      <c r="EWD49" s="127"/>
      <c r="EWE49" s="127"/>
      <c r="EWF49" s="127"/>
      <c r="EWG49" s="127"/>
      <c r="EWH49" s="127"/>
      <c r="EWI49" s="127"/>
      <c r="EWJ49" s="127"/>
      <c r="EWK49" s="127"/>
      <c r="EWL49" s="127"/>
      <c r="EWM49" s="127"/>
      <c r="EWN49" s="127"/>
      <c r="EWO49" s="127"/>
      <c r="EWP49" s="127"/>
      <c r="EWQ49" s="127"/>
      <c r="EWR49" s="127"/>
      <c r="EWS49" s="127"/>
      <c r="EWT49" s="127"/>
      <c r="EWU49" s="127"/>
      <c r="EWV49" s="127"/>
      <c r="EWW49" s="127"/>
      <c r="EWX49" s="127"/>
      <c r="EWY49" s="127"/>
      <c r="EWZ49" s="127"/>
      <c r="EXA49" s="127"/>
      <c r="EXB49" s="127"/>
      <c r="EXC49" s="127"/>
      <c r="EXD49" s="127"/>
      <c r="EXE49" s="127"/>
      <c r="EXF49" s="127"/>
      <c r="EXG49" s="127"/>
      <c r="EXH49" s="127"/>
      <c r="EXI49" s="127"/>
      <c r="EXJ49" s="127"/>
      <c r="EXK49" s="127"/>
      <c r="EXL49" s="127"/>
      <c r="EXM49" s="127"/>
      <c r="EXN49" s="127"/>
      <c r="EXO49" s="127"/>
      <c r="EXP49" s="127"/>
      <c r="EXQ49" s="127"/>
      <c r="EXR49" s="127"/>
      <c r="EXS49" s="127"/>
      <c r="EXT49" s="127"/>
      <c r="EXU49" s="127"/>
      <c r="EXV49" s="127"/>
      <c r="EXW49" s="127"/>
      <c r="EXX49" s="127"/>
      <c r="EXY49" s="127"/>
      <c r="EXZ49" s="127"/>
      <c r="EYA49" s="127"/>
      <c r="EYB49" s="127"/>
      <c r="EYC49" s="127"/>
      <c r="EYD49" s="127"/>
      <c r="EYE49" s="127"/>
      <c r="EYF49" s="127"/>
      <c r="EYG49" s="127"/>
      <c r="EYH49" s="127"/>
      <c r="EYI49" s="127"/>
      <c r="EYJ49" s="127"/>
      <c r="EYK49" s="127"/>
      <c r="EYL49" s="127"/>
      <c r="EYM49" s="127"/>
      <c r="EYN49" s="127"/>
      <c r="EYO49" s="127"/>
      <c r="EYP49" s="127"/>
      <c r="EYQ49" s="127"/>
      <c r="EYR49" s="127"/>
      <c r="EYS49" s="127"/>
      <c r="EYT49" s="127"/>
      <c r="EYU49" s="127"/>
      <c r="EYV49" s="127"/>
      <c r="EYW49" s="127"/>
      <c r="EYX49" s="127"/>
      <c r="EYY49" s="127"/>
      <c r="EYZ49" s="127"/>
      <c r="EZA49" s="127"/>
      <c r="EZB49" s="127"/>
      <c r="EZC49" s="127"/>
      <c r="EZD49" s="127"/>
      <c r="EZE49" s="127"/>
      <c r="EZF49" s="127"/>
      <c r="EZG49" s="127"/>
      <c r="EZH49" s="127"/>
      <c r="EZI49" s="127"/>
      <c r="EZJ49" s="127"/>
      <c r="EZK49" s="127"/>
      <c r="EZL49" s="127"/>
      <c r="EZM49" s="127"/>
      <c r="EZN49" s="127"/>
      <c r="EZO49" s="127"/>
      <c r="EZP49" s="127"/>
      <c r="EZQ49" s="127"/>
      <c r="EZR49" s="127"/>
      <c r="EZS49" s="127"/>
      <c r="EZT49" s="127"/>
      <c r="EZU49" s="127"/>
      <c r="EZV49" s="127"/>
      <c r="EZW49" s="127"/>
      <c r="EZX49" s="127"/>
      <c r="EZY49" s="127"/>
      <c r="EZZ49" s="127"/>
      <c r="FAA49" s="127"/>
      <c r="FAB49" s="127"/>
      <c r="FAC49" s="127"/>
      <c r="FAD49" s="127"/>
      <c r="FAE49" s="127"/>
      <c r="FAF49" s="127"/>
      <c r="FAG49" s="127"/>
      <c r="FAH49" s="127"/>
      <c r="FAI49" s="127"/>
      <c r="FAJ49" s="127"/>
      <c r="FAK49" s="127"/>
      <c r="FAL49" s="127"/>
      <c r="FAM49" s="127"/>
      <c r="FAN49" s="127"/>
      <c r="FAO49" s="127"/>
      <c r="FAP49" s="127"/>
      <c r="FAQ49" s="127"/>
      <c r="FAR49" s="127"/>
      <c r="FAS49" s="127"/>
      <c r="FAT49" s="127"/>
      <c r="FAU49" s="127"/>
      <c r="FAV49" s="127"/>
      <c r="FAW49" s="127"/>
      <c r="FAX49" s="127"/>
      <c r="FAY49" s="127"/>
      <c r="FAZ49" s="127"/>
      <c r="FBA49" s="127"/>
      <c r="FBB49" s="127"/>
      <c r="FBC49" s="127"/>
      <c r="FBD49" s="127"/>
      <c r="FBE49" s="127"/>
      <c r="FBF49" s="127"/>
      <c r="FBG49" s="127"/>
      <c r="FBH49" s="127"/>
      <c r="FBI49" s="127"/>
      <c r="FBJ49" s="127"/>
      <c r="FBK49" s="127"/>
      <c r="FBL49" s="127"/>
      <c r="FBM49" s="127"/>
      <c r="FBN49" s="127"/>
      <c r="FBO49" s="127"/>
      <c r="FBP49" s="127"/>
      <c r="FBQ49" s="127"/>
      <c r="FBR49" s="127"/>
      <c r="FBS49" s="127"/>
      <c r="FBT49" s="127"/>
      <c r="FBU49" s="127"/>
      <c r="FBV49" s="127"/>
      <c r="FBW49" s="127"/>
      <c r="FBX49" s="127"/>
      <c r="FBY49" s="127"/>
      <c r="FBZ49" s="127"/>
      <c r="FCA49" s="127"/>
      <c r="FCB49" s="127"/>
      <c r="FCC49" s="127"/>
      <c r="FCD49" s="127"/>
      <c r="FCE49" s="127"/>
      <c r="FCF49" s="127"/>
      <c r="FCG49" s="127"/>
      <c r="FCH49" s="127"/>
      <c r="FCI49" s="127"/>
      <c r="FCJ49" s="127"/>
      <c r="FCK49" s="127"/>
      <c r="FCL49" s="127"/>
      <c r="FCM49" s="127"/>
      <c r="FCN49" s="127"/>
      <c r="FCO49" s="127"/>
      <c r="FCP49" s="127"/>
      <c r="FCQ49" s="127"/>
      <c r="FCR49" s="127"/>
      <c r="FCS49" s="127"/>
      <c r="FCT49" s="127"/>
      <c r="FCU49" s="127"/>
      <c r="FCV49" s="127"/>
      <c r="FCW49" s="127"/>
      <c r="FCX49" s="127"/>
      <c r="FCY49" s="127"/>
      <c r="FCZ49" s="127"/>
      <c r="FDA49" s="127"/>
      <c r="FDB49" s="127"/>
      <c r="FDC49" s="127"/>
      <c r="FDD49" s="127"/>
      <c r="FDE49" s="127"/>
      <c r="FDF49" s="127"/>
      <c r="FDG49" s="127"/>
      <c r="FDH49" s="127"/>
      <c r="FDI49" s="127"/>
      <c r="FDJ49" s="127"/>
      <c r="FDK49" s="127"/>
      <c r="FDL49" s="127"/>
      <c r="FDM49" s="127"/>
      <c r="FDN49" s="127"/>
      <c r="FDO49" s="127"/>
      <c r="FDP49" s="127"/>
      <c r="FDQ49" s="127"/>
      <c r="FDR49" s="127"/>
      <c r="FDS49" s="127"/>
      <c r="FDT49" s="127"/>
      <c r="FDU49" s="127"/>
      <c r="FDV49" s="127"/>
      <c r="FDW49" s="127"/>
      <c r="FDX49" s="127"/>
      <c r="FDY49" s="127"/>
      <c r="FDZ49" s="127"/>
      <c r="FEA49" s="127"/>
      <c r="FEB49" s="127"/>
      <c r="FEC49" s="127"/>
      <c r="FED49" s="127"/>
      <c r="FEE49" s="127"/>
      <c r="FEF49" s="127"/>
      <c r="FEG49" s="127"/>
      <c r="FEH49" s="127"/>
      <c r="FEI49" s="127"/>
      <c r="FEJ49" s="127"/>
      <c r="FEK49" s="127"/>
      <c r="FEL49" s="127"/>
      <c r="FEM49" s="127"/>
      <c r="FEN49" s="127"/>
      <c r="FEO49" s="127"/>
      <c r="FEP49" s="127"/>
      <c r="FEQ49" s="127"/>
      <c r="FER49" s="127"/>
      <c r="FES49" s="127"/>
      <c r="FET49" s="127"/>
      <c r="FEU49" s="127"/>
      <c r="FEV49" s="127"/>
      <c r="FEW49" s="127"/>
      <c r="FEX49" s="127"/>
      <c r="FEY49" s="127"/>
      <c r="FEZ49" s="127"/>
      <c r="FFA49" s="127"/>
      <c r="FFB49" s="127"/>
      <c r="FFC49" s="127"/>
      <c r="FFD49" s="127"/>
      <c r="FFE49" s="127"/>
      <c r="FFF49" s="127"/>
      <c r="FFG49" s="127"/>
      <c r="FFH49" s="127"/>
      <c r="FFI49" s="127"/>
      <c r="FFJ49" s="127"/>
      <c r="FFK49" s="127"/>
      <c r="FFL49" s="127"/>
      <c r="FFM49" s="127"/>
      <c r="FFN49" s="127"/>
      <c r="FFO49" s="127"/>
      <c r="FFP49" s="127"/>
      <c r="FFQ49" s="127"/>
      <c r="FFR49" s="127"/>
      <c r="FFS49" s="127"/>
      <c r="FFT49" s="127"/>
      <c r="FFU49" s="127"/>
      <c r="FFV49" s="127"/>
      <c r="FFW49" s="127"/>
      <c r="FFX49" s="127"/>
      <c r="FFY49" s="127"/>
      <c r="FFZ49" s="127"/>
      <c r="FGA49" s="127"/>
      <c r="FGB49" s="127"/>
      <c r="FGC49" s="127"/>
      <c r="FGD49" s="127"/>
      <c r="FGE49" s="127"/>
      <c r="FGF49" s="127"/>
      <c r="FGG49" s="127"/>
      <c r="FGH49" s="127"/>
      <c r="FGI49" s="127"/>
      <c r="FGJ49" s="127"/>
      <c r="FGK49" s="127"/>
      <c r="FGL49" s="127"/>
      <c r="FGM49" s="127"/>
      <c r="FGN49" s="127"/>
      <c r="FGO49" s="127"/>
      <c r="FGP49" s="127"/>
      <c r="FGQ49" s="127"/>
      <c r="FGR49" s="127"/>
      <c r="FGS49" s="127"/>
      <c r="FGT49" s="127"/>
      <c r="FGU49" s="127"/>
      <c r="FGV49" s="127"/>
      <c r="FGW49" s="127"/>
      <c r="FGX49" s="127"/>
      <c r="FGY49" s="127"/>
      <c r="FGZ49" s="127"/>
      <c r="FHA49" s="127"/>
      <c r="FHB49" s="127"/>
      <c r="FHC49" s="127"/>
      <c r="FHD49" s="127"/>
      <c r="FHE49" s="127"/>
      <c r="FHF49" s="127"/>
      <c r="FHG49" s="127"/>
      <c r="FHH49" s="127"/>
      <c r="FHI49" s="127"/>
      <c r="FHJ49" s="127"/>
      <c r="FHK49" s="127"/>
      <c r="FHL49" s="127"/>
      <c r="FHM49" s="127"/>
      <c r="FHN49" s="127"/>
      <c r="FHO49" s="127"/>
      <c r="FHP49" s="127"/>
      <c r="FHQ49" s="127"/>
      <c r="FHR49" s="127"/>
      <c r="FHS49" s="127"/>
      <c r="FHT49" s="127"/>
      <c r="FHU49" s="127"/>
      <c r="FHV49" s="127"/>
      <c r="FHW49" s="127"/>
      <c r="FHX49" s="127"/>
      <c r="FHY49" s="127"/>
      <c r="FHZ49" s="127"/>
      <c r="FIA49" s="127"/>
      <c r="FIB49" s="127"/>
      <c r="FIC49" s="127"/>
      <c r="FID49" s="127"/>
      <c r="FIE49" s="127"/>
      <c r="FIF49" s="127"/>
      <c r="FIG49" s="127"/>
      <c r="FIH49" s="127"/>
      <c r="FII49" s="127"/>
      <c r="FIJ49" s="127"/>
      <c r="FIK49" s="127"/>
      <c r="FIL49" s="127"/>
      <c r="FIM49" s="127"/>
      <c r="FIN49" s="127"/>
      <c r="FIO49" s="127"/>
      <c r="FIP49" s="127"/>
      <c r="FIQ49" s="127"/>
      <c r="FIR49" s="127"/>
      <c r="FIS49" s="127"/>
      <c r="FIT49" s="127"/>
      <c r="FIU49" s="127"/>
      <c r="FIV49" s="127"/>
      <c r="FIW49" s="127"/>
      <c r="FIX49" s="127"/>
      <c r="FIY49" s="127"/>
      <c r="FIZ49" s="127"/>
      <c r="FJA49" s="127"/>
      <c r="FJB49" s="127"/>
      <c r="FJC49" s="127"/>
      <c r="FJD49" s="127"/>
      <c r="FJE49" s="127"/>
      <c r="FJF49" s="127"/>
      <c r="FJG49" s="127"/>
      <c r="FJH49" s="127"/>
      <c r="FJI49" s="127"/>
      <c r="FJJ49" s="127"/>
      <c r="FJK49" s="127"/>
      <c r="FJL49" s="127"/>
      <c r="FJM49" s="127"/>
      <c r="FJN49" s="127"/>
      <c r="FJO49" s="127"/>
      <c r="FJP49" s="127"/>
      <c r="FJQ49" s="127"/>
      <c r="FJR49" s="127"/>
      <c r="FJS49" s="127"/>
      <c r="FJT49" s="127"/>
      <c r="FJU49" s="127"/>
      <c r="FJV49" s="127"/>
      <c r="FJW49" s="127"/>
      <c r="FJX49" s="127"/>
      <c r="FJY49" s="127"/>
      <c r="FJZ49" s="127"/>
      <c r="FKA49" s="127"/>
      <c r="FKB49" s="127"/>
      <c r="FKC49" s="127"/>
      <c r="FKD49" s="127"/>
      <c r="FKE49" s="127"/>
      <c r="FKF49" s="127"/>
      <c r="FKG49" s="127"/>
      <c r="FKH49" s="127"/>
      <c r="FKI49" s="127"/>
      <c r="FKJ49" s="127"/>
      <c r="FKK49" s="127"/>
      <c r="FKL49" s="127"/>
      <c r="FKM49" s="127"/>
      <c r="FKN49" s="127"/>
      <c r="FKO49" s="127"/>
      <c r="FKP49" s="127"/>
      <c r="FKQ49" s="127"/>
      <c r="FKR49" s="127"/>
      <c r="FKS49" s="127"/>
      <c r="FKT49" s="127"/>
      <c r="FKU49" s="127"/>
      <c r="FKV49" s="127"/>
      <c r="FKW49" s="127"/>
      <c r="FKX49" s="127"/>
      <c r="FKY49" s="127"/>
      <c r="FKZ49" s="127"/>
      <c r="FLA49" s="127"/>
      <c r="FLB49" s="127"/>
      <c r="FLC49" s="127"/>
      <c r="FLD49" s="127"/>
      <c r="FLE49" s="127"/>
      <c r="FLF49" s="127"/>
      <c r="FLG49" s="127"/>
      <c r="FLH49" s="127"/>
      <c r="FLI49" s="127"/>
      <c r="FLJ49" s="127"/>
      <c r="FLK49" s="127"/>
      <c r="FLL49" s="127"/>
      <c r="FLM49" s="127"/>
      <c r="FLN49" s="127"/>
      <c r="FLO49" s="127"/>
      <c r="FLP49" s="127"/>
      <c r="FLQ49" s="127"/>
      <c r="FLR49" s="127"/>
      <c r="FLS49" s="127"/>
      <c r="FLT49" s="127"/>
      <c r="FLU49" s="127"/>
      <c r="FLV49" s="127"/>
      <c r="FLW49" s="127"/>
      <c r="FLX49" s="127"/>
      <c r="FLY49" s="127"/>
      <c r="FLZ49" s="127"/>
      <c r="FMA49" s="127"/>
      <c r="FMB49" s="127"/>
      <c r="FMC49" s="127"/>
      <c r="FMD49" s="127"/>
      <c r="FME49" s="127"/>
      <c r="FMF49" s="127"/>
      <c r="FMG49" s="127"/>
      <c r="FMH49" s="127"/>
      <c r="FMI49" s="127"/>
      <c r="FMJ49" s="127"/>
      <c r="FMK49" s="127"/>
      <c r="FML49" s="127"/>
      <c r="FMM49" s="127"/>
      <c r="FMN49" s="127"/>
      <c r="FMO49" s="127"/>
      <c r="FMP49" s="127"/>
      <c r="FMQ49" s="127"/>
      <c r="FMR49" s="127"/>
      <c r="FMS49" s="127"/>
      <c r="FMT49" s="127"/>
      <c r="FMU49" s="127"/>
      <c r="FMV49" s="127"/>
      <c r="FMW49" s="127"/>
      <c r="FMX49" s="127"/>
      <c r="FMY49" s="127"/>
      <c r="FMZ49" s="127"/>
      <c r="FNA49" s="127"/>
      <c r="FNB49" s="127"/>
      <c r="FNC49" s="127"/>
      <c r="FND49" s="127"/>
      <c r="FNE49" s="127"/>
      <c r="FNF49" s="127"/>
      <c r="FNG49" s="127"/>
      <c r="FNH49" s="127"/>
      <c r="FNI49" s="127"/>
      <c r="FNJ49" s="127"/>
      <c r="FNK49" s="127"/>
      <c r="FNL49" s="127"/>
      <c r="FNM49" s="127"/>
      <c r="FNN49" s="127"/>
      <c r="FNO49" s="127"/>
      <c r="FNP49" s="127"/>
      <c r="FNQ49" s="127"/>
      <c r="FNR49" s="127"/>
      <c r="FNS49" s="127"/>
      <c r="FNT49" s="127"/>
      <c r="FNU49" s="127"/>
      <c r="FNV49" s="127"/>
      <c r="FNW49" s="127"/>
      <c r="FNX49" s="127"/>
      <c r="FNY49" s="127"/>
      <c r="FNZ49" s="127"/>
      <c r="FOA49" s="127"/>
      <c r="FOB49" s="127"/>
      <c r="FOC49" s="127"/>
      <c r="FOD49" s="127"/>
      <c r="FOE49" s="127"/>
      <c r="FOF49" s="127"/>
      <c r="FOG49" s="127"/>
      <c r="FOH49" s="127"/>
      <c r="FOI49" s="127"/>
      <c r="FOJ49" s="127"/>
      <c r="FOK49" s="127"/>
      <c r="FOL49" s="127"/>
      <c r="FOM49" s="127"/>
      <c r="FON49" s="127"/>
      <c r="FOO49" s="127"/>
      <c r="FOP49" s="127"/>
      <c r="FOQ49" s="127"/>
      <c r="FOR49" s="127"/>
      <c r="FOS49" s="127"/>
      <c r="FOT49" s="127"/>
      <c r="FOU49" s="127"/>
      <c r="FOV49" s="127"/>
      <c r="FOW49" s="127"/>
      <c r="FOX49" s="127"/>
      <c r="FOY49" s="127"/>
      <c r="FOZ49" s="127"/>
      <c r="FPA49" s="127"/>
      <c r="FPB49" s="127"/>
      <c r="FPC49" s="127"/>
      <c r="FPD49" s="127"/>
      <c r="FPE49" s="127"/>
      <c r="FPF49" s="127"/>
      <c r="FPG49" s="127"/>
      <c r="FPH49" s="127"/>
      <c r="FPI49" s="127"/>
      <c r="FPJ49" s="127"/>
      <c r="FPK49" s="127"/>
      <c r="FPL49" s="127"/>
      <c r="FPM49" s="127"/>
      <c r="FPN49" s="127"/>
      <c r="FPO49" s="127"/>
      <c r="FPP49" s="127"/>
      <c r="FPQ49" s="127"/>
      <c r="FPR49" s="127"/>
      <c r="FPS49" s="127"/>
      <c r="FPT49" s="127"/>
      <c r="FPU49" s="127"/>
      <c r="FPV49" s="127"/>
      <c r="FPW49" s="127"/>
      <c r="FPX49" s="127"/>
      <c r="FPY49" s="127"/>
      <c r="FPZ49" s="127"/>
      <c r="FQA49" s="127"/>
      <c r="FQB49" s="127"/>
      <c r="FQC49" s="127"/>
      <c r="FQD49" s="127"/>
      <c r="FQE49" s="127"/>
      <c r="FQF49" s="127"/>
      <c r="FQG49" s="127"/>
      <c r="FQH49" s="127"/>
      <c r="FQI49" s="127"/>
      <c r="FQJ49" s="127"/>
      <c r="FQK49" s="127"/>
      <c r="FQL49" s="127"/>
      <c r="FQM49" s="127"/>
      <c r="FQN49" s="127"/>
      <c r="FQO49" s="127"/>
      <c r="FQP49" s="127"/>
      <c r="FQQ49" s="127"/>
      <c r="FQR49" s="127"/>
      <c r="FQS49" s="127"/>
      <c r="FQT49" s="127"/>
      <c r="FQU49" s="127"/>
      <c r="FQV49" s="127"/>
      <c r="FQW49" s="127"/>
      <c r="FQX49" s="127"/>
      <c r="FQY49" s="127"/>
      <c r="FQZ49" s="127"/>
      <c r="FRA49" s="127"/>
      <c r="FRB49" s="127"/>
      <c r="FRC49" s="127"/>
      <c r="FRD49" s="127"/>
      <c r="FRE49" s="127"/>
      <c r="FRF49" s="127"/>
      <c r="FRG49" s="127"/>
      <c r="FRH49" s="127"/>
      <c r="FRI49" s="127"/>
      <c r="FRJ49" s="127"/>
      <c r="FRK49" s="127"/>
      <c r="FRL49" s="127"/>
      <c r="FRM49" s="127"/>
      <c r="FRN49" s="127"/>
      <c r="FRO49" s="127"/>
      <c r="FRP49" s="127"/>
      <c r="FRQ49" s="127"/>
      <c r="FRR49" s="127"/>
      <c r="FRS49" s="127"/>
      <c r="FRT49" s="127"/>
      <c r="FRU49" s="127"/>
      <c r="FRV49" s="127"/>
      <c r="FRW49" s="127"/>
      <c r="FRX49" s="127"/>
      <c r="FRY49" s="127"/>
      <c r="FRZ49" s="127"/>
      <c r="FSA49" s="127"/>
      <c r="FSB49" s="127"/>
      <c r="FSC49" s="127"/>
      <c r="FSD49" s="127"/>
      <c r="FSE49" s="127"/>
      <c r="FSF49" s="127"/>
      <c r="FSG49" s="127"/>
      <c r="FSH49" s="127"/>
      <c r="FSI49" s="127"/>
      <c r="FSJ49" s="127"/>
      <c r="FSK49" s="127"/>
      <c r="FSL49" s="127"/>
      <c r="FSM49" s="127"/>
      <c r="FSN49" s="127"/>
      <c r="FSO49" s="127"/>
      <c r="FSP49" s="127"/>
      <c r="FSQ49" s="127"/>
      <c r="FSR49" s="127"/>
      <c r="FSS49" s="127"/>
      <c r="FST49" s="127"/>
      <c r="FSU49" s="127"/>
      <c r="FSV49" s="127"/>
      <c r="FSW49" s="127"/>
      <c r="FSX49" s="127"/>
      <c r="FSY49" s="127"/>
      <c r="FSZ49" s="127"/>
      <c r="FTA49" s="127"/>
      <c r="FTB49" s="127"/>
      <c r="FTC49" s="127"/>
      <c r="FTD49" s="127"/>
      <c r="FTE49" s="127"/>
      <c r="FTF49" s="127"/>
      <c r="FTG49" s="127"/>
      <c r="FTH49" s="127"/>
      <c r="FTI49" s="127"/>
      <c r="FTJ49" s="127"/>
      <c r="FTK49" s="127"/>
      <c r="FTL49" s="127"/>
      <c r="FTM49" s="127"/>
      <c r="FTN49" s="127"/>
      <c r="FTO49" s="127"/>
      <c r="FTP49" s="127"/>
      <c r="FTQ49" s="127"/>
      <c r="FTR49" s="127"/>
      <c r="FTS49" s="127"/>
      <c r="FTT49" s="127"/>
      <c r="FTU49" s="127"/>
      <c r="FTV49" s="127"/>
      <c r="FTW49" s="127"/>
      <c r="FTX49" s="127"/>
      <c r="FTY49" s="127"/>
      <c r="FTZ49" s="127"/>
      <c r="FUA49" s="127"/>
      <c r="FUB49" s="127"/>
      <c r="FUC49" s="127"/>
      <c r="FUD49" s="127"/>
      <c r="FUE49" s="127"/>
      <c r="FUF49" s="127"/>
      <c r="FUG49" s="127"/>
      <c r="FUH49" s="127"/>
      <c r="FUI49" s="127"/>
      <c r="FUJ49" s="127"/>
      <c r="FUK49" s="127"/>
      <c r="FUL49" s="127"/>
      <c r="FUM49" s="127"/>
      <c r="FUN49" s="127"/>
      <c r="FUO49" s="127"/>
      <c r="FUP49" s="127"/>
      <c r="FUQ49" s="127"/>
      <c r="FUR49" s="127"/>
      <c r="FUS49" s="127"/>
      <c r="FUT49" s="127"/>
      <c r="FUU49" s="127"/>
      <c r="FUV49" s="127"/>
      <c r="FUW49" s="127"/>
      <c r="FUX49" s="127"/>
      <c r="FUY49" s="127"/>
      <c r="FUZ49" s="127"/>
      <c r="FVA49" s="127"/>
      <c r="FVB49" s="127"/>
      <c r="FVC49" s="127"/>
      <c r="FVD49" s="127"/>
      <c r="FVE49" s="127"/>
      <c r="FVF49" s="127"/>
      <c r="FVG49" s="127"/>
      <c r="FVH49" s="127"/>
      <c r="FVI49" s="127"/>
      <c r="FVJ49" s="127"/>
      <c r="FVK49" s="127"/>
      <c r="FVL49" s="127"/>
      <c r="FVM49" s="127"/>
      <c r="FVN49" s="127"/>
      <c r="FVO49" s="127"/>
      <c r="FVP49" s="127"/>
      <c r="FVQ49" s="127"/>
      <c r="FVR49" s="127"/>
      <c r="FVS49" s="127"/>
      <c r="FVT49" s="127"/>
      <c r="FVU49" s="127"/>
      <c r="FVV49" s="127"/>
      <c r="FVW49" s="127"/>
      <c r="FVX49" s="127"/>
      <c r="FVY49" s="127"/>
      <c r="FVZ49" s="127"/>
      <c r="FWA49" s="127"/>
      <c r="FWB49" s="127"/>
      <c r="FWC49" s="127"/>
      <c r="FWD49" s="127"/>
      <c r="FWE49" s="127"/>
      <c r="FWF49" s="127"/>
      <c r="FWG49" s="127"/>
      <c r="FWH49" s="127"/>
      <c r="FWI49" s="127"/>
      <c r="FWJ49" s="127"/>
      <c r="FWK49" s="127"/>
      <c r="FWL49" s="127"/>
      <c r="FWM49" s="127"/>
      <c r="FWN49" s="127"/>
      <c r="FWO49" s="127"/>
      <c r="FWP49" s="127"/>
      <c r="FWQ49" s="127"/>
      <c r="FWR49" s="127"/>
      <c r="FWS49" s="127"/>
      <c r="FWT49" s="127"/>
      <c r="FWU49" s="127"/>
      <c r="FWV49" s="127"/>
      <c r="FWW49" s="127"/>
      <c r="FWX49" s="127"/>
      <c r="FWY49" s="127"/>
      <c r="FWZ49" s="127"/>
      <c r="FXA49" s="127"/>
      <c r="FXB49" s="127"/>
      <c r="FXC49" s="127"/>
      <c r="FXD49" s="127"/>
      <c r="FXE49" s="127"/>
      <c r="FXF49" s="127"/>
      <c r="FXG49" s="127"/>
      <c r="FXH49" s="127"/>
      <c r="FXI49" s="127"/>
      <c r="FXJ49" s="127"/>
      <c r="FXK49" s="127"/>
      <c r="FXL49" s="127"/>
      <c r="FXM49" s="127"/>
      <c r="FXN49" s="127"/>
      <c r="FXO49" s="127"/>
      <c r="FXP49" s="127"/>
      <c r="FXQ49" s="127"/>
      <c r="FXR49" s="127"/>
      <c r="FXS49" s="127"/>
      <c r="FXT49" s="127"/>
      <c r="FXU49" s="127"/>
      <c r="FXV49" s="127"/>
      <c r="FXW49" s="127"/>
      <c r="FXX49" s="127"/>
      <c r="FXY49" s="127"/>
      <c r="FXZ49" s="127"/>
      <c r="FYA49" s="127"/>
      <c r="FYB49" s="127"/>
      <c r="FYC49" s="127"/>
      <c r="FYD49" s="127"/>
      <c r="FYE49" s="127"/>
      <c r="FYF49" s="127"/>
      <c r="FYG49" s="127"/>
      <c r="FYH49" s="127"/>
      <c r="FYI49" s="127"/>
      <c r="FYJ49" s="127"/>
      <c r="FYK49" s="127"/>
      <c r="FYL49" s="127"/>
      <c r="FYM49" s="127"/>
      <c r="FYN49" s="127"/>
      <c r="FYO49" s="127"/>
      <c r="FYP49" s="127"/>
      <c r="FYQ49" s="127"/>
      <c r="FYR49" s="127"/>
      <c r="FYS49" s="127"/>
      <c r="FYT49" s="127"/>
      <c r="FYU49" s="127"/>
      <c r="FYV49" s="127"/>
      <c r="FYW49" s="127"/>
      <c r="FYX49" s="127"/>
      <c r="FYY49" s="127"/>
      <c r="FYZ49" s="127"/>
      <c r="FZA49" s="127"/>
      <c r="FZB49" s="127"/>
      <c r="FZC49" s="127"/>
      <c r="FZD49" s="127"/>
      <c r="FZE49" s="127"/>
      <c r="FZF49" s="127"/>
      <c r="FZG49" s="127"/>
      <c r="FZH49" s="127"/>
      <c r="FZI49" s="127"/>
      <c r="FZJ49" s="127"/>
      <c r="FZK49" s="127"/>
      <c r="FZL49" s="127"/>
      <c r="FZM49" s="127"/>
      <c r="FZN49" s="127"/>
      <c r="FZO49" s="127"/>
      <c r="FZP49" s="127"/>
      <c r="FZQ49" s="127"/>
      <c r="FZR49" s="127"/>
      <c r="FZS49" s="127"/>
      <c r="FZT49" s="127"/>
      <c r="FZU49" s="127"/>
      <c r="FZV49" s="127"/>
      <c r="FZW49" s="127"/>
      <c r="FZX49" s="127"/>
      <c r="FZY49" s="127"/>
      <c r="FZZ49" s="127"/>
      <c r="GAA49" s="127"/>
      <c r="GAB49" s="127"/>
      <c r="GAC49" s="127"/>
      <c r="GAD49" s="127"/>
      <c r="GAE49" s="127"/>
      <c r="GAF49" s="127"/>
      <c r="GAG49" s="127"/>
      <c r="GAH49" s="127"/>
      <c r="GAI49" s="127"/>
      <c r="GAJ49" s="127"/>
      <c r="GAK49" s="127"/>
      <c r="GAL49" s="127"/>
      <c r="GAM49" s="127"/>
      <c r="GAN49" s="127"/>
      <c r="GAO49" s="127"/>
      <c r="GAP49" s="127"/>
      <c r="GAQ49" s="127"/>
      <c r="GAR49" s="127"/>
      <c r="GAS49" s="127"/>
      <c r="GAT49" s="127"/>
      <c r="GAU49" s="127"/>
      <c r="GAV49" s="127"/>
      <c r="GAW49" s="127"/>
      <c r="GAX49" s="127"/>
      <c r="GAY49" s="127"/>
      <c r="GAZ49" s="127"/>
      <c r="GBA49" s="127"/>
      <c r="GBB49" s="127"/>
      <c r="GBC49" s="127"/>
      <c r="GBD49" s="127"/>
      <c r="GBE49" s="127"/>
      <c r="GBF49" s="127"/>
      <c r="GBG49" s="127"/>
      <c r="GBH49" s="127"/>
      <c r="GBI49" s="127"/>
      <c r="GBJ49" s="127"/>
      <c r="GBK49" s="127"/>
      <c r="GBL49" s="127"/>
      <c r="GBM49" s="127"/>
      <c r="GBN49" s="127"/>
      <c r="GBO49" s="127"/>
      <c r="GBP49" s="127"/>
      <c r="GBQ49" s="127"/>
      <c r="GBR49" s="127"/>
      <c r="GBS49" s="127"/>
      <c r="GBT49" s="127"/>
      <c r="GBU49" s="127"/>
      <c r="GBV49" s="127"/>
      <c r="GBW49" s="127"/>
      <c r="GBX49" s="127"/>
      <c r="GBY49" s="127"/>
      <c r="GBZ49" s="127"/>
      <c r="GCA49" s="127"/>
      <c r="GCB49" s="127"/>
      <c r="GCC49" s="127"/>
      <c r="GCD49" s="127"/>
      <c r="GCE49" s="127"/>
      <c r="GCF49" s="127"/>
      <c r="GCG49" s="127"/>
      <c r="GCH49" s="127"/>
      <c r="GCI49" s="127"/>
      <c r="GCJ49" s="127"/>
      <c r="GCK49" s="127"/>
      <c r="GCL49" s="127"/>
      <c r="GCM49" s="127"/>
      <c r="GCN49" s="127"/>
      <c r="GCO49" s="127"/>
      <c r="GCP49" s="127"/>
      <c r="GCQ49" s="127"/>
      <c r="GCR49" s="127"/>
      <c r="GCS49" s="127"/>
      <c r="GCT49" s="127"/>
      <c r="GCU49" s="127"/>
      <c r="GCV49" s="127"/>
      <c r="GCW49" s="127"/>
      <c r="GCX49" s="127"/>
      <c r="GCY49" s="127"/>
      <c r="GCZ49" s="127"/>
      <c r="GDA49" s="127"/>
      <c r="GDB49" s="127"/>
      <c r="GDC49" s="127"/>
      <c r="GDD49" s="127"/>
      <c r="GDE49" s="127"/>
      <c r="GDF49" s="127"/>
      <c r="GDG49" s="127"/>
      <c r="GDH49" s="127"/>
      <c r="GDI49" s="127"/>
      <c r="GDJ49" s="127"/>
      <c r="GDK49" s="127"/>
      <c r="GDL49" s="127"/>
      <c r="GDM49" s="127"/>
      <c r="GDN49" s="127"/>
      <c r="GDO49" s="127"/>
      <c r="GDP49" s="127"/>
      <c r="GDQ49" s="127"/>
      <c r="GDR49" s="127"/>
      <c r="GDS49" s="127"/>
      <c r="GDT49" s="127"/>
      <c r="GDU49" s="127"/>
      <c r="GDV49" s="127"/>
      <c r="GDW49" s="127"/>
      <c r="GDX49" s="127"/>
      <c r="GDY49" s="127"/>
      <c r="GDZ49" s="127"/>
      <c r="GEA49" s="127"/>
      <c r="GEB49" s="127"/>
      <c r="GEC49" s="127"/>
      <c r="GED49" s="127"/>
      <c r="GEE49" s="127"/>
      <c r="GEF49" s="127"/>
      <c r="GEG49" s="127"/>
      <c r="GEH49" s="127"/>
      <c r="GEI49" s="127"/>
      <c r="GEJ49" s="127"/>
      <c r="GEK49" s="127"/>
      <c r="GEL49" s="127"/>
      <c r="GEM49" s="127"/>
      <c r="GEN49" s="127"/>
      <c r="GEO49" s="127"/>
      <c r="GEP49" s="127"/>
      <c r="GEQ49" s="127"/>
      <c r="GER49" s="127"/>
      <c r="GES49" s="127"/>
      <c r="GET49" s="127"/>
      <c r="GEU49" s="127"/>
      <c r="GEV49" s="127"/>
      <c r="GEW49" s="127"/>
      <c r="GEX49" s="127"/>
      <c r="GEY49" s="127"/>
      <c r="GEZ49" s="127"/>
      <c r="GFA49" s="127"/>
      <c r="GFB49" s="127"/>
      <c r="GFC49" s="127"/>
      <c r="GFD49" s="127"/>
      <c r="GFE49" s="127"/>
      <c r="GFF49" s="127"/>
      <c r="GFG49" s="127"/>
      <c r="GFH49" s="127"/>
      <c r="GFI49" s="127"/>
      <c r="GFJ49" s="127"/>
      <c r="GFK49" s="127"/>
      <c r="GFL49" s="127"/>
      <c r="GFM49" s="127"/>
      <c r="GFN49" s="127"/>
      <c r="GFO49" s="127"/>
      <c r="GFP49" s="127"/>
      <c r="GFQ49" s="127"/>
      <c r="GFR49" s="127"/>
      <c r="GFS49" s="127"/>
      <c r="GFT49" s="127"/>
      <c r="GFU49" s="127"/>
      <c r="GFV49" s="127"/>
      <c r="GFW49" s="127"/>
      <c r="GFX49" s="127"/>
      <c r="GFY49" s="127"/>
      <c r="GFZ49" s="127"/>
      <c r="GGA49" s="127"/>
      <c r="GGB49" s="127"/>
      <c r="GGC49" s="127"/>
      <c r="GGD49" s="127"/>
      <c r="GGE49" s="127"/>
      <c r="GGF49" s="127"/>
      <c r="GGG49" s="127"/>
      <c r="GGH49" s="127"/>
      <c r="GGI49" s="127"/>
      <c r="GGJ49" s="127"/>
      <c r="GGK49" s="127"/>
      <c r="GGL49" s="127"/>
      <c r="GGM49" s="127"/>
      <c r="GGN49" s="127"/>
      <c r="GGO49" s="127"/>
      <c r="GGP49" s="127"/>
      <c r="GGQ49" s="127"/>
      <c r="GGR49" s="127"/>
      <c r="GGS49" s="127"/>
      <c r="GGT49" s="127"/>
      <c r="GGU49" s="127"/>
      <c r="GGV49" s="127"/>
      <c r="GGW49" s="127"/>
      <c r="GGX49" s="127"/>
      <c r="GGY49" s="127"/>
      <c r="GGZ49" s="127"/>
      <c r="GHA49" s="127"/>
      <c r="GHB49" s="127"/>
      <c r="GHC49" s="127"/>
      <c r="GHD49" s="127"/>
      <c r="GHE49" s="127"/>
      <c r="GHF49" s="127"/>
      <c r="GHG49" s="127"/>
      <c r="GHH49" s="127"/>
      <c r="GHI49" s="127"/>
      <c r="GHJ49" s="127"/>
      <c r="GHK49" s="127"/>
      <c r="GHL49" s="127"/>
      <c r="GHM49" s="127"/>
      <c r="GHN49" s="127"/>
      <c r="GHO49" s="127"/>
      <c r="GHP49" s="127"/>
      <c r="GHQ49" s="127"/>
      <c r="GHR49" s="127"/>
      <c r="GHS49" s="127"/>
      <c r="GHT49" s="127"/>
      <c r="GHU49" s="127"/>
      <c r="GHV49" s="127"/>
      <c r="GHW49" s="127"/>
      <c r="GHX49" s="127"/>
      <c r="GHY49" s="127"/>
      <c r="GHZ49" s="127"/>
      <c r="GIA49" s="127"/>
      <c r="GIB49" s="127"/>
      <c r="GIC49" s="127"/>
      <c r="GID49" s="127"/>
      <c r="GIE49" s="127"/>
      <c r="GIF49" s="127"/>
      <c r="GIG49" s="127"/>
      <c r="GIH49" s="127"/>
      <c r="GII49" s="127"/>
      <c r="GIJ49" s="127"/>
      <c r="GIK49" s="127"/>
      <c r="GIL49" s="127"/>
      <c r="GIM49" s="127"/>
      <c r="GIN49" s="127"/>
      <c r="GIO49" s="127"/>
      <c r="GIP49" s="127"/>
      <c r="GIQ49" s="127"/>
      <c r="GIR49" s="127"/>
      <c r="GIS49" s="127"/>
      <c r="GIT49" s="127"/>
      <c r="GIU49" s="127"/>
      <c r="GIV49" s="127"/>
      <c r="GIW49" s="127"/>
      <c r="GIX49" s="127"/>
      <c r="GIY49" s="127"/>
      <c r="GIZ49" s="127"/>
      <c r="GJA49" s="127"/>
      <c r="GJB49" s="127"/>
      <c r="GJC49" s="127"/>
      <c r="GJD49" s="127"/>
      <c r="GJE49" s="127"/>
      <c r="GJF49" s="127"/>
      <c r="GJG49" s="127"/>
      <c r="GJH49" s="127"/>
      <c r="GJI49" s="127"/>
      <c r="GJJ49" s="127"/>
      <c r="GJK49" s="127"/>
      <c r="GJL49" s="127"/>
      <c r="GJM49" s="127"/>
      <c r="GJN49" s="127"/>
      <c r="GJO49" s="127"/>
      <c r="GJP49" s="127"/>
      <c r="GJQ49" s="127"/>
      <c r="GJR49" s="127"/>
      <c r="GJS49" s="127"/>
      <c r="GJT49" s="127"/>
      <c r="GJU49" s="127"/>
      <c r="GJV49" s="127"/>
      <c r="GJW49" s="127"/>
      <c r="GJX49" s="127"/>
      <c r="GJY49" s="127"/>
      <c r="GJZ49" s="127"/>
      <c r="GKA49" s="127"/>
      <c r="GKB49" s="127"/>
      <c r="GKC49" s="127"/>
      <c r="GKD49" s="127"/>
      <c r="GKE49" s="127"/>
      <c r="GKF49" s="127"/>
      <c r="GKG49" s="127"/>
      <c r="GKH49" s="127"/>
      <c r="GKI49" s="127"/>
      <c r="GKJ49" s="127"/>
      <c r="GKK49" s="127"/>
      <c r="GKL49" s="127"/>
      <c r="GKM49" s="127"/>
      <c r="GKN49" s="127"/>
      <c r="GKO49" s="127"/>
      <c r="GKP49" s="127"/>
      <c r="GKQ49" s="127"/>
      <c r="GKR49" s="127"/>
      <c r="GKS49" s="127"/>
      <c r="GKT49" s="127"/>
      <c r="GKU49" s="127"/>
      <c r="GKV49" s="127"/>
      <c r="GKW49" s="127"/>
      <c r="GKX49" s="127"/>
      <c r="GKY49" s="127"/>
      <c r="GKZ49" s="127"/>
      <c r="GLA49" s="127"/>
      <c r="GLB49" s="127"/>
      <c r="GLC49" s="127"/>
      <c r="GLD49" s="127"/>
      <c r="GLE49" s="127"/>
      <c r="GLF49" s="127"/>
      <c r="GLG49" s="127"/>
      <c r="GLH49" s="127"/>
      <c r="GLI49" s="127"/>
      <c r="GLJ49" s="127"/>
      <c r="GLK49" s="127"/>
      <c r="GLL49" s="127"/>
      <c r="GLM49" s="127"/>
      <c r="GLN49" s="127"/>
      <c r="GLO49" s="127"/>
      <c r="GLP49" s="127"/>
      <c r="GLQ49" s="127"/>
      <c r="GLR49" s="127"/>
      <c r="GLS49" s="127"/>
      <c r="GLT49" s="127"/>
      <c r="GLU49" s="127"/>
      <c r="GLV49" s="127"/>
      <c r="GLW49" s="127"/>
      <c r="GLX49" s="127"/>
      <c r="GLY49" s="127"/>
      <c r="GLZ49" s="127"/>
      <c r="GMA49" s="127"/>
      <c r="GMB49" s="127"/>
      <c r="GMC49" s="127"/>
      <c r="GMD49" s="127"/>
      <c r="GME49" s="127"/>
      <c r="GMF49" s="127"/>
      <c r="GMG49" s="127"/>
      <c r="GMH49" s="127"/>
      <c r="GMI49" s="127"/>
      <c r="GMJ49" s="127"/>
      <c r="GMK49" s="127"/>
      <c r="GML49" s="127"/>
      <c r="GMM49" s="127"/>
      <c r="GMN49" s="127"/>
      <c r="GMO49" s="127"/>
      <c r="GMP49" s="127"/>
      <c r="GMQ49" s="127"/>
      <c r="GMR49" s="127"/>
      <c r="GMS49" s="127"/>
      <c r="GMT49" s="127"/>
      <c r="GMU49" s="127"/>
      <c r="GMV49" s="127"/>
      <c r="GMW49" s="127"/>
      <c r="GMX49" s="127"/>
      <c r="GMY49" s="127"/>
      <c r="GMZ49" s="127"/>
      <c r="GNA49" s="127"/>
      <c r="GNB49" s="127"/>
      <c r="GNC49" s="127"/>
      <c r="GND49" s="127"/>
      <c r="GNE49" s="127"/>
      <c r="GNF49" s="127"/>
      <c r="GNG49" s="127"/>
      <c r="GNH49" s="127"/>
      <c r="GNI49" s="127"/>
      <c r="GNJ49" s="127"/>
      <c r="GNK49" s="127"/>
      <c r="GNL49" s="127"/>
      <c r="GNM49" s="127"/>
      <c r="GNN49" s="127"/>
      <c r="GNO49" s="127"/>
      <c r="GNP49" s="127"/>
      <c r="GNQ49" s="127"/>
      <c r="GNR49" s="127"/>
      <c r="GNS49" s="127"/>
      <c r="GNT49" s="127"/>
      <c r="GNU49" s="127"/>
      <c r="GNV49" s="127"/>
      <c r="GNW49" s="127"/>
      <c r="GNX49" s="127"/>
      <c r="GNY49" s="127"/>
      <c r="GNZ49" s="127"/>
      <c r="GOA49" s="127"/>
      <c r="GOB49" s="127"/>
      <c r="GOC49" s="127"/>
      <c r="GOD49" s="127"/>
      <c r="GOE49" s="127"/>
      <c r="GOF49" s="127"/>
      <c r="GOG49" s="127"/>
      <c r="GOH49" s="127"/>
      <c r="GOI49" s="127"/>
      <c r="GOJ49" s="127"/>
      <c r="GOK49" s="127"/>
      <c r="GOL49" s="127"/>
      <c r="GOM49" s="127"/>
      <c r="GON49" s="127"/>
      <c r="GOO49" s="127"/>
      <c r="GOP49" s="127"/>
      <c r="GOQ49" s="127"/>
      <c r="GOR49" s="127"/>
      <c r="GOS49" s="127"/>
      <c r="GOT49" s="127"/>
      <c r="GOU49" s="127"/>
      <c r="GOV49" s="127"/>
      <c r="GOW49" s="127"/>
      <c r="GOX49" s="127"/>
      <c r="GOY49" s="127"/>
      <c r="GOZ49" s="127"/>
      <c r="GPA49" s="127"/>
      <c r="GPB49" s="127"/>
      <c r="GPC49" s="127"/>
      <c r="GPD49" s="127"/>
      <c r="GPE49" s="127"/>
      <c r="GPF49" s="127"/>
      <c r="GPG49" s="127"/>
      <c r="GPH49" s="127"/>
      <c r="GPI49" s="127"/>
      <c r="GPJ49" s="127"/>
      <c r="GPK49" s="127"/>
      <c r="GPL49" s="127"/>
      <c r="GPM49" s="127"/>
      <c r="GPN49" s="127"/>
      <c r="GPO49" s="127"/>
      <c r="GPP49" s="127"/>
      <c r="GPQ49" s="127"/>
      <c r="GPR49" s="127"/>
      <c r="GPS49" s="127"/>
      <c r="GPT49" s="127"/>
      <c r="GPU49" s="127"/>
      <c r="GPV49" s="127"/>
      <c r="GPW49" s="127"/>
      <c r="GPX49" s="127"/>
      <c r="GPY49" s="127"/>
      <c r="GPZ49" s="127"/>
      <c r="GQA49" s="127"/>
      <c r="GQB49" s="127"/>
      <c r="GQC49" s="127"/>
      <c r="GQD49" s="127"/>
      <c r="GQE49" s="127"/>
      <c r="GQF49" s="127"/>
      <c r="GQG49" s="127"/>
      <c r="GQH49" s="127"/>
      <c r="GQI49" s="127"/>
      <c r="GQJ49" s="127"/>
      <c r="GQK49" s="127"/>
      <c r="GQL49" s="127"/>
      <c r="GQM49" s="127"/>
      <c r="GQN49" s="127"/>
      <c r="GQO49" s="127"/>
      <c r="GQP49" s="127"/>
      <c r="GQQ49" s="127"/>
      <c r="GQR49" s="127"/>
      <c r="GQS49" s="127"/>
      <c r="GQT49" s="127"/>
      <c r="GQU49" s="127"/>
      <c r="GQV49" s="127"/>
      <c r="GQW49" s="127"/>
      <c r="GQX49" s="127"/>
      <c r="GQY49" s="127"/>
      <c r="GQZ49" s="127"/>
      <c r="GRA49" s="127"/>
      <c r="GRB49" s="127"/>
      <c r="GRC49" s="127"/>
      <c r="GRD49" s="127"/>
      <c r="GRE49" s="127"/>
      <c r="GRF49" s="127"/>
      <c r="GRG49" s="127"/>
      <c r="GRH49" s="127"/>
      <c r="GRI49" s="127"/>
      <c r="GRJ49" s="127"/>
      <c r="GRK49" s="127"/>
      <c r="GRL49" s="127"/>
      <c r="GRM49" s="127"/>
      <c r="GRN49" s="127"/>
      <c r="GRO49" s="127"/>
      <c r="GRP49" s="127"/>
      <c r="GRQ49" s="127"/>
      <c r="GRR49" s="127"/>
      <c r="GRS49" s="127"/>
      <c r="GRT49" s="127"/>
      <c r="GRU49" s="127"/>
      <c r="GRV49" s="127"/>
      <c r="GRW49" s="127"/>
      <c r="GRX49" s="127"/>
      <c r="GRY49" s="127"/>
      <c r="GRZ49" s="127"/>
      <c r="GSA49" s="127"/>
      <c r="GSB49" s="127"/>
      <c r="GSC49" s="127"/>
      <c r="GSD49" s="127"/>
      <c r="GSE49" s="127"/>
      <c r="GSF49" s="127"/>
      <c r="GSG49" s="127"/>
      <c r="GSH49" s="127"/>
      <c r="GSI49" s="127"/>
      <c r="GSJ49" s="127"/>
      <c r="GSK49" s="127"/>
      <c r="GSL49" s="127"/>
      <c r="GSM49" s="127"/>
      <c r="GSN49" s="127"/>
      <c r="GSO49" s="127"/>
      <c r="GSP49" s="127"/>
      <c r="GSQ49" s="127"/>
      <c r="GSR49" s="127"/>
      <c r="GSS49" s="127"/>
      <c r="GST49" s="127"/>
      <c r="GSU49" s="127"/>
      <c r="GSV49" s="127"/>
      <c r="GSW49" s="127"/>
      <c r="GSX49" s="127"/>
      <c r="GSY49" s="127"/>
      <c r="GSZ49" s="127"/>
      <c r="GTA49" s="127"/>
      <c r="GTB49" s="127"/>
      <c r="GTC49" s="127"/>
      <c r="GTD49" s="127"/>
      <c r="GTE49" s="127"/>
      <c r="GTF49" s="127"/>
      <c r="GTG49" s="127"/>
      <c r="GTH49" s="127"/>
      <c r="GTI49" s="127"/>
      <c r="GTJ49" s="127"/>
      <c r="GTK49" s="127"/>
      <c r="GTL49" s="127"/>
      <c r="GTM49" s="127"/>
      <c r="GTN49" s="127"/>
      <c r="GTO49" s="127"/>
      <c r="GTP49" s="127"/>
      <c r="GTQ49" s="127"/>
      <c r="GTR49" s="127"/>
      <c r="GTS49" s="127"/>
      <c r="GTT49" s="127"/>
      <c r="GTU49" s="127"/>
      <c r="GTV49" s="127"/>
      <c r="GTW49" s="127"/>
      <c r="GTX49" s="127"/>
      <c r="GTY49" s="127"/>
      <c r="GTZ49" s="127"/>
      <c r="GUA49" s="127"/>
      <c r="GUB49" s="127"/>
      <c r="GUC49" s="127"/>
      <c r="GUD49" s="127"/>
      <c r="GUE49" s="127"/>
      <c r="GUF49" s="127"/>
      <c r="GUG49" s="127"/>
      <c r="GUH49" s="127"/>
      <c r="GUI49" s="127"/>
      <c r="GUJ49" s="127"/>
      <c r="GUK49" s="127"/>
      <c r="GUL49" s="127"/>
      <c r="GUM49" s="127"/>
      <c r="GUN49" s="127"/>
      <c r="GUO49" s="127"/>
      <c r="GUP49" s="127"/>
      <c r="GUQ49" s="127"/>
      <c r="GUR49" s="127"/>
      <c r="GUS49" s="127"/>
      <c r="GUT49" s="127"/>
      <c r="GUU49" s="127"/>
      <c r="GUV49" s="127"/>
      <c r="GUW49" s="127"/>
      <c r="GUX49" s="127"/>
      <c r="GUY49" s="127"/>
      <c r="GUZ49" s="127"/>
      <c r="GVA49" s="127"/>
      <c r="GVB49" s="127"/>
      <c r="GVC49" s="127"/>
      <c r="GVD49" s="127"/>
      <c r="GVE49" s="127"/>
      <c r="GVF49" s="127"/>
      <c r="GVG49" s="127"/>
      <c r="GVH49" s="127"/>
      <c r="GVI49" s="127"/>
      <c r="GVJ49" s="127"/>
      <c r="GVK49" s="127"/>
      <c r="GVL49" s="127"/>
      <c r="GVM49" s="127"/>
      <c r="GVN49" s="127"/>
      <c r="GVO49" s="127"/>
      <c r="GVP49" s="127"/>
      <c r="GVQ49" s="127"/>
      <c r="GVR49" s="127"/>
      <c r="GVS49" s="127"/>
      <c r="GVT49" s="127"/>
      <c r="GVU49" s="127"/>
      <c r="GVV49" s="127"/>
      <c r="GVW49" s="127"/>
      <c r="GVX49" s="127"/>
      <c r="GVY49" s="127"/>
      <c r="GVZ49" s="127"/>
      <c r="GWA49" s="127"/>
      <c r="GWB49" s="127"/>
      <c r="GWC49" s="127"/>
      <c r="GWD49" s="127"/>
      <c r="GWE49" s="127"/>
      <c r="GWF49" s="127"/>
      <c r="GWG49" s="127"/>
      <c r="GWH49" s="127"/>
      <c r="GWI49" s="127"/>
      <c r="GWJ49" s="127"/>
      <c r="GWK49" s="127"/>
      <c r="GWL49" s="127"/>
      <c r="GWM49" s="127"/>
      <c r="GWN49" s="127"/>
      <c r="GWO49" s="127"/>
      <c r="GWP49" s="127"/>
      <c r="GWQ49" s="127"/>
      <c r="GWR49" s="127"/>
      <c r="GWS49" s="127"/>
      <c r="GWT49" s="127"/>
      <c r="GWU49" s="127"/>
      <c r="GWV49" s="127"/>
      <c r="GWW49" s="127"/>
      <c r="GWX49" s="127"/>
      <c r="GWY49" s="127"/>
      <c r="GWZ49" s="127"/>
      <c r="GXA49" s="127"/>
      <c r="GXB49" s="127"/>
      <c r="GXC49" s="127"/>
      <c r="GXD49" s="127"/>
      <c r="GXE49" s="127"/>
      <c r="GXF49" s="127"/>
      <c r="GXG49" s="127"/>
      <c r="GXH49" s="127"/>
      <c r="GXI49" s="127"/>
      <c r="GXJ49" s="127"/>
      <c r="GXK49" s="127"/>
      <c r="GXL49" s="127"/>
      <c r="GXM49" s="127"/>
      <c r="GXN49" s="127"/>
      <c r="GXO49" s="127"/>
      <c r="GXP49" s="127"/>
      <c r="GXQ49" s="127"/>
      <c r="GXR49" s="127"/>
      <c r="GXS49" s="127"/>
      <c r="GXT49" s="127"/>
      <c r="GXU49" s="127"/>
      <c r="GXV49" s="127"/>
      <c r="GXW49" s="127"/>
      <c r="GXX49" s="127"/>
      <c r="GXY49" s="127"/>
      <c r="GXZ49" s="127"/>
      <c r="GYA49" s="127"/>
      <c r="GYB49" s="127"/>
      <c r="GYC49" s="127"/>
      <c r="GYD49" s="127"/>
      <c r="GYE49" s="127"/>
      <c r="GYF49" s="127"/>
      <c r="GYG49" s="127"/>
      <c r="GYH49" s="127"/>
      <c r="GYI49" s="127"/>
      <c r="GYJ49" s="127"/>
      <c r="GYK49" s="127"/>
      <c r="GYL49" s="127"/>
      <c r="GYM49" s="127"/>
      <c r="GYN49" s="127"/>
      <c r="GYO49" s="127"/>
      <c r="GYP49" s="127"/>
      <c r="GYQ49" s="127"/>
      <c r="GYR49" s="127"/>
      <c r="GYS49" s="127"/>
      <c r="GYT49" s="127"/>
      <c r="GYU49" s="127"/>
      <c r="GYV49" s="127"/>
      <c r="GYW49" s="127"/>
      <c r="GYX49" s="127"/>
      <c r="GYY49" s="127"/>
      <c r="GYZ49" s="127"/>
      <c r="GZA49" s="127"/>
      <c r="GZB49" s="127"/>
      <c r="GZC49" s="127"/>
      <c r="GZD49" s="127"/>
      <c r="GZE49" s="127"/>
      <c r="GZF49" s="127"/>
      <c r="GZG49" s="127"/>
      <c r="GZH49" s="127"/>
      <c r="GZI49" s="127"/>
      <c r="GZJ49" s="127"/>
      <c r="GZK49" s="127"/>
      <c r="GZL49" s="127"/>
      <c r="GZM49" s="127"/>
      <c r="GZN49" s="127"/>
      <c r="GZO49" s="127"/>
      <c r="GZP49" s="127"/>
      <c r="GZQ49" s="127"/>
      <c r="GZR49" s="127"/>
      <c r="GZS49" s="127"/>
      <c r="GZT49" s="127"/>
      <c r="GZU49" s="127"/>
      <c r="GZV49" s="127"/>
      <c r="GZW49" s="127"/>
      <c r="GZX49" s="127"/>
      <c r="GZY49" s="127"/>
      <c r="GZZ49" s="127"/>
      <c r="HAA49" s="127"/>
      <c r="HAB49" s="127"/>
      <c r="HAC49" s="127"/>
      <c r="HAD49" s="127"/>
      <c r="HAE49" s="127"/>
      <c r="HAF49" s="127"/>
      <c r="HAG49" s="127"/>
      <c r="HAH49" s="127"/>
      <c r="HAI49" s="127"/>
      <c r="HAJ49" s="127"/>
      <c r="HAK49" s="127"/>
      <c r="HAL49" s="127"/>
      <c r="HAM49" s="127"/>
      <c r="HAN49" s="127"/>
      <c r="HAO49" s="127"/>
      <c r="HAP49" s="127"/>
      <c r="HAQ49" s="127"/>
      <c r="HAR49" s="127"/>
      <c r="HAS49" s="127"/>
      <c r="HAT49" s="127"/>
      <c r="HAU49" s="127"/>
      <c r="HAV49" s="127"/>
      <c r="HAW49" s="127"/>
      <c r="HAX49" s="127"/>
      <c r="HAY49" s="127"/>
      <c r="HAZ49" s="127"/>
      <c r="HBA49" s="127"/>
      <c r="HBB49" s="127"/>
      <c r="HBC49" s="127"/>
      <c r="HBD49" s="127"/>
      <c r="HBE49" s="127"/>
      <c r="HBF49" s="127"/>
      <c r="HBG49" s="127"/>
      <c r="HBH49" s="127"/>
      <c r="HBI49" s="127"/>
      <c r="HBJ49" s="127"/>
      <c r="HBK49" s="127"/>
      <c r="HBL49" s="127"/>
      <c r="HBM49" s="127"/>
      <c r="HBN49" s="127"/>
      <c r="HBO49" s="127"/>
      <c r="HBP49" s="127"/>
      <c r="HBQ49" s="127"/>
      <c r="HBR49" s="127"/>
      <c r="HBS49" s="127"/>
      <c r="HBT49" s="127"/>
      <c r="HBU49" s="127"/>
      <c r="HBV49" s="127"/>
      <c r="HBW49" s="127"/>
      <c r="HBX49" s="127"/>
      <c r="HBY49" s="127"/>
      <c r="HBZ49" s="127"/>
      <c r="HCA49" s="127"/>
      <c r="HCB49" s="127"/>
      <c r="HCC49" s="127"/>
      <c r="HCD49" s="127"/>
      <c r="HCE49" s="127"/>
      <c r="HCF49" s="127"/>
      <c r="HCG49" s="127"/>
      <c r="HCH49" s="127"/>
      <c r="HCI49" s="127"/>
      <c r="HCJ49" s="127"/>
      <c r="HCK49" s="127"/>
      <c r="HCL49" s="127"/>
      <c r="HCM49" s="127"/>
      <c r="HCN49" s="127"/>
      <c r="HCO49" s="127"/>
      <c r="HCP49" s="127"/>
      <c r="HCQ49" s="127"/>
      <c r="HCR49" s="127"/>
      <c r="HCS49" s="127"/>
      <c r="HCT49" s="127"/>
      <c r="HCU49" s="127"/>
      <c r="HCV49" s="127"/>
      <c r="HCW49" s="127"/>
      <c r="HCX49" s="127"/>
      <c r="HCY49" s="127"/>
      <c r="HCZ49" s="127"/>
      <c r="HDA49" s="127"/>
      <c r="HDB49" s="127"/>
      <c r="HDC49" s="127"/>
      <c r="HDD49" s="127"/>
      <c r="HDE49" s="127"/>
      <c r="HDF49" s="127"/>
      <c r="HDG49" s="127"/>
      <c r="HDH49" s="127"/>
      <c r="HDI49" s="127"/>
      <c r="HDJ49" s="127"/>
      <c r="HDK49" s="127"/>
      <c r="HDL49" s="127"/>
      <c r="HDM49" s="127"/>
      <c r="HDN49" s="127"/>
      <c r="HDO49" s="127"/>
      <c r="HDP49" s="127"/>
      <c r="HDQ49" s="127"/>
      <c r="HDR49" s="127"/>
      <c r="HDS49" s="127"/>
      <c r="HDT49" s="127"/>
      <c r="HDU49" s="127"/>
      <c r="HDV49" s="127"/>
      <c r="HDW49" s="127"/>
      <c r="HDX49" s="127"/>
      <c r="HDY49" s="127"/>
      <c r="HDZ49" s="127"/>
      <c r="HEA49" s="127"/>
      <c r="HEB49" s="127"/>
      <c r="HEC49" s="127"/>
      <c r="HED49" s="127"/>
      <c r="HEE49" s="127"/>
      <c r="HEF49" s="127"/>
      <c r="HEG49" s="127"/>
      <c r="HEH49" s="127"/>
      <c r="HEI49" s="127"/>
      <c r="HEJ49" s="127"/>
      <c r="HEK49" s="127"/>
      <c r="HEL49" s="127"/>
      <c r="HEM49" s="127"/>
      <c r="HEN49" s="127"/>
      <c r="HEO49" s="127"/>
      <c r="HEP49" s="127"/>
      <c r="HEQ49" s="127"/>
      <c r="HER49" s="127"/>
      <c r="HES49" s="127"/>
      <c r="HET49" s="127"/>
      <c r="HEU49" s="127"/>
      <c r="HEV49" s="127"/>
      <c r="HEW49" s="127"/>
      <c r="HEX49" s="127"/>
      <c r="HEY49" s="127"/>
      <c r="HEZ49" s="127"/>
      <c r="HFA49" s="127"/>
      <c r="HFB49" s="127"/>
      <c r="HFC49" s="127"/>
      <c r="HFD49" s="127"/>
      <c r="HFE49" s="127"/>
      <c r="HFF49" s="127"/>
      <c r="HFG49" s="127"/>
      <c r="HFH49" s="127"/>
      <c r="HFI49" s="127"/>
      <c r="HFJ49" s="127"/>
      <c r="HFK49" s="127"/>
      <c r="HFL49" s="127"/>
      <c r="HFM49" s="127"/>
      <c r="HFN49" s="127"/>
      <c r="HFO49" s="127"/>
      <c r="HFP49" s="127"/>
      <c r="HFQ49" s="127"/>
      <c r="HFR49" s="127"/>
      <c r="HFS49" s="127"/>
      <c r="HFT49" s="127"/>
      <c r="HFU49" s="127"/>
      <c r="HFV49" s="127"/>
      <c r="HFW49" s="127"/>
      <c r="HFX49" s="127"/>
      <c r="HFY49" s="127"/>
      <c r="HFZ49" s="127"/>
      <c r="HGA49" s="127"/>
      <c r="HGB49" s="127"/>
      <c r="HGC49" s="127"/>
      <c r="HGD49" s="127"/>
      <c r="HGE49" s="127"/>
      <c r="HGF49" s="127"/>
      <c r="HGG49" s="127"/>
      <c r="HGH49" s="127"/>
      <c r="HGI49" s="127"/>
      <c r="HGJ49" s="127"/>
      <c r="HGK49" s="127"/>
      <c r="HGL49" s="127"/>
      <c r="HGM49" s="127"/>
      <c r="HGN49" s="127"/>
      <c r="HGO49" s="127"/>
      <c r="HGP49" s="127"/>
      <c r="HGQ49" s="127"/>
      <c r="HGR49" s="127"/>
      <c r="HGS49" s="127"/>
      <c r="HGT49" s="127"/>
      <c r="HGU49" s="127"/>
      <c r="HGV49" s="127"/>
      <c r="HGW49" s="127"/>
      <c r="HGX49" s="127"/>
      <c r="HGY49" s="127"/>
      <c r="HGZ49" s="127"/>
      <c r="HHA49" s="127"/>
      <c r="HHB49" s="127"/>
      <c r="HHC49" s="127"/>
      <c r="HHD49" s="127"/>
      <c r="HHE49" s="127"/>
      <c r="HHF49" s="127"/>
      <c r="HHG49" s="127"/>
      <c r="HHH49" s="127"/>
      <c r="HHI49" s="127"/>
      <c r="HHJ49" s="127"/>
      <c r="HHK49" s="127"/>
      <c r="HHL49" s="127"/>
      <c r="HHM49" s="127"/>
      <c r="HHN49" s="127"/>
      <c r="HHO49" s="127"/>
      <c r="HHP49" s="127"/>
      <c r="HHQ49" s="127"/>
      <c r="HHR49" s="127"/>
      <c r="HHS49" s="127"/>
      <c r="HHT49" s="127"/>
      <c r="HHU49" s="127"/>
      <c r="HHV49" s="127"/>
      <c r="HHW49" s="127"/>
      <c r="HHX49" s="127"/>
      <c r="HHY49" s="127"/>
      <c r="HHZ49" s="127"/>
      <c r="HIA49" s="127"/>
      <c r="HIB49" s="127"/>
      <c r="HIC49" s="127"/>
      <c r="HID49" s="127"/>
      <c r="HIE49" s="127"/>
      <c r="HIF49" s="127"/>
      <c r="HIG49" s="127"/>
      <c r="HIH49" s="127"/>
      <c r="HII49" s="127"/>
      <c r="HIJ49" s="127"/>
      <c r="HIK49" s="127"/>
      <c r="HIL49" s="127"/>
      <c r="HIM49" s="127"/>
      <c r="HIN49" s="127"/>
      <c r="HIO49" s="127"/>
      <c r="HIP49" s="127"/>
      <c r="HIQ49" s="127"/>
      <c r="HIR49" s="127"/>
      <c r="HIS49" s="127"/>
      <c r="HIT49" s="127"/>
      <c r="HIU49" s="127"/>
      <c r="HIV49" s="127"/>
      <c r="HIW49" s="127"/>
      <c r="HIX49" s="127"/>
      <c r="HIY49" s="127"/>
      <c r="HIZ49" s="127"/>
      <c r="HJA49" s="127"/>
      <c r="HJB49" s="127"/>
      <c r="HJC49" s="127"/>
      <c r="HJD49" s="127"/>
      <c r="HJE49" s="127"/>
      <c r="HJF49" s="127"/>
      <c r="HJG49" s="127"/>
      <c r="HJH49" s="127"/>
      <c r="HJI49" s="127"/>
      <c r="HJJ49" s="127"/>
      <c r="HJK49" s="127"/>
      <c r="HJL49" s="127"/>
      <c r="HJM49" s="127"/>
      <c r="HJN49" s="127"/>
      <c r="HJO49" s="127"/>
      <c r="HJP49" s="127"/>
      <c r="HJQ49" s="127"/>
      <c r="HJR49" s="127"/>
      <c r="HJS49" s="127"/>
      <c r="HJT49" s="127"/>
      <c r="HJU49" s="127"/>
      <c r="HJV49" s="127"/>
      <c r="HJW49" s="127"/>
      <c r="HJX49" s="127"/>
      <c r="HJY49" s="127"/>
      <c r="HJZ49" s="127"/>
      <c r="HKA49" s="127"/>
      <c r="HKB49" s="127"/>
      <c r="HKC49" s="127"/>
      <c r="HKD49" s="127"/>
      <c r="HKE49" s="127"/>
      <c r="HKF49" s="127"/>
      <c r="HKG49" s="127"/>
      <c r="HKH49" s="127"/>
      <c r="HKI49" s="127"/>
      <c r="HKJ49" s="127"/>
      <c r="HKK49" s="127"/>
      <c r="HKL49" s="127"/>
      <c r="HKM49" s="127"/>
      <c r="HKN49" s="127"/>
      <c r="HKO49" s="127"/>
      <c r="HKP49" s="127"/>
      <c r="HKQ49" s="127"/>
      <c r="HKR49" s="127"/>
      <c r="HKS49" s="127"/>
      <c r="HKT49" s="127"/>
      <c r="HKU49" s="127"/>
      <c r="HKV49" s="127"/>
      <c r="HKW49" s="127"/>
      <c r="HKX49" s="127"/>
      <c r="HKY49" s="127"/>
      <c r="HKZ49" s="127"/>
      <c r="HLA49" s="127"/>
      <c r="HLB49" s="127"/>
      <c r="HLC49" s="127"/>
      <c r="HLD49" s="127"/>
      <c r="HLE49" s="127"/>
      <c r="HLF49" s="127"/>
      <c r="HLG49" s="127"/>
      <c r="HLH49" s="127"/>
      <c r="HLI49" s="127"/>
      <c r="HLJ49" s="127"/>
      <c r="HLK49" s="127"/>
      <c r="HLL49" s="127"/>
      <c r="HLM49" s="127"/>
      <c r="HLN49" s="127"/>
      <c r="HLO49" s="127"/>
      <c r="HLP49" s="127"/>
      <c r="HLQ49" s="127"/>
      <c r="HLR49" s="127"/>
      <c r="HLS49" s="127"/>
      <c r="HLT49" s="127"/>
      <c r="HLU49" s="127"/>
      <c r="HLV49" s="127"/>
      <c r="HLW49" s="127"/>
      <c r="HLX49" s="127"/>
      <c r="HLY49" s="127"/>
      <c r="HLZ49" s="127"/>
      <c r="HMA49" s="127"/>
      <c r="HMB49" s="127"/>
      <c r="HMC49" s="127"/>
      <c r="HMD49" s="127"/>
      <c r="HME49" s="127"/>
      <c r="HMF49" s="127"/>
      <c r="HMG49" s="127"/>
      <c r="HMH49" s="127"/>
      <c r="HMI49" s="127"/>
      <c r="HMJ49" s="127"/>
      <c r="HMK49" s="127"/>
      <c r="HML49" s="127"/>
      <c r="HMM49" s="127"/>
      <c r="HMN49" s="127"/>
      <c r="HMO49" s="127"/>
      <c r="HMP49" s="127"/>
      <c r="HMQ49" s="127"/>
      <c r="HMR49" s="127"/>
      <c r="HMS49" s="127"/>
      <c r="HMT49" s="127"/>
      <c r="HMU49" s="127"/>
      <c r="HMV49" s="127"/>
      <c r="HMW49" s="127"/>
      <c r="HMX49" s="127"/>
      <c r="HMY49" s="127"/>
      <c r="HMZ49" s="127"/>
      <c r="HNA49" s="127"/>
      <c r="HNB49" s="127"/>
      <c r="HNC49" s="127"/>
      <c r="HND49" s="127"/>
      <c r="HNE49" s="127"/>
      <c r="HNF49" s="127"/>
      <c r="HNG49" s="127"/>
      <c r="HNH49" s="127"/>
      <c r="HNI49" s="127"/>
      <c r="HNJ49" s="127"/>
      <c r="HNK49" s="127"/>
      <c r="HNL49" s="127"/>
      <c r="HNM49" s="127"/>
      <c r="HNN49" s="127"/>
      <c r="HNO49" s="127"/>
      <c r="HNP49" s="127"/>
      <c r="HNQ49" s="127"/>
      <c r="HNR49" s="127"/>
      <c r="HNS49" s="127"/>
      <c r="HNT49" s="127"/>
      <c r="HNU49" s="127"/>
      <c r="HNV49" s="127"/>
      <c r="HNW49" s="127"/>
      <c r="HNX49" s="127"/>
      <c r="HNY49" s="127"/>
      <c r="HNZ49" s="127"/>
      <c r="HOA49" s="127"/>
      <c r="HOB49" s="127"/>
      <c r="HOC49" s="127"/>
      <c r="HOD49" s="127"/>
      <c r="HOE49" s="127"/>
      <c r="HOF49" s="127"/>
      <c r="HOG49" s="127"/>
      <c r="HOH49" s="127"/>
      <c r="HOI49" s="127"/>
      <c r="HOJ49" s="127"/>
      <c r="HOK49" s="127"/>
      <c r="HOL49" s="127"/>
      <c r="HOM49" s="127"/>
      <c r="HON49" s="127"/>
      <c r="HOO49" s="127"/>
      <c r="HOP49" s="127"/>
      <c r="HOQ49" s="127"/>
      <c r="HOR49" s="127"/>
      <c r="HOS49" s="127"/>
      <c r="HOT49" s="127"/>
      <c r="HOU49" s="127"/>
      <c r="HOV49" s="127"/>
      <c r="HOW49" s="127"/>
      <c r="HOX49" s="127"/>
      <c r="HOY49" s="127"/>
      <c r="HOZ49" s="127"/>
      <c r="HPA49" s="127"/>
      <c r="HPB49" s="127"/>
      <c r="HPC49" s="127"/>
      <c r="HPD49" s="127"/>
      <c r="HPE49" s="127"/>
      <c r="HPF49" s="127"/>
      <c r="HPG49" s="127"/>
      <c r="HPH49" s="127"/>
      <c r="HPI49" s="127"/>
      <c r="HPJ49" s="127"/>
      <c r="HPK49" s="127"/>
      <c r="HPL49" s="127"/>
      <c r="HPM49" s="127"/>
      <c r="HPN49" s="127"/>
      <c r="HPO49" s="127"/>
      <c r="HPP49" s="127"/>
      <c r="HPQ49" s="127"/>
      <c r="HPR49" s="127"/>
      <c r="HPS49" s="127"/>
      <c r="HPT49" s="127"/>
      <c r="HPU49" s="127"/>
      <c r="HPV49" s="127"/>
      <c r="HPW49" s="127"/>
      <c r="HPX49" s="127"/>
      <c r="HPY49" s="127"/>
      <c r="HPZ49" s="127"/>
      <c r="HQA49" s="127"/>
      <c r="HQB49" s="127"/>
      <c r="HQC49" s="127"/>
      <c r="HQD49" s="127"/>
      <c r="HQE49" s="127"/>
      <c r="HQF49" s="127"/>
      <c r="HQG49" s="127"/>
      <c r="HQH49" s="127"/>
      <c r="HQI49" s="127"/>
      <c r="HQJ49" s="127"/>
      <c r="HQK49" s="127"/>
      <c r="HQL49" s="127"/>
      <c r="HQM49" s="127"/>
      <c r="HQN49" s="127"/>
      <c r="HQO49" s="127"/>
      <c r="HQP49" s="127"/>
      <c r="HQQ49" s="127"/>
      <c r="HQR49" s="127"/>
      <c r="HQS49" s="127"/>
      <c r="HQT49" s="127"/>
      <c r="HQU49" s="127"/>
      <c r="HQV49" s="127"/>
      <c r="HQW49" s="127"/>
      <c r="HQX49" s="127"/>
      <c r="HQY49" s="127"/>
      <c r="HQZ49" s="127"/>
      <c r="HRA49" s="127"/>
      <c r="HRB49" s="127"/>
      <c r="HRC49" s="127"/>
      <c r="HRD49" s="127"/>
      <c r="HRE49" s="127"/>
      <c r="HRF49" s="127"/>
      <c r="HRG49" s="127"/>
      <c r="HRH49" s="127"/>
      <c r="HRI49" s="127"/>
      <c r="HRJ49" s="127"/>
      <c r="HRK49" s="127"/>
      <c r="HRL49" s="127"/>
      <c r="HRM49" s="127"/>
      <c r="HRN49" s="127"/>
      <c r="HRO49" s="127"/>
      <c r="HRP49" s="127"/>
      <c r="HRQ49" s="127"/>
      <c r="HRR49" s="127"/>
      <c r="HRS49" s="127"/>
      <c r="HRT49" s="127"/>
      <c r="HRU49" s="127"/>
      <c r="HRV49" s="127"/>
      <c r="HRW49" s="127"/>
      <c r="HRX49" s="127"/>
      <c r="HRY49" s="127"/>
      <c r="HRZ49" s="127"/>
      <c r="HSA49" s="127"/>
      <c r="HSB49" s="127"/>
      <c r="HSC49" s="127"/>
      <c r="HSD49" s="127"/>
      <c r="HSE49" s="127"/>
      <c r="HSF49" s="127"/>
      <c r="HSG49" s="127"/>
      <c r="HSH49" s="127"/>
      <c r="HSI49" s="127"/>
      <c r="HSJ49" s="127"/>
      <c r="HSK49" s="127"/>
      <c r="HSL49" s="127"/>
      <c r="HSM49" s="127"/>
      <c r="HSN49" s="127"/>
      <c r="HSO49" s="127"/>
      <c r="HSP49" s="127"/>
      <c r="HSQ49" s="127"/>
      <c r="HSR49" s="127"/>
      <c r="HSS49" s="127"/>
      <c r="HST49" s="127"/>
      <c r="HSU49" s="127"/>
      <c r="HSV49" s="127"/>
      <c r="HSW49" s="127"/>
      <c r="HSX49" s="127"/>
      <c r="HSY49" s="127"/>
      <c r="HSZ49" s="127"/>
      <c r="HTA49" s="127"/>
      <c r="HTB49" s="127"/>
      <c r="HTC49" s="127"/>
      <c r="HTD49" s="127"/>
      <c r="HTE49" s="127"/>
      <c r="HTF49" s="127"/>
      <c r="HTG49" s="127"/>
      <c r="HTH49" s="127"/>
      <c r="HTI49" s="127"/>
      <c r="HTJ49" s="127"/>
      <c r="HTK49" s="127"/>
      <c r="HTL49" s="127"/>
      <c r="HTM49" s="127"/>
      <c r="HTN49" s="127"/>
      <c r="HTO49" s="127"/>
      <c r="HTP49" s="127"/>
      <c r="HTQ49" s="127"/>
      <c r="HTR49" s="127"/>
      <c r="HTS49" s="127"/>
      <c r="HTT49" s="127"/>
      <c r="HTU49" s="127"/>
      <c r="HTV49" s="127"/>
      <c r="HTW49" s="127"/>
      <c r="HTX49" s="127"/>
      <c r="HTY49" s="127"/>
      <c r="HTZ49" s="127"/>
      <c r="HUA49" s="127"/>
      <c r="HUB49" s="127"/>
      <c r="HUC49" s="127"/>
      <c r="HUD49" s="127"/>
      <c r="HUE49" s="127"/>
      <c r="HUF49" s="127"/>
      <c r="HUG49" s="127"/>
      <c r="HUH49" s="127"/>
      <c r="HUI49" s="127"/>
      <c r="HUJ49" s="127"/>
      <c r="HUK49" s="127"/>
      <c r="HUL49" s="127"/>
      <c r="HUM49" s="127"/>
      <c r="HUN49" s="127"/>
      <c r="HUO49" s="127"/>
      <c r="HUP49" s="127"/>
      <c r="HUQ49" s="127"/>
      <c r="HUR49" s="127"/>
      <c r="HUS49" s="127"/>
      <c r="HUT49" s="127"/>
      <c r="HUU49" s="127"/>
      <c r="HUV49" s="127"/>
      <c r="HUW49" s="127"/>
      <c r="HUX49" s="127"/>
      <c r="HUY49" s="127"/>
      <c r="HUZ49" s="127"/>
      <c r="HVA49" s="127"/>
      <c r="HVB49" s="127"/>
      <c r="HVC49" s="127"/>
      <c r="HVD49" s="127"/>
      <c r="HVE49" s="127"/>
      <c r="HVF49" s="127"/>
      <c r="HVG49" s="127"/>
      <c r="HVH49" s="127"/>
      <c r="HVI49" s="127"/>
      <c r="HVJ49" s="127"/>
      <c r="HVK49" s="127"/>
      <c r="HVL49" s="127"/>
      <c r="HVM49" s="127"/>
      <c r="HVN49" s="127"/>
      <c r="HVO49" s="127"/>
      <c r="HVP49" s="127"/>
      <c r="HVQ49" s="127"/>
      <c r="HVR49" s="127"/>
      <c r="HVS49" s="127"/>
      <c r="HVT49" s="127"/>
      <c r="HVU49" s="127"/>
      <c r="HVV49" s="127"/>
      <c r="HVW49" s="127"/>
      <c r="HVX49" s="127"/>
      <c r="HVY49" s="127"/>
      <c r="HVZ49" s="127"/>
      <c r="HWA49" s="127"/>
      <c r="HWB49" s="127"/>
      <c r="HWC49" s="127"/>
      <c r="HWD49" s="127"/>
      <c r="HWE49" s="127"/>
      <c r="HWF49" s="127"/>
      <c r="HWG49" s="127"/>
      <c r="HWH49" s="127"/>
      <c r="HWI49" s="127"/>
      <c r="HWJ49" s="127"/>
      <c r="HWK49" s="127"/>
      <c r="HWL49" s="127"/>
      <c r="HWM49" s="127"/>
      <c r="HWN49" s="127"/>
      <c r="HWO49" s="127"/>
      <c r="HWP49" s="127"/>
      <c r="HWQ49" s="127"/>
      <c r="HWR49" s="127"/>
      <c r="HWS49" s="127"/>
      <c r="HWT49" s="127"/>
      <c r="HWU49" s="127"/>
      <c r="HWV49" s="127"/>
      <c r="HWW49" s="127"/>
      <c r="HWX49" s="127"/>
      <c r="HWY49" s="127"/>
      <c r="HWZ49" s="127"/>
      <c r="HXA49" s="127"/>
      <c r="HXB49" s="127"/>
      <c r="HXC49" s="127"/>
      <c r="HXD49" s="127"/>
      <c r="HXE49" s="127"/>
      <c r="HXF49" s="127"/>
      <c r="HXG49" s="127"/>
      <c r="HXH49" s="127"/>
      <c r="HXI49" s="127"/>
      <c r="HXJ49" s="127"/>
      <c r="HXK49" s="127"/>
      <c r="HXL49" s="127"/>
      <c r="HXM49" s="127"/>
      <c r="HXN49" s="127"/>
      <c r="HXO49" s="127"/>
      <c r="HXP49" s="127"/>
      <c r="HXQ49" s="127"/>
      <c r="HXR49" s="127"/>
      <c r="HXS49" s="127"/>
      <c r="HXT49" s="127"/>
      <c r="HXU49" s="127"/>
      <c r="HXV49" s="127"/>
      <c r="HXW49" s="127"/>
      <c r="HXX49" s="127"/>
      <c r="HXY49" s="127"/>
      <c r="HXZ49" s="127"/>
      <c r="HYA49" s="127"/>
      <c r="HYB49" s="127"/>
      <c r="HYC49" s="127"/>
      <c r="HYD49" s="127"/>
      <c r="HYE49" s="127"/>
      <c r="HYF49" s="127"/>
      <c r="HYG49" s="127"/>
      <c r="HYH49" s="127"/>
      <c r="HYI49" s="127"/>
      <c r="HYJ49" s="127"/>
      <c r="HYK49" s="127"/>
      <c r="HYL49" s="127"/>
      <c r="HYM49" s="127"/>
      <c r="HYN49" s="127"/>
      <c r="HYO49" s="127"/>
      <c r="HYP49" s="127"/>
      <c r="HYQ49" s="127"/>
      <c r="HYR49" s="127"/>
      <c r="HYS49" s="127"/>
      <c r="HYT49" s="127"/>
      <c r="HYU49" s="127"/>
      <c r="HYV49" s="127"/>
      <c r="HYW49" s="127"/>
      <c r="HYX49" s="127"/>
      <c r="HYY49" s="127"/>
      <c r="HYZ49" s="127"/>
      <c r="HZA49" s="127"/>
      <c r="HZB49" s="127"/>
      <c r="HZC49" s="127"/>
      <c r="HZD49" s="127"/>
      <c r="HZE49" s="127"/>
      <c r="HZF49" s="127"/>
      <c r="HZG49" s="127"/>
      <c r="HZH49" s="127"/>
      <c r="HZI49" s="127"/>
      <c r="HZJ49" s="127"/>
      <c r="HZK49" s="127"/>
      <c r="HZL49" s="127"/>
      <c r="HZM49" s="127"/>
      <c r="HZN49" s="127"/>
      <c r="HZO49" s="127"/>
      <c r="HZP49" s="127"/>
      <c r="HZQ49" s="127"/>
      <c r="HZR49" s="127"/>
      <c r="HZS49" s="127"/>
      <c r="HZT49" s="127"/>
      <c r="HZU49" s="127"/>
      <c r="HZV49" s="127"/>
      <c r="HZW49" s="127"/>
      <c r="HZX49" s="127"/>
      <c r="HZY49" s="127"/>
      <c r="HZZ49" s="127"/>
      <c r="IAA49" s="127"/>
      <c r="IAB49" s="127"/>
      <c r="IAC49" s="127"/>
      <c r="IAD49" s="127"/>
      <c r="IAE49" s="127"/>
      <c r="IAF49" s="127"/>
      <c r="IAG49" s="127"/>
      <c r="IAH49" s="127"/>
      <c r="IAI49" s="127"/>
      <c r="IAJ49" s="127"/>
      <c r="IAK49" s="127"/>
      <c r="IAL49" s="127"/>
      <c r="IAM49" s="127"/>
      <c r="IAN49" s="127"/>
      <c r="IAO49" s="127"/>
      <c r="IAP49" s="127"/>
      <c r="IAQ49" s="127"/>
      <c r="IAR49" s="127"/>
      <c r="IAS49" s="127"/>
      <c r="IAT49" s="127"/>
      <c r="IAU49" s="127"/>
      <c r="IAV49" s="127"/>
      <c r="IAW49" s="127"/>
      <c r="IAX49" s="127"/>
      <c r="IAY49" s="127"/>
      <c r="IAZ49" s="127"/>
      <c r="IBA49" s="127"/>
      <c r="IBB49" s="127"/>
      <c r="IBC49" s="127"/>
      <c r="IBD49" s="127"/>
      <c r="IBE49" s="127"/>
      <c r="IBF49" s="127"/>
      <c r="IBG49" s="127"/>
      <c r="IBH49" s="127"/>
      <c r="IBI49" s="127"/>
      <c r="IBJ49" s="127"/>
      <c r="IBK49" s="127"/>
      <c r="IBL49" s="127"/>
      <c r="IBM49" s="127"/>
      <c r="IBN49" s="127"/>
      <c r="IBO49" s="127"/>
      <c r="IBP49" s="127"/>
      <c r="IBQ49" s="127"/>
      <c r="IBR49" s="127"/>
      <c r="IBS49" s="127"/>
      <c r="IBT49" s="127"/>
      <c r="IBU49" s="127"/>
      <c r="IBV49" s="127"/>
      <c r="IBW49" s="127"/>
      <c r="IBX49" s="127"/>
      <c r="IBY49" s="127"/>
      <c r="IBZ49" s="127"/>
      <c r="ICA49" s="127"/>
      <c r="ICB49" s="127"/>
      <c r="ICC49" s="127"/>
      <c r="ICD49" s="127"/>
      <c r="ICE49" s="127"/>
      <c r="ICF49" s="127"/>
      <c r="ICG49" s="127"/>
      <c r="ICH49" s="127"/>
      <c r="ICI49" s="127"/>
      <c r="ICJ49" s="127"/>
      <c r="ICK49" s="127"/>
      <c r="ICL49" s="127"/>
      <c r="ICM49" s="127"/>
      <c r="ICN49" s="127"/>
      <c r="ICO49" s="127"/>
      <c r="ICP49" s="127"/>
      <c r="ICQ49" s="127"/>
      <c r="ICR49" s="127"/>
      <c r="ICS49" s="127"/>
      <c r="ICT49" s="127"/>
      <c r="ICU49" s="127"/>
      <c r="ICV49" s="127"/>
      <c r="ICW49" s="127"/>
      <c r="ICX49" s="127"/>
      <c r="ICY49" s="127"/>
      <c r="ICZ49" s="127"/>
      <c r="IDA49" s="127"/>
      <c r="IDB49" s="127"/>
      <c r="IDC49" s="127"/>
      <c r="IDD49" s="127"/>
      <c r="IDE49" s="127"/>
      <c r="IDF49" s="127"/>
      <c r="IDG49" s="127"/>
      <c r="IDH49" s="127"/>
      <c r="IDI49" s="127"/>
      <c r="IDJ49" s="127"/>
      <c r="IDK49" s="127"/>
      <c r="IDL49" s="127"/>
      <c r="IDM49" s="127"/>
      <c r="IDN49" s="127"/>
      <c r="IDO49" s="127"/>
      <c r="IDP49" s="127"/>
      <c r="IDQ49" s="127"/>
      <c r="IDR49" s="127"/>
      <c r="IDS49" s="127"/>
      <c r="IDT49" s="127"/>
      <c r="IDU49" s="127"/>
      <c r="IDV49" s="127"/>
      <c r="IDW49" s="127"/>
      <c r="IDX49" s="127"/>
      <c r="IDY49" s="127"/>
      <c r="IDZ49" s="127"/>
      <c r="IEA49" s="127"/>
      <c r="IEB49" s="127"/>
      <c r="IEC49" s="127"/>
      <c r="IED49" s="127"/>
      <c r="IEE49" s="127"/>
      <c r="IEF49" s="127"/>
      <c r="IEG49" s="127"/>
      <c r="IEH49" s="127"/>
      <c r="IEI49" s="127"/>
      <c r="IEJ49" s="127"/>
      <c r="IEK49" s="127"/>
      <c r="IEL49" s="127"/>
      <c r="IEM49" s="127"/>
      <c r="IEN49" s="127"/>
      <c r="IEO49" s="127"/>
      <c r="IEP49" s="127"/>
      <c r="IEQ49" s="127"/>
      <c r="IER49" s="127"/>
      <c r="IES49" s="127"/>
      <c r="IET49" s="127"/>
      <c r="IEU49" s="127"/>
      <c r="IEV49" s="127"/>
      <c r="IEW49" s="127"/>
      <c r="IEX49" s="127"/>
      <c r="IEY49" s="127"/>
      <c r="IEZ49" s="127"/>
      <c r="IFA49" s="127"/>
      <c r="IFB49" s="127"/>
      <c r="IFC49" s="127"/>
      <c r="IFD49" s="127"/>
      <c r="IFE49" s="127"/>
      <c r="IFF49" s="127"/>
      <c r="IFG49" s="127"/>
      <c r="IFH49" s="127"/>
      <c r="IFI49" s="127"/>
      <c r="IFJ49" s="127"/>
      <c r="IFK49" s="127"/>
      <c r="IFL49" s="127"/>
      <c r="IFM49" s="127"/>
      <c r="IFN49" s="127"/>
      <c r="IFO49" s="127"/>
      <c r="IFP49" s="127"/>
      <c r="IFQ49" s="127"/>
      <c r="IFR49" s="127"/>
      <c r="IFS49" s="127"/>
      <c r="IFT49" s="127"/>
      <c r="IFU49" s="127"/>
      <c r="IFV49" s="127"/>
      <c r="IFW49" s="127"/>
      <c r="IFX49" s="127"/>
      <c r="IFY49" s="127"/>
      <c r="IFZ49" s="127"/>
      <c r="IGA49" s="127"/>
      <c r="IGB49" s="127"/>
      <c r="IGC49" s="127"/>
      <c r="IGD49" s="127"/>
      <c r="IGE49" s="127"/>
      <c r="IGF49" s="127"/>
      <c r="IGG49" s="127"/>
      <c r="IGH49" s="127"/>
      <c r="IGI49" s="127"/>
      <c r="IGJ49" s="127"/>
      <c r="IGK49" s="127"/>
      <c r="IGL49" s="127"/>
      <c r="IGM49" s="127"/>
      <c r="IGN49" s="127"/>
      <c r="IGO49" s="127"/>
      <c r="IGP49" s="127"/>
      <c r="IGQ49" s="127"/>
      <c r="IGR49" s="127"/>
      <c r="IGS49" s="127"/>
      <c r="IGT49" s="127"/>
      <c r="IGU49" s="127"/>
      <c r="IGV49" s="127"/>
      <c r="IGW49" s="127"/>
      <c r="IGX49" s="127"/>
      <c r="IGY49" s="127"/>
      <c r="IGZ49" s="127"/>
      <c r="IHA49" s="127"/>
      <c r="IHB49" s="127"/>
      <c r="IHC49" s="127"/>
      <c r="IHD49" s="127"/>
      <c r="IHE49" s="127"/>
      <c r="IHF49" s="127"/>
      <c r="IHG49" s="127"/>
      <c r="IHH49" s="127"/>
      <c r="IHI49" s="127"/>
      <c r="IHJ49" s="127"/>
      <c r="IHK49" s="127"/>
      <c r="IHL49" s="127"/>
      <c r="IHM49" s="127"/>
      <c r="IHN49" s="127"/>
      <c r="IHO49" s="127"/>
      <c r="IHP49" s="127"/>
      <c r="IHQ49" s="127"/>
      <c r="IHR49" s="127"/>
      <c r="IHS49" s="127"/>
      <c r="IHT49" s="127"/>
      <c r="IHU49" s="127"/>
      <c r="IHV49" s="127"/>
      <c r="IHW49" s="127"/>
      <c r="IHX49" s="127"/>
      <c r="IHY49" s="127"/>
      <c r="IHZ49" s="127"/>
      <c r="IIA49" s="127"/>
      <c r="IIB49" s="127"/>
      <c r="IIC49" s="127"/>
      <c r="IID49" s="127"/>
      <c r="IIE49" s="127"/>
      <c r="IIF49" s="127"/>
      <c r="IIG49" s="127"/>
      <c r="IIH49" s="127"/>
      <c r="III49" s="127"/>
      <c r="IIJ49" s="127"/>
      <c r="IIK49" s="127"/>
      <c r="IIL49" s="127"/>
      <c r="IIM49" s="127"/>
      <c r="IIN49" s="127"/>
      <c r="IIO49" s="127"/>
      <c r="IIP49" s="127"/>
      <c r="IIQ49" s="127"/>
      <c r="IIR49" s="127"/>
      <c r="IIS49" s="127"/>
      <c r="IIT49" s="127"/>
      <c r="IIU49" s="127"/>
      <c r="IIV49" s="127"/>
      <c r="IIW49" s="127"/>
      <c r="IIX49" s="127"/>
      <c r="IIY49" s="127"/>
      <c r="IIZ49" s="127"/>
      <c r="IJA49" s="127"/>
      <c r="IJB49" s="127"/>
      <c r="IJC49" s="127"/>
      <c r="IJD49" s="127"/>
      <c r="IJE49" s="127"/>
      <c r="IJF49" s="127"/>
      <c r="IJG49" s="127"/>
      <c r="IJH49" s="127"/>
      <c r="IJI49" s="127"/>
      <c r="IJJ49" s="127"/>
      <c r="IJK49" s="127"/>
      <c r="IJL49" s="127"/>
      <c r="IJM49" s="127"/>
      <c r="IJN49" s="127"/>
      <c r="IJO49" s="127"/>
      <c r="IJP49" s="127"/>
      <c r="IJQ49" s="127"/>
      <c r="IJR49" s="127"/>
      <c r="IJS49" s="127"/>
      <c r="IJT49" s="127"/>
      <c r="IJU49" s="127"/>
      <c r="IJV49" s="127"/>
      <c r="IJW49" s="127"/>
      <c r="IJX49" s="127"/>
      <c r="IJY49" s="127"/>
      <c r="IJZ49" s="127"/>
      <c r="IKA49" s="127"/>
      <c r="IKB49" s="127"/>
      <c r="IKC49" s="127"/>
      <c r="IKD49" s="127"/>
      <c r="IKE49" s="127"/>
      <c r="IKF49" s="127"/>
      <c r="IKG49" s="127"/>
      <c r="IKH49" s="127"/>
      <c r="IKI49" s="127"/>
      <c r="IKJ49" s="127"/>
      <c r="IKK49" s="127"/>
      <c r="IKL49" s="127"/>
      <c r="IKM49" s="127"/>
      <c r="IKN49" s="127"/>
      <c r="IKO49" s="127"/>
      <c r="IKP49" s="127"/>
      <c r="IKQ49" s="127"/>
      <c r="IKR49" s="127"/>
      <c r="IKS49" s="127"/>
      <c r="IKT49" s="127"/>
      <c r="IKU49" s="127"/>
      <c r="IKV49" s="127"/>
      <c r="IKW49" s="127"/>
      <c r="IKX49" s="127"/>
      <c r="IKY49" s="127"/>
      <c r="IKZ49" s="127"/>
      <c r="ILA49" s="127"/>
      <c r="ILB49" s="127"/>
      <c r="ILC49" s="127"/>
      <c r="ILD49" s="127"/>
      <c r="ILE49" s="127"/>
      <c r="ILF49" s="127"/>
      <c r="ILG49" s="127"/>
      <c r="ILH49" s="127"/>
      <c r="ILI49" s="127"/>
      <c r="ILJ49" s="127"/>
      <c r="ILK49" s="127"/>
      <c r="ILL49" s="127"/>
      <c r="ILM49" s="127"/>
      <c r="ILN49" s="127"/>
      <c r="ILO49" s="127"/>
      <c r="ILP49" s="127"/>
      <c r="ILQ49" s="127"/>
      <c r="ILR49" s="127"/>
      <c r="ILS49" s="127"/>
      <c r="ILT49" s="127"/>
      <c r="ILU49" s="127"/>
      <c r="ILV49" s="127"/>
      <c r="ILW49" s="127"/>
      <c r="ILX49" s="127"/>
      <c r="ILY49" s="127"/>
      <c r="ILZ49" s="127"/>
      <c r="IMA49" s="127"/>
      <c r="IMB49" s="127"/>
      <c r="IMC49" s="127"/>
      <c r="IMD49" s="127"/>
      <c r="IME49" s="127"/>
      <c r="IMF49" s="127"/>
      <c r="IMG49" s="127"/>
      <c r="IMH49" s="127"/>
      <c r="IMI49" s="127"/>
      <c r="IMJ49" s="127"/>
      <c r="IMK49" s="127"/>
      <c r="IML49" s="127"/>
      <c r="IMM49" s="127"/>
      <c r="IMN49" s="127"/>
      <c r="IMO49" s="127"/>
      <c r="IMP49" s="127"/>
      <c r="IMQ49" s="127"/>
      <c r="IMR49" s="127"/>
      <c r="IMS49" s="127"/>
      <c r="IMT49" s="127"/>
      <c r="IMU49" s="127"/>
      <c r="IMV49" s="127"/>
      <c r="IMW49" s="127"/>
      <c r="IMX49" s="127"/>
      <c r="IMY49" s="127"/>
      <c r="IMZ49" s="127"/>
      <c r="INA49" s="127"/>
      <c r="INB49" s="127"/>
      <c r="INC49" s="127"/>
      <c r="IND49" s="127"/>
      <c r="INE49" s="127"/>
      <c r="INF49" s="127"/>
      <c r="ING49" s="127"/>
      <c r="INH49" s="127"/>
      <c r="INI49" s="127"/>
      <c r="INJ49" s="127"/>
      <c r="INK49" s="127"/>
      <c r="INL49" s="127"/>
      <c r="INM49" s="127"/>
      <c r="INN49" s="127"/>
      <c r="INO49" s="127"/>
      <c r="INP49" s="127"/>
      <c r="INQ49" s="127"/>
      <c r="INR49" s="127"/>
      <c r="INS49" s="127"/>
      <c r="INT49" s="127"/>
      <c r="INU49" s="127"/>
      <c r="INV49" s="127"/>
      <c r="INW49" s="127"/>
      <c r="INX49" s="127"/>
      <c r="INY49" s="127"/>
      <c r="INZ49" s="127"/>
      <c r="IOA49" s="127"/>
      <c r="IOB49" s="127"/>
      <c r="IOC49" s="127"/>
      <c r="IOD49" s="127"/>
      <c r="IOE49" s="127"/>
      <c r="IOF49" s="127"/>
      <c r="IOG49" s="127"/>
      <c r="IOH49" s="127"/>
      <c r="IOI49" s="127"/>
      <c r="IOJ49" s="127"/>
      <c r="IOK49" s="127"/>
      <c r="IOL49" s="127"/>
      <c r="IOM49" s="127"/>
      <c r="ION49" s="127"/>
      <c r="IOO49" s="127"/>
      <c r="IOP49" s="127"/>
      <c r="IOQ49" s="127"/>
      <c r="IOR49" s="127"/>
      <c r="IOS49" s="127"/>
      <c r="IOT49" s="127"/>
      <c r="IOU49" s="127"/>
      <c r="IOV49" s="127"/>
      <c r="IOW49" s="127"/>
      <c r="IOX49" s="127"/>
      <c r="IOY49" s="127"/>
      <c r="IOZ49" s="127"/>
      <c r="IPA49" s="127"/>
      <c r="IPB49" s="127"/>
      <c r="IPC49" s="127"/>
      <c r="IPD49" s="127"/>
      <c r="IPE49" s="127"/>
      <c r="IPF49" s="127"/>
      <c r="IPG49" s="127"/>
      <c r="IPH49" s="127"/>
      <c r="IPI49" s="127"/>
      <c r="IPJ49" s="127"/>
      <c r="IPK49" s="127"/>
      <c r="IPL49" s="127"/>
      <c r="IPM49" s="127"/>
      <c r="IPN49" s="127"/>
      <c r="IPO49" s="127"/>
      <c r="IPP49" s="127"/>
      <c r="IPQ49" s="127"/>
      <c r="IPR49" s="127"/>
      <c r="IPS49" s="127"/>
      <c r="IPT49" s="127"/>
      <c r="IPU49" s="127"/>
      <c r="IPV49" s="127"/>
      <c r="IPW49" s="127"/>
      <c r="IPX49" s="127"/>
      <c r="IPY49" s="127"/>
      <c r="IPZ49" s="127"/>
      <c r="IQA49" s="127"/>
      <c r="IQB49" s="127"/>
      <c r="IQC49" s="127"/>
      <c r="IQD49" s="127"/>
      <c r="IQE49" s="127"/>
      <c r="IQF49" s="127"/>
      <c r="IQG49" s="127"/>
      <c r="IQH49" s="127"/>
      <c r="IQI49" s="127"/>
      <c r="IQJ49" s="127"/>
      <c r="IQK49" s="127"/>
      <c r="IQL49" s="127"/>
      <c r="IQM49" s="127"/>
      <c r="IQN49" s="127"/>
      <c r="IQO49" s="127"/>
      <c r="IQP49" s="127"/>
      <c r="IQQ49" s="127"/>
      <c r="IQR49" s="127"/>
      <c r="IQS49" s="127"/>
      <c r="IQT49" s="127"/>
      <c r="IQU49" s="127"/>
      <c r="IQV49" s="127"/>
      <c r="IQW49" s="127"/>
      <c r="IQX49" s="127"/>
      <c r="IQY49" s="127"/>
      <c r="IQZ49" s="127"/>
      <c r="IRA49" s="127"/>
      <c r="IRB49" s="127"/>
      <c r="IRC49" s="127"/>
      <c r="IRD49" s="127"/>
      <c r="IRE49" s="127"/>
      <c r="IRF49" s="127"/>
      <c r="IRG49" s="127"/>
      <c r="IRH49" s="127"/>
      <c r="IRI49" s="127"/>
      <c r="IRJ49" s="127"/>
      <c r="IRK49" s="127"/>
      <c r="IRL49" s="127"/>
      <c r="IRM49" s="127"/>
      <c r="IRN49" s="127"/>
      <c r="IRO49" s="127"/>
      <c r="IRP49" s="127"/>
      <c r="IRQ49" s="127"/>
      <c r="IRR49" s="127"/>
      <c r="IRS49" s="127"/>
      <c r="IRT49" s="127"/>
      <c r="IRU49" s="127"/>
      <c r="IRV49" s="127"/>
      <c r="IRW49" s="127"/>
      <c r="IRX49" s="127"/>
      <c r="IRY49" s="127"/>
      <c r="IRZ49" s="127"/>
      <c r="ISA49" s="127"/>
      <c r="ISB49" s="127"/>
      <c r="ISC49" s="127"/>
      <c r="ISD49" s="127"/>
      <c r="ISE49" s="127"/>
      <c r="ISF49" s="127"/>
      <c r="ISG49" s="127"/>
      <c r="ISH49" s="127"/>
      <c r="ISI49" s="127"/>
      <c r="ISJ49" s="127"/>
      <c r="ISK49" s="127"/>
      <c r="ISL49" s="127"/>
      <c r="ISM49" s="127"/>
      <c r="ISN49" s="127"/>
      <c r="ISO49" s="127"/>
      <c r="ISP49" s="127"/>
      <c r="ISQ49" s="127"/>
      <c r="ISR49" s="127"/>
      <c r="ISS49" s="127"/>
      <c r="IST49" s="127"/>
      <c r="ISU49" s="127"/>
      <c r="ISV49" s="127"/>
      <c r="ISW49" s="127"/>
      <c r="ISX49" s="127"/>
      <c r="ISY49" s="127"/>
      <c r="ISZ49" s="127"/>
      <c r="ITA49" s="127"/>
      <c r="ITB49" s="127"/>
      <c r="ITC49" s="127"/>
      <c r="ITD49" s="127"/>
      <c r="ITE49" s="127"/>
      <c r="ITF49" s="127"/>
      <c r="ITG49" s="127"/>
      <c r="ITH49" s="127"/>
      <c r="ITI49" s="127"/>
      <c r="ITJ49" s="127"/>
      <c r="ITK49" s="127"/>
      <c r="ITL49" s="127"/>
      <c r="ITM49" s="127"/>
      <c r="ITN49" s="127"/>
      <c r="ITO49" s="127"/>
      <c r="ITP49" s="127"/>
      <c r="ITQ49" s="127"/>
      <c r="ITR49" s="127"/>
      <c r="ITS49" s="127"/>
      <c r="ITT49" s="127"/>
      <c r="ITU49" s="127"/>
      <c r="ITV49" s="127"/>
      <c r="ITW49" s="127"/>
      <c r="ITX49" s="127"/>
      <c r="ITY49" s="127"/>
      <c r="ITZ49" s="127"/>
      <c r="IUA49" s="127"/>
      <c r="IUB49" s="127"/>
      <c r="IUC49" s="127"/>
      <c r="IUD49" s="127"/>
      <c r="IUE49" s="127"/>
      <c r="IUF49" s="127"/>
      <c r="IUG49" s="127"/>
      <c r="IUH49" s="127"/>
      <c r="IUI49" s="127"/>
      <c r="IUJ49" s="127"/>
      <c r="IUK49" s="127"/>
      <c r="IUL49" s="127"/>
      <c r="IUM49" s="127"/>
      <c r="IUN49" s="127"/>
      <c r="IUO49" s="127"/>
      <c r="IUP49" s="127"/>
      <c r="IUQ49" s="127"/>
      <c r="IUR49" s="127"/>
      <c r="IUS49" s="127"/>
      <c r="IUT49" s="127"/>
      <c r="IUU49" s="127"/>
      <c r="IUV49" s="127"/>
      <c r="IUW49" s="127"/>
      <c r="IUX49" s="127"/>
      <c r="IUY49" s="127"/>
      <c r="IUZ49" s="127"/>
      <c r="IVA49" s="127"/>
      <c r="IVB49" s="127"/>
      <c r="IVC49" s="127"/>
      <c r="IVD49" s="127"/>
      <c r="IVE49" s="127"/>
      <c r="IVF49" s="127"/>
      <c r="IVG49" s="127"/>
      <c r="IVH49" s="127"/>
      <c r="IVI49" s="127"/>
      <c r="IVJ49" s="127"/>
      <c r="IVK49" s="127"/>
      <c r="IVL49" s="127"/>
      <c r="IVM49" s="127"/>
      <c r="IVN49" s="127"/>
      <c r="IVO49" s="127"/>
      <c r="IVP49" s="127"/>
      <c r="IVQ49" s="127"/>
      <c r="IVR49" s="127"/>
      <c r="IVS49" s="127"/>
      <c r="IVT49" s="127"/>
      <c r="IVU49" s="127"/>
      <c r="IVV49" s="127"/>
      <c r="IVW49" s="127"/>
      <c r="IVX49" s="127"/>
      <c r="IVY49" s="127"/>
      <c r="IVZ49" s="127"/>
      <c r="IWA49" s="127"/>
      <c r="IWB49" s="127"/>
      <c r="IWC49" s="127"/>
      <c r="IWD49" s="127"/>
      <c r="IWE49" s="127"/>
      <c r="IWF49" s="127"/>
      <c r="IWG49" s="127"/>
      <c r="IWH49" s="127"/>
      <c r="IWI49" s="127"/>
      <c r="IWJ49" s="127"/>
      <c r="IWK49" s="127"/>
      <c r="IWL49" s="127"/>
      <c r="IWM49" s="127"/>
      <c r="IWN49" s="127"/>
      <c r="IWO49" s="127"/>
      <c r="IWP49" s="127"/>
      <c r="IWQ49" s="127"/>
      <c r="IWR49" s="127"/>
      <c r="IWS49" s="127"/>
      <c r="IWT49" s="127"/>
      <c r="IWU49" s="127"/>
      <c r="IWV49" s="127"/>
      <c r="IWW49" s="127"/>
      <c r="IWX49" s="127"/>
      <c r="IWY49" s="127"/>
      <c r="IWZ49" s="127"/>
      <c r="IXA49" s="127"/>
      <c r="IXB49" s="127"/>
      <c r="IXC49" s="127"/>
      <c r="IXD49" s="127"/>
      <c r="IXE49" s="127"/>
      <c r="IXF49" s="127"/>
      <c r="IXG49" s="127"/>
      <c r="IXH49" s="127"/>
      <c r="IXI49" s="127"/>
      <c r="IXJ49" s="127"/>
      <c r="IXK49" s="127"/>
      <c r="IXL49" s="127"/>
      <c r="IXM49" s="127"/>
      <c r="IXN49" s="127"/>
      <c r="IXO49" s="127"/>
      <c r="IXP49" s="127"/>
      <c r="IXQ49" s="127"/>
      <c r="IXR49" s="127"/>
      <c r="IXS49" s="127"/>
      <c r="IXT49" s="127"/>
      <c r="IXU49" s="127"/>
      <c r="IXV49" s="127"/>
      <c r="IXW49" s="127"/>
      <c r="IXX49" s="127"/>
      <c r="IXY49" s="127"/>
      <c r="IXZ49" s="127"/>
      <c r="IYA49" s="127"/>
      <c r="IYB49" s="127"/>
      <c r="IYC49" s="127"/>
      <c r="IYD49" s="127"/>
      <c r="IYE49" s="127"/>
      <c r="IYF49" s="127"/>
      <c r="IYG49" s="127"/>
      <c r="IYH49" s="127"/>
      <c r="IYI49" s="127"/>
      <c r="IYJ49" s="127"/>
      <c r="IYK49" s="127"/>
      <c r="IYL49" s="127"/>
      <c r="IYM49" s="127"/>
      <c r="IYN49" s="127"/>
      <c r="IYO49" s="127"/>
      <c r="IYP49" s="127"/>
      <c r="IYQ49" s="127"/>
      <c r="IYR49" s="127"/>
      <c r="IYS49" s="127"/>
      <c r="IYT49" s="127"/>
      <c r="IYU49" s="127"/>
      <c r="IYV49" s="127"/>
      <c r="IYW49" s="127"/>
      <c r="IYX49" s="127"/>
      <c r="IYY49" s="127"/>
      <c r="IYZ49" s="127"/>
      <c r="IZA49" s="127"/>
      <c r="IZB49" s="127"/>
      <c r="IZC49" s="127"/>
      <c r="IZD49" s="127"/>
      <c r="IZE49" s="127"/>
      <c r="IZF49" s="127"/>
      <c r="IZG49" s="127"/>
      <c r="IZH49" s="127"/>
      <c r="IZI49" s="127"/>
      <c r="IZJ49" s="127"/>
      <c r="IZK49" s="127"/>
      <c r="IZL49" s="127"/>
      <c r="IZM49" s="127"/>
      <c r="IZN49" s="127"/>
      <c r="IZO49" s="127"/>
      <c r="IZP49" s="127"/>
      <c r="IZQ49" s="127"/>
      <c r="IZR49" s="127"/>
      <c r="IZS49" s="127"/>
      <c r="IZT49" s="127"/>
      <c r="IZU49" s="127"/>
      <c r="IZV49" s="127"/>
      <c r="IZW49" s="127"/>
      <c r="IZX49" s="127"/>
      <c r="IZY49" s="127"/>
      <c r="IZZ49" s="127"/>
      <c r="JAA49" s="127"/>
      <c r="JAB49" s="127"/>
      <c r="JAC49" s="127"/>
      <c r="JAD49" s="127"/>
      <c r="JAE49" s="127"/>
      <c r="JAF49" s="127"/>
      <c r="JAG49" s="127"/>
      <c r="JAH49" s="127"/>
      <c r="JAI49" s="127"/>
      <c r="JAJ49" s="127"/>
      <c r="JAK49" s="127"/>
      <c r="JAL49" s="127"/>
      <c r="JAM49" s="127"/>
      <c r="JAN49" s="127"/>
      <c r="JAO49" s="127"/>
      <c r="JAP49" s="127"/>
      <c r="JAQ49" s="127"/>
      <c r="JAR49" s="127"/>
      <c r="JAS49" s="127"/>
      <c r="JAT49" s="127"/>
      <c r="JAU49" s="127"/>
      <c r="JAV49" s="127"/>
      <c r="JAW49" s="127"/>
      <c r="JAX49" s="127"/>
      <c r="JAY49" s="127"/>
      <c r="JAZ49" s="127"/>
      <c r="JBA49" s="127"/>
      <c r="JBB49" s="127"/>
      <c r="JBC49" s="127"/>
      <c r="JBD49" s="127"/>
      <c r="JBE49" s="127"/>
      <c r="JBF49" s="127"/>
      <c r="JBG49" s="127"/>
      <c r="JBH49" s="127"/>
      <c r="JBI49" s="127"/>
      <c r="JBJ49" s="127"/>
      <c r="JBK49" s="127"/>
      <c r="JBL49" s="127"/>
      <c r="JBM49" s="127"/>
      <c r="JBN49" s="127"/>
      <c r="JBO49" s="127"/>
      <c r="JBP49" s="127"/>
      <c r="JBQ49" s="127"/>
      <c r="JBR49" s="127"/>
      <c r="JBS49" s="127"/>
      <c r="JBT49" s="127"/>
      <c r="JBU49" s="127"/>
      <c r="JBV49" s="127"/>
      <c r="JBW49" s="127"/>
      <c r="JBX49" s="127"/>
      <c r="JBY49" s="127"/>
      <c r="JBZ49" s="127"/>
      <c r="JCA49" s="127"/>
      <c r="JCB49" s="127"/>
      <c r="JCC49" s="127"/>
      <c r="JCD49" s="127"/>
      <c r="JCE49" s="127"/>
      <c r="JCF49" s="127"/>
      <c r="JCG49" s="127"/>
      <c r="JCH49" s="127"/>
      <c r="JCI49" s="127"/>
      <c r="JCJ49" s="127"/>
      <c r="JCK49" s="127"/>
      <c r="JCL49" s="127"/>
      <c r="JCM49" s="127"/>
      <c r="JCN49" s="127"/>
      <c r="JCO49" s="127"/>
      <c r="JCP49" s="127"/>
      <c r="JCQ49" s="127"/>
      <c r="JCR49" s="127"/>
      <c r="JCS49" s="127"/>
      <c r="JCT49" s="127"/>
      <c r="JCU49" s="127"/>
      <c r="JCV49" s="127"/>
      <c r="JCW49" s="127"/>
      <c r="JCX49" s="127"/>
      <c r="JCY49" s="127"/>
      <c r="JCZ49" s="127"/>
      <c r="JDA49" s="127"/>
      <c r="JDB49" s="127"/>
      <c r="JDC49" s="127"/>
      <c r="JDD49" s="127"/>
      <c r="JDE49" s="127"/>
      <c r="JDF49" s="127"/>
      <c r="JDG49" s="127"/>
      <c r="JDH49" s="127"/>
      <c r="JDI49" s="127"/>
      <c r="JDJ49" s="127"/>
      <c r="JDK49" s="127"/>
      <c r="JDL49" s="127"/>
      <c r="JDM49" s="127"/>
      <c r="JDN49" s="127"/>
      <c r="JDO49" s="127"/>
      <c r="JDP49" s="127"/>
      <c r="JDQ49" s="127"/>
      <c r="JDR49" s="127"/>
      <c r="JDS49" s="127"/>
      <c r="JDT49" s="127"/>
      <c r="JDU49" s="127"/>
      <c r="JDV49" s="127"/>
      <c r="JDW49" s="127"/>
      <c r="JDX49" s="127"/>
      <c r="JDY49" s="127"/>
      <c r="JDZ49" s="127"/>
      <c r="JEA49" s="127"/>
      <c r="JEB49" s="127"/>
      <c r="JEC49" s="127"/>
      <c r="JED49" s="127"/>
      <c r="JEE49" s="127"/>
      <c r="JEF49" s="127"/>
      <c r="JEG49" s="127"/>
      <c r="JEH49" s="127"/>
      <c r="JEI49" s="127"/>
      <c r="JEJ49" s="127"/>
      <c r="JEK49" s="127"/>
      <c r="JEL49" s="127"/>
      <c r="JEM49" s="127"/>
      <c r="JEN49" s="127"/>
      <c r="JEO49" s="127"/>
      <c r="JEP49" s="127"/>
      <c r="JEQ49" s="127"/>
      <c r="JER49" s="127"/>
      <c r="JES49" s="127"/>
      <c r="JET49" s="127"/>
      <c r="JEU49" s="127"/>
      <c r="JEV49" s="127"/>
      <c r="JEW49" s="127"/>
      <c r="JEX49" s="127"/>
      <c r="JEY49" s="127"/>
      <c r="JEZ49" s="127"/>
      <c r="JFA49" s="127"/>
      <c r="JFB49" s="127"/>
      <c r="JFC49" s="127"/>
      <c r="JFD49" s="127"/>
      <c r="JFE49" s="127"/>
      <c r="JFF49" s="127"/>
      <c r="JFG49" s="127"/>
      <c r="JFH49" s="127"/>
      <c r="JFI49" s="127"/>
      <c r="JFJ49" s="127"/>
      <c r="JFK49" s="127"/>
      <c r="JFL49" s="127"/>
      <c r="JFM49" s="127"/>
      <c r="JFN49" s="127"/>
      <c r="JFO49" s="127"/>
      <c r="JFP49" s="127"/>
      <c r="JFQ49" s="127"/>
      <c r="JFR49" s="127"/>
      <c r="JFS49" s="127"/>
      <c r="JFT49" s="127"/>
      <c r="JFU49" s="127"/>
      <c r="JFV49" s="127"/>
      <c r="JFW49" s="127"/>
      <c r="JFX49" s="127"/>
      <c r="JFY49" s="127"/>
      <c r="JFZ49" s="127"/>
      <c r="JGA49" s="127"/>
      <c r="JGB49" s="127"/>
      <c r="JGC49" s="127"/>
      <c r="JGD49" s="127"/>
      <c r="JGE49" s="127"/>
      <c r="JGF49" s="127"/>
      <c r="JGG49" s="127"/>
      <c r="JGH49" s="127"/>
      <c r="JGI49" s="127"/>
      <c r="JGJ49" s="127"/>
      <c r="JGK49" s="127"/>
      <c r="JGL49" s="127"/>
      <c r="JGM49" s="127"/>
      <c r="JGN49" s="127"/>
      <c r="JGO49" s="127"/>
      <c r="JGP49" s="127"/>
      <c r="JGQ49" s="127"/>
      <c r="JGR49" s="127"/>
      <c r="JGS49" s="127"/>
      <c r="JGT49" s="127"/>
      <c r="JGU49" s="127"/>
      <c r="JGV49" s="127"/>
      <c r="JGW49" s="127"/>
      <c r="JGX49" s="127"/>
      <c r="JGY49" s="127"/>
      <c r="JGZ49" s="127"/>
      <c r="JHA49" s="127"/>
      <c r="JHB49" s="127"/>
      <c r="JHC49" s="127"/>
      <c r="JHD49" s="127"/>
      <c r="JHE49" s="127"/>
      <c r="JHF49" s="127"/>
      <c r="JHG49" s="127"/>
      <c r="JHH49" s="127"/>
      <c r="JHI49" s="127"/>
      <c r="JHJ49" s="127"/>
      <c r="JHK49" s="127"/>
      <c r="JHL49" s="127"/>
      <c r="JHM49" s="127"/>
      <c r="JHN49" s="127"/>
      <c r="JHO49" s="127"/>
      <c r="JHP49" s="127"/>
      <c r="JHQ49" s="127"/>
      <c r="JHR49" s="127"/>
      <c r="JHS49" s="127"/>
      <c r="JHT49" s="127"/>
      <c r="JHU49" s="127"/>
      <c r="JHV49" s="127"/>
      <c r="JHW49" s="127"/>
      <c r="JHX49" s="127"/>
      <c r="JHY49" s="127"/>
      <c r="JHZ49" s="127"/>
      <c r="JIA49" s="127"/>
      <c r="JIB49" s="127"/>
      <c r="JIC49" s="127"/>
      <c r="JID49" s="127"/>
      <c r="JIE49" s="127"/>
      <c r="JIF49" s="127"/>
      <c r="JIG49" s="127"/>
      <c r="JIH49" s="127"/>
      <c r="JII49" s="127"/>
      <c r="JIJ49" s="127"/>
      <c r="JIK49" s="127"/>
      <c r="JIL49" s="127"/>
      <c r="JIM49" s="127"/>
      <c r="JIN49" s="127"/>
      <c r="JIO49" s="127"/>
      <c r="JIP49" s="127"/>
      <c r="JIQ49" s="127"/>
      <c r="JIR49" s="127"/>
      <c r="JIS49" s="127"/>
      <c r="JIT49" s="127"/>
      <c r="JIU49" s="127"/>
      <c r="JIV49" s="127"/>
      <c r="JIW49" s="127"/>
      <c r="JIX49" s="127"/>
      <c r="JIY49" s="127"/>
      <c r="JIZ49" s="127"/>
      <c r="JJA49" s="127"/>
      <c r="JJB49" s="127"/>
      <c r="JJC49" s="127"/>
      <c r="JJD49" s="127"/>
      <c r="JJE49" s="127"/>
      <c r="JJF49" s="127"/>
      <c r="JJG49" s="127"/>
      <c r="JJH49" s="127"/>
      <c r="JJI49" s="127"/>
      <c r="JJJ49" s="127"/>
      <c r="JJK49" s="127"/>
      <c r="JJL49" s="127"/>
      <c r="JJM49" s="127"/>
      <c r="JJN49" s="127"/>
      <c r="JJO49" s="127"/>
      <c r="JJP49" s="127"/>
      <c r="JJQ49" s="127"/>
      <c r="JJR49" s="127"/>
      <c r="JJS49" s="127"/>
      <c r="JJT49" s="127"/>
      <c r="JJU49" s="127"/>
      <c r="JJV49" s="127"/>
      <c r="JJW49" s="127"/>
      <c r="JJX49" s="127"/>
      <c r="JJY49" s="127"/>
      <c r="JJZ49" s="127"/>
      <c r="JKA49" s="127"/>
      <c r="JKB49" s="127"/>
      <c r="JKC49" s="127"/>
      <c r="JKD49" s="127"/>
      <c r="JKE49" s="127"/>
      <c r="JKF49" s="127"/>
      <c r="JKG49" s="127"/>
      <c r="JKH49" s="127"/>
      <c r="JKI49" s="127"/>
      <c r="JKJ49" s="127"/>
      <c r="JKK49" s="127"/>
      <c r="JKL49" s="127"/>
      <c r="JKM49" s="127"/>
      <c r="JKN49" s="127"/>
      <c r="JKO49" s="127"/>
      <c r="JKP49" s="127"/>
      <c r="JKQ49" s="127"/>
      <c r="JKR49" s="127"/>
      <c r="JKS49" s="127"/>
      <c r="JKT49" s="127"/>
      <c r="JKU49" s="127"/>
      <c r="JKV49" s="127"/>
      <c r="JKW49" s="127"/>
      <c r="JKX49" s="127"/>
      <c r="JKY49" s="127"/>
      <c r="JKZ49" s="127"/>
      <c r="JLA49" s="127"/>
      <c r="JLB49" s="127"/>
      <c r="JLC49" s="127"/>
      <c r="JLD49" s="127"/>
      <c r="JLE49" s="127"/>
      <c r="JLF49" s="127"/>
      <c r="JLG49" s="127"/>
      <c r="JLH49" s="127"/>
      <c r="JLI49" s="127"/>
      <c r="JLJ49" s="127"/>
      <c r="JLK49" s="127"/>
      <c r="JLL49" s="127"/>
      <c r="JLM49" s="127"/>
      <c r="JLN49" s="127"/>
      <c r="JLO49" s="127"/>
      <c r="JLP49" s="127"/>
      <c r="JLQ49" s="127"/>
      <c r="JLR49" s="127"/>
      <c r="JLS49" s="127"/>
      <c r="JLT49" s="127"/>
      <c r="JLU49" s="127"/>
      <c r="JLV49" s="127"/>
      <c r="JLW49" s="127"/>
      <c r="JLX49" s="127"/>
      <c r="JLY49" s="127"/>
      <c r="JLZ49" s="127"/>
      <c r="JMA49" s="127"/>
      <c r="JMB49" s="127"/>
      <c r="JMC49" s="127"/>
      <c r="JMD49" s="127"/>
      <c r="JME49" s="127"/>
      <c r="JMF49" s="127"/>
      <c r="JMG49" s="127"/>
      <c r="JMH49" s="127"/>
      <c r="JMI49" s="127"/>
      <c r="JMJ49" s="127"/>
      <c r="JMK49" s="127"/>
      <c r="JML49" s="127"/>
      <c r="JMM49" s="127"/>
      <c r="JMN49" s="127"/>
      <c r="JMO49" s="127"/>
      <c r="JMP49" s="127"/>
      <c r="JMQ49" s="127"/>
      <c r="JMR49" s="127"/>
      <c r="JMS49" s="127"/>
      <c r="JMT49" s="127"/>
      <c r="JMU49" s="127"/>
      <c r="JMV49" s="127"/>
      <c r="JMW49" s="127"/>
      <c r="JMX49" s="127"/>
      <c r="JMY49" s="127"/>
      <c r="JMZ49" s="127"/>
      <c r="JNA49" s="127"/>
      <c r="JNB49" s="127"/>
      <c r="JNC49" s="127"/>
      <c r="JND49" s="127"/>
      <c r="JNE49" s="127"/>
      <c r="JNF49" s="127"/>
      <c r="JNG49" s="127"/>
      <c r="JNH49" s="127"/>
      <c r="JNI49" s="127"/>
      <c r="JNJ49" s="127"/>
      <c r="JNK49" s="127"/>
      <c r="JNL49" s="127"/>
      <c r="JNM49" s="127"/>
      <c r="JNN49" s="127"/>
      <c r="JNO49" s="127"/>
      <c r="JNP49" s="127"/>
      <c r="JNQ49" s="127"/>
      <c r="JNR49" s="127"/>
      <c r="JNS49" s="127"/>
      <c r="JNT49" s="127"/>
      <c r="JNU49" s="127"/>
      <c r="JNV49" s="127"/>
      <c r="JNW49" s="127"/>
      <c r="JNX49" s="127"/>
      <c r="JNY49" s="127"/>
      <c r="JNZ49" s="127"/>
      <c r="JOA49" s="127"/>
      <c r="JOB49" s="127"/>
      <c r="JOC49" s="127"/>
      <c r="JOD49" s="127"/>
      <c r="JOE49" s="127"/>
      <c r="JOF49" s="127"/>
      <c r="JOG49" s="127"/>
      <c r="JOH49" s="127"/>
      <c r="JOI49" s="127"/>
      <c r="JOJ49" s="127"/>
      <c r="JOK49" s="127"/>
      <c r="JOL49" s="127"/>
      <c r="JOM49" s="127"/>
      <c r="JON49" s="127"/>
      <c r="JOO49" s="127"/>
      <c r="JOP49" s="127"/>
      <c r="JOQ49" s="127"/>
      <c r="JOR49" s="127"/>
      <c r="JOS49" s="127"/>
      <c r="JOT49" s="127"/>
      <c r="JOU49" s="127"/>
      <c r="JOV49" s="127"/>
      <c r="JOW49" s="127"/>
      <c r="JOX49" s="127"/>
      <c r="JOY49" s="127"/>
      <c r="JOZ49" s="127"/>
      <c r="JPA49" s="127"/>
      <c r="JPB49" s="127"/>
      <c r="JPC49" s="127"/>
      <c r="JPD49" s="127"/>
      <c r="JPE49" s="127"/>
      <c r="JPF49" s="127"/>
      <c r="JPG49" s="127"/>
      <c r="JPH49" s="127"/>
      <c r="JPI49" s="127"/>
      <c r="JPJ49" s="127"/>
      <c r="JPK49" s="127"/>
      <c r="JPL49" s="127"/>
      <c r="JPM49" s="127"/>
      <c r="JPN49" s="127"/>
      <c r="JPO49" s="127"/>
      <c r="JPP49" s="127"/>
      <c r="JPQ49" s="127"/>
      <c r="JPR49" s="127"/>
      <c r="JPS49" s="127"/>
      <c r="JPT49" s="127"/>
      <c r="JPU49" s="127"/>
      <c r="JPV49" s="127"/>
      <c r="JPW49" s="127"/>
      <c r="JPX49" s="127"/>
      <c r="JPY49" s="127"/>
      <c r="JPZ49" s="127"/>
      <c r="JQA49" s="127"/>
      <c r="JQB49" s="127"/>
      <c r="JQC49" s="127"/>
      <c r="JQD49" s="127"/>
      <c r="JQE49" s="127"/>
      <c r="JQF49" s="127"/>
      <c r="JQG49" s="127"/>
      <c r="JQH49" s="127"/>
      <c r="JQI49" s="127"/>
      <c r="JQJ49" s="127"/>
      <c r="JQK49" s="127"/>
      <c r="JQL49" s="127"/>
      <c r="JQM49" s="127"/>
      <c r="JQN49" s="127"/>
      <c r="JQO49" s="127"/>
      <c r="JQP49" s="127"/>
      <c r="JQQ49" s="127"/>
      <c r="JQR49" s="127"/>
      <c r="JQS49" s="127"/>
      <c r="JQT49" s="127"/>
      <c r="JQU49" s="127"/>
      <c r="JQV49" s="127"/>
      <c r="JQW49" s="127"/>
      <c r="JQX49" s="127"/>
      <c r="JQY49" s="127"/>
      <c r="JQZ49" s="127"/>
      <c r="JRA49" s="127"/>
      <c r="JRB49" s="127"/>
      <c r="JRC49" s="127"/>
      <c r="JRD49" s="127"/>
      <c r="JRE49" s="127"/>
      <c r="JRF49" s="127"/>
      <c r="JRG49" s="127"/>
      <c r="JRH49" s="127"/>
      <c r="JRI49" s="127"/>
      <c r="JRJ49" s="127"/>
      <c r="JRK49" s="127"/>
      <c r="JRL49" s="127"/>
      <c r="JRM49" s="127"/>
      <c r="JRN49" s="127"/>
      <c r="JRO49" s="127"/>
      <c r="JRP49" s="127"/>
      <c r="JRQ49" s="127"/>
      <c r="JRR49" s="127"/>
      <c r="JRS49" s="127"/>
      <c r="JRT49" s="127"/>
      <c r="JRU49" s="127"/>
      <c r="JRV49" s="127"/>
      <c r="JRW49" s="127"/>
      <c r="JRX49" s="127"/>
      <c r="JRY49" s="127"/>
      <c r="JRZ49" s="127"/>
      <c r="JSA49" s="127"/>
      <c r="JSB49" s="127"/>
      <c r="JSC49" s="127"/>
      <c r="JSD49" s="127"/>
      <c r="JSE49" s="127"/>
      <c r="JSF49" s="127"/>
      <c r="JSG49" s="127"/>
      <c r="JSH49" s="127"/>
      <c r="JSI49" s="127"/>
      <c r="JSJ49" s="127"/>
      <c r="JSK49" s="127"/>
      <c r="JSL49" s="127"/>
      <c r="JSM49" s="127"/>
      <c r="JSN49" s="127"/>
      <c r="JSO49" s="127"/>
      <c r="JSP49" s="127"/>
      <c r="JSQ49" s="127"/>
      <c r="JSR49" s="127"/>
      <c r="JSS49" s="127"/>
      <c r="JST49" s="127"/>
      <c r="JSU49" s="127"/>
      <c r="JSV49" s="127"/>
      <c r="JSW49" s="127"/>
      <c r="JSX49" s="127"/>
      <c r="JSY49" s="127"/>
      <c r="JSZ49" s="127"/>
      <c r="JTA49" s="127"/>
      <c r="JTB49" s="127"/>
      <c r="JTC49" s="127"/>
      <c r="JTD49" s="127"/>
      <c r="JTE49" s="127"/>
      <c r="JTF49" s="127"/>
      <c r="JTG49" s="127"/>
      <c r="JTH49" s="127"/>
      <c r="JTI49" s="127"/>
      <c r="JTJ49" s="127"/>
      <c r="JTK49" s="127"/>
      <c r="JTL49" s="127"/>
      <c r="JTM49" s="127"/>
      <c r="JTN49" s="127"/>
      <c r="JTO49" s="127"/>
      <c r="JTP49" s="127"/>
      <c r="JTQ49" s="127"/>
      <c r="JTR49" s="127"/>
      <c r="JTS49" s="127"/>
      <c r="JTT49" s="127"/>
      <c r="JTU49" s="127"/>
      <c r="JTV49" s="127"/>
      <c r="JTW49" s="127"/>
      <c r="JTX49" s="127"/>
      <c r="JTY49" s="127"/>
      <c r="JTZ49" s="127"/>
      <c r="JUA49" s="127"/>
      <c r="JUB49" s="127"/>
      <c r="JUC49" s="127"/>
      <c r="JUD49" s="127"/>
      <c r="JUE49" s="127"/>
      <c r="JUF49" s="127"/>
      <c r="JUG49" s="127"/>
      <c r="JUH49" s="127"/>
      <c r="JUI49" s="127"/>
      <c r="JUJ49" s="127"/>
      <c r="JUK49" s="127"/>
      <c r="JUL49" s="127"/>
      <c r="JUM49" s="127"/>
      <c r="JUN49" s="127"/>
      <c r="JUO49" s="127"/>
      <c r="JUP49" s="127"/>
      <c r="JUQ49" s="127"/>
      <c r="JUR49" s="127"/>
      <c r="JUS49" s="127"/>
      <c r="JUT49" s="127"/>
      <c r="JUU49" s="127"/>
      <c r="JUV49" s="127"/>
      <c r="JUW49" s="127"/>
      <c r="JUX49" s="127"/>
      <c r="JUY49" s="127"/>
      <c r="JUZ49" s="127"/>
      <c r="JVA49" s="127"/>
      <c r="JVB49" s="127"/>
      <c r="JVC49" s="127"/>
      <c r="JVD49" s="127"/>
      <c r="JVE49" s="127"/>
      <c r="JVF49" s="127"/>
      <c r="JVG49" s="127"/>
      <c r="JVH49" s="127"/>
      <c r="JVI49" s="127"/>
      <c r="JVJ49" s="127"/>
      <c r="JVK49" s="127"/>
      <c r="JVL49" s="127"/>
      <c r="JVM49" s="127"/>
      <c r="JVN49" s="127"/>
      <c r="JVO49" s="127"/>
      <c r="JVP49" s="127"/>
      <c r="JVQ49" s="127"/>
      <c r="JVR49" s="127"/>
      <c r="JVS49" s="127"/>
      <c r="JVT49" s="127"/>
      <c r="JVU49" s="127"/>
      <c r="JVV49" s="127"/>
      <c r="JVW49" s="127"/>
      <c r="JVX49" s="127"/>
      <c r="JVY49" s="127"/>
      <c r="JVZ49" s="127"/>
      <c r="JWA49" s="127"/>
      <c r="JWB49" s="127"/>
      <c r="JWC49" s="127"/>
      <c r="JWD49" s="127"/>
      <c r="JWE49" s="127"/>
      <c r="JWF49" s="127"/>
      <c r="JWG49" s="127"/>
      <c r="JWH49" s="127"/>
      <c r="JWI49" s="127"/>
      <c r="JWJ49" s="127"/>
      <c r="JWK49" s="127"/>
      <c r="JWL49" s="127"/>
      <c r="JWM49" s="127"/>
      <c r="JWN49" s="127"/>
      <c r="JWO49" s="127"/>
      <c r="JWP49" s="127"/>
      <c r="JWQ49" s="127"/>
      <c r="JWR49" s="127"/>
      <c r="JWS49" s="127"/>
      <c r="JWT49" s="127"/>
      <c r="JWU49" s="127"/>
      <c r="JWV49" s="127"/>
      <c r="JWW49" s="127"/>
      <c r="JWX49" s="127"/>
      <c r="JWY49" s="127"/>
      <c r="JWZ49" s="127"/>
      <c r="JXA49" s="127"/>
      <c r="JXB49" s="127"/>
      <c r="JXC49" s="127"/>
      <c r="JXD49" s="127"/>
      <c r="JXE49" s="127"/>
      <c r="JXF49" s="127"/>
      <c r="JXG49" s="127"/>
      <c r="JXH49" s="127"/>
      <c r="JXI49" s="127"/>
      <c r="JXJ49" s="127"/>
      <c r="JXK49" s="127"/>
      <c r="JXL49" s="127"/>
      <c r="JXM49" s="127"/>
      <c r="JXN49" s="127"/>
      <c r="JXO49" s="127"/>
      <c r="JXP49" s="127"/>
      <c r="JXQ49" s="127"/>
      <c r="JXR49" s="127"/>
      <c r="JXS49" s="127"/>
      <c r="JXT49" s="127"/>
      <c r="JXU49" s="127"/>
      <c r="JXV49" s="127"/>
      <c r="JXW49" s="127"/>
      <c r="JXX49" s="127"/>
      <c r="JXY49" s="127"/>
      <c r="JXZ49" s="127"/>
      <c r="JYA49" s="127"/>
      <c r="JYB49" s="127"/>
      <c r="JYC49" s="127"/>
      <c r="JYD49" s="127"/>
      <c r="JYE49" s="127"/>
      <c r="JYF49" s="127"/>
      <c r="JYG49" s="127"/>
      <c r="JYH49" s="127"/>
      <c r="JYI49" s="127"/>
      <c r="JYJ49" s="127"/>
      <c r="JYK49" s="127"/>
      <c r="JYL49" s="127"/>
      <c r="JYM49" s="127"/>
      <c r="JYN49" s="127"/>
      <c r="JYO49" s="127"/>
      <c r="JYP49" s="127"/>
      <c r="JYQ49" s="127"/>
      <c r="JYR49" s="127"/>
      <c r="JYS49" s="127"/>
      <c r="JYT49" s="127"/>
      <c r="JYU49" s="127"/>
      <c r="JYV49" s="127"/>
      <c r="JYW49" s="127"/>
      <c r="JYX49" s="127"/>
      <c r="JYY49" s="127"/>
      <c r="JYZ49" s="127"/>
      <c r="JZA49" s="127"/>
      <c r="JZB49" s="127"/>
      <c r="JZC49" s="127"/>
      <c r="JZD49" s="127"/>
      <c r="JZE49" s="127"/>
      <c r="JZF49" s="127"/>
      <c r="JZG49" s="127"/>
      <c r="JZH49" s="127"/>
      <c r="JZI49" s="127"/>
      <c r="JZJ49" s="127"/>
      <c r="JZK49" s="127"/>
      <c r="JZL49" s="127"/>
      <c r="JZM49" s="127"/>
      <c r="JZN49" s="127"/>
      <c r="JZO49" s="127"/>
      <c r="JZP49" s="127"/>
      <c r="JZQ49" s="127"/>
      <c r="JZR49" s="127"/>
      <c r="JZS49" s="127"/>
      <c r="JZT49" s="127"/>
      <c r="JZU49" s="127"/>
      <c r="JZV49" s="127"/>
      <c r="JZW49" s="127"/>
      <c r="JZX49" s="127"/>
      <c r="JZY49" s="127"/>
      <c r="JZZ49" s="127"/>
      <c r="KAA49" s="127"/>
      <c r="KAB49" s="127"/>
      <c r="KAC49" s="127"/>
      <c r="KAD49" s="127"/>
      <c r="KAE49" s="127"/>
      <c r="KAF49" s="127"/>
      <c r="KAG49" s="127"/>
      <c r="KAH49" s="127"/>
      <c r="KAI49" s="127"/>
      <c r="KAJ49" s="127"/>
      <c r="KAK49" s="127"/>
      <c r="KAL49" s="127"/>
      <c r="KAM49" s="127"/>
      <c r="KAN49" s="127"/>
      <c r="KAO49" s="127"/>
      <c r="KAP49" s="127"/>
      <c r="KAQ49" s="127"/>
      <c r="KAR49" s="127"/>
      <c r="KAS49" s="127"/>
      <c r="KAT49" s="127"/>
      <c r="KAU49" s="127"/>
      <c r="KAV49" s="127"/>
      <c r="KAW49" s="127"/>
      <c r="KAX49" s="127"/>
      <c r="KAY49" s="127"/>
      <c r="KAZ49" s="127"/>
      <c r="KBA49" s="127"/>
      <c r="KBB49" s="127"/>
      <c r="KBC49" s="127"/>
      <c r="KBD49" s="127"/>
      <c r="KBE49" s="127"/>
      <c r="KBF49" s="127"/>
      <c r="KBG49" s="127"/>
      <c r="KBH49" s="127"/>
      <c r="KBI49" s="127"/>
      <c r="KBJ49" s="127"/>
      <c r="KBK49" s="127"/>
      <c r="KBL49" s="127"/>
      <c r="KBM49" s="127"/>
      <c r="KBN49" s="127"/>
      <c r="KBO49" s="127"/>
      <c r="KBP49" s="127"/>
      <c r="KBQ49" s="127"/>
      <c r="KBR49" s="127"/>
      <c r="KBS49" s="127"/>
      <c r="KBT49" s="127"/>
      <c r="KBU49" s="127"/>
      <c r="KBV49" s="127"/>
      <c r="KBW49" s="127"/>
      <c r="KBX49" s="127"/>
      <c r="KBY49" s="127"/>
      <c r="KBZ49" s="127"/>
      <c r="KCA49" s="127"/>
      <c r="KCB49" s="127"/>
      <c r="KCC49" s="127"/>
      <c r="KCD49" s="127"/>
      <c r="KCE49" s="127"/>
      <c r="KCF49" s="127"/>
      <c r="KCG49" s="127"/>
      <c r="KCH49" s="127"/>
      <c r="KCI49" s="127"/>
      <c r="KCJ49" s="127"/>
      <c r="KCK49" s="127"/>
      <c r="KCL49" s="127"/>
      <c r="KCM49" s="127"/>
      <c r="KCN49" s="127"/>
      <c r="KCO49" s="127"/>
      <c r="KCP49" s="127"/>
      <c r="KCQ49" s="127"/>
      <c r="KCR49" s="127"/>
      <c r="KCS49" s="127"/>
      <c r="KCT49" s="127"/>
      <c r="KCU49" s="127"/>
      <c r="KCV49" s="127"/>
      <c r="KCW49" s="127"/>
      <c r="KCX49" s="127"/>
      <c r="KCY49" s="127"/>
      <c r="KCZ49" s="127"/>
      <c r="KDA49" s="127"/>
      <c r="KDB49" s="127"/>
      <c r="KDC49" s="127"/>
      <c r="KDD49" s="127"/>
      <c r="KDE49" s="127"/>
      <c r="KDF49" s="127"/>
      <c r="KDG49" s="127"/>
      <c r="KDH49" s="127"/>
      <c r="KDI49" s="127"/>
      <c r="KDJ49" s="127"/>
      <c r="KDK49" s="127"/>
      <c r="KDL49" s="127"/>
      <c r="KDM49" s="127"/>
      <c r="KDN49" s="127"/>
      <c r="KDO49" s="127"/>
      <c r="KDP49" s="127"/>
      <c r="KDQ49" s="127"/>
      <c r="KDR49" s="127"/>
      <c r="KDS49" s="127"/>
      <c r="KDT49" s="127"/>
      <c r="KDU49" s="127"/>
      <c r="KDV49" s="127"/>
      <c r="KDW49" s="127"/>
      <c r="KDX49" s="127"/>
      <c r="KDY49" s="127"/>
      <c r="KDZ49" s="127"/>
      <c r="KEA49" s="127"/>
      <c r="KEB49" s="127"/>
      <c r="KEC49" s="127"/>
      <c r="KED49" s="127"/>
      <c r="KEE49" s="127"/>
      <c r="KEF49" s="127"/>
      <c r="KEG49" s="127"/>
      <c r="KEH49" s="127"/>
      <c r="KEI49" s="127"/>
      <c r="KEJ49" s="127"/>
      <c r="KEK49" s="127"/>
      <c r="KEL49" s="127"/>
      <c r="KEM49" s="127"/>
      <c r="KEN49" s="127"/>
      <c r="KEO49" s="127"/>
      <c r="KEP49" s="127"/>
      <c r="KEQ49" s="127"/>
      <c r="KER49" s="127"/>
      <c r="KES49" s="127"/>
      <c r="KET49" s="127"/>
      <c r="KEU49" s="127"/>
      <c r="KEV49" s="127"/>
      <c r="KEW49" s="127"/>
      <c r="KEX49" s="127"/>
      <c r="KEY49" s="127"/>
      <c r="KEZ49" s="127"/>
      <c r="KFA49" s="127"/>
      <c r="KFB49" s="127"/>
      <c r="KFC49" s="127"/>
      <c r="KFD49" s="127"/>
      <c r="KFE49" s="127"/>
      <c r="KFF49" s="127"/>
      <c r="KFG49" s="127"/>
      <c r="KFH49" s="127"/>
      <c r="KFI49" s="127"/>
      <c r="KFJ49" s="127"/>
      <c r="KFK49" s="127"/>
      <c r="KFL49" s="127"/>
      <c r="KFM49" s="127"/>
      <c r="KFN49" s="127"/>
      <c r="KFO49" s="127"/>
      <c r="KFP49" s="127"/>
      <c r="KFQ49" s="127"/>
      <c r="KFR49" s="127"/>
      <c r="KFS49" s="127"/>
      <c r="KFT49" s="127"/>
      <c r="KFU49" s="127"/>
      <c r="KFV49" s="127"/>
      <c r="KFW49" s="127"/>
      <c r="KFX49" s="127"/>
      <c r="KFY49" s="127"/>
      <c r="KFZ49" s="127"/>
      <c r="KGA49" s="127"/>
      <c r="KGB49" s="127"/>
      <c r="KGC49" s="127"/>
      <c r="KGD49" s="127"/>
      <c r="KGE49" s="127"/>
      <c r="KGF49" s="127"/>
      <c r="KGG49" s="127"/>
      <c r="KGH49" s="127"/>
      <c r="KGI49" s="127"/>
      <c r="KGJ49" s="127"/>
      <c r="KGK49" s="127"/>
      <c r="KGL49" s="127"/>
      <c r="KGM49" s="127"/>
      <c r="KGN49" s="127"/>
      <c r="KGO49" s="127"/>
      <c r="KGP49" s="127"/>
      <c r="KGQ49" s="127"/>
      <c r="KGR49" s="127"/>
      <c r="KGS49" s="127"/>
      <c r="KGT49" s="127"/>
      <c r="KGU49" s="127"/>
      <c r="KGV49" s="127"/>
      <c r="KGW49" s="127"/>
      <c r="KGX49" s="127"/>
      <c r="KGY49" s="127"/>
      <c r="KGZ49" s="127"/>
      <c r="KHA49" s="127"/>
      <c r="KHB49" s="127"/>
      <c r="KHC49" s="127"/>
      <c r="KHD49" s="127"/>
      <c r="KHE49" s="127"/>
      <c r="KHF49" s="127"/>
      <c r="KHG49" s="127"/>
      <c r="KHH49" s="127"/>
      <c r="KHI49" s="127"/>
      <c r="KHJ49" s="127"/>
      <c r="KHK49" s="127"/>
      <c r="KHL49" s="127"/>
      <c r="KHM49" s="127"/>
      <c r="KHN49" s="127"/>
      <c r="KHO49" s="127"/>
      <c r="KHP49" s="127"/>
      <c r="KHQ49" s="127"/>
      <c r="KHR49" s="127"/>
      <c r="KHS49" s="127"/>
      <c r="KHT49" s="127"/>
      <c r="KHU49" s="127"/>
      <c r="KHV49" s="127"/>
      <c r="KHW49" s="127"/>
      <c r="KHX49" s="127"/>
      <c r="KHY49" s="127"/>
      <c r="KHZ49" s="127"/>
      <c r="KIA49" s="127"/>
      <c r="KIB49" s="127"/>
      <c r="KIC49" s="127"/>
      <c r="KID49" s="127"/>
      <c r="KIE49" s="127"/>
      <c r="KIF49" s="127"/>
      <c r="KIG49" s="127"/>
      <c r="KIH49" s="127"/>
      <c r="KII49" s="127"/>
      <c r="KIJ49" s="127"/>
      <c r="KIK49" s="127"/>
      <c r="KIL49" s="127"/>
      <c r="KIM49" s="127"/>
      <c r="KIN49" s="127"/>
      <c r="KIO49" s="127"/>
      <c r="KIP49" s="127"/>
      <c r="KIQ49" s="127"/>
      <c r="KIR49" s="127"/>
      <c r="KIS49" s="127"/>
      <c r="KIT49" s="127"/>
      <c r="KIU49" s="127"/>
      <c r="KIV49" s="127"/>
      <c r="KIW49" s="127"/>
      <c r="KIX49" s="127"/>
      <c r="KIY49" s="127"/>
      <c r="KIZ49" s="127"/>
      <c r="KJA49" s="127"/>
      <c r="KJB49" s="127"/>
      <c r="KJC49" s="127"/>
      <c r="KJD49" s="127"/>
      <c r="KJE49" s="127"/>
      <c r="KJF49" s="127"/>
      <c r="KJG49" s="127"/>
      <c r="KJH49" s="127"/>
      <c r="KJI49" s="127"/>
      <c r="KJJ49" s="127"/>
      <c r="KJK49" s="127"/>
      <c r="KJL49" s="127"/>
      <c r="KJM49" s="127"/>
      <c r="KJN49" s="127"/>
      <c r="KJO49" s="127"/>
      <c r="KJP49" s="127"/>
      <c r="KJQ49" s="127"/>
      <c r="KJR49" s="127"/>
      <c r="KJS49" s="127"/>
      <c r="KJT49" s="127"/>
      <c r="KJU49" s="127"/>
      <c r="KJV49" s="127"/>
      <c r="KJW49" s="127"/>
      <c r="KJX49" s="127"/>
      <c r="KJY49" s="127"/>
      <c r="KJZ49" s="127"/>
      <c r="KKA49" s="127"/>
      <c r="KKB49" s="127"/>
      <c r="KKC49" s="127"/>
      <c r="KKD49" s="127"/>
      <c r="KKE49" s="127"/>
      <c r="KKF49" s="127"/>
      <c r="KKG49" s="127"/>
      <c r="KKH49" s="127"/>
      <c r="KKI49" s="127"/>
      <c r="KKJ49" s="127"/>
      <c r="KKK49" s="127"/>
      <c r="KKL49" s="127"/>
      <c r="KKM49" s="127"/>
      <c r="KKN49" s="127"/>
      <c r="KKO49" s="127"/>
      <c r="KKP49" s="127"/>
      <c r="KKQ49" s="127"/>
      <c r="KKR49" s="127"/>
      <c r="KKS49" s="127"/>
      <c r="KKT49" s="127"/>
      <c r="KKU49" s="127"/>
      <c r="KKV49" s="127"/>
      <c r="KKW49" s="127"/>
      <c r="KKX49" s="127"/>
      <c r="KKY49" s="127"/>
      <c r="KKZ49" s="127"/>
      <c r="KLA49" s="127"/>
      <c r="KLB49" s="127"/>
      <c r="KLC49" s="127"/>
      <c r="KLD49" s="127"/>
      <c r="KLE49" s="127"/>
      <c r="KLF49" s="127"/>
      <c r="KLG49" s="127"/>
      <c r="KLH49" s="127"/>
      <c r="KLI49" s="127"/>
      <c r="KLJ49" s="127"/>
      <c r="KLK49" s="127"/>
      <c r="KLL49" s="127"/>
      <c r="KLM49" s="127"/>
      <c r="KLN49" s="127"/>
      <c r="KLO49" s="127"/>
      <c r="KLP49" s="127"/>
      <c r="KLQ49" s="127"/>
      <c r="KLR49" s="127"/>
      <c r="KLS49" s="127"/>
      <c r="KLT49" s="127"/>
      <c r="KLU49" s="127"/>
      <c r="KLV49" s="127"/>
      <c r="KLW49" s="127"/>
      <c r="KLX49" s="127"/>
      <c r="KLY49" s="127"/>
      <c r="KLZ49" s="127"/>
      <c r="KMA49" s="127"/>
      <c r="KMB49" s="127"/>
      <c r="KMC49" s="127"/>
      <c r="KMD49" s="127"/>
      <c r="KME49" s="127"/>
      <c r="KMF49" s="127"/>
      <c r="KMG49" s="127"/>
      <c r="KMH49" s="127"/>
      <c r="KMI49" s="127"/>
      <c r="KMJ49" s="127"/>
      <c r="KMK49" s="127"/>
      <c r="KML49" s="127"/>
      <c r="KMM49" s="127"/>
      <c r="KMN49" s="127"/>
      <c r="KMO49" s="127"/>
      <c r="KMP49" s="127"/>
      <c r="KMQ49" s="127"/>
      <c r="KMR49" s="127"/>
      <c r="KMS49" s="127"/>
      <c r="KMT49" s="127"/>
      <c r="KMU49" s="127"/>
      <c r="KMV49" s="127"/>
      <c r="KMW49" s="127"/>
      <c r="KMX49" s="127"/>
      <c r="KMY49" s="127"/>
      <c r="KMZ49" s="127"/>
      <c r="KNA49" s="127"/>
      <c r="KNB49" s="127"/>
      <c r="KNC49" s="127"/>
      <c r="KND49" s="127"/>
      <c r="KNE49" s="127"/>
      <c r="KNF49" s="127"/>
      <c r="KNG49" s="127"/>
      <c r="KNH49" s="127"/>
      <c r="KNI49" s="127"/>
      <c r="KNJ49" s="127"/>
      <c r="KNK49" s="127"/>
      <c r="KNL49" s="127"/>
      <c r="KNM49" s="127"/>
      <c r="KNN49" s="127"/>
      <c r="KNO49" s="127"/>
      <c r="KNP49" s="127"/>
      <c r="KNQ49" s="127"/>
      <c r="KNR49" s="127"/>
      <c r="KNS49" s="127"/>
      <c r="KNT49" s="127"/>
      <c r="KNU49" s="127"/>
      <c r="KNV49" s="127"/>
      <c r="KNW49" s="127"/>
      <c r="KNX49" s="127"/>
      <c r="KNY49" s="127"/>
      <c r="KNZ49" s="127"/>
      <c r="KOA49" s="127"/>
      <c r="KOB49" s="127"/>
      <c r="KOC49" s="127"/>
      <c r="KOD49" s="127"/>
      <c r="KOE49" s="127"/>
      <c r="KOF49" s="127"/>
      <c r="KOG49" s="127"/>
      <c r="KOH49" s="127"/>
      <c r="KOI49" s="127"/>
      <c r="KOJ49" s="127"/>
      <c r="KOK49" s="127"/>
      <c r="KOL49" s="127"/>
      <c r="KOM49" s="127"/>
      <c r="KON49" s="127"/>
      <c r="KOO49" s="127"/>
      <c r="KOP49" s="127"/>
      <c r="KOQ49" s="127"/>
      <c r="KOR49" s="127"/>
      <c r="KOS49" s="127"/>
      <c r="KOT49" s="127"/>
      <c r="KOU49" s="127"/>
      <c r="KOV49" s="127"/>
      <c r="KOW49" s="127"/>
      <c r="KOX49" s="127"/>
      <c r="KOY49" s="127"/>
      <c r="KOZ49" s="127"/>
      <c r="KPA49" s="127"/>
      <c r="KPB49" s="127"/>
      <c r="KPC49" s="127"/>
      <c r="KPD49" s="127"/>
      <c r="KPE49" s="127"/>
      <c r="KPF49" s="127"/>
      <c r="KPG49" s="127"/>
      <c r="KPH49" s="127"/>
      <c r="KPI49" s="127"/>
      <c r="KPJ49" s="127"/>
      <c r="KPK49" s="127"/>
      <c r="KPL49" s="127"/>
      <c r="KPM49" s="127"/>
      <c r="KPN49" s="127"/>
      <c r="KPO49" s="127"/>
      <c r="KPP49" s="127"/>
      <c r="KPQ49" s="127"/>
      <c r="KPR49" s="127"/>
      <c r="KPS49" s="127"/>
      <c r="KPT49" s="127"/>
      <c r="KPU49" s="127"/>
      <c r="KPV49" s="127"/>
      <c r="KPW49" s="127"/>
      <c r="KPX49" s="127"/>
      <c r="KPY49" s="127"/>
      <c r="KPZ49" s="127"/>
      <c r="KQA49" s="127"/>
      <c r="KQB49" s="127"/>
      <c r="KQC49" s="127"/>
      <c r="KQD49" s="127"/>
      <c r="KQE49" s="127"/>
      <c r="KQF49" s="127"/>
      <c r="KQG49" s="127"/>
      <c r="KQH49" s="127"/>
      <c r="KQI49" s="127"/>
      <c r="KQJ49" s="127"/>
      <c r="KQK49" s="127"/>
      <c r="KQL49" s="127"/>
      <c r="KQM49" s="127"/>
      <c r="KQN49" s="127"/>
      <c r="KQO49" s="127"/>
      <c r="KQP49" s="127"/>
      <c r="KQQ49" s="127"/>
      <c r="KQR49" s="127"/>
      <c r="KQS49" s="127"/>
      <c r="KQT49" s="127"/>
      <c r="KQU49" s="127"/>
      <c r="KQV49" s="127"/>
      <c r="KQW49" s="127"/>
      <c r="KQX49" s="127"/>
      <c r="KQY49" s="127"/>
      <c r="KQZ49" s="127"/>
      <c r="KRA49" s="127"/>
      <c r="KRB49" s="127"/>
      <c r="KRC49" s="127"/>
      <c r="KRD49" s="127"/>
      <c r="KRE49" s="127"/>
      <c r="KRF49" s="127"/>
      <c r="KRG49" s="127"/>
      <c r="KRH49" s="127"/>
      <c r="KRI49" s="127"/>
      <c r="KRJ49" s="127"/>
      <c r="KRK49" s="127"/>
      <c r="KRL49" s="127"/>
      <c r="KRM49" s="127"/>
      <c r="KRN49" s="127"/>
      <c r="KRO49" s="127"/>
      <c r="KRP49" s="127"/>
      <c r="KRQ49" s="127"/>
      <c r="KRR49" s="127"/>
      <c r="KRS49" s="127"/>
      <c r="KRT49" s="127"/>
      <c r="KRU49" s="127"/>
      <c r="KRV49" s="127"/>
      <c r="KRW49" s="127"/>
      <c r="KRX49" s="127"/>
      <c r="KRY49" s="127"/>
      <c r="KRZ49" s="127"/>
      <c r="KSA49" s="127"/>
      <c r="KSB49" s="127"/>
      <c r="KSC49" s="127"/>
      <c r="KSD49" s="127"/>
      <c r="KSE49" s="127"/>
      <c r="KSF49" s="127"/>
      <c r="KSG49" s="127"/>
      <c r="KSH49" s="127"/>
      <c r="KSI49" s="127"/>
      <c r="KSJ49" s="127"/>
      <c r="KSK49" s="127"/>
      <c r="KSL49" s="127"/>
      <c r="KSM49" s="127"/>
      <c r="KSN49" s="127"/>
      <c r="KSO49" s="127"/>
      <c r="KSP49" s="127"/>
      <c r="KSQ49" s="127"/>
      <c r="KSR49" s="127"/>
      <c r="KSS49" s="127"/>
      <c r="KST49" s="127"/>
      <c r="KSU49" s="127"/>
      <c r="KSV49" s="127"/>
      <c r="KSW49" s="127"/>
      <c r="KSX49" s="127"/>
      <c r="KSY49" s="127"/>
      <c r="KSZ49" s="127"/>
      <c r="KTA49" s="127"/>
      <c r="KTB49" s="127"/>
      <c r="KTC49" s="127"/>
      <c r="KTD49" s="127"/>
      <c r="KTE49" s="127"/>
      <c r="KTF49" s="127"/>
      <c r="KTG49" s="127"/>
      <c r="KTH49" s="127"/>
      <c r="KTI49" s="127"/>
      <c r="KTJ49" s="127"/>
      <c r="KTK49" s="127"/>
      <c r="KTL49" s="127"/>
      <c r="KTM49" s="127"/>
      <c r="KTN49" s="127"/>
      <c r="KTO49" s="127"/>
      <c r="KTP49" s="127"/>
      <c r="KTQ49" s="127"/>
      <c r="KTR49" s="127"/>
      <c r="KTS49" s="127"/>
      <c r="KTT49" s="127"/>
      <c r="KTU49" s="127"/>
      <c r="KTV49" s="127"/>
      <c r="KTW49" s="127"/>
      <c r="KTX49" s="127"/>
      <c r="KTY49" s="127"/>
      <c r="KTZ49" s="127"/>
      <c r="KUA49" s="127"/>
      <c r="KUB49" s="127"/>
      <c r="KUC49" s="127"/>
      <c r="KUD49" s="127"/>
      <c r="KUE49" s="127"/>
      <c r="KUF49" s="127"/>
      <c r="KUG49" s="127"/>
      <c r="KUH49" s="127"/>
      <c r="KUI49" s="127"/>
      <c r="KUJ49" s="127"/>
      <c r="KUK49" s="127"/>
      <c r="KUL49" s="127"/>
      <c r="KUM49" s="127"/>
      <c r="KUN49" s="127"/>
      <c r="KUO49" s="127"/>
      <c r="KUP49" s="127"/>
      <c r="KUQ49" s="127"/>
      <c r="KUR49" s="127"/>
      <c r="KUS49" s="127"/>
      <c r="KUT49" s="127"/>
      <c r="KUU49" s="127"/>
      <c r="KUV49" s="127"/>
      <c r="KUW49" s="127"/>
      <c r="KUX49" s="127"/>
      <c r="KUY49" s="127"/>
      <c r="KUZ49" s="127"/>
      <c r="KVA49" s="127"/>
      <c r="KVB49" s="127"/>
      <c r="KVC49" s="127"/>
      <c r="KVD49" s="127"/>
      <c r="KVE49" s="127"/>
      <c r="KVF49" s="127"/>
      <c r="KVG49" s="127"/>
      <c r="KVH49" s="127"/>
      <c r="KVI49" s="127"/>
      <c r="KVJ49" s="127"/>
      <c r="KVK49" s="127"/>
      <c r="KVL49" s="127"/>
      <c r="KVM49" s="127"/>
      <c r="KVN49" s="127"/>
      <c r="KVO49" s="127"/>
      <c r="KVP49" s="127"/>
      <c r="KVQ49" s="127"/>
      <c r="KVR49" s="127"/>
      <c r="KVS49" s="127"/>
      <c r="KVT49" s="127"/>
      <c r="KVU49" s="127"/>
      <c r="KVV49" s="127"/>
      <c r="KVW49" s="127"/>
      <c r="KVX49" s="127"/>
      <c r="KVY49" s="127"/>
      <c r="KVZ49" s="127"/>
      <c r="KWA49" s="127"/>
      <c r="KWB49" s="127"/>
      <c r="KWC49" s="127"/>
      <c r="KWD49" s="127"/>
      <c r="KWE49" s="127"/>
      <c r="KWF49" s="127"/>
      <c r="KWG49" s="127"/>
      <c r="KWH49" s="127"/>
      <c r="KWI49" s="127"/>
      <c r="KWJ49" s="127"/>
      <c r="KWK49" s="127"/>
      <c r="KWL49" s="127"/>
      <c r="KWM49" s="127"/>
      <c r="KWN49" s="127"/>
      <c r="KWO49" s="127"/>
      <c r="KWP49" s="127"/>
      <c r="KWQ49" s="127"/>
      <c r="KWR49" s="127"/>
      <c r="KWS49" s="127"/>
      <c r="KWT49" s="127"/>
      <c r="KWU49" s="127"/>
      <c r="KWV49" s="127"/>
      <c r="KWW49" s="127"/>
      <c r="KWX49" s="127"/>
      <c r="KWY49" s="127"/>
      <c r="KWZ49" s="127"/>
      <c r="KXA49" s="127"/>
      <c r="KXB49" s="127"/>
      <c r="KXC49" s="127"/>
      <c r="KXD49" s="127"/>
      <c r="KXE49" s="127"/>
      <c r="KXF49" s="127"/>
      <c r="KXG49" s="127"/>
      <c r="KXH49" s="127"/>
      <c r="KXI49" s="127"/>
      <c r="KXJ49" s="127"/>
      <c r="KXK49" s="127"/>
      <c r="KXL49" s="127"/>
      <c r="KXM49" s="127"/>
      <c r="KXN49" s="127"/>
      <c r="KXO49" s="127"/>
      <c r="KXP49" s="127"/>
      <c r="KXQ49" s="127"/>
      <c r="KXR49" s="127"/>
      <c r="KXS49" s="127"/>
      <c r="KXT49" s="127"/>
      <c r="KXU49" s="127"/>
      <c r="KXV49" s="127"/>
      <c r="KXW49" s="127"/>
      <c r="KXX49" s="127"/>
      <c r="KXY49" s="127"/>
      <c r="KXZ49" s="127"/>
      <c r="KYA49" s="127"/>
      <c r="KYB49" s="127"/>
      <c r="KYC49" s="127"/>
      <c r="KYD49" s="127"/>
      <c r="KYE49" s="127"/>
      <c r="KYF49" s="127"/>
      <c r="KYG49" s="127"/>
      <c r="KYH49" s="127"/>
      <c r="KYI49" s="127"/>
      <c r="KYJ49" s="127"/>
      <c r="KYK49" s="127"/>
      <c r="KYL49" s="127"/>
      <c r="KYM49" s="127"/>
      <c r="KYN49" s="127"/>
      <c r="KYO49" s="127"/>
      <c r="KYP49" s="127"/>
      <c r="KYQ49" s="127"/>
      <c r="KYR49" s="127"/>
      <c r="KYS49" s="127"/>
      <c r="KYT49" s="127"/>
      <c r="KYU49" s="127"/>
      <c r="KYV49" s="127"/>
      <c r="KYW49" s="127"/>
      <c r="KYX49" s="127"/>
      <c r="KYY49" s="127"/>
      <c r="KYZ49" s="127"/>
      <c r="KZA49" s="127"/>
      <c r="KZB49" s="127"/>
      <c r="KZC49" s="127"/>
      <c r="KZD49" s="127"/>
      <c r="KZE49" s="127"/>
      <c r="KZF49" s="127"/>
      <c r="KZG49" s="127"/>
      <c r="KZH49" s="127"/>
      <c r="KZI49" s="127"/>
      <c r="KZJ49" s="127"/>
      <c r="KZK49" s="127"/>
      <c r="KZL49" s="127"/>
      <c r="KZM49" s="127"/>
      <c r="KZN49" s="127"/>
      <c r="KZO49" s="127"/>
      <c r="KZP49" s="127"/>
      <c r="KZQ49" s="127"/>
      <c r="KZR49" s="127"/>
      <c r="KZS49" s="127"/>
      <c r="KZT49" s="127"/>
      <c r="KZU49" s="127"/>
      <c r="KZV49" s="127"/>
      <c r="KZW49" s="127"/>
      <c r="KZX49" s="127"/>
      <c r="KZY49" s="127"/>
      <c r="KZZ49" s="127"/>
      <c r="LAA49" s="127"/>
      <c r="LAB49" s="127"/>
      <c r="LAC49" s="127"/>
      <c r="LAD49" s="127"/>
      <c r="LAE49" s="127"/>
      <c r="LAF49" s="127"/>
      <c r="LAG49" s="127"/>
      <c r="LAH49" s="127"/>
      <c r="LAI49" s="127"/>
      <c r="LAJ49" s="127"/>
      <c r="LAK49" s="127"/>
      <c r="LAL49" s="127"/>
      <c r="LAM49" s="127"/>
      <c r="LAN49" s="127"/>
      <c r="LAO49" s="127"/>
      <c r="LAP49" s="127"/>
      <c r="LAQ49" s="127"/>
      <c r="LAR49" s="127"/>
      <c r="LAS49" s="127"/>
      <c r="LAT49" s="127"/>
      <c r="LAU49" s="127"/>
      <c r="LAV49" s="127"/>
      <c r="LAW49" s="127"/>
      <c r="LAX49" s="127"/>
      <c r="LAY49" s="127"/>
      <c r="LAZ49" s="127"/>
      <c r="LBA49" s="127"/>
      <c r="LBB49" s="127"/>
      <c r="LBC49" s="127"/>
      <c r="LBD49" s="127"/>
      <c r="LBE49" s="127"/>
      <c r="LBF49" s="127"/>
      <c r="LBG49" s="127"/>
      <c r="LBH49" s="127"/>
      <c r="LBI49" s="127"/>
      <c r="LBJ49" s="127"/>
      <c r="LBK49" s="127"/>
      <c r="LBL49" s="127"/>
      <c r="LBM49" s="127"/>
      <c r="LBN49" s="127"/>
      <c r="LBO49" s="127"/>
      <c r="LBP49" s="127"/>
      <c r="LBQ49" s="127"/>
      <c r="LBR49" s="127"/>
      <c r="LBS49" s="127"/>
      <c r="LBT49" s="127"/>
      <c r="LBU49" s="127"/>
      <c r="LBV49" s="127"/>
      <c r="LBW49" s="127"/>
      <c r="LBX49" s="127"/>
      <c r="LBY49" s="127"/>
      <c r="LBZ49" s="127"/>
      <c r="LCA49" s="127"/>
      <c r="LCB49" s="127"/>
      <c r="LCC49" s="127"/>
      <c r="LCD49" s="127"/>
      <c r="LCE49" s="127"/>
      <c r="LCF49" s="127"/>
      <c r="LCG49" s="127"/>
      <c r="LCH49" s="127"/>
      <c r="LCI49" s="127"/>
      <c r="LCJ49" s="127"/>
      <c r="LCK49" s="127"/>
      <c r="LCL49" s="127"/>
      <c r="LCM49" s="127"/>
      <c r="LCN49" s="127"/>
      <c r="LCO49" s="127"/>
      <c r="LCP49" s="127"/>
      <c r="LCQ49" s="127"/>
      <c r="LCR49" s="127"/>
      <c r="LCS49" s="127"/>
      <c r="LCT49" s="127"/>
      <c r="LCU49" s="127"/>
      <c r="LCV49" s="127"/>
      <c r="LCW49" s="127"/>
      <c r="LCX49" s="127"/>
      <c r="LCY49" s="127"/>
      <c r="LCZ49" s="127"/>
      <c r="LDA49" s="127"/>
      <c r="LDB49" s="127"/>
      <c r="LDC49" s="127"/>
      <c r="LDD49" s="127"/>
      <c r="LDE49" s="127"/>
      <c r="LDF49" s="127"/>
      <c r="LDG49" s="127"/>
      <c r="LDH49" s="127"/>
      <c r="LDI49" s="127"/>
      <c r="LDJ49" s="127"/>
      <c r="LDK49" s="127"/>
      <c r="LDL49" s="127"/>
      <c r="LDM49" s="127"/>
      <c r="LDN49" s="127"/>
      <c r="LDO49" s="127"/>
      <c r="LDP49" s="127"/>
      <c r="LDQ49" s="127"/>
      <c r="LDR49" s="127"/>
      <c r="LDS49" s="127"/>
      <c r="LDT49" s="127"/>
      <c r="LDU49" s="127"/>
      <c r="LDV49" s="127"/>
      <c r="LDW49" s="127"/>
      <c r="LDX49" s="127"/>
      <c r="LDY49" s="127"/>
      <c r="LDZ49" s="127"/>
      <c r="LEA49" s="127"/>
      <c r="LEB49" s="127"/>
      <c r="LEC49" s="127"/>
      <c r="LED49" s="127"/>
      <c r="LEE49" s="127"/>
      <c r="LEF49" s="127"/>
      <c r="LEG49" s="127"/>
      <c r="LEH49" s="127"/>
      <c r="LEI49" s="127"/>
      <c r="LEJ49" s="127"/>
      <c r="LEK49" s="127"/>
      <c r="LEL49" s="127"/>
      <c r="LEM49" s="127"/>
      <c r="LEN49" s="127"/>
      <c r="LEO49" s="127"/>
      <c r="LEP49" s="127"/>
      <c r="LEQ49" s="127"/>
      <c r="LER49" s="127"/>
      <c r="LES49" s="127"/>
      <c r="LET49" s="127"/>
      <c r="LEU49" s="127"/>
      <c r="LEV49" s="127"/>
      <c r="LEW49" s="127"/>
      <c r="LEX49" s="127"/>
      <c r="LEY49" s="127"/>
      <c r="LEZ49" s="127"/>
      <c r="LFA49" s="127"/>
      <c r="LFB49" s="127"/>
      <c r="LFC49" s="127"/>
      <c r="LFD49" s="127"/>
      <c r="LFE49" s="127"/>
      <c r="LFF49" s="127"/>
      <c r="LFG49" s="127"/>
      <c r="LFH49" s="127"/>
      <c r="LFI49" s="127"/>
      <c r="LFJ49" s="127"/>
      <c r="LFK49" s="127"/>
      <c r="LFL49" s="127"/>
      <c r="LFM49" s="127"/>
      <c r="LFN49" s="127"/>
      <c r="LFO49" s="127"/>
      <c r="LFP49" s="127"/>
      <c r="LFQ49" s="127"/>
      <c r="LFR49" s="127"/>
      <c r="LFS49" s="127"/>
      <c r="LFT49" s="127"/>
      <c r="LFU49" s="127"/>
      <c r="LFV49" s="127"/>
      <c r="LFW49" s="127"/>
      <c r="LFX49" s="127"/>
      <c r="LFY49" s="127"/>
      <c r="LFZ49" s="127"/>
      <c r="LGA49" s="127"/>
      <c r="LGB49" s="127"/>
      <c r="LGC49" s="127"/>
      <c r="LGD49" s="127"/>
      <c r="LGE49" s="127"/>
      <c r="LGF49" s="127"/>
      <c r="LGG49" s="127"/>
      <c r="LGH49" s="127"/>
      <c r="LGI49" s="127"/>
      <c r="LGJ49" s="127"/>
      <c r="LGK49" s="127"/>
      <c r="LGL49" s="127"/>
      <c r="LGM49" s="127"/>
      <c r="LGN49" s="127"/>
      <c r="LGO49" s="127"/>
      <c r="LGP49" s="127"/>
      <c r="LGQ49" s="127"/>
      <c r="LGR49" s="127"/>
      <c r="LGS49" s="127"/>
      <c r="LGT49" s="127"/>
      <c r="LGU49" s="127"/>
      <c r="LGV49" s="127"/>
      <c r="LGW49" s="127"/>
      <c r="LGX49" s="127"/>
      <c r="LGY49" s="127"/>
      <c r="LGZ49" s="127"/>
      <c r="LHA49" s="127"/>
      <c r="LHB49" s="127"/>
      <c r="LHC49" s="127"/>
      <c r="LHD49" s="127"/>
      <c r="LHE49" s="127"/>
      <c r="LHF49" s="127"/>
      <c r="LHG49" s="127"/>
      <c r="LHH49" s="127"/>
      <c r="LHI49" s="127"/>
      <c r="LHJ49" s="127"/>
      <c r="LHK49" s="127"/>
      <c r="LHL49" s="127"/>
      <c r="LHM49" s="127"/>
      <c r="LHN49" s="127"/>
      <c r="LHO49" s="127"/>
      <c r="LHP49" s="127"/>
      <c r="LHQ49" s="127"/>
      <c r="LHR49" s="127"/>
      <c r="LHS49" s="127"/>
      <c r="LHT49" s="127"/>
      <c r="LHU49" s="127"/>
      <c r="LHV49" s="127"/>
      <c r="LHW49" s="127"/>
      <c r="LHX49" s="127"/>
      <c r="LHY49" s="127"/>
      <c r="LHZ49" s="127"/>
      <c r="LIA49" s="127"/>
      <c r="LIB49" s="127"/>
      <c r="LIC49" s="127"/>
      <c r="LID49" s="127"/>
      <c r="LIE49" s="127"/>
      <c r="LIF49" s="127"/>
      <c r="LIG49" s="127"/>
      <c r="LIH49" s="127"/>
      <c r="LII49" s="127"/>
      <c r="LIJ49" s="127"/>
      <c r="LIK49" s="127"/>
      <c r="LIL49" s="127"/>
      <c r="LIM49" s="127"/>
      <c r="LIN49" s="127"/>
      <c r="LIO49" s="127"/>
      <c r="LIP49" s="127"/>
      <c r="LIQ49" s="127"/>
      <c r="LIR49" s="127"/>
      <c r="LIS49" s="127"/>
      <c r="LIT49" s="127"/>
      <c r="LIU49" s="127"/>
      <c r="LIV49" s="127"/>
      <c r="LIW49" s="127"/>
      <c r="LIX49" s="127"/>
      <c r="LIY49" s="127"/>
      <c r="LIZ49" s="127"/>
      <c r="LJA49" s="127"/>
      <c r="LJB49" s="127"/>
      <c r="LJC49" s="127"/>
      <c r="LJD49" s="127"/>
      <c r="LJE49" s="127"/>
      <c r="LJF49" s="127"/>
      <c r="LJG49" s="127"/>
      <c r="LJH49" s="127"/>
      <c r="LJI49" s="127"/>
      <c r="LJJ49" s="127"/>
      <c r="LJK49" s="127"/>
      <c r="LJL49" s="127"/>
      <c r="LJM49" s="127"/>
      <c r="LJN49" s="127"/>
      <c r="LJO49" s="127"/>
      <c r="LJP49" s="127"/>
      <c r="LJQ49" s="127"/>
      <c r="LJR49" s="127"/>
      <c r="LJS49" s="127"/>
      <c r="LJT49" s="127"/>
      <c r="LJU49" s="127"/>
      <c r="LJV49" s="127"/>
      <c r="LJW49" s="127"/>
      <c r="LJX49" s="127"/>
      <c r="LJY49" s="127"/>
      <c r="LJZ49" s="127"/>
      <c r="LKA49" s="127"/>
      <c r="LKB49" s="127"/>
      <c r="LKC49" s="127"/>
      <c r="LKD49" s="127"/>
      <c r="LKE49" s="127"/>
      <c r="LKF49" s="127"/>
      <c r="LKG49" s="127"/>
      <c r="LKH49" s="127"/>
      <c r="LKI49" s="127"/>
      <c r="LKJ49" s="127"/>
      <c r="LKK49" s="127"/>
      <c r="LKL49" s="127"/>
      <c r="LKM49" s="127"/>
      <c r="LKN49" s="127"/>
      <c r="LKO49" s="127"/>
      <c r="LKP49" s="127"/>
      <c r="LKQ49" s="127"/>
      <c r="LKR49" s="127"/>
      <c r="LKS49" s="127"/>
      <c r="LKT49" s="127"/>
      <c r="LKU49" s="127"/>
      <c r="LKV49" s="127"/>
      <c r="LKW49" s="127"/>
      <c r="LKX49" s="127"/>
      <c r="LKY49" s="127"/>
      <c r="LKZ49" s="127"/>
      <c r="LLA49" s="127"/>
      <c r="LLB49" s="127"/>
      <c r="LLC49" s="127"/>
      <c r="LLD49" s="127"/>
      <c r="LLE49" s="127"/>
      <c r="LLF49" s="127"/>
      <c r="LLG49" s="127"/>
      <c r="LLH49" s="127"/>
      <c r="LLI49" s="127"/>
      <c r="LLJ49" s="127"/>
      <c r="LLK49" s="127"/>
      <c r="LLL49" s="127"/>
      <c r="LLM49" s="127"/>
      <c r="LLN49" s="127"/>
      <c r="LLO49" s="127"/>
      <c r="LLP49" s="127"/>
      <c r="LLQ49" s="127"/>
      <c r="LLR49" s="127"/>
      <c r="LLS49" s="127"/>
      <c r="LLT49" s="127"/>
      <c r="LLU49" s="127"/>
      <c r="LLV49" s="127"/>
      <c r="LLW49" s="127"/>
      <c r="LLX49" s="127"/>
      <c r="LLY49" s="127"/>
      <c r="LLZ49" s="127"/>
      <c r="LMA49" s="127"/>
      <c r="LMB49" s="127"/>
      <c r="LMC49" s="127"/>
      <c r="LMD49" s="127"/>
      <c r="LME49" s="127"/>
      <c r="LMF49" s="127"/>
      <c r="LMG49" s="127"/>
      <c r="LMH49" s="127"/>
      <c r="LMI49" s="127"/>
      <c r="LMJ49" s="127"/>
      <c r="LMK49" s="127"/>
      <c r="LML49" s="127"/>
      <c r="LMM49" s="127"/>
      <c r="LMN49" s="127"/>
      <c r="LMO49" s="127"/>
      <c r="LMP49" s="127"/>
      <c r="LMQ49" s="127"/>
      <c r="LMR49" s="127"/>
      <c r="LMS49" s="127"/>
      <c r="LMT49" s="127"/>
      <c r="LMU49" s="127"/>
      <c r="LMV49" s="127"/>
      <c r="LMW49" s="127"/>
      <c r="LMX49" s="127"/>
      <c r="LMY49" s="127"/>
      <c r="LMZ49" s="127"/>
      <c r="LNA49" s="127"/>
      <c r="LNB49" s="127"/>
      <c r="LNC49" s="127"/>
      <c r="LND49" s="127"/>
      <c r="LNE49" s="127"/>
      <c r="LNF49" s="127"/>
      <c r="LNG49" s="127"/>
      <c r="LNH49" s="127"/>
      <c r="LNI49" s="127"/>
      <c r="LNJ49" s="127"/>
      <c r="LNK49" s="127"/>
      <c r="LNL49" s="127"/>
      <c r="LNM49" s="127"/>
      <c r="LNN49" s="127"/>
      <c r="LNO49" s="127"/>
      <c r="LNP49" s="127"/>
      <c r="LNQ49" s="127"/>
      <c r="LNR49" s="127"/>
      <c r="LNS49" s="127"/>
      <c r="LNT49" s="127"/>
      <c r="LNU49" s="127"/>
      <c r="LNV49" s="127"/>
      <c r="LNW49" s="127"/>
      <c r="LNX49" s="127"/>
      <c r="LNY49" s="127"/>
      <c r="LNZ49" s="127"/>
      <c r="LOA49" s="127"/>
      <c r="LOB49" s="127"/>
      <c r="LOC49" s="127"/>
      <c r="LOD49" s="127"/>
      <c r="LOE49" s="127"/>
      <c r="LOF49" s="127"/>
      <c r="LOG49" s="127"/>
      <c r="LOH49" s="127"/>
      <c r="LOI49" s="127"/>
      <c r="LOJ49" s="127"/>
      <c r="LOK49" s="127"/>
      <c r="LOL49" s="127"/>
      <c r="LOM49" s="127"/>
      <c r="LON49" s="127"/>
      <c r="LOO49" s="127"/>
      <c r="LOP49" s="127"/>
      <c r="LOQ49" s="127"/>
      <c r="LOR49" s="127"/>
      <c r="LOS49" s="127"/>
      <c r="LOT49" s="127"/>
      <c r="LOU49" s="127"/>
      <c r="LOV49" s="127"/>
      <c r="LOW49" s="127"/>
      <c r="LOX49" s="127"/>
      <c r="LOY49" s="127"/>
      <c r="LOZ49" s="127"/>
      <c r="LPA49" s="127"/>
      <c r="LPB49" s="127"/>
      <c r="LPC49" s="127"/>
      <c r="LPD49" s="127"/>
      <c r="LPE49" s="127"/>
      <c r="LPF49" s="127"/>
      <c r="LPG49" s="127"/>
      <c r="LPH49" s="127"/>
      <c r="LPI49" s="127"/>
      <c r="LPJ49" s="127"/>
      <c r="LPK49" s="127"/>
      <c r="LPL49" s="127"/>
      <c r="LPM49" s="127"/>
      <c r="LPN49" s="127"/>
      <c r="LPO49" s="127"/>
      <c r="LPP49" s="127"/>
      <c r="LPQ49" s="127"/>
      <c r="LPR49" s="127"/>
      <c r="LPS49" s="127"/>
      <c r="LPT49" s="127"/>
      <c r="LPU49" s="127"/>
      <c r="LPV49" s="127"/>
      <c r="LPW49" s="127"/>
      <c r="LPX49" s="127"/>
      <c r="LPY49" s="127"/>
      <c r="LPZ49" s="127"/>
      <c r="LQA49" s="127"/>
      <c r="LQB49" s="127"/>
      <c r="LQC49" s="127"/>
      <c r="LQD49" s="127"/>
      <c r="LQE49" s="127"/>
      <c r="LQF49" s="127"/>
      <c r="LQG49" s="127"/>
      <c r="LQH49" s="127"/>
      <c r="LQI49" s="127"/>
      <c r="LQJ49" s="127"/>
      <c r="LQK49" s="127"/>
      <c r="LQL49" s="127"/>
      <c r="LQM49" s="127"/>
      <c r="LQN49" s="127"/>
      <c r="LQO49" s="127"/>
      <c r="LQP49" s="127"/>
      <c r="LQQ49" s="127"/>
      <c r="LQR49" s="127"/>
      <c r="LQS49" s="127"/>
      <c r="LQT49" s="127"/>
      <c r="LQU49" s="127"/>
      <c r="LQV49" s="127"/>
      <c r="LQW49" s="127"/>
      <c r="LQX49" s="127"/>
      <c r="LQY49" s="127"/>
      <c r="LQZ49" s="127"/>
      <c r="LRA49" s="127"/>
      <c r="LRB49" s="127"/>
      <c r="LRC49" s="127"/>
      <c r="LRD49" s="127"/>
      <c r="LRE49" s="127"/>
      <c r="LRF49" s="127"/>
      <c r="LRG49" s="127"/>
      <c r="LRH49" s="127"/>
      <c r="LRI49" s="127"/>
      <c r="LRJ49" s="127"/>
      <c r="LRK49" s="127"/>
      <c r="LRL49" s="127"/>
      <c r="LRM49" s="127"/>
      <c r="LRN49" s="127"/>
      <c r="LRO49" s="127"/>
      <c r="LRP49" s="127"/>
      <c r="LRQ49" s="127"/>
      <c r="LRR49" s="127"/>
      <c r="LRS49" s="127"/>
      <c r="LRT49" s="127"/>
      <c r="LRU49" s="127"/>
      <c r="LRV49" s="127"/>
      <c r="LRW49" s="127"/>
      <c r="LRX49" s="127"/>
      <c r="LRY49" s="127"/>
      <c r="LRZ49" s="127"/>
      <c r="LSA49" s="127"/>
      <c r="LSB49" s="127"/>
      <c r="LSC49" s="127"/>
      <c r="LSD49" s="127"/>
      <c r="LSE49" s="127"/>
      <c r="LSF49" s="127"/>
      <c r="LSG49" s="127"/>
      <c r="LSH49" s="127"/>
      <c r="LSI49" s="127"/>
      <c r="LSJ49" s="127"/>
      <c r="LSK49" s="127"/>
      <c r="LSL49" s="127"/>
      <c r="LSM49" s="127"/>
      <c r="LSN49" s="127"/>
      <c r="LSO49" s="127"/>
      <c r="LSP49" s="127"/>
      <c r="LSQ49" s="127"/>
      <c r="LSR49" s="127"/>
      <c r="LSS49" s="127"/>
      <c r="LST49" s="127"/>
      <c r="LSU49" s="127"/>
      <c r="LSV49" s="127"/>
      <c r="LSW49" s="127"/>
      <c r="LSX49" s="127"/>
      <c r="LSY49" s="127"/>
      <c r="LSZ49" s="127"/>
      <c r="LTA49" s="127"/>
      <c r="LTB49" s="127"/>
      <c r="LTC49" s="127"/>
      <c r="LTD49" s="127"/>
      <c r="LTE49" s="127"/>
      <c r="LTF49" s="127"/>
      <c r="LTG49" s="127"/>
      <c r="LTH49" s="127"/>
      <c r="LTI49" s="127"/>
      <c r="LTJ49" s="127"/>
      <c r="LTK49" s="127"/>
      <c r="LTL49" s="127"/>
      <c r="LTM49" s="127"/>
      <c r="LTN49" s="127"/>
      <c r="LTO49" s="127"/>
      <c r="LTP49" s="127"/>
      <c r="LTQ49" s="127"/>
      <c r="LTR49" s="127"/>
      <c r="LTS49" s="127"/>
      <c r="LTT49" s="127"/>
      <c r="LTU49" s="127"/>
      <c r="LTV49" s="127"/>
      <c r="LTW49" s="127"/>
      <c r="LTX49" s="127"/>
      <c r="LTY49" s="127"/>
      <c r="LTZ49" s="127"/>
      <c r="LUA49" s="127"/>
      <c r="LUB49" s="127"/>
      <c r="LUC49" s="127"/>
      <c r="LUD49" s="127"/>
      <c r="LUE49" s="127"/>
      <c r="LUF49" s="127"/>
      <c r="LUG49" s="127"/>
      <c r="LUH49" s="127"/>
      <c r="LUI49" s="127"/>
      <c r="LUJ49" s="127"/>
      <c r="LUK49" s="127"/>
      <c r="LUL49" s="127"/>
      <c r="LUM49" s="127"/>
      <c r="LUN49" s="127"/>
      <c r="LUO49" s="127"/>
      <c r="LUP49" s="127"/>
      <c r="LUQ49" s="127"/>
      <c r="LUR49" s="127"/>
      <c r="LUS49" s="127"/>
      <c r="LUT49" s="127"/>
      <c r="LUU49" s="127"/>
      <c r="LUV49" s="127"/>
      <c r="LUW49" s="127"/>
      <c r="LUX49" s="127"/>
      <c r="LUY49" s="127"/>
      <c r="LUZ49" s="127"/>
      <c r="LVA49" s="127"/>
      <c r="LVB49" s="127"/>
      <c r="LVC49" s="127"/>
      <c r="LVD49" s="127"/>
      <c r="LVE49" s="127"/>
      <c r="LVF49" s="127"/>
      <c r="LVG49" s="127"/>
      <c r="LVH49" s="127"/>
      <c r="LVI49" s="127"/>
      <c r="LVJ49" s="127"/>
      <c r="LVK49" s="127"/>
      <c r="LVL49" s="127"/>
      <c r="LVM49" s="127"/>
      <c r="LVN49" s="127"/>
      <c r="LVO49" s="127"/>
      <c r="LVP49" s="127"/>
      <c r="LVQ49" s="127"/>
      <c r="LVR49" s="127"/>
      <c r="LVS49" s="127"/>
      <c r="LVT49" s="127"/>
      <c r="LVU49" s="127"/>
      <c r="LVV49" s="127"/>
      <c r="LVW49" s="127"/>
      <c r="LVX49" s="127"/>
      <c r="LVY49" s="127"/>
      <c r="LVZ49" s="127"/>
      <c r="LWA49" s="127"/>
      <c r="LWB49" s="127"/>
      <c r="LWC49" s="127"/>
      <c r="LWD49" s="127"/>
      <c r="LWE49" s="127"/>
      <c r="LWF49" s="127"/>
      <c r="LWG49" s="127"/>
      <c r="LWH49" s="127"/>
      <c r="LWI49" s="127"/>
      <c r="LWJ49" s="127"/>
      <c r="LWK49" s="127"/>
      <c r="LWL49" s="127"/>
      <c r="LWM49" s="127"/>
      <c r="LWN49" s="127"/>
      <c r="LWO49" s="127"/>
      <c r="LWP49" s="127"/>
      <c r="LWQ49" s="127"/>
      <c r="LWR49" s="127"/>
      <c r="LWS49" s="127"/>
      <c r="LWT49" s="127"/>
      <c r="LWU49" s="127"/>
      <c r="LWV49" s="127"/>
      <c r="LWW49" s="127"/>
      <c r="LWX49" s="127"/>
      <c r="LWY49" s="127"/>
      <c r="LWZ49" s="127"/>
      <c r="LXA49" s="127"/>
      <c r="LXB49" s="127"/>
      <c r="LXC49" s="127"/>
      <c r="LXD49" s="127"/>
      <c r="LXE49" s="127"/>
      <c r="LXF49" s="127"/>
      <c r="LXG49" s="127"/>
      <c r="LXH49" s="127"/>
      <c r="LXI49" s="127"/>
      <c r="LXJ49" s="127"/>
      <c r="LXK49" s="127"/>
      <c r="LXL49" s="127"/>
      <c r="LXM49" s="127"/>
      <c r="LXN49" s="127"/>
      <c r="LXO49" s="127"/>
      <c r="LXP49" s="127"/>
      <c r="LXQ49" s="127"/>
      <c r="LXR49" s="127"/>
      <c r="LXS49" s="127"/>
      <c r="LXT49" s="127"/>
      <c r="LXU49" s="127"/>
      <c r="LXV49" s="127"/>
      <c r="LXW49" s="127"/>
      <c r="LXX49" s="127"/>
      <c r="LXY49" s="127"/>
      <c r="LXZ49" s="127"/>
      <c r="LYA49" s="127"/>
      <c r="LYB49" s="127"/>
      <c r="LYC49" s="127"/>
      <c r="LYD49" s="127"/>
      <c r="LYE49" s="127"/>
      <c r="LYF49" s="127"/>
      <c r="LYG49" s="127"/>
      <c r="LYH49" s="127"/>
      <c r="LYI49" s="127"/>
      <c r="LYJ49" s="127"/>
      <c r="LYK49" s="127"/>
      <c r="LYL49" s="127"/>
      <c r="LYM49" s="127"/>
      <c r="LYN49" s="127"/>
      <c r="LYO49" s="127"/>
      <c r="LYP49" s="127"/>
      <c r="LYQ49" s="127"/>
      <c r="LYR49" s="127"/>
      <c r="LYS49" s="127"/>
      <c r="LYT49" s="127"/>
      <c r="LYU49" s="127"/>
      <c r="LYV49" s="127"/>
      <c r="LYW49" s="127"/>
      <c r="LYX49" s="127"/>
      <c r="LYY49" s="127"/>
      <c r="LYZ49" s="127"/>
      <c r="LZA49" s="127"/>
      <c r="LZB49" s="127"/>
      <c r="LZC49" s="127"/>
      <c r="LZD49" s="127"/>
      <c r="LZE49" s="127"/>
      <c r="LZF49" s="127"/>
      <c r="LZG49" s="127"/>
      <c r="LZH49" s="127"/>
      <c r="LZI49" s="127"/>
      <c r="LZJ49" s="127"/>
      <c r="LZK49" s="127"/>
      <c r="LZL49" s="127"/>
      <c r="LZM49" s="127"/>
      <c r="LZN49" s="127"/>
      <c r="LZO49" s="127"/>
      <c r="LZP49" s="127"/>
      <c r="LZQ49" s="127"/>
      <c r="LZR49" s="127"/>
      <c r="LZS49" s="127"/>
      <c r="LZT49" s="127"/>
      <c r="LZU49" s="127"/>
      <c r="LZV49" s="127"/>
      <c r="LZW49" s="127"/>
      <c r="LZX49" s="127"/>
      <c r="LZY49" s="127"/>
      <c r="LZZ49" s="127"/>
      <c r="MAA49" s="127"/>
      <c r="MAB49" s="127"/>
      <c r="MAC49" s="127"/>
      <c r="MAD49" s="127"/>
      <c r="MAE49" s="127"/>
      <c r="MAF49" s="127"/>
      <c r="MAG49" s="127"/>
      <c r="MAH49" s="127"/>
      <c r="MAI49" s="127"/>
      <c r="MAJ49" s="127"/>
      <c r="MAK49" s="127"/>
      <c r="MAL49" s="127"/>
      <c r="MAM49" s="127"/>
      <c r="MAN49" s="127"/>
      <c r="MAO49" s="127"/>
      <c r="MAP49" s="127"/>
      <c r="MAQ49" s="127"/>
      <c r="MAR49" s="127"/>
      <c r="MAS49" s="127"/>
      <c r="MAT49" s="127"/>
      <c r="MAU49" s="127"/>
      <c r="MAV49" s="127"/>
      <c r="MAW49" s="127"/>
      <c r="MAX49" s="127"/>
      <c r="MAY49" s="127"/>
      <c r="MAZ49" s="127"/>
      <c r="MBA49" s="127"/>
      <c r="MBB49" s="127"/>
      <c r="MBC49" s="127"/>
      <c r="MBD49" s="127"/>
      <c r="MBE49" s="127"/>
      <c r="MBF49" s="127"/>
      <c r="MBG49" s="127"/>
      <c r="MBH49" s="127"/>
      <c r="MBI49" s="127"/>
      <c r="MBJ49" s="127"/>
      <c r="MBK49" s="127"/>
      <c r="MBL49" s="127"/>
      <c r="MBM49" s="127"/>
      <c r="MBN49" s="127"/>
      <c r="MBO49" s="127"/>
      <c r="MBP49" s="127"/>
      <c r="MBQ49" s="127"/>
      <c r="MBR49" s="127"/>
      <c r="MBS49" s="127"/>
      <c r="MBT49" s="127"/>
      <c r="MBU49" s="127"/>
      <c r="MBV49" s="127"/>
      <c r="MBW49" s="127"/>
      <c r="MBX49" s="127"/>
      <c r="MBY49" s="127"/>
      <c r="MBZ49" s="127"/>
      <c r="MCA49" s="127"/>
      <c r="MCB49" s="127"/>
      <c r="MCC49" s="127"/>
      <c r="MCD49" s="127"/>
      <c r="MCE49" s="127"/>
      <c r="MCF49" s="127"/>
      <c r="MCG49" s="127"/>
      <c r="MCH49" s="127"/>
      <c r="MCI49" s="127"/>
      <c r="MCJ49" s="127"/>
      <c r="MCK49" s="127"/>
      <c r="MCL49" s="127"/>
      <c r="MCM49" s="127"/>
      <c r="MCN49" s="127"/>
      <c r="MCO49" s="127"/>
      <c r="MCP49" s="127"/>
      <c r="MCQ49" s="127"/>
      <c r="MCR49" s="127"/>
      <c r="MCS49" s="127"/>
      <c r="MCT49" s="127"/>
      <c r="MCU49" s="127"/>
      <c r="MCV49" s="127"/>
      <c r="MCW49" s="127"/>
      <c r="MCX49" s="127"/>
      <c r="MCY49" s="127"/>
      <c r="MCZ49" s="127"/>
      <c r="MDA49" s="127"/>
      <c r="MDB49" s="127"/>
      <c r="MDC49" s="127"/>
      <c r="MDD49" s="127"/>
      <c r="MDE49" s="127"/>
      <c r="MDF49" s="127"/>
      <c r="MDG49" s="127"/>
      <c r="MDH49" s="127"/>
      <c r="MDI49" s="127"/>
      <c r="MDJ49" s="127"/>
      <c r="MDK49" s="127"/>
      <c r="MDL49" s="127"/>
      <c r="MDM49" s="127"/>
      <c r="MDN49" s="127"/>
      <c r="MDO49" s="127"/>
      <c r="MDP49" s="127"/>
      <c r="MDQ49" s="127"/>
      <c r="MDR49" s="127"/>
      <c r="MDS49" s="127"/>
      <c r="MDT49" s="127"/>
      <c r="MDU49" s="127"/>
      <c r="MDV49" s="127"/>
      <c r="MDW49" s="127"/>
      <c r="MDX49" s="127"/>
      <c r="MDY49" s="127"/>
      <c r="MDZ49" s="127"/>
      <c r="MEA49" s="127"/>
      <c r="MEB49" s="127"/>
      <c r="MEC49" s="127"/>
      <c r="MED49" s="127"/>
      <c r="MEE49" s="127"/>
      <c r="MEF49" s="127"/>
      <c r="MEG49" s="127"/>
      <c r="MEH49" s="127"/>
      <c r="MEI49" s="127"/>
      <c r="MEJ49" s="127"/>
      <c r="MEK49" s="127"/>
      <c r="MEL49" s="127"/>
      <c r="MEM49" s="127"/>
      <c r="MEN49" s="127"/>
      <c r="MEO49" s="127"/>
      <c r="MEP49" s="127"/>
      <c r="MEQ49" s="127"/>
      <c r="MER49" s="127"/>
      <c r="MES49" s="127"/>
      <c r="MET49" s="127"/>
      <c r="MEU49" s="127"/>
      <c r="MEV49" s="127"/>
      <c r="MEW49" s="127"/>
      <c r="MEX49" s="127"/>
      <c r="MEY49" s="127"/>
      <c r="MEZ49" s="127"/>
      <c r="MFA49" s="127"/>
      <c r="MFB49" s="127"/>
      <c r="MFC49" s="127"/>
      <c r="MFD49" s="127"/>
      <c r="MFE49" s="127"/>
      <c r="MFF49" s="127"/>
      <c r="MFG49" s="127"/>
      <c r="MFH49" s="127"/>
      <c r="MFI49" s="127"/>
      <c r="MFJ49" s="127"/>
      <c r="MFK49" s="127"/>
      <c r="MFL49" s="127"/>
      <c r="MFM49" s="127"/>
      <c r="MFN49" s="127"/>
      <c r="MFO49" s="127"/>
      <c r="MFP49" s="127"/>
      <c r="MFQ49" s="127"/>
      <c r="MFR49" s="127"/>
      <c r="MFS49" s="127"/>
      <c r="MFT49" s="127"/>
      <c r="MFU49" s="127"/>
      <c r="MFV49" s="127"/>
      <c r="MFW49" s="127"/>
      <c r="MFX49" s="127"/>
      <c r="MFY49" s="127"/>
      <c r="MFZ49" s="127"/>
      <c r="MGA49" s="127"/>
      <c r="MGB49" s="127"/>
      <c r="MGC49" s="127"/>
      <c r="MGD49" s="127"/>
      <c r="MGE49" s="127"/>
      <c r="MGF49" s="127"/>
      <c r="MGG49" s="127"/>
      <c r="MGH49" s="127"/>
      <c r="MGI49" s="127"/>
      <c r="MGJ49" s="127"/>
      <c r="MGK49" s="127"/>
      <c r="MGL49" s="127"/>
      <c r="MGM49" s="127"/>
      <c r="MGN49" s="127"/>
      <c r="MGO49" s="127"/>
      <c r="MGP49" s="127"/>
      <c r="MGQ49" s="127"/>
      <c r="MGR49" s="127"/>
      <c r="MGS49" s="127"/>
      <c r="MGT49" s="127"/>
      <c r="MGU49" s="127"/>
      <c r="MGV49" s="127"/>
      <c r="MGW49" s="127"/>
      <c r="MGX49" s="127"/>
      <c r="MGY49" s="127"/>
      <c r="MGZ49" s="127"/>
      <c r="MHA49" s="127"/>
      <c r="MHB49" s="127"/>
      <c r="MHC49" s="127"/>
      <c r="MHD49" s="127"/>
      <c r="MHE49" s="127"/>
      <c r="MHF49" s="127"/>
      <c r="MHG49" s="127"/>
      <c r="MHH49" s="127"/>
      <c r="MHI49" s="127"/>
      <c r="MHJ49" s="127"/>
      <c r="MHK49" s="127"/>
      <c r="MHL49" s="127"/>
      <c r="MHM49" s="127"/>
      <c r="MHN49" s="127"/>
      <c r="MHO49" s="127"/>
      <c r="MHP49" s="127"/>
      <c r="MHQ49" s="127"/>
      <c r="MHR49" s="127"/>
      <c r="MHS49" s="127"/>
      <c r="MHT49" s="127"/>
      <c r="MHU49" s="127"/>
      <c r="MHV49" s="127"/>
      <c r="MHW49" s="127"/>
      <c r="MHX49" s="127"/>
      <c r="MHY49" s="127"/>
      <c r="MHZ49" s="127"/>
      <c r="MIA49" s="127"/>
      <c r="MIB49" s="127"/>
      <c r="MIC49" s="127"/>
      <c r="MID49" s="127"/>
      <c r="MIE49" s="127"/>
      <c r="MIF49" s="127"/>
      <c r="MIG49" s="127"/>
      <c r="MIH49" s="127"/>
      <c r="MII49" s="127"/>
      <c r="MIJ49" s="127"/>
      <c r="MIK49" s="127"/>
      <c r="MIL49" s="127"/>
      <c r="MIM49" s="127"/>
      <c r="MIN49" s="127"/>
      <c r="MIO49" s="127"/>
      <c r="MIP49" s="127"/>
      <c r="MIQ49" s="127"/>
      <c r="MIR49" s="127"/>
      <c r="MIS49" s="127"/>
      <c r="MIT49" s="127"/>
      <c r="MIU49" s="127"/>
      <c r="MIV49" s="127"/>
      <c r="MIW49" s="127"/>
      <c r="MIX49" s="127"/>
      <c r="MIY49" s="127"/>
      <c r="MIZ49" s="127"/>
      <c r="MJA49" s="127"/>
      <c r="MJB49" s="127"/>
      <c r="MJC49" s="127"/>
      <c r="MJD49" s="127"/>
      <c r="MJE49" s="127"/>
      <c r="MJF49" s="127"/>
      <c r="MJG49" s="127"/>
      <c r="MJH49" s="127"/>
      <c r="MJI49" s="127"/>
      <c r="MJJ49" s="127"/>
      <c r="MJK49" s="127"/>
      <c r="MJL49" s="127"/>
      <c r="MJM49" s="127"/>
      <c r="MJN49" s="127"/>
      <c r="MJO49" s="127"/>
      <c r="MJP49" s="127"/>
      <c r="MJQ49" s="127"/>
      <c r="MJR49" s="127"/>
      <c r="MJS49" s="127"/>
      <c r="MJT49" s="127"/>
      <c r="MJU49" s="127"/>
      <c r="MJV49" s="127"/>
      <c r="MJW49" s="127"/>
      <c r="MJX49" s="127"/>
      <c r="MJY49" s="127"/>
      <c r="MJZ49" s="127"/>
      <c r="MKA49" s="127"/>
      <c r="MKB49" s="127"/>
      <c r="MKC49" s="127"/>
      <c r="MKD49" s="127"/>
      <c r="MKE49" s="127"/>
      <c r="MKF49" s="127"/>
      <c r="MKG49" s="127"/>
      <c r="MKH49" s="127"/>
      <c r="MKI49" s="127"/>
      <c r="MKJ49" s="127"/>
      <c r="MKK49" s="127"/>
      <c r="MKL49" s="127"/>
      <c r="MKM49" s="127"/>
      <c r="MKN49" s="127"/>
      <c r="MKO49" s="127"/>
      <c r="MKP49" s="127"/>
      <c r="MKQ49" s="127"/>
      <c r="MKR49" s="127"/>
      <c r="MKS49" s="127"/>
      <c r="MKT49" s="127"/>
      <c r="MKU49" s="127"/>
      <c r="MKV49" s="127"/>
      <c r="MKW49" s="127"/>
      <c r="MKX49" s="127"/>
      <c r="MKY49" s="127"/>
      <c r="MKZ49" s="127"/>
      <c r="MLA49" s="127"/>
      <c r="MLB49" s="127"/>
      <c r="MLC49" s="127"/>
      <c r="MLD49" s="127"/>
      <c r="MLE49" s="127"/>
      <c r="MLF49" s="127"/>
      <c r="MLG49" s="127"/>
      <c r="MLH49" s="127"/>
      <c r="MLI49" s="127"/>
      <c r="MLJ49" s="127"/>
      <c r="MLK49" s="127"/>
      <c r="MLL49" s="127"/>
      <c r="MLM49" s="127"/>
      <c r="MLN49" s="127"/>
      <c r="MLO49" s="127"/>
      <c r="MLP49" s="127"/>
      <c r="MLQ49" s="127"/>
      <c r="MLR49" s="127"/>
      <c r="MLS49" s="127"/>
      <c r="MLT49" s="127"/>
      <c r="MLU49" s="127"/>
      <c r="MLV49" s="127"/>
      <c r="MLW49" s="127"/>
      <c r="MLX49" s="127"/>
      <c r="MLY49" s="127"/>
      <c r="MLZ49" s="127"/>
      <c r="MMA49" s="127"/>
      <c r="MMB49" s="127"/>
      <c r="MMC49" s="127"/>
      <c r="MMD49" s="127"/>
      <c r="MME49" s="127"/>
      <c r="MMF49" s="127"/>
      <c r="MMG49" s="127"/>
      <c r="MMH49" s="127"/>
      <c r="MMI49" s="127"/>
      <c r="MMJ49" s="127"/>
      <c r="MMK49" s="127"/>
      <c r="MML49" s="127"/>
      <c r="MMM49" s="127"/>
      <c r="MMN49" s="127"/>
      <c r="MMO49" s="127"/>
      <c r="MMP49" s="127"/>
      <c r="MMQ49" s="127"/>
      <c r="MMR49" s="127"/>
      <c r="MMS49" s="127"/>
      <c r="MMT49" s="127"/>
      <c r="MMU49" s="127"/>
      <c r="MMV49" s="127"/>
      <c r="MMW49" s="127"/>
      <c r="MMX49" s="127"/>
      <c r="MMY49" s="127"/>
      <c r="MMZ49" s="127"/>
      <c r="MNA49" s="127"/>
      <c r="MNB49" s="127"/>
      <c r="MNC49" s="127"/>
      <c r="MND49" s="127"/>
      <c r="MNE49" s="127"/>
      <c r="MNF49" s="127"/>
      <c r="MNG49" s="127"/>
      <c r="MNH49" s="127"/>
      <c r="MNI49" s="127"/>
      <c r="MNJ49" s="127"/>
      <c r="MNK49" s="127"/>
      <c r="MNL49" s="127"/>
      <c r="MNM49" s="127"/>
      <c r="MNN49" s="127"/>
      <c r="MNO49" s="127"/>
      <c r="MNP49" s="127"/>
      <c r="MNQ49" s="127"/>
      <c r="MNR49" s="127"/>
      <c r="MNS49" s="127"/>
      <c r="MNT49" s="127"/>
      <c r="MNU49" s="127"/>
      <c r="MNV49" s="127"/>
      <c r="MNW49" s="127"/>
      <c r="MNX49" s="127"/>
      <c r="MNY49" s="127"/>
      <c r="MNZ49" s="127"/>
      <c r="MOA49" s="127"/>
      <c r="MOB49" s="127"/>
      <c r="MOC49" s="127"/>
      <c r="MOD49" s="127"/>
      <c r="MOE49" s="127"/>
      <c r="MOF49" s="127"/>
      <c r="MOG49" s="127"/>
      <c r="MOH49" s="127"/>
      <c r="MOI49" s="127"/>
      <c r="MOJ49" s="127"/>
      <c r="MOK49" s="127"/>
      <c r="MOL49" s="127"/>
      <c r="MOM49" s="127"/>
      <c r="MON49" s="127"/>
      <c r="MOO49" s="127"/>
      <c r="MOP49" s="127"/>
      <c r="MOQ49" s="127"/>
      <c r="MOR49" s="127"/>
      <c r="MOS49" s="127"/>
      <c r="MOT49" s="127"/>
      <c r="MOU49" s="127"/>
      <c r="MOV49" s="127"/>
      <c r="MOW49" s="127"/>
      <c r="MOX49" s="127"/>
      <c r="MOY49" s="127"/>
      <c r="MOZ49" s="127"/>
      <c r="MPA49" s="127"/>
      <c r="MPB49" s="127"/>
      <c r="MPC49" s="127"/>
      <c r="MPD49" s="127"/>
      <c r="MPE49" s="127"/>
      <c r="MPF49" s="127"/>
      <c r="MPG49" s="127"/>
      <c r="MPH49" s="127"/>
      <c r="MPI49" s="127"/>
      <c r="MPJ49" s="127"/>
      <c r="MPK49" s="127"/>
      <c r="MPL49" s="127"/>
      <c r="MPM49" s="127"/>
      <c r="MPN49" s="127"/>
      <c r="MPO49" s="127"/>
      <c r="MPP49" s="127"/>
      <c r="MPQ49" s="127"/>
      <c r="MPR49" s="127"/>
      <c r="MPS49" s="127"/>
      <c r="MPT49" s="127"/>
      <c r="MPU49" s="127"/>
      <c r="MPV49" s="127"/>
      <c r="MPW49" s="127"/>
      <c r="MPX49" s="127"/>
      <c r="MPY49" s="127"/>
      <c r="MPZ49" s="127"/>
      <c r="MQA49" s="127"/>
      <c r="MQB49" s="127"/>
      <c r="MQC49" s="127"/>
      <c r="MQD49" s="127"/>
      <c r="MQE49" s="127"/>
      <c r="MQF49" s="127"/>
      <c r="MQG49" s="127"/>
      <c r="MQH49" s="127"/>
      <c r="MQI49" s="127"/>
      <c r="MQJ49" s="127"/>
      <c r="MQK49" s="127"/>
      <c r="MQL49" s="127"/>
      <c r="MQM49" s="127"/>
      <c r="MQN49" s="127"/>
      <c r="MQO49" s="127"/>
      <c r="MQP49" s="127"/>
      <c r="MQQ49" s="127"/>
      <c r="MQR49" s="127"/>
      <c r="MQS49" s="127"/>
      <c r="MQT49" s="127"/>
      <c r="MQU49" s="127"/>
      <c r="MQV49" s="127"/>
      <c r="MQW49" s="127"/>
      <c r="MQX49" s="127"/>
      <c r="MQY49" s="127"/>
      <c r="MQZ49" s="127"/>
      <c r="MRA49" s="127"/>
      <c r="MRB49" s="127"/>
      <c r="MRC49" s="127"/>
      <c r="MRD49" s="127"/>
      <c r="MRE49" s="127"/>
      <c r="MRF49" s="127"/>
      <c r="MRG49" s="127"/>
      <c r="MRH49" s="127"/>
      <c r="MRI49" s="127"/>
      <c r="MRJ49" s="127"/>
      <c r="MRK49" s="127"/>
      <c r="MRL49" s="127"/>
      <c r="MRM49" s="127"/>
      <c r="MRN49" s="127"/>
      <c r="MRO49" s="127"/>
      <c r="MRP49" s="127"/>
      <c r="MRQ49" s="127"/>
      <c r="MRR49" s="127"/>
      <c r="MRS49" s="127"/>
      <c r="MRT49" s="127"/>
      <c r="MRU49" s="127"/>
      <c r="MRV49" s="127"/>
      <c r="MRW49" s="127"/>
      <c r="MRX49" s="127"/>
      <c r="MRY49" s="127"/>
      <c r="MRZ49" s="127"/>
      <c r="MSA49" s="127"/>
      <c r="MSB49" s="127"/>
      <c r="MSC49" s="127"/>
      <c r="MSD49" s="127"/>
      <c r="MSE49" s="127"/>
      <c r="MSF49" s="127"/>
      <c r="MSG49" s="127"/>
      <c r="MSH49" s="127"/>
      <c r="MSI49" s="127"/>
      <c r="MSJ49" s="127"/>
      <c r="MSK49" s="127"/>
      <c r="MSL49" s="127"/>
      <c r="MSM49" s="127"/>
      <c r="MSN49" s="127"/>
      <c r="MSO49" s="127"/>
      <c r="MSP49" s="127"/>
      <c r="MSQ49" s="127"/>
      <c r="MSR49" s="127"/>
      <c r="MSS49" s="127"/>
      <c r="MST49" s="127"/>
      <c r="MSU49" s="127"/>
      <c r="MSV49" s="127"/>
      <c r="MSW49" s="127"/>
      <c r="MSX49" s="127"/>
      <c r="MSY49" s="127"/>
      <c r="MSZ49" s="127"/>
      <c r="MTA49" s="127"/>
      <c r="MTB49" s="127"/>
      <c r="MTC49" s="127"/>
      <c r="MTD49" s="127"/>
      <c r="MTE49" s="127"/>
      <c r="MTF49" s="127"/>
      <c r="MTG49" s="127"/>
      <c r="MTH49" s="127"/>
      <c r="MTI49" s="127"/>
      <c r="MTJ49" s="127"/>
      <c r="MTK49" s="127"/>
      <c r="MTL49" s="127"/>
      <c r="MTM49" s="127"/>
      <c r="MTN49" s="127"/>
      <c r="MTO49" s="127"/>
      <c r="MTP49" s="127"/>
      <c r="MTQ49" s="127"/>
      <c r="MTR49" s="127"/>
      <c r="MTS49" s="127"/>
      <c r="MTT49" s="127"/>
      <c r="MTU49" s="127"/>
      <c r="MTV49" s="127"/>
      <c r="MTW49" s="127"/>
      <c r="MTX49" s="127"/>
      <c r="MTY49" s="127"/>
      <c r="MTZ49" s="127"/>
      <c r="MUA49" s="127"/>
      <c r="MUB49" s="127"/>
      <c r="MUC49" s="127"/>
      <c r="MUD49" s="127"/>
      <c r="MUE49" s="127"/>
      <c r="MUF49" s="127"/>
      <c r="MUG49" s="127"/>
      <c r="MUH49" s="127"/>
      <c r="MUI49" s="127"/>
      <c r="MUJ49" s="127"/>
      <c r="MUK49" s="127"/>
      <c r="MUL49" s="127"/>
      <c r="MUM49" s="127"/>
      <c r="MUN49" s="127"/>
      <c r="MUO49" s="127"/>
      <c r="MUP49" s="127"/>
      <c r="MUQ49" s="127"/>
      <c r="MUR49" s="127"/>
      <c r="MUS49" s="127"/>
      <c r="MUT49" s="127"/>
      <c r="MUU49" s="127"/>
      <c r="MUV49" s="127"/>
      <c r="MUW49" s="127"/>
      <c r="MUX49" s="127"/>
      <c r="MUY49" s="127"/>
      <c r="MUZ49" s="127"/>
      <c r="MVA49" s="127"/>
      <c r="MVB49" s="127"/>
      <c r="MVC49" s="127"/>
      <c r="MVD49" s="127"/>
      <c r="MVE49" s="127"/>
      <c r="MVF49" s="127"/>
      <c r="MVG49" s="127"/>
      <c r="MVH49" s="127"/>
      <c r="MVI49" s="127"/>
      <c r="MVJ49" s="127"/>
      <c r="MVK49" s="127"/>
      <c r="MVL49" s="127"/>
      <c r="MVM49" s="127"/>
      <c r="MVN49" s="127"/>
      <c r="MVO49" s="127"/>
      <c r="MVP49" s="127"/>
      <c r="MVQ49" s="127"/>
      <c r="MVR49" s="127"/>
      <c r="MVS49" s="127"/>
      <c r="MVT49" s="127"/>
      <c r="MVU49" s="127"/>
      <c r="MVV49" s="127"/>
      <c r="MVW49" s="127"/>
      <c r="MVX49" s="127"/>
      <c r="MVY49" s="127"/>
      <c r="MVZ49" s="127"/>
      <c r="MWA49" s="127"/>
      <c r="MWB49" s="127"/>
      <c r="MWC49" s="127"/>
      <c r="MWD49" s="127"/>
      <c r="MWE49" s="127"/>
      <c r="MWF49" s="127"/>
      <c r="MWG49" s="127"/>
      <c r="MWH49" s="127"/>
      <c r="MWI49" s="127"/>
      <c r="MWJ49" s="127"/>
      <c r="MWK49" s="127"/>
      <c r="MWL49" s="127"/>
      <c r="MWM49" s="127"/>
      <c r="MWN49" s="127"/>
      <c r="MWO49" s="127"/>
      <c r="MWP49" s="127"/>
      <c r="MWQ49" s="127"/>
      <c r="MWR49" s="127"/>
      <c r="MWS49" s="127"/>
      <c r="MWT49" s="127"/>
      <c r="MWU49" s="127"/>
      <c r="MWV49" s="127"/>
      <c r="MWW49" s="127"/>
      <c r="MWX49" s="127"/>
      <c r="MWY49" s="127"/>
      <c r="MWZ49" s="127"/>
      <c r="MXA49" s="127"/>
      <c r="MXB49" s="127"/>
      <c r="MXC49" s="127"/>
      <c r="MXD49" s="127"/>
      <c r="MXE49" s="127"/>
      <c r="MXF49" s="127"/>
      <c r="MXG49" s="127"/>
      <c r="MXH49" s="127"/>
      <c r="MXI49" s="127"/>
      <c r="MXJ49" s="127"/>
      <c r="MXK49" s="127"/>
      <c r="MXL49" s="127"/>
      <c r="MXM49" s="127"/>
      <c r="MXN49" s="127"/>
      <c r="MXO49" s="127"/>
      <c r="MXP49" s="127"/>
      <c r="MXQ49" s="127"/>
      <c r="MXR49" s="127"/>
      <c r="MXS49" s="127"/>
      <c r="MXT49" s="127"/>
      <c r="MXU49" s="127"/>
      <c r="MXV49" s="127"/>
      <c r="MXW49" s="127"/>
      <c r="MXX49" s="127"/>
      <c r="MXY49" s="127"/>
      <c r="MXZ49" s="127"/>
      <c r="MYA49" s="127"/>
      <c r="MYB49" s="127"/>
      <c r="MYC49" s="127"/>
      <c r="MYD49" s="127"/>
      <c r="MYE49" s="127"/>
      <c r="MYF49" s="127"/>
      <c r="MYG49" s="127"/>
      <c r="MYH49" s="127"/>
      <c r="MYI49" s="127"/>
      <c r="MYJ49" s="127"/>
      <c r="MYK49" s="127"/>
      <c r="MYL49" s="127"/>
      <c r="MYM49" s="127"/>
      <c r="MYN49" s="127"/>
      <c r="MYO49" s="127"/>
      <c r="MYP49" s="127"/>
      <c r="MYQ49" s="127"/>
      <c r="MYR49" s="127"/>
      <c r="MYS49" s="127"/>
      <c r="MYT49" s="127"/>
      <c r="MYU49" s="127"/>
      <c r="MYV49" s="127"/>
      <c r="MYW49" s="127"/>
      <c r="MYX49" s="127"/>
      <c r="MYY49" s="127"/>
      <c r="MYZ49" s="127"/>
      <c r="MZA49" s="127"/>
      <c r="MZB49" s="127"/>
      <c r="MZC49" s="127"/>
      <c r="MZD49" s="127"/>
      <c r="MZE49" s="127"/>
      <c r="MZF49" s="127"/>
      <c r="MZG49" s="127"/>
      <c r="MZH49" s="127"/>
      <c r="MZI49" s="127"/>
      <c r="MZJ49" s="127"/>
      <c r="MZK49" s="127"/>
      <c r="MZL49" s="127"/>
      <c r="MZM49" s="127"/>
      <c r="MZN49" s="127"/>
      <c r="MZO49" s="127"/>
      <c r="MZP49" s="127"/>
      <c r="MZQ49" s="127"/>
      <c r="MZR49" s="127"/>
      <c r="MZS49" s="127"/>
      <c r="MZT49" s="127"/>
      <c r="MZU49" s="127"/>
      <c r="MZV49" s="127"/>
      <c r="MZW49" s="127"/>
      <c r="MZX49" s="127"/>
      <c r="MZY49" s="127"/>
      <c r="MZZ49" s="127"/>
      <c r="NAA49" s="127"/>
      <c r="NAB49" s="127"/>
      <c r="NAC49" s="127"/>
      <c r="NAD49" s="127"/>
      <c r="NAE49" s="127"/>
      <c r="NAF49" s="127"/>
      <c r="NAG49" s="127"/>
      <c r="NAH49" s="127"/>
      <c r="NAI49" s="127"/>
      <c r="NAJ49" s="127"/>
      <c r="NAK49" s="127"/>
      <c r="NAL49" s="127"/>
      <c r="NAM49" s="127"/>
      <c r="NAN49" s="127"/>
      <c r="NAO49" s="127"/>
      <c r="NAP49" s="127"/>
      <c r="NAQ49" s="127"/>
      <c r="NAR49" s="127"/>
      <c r="NAS49" s="127"/>
      <c r="NAT49" s="127"/>
      <c r="NAU49" s="127"/>
      <c r="NAV49" s="127"/>
      <c r="NAW49" s="127"/>
      <c r="NAX49" s="127"/>
      <c r="NAY49" s="127"/>
      <c r="NAZ49" s="127"/>
      <c r="NBA49" s="127"/>
      <c r="NBB49" s="127"/>
      <c r="NBC49" s="127"/>
      <c r="NBD49" s="127"/>
      <c r="NBE49" s="127"/>
      <c r="NBF49" s="127"/>
      <c r="NBG49" s="127"/>
      <c r="NBH49" s="127"/>
      <c r="NBI49" s="127"/>
      <c r="NBJ49" s="127"/>
      <c r="NBK49" s="127"/>
      <c r="NBL49" s="127"/>
      <c r="NBM49" s="127"/>
      <c r="NBN49" s="127"/>
      <c r="NBO49" s="127"/>
      <c r="NBP49" s="127"/>
      <c r="NBQ49" s="127"/>
      <c r="NBR49" s="127"/>
      <c r="NBS49" s="127"/>
      <c r="NBT49" s="127"/>
      <c r="NBU49" s="127"/>
      <c r="NBV49" s="127"/>
      <c r="NBW49" s="127"/>
      <c r="NBX49" s="127"/>
      <c r="NBY49" s="127"/>
      <c r="NBZ49" s="127"/>
      <c r="NCA49" s="127"/>
      <c r="NCB49" s="127"/>
      <c r="NCC49" s="127"/>
      <c r="NCD49" s="127"/>
      <c r="NCE49" s="127"/>
      <c r="NCF49" s="127"/>
      <c r="NCG49" s="127"/>
      <c r="NCH49" s="127"/>
      <c r="NCI49" s="127"/>
      <c r="NCJ49" s="127"/>
      <c r="NCK49" s="127"/>
      <c r="NCL49" s="127"/>
      <c r="NCM49" s="127"/>
      <c r="NCN49" s="127"/>
      <c r="NCO49" s="127"/>
      <c r="NCP49" s="127"/>
      <c r="NCQ49" s="127"/>
      <c r="NCR49" s="127"/>
      <c r="NCS49" s="127"/>
      <c r="NCT49" s="127"/>
      <c r="NCU49" s="127"/>
      <c r="NCV49" s="127"/>
      <c r="NCW49" s="127"/>
      <c r="NCX49" s="127"/>
      <c r="NCY49" s="127"/>
      <c r="NCZ49" s="127"/>
      <c r="NDA49" s="127"/>
      <c r="NDB49" s="127"/>
      <c r="NDC49" s="127"/>
      <c r="NDD49" s="127"/>
      <c r="NDE49" s="127"/>
      <c r="NDF49" s="127"/>
      <c r="NDG49" s="127"/>
      <c r="NDH49" s="127"/>
      <c r="NDI49" s="127"/>
      <c r="NDJ49" s="127"/>
      <c r="NDK49" s="127"/>
      <c r="NDL49" s="127"/>
      <c r="NDM49" s="127"/>
      <c r="NDN49" s="127"/>
      <c r="NDO49" s="127"/>
      <c r="NDP49" s="127"/>
      <c r="NDQ49" s="127"/>
      <c r="NDR49" s="127"/>
      <c r="NDS49" s="127"/>
      <c r="NDT49" s="127"/>
      <c r="NDU49" s="127"/>
      <c r="NDV49" s="127"/>
      <c r="NDW49" s="127"/>
      <c r="NDX49" s="127"/>
      <c r="NDY49" s="127"/>
      <c r="NDZ49" s="127"/>
      <c r="NEA49" s="127"/>
      <c r="NEB49" s="127"/>
      <c r="NEC49" s="127"/>
      <c r="NED49" s="127"/>
      <c r="NEE49" s="127"/>
      <c r="NEF49" s="127"/>
      <c r="NEG49" s="127"/>
      <c r="NEH49" s="127"/>
      <c r="NEI49" s="127"/>
      <c r="NEJ49" s="127"/>
      <c r="NEK49" s="127"/>
      <c r="NEL49" s="127"/>
      <c r="NEM49" s="127"/>
      <c r="NEN49" s="127"/>
      <c r="NEO49" s="127"/>
      <c r="NEP49" s="127"/>
      <c r="NEQ49" s="127"/>
      <c r="NER49" s="127"/>
      <c r="NES49" s="127"/>
      <c r="NET49" s="127"/>
      <c r="NEU49" s="127"/>
      <c r="NEV49" s="127"/>
      <c r="NEW49" s="127"/>
      <c r="NEX49" s="127"/>
      <c r="NEY49" s="127"/>
      <c r="NEZ49" s="127"/>
      <c r="NFA49" s="127"/>
      <c r="NFB49" s="127"/>
      <c r="NFC49" s="127"/>
      <c r="NFD49" s="127"/>
      <c r="NFE49" s="127"/>
      <c r="NFF49" s="127"/>
      <c r="NFG49" s="127"/>
      <c r="NFH49" s="127"/>
      <c r="NFI49" s="127"/>
      <c r="NFJ49" s="127"/>
      <c r="NFK49" s="127"/>
      <c r="NFL49" s="127"/>
      <c r="NFM49" s="127"/>
      <c r="NFN49" s="127"/>
      <c r="NFO49" s="127"/>
      <c r="NFP49" s="127"/>
      <c r="NFQ49" s="127"/>
      <c r="NFR49" s="127"/>
      <c r="NFS49" s="127"/>
      <c r="NFT49" s="127"/>
      <c r="NFU49" s="127"/>
      <c r="NFV49" s="127"/>
      <c r="NFW49" s="127"/>
      <c r="NFX49" s="127"/>
      <c r="NFY49" s="127"/>
      <c r="NFZ49" s="127"/>
      <c r="NGA49" s="127"/>
      <c r="NGB49" s="127"/>
      <c r="NGC49" s="127"/>
      <c r="NGD49" s="127"/>
      <c r="NGE49" s="127"/>
      <c r="NGF49" s="127"/>
      <c r="NGG49" s="127"/>
      <c r="NGH49" s="127"/>
      <c r="NGI49" s="127"/>
      <c r="NGJ49" s="127"/>
      <c r="NGK49" s="127"/>
      <c r="NGL49" s="127"/>
      <c r="NGM49" s="127"/>
      <c r="NGN49" s="127"/>
      <c r="NGO49" s="127"/>
      <c r="NGP49" s="127"/>
      <c r="NGQ49" s="127"/>
      <c r="NGR49" s="127"/>
      <c r="NGS49" s="127"/>
      <c r="NGT49" s="127"/>
      <c r="NGU49" s="127"/>
      <c r="NGV49" s="127"/>
      <c r="NGW49" s="127"/>
      <c r="NGX49" s="127"/>
      <c r="NGY49" s="127"/>
      <c r="NGZ49" s="127"/>
      <c r="NHA49" s="127"/>
      <c r="NHB49" s="127"/>
      <c r="NHC49" s="127"/>
      <c r="NHD49" s="127"/>
      <c r="NHE49" s="127"/>
      <c r="NHF49" s="127"/>
      <c r="NHG49" s="127"/>
      <c r="NHH49" s="127"/>
      <c r="NHI49" s="127"/>
      <c r="NHJ49" s="127"/>
      <c r="NHK49" s="127"/>
      <c r="NHL49" s="127"/>
      <c r="NHM49" s="127"/>
      <c r="NHN49" s="127"/>
      <c r="NHO49" s="127"/>
      <c r="NHP49" s="127"/>
      <c r="NHQ49" s="127"/>
      <c r="NHR49" s="127"/>
      <c r="NHS49" s="127"/>
      <c r="NHT49" s="127"/>
      <c r="NHU49" s="127"/>
      <c r="NHV49" s="127"/>
      <c r="NHW49" s="127"/>
      <c r="NHX49" s="127"/>
      <c r="NHY49" s="127"/>
      <c r="NHZ49" s="127"/>
      <c r="NIA49" s="127"/>
      <c r="NIB49" s="127"/>
      <c r="NIC49" s="127"/>
      <c r="NID49" s="127"/>
      <c r="NIE49" s="127"/>
      <c r="NIF49" s="127"/>
      <c r="NIG49" s="127"/>
      <c r="NIH49" s="127"/>
      <c r="NII49" s="127"/>
      <c r="NIJ49" s="127"/>
      <c r="NIK49" s="127"/>
      <c r="NIL49" s="127"/>
      <c r="NIM49" s="127"/>
      <c r="NIN49" s="127"/>
      <c r="NIO49" s="127"/>
      <c r="NIP49" s="127"/>
      <c r="NIQ49" s="127"/>
      <c r="NIR49" s="127"/>
      <c r="NIS49" s="127"/>
      <c r="NIT49" s="127"/>
      <c r="NIU49" s="127"/>
      <c r="NIV49" s="127"/>
      <c r="NIW49" s="127"/>
      <c r="NIX49" s="127"/>
      <c r="NIY49" s="127"/>
      <c r="NIZ49" s="127"/>
      <c r="NJA49" s="127"/>
      <c r="NJB49" s="127"/>
      <c r="NJC49" s="127"/>
      <c r="NJD49" s="127"/>
      <c r="NJE49" s="127"/>
      <c r="NJF49" s="127"/>
      <c r="NJG49" s="127"/>
      <c r="NJH49" s="127"/>
      <c r="NJI49" s="127"/>
      <c r="NJJ49" s="127"/>
      <c r="NJK49" s="127"/>
      <c r="NJL49" s="127"/>
      <c r="NJM49" s="127"/>
      <c r="NJN49" s="127"/>
      <c r="NJO49" s="127"/>
      <c r="NJP49" s="127"/>
      <c r="NJQ49" s="127"/>
      <c r="NJR49" s="127"/>
      <c r="NJS49" s="127"/>
      <c r="NJT49" s="127"/>
      <c r="NJU49" s="127"/>
      <c r="NJV49" s="127"/>
      <c r="NJW49" s="127"/>
      <c r="NJX49" s="127"/>
      <c r="NJY49" s="127"/>
      <c r="NJZ49" s="127"/>
      <c r="NKA49" s="127"/>
      <c r="NKB49" s="127"/>
      <c r="NKC49" s="127"/>
      <c r="NKD49" s="127"/>
      <c r="NKE49" s="127"/>
      <c r="NKF49" s="127"/>
      <c r="NKG49" s="127"/>
      <c r="NKH49" s="127"/>
      <c r="NKI49" s="127"/>
      <c r="NKJ49" s="127"/>
      <c r="NKK49" s="127"/>
      <c r="NKL49" s="127"/>
      <c r="NKM49" s="127"/>
      <c r="NKN49" s="127"/>
      <c r="NKO49" s="127"/>
      <c r="NKP49" s="127"/>
      <c r="NKQ49" s="127"/>
      <c r="NKR49" s="127"/>
      <c r="NKS49" s="127"/>
      <c r="NKT49" s="127"/>
      <c r="NKU49" s="127"/>
      <c r="NKV49" s="127"/>
      <c r="NKW49" s="127"/>
      <c r="NKX49" s="127"/>
      <c r="NKY49" s="127"/>
      <c r="NKZ49" s="127"/>
      <c r="NLA49" s="127"/>
      <c r="NLB49" s="127"/>
      <c r="NLC49" s="127"/>
      <c r="NLD49" s="127"/>
      <c r="NLE49" s="127"/>
      <c r="NLF49" s="127"/>
      <c r="NLG49" s="127"/>
      <c r="NLH49" s="127"/>
      <c r="NLI49" s="127"/>
      <c r="NLJ49" s="127"/>
      <c r="NLK49" s="127"/>
      <c r="NLL49" s="127"/>
      <c r="NLM49" s="127"/>
      <c r="NLN49" s="127"/>
      <c r="NLO49" s="127"/>
      <c r="NLP49" s="127"/>
      <c r="NLQ49" s="127"/>
      <c r="NLR49" s="127"/>
      <c r="NLS49" s="127"/>
      <c r="NLT49" s="127"/>
      <c r="NLU49" s="127"/>
      <c r="NLV49" s="127"/>
      <c r="NLW49" s="127"/>
      <c r="NLX49" s="127"/>
      <c r="NLY49" s="127"/>
      <c r="NLZ49" s="127"/>
      <c r="NMA49" s="127"/>
      <c r="NMB49" s="127"/>
      <c r="NMC49" s="127"/>
      <c r="NMD49" s="127"/>
      <c r="NME49" s="127"/>
      <c r="NMF49" s="127"/>
      <c r="NMG49" s="127"/>
      <c r="NMH49" s="127"/>
      <c r="NMI49" s="127"/>
      <c r="NMJ49" s="127"/>
      <c r="NMK49" s="127"/>
      <c r="NML49" s="127"/>
      <c r="NMM49" s="127"/>
      <c r="NMN49" s="127"/>
      <c r="NMO49" s="127"/>
      <c r="NMP49" s="127"/>
      <c r="NMQ49" s="127"/>
      <c r="NMR49" s="127"/>
      <c r="NMS49" s="127"/>
      <c r="NMT49" s="127"/>
      <c r="NMU49" s="127"/>
      <c r="NMV49" s="127"/>
      <c r="NMW49" s="127"/>
      <c r="NMX49" s="127"/>
      <c r="NMY49" s="127"/>
      <c r="NMZ49" s="127"/>
      <c r="NNA49" s="127"/>
      <c r="NNB49" s="127"/>
      <c r="NNC49" s="127"/>
      <c r="NND49" s="127"/>
      <c r="NNE49" s="127"/>
      <c r="NNF49" s="127"/>
      <c r="NNG49" s="127"/>
      <c r="NNH49" s="127"/>
      <c r="NNI49" s="127"/>
      <c r="NNJ49" s="127"/>
      <c r="NNK49" s="127"/>
      <c r="NNL49" s="127"/>
      <c r="NNM49" s="127"/>
      <c r="NNN49" s="127"/>
      <c r="NNO49" s="127"/>
      <c r="NNP49" s="127"/>
      <c r="NNQ49" s="127"/>
      <c r="NNR49" s="127"/>
      <c r="NNS49" s="127"/>
      <c r="NNT49" s="127"/>
      <c r="NNU49" s="127"/>
      <c r="NNV49" s="127"/>
      <c r="NNW49" s="127"/>
      <c r="NNX49" s="127"/>
      <c r="NNY49" s="127"/>
      <c r="NNZ49" s="127"/>
      <c r="NOA49" s="127"/>
      <c r="NOB49" s="127"/>
      <c r="NOC49" s="127"/>
      <c r="NOD49" s="127"/>
      <c r="NOE49" s="127"/>
      <c r="NOF49" s="127"/>
      <c r="NOG49" s="127"/>
      <c r="NOH49" s="127"/>
      <c r="NOI49" s="127"/>
      <c r="NOJ49" s="127"/>
      <c r="NOK49" s="127"/>
      <c r="NOL49" s="127"/>
      <c r="NOM49" s="127"/>
      <c r="NON49" s="127"/>
      <c r="NOO49" s="127"/>
      <c r="NOP49" s="127"/>
      <c r="NOQ49" s="127"/>
      <c r="NOR49" s="127"/>
      <c r="NOS49" s="127"/>
      <c r="NOT49" s="127"/>
      <c r="NOU49" s="127"/>
      <c r="NOV49" s="127"/>
      <c r="NOW49" s="127"/>
      <c r="NOX49" s="127"/>
      <c r="NOY49" s="127"/>
      <c r="NOZ49" s="127"/>
      <c r="NPA49" s="127"/>
      <c r="NPB49" s="127"/>
      <c r="NPC49" s="127"/>
      <c r="NPD49" s="127"/>
      <c r="NPE49" s="127"/>
      <c r="NPF49" s="127"/>
      <c r="NPG49" s="127"/>
      <c r="NPH49" s="127"/>
      <c r="NPI49" s="127"/>
      <c r="NPJ49" s="127"/>
      <c r="NPK49" s="127"/>
      <c r="NPL49" s="127"/>
      <c r="NPM49" s="127"/>
      <c r="NPN49" s="127"/>
      <c r="NPO49" s="127"/>
      <c r="NPP49" s="127"/>
      <c r="NPQ49" s="127"/>
      <c r="NPR49" s="127"/>
      <c r="NPS49" s="127"/>
      <c r="NPT49" s="127"/>
      <c r="NPU49" s="127"/>
      <c r="NPV49" s="127"/>
      <c r="NPW49" s="127"/>
      <c r="NPX49" s="127"/>
      <c r="NPY49" s="127"/>
      <c r="NPZ49" s="127"/>
      <c r="NQA49" s="127"/>
      <c r="NQB49" s="127"/>
      <c r="NQC49" s="127"/>
      <c r="NQD49" s="127"/>
      <c r="NQE49" s="127"/>
      <c r="NQF49" s="127"/>
      <c r="NQG49" s="127"/>
      <c r="NQH49" s="127"/>
      <c r="NQI49" s="127"/>
      <c r="NQJ49" s="127"/>
      <c r="NQK49" s="127"/>
      <c r="NQL49" s="127"/>
      <c r="NQM49" s="127"/>
      <c r="NQN49" s="127"/>
      <c r="NQO49" s="127"/>
      <c r="NQP49" s="127"/>
      <c r="NQQ49" s="127"/>
      <c r="NQR49" s="127"/>
      <c r="NQS49" s="127"/>
      <c r="NQT49" s="127"/>
      <c r="NQU49" s="127"/>
      <c r="NQV49" s="127"/>
      <c r="NQW49" s="127"/>
      <c r="NQX49" s="127"/>
      <c r="NQY49" s="127"/>
      <c r="NQZ49" s="127"/>
      <c r="NRA49" s="127"/>
      <c r="NRB49" s="127"/>
      <c r="NRC49" s="127"/>
      <c r="NRD49" s="127"/>
      <c r="NRE49" s="127"/>
      <c r="NRF49" s="127"/>
      <c r="NRG49" s="127"/>
      <c r="NRH49" s="127"/>
      <c r="NRI49" s="127"/>
      <c r="NRJ49" s="127"/>
      <c r="NRK49" s="127"/>
      <c r="NRL49" s="127"/>
      <c r="NRM49" s="127"/>
      <c r="NRN49" s="127"/>
      <c r="NRO49" s="127"/>
      <c r="NRP49" s="127"/>
      <c r="NRQ49" s="127"/>
      <c r="NRR49" s="127"/>
      <c r="NRS49" s="127"/>
      <c r="NRT49" s="127"/>
      <c r="NRU49" s="127"/>
      <c r="NRV49" s="127"/>
      <c r="NRW49" s="127"/>
      <c r="NRX49" s="127"/>
      <c r="NRY49" s="127"/>
      <c r="NRZ49" s="127"/>
      <c r="NSA49" s="127"/>
      <c r="NSB49" s="127"/>
      <c r="NSC49" s="127"/>
      <c r="NSD49" s="127"/>
      <c r="NSE49" s="127"/>
      <c r="NSF49" s="127"/>
      <c r="NSG49" s="127"/>
      <c r="NSH49" s="127"/>
      <c r="NSI49" s="127"/>
      <c r="NSJ49" s="127"/>
      <c r="NSK49" s="127"/>
      <c r="NSL49" s="127"/>
      <c r="NSM49" s="127"/>
      <c r="NSN49" s="127"/>
      <c r="NSO49" s="127"/>
      <c r="NSP49" s="127"/>
      <c r="NSQ49" s="127"/>
      <c r="NSR49" s="127"/>
      <c r="NSS49" s="127"/>
      <c r="NST49" s="127"/>
      <c r="NSU49" s="127"/>
      <c r="NSV49" s="127"/>
      <c r="NSW49" s="127"/>
      <c r="NSX49" s="127"/>
      <c r="NSY49" s="127"/>
      <c r="NSZ49" s="127"/>
      <c r="NTA49" s="127"/>
      <c r="NTB49" s="127"/>
      <c r="NTC49" s="127"/>
      <c r="NTD49" s="127"/>
      <c r="NTE49" s="127"/>
      <c r="NTF49" s="127"/>
      <c r="NTG49" s="127"/>
      <c r="NTH49" s="127"/>
      <c r="NTI49" s="127"/>
      <c r="NTJ49" s="127"/>
      <c r="NTK49" s="127"/>
      <c r="NTL49" s="127"/>
      <c r="NTM49" s="127"/>
      <c r="NTN49" s="127"/>
      <c r="NTO49" s="127"/>
      <c r="NTP49" s="127"/>
      <c r="NTQ49" s="127"/>
      <c r="NTR49" s="127"/>
      <c r="NTS49" s="127"/>
      <c r="NTT49" s="127"/>
      <c r="NTU49" s="127"/>
      <c r="NTV49" s="127"/>
      <c r="NTW49" s="127"/>
      <c r="NTX49" s="127"/>
      <c r="NTY49" s="127"/>
      <c r="NTZ49" s="127"/>
      <c r="NUA49" s="127"/>
      <c r="NUB49" s="127"/>
      <c r="NUC49" s="127"/>
      <c r="NUD49" s="127"/>
      <c r="NUE49" s="127"/>
      <c r="NUF49" s="127"/>
      <c r="NUG49" s="127"/>
      <c r="NUH49" s="127"/>
      <c r="NUI49" s="127"/>
      <c r="NUJ49" s="127"/>
      <c r="NUK49" s="127"/>
      <c r="NUL49" s="127"/>
      <c r="NUM49" s="127"/>
      <c r="NUN49" s="127"/>
      <c r="NUO49" s="127"/>
      <c r="NUP49" s="127"/>
      <c r="NUQ49" s="127"/>
      <c r="NUR49" s="127"/>
      <c r="NUS49" s="127"/>
      <c r="NUT49" s="127"/>
      <c r="NUU49" s="127"/>
      <c r="NUV49" s="127"/>
      <c r="NUW49" s="127"/>
      <c r="NUX49" s="127"/>
      <c r="NUY49" s="127"/>
      <c r="NUZ49" s="127"/>
      <c r="NVA49" s="127"/>
      <c r="NVB49" s="127"/>
      <c r="NVC49" s="127"/>
      <c r="NVD49" s="127"/>
      <c r="NVE49" s="127"/>
      <c r="NVF49" s="127"/>
      <c r="NVG49" s="127"/>
      <c r="NVH49" s="127"/>
      <c r="NVI49" s="127"/>
      <c r="NVJ49" s="127"/>
      <c r="NVK49" s="127"/>
      <c r="NVL49" s="127"/>
      <c r="NVM49" s="127"/>
      <c r="NVN49" s="127"/>
      <c r="NVO49" s="127"/>
      <c r="NVP49" s="127"/>
      <c r="NVQ49" s="127"/>
      <c r="NVR49" s="127"/>
      <c r="NVS49" s="127"/>
      <c r="NVT49" s="127"/>
      <c r="NVU49" s="127"/>
      <c r="NVV49" s="127"/>
      <c r="NVW49" s="127"/>
      <c r="NVX49" s="127"/>
      <c r="NVY49" s="127"/>
      <c r="NVZ49" s="127"/>
      <c r="NWA49" s="127"/>
      <c r="NWB49" s="127"/>
      <c r="NWC49" s="127"/>
      <c r="NWD49" s="127"/>
      <c r="NWE49" s="127"/>
      <c r="NWF49" s="127"/>
      <c r="NWG49" s="127"/>
      <c r="NWH49" s="127"/>
      <c r="NWI49" s="127"/>
      <c r="NWJ49" s="127"/>
      <c r="NWK49" s="127"/>
      <c r="NWL49" s="127"/>
      <c r="NWM49" s="127"/>
      <c r="NWN49" s="127"/>
      <c r="NWO49" s="127"/>
      <c r="NWP49" s="127"/>
      <c r="NWQ49" s="127"/>
      <c r="NWR49" s="127"/>
      <c r="NWS49" s="127"/>
      <c r="NWT49" s="127"/>
      <c r="NWU49" s="127"/>
      <c r="NWV49" s="127"/>
      <c r="NWW49" s="127"/>
      <c r="NWX49" s="127"/>
      <c r="NWY49" s="127"/>
      <c r="NWZ49" s="127"/>
      <c r="NXA49" s="127"/>
      <c r="NXB49" s="127"/>
      <c r="NXC49" s="127"/>
      <c r="NXD49" s="127"/>
      <c r="NXE49" s="127"/>
      <c r="NXF49" s="127"/>
      <c r="NXG49" s="127"/>
      <c r="NXH49" s="127"/>
      <c r="NXI49" s="127"/>
      <c r="NXJ49" s="127"/>
      <c r="NXK49" s="127"/>
      <c r="NXL49" s="127"/>
      <c r="NXM49" s="127"/>
      <c r="NXN49" s="127"/>
      <c r="NXO49" s="127"/>
      <c r="NXP49" s="127"/>
      <c r="NXQ49" s="127"/>
      <c r="NXR49" s="127"/>
      <c r="NXS49" s="127"/>
      <c r="NXT49" s="127"/>
      <c r="NXU49" s="127"/>
      <c r="NXV49" s="127"/>
      <c r="NXW49" s="127"/>
      <c r="NXX49" s="127"/>
      <c r="NXY49" s="127"/>
      <c r="NXZ49" s="127"/>
      <c r="NYA49" s="127"/>
      <c r="NYB49" s="127"/>
      <c r="NYC49" s="127"/>
      <c r="NYD49" s="127"/>
      <c r="NYE49" s="127"/>
      <c r="NYF49" s="127"/>
      <c r="NYG49" s="127"/>
      <c r="NYH49" s="127"/>
      <c r="NYI49" s="127"/>
      <c r="NYJ49" s="127"/>
      <c r="NYK49" s="127"/>
      <c r="NYL49" s="127"/>
      <c r="NYM49" s="127"/>
      <c r="NYN49" s="127"/>
      <c r="NYO49" s="127"/>
      <c r="NYP49" s="127"/>
      <c r="NYQ49" s="127"/>
      <c r="NYR49" s="127"/>
      <c r="NYS49" s="127"/>
      <c r="NYT49" s="127"/>
      <c r="NYU49" s="127"/>
      <c r="NYV49" s="127"/>
      <c r="NYW49" s="127"/>
      <c r="NYX49" s="127"/>
      <c r="NYY49" s="127"/>
      <c r="NYZ49" s="127"/>
      <c r="NZA49" s="127"/>
      <c r="NZB49" s="127"/>
      <c r="NZC49" s="127"/>
      <c r="NZD49" s="127"/>
      <c r="NZE49" s="127"/>
      <c r="NZF49" s="127"/>
      <c r="NZG49" s="127"/>
      <c r="NZH49" s="127"/>
      <c r="NZI49" s="127"/>
      <c r="NZJ49" s="127"/>
      <c r="NZK49" s="127"/>
      <c r="NZL49" s="127"/>
      <c r="NZM49" s="127"/>
      <c r="NZN49" s="127"/>
      <c r="NZO49" s="127"/>
      <c r="NZP49" s="127"/>
      <c r="NZQ49" s="127"/>
      <c r="NZR49" s="127"/>
      <c r="NZS49" s="127"/>
      <c r="NZT49" s="127"/>
      <c r="NZU49" s="127"/>
      <c r="NZV49" s="127"/>
      <c r="NZW49" s="127"/>
      <c r="NZX49" s="127"/>
      <c r="NZY49" s="127"/>
      <c r="NZZ49" s="127"/>
      <c r="OAA49" s="127"/>
      <c r="OAB49" s="127"/>
      <c r="OAC49" s="127"/>
      <c r="OAD49" s="127"/>
      <c r="OAE49" s="127"/>
      <c r="OAF49" s="127"/>
      <c r="OAG49" s="127"/>
      <c r="OAH49" s="127"/>
      <c r="OAI49" s="127"/>
      <c r="OAJ49" s="127"/>
      <c r="OAK49" s="127"/>
      <c r="OAL49" s="127"/>
      <c r="OAM49" s="127"/>
      <c r="OAN49" s="127"/>
      <c r="OAO49" s="127"/>
      <c r="OAP49" s="127"/>
      <c r="OAQ49" s="127"/>
      <c r="OAR49" s="127"/>
      <c r="OAS49" s="127"/>
      <c r="OAT49" s="127"/>
      <c r="OAU49" s="127"/>
      <c r="OAV49" s="127"/>
      <c r="OAW49" s="127"/>
      <c r="OAX49" s="127"/>
      <c r="OAY49" s="127"/>
      <c r="OAZ49" s="127"/>
      <c r="OBA49" s="127"/>
      <c r="OBB49" s="127"/>
      <c r="OBC49" s="127"/>
      <c r="OBD49" s="127"/>
      <c r="OBE49" s="127"/>
      <c r="OBF49" s="127"/>
      <c r="OBG49" s="127"/>
      <c r="OBH49" s="127"/>
      <c r="OBI49" s="127"/>
      <c r="OBJ49" s="127"/>
      <c r="OBK49" s="127"/>
      <c r="OBL49" s="127"/>
      <c r="OBM49" s="127"/>
      <c r="OBN49" s="127"/>
      <c r="OBO49" s="127"/>
      <c r="OBP49" s="127"/>
      <c r="OBQ49" s="127"/>
      <c r="OBR49" s="127"/>
      <c r="OBS49" s="127"/>
      <c r="OBT49" s="127"/>
      <c r="OBU49" s="127"/>
      <c r="OBV49" s="127"/>
      <c r="OBW49" s="127"/>
      <c r="OBX49" s="127"/>
      <c r="OBY49" s="127"/>
      <c r="OBZ49" s="127"/>
      <c r="OCA49" s="127"/>
      <c r="OCB49" s="127"/>
      <c r="OCC49" s="127"/>
      <c r="OCD49" s="127"/>
      <c r="OCE49" s="127"/>
      <c r="OCF49" s="127"/>
      <c r="OCG49" s="127"/>
      <c r="OCH49" s="127"/>
      <c r="OCI49" s="127"/>
      <c r="OCJ49" s="127"/>
      <c r="OCK49" s="127"/>
      <c r="OCL49" s="127"/>
      <c r="OCM49" s="127"/>
      <c r="OCN49" s="127"/>
      <c r="OCO49" s="127"/>
      <c r="OCP49" s="127"/>
      <c r="OCQ49" s="127"/>
      <c r="OCR49" s="127"/>
      <c r="OCS49" s="127"/>
      <c r="OCT49" s="127"/>
      <c r="OCU49" s="127"/>
      <c r="OCV49" s="127"/>
      <c r="OCW49" s="127"/>
      <c r="OCX49" s="127"/>
      <c r="OCY49" s="127"/>
      <c r="OCZ49" s="127"/>
      <c r="ODA49" s="127"/>
      <c r="ODB49" s="127"/>
      <c r="ODC49" s="127"/>
      <c r="ODD49" s="127"/>
      <c r="ODE49" s="127"/>
      <c r="ODF49" s="127"/>
      <c r="ODG49" s="127"/>
      <c r="ODH49" s="127"/>
      <c r="ODI49" s="127"/>
      <c r="ODJ49" s="127"/>
      <c r="ODK49" s="127"/>
      <c r="ODL49" s="127"/>
      <c r="ODM49" s="127"/>
      <c r="ODN49" s="127"/>
      <c r="ODO49" s="127"/>
      <c r="ODP49" s="127"/>
      <c r="ODQ49" s="127"/>
      <c r="ODR49" s="127"/>
      <c r="ODS49" s="127"/>
      <c r="ODT49" s="127"/>
      <c r="ODU49" s="127"/>
      <c r="ODV49" s="127"/>
      <c r="ODW49" s="127"/>
      <c r="ODX49" s="127"/>
      <c r="ODY49" s="127"/>
      <c r="ODZ49" s="127"/>
      <c r="OEA49" s="127"/>
      <c r="OEB49" s="127"/>
      <c r="OEC49" s="127"/>
      <c r="OED49" s="127"/>
      <c r="OEE49" s="127"/>
      <c r="OEF49" s="127"/>
      <c r="OEG49" s="127"/>
      <c r="OEH49" s="127"/>
      <c r="OEI49" s="127"/>
      <c r="OEJ49" s="127"/>
      <c r="OEK49" s="127"/>
      <c r="OEL49" s="127"/>
      <c r="OEM49" s="127"/>
      <c r="OEN49" s="127"/>
      <c r="OEO49" s="127"/>
      <c r="OEP49" s="127"/>
      <c r="OEQ49" s="127"/>
      <c r="OER49" s="127"/>
      <c r="OES49" s="127"/>
      <c r="OET49" s="127"/>
      <c r="OEU49" s="127"/>
      <c r="OEV49" s="127"/>
      <c r="OEW49" s="127"/>
      <c r="OEX49" s="127"/>
      <c r="OEY49" s="127"/>
      <c r="OEZ49" s="127"/>
      <c r="OFA49" s="127"/>
      <c r="OFB49" s="127"/>
      <c r="OFC49" s="127"/>
      <c r="OFD49" s="127"/>
      <c r="OFE49" s="127"/>
      <c r="OFF49" s="127"/>
      <c r="OFG49" s="127"/>
      <c r="OFH49" s="127"/>
      <c r="OFI49" s="127"/>
      <c r="OFJ49" s="127"/>
      <c r="OFK49" s="127"/>
      <c r="OFL49" s="127"/>
      <c r="OFM49" s="127"/>
      <c r="OFN49" s="127"/>
      <c r="OFO49" s="127"/>
      <c r="OFP49" s="127"/>
      <c r="OFQ49" s="127"/>
      <c r="OFR49" s="127"/>
      <c r="OFS49" s="127"/>
      <c r="OFT49" s="127"/>
      <c r="OFU49" s="127"/>
      <c r="OFV49" s="127"/>
      <c r="OFW49" s="127"/>
      <c r="OFX49" s="127"/>
      <c r="OFY49" s="127"/>
      <c r="OFZ49" s="127"/>
      <c r="OGA49" s="127"/>
      <c r="OGB49" s="127"/>
      <c r="OGC49" s="127"/>
      <c r="OGD49" s="127"/>
      <c r="OGE49" s="127"/>
      <c r="OGF49" s="127"/>
      <c r="OGG49" s="127"/>
      <c r="OGH49" s="127"/>
      <c r="OGI49" s="127"/>
      <c r="OGJ49" s="127"/>
      <c r="OGK49" s="127"/>
      <c r="OGL49" s="127"/>
      <c r="OGM49" s="127"/>
      <c r="OGN49" s="127"/>
      <c r="OGO49" s="127"/>
      <c r="OGP49" s="127"/>
      <c r="OGQ49" s="127"/>
      <c r="OGR49" s="127"/>
      <c r="OGS49" s="127"/>
      <c r="OGT49" s="127"/>
      <c r="OGU49" s="127"/>
      <c r="OGV49" s="127"/>
      <c r="OGW49" s="127"/>
      <c r="OGX49" s="127"/>
      <c r="OGY49" s="127"/>
      <c r="OGZ49" s="127"/>
      <c r="OHA49" s="127"/>
      <c r="OHB49" s="127"/>
      <c r="OHC49" s="127"/>
      <c r="OHD49" s="127"/>
      <c r="OHE49" s="127"/>
      <c r="OHF49" s="127"/>
      <c r="OHG49" s="127"/>
      <c r="OHH49" s="127"/>
      <c r="OHI49" s="127"/>
      <c r="OHJ49" s="127"/>
      <c r="OHK49" s="127"/>
      <c r="OHL49" s="127"/>
      <c r="OHM49" s="127"/>
      <c r="OHN49" s="127"/>
      <c r="OHO49" s="127"/>
      <c r="OHP49" s="127"/>
      <c r="OHQ49" s="127"/>
      <c r="OHR49" s="127"/>
      <c r="OHS49" s="127"/>
      <c r="OHT49" s="127"/>
      <c r="OHU49" s="127"/>
      <c r="OHV49" s="127"/>
      <c r="OHW49" s="127"/>
      <c r="OHX49" s="127"/>
      <c r="OHY49" s="127"/>
      <c r="OHZ49" s="127"/>
      <c r="OIA49" s="127"/>
      <c r="OIB49" s="127"/>
      <c r="OIC49" s="127"/>
      <c r="OID49" s="127"/>
      <c r="OIE49" s="127"/>
      <c r="OIF49" s="127"/>
      <c r="OIG49" s="127"/>
      <c r="OIH49" s="127"/>
      <c r="OII49" s="127"/>
      <c r="OIJ49" s="127"/>
      <c r="OIK49" s="127"/>
      <c r="OIL49" s="127"/>
      <c r="OIM49" s="127"/>
      <c r="OIN49" s="127"/>
      <c r="OIO49" s="127"/>
      <c r="OIP49" s="127"/>
      <c r="OIQ49" s="127"/>
      <c r="OIR49" s="127"/>
      <c r="OIS49" s="127"/>
      <c r="OIT49" s="127"/>
      <c r="OIU49" s="127"/>
      <c r="OIV49" s="127"/>
      <c r="OIW49" s="127"/>
      <c r="OIX49" s="127"/>
      <c r="OIY49" s="127"/>
      <c r="OIZ49" s="127"/>
      <c r="OJA49" s="127"/>
      <c r="OJB49" s="127"/>
      <c r="OJC49" s="127"/>
      <c r="OJD49" s="127"/>
      <c r="OJE49" s="127"/>
      <c r="OJF49" s="127"/>
      <c r="OJG49" s="127"/>
      <c r="OJH49" s="127"/>
      <c r="OJI49" s="127"/>
      <c r="OJJ49" s="127"/>
      <c r="OJK49" s="127"/>
      <c r="OJL49" s="127"/>
      <c r="OJM49" s="127"/>
      <c r="OJN49" s="127"/>
      <c r="OJO49" s="127"/>
      <c r="OJP49" s="127"/>
      <c r="OJQ49" s="127"/>
      <c r="OJR49" s="127"/>
      <c r="OJS49" s="127"/>
      <c r="OJT49" s="127"/>
      <c r="OJU49" s="127"/>
      <c r="OJV49" s="127"/>
      <c r="OJW49" s="127"/>
      <c r="OJX49" s="127"/>
      <c r="OJY49" s="127"/>
      <c r="OJZ49" s="127"/>
      <c r="OKA49" s="127"/>
      <c r="OKB49" s="127"/>
      <c r="OKC49" s="127"/>
      <c r="OKD49" s="127"/>
      <c r="OKE49" s="127"/>
      <c r="OKF49" s="127"/>
      <c r="OKG49" s="127"/>
      <c r="OKH49" s="127"/>
      <c r="OKI49" s="127"/>
      <c r="OKJ49" s="127"/>
      <c r="OKK49" s="127"/>
      <c r="OKL49" s="127"/>
      <c r="OKM49" s="127"/>
      <c r="OKN49" s="127"/>
      <c r="OKO49" s="127"/>
      <c r="OKP49" s="127"/>
      <c r="OKQ49" s="127"/>
      <c r="OKR49" s="127"/>
      <c r="OKS49" s="127"/>
      <c r="OKT49" s="127"/>
      <c r="OKU49" s="127"/>
      <c r="OKV49" s="127"/>
      <c r="OKW49" s="127"/>
      <c r="OKX49" s="127"/>
      <c r="OKY49" s="127"/>
      <c r="OKZ49" s="127"/>
      <c r="OLA49" s="127"/>
      <c r="OLB49" s="127"/>
      <c r="OLC49" s="127"/>
      <c r="OLD49" s="127"/>
      <c r="OLE49" s="127"/>
      <c r="OLF49" s="127"/>
      <c r="OLG49" s="127"/>
      <c r="OLH49" s="127"/>
      <c r="OLI49" s="127"/>
      <c r="OLJ49" s="127"/>
      <c r="OLK49" s="127"/>
      <c r="OLL49" s="127"/>
      <c r="OLM49" s="127"/>
      <c r="OLN49" s="127"/>
      <c r="OLO49" s="127"/>
      <c r="OLP49" s="127"/>
      <c r="OLQ49" s="127"/>
      <c r="OLR49" s="127"/>
      <c r="OLS49" s="127"/>
      <c r="OLT49" s="127"/>
      <c r="OLU49" s="127"/>
      <c r="OLV49" s="127"/>
      <c r="OLW49" s="127"/>
      <c r="OLX49" s="127"/>
      <c r="OLY49" s="127"/>
      <c r="OLZ49" s="127"/>
      <c r="OMA49" s="127"/>
      <c r="OMB49" s="127"/>
      <c r="OMC49" s="127"/>
      <c r="OMD49" s="127"/>
      <c r="OME49" s="127"/>
      <c r="OMF49" s="127"/>
      <c r="OMG49" s="127"/>
      <c r="OMH49" s="127"/>
      <c r="OMI49" s="127"/>
      <c r="OMJ49" s="127"/>
      <c r="OMK49" s="127"/>
      <c r="OML49" s="127"/>
      <c r="OMM49" s="127"/>
      <c r="OMN49" s="127"/>
      <c r="OMO49" s="127"/>
      <c r="OMP49" s="127"/>
      <c r="OMQ49" s="127"/>
      <c r="OMR49" s="127"/>
      <c r="OMS49" s="127"/>
      <c r="OMT49" s="127"/>
      <c r="OMU49" s="127"/>
      <c r="OMV49" s="127"/>
      <c r="OMW49" s="127"/>
      <c r="OMX49" s="127"/>
      <c r="OMY49" s="127"/>
      <c r="OMZ49" s="127"/>
      <c r="ONA49" s="127"/>
      <c r="ONB49" s="127"/>
      <c r="ONC49" s="127"/>
      <c r="OND49" s="127"/>
      <c r="ONE49" s="127"/>
      <c r="ONF49" s="127"/>
      <c r="ONG49" s="127"/>
      <c r="ONH49" s="127"/>
      <c r="ONI49" s="127"/>
      <c r="ONJ49" s="127"/>
      <c r="ONK49" s="127"/>
      <c r="ONL49" s="127"/>
      <c r="ONM49" s="127"/>
      <c r="ONN49" s="127"/>
      <c r="ONO49" s="127"/>
      <c r="ONP49" s="127"/>
      <c r="ONQ49" s="127"/>
      <c r="ONR49" s="127"/>
      <c r="ONS49" s="127"/>
      <c r="ONT49" s="127"/>
      <c r="ONU49" s="127"/>
      <c r="ONV49" s="127"/>
      <c r="ONW49" s="127"/>
      <c r="ONX49" s="127"/>
      <c r="ONY49" s="127"/>
      <c r="ONZ49" s="127"/>
      <c r="OOA49" s="127"/>
      <c r="OOB49" s="127"/>
      <c r="OOC49" s="127"/>
      <c r="OOD49" s="127"/>
      <c r="OOE49" s="127"/>
      <c r="OOF49" s="127"/>
      <c r="OOG49" s="127"/>
      <c r="OOH49" s="127"/>
      <c r="OOI49" s="127"/>
      <c r="OOJ49" s="127"/>
      <c r="OOK49" s="127"/>
      <c r="OOL49" s="127"/>
      <c r="OOM49" s="127"/>
      <c r="OON49" s="127"/>
      <c r="OOO49" s="127"/>
      <c r="OOP49" s="127"/>
      <c r="OOQ49" s="127"/>
      <c r="OOR49" s="127"/>
      <c r="OOS49" s="127"/>
      <c r="OOT49" s="127"/>
      <c r="OOU49" s="127"/>
      <c r="OOV49" s="127"/>
      <c r="OOW49" s="127"/>
      <c r="OOX49" s="127"/>
      <c r="OOY49" s="127"/>
      <c r="OOZ49" s="127"/>
      <c r="OPA49" s="127"/>
      <c r="OPB49" s="127"/>
      <c r="OPC49" s="127"/>
      <c r="OPD49" s="127"/>
      <c r="OPE49" s="127"/>
      <c r="OPF49" s="127"/>
      <c r="OPG49" s="127"/>
      <c r="OPH49" s="127"/>
      <c r="OPI49" s="127"/>
      <c r="OPJ49" s="127"/>
      <c r="OPK49" s="127"/>
      <c r="OPL49" s="127"/>
      <c r="OPM49" s="127"/>
      <c r="OPN49" s="127"/>
      <c r="OPO49" s="127"/>
      <c r="OPP49" s="127"/>
      <c r="OPQ49" s="127"/>
      <c r="OPR49" s="127"/>
      <c r="OPS49" s="127"/>
      <c r="OPT49" s="127"/>
      <c r="OPU49" s="127"/>
      <c r="OPV49" s="127"/>
      <c r="OPW49" s="127"/>
      <c r="OPX49" s="127"/>
      <c r="OPY49" s="127"/>
      <c r="OPZ49" s="127"/>
      <c r="OQA49" s="127"/>
      <c r="OQB49" s="127"/>
      <c r="OQC49" s="127"/>
      <c r="OQD49" s="127"/>
      <c r="OQE49" s="127"/>
      <c r="OQF49" s="127"/>
      <c r="OQG49" s="127"/>
      <c r="OQH49" s="127"/>
      <c r="OQI49" s="127"/>
      <c r="OQJ49" s="127"/>
      <c r="OQK49" s="127"/>
      <c r="OQL49" s="127"/>
      <c r="OQM49" s="127"/>
      <c r="OQN49" s="127"/>
      <c r="OQO49" s="127"/>
      <c r="OQP49" s="127"/>
      <c r="OQQ49" s="127"/>
      <c r="OQR49" s="127"/>
      <c r="OQS49" s="127"/>
      <c r="OQT49" s="127"/>
      <c r="OQU49" s="127"/>
      <c r="OQV49" s="127"/>
      <c r="OQW49" s="127"/>
      <c r="OQX49" s="127"/>
      <c r="OQY49" s="127"/>
      <c r="OQZ49" s="127"/>
      <c r="ORA49" s="127"/>
      <c r="ORB49" s="127"/>
      <c r="ORC49" s="127"/>
      <c r="ORD49" s="127"/>
      <c r="ORE49" s="127"/>
      <c r="ORF49" s="127"/>
      <c r="ORG49" s="127"/>
      <c r="ORH49" s="127"/>
      <c r="ORI49" s="127"/>
      <c r="ORJ49" s="127"/>
      <c r="ORK49" s="127"/>
      <c r="ORL49" s="127"/>
      <c r="ORM49" s="127"/>
      <c r="ORN49" s="127"/>
      <c r="ORO49" s="127"/>
      <c r="ORP49" s="127"/>
      <c r="ORQ49" s="127"/>
      <c r="ORR49" s="127"/>
      <c r="ORS49" s="127"/>
      <c r="ORT49" s="127"/>
      <c r="ORU49" s="127"/>
      <c r="ORV49" s="127"/>
      <c r="ORW49" s="127"/>
      <c r="ORX49" s="127"/>
      <c r="ORY49" s="127"/>
      <c r="ORZ49" s="127"/>
      <c r="OSA49" s="127"/>
      <c r="OSB49" s="127"/>
      <c r="OSC49" s="127"/>
      <c r="OSD49" s="127"/>
      <c r="OSE49" s="127"/>
      <c r="OSF49" s="127"/>
      <c r="OSG49" s="127"/>
      <c r="OSH49" s="127"/>
      <c r="OSI49" s="127"/>
      <c r="OSJ49" s="127"/>
      <c r="OSK49" s="127"/>
      <c r="OSL49" s="127"/>
      <c r="OSM49" s="127"/>
      <c r="OSN49" s="127"/>
      <c r="OSO49" s="127"/>
      <c r="OSP49" s="127"/>
      <c r="OSQ49" s="127"/>
      <c r="OSR49" s="127"/>
      <c r="OSS49" s="127"/>
      <c r="OST49" s="127"/>
      <c r="OSU49" s="127"/>
      <c r="OSV49" s="127"/>
      <c r="OSW49" s="127"/>
      <c r="OSX49" s="127"/>
      <c r="OSY49" s="127"/>
      <c r="OSZ49" s="127"/>
      <c r="OTA49" s="127"/>
      <c r="OTB49" s="127"/>
      <c r="OTC49" s="127"/>
      <c r="OTD49" s="127"/>
      <c r="OTE49" s="127"/>
      <c r="OTF49" s="127"/>
      <c r="OTG49" s="127"/>
      <c r="OTH49" s="127"/>
      <c r="OTI49" s="127"/>
      <c r="OTJ49" s="127"/>
      <c r="OTK49" s="127"/>
      <c r="OTL49" s="127"/>
      <c r="OTM49" s="127"/>
      <c r="OTN49" s="127"/>
      <c r="OTO49" s="127"/>
      <c r="OTP49" s="127"/>
      <c r="OTQ49" s="127"/>
      <c r="OTR49" s="127"/>
      <c r="OTS49" s="127"/>
      <c r="OTT49" s="127"/>
      <c r="OTU49" s="127"/>
      <c r="OTV49" s="127"/>
      <c r="OTW49" s="127"/>
      <c r="OTX49" s="127"/>
      <c r="OTY49" s="127"/>
      <c r="OTZ49" s="127"/>
      <c r="OUA49" s="127"/>
      <c r="OUB49" s="127"/>
      <c r="OUC49" s="127"/>
      <c r="OUD49" s="127"/>
      <c r="OUE49" s="127"/>
      <c r="OUF49" s="127"/>
      <c r="OUG49" s="127"/>
      <c r="OUH49" s="127"/>
      <c r="OUI49" s="127"/>
      <c r="OUJ49" s="127"/>
      <c r="OUK49" s="127"/>
      <c r="OUL49" s="127"/>
      <c r="OUM49" s="127"/>
      <c r="OUN49" s="127"/>
      <c r="OUO49" s="127"/>
      <c r="OUP49" s="127"/>
      <c r="OUQ49" s="127"/>
      <c r="OUR49" s="127"/>
      <c r="OUS49" s="127"/>
      <c r="OUT49" s="127"/>
      <c r="OUU49" s="127"/>
      <c r="OUV49" s="127"/>
      <c r="OUW49" s="127"/>
      <c r="OUX49" s="127"/>
      <c r="OUY49" s="127"/>
      <c r="OUZ49" s="127"/>
      <c r="OVA49" s="127"/>
      <c r="OVB49" s="127"/>
      <c r="OVC49" s="127"/>
      <c r="OVD49" s="127"/>
      <c r="OVE49" s="127"/>
      <c r="OVF49" s="127"/>
      <c r="OVG49" s="127"/>
      <c r="OVH49" s="127"/>
      <c r="OVI49" s="127"/>
      <c r="OVJ49" s="127"/>
      <c r="OVK49" s="127"/>
      <c r="OVL49" s="127"/>
      <c r="OVM49" s="127"/>
      <c r="OVN49" s="127"/>
      <c r="OVO49" s="127"/>
      <c r="OVP49" s="127"/>
      <c r="OVQ49" s="127"/>
      <c r="OVR49" s="127"/>
      <c r="OVS49" s="127"/>
      <c r="OVT49" s="127"/>
      <c r="OVU49" s="127"/>
      <c r="OVV49" s="127"/>
      <c r="OVW49" s="127"/>
      <c r="OVX49" s="127"/>
      <c r="OVY49" s="127"/>
      <c r="OVZ49" s="127"/>
      <c r="OWA49" s="127"/>
      <c r="OWB49" s="127"/>
      <c r="OWC49" s="127"/>
      <c r="OWD49" s="127"/>
      <c r="OWE49" s="127"/>
      <c r="OWF49" s="127"/>
      <c r="OWG49" s="127"/>
      <c r="OWH49" s="127"/>
      <c r="OWI49" s="127"/>
      <c r="OWJ49" s="127"/>
      <c r="OWK49" s="127"/>
      <c r="OWL49" s="127"/>
      <c r="OWM49" s="127"/>
      <c r="OWN49" s="127"/>
      <c r="OWO49" s="127"/>
      <c r="OWP49" s="127"/>
      <c r="OWQ49" s="127"/>
      <c r="OWR49" s="127"/>
      <c r="OWS49" s="127"/>
      <c r="OWT49" s="127"/>
      <c r="OWU49" s="127"/>
      <c r="OWV49" s="127"/>
      <c r="OWW49" s="127"/>
      <c r="OWX49" s="127"/>
      <c r="OWY49" s="127"/>
      <c r="OWZ49" s="127"/>
      <c r="OXA49" s="127"/>
      <c r="OXB49" s="127"/>
      <c r="OXC49" s="127"/>
      <c r="OXD49" s="127"/>
      <c r="OXE49" s="127"/>
      <c r="OXF49" s="127"/>
      <c r="OXG49" s="127"/>
      <c r="OXH49" s="127"/>
      <c r="OXI49" s="127"/>
      <c r="OXJ49" s="127"/>
      <c r="OXK49" s="127"/>
      <c r="OXL49" s="127"/>
      <c r="OXM49" s="127"/>
      <c r="OXN49" s="127"/>
      <c r="OXO49" s="127"/>
      <c r="OXP49" s="127"/>
      <c r="OXQ49" s="127"/>
      <c r="OXR49" s="127"/>
      <c r="OXS49" s="127"/>
      <c r="OXT49" s="127"/>
      <c r="OXU49" s="127"/>
      <c r="OXV49" s="127"/>
      <c r="OXW49" s="127"/>
      <c r="OXX49" s="127"/>
      <c r="OXY49" s="127"/>
      <c r="OXZ49" s="127"/>
      <c r="OYA49" s="127"/>
      <c r="OYB49" s="127"/>
      <c r="OYC49" s="127"/>
      <c r="OYD49" s="127"/>
      <c r="OYE49" s="127"/>
      <c r="OYF49" s="127"/>
      <c r="OYG49" s="127"/>
      <c r="OYH49" s="127"/>
      <c r="OYI49" s="127"/>
      <c r="OYJ49" s="127"/>
      <c r="OYK49" s="127"/>
      <c r="OYL49" s="127"/>
      <c r="OYM49" s="127"/>
      <c r="OYN49" s="127"/>
      <c r="OYO49" s="127"/>
      <c r="OYP49" s="127"/>
      <c r="OYQ49" s="127"/>
      <c r="OYR49" s="127"/>
      <c r="OYS49" s="127"/>
      <c r="OYT49" s="127"/>
      <c r="OYU49" s="127"/>
      <c r="OYV49" s="127"/>
      <c r="OYW49" s="127"/>
      <c r="OYX49" s="127"/>
      <c r="OYY49" s="127"/>
      <c r="OYZ49" s="127"/>
      <c r="OZA49" s="127"/>
      <c r="OZB49" s="127"/>
      <c r="OZC49" s="127"/>
      <c r="OZD49" s="127"/>
      <c r="OZE49" s="127"/>
      <c r="OZF49" s="127"/>
      <c r="OZG49" s="127"/>
      <c r="OZH49" s="127"/>
      <c r="OZI49" s="127"/>
      <c r="OZJ49" s="127"/>
      <c r="OZK49" s="127"/>
      <c r="OZL49" s="127"/>
      <c r="OZM49" s="127"/>
      <c r="OZN49" s="127"/>
      <c r="OZO49" s="127"/>
      <c r="OZP49" s="127"/>
      <c r="OZQ49" s="127"/>
      <c r="OZR49" s="127"/>
      <c r="OZS49" s="127"/>
      <c r="OZT49" s="127"/>
      <c r="OZU49" s="127"/>
      <c r="OZV49" s="127"/>
      <c r="OZW49" s="127"/>
      <c r="OZX49" s="127"/>
      <c r="OZY49" s="127"/>
      <c r="OZZ49" s="127"/>
      <c r="PAA49" s="127"/>
      <c r="PAB49" s="127"/>
      <c r="PAC49" s="127"/>
      <c r="PAD49" s="127"/>
      <c r="PAE49" s="127"/>
      <c r="PAF49" s="127"/>
      <c r="PAG49" s="127"/>
      <c r="PAH49" s="127"/>
      <c r="PAI49" s="127"/>
      <c r="PAJ49" s="127"/>
      <c r="PAK49" s="127"/>
      <c r="PAL49" s="127"/>
      <c r="PAM49" s="127"/>
      <c r="PAN49" s="127"/>
      <c r="PAO49" s="127"/>
      <c r="PAP49" s="127"/>
      <c r="PAQ49" s="127"/>
      <c r="PAR49" s="127"/>
      <c r="PAS49" s="127"/>
      <c r="PAT49" s="127"/>
      <c r="PAU49" s="127"/>
      <c r="PAV49" s="127"/>
      <c r="PAW49" s="127"/>
      <c r="PAX49" s="127"/>
      <c r="PAY49" s="127"/>
      <c r="PAZ49" s="127"/>
      <c r="PBA49" s="127"/>
      <c r="PBB49" s="127"/>
      <c r="PBC49" s="127"/>
      <c r="PBD49" s="127"/>
      <c r="PBE49" s="127"/>
      <c r="PBF49" s="127"/>
      <c r="PBG49" s="127"/>
      <c r="PBH49" s="127"/>
      <c r="PBI49" s="127"/>
      <c r="PBJ49" s="127"/>
      <c r="PBK49" s="127"/>
      <c r="PBL49" s="127"/>
      <c r="PBM49" s="127"/>
      <c r="PBN49" s="127"/>
      <c r="PBO49" s="127"/>
      <c r="PBP49" s="127"/>
      <c r="PBQ49" s="127"/>
      <c r="PBR49" s="127"/>
      <c r="PBS49" s="127"/>
      <c r="PBT49" s="127"/>
      <c r="PBU49" s="127"/>
      <c r="PBV49" s="127"/>
      <c r="PBW49" s="127"/>
      <c r="PBX49" s="127"/>
      <c r="PBY49" s="127"/>
      <c r="PBZ49" s="127"/>
      <c r="PCA49" s="127"/>
      <c r="PCB49" s="127"/>
      <c r="PCC49" s="127"/>
      <c r="PCD49" s="127"/>
      <c r="PCE49" s="127"/>
      <c r="PCF49" s="127"/>
      <c r="PCG49" s="127"/>
      <c r="PCH49" s="127"/>
      <c r="PCI49" s="127"/>
      <c r="PCJ49" s="127"/>
      <c r="PCK49" s="127"/>
      <c r="PCL49" s="127"/>
      <c r="PCM49" s="127"/>
      <c r="PCN49" s="127"/>
      <c r="PCO49" s="127"/>
      <c r="PCP49" s="127"/>
      <c r="PCQ49" s="127"/>
      <c r="PCR49" s="127"/>
      <c r="PCS49" s="127"/>
      <c r="PCT49" s="127"/>
      <c r="PCU49" s="127"/>
      <c r="PCV49" s="127"/>
      <c r="PCW49" s="127"/>
      <c r="PCX49" s="127"/>
      <c r="PCY49" s="127"/>
      <c r="PCZ49" s="127"/>
      <c r="PDA49" s="127"/>
      <c r="PDB49" s="127"/>
      <c r="PDC49" s="127"/>
      <c r="PDD49" s="127"/>
      <c r="PDE49" s="127"/>
      <c r="PDF49" s="127"/>
      <c r="PDG49" s="127"/>
      <c r="PDH49" s="127"/>
      <c r="PDI49" s="127"/>
      <c r="PDJ49" s="127"/>
      <c r="PDK49" s="127"/>
      <c r="PDL49" s="127"/>
      <c r="PDM49" s="127"/>
      <c r="PDN49" s="127"/>
      <c r="PDO49" s="127"/>
      <c r="PDP49" s="127"/>
      <c r="PDQ49" s="127"/>
      <c r="PDR49" s="127"/>
      <c r="PDS49" s="127"/>
      <c r="PDT49" s="127"/>
      <c r="PDU49" s="127"/>
      <c r="PDV49" s="127"/>
      <c r="PDW49" s="127"/>
      <c r="PDX49" s="127"/>
      <c r="PDY49" s="127"/>
      <c r="PDZ49" s="127"/>
      <c r="PEA49" s="127"/>
      <c r="PEB49" s="127"/>
      <c r="PEC49" s="127"/>
      <c r="PED49" s="127"/>
      <c r="PEE49" s="127"/>
      <c r="PEF49" s="127"/>
      <c r="PEG49" s="127"/>
      <c r="PEH49" s="127"/>
      <c r="PEI49" s="127"/>
      <c r="PEJ49" s="127"/>
      <c r="PEK49" s="127"/>
      <c r="PEL49" s="127"/>
      <c r="PEM49" s="127"/>
      <c r="PEN49" s="127"/>
      <c r="PEO49" s="127"/>
      <c r="PEP49" s="127"/>
      <c r="PEQ49" s="127"/>
      <c r="PER49" s="127"/>
      <c r="PES49" s="127"/>
      <c r="PET49" s="127"/>
      <c r="PEU49" s="127"/>
      <c r="PEV49" s="127"/>
      <c r="PEW49" s="127"/>
      <c r="PEX49" s="127"/>
      <c r="PEY49" s="127"/>
      <c r="PEZ49" s="127"/>
      <c r="PFA49" s="127"/>
      <c r="PFB49" s="127"/>
      <c r="PFC49" s="127"/>
      <c r="PFD49" s="127"/>
      <c r="PFE49" s="127"/>
      <c r="PFF49" s="127"/>
      <c r="PFG49" s="127"/>
      <c r="PFH49" s="127"/>
      <c r="PFI49" s="127"/>
      <c r="PFJ49" s="127"/>
      <c r="PFK49" s="127"/>
      <c r="PFL49" s="127"/>
      <c r="PFM49" s="127"/>
      <c r="PFN49" s="127"/>
      <c r="PFO49" s="127"/>
      <c r="PFP49" s="127"/>
      <c r="PFQ49" s="127"/>
      <c r="PFR49" s="127"/>
      <c r="PFS49" s="127"/>
      <c r="PFT49" s="127"/>
      <c r="PFU49" s="127"/>
      <c r="PFV49" s="127"/>
      <c r="PFW49" s="127"/>
      <c r="PFX49" s="127"/>
      <c r="PFY49" s="127"/>
      <c r="PFZ49" s="127"/>
      <c r="PGA49" s="127"/>
      <c r="PGB49" s="127"/>
      <c r="PGC49" s="127"/>
      <c r="PGD49" s="127"/>
      <c r="PGE49" s="127"/>
      <c r="PGF49" s="127"/>
      <c r="PGG49" s="127"/>
      <c r="PGH49" s="127"/>
      <c r="PGI49" s="127"/>
      <c r="PGJ49" s="127"/>
      <c r="PGK49" s="127"/>
      <c r="PGL49" s="127"/>
      <c r="PGM49" s="127"/>
      <c r="PGN49" s="127"/>
      <c r="PGO49" s="127"/>
      <c r="PGP49" s="127"/>
      <c r="PGQ49" s="127"/>
      <c r="PGR49" s="127"/>
      <c r="PGS49" s="127"/>
      <c r="PGT49" s="127"/>
      <c r="PGU49" s="127"/>
      <c r="PGV49" s="127"/>
      <c r="PGW49" s="127"/>
      <c r="PGX49" s="127"/>
      <c r="PGY49" s="127"/>
      <c r="PGZ49" s="127"/>
      <c r="PHA49" s="127"/>
      <c r="PHB49" s="127"/>
      <c r="PHC49" s="127"/>
      <c r="PHD49" s="127"/>
      <c r="PHE49" s="127"/>
      <c r="PHF49" s="127"/>
      <c r="PHG49" s="127"/>
      <c r="PHH49" s="127"/>
      <c r="PHI49" s="127"/>
      <c r="PHJ49" s="127"/>
      <c r="PHK49" s="127"/>
      <c r="PHL49" s="127"/>
      <c r="PHM49" s="127"/>
      <c r="PHN49" s="127"/>
      <c r="PHO49" s="127"/>
      <c r="PHP49" s="127"/>
      <c r="PHQ49" s="127"/>
      <c r="PHR49" s="127"/>
      <c r="PHS49" s="127"/>
      <c r="PHT49" s="127"/>
      <c r="PHU49" s="127"/>
      <c r="PHV49" s="127"/>
      <c r="PHW49" s="127"/>
      <c r="PHX49" s="127"/>
      <c r="PHY49" s="127"/>
      <c r="PHZ49" s="127"/>
      <c r="PIA49" s="127"/>
      <c r="PIB49" s="127"/>
      <c r="PIC49" s="127"/>
      <c r="PID49" s="127"/>
      <c r="PIE49" s="127"/>
      <c r="PIF49" s="127"/>
      <c r="PIG49" s="127"/>
      <c r="PIH49" s="127"/>
      <c r="PII49" s="127"/>
      <c r="PIJ49" s="127"/>
      <c r="PIK49" s="127"/>
      <c r="PIL49" s="127"/>
      <c r="PIM49" s="127"/>
      <c r="PIN49" s="127"/>
      <c r="PIO49" s="127"/>
      <c r="PIP49" s="127"/>
      <c r="PIQ49" s="127"/>
      <c r="PIR49" s="127"/>
      <c r="PIS49" s="127"/>
      <c r="PIT49" s="127"/>
      <c r="PIU49" s="127"/>
      <c r="PIV49" s="127"/>
      <c r="PIW49" s="127"/>
      <c r="PIX49" s="127"/>
      <c r="PIY49" s="127"/>
      <c r="PIZ49" s="127"/>
      <c r="PJA49" s="127"/>
      <c r="PJB49" s="127"/>
      <c r="PJC49" s="127"/>
      <c r="PJD49" s="127"/>
      <c r="PJE49" s="127"/>
      <c r="PJF49" s="127"/>
      <c r="PJG49" s="127"/>
      <c r="PJH49" s="127"/>
      <c r="PJI49" s="127"/>
      <c r="PJJ49" s="127"/>
      <c r="PJK49" s="127"/>
      <c r="PJL49" s="127"/>
      <c r="PJM49" s="127"/>
      <c r="PJN49" s="127"/>
      <c r="PJO49" s="127"/>
      <c r="PJP49" s="127"/>
      <c r="PJQ49" s="127"/>
      <c r="PJR49" s="127"/>
      <c r="PJS49" s="127"/>
      <c r="PJT49" s="127"/>
      <c r="PJU49" s="127"/>
      <c r="PJV49" s="127"/>
      <c r="PJW49" s="127"/>
      <c r="PJX49" s="127"/>
      <c r="PJY49" s="127"/>
      <c r="PJZ49" s="127"/>
      <c r="PKA49" s="127"/>
      <c r="PKB49" s="127"/>
      <c r="PKC49" s="127"/>
      <c r="PKD49" s="127"/>
      <c r="PKE49" s="127"/>
      <c r="PKF49" s="127"/>
      <c r="PKG49" s="127"/>
      <c r="PKH49" s="127"/>
      <c r="PKI49" s="127"/>
      <c r="PKJ49" s="127"/>
      <c r="PKK49" s="127"/>
      <c r="PKL49" s="127"/>
      <c r="PKM49" s="127"/>
      <c r="PKN49" s="127"/>
      <c r="PKO49" s="127"/>
      <c r="PKP49" s="127"/>
      <c r="PKQ49" s="127"/>
      <c r="PKR49" s="127"/>
      <c r="PKS49" s="127"/>
      <c r="PKT49" s="127"/>
      <c r="PKU49" s="127"/>
      <c r="PKV49" s="127"/>
      <c r="PKW49" s="127"/>
      <c r="PKX49" s="127"/>
      <c r="PKY49" s="127"/>
      <c r="PKZ49" s="127"/>
      <c r="PLA49" s="127"/>
      <c r="PLB49" s="127"/>
      <c r="PLC49" s="127"/>
      <c r="PLD49" s="127"/>
      <c r="PLE49" s="127"/>
      <c r="PLF49" s="127"/>
      <c r="PLG49" s="127"/>
      <c r="PLH49" s="127"/>
      <c r="PLI49" s="127"/>
      <c r="PLJ49" s="127"/>
      <c r="PLK49" s="127"/>
      <c r="PLL49" s="127"/>
      <c r="PLM49" s="127"/>
      <c r="PLN49" s="127"/>
      <c r="PLO49" s="127"/>
      <c r="PLP49" s="127"/>
      <c r="PLQ49" s="127"/>
      <c r="PLR49" s="127"/>
      <c r="PLS49" s="127"/>
      <c r="PLT49" s="127"/>
      <c r="PLU49" s="127"/>
      <c r="PLV49" s="127"/>
      <c r="PLW49" s="127"/>
      <c r="PLX49" s="127"/>
      <c r="PLY49" s="127"/>
      <c r="PLZ49" s="127"/>
      <c r="PMA49" s="127"/>
      <c r="PMB49" s="127"/>
      <c r="PMC49" s="127"/>
      <c r="PMD49" s="127"/>
      <c r="PME49" s="127"/>
      <c r="PMF49" s="127"/>
      <c r="PMG49" s="127"/>
      <c r="PMH49" s="127"/>
      <c r="PMI49" s="127"/>
      <c r="PMJ49" s="127"/>
      <c r="PMK49" s="127"/>
      <c r="PML49" s="127"/>
      <c r="PMM49" s="127"/>
      <c r="PMN49" s="127"/>
      <c r="PMO49" s="127"/>
      <c r="PMP49" s="127"/>
      <c r="PMQ49" s="127"/>
      <c r="PMR49" s="127"/>
      <c r="PMS49" s="127"/>
      <c r="PMT49" s="127"/>
      <c r="PMU49" s="127"/>
      <c r="PMV49" s="127"/>
      <c r="PMW49" s="127"/>
      <c r="PMX49" s="127"/>
      <c r="PMY49" s="127"/>
      <c r="PMZ49" s="127"/>
      <c r="PNA49" s="127"/>
      <c r="PNB49" s="127"/>
      <c r="PNC49" s="127"/>
      <c r="PND49" s="127"/>
      <c r="PNE49" s="127"/>
      <c r="PNF49" s="127"/>
      <c r="PNG49" s="127"/>
      <c r="PNH49" s="127"/>
      <c r="PNI49" s="127"/>
      <c r="PNJ49" s="127"/>
      <c r="PNK49" s="127"/>
      <c r="PNL49" s="127"/>
      <c r="PNM49" s="127"/>
      <c r="PNN49" s="127"/>
      <c r="PNO49" s="127"/>
      <c r="PNP49" s="127"/>
      <c r="PNQ49" s="127"/>
      <c r="PNR49" s="127"/>
      <c r="PNS49" s="127"/>
      <c r="PNT49" s="127"/>
      <c r="PNU49" s="127"/>
      <c r="PNV49" s="127"/>
      <c r="PNW49" s="127"/>
      <c r="PNX49" s="127"/>
      <c r="PNY49" s="127"/>
      <c r="PNZ49" s="127"/>
      <c r="POA49" s="127"/>
      <c r="POB49" s="127"/>
      <c r="POC49" s="127"/>
      <c r="POD49" s="127"/>
      <c r="POE49" s="127"/>
      <c r="POF49" s="127"/>
      <c r="POG49" s="127"/>
      <c r="POH49" s="127"/>
      <c r="POI49" s="127"/>
      <c r="POJ49" s="127"/>
      <c r="POK49" s="127"/>
      <c r="POL49" s="127"/>
      <c r="POM49" s="127"/>
      <c r="PON49" s="127"/>
      <c r="POO49" s="127"/>
      <c r="POP49" s="127"/>
      <c r="POQ49" s="127"/>
      <c r="POR49" s="127"/>
      <c r="POS49" s="127"/>
      <c r="POT49" s="127"/>
      <c r="POU49" s="127"/>
      <c r="POV49" s="127"/>
      <c r="POW49" s="127"/>
      <c r="POX49" s="127"/>
      <c r="POY49" s="127"/>
      <c r="POZ49" s="127"/>
      <c r="PPA49" s="127"/>
      <c r="PPB49" s="127"/>
      <c r="PPC49" s="127"/>
      <c r="PPD49" s="127"/>
      <c r="PPE49" s="127"/>
      <c r="PPF49" s="127"/>
      <c r="PPG49" s="127"/>
      <c r="PPH49" s="127"/>
      <c r="PPI49" s="127"/>
      <c r="PPJ49" s="127"/>
      <c r="PPK49" s="127"/>
      <c r="PPL49" s="127"/>
      <c r="PPM49" s="127"/>
      <c r="PPN49" s="127"/>
      <c r="PPO49" s="127"/>
      <c r="PPP49" s="127"/>
      <c r="PPQ49" s="127"/>
      <c r="PPR49" s="127"/>
      <c r="PPS49" s="127"/>
      <c r="PPT49" s="127"/>
      <c r="PPU49" s="127"/>
      <c r="PPV49" s="127"/>
      <c r="PPW49" s="127"/>
      <c r="PPX49" s="127"/>
      <c r="PPY49" s="127"/>
      <c r="PPZ49" s="127"/>
      <c r="PQA49" s="127"/>
      <c r="PQB49" s="127"/>
      <c r="PQC49" s="127"/>
      <c r="PQD49" s="127"/>
      <c r="PQE49" s="127"/>
      <c r="PQF49" s="127"/>
      <c r="PQG49" s="127"/>
      <c r="PQH49" s="127"/>
      <c r="PQI49" s="127"/>
      <c r="PQJ49" s="127"/>
      <c r="PQK49" s="127"/>
      <c r="PQL49" s="127"/>
      <c r="PQM49" s="127"/>
      <c r="PQN49" s="127"/>
      <c r="PQO49" s="127"/>
      <c r="PQP49" s="127"/>
      <c r="PQQ49" s="127"/>
      <c r="PQR49" s="127"/>
      <c r="PQS49" s="127"/>
      <c r="PQT49" s="127"/>
      <c r="PQU49" s="127"/>
      <c r="PQV49" s="127"/>
      <c r="PQW49" s="127"/>
      <c r="PQX49" s="127"/>
      <c r="PQY49" s="127"/>
      <c r="PQZ49" s="127"/>
      <c r="PRA49" s="127"/>
      <c r="PRB49" s="127"/>
      <c r="PRC49" s="127"/>
      <c r="PRD49" s="127"/>
      <c r="PRE49" s="127"/>
      <c r="PRF49" s="127"/>
      <c r="PRG49" s="127"/>
      <c r="PRH49" s="127"/>
      <c r="PRI49" s="127"/>
      <c r="PRJ49" s="127"/>
      <c r="PRK49" s="127"/>
      <c r="PRL49" s="127"/>
      <c r="PRM49" s="127"/>
      <c r="PRN49" s="127"/>
      <c r="PRO49" s="127"/>
      <c r="PRP49" s="127"/>
      <c r="PRQ49" s="127"/>
      <c r="PRR49" s="127"/>
      <c r="PRS49" s="127"/>
      <c r="PRT49" s="127"/>
      <c r="PRU49" s="127"/>
      <c r="PRV49" s="127"/>
      <c r="PRW49" s="127"/>
      <c r="PRX49" s="127"/>
      <c r="PRY49" s="127"/>
      <c r="PRZ49" s="127"/>
      <c r="PSA49" s="127"/>
      <c r="PSB49" s="127"/>
      <c r="PSC49" s="127"/>
      <c r="PSD49" s="127"/>
      <c r="PSE49" s="127"/>
      <c r="PSF49" s="127"/>
      <c r="PSG49" s="127"/>
      <c r="PSH49" s="127"/>
      <c r="PSI49" s="127"/>
      <c r="PSJ49" s="127"/>
      <c r="PSK49" s="127"/>
      <c r="PSL49" s="127"/>
      <c r="PSM49" s="127"/>
      <c r="PSN49" s="127"/>
      <c r="PSO49" s="127"/>
      <c r="PSP49" s="127"/>
      <c r="PSQ49" s="127"/>
      <c r="PSR49" s="127"/>
      <c r="PSS49" s="127"/>
      <c r="PST49" s="127"/>
      <c r="PSU49" s="127"/>
      <c r="PSV49" s="127"/>
      <c r="PSW49" s="127"/>
      <c r="PSX49" s="127"/>
      <c r="PSY49" s="127"/>
      <c r="PSZ49" s="127"/>
      <c r="PTA49" s="127"/>
      <c r="PTB49" s="127"/>
      <c r="PTC49" s="127"/>
      <c r="PTD49" s="127"/>
      <c r="PTE49" s="127"/>
      <c r="PTF49" s="127"/>
      <c r="PTG49" s="127"/>
      <c r="PTH49" s="127"/>
      <c r="PTI49" s="127"/>
      <c r="PTJ49" s="127"/>
      <c r="PTK49" s="127"/>
      <c r="PTL49" s="127"/>
      <c r="PTM49" s="127"/>
      <c r="PTN49" s="127"/>
      <c r="PTO49" s="127"/>
      <c r="PTP49" s="127"/>
      <c r="PTQ49" s="127"/>
      <c r="PTR49" s="127"/>
      <c r="PTS49" s="127"/>
      <c r="PTT49" s="127"/>
      <c r="PTU49" s="127"/>
      <c r="PTV49" s="127"/>
      <c r="PTW49" s="127"/>
      <c r="PTX49" s="127"/>
      <c r="PTY49" s="127"/>
      <c r="PTZ49" s="127"/>
      <c r="PUA49" s="127"/>
      <c r="PUB49" s="127"/>
      <c r="PUC49" s="127"/>
      <c r="PUD49" s="127"/>
      <c r="PUE49" s="127"/>
      <c r="PUF49" s="127"/>
      <c r="PUG49" s="127"/>
      <c r="PUH49" s="127"/>
      <c r="PUI49" s="127"/>
      <c r="PUJ49" s="127"/>
      <c r="PUK49" s="127"/>
      <c r="PUL49" s="127"/>
      <c r="PUM49" s="127"/>
      <c r="PUN49" s="127"/>
      <c r="PUO49" s="127"/>
      <c r="PUP49" s="127"/>
      <c r="PUQ49" s="127"/>
      <c r="PUR49" s="127"/>
      <c r="PUS49" s="127"/>
      <c r="PUT49" s="127"/>
      <c r="PUU49" s="127"/>
      <c r="PUV49" s="127"/>
      <c r="PUW49" s="127"/>
      <c r="PUX49" s="127"/>
      <c r="PUY49" s="127"/>
      <c r="PUZ49" s="127"/>
      <c r="PVA49" s="127"/>
      <c r="PVB49" s="127"/>
      <c r="PVC49" s="127"/>
      <c r="PVD49" s="127"/>
      <c r="PVE49" s="127"/>
      <c r="PVF49" s="127"/>
      <c r="PVG49" s="127"/>
      <c r="PVH49" s="127"/>
      <c r="PVI49" s="127"/>
      <c r="PVJ49" s="127"/>
      <c r="PVK49" s="127"/>
      <c r="PVL49" s="127"/>
      <c r="PVM49" s="127"/>
      <c r="PVN49" s="127"/>
      <c r="PVO49" s="127"/>
      <c r="PVP49" s="127"/>
      <c r="PVQ49" s="127"/>
      <c r="PVR49" s="127"/>
      <c r="PVS49" s="127"/>
      <c r="PVT49" s="127"/>
      <c r="PVU49" s="127"/>
      <c r="PVV49" s="127"/>
      <c r="PVW49" s="127"/>
      <c r="PVX49" s="127"/>
      <c r="PVY49" s="127"/>
      <c r="PVZ49" s="127"/>
      <c r="PWA49" s="127"/>
      <c r="PWB49" s="127"/>
      <c r="PWC49" s="127"/>
      <c r="PWD49" s="127"/>
      <c r="PWE49" s="127"/>
      <c r="PWF49" s="127"/>
      <c r="PWG49" s="127"/>
      <c r="PWH49" s="127"/>
      <c r="PWI49" s="127"/>
      <c r="PWJ49" s="127"/>
      <c r="PWK49" s="127"/>
      <c r="PWL49" s="127"/>
      <c r="PWM49" s="127"/>
      <c r="PWN49" s="127"/>
      <c r="PWO49" s="127"/>
      <c r="PWP49" s="127"/>
      <c r="PWQ49" s="127"/>
      <c r="PWR49" s="127"/>
      <c r="PWS49" s="127"/>
      <c r="PWT49" s="127"/>
      <c r="PWU49" s="127"/>
      <c r="PWV49" s="127"/>
      <c r="PWW49" s="127"/>
      <c r="PWX49" s="127"/>
      <c r="PWY49" s="127"/>
      <c r="PWZ49" s="127"/>
      <c r="PXA49" s="127"/>
      <c r="PXB49" s="127"/>
      <c r="PXC49" s="127"/>
      <c r="PXD49" s="127"/>
      <c r="PXE49" s="127"/>
      <c r="PXF49" s="127"/>
      <c r="PXG49" s="127"/>
      <c r="PXH49" s="127"/>
      <c r="PXI49" s="127"/>
      <c r="PXJ49" s="127"/>
      <c r="PXK49" s="127"/>
      <c r="PXL49" s="127"/>
      <c r="PXM49" s="127"/>
      <c r="PXN49" s="127"/>
      <c r="PXO49" s="127"/>
      <c r="PXP49" s="127"/>
      <c r="PXQ49" s="127"/>
      <c r="PXR49" s="127"/>
      <c r="PXS49" s="127"/>
      <c r="PXT49" s="127"/>
      <c r="PXU49" s="127"/>
      <c r="PXV49" s="127"/>
      <c r="PXW49" s="127"/>
      <c r="PXX49" s="127"/>
      <c r="PXY49" s="127"/>
      <c r="PXZ49" s="127"/>
      <c r="PYA49" s="127"/>
      <c r="PYB49" s="127"/>
      <c r="PYC49" s="127"/>
      <c r="PYD49" s="127"/>
      <c r="PYE49" s="127"/>
      <c r="PYF49" s="127"/>
      <c r="PYG49" s="127"/>
      <c r="PYH49" s="127"/>
      <c r="PYI49" s="127"/>
      <c r="PYJ49" s="127"/>
      <c r="PYK49" s="127"/>
      <c r="PYL49" s="127"/>
      <c r="PYM49" s="127"/>
      <c r="PYN49" s="127"/>
      <c r="PYO49" s="127"/>
      <c r="PYP49" s="127"/>
      <c r="PYQ49" s="127"/>
      <c r="PYR49" s="127"/>
      <c r="PYS49" s="127"/>
      <c r="PYT49" s="127"/>
      <c r="PYU49" s="127"/>
      <c r="PYV49" s="127"/>
      <c r="PYW49" s="127"/>
      <c r="PYX49" s="127"/>
      <c r="PYY49" s="127"/>
      <c r="PYZ49" s="127"/>
      <c r="PZA49" s="127"/>
      <c r="PZB49" s="127"/>
      <c r="PZC49" s="127"/>
      <c r="PZD49" s="127"/>
      <c r="PZE49" s="127"/>
      <c r="PZF49" s="127"/>
      <c r="PZG49" s="127"/>
      <c r="PZH49" s="127"/>
      <c r="PZI49" s="127"/>
      <c r="PZJ49" s="127"/>
      <c r="PZK49" s="127"/>
      <c r="PZL49" s="127"/>
      <c r="PZM49" s="127"/>
      <c r="PZN49" s="127"/>
      <c r="PZO49" s="127"/>
      <c r="PZP49" s="127"/>
      <c r="PZQ49" s="127"/>
      <c r="PZR49" s="127"/>
      <c r="PZS49" s="127"/>
      <c r="PZT49" s="127"/>
      <c r="PZU49" s="127"/>
      <c r="PZV49" s="127"/>
      <c r="PZW49" s="127"/>
      <c r="PZX49" s="127"/>
      <c r="PZY49" s="127"/>
      <c r="PZZ49" s="127"/>
      <c r="QAA49" s="127"/>
      <c r="QAB49" s="127"/>
      <c r="QAC49" s="127"/>
      <c r="QAD49" s="127"/>
      <c r="QAE49" s="127"/>
      <c r="QAF49" s="127"/>
      <c r="QAG49" s="127"/>
      <c r="QAH49" s="127"/>
      <c r="QAI49" s="127"/>
      <c r="QAJ49" s="127"/>
      <c r="QAK49" s="127"/>
      <c r="QAL49" s="127"/>
      <c r="QAM49" s="127"/>
      <c r="QAN49" s="127"/>
      <c r="QAO49" s="127"/>
      <c r="QAP49" s="127"/>
      <c r="QAQ49" s="127"/>
      <c r="QAR49" s="127"/>
      <c r="QAS49" s="127"/>
      <c r="QAT49" s="127"/>
      <c r="QAU49" s="127"/>
      <c r="QAV49" s="127"/>
      <c r="QAW49" s="127"/>
      <c r="QAX49" s="127"/>
      <c r="QAY49" s="127"/>
      <c r="QAZ49" s="127"/>
      <c r="QBA49" s="127"/>
      <c r="QBB49" s="127"/>
      <c r="QBC49" s="127"/>
      <c r="QBD49" s="127"/>
      <c r="QBE49" s="127"/>
      <c r="QBF49" s="127"/>
      <c r="QBG49" s="127"/>
      <c r="QBH49" s="127"/>
      <c r="QBI49" s="127"/>
      <c r="QBJ49" s="127"/>
      <c r="QBK49" s="127"/>
      <c r="QBL49" s="127"/>
      <c r="QBM49" s="127"/>
      <c r="QBN49" s="127"/>
      <c r="QBO49" s="127"/>
      <c r="QBP49" s="127"/>
      <c r="QBQ49" s="127"/>
      <c r="QBR49" s="127"/>
      <c r="QBS49" s="127"/>
      <c r="QBT49" s="127"/>
      <c r="QBU49" s="127"/>
      <c r="QBV49" s="127"/>
      <c r="QBW49" s="127"/>
      <c r="QBX49" s="127"/>
      <c r="QBY49" s="127"/>
      <c r="QBZ49" s="127"/>
      <c r="QCA49" s="127"/>
      <c r="QCB49" s="127"/>
      <c r="QCC49" s="127"/>
      <c r="QCD49" s="127"/>
      <c r="QCE49" s="127"/>
      <c r="QCF49" s="127"/>
      <c r="QCG49" s="127"/>
      <c r="QCH49" s="127"/>
      <c r="QCI49" s="127"/>
      <c r="QCJ49" s="127"/>
      <c r="QCK49" s="127"/>
      <c r="QCL49" s="127"/>
      <c r="QCM49" s="127"/>
      <c r="QCN49" s="127"/>
      <c r="QCO49" s="127"/>
      <c r="QCP49" s="127"/>
      <c r="QCQ49" s="127"/>
      <c r="QCR49" s="127"/>
      <c r="QCS49" s="127"/>
      <c r="QCT49" s="127"/>
      <c r="QCU49" s="127"/>
      <c r="QCV49" s="127"/>
      <c r="QCW49" s="127"/>
      <c r="QCX49" s="127"/>
      <c r="QCY49" s="127"/>
      <c r="QCZ49" s="127"/>
      <c r="QDA49" s="127"/>
      <c r="QDB49" s="127"/>
      <c r="QDC49" s="127"/>
      <c r="QDD49" s="127"/>
      <c r="QDE49" s="127"/>
      <c r="QDF49" s="127"/>
      <c r="QDG49" s="127"/>
      <c r="QDH49" s="127"/>
      <c r="QDI49" s="127"/>
      <c r="QDJ49" s="127"/>
      <c r="QDK49" s="127"/>
      <c r="QDL49" s="127"/>
      <c r="QDM49" s="127"/>
      <c r="QDN49" s="127"/>
      <c r="QDO49" s="127"/>
      <c r="QDP49" s="127"/>
      <c r="QDQ49" s="127"/>
      <c r="QDR49" s="127"/>
      <c r="QDS49" s="127"/>
      <c r="QDT49" s="127"/>
      <c r="QDU49" s="127"/>
      <c r="QDV49" s="127"/>
      <c r="QDW49" s="127"/>
      <c r="QDX49" s="127"/>
      <c r="QDY49" s="127"/>
      <c r="QDZ49" s="127"/>
      <c r="QEA49" s="127"/>
      <c r="QEB49" s="127"/>
      <c r="QEC49" s="127"/>
      <c r="QED49" s="127"/>
      <c r="QEE49" s="127"/>
      <c r="QEF49" s="127"/>
      <c r="QEG49" s="127"/>
      <c r="QEH49" s="127"/>
      <c r="QEI49" s="127"/>
      <c r="QEJ49" s="127"/>
      <c r="QEK49" s="127"/>
      <c r="QEL49" s="127"/>
      <c r="QEM49" s="127"/>
      <c r="QEN49" s="127"/>
      <c r="QEO49" s="127"/>
      <c r="QEP49" s="127"/>
      <c r="QEQ49" s="127"/>
      <c r="QER49" s="127"/>
      <c r="QES49" s="127"/>
      <c r="QET49" s="127"/>
      <c r="QEU49" s="127"/>
      <c r="QEV49" s="127"/>
      <c r="QEW49" s="127"/>
      <c r="QEX49" s="127"/>
      <c r="QEY49" s="127"/>
      <c r="QEZ49" s="127"/>
      <c r="QFA49" s="127"/>
      <c r="QFB49" s="127"/>
      <c r="QFC49" s="127"/>
      <c r="QFD49" s="127"/>
      <c r="QFE49" s="127"/>
      <c r="QFF49" s="127"/>
      <c r="QFG49" s="127"/>
      <c r="QFH49" s="127"/>
      <c r="QFI49" s="127"/>
      <c r="QFJ49" s="127"/>
      <c r="QFK49" s="127"/>
      <c r="QFL49" s="127"/>
      <c r="QFM49" s="127"/>
      <c r="QFN49" s="127"/>
      <c r="QFO49" s="127"/>
      <c r="QFP49" s="127"/>
      <c r="QFQ49" s="127"/>
      <c r="QFR49" s="127"/>
      <c r="QFS49" s="127"/>
      <c r="QFT49" s="127"/>
      <c r="QFU49" s="127"/>
      <c r="QFV49" s="127"/>
      <c r="QFW49" s="127"/>
      <c r="QFX49" s="127"/>
      <c r="QFY49" s="127"/>
      <c r="QFZ49" s="127"/>
      <c r="QGA49" s="127"/>
      <c r="QGB49" s="127"/>
      <c r="QGC49" s="127"/>
      <c r="QGD49" s="127"/>
      <c r="QGE49" s="127"/>
      <c r="QGF49" s="127"/>
      <c r="QGG49" s="127"/>
      <c r="QGH49" s="127"/>
      <c r="QGI49" s="127"/>
      <c r="QGJ49" s="127"/>
      <c r="QGK49" s="127"/>
      <c r="QGL49" s="127"/>
      <c r="QGM49" s="127"/>
      <c r="QGN49" s="127"/>
      <c r="QGO49" s="127"/>
      <c r="QGP49" s="127"/>
      <c r="QGQ49" s="127"/>
      <c r="QGR49" s="127"/>
      <c r="QGS49" s="127"/>
      <c r="QGT49" s="127"/>
      <c r="QGU49" s="127"/>
      <c r="QGV49" s="127"/>
      <c r="QGW49" s="127"/>
      <c r="QGX49" s="127"/>
      <c r="QGY49" s="127"/>
      <c r="QGZ49" s="127"/>
      <c r="QHA49" s="127"/>
      <c r="QHB49" s="127"/>
      <c r="QHC49" s="127"/>
      <c r="QHD49" s="127"/>
      <c r="QHE49" s="127"/>
      <c r="QHF49" s="127"/>
      <c r="QHG49" s="127"/>
      <c r="QHH49" s="127"/>
      <c r="QHI49" s="127"/>
      <c r="QHJ49" s="127"/>
      <c r="QHK49" s="127"/>
      <c r="QHL49" s="127"/>
      <c r="QHM49" s="127"/>
      <c r="QHN49" s="127"/>
      <c r="QHO49" s="127"/>
      <c r="QHP49" s="127"/>
      <c r="QHQ49" s="127"/>
      <c r="QHR49" s="127"/>
      <c r="QHS49" s="127"/>
      <c r="QHT49" s="127"/>
      <c r="QHU49" s="127"/>
      <c r="QHV49" s="127"/>
      <c r="QHW49" s="127"/>
      <c r="QHX49" s="127"/>
      <c r="QHY49" s="127"/>
      <c r="QHZ49" s="127"/>
      <c r="QIA49" s="127"/>
      <c r="QIB49" s="127"/>
      <c r="QIC49" s="127"/>
      <c r="QID49" s="127"/>
      <c r="QIE49" s="127"/>
      <c r="QIF49" s="127"/>
      <c r="QIG49" s="127"/>
      <c r="QIH49" s="127"/>
      <c r="QII49" s="127"/>
      <c r="QIJ49" s="127"/>
      <c r="QIK49" s="127"/>
      <c r="QIL49" s="127"/>
      <c r="QIM49" s="127"/>
      <c r="QIN49" s="127"/>
      <c r="QIO49" s="127"/>
      <c r="QIP49" s="127"/>
      <c r="QIQ49" s="127"/>
      <c r="QIR49" s="127"/>
      <c r="QIS49" s="127"/>
      <c r="QIT49" s="127"/>
      <c r="QIU49" s="127"/>
      <c r="QIV49" s="127"/>
      <c r="QIW49" s="127"/>
      <c r="QIX49" s="127"/>
      <c r="QIY49" s="127"/>
      <c r="QIZ49" s="127"/>
      <c r="QJA49" s="127"/>
      <c r="QJB49" s="127"/>
      <c r="QJC49" s="127"/>
      <c r="QJD49" s="127"/>
      <c r="QJE49" s="127"/>
      <c r="QJF49" s="127"/>
      <c r="QJG49" s="127"/>
      <c r="QJH49" s="127"/>
      <c r="QJI49" s="127"/>
      <c r="QJJ49" s="127"/>
      <c r="QJK49" s="127"/>
      <c r="QJL49" s="127"/>
      <c r="QJM49" s="127"/>
      <c r="QJN49" s="127"/>
      <c r="QJO49" s="127"/>
      <c r="QJP49" s="127"/>
      <c r="QJQ49" s="127"/>
      <c r="QJR49" s="127"/>
      <c r="QJS49" s="127"/>
      <c r="QJT49" s="127"/>
      <c r="QJU49" s="127"/>
      <c r="QJV49" s="127"/>
      <c r="QJW49" s="127"/>
      <c r="QJX49" s="127"/>
      <c r="QJY49" s="127"/>
      <c r="QJZ49" s="127"/>
      <c r="QKA49" s="127"/>
      <c r="QKB49" s="127"/>
      <c r="QKC49" s="127"/>
      <c r="QKD49" s="127"/>
      <c r="QKE49" s="127"/>
      <c r="QKF49" s="127"/>
      <c r="QKG49" s="127"/>
      <c r="QKH49" s="127"/>
      <c r="QKI49" s="127"/>
      <c r="QKJ49" s="127"/>
      <c r="QKK49" s="127"/>
      <c r="QKL49" s="127"/>
      <c r="QKM49" s="127"/>
      <c r="QKN49" s="127"/>
      <c r="QKO49" s="127"/>
      <c r="QKP49" s="127"/>
      <c r="QKQ49" s="127"/>
      <c r="QKR49" s="127"/>
      <c r="QKS49" s="127"/>
      <c r="QKT49" s="127"/>
      <c r="QKU49" s="127"/>
      <c r="QKV49" s="127"/>
      <c r="QKW49" s="127"/>
      <c r="QKX49" s="127"/>
      <c r="QKY49" s="127"/>
      <c r="QKZ49" s="127"/>
      <c r="QLA49" s="127"/>
      <c r="QLB49" s="127"/>
      <c r="QLC49" s="127"/>
      <c r="QLD49" s="127"/>
      <c r="QLE49" s="127"/>
      <c r="QLF49" s="127"/>
      <c r="QLG49" s="127"/>
      <c r="QLH49" s="127"/>
      <c r="QLI49" s="127"/>
      <c r="QLJ49" s="127"/>
      <c r="QLK49" s="127"/>
      <c r="QLL49" s="127"/>
      <c r="QLM49" s="127"/>
      <c r="QLN49" s="127"/>
      <c r="QLO49" s="127"/>
      <c r="QLP49" s="127"/>
      <c r="QLQ49" s="127"/>
      <c r="QLR49" s="127"/>
      <c r="QLS49" s="127"/>
      <c r="QLT49" s="127"/>
      <c r="QLU49" s="127"/>
      <c r="QLV49" s="127"/>
      <c r="QLW49" s="127"/>
      <c r="QLX49" s="127"/>
      <c r="QLY49" s="127"/>
      <c r="QLZ49" s="127"/>
      <c r="QMA49" s="127"/>
      <c r="QMB49" s="127"/>
      <c r="QMC49" s="127"/>
      <c r="QMD49" s="127"/>
      <c r="QME49" s="127"/>
      <c r="QMF49" s="127"/>
      <c r="QMG49" s="127"/>
      <c r="QMH49" s="127"/>
      <c r="QMI49" s="127"/>
      <c r="QMJ49" s="127"/>
      <c r="QMK49" s="127"/>
      <c r="QML49" s="127"/>
      <c r="QMM49" s="127"/>
      <c r="QMN49" s="127"/>
      <c r="QMO49" s="127"/>
      <c r="QMP49" s="127"/>
      <c r="QMQ49" s="127"/>
      <c r="QMR49" s="127"/>
      <c r="QMS49" s="127"/>
      <c r="QMT49" s="127"/>
      <c r="QMU49" s="127"/>
      <c r="QMV49" s="127"/>
      <c r="QMW49" s="127"/>
      <c r="QMX49" s="127"/>
      <c r="QMY49" s="127"/>
      <c r="QMZ49" s="127"/>
      <c r="QNA49" s="127"/>
      <c r="QNB49" s="127"/>
      <c r="QNC49" s="127"/>
      <c r="QND49" s="127"/>
      <c r="QNE49" s="127"/>
      <c r="QNF49" s="127"/>
      <c r="QNG49" s="127"/>
      <c r="QNH49" s="127"/>
      <c r="QNI49" s="127"/>
      <c r="QNJ49" s="127"/>
      <c r="QNK49" s="127"/>
      <c r="QNL49" s="127"/>
      <c r="QNM49" s="127"/>
      <c r="QNN49" s="127"/>
      <c r="QNO49" s="127"/>
      <c r="QNP49" s="127"/>
      <c r="QNQ49" s="127"/>
      <c r="QNR49" s="127"/>
      <c r="QNS49" s="127"/>
      <c r="QNT49" s="127"/>
      <c r="QNU49" s="127"/>
      <c r="QNV49" s="127"/>
      <c r="QNW49" s="127"/>
      <c r="QNX49" s="127"/>
      <c r="QNY49" s="127"/>
      <c r="QNZ49" s="127"/>
      <c r="QOA49" s="127"/>
      <c r="QOB49" s="127"/>
      <c r="QOC49" s="127"/>
      <c r="QOD49" s="127"/>
      <c r="QOE49" s="127"/>
      <c r="QOF49" s="127"/>
      <c r="QOG49" s="127"/>
      <c r="QOH49" s="127"/>
      <c r="QOI49" s="127"/>
      <c r="QOJ49" s="127"/>
      <c r="QOK49" s="127"/>
      <c r="QOL49" s="127"/>
      <c r="QOM49" s="127"/>
      <c r="QON49" s="127"/>
      <c r="QOO49" s="127"/>
      <c r="QOP49" s="127"/>
      <c r="QOQ49" s="127"/>
      <c r="QOR49" s="127"/>
      <c r="QOS49" s="127"/>
      <c r="QOT49" s="127"/>
      <c r="QOU49" s="127"/>
      <c r="QOV49" s="127"/>
      <c r="QOW49" s="127"/>
      <c r="QOX49" s="127"/>
      <c r="QOY49" s="127"/>
      <c r="QOZ49" s="127"/>
      <c r="QPA49" s="127"/>
      <c r="QPB49" s="127"/>
      <c r="QPC49" s="127"/>
      <c r="QPD49" s="127"/>
      <c r="QPE49" s="127"/>
      <c r="QPF49" s="127"/>
      <c r="QPG49" s="127"/>
      <c r="QPH49" s="127"/>
      <c r="QPI49" s="127"/>
      <c r="QPJ49" s="127"/>
      <c r="QPK49" s="127"/>
      <c r="QPL49" s="127"/>
      <c r="QPM49" s="127"/>
      <c r="QPN49" s="127"/>
      <c r="QPO49" s="127"/>
      <c r="QPP49" s="127"/>
      <c r="QPQ49" s="127"/>
      <c r="QPR49" s="127"/>
      <c r="QPS49" s="127"/>
      <c r="QPT49" s="127"/>
      <c r="QPU49" s="127"/>
      <c r="QPV49" s="127"/>
      <c r="QPW49" s="127"/>
      <c r="QPX49" s="127"/>
      <c r="QPY49" s="127"/>
      <c r="QPZ49" s="127"/>
      <c r="QQA49" s="127"/>
      <c r="QQB49" s="127"/>
      <c r="QQC49" s="127"/>
      <c r="QQD49" s="127"/>
      <c r="QQE49" s="127"/>
      <c r="QQF49" s="127"/>
      <c r="QQG49" s="127"/>
      <c r="QQH49" s="127"/>
      <c r="QQI49" s="127"/>
      <c r="QQJ49" s="127"/>
      <c r="QQK49" s="127"/>
      <c r="QQL49" s="127"/>
      <c r="QQM49" s="127"/>
      <c r="QQN49" s="127"/>
      <c r="QQO49" s="127"/>
      <c r="QQP49" s="127"/>
      <c r="QQQ49" s="127"/>
      <c r="QQR49" s="127"/>
      <c r="QQS49" s="127"/>
      <c r="QQT49" s="127"/>
      <c r="QQU49" s="127"/>
      <c r="QQV49" s="127"/>
      <c r="QQW49" s="127"/>
      <c r="QQX49" s="127"/>
      <c r="QQY49" s="127"/>
      <c r="QQZ49" s="127"/>
      <c r="QRA49" s="127"/>
      <c r="QRB49" s="127"/>
      <c r="QRC49" s="127"/>
      <c r="QRD49" s="127"/>
      <c r="QRE49" s="127"/>
      <c r="QRF49" s="127"/>
      <c r="QRG49" s="127"/>
      <c r="QRH49" s="127"/>
      <c r="QRI49" s="127"/>
      <c r="QRJ49" s="127"/>
      <c r="QRK49" s="127"/>
      <c r="QRL49" s="127"/>
      <c r="QRM49" s="127"/>
      <c r="QRN49" s="127"/>
      <c r="QRO49" s="127"/>
      <c r="QRP49" s="127"/>
      <c r="QRQ49" s="127"/>
      <c r="QRR49" s="127"/>
      <c r="QRS49" s="127"/>
      <c r="QRT49" s="127"/>
      <c r="QRU49" s="127"/>
      <c r="QRV49" s="127"/>
      <c r="QRW49" s="127"/>
      <c r="QRX49" s="127"/>
      <c r="QRY49" s="127"/>
      <c r="QRZ49" s="127"/>
      <c r="QSA49" s="127"/>
      <c r="QSB49" s="127"/>
      <c r="QSC49" s="127"/>
      <c r="QSD49" s="127"/>
      <c r="QSE49" s="127"/>
      <c r="QSF49" s="127"/>
      <c r="QSG49" s="127"/>
      <c r="QSH49" s="127"/>
      <c r="QSI49" s="127"/>
      <c r="QSJ49" s="127"/>
      <c r="QSK49" s="127"/>
      <c r="QSL49" s="127"/>
      <c r="QSM49" s="127"/>
      <c r="QSN49" s="127"/>
      <c r="QSO49" s="127"/>
      <c r="QSP49" s="127"/>
      <c r="QSQ49" s="127"/>
      <c r="QSR49" s="127"/>
      <c r="QSS49" s="127"/>
      <c r="QST49" s="127"/>
      <c r="QSU49" s="127"/>
      <c r="QSV49" s="127"/>
      <c r="QSW49" s="127"/>
      <c r="QSX49" s="127"/>
      <c r="QSY49" s="127"/>
      <c r="QSZ49" s="127"/>
      <c r="QTA49" s="127"/>
      <c r="QTB49" s="127"/>
      <c r="QTC49" s="127"/>
      <c r="QTD49" s="127"/>
      <c r="QTE49" s="127"/>
      <c r="QTF49" s="127"/>
      <c r="QTG49" s="127"/>
      <c r="QTH49" s="127"/>
      <c r="QTI49" s="127"/>
      <c r="QTJ49" s="127"/>
      <c r="QTK49" s="127"/>
      <c r="QTL49" s="127"/>
      <c r="QTM49" s="127"/>
      <c r="QTN49" s="127"/>
      <c r="QTO49" s="127"/>
      <c r="QTP49" s="127"/>
      <c r="QTQ49" s="127"/>
      <c r="QTR49" s="127"/>
      <c r="QTS49" s="127"/>
      <c r="QTT49" s="127"/>
      <c r="QTU49" s="127"/>
      <c r="QTV49" s="127"/>
      <c r="QTW49" s="127"/>
      <c r="QTX49" s="127"/>
      <c r="QTY49" s="127"/>
      <c r="QTZ49" s="127"/>
      <c r="QUA49" s="127"/>
      <c r="QUB49" s="127"/>
      <c r="QUC49" s="127"/>
      <c r="QUD49" s="127"/>
      <c r="QUE49" s="127"/>
      <c r="QUF49" s="127"/>
      <c r="QUG49" s="127"/>
      <c r="QUH49" s="127"/>
      <c r="QUI49" s="127"/>
      <c r="QUJ49" s="127"/>
      <c r="QUK49" s="127"/>
      <c r="QUL49" s="127"/>
      <c r="QUM49" s="127"/>
      <c r="QUN49" s="127"/>
      <c r="QUO49" s="127"/>
      <c r="QUP49" s="127"/>
      <c r="QUQ49" s="127"/>
      <c r="QUR49" s="127"/>
      <c r="QUS49" s="127"/>
      <c r="QUT49" s="127"/>
      <c r="QUU49" s="127"/>
      <c r="QUV49" s="127"/>
      <c r="QUW49" s="127"/>
      <c r="QUX49" s="127"/>
      <c r="QUY49" s="127"/>
      <c r="QUZ49" s="127"/>
      <c r="QVA49" s="127"/>
      <c r="QVB49" s="127"/>
      <c r="QVC49" s="127"/>
      <c r="QVD49" s="127"/>
      <c r="QVE49" s="127"/>
      <c r="QVF49" s="127"/>
      <c r="QVG49" s="127"/>
      <c r="QVH49" s="127"/>
      <c r="QVI49" s="127"/>
      <c r="QVJ49" s="127"/>
      <c r="QVK49" s="127"/>
      <c r="QVL49" s="127"/>
      <c r="QVM49" s="127"/>
      <c r="QVN49" s="127"/>
      <c r="QVO49" s="127"/>
      <c r="QVP49" s="127"/>
      <c r="QVQ49" s="127"/>
      <c r="QVR49" s="127"/>
      <c r="QVS49" s="127"/>
      <c r="QVT49" s="127"/>
      <c r="QVU49" s="127"/>
      <c r="QVV49" s="127"/>
      <c r="QVW49" s="127"/>
      <c r="QVX49" s="127"/>
      <c r="QVY49" s="127"/>
      <c r="QVZ49" s="127"/>
      <c r="QWA49" s="127"/>
      <c r="QWB49" s="127"/>
      <c r="QWC49" s="127"/>
      <c r="QWD49" s="127"/>
      <c r="QWE49" s="127"/>
      <c r="QWF49" s="127"/>
      <c r="QWG49" s="127"/>
      <c r="QWH49" s="127"/>
      <c r="QWI49" s="127"/>
      <c r="QWJ49" s="127"/>
      <c r="QWK49" s="127"/>
      <c r="QWL49" s="127"/>
      <c r="QWM49" s="127"/>
      <c r="QWN49" s="127"/>
      <c r="QWO49" s="127"/>
      <c r="QWP49" s="127"/>
      <c r="QWQ49" s="127"/>
      <c r="QWR49" s="127"/>
      <c r="QWS49" s="127"/>
      <c r="QWT49" s="127"/>
      <c r="QWU49" s="127"/>
      <c r="QWV49" s="127"/>
      <c r="QWW49" s="127"/>
      <c r="QWX49" s="127"/>
      <c r="QWY49" s="127"/>
      <c r="QWZ49" s="127"/>
      <c r="QXA49" s="127"/>
      <c r="QXB49" s="127"/>
      <c r="QXC49" s="127"/>
      <c r="QXD49" s="127"/>
      <c r="QXE49" s="127"/>
      <c r="QXF49" s="127"/>
      <c r="QXG49" s="127"/>
      <c r="QXH49" s="127"/>
      <c r="QXI49" s="127"/>
      <c r="QXJ49" s="127"/>
      <c r="QXK49" s="127"/>
      <c r="QXL49" s="127"/>
      <c r="QXM49" s="127"/>
      <c r="QXN49" s="127"/>
      <c r="QXO49" s="127"/>
      <c r="QXP49" s="127"/>
      <c r="QXQ49" s="127"/>
      <c r="QXR49" s="127"/>
      <c r="QXS49" s="127"/>
      <c r="QXT49" s="127"/>
      <c r="QXU49" s="127"/>
      <c r="QXV49" s="127"/>
      <c r="QXW49" s="127"/>
      <c r="QXX49" s="127"/>
      <c r="QXY49" s="127"/>
      <c r="QXZ49" s="127"/>
      <c r="QYA49" s="127"/>
      <c r="QYB49" s="127"/>
      <c r="QYC49" s="127"/>
      <c r="QYD49" s="127"/>
      <c r="QYE49" s="127"/>
      <c r="QYF49" s="127"/>
      <c r="QYG49" s="127"/>
      <c r="QYH49" s="127"/>
      <c r="QYI49" s="127"/>
      <c r="QYJ49" s="127"/>
      <c r="QYK49" s="127"/>
      <c r="QYL49" s="127"/>
      <c r="QYM49" s="127"/>
      <c r="QYN49" s="127"/>
      <c r="QYO49" s="127"/>
      <c r="QYP49" s="127"/>
      <c r="QYQ49" s="127"/>
      <c r="QYR49" s="127"/>
      <c r="QYS49" s="127"/>
      <c r="QYT49" s="127"/>
      <c r="QYU49" s="127"/>
      <c r="QYV49" s="127"/>
      <c r="QYW49" s="127"/>
      <c r="QYX49" s="127"/>
      <c r="QYY49" s="127"/>
      <c r="QYZ49" s="127"/>
      <c r="QZA49" s="127"/>
      <c r="QZB49" s="127"/>
      <c r="QZC49" s="127"/>
      <c r="QZD49" s="127"/>
      <c r="QZE49" s="127"/>
      <c r="QZF49" s="127"/>
      <c r="QZG49" s="127"/>
      <c r="QZH49" s="127"/>
      <c r="QZI49" s="127"/>
      <c r="QZJ49" s="127"/>
      <c r="QZK49" s="127"/>
      <c r="QZL49" s="127"/>
      <c r="QZM49" s="127"/>
      <c r="QZN49" s="127"/>
      <c r="QZO49" s="127"/>
      <c r="QZP49" s="127"/>
      <c r="QZQ49" s="127"/>
      <c r="QZR49" s="127"/>
      <c r="QZS49" s="127"/>
      <c r="QZT49" s="127"/>
      <c r="QZU49" s="127"/>
      <c r="QZV49" s="127"/>
      <c r="QZW49" s="127"/>
      <c r="QZX49" s="127"/>
      <c r="QZY49" s="127"/>
      <c r="QZZ49" s="127"/>
      <c r="RAA49" s="127"/>
      <c r="RAB49" s="127"/>
      <c r="RAC49" s="127"/>
      <c r="RAD49" s="127"/>
      <c r="RAE49" s="127"/>
      <c r="RAF49" s="127"/>
      <c r="RAG49" s="127"/>
      <c r="RAH49" s="127"/>
      <c r="RAI49" s="127"/>
      <c r="RAJ49" s="127"/>
      <c r="RAK49" s="127"/>
      <c r="RAL49" s="127"/>
      <c r="RAM49" s="127"/>
      <c r="RAN49" s="127"/>
      <c r="RAO49" s="127"/>
      <c r="RAP49" s="127"/>
      <c r="RAQ49" s="127"/>
      <c r="RAR49" s="127"/>
      <c r="RAS49" s="127"/>
      <c r="RAT49" s="127"/>
      <c r="RAU49" s="127"/>
      <c r="RAV49" s="127"/>
      <c r="RAW49" s="127"/>
      <c r="RAX49" s="127"/>
      <c r="RAY49" s="127"/>
      <c r="RAZ49" s="127"/>
      <c r="RBA49" s="127"/>
      <c r="RBB49" s="127"/>
      <c r="RBC49" s="127"/>
      <c r="RBD49" s="127"/>
      <c r="RBE49" s="127"/>
      <c r="RBF49" s="127"/>
      <c r="RBG49" s="127"/>
      <c r="RBH49" s="127"/>
      <c r="RBI49" s="127"/>
      <c r="RBJ49" s="127"/>
      <c r="RBK49" s="127"/>
      <c r="RBL49" s="127"/>
      <c r="RBM49" s="127"/>
      <c r="RBN49" s="127"/>
      <c r="RBO49" s="127"/>
      <c r="RBP49" s="127"/>
      <c r="RBQ49" s="127"/>
      <c r="RBR49" s="127"/>
      <c r="RBS49" s="127"/>
      <c r="RBT49" s="127"/>
      <c r="RBU49" s="127"/>
      <c r="RBV49" s="127"/>
      <c r="RBW49" s="127"/>
      <c r="RBX49" s="127"/>
      <c r="RBY49" s="127"/>
      <c r="RBZ49" s="127"/>
      <c r="RCA49" s="127"/>
      <c r="RCB49" s="127"/>
      <c r="RCC49" s="127"/>
      <c r="RCD49" s="127"/>
      <c r="RCE49" s="127"/>
      <c r="RCF49" s="127"/>
      <c r="RCG49" s="127"/>
      <c r="RCH49" s="127"/>
      <c r="RCI49" s="127"/>
      <c r="RCJ49" s="127"/>
      <c r="RCK49" s="127"/>
      <c r="RCL49" s="127"/>
      <c r="RCM49" s="127"/>
      <c r="RCN49" s="127"/>
      <c r="RCO49" s="127"/>
      <c r="RCP49" s="127"/>
      <c r="RCQ49" s="127"/>
      <c r="RCR49" s="127"/>
      <c r="RCS49" s="127"/>
      <c r="RCT49" s="127"/>
      <c r="RCU49" s="127"/>
      <c r="RCV49" s="127"/>
      <c r="RCW49" s="127"/>
      <c r="RCX49" s="127"/>
      <c r="RCY49" s="127"/>
      <c r="RCZ49" s="127"/>
      <c r="RDA49" s="127"/>
      <c r="RDB49" s="127"/>
      <c r="RDC49" s="127"/>
      <c r="RDD49" s="127"/>
      <c r="RDE49" s="127"/>
      <c r="RDF49" s="127"/>
      <c r="RDG49" s="127"/>
      <c r="RDH49" s="127"/>
      <c r="RDI49" s="127"/>
      <c r="RDJ49" s="127"/>
      <c r="RDK49" s="127"/>
      <c r="RDL49" s="127"/>
      <c r="RDM49" s="127"/>
      <c r="RDN49" s="127"/>
      <c r="RDO49" s="127"/>
      <c r="RDP49" s="127"/>
      <c r="RDQ49" s="127"/>
      <c r="RDR49" s="127"/>
      <c r="RDS49" s="127"/>
      <c r="RDT49" s="127"/>
      <c r="RDU49" s="127"/>
      <c r="RDV49" s="127"/>
      <c r="RDW49" s="127"/>
      <c r="RDX49" s="127"/>
      <c r="RDY49" s="127"/>
      <c r="RDZ49" s="127"/>
      <c r="REA49" s="127"/>
      <c r="REB49" s="127"/>
      <c r="REC49" s="127"/>
      <c r="RED49" s="127"/>
      <c r="REE49" s="127"/>
      <c r="REF49" s="127"/>
      <c r="REG49" s="127"/>
      <c r="REH49" s="127"/>
      <c r="REI49" s="127"/>
      <c r="REJ49" s="127"/>
      <c r="REK49" s="127"/>
      <c r="REL49" s="127"/>
      <c r="REM49" s="127"/>
      <c r="REN49" s="127"/>
      <c r="REO49" s="127"/>
      <c r="REP49" s="127"/>
      <c r="REQ49" s="127"/>
      <c r="RER49" s="127"/>
      <c r="RES49" s="127"/>
      <c r="RET49" s="127"/>
      <c r="REU49" s="127"/>
      <c r="REV49" s="127"/>
      <c r="REW49" s="127"/>
      <c r="REX49" s="127"/>
      <c r="REY49" s="127"/>
      <c r="REZ49" s="127"/>
      <c r="RFA49" s="127"/>
      <c r="RFB49" s="127"/>
      <c r="RFC49" s="127"/>
      <c r="RFD49" s="127"/>
      <c r="RFE49" s="127"/>
      <c r="RFF49" s="127"/>
      <c r="RFG49" s="127"/>
      <c r="RFH49" s="127"/>
      <c r="RFI49" s="127"/>
      <c r="RFJ49" s="127"/>
      <c r="RFK49" s="127"/>
      <c r="RFL49" s="127"/>
      <c r="RFM49" s="127"/>
      <c r="RFN49" s="127"/>
      <c r="RFO49" s="127"/>
      <c r="RFP49" s="127"/>
      <c r="RFQ49" s="127"/>
      <c r="RFR49" s="127"/>
      <c r="RFS49" s="127"/>
      <c r="RFT49" s="127"/>
      <c r="RFU49" s="127"/>
      <c r="RFV49" s="127"/>
      <c r="RFW49" s="127"/>
      <c r="RFX49" s="127"/>
      <c r="RFY49" s="127"/>
      <c r="RFZ49" s="127"/>
      <c r="RGA49" s="127"/>
      <c r="RGB49" s="127"/>
      <c r="RGC49" s="127"/>
      <c r="RGD49" s="127"/>
      <c r="RGE49" s="127"/>
      <c r="RGF49" s="127"/>
      <c r="RGG49" s="127"/>
      <c r="RGH49" s="127"/>
      <c r="RGI49" s="127"/>
      <c r="RGJ49" s="127"/>
      <c r="RGK49" s="127"/>
      <c r="RGL49" s="127"/>
      <c r="RGM49" s="127"/>
      <c r="RGN49" s="127"/>
      <c r="RGO49" s="127"/>
      <c r="RGP49" s="127"/>
      <c r="RGQ49" s="127"/>
      <c r="RGR49" s="127"/>
      <c r="RGS49" s="127"/>
      <c r="RGT49" s="127"/>
      <c r="RGU49" s="127"/>
      <c r="RGV49" s="127"/>
      <c r="RGW49" s="127"/>
      <c r="RGX49" s="127"/>
      <c r="RGY49" s="127"/>
      <c r="RGZ49" s="127"/>
      <c r="RHA49" s="127"/>
      <c r="RHB49" s="127"/>
      <c r="RHC49" s="127"/>
      <c r="RHD49" s="127"/>
      <c r="RHE49" s="127"/>
      <c r="RHF49" s="127"/>
      <c r="RHG49" s="127"/>
      <c r="RHH49" s="127"/>
      <c r="RHI49" s="127"/>
      <c r="RHJ49" s="127"/>
      <c r="RHK49" s="127"/>
      <c r="RHL49" s="127"/>
      <c r="RHM49" s="127"/>
      <c r="RHN49" s="127"/>
      <c r="RHO49" s="127"/>
      <c r="RHP49" s="127"/>
      <c r="RHQ49" s="127"/>
      <c r="RHR49" s="127"/>
      <c r="RHS49" s="127"/>
      <c r="RHT49" s="127"/>
      <c r="RHU49" s="127"/>
      <c r="RHV49" s="127"/>
      <c r="RHW49" s="127"/>
      <c r="RHX49" s="127"/>
      <c r="RHY49" s="127"/>
      <c r="RHZ49" s="127"/>
      <c r="RIA49" s="127"/>
      <c r="RIB49" s="127"/>
      <c r="RIC49" s="127"/>
      <c r="RID49" s="127"/>
      <c r="RIE49" s="127"/>
      <c r="RIF49" s="127"/>
      <c r="RIG49" s="127"/>
      <c r="RIH49" s="127"/>
      <c r="RII49" s="127"/>
      <c r="RIJ49" s="127"/>
      <c r="RIK49" s="127"/>
      <c r="RIL49" s="127"/>
      <c r="RIM49" s="127"/>
      <c r="RIN49" s="127"/>
      <c r="RIO49" s="127"/>
      <c r="RIP49" s="127"/>
      <c r="RIQ49" s="127"/>
      <c r="RIR49" s="127"/>
      <c r="RIS49" s="127"/>
      <c r="RIT49" s="127"/>
      <c r="RIU49" s="127"/>
      <c r="RIV49" s="127"/>
      <c r="RIW49" s="127"/>
      <c r="RIX49" s="127"/>
      <c r="RIY49" s="127"/>
      <c r="RIZ49" s="127"/>
      <c r="RJA49" s="127"/>
      <c r="RJB49" s="127"/>
      <c r="RJC49" s="127"/>
      <c r="RJD49" s="127"/>
      <c r="RJE49" s="127"/>
      <c r="RJF49" s="127"/>
      <c r="RJG49" s="127"/>
      <c r="RJH49" s="127"/>
      <c r="RJI49" s="127"/>
      <c r="RJJ49" s="127"/>
      <c r="RJK49" s="127"/>
      <c r="RJL49" s="127"/>
      <c r="RJM49" s="127"/>
      <c r="RJN49" s="127"/>
      <c r="RJO49" s="127"/>
      <c r="RJP49" s="127"/>
      <c r="RJQ49" s="127"/>
      <c r="RJR49" s="127"/>
      <c r="RJS49" s="127"/>
      <c r="RJT49" s="127"/>
      <c r="RJU49" s="127"/>
      <c r="RJV49" s="127"/>
      <c r="RJW49" s="127"/>
      <c r="RJX49" s="127"/>
      <c r="RJY49" s="127"/>
      <c r="RJZ49" s="127"/>
      <c r="RKA49" s="127"/>
      <c r="RKB49" s="127"/>
      <c r="RKC49" s="127"/>
      <c r="RKD49" s="127"/>
      <c r="RKE49" s="127"/>
      <c r="RKF49" s="127"/>
      <c r="RKG49" s="127"/>
      <c r="RKH49" s="127"/>
      <c r="RKI49" s="127"/>
      <c r="RKJ49" s="127"/>
      <c r="RKK49" s="127"/>
      <c r="RKL49" s="127"/>
      <c r="RKM49" s="127"/>
      <c r="RKN49" s="127"/>
      <c r="RKO49" s="127"/>
      <c r="RKP49" s="127"/>
      <c r="RKQ49" s="127"/>
      <c r="RKR49" s="127"/>
      <c r="RKS49" s="127"/>
      <c r="RKT49" s="127"/>
      <c r="RKU49" s="127"/>
      <c r="RKV49" s="127"/>
      <c r="RKW49" s="127"/>
      <c r="RKX49" s="127"/>
      <c r="RKY49" s="127"/>
      <c r="RKZ49" s="127"/>
      <c r="RLA49" s="127"/>
      <c r="RLB49" s="127"/>
      <c r="RLC49" s="127"/>
      <c r="RLD49" s="127"/>
      <c r="RLE49" s="127"/>
      <c r="RLF49" s="127"/>
      <c r="RLG49" s="127"/>
      <c r="RLH49" s="127"/>
      <c r="RLI49" s="127"/>
      <c r="RLJ49" s="127"/>
      <c r="RLK49" s="127"/>
      <c r="RLL49" s="127"/>
      <c r="RLM49" s="127"/>
      <c r="RLN49" s="127"/>
      <c r="RLO49" s="127"/>
      <c r="RLP49" s="127"/>
      <c r="RLQ49" s="127"/>
      <c r="RLR49" s="127"/>
      <c r="RLS49" s="127"/>
      <c r="RLT49" s="127"/>
      <c r="RLU49" s="127"/>
      <c r="RLV49" s="127"/>
      <c r="RLW49" s="127"/>
      <c r="RLX49" s="127"/>
      <c r="RLY49" s="127"/>
      <c r="RLZ49" s="127"/>
      <c r="RMA49" s="127"/>
      <c r="RMB49" s="127"/>
      <c r="RMC49" s="127"/>
      <c r="RMD49" s="127"/>
      <c r="RME49" s="127"/>
      <c r="RMF49" s="127"/>
      <c r="RMG49" s="127"/>
      <c r="RMH49" s="127"/>
      <c r="RMI49" s="127"/>
      <c r="RMJ49" s="127"/>
      <c r="RMK49" s="127"/>
      <c r="RML49" s="127"/>
      <c r="RMM49" s="127"/>
      <c r="RMN49" s="127"/>
      <c r="RMO49" s="127"/>
      <c r="RMP49" s="127"/>
      <c r="RMQ49" s="127"/>
      <c r="RMR49" s="127"/>
      <c r="RMS49" s="127"/>
      <c r="RMT49" s="127"/>
      <c r="RMU49" s="127"/>
      <c r="RMV49" s="127"/>
      <c r="RMW49" s="127"/>
      <c r="RMX49" s="127"/>
      <c r="RMY49" s="127"/>
      <c r="RMZ49" s="127"/>
      <c r="RNA49" s="127"/>
      <c r="RNB49" s="127"/>
      <c r="RNC49" s="127"/>
      <c r="RND49" s="127"/>
      <c r="RNE49" s="127"/>
      <c r="RNF49" s="127"/>
      <c r="RNG49" s="127"/>
      <c r="RNH49" s="127"/>
      <c r="RNI49" s="127"/>
      <c r="RNJ49" s="127"/>
      <c r="RNK49" s="127"/>
      <c r="RNL49" s="127"/>
      <c r="RNM49" s="127"/>
      <c r="RNN49" s="127"/>
      <c r="RNO49" s="127"/>
      <c r="RNP49" s="127"/>
      <c r="RNQ49" s="127"/>
      <c r="RNR49" s="127"/>
      <c r="RNS49" s="127"/>
      <c r="RNT49" s="127"/>
      <c r="RNU49" s="127"/>
      <c r="RNV49" s="127"/>
      <c r="RNW49" s="127"/>
      <c r="RNX49" s="127"/>
      <c r="RNY49" s="127"/>
      <c r="RNZ49" s="127"/>
      <c r="ROA49" s="127"/>
      <c r="ROB49" s="127"/>
      <c r="ROC49" s="127"/>
      <c r="ROD49" s="127"/>
      <c r="ROE49" s="127"/>
      <c r="ROF49" s="127"/>
      <c r="ROG49" s="127"/>
      <c r="ROH49" s="127"/>
      <c r="ROI49" s="127"/>
      <c r="ROJ49" s="127"/>
      <c r="ROK49" s="127"/>
      <c r="ROL49" s="127"/>
      <c r="ROM49" s="127"/>
      <c r="RON49" s="127"/>
      <c r="ROO49" s="127"/>
      <c r="ROP49" s="127"/>
      <c r="ROQ49" s="127"/>
      <c r="ROR49" s="127"/>
      <c r="ROS49" s="127"/>
      <c r="ROT49" s="127"/>
      <c r="ROU49" s="127"/>
      <c r="ROV49" s="127"/>
      <c r="ROW49" s="127"/>
      <c r="ROX49" s="127"/>
      <c r="ROY49" s="127"/>
      <c r="ROZ49" s="127"/>
      <c r="RPA49" s="127"/>
      <c r="RPB49" s="127"/>
      <c r="RPC49" s="127"/>
      <c r="RPD49" s="127"/>
      <c r="RPE49" s="127"/>
      <c r="RPF49" s="127"/>
      <c r="RPG49" s="127"/>
      <c r="RPH49" s="127"/>
      <c r="RPI49" s="127"/>
      <c r="RPJ49" s="127"/>
      <c r="RPK49" s="127"/>
      <c r="RPL49" s="127"/>
      <c r="RPM49" s="127"/>
      <c r="RPN49" s="127"/>
      <c r="RPO49" s="127"/>
      <c r="RPP49" s="127"/>
      <c r="RPQ49" s="127"/>
      <c r="RPR49" s="127"/>
      <c r="RPS49" s="127"/>
      <c r="RPT49" s="127"/>
      <c r="RPU49" s="127"/>
      <c r="RPV49" s="127"/>
      <c r="RPW49" s="127"/>
      <c r="RPX49" s="127"/>
      <c r="RPY49" s="127"/>
      <c r="RPZ49" s="127"/>
      <c r="RQA49" s="127"/>
      <c r="RQB49" s="127"/>
      <c r="RQC49" s="127"/>
      <c r="RQD49" s="127"/>
      <c r="RQE49" s="127"/>
      <c r="RQF49" s="127"/>
      <c r="RQG49" s="127"/>
      <c r="RQH49" s="127"/>
      <c r="RQI49" s="127"/>
      <c r="RQJ49" s="127"/>
      <c r="RQK49" s="127"/>
      <c r="RQL49" s="127"/>
      <c r="RQM49" s="127"/>
      <c r="RQN49" s="127"/>
      <c r="RQO49" s="127"/>
      <c r="RQP49" s="127"/>
      <c r="RQQ49" s="127"/>
      <c r="RQR49" s="127"/>
      <c r="RQS49" s="127"/>
      <c r="RQT49" s="127"/>
      <c r="RQU49" s="127"/>
      <c r="RQV49" s="127"/>
      <c r="RQW49" s="127"/>
      <c r="RQX49" s="127"/>
      <c r="RQY49" s="127"/>
      <c r="RQZ49" s="127"/>
      <c r="RRA49" s="127"/>
      <c r="RRB49" s="127"/>
      <c r="RRC49" s="127"/>
      <c r="RRD49" s="127"/>
      <c r="RRE49" s="127"/>
      <c r="RRF49" s="127"/>
      <c r="RRG49" s="127"/>
      <c r="RRH49" s="127"/>
      <c r="RRI49" s="127"/>
      <c r="RRJ49" s="127"/>
      <c r="RRK49" s="127"/>
      <c r="RRL49" s="127"/>
      <c r="RRM49" s="127"/>
      <c r="RRN49" s="127"/>
      <c r="RRO49" s="127"/>
      <c r="RRP49" s="127"/>
      <c r="RRQ49" s="127"/>
      <c r="RRR49" s="127"/>
      <c r="RRS49" s="127"/>
      <c r="RRT49" s="127"/>
      <c r="RRU49" s="127"/>
      <c r="RRV49" s="127"/>
      <c r="RRW49" s="127"/>
      <c r="RRX49" s="127"/>
      <c r="RRY49" s="127"/>
      <c r="RRZ49" s="127"/>
      <c r="RSA49" s="127"/>
      <c r="RSB49" s="127"/>
      <c r="RSC49" s="127"/>
      <c r="RSD49" s="127"/>
      <c r="RSE49" s="127"/>
      <c r="RSF49" s="127"/>
      <c r="RSG49" s="127"/>
      <c r="RSH49" s="127"/>
      <c r="RSI49" s="127"/>
      <c r="RSJ49" s="127"/>
      <c r="RSK49" s="127"/>
      <c r="RSL49" s="127"/>
      <c r="RSM49" s="127"/>
      <c r="RSN49" s="127"/>
      <c r="RSO49" s="127"/>
      <c r="RSP49" s="127"/>
      <c r="RSQ49" s="127"/>
      <c r="RSR49" s="127"/>
      <c r="RSS49" s="127"/>
      <c r="RST49" s="127"/>
      <c r="RSU49" s="127"/>
      <c r="RSV49" s="127"/>
      <c r="RSW49" s="127"/>
      <c r="RSX49" s="127"/>
      <c r="RSY49" s="127"/>
      <c r="RSZ49" s="127"/>
      <c r="RTA49" s="127"/>
      <c r="RTB49" s="127"/>
      <c r="RTC49" s="127"/>
      <c r="RTD49" s="127"/>
      <c r="RTE49" s="127"/>
      <c r="RTF49" s="127"/>
      <c r="RTG49" s="127"/>
      <c r="RTH49" s="127"/>
      <c r="RTI49" s="127"/>
      <c r="RTJ49" s="127"/>
      <c r="RTK49" s="127"/>
      <c r="RTL49" s="127"/>
      <c r="RTM49" s="127"/>
      <c r="RTN49" s="127"/>
      <c r="RTO49" s="127"/>
      <c r="RTP49" s="127"/>
      <c r="RTQ49" s="127"/>
      <c r="RTR49" s="127"/>
      <c r="RTS49" s="127"/>
      <c r="RTT49" s="127"/>
      <c r="RTU49" s="127"/>
      <c r="RTV49" s="127"/>
      <c r="RTW49" s="127"/>
      <c r="RTX49" s="127"/>
      <c r="RTY49" s="127"/>
      <c r="RTZ49" s="127"/>
      <c r="RUA49" s="127"/>
      <c r="RUB49" s="127"/>
      <c r="RUC49" s="127"/>
      <c r="RUD49" s="127"/>
      <c r="RUE49" s="127"/>
      <c r="RUF49" s="127"/>
      <c r="RUG49" s="127"/>
      <c r="RUH49" s="127"/>
      <c r="RUI49" s="127"/>
      <c r="RUJ49" s="127"/>
      <c r="RUK49" s="127"/>
      <c r="RUL49" s="127"/>
      <c r="RUM49" s="127"/>
      <c r="RUN49" s="127"/>
      <c r="RUO49" s="127"/>
      <c r="RUP49" s="127"/>
      <c r="RUQ49" s="127"/>
      <c r="RUR49" s="127"/>
      <c r="RUS49" s="127"/>
      <c r="RUT49" s="127"/>
      <c r="RUU49" s="127"/>
      <c r="RUV49" s="127"/>
      <c r="RUW49" s="127"/>
      <c r="RUX49" s="127"/>
      <c r="RUY49" s="127"/>
      <c r="RUZ49" s="127"/>
      <c r="RVA49" s="127"/>
      <c r="RVB49" s="127"/>
      <c r="RVC49" s="127"/>
      <c r="RVD49" s="127"/>
      <c r="RVE49" s="127"/>
      <c r="RVF49" s="127"/>
      <c r="RVG49" s="127"/>
      <c r="RVH49" s="127"/>
      <c r="RVI49" s="127"/>
      <c r="RVJ49" s="127"/>
      <c r="RVK49" s="127"/>
      <c r="RVL49" s="127"/>
      <c r="RVM49" s="127"/>
      <c r="RVN49" s="127"/>
      <c r="RVO49" s="127"/>
      <c r="RVP49" s="127"/>
      <c r="RVQ49" s="127"/>
      <c r="RVR49" s="127"/>
      <c r="RVS49" s="127"/>
      <c r="RVT49" s="127"/>
      <c r="RVU49" s="127"/>
      <c r="RVV49" s="127"/>
      <c r="RVW49" s="127"/>
      <c r="RVX49" s="127"/>
      <c r="RVY49" s="127"/>
      <c r="RVZ49" s="127"/>
      <c r="RWA49" s="127"/>
      <c r="RWB49" s="127"/>
      <c r="RWC49" s="127"/>
      <c r="RWD49" s="127"/>
      <c r="RWE49" s="127"/>
      <c r="RWF49" s="127"/>
      <c r="RWG49" s="127"/>
      <c r="RWH49" s="127"/>
      <c r="RWI49" s="127"/>
      <c r="RWJ49" s="127"/>
      <c r="RWK49" s="127"/>
      <c r="RWL49" s="127"/>
      <c r="RWM49" s="127"/>
      <c r="RWN49" s="127"/>
      <c r="RWO49" s="127"/>
      <c r="RWP49" s="127"/>
      <c r="RWQ49" s="127"/>
      <c r="RWR49" s="127"/>
      <c r="RWS49" s="127"/>
      <c r="RWT49" s="127"/>
      <c r="RWU49" s="127"/>
      <c r="RWV49" s="127"/>
      <c r="RWW49" s="127"/>
      <c r="RWX49" s="127"/>
      <c r="RWY49" s="127"/>
      <c r="RWZ49" s="127"/>
      <c r="RXA49" s="127"/>
      <c r="RXB49" s="127"/>
      <c r="RXC49" s="127"/>
      <c r="RXD49" s="127"/>
      <c r="RXE49" s="127"/>
      <c r="RXF49" s="127"/>
      <c r="RXG49" s="127"/>
      <c r="RXH49" s="127"/>
      <c r="RXI49" s="127"/>
      <c r="RXJ49" s="127"/>
      <c r="RXK49" s="127"/>
      <c r="RXL49" s="127"/>
      <c r="RXM49" s="127"/>
      <c r="RXN49" s="127"/>
      <c r="RXO49" s="127"/>
      <c r="RXP49" s="127"/>
      <c r="RXQ49" s="127"/>
      <c r="RXR49" s="127"/>
      <c r="RXS49" s="127"/>
      <c r="RXT49" s="127"/>
      <c r="RXU49" s="127"/>
      <c r="RXV49" s="127"/>
      <c r="RXW49" s="127"/>
      <c r="RXX49" s="127"/>
      <c r="RXY49" s="127"/>
      <c r="RXZ49" s="127"/>
      <c r="RYA49" s="127"/>
      <c r="RYB49" s="127"/>
      <c r="RYC49" s="127"/>
      <c r="RYD49" s="127"/>
      <c r="RYE49" s="127"/>
      <c r="RYF49" s="127"/>
      <c r="RYG49" s="127"/>
      <c r="RYH49" s="127"/>
      <c r="RYI49" s="127"/>
      <c r="RYJ49" s="127"/>
      <c r="RYK49" s="127"/>
      <c r="RYL49" s="127"/>
      <c r="RYM49" s="127"/>
      <c r="RYN49" s="127"/>
      <c r="RYO49" s="127"/>
      <c r="RYP49" s="127"/>
      <c r="RYQ49" s="127"/>
      <c r="RYR49" s="127"/>
      <c r="RYS49" s="127"/>
      <c r="RYT49" s="127"/>
      <c r="RYU49" s="127"/>
      <c r="RYV49" s="127"/>
      <c r="RYW49" s="127"/>
      <c r="RYX49" s="127"/>
      <c r="RYY49" s="127"/>
      <c r="RYZ49" s="127"/>
      <c r="RZA49" s="127"/>
      <c r="RZB49" s="127"/>
      <c r="RZC49" s="127"/>
      <c r="RZD49" s="127"/>
      <c r="RZE49" s="127"/>
      <c r="RZF49" s="127"/>
      <c r="RZG49" s="127"/>
      <c r="RZH49" s="127"/>
      <c r="RZI49" s="127"/>
      <c r="RZJ49" s="127"/>
      <c r="RZK49" s="127"/>
      <c r="RZL49" s="127"/>
      <c r="RZM49" s="127"/>
      <c r="RZN49" s="127"/>
      <c r="RZO49" s="127"/>
      <c r="RZP49" s="127"/>
      <c r="RZQ49" s="127"/>
      <c r="RZR49" s="127"/>
      <c r="RZS49" s="127"/>
      <c r="RZT49" s="127"/>
      <c r="RZU49" s="127"/>
      <c r="RZV49" s="127"/>
      <c r="RZW49" s="127"/>
      <c r="RZX49" s="127"/>
      <c r="RZY49" s="127"/>
      <c r="RZZ49" s="127"/>
      <c r="SAA49" s="127"/>
      <c r="SAB49" s="127"/>
      <c r="SAC49" s="127"/>
      <c r="SAD49" s="127"/>
      <c r="SAE49" s="127"/>
      <c r="SAF49" s="127"/>
      <c r="SAG49" s="127"/>
      <c r="SAH49" s="127"/>
      <c r="SAI49" s="127"/>
      <c r="SAJ49" s="127"/>
      <c r="SAK49" s="127"/>
      <c r="SAL49" s="127"/>
      <c r="SAM49" s="127"/>
      <c r="SAN49" s="127"/>
      <c r="SAO49" s="127"/>
      <c r="SAP49" s="127"/>
      <c r="SAQ49" s="127"/>
      <c r="SAR49" s="127"/>
      <c r="SAS49" s="127"/>
      <c r="SAT49" s="127"/>
      <c r="SAU49" s="127"/>
      <c r="SAV49" s="127"/>
      <c r="SAW49" s="127"/>
      <c r="SAX49" s="127"/>
      <c r="SAY49" s="127"/>
      <c r="SAZ49" s="127"/>
      <c r="SBA49" s="127"/>
      <c r="SBB49" s="127"/>
      <c r="SBC49" s="127"/>
      <c r="SBD49" s="127"/>
      <c r="SBE49" s="127"/>
      <c r="SBF49" s="127"/>
      <c r="SBG49" s="127"/>
      <c r="SBH49" s="127"/>
      <c r="SBI49" s="127"/>
      <c r="SBJ49" s="127"/>
      <c r="SBK49" s="127"/>
      <c r="SBL49" s="127"/>
      <c r="SBM49" s="127"/>
      <c r="SBN49" s="127"/>
      <c r="SBO49" s="127"/>
      <c r="SBP49" s="127"/>
      <c r="SBQ49" s="127"/>
      <c r="SBR49" s="127"/>
      <c r="SBS49" s="127"/>
      <c r="SBT49" s="127"/>
      <c r="SBU49" s="127"/>
      <c r="SBV49" s="127"/>
      <c r="SBW49" s="127"/>
      <c r="SBX49" s="127"/>
      <c r="SBY49" s="127"/>
      <c r="SBZ49" s="127"/>
      <c r="SCA49" s="127"/>
      <c r="SCB49" s="127"/>
      <c r="SCC49" s="127"/>
      <c r="SCD49" s="127"/>
      <c r="SCE49" s="127"/>
      <c r="SCF49" s="127"/>
      <c r="SCG49" s="127"/>
      <c r="SCH49" s="127"/>
      <c r="SCI49" s="127"/>
      <c r="SCJ49" s="127"/>
      <c r="SCK49" s="127"/>
      <c r="SCL49" s="127"/>
      <c r="SCM49" s="127"/>
      <c r="SCN49" s="127"/>
      <c r="SCO49" s="127"/>
      <c r="SCP49" s="127"/>
      <c r="SCQ49" s="127"/>
      <c r="SCR49" s="127"/>
      <c r="SCS49" s="127"/>
      <c r="SCT49" s="127"/>
      <c r="SCU49" s="127"/>
      <c r="SCV49" s="127"/>
      <c r="SCW49" s="127"/>
      <c r="SCX49" s="127"/>
      <c r="SCY49" s="127"/>
      <c r="SCZ49" s="127"/>
      <c r="SDA49" s="127"/>
      <c r="SDB49" s="127"/>
      <c r="SDC49" s="127"/>
      <c r="SDD49" s="127"/>
      <c r="SDE49" s="127"/>
      <c r="SDF49" s="127"/>
      <c r="SDG49" s="127"/>
      <c r="SDH49" s="127"/>
      <c r="SDI49" s="127"/>
      <c r="SDJ49" s="127"/>
      <c r="SDK49" s="127"/>
      <c r="SDL49" s="127"/>
      <c r="SDM49" s="127"/>
      <c r="SDN49" s="127"/>
      <c r="SDO49" s="127"/>
      <c r="SDP49" s="127"/>
      <c r="SDQ49" s="127"/>
      <c r="SDR49" s="127"/>
      <c r="SDS49" s="127"/>
      <c r="SDT49" s="127"/>
      <c r="SDU49" s="127"/>
      <c r="SDV49" s="127"/>
      <c r="SDW49" s="127"/>
      <c r="SDX49" s="127"/>
      <c r="SDY49" s="127"/>
      <c r="SDZ49" s="127"/>
      <c r="SEA49" s="127"/>
      <c r="SEB49" s="127"/>
      <c r="SEC49" s="127"/>
      <c r="SED49" s="127"/>
      <c r="SEE49" s="127"/>
      <c r="SEF49" s="127"/>
      <c r="SEG49" s="127"/>
      <c r="SEH49" s="127"/>
      <c r="SEI49" s="127"/>
      <c r="SEJ49" s="127"/>
      <c r="SEK49" s="127"/>
      <c r="SEL49" s="127"/>
      <c r="SEM49" s="127"/>
      <c r="SEN49" s="127"/>
      <c r="SEO49" s="127"/>
      <c r="SEP49" s="127"/>
      <c r="SEQ49" s="127"/>
      <c r="SER49" s="127"/>
      <c r="SES49" s="127"/>
      <c r="SET49" s="127"/>
      <c r="SEU49" s="127"/>
      <c r="SEV49" s="127"/>
      <c r="SEW49" s="127"/>
      <c r="SEX49" s="127"/>
      <c r="SEY49" s="127"/>
      <c r="SEZ49" s="127"/>
      <c r="SFA49" s="127"/>
      <c r="SFB49" s="127"/>
      <c r="SFC49" s="127"/>
      <c r="SFD49" s="127"/>
      <c r="SFE49" s="127"/>
      <c r="SFF49" s="127"/>
      <c r="SFG49" s="127"/>
      <c r="SFH49" s="127"/>
      <c r="SFI49" s="127"/>
      <c r="SFJ49" s="127"/>
      <c r="SFK49" s="127"/>
      <c r="SFL49" s="127"/>
      <c r="SFM49" s="127"/>
      <c r="SFN49" s="127"/>
      <c r="SFO49" s="127"/>
      <c r="SFP49" s="127"/>
      <c r="SFQ49" s="127"/>
      <c r="SFR49" s="127"/>
      <c r="SFS49" s="127"/>
      <c r="SFT49" s="127"/>
      <c r="SFU49" s="127"/>
      <c r="SFV49" s="127"/>
      <c r="SFW49" s="127"/>
      <c r="SFX49" s="127"/>
      <c r="SFY49" s="127"/>
      <c r="SFZ49" s="127"/>
      <c r="SGA49" s="127"/>
      <c r="SGB49" s="127"/>
      <c r="SGC49" s="127"/>
      <c r="SGD49" s="127"/>
      <c r="SGE49" s="127"/>
      <c r="SGF49" s="127"/>
      <c r="SGG49" s="127"/>
      <c r="SGH49" s="127"/>
      <c r="SGI49" s="127"/>
      <c r="SGJ49" s="127"/>
      <c r="SGK49" s="127"/>
      <c r="SGL49" s="127"/>
      <c r="SGM49" s="127"/>
      <c r="SGN49" s="127"/>
      <c r="SGO49" s="127"/>
      <c r="SGP49" s="127"/>
      <c r="SGQ49" s="127"/>
      <c r="SGR49" s="127"/>
      <c r="SGS49" s="127"/>
      <c r="SGT49" s="127"/>
      <c r="SGU49" s="127"/>
      <c r="SGV49" s="127"/>
      <c r="SGW49" s="127"/>
      <c r="SGX49" s="127"/>
      <c r="SGY49" s="127"/>
      <c r="SGZ49" s="127"/>
      <c r="SHA49" s="127"/>
      <c r="SHB49" s="127"/>
      <c r="SHC49" s="127"/>
      <c r="SHD49" s="127"/>
      <c r="SHE49" s="127"/>
      <c r="SHF49" s="127"/>
      <c r="SHG49" s="127"/>
      <c r="SHH49" s="127"/>
      <c r="SHI49" s="127"/>
      <c r="SHJ49" s="127"/>
      <c r="SHK49" s="127"/>
      <c r="SHL49" s="127"/>
      <c r="SHM49" s="127"/>
      <c r="SHN49" s="127"/>
      <c r="SHO49" s="127"/>
      <c r="SHP49" s="127"/>
      <c r="SHQ49" s="127"/>
      <c r="SHR49" s="127"/>
      <c r="SHS49" s="127"/>
      <c r="SHT49" s="127"/>
      <c r="SHU49" s="127"/>
      <c r="SHV49" s="127"/>
      <c r="SHW49" s="127"/>
      <c r="SHX49" s="127"/>
      <c r="SHY49" s="127"/>
      <c r="SHZ49" s="127"/>
      <c r="SIA49" s="127"/>
      <c r="SIB49" s="127"/>
      <c r="SIC49" s="127"/>
      <c r="SID49" s="127"/>
      <c r="SIE49" s="127"/>
      <c r="SIF49" s="127"/>
      <c r="SIG49" s="127"/>
      <c r="SIH49" s="127"/>
      <c r="SII49" s="127"/>
      <c r="SIJ49" s="127"/>
      <c r="SIK49" s="127"/>
      <c r="SIL49" s="127"/>
      <c r="SIM49" s="127"/>
      <c r="SIN49" s="127"/>
      <c r="SIO49" s="127"/>
      <c r="SIP49" s="127"/>
      <c r="SIQ49" s="127"/>
      <c r="SIR49" s="127"/>
      <c r="SIS49" s="127"/>
      <c r="SIT49" s="127"/>
      <c r="SIU49" s="127"/>
      <c r="SIV49" s="127"/>
      <c r="SIW49" s="127"/>
      <c r="SIX49" s="127"/>
      <c r="SIY49" s="127"/>
      <c r="SIZ49" s="127"/>
      <c r="SJA49" s="127"/>
      <c r="SJB49" s="127"/>
      <c r="SJC49" s="127"/>
      <c r="SJD49" s="127"/>
      <c r="SJE49" s="127"/>
      <c r="SJF49" s="127"/>
      <c r="SJG49" s="127"/>
      <c r="SJH49" s="127"/>
      <c r="SJI49" s="127"/>
      <c r="SJJ49" s="127"/>
      <c r="SJK49" s="127"/>
      <c r="SJL49" s="127"/>
      <c r="SJM49" s="127"/>
      <c r="SJN49" s="127"/>
      <c r="SJO49" s="127"/>
      <c r="SJP49" s="127"/>
      <c r="SJQ49" s="127"/>
      <c r="SJR49" s="127"/>
      <c r="SJS49" s="127"/>
      <c r="SJT49" s="127"/>
      <c r="SJU49" s="127"/>
      <c r="SJV49" s="127"/>
      <c r="SJW49" s="127"/>
      <c r="SJX49" s="127"/>
      <c r="SJY49" s="127"/>
      <c r="SJZ49" s="127"/>
      <c r="SKA49" s="127"/>
      <c r="SKB49" s="127"/>
      <c r="SKC49" s="127"/>
      <c r="SKD49" s="127"/>
      <c r="SKE49" s="127"/>
      <c r="SKF49" s="127"/>
      <c r="SKG49" s="127"/>
      <c r="SKH49" s="127"/>
      <c r="SKI49" s="127"/>
      <c r="SKJ49" s="127"/>
      <c r="SKK49" s="127"/>
      <c r="SKL49" s="127"/>
      <c r="SKM49" s="127"/>
      <c r="SKN49" s="127"/>
      <c r="SKO49" s="127"/>
      <c r="SKP49" s="127"/>
      <c r="SKQ49" s="127"/>
      <c r="SKR49" s="127"/>
      <c r="SKS49" s="127"/>
      <c r="SKT49" s="127"/>
      <c r="SKU49" s="127"/>
      <c r="SKV49" s="127"/>
      <c r="SKW49" s="127"/>
      <c r="SKX49" s="127"/>
      <c r="SKY49" s="127"/>
      <c r="SKZ49" s="127"/>
      <c r="SLA49" s="127"/>
      <c r="SLB49" s="127"/>
      <c r="SLC49" s="127"/>
      <c r="SLD49" s="127"/>
      <c r="SLE49" s="127"/>
      <c r="SLF49" s="127"/>
      <c r="SLG49" s="127"/>
      <c r="SLH49" s="127"/>
      <c r="SLI49" s="127"/>
      <c r="SLJ49" s="127"/>
      <c r="SLK49" s="127"/>
      <c r="SLL49" s="127"/>
      <c r="SLM49" s="127"/>
      <c r="SLN49" s="127"/>
      <c r="SLO49" s="127"/>
      <c r="SLP49" s="127"/>
      <c r="SLQ49" s="127"/>
      <c r="SLR49" s="127"/>
      <c r="SLS49" s="127"/>
      <c r="SLT49" s="127"/>
      <c r="SLU49" s="127"/>
      <c r="SLV49" s="127"/>
      <c r="SLW49" s="127"/>
      <c r="SLX49" s="127"/>
      <c r="SLY49" s="127"/>
      <c r="SLZ49" s="127"/>
      <c r="SMA49" s="127"/>
      <c r="SMB49" s="127"/>
      <c r="SMC49" s="127"/>
      <c r="SMD49" s="127"/>
      <c r="SME49" s="127"/>
      <c r="SMF49" s="127"/>
      <c r="SMG49" s="127"/>
      <c r="SMH49" s="127"/>
      <c r="SMI49" s="127"/>
      <c r="SMJ49" s="127"/>
      <c r="SMK49" s="127"/>
      <c r="SML49" s="127"/>
      <c r="SMM49" s="127"/>
      <c r="SMN49" s="127"/>
      <c r="SMO49" s="127"/>
      <c r="SMP49" s="127"/>
      <c r="SMQ49" s="127"/>
      <c r="SMR49" s="127"/>
      <c r="SMS49" s="127"/>
      <c r="SMT49" s="127"/>
      <c r="SMU49" s="127"/>
      <c r="SMV49" s="127"/>
      <c r="SMW49" s="127"/>
      <c r="SMX49" s="127"/>
      <c r="SMY49" s="127"/>
      <c r="SMZ49" s="127"/>
      <c r="SNA49" s="127"/>
      <c r="SNB49" s="127"/>
      <c r="SNC49" s="127"/>
      <c r="SND49" s="127"/>
      <c r="SNE49" s="127"/>
      <c r="SNF49" s="127"/>
      <c r="SNG49" s="127"/>
      <c r="SNH49" s="127"/>
      <c r="SNI49" s="127"/>
      <c r="SNJ49" s="127"/>
      <c r="SNK49" s="127"/>
      <c r="SNL49" s="127"/>
      <c r="SNM49" s="127"/>
      <c r="SNN49" s="127"/>
      <c r="SNO49" s="127"/>
      <c r="SNP49" s="127"/>
      <c r="SNQ49" s="127"/>
      <c r="SNR49" s="127"/>
      <c r="SNS49" s="127"/>
      <c r="SNT49" s="127"/>
      <c r="SNU49" s="127"/>
      <c r="SNV49" s="127"/>
      <c r="SNW49" s="127"/>
      <c r="SNX49" s="127"/>
      <c r="SNY49" s="127"/>
      <c r="SNZ49" s="127"/>
      <c r="SOA49" s="127"/>
      <c r="SOB49" s="127"/>
      <c r="SOC49" s="127"/>
      <c r="SOD49" s="127"/>
      <c r="SOE49" s="127"/>
      <c r="SOF49" s="127"/>
      <c r="SOG49" s="127"/>
      <c r="SOH49" s="127"/>
      <c r="SOI49" s="127"/>
      <c r="SOJ49" s="127"/>
      <c r="SOK49" s="127"/>
      <c r="SOL49" s="127"/>
      <c r="SOM49" s="127"/>
      <c r="SON49" s="127"/>
      <c r="SOO49" s="127"/>
      <c r="SOP49" s="127"/>
      <c r="SOQ49" s="127"/>
      <c r="SOR49" s="127"/>
      <c r="SOS49" s="127"/>
      <c r="SOT49" s="127"/>
      <c r="SOU49" s="127"/>
      <c r="SOV49" s="127"/>
      <c r="SOW49" s="127"/>
      <c r="SOX49" s="127"/>
      <c r="SOY49" s="127"/>
      <c r="SOZ49" s="127"/>
      <c r="SPA49" s="127"/>
      <c r="SPB49" s="127"/>
      <c r="SPC49" s="127"/>
      <c r="SPD49" s="127"/>
      <c r="SPE49" s="127"/>
      <c r="SPF49" s="127"/>
      <c r="SPG49" s="127"/>
      <c r="SPH49" s="127"/>
      <c r="SPI49" s="127"/>
      <c r="SPJ49" s="127"/>
      <c r="SPK49" s="127"/>
      <c r="SPL49" s="127"/>
      <c r="SPM49" s="127"/>
      <c r="SPN49" s="127"/>
      <c r="SPO49" s="127"/>
      <c r="SPP49" s="127"/>
      <c r="SPQ49" s="127"/>
      <c r="SPR49" s="127"/>
      <c r="SPS49" s="127"/>
      <c r="SPT49" s="127"/>
      <c r="SPU49" s="127"/>
      <c r="SPV49" s="127"/>
      <c r="SPW49" s="127"/>
      <c r="SPX49" s="127"/>
      <c r="SPY49" s="127"/>
      <c r="SPZ49" s="127"/>
      <c r="SQA49" s="127"/>
      <c r="SQB49" s="127"/>
      <c r="SQC49" s="127"/>
      <c r="SQD49" s="127"/>
      <c r="SQE49" s="127"/>
      <c r="SQF49" s="127"/>
      <c r="SQG49" s="127"/>
      <c r="SQH49" s="127"/>
      <c r="SQI49" s="127"/>
      <c r="SQJ49" s="127"/>
      <c r="SQK49" s="127"/>
      <c r="SQL49" s="127"/>
      <c r="SQM49" s="127"/>
      <c r="SQN49" s="127"/>
      <c r="SQO49" s="127"/>
      <c r="SQP49" s="127"/>
      <c r="SQQ49" s="127"/>
      <c r="SQR49" s="127"/>
      <c r="SQS49" s="127"/>
      <c r="SQT49" s="127"/>
      <c r="SQU49" s="127"/>
      <c r="SQV49" s="127"/>
      <c r="SQW49" s="127"/>
      <c r="SQX49" s="127"/>
      <c r="SQY49" s="127"/>
      <c r="SQZ49" s="127"/>
      <c r="SRA49" s="127"/>
      <c r="SRB49" s="127"/>
      <c r="SRC49" s="127"/>
      <c r="SRD49" s="127"/>
      <c r="SRE49" s="127"/>
      <c r="SRF49" s="127"/>
      <c r="SRG49" s="127"/>
      <c r="SRH49" s="127"/>
      <c r="SRI49" s="127"/>
      <c r="SRJ49" s="127"/>
      <c r="SRK49" s="127"/>
      <c r="SRL49" s="127"/>
      <c r="SRM49" s="127"/>
      <c r="SRN49" s="127"/>
      <c r="SRO49" s="127"/>
      <c r="SRP49" s="127"/>
      <c r="SRQ49" s="127"/>
      <c r="SRR49" s="127"/>
      <c r="SRS49" s="127"/>
      <c r="SRT49" s="127"/>
      <c r="SRU49" s="127"/>
      <c r="SRV49" s="127"/>
      <c r="SRW49" s="127"/>
      <c r="SRX49" s="127"/>
      <c r="SRY49" s="127"/>
      <c r="SRZ49" s="127"/>
      <c r="SSA49" s="127"/>
      <c r="SSB49" s="127"/>
      <c r="SSC49" s="127"/>
      <c r="SSD49" s="127"/>
      <c r="SSE49" s="127"/>
      <c r="SSF49" s="127"/>
      <c r="SSG49" s="127"/>
      <c r="SSH49" s="127"/>
      <c r="SSI49" s="127"/>
      <c r="SSJ49" s="127"/>
      <c r="SSK49" s="127"/>
      <c r="SSL49" s="127"/>
      <c r="SSM49" s="127"/>
      <c r="SSN49" s="127"/>
      <c r="SSO49" s="127"/>
      <c r="SSP49" s="127"/>
      <c r="SSQ49" s="127"/>
      <c r="SSR49" s="127"/>
      <c r="SSS49" s="127"/>
      <c r="SST49" s="127"/>
      <c r="SSU49" s="127"/>
      <c r="SSV49" s="127"/>
      <c r="SSW49" s="127"/>
      <c r="SSX49" s="127"/>
      <c r="SSY49" s="127"/>
      <c r="SSZ49" s="127"/>
      <c r="STA49" s="127"/>
      <c r="STB49" s="127"/>
      <c r="STC49" s="127"/>
      <c r="STD49" s="127"/>
      <c r="STE49" s="127"/>
      <c r="STF49" s="127"/>
      <c r="STG49" s="127"/>
      <c r="STH49" s="127"/>
      <c r="STI49" s="127"/>
      <c r="STJ49" s="127"/>
      <c r="STK49" s="127"/>
      <c r="STL49" s="127"/>
      <c r="STM49" s="127"/>
      <c r="STN49" s="127"/>
      <c r="STO49" s="127"/>
      <c r="STP49" s="127"/>
      <c r="STQ49" s="127"/>
      <c r="STR49" s="127"/>
      <c r="STS49" s="127"/>
      <c r="STT49" s="127"/>
      <c r="STU49" s="127"/>
      <c r="STV49" s="127"/>
      <c r="STW49" s="127"/>
      <c r="STX49" s="127"/>
      <c r="STY49" s="127"/>
      <c r="STZ49" s="127"/>
      <c r="SUA49" s="127"/>
      <c r="SUB49" s="127"/>
      <c r="SUC49" s="127"/>
      <c r="SUD49" s="127"/>
      <c r="SUE49" s="127"/>
      <c r="SUF49" s="127"/>
      <c r="SUG49" s="127"/>
      <c r="SUH49" s="127"/>
      <c r="SUI49" s="127"/>
      <c r="SUJ49" s="127"/>
      <c r="SUK49" s="127"/>
      <c r="SUL49" s="127"/>
      <c r="SUM49" s="127"/>
      <c r="SUN49" s="127"/>
      <c r="SUO49" s="127"/>
      <c r="SUP49" s="127"/>
      <c r="SUQ49" s="127"/>
      <c r="SUR49" s="127"/>
      <c r="SUS49" s="127"/>
      <c r="SUT49" s="127"/>
      <c r="SUU49" s="127"/>
      <c r="SUV49" s="127"/>
      <c r="SUW49" s="127"/>
      <c r="SUX49" s="127"/>
      <c r="SUY49" s="127"/>
      <c r="SUZ49" s="127"/>
      <c r="SVA49" s="127"/>
      <c r="SVB49" s="127"/>
      <c r="SVC49" s="127"/>
      <c r="SVD49" s="127"/>
      <c r="SVE49" s="127"/>
      <c r="SVF49" s="127"/>
      <c r="SVG49" s="127"/>
      <c r="SVH49" s="127"/>
      <c r="SVI49" s="127"/>
      <c r="SVJ49" s="127"/>
      <c r="SVK49" s="127"/>
      <c r="SVL49" s="127"/>
      <c r="SVM49" s="127"/>
      <c r="SVN49" s="127"/>
      <c r="SVO49" s="127"/>
      <c r="SVP49" s="127"/>
      <c r="SVQ49" s="127"/>
      <c r="SVR49" s="127"/>
      <c r="SVS49" s="127"/>
      <c r="SVT49" s="127"/>
      <c r="SVU49" s="127"/>
      <c r="SVV49" s="127"/>
      <c r="SVW49" s="127"/>
      <c r="SVX49" s="127"/>
      <c r="SVY49" s="127"/>
      <c r="SVZ49" s="127"/>
      <c r="SWA49" s="127"/>
      <c r="SWB49" s="127"/>
      <c r="SWC49" s="127"/>
      <c r="SWD49" s="127"/>
      <c r="SWE49" s="127"/>
      <c r="SWF49" s="127"/>
      <c r="SWG49" s="127"/>
      <c r="SWH49" s="127"/>
      <c r="SWI49" s="127"/>
      <c r="SWJ49" s="127"/>
      <c r="SWK49" s="127"/>
      <c r="SWL49" s="127"/>
      <c r="SWM49" s="127"/>
      <c r="SWN49" s="127"/>
      <c r="SWO49" s="127"/>
      <c r="SWP49" s="127"/>
      <c r="SWQ49" s="127"/>
      <c r="SWR49" s="127"/>
      <c r="SWS49" s="127"/>
      <c r="SWT49" s="127"/>
      <c r="SWU49" s="127"/>
      <c r="SWV49" s="127"/>
      <c r="SWW49" s="127"/>
      <c r="SWX49" s="127"/>
      <c r="SWY49" s="127"/>
      <c r="SWZ49" s="127"/>
      <c r="SXA49" s="127"/>
      <c r="SXB49" s="127"/>
      <c r="SXC49" s="127"/>
      <c r="SXD49" s="127"/>
      <c r="SXE49" s="127"/>
      <c r="SXF49" s="127"/>
      <c r="SXG49" s="127"/>
      <c r="SXH49" s="127"/>
      <c r="SXI49" s="127"/>
      <c r="SXJ49" s="127"/>
      <c r="SXK49" s="127"/>
      <c r="SXL49" s="127"/>
      <c r="SXM49" s="127"/>
      <c r="SXN49" s="127"/>
      <c r="SXO49" s="127"/>
      <c r="SXP49" s="127"/>
      <c r="SXQ49" s="127"/>
      <c r="SXR49" s="127"/>
      <c r="SXS49" s="127"/>
      <c r="SXT49" s="127"/>
      <c r="SXU49" s="127"/>
      <c r="SXV49" s="127"/>
      <c r="SXW49" s="127"/>
      <c r="SXX49" s="127"/>
      <c r="SXY49" s="127"/>
      <c r="SXZ49" s="127"/>
      <c r="SYA49" s="127"/>
      <c r="SYB49" s="127"/>
      <c r="SYC49" s="127"/>
      <c r="SYD49" s="127"/>
      <c r="SYE49" s="127"/>
      <c r="SYF49" s="127"/>
      <c r="SYG49" s="127"/>
      <c r="SYH49" s="127"/>
      <c r="SYI49" s="127"/>
      <c r="SYJ49" s="127"/>
      <c r="SYK49" s="127"/>
      <c r="SYL49" s="127"/>
      <c r="SYM49" s="127"/>
      <c r="SYN49" s="127"/>
      <c r="SYO49" s="127"/>
      <c r="SYP49" s="127"/>
      <c r="SYQ49" s="127"/>
      <c r="SYR49" s="127"/>
      <c r="SYS49" s="127"/>
      <c r="SYT49" s="127"/>
      <c r="SYU49" s="127"/>
      <c r="SYV49" s="127"/>
      <c r="SYW49" s="127"/>
      <c r="SYX49" s="127"/>
      <c r="SYY49" s="127"/>
      <c r="SYZ49" s="127"/>
      <c r="SZA49" s="127"/>
      <c r="SZB49" s="127"/>
      <c r="SZC49" s="127"/>
      <c r="SZD49" s="127"/>
      <c r="SZE49" s="127"/>
      <c r="SZF49" s="127"/>
      <c r="SZG49" s="127"/>
      <c r="SZH49" s="127"/>
      <c r="SZI49" s="127"/>
      <c r="SZJ49" s="127"/>
      <c r="SZK49" s="127"/>
      <c r="SZL49" s="127"/>
      <c r="SZM49" s="127"/>
      <c r="SZN49" s="127"/>
      <c r="SZO49" s="127"/>
      <c r="SZP49" s="127"/>
      <c r="SZQ49" s="127"/>
      <c r="SZR49" s="127"/>
      <c r="SZS49" s="127"/>
      <c r="SZT49" s="127"/>
      <c r="SZU49" s="127"/>
      <c r="SZV49" s="127"/>
      <c r="SZW49" s="127"/>
      <c r="SZX49" s="127"/>
      <c r="SZY49" s="127"/>
      <c r="SZZ49" s="127"/>
      <c r="TAA49" s="127"/>
      <c r="TAB49" s="127"/>
      <c r="TAC49" s="127"/>
      <c r="TAD49" s="127"/>
      <c r="TAE49" s="127"/>
      <c r="TAF49" s="127"/>
      <c r="TAG49" s="127"/>
      <c r="TAH49" s="127"/>
      <c r="TAI49" s="127"/>
      <c r="TAJ49" s="127"/>
      <c r="TAK49" s="127"/>
      <c r="TAL49" s="127"/>
      <c r="TAM49" s="127"/>
      <c r="TAN49" s="127"/>
      <c r="TAO49" s="127"/>
      <c r="TAP49" s="127"/>
      <c r="TAQ49" s="127"/>
      <c r="TAR49" s="127"/>
      <c r="TAS49" s="127"/>
      <c r="TAT49" s="127"/>
      <c r="TAU49" s="127"/>
      <c r="TAV49" s="127"/>
      <c r="TAW49" s="127"/>
      <c r="TAX49" s="127"/>
      <c r="TAY49" s="127"/>
      <c r="TAZ49" s="127"/>
      <c r="TBA49" s="127"/>
      <c r="TBB49" s="127"/>
      <c r="TBC49" s="127"/>
      <c r="TBD49" s="127"/>
      <c r="TBE49" s="127"/>
      <c r="TBF49" s="127"/>
      <c r="TBG49" s="127"/>
      <c r="TBH49" s="127"/>
      <c r="TBI49" s="127"/>
      <c r="TBJ49" s="127"/>
      <c r="TBK49" s="127"/>
      <c r="TBL49" s="127"/>
      <c r="TBM49" s="127"/>
      <c r="TBN49" s="127"/>
      <c r="TBO49" s="127"/>
      <c r="TBP49" s="127"/>
      <c r="TBQ49" s="127"/>
      <c r="TBR49" s="127"/>
      <c r="TBS49" s="127"/>
      <c r="TBT49" s="127"/>
      <c r="TBU49" s="127"/>
      <c r="TBV49" s="127"/>
      <c r="TBW49" s="127"/>
      <c r="TBX49" s="127"/>
      <c r="TBY49" s="127"/>
      <c r="TBZ49" s="127"/>
      <c r="TCA49" s="127"/>
      <c r="TCB49" s="127"/>
      <c r="TCC49" s="127"/>
      <c r="TCD49" s="127"/>
      <c r="TCE49" s="127"/>
      <c r="TCF49" s="127"/>
      <c r="TCG49" s="127"/>
      <c r="TCH49" s="127"/>
      <c r="TCI49" s="127"/>
      <c r="TCJ49" s="127"/>
      <c r="TCK49" s="127"/>
      <c r="TCL49" s="127"/>
      <c r="TCM49" s="127"/>
      <c r="TCN49" s="127"/>
      <c r="TCO49" s="127"/>
      <c r="TCP49" s="127"/>
      <c r="TCQ49" s="127"/>
      <c r="TCR49" s="127"/>
      <c r="TCS49" s="127"/>
      <c r="TCT49" s="127"/>
      <c r="TCU49" s="127"/>
      <c r="TCV49" s="127"/>
      <c r="TCW49" s="127"/>
      <c r="TCX49" s="127"/>
      <c r="TCY49" s="127"/>
      <c r="TCZ49" s="127"/>
      <c r="TDA49" s="127"/>
      <c r="TDB49" s="127"/>
      <c r="TDC49" s="127"/>
      <c r="TDD49" s="127"/>
      <c r="TDE49" s="127"/>
      <c r="TDF49" s="127"/>
      <c r="TDG49" s="127"/>
      <c r="TDH49" s="127"/>
      <c r="TDI49" s="127"/>
      <c r="TDJ49" s="127"/>
      <c r="TDK49" s="127"/>
      <c r="TDL49" s="127"/>
      <c r="TDM49" s="127"/>
      <c r="TDN49" s="127"/>
      <c r="TDO49" s="127"/>
      <c r="TDP49" s="127"/>
      <c r="TDQ49" s="127"/>
      <c r="TDR49" s="127"/>
      <c r="TDS49" s="127"/>
      <c r="TDT49" s="127"/>
      <c r="TDU49" s="127"/>
      <c r="TDV49" s="127"/>
      <c r="TDW49" s="127"/>
      <c r="TDX49" s="127"/>
      <c r="TDY49" s="127"/>
      <c r="TDZ49" s="127"/>
      <c r="TEA49" s="127"/>
      <c r="TEB49" s="127"/>
      <c r="TEC49" s="127"/>
      <c r="TED49" s="127"/>
      <c r="TEE49" s="127"/>
      <c r="TEF49" s="127"/>
      <c r="TEG49" s="127"/>
      <c r="TEH49" s="127"/>
      <c r="TEI49" s="127"/>
      <c r="TEJ49" s="127"/>
      <c r="TEK49" s="127"/>
      <c r="TEL49" s="127"/>
      <c r="TEM49" s="127"/>
      <c r="TEN49" s="127"/>
      <c r="TEO49" s="127"/>
      <c r="TEP49" s="127"/>
      <c r="TEQ49" s="127"/>
      <c r="TER49" s="127"/>
      <c r="TES49" s="127"/>
      <c r="TET49" s="127"/>
      <c r="TEU49" s="127"/>
      <c r="TEV49" s="127"/>
      <c r="TEW49" s="127"/>
      <c r="TEX49" s="127"/>
      <c r="TEY49" s="127"/>
      <c r="TEZ49" s="127"/>
      <c r="TFA49" s="127"/>
      <c r="TFB49" s="127"/>
      <c r="TFC49" s="127"/>
      <c r="TFD49" s="127"/>
      <c r="TFE49" s="127"/>
      <c r="TFF49" s="127"/>
      <c r="TFG49" s="127"/>
      <c r="TFH49" s="127"/>
      <c r="TFI49" s="127"/>
      <c r="TFJ49" s="127"/>
      <c r="TFK49" s="127"/>
      <c r="TFL49" s="127"/>
      <c r="TFM49" s="127"/>
      <c r="TFN49" s="127"/>
      <c r="TFO49" s="127"/>
      <c r="TFP49" s="127"/>
      <c r="TFQ49" s="127"/>
      <c r="TFR49" s="127"/>
      <c r="TFS49" s="127"/>
      <c r="TFT49" s="127"/>
      <c r="TFU49" s="127"/>
      <c r="TFV49" s="127"/>
      <c r="TFW49" s="127"/>
      <c r="TFX49" s="127"/>
      <c r="TFY49" s="127"/>
      <c r="TFZ49" s="127"/>
      <c r="TGA49" s="127"/>
      <c r="TGB49" s="127"/>
      <c r="TGC49" s="127"/>
      <c r="TGD49" s="127"/>
      <c r="TGE49" s="127"/>
      <c r="TGF49" s="127"/>
      <c r="TGG49" s="127"/>
      <c r="TGH49" s="127"/>
      <c r="TGI49" s="127"/>
      <c r="TGJ49" s="127"/>
      <c r="TGK49" s="127"/>
      <c r="TGL49" s="127"/>
      <c r="TGM49" s="127"/>
      <c r="TGN49" s="127"/>
      <c r="TGO49" s="127"/>
      <c r="TGP49" s="127"/>
      <c r="TGQ49" s="127"/>
      <c r="TGR49" s="127"/>
      <c r="TGS49" s="127"/>
      <c r="TGT49" s="127"/>
      <c r="TGU49" s="127"/>
      <c r="TGV49" s="127"/>
      <c r="TGW49" s="127"/>
      <c r="TGX49" s="127"/>
      <c r="TGY49" s="127"/>
      <c r="TGZ49" s="127"/>
      <c r="THA49" s="127"/>
      <c r="THB49" s="127"/>
      <c r="THC49" s="127"/>
      <c r="THD49" s="127"/>
      <c r="THE49" s="127"/>
      <c r="THF49" s="127"/>
      <c r="THG49" s="127"/>
      <c r="THH49" s="127"/>
      <c r="THI49" s="127"/>
      <c r="THJ49" s="127"/>
      <c r="THK49" s="127"/>
      <c r="THL49" s="127"/>
      <c r="THM49" s="127"/>
      <c r="THN49" s="127"/>
      <c r="THO49" s="127"/>
      <c r="THP49" s="127"/>
      <c r="THQ49" s="127"/>
      <c r="THR49" s="127"/>
      <c r="THS49" s="127"/>
      <c r="THT49" s="127"/>
      <c r="THU49" s="127"/>
      <c r="THV49" s="127"/>
      <c r="THW49" s="127"/>
      <c r="THX49" s="127"/>
      <c r="THY49" s="127"/>
      <c r="THZ49" s="127"/>
      <c r="TIA49" s="127"/>
      <c r="TIB49" s="127"/>
      <c r="TIC49" s="127"/>
      <c r="TID49" s="127"/>
      <c r="TIE49" s="127"/>
      <c r="TIF49" s="127"/>
      <c r="TIG49" s="127"/>
      <c r="TIH49" s="127"/>
      <c r="TII49" s="127"/>
      <c r="TIJ49" s="127"/>
      <c r="TIK49" s="127"/>
      <c r="TIL49" s="127"/>
      <c r="TIM49" s="127"/>
      <c r="TIN49" s="127"/>
      <c r="TIO49" s="127"/>
      <c r="TIP49" s="127"/>
      <c r="TIQ49" s="127"/>
      <c r="TIR49" s="127"/>
      <c r="TIS49" s="127"/>
      <c r="TIT49" s="127"/>
      <c r="TIU49" s="127"/>
      <c r="TIV49" s="127"/>
      <c r="TIW49" s="127"/>
      <c r="TIX49" s="127"/>
      <c r="TIY49" s="127"/>
      <c r="TIZ49" s="127"/>
      <c r="TJA49" s="127"/>
      <c r="TJB49" s="127"/>
      <c r="TJC49" s="127"/>
      <c r="TJD49" s="127"/>
      <c r="TJE49" s="127"/>
      <c r="TJF49" s="127"/>
      <c r="TJG49" s="127"/>
      <c r="TJH49" s="127"/>
      <c r="TJI49" s="127"/>
      <c r="TJJ49" s="127"/>
      <c r="TJK49" s="127"/>
      <c r="TJL49" s="127"/>
      <c r="TJM49" s="127"/>
      <c r="TJN49" s="127"/>
      <c r="TJO49" s="127"/>
      <c r="TJP49" s="127"/>
      <c r="TJQ49" s="127"/>
      <c r="TJR49" s="127"/>
      <c r="TJS49" s="127"/>
      <c r="TJT49" s="127"/>
      <c r="TJU49" s="127"/>
      <c r="TJV49" s="127"/>
      <c r="TJW49" s="127"/>
      <c r="TJX49" s="127"/>
      <c r="TJY49" s="127"/>
      <c r="TJZ49" s="127"/>
      <c r="TKA49" s="127"/>
      <c r="TKB49" s="127"/>
      <c r="TKC49" s="127"/>
      <c r="TKD49" s="127"/>
      <c r="TKE49" s="127"/>
      <c r="TKF49" s="127"/>
      <c r="TKG49" s="127"/>
      <c r="TKH49" s="127"/>
      <c r="TKI49" s="127"/>
      <c r="TKJ49" s="127"/>
      <c r="TKK49" s="127"/>
      <c r="TKL49" s="127"/>
      <c r="TKM49" s="127"/>
      <c r="TKN49" s="127"/>
      <c r="TKO49" s="127"/>
      <c r="TKP49" s="127"/>
      <c r="TKQ49" s="127"/>
      <c r="TKR49" s="127"/>
      <c r="TKS49" s="127"/>
      <c r="TKT49" s="127"/>
      <c r="TKU49" s="127"/>
      <c r="TKV49" s="127"/>
      <c r="TKW49" s="127"/>
      <c r="TKX49" s="127"/>
      <c r="TKY49" s="127"/>
      <c r="TKZ49" s="127"/>
      <c r="TLA49" s="127"/>
      <c r="TLB49" s="127"/>
      <c r="TLC49" s="127"/>
      <c r="TLD49" s="127"/>
      <c r="TLE49" s="127"/>
      <c r="TLF49" s="127"/>
      <c r="TLG49" s="127"/>
      <c r="TLH49" s="127"/>
      <c r="TLI49" s="127"/>
      <c r="TLJ49" s="127"/>
      <c r="TLK49" s="127"/>
      <c r="TLL49" s="127"/>
      <c r="TLM49" s="127"/>
      <c r="TLN49" s="127"/>
      <c r="TLO49" s="127"/>
      <c r="TLP49" s="127"/>
      <c r="TLQ49" s="127"/>
      <c r="TLR49" s="127"/>
      <c r="TLS49" s="127"/>
      <c r="TLT49" s="127"/>
      <c r="TLU49" s="127"/>
      <c r="TLV49" s="127"/>
      <c r="TLW49" s="127"/>
      <c r="TLX49" s="127"/>
      <c r="TLY49" s="127"/>
      <c r="TLZ49" s="127"/>
      <c r="TMA49" s="127"/>
      <c r="TMB49" s="127"/>
      <c r="TMC49" s="127"/>
      <c r="TMD49" s="127"/>
      <c r="TME49" s="127"/>
      <c r="TMF49" s="127"/>
      <c r="TMG49" s="127"/>
      <c r="TMH49" s="127"/>
      <c r="TMI49" s="127"/>
      <c r="TMJ49" s="127"/>
      <c r="TMK49" s="127"/>
      <c r="TML49" s="127"/>
      <c r="TMM49" s="127"/>
      <c r="TMN49" s="127"/>
      <c r="TMO49" s="127"/>
      <c r="TMP49" s="127"/>
      <c r="TMQ49" s="127"/>
      <c r="TMR49" s="127"/>
      <c r="TMS49" s="127"/>
      <c r="TMT49" s="127"/>
      <c r="TMU49" s="127"/>
      <c r="TMV49" s="127"/>
      <c r="TMW49" s="127"/>
      <c r="TMX49" s="127"/>
      <c r="TMY49" s="127"/>
      <c r="TMZ49" s="127"/>
      <c r="TNA49" s="127"/>
      <c r="TNB49" s="127"/>
      <c r="TNC49" s="127"/>
      <c r="TND49" s="127"/>
      <c r="TNE49" s="127"/>
      <c r="TNF49" s="127"/>
      <c r="TNG49" s="127"/>
      <c r="TNH49" s="127"/>
      <c r="TNI49" s="127"/>
      <c r="TNJ49" s="127"/>
      <c r="TNK49" s="127"/>
      <c r="TNL49" s="127"/>
      <c r="TNM49" s="127"/>
      <c r="TNN49" s="127"/>
      <c r="TNO49" s="127"/>
      <c r="TNP49" s="127"/>
      <c r="TNQ49" s="127"/>
      <c r="TNR49" s="127"/>
      <c r="TNS49" s="127"/>
      <c r="TNT49" s="127"/>
      <c r="TNU49" s="127"/>
      <c r="TNV49" s="127"/>
      <c r="TNW49" s="127"/>
      <c r="TNX49" s="127"/>
      <c r="TNY49" s="127"/>
      <c r="TNZ49" s="127"/>
      <c r="TOA49" s="127"/>
      <c r="TOB49" s="127"/>
      <c r="TOC49" s="127"/>
      <c r="TOD49" s="127"/>
      <c r="TOE49" s="127"/>
      <c r="TOF49" s="127"/>
      <c r="TOG49" s="127"/>
      <c r="TOH49" s="127"/>
      <c r="TOI49" s="127"/>
      <c r="TOJ49" s="127"/>
      <c r="TOK49" s="127"/>
      <c r="TOL49" s="127"/>
      <c r="TOM49" s="127"/>
      <c r="TON49" s="127"/>
      <c r="TOO49" s="127"/>
      <c r="TOP49" s="127"/>
      <c r="TOQ49" s="127"/>
      <c r="TOR49" s="127"/>
      <c r="TOS49" s="127"/>
      <c r="TOT49" s="127"/>
      <c r="TOU49" s="127"/>
      <c r="TOV49" s="127"/>
      <c r="TOW49" s="127"/>
      <c r="TOX49" s="127"/>
      <c r="TOY49" s="127"/>
      <c r="TOZ49" s="127"/>
      <c r="TPA49" s="127"/>
      <c r="TPB49" s="127"/>
      <c r="TPC49" s="127"/>
      <c r="TPD49" s="127"/>
      <c r="TPE49" s="127"/>
      <c r="TPF49" s="127"/>
      <c r="TPG49" s="127"/>
      <c r="TPH49" s="127"/>
      <c r="TPI49" s="127"/>
      <c r="TPJ49" s="127"/>
      <c r="TPK49" s="127"/>
      <c r="TPL49" s="127"/>
      <c r="TPM49" s="127"/>
      <c r="TPN49" s="127"/>
      <c r="TPO49" s="127"/>
      <c r="TPP49" s="127"/>
      <c r="TPQ49" s="127"/>
      <c r="TPR49" s="127"/>
      <c r="TPS49" s="127"/>
      <c r="TPT49" s="127"/>
      <c r="TPU49" s="127"/>
      <c r="TPV49" s="127"/>
      <c r="TPW49" s="127"/>
      <c r="TPX49" s="127"/>
      <c r="TPY49" s="127"/>
      <c r="TPZ49" s="127"/>
      <c r="TQA49" s="127"/>
      <c r="TQB49" s="127"/>
      <c r="TQC49" s="127"/>
      <c r="TQD49" s="127"/>
      <c r="TQE49" s="127"/>
      <c r="TQF49" s="127"/>
      <c r="TQG49" s="127"/>
      <c r="TQH49" s="127"/>
      <c r="TQI49" s="127"/>
      <c r="TQJ49" s="127"/>
      <c r="TQK49" s="127"/>
      <c r="TQL49" s="127"/>
      <c r="TQM49" s="127"/>
      <c r="TQN49" s="127"/>
      <c r="TQO49" s="127"/>
      <c r="TQP49" s="127"/>
      <c r="TQQ49" s="127"/>
      <c r="TQR49" s="127"/>
      <c r="TQS49" s="127"/>
      <c r="TQT49" s="127"/>
      <c r="TQU49" s="127"/>
      <c r="TQV49" s="127"/>
      <c r="TQW49" s="127"/>
      <c r="TQX49" s="127"/>
      <c r="TQY49" s="127"/>
      <c r="TQZ49" s="127"/>
      <c r="TRA49" s="127"/>
      <c r="TRB49" s="127"/>
      <c r="TRC49" s="127"/>
      <c r="TRD49" s="127"/>
      <c r="TRE49" s="127"/>
      <c r="TRF49" s="127"/>
      <c r="TRG49" s="127"/>
      <c r="TRH49" s="127"/>
      <c r="TRI49" s="127"/>
      <c r="TRJ49" s="127"/>
      <c r="TRK49" s="127"/>
      <c r="TRL49" s="127"/>
      <c r="TRM49" s="127"/>
      <c r="TRN49" s="127"/>
      <c r="TRO49" s="127"/>
      <c r="TRP49" s="127"/>
      <c r="TRQ49" s="127"/>
      <c r="TRR49" s="127"/>
      <c r="TRS49" s="127"/>
      <c r="TRT49" s="127"/>
      <c r="TRU49" s="127"/>
      <c r="TRV49" s="127"/>
      <c r="TRW49" s="127"/>
      <c r="TRX49" s="127"/>
      <c r="TRY49" s="127"/>
      <c r="TRZ49" s="127"/>
      <c r="TSA49" s="127"/>
      <c r="TSB49" s="127"/>
      <c r="TSC49" s="127"/>
      <c r="TSD49" s="127"/>
      <c r="TSE49" s="127"/>
      <c r="TSF49" s="127"/>
      <c r="TSG49" s="127"/>
      <c r="TSH49" s="127"/>
      <c r="TSI49" s="127"/>
      <c r="TSJ49" s="127"/>
      <c r="TSK49" s="127"/>
      <c r="TSL49" s="127"/>
      <c r="TSM49" s="127"/>
      <c r="TSN49" s="127"/>
      <c r="TSO49" s="127"/>
      <c r="TSP49" s="127"/>
      <c r="TSQ49" s="127"/>
      <c r="TSR49" s="127"/>
      <c r="TSS49" s="127"/>
      <c r="TST49" s="127"/>
      <c r="TSU49" s="127"/>
      <c r="TSV49" s="127"/>
      <c r="TSW49" s="127"/>
      <c r="TSX49" s="127"/>
      <c r="TSY49" s="127"/>
      <c r="TSZ49" s="127"/>
      <c r="TTA49" s="127"/>
      <c r="TTB49" s="127"/>
      <c r="TTC49" s="127"/>
      <c r="TTD49" s="127"/>
      <c r="TTE49" s="127"/>
      <c r="TTF49" s="127"/>
      <c r="TTG49" s="127"/>
      <c r="TTH49" s="127"/>
      <c r="TTI49" s="127"/>
      <c r="TTJ49" s="127"/>
      <c r="TTK49" s="127"/>
      <c r="TTL49" s="127"/>
      <c r="TTM49" s="127"/>
      <c r="TTN49" s="127"/>
      <c r="TTO49" s="127"/>
      <c r="TTP49" s="127"/>
      <c r="TTQ49" s="127"/>
      <c r="TTR49" s="127"/>
      <c r="TTS49" s="127"/>
      <c r="TTT49" s="127"/>
      <c r="TTU49" s="127"/>
      <c r="TTV49" s="127"/>
      <c r="TTW49" s="127"/>
      <c r="TTX49" s="127"/>
      <c r="TTY49" s="127"/>
      <c r="TTZ49" s="127"/>
      <c r="TUA49" s="127"/>
      <c r="TUB49" s="127"/>
      <c r="TUC49" s="127"/>
      <c r="TUD49" s="127"/>
      <c r="TUE49" s="127"/>
      <c r="TUF49" s="127"/>
      <c r="TUG49" s="127"/>
      <c r="TUH49" s="127"/>
      <c r="TUI49" s="127"/>
      <c r="TUJ49" s="127"/>
      <c r="TUK49" s="127"/>
      <c r="TUL49" s="127"/>
      <c r="TUM49" s="127"/>
      <c r="TUN49" s="127"/>
      <c r="TUO49" s="127"/>
      <c r="TUP49" s="127"/>
      <c r="TUQ49" s="127"/>
      <c r="TUR49" s="127"/>
      <c r="TUS49" s="127"/>
      <c r="TUT49" s="127"/>
      <c r="TUU49" s="127"/>
      <c r="TUV49" s="127"/>
      <c r="TUW49" s="127"/>
      <c r="TUX49" s="127"/>
      <c r="TUY49" s="127"/>
      <c r="TUZ49" s="127"/>
      <c r="TVA49" s="127"/>
      <c r="TVB49" s="127"/>
      <c r="TVC49" s="127"/>
      <c r="TVD49" s="127"/>
      <c r="TVE49" s="127"/>
      <c r="TVF49" s="127"/>
      <c r="TVG49" s="127"/>
      <c r="TVH49" s="127"/>
      <c r="TVI49" s="127"/>
      <c r="TVJ49" s="127"/>
      <c r="TVK49" s="127"/>
      <c r="TVL49" s="127"/>
      <c r="TVM49" s="127"/>
      <c r="TVN49" s="127"/>
      <c r="TVO49" s="127"/>
      <c r="TVP49" s="127"/>
      <c r="TVQ49" s="127"/>
      <c r="TVR49" s="127"/>
      <c r="TVS49" s="127"/>
      <c r="TVT49" s="127"/>
      <c r="TVU49" s="127"/>
      <c r="TVV49" s="127"/>
      <c r="TVW49" s="127"/>
      <c r="TVX49" s="127"/>
      <c r="TVY49" s="127"/>
      <c r="TVZ49" s="127"/>
      <c r="TWA49" s="127"/>
      <c r="TWB49" s="127"/>
      <c r="TWC49" s="127"/>
      <c r="TWD49" s="127"/>
      <c r="TWE49" s="127"/>
      <c r="TWF49" s="127"/>
      <c r="TWG49" s="127"/>
      <c r="TWH49" s="127"/>
      <c r="TWI49" s="127"/>
      <c r="TWJ49" s="127"/>
      <c r="TWK49" s="127"/>
      <c r="TWL49" s="127"/>
      <c r="TWM49" s="127"/>
      <c r="TWN49" s="127"/>
      <c r="TWO49" s="127"/>
      <c r="TWP49" s="127"/>
      <c r="TWQ49" s="127"/>
      <c r="TWR49" s="127"/>
      <c r="TWS49" s="127"/>
      <c r="TWT49" s="127"/>
      <c r="TWU49" s="127"/>
      <c r="TWV49" s="127"/>
      <c r="TWW49" s="127"/>
      <c r="TWX49" s="127"/>
      <c r="TWY49" s="127"/>
      <c r="TWZ49" s="127"/>
      <c r="TXA49" s="127"/>
      <c r="TXB49" s="127"/>
      <c r="TXC49" s="127"/>
      <c r="TXD49" s="127"/>
      <c r="TXE49" s="127"/>
      <c r="TXF49" s="127"/>
      <c r="TXG49" s="127"/>
      <c r="TXH49" s="127"/>
      <c r="TXI49" s="127"/>
      <c r="TXJ49" s="127"/>
      <c r="TXK49" s="127"/>
      <c r="TXL49" s="127"/>
      <c r="TXM49" s="127"/>
      <c r="TXN49" s="127"/>
      <c r="TXO49" s="127"/>
      <c r="TXP49" s="127"/>
      <c r="TXQ49" s="127"/>
      <c r="TXR49" s="127"/>
      <c r="TXS49" s="127"/>
      <c r="TXT49" s="127"/>
      <c r="TXU49" s="127"/>
      <c r="TXV49" s="127"/>
      <c r="TXW49" s="127"/>
      <c r="TXX49" s="127"/>
      <c r="TXY49" s="127"/>
      <c r="TXZ49" s="127"/>
      <c r="TYA49" s="127"/>
      <c r="TYB49" s="127"/>
      <c r="TYC49" s="127"/>
      <c r="TYD49" s="127"/>
      <c r="TYE49" s="127"/>
      <c r="TYF49" s="127"/>
      <c r="TYG49" s="127"/>
      <c r="TYH49" s="127"/>
      <c r="TYI49" s="127"/>
      <c r="TYJ49" s="127"/>
      <c r="TYK49" s="127"/>
      <c r="TYL49" s="127"/>
      <c r="TYM49" s="127"/>
      <c r="TYN49" s="127"/>
      <c r="TYO49" s="127"/>
      <c r="TYP49" s="127"/>
      <c r="TYQ49" s="127"/>
      <c r="TYR49" s="127"/>
      <c r="TYS49" s="127"/>
      <c r="TYT49" s="127"/>
      <c r="TYU49" s="127"/>
      <c r="TYV49" s="127"/>
      <c r="TYW49" s="127"/>
      <c r="TYX49" s="127"/>
      <c r="TYY49" s="127"/>
      <c r="TYZ49" s="127"/>
      <c r="TZA49" s="127"/>
      <c r="TZB49" s="127"/>
      <c r="TZC49" s="127"/>
      <c r="TZD49" s="127"/>
      <c r="TZE49" s="127"/>
      <c r="TZF49" s="127"/>
      <c r="TZG49" s="127"/>
      <c r="TZH49" s="127"/>
      <c r="TZI49" s="127"/>
      <c r="TZJ49" s="127"/>
      <c r="TZK49" s="127"/>
      <c r="TZL49" s="127"/>
      <c r="TZM49" s="127"/>
      <c r="TZN49" s="127"/>
      <c r="TZO49" s="127"/>
      <c r="TZP49" s="127"/>
      <c r="TZQ49" s="127"/>
      <c r="TZR49" s="127"/>
      <c r="TZS49" s="127"/>
      <c r="TZT49" s="127"/>
      <c r="TZU49" s="127"/>
      <c r="TZV49" s="127"/>
      <c r="TZW49" s="127"/>
      <c r="TZX49" s="127"/>
      <c r="TZY49" s="127"/>
      <c r="TZZ49" s="127"/>
      <c r="UAA49" s="127"/>
      <c r="UAB49" s="127"/>
      <c r="UAC49" s="127"/>
      <c r="UAD49" s="127"/>
      <c r="UAE49" s="127"/>
      <c r="UAF49" s="127"/>
      <c r="UAG49" s="127"/>
      <c r="UAH49" s="127"/>
      <c r="UAI49" s="127"/>
      <c r="UAJ49" s="127"/>
      <c r="UAK49" s="127"/>
      <c r="UAL49" s="127"/>
      <c r="UAM49" s="127"/>
      <c r="UAN49" s="127"/>
      <c r="UAO49" s="127"/>
      <c r="UAP49" s="127"/>
      <c r="UAQ49" s="127"/>
      <c r="UAR49" s="127"/>
      <c r="UAS49" s="127"/>
      <c r="UAT49" s="127"/>
      <c r="UAU49" s="127"/>
      <c r="UAV49" s="127"/>
      <c r="UAW49" s="127"/>
      <c r="UAX49" s="127"/>
      <c r="UAY49" s="127"/>
      <c r="UAZ49" s="127"/>
      <c r="UBA49" s="127"/>
      <c r="UBB49" s="127"/>
      <c r="UBC49" s="127"/>
      <c r="UBD49" s="127"/>
      <c r="UBE49" s="127"/>
      <c r="UBF49" s="127"/>
      <c r="UBG49" s="127"/>
      <c r="UBH49" s="127"/>
      <c r="UBI49" s="127"/>
      <c r="UBJ49" s="127"/>
      <c r="UBK49" s="127"/>
      <c r="UBL49" s="127"/>
      <c r="UBM49" s="127"/>
      <c r="UBN49" s="127"/>
      <c r="UBO49" s="127"/>
      <c r="UBP49" s="127"/>
      <c r="UBQ49" s="127"/>
      <c r="UBR49" s="127"/>
      <c r="UBS49" s="127"/>
      <c r="UBT49" s="127"/>
      <c r="UBU49" s="127"/>
      <c r="UBV49" s="127"/>
      <c r="UBW49" s="127"/>
      <c r="UBX49" s="127"/>
      <c r="UBY49" s="127"/>
      <c r="UBZ49" s="127"/>
      <c r="UCA49" s="127"/>
      <c r="UCB49" s="127"/>
      <c r="UCC49" s="127"/>
      <c r="UCD49" s="127"/>
      <c r="UCE49" s="127"/>
      <c r="UCF49" s="127"/>
      <c r="UCG49" s="127"/>
      <c r="UCH49" s="127"/>
      <c r="UCI49" s="127"/>
      <c r="UCJ49" s="127"/>
      <c r="UCK49" s="127"/>
      <c r="UCL49" s="127"/>
      <c r="UCM49" s="127"/>
      <c r="UCN49" s="127"/>
      <c r="UCO49" s="127"/>
      <c r="UCP49" s="127"/>
      <c r="UCQ49" s="127"/>
      <c r="UCR49" s="127"/>
      <c r="UCS49" s="127"/>
      <c r="UCT49" s="127"/>
      <c r="UCU49" s="127"/>
      <c r="UCV49" s="127"/>
      <c r="UCW49" s="127"/>
      <c r="UCX49" s="127"/>
      <c r="UCY49" s="127"/>
      <c r="UCZ49" s="127"/>
      <c r="UDA49" s="127"/>
      <c r="UDB49" s="127"/>
      <c r="UDC49" s="127"/>
      <c r="UDD49" s="127"/>
      <c r="UDE49" s="127"/>
      <c r="UDF49" s="127"/>
      <c r="UDG49" s="127"/>
      <c r="UDH49" s="127"/>
      <c r="UDI49" s="127"/>
      <c r="UDJ49" s="127"/>
      <c r="UDK49" s="127"/>
      <c r="UDL49" s="127"/>
      <c r="UDM49" s="127"/>
      <c r="UDN49" s="127"/>
      <c r="UDO49" s="127"/>
      <c r="UDP49" s="127"/>
      <c r="UDQ49" s="127"/>
      <c r="UDR49" s="127"/>
      <c r="UDS49" s="127"/>
      <c r="UDT49" s="127"/>
      <c r="UDU49" s="127"/>
      <c r="UDV49" s="127"/>
      <c r="UDW49" s="127"/>
      <c r="UDX49" s="127"/>
      <c r="UDY49" s="127"/>
      <c r="UDZ49" s="127"/>
      <c r="UEA49" s="127"/>
      <c r="UEB49" s="127"/>
      <c r="UEC49" s="127"/>
      <c r="UED49" s="127"/>
      <c r="UEE49" s="127"/>
      <c r="UEF49" s="127"/>
      <c r="UEG49" s="127"/>
      <c r="UEH49" s="127"/>
      <c r="UEI49" s="127"/>
      <c r="UEJ49" s="127"/>
      <c r="UEK49" s="127"/>
      <c r="UEL49" s="127"/>
      <c r="UEM49" s="127"/>
      <c r="UEN49" s="127"/>
      <c r="UEO49" s="127"/>
      <c r="UEP49" s="127"/>
      <c r="UEQ49" s="127"/>
      <c r="UER49" s="127"/>
      <c r="UES49" s="127"/>
      <c r="UET49" s="127"/>
      <c r="UEU49" s="127"/>
      <c r="UEV49" s="127"/>
      <c r="UEW49" s="127"/>
      <c r="UEX49" s="127"/>
      <c r="UEY49" s="127"/>
      <c r="UEZ49" s="127"/>
      <c r="UFA49" s="127"/>
      <c r="UFB49" s="127"/>
      <c r="UFC49" s="127"/>
      <c r="UFD49" s="127"/>
      <c r="UFE49" s="127"/>
      <c r="UFF49" s="127"/>
      <c r="UFG49" s="127"/>
      <c r="UFH49" s="127"/>
      <c r="UFI49" s="127"/>
      <c r="UFJ49" s="127"/>
      <c r="UFK49" s="127"/>
      <c r="UFL49" s="127"/>
      <c r="UFM49" s="127"/>
      <c r="UFN49" s="127"/>
      <c r="UFO49" s="127"/>
      <c r="UFP49" s="127"/>
      <c r="UFQ49" s="127"/>
      <c r="UFR49" s="127"/>
      <c r="UFS49" s="127"/>
      <c r="UFT49" s="127"/>
      <c r="UFU49" s="127"/>
      <c r="UFV49" s="127"/>
      <c r="UFW49" s="127"/>
      <c r="UFX49" s="127"/>
      <c r="UFY49" s="127"/>
      <c r="UFZ49" s="127"/>
      <c r="UGA49" s="127"/>
      <c r="UGB49" s="127"/>
      <c r="UGC49" s="127"/>
      <c r="UGD49" s="127"/>
      <c r="UGE49" s="127"/>
      <c r="UGF49" s="127"/>
      <c r="UGG49" s="127"/>
      <c r="UGH49" s="127"/>
      <c r="UGI49" s="127"/>
      <c r="UGJ49" s="127"/>
      <c r="UGK49" s="127"/>
      <c r="UGL49" s="127"/>
      <c r="UGM49" s="127"/>
      <c r="UGN49" s="127"/>
      <c r="UGO49" s="127"/>
      <c r="UGP49" s="127"/>
      <c r="UGQ49" s="127"/>
      <c r="UGR49" s="127"/>
      <c r="UGS49" s="127"/>
      <c r="UGT49" s="127"/>
      <c r="UGU49" s="127"/>
      <c r="UGV49" s="127"/>
      <c r="UGW49" s="127"/>
      <c r="UGX49" s="127"/>
      <c r="UGY49" s="127"/>
      <c r="UGZ49" s="127"/>
      <c r="UHA49" s="127"/>
      <c r="UHB49" s="127"/>
      <c r="UHC49" s="127"/>
      <c r="UHD49" s="127"/>
      <c r="UHE49" s="127"/>
      <c r="UHF49" s="127"/>
      <c r="UHG49" s="127"/>
      <c r="UHH49" s="127"/>
      <c r="UHI49" s="127"/>
      <c r="UHJ49" s="127"/>
      <c r="UHK49" s="127"/>
      <c r="UHL49" s="127"/>
      <c r="UHM49" s="127"/>
      <c r="UHN49" s="127"/>
      <c r="UHO49" s="127"/>
      <c r="UHP49" s="127"/>
      <c r="UHQ49" s="127"/>
      <c r="UHR49" s="127"/>
      <c r="UHS49" s="127"/>
      <c r="UHT49" s="127"/>
      <c r="UHU49" s="127"/>
      <c r="UHV49" s="127"/>
      <c r="UHW49" s="127"/>
      <c r="UHX49" s="127"/>
      <c r="UHY49" s="127"/>
      <c r="UHZ49" s="127"/>
      <c r="UIA49" s="127"/>
      <c r="UIB49" s="127"/>
      <c r="UIC49" s="127"/>
      <c r="UID49" s="127"/>
      <c r="UIE49" s="127"/>
      <c r="UIF49" s="127"/>
      <c r="UIG49" s="127"/>
      <c r="UIH49" s="127"/>
      <c r="UII49" s="127"/>
      <c r="UIJ49" s="127"/>
      <c r="UIK49" s="127"/>
      <c r="UIL49" s="127"/>
      <c r="UIM49" s="127"/>
      <c r="UIN49" s="127"/>
      <c r="UIO49" s="127"/>
      <c r="UIP49" s="127"/>
      <c r="UIQ49" s="127"/>
      <c r="UIR49" s="127"/>
      <c r="UIS49" s="127"/>
      <c r="UIT49" s="127"/>
      <c r="UIU49" s="127"/>
      <c r="UIV49" s="127"/>
      <c r="UIW49" s="127"/>
      <c r="UIX49" s="127"/>
      <c r="UIY49" s="127"/>
      <c r="UIZ49" s="127"/>
      <c r="UJA49" s="127"/>
      <c r="UJB49" s="127"/>
      <c r="UJC49" s="127"/>
      <c r="UJD49" s="127"/>
      <c r="UJE49" s="127"/>
      <c r="UJF49" s="127"/>
      <c r="UJG49" s="127"/>
      <c r="UJH49" s="127"/>
      <c r="UJI49" s="127"/>
      <c r="UJJ49" s="127"/>
      <c r="UJK49" s="127"/>
      <c r="UJL49" s="127"/>
      <c r="UJM49" s="127"/>
      <c r="UJN49" s="127"/>
      <c r="UJO49" s="127"/>
      <c r="UJP49" s="127"/>
      <c r="UJQ49" s="127"/>
      <c r="UJR49" s="127"/>
      <c r="UJS49" s="127"/>
      <c r="UJT49" s="127"/>
      <c r="UJU49" s="127"/>
      <c r="UJV49" s="127"/>
      <c r="UJW49" s="127"/>
      <c r="UJX49" s="127"/>
      <c r="UJY49" s="127"/>
      <c r="UJZ49" s="127"/>
      <c r="UKA49" s="127"/>
      <c r="UKB49" s="127"/>
      <c r="UKC49" s="127"/>
      <c r="UKD49" s="127"/>
      <c r="UKE49" s="127"/>
      <c r="UKF49" s="127"/>
      <c r="UKG49" s="127"/>
      <c r="UKH49" s="127"/>
      <c r="UKI49" s="127"/>
      <c r="UKJ49" s="127"/>
      <c r="UKK49" s="127"/>
      <c r="UKL49" s="127"/>
      <c r="UKM49" s="127"/>
      <c r="UKN49" s="127"/>
      <c r="UKO49" s="127"/>
      <c r="UKP49" s="127"/>
      <c r="UKQ49" s="127"/>
      <c r="UKR49" s="127"/>
      <c r="UKS49" s="127"/>
      <c r="UKT49" s="127"/>
      <c r="UKU49" s="127"/>
      <c r="UKV49" s="127"/>
      <c r="UKW49" s="127"/>
      <c r="UKX49" s="127"/>
      <c r="UKY49" s="127"/>
      <c r="UKZ49" s="127"/>
      <c r="ULA49" s="127"/>
      <c r="ULB49" s="127"/>
      <c r="ULC49" s="127"/>
      <c r="ULD49" s="127"/>
      <c r="ULE49" s="127"/>
      <c r="ULF49" s="127"/>
      <c r="ULG49" s="127"/>
      <c r="ULH49" s="127"/>
      <c r="ULI49" s="127"/>
      <c r="ULJ49" s="127"/>
      <c r="ULK49" s="127"/>
      <c r="ULL49" s="127"/>
      <c r="ULM49" s="127"/>
      <c r="ULN49" s="127"/>
      <c r="ULO49" s="127"/>
      <c r="ULP49" s="127"/>
      <c r="ULQ49" s="127"/>
      <c r="ULR49" s="127"/>
      <c r="ULS49" s="127"/>
      <c r="ULT49" s="127"/>
      <c r="ULU49" s="127"/>
      <c r="ULV49" s="127"/>
      <c r="ULW49" s="127"/>
      <c r="ULX49" s="127"/>
      <c r="ULY49" s="127"/>
      <c r="ULZ49" s="127"/>
      <c r="UMA49" s="127"/>
      <c r="UMB49" s="127"/>
      <c r="UMC49" s="127"/>
      <c r="UMD49" s="127"/>
      <c r="UME49" s="127"/>
      <c r="UMF49" s="127"/>
      <c r="UMG49" s="127"/>
      <c r="UMH49" s="127"/>
      <c r="UMI49" s="127"/>
      <c r="UMJ49" s="127"/>
      <c r="UMK49" s="127"/>
      <c r="UML49" s="127"/>
      <c r="UMM49" s="127"/>
      <c r="UMN49" s="127"/>
      <c r="UMO49" s="127"/>
      <c r="UMP49" s="127"/>
      <c r="UMQ49" s="127"/>
      <c r="UMR49" s="127"/>
      <c r="UMS49" s="127"/>
      <c r="UMT49" s="127"/>
      <c r="UMU49" s="127"/>
      <c r="UMV49" s="127"/>
      <c r="UMW49" s="127"/>
      <c r="UMX49" s="127"/>
      <c r="UMY49" s="127"/>
      <c r="UMZ49" s="127"/>
      <c r="UNA49" s="127"/>
      <c r="UNB49" s="127"/>
      <c r="UNC49" s="127"/>
      <c r="UND49" s="127"/>
      <c r="UNE49" s="127"/>
      <c r="UNF49" s="127"/>
      <c r="UNG49" s="127"/>
      <c r="UNH49" s="127"/>
      <c r="UNI49" s="127"/>
      <c r="UNJ49" s="127"/>
      <c r="UNK49" s="127"/>
      <c r="UNL49" s="127"/>
      <c r="UNM49" s="127"/>
      <c r="UNN49" s="127"/>
      <c r="UNO49" s="127"/>
      <c r="UNP49" s="127"/>
      <c r="UNQ49" s="127"/>
      <c r="UNR49" s="127"/>
      <c r="UNS49" s="127"/>
      <c r="UNT49" s="127"/>
      <c r="UNU49" s="127"/>
      <c r="UNV49" s="127"/>
      <c r="UNW49" s="127"/>
      <c r="UNX49" s="127"/>
      <c r="UNY49" s="127"/>
      <c r="UNZ49" s="127"/>
      <c r="UOA49" s="127"/>
      <c r="UOB49" s="127"/>
      <c r="UOC49" s="127"/>
      <c r="UOD49" s="127"/>
      <c r="UOE49" s="127"/>
      <c r="UOF49" s="127"/>
      <c r="UOG49" s="127"/>
      <c r="UOH49" s="127"/>
      <c r="UOI49" s="127"/>
      <c r="UOJ49" s="127"/>
      <c r="UOK49" s="127"/>
      <c r="UOL49" s="127"/>
      <c r="UOM49" s="127"/>
      <c r="UON49" s="127"/>
      <c r="UOO49" s="127"/>
      <c r="UOP49" s="127"/>
      <c r="UOQ49" s="127"/>
      <c r="UOR49" s="127"/>
      <c r="UOS49" s="127"/>
      <c r="UOT49" s="127"/>
      <c r="UOU49" s="127"/>
      <c r="UOV49" s="127"/>
      <c r="UOW49" s="127"/>
      <c r="UOX49" s="127"/>
      <c r="UOY49" s="127"/>
      <c r="UOZ49" s="127"/>
      <c r="UPA49" s="127"/>
      <c r="UPB49" s="127"/>
      <c r="UPC49" s="127"/>
      <c r="UPD49" s="127"/>
      <c r="UPE49" s="127"/>
      <c r="UPF49" s="127"/>
      <c r="UPG49" s="127"/>
      <c r="UPH49" s="127"/>
      <c r="UPI49" s="127"/>
      <c r="UPJ49" s="127"/>
      <c r="UPK49" s="127"/>
      <c r="UPL49" s="127"/>
      <c r="UPM49" s="127"/>
      <c r="UPN49" s="127"/>
      <c r="UPO49" s="127"/>
      <c r="UPP49" s="127"/>
      <c r="UPQ49" s="127"/>
      <c r="UPR49" s="127"/>
      <c r="UPS49" s="127"/>
      <c r="UPT49" s="127"/>
      <c r="UPU49" s="127"/>
      <c r="UPV49" s="127"/>
      <c r="UPW49" s="127"/>
      <c r="UPX49" s="127"/>
      <c r="UPY49" s="127"/>
      <c r="UPZ49" s="127"/>
      <c r="UQA49" s="127"/>
      <c r="UQB49" s="127"/>
      <c r="UQC49" s="127"/>
      <c r="UQD49" s="127"/>
      <c r="UQE49" s="127"/>
      <c r="UQF49" s="127"/>
      <c r="UQG49" s="127"/>
      <c r="UQH49" s="127"/>
      <c r="UQI49" s="127"/>
      <c r="UQJ49" s="127"/>
      <c r="UQK49" s="127"/>
      <c r="UQL49" s="127"/>
      <c r="UQM49" s="127"/>
      <c r="UQN49" s="127"/>
      <c r="UQO49" s="127"/>
      <c r="UQP49" s="127"/>
      <c r="UQQ49" s="127"/>
      <c r="UQR49" s="127"/>
      <c r="UQS49" s="127"/>
      <c r="UQT49" s="127"/>
      <c r="UQU49" s="127"/>
      <c r="UQV49" s="127"/>
      <c r="UQW49" s="127"/>
      <c r="UQX49" s="127"/>
      <c r="UQY49" s="127"/>
      <c r="UQZ49" s="127"/>
      <c r="URA49" s="127"/>
      <c r="URB49" s="127"/>
      <c r="URC49" s="127"/>
      <c r="URD49" s="127"/>
      <c r="URE49" s="127"/>
      <c r="URF49" s="127"/>
      <c r="URG49" s="127"/>
      <c r="URH49" s="127"/>
      <c r="URI49" s="127"/>
      <c r="URJ49" s="127"/>
      <c r="URK49" s="127"/>
      <c r="URL49" s="127"/>
      <c r="URM49" s="127"/>
      <c r="URN49" s="127"/>
      <c r="URO49" s="127"/>
      <c r="URP49" s="127"/>
      <c r="URQ49" s="127"/>
      <c r="URR49" s="127"/>
      <c r="URS49" s="127"/>
      <c r="URT49" s="127"/>
      <c r="URU49" s="127"/>
      <c r="URV49" s="127"/>
      <c r="URW49" s="127"/>
      <c r="URX49" s="127"/>
      <c r="URY49" s="127"/>
      <c r="URZ49" s="127"/>
      <c r="USA49" s="127"/>
      <c r="USB49" s="127"/>
      <c r="USC49" s="127"/>
      <c r="USD49" s="127"/>
      <c r="USE49" s="127"/>
      <c r="USF49" s="127"/>
      <c r="USG49" s="127"/>
      <c r="USH49" s="127"/>
      <c r="USI49" s="127"/>
      <c r="USJ49" s="127"/>
      <c r="USK49" s="127"/>
      <c r="USL49" s="127"/>
      <c r="USM49" s="127"/>
      <c r="USN49" s="127"/>
      <c r="USO49" s="127"/>
      <c r="USP49" s="127"/>
      <c r="USQ49" s="127"/>
      <c r="USR49" s="127"/>
      <c r="USS49" s="127"/>
      <c r="UST49" s="127"/>
      <c r="USU49" s="127"/>
      <c r="USV49" s="127"/>
      <c r="USW49" s="127"/>
      <c r="USX49" s="127"/>
      <c r="USY49" s="127"/>
      <c r="USZ49" s="127"/>
      <c r="UTA49" s="127"/>
      <c r="UTB49" s="127"/>
      <c r="UTC49" s="127"/>
      <c r="UTD49" s="127"/>
      <c r="UTE49" s="127"/>
      <c r="UTF49" s="127"/>
      <c r="UTG49" s="127"/>
      <c r="UTH49" s="127"/>
      <c r="UTI49" s="127"/>
      <c r="UTJ49" s="127"/>
      <c r="UTK49" s="127"/>
      <c r="UTL49" s="127"/>
      <c r="UTM49" s="127"/>
      <c r="UTN49" s="127"/>
      <c r="UTO49" s="127"/>
      <c r="UTP49" s="127"/>
      <c r="UTQ49" s="127"/>
      <c r="UTR49" s="127"/>
      <c r="UTS49" s="127"/>
      <c r="UTT49" s="127"/>
      <c r="UTU49" s="127"/>
      <c r="UTV49" s="127"/>
      <c r="UTW49" s="127"/>
      <c r="UTX49" s="127"/>
      <c r="UTY49" s="127"/>
      <c r="UTZ49" s="127"/>
      <c r="UUA49" s="127"/>
      <c r="UUB49" s="127"/>
      <c r="UUC49" s="127"/>
      <c r="UUD49" s="127"/>
      <c r="UUE49" s="127"/>
      <c r="UUF49" s="127"/>
      <c r="UUG49" s="127"/>
      <c r="UUH49" s="127"/>
      <c r="UUI49" s="127"/>
      <c r="UUJ49" s="127"/>
      <c r="UUK49" s="127"/>
      <c r="UUL49" s="127"/>
      <c r="UUM49" s="127"/>
      <c r="UUN49" s="127"/>
      <c r="UUO49" s="127"/>
      <c r="UUP49" s="127"/>
      <c r="UUQ49" s="127"/>
      <c r="UUR49" s="127"/>
      <c r="UUS49" s="127"/>
      <c r="UUT49" s="127"/>
      <c r="UUU49" s="127"/>
      <c r="UUV49" s="127"/>
      <c r="UUW49" s="127"/>
      <c r="UUX49" s="127"/>
      <c r="UUY49" s="127"/>
      <c r="UUZ49" s="127"/>
      <c r="UVA49" s="127"/>
      <c r="UVB49" s="127"/>
      <c r="UVC49" s="127"/>
      <c r="UVD49" s="127"/>
      <c r="UVE49" s="127"/>
      <c r="UVF49" s="127"/>
      <c r="UVG49" s="127"/>
      <c r="UVH49" s="127"/>
      <c r="UVI49" s="127"/>
      <c r="UVJ49" s="127"/>
      <c r="UVK49" s="127"/>
      <c r="UVL49" s="127"/>
      <c r="UVM49" s="127"/>
      <c r="UVN49" s="127"/>
      <c r="UVO49" s="127"/>
      <c r="UVP49" s="127"/>
      <c r="UVQ49" s="127"/>
      <c r="UVR49" s="127"/>
      <c r="UVS49" s="127"/>
      <c r="UVT49" s="127"/>
      <c r="UVU49" s="127"/>
      <c r="UVV49" s="127"/>
      <c r="UVW49" s="127"/>
      <c r="UVX49" s="127"/>
      <c r="UVY49" s="127"/>
      <c r="UVZ49" s="127"/>
      <c r="UWA49" s="127"/>
      <c r="UWB49" s="127"/>
      <c r="UWC49" s="127"/>
      <c r="UWD49" s="127"/>
      <c r="UWE49" s="127"/>
      <c r="UWF49" s="127"/>
      <c r="UWG49" s="127"/>
      <c r="UWH49" s="127"/>
      <c r="UWI49" s="127"/>
      <c r="UWJ49" s="127"/>
      <c r="UWK49" s="127"/>
      <c r="UWL49" s="127"/>
      <c r="UWM49" s="127"/>
      <c r="UWN49" s="127"/>
      <c r="UWO49" s="127"/>
      <c r="UWP49" s="127"/>
      <c r="UWQ49" s="127"/>
      <c r="UWR49" s="127"/>
      <c r="UWS49" s="127"/>
      <c r="UWT49" s="127"/>
      <c r="UWU49" s="127"/>
      <c r="UWV49" s="127"/>
      <c r="UWW49" s="127"/>
      <c r="UWX49" s="127"/>
      <c r="UWY49" s="127"/>
      <c r="UWZ49" s="127"/>
      <c r="UXA49" s="127"/>
      <c r="UXB49" s="127"/>
      <c r="UXC49" s="127"/>
      <c r="UXD49" s="127"/>
      <c r="UXE49" s="127"/>
      <c r="UXF49" s="127"/>
      <c r="UXG49" s="127"/>
      <c r="UXH49" s="127"/>
      <c r="UXI49" s="127"/>
      <c r="UXJ49" s="127"/>
      <c r="UXK49" s="127"/>
      <c r="UXL49" s="127"/>
      <c r="UXM49" s="127"/>
      <c r="UXN49" s="127"/>
      <c r="UXO49" s="127"/>
      <c r="UXP49" s="127"/>
      <c r="UXQ49" s="127"/>
      <c r="UXR49" s="127"/>
      <c r="UXS49" s="127"/>
      <c r="UXT49" s="127"/>
      <c r="UXU49" s="127"/>
      <c r="UXV49" s="127"/>
      <c r="UXW49" s="127"/>
      <c r="UXX49" s="127"/>
      <c r="UXY49" s="127"/>
      <c r="UXZ49" s="127"/>
      <c r="UYA49" s="127"/>
      <c r="UYB49" s="127"/>
      <c r="UYC49" s="127"/>
      <c r="UYD49" s="127"/>
      <c r="UYE49" s="127"/>
      <c r="UYF49" s="127"/>
      <c r="UYG49" s="127"/>
      <c r="UYH49" s="127"/>
      <c r="UYI49" s="127"/>
      <c r="UYJ49" s="127"/>
      <c r="UYK49" s="127"/>
      <c r="UYL49" s="127"/>
      <c r="UYM49" s="127"/>
      <c r="UYN49" s="127"/>
      <c r="UYO49" s="127"/>
      <c r="UYP49" s="127"/>
      <c r="UYQ49" s="127"/>
      <c r="UYR49" s="127"/>
      <c r="UYS49" s="127"/>
      <c r="UYT49" s="127"/>
      <c r="UYU49" s="127"/>
      <c r="UYV49" s="127"/>
      <c r="UYW49" s="127"/>
      <c r="UYX49" s="127"/>
      <c r="UYY49" s="127"/>
      <c r="UYZ49" s="127"/>
      <c r="UZA49" s="127"/>
      <c r="UZB49" s="127"/>
      <c r="UZC49" s="127"/>
      <c r="UZD49" s="127"/>
      <c r="UZE49" s="127"/>
      <c r="UZF49" s="127"/>
      <c r="UZG49" s="127"/>
      <c r="UZH49" s="127"/>
      <c r="UZI49" s="127"/>
      <c r="UZJ49" s="127"/>
      <c r="UZK49" s="127"/>
      <c r="UZL49" s="127"/>
      <c r="UZM49" s="127"/>
      <c r="UZN49" s="127"/>
      <c r="UZO49" s="127"/>
      <c r="UZP49" s="127"/>
      <c r="UZQ49" s="127"/>
      <c r="UZR49" s="127"/>
      <c r="UZS49" s="127"/>
      <c r="UZT49" s="127"/>
      <c r="UZU49" s="127"/>
      <c r="UZV49" s="127"/>
      <c r="UZW49" s="127"/>
      <c r="UZX49" s="127"/>
      <c r="UZY49" s="127"/>
      <c r="UZZ49" s="127"/>
      <c r="VAA49" s="127"/>
      <c r="VAB49" s="127"/>
      <c r="VAC49" s="127"/>
      <c r="VAD49" s="127"/>
      <c r="VAE49" s="127"/>
      <c r="VAF49" s="127"/>
      <c r="VAG49" s="127"/>
      <c r="VAH49" s="127"/>
      <c r="VAI49" s="127"/>
      <c r="VAJ49" s="127"/>
      <c r="VAK49" s="127"/>
      <c r="VAL49" s="127"/>
      <c r="VAM49" s="127"/>
      <c r="VAN49" s="127"/>
      <c r="VAO49" s="127"/>
      <c r="VAP49" s="127"/>
      <c r="VAQ49" s="127"/>
      <c r="VAR49" s="127"/>
      <c r="VAS49" s="127"/>
      <c r="VAT49" s="127"/>
      <c r="VAU49" s="127"/>
      <c r="VAV49" s="127"/>
      <c r="VAW49" s="127"/>
      <c r="VAX49" s="127"/>
      <c r="VAY49" s="127"/>
      <c r="VAZ49" s="127"/>
      <c r="VBA49" s="127"/>
      <c r="VBB49" s="127"/>
      <c r="VBC49" s="127"/>
      <c r="VBD49" s="127"/>
      <c r="VBE49" s="127"/>
      <c r="VBF49" s="127"/>
      <c r="VBG49" s="127"/>
      <c r="VBH49" s="127"/>
      <c r="VBI49" s="127"/>
      <c r="VBJ49" s="127"/>
      <c r="VBK49" s="127"/>
      <c r="VBL49" s="127"/>
      <c r="VBM49" s="127"/>
      <c r="VBN49" s="127"/>
      <c r="VBO49" s="127"/>
      <c r="VBP49" s="127"/>
      <c r="VBQ49" s="127"/>
      <c r="VBR49" s="127"/>
      <c r="VBS49" s="127"/>
      <c r="VBT49" s="127"/>
      <c r="VBU49" s="127"/>
      <c r="VBV49" s="127"/>
      <c r="VBW49" s="127"/>
      <c r="VBX49" s="127"/>
      <c r="VBY49" s="127"/>
      <c r="VBZ49" s="127"/>
      <c r="VCA49" s="127"/>
      <c r="VCB49" s="127"/>
      <c r="VCC49" s="127"/>
      <c r="VCD49" s="127"/>
      <c r="VCE49" s="127"/>
      <c r="VCF49" s="127"/>
      <c r="VCG49" s="127"/>
      <c r="VCH49" s="127"/>
      <c r="VCI49" s="127"/>
      <c r="VCJ49" s="127"/>
      <c r="VCK49" s="127"/>
      <c r="VCL49" s="127"/>
      <c r="VCM49" s="127"/>
      <c r="VCN49" s="127"/>
      <c r="VCO49" s="127"/>
      <c r="VCP49" s="127"/>
      <c r="VCQ49" s="127"/>
      <c r="VCR49" s="127"/>
      <c r="VCS49" s="127"/>
      <c r="VCT49" s="127"/>
      <c r="VCU49" s="127"/>
      <c r="VCV49" s="127"/>
      <c r="VCW49" s="127"/>
      <c r="VCX49" s="127"/>
      <c r="VCY49" s="127"/>
      <c r="VCZ49" s="127"/>
      <c r="VDA49" s="127"/>
      <c r="VDB49" s="127"/>
      <c r="VDC49" s="127"/>
      <c r="VDD49" s="127"/>
      <c r="VDE49" s="127"/>
      <c r="VDF49" s="127"/>
      <c r="VDG49" s="127"/>
      <c r="VDH49" s="127"/>
      <c r="VDI49" s="127"/>
      <c r="VDJ49" s="127"/>
      <c r="VDK49" s="127"/>
      <c r="VDL49" s="127"/>
      <c r="VDM49" s="127"/>
      <c r="VDN49" s="127"/>
      <c r="VDO49" s="127"/>
      <c r="VDP49" s="127"/>
      <c r="VDQ49" s="127"/>
      <c r="VDR49" s="127"/>
      <c r="VDS49" s="127"/>
      <c r="VDT49" s="127"/>
      <c r="VDU49" s="127"/>
      <c r="VDV49" s="127"/>
      <c r="VDW49" s="127"/>
      <c r="VDX49" s="127"/>
      <c r="VDY49" s="127"/>
      <c r="VDZ49" s="127"/>
      <c r="VEA49" s="127"/>
      <c r="VEB49" s="127"/>
      <c r="VEC49" s="127"/>
      <c r="VED49" s="127"/>
      <c r="VEE49" s="127"/>
      <c r="VEF49" s="127"/>
      <c r="VEG49" s="127"/>
      <c r="VEH49" s="127"/>
      <c r="VEI49" s="127"/>
      <c r="VEJ49" s="127"/>
      <c r="VEK49" s="127"/>
      <c r="VEL49" s="127"/>
      <c r="VEM49" s="127"/>
      <c r="VEN49" s="127"/>
      <c r="VEO49" s="127"/>
      <c r="VEP49" s="127"/>
      <c r="VEQ49" s="127"/>
      <c r="VER49" s="127"/>
      <c r="VES49" s="127"/>
      <c r="VET49" s="127"/>
      <c r="VEU49" s="127"/>
      <c r="VEV49" s="127"/>
      <c r="VEW49" s="127"/>
      <c r="VEX49" s="127"/>
      <c r="VEY49" s="127"/>
      <c r="VEZ49" s="127"/>
      <c r="VFA49" s="127"/>
      <c r="VFB49" s="127"/>
      <c r="VFC49" s="127"/>
      <c r="VFD49" s="127"/>
      <c r="VFE49" s="127"/>
      <c r="VFF49" s="127"/>
      <c r="VFG49" s="127"/>
      <c r="VFH49" s="127"/>
      <c r="VFI49" s="127"/>
      <c r="VFJ49" s="127"/>
      <c r="VFK49" s="127"/>
      <c r="VFL49" s="127"/>
      <c r="VFM49" s="127"/>
      <c r="VFN49" s="127"/>
      <c r="VFO49" s="127"/>
      <c r="VFP49" s="127"/>
      <c r="VFQ49" s="127"/>
      <c r="VFR49" s="127"/>
      <c r="VFS49" s="127"/>
      <c r="VFT49" s="127"/>
      <c r="VFU49" s="127"/>
      <c r="VFV49" s="127"/>
      <c r="VFW49" s="127"/>
      <c r="VFX49" s="127"/>
      <c r="VFY49" s="127"/>
      <c r="VFZ49" s="127"/>
      <c r="VGA49" s="127"/>
      <c r="VGB49" s="127"/>
      <c r="VGC49" s="127"/>
      <c r="VGD49" s="127"/>
      <c r="VGE49" s="127"/>
      <c r="VGF49" s="127"/>
      <c r="VGG49" s="127"/>
      <c r="VGH49" s="127"/>
      <c r="VGI49" s="127"/>
      <c r="VGJ49" s="127"/>
      <c r="VGK49" s="127"/>
      <c r="VGL49" s="127"/>
      <c r="VGM49" s="127"/>
      <c r="VGN49" s="127"/>
      <c r="VGO49" s="127"/>
      <c r="VGP49" s="127"/>
      <c r="VGQ49" s="127"/>
      <c r="VGR49" s="127"/>
      <c r="VGS49" s="127"/>
      <c r="VGT49" s="127"/>
      <c r="VGU49" s="127"/>
      <c r="VGV49" s="127"/>
      <c r="VGW49" s="127"/>
      <c r="VGX49" s="127"/>
      <c r="VGY49" s="127"/>
      <c r="VGZ49" s="127"/>
      <c r="VHA49" s="127"/>
      <c r="VHB49" s="127"/>
      <c r="VHC49" s="127"/>
      <c r="VHD49" s="127"/>
      <c r="VHE49" s="127"/>
      <c r="VHF49" s="127"/>
      <c r="VHG49" s="127"/>
      <c r="VHH49" s="127"/>
      <c r="VHI49" s="127"/>
      <c r="VHJ49" s="127"/>
      <c r="VHK49" s="127"/>
      <c r="VHL49" s="127"/>
      <c r="VHM49" s="127"/>
      <c r="VHN49" s="127"/>
      <c r="VHO49" s="127"/>
      <c r="VHP49" s="127"/>
      <c r="VHQ49" s="127"/>
      <c r="VHR49" s="127"/>
      <c r="VHS49" s="127"/>
      <c r="VHT49" s="127"/>
      <c r="VHU49" s="127"/>
      <c r="VHV49" s="127"/>
      <c r="VHW49" s="127"/>
      <c r="VHX49" s="127"/>
      <c r="VHY49" s="127"/>
      <c r="VHZ49" s="127"/>
      <c r="VIA49" s="127"/>
      <c r="VIB49" s="127"/>
      <c r="VIC49" s="127"/>
      <c r="VID49" s="127"/>
      <c r="VIE49" s="127"/>
      <c r="VIF49" s="127"/>
      <c r="VIG49" s="127"/>
      <c r="VIH49" s="127"/>
      <c r="VII49" s="127"/>
      <c r="VIJ49" s="127"/>
      <c r="VIK49" s="127"/>
      <c r="VIL49" s="127"/>
      <c r="VIM49" s="127"/>
      <c r="VIN49" s="127"/>
      <c r="VIO49" s="127"/>
      <c r="VIP49" s="127"/>
      <c r="VIQ49" s="127"/>
      <c r="VIR49" s="127"/>
      <c r="VIS49" s="127"/>
      <c r="VIT49" s="127"/>
      <c r="VIU49" s="127"/>
      <c r="VIV49" s="127"/>
      <c r="VIW49" s="127"/>
      <c r="VIX49" s="127"/>
      <c r="VIY49" s="127"/>
      <c r="VIZ49" s="127"/>
      <c r="VJA49" s="127"/>
      <c r="VJB49" s="127"/>
      <c r="VJC49" s="127"/>
      <c r="VJD49" s="127"/>
      <c r="VJE49" s="127"/>
      <c r="VJF49" s="127"/>
      <c r="VJG49" s="127"/>
      <c r="VJH49" s="127"/>
      <c r="VJI49" s="127"/>
      <c r="VJJ49" s="127"/>
      <c r="VJK49" s="127"/>
      <c r="VJL49" s="127"/>
      <c r="VJM49" s="127"/>
      <c r="VJN49" s="127"/>
      <c r="VJO49" s="127"/>
      <c r="VJP49" s="127"/>
      <c r="VJQ49" s="127"/>
      <c r="VJR49" s="127"/>
      <c r="VJS49" s="127"/>
      <c r="VJT49" s="127"/>
      <c r="VJU49" s="127"/>
      <c r="VJV49" s="127"/>
      <c r="VJW49" s="127"/>
      <c r="VJX49" s="127"/>
      <c r="VJY49" s="127"/>
      <c r="VJZ49" s="127"/>
      <c r="VKA49" s="127"/>
      <c r="VKB49" s="127"/>
      <c r="VKC49" s="127"/>
      <c r="VKD49" s="127"/>
      <c r="VKE49" s="127"/>
      <c r="VKF49" s="127"/>
      <c r="VKG49" s="127"/>
      <c r="VKH49" s="127"/>
      <c r="VKI49" s="127"/>
      <c r="VKJ49" s="127"/>
      <c r="VKK49" s="127"/>
      <c r="VKL49" s="127"/>
      <c r="VKM49" s="127"/>
      <c r="VKN49" s="127"/>
      <c r="VKO49" s="127"/>
      <c r="VKP49" s="127"/>
      <c r="VKQ49" s="127"/>
      <c r="VKR49" s="127"/>
      <c r="VKS49" s="127"/>
      <c r="VKT49" s="127"/>
      <c r="VKU49" s="127"/>
      <c r="VKV49" s="127"/>
      <c r="VKW49" s="127"/>
      <c r="VKX49" s="127"/>
      <c r="VKY49" s="127"/>
      <c r="VKZ49" s="127"/>
      <c r="VLA49" s="127"/>
      <c r="VLB49" s="127"/>
      <c r="VLC49" s="127"/>
      <c r="VLD49" s="127"/>
      <c r="VLE49" s="127"/>
      <c r="VLF49" s="127"/>
      <c r="VLG49" s="127"/>
      <c r="VLH49" s="127"/>
      <c r="VLI49" s="127"/>
      <c r="VLJ49" s="127"/>
      <c r="VLK49" s="127"/>
      <c r="VLL49" s="127"/>
      <c r="VLM49" s="127"/>
      <c r="VLN49" s="127"/>
      <c r="VLO49" s="127"/>
      <c r="VLP49" s="127"/>
      <c r="VLQ49" s="127"/>
      <c r="VLR49" s="127"/>
      <c r="VLS49" s="127"/>
      <c r="VLT49" s="127"/>
      <c r="VLU49" s="127"/>
      <c r="VLV49" s="127"/>
      <c r="VLW49" s="127"/>
      <c r="VLX49" s="127"/>
      <c r="VLY49" s="127"/>
      <c r="VLZ49" s="127"/>
      <c r="VMA49" s="127"/>
      <c r="VMB49" s="127"/>
      <c r="VMC49" s="127"/>
      <c r="VMD49" s="127"/>
      <c r="VME49" s="127"/>
      <c r="VMF49" s="127"/>
      <c r="VMG49" s="127"/>
      <c r="VMH49" s="127"/>
      <c r="VMI49" s="127"/>
      <c r="VMJ49" s="127"/>
      <c r="VMK49" s="127"/>
      <c r="VML49" s="127"/>
      <c r="VMM49" s="127"/>
      <c r="VMN49" s="127"/>
      <c r="VMO49" s="127"/>
      <c r="VMP49" s="127"/>
      <c r="VMQ49" s="127"/>
      <c r="VMR49" s="127"/>
      <c r="VMS49" s="127"/>
      <c r="VMT49" s="127"/>
      <c r="VMU49" s="127"/>
      <c r="VMV49" s="127"/>
      <c r="VMW49" s="127"/>
      <c r="VMX49" s="127"/>
      <c r="VMY49" s="127"/>
      <c r="VMZ49" s="127"/>
      <c r="VNA49" s="127"/>
      <c r="VNB49" s="127"/>
      <c r="VNC49" s="127"/>
      <c r="VND49" s="127"/>
      <c r="VNE49" s="127"/>
      <c r="VNF49" s="127"/>
      <c r="VNG49" s="127"/>
      <c r="VNH49" s="127"/>
      <c r="VNI49" s="127"/>
      <c r="VNJ49" s="127"/>
      <c r="VNK49" s="127"/>
      <c r="VNL49" s="127"/>
      <c r="VNM49" s="127"/>
      <c r="VNN49" s="127"/>
      <c r="VNO49" s="127"/>
      <c r="VNP49" s="127"/>
      <c r="VNQ49" s="127"/>
      <c r="VNR49" s="127"/>
      <c r="VNS49" s="127"/>
      <c r="VNT49" s="127"/>
      <c r="VNU49" s="127"/>
      <c r="VNV49" s="127"/>
      <c r="VNW49" s="127"/>
      <c r="VNX49" s="127"/>
      <c r="VNY49" s="127"/>
      <c r="VNZ49" s="127"/>
      <c r="VOA49" s="127"/>
      <c r="VOB49" s="127"/>
      <c r="VOC49" s="127"/>
      <c r="VOD49" s="127"/>
      <c r="VOE49" s="127"/>
      <c r="VOF49" s="127"/>
      <c r="VOG49" s="127"/>
      <c r="VOH49" s="127"/>
      <c r="VOI49" s="127"/>
      <c r="VOJ49" s="127"/>
      <c r="VOK49" s="127"/>
      <c r="VOL49" s="127"/>
      <c r="VOM49" s="127"/>
      <c r="VON49" s="127"/>
      <c r="VOO49" s="127"/>
      <c r="VOP49" s="127"/>
      <c r="VOQ49" s="127"/>
      <c r="VOR49" s="127"/>
      <c r="VOS49" s="127"/>
      <c r="VOT49" s="127"/>
      <c r="VOU49" s="127"/>
      <c r="VOV49" s="127"/>
      <c r="VOW49" s="127"/>
      <c r="VOX49" s="127"/>
      <c r="VOY49" s="127"/>
      <c r="VOZ49" s="127"/>
      <c r="VPA49" s="127"/>
      <c r="VPB49" s="127"/>
      <c r="VPC49" s="127"/>
      <c r="VPD49" s="127"/>
      <c r="VPE49" s="127"/>
      <c r="VPF49" s="127"/>
      <c r="VPG49" s="127"/>
      <c r="VPH49" s="127"/>
      <c r="VPI49" s="127"/>
      <c r="VPJ49" s="127"/>
      <c r="VPK49" s="127"/>
      <c r="VPL49" s="127"/>
      <c r="VPM49" s="127"/>
      <c r="VPN49" s="127"/>
      <c r="VPO49" s="127"/>
      <c r="VPP49" s="127"/>
      <c r="VPQ49" s="127"/>
      <c r="VPR49" s="127"/>
      <c r="VPS49" s="127"/>
      <c r="VPT49" s="127"/>
      <c r="VPU49" s="127"/>
      <c r="VPV49" s="127"/>
      <c r="VPW49" s="127"/>
      <c r="VPX49" s="127"/>
      <c r="VPY49" s="127"/>
      <c r="VPZ49" s="127"/>
      <c r="VQA49" s="127"/>
      <c r="VQB49" s="127"/>
      <c r="VQC49" s="127"/>
      <c r="VQD49" s="127"/>
      <c r="VQE49" s="127"/>
      <c r="VQF49" s="127"/>
      <c r="VQG49" s="127"/>
      <c r="VQH49" s="127"/>
      <c r="VQI49" s="127"/>
      <c r="VQJ49" s="127"/>
      <c r="VQK49" s="127"/>
      <c r="VQL49" s="127"/>
      <c r="VQM49" s="127"/>
      <c r="VQN49" s="127"/>
      <c r="VQO49" s="127"/>
      <c r="VQP49" s="127"/>
      <c r="VQQ49" s="127"/>
      <c r="VQR49" s="127"/>
      <c r="VQS49" s="127"/>
      <c r="VQT49" s="127"/>
      <c r="VQU49" s="127"/>
      <c r="VQV49" s="127"/>
      <c r="VQW49" s="127"/>
      <c r="VQX49" s="127"/>
      <c r="VQY49" s="127"/>
      <c r="VQZ49" s="127"/>
      <c r="VRA49" s="127"/>
      <c r="VRB49" s="127"/>
      <c r="VRC49" s="127"/>
      <c r="VRD49" s="127"/>
      <c r="VRE49" s="127"/>
      <c r="VRF49" s="127"/>
      <c r="VRG49" s="127"/>
      <c r="VRH49" s="127"/>
      <c r="VRI49" s="127"/>
      <c r="VRJ49" s="127"/>
      <c r="VRK49" s="127"/>
      <c r="VRL49" s="127"/>
      <c r="VRM49" s="127"/>
      <c r="VRN49" s="127"/>
      <c r="VRO49" s="127"/>
      <c r="VRP49" s="127"/>
      <c r="VRQ49" s="127"/>
      <c r="VRR49" s="127"/>
      <c r="VRS49" s="127"/>
      <c r="VRT49" s="127"/>
      <c r="VRU49" s="127"/>
      <c r="VRV49" s="127"/>
      <c r="VRW49" s="127"/>
      <c r="VRX49" s="127"/>
      <c r="VRY49" s="127"/>
      <c r="VRZ49" s="127"/>
      <c r="VSA49" s="127"/>
      <c r="VSB49" s="127"/>
      <c r="VSC49" s="127"/>
      <c r="VSD49" s="127"/>
      <c r="VSE49" s="127"/>
      <c r="VSF49" s="127"/>
      <c r="VSG49" s="127"/>
      <c r="VSH49" s="127"/>
      <c r="VSI49" s="127"/>
      <c r="VSJ49" s="127"/>
      <c r="VSK49" s="127"/>
      <c r="VSL49" s="127"/>
      <c r="VSM49" s="127"/>
      <c r="VSN49" s="127"/>
      <c r="VSO49" s="127"/>
      <c r="VSP49" s="127"/>
      <c r="VSQ49" s="127"/>
      <c r="VSR49" s="127"/>
      <c r="VSS49" s="127"/>
      <c r="VST49" s="127"/>
      <c r="VSU49" s="127"/>
      <c r="VSV49" s="127"/>
      <c r="VSW49" s="127"/>
      <c r="VSX49" s="127"/>
      <c r="VSY49" s="127"/>
      <c r="VSZ49" s="127"/>
      <c r="VTA49" s="127"/>
      <c r="VTB49" s="127"/>
      <c r="VTC49" s="127"/>
      <c r="VTD49" s="127"/>
      <c r="VTE49" s="127"/>
      <c r="VTF49" s="127"/>
      <c r="VTG49" s="127"/>
      <c r="VTH49" s="127"/>
      <c r="VTI49" s="127"/>
      <c r="VTJ49" s="127"/>
      <c r="VTK49" s="127"/>
      <c r="VTL49" s="127"/>
      <c r="VTM49" s="127"/>
      <c r="VTN49" s="127"/>
      <c r="VTO49" s="127"/>
      <c r="VTP49" s="127"/>
      <c r="VTQ49" s="127"/>
      <c r="VTR49" s="127"/>
      <c r="VTS49" s="127"/>
      <c r="VTT49" s="127"/>
      <c r="VTU49" s="127"/>
      <c r="VTV49" s="127"/>
      <c r="VTW49" s="127"/>
      <c r="VTX49" s="127"/>
      <c r="VTY49" s="127"/>
      <c r="VTZ49" s="127"/>
      <c r="VUA49" s="127"/>
      <c r="VUB49" s="127"/>
      <c r="VUC49" s="127"/>
      <c r="VUD49" s="127"/>
      <c r="VUE49" s="127"/>
      <c r="VUF49" s="127"/>
      <c r="VUG49" s="127"/>
      <c r="VUH49" s="127"/>
      <c r="VUI49" s="127"/>
      <c r="VUJ49" s="127"/>
      <c r="VUK49" s="127"/>
      <c r="VUL49" s="127"/>
      <c r="VUM49" s="127"/>
      <c r="VUN49" s="127"/>
      <c r="VUO49" s="127"/>
      <c r="VUP49" s="127"/>
      <c r="VUQ49" s="127"/>
      <c r="VUR49" s="127"/>
      <c r="VUS49" s="127"/>
      <c r="VUT49" s="127"/>
      <c r="VUU49" s="127"/>
      <c r="VUV49" s="127"/>
      <c r="VUW49" s="127"/>
      <c r="VUX49" s="127"/>
      <c r="VUY49" s="127"/>
      <c r="VUZ49" s="127"/>
      <c r="VVA49" s="127"/>
      <c r="VVB49" s="127"/>
      <c r="VVC49" s="127"/>
      <c r="VVD49" s="127"/>
      <c r="VVE49" s="127"/>
      <c r="VVF49" s="127"/>
      <c r="VVG49" s="127"/>
      <c r="VVH49" s="127"/>
      <c r="VVI49" s="127"/>
      <c r="VVJ49" s="127"/>
      <c r="VVK49" s="127"/>
      <c r="VVL49" s="127"/>
      <c r="VVM49" s="127"/>
      <c r="VVN49" s="127"/>
      <c r="VVO49" s="127"/>
      <c r="VVP49" s="127"/>
      <c r="VVQ49" s="127"/>
      <c r="VVR49" s="127"/>
      <c r="VVS49" s="127"/>
      <c r="VVT49" s="127"/>
      <c r="VVU49" s="127"/>
      <c r="VVV49" s="127"/>
      <c r="VVW49" s="127"/>
      <c r="VVX49" s="127"/>
      <c r="VVY49" s="127"/>
      <c r="VVZ49" s="127"/>
      <c r="VWA49" s="127"/>
      <c r="VWB49" s="127"/>
      <c r="VWC49" s="127"/>
      <c r="VWD49" s="127"/>
      <c r="VWE49" s="127"/>
      <c r="VWF49" s="127"/>
      <c r="VWG49" s="127"/>
      <c r="VWH49" s="127"/>
      <c r="VWI49" s="127"/>
      <c r="VWJ49" s="127"/>
      <c r="VWK49" s="127"/>
      <c r="VWL49" s="127"/>
      <c r="VWM49" s="127"/>
      <c r="VWN49" s="127"/>
      <c r="VWO49" s="127"/>
      <c r="VWP49" s="127"/>
      <c r="VWQ49" s="127"/>
      <c r="VWR49" s="127"/>
      <c r="VWS49" s="127"/>
      <c r="VWT49" s="127"/>
      <c r="VWU49" s="127"/>
      <c r="VWV49" s="127"/>
      <c r="VWW49" s="127"/>
      <c r="VWX49" s="127"/>
      <c r="VWY49" s="127"/>
      <c r="VWZ49" s="127"/>
      <c r="VXA49" s="127"/>
      <c r="VXB49" s="127"/>
      <c r="VXC49" s="127"/>
      <c r="VXD49" s="127"/>
      <c r="VXE49" s="127"/>
      <c r="VXF49" s="127"/>
      <c r="VXG49" s="127"/>
      <c r="VXH49" s="127"/>
      <c r="VXI49" s="127"/>
      <c r="VXJ49" s="127"/>
      <c r="VXK49" s="127"/>
      <c r="VXL49" s="127"/>
      <c r="VXM49" s="127"/>
      <c r="VXN49" s="127"/>
      <c r="VXO49" s="127"/>
      <c r="VXP49" s="127"/>
      <c r="VXQ49" s="127"/>
      <c r="VXR49" s="127"/>
      <c r="VXS49" s="127"/>
      <c r="VXT49" s="127"/>
      <c r="VXU49" s="127"/>
      <c r="VXV49" s="127"/>
      <c r="VXW49" s="127"/>
      <c r="VXX49" s="127"/>
      <c r="VXY49" s="127"/>
      <c r="VXZ49" s="127"/>
      <c r="VYA49" s="127"/>
      <c r="VYB49" s="127"/>
      <c r="VYC49" s="127"/>
      <c r="VYD49" s="127"/>
      <c r="VYE49" s="127"/>
      <c r="VYF49" s="127"/>
      <c r="VYG49" s="127"/>
      <c r="VYH49" s="127"/>
      <c r="VYI49" s="127"/>
      <c r="VYJ49" s="127"/>
      <c r="VYK49" s="127"/>
      <c r="VYL49" s="127"/>
      <c r="VYM49" s="127"/>
      <c r="VYN49" s="127"/>
      <c r="VYO49" s="127"/>
      <c r="VYP49" s="127"/>
      <c r="VYQ49" s="127"/>
      <c r="VYR49" s="127"/>
      <c r="VYS49" s="127"/>
      <c r="VYT49" s="127"/>
      <c r="VYU49" s="127"/>
      <c r="VYV49" s="127"/>
      <c r="VYW49" s="127"/>
      <c r="VYX49" s="127"/>
      <c r="VYY49" s="127"/>
      <c r="VYZ49" s="127"/>
      <c r="VZA49" s="127"/>
      <c r="VZB49" s="127"/>
      <c r="VZC49" s="127"/>
      <c r="VZD49" s="127"/>
      <c r="VZE49" s="127"/>
      <c r="VZF49" s="127"/>
      <c r="VZG49" s="127"/>
      <c r="VZH49" s="127"/>
      <c r="VZI49" s="127"/>
      <c r="VZJ49" s="127"/>
      <c r="VZK49" s="127"/>
      <c r="VZL49" s="127"/>
      <c r="VZM49" s="127"/>
      <c r="VZN49" s="127"/>
      <c r="VZO49" s="127"/>
      <c r="VZP49" s="127"/>
      <c r="VZQ49" s="127"/>
      <c r="VZR49" s="127"/>
      <c r="VZS49" s="127"/>
      <c r="VZT49" s="127"/>
      <c r="VZU49" s="127"/>
      <c r="VZV49" s="127"/>
      <c r="VZW49" s="127"/>
      <c r="VZX49" s="127"/>
      <c r="VZY49" s="127"/>
      <c r="VZZ49" s="127"/>
      <c r="WAA49" s="127"/>
      <c r="WAB49" s="127"/>
      <c r="WAC49" s="127"/>
      <c r="WAD49" s="127"/>
      <c r="WAE49" s="127"/>
      <c r="WAF49" s="127"/>
      <c r="WAG49" s="127"/>
      <c r="WAH49" s="127"/>
      <c r="WAI49" s="127"/>
      <c r="WAJ49" s="127"/>
      <c r="WAK49" s="127"/>
      <c r="WAL49" s="127"/>
      <c r="WAM49" s="127"/>
      <c r="WAN49" s="127"/>
      <c r="WAO49" s="127"/>
      <c r="WAP49" s="127"/>
      <c r="WAQ49" s="127"/>
      <c r="WAR49" s="127"/>
      <c r="WAS49" s="127"/>
      <c r="WAT49" s="127"/>
      <c r="WAU49" s="127"/>
      <c r="WAV49" s="127"/>
      <c r="WAW49" s="127"/>
      <c r="WAX49" s="127"/>
      <c r="WAY49" s="127"/>
      <c r="WAZ49" s="127"/>
      <c r="WBA49" s="127"/>
      <c r="WBB49" s="127"/>
      <c r="WBC49" s="127"/>
      <c r="WBD49" s="127"/>
      <c r="WBE49" s="127"/>
      <c r="WBF49" s="127"/>
      <c r="WBG49" s="127"/>
      <c r="WBH49" s="127"/>
      <c r="WBI49" s="127"/>
      <c r="WBJ49" s="127"/>
      <c r="WBK49" s="127"/>
      <c r="WBL49" s="127"/>
      <c r="WBM49" s="127"/>
      <c r="WBN49" s="127"/>
      <c r="WBO49" s="127"/>
      <c r="WBP49" s="127"/>
      <c r="WBQ49" s="127"/>
      <c r="WBR49" s="127"/>
      <c r="WBS49" s="127"/>
      <c r="WBT49" s="127"/>
      <c r="WBU49" s="127"/>
      <c r="WBV49" s="127"/>
      <c r="WBW49" s="127"/>
      <c r="WBX49" s="127"/>
      <c r="WBY49" s="127"/>
      <c r="WBZ49" s="127"/>
      <c r="WCA49" s="127"/>
      <c r="WCB49" s="127"/>
      <c r="WCC49" s="127"/>
      <c r="WCD49" s="127"/>
      <c r="WCE49" s="127"/>
      <c r="WCF49" s="127"/>
      <c r="WCG49" s="127"/>
      <c r="WCH49" s="127"/>
      <c r="WCI49" s="127"/>
      <c r="WCJ49" s="127"/>
      <c r="WCK49" s="127"/>
      <c r="WCL49" s="127"/>
      <c r="WCM49" s="127"/>
      <c r="WCN49" s="127"/>
      <c r="WCO49" s="127"/>
      <c r="WCP49" s="127"/>
      <c r="WCQ49" s="127"/>
      <c r="WCR49" s="127"/>
      <c r="WCS49" s="127"/>
      <c r="WCT49" s="127"/>
      <c r="WCU49" s="127"/>
      <c r="WCV49" s="127"/>
      <c r="WCW49" s="127"/>
      <c r="WCX49" s="127"/>
      <c r="WCY49" s="127"/>
      <c r="WCZ49" s="127"/>
      <c r="WDA49" s="127"/>
      <c r="WDB49" s="127"/>
      <c r="WDC49" s="127"/>
      <c r="WDD49" s="127"/>
      <c r="WDE49" s="127"/>
      <c r="WDF49" s="127"/>
      <c r="WDG49" s="127"/>
      <c r="WDH49" s="127"/>
      <c r="WDI49" s="127"/>
      <c r="WDJ49" s="127"/>
      <c r="WDK49" s="127"/>
      <c r="WDL49" s="127"/>
      <c r="WDM49" s="127"/>
      <c r="WDN49" s="127"/>
      <c r="WDO49" s="127"/>
      <c r="WDP49" s="127"/>
      <c r="WDQ49" s="127"/>
      <c r="WDR49" s="127"/>
      <c r="WDS49" s="127"/>
      <c r="WDT49" s="127"/>
      <c r="WDU49" s="127"/>
      <c r="WDV49" s="127"/>
      <c r="WDW49" s="127"/>
      <c r="WDX49" s="127"/>
      <c r="WDY49" s="127"/>
      <c r="WDZ49" s="127"/>
      <c r="WEA49" s="127"/>
      <c r="WEB49" s="127"/>
      <c r="WEC49" s="127"/>
      <c r="WED49" s="127"/>
      <c r="WEE49" s="127"/>
      <c r="WEF49" s="127"/>
      <c r="WEG49" s="127"/>
      <c r="WEH49" s="127"/>
      <c r="WEI49" s="127"/>
      <c r="WEJ49" s="127"/>
      <c r="WEK49" s="127"/>
      <c r="WEL49" s="127"/>
      <c r="WEM49" s="127"/>
      <c r="WEN49" s="127"/>
      <c r="WEO49" s="127"/>
      <c r="WEP49" s="127"/>
      <c r="WEQ49" s="127"/>
      <c r="WER49" s="127"/>
      <c r="WES49" s="127"/>
      <c r="WET49" s="127"/>
      <c r="WEU49" s="127"/>
      <c r="WEV49" s="127"/>
      <c r="WEW49" s="127"/>
      <c r="WEX49" s="127"/>
      <c r="WEY49" s="127"/>
      <c r="WEZ49" s="127"/>
      <c r="WFA49" s="127"/>
      <c r="WFB49" s="127"/>
      <c r="WFC49" s="127"/>
      <c r="WFD49" s="127"/>
      <c r="WFE49" s="127"/>
      <c r="WFF49" s="127"/>
      <c r="WFG49" s="127"/>
      <c r="WFH49" s="127"/>
      <c r="WFI49" s="127"/>
      <c r="WFJ49" s="127"/>
      <c r="WFK49" s="127"/>
      <c r="WFL49" s="127"/>
      <c r="WFM49" s="127"/>
      <c r="WFN49" s="127"/>
      <c r="WFO49" s="127"/>
      <c r="WFP49" s="127"/>
      <c r="WFQ49" s="127"/>
      <c r="WFR49" s="127"/>
      <c r="WFS49" s="127"/>
      <c r="WFT49" s="127"/>
      <c r="WFU49" s="127"/>
      <c r="WFV49" s="127"/>
      <c r="WFW49" s="127"/>
      <c r="WFX49" s="127"/>
      <c r="WFY49" s="127"/>
      <c r="WFZ49" s="127"/>
      <c r="WGA49" s="127"/>
      <c r="WGB49" s="127"/>
      <c r="WGC49" s="127"/>
      <c r="WGD49" s="127"/>
      <c r="WGE49" s="127"/>
      <c r="WGF49" s="127"/>
      <c r="WGG49" s="127"/>
      <c r="WGH49" s="127"/>
      <c r="WGI49" s="127"/>
      <c r="WGJ49" s="127"/>
      <c r="WGK49" s="127"/>
      <c r="WGL49" s="127"/>
      <c r="WGM49" s="127"/>
      <c r="WGN49" s="127"/>
      <c r="WGO49" s="127"/>
      <c r="WGP49" s="127"/>
      <c r="WGQ49" s="127"/>
      <c r="WGR49" s="127"/>
      <c r="WGS49" s="127"/>
      <c r="WGT49" s="127"/>
      <c r="WGU49" s="127"/>
      <c r="WGV49" s="127"/>
      <c r="WGW49" s="127"/>
      <c r="WGX49" s="127"/>
      <c r="WGY49" s="127"/>
      <c r="WGZ49" s="127"/>
      <c r="WHA49" s="127"/>
      <c r="WHB49" s="127"/>
      <c r="WHC49" s="127"/>
      <c r="WHD49" s="127"/>
      <c r="WHE49" s="127"/>
      <c r="WHF49" s="127"/>
      <c r="WHG49" s="127"/>
      <c r="WHH49" s="127"/>
      <c r="WHI49" s="127"/>
      <c r="WHJ49" s="127"/>
      <c r="WHK49" s="127"/>
      <c r="WHL49" s="127"/>
      <c r="WHM49" s="127"/>
      <c r="WHN49" s="127"/>
      <c r="WHO49" s="127"/>
      <c r="WHP49" s="127"/>
      <c r="WHQ49" s="127"/>
      <c r="WHR49" s="127"/>
      <c r="WHS49" s="127"/>
      <c r="WHT49" s="127"/>
      <c r="WHU49" s="127"/>
      <c r="WHV49" s="127"/>
      <c r="WHW49" s="127"/>
      <c r="WHX49" s="127"/>
      <c r="WHY49" s="127"/>
      <c r="WHZ49" s="127"/>
      <c r="WIA49" s="127"/>
      <c r="WIB49" s="127"/>
      <c r="WIC49" s="127"/>
      <c r="WID49" s="127"/>
      <c r="WIE49" s="127"/>
      <c r="WIF49" s="127"/>
      <c r="WIG49" s="127"/>
      <c r="WIH49" s="127"/>
      <c r="WII49" s="127"/>
      <c r="WIJ49" s="127"/>
      <c r="WIK49" s="127"/>
      <c r="WIL49" s="127"/>
      <c r="WIM49" s="127"/>
      <c r="WIN49" s="127"/>
      <c r="WIO49" s="127"/>
      <c r="WIP49" s="127"/>
      <c r="WIQ49" s="127"/>
      <c r="WIR49" s="127"/>
      <c r="WIS49" s="127"/>
      <c r="WIT49" s="127"/>
      <c r="WIU49" s="127"/>
      <c r="WIV49" s="127"/>
      <c r="WIW49" s="127"/>
      <c r="WIX49" s="127"/>
      <c r="WIY49" s="127"/>
      <c r="WIZ49" s="127"/>
      <c r="WJA49" s="127"/>
      <c r="WJB49" s="127"/>
      <c r="WJC49" s="127"/>
      <c r="WJD49" s="127"/>
      <c r="WJE49" s="127"/>
      <c r="WJF49" s="127"/>
      <c r="WJG49" s="127"/>
      <c r="WJH49" s="127"/>
      <c r="WJI49" s="127"/>
      <c r="WJJ49" s="127"/>
      <c r="WJK49" s="127"/>
      <c r="WJL49" s="127"/>
      <c r="WJM49" s="127"/>
      <c r="WJN49" s="127"/>
      <c r="WJO49" s="127"/>
      <c r="WJP49" s="127"/>
      <c r="WJQ49" s="127"/>
      <c r="WJR49" s="127"/>
      <c r="WJS49" s="127"/>
      <c r="WJT49" s="127"/>
      <c r="WJU49" s="127"/>
      <c r="WJV49" s="127"/>
      <c r="WJW49" s="127"/>
      <c r="WJX49" s="127"/>
      <c r="WJY49" s="127"/>
      <c r="WJZ49" s="127"/>
      <c r="WKA49" s="127"/>
      <c r="WKB49" s="127"/>
      <c r="WKC49" s="127"/>
      <c r="WKD49" s="127"/>
      <c r="WKE49" s="127"/>
      <c r="WKF49" s="127"/>
      <c r="WKG49" s="127"/>
      <c r="WKH49" s="127"/>
      <c r="WKI49" s="127"/>
      <c r="WKJ49" s="127"/>
      <c r="WKK49" s="127"/>
      <c r="WKL49" s="127"/>
      <c r="WKM49" s="127"/>
      <c r="WKN49" s="127"/>
      <c r="WKO49" s="127"/>
      <c r="WKP49" s="127"/>
      <c r="WKQ49" s="127"/>
      <c r="WKR49" s="127"/>
      <c r="WKS49" s="127"/>
      <c r="WKT49" s="127"/>
      <c r="WKU49" s="127"/>
      <c r="WKV49" s="127"/>
      <c r="WKW49" s="127"/>
      <c r="WKX49" s="127"/>
      <c r="WKY49" s="127"/>
      <c r="WKZ49" s="127"/>
      <c r="WLA49" s="127"/>
      <c r="WLB49" s="127"/>
      <c r="WLC49" s="127"/>
      <c r="WLD49" s="127"/>
      <c r="WLE49" s="127"/>
      <c r="WLF49" s="127"/>
      <c r="WLG49" s="127"/>
      <c r="WLH49" s="127"/>
      <c r="WLI49" s="127"/>
      <c r="WLJ49" s="127"/>
      <c r="WLK49" s="127"/>
      <c r="WLL49" s="127"/>
      <c r="WLM49" s="127"/>
      <c r="WLN49" s="127"/>
      <c r="WLO49" s="127"/>
      <c r="WLP49" s="127"/>
      <c r="WLQ49" s="127"/>
      <c r="WLR49" s="127"/>
      <c r="WLS49" s="127"/>
      <c r="WLT49" s="127"/>
      <c r="WLU49" s="127"/>
      <c r="WLV49" s="127"/>
      <c r="WLW49" s="127"/>
      <c r="WLX49" s="127"/>
      <c r="WLY49" s="127"/>
      <c r="WLZ49" s="127"/>
      <c r="WMA49" s="127"/>
      <c r="WMB49" s="127"/>
      <c r="WMC49" s="127"/>
      <c r="WMD49" s="127"/>
      <c r="WME49" s="127"/>
      <c r="WMF49" s="127"/>
      <c r="WMG49" s="127"/>
      <c r="WMH49" s="127"/>
      <c r="WMI49" s="127"/>
      <c r="WMJ49" s="127"/>
      <c r="WMK49" s="127"/>
      <c r="WML49" s="127"/>
      <c r="WMM49" s="127"/>
      <c r="WMN49" s="127"/>
      <c r="WMO49" s="127"/>
      <c r="WMP49" s="127"/>
      <c r="WMQ49" s="127"/>
      <c r="WMR49" s="127"/>
      <c r="WMS49" s="127"/>
      <c r="WMT49" s="127"/>
      <c r="WMU49" s="127"/>
      <c r="WMV49" s="127"/>
      <c r="WMW49" s="127"/>
      <c r="WMX49" s="127"/>
      <c r="WMY49" s="127"/>
      <c r="WMZ49" s="127"/>
      <c r="WNA49" s="127"/>
      <c r="WNB49" s="127"/>
      <c r="WNC49" s="127"/>
      <c r="WND49" s="127"/>
      <c r="WNE49" s="127"/>
      <c r="WNF49" s="127"/>
      <c r="WNG49" s="127"/>
      <c r="WNH49" s="127"/>
      <c r="WNI49" s="127"/>
      <c r="WNJ49" s="127"/>
      <c r="WNK49" s="127"/>
      <c r="WNL49" s="127"/>
      <c r="WNM49" s="127"/>
      <c r="WNN49" s="127"/>
      <c r="WNO49" s="127"/>
      <c r="WNP49" s="127"/>
      <c r="WNQ49" s="127"/>
      <c r="WNR49" s="127"/>
      <c r="WNS49" s="127"/>
      <c r="WNT49" s="127"/>
      <c r="WNU49" s="127"/>
      <c r="WNV49" s="127"/>
      <c r="WNW49" s="127"/>
      <c r="WNX49" s="127"/>
      <c r="WNY49" s="127"/>
      <c r="WNZ49" s="127"/>
      <c r="WOA49" s="127"/>
      <c r="WOB49" s="127"/>
      <c r="WOC49" s="127"/>
      <c r="WOD49" s="127"/>
      <c r="WOE49" s="127"/>
      <c r="WOF49" s="127"/>
      <c r="WOG49" s="127"/>
      <c r="WOH49" s="127"/>
      <c r="WOI49" s="127"/>
      <c r="WOJ49" s="127"/>
      <c r="WOK49" s="127"/>
      <c r="WOL49" s="127"/>
      <c r="WOM49" s="127"/>
      <c r="WON49" s="127"/>
      <c r="WOO49" s="127"/>
      <c r="WOP49" s="127"/>
      <c r="WOQ49" s="127"/>
      <c r="WOR49" s="127"/>
      <c r="WOS49" s="127"/>
      <c r="WOT49" s="127"/>
      <c r="WOU49" s="127"/>
      <c r="WOV49" s="127"/>
      <c r="WOW49" s="127"/>
      <c r="WOX49" s="127"/>
      <c r="WOY49" s="127"/>
      <c r="WOZ49" s="127"/>
      <c r="WPA49" s="127"/>
      <c r="WPB49" s="127"/>
      <c r="WPC49" s="127"/>
      <c r="WPD49" s="127"/>
      <c r="WPE49" s="127"/>
      <c r="WPF49" s="127"/>
      <c r="WPG49" s="127"/>
      <c r="WPH49" s="127"/>
      <c r="WPI49" s="127"/>
      <c r="WPJ49" s="127"/>
      <c r="WPK49" s="127"/>
      <c r="WPL49" s="127"/>
      <c r="WPM49" s="127"/>
      <c r="WPN49" s="127"/>
      <c r="WPO49" s="127"/>
      <c r="WPP49" s="127"/>
      <c r="WPQ49" s="127"/>
      <c r="WPR49" s="127"/>
      <c r="WPS49" s="127"/>
      <c r="WPT49" s="127"/>
      <c r="WPU49" s="127"/>
      <c r="WPV49" s="127"/>
      <c r="WPW49" s="127"/>
      <c r="WPX49" s="127"/>
      <c r="WPY49" s="127"/>
      <c r="WPZ49" s="127"/>
      <c r="WQA49" s="127"/>
      <c r="WQB49" s="127"/>
      <c r="WQC49" s="127"/>
      <c r="WQD49" s="127"/>
      <c r="WQE49" s="127"/>
      <c r="WQF49" s="127"/>
      <c r="WQG49" s="127"/>
      <c r="WQH49" s="127"/>
      <c r="WQI49" s="127"/>
      <c r="WQJ49" s="127"/>
      <c r="WQK49" s="127"/>
      <c r="WQL49" s="127"/>
      <c r="WQM49" s="127"/>
      <c r="WQN49" s="127"/>
      <c r="WQO49" s="127"/>
      <c r="WQP49" s="127"/>
      <c r="WQQ49" s="127"/>
      <c r="WQR49" s="127"/>
      <c r="WQS49" s="127"/>
      <c r="WQT49" s="127"/>
      <c r="WQU49" s="127"/>
      <c r="WQV49" s="127"/>
      <c r="WQW49" s="127"/>
      <c r="WQX49" s="127"/>
      <c r="WQY49" s="127"/>
      <c r="WQZ49" s="127"/>
      <c r="WRA49" s="127"/>
      <c r="WRB49" s="127"/>
      <c r="WRC49" s="127"/>
      <c r="WRD49" s="127"/>
      <c r="WRE49" s="127"/>
      <c r="WRF49" s="127"/>
      <c r="WRG49" s="127"/>
      <c r="WRH49" s="127"/>
      <c r="WRI49" s="127"/>
      <c r="WRJ49" s="127"/>
      <c r="WRK49" s="127"/>
      <c r="WRL49" s="127"/>
      <c r="WRM49" s="127"/>
      <c r="WRN49" s="127"/>
      <c r="WRO49" s="127"/>
      <c r="WRP49" s="127"/>
      <c r="WRQ49" s="127"/>
      <c r="WRR49" s="127"/>
      <c r="WRS49" s="127"/>
      <c r="WRT49" s="127"/>
      <c r="WRU49" s="127"/>
      <c r="WRV49" s="127"/>
      <c r="WRW49" s="127"/>
      <c r="WRX49" s="127"/>
      <c r="WRY49" s="127"/>
      <c r="WRZ49" s="127"/>
      <c r="WSA49" s="127"/>
      <c r="WSB49" s="127"/>
      <c r="WSC49" s="127"/>
      <c r="WSD49" s="127"/>
      <c r="WSE49" s="127"/>
      <c r="WSF49" s="127"/>
      <c r="WSG49" s="127"/>
      <c r="WSH49" s="127"/>
      <c r="WSI49" s="127"/>
      <c r="WSJ49" s="127"/>
      <c r="WSK49" s="127"/>
      <c r="WSL49" s="127"/>
      <c r="WSM49" s="127"/>
      <c r="WSN49" s="127"/>
      <c r="WSO49" s="127"/>
      <c r="WSP49" s="127"/>
      <c r="WSQ49" s="127"/>
      <c r="WSR49" s="127"/>
      <c r="WSS49" s="127"/>
      <c r="WST49" s="127"/>
      <c r="WSU49" s="127"/>
      <c r="WSV49" s="127"/>
      <c r="WSW49" s="127"/>
      <c r="WSX49" s="127"/>
      <c r="WSY49" s="127"/>
      <c r="WSZ49" s="127"/>
      <c r="WTA49" s="127"/>
      <c r="WTB49" s="127"/>
      <c r="WTC49" s="127"/>
      <c r="WTD49" s="127"/>
      <c r="WTE49" s="127"/>
      <c r="WTF49" s="127"/>
      <c r="WTG49" s="127"/>
      <c r="WTH49" s="127"/>
      <c r="WTI49" s="127"/>
      <c r="WTJ49" s="127"/>
      <c r="WTK49" s="127"/>
      <c r="WTL49" s="127"/>
      <c r="WTM49" s="127"/>
      <c r="WTN49" s="127"/>
      <c r="WTO49" s="127"/>
      <c r="WTP49" s="127"/>
      <c r="WTQ49" s="127"/>
      <c r="WTR49" s="127"/>
      <c r="WTS49" s="127"/>
      <c r="WTT49" s="127"/>
      <c r="WTU49" s="127"/>
      <c r="WTV49" s="127"/>
      <c r="WTW49" s="127"/>
      <c r="WTX49" s="127"/>
      <c r="WTY49" s="127"/>
      <c r="WTZ49" s="127"/>
      <c r="WUA49" s="127"/>
      <c r="WUB49" s="127"/>
      <c r="WUC49" s="127"/>
      <c r="WUD49" s="127"/>
      <c r="WUE49" s="127"/>
      <c r="WUF49" s="127"/>
      <c r="WUG49" s="127"/>
      <c r="WUH49" s="127"/>
      <c r="WUI49" s="127"/>
      <c r="WUJ49" s="127"/>
      <c r="WUK49" s="127"/>
      <c r="WUL49" s="127"/>
      <c r="WUM49" s="127"/>
      <c r="WUN49" s="127"/>
      <c r="WUO49" s="127"/>
      <c r="WUP49" s="127"/>
      <c r="WUQ49" s="127"/>
      <c r="WUR49" s="127"/>
      <c r="WUS49" s="127"/>
      <c r="WUT49" s="127"/>
      <c r="WUU49" s="127"/>
      <c r="WUV49" s="127"/>
      <c r="WUW49" s="127"/>
      <c r="WUX49" s="127"/>
      <c r="WUY49" s="127"/>
      <c r="WUZ49" s="127"/>
      <c r="WVA49" s="127"/>
      <c r="WVB49" s="127"/>
      <c r="WVC49" s="127"/>
      <c r="WVD49" s="127"/>
      <c r="WVE49" s="127"/>
      <c r="WVF49" s="127"/>
      <c r="WVG49" s="127"/>
      <c r="WVH49" s="127"/>
      <c r="WVI49" s="127"/>
      <c r="WVJ49" s="127"/>
      <c r="WVK49" s="127"/>
      <c r="WVL49" s="127"/>
      <c r="WVM49" s="127"/>
      <c r="WVN49" s="127"/>
      <c r="WVO49" s="127"/>
      <c r="WVP49" s="127"/>
      <c r="WVQ49" s="127"/>
      <c r="WVR49" s="127"/>
      <c r="WVS49" s="127"/>
      <c r="WVT49" s="127"/>
      <c r="WVU49" s="127"/>
      <c r="WVV49" s="127"/>
      <c r="WVW49" s="127"/>
      <c r="WVX49" s="127"/>
      <c r="WVY49" s="127"/>
      <c r="WVZ49" s="127"/>
      <c r="WWA49" s="127"/>
      <c r="WWB49" s="127"/>
      <c r="WWC49" s="127"/>
      <c r="WWD49" s="127"/>
      <c r="WWE49" s="127"/>
      <c r="WWF49" s="127"/>
      <c r="WWG49" s="127"/>
      <c r="WWH49" s="127"/>
      <c r="WWI49" s="127"/>
      <c r="WWJ49" s="127"/>
      <c r="WWK49" s="127"/>
      <c r="WWL49" s="127"/>
      <c r="WWM49" s="127"/>
      <c r="WWN49" s="127"/>
      <c r="WWO49" s="127"/>
      <c r="WWP49" s="127"/>
      <c r="WWQ49" s="127"/>
      <c r="WWR49" s="127"/>
      <c r="WWS49" s="127"/>
      <c r="WWT49" s="127"/>
      <c r="WWU49" s="127"/>
      <c r="WWV49" s="127"/>
      <c r="WWW49" s="127"/>
      <c r="WWX49" s="127"/>
      <c r="WWY49" s="127"/>
      <c r="WWZ49" s="127"/>
      <c r="WXA49" s="127"/>
      <c r="WXB49" s="127"/>
      <c r="WXC49" s="127"/>
      <c r="WXD49" s="127"/>
      <c r="WXE49" s="127"/>
      <c r="WXF49" s="127"/>
      <c r="WXG49" s="127"/>
      <c r="WXH49" s="127"/>
      <c r="WXI49" s="127"/>
      <c r="WXJ49" s="127"/>
      <c r="WXK49" s="127"/>
      <c r="WXL49" s="127"/>
      <c r="WXM49" s="127"/>
      <c r="WXN49" s="127"/>
      <c r="WXO49" s="127"/>
      <c r="WXP49" s="127"/>
      <c r="WXQ49" s="127"/>
      <c r="WXR49" s="127"/>
      <c r="WXS49" s="127"/>
      <c r="WXT49" s="127"/>
      <c r="WXU49" s="127"/>
      <c r="WXV49" s="127"/>
      <c r="WXW49" s="127"/>
      <c r="WXX49" s="127"/>
      <c r="WXY49" s="127"/>
      <c r="WXZ49" s="127"/>
      <c r="WYA49" s="127"/>
      <c r="WYB49" s="127"/>
      <c r="WYC49" s="127"/>
      <c r="WYD49" s="127"/>
      <c r="WYE49" s="127"/>
      <c r="WYF49" s="127"/>
      <c r="WYG49" s="127"/>
      <c r="WYH49" s="127"/>
      <c r="WYI49" s="127"/>
      <c r="WYJ49" s="127"/>
      <c r="WYK49" s="127"/>
      <c r="WYL49" s="127"/>
      <c r="WYM49" s="127"/>
      <c r="WYN49" s="127"/>
      <c r="WYO49" s="127"/>
      <c r="WYP49" s="127"/>
      <c r="WYQ49" s="127"/>
      <c r="WYR49" s="127"/>
      <c r="WYS49" s="127"/>
      <c r="WYT49" s="127"/>
      <c r="WYU49" s="127"/>
      <c r="WYV49" s="127"/>
      <c r="WYW49" s="127"/>
      <c r="WYX49" s="127"/>
      <c r="WYY49" s="127"/>
      <c r="WYZ49" s="127"/>
      <c r="WZA49" s="127"/>
      <c r="WZB49" s="127"/>
      <c r="WZC49" s="127"/>
      <c r="WZD49" s="127"/>
      <c r="WZE49" s="127"/>
      <c r="WZF49" s="127"/>
      <c r="WZG49" s="127"/>
      <c r="WZH49" s="127"/>
      <c r="WZI49" s="127"/>
      <c r="WZJ49" s="127"/>
      <c r="WZK49" s="127"/>
      <c r="WZL49" s="127"/>
      <c r="WZM49" s="127"/>
      <c r="WZN49" s="127"/>
      <c r="WZO49" s="127"/>
      <c r="WZP49" s="127"/>
      <c r="WZQ49" s="127"/>
      <c r="WZR49" s="127"/>
      <c r="WZS49" s="127"/>
      <c r="WZT49" s="127"/>
      <c r="WZU49" s="127"/>
      <c r="WZV49" s="127"/>
      <c r="WZW49" s="127"/>
      <c r="WZX49" s="127"/>
      <c r="WZY49" s="127"/>
      <c r="WZZ49" s="127"/>
      <c r="XAA49" s="127"/>
      <c r="XAB49" s="127"/>
      <c r="XAC49" s="127"/>
      <c r="XAD49" s="127"/>
      <c r="XAE49" s="127"/>
      <c r="XAF49" s="127"/>
      <c r="XAG49" s="127"/>
      <c r="XAH49" s="127"/>
      <c r="XAI49" s="127"/>
      <c r="XAJ49" s="127"/>
      <c r="XAK49" s="127"/>
      <c r="XAL49" s="127"/>
      <c r="XAM49" s="127"/>
      <c r="XAN49" s="127"/>
      <c r="XAO49" s="127"/>
      <c r="XAP49" s="127"/>
      <c r="XAQ49" s="127"/>
      <c r="XAR49" s="127"/>
      <c r="XAS49" s="127"/>
      <c r="XAT49" s="127"/>
      <c r="XAU49" s="127"/>
      <c r="XAV49" s="127"/>
      <c r="XAW49" s="127"/>
      <c r="XAX49" s="127"/>
      <c r="XAY49" s="127"/>
      <c r="XAZ49" s="127"/>
      <c r="XBA49" s="127"/>
      <c r="XBB49" s="127"/>
      <c r="XBC49" s="127"/>
      <c r="XBD49" s="127"/>
      <c r="XBE49" s="127"/>
      <c r="XBF49" s="127"/>
      <c r="XBG49" s="127"/>
      <c r="XBH49" s="127"/>
      <c r="XBI49" s="127"/>
      <c r="XBJ49" s="127"/>
      <c r="XBK49" s="127"/>
      <c r="XBL49" s="127"/>
      <c r="XBM49" s="127"/>
      <c r="XBN49" s="127"/>
      <c r="XBO49" s="127"/>
      <c r="XBP49" s="127"/>
      <c r="XBQ49" s="127"/>
      <c r="XBR49" s="127"/>
      <c r="XBS49" s="127"/>
      <c r="XBT49" s="127"/>
      <c r="XBU49" s="127"/>
      <c r="XBV49" s="127"/>
      <c r="XBW49" s="127"/>
      <c r="XBX49" s="127"/>
      <c r="XBY49" s="127"/>
      <c r="XBZ49" s="127"/>
      <c r="XCA49" s="127"/>
      <c r="XCB49" s="127"/>
      <c r="XCC49" s="127"/>
      <c r="XCD49" s="127"/>
      <c r="XCE49" s="127"/>
      <c r="XCF49" s="127"/>
      <c r="XCG49" s="127"/>
      <c r="XCH49" s="127"/>
      <c r="XCI49" s="127"/>
      <c r="XCJ49" s="127"/>
      <c r="XCK49" s="127"/>
      <c r="XCL49" s="127"/>
      <c r="XCM49" s="127"/>
      <c r="XCN49" s="127"/>
      <c r="XCO49" s="127"/>
      <c r="XCP49" s="127"/>
      <c r="XCQ49" s="127"/>
      <c r="XCR49" s="127"/>
      <c r="XCS49" s="127"/>
      <c r="XCT49" s="127"/>
      <c r="XCU49" s="127"/>
      <c r="XCV49" s="127"/>
      <c r="XCW49" s="127"/>
      <c r="XCX49" s="127"/>
      <c r="XCY49" s="127"/>
      <c r="XCZ49" s="127"/>
      <c r="XDA49" s="127"/>
      <c r="XDB49" s="127"/>
      <c r="XDC49" s="127"/>
      <c r="XDD49" s="127"/>
      <c r="XDE49" s="127"/>
      <c r="XDF49" s="127"/>
      <c r="XDG49" s="127"/>
      <c r="XDH49" s="127"/>
      <c r="XDI49" s="127"/>
      <c r="XDJ49" s="127"/>
      <c r="XDK49" s="127"/>
      <c r="XDL49" s="127"/>
      <c r="XDM49" s="127"/>
      <c r="XDN49" s="127"/>
      <c r="XDO49" s="127"/>
      <c r="XDP49" s="127"/>
      <c r="XDQ49" s="127"/>
      <c r="XDR49" s="127"/>
      <c r="XDS49" s="127"/>
      <c r="XDT49" s="127"/>
      <c r="XDU49" s="127"/>
      <c r="XDV49" s="127"/>
      <c r="XDW49" s="127"/>
      <c r="XDX49" s="127"/>
      <c r="XDY49" s="127"/>
      <c r="XDZ49" s="127"/>
      <c r="XEA49" s="127"/>
      <c r="XEB49" s="127"/>
      <c r="XEC49" s="127"/>
      <c r="XED49" s="127"/>
      <c r="XEE49" s="127"/>
      <c r="XEF49" s="127"/>
      <c r="XEG49" s="127"/>
      <c r="XEH49" s="127"/>
      <c r="XEI49" s="127"/>
      <c r="XEJ49" s="127"/>
      <c r="XEK49" s="127"/>
      <c r="XEL49" s="127"/>
      <c r="XEM49" s="127"/>
      <c r="XEN49" s="127"/>
      <c r="XEO49" s="127"/>
      <c r="XEP49" s="127"/>
      <c r="XEQ49" s="127"/>
      <c r="XER49" s="127"/>
      <c r="XES49" s="127"/>
      <c r="XET49" s="127"/>
      <c r="XEU49" s="127"/>
      <c r="XEV49" s="127"/>
      <c r="XEW49" s="127"/>
      <c r="XEX49" s="127"/>
      <c r="XEY49" s="127"/>
      <c r="XEZ49" s="127"/>
      <c r="XFA49" s="127"/>
      <c r="XFB49" s="127"/>
      <c r="XFC49" s="127"/>
      <c r="XFD49" s="127"/>
    </row>
    <row r="50" spans="1:16384" s="264" customFormat="1" ht="13.5" thickBot="1" x14ac:dyDescent="0.25">
      <c r="A50" s="741" t="s">
        <v>1003</v>
      </c>
      <c r="B50" s="742"/>
      <c r="C50" s="263">
        <f>C46+C49</f>
        <v>0</v>
      </c>
      <c r="D50" s="263">
        <f t="shared" ref="D50:E50" si="9">D46+D49</f>
        <v>0</v>
      </c>
      <c r="E50" s="263">
        <f t="shared" si="9"/>
        <v>0</v>
      </c>
      <c r="F50" s="263">
        <f>F46+F49</f>
        <v>0</v>
      </c>
      <c r="G50" s="263">
        <f t="shared" si="0"/>
        <v>0</v>
      </c>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127"/>
      <c r="AM50" s="127"/>
      <c r="AN50" s="127"/>
      <c r="AO50" s="127"/>
      <c r="AP50" s="127"/>
      <c r="AQ50" s="127"/>
      <c r="AR50" s="127"/>
      <c r="AS50" s="127"/>
      <c r="AT50" s="127"/>
      <c r="AU50" s="127"/>
      <c r="AV50" s="127"/>
      <c r="AW50" s="127"/>
      <c r="AX50" s="127"/>
      <c r="AY50" s="127"/>
      <c r="AZ50" s="127"/>
      <c r="BA50" s="127"/>
      <c r="BB50" s="127"/>
      <c r="BC50" s="127"/>
      <c r="BD50" s="127"/>
      <c r="BE50" s="127"/>
      <c r="BF50" s="127"/>
      <c r="BG50" s="127"/>
      <c r="BH50" s="127"/>
      <c r="BI50" s="127"/>
      <c r="BJ50" s="127"/>
      <c r="BK50" s="127"/>
      <c r="BL50" s="127"/>
      <c r="BM50" s="127"/>
      <c r="BN50" s="127"/>
      <c r="BO50" s="127"/>
      <c r="BP50" s="127"/>
      <c r="BQ50" s="127"/>
      <c r="BR50" s="127"/>
      <c r="BS50" s="127"/>
      <c r="BT50" s="127"/>
      <c r="BU50" s="127"/>
      <c r="BV50" s="127"/>
      <c r="BW50" s="127"/>
      <c r="BX50" s="127"/>
      <c r="BY50" s="127"/>
      <c r="BZ50" s="127"/>
      <c r="CA50" s="127"/>
      <c r="CB50" s="127"/>
      <c r="CC50" s="127"/>
      <c r="CD50" s="127"/>
      <c r="CE50" s="127"/>
      <c r="CF50" s="127"/>
      <c r="CG50" s="127"/>
      <c r="CH50" s="127"/>
      <c r="CI50" s="127"/>
      <c r="CJ50" s="127"/>
      <c r="CK50" s="127"/>
      <c r="CL50" s="127"/>
      <c r="CM50" s="127"/>
      <c r="CN50" s="127"/>
      <c r="CO50" s="127"/>
      <c r="CP50" s="127"/>
      <c r="CQ50" s="127"/>
      <c r="CR50" s="127"/>
      <c r="CS50" s="127"/>
      <c r="CT50" s="127"/>
      <c r="CU50" s="127"/>
      <c r="CV50" s="127"/>
      <c r="CW50" s="127"/>
      <c r="CX50" s="127"/>
      <c r="CY50" s="127"/>
      <c r="CZ50" s="127"/>
      <c r="DA50" s="127"/>
      <c r="DB50" s="127"/>
      <c r="DC50" s="127"/>
      <c r="DD50" s="127"/>
      <c r="DE50" s="127"/>
      <c r="DF50" s="127"/>
      <c r="DG50" s="127"/>
      <c r="DH50" s="127"/>
      <c r="DI50" s="127"/>
      <c r="DJ50" s="127"/>
      <c r="DK50" s="127"/>
      <c r="DL50" s="127"/>
      <c r="DM50" s="127"/>
      <c r="DN50" s="127"/>
      <c r="DO50" s="127"/>
      <c r="DP50" s="127"/>
      <c r="DQ50" s="127"/>
      <c r="DR50" s="127"/>
      <c r="DS50" s="127"/>
      <c r="DT50" s="127"/>
      <c r="DU50" s="127"/>
      <c r="DV50" s="127"/>
      <c r="DW50" s="127"/>
      <c r="DX50" s="127"/>
      <c r="DY50" s="127"/>
      <c r="DZ50" s="127"/>
      <c r="EA50" s="127"/>
      <c r="EB50" s="127"/>
      <c r="EC50" s="127"/>
      <c r="ED50" s="127"/>
      <c r="EE50" s="127"/>
      <c r="EF50" s="127"/>
      <c r="EG50" s="127"/>
      <c r="EH50" s="127"/>
      <c r="EI50" s="127"/>
      <c r="EJ50" s="127"/>
      <c r="EK50" s="127"/>
      <c r="EL50" s="127"/>
      <c r="EM50" s="127"/>
      <c r="EN50" s="127"/>
      <c r="EO50" s="127"/>
      <c r="EP50" s="127"/>
      <c r="EQ50" s="127"/>
      <c r="ER50" s="127"/>
      <c r="ES50" s="127"/>
      <c r="ET50" s="127"/>
      <c r="EU50" s="127"/>
      <c r="EV50" s="127"/>
      <c r="EW50" s="127"/>
      <c r="EX50" s="127"/>
      <c r="EY50" s="127"/>
      <c r="EZ50" s="127"/>
      <c r="FA50" s="127"/>
      <c r="FB50" s="127"/>
      <c r="FC50" s="127"/>
      <c r="FD50" s="127"/>
      <c r="FE50" s="127"/>
      <c r="FF50" s="127"/>
      <c r="FG50" s="127"/>
      <c r="FH50" s="127"/>
      <c r="FI50" s="127"/>
      <c r="FJ50" s="127"/>
      <c r="FK50" s="127"/>
      <c r="FL50" s="127"/>
      <c r="FM50" s="127"/>
      <c r="FN50" s="127"/>
      <c r="FO50" s="127"/>
      <c r="FP50" s="127"/>
      <c r="FQ50" s="127"/>
      <c r="FR50" s="127"/>
      <c r="FS50" s="127"/>
      <c r="FT50" s="127"/>
      <c r="FU50" s="127"/>
      <c r="FV50" s="127"/>
      <c r="FW50" s="127"/>
      <c r="FX50" s="127"/>
      <c r="FY50" s="127"/>
      <c r="FZ50" s="127"/>
      <c r="GA50" s="127"/>
      <c r="GB50" s="127"/>
      <c r="GC50" s="127"/>
      <c r="GD50" s="127"/>
      <c r="GE50" s="127"/>
      <c r="GF50" s="127"/>
      <c r="GG50" s="127"/>
      <c r="GH50" s="127"/>
      <c r="GI50" s="127"/>
      <c r="GJ50" s="127"/>
      <c r="GK50" s="127"/>
      <c r="GL50" s="127"/>
      <c r="GM50" s="127"/>
      <c r="GN50" s="127"/>
      <c r="GO50" s="127"/>
      <c r="GP50" s="127"/>
      <c r="GQ50" s="127"/>
      <c r="GR50" s="127"/>
      <c r="GS50" s="127"/>
      <c r="GT50" s="127"/>
      <c r="GU50" s="127"/>
      <c r="GV50" s="127"/>
      <c r="GW50" s="127"/>
      <c r="GX50" s="127"/>
      <c r="GY50" s="127"/>
      <c r="GZ50" s="127"/>
      <c r="HA50" s="127"/>
      <c r="HB50" s="127"/>
      <c r="HC50" s="127"/>
      <c r="HD50" s="127"/>
      <c r="HE50" s="127"/>
      <c r="HF50" s="127"/>
      <c r="HG50" s="127"/>
      <c r="HH50" s="127"/>
      <c r="HI50" s="127"/>
      <c r="HJ50" s="127"/>
      <c r="HK50" s="127"/>
      <c r="HL50" s="127"/>
      <c r="HM50" s="127"/>
      <c r="HN50" s="127"/>
      <c r="HO50" s="127"/>
      <c r="HP50" s="127"/>
      <c r="HQ50" s="127"/>
      <c r="HR50" s="127"/>
      <c r="HS50" s="127"/>
      <c r="HT50" s="127"/>
      <c r="HU50" s="127"/>
      <c r="HV50" s="127"/>
      <c r="HW50" s="127"/>
      <c r="HX50" s="127"/>
      <c r="HY50" s="127"/>
      <c r="HZ50" s="127"/>
      <c r="IA50" s="127"/>
      <c r="IB50" s="127"/>
      <c r="IC50" s="127"/>
      <c r="ID50" s="127"/>
      <c r="IE50" s="127"/>
      <c r="IF50" s="127"/>
      <c r="IG50" s="127"/>
      <c r="IH50" s="127"/>
      <c r="II50" s="127"/>
      <c r="IJ50" s="127"/>
      <c r="IK50" s="127"/>
      <c r="IL50" s="127"/>
      <c r="IM50" s="127"/>
      <c r="IN50" s="127"/>
      <c r="IO50" s="127"/>
      <c r="IP50" s="127"/>
      <c r="IQ50" s="127"/>
      <c r="IR50" s="127"/>
      <c r="IS50" s="127"/>
      <c r="IT50" s="127"/>
      <c r="IU50" s="127"/>
      <c r="IV50" s="127"/>
      <c r="IW50" s="127"/>
      <c r="IX50" s="127"/>
      <c r="IY50" s="127"/>
      <c r="IZ50" s="127"/>
      <c r="JA50" s="127"/>
      <c r="JB50" s="127"/>
      <c r="JC50" s="127"/>
      <c r="JD50" s="127"/>
      <c r="JE50" s="127"/>
      <c r="JF50" s="127"/>
      <c r="JG50" s="127"/>
      <c r="JH50" s="127"/>
      <c r="JI50" s="127"/>
      <c r="JJ50" s="127"/>
      <c r="JK50" s="127"/>
      <c r="JL50" s="127"/>
      <c r="JM50" s="127"/>
      <c r="JN50" s="127"/>
      <c r="JO50" s="127"/>
      <c r="JP50" s="127"/>
      <c r="JQ50" s="127"/>
      <c r="JR50" s="127"/>
      <c r="JS50" s="127"/>
      <c r="JT50" s="127"/>
      <c r="JU50" s="127"/>
      <c r="JV50" s="127"/>
      <c r="JW50" s="127"/>
      <c r="JX50" s="127"/>
      <c r="JY50" s="127"/>
      <c r="JZ50" s="127"/>
      <c r="KA50" s="127"/>
      <c r="KB50" s="127"/>
      <c r="KC50" s="127"/>
      <c r="KD50" s="127"/>
      <c r="KE50" s="127"/>
      <c r="KF50" s="127"/>
      <c r="KG50" s="127"/>
      <c r="KH50" s="127"/>
      <c r="KI50" s="127"/>
      <c r="KJ50" s="127"/>
      <c r="KK50" s="127"/>
      <c r="KL50" s="127"/>
      <c r="KM50" s="127"/>
      <c r="KN50" s="127"/>
      <c r="KO50" s="127"/>
      <c r="KP50" s="127"/>
      <c r="KQ50" s="127"/>
      <c r="KR50" s="127"/>
      <c r="KS50" s="127"/>
      <c r="KT50" s="127"/>
      <c r="KU50" s="127"/>
      <c r="KV50" s="127"/>
      <c r="KW50" s="127"/>
      <c r="KX50" s="127"/>
      <c r="KY50" s="127"/>
      <c r="KZ50" s="127"/>
      <c r="LA50" s="127"/>
      <c r="LB50" s="127"/>
      <c r="LC50" s="127"/>
      <c r="LD50" s="127"/>
      <c r="LE50" s="127"/>
      <c r="LF50" s="127"/>
      <c r="LG50" s="127"/>
      <c r="LH50" s="127"/>
      <c r="LI50" s="127"/>
      <c r="LJ50" s="127"/>
      <c r="LK50" s="127"/>
      <c r="LL50" s="127"/>
      <c r="LM50" s="127"/>
      <c r="LN50" s="127"/>
      <c r="LO50" s="127"/>
      <c r="LP50" s="127"/>
      <c r="LQ50" s="127"/>
      <c r="LR50" s="127"/>
      <c r="LS50" s="127"/>
      <c r="LT50" s="127"/>
      <c r="LU50" s="127"/>
      <c r="LV50" s="127"/>
      <c r="LW50" s="127"/>
      <c r="LX50" s="127"/>
      <c r="LY50" s="127"/>
      <c r="LZ50" s="127"/>
      <c r="MA50" s="127"/>
      <c r="MB50" s="127"/>
      <c r="MC50" s="127"/>
      <c r="MD50" s="127"/>
      <c r="ME50" s="127"/>
      <c r="MF50" s="127"/>
      <c r="MG50" s="127"/>
      <c r="MH50" s="127"/>
      <c r="MI50" s="127"/>
      <c r="MJ50" s="127"/>
      <c r="MK50" s="127"/>
      <c r="ML50" s="127"/>
      <c r="MM50" s="127"/>
      <c r="MN50" s="127"/>
      <c r="MO50" s="127"/>
      <c r="MP50" s="127"/>
      <c r="MQ50" s="127"/>
      <c r="MR50" s="127"/>
      <c r="MS50" s="127"/>
      <c r="MT50" s="127"/>
      <c r="MU50" s="127"/>
      <c r="MV50" s="127"/>
      <c r="MW50" s="127"/>
      <c r="MX50" s="127"/>
      <c r="MY50" s="127"/>
      <c r="MZ50" s="127"/>
      <c r="NA50" s="127"/>
      <c r="NB50" s="127"/>
      <c r="NC50" s="127"/>
      <c r="ND50" s="127"/>
      <c r="NE50" s="127"/>
      <c r="NF50" s="127"/>
      <c r="NG50" s="127"/>
      <c r="NH50" s="127"/>
      <c r="NI50" s="127"/>
      <c r="NJ50" s="127"/>
      <c r="NK50" s="127"/>
      <c r="NL50" s="127"/>
      <c r="NM50" s="127"/>
      <c r="NN50" s="127"/>
      <c r="NO50" s="127"/>
      <c r="NP50" s="127"/>
      <c r="NQ50" s="127"/>
      <c r="NR50" s="127"/>
      <c r="NS50" s="127"/>
      <c r="NT50" s="127"/>
      <c r="NU50" s="127"/>
      <c r="NV50" s="127"/>
      <c r="NW50" s="127"/>
      <c r="NX50" s="127"/>
      <c r="NY50" s="127"/>
      <c r="NZ50" s="127"/>
      <c r="OA50" s="127"/>
      <c r="OB50" s="127"/>
      <c r="OC50" s="127"/>
      <c r="OD50" s="127"/>
      <c r="OE50" s="127"/>
      <c r="OF50" s="127"/>
      <c r="OG50" s="127"/>
      <c r="OH50" s="127"/>
      <c r="OI50" s="127"/>
      <c r="OJ50" s="127"/>
      <c r="OK50" s="127"/>
      <c r="OL50" s="127"/>
      <c r="OM50" s="127"/>
      <c r="ON50" s="127"/>
      <c r="OO50" s="127"/>
      <c r="OP50" s="127"/>
      <c r="OQ50" s="127"/>
      <c r="OR50" s="127"/>
      <c r="OS50" s="127"/>
      <c r="OT50" s="127"/>
      <c r="OU50" s="127"/>
      <c r="OV50" s="127"/>
      <c r="OW50" s="127"/>
      <c r="OX50" s="127"/>
      <c r="OY50" s="127"/>
      <c r="OZ50" s="127"/>
      <c r="PA50" s="127"/>
      <c r="PB50" s="127"/>
      <c r="PC50" s="127"/>
      <c r="PD50" s="127"/>
      <c r="PE50" s="127"/>
      <c r="PF50" s="127"/>
      <c r="PG50" s="127"/>
      <c r="PH50" s="127"/>
      <c r="PI50" s="127"/>
      <c r="PJ50" s="127"/>
      <c r="PK50" s="127"/>
      <c r="PL50" s="127"/>
      <c r="PM50" s="127"/>
      <c r="PN50" s="127"/>
      <c r="PO50" s="127"/>
      <c r="PP50" s="127"/>
      <c r="PQ50" s="127"/>
      <c r="PR50" s="127"/>
      <c r="PS50" s="127"/>
      <c r="PT50" s="127"/>
      <c r="PU50" s="127"/>
      <c r="PV50" s="127"/>
      <c r="PW50" s="127"/>
      <c r="PX50" s="127"/>
      <c r="PY50" s="127"/>
      <c r="PZ50" s="127"/>
      <c r="QA50" s="127"/>
      <c r="QB50" s="127"/>
      <c r="QC50" s="127"/>
      <c r="QD50" s="127"/>
      <c r="QE50" s="127"/>
      <c r="QF50" s="127"/>
      <c r="QG50" s="127"/>
      <c r="QH50" s="127"/>
      <c r="QI50" s="127"/>
      <c r="QJ50" s="127"/>
      <c r="QK50" s="127"/>
      <c r="QL50" s="127"/>
      <c r="QM50" s="127"/>
      <c r="QN50" s="127"/>
      <c r="QO50" s="127"/>
      <c r="QP50" s="127"/>
      <c r="QQ50" s="127"/>
      <c r="QR50" s="127"/>
      <c r="QS50" s="127"/>
      <c r="QT50" s="127"/>
      <c r="QU50" s="127"/>
      <c r="QV50" s="127"/>
      <c r="QW50" s="127"/>
      <c r="QX50" s="127"/>
      <c r="QY50" s="127"/>
      <c r="QZ50" s="127"/>
      <c r="RA50" s="127"/>
      <c r="RB50" s="127"/>
      <c r="RC50" s="127"/>
      <c r="RD50" s="127"/>
      <c r="RE50" s="127"/>
      <c r="RF50" s="127"/>
      <c r="RG50" s="127"/>
      <c r="RH50" s="127"/>
      <c r="RI50" s="127"/>
      <c r="RJ50" s="127"/>
      <c r="RK50" s="127"/>
      <c r="RL50" s="127"/>
      <c r="RM50" s="127"/>
      <c r="RN50" s="127"/>
      <c r="RO50" s="127"/>
      <c r="RP50" s="127"/>
      <c r="RQ50" s="127"/>
      <c r="RR50" s="127"/>
      <c r="RS50" s="127"/>
      <c r="RT50" s="127"/>
      <c r="RU50" s="127"/>
      <c r="RV50" s="127"/>
      <c r="RW50" s="127"/>
      <c r="RX50" s="127"/>
      <c r="RY50" s="127"/>
      <c r="RZ50" s="127"/>
      <c r="SA50" s="127"/>
      <c r="SB50" s="127"/>
      <c r="SC50" s="127"/>
      <c r="SD50" s="127"/>
      <c r="SE50" s="127"/>
      <c r="SF50" s="127"/>
      <c r="SG50" s="127"/>
      <c r="SH50" s="127"/>
      <c r="SI50" s="127"/>
      <c r="SJ50" s="127"/>
      <c r="SK50" s="127"/>
      <c r="SL50" s="127"/>
      <c r="SM50" s="127"/>
      <c r="SN50" s="127"/>
      <c r="SO50" s="127"/>
      <c r="SP50" s="127"/>
      <c r="SQ50" s="127"/>
      <c r="SR50" s="127"/>
      <c r="SS50" s="127"/>
      <c r="ST50" s="127"/>
      <c r="SU50" s="127"/>
      <c r="SV50" s="127"/>
      <c r="SW50" s="127"/>
      <c r="SX50" s="127"/>
      <c r="SY50" s="127"/>
      <c r="SZ50" s="127"/>
      <c r="TA50" s="127"/>
      <c r="TB50" s="127"/>
      <c r="TC50" s="127"/>
      <c r="TD50" s="127"/>
      <c r="TE50" s="127"/>
      <c r="TF50" s="127"/>
      <c r="TG50" s="127"/>
      <c r="TH50" s="127"/>
      <c r="TI50" s="127"/>
      <c r="TJ50" s="127"/>
      <c r="TK50" s="127"/>
      <c r="TL50" s="127"/>
      <c r="TM50" s="127"/>
      <c r="TN50" s="127"/>
      <c r="TO50" s="127"/>
      <c r="TP50" s="127"/>
      <c r="TQ50" s="127"/>
      <c r="TR50" s="127"/>
      <c r="TS50" s="127"/>
      <c r="TT50" s="127"/>
      <c r="TU50" s="127"/>
      <c r="TV50" s="127"/>
      <c r="TW50" s="127"/>
      <c r="TX50" s="127"/>
      <c r="TY50" s="127"/>
      <c r="TZ50" s="127"/>
      <c r="UA50" s="127"/>
      <c r="UB50" s="127"/>
      <c r="UC50" s="127"/>
      <c r="UD50" s="127"/>
      <c r="UE50" s="127"/>
      <c r="UF50" s="127"/>
      <c r="UG50" s="127"/>
      <c r="UH50" s="127"/>
      <c r="UI50" s="127"/>
      <c r="UJ50" s="127"/>
      <c r="UK50" s="127"/>
      <c r="UL50" s="127"/>
      <c r="UM50" s="127"/>
      <c r="UN50" s="127"/>
      <c r="UO50" s="127"/>
      <c r="UP50" s="127"/>
      <c r="UQ50" s="127"/>
      <c r="UR50" s="127"/>
      <c r="US50" s="127"/>
      <c r="UT50" s="127"/>
      <c r="UU50" s="127"/>
      <c r="UV50" s="127"/>
      <c r="UW50" s="127"/>
      <c r="UX50" s="127"/>
      <c r="UY50" s="127"/>
      <c r="UZ50" s="127"/>
      <c r="VA50" s="127"/>
      <c r="VB50" s="127"/>
      <c r="VC50" s="127"/>
      <c r="VD50" s="127"/>
      <c r="VE50" s="127"/>
      <c r="VF50" s="127"/>
      <c r="VG50" s="127"/>
      <c r="VH50" s="127"/>
      <c r="VI50" s="127"/>
      <c r="VJ50" s="127"/>
      <c r="VK50" s="127"/>
      <c r="VL50" s="127"/>
      <c r="VM50" s="127"/>
      <c r="VN50" s="127"/>
      <c r="VO50" s="127"/>
      <c r="VP50" s="127"/>
      <c r="VQ50" s="127"/>
      <c r="VR50" s="127"/>
      <c r="VS50" s="127"/>
      <c r="VT50" s="127"/>
      <c r="VU50" s="127"/>
      <c r="VV50" s="127"/>
      <c r="VW50" s="127"/>
      <c r="VX50" s="127"/>
      <c r="VY50" s="127"/>
      <c r="VZ50" s="127"/>
      <c r="WA50" s="127"/>
      <c r="WB50" s="127"/>
      <c r="WC50" s="127"/>
      <c r="WD50" s="127"/>
      <c r="WE50" s="127"/>
      <c r="WF50" s="127"/>
      <c r="WG50" s="127"/>
      <c r="WH50" s="127"/>
      <c r="WI50" s="127"/>
      <c r="WJ50" s="127"/>
      <c r="WK50" s="127"/>
      <c r="WL50" s="127"/>
      <c r="WM50" s="127"/>
      <c r="WN50" s="127"/>
      <c r="WO50" s="127"/>
      <c r="WP50" s="127"/>
      <c r="WQ50" s="127"/>
      <c r="WR50" s="127"/>
      <c r="WS50" s="127"/>
      <c r="WT50" s="127"/>
      <c r="WU50" s="127"/>
      <c r="WV50" s="127"/>
      <c r="WW50" s="127"/>
      <c r="WX50" s="127"/>
      <c r="WY50" s="127"/>
      <c r="WZ50" s="127"/>
      <c r="XA50" s="127"/>
      <c r="XB50" s="127"/>
      <c r="XC50" s="127"/>
      <c r="XD50" s="127"/>
      <c r="XE50" s="127"/>
      <c r="XF50" s="127"/>
      <c r="XG50" s="127"/>
      <c r="XH50" s="127"/>
      <c r="XI50" s="127"/>
      <c r="XJ50" s="127"/>
      <c r="XK50" s="127"/>
      <c r="XL50" s="127"/>
      <c r="XM50" s="127"/>
      <c r="XN50" s="127"/>
      <c r="XO50" s="127"/>
      <c r="XP50" s="127"/>
      <c r="XQ50" s="127"/>
      <c r="XR50" s="127"/>
      <c r="XS50" s="127"/>
      <c r="XT50" s="127"/>
      <c r="XU50" s="127"/>
      <c r="XV50" s="127"/>
      <c r="XW50" s="127"/>
      <c r="XX50" s="127"/>
      <c r="XY50" s="127"/>
      <c r="XZ50" s="127"/>
      <c r="YA50" s="127"/>
      <c r="YB50" s="127"/>
      <c r="YC50" s="127"/>
      <c r="YD50" s="127"/>
      <c r="YE50" s="127"/>
      <c r="YF50" s="127"/>
      <c r="YG50" s="127"/>
      <c r="YH50" s="127"/>
      <c r="YI50" s="127"/>
      <c r="YJ50" s="127"/>
      <c r="YK50" s="127"/>
      <c r="YL50" s="127"/>
      <c r="YM50" s="127"/>
      <c r="YN50" s="127"/>
      <c r="YO50" s="127"/>
      <c r="YP50" s="127"/>
      <c r="YQ50" s="127"/>
      <c r="YR50" s="127"/>
      <c r="YS50" s="127"/>
      <c r="YT50" s="127"/>
      <c r="YU50" s="127"/>
      <c r="YV50" s="127"/>
      <c r="YW50" s="127"/>
      <c r="YX50" s="127"/>
      <c r="YY50" s="127"/>
      <c r="YZ50" s="127"/>
      <c r="ZA50" s="127"/>
      <c r="ZB50" s="127"/>
      <c r="ZC50" s="127"/>
      <c r="ZD50" s="127"/>
      <c r="ZE50" s="127"/>
      <c r="ZF50" s="127"/>
      <c r="ZG50" s="127"/>
      <c r="ZH50" s="127"/>
      <c r="ZI50" s="127"/>
      <c r="ZJ50" s="127"/>
      <c r="ZK50" s="127"/>
      <c r="ZL50" s="127"/>
      <c r="ZM50" s="127"/>
      <c r="ZN50" s="127"/>
      <c r="ZO50" s="127"/>
      <c r="ZP50" s="127"/>
      <c r="ZQ50" s="127"/>
      <c r="ZR50" s="127"/>
      <c r="ZS50" s="127"/>
      <c r="ZT50" s="127"/>
      <c r="ZU50" s="127"/>
      <c r="ZV50" s="127"/>
      <c r="ZW50" s="127"/>
      <c r="ZX50" s="127"/>
      <c r="ZY50" s="127"/>
      <c r="ZZ50" s="127"/>
      <c r="AAA50" s="127"/>
      <c r="AAB50" s="127"/>
      <c r="AAC50" s="127"/>
      <c r="AAD50" s="127"/>
      <c r="AAE50" s="127"/>
      <c r="AAF50" s="127"/>
      <c r="AAG50" s="127"/>
      <c r="AAH50" s="127"/>
      <c r="AAI50" s="127"/>
      <c r="AAJ50" s="127"/>
      <c r="AAK50" s="127"/>
      <c r="AAL50" s="127"/>
      <c r="AAM50" s="127"/>
      <c r="AAN50" s="127"/>
      <c r="AAO50" s="127"/>
      <c r="AAP50" s="127"/>
      <c r="AAQ50" s="127"/>
      <c r="AAR50" s="127"/>
      <c r="AAS50" s="127"/>
      <c r="AAT50" s="127"/>
      <c r="AAU50" s="127"/>
      <c r="AAV50" s="127"/>
      <c r="AAW50" s="127"/>
      <c r="AAX50" s="127"/>
      <c r="AAY50" s="127"/>
      <c r="AAZ50" s="127"/>
      <c r="ABA50" s="127"/>
      <c r="ABB50" s="127"/>
      <c r="ABC50" s="127"/>
      <c r="ABD50" s="127"/>
      <c r="ABE50" s="127"/>
      <c r="ABF50" s="127"/>
      <c r="ABG50" s="127"/>
      <c r="ABH50" s="127"/>
      <c r="ABI50" s="127"/>
      <c r="ABJ50" s="127"/>
      <c r="ABK50" s="127"/>
      <c r="ABL50" s="127"/>
      <c r="ABM50" s="127"/>
      <c r="ABN50" s="127"/>
      <c r="ABO50" s="127"/>
      <c r="ABP50" s="127"/>
      <c r="ABQ50" s="127"/>
      <c r="ABR50" s="127"/>
      <c r="ABS50" s="127"/>
      <c r="ABT50" s="127"/>
      <c r="ABU50" s="127"/>
      <c r="ABV50" s="127"/>
      <c r="ABW50" s="127"/>
      <c r="ABX50" s="127"/>
      <c r="ABY50" s="127"/>
      <c r="ABZ50" s="127"/>
      <c r="ACA50" s="127"/>
      <c r="ACB50" s="127"/>
      <c r="ACC50" s="127"/>
      <c r="ACD50" s="127"/>
      <c r="ACE50" s="127"/>
      <c r="ACF50" s="127"/>
      <c r="ACG50" s="127"/>
      <c r="ACH50" s="127"/>
      <c r="ACI50" s="127"/>
      <c r="ACJ50" s="127"/>
      <c r="ACK50" s="127"/>
      <c r="ACL50" s="127"/>
      <c r="ACM50" s="127"/>
      <c r="ACN50" s="127"/>
      <c r="ACO50" s="127"/>
      <c r="ACP50" s="127"/>
      <c r="ACQ50" s="127"/>
      <c r="ACR50" s="127"/>
      <c r="ACS50" s="127"/>
      <c r="ACT50" s="127"/>
      <c r="ACU50" s="127"/>
      <c r="ACV50" s="127"/>
      <c r="ACW50" s="127"/>
      <c r="ACX50" s="127"/>
      <c r="ACY50" s="127"/>
      <c r="ACZ50" s="127"/>
      <c r="ADA50" s="127"/>
      <c r="ADB50" s="127"/>
      <c r="ADC50" s="127"/>
      <c r="ADD50" s="127"/>
      <c r="ADE50" s="127"/>
      <c r="ADF50" s="127"/>
      <c r="ADG50" s="127"/>
      <c r="ADH50" s="127"/>
      <c r="ADI50" s="127"/>
      <c r="ADJ50" s="127"/>
      <c r="ADK50" s="127"/>
      <c r="ADL50" s="127"/>
      <c r="ADM50" s="127"/>
      <c r="ADN50" s="127"/>
      <c r="ADO50" s="127"/>
      <c r="ADP50" s="127"/>
      <c r="ADQ50" s="127"/>
      <c r="ADR50" s="127"/>
      <c r="ADS50" s="127"/>
      <c r="ADT50" s="127"/>
      <c r="ADU50" s="127"/>
      <c r="ADV50" s="127"/>
      <c r="ADW50" s="127"/>
      <c r="ADX50" s="127"/>
      <c r="ADY50" s="127"/>
      <c r="ADZ50" s="127"/>
      <c r="AEA50" s="127"/>
      <c r="AEB50" s="127"/>
      <c r="AEC50" s="127"/>
      <c r="AED50" s="127"/>
      <c r="AEE50" s="127"/>
      <c r="AEF50" s="127"/>
      <c r="AEG50" s="127"/>
      <c r="AEH50" s="127"/>
      <c r="AEI50" s="127"/>
      <c r="AEJ50" s="127"/>
      <c r="AEK50" s="127"/>
      <c r="AEL50" s="127"/>
      <c r="AEM50" s="127"/>
      <c r="AEN50" s="127"/>
      <c r="AEO50" s="127"/>
      <c r="AEP50" s="127"/>
      <c r="AEQ50" s="127"/>
      <c r="AER50" s="127"/>
      <c r="AES50" s="127"/>
      <c r="AET50" s="127"/>
      <c r="AEU50" s="127"/>
      <c r="AEV50" s="127"/>
      <c r="AEW50" s="127"/>
      <c r="AEX50" s="127"/>
      <c r="AEY50" s="127"/>
      <c r="AEZ50" s="127"/>
      <c r="AFA50" s="127"/>
      <c r="AFB50" s="127"/>
      <c r="AFC50" s="127"/>
      <c r="AFD50" s="127"/>
      <c r="AFE50" s="127"/>
      <c r="AFF50" s="127"/>
      <c r="AFG50" s="127"/>
      <c r="AFH50" s="127"/>
      <c r="AFI50" s="127"/>
      <c r="AFJ50" s="127"/>
      <c r="AFK50" s="127"/>
      <c r="AFL50" s="127"/>
      <c r="AFM50" s="127"/>
      <c r="AFN50" s="127"/>
      <c r="AFO50" s="127"/>
      <c r="AFP50" s="127"/>
      <c r="AFQ50" s="127"/>
      <c r="AFR50" s="127"/>
      <c r="AFS50" s="127"/>
      <c r="AFT50" s="127"/>
      <c r="AFU50" s="127"/>
      <c r="AFV50" s="127"/>
      <c r="AFW50" s="127"/>
      <c r="AFX50" s="127"/>
      <c r="AFY50" s="127"/>
      <c r="AFZ50" s="127"/>
      <c r="AGA50" s="127"/>
      <c r="AGB50" s="127"/>
      <c r="AGC50" s="127"/>
      <c r="AGD50" s="127"/>
      <c r="AGE50" s="127"/>
      <c r="AGF50" s="127"/>
      <c r="AGG50" s="127"/>
      <c r="AGH50" s="127"/>
      <c r="AGI50" s="127"/>
      <c r="AGJ50" s="127"/>
      <c r="AGK50" s="127"/>
      <c r="AGL50" s="127"/>
      <c r="AGM50" s="127"/>
      <c r="AGN50" s="127"/>
      <c r="AGO50" s="127"/>
      <c r="AGP50" s="127"/>
      <c r="AGQ50" s="127"/>
      <c r="AGR50" s="127"/>
      <c r="AGS50" s="127"/>
      <c r="AGT50" s="127"/>
      <c r="AGU50" s="127"/>
      <c r="AGV50" s="127"/>
      <c r="AGW50" s="127"/>
      <c r="AGX50" s="127"/>
      <c r="AGY50" s="127"/>
      <c r="AGZ50" s="127"/>
      <c r="AHA50" s="127"/>
      <c r="AHB50" s="127"/>
      <c r="AHC50" s="127"/>
      <c r="AHD50" s="127"/>
      <c r="AHE50" s="127"/>
      <c r="AHF50" s="127"/>
      <c r="AHG50" s="127"/>
      <c r="AHH50" s="127"/>
      <c r="AHI50" s="127"/>
      <c r="AHJ50" s="127"/>
      <c r="AHK50" s="127"/>
      <c r="AHL50" s="127"/>
      <c r="AHM50" s="127"/>
      <c r="AHN50" s="127"/>
      <c r="AHO50" s="127"/>
      <c r="AHP50" s="127"/>
      <c r="AHQ50" s="127"/>
      <c r="AHR50" s="127"/>
      <c r="AHS50" s="127"/>
      <c r="AHT50" s="127"/>
      <c r="AHU50" s="127"/>
      <c r="AHV50" s="127"/>
      <c r="AHW50" s="127"/>
      <c r="AHX50" s="127"/>
      <c r="AHY50" s="127"/>
      <c r="AHZ50" s="127"/>
      <c r="AIA50" s="127"/>
      <c r="AIB50" s="127"/>
      <c r="AIC50" s="127"/>
      <c r="AID50" s="127"/>
      <c r="AIE50" s="127"/>
      <c r="AIF50" s="127"/>
      <c r="AIG50" s="127"/>
      <c r="AIH50" s="127"/>
      <c r="AII50" s="127"/>
      <c r="AIJ50" s="127"/>
      <c r="AIK50" s="127"/>
      <c r="AIL50" s="127"/>
      <c r="AIM50" s="127"/>
      <c r="AIN50" s="127"/>
      <c r="AIO50" s="127"/>
      <c r="AIP50" s="127"/>
      <c r="AIQ50" s="127"/>
      <c r="AIR50" s="127"/>
      <c r="AIS50" s="127"/>
      <c r="AIT50" s="127"/>
      <c r="AIU50" s="127"/>
      <c r="AIV50" s="127"/>
      <c r="AIW50" s="127"/>
      <c r="AIX50" s="127"/>
      <c r="AIY50" s="127"/>
      <c r="AIZ50" s="127"/>
      <c r="AJA50" s="127"/>
      <c r="AJB50" s="127"/>
      <c r="AJC50" s="127"/>
      <c r="AJD50" s="127"/>
      <c r="AJE50" s="127"/>
      <c r="AJF50" s="127"/>
      <c r="AJG50" s="127"/>
      <c r="AJH50" s="127"/>
      <c r="AJI50" s="127"/>
      <c r="AJJ50" s="127"/>
      <c r="AJK50" s="127"/>
      <c r="AJL50" s="127"/>
      <c r="AJM50" s="127"/>
      <c r="AJN50" s="127"/>
      <c r="AJO50" s="127"/>
      <c r="AJP50" s="127"/>
      <c r="AJQ50" s="127"/>
      <c r="AJR50" s="127"/>
      <c r="AJS50" s="127"/>
      <c r="AJT50" s="127"/>
      <c r="AJU50" s="127"/>
      <c r="AJV50" s="127"/>
      <c r="AJW50" s="127"/>
      <c r="AJX50" s="127"/>
      <c r="AJY50" s="127"/>
      <c r="AJZ50" s="127"/>
      <c r="AKA50" s="127"/>
      <c r="AKB50" s="127"/>
      <c r="AKC50" s="127"/>
      <c r="AKD50" s="127"/>
      <c r="AKE50" s="127"/>
      <c r="AKF50" s="127"/>
      <c r="AKG50" s="127"/>
      <c r="AKH50" s="127"/>
      <c r="AKI50" s="127"/>
      <c r="AKJ50" s="127"/>
      <c r="AKK50" s="127"/>
      <c r="AKL50" s="127"/>
      <c r="AKM50" s="127"/>
      <c r="AKN50" s="127"/>
      <c r="AKO50" s="127"/>
      <c r="AKP50" s="127"/>
      <c r="AKQ50" s="127"/>
      <c r="AKR50" s="127"/>
      <c r="AKS50" s="127"/>
      <c r="AKT50" s="127"/>
      <c r="AKU50" s="127"/>
      <c r="AKV50" s="127"/>
      <c r="AKW50" s="127"/>
      <c r="AKX50" s="127"/>
      <c r="AKY50" s="127"/>
      <c r="AKZ50" s="127"/>
      <c r="ALA50" s="127"/>
      <c r="ALB50" s="127"/>
      <c r="ALC50" s="127"/>
      <c r="ALD50" s="127"/>
      <c r="ALE50" s="127"/>
      <c r="ALF50" s="127"/>
      <c r="ALG50" s="127"/>
      <c r="ALH50" s="127"/>
      <c r="ALI50" s="127"/>
      <c r="ALJ50" s="127"/>
      <c r="ALK50" s="127"/>
      <c r="ALL50" s="127"/>
      <c r="ALM50" s="127"/>
      <c r="ALN50" s="127"/>
      <c r="ALO50" s="127"/>
      <c r="ALP50" s="127"/>
      <c r="ALQ50" s="127"/>
      <c r="ALR50" s="127"/>
      <c r="ALS50" s="127"/>
      <c r="ALT50" s="127"/>
      <c r="ALU50" s="127"/>
      <c r="ALV50" s="127"/>
      <c r="ALW50" s="127"/>
      <c r="ALX50" s="127"/>
      <c r="ALY50" s="127"/>
      <c r="ALZ50" s="127"/>
      <c r="AMA50" s="127"/>
      <c r="AMB50" s="127"/>
      <c r="AMC50" s="127"/>
      <c r="AMD50" s="127"/>
      <c r="AME50" s="127"/>
      <c r="AMF50" s="127"/>
      <c r="AMG50" s="127"/>
      <c r="AMH50" s="127"/>
      <c r="AMI50" s="127"/>
      <c r="AMJ50" s="127"/>
      <c r="AMK50" s="127"/>
      <c r="AML50" s="127"/>
      <c r="AMM50" s="127"/>
      <c r="AMN50" s="127"/>
      <c r="AMO50" s="127"/>
      <c r="AMP50" s="127"/>
      <c r="AMQ50" s="127"/>
      <c r="AMR50" s="127"/>
      <c r="AMS50" s="127"/>
      <c r="AMT50" s="127"/>
      <c r="AMU50" s="127"/>
      <c r="AMV50" s="127"/>
      <c r="AMW50" s="127"/>
      <c r="AMX50" s="127"/>
      <c r="AMY50" s="127"/>
      <c r="AMZ50" s="127"/>
      <c r="ANA50" s="127"/>
      <c r="ANB50" s="127"/>
      <c r="ANC50" s="127"/>
      <c r="AND50" s="127"/>
      <c r="ANE50" s="127"/>
      <c r="ANF50" s="127"/>
      <c r="ANG50" s="127"/>
      <c r="ANH50" s="127"/>
      <c r="ANI50" s="127"/>
      <c r="ANJ50" s="127"/>
      <c r="ANK50" s="127"/>
      <c r="ANL50" s="127"/>
      <c r="ANM50" s="127"/>
      <c r="ANN50" s="127"/>
      <c r="ANO50" s="127"/>
      <c r="ANP50" s="127"/>
      <c r="ANQ50" s="127"/>
      <c r="ANR50" s="127"/>
      <c r="ANS50" s="127"/>
      <c r="ANT50" s="127"/>
      <c r="ANU50" s="127"/>
      <c r="ANV50" s="127"/>
      <c r="ANW50" s="127"/>
      <c r="ANX50" s="127"/>
      <c r="ANY50" s="127"/>
      <c r="ANZ50" s="127"/>
      <c r="AOA50" s="127"/>
      <c r="AOB50" s="127"/>
      <c r="AOC50" s="127"/>
      <c r="AOD50" s="127"/>
      <c r="AOE50" s="127"/>
      <c r="AOF50" s="127"/>
      <c r="AOG50" s="127"/>
      <c r="AOH50" s="127"/>
      <c r="AOI50" s="127"/>
      <c r="AOJ50" s="127"/>
      <c r="AOK50" s="127"/>
      <c r="AOL50" s="127"/>
      <c r="AOM50" s="127"/>
      <c r="AON50" s="127"/>
      <c r="AOO50" s="127"/>
      <c r="AOP50" s="127"/>
      <c r="AOQ50" s="127"/>
      <c r="AOR50" s="127"/>
      <c r="AOS50" s="127"/>
      <c r="AOT50" s="127"/>
      <c r="AOU50" s="127"/>
      <c r="AOV50" s="127"/>
      <c r="AOW50" s="127"/>
      <c r="AOX50" s="127"/>
      <c r="AOY50" s="127"/>
      <c r="AOZ50" s="127"/>
      <c r="APA50" s="127"/>
      <c r="APB50" s="127"/>
      <c r="APC50" s="127"/>
      <c r="APD50" s="127"/>
      <c r="APE50" s="127"/>
      <c r="APF50" s="127"/>
      <c r="APG50" s="127"/>
      <c r="APH50" s="127"/>
      <c r="API50" s="127"/>
      <c r="APJ50" s="127"/>
      <c r="APK50" s="127"/>
      <c r="APL50" s="127"/>
      <c r="APM50" s="127"/>
      <c r="APN50" s="127"/>
      <c r="APO50" s="127"/>
      <c r="APP50" s="127"/>
      <c r="APQ50" s="127"/>
      <c r="APR50" s="127"/>
      <c r="APS50" s="127"/>
      <c r="APT50" s="127"/>
      <c r="APU50" s="127"/>
      <c r="APV50" s="127"/>
      <c r="APW50" s="127"/>
      <c r="APX50" s="127"/>
      <c r="APY50" s="127"/>
      <c r="APZ50" s="127"/>
      <c r="AQA50" s="127"/>
      <c r="AQB50" s="127"/>
      <c r="AQC50" s="127"/>
      <c r="AQD50" s="127"/>
      <c r="AQE50" s="127"/>
      <c r="AQF50" s="127"/>
      <c r="AQG50" s="127"/>
      <c r="AQH50" s="127"/>
      <c r="AQI50" s="127"/>
      <c r="AQJ50" s="127"/>
      <c r="AQK50" s="127"/>
      <c r="AQL50" s="127"/>
      <c r="AQM50" s="127"/>
      <c r="AQN50" s="127"/>
      <c r="AQO50" s="127"/>
      <c r="AQP50" s="127"/>
      <c r="AQQ50" s="127"/>
      <c r="AQR50" s="127"/>
      <c r="AQS50" s="127"/>
      <c r="AQT50" s="127"/>
      <c r="AQU50" s="127"/>
      <c r="AQV50" s="127"/>
      <c r="AQW50" s="127"/>
      <c r="AQX50" s="127"/>
      <c r="AQY50" s="127"/>
      <c r="AQZ50" s="127"/>
      <c r="ARA50" s="127"/>
      <c r="ARB50" s="127"/>
      <c r="ARC50" s="127"/>
      <c r="ARD50" s="127"/>
      <c r="ARE50" s="127"/>
      <c r="ARF50" s="127"/>
      <c r="ARG50" s="127"/>
      <c r="ARH50" s="127"/>
      <c r="ARI50" s="127"/>
      <c r="ARJ50" s="127"/>
      <c r="ARK50" s="127"/>
      <c r="ARL50" s="127"/>
      <c r="ARM50" s="127"/>
      <c r="ARN50" s="127"/>
      <c r="ARO50" s="127"/>
      <c r="ARP50" s="127"/>
      <c r="ARQ50" s="127"/>
      <c r="ARR50" s="127"/>
      <c r="ARS50" s="127"/>
      <c r="ART50" s="127"/>
      <c r="ARU50" s="127"/>
      <c r="ARV50" s="127"/>
      <c r="ARW50" s="127"/>
      <c r="ARX50" s="127"/>
      <c r="ARY50" s="127"/>
      <c r="ARZ50" s="127"/>
      <c r="ASA50" s="127"/>
      <c r="ASB50" s="127"/>
      <c r="ASC50" s="127"/>
      <c r="ASD50" s="127"/>
      <c r="ASE50" s="127"/>
      <c r="ASF50" s="127"/>
      <c r="ASG50" s="127"/>
      <c r="ASH50" s="127"/>
      <c r="ASI50" s="127"/>
      <c r="ASJ50" s="127"/>
      <c r="ASK50" s="127"/>
      <c r="ASL50" s="127"/>
      <c r="ASM50" s="127"/>
      <c r="ASN50" s="127"/>
      <c r="ASO50" s="127"/>
      <c r="ASP50" s="127"/>
      <c r="ASQ50" s="127"/>
      <c r="ASR50" s="127"/>
      <c r="ASS50" s="127"/>
      <c r="AST50" s="127"/>
      <c r="ASU50" s="127"/>
      <c r="ASV50" s="127"/>
      <c r="ASW50" s="127"/>
      <c r="ASX50" s="127"/>
      <c r="ASY50" s="127"/>
      <c r="ASZ50" s="127"/>
      <c r="ATA50" s="127"/>
      <c r="ATB50" s="127"/>
      <c r="ATC50" s="127"/>
      <c r="ATD50" s="127"/>
      <c r="ATE50" s="127"/>
      <c r="ATF50" s="127"/>
      <c r="ATG50" s="127"/>
      <c r="ATH50" s="127"/>
      <c r="ATI50" s="127"/>
      <c r="ATJ50" s="127"/>
      <c r="ATK50" s="127"/>
      <c r="ATL50" s="127"/>
      <c r="ATM50" s="127"/>
      <c r="ATN50" s="127"/>
      <c r="ATO50" s="127"/>
      <c r="ATP50" s="127"/>
      <c r="ATQ50" s="127"/>
      <c r="ATR50" s="127"/>
      <c r="ATS50" s="127"/>
      <c r="ATT50" s="127"/>
      <c r="ATU50" s="127"/>
      <c r="ATV50" s="127"/>
      <c r="ATW50" s="127"/>
      <c r="ATX50" s="127"/>
      <c r="ATY50" s="127"/>
      <c r="ATZ50" s="127"/>
      <c r="AUA50" s="127"/>
      <c r="AUB50" s="127"/>
      <c r="AUC50" s="127"/>
      <c r="AUD50" s="127"/>
      <c r="AUE50" s="127"/>
      <c r="AUF50" s="127"/>
      <c r="AUG50" s="127"/>
      <c r="AUH50" s="127"/>
      <c r="AUI50" s="127"/>
      <c r="AUJ50" s="127"/>
      <c r="AUK50" s="127"/>
      <c r="AUL50" s="127"/>
      <c r="AUM50" s="127"/>
      <c r="AUN50" s="127"/>
      <c r="AUO50" s="127"/>
      <c r="AUP50" s="127"/>
      <c r="AUQ50" s="127"/>
      <c r="AUR50" s="127"/>
      <c r="AUS50" s="127"/>
      <c r="AUT50" s="127"/>
      <c r="AUU50" s="127"/>
      <c r="AUV50" s="127"/>
      <c r="AUW50" s="127"/>
      <c r="AUX50" s="127"/>
      <c r="AUY50" s="127"/>
      <c r="AUZ50" s="127"/>
      <c r="AVA50" s="127"/>
      <c r="AVB50" s="127"/>
      <c r="AVC50" s="127"/>
      <c r="AVD50" s="127"/>
      <c r="AVE50" s="127"/>
      <c r="AVF50" s="127"/>
      <c r="AVG50" s="127"/>
      <c r="AVH50" s="127"/>
      <c r="AVI50" s="127"/>
      <c r="AVJ50" s="127"/>
      <c r="AVK50" s="127"/>
      <c r="AVL50" s="127"/>
      <c r="AVM50" s="127"/>
      <c r="AVN50" s="127"/>
      <c r="AVO50" s="127"/>
      <c r="AVP50" s="127"/>
      <c r="AVQ50" s="127"/>
      <c r="AVR50" s="127"/>
      <c r="AVS50" s="127"/>
      <c r="AVT50" s="127"/>
      <c r="AVU50" s="127"/>
      <c r="AVV50" s="127"/>
      <c r="AVW50" s="127"/>
      <c r="AVX50" s="127"/>
      <c r="AVY50" s="127"/>
      <c r="AVZ50" s="127"/>
      <c r="AWA50" s="127"/>
      <c r="AWB50" s="127"/>
      <c r="AWC50" s="127"/>
      <c r="AWD50" s="127"/>
      <c r="AWE50" s="127"/>
      <c r="AWF50" s="127"/>
      <c r="AWG50" s="127"/>
      <c r="AWH50" s="127"/>
      <c r="AWI50" s="127"/>
      <c r="AWJ50" s="127"/>
      <c r="AWK50" s="127"/>
      <c r="AWL50" s="127"/>
      <c r="AWM50" s="127"/>
      <c r="AWN50" s="127"/>
      <c r="AWO50" s="127"/>
      <c r="AWP50" s="127"/>
      <c r="AWQ50" s="127"/>
      <c r="AWR50" s="127"/>
      <c r="AWS50" s="127"/>
      <c r="AWT50" s="127"/>
      <c r="AWU50" s="127"/>
      <c r="AWV50" s="127"/>
      <c r="AWW50" s="127"/>
      <c r="AWX50" s="127"/>
      <c r="AWY50" s="127"/>
      <c r="AWZ50" s="127"/>
      <c r="AXA50" s="127"/>
      <c r="AXB50" s="127"/>
      <c r="AXC50" s="127"/>
      <c r="AXD50" s="127"/>
      <c r="AXE50" s="127"/>
      <c r="AXF50" s="127"/>
      <c r="AXG50" s="127"/>
      <c r="AXH50" s="127"/>
      <c r="AXI50" s="127"/>
      <c r="AXJ50" s="127"/>
      <c r="AXK50" s="127"/>
      <c r="AXL50" s="127"/>
      <c r="AXM50" s="127"/>
      <c r="AXN50" s="127"/>
      <c r="AXO50" s="127"/>
      <c r="AXP50" s="127"/>
      <c r="AXQ50" s="127"/>
      <c r="AXR50" s="127"/>
      <c r="AXS50" s="127"/>
      <c r="AXT50" s="127"/>
      <c r="AXU50" s="127"/>
      <c r="AXV50" s="127"/>
      <c r="AXW50" s="127"/>
      <c r="AXX50" s="127"/>
      <c r="AXY50" s="127"/>
      <c r="AXZ50" s="127"/>
      <c r="AYA50" s="127"/>
      <c r="AYB50" s="127"/>
      <c r="AYC50" s="127"/>
      <c r="AYD50" s="127"/>
      <c r="AYE50" s="127"/>
      <c r="AYF50" s="127"/>
      <c r="AYG50" s="127"/>
      <c r="AYH50" s="127"/>
      <c r="AYI50" s="127"/>
      <c r="AYJ50" s="127"/>
      <c r="AYK50" s="127"/>
      <c r="AYL50" s="127"/>
      <c r="AYM50" s="127"/>
      <c r="AYN50" s="127"/>
      <c r="AYO50" s="127"/>
      <c r="AYP50" s="127"/>
      <c r="AYQ50" s="127"/>
      <c r="AYR50" s="127"/>
      <c r="AYS50" s="127"/>
      <c r="AYT50" s="127"/>
      <c r="AYU50" s="127"/>
      <c r="AYV50" s="127"/>
      <c r="AYW50" s="127"/>
      <c r="AYX50" s="127"/>
      <c r="AYY50" s="127"/>
      <c r="AYZ50" s="127"/>
      <c r="AZA50" s="127"/>
      <c r="AZB50" s="127"/>
      <c r="AZC50" s="127"/>
      <c r="AZD50" s="127"/>
      <c r="AZE50" s="127"/>
      <c r="AZF50" s="127"/>
      <c r="AZG50" s="127"/>
      <c r="AZH50" s="127"/>
      <c r="AZI50" s="127"/>
      <c r="AZJ50" s="127"/>
      <c r="AZK50" s="127"/>
      <c r="AZL50" s="127"/>
      <c r="AZM50" s="127"/>
      <c r="AZN50" s="127"/>
      <c r="AZO50" s="127"/>
      <c r="AZP50" s="127"/>
      <c r="AZQ50" s="127"/>
      <c r="AZR50" s="127"/>
      <c r="AZS50" s="127"/>
      <c r="AZT50" s="127"/>
      <c r="AZU50" s="127"/>
      <c r="AZV50" s="127"/>
      <c r="AZW50" s="127"/>
      <c r="AZX50" s="127"/>
      <c r="AZY50" s="127"/>
      <c r="AZZ50" s="127"/>
      <c r="BAA50" s="127"/>
      <c r="BAB50" s="127"/>
      <c r="BAC50" s="127"/>
      <c r="BAD50" s="127"/>
      <c r="BAE50" s="127"/>
      <c r="BAF50" s="127"/>
      <c r="BAG50" s="127"/>
      <c r="BAH50" s="127"/>
      <c r="BAI50" s="127"/>
      <c r="BAJ50" s="127"/>
      <c r="BAK50" s="127"/>
      <c r="BAL50" s="127"/>
      <c r="BAM50" s="127"/>
      <c r="BAN50" s="127"/>
      <c r="BAO50" s="127"/>
      <c r="BAP50" s="127"/>
      <c r="BAQ50" s="127"/>
      <c r="BAR50" s="127"/>
      <c r="BAS50" s="127"/>
      <c r="BAT50" s="127"/>
      <c r="BAU50" s="127"/>
      <c r="BAV50" s="127"/>
      <c r="BAW50" s="127"/>
      <c r="BAX50" s="127"/>
      <c r="BAY50" s="127"/>
      <c r="BAZ50" s="127"/>
      <c r="BBA50" s="127"/>
      <c r="BBB50" s="127"/>
      <c r="BBC50" s="127"/>
      <c r="BBD50" s="127"/>
      <c r="BBE50" s="127"/>
      <c r="BBF50" s="127"/>
      <c r="BBG50" s="127"/>
      <c r="BBH50" s="127"/>
      <c r="BBI50" s="127"/>
      <c r="BBJ50" s="127"/>
      <c r="BBK50" s="127"/>
      <c r="BBL50" s="127"/>
      <c r="BBM50" s="127"/>
      <c r="BBN50" s="127"/>
      <c r="BBO50" s="127"/>
      <c r="BBP50" s="127"/>
      <c r="BBQ50" s="127"/>
      <c r="BBR50" s="127"/>
      <c r="BBS50" s="127"/>
      <c r="BBT50" s="127"/>
      <c r="BBU50" s="127"/>
      <c r="BBV50" s="127"/>
      <c r="BBW50" s="127"/>
      <c r="BBX50" s="127"/>
      <c r="BBY50" s="127"/>
      <c r="BBZ50" s="127"/>
      <c r="BCA50" s="127"/>
      <c r="BCB50" s="127"/>
      <c r="BCC50" s="127"/>
      <c r="BCD50" s="127"/>
      <c r="BCE50" s="127"/>
      <c r="BCF50" s="127"/>
      <c r="BCG50" s="127"/>
      <c r="BCH50" s="127"/>
      <c r="BCI50" s="127"/>
      <c r="BCJ50" s="127"/>
      <c r="BCK50" s="127"/>
      <c r="BCL50" s="127"/>
      <c r="BCM50" s="127"/>
      <c r="BCN50" s="127"/>
      <c r="BCO50" s="127"/>
      <c r="BCP50" s="127"/>
      <c r="BCQ50" s="127"/>
      <c r="BCR50" s="127"/>
      <c r="BCS50" s="127"/>
      <c r="BCT50" s="127"/>
      <c r="BCU50" s="127"/>
      <c r="BCV50" s="127"/>
      <c r="BCW50" s="127"/>
      <c r="BCX50" s="127"/>
      <c r="BCY50" s="127"/>
      <c r="BCZ50" s="127"/>
      <c r="BDA50" s="127"/>
      <c r="BDB50" s="127"/>
      <c r="BDC50" s="127"/>
      <c r="BDD50" s="127"/>
      <c r="BDE50" s="127"/>
      <c r="BDF50" s="127"/>
      <c r="BDG50" s="127"/>
      <c r="BDH50" s="127"/>
      <c r="BDI50" s="127"/>
      <c r="BDJ50" s="127"/>
      <c r="BDK50" s="127"/>
      <c r="BDL50" s="127"/>
      <c r="BDM50" s="127"/>
      <c r="BDN50" s="127"/>
      <c r="BDO50" s="127"/>
      <c r="BDP50" s="127"/>
      <c r="BDQ50" s="127"/>
      <c r="BDR50" s="127"/>
      <c r="BDS50" s="127"/>
      <c r="BDT50" s="127"/>
      <c r="BDU50" s="127"/>
      <c r="BDV50" s="127"/>
      <c r="BDW50" s="127"/>
      <c r="BDX50" s="127"/>
      <c r="BDY50" s="127"/>
      <c r="BDZ50" s="127"/>
      <c r="BEA50" s="127"/>
      <c r="BEB50" s="127"/>
      <c r="BEC50" s="127"/>
      <c r="BED50" s="127"/>
      <c r="BEE50" s="127"/>
      <c r="BEF50" s="127"/>
      <c r="BEG50" s="127"/>
      <c r="BEH50" s="127"/>
      <c r="BEI50" s="127"/>
      <c r="BEJ50" s="127"/>
      <c r="BEK50" s="127"/>
      <c r="BEL50" s="127"/>
      <c r="BEM50" s="127"/>
      <c r="BEN50" s="127"/>
      <c r="BEO50" s="127"/>
      <c r="BEP50" s="127"/>
      <c r="BEQ50" s="127"/>
      <c r="BER50" s="127"/>
      <c r="BES50" s="127"/>
      <c r="BET50" s="127"/>
      <c r="BEU50" s="127"/>
      <c r="BEV50" s="127"/>
      <c r="BEW50" s="127"/>
      <c r="BEX50" s="127"/>
      <c r="BEY50" s="127"/>
      <c r="BEZ50" s="127"/>
      <c r="BFA50" s="127"/>
      <c r="BFB50" s="127"/>
      <c r="BFC50" s="127"/>
      <c r="BFD50" s="127"/>
      <c r="BFE50" s="127"/>
      <c r="BFF50" s="127"/>
      <c r="BFG50" s="127"/>
      <c r="BFH50" s="127"/>
      <c r="BFI50" s="127"/>
      <c r="BFJ50" s="127"/>
      <c r="BFK50" s="127"/>
      <c r="BFL50" s="127"/>
      <c r="BFM50" s="127"/>
      <c r="BFN50" s="127"/>
      <c r="BFO50" s="127"/>
      <c r="BFP50" s="127"/>
      <c r="BFQ50" s="127"/>
      <c r="BFR50" s="127"/>
      <c r="BFS50" s="127"/>
      <c r="BFT50" s="127"/>
      <c r="BFU50" s="127"/>
      <c r="BFV50" s="127"/>
      <c r="BFW50" s="127"/>
      <c r="BFX50" s="127"/>
      <c r="BFY50" s="127"/>
      <c r="BFZ50" s="127"/>
      <c r="BGA50" s="127"/>
      <c r="BGB50" s="127"/>
      <c r="BGC50" s="127"/>
      <c r="BGD50" s="127"/>
      <c r="BGE50" s="127"/>
      <c r="BGF50" s="127"/>
      <c r="BGG50" s="127"/>
      <c r="BGH50" s="127"/>
      <c r="BGI50" s="127"/>
      <c r="BGJ50" s="127"/>
      <c r="BGK50" s="127"/>
      <c r="BGL50" s="127"/>
      <c r="BGM50" s="127"/>
      <c r="BGN50" s="127"/>
      <c r="BGO50" s="127"/>
      <c r="BGP50" s="127"/>
      <c r="BGQ50" s="127"/>
      <c r="BGR50" s="127"/>
      <c r="BGS50" s="127"/>
      <c r="BGT50" s="127"/>
      <c r="BGU50" s="127"/>
      <c r="BGV50" s="127"/>
      <c r="BGW50" s="127"/>
      <c r="BGX50" s="127"/>
      <c r="BGY50" s="127"/>
      <c r="BGZ50" s="127"/>
      <c r="BHA50" s="127"/>
      <c r="BHB50" s="127"/>
      <c r="BHC50" s="127"/>
      <c r="BHD50" s="127"/>
      <c r="BHE50" s="127"/>
      <c r="BHF50" s="127"/>
      <c r="BHG50" s="127"/>
      <c r="BHH50" s="127"/>
      <c r="BHI50" s="127"/>
      <c r="BHJ50" s="127"/>
      <c r="BHK50" s="127"/>
      <c r="BHL50" s="127"/>
      <c r="BHM50" s="127"/>
      <c r="BHN50" s="127"/>
      <c r="BHO50" s="127"/>
      <c r="BHP50" s="127"/>
      <c r="BHQ50" s="127"/>
      <c r="BHR50" s="127"/>
      <c r="BHS50" s="127"/>
      <c r="BHT50" s="127"/>
      <c r="BHU50" s="127"/>
      <c r="BHV50" s="127"/>
      <c r="BHW50" s="127"/>
      <c r="BHX50" s="127"/>
      <c r="BHY50" s="127"/>
      <c r="BHZ50" s="127"/>
      <c r="BIA50" s="127"/>
      <c r="BIB50" s="127"/>
      <c r="BIC50" s="127"/>
      <c r="BID50" s="127"/>
      <c r="BIE50" s="127"/>
      <c r="BIF50" s="127"/>
      <c r="BIG50" s="127"/>
      <c r="BIH50" s="127"/>
      <c r="BII50" s="127"/>
      <c r="BIJ50" s="127"/>
      <c r="BIK50" s="127"/>
      <c r="BIL50" s="127"/>
      <c r="BIM50" s="127"/>
      <c r="BIN50" s="127"/>
      <c r="BIO50" s="127"/>
      <c r="BIP50" s="127"/>
      <c r="BIQ50" s="127"/>
      <c r="BIR50" s="127"/>
      <c r="BIS50" s="127"/>
      <c r="BIT50" s="127"/>
      <c r="BIU50" s="127"/>
      <c r="BIV50" s="127"/>
      <c r="BIW50" s="127"/>
      <c r="BIX50" s="127"/>
      <c r="BIY50" s="127"/>
      <c r="BIZ50" s="127"/>
      <c r="BJA50" s="127"/>
      <c r="BJB50" s="127"/>
      <c r="BJC50" s="127"/>
      <c r="BJD50" s="127"/>
      <c r="BJE50" s="127"/>
      <c r="BJF50" s="127"/>
      <c r="BJG50" s="127"/>
      <c r="BJH50" s="127"/>
      <c r="BJI50" s="127"/>
      <c r="BJJ50" s="127"/>
      <c r="BJK50" s="127"/>
      <c r="BJL50" s="127"/>
      <c r="BJM50" s="127"/>
      <c r="BJN50" s="127"/>
      <c r="BJO50" s="127"/>
      <c r="BJP50" s="127"/>
      <c r="BJQ50" s="127"/>
      <c r="BJR50" s="127"/>
      <c r="BJS50" s="127"/>
      <c r="BJT50" s="127"/>
      <c r="BJU50" s="127"/>
      <c r="BJV50" s="127"/>
      <c r="BJW50" s="127"/>
      <c r="BJX50" s="127"/>
      <c r="BJY50" s="127"/>
      <c r="BJZ50" s="127"/>
      <c r="BKA50" s="127"/>
      <c r="BKB50" s="127"/>
      <c r="BKC50" s="127"/>
      <c r="BKD50" s="127"/>
      <c r="BKE50" s="127"/>
      <c r="BKF50" s="127"/>
      <c r="BKG50" s="127"/>
      <c r="BKH50" s="127"/>
      <c r="BKI50" s="127"/>
      <c r="BKJ50" s="127"/>
      <c r="BKK50" s="127"/>
      <c r="BKL50" s="127"/>
      <c r="BKM50" s="127"/>
      <c r="BKN50" s="127"/>
      <c r="BKO50" s="127"/>
      <c r="BKP50" s="127"/>
      <c r="BKQ50" s="127"/>
      <c r="BKR50" s="127"/>
      <c r="BKS50" s="127"/>
      <c r="BKT50" s="127"/>
      <c r="BKU50" s="127"/>
      <c r="BKV50" s="127"/>
      <c r="BKW50" s="127"/>
      <c r="BKX50" s="127"/>
      <c r="BKY50" s="127"/>
      <c r="BKZ50" s="127"/>
      <c r="BLA50" s="127"/>
      <c r="BLB50" s="127"/>
      <c r="BLC50" s="127"/>
      <c r="BLD50" s="127"/>
      <c r="BLE50" s="127"/>
      <c r="BLF50" s="127"/>
      <c r="BLG50" s="127"/>
      <c r="BLH50" s="127"/>
      <c r="BLI50" s="127"/>
      <c r="BLJ50" s="127"/>
      <c r="BLK50" s="127"/>
      <c r="BLL50" s="127"/>
      <c r="BLM50" s="127"/>
      <c r="BLN50" s="127"/>
      <c r="BLO50" s="127"/>
      <c r="BLP50" s="127"/>
      <c r="BLQ50" s="127"/>
      <c r="BLR50" s="127"/>
      <c r="BLS50" s="127"/>
      <c r="BLT50" s="127"/>
      <c r="BLU50" s="127"/>
      <c r="BLV50" s="127"/>
      <c r="BLW50" s="127"/>
      <c r="BLX50" s="127"/>
      <c r="BLY50" s="127"/>
      <c r="BLZ50" s="127"/>
      <c r="BMA50" s="127"/>
      <c r="BMB50" s="127"/>
      <c r="BMC50" s="127"/>
      <c r="BMD50" s="127"/>
      <c r="BME50" s="127"/>
      <c r="BMF50" s="127"/>
      <c r="BMG50" s="127"/>
      <c r="BMH50" s="127"/>
      <c r="BMI50" s="127"/>
      <c r="BMJ50" s="127"/>
      <c r="BMK50" s="127"/>
      <c r="BML50" s="127"/>
      <c r="BMM50" s="127"/>
      <c r="BMN50" s="127"/>
      <c r="BMO50" s="127"/>
      <c r="BMP50" s="127"/>
      <c r="BMQ50" s="127"/>
      <c r="BMR50" s="127"/>
      <c r="BMS50" s="127"/>
      <c r="BMT50" s="127"/>
      <c r="BMU50" s="127"/>
      <c r="BMV50" s="127"/>
      <c r="BMW50" s="127"/>
      <c r="BMX50" s="127"/>
      <c r="BMY50" s="127"/>
      <c r="BMZ50" s="127"/>
      <c r="BNA50" s="127"/>
      <c r="BNB50" s="127"/>
      <c r="BNC50" s="127"/>
      <c r="BND50" s="127"/>
      <c r="BNE50" s="127"/>
      <c r="BNF50" s="127"/>
      <c r="BNG50" s="127"/>
      <c r="BNH50" s="127"/>
      <c r="BNI50" s="127"/>
      <c r="BNJ50" s="127"/>
      <c r="BNK50" s="127"/>
      <c r="BNL50" s="127"/>
      <c r="BNM50" s="127"/>
      <c r="BNN50" s="127"/>
      <c r="BNO50" s="127"/>
      <c r="BNP50" s="127"/>
      <c r="BNQ50" s="127"/>
      <c r="BNR50" s="127"/>
      <c r="BNS50" s="127"/>
      <c r="BNT50" s="127"/>
      <c r="BNU50" s="127"/>
      <c r="BNV50" s="127"/>
      <c r="BNW50" s="127"/>
      <c r="BNX50" s="127"/>
      <c r="BNY50" s="127"/>
      <c r="BNZ50" s="127"/>
      <c r="BOA50" s="127"/>
      <c r="BOB50" s="127"/>
      <c r="BOC50" s="127"/>
      <c r="BOD50" s="127"/>
      <c r="BOE50" s="127"/>
      <c r="BOF50" s="127"/>
      <c r="BOG50" s="127"/>
      <c r="BOH50" s="127"/>
      <c r="BOI50" s="127"/>
      <c r="BOJ50" s="127"/>
      <c r="BOK50" s="127"/>
      <c r="BOL50" s="127"/>
      <c r="BOM50" s="127"/>
      <c r="BON50" s="127"/>
      <c r="BOO50" s="127"/>
      <c r="BOP50" s="127"/>
      <c r="BOQ50" s="127"/>
      <c r="BOR50" s="127"/>
      <c r="BOS50" s="127"/>
      <c r="BOT50" s="127"/>
      <c r="BOU50" s="127"/>
      <c r="BOV50" s="127"/>
      <c r="BOW50" s="127"/>
      <c r="BOX50" s="127"/>
      <c r="BOY50" s="127"/>
      <c r="BOZ50" s="127"/>
      <c r="BPA50" s="127"/>
      <c r="BPB50" s="127"/>
      <c r="BPC50" s="127"/>
      <c r="BPD50" s="127"/>
      <c r="BPE50" s="127"/>
      <c r="BPF50" s="127"/>
      <c r="BPG50" s="127"/>
      <c r="BPH50" s="127"/>
      <c r="BPI50" s="127"/>
      <c r="BPJ50" s="127"/>
      <c r="BPK50" s="127"/>
      <c r="BPL50" s="127"/>
      <c r="BPM50" s="127"/>
      <c r="BPN50" s="127"/>
      <c r="BPO50" s="127"/>
      <c r="BPP50" s="127"/>
      <c r="BPQ50" s="127"/>
      <c r="BPR50" s="127"/>
      <c r="BPS50" s="127"/>
      <c r="BPT50" s="127"/>
      <c r="BPU50" s="127"/>
      <c r="BPV50" s="127"/>
      <c r="BPW50" s="127"/>
      <c r="BPX50" s="127"/>
      <c r="BPY50" s="127"/>
      <c r="BPZ50" s="127"/>
      <c r="BQA50" s="127"/>
      <c r="BQB50" s="127"/>
      <c r="BQC50" s="127"/>
      <c r="BQD50" s="127"/>
      <c r="BQE50" s="127"/>
      <c r="BQF50" s="127"/>
      <c r="BQG50" s="127"/>
      <c r="BQH50" s="127"/>
      <c r="BQI50" s="127"/>
      <c r="BQJ50" s="127"/>
      <c r="BQK50" s="127"/>
      <c r="BQL50" s="127"/>
      <c r="BQM50" s="127"/>
      <c r="BQN50" s="127"/>
      <c r="BQO50" s="127"/>
      <c r="BQP50" s="127"/>
      <c r="BQQ50" s="127"/>
      <c r="BQR50" s="127"/>
      <c r="BQS50" s="127"/>
      <c r="BQT50" s="127"/>
      <c r="BQU50" s="127"/>
      <c r="BQV50" s="127"/>
      <c r="BQW50" s="127"/>
      <c r="BQX50" s="127"/>
      <c r="BQY50" s="127"/>
      <c r="BQZ50" s="127"/>
      <c r="BRA50" s="127"/>
      <c r="BRB50" s="127"/>
      <c r="BRC50" s="127"/>
      <c r="BRD50" s="127"/>
      <c r="BRE50" s="127"/>
      <c r="BRF50" s="127"/>
      <c r="BRG50" s="127"/>
      <c r="BRH50" s="127"/>
      <c r="BRI50" s="127"/>
      <c r="BRJ50" s="127"/>
      <c r="BRK50" s="127"/>
      <c r="BRL50" s="127"/>
      <c r="BRM50" s="127"/>
      <c r="BRN50" s="127"/>
      <c r="BRO50" s="127"/>
      <c r="BRP50" s="127"/>
      <c r="BRQ50" s="127"/>
      <c r="BRR50" s="127"/>
      <c r="BRS50" s="127"/>
      <c r="BRT50" s="127"/>
      <c r="BRU50" s="127"/>
      <c r="BRV50" s="127"/>
      <c r="BRW50" s="127"/>
      <c r="BRX50" s="127"/>
      <c r="BRY50" s="127"/>
      <c r="BRZ50" s="127"/>
      <c r="BSA50" s="127"/>
      <c r="BSB50" s="127"/>
      <c r="BSC50" s="127"/>
      <c r="BSD50" s="127"/>
      <c r="BSE50" s="127"/>
      <c r="BSF50" s="127"/>
      <c r="BSG50" s="127"/>
      <c r="BSH50" s="127"/>
      <c r="BSI50" s="127"/>
      <c r="BSJ50" s="127"/>
      <c r="BSK50" s="127"/>
      <c r="BSL50" s="127"/>
      <c r="BSM50" s="127"/>
      <c r="BSN50" s="127"/>
      <c r="BSO50" s="127"/>
      <c r="BSP50" s="127"/>
      <c r="BSQ50" s="127"/>
      <c r="BSR50" s="127"/>
      <c r="BSS50" s="127"/>
      <c r="BST50" s="127"/>
      <c r="BSU50" s="127"/>
      <c r="BSV50" s="127"/>
      <c r="BSW50" s="127"/>
      <c r="BSX50" s="127"/>
      <c r="BSY50" s="127"/>
      <c r="BSZ50" s="127"/>
      <c r="BTA50" s="127"/>
      <c r="BTB50" s="127"/>
      <c r="BTC50" s="127"/>
      <c r="BTD50" s="127"/>
      <c r="BTE50" s="127"/>
      <c r="BTF50" s="127"/>
      <c r="BTG50" s="127"/>
      <c r="BTH50" s="127"/>
      <c r="BTI50" s="127"/>
      <c r="BTJ50" s="127"/>
      <c r="BTK50" s="127"/>
      <c r="BTL50" s="127"/>
      <c r="BTM50" s="127"/>
      <c r="BTN50" s="127"/>
      <c r="BTO50" s="127"/>
      <c r="BTP50" s="127"/>
      <c r="BTQ50" s="127"/>
      <c r="BTR50" s="127"/>
      <c r="BTS50" s="127"/>
      <c r="BTT50" s="127"/>
      <c r="BTU50" s="127"/>
      <c r="BTV50" s="127"/>
      <c r="BTW50" s="127"/>
      <c r="BTX50" s="127"/>
      <c r="BTY50" s="127"/>
      <c r="BTZ50" s="127"/>
      <c r="BUA50" s="127"/>
      <c r="BUB50" s="127"/>
      <c r="BUC50" s="127"/>
      <c r="BUD50" s="127"/>
      <c r="BUE50" s="127"/>
      <c r="BUF50" s="127"/>
      <c r="BUG50" s="127"/>
      <c r="BUH50" s="127"/>
      <c r="BUI50" s="127"/>
      <c r="BUJ50" s="127"/>
      <c r="BUK50" s="127"/>
      <c r="BUL50" s="127"/>
      <c r="BUM50" s="127"/>
      <c r="BUN50" s="127"/>
      <c r="BUO50" s="127"/>
      <c r="BUP50" s="127"/>
      <c r="BUQ50" s="127"/>
      <c r="BUR50" s="127"/>
      <c r="BUS50" s="127"/>
      <c r="BUT50" s="127"/>
      <c r="BUU50" s="127"/>
      <c r="BUV50" s="127"/>
      <c r="BUW50" s="127"/>
      <c r="BUX50" s="127"/>
      <c r="BUY50" s="127"/>
      <c r="BUZ50" s="127"/>
      <c r="BVA50" s="127"/>
      <c r="BVB50" s="127"/>
      <c r="BVC50" s="127"/>
      <c r="BVD50" s="127"/>
      <c r="BVE50" s="127"/>
      <c r="BVF50" s="127"/>
      <c r="BVG50" s="127"/>
      <c r="BVH50" s="127"/>
      <c r="BVI50" s="127"/>
      <c r="BVJ50" s="127"/>
      <c r="BVK50" s="127"/>
      <c r="BVL50" s="127"/>
      <c r="BVM50" s="127"/>
      <c r="BVN50" s="127"/>
      <c r="BVO50" s="127"/>
      <c r="BVP50" s="127"/>
      <c r="BVQ50" s="127"/>
      <c r="BVR50" s="127"/>
      <c r="BVS50" s="127"/>
      <c r="BVT50" s="127"/>
      <c r="BVU50" s="127"/>
      <c r="BVV50" s="127"/>
      <c r="BVW50" s="127"/>
      <c r="BVX50" s="127"/>
      <c r="BVY50" s="127"/>
      <c r="BVZ50" s="127"/>
      <c r="BWA50" s="127"/>
      <c r="BWB50" s="127"/>
      <c r="BWC50" s="127"/>
      <c r="BWD50" s="127"/>
      <c r="BWE50" s="127"/>
      <c r="BWF50" s="127"/>
      <c r="BWG50" s="127"/>
      <c r="BWH50" s="127"/>
      <c r="BWI50" s="127"/>
      <c r="BWJ50" s="127"/>
      <c r="BWK50" s="127"/>
      <c r="BWL50" s="127"/>
      <c r="BWM50" s="127"/>
      <c r="BWN50" s="127"/>
      <c r="BWO50" s="127"/>
      <c r="BWP50" s="127"/>
      <c r="BWQ50" s="127"/>
      <c r="BWR50" s="127"/>
      <c r="BWS50" s="127"/>
      <c r="BWT50" s="127"/>
      <c r="BWU50" s="127"/>
      <c r="BWV50" s="127"/>
      <c r="BWW50" s="127"/>
      <c r="BWX50" s="127"/>
      <c r="BWY50" s="127"/>
      <c r="BWZ50" s="127"/>
      <c r="BXA50" s="127"/>
      <c r="BXB50" s="127"/>
      <c r="BXC50" s="127"/>
      <c r="BXD50" s="127"/>
      <c r="BXE50" s="127"/>
      <c r="BXF50" s="127"/>
      <c r="BXG50" s="127"/>
      <c r="BXH50" s="127"/>
      <c r="BXI50" s="127"/>
      <c r="BXJ50" s="127"/>
      <c r="BXK50" s="127"/>
      <c r="BXL50" s="127"/>
      <c r="BXM50" s="127"/>
      <c r="BXN50" s="127"/>
      <c r="BXO50" s="127"/>
      <c r="BXP50" s="127"/>
      <c r="BXQ50" s="127"/>
      <c r="BXR50" s="127"/>
      <c r="BXS50" s="127"/>
      <c r="BXT50" s="127"/>
      <c r="BXU50" s="127"/>
      <c r="BXV50" s="127"/>
      <c r="BXW50" s="127"/>
      <c r="BXX50" s="127"/>
      <c r="BXY50" s="127"/>
      <c r="BXZ50" s="127"/>
      <c r="BYA50" s="127"/>
      <c r="BYB50" s="127"/>
      <c r="BYC50" s="127"/>
      <c r="BYD50" s="127"/>
      <c r="BYE50" s="127"/>
      <c r="BYF50" s="127"/>
      <c r="BYG50" s="127"/>
      <c r="BYH50" s="127"/>
      <c r="BYI50" s="127"/>
      <c r="BYJ50" s="127"/>
      <c r="BYK50" s="127"/>
      <c r="BYL50" s="127"/>
      <c r="BYM50" s="127"/>
      <c r="BYN50" s="127"/>
      <c r="BYO50" s="127"/>
      <c r="BYP50" s="127"/>
      <c r="BYQ50" s="127"/>
      <c r="BYR50" s="127"/>
      <c r="BYS50" s="127"/>
      <c r="BYT50" s="127"/>
      <c r="BYU50" s="127"/>
      <c r="BYV50" s="127"/>
      <c r="BYW50" s="127"/>
      <c r="BYX50" s="127"/>
      <c r="BYY50" s="127"/>
      <c r="BYZ50" s="127"/>
      <c r="BZA50" s="127"/>
      <c r="BZB50" s="127"/>
      <c r="BZC50" s="127"/>
      <c r="BZD50" s="127"/>
      <c r="BZE50" s="127"/>
      <c r="BZF50" s="127"/>
      <c r="BZG50" s="127"/>
      <c r="BZH50" s="127"/>
      <c r="BZI50" s="127"/>
      <c r="BZJ50" s="127"/>
      <c r="BZK50" s="127"/>
      <c r="BZL50" s="127"/>
      <c r="BZM50" s="127"/>
      <c r="BZN50" s="127"/>
      <c r="BZO50" s="127"/>
      <c r="BZP50" s="127"/>
      <c r="BZQ50" s="127"/>
      <c r="BZR50" s="127"/>
      <c r="BZS50" s="127"/>
      <c r="BZT50" s="127"/>
      <c r="BZU50" s="127"/>
      <c r="BZV50" s="127"/>
      <c r="BZW50" s="127"/>
      <c r="BZX50" s="127"/>
      <c r="BZY50" s="127"/>
      <c r="BZZ50" s="127"/>
      <c r="CAA50" s="127"/>
      <c r="CAB50" s="127"/>
      <c r="CAC50" s="127"/>
      <c r="CAD50" s="127"/>
      <c r="CAE50" s="127"/>
      <c r="CAF50" s="127"/>
      <c r="CAG50" s="127"/>
      <c r="CAH50" s="127"/>
      <c r="CAI50" s="127"/>
      <c r="CAJ50" s="127"/>
      <c r="CAK50" s="127"/>
      <c r="CAL50" s="127"/>
      <c r="CAM50" s="127"/>
      <c r="CAN50" s="127"/>
      <c r="CAO50" s="127"/>
      <c r="CAP50" s="127"/>
      <c r="CAQ50" s="127"/>
      <c r="CAR50" s="127"/>
      <c r="CAS50" s="127"/>
      <c r="CAT50" s="127"/>
      <c r="CAU50" s="127"/>
      <c r="CAV50" s="127"/>
      <c r="CAW50" s="127"/>
      <c r="CAX50" s="127"/>
      <c r="CAY50" s="127"/>
      <c r="CAZ50" s="127"/>
      <c r="CBA50" s="127"/>
      <c r="CBB50" s="127"/>
      <c r="CBC50" s="127"/>
      <c r="CBD50" s="127"/>
      <c r="CBE50" s="127"/>
      <c r="CBF50" s="127"/>
      <c r="CBG50" s="127"/>
      <c r="CBH50" s="127"/>
      <c r="CBI50" s="127"/>
      <c r="CBJ50" s="127"/>
      <c r="CBK50" s="127"/>
      <c r="CBL50" s="127"/>
      <c r="CBM50" s="127"/>
      <c r="CBN50" s="127"/>
      <c r="CBO50" s="127"/>
      <c r="CBP50" s="127"/>
      <c r="CBQ50" s="127"/>
      <c r="CBR50" s="127"/>
      <c r="CBS50" s="127"/>
      <c r="CBT50" s="127"/>
      <c r="CBU50" s="127"/>
      <c r="CBV50" s="127"/>
      <c r="CBW50" s="127"/>
      <c r="CBX50" s="127"/>
      <c r="CBY50" s="127"/>
      <c r="CBZ50" s="127"/>
      <c r="CCA50" s="127"/>
      <c r="CCB50" s="127"/>
      <c r="CCC50" s="127"/>
      <c r="CCD50" s="127"/>
      <c r="CCE50" s="127"/>
      <c r="CCF50" s="127"/>
      <c r="CCG50" s="127"/>
      <c r="CCH50" s="127"/>
      <c r="CCI50" s="127"/>
      <c r="CCJ50" s="127"/>
      <c r="CCK50" s="127"/>
      <c r="CCL50" s="127"/>
      <c r="CCM50" s="127"/>
      <c r="CCN50" s="127"/>
      <c r="CCO50" s="127"/>
      <c r="CCP50" s="127"/>
      <c r="CCQ50" s="127"/>
      <c r="CCR50" s="127"/>
      <c r="CCS50" s="127"/>
      <c r="CCT50" s="127"/>
      <c r="CCU50" s="127"/>
      <c r="CCV50" s="127"/>
      <c r="CCW50" s="127"/>
      <c r="CCX50" s="127"/>
      <c r="CCY50" s="127"/>
      <c r="CCZ50" s="127"/>
      <c r="CDA50" s="127"/>
      <c r="CDB50" s="127"/>
      <c r="CDC50" s="127"/>
      <c r="CDD50" s="127"/>
      <c r="CDE50" s="127"/>
      <c r="CDF50" s="127"/>
      <c r="CDG50" s="127"/>
      <c r="CDH50" s="127"/>
      <c r="CDI50" s="127"/>
      <c r="CDJ50" s="127"/>
      <c r="CDK50" s="127"/>
      <c r="CDL50" s="127"/>
      <c r="CDM50" s="127"/>
      <c r="CDN50" s="127"/>
      <c r="CDO50" s="127"/>
      <c r="CDP50" s="127"/>
      <c r="CDQ50" s="127"/>
      <c r="CDR50" s="127"/>
      <c r="CDS50" s="127"/>
      <c r="CDT50" s="127"/>
      <c r="CDU50" s="127"/>
      <c r="CDV50" s="127"/>
      <c r="CDW50" s="127"/>
      <c r="CDX50" s="127"/>
      <c r="CDY50" s="127"/>
      <c r="CDZ50" s="127"/>
      <c r="CEA50" s="127"/>
      <c r="CEB50" s="127"/>
      <c r="CEC50" s="127"/>
      <c r="CED50" s="127"/>
      <c r="CEE50" s="127"/>
      <c r="CEF50" s="127"/>
      <c r="CEG50" s="127"/>
      <c r="CEH50" s="127"/>
      <c r="CEI50" s="127"/>
      <c r="CEJ50" s="127"/>
      <c r="CEK50" s="127"/>
      <c r="CEL50" s="127"/>
      <c r="CEM50" s="127"/>
      <c r="CEN50" s="127"/>
      <c r="CEO50" s="127"/>
      <c r="CEP50" s="127"/>
      <c r="CEQ50" s="127"/>
      <c r="CER50" s="127"/>
      <c r="CES50" s="127"/>
      <c r="CET50" s="127"/>
      <c r="CEU50" s="127"/>
      <c r="CEV50" s="127"/>
      <c r="CEW50" s="127"/>
      <c r="CEX50" s="127"/>
      <c r="CEY50" s="127"/>
      <c r="CEZ50" s="127"/>
      <c r="CFA50" s="127"/>
      <c r="CFB50" s="127"/>
      <c r="CFC50" s="127"/>
      <c r="CFD50" s="127"/>
      <c r="CFE50" s="127"/>
      <c r="CFF50" s="127"/>
      <c r="CFG50" s="127"/>
      <c r="CFH50" s="127"/>
      <c r="CFI50" s="127"/>
      <c r="CFJ50" s="127"/>
      <c r="CFK50" s="127"/>
      <c r="CFL50" s="127"/>
      <c r="CFM50" s="127"/>
      <c r="CFN50" s="127"/>
      <c r="CFO50" s="127"/>
      <c r="CFP50" s="127"/>
      <c r="CFQ50" s="127"/>
      <c r="CFR50" s="127"/>
      <c r="CFS50" s="127"/>
      <c r="CFT50" s="127"/>
      <c r="CFU50" s="127"/>
      <c r="CFV50" s="127"/>
      <c r="CFW50" s="127"/>
      <c r="CFX50" s="127"/>
      <c r="CFY50" s="127"/>
      <c r="CFZ50" s="127"/>
      <c r="CGA50" s="127"/>
      <c r="CGB50" s="127"/>
      <c r="CGC50" s="127"/>
      <c r="CGD50" s="127"/>
      <c r="CGE50" s="127"/>
      <c r="CGF50" s="127"/>
      <c r="CGG50" s="127"/>
      <c r="CGH50" s="127"/>
      <c r="CGI50" s="127"/>
      <c r="CGJ50" s="127"/>
      <c r="CGK50" s="127"/>
      <c r="CGL50" s="127"/>
      <c r="CGM50" s="127"/>
      <c r="CGN50" s="127"/>
      <c r="CGO50" s="127"/>
      <c r="CGP50" s="127"/>
      <c r="CGQ50" s="127"/>
      <c r="CGR50" s="127"/>
      <c r="CGS50" s="127"/>
      <c r="CGT50" s="127"/>
      <c r="CGU50" s="127"/>
      <c r="CGV50" s="127"/>
      <c r="CGW50" s="127"/>
      <c r="CGX50" s="127"/>
      <c r="CGY50" s="127"/>
      <c r="CGZ50" s="127"/>
      <c r="CHA50" s="127"/>
      <c r="CHB50" s="127"/>
      <c r="CHC50" s="127"/>
      <c r="CHD50" s="127"/>
      <c r="CHE50" s="127"/>
      <c r="CHF50" s="127"/>
      <c r="CHG50" s="127"/>
      <c r="CHH50" s="127"/>
      <c r="CHI50" s="127"/>
      <c r="CHJ50" s="127"/>
      <c r="CHK50" s="127"/>
      <c r="CHL50" s="127"/>
      <c r="CHM50" s="127"/>
      <c r="CHN50" s="127"/>
      <c r="CHO50" s="127"/>
      <c r="CHP50" s="127"/>
      <c r="CHQ50" s="127"/>
      <c r="CHR50" s="127"/>
      <c r="CHS50" s="127"/>
      <c r="CHT50" s="127"/>
      <c r="CHU50" s="127"/>
      <c r="CHV50" s="127"/>
      <c r="CHW50" s="127"/>
      <c r="CHX50" s="127"/>
      <c r="CHY50" s="127"/>
      <c r="CHZ50" s="127"/>
      <c r="CIA50" s="127"/>
      <c r="CIB50" s="127"/>
      <c r="CIC50" s="127"/>
      <c r="CID50" s="127"/>
      <c r="CIE50" s="127"/>
      <c r="CIF50" s="127"/>
      <c r="CIG50" s="127"/>
      <c r="CIH50" s="127"/>
      <c r="CII50" s="127"/>
      <c r="CIJ50" s="127"/>
      <c r="CIK50" s="127"/>
      <c r="CIL50" s="127"/>
      <c r="CIM50" s="127"/>
      <c r="CIN50" s="127"/>
      <c r="CIO50" s="127"/>
      <c r="CIP50" s="127"/>
      <c r="CIQ50" s="127"/>
      <c r="CIR50" s="127"/>
      <c r="CIS50" s="127"/>
      <c r="CIT50" s="127"/>
      <c r="CIU50" s="127"/>
      <c r="CIV50" s="127"/>
      <c r="CIW50" s="127"/>
      <c r="CIX50" s="127"/>
      <c r="CIY50" s="127"/>
      <c r="CIZ50" s="127"/>
      <c r="CJA50" s="127"/>
      <c r="CJB50" s="127"/>
      <c r="CJC50" s="127"/>
      <c r="CJD50" s="127"/>
      <c r="CJE50" s="127"/>
      <c r="CJF50" s="127"/>
      <c r="CJG50" s="127"/>
      <c r="CJH50" s="127"/>
      <c r="CJI50" s="127"/>
      <c r="CJJ50" s="127"/>
      <c r="CJK50" s="127"/>
      <c r="CJL50" s="127"/>
      <c r="CJM50" s="127"/>
      <c r="CJN50" s="127"/>
      <c r="CJO50" s="127"/>
      <c r="CJP50" s="127"/>
      <c r="CJQ50" s="127"/>
      <c r="CJR50" s="127"/>
      <c r="CJS50" s="127"/>
      <c r="CJT50" s="127"/>
      <c r="CJU50" s="127"/>
      <c r="CJV50" s="127"/>
      <c r="CJW50" s="127"/>
      <c r="CJX50" s="127"/>
      <c r="CJY50" s="127"/>
      <c r="CJZ50" s="127"/>
      <c r="CKA50" s="127"/>
      <c r="CKB50" s="127"/>
      <c r="CKC50" s="127"/>
      <c r="CKD50" s="127"/>
      <c r="CKE50" s="127"/>
      <c r="CKF50" s="127"/>
      <c r="CKG50" s="127"/>
      <c r="CKH50" s="127"/>
      <c r="CKI50" s="127"/>
      <c r="CKJ50" s="127"/>
      <c r="CKK50" s="127"/>
      <c r="CKL50" s="127"/>
      <c r="CKM50" s="127"/>
      <c r="CKN50" s="127"/>
      <c r="CKO50" s="127"/>
      <c r="CKP50" s="127"/>
      <c r="CKQ50" s="127"/>
      <c r="CKR50" s="127"/>
      <c r="CKS50" s="127"/>
      <c r="CKT50" s="127"/>
      <c r="CKU50" s="127"/>
      <c r="CKV50" s="127"/>
      <c r="CKW50" s="127"/>
      <c r="CKX50" s="127"/>
      <c r="CKY50" s="127"/>
      <c r="CKZ50" s="127"/>
      <c r="CLA50" s="127"/>
      <c r="CLB50" s="127"/>
      <c r="CLC50" s="127"/>
      <c r="CLD50" s="127"/>
      <c r="CLE50" s="127"/>
      <c r="CLF50" s="127"/>
      <c r="CLG50" s="127"/>
      <c r="CLH50" s="127"/>
      <c r="CLI50" s="127"/>
      <c r="CLJ50" s="127"/>
      <c r="CLK50" s="127"/>
      <c r="CLL50" s="127"/>
      <c r="CLM50" s="127"/>
      <c r="CLN50" s="127"/>
      <c r="CLO50" s="127"/>
      <c r="CLP50" s="127"/>
      <c r="CLQ50" s="127"/>
      <c r="CLR50" s="127"/>
      <c r="CLS50" s="127"/>
      <c r="CLT50" s="127"/>
      <c r="CLU50" s="127"/>
      <c r="CLV50" s="127"/>
      <c r="CLW50" s="127"/>
      <c r="CLX50" s="127"/>
      <c r="CLY50" s="127"/>
      <c r="CLZ50" s="127"/>
      <c r="CMA50" s="127"/>
      <c r="CMB50" s="127"/>
      <c r="CMC50" s="127"/>
      <c r="CMD50" s="127"/>
      <c r="CME50" s="127"/>
      <c r="CMF50" s="127"/>
      <c r="CMG50" s="127"/>
      <c r="CMH50" s="127"/>
      <c r="CMI50" s="127"/>
      <c r="CMJ50" s="127"/>
      <c r="CMK50" s="127"/>
      <c r="CML50" s="127"/>
      <c r="CMM50" s="127"/>
      <c r="CMN50" s="127"/>
      <c r="CMO50" s="127"/>
      <c r="CMP50" s="127"/>
      <c r="CMQ50" s="127"/>
      <c r="CMR50" s="127"/>
      <c r="CMS50" s="127"/>
      <c r="CMT50" s="127"/>
      <c r="CMU50" s="127"/>
      <c r="CMV50" s="127"/>
      <c r="CMW50" s="127"/>
      <c r="CMX50" s="127"/>
      <c r="CMY50" s="127"/>
      <c r="CMZ50" s="127"/>
      <c r="CNA50" s="127"/>
      <c r="CNB50" s="127"/>
      <c r="CNC50" s="127"/>
      <c r="CND50" s="127"/>
      <c r="CNE50" s="127"/>
      <c r="CNF50" s="127"/>
      <c r="CNG50" s="127"/>
      <c r="CNH50" s="127"/>
      <c r="CNI50" s="127"/>
      <c r="CNJ50" s="127"/>
      <c r="CNK50" s="127"/>
      <c r="CNL50" s="127"/>
      <c r="CNM50" s="127"/>
      <c r="CNN50" s="127"/>
      <c r="CNO50" s="127"/>
      <c r="CNP50" s="127"/>
      <c r="CNQ50" s="127"/>
      <c r="CNR50" s="127"/>
      <c r="CNS50" s="127"/>
      <c r="CNT50" s="127"/>
      <c r="CNU50" s="127"/>
      <c r="CNV50" s="127"/>
      <c r="CNW50" s="127"/>
      <c r="CNX50" s="127"/>
      <c r="CNY50" s="127"/>
      <c r="CNZ50" s="127"/>
      <c r="COA50" s="127"/>
      <c r="COB50" s="127"/>
      <c r="COC50" s="127"/>
      <c r="COD50" s="127"/>
      <c r="COE50" s="127"/>
      <c r="COF50" s="127"/>
      <c r="COG50" s="127"/>
      <c r="COH50" s="127"/>
      <c r="COI50" s="127"/>
      <c r="COJ50" s="127"/>
      <c r="COK50" s="127"/>
      <c r="COL50" s="127"/>
      <c r="COM50" s="127"/>
      <c r="CON50" s="127"/>
      <c r="COO50" s="127"/>
      <c r="COP50" s="127"/>
      <c r="COQ50" s="127"/>
      <c r="COR50" s="127"/>
      <c r="COS50" s="127"/>
      <c r="COT50" s="127"/>
      <c r="COU50" s="127"/>
      <c r="COV50" s="127"/>
      <c r="COW50" s="127"/>
      <c r="COX50" s="127"/>
      <c r="COY50" s="127"/>
      <c r="COZ50" s="127"/>
      <c r="CPA50" s="127"/>
      <c r="CPB50" s="127"/>
      <c r="CPC50" s="127"/>
      <c r="CPD50" s="127"/>
      <c r="CPE50" s="127"/>
      <c r="CPF50" s="127"/>
      <c r="CPG50" s="127"/>
      <c r="CPH50" s="127"/>
      <c r="CPI50" s="127"/>
      <c r="CPJ50" s="127"/>
      <c r="CPK50" s="127"/>
      <c r="CPL50" s="127"/>
      <c r="CPM50" s="127"/>
      <c r="CPN50" s="127"/>
      <c r="CPO50" s="127"/>
      <c r="CPP50" s="127"/>
      <c r="CPQ50" s="127"/>
      <c r="CPR50" s="127"/>
      <c r="CPS50" s="127"/>
      <c r="CPT50" s="127"/>
      <c r="CPU50" s="127"/>
      <c r="CPV50" s="127"/>
      <c r="CPW50" s="127"/>
      <c r="CPX50" s="127"/>
      <c r="CPY50" s="127"/>
      <c r="CPZ50" s="127"/>
      <c r="CQA50" s="127"/>
      <c r="CQB50" s="127"/>
      <c r="CQC50" s="127"/>
      <c r="CQD50" s="127"/>
      <c r="CQE50" s="127"/>
      <c r="CQF50" s="127"/>
      <c r="CQG50" s="127"/>
      <c r="CQH50" s="127"/>
      <c r="CQI50" s="127"/>
      <c r="CQJ50" s="127"/>
      <c r="CQK50" s="127"/>
      <c r="CQL50" s="127"/>
      <c r="CQM50" s="127"/>
      <c r="CQN50" s="127"/>
      <c r="CQO50" s="127"/>
      <c r="CQP50" s="127"/>
      <c r="CQQ50" s="127"/>
      <c r="CQR50" s="127"/>
      <c r="CQS50" s="127"/>
      <c r="CQT50" s="127"/>
      <c r="CQU50" s="127"/>
      <c r="CQV50" s="127"/>
      <c r="CQW50" s="127"/>
      <c r="CQX50" s="127"/>
      <c r="CQY50" s="127"/>
      <c r="CQZ50" s="127"/>
      <c r="CRA50" s="127"/>
      <c r="CRB50" s="127"/>
      <c r="CRC50" s="127"/>
      <c r="CRD50" s="127"/>
      <c r="CRE50" s="127"/>
      <c r="CRF50" s="127"/>
      <c r="CRG50" s="127"/>
      <c r="CRH50" s="127"/>
      <c r="CRI50" s="127"/>
      <c r="CRJ50" s="127"/>
      <c r="CRK50" s="127"/>
      <c r="CRL50" s="127"/>
      <c r="CRM50" s="127"/>
      <c r="CRN50" s="127"/>
      <c r="CRO50" s="127"/>
      <c r="CRP50" s="127"/>
      <c r="CRQ50" s="127"/>
      <c r="CRR50" s="127"/>
      <c r="CRS50" s="127"/>
      <c r="CRT50" s="127"/>
      <c r="CRU50" s="127"/>
      <c r="CRV50" s="127"/>
      <c r="CRW50" s="127"/>
      <c r="CRX50" s="127"/>
      <c r="CRY50" s="127"/>
      <c r="CRZ50" s="127"/>
      <c r="CSA50" s="127"/>
      <c r="CSB50" s="127"/>
      <c r="CSC50" s="127"/>
      <c r="CSD50" s="127"/>
      <c r="CSE50" s="127"/>
      <c r="CSF50" s="127"/>
      <c r="CSG50" s="127"/>
      <c r="CSH50" s="127"/>
      <c r="CSI50" s="127"/>
      <c r="CSJ50" s="127"/>
      <c r="CSK50" s="127"/>
      <c r="CSL50" s="127"/>
      <c r="CSM50" s="127"/>
      <c r="CSN50" s="127"/>
      <c r="CSO50" s="127"/>
      <c r="CSP50" s="127"/>
      <c r="CSQ50" s="127"/>
      <c r="CSR50" s="127"/>
      <c r="CSS50" s="127"/>
      <c r="CST50" s="127"/>
      <c r="CSU50" s="127"/>
      <c r="CSV50" s="127"/>
      <c r="CSW50" s="127"/>
      <c r="CSX50" s="127"/>
      <c r="CSY50" s="127"/>
      <c r="CSZ50" s="127"/>
      <c r="CTA50" s="127"/>
      <c r="CTB50" s="127"/>
      <c r="CTC50" s="127"/>
      <c r="CTD50" s="127"/>
      <c r="CTE50" s="127"/>
      <c r="CTF50" s="127"/>
      <c r="CTG50" s="127"/>
      <c r="CTH50" s="127"/>
      <c r="CTI50" s="127"/>
      <c r="CTJ50" s="127"/>
      <c r="CTK50" s="127"/>
      <c r="CTL50" s="127"/>
      <c r="CTM50" s="127"/>
      <c r="CTN50" s="127"/>
      <c r="CTO50" s="127"/>
      <c r="CTP50" s="127"/>
      <c r="CTQ50" s="127"/>
      <c r="CTR50" s="127"/>
      <c r="CTS50" s="127"/>
      <c r="CTT50" s="127"/>
      <c r="CTU50" s="127"/>
      <c r="CTV50" s="127"/>
      <c r="CTW50" s="127"/>
      <c r="CTX50" s="127"/>
      <c r="CTY50" s="127"/>
      <c r="CTZ50" s="127"/>
      <c r="CUA50" s="127"/>
      <c r="CUB50" s="127"/>
      <c r="CUC50" s="127"/>
      <c r="CUD50" s="127"/>
      <c r="CUE50" s="127"/>
      <c r="CUF50" s="127"/>
      <c r="CUG50" s="127"/>
      <c r="CUH50" s="127"/>
      <c r="CUI50" s="127"/>
      <c r="CUJ50" s="127"/>
      <c r="CUK50" s="127"/>
      <c r="CUL50" s="127"/>
      <c r="CUM50" s="127"/>
      <c r="CUN50" s="127"/>
      <c r="CUO50" s="127"/>
      <c r="CUP50" s="127"/>
      <c r="CUQ50" s="127"/>
      <c r="CUR50" s="127"/>
      <c r="CUS50" s="127"/>
      <c r="CUT50" s="127"/>
      <c r="CUU50" s="127"/>
      <c r="CUV50" s="127"/>
      <c r="CUW50" s="127"/>
      <c r="CUX50" s="127"/>
      <c r="CUY50" s="127"/>
      <c r="CUZ50" s="127"/>
      <c r="CVA50" s="127"/>
      <c r="CVB50" s="127"/>
      <c r="CVC50" s="127"/>
      <c r="CVD50" s="127"/>
      <c r="CVE50" s="127"/>
      <c r="CVF50" s="127"/>
      <c r="CVG50" s="127"/>
      <c r="CVH50" s="127"/>
      <c r="CVI50" s="127"/>
      <c r="CVJ50" s="127"/>
      <c r="CVK50" s="127"/>
      <c r="CVL50" s="127"/>
      <c r="CVM50" s="127"/>
      <c r="CVN50" s="127"/>
      <c r="CVO50" s="127"/>
      <c r="CVP50" s="127"/>
      <c r="CVQ50" s="127"/>
      <c r="CVR50" s="127"/>
      <c r="CVS50" s="127"/>
      <c r="CVT50" s="127"/>
      <c r="CVU50" s="127"/>
      <c r="CVV50" s="127"/>
      <c r="CVW50" s="127"/>
      <c r="CVX50" s="127"/>
      <c r="CVY50" s="127"/>
      <c r="CVZ50" s="127"/>
      <c r="CWA50" s="127"/>
      <c r="CWB50" s="127"/>
      <c r="CWC50" s="127"/>
      <c r="CWD50" s="127"/>
      <c r="CWE50" s="127"/>
      <c r="CWF50" s="127"/>
      <c r="CWG50" s="127"/>
      <c r="CWH50" s="127"/>
      <c r="CWI50" s="127"/>
      <c r="CWJ50" s="127"/>
      <c r="CWK50" s="127"/>
      <c r="CWL50" s="127"/>
      <c r="CWM50" s="127"/>
      <c r="CWN50" s="127"/>
      <c r="CWO50" s="127"/>
      <c r="CWP50" s="127"/>
      <c r="CWQ50" s="127"/>
      <c r="CWR50" s="127"/>
      <c r="CWS50" s="127"/>
      <c r="CWT50" s="127"/>
      <c r="CWU50" s="127"/>
      <c r="CWV50" s="127"/>
      <c r="CWW50" s="127"/>
      <c r="CWX50" s="127"/>
      <c r="CWY50" s="127"/>
      <c r="CWZ50" s="127"/>
      <c r="CXA50" s="127"/>
      <c r="CXB50" s="127"/>
      <c r="CXC50" s="127"/>
      <c r="CXD50" s="127"/>
      <c r="CXE50" s="127"/>
      <c r="CXF50" s="127"/>
      <c r="CXG50" s="127"/>
      <c r="CXH50" s="127"/>
      <c r="CXI50" s="127"/>
      <c r="CXJ50" s="127"/>
      <c r="CXK50" s="127"/>
      <c r="CXL50" s="127"/>
      <c r="CXM50" s="127"/>
      <c r="CXN50" s="127"/>
      <c r="CXO50" s="127"/>
      <c r="CXP50" s="127"/>
      <c r="CXQ50" s="127"/>
      <c r="CXR50" s="127"/>
      <c r="CXS50" s="127"/>
      <c r="CXT50" s="127"/>
      <c r="CXU50" s="127"/>
      <c r="CXV50" s="127"/>
      <c r="CXW50" s="127"/>
      <c r="CXX50" s="127"/>
      <c r="CXY50" s="127"/>
      <c r="CXZ50" s="127"/>
      <c r="CYA50" s="127"/>
      <c r="CYB50" s="127"/>
      <c r="CYC50" s="127"/>
      <c r="CYD50" s="127"/>
      <c r="CYE50" s="127"/>
      <c r="CYF50" s="127"/>
      <c r="CYG50" s="127"/>
      <c r="CYH50" s="127"/>
      <c r="CYI50" s="127"/>
      <c r="CYJ50" s="127"/>
      <c r="CYK50" s="127"/>
      <c r="CYL50" s="127"/>
      <c r="CYM50" s="127"/>
      <c r="CYN50" s="127"/>
      <c r="CYO50" s="127"/>
      <c r="CYP50" s="127"/>
      <c r="CYQ50" s="127"/>
      <c r="CYR50" s="127"/>
      <c r="CYS50" s="127"/>
      <c r="CYT50" s="127"/>
      <c r="CYU50" s="127"/>
      <c r="CYV50" s="127"/>
      <c r="CYW50" s="127"/>
      <c r="CYX50" s="127"/>
      <c r="CYY50" s="127"/>
      <c r="CYZ50" s="127"/>
      <c r="CZA50" s="127"/>
      <c r="CZB50" s="127"/>
      <c r="CZC50" s="127"/>
      <c r="CZD50" s="127"/>
      <c r="CZE50" s="127"/>
      <c r="CZF50" s="127"/>
      <c r="CZG50" s="127"/>
      <c r="CZH50" s="127"/>
      <c r="CZI50" s="127"/>
      <c r="CZJ50" s="127"/>
      <c r="CZK50" s="127"/>
      <c r="CZL50" s="127"/>
      <c r="CZM50" s="127"/>
      <c r="CZN50" s="127"/>
      <c r="CZO50" s="127"/>
      <c r="CZP50" s="127"/>
      <c r="CZQ50" s="127"/>
      <c r="CZR50" s="127"/>
      <c r="CZS50" s="127"/>
      <c r="CZT50" s="127"/>
      <c r="CZU50" s="127"/>
      <c r="CZV50" s="127"/>
      <c r="CZW50" s="127"/>
      <c r="CZX50" s="127"/>
      <c r="CZY50" s="127"/>
      <c r="CZZ50" s="127"/>
      <c r="DAA50" s="127"/>
      <c r="DAB50" s="127"/>
      <c r="DAC50" s="127"/>
      <c r="DAD50" s="127"/>
      <c r="DAE50" s="127"/>
      <c r="DAF50" s="127"/>
      <c r="DAG50" s="127"/>
      <c r="DAH50" s="127"/>
      <c r="DAI50" s="127"/>
      <c r="DAJ50" s="127"/>
      <c r="DAK50" s="127"/>
      <c r="DAL50" s="127"/>
      <c r="DAM50" s="127"/>
      <c r="DAN50" s="127"/>
      <c r="DAO50" s="127"/>
      <c r="DAP50" s="127"/>
      <c r="DAQ50" s="127"/>
      <c r="DAR50" s="127"/>
      <c r="DAS50" s="127"/>
      <c r="DAT50" s="127"/>
      <c r="DAU50" s="127"/>
      <c r="DAV50" s="127"/>
      <c r="DAW50" s="127"/>
      <c r="DAX50" s="127"/>
      <c r="DAY50" s="127"/>
      <c r="DAZ50" s="127"/>
      <c r="DBA50" s="127"/>
      <c r="DBB50" s="127"/>
      <c r="DBC50" s="127"/>
      <c r="DBD50" s="127"/>
      <c r="DBE50" s="127"/>
      <c r="DBF50" s="127"/>
      <c r="DBG50" s="127"/>
      <c r="DBH50" s="127"/>
      <c r="DBI50" s="127"/>
      <c r="DBJ50" s="127"/>
      <c r="DBK50" s="127"/>
      <c r="DBL50" s="127"/>
      <c r="DBM50" s="127"/>
      <c r="DBN50" s="127"/>
      <c r="DBO50" s="127"/>
      <c r="DBP50" s="127"/>
      <c r="DBQ50" s="127"/>
      <c r="DBR50" s="127"/>
      <c r="DBS50" s="127"/>
      <c r="DBT50" s="127"/>
      <c r="DBU50" s="127"/>
      <c r="DBV50" s="127"/>
      <c r="DBW50" s="127"/>
      <c r="DBX50" s="127"/>
      <c r="DBY50" s="127"/>
      <c r="DBZ50" s="127"/>
      <c r="DCA50" s="127"/>
      <c r="DCB50" s="127"/>
      <c r="DCC50" s="127"/>
      <c r="DCD50" s="127"/>
      <c r="DCE50" s="127"/>
      <c r="DCF50" s="127"/>
      <c r="DCG50" s="127"/>
      <c r="DCH50" s="127"/>
      <c r="DCI50" s="127"/>
      <c r="DCJ50" s="127"/>
      <c r="DCK50" s="127"/>
      <c r="DCL50" s="127"/>
      <c r="DCM50" s="127"/>
      <c r="DCN50" s="127"/>
      <c r="DCO50" s="127"/>
      <c r="DCP50" s="127"/>
      <c r="DCQ50" s="127"/>
      <c r="DCR50" s="127"/>
      <c r="DCS50" s="127"/>
      <c r="DCT50" s="127"/>
      <c r="DCU50" s="127"/>
      <c r="DCV50" s="127"/>
      <c r="DCW50" s="127"/>
      <c r="DCX50" s="127"/>
      <c r="DCY50" s="127"/>
      <c r="DCZ50" s="127"/>
      <c r="DDA50" s="127"/>
      <c r="DDB50" s="127"/>
      <c r="DDC50" s="127"/>
      <c r="DDD50" s="127"/>
      <c r="DDE50" s="127"/>
      <c r="DDF50" s="127"/>
      <c r="DDG50" s="127"/>
      <c r="DDH50" s="127"/>
      <c r="DDI50" s="127"/>
      <c r="DDJ50" s="127"/>
      <c r="DDK50" s="127"/>
      <c r="DDL50" s="127"/>
      <c r="DDM50" s="127"/>
      <c r="DDN50" s="127"/>
      <c r="DDO50" s="127"/>
      <c r="DDP50" s="127"/>
      <c r="DDQ50" s="127"/>
      <c r="DDR50" s="127"/>
      <c r="DDS50" s="127"/>
      <c r="DDT50" s="127"/>
      <c r="DDU50" s="127"/>
      <c r="DDV50" s="127"/>
      <c r="DDW50" s="127"/>
      <c r="DDX50" s="127"/>
      <c r="DDY50" s="127"/>
      <c r="DDZ50" s="127"/>
      <c r="DEA50" s="127"/>
      <c r="DEB50" s="127"/>
      <c r="DEC50" s="127"/>
      <c r="DED50" s="127"/>
      <c r="DEE50" s="127"/>
      <c r="DEF50" s="127"/>
      <c r="DEG50" s="127"/>
      <c r="DEH50" s="127"/>
      <c r="DEI50" s="127"/>
      <c r="DEJ50" s="127"/>
      <c r="DEK50" s="127"/>
      <c r="DEL50" s="127"/>
      <c r="DEM50" s="127"/>
      <c r="DEN50" s="127"/>
      <c r="DEO50" s="127"/>
      <c r="DEP50" s="127"/>
      <c r="DEQ50" s="127"/>
      <c r="DER50" s="127"/>
      <c r="DES50" s="127"/>
      <c r="DET50" s="127"/>
      <c r="DEU50" s="127"/>
      <c r="DEV50" s="127"/>
      <c r="DEW50" s="127"/>
      <c r="DEX50" s="127"/>
      <c r="DEY50" s="127"/>
      <c r="DEZ50" s="127"/>
      <c r="DFA50" s="127"/>
      <c r="DFB50" s="127"/>
      <c r="DFC50" s="127"/>
      <c r="DFD50" s="127"/>
      <c r="DFE50" s="127"/>
      <c r="DFF50" s="127"/>
      <c r="DFG50" s="127"/>
      <c r="DFH50" s="127"/>
      <c r="DFI50" s="127"/>
      <c r="DFJ50" s="127"/>
      <c r="DFK50" s="127"/>
      <c r="DFL50" s="127"/>
      <c r="DFM50" s="127"/>
      <c r="DFN50" s="127"/>
      <c r="DFO50" s="127"/>
      <c r="DFP50" s="127"/>
      <c r="DFQ50" s="127"/>
      <c r="DFR50" s="127"/>
      <c r="DFS50" s="127"/>
      <c r="DFT50" s="127"/>
      <c r="DFU50" s="127"/>
      <c r="DFV50" s="127"/>
      <c r="DFW50" s="127"/>
      <c r="DFX50" s="127"/>
      <c r="DFY50" s="127"/>
      <c r="DFZ50" s="127"/>
      <c r="DGA50" s="127"/>
      <c r="DGB50" s="127"/>
      <c r="DGC50" s="127"/>
      <c r="DGD50" s="127"/>
      <c r="DGE50" s="127"/>
      <c r="DGF50" s="127"/>
      <c r="DGG50" s="127"/>
      <c r="DGH50" s="127"/>
      <c r="DGI50" s="127"/>
      <c r="DGJ50" s="127"/>
      <c r="DGK50" s="127"/>
      <c r="DGL50" s="127"/>
      <c r="DGM50" s="127"/>
      <c r="DGN50" s="127"/>
      <c r="DGO50" s="127"/>
      <c r="DGP50" s="127"/>
      <c r="DGQ50" s="127"/>
      <c r="DGR50" s="127"/>
      <c r="DGS50" s="127"/>
      <c r="DGT50" s="127"/>
      <c r="DGU50" s="127"/>
      <c r="DGV50" s="127"/>
      <c r="DGW50" s="127"/>
      <c r="DGX50" s="127"/>
      <c r="DGY50" s="127"/>
      <c r="DGZ50" s="127"/>
      <c r="DHA50" s="127"/>
      <c r="DHB50" s="127"/>
      <c r="DHC50" s="127"/>
      <c r="DHD50" s="127"/>
      <c r="DHE50" s="127"/>
      <c r="DHF50" s="127"/>
      <c r="DHG50" s="127"/>
      <c r="DHH50" s="127"/>
      <c r="DHI50" s="127"/>
      <c r="DHJ50" s="127"/>
      <c r="DHK50" s="127"/>
      <c r="DHL50" s="127"/>
      <c r="DHM50" s="127"/>
      <c r="DHN50" s="127"/>
      <c r="DHO50" s="127"/>
      <c r="DHP50" s="127"/>
      <c r="DHQ50" s="127"/>
      <c r="DHR50" s="127"/>
      <c r="DHS50" s="127"/>
      <c r="DHT50" s="127"/>
      <c r="DHU50" s="127"/>
      <c r="DHV50" s="127"/>
      <c r="DHW50" s="127"/>
      <c r="DHX50" s="127"/>
      <c r="DHY50" s="127"/>
      <c r="DHZ50" s="127"/>
      <c r="DIA50" s="127"/>
      <c r="DIB50" s="127"/>
      <c r="DIC50" s="127"/>
      <c r="DID50" s="127"/>
      <c r="DIE50" s="127"/>
      <c r="DIF50" s="127"/>
      <c r="DIG50" s="127"/>
      <c r="DIH50" s="127"/>
      <c r="DII50" s="127"/>
      <c r="DIJ50" s="127"/>
      <c r="DIK50" s="127"/>
      <c r="DIL50" s="127"/>
      <c r="DIM50" s="127"/>
      <c r="DIN50" s="127"/>
      <c r="DIO50" s="127"/>
      <c r="DIP50" s="127"/>
      <c r="DIQ50" s="127"/>
      <c r="DIR50" s="127"/>
      <c r="DIS50" s="127"/>
      <c r="DIT50" s="127"/>
      <c r="DIU50" s="127"/>
      <c r="DIV50" s="127"/>
      <c r="DIW50" s="127"/>
      <c r="DIX50" s="127"/>
      <c r="DIY50" s="127"/>
      <c r="DIZ50" s="127"/>
      <c r="DJA50" s="127"/>
      <c r="DJB50" s="127"/>
      <c r="DJC50" s="127"/>
      <c r="DJD50" s="127"/>
      <c r="DJE50" s="127"/>
      <c r="DJF50" s="127"/>
      <c r="DJG50" s="127"/>
      <c r="DJH50" s="127"/>
      <c r="DJI50" s="127"/>
      <c r="DJJ50" s="127"/>
      <c r="DJK50" s="127"/>
      <c r="DJL50" s="127"/>
      <c r="DJM50" s="127"/>
      <c r="DJN50" s="127"/>
      <c r="DJO50" s="127"/>
      <c r="DJP50" s="127"/>
      <c r="DJQ50" s="127"/>
      <c r="DJR50" s="127"/>
      <c r="DJS50" s="127"/>
      <c r="DJT50" s="127"/>
      <c r="DJU50" s="127"/>
      <c r="DJV50" s="127"/>
      <c r="DJW50" s="127"/>
      <c r="DJX50" s="127"/>
      <c r="DJY50" s="127"/>
      <c r="DJZ50" s="127"/>
      <c r="DKA50" s="127"/>
      <c r="DKB50" s="127"/>
      <c r="DKC50" s="127"/>
      <c r="DKD50" s="127"/>
      <c r="DKE50" s="127"/>
      <c r="DKF50" s="127"/>
      <c r="DKG50" s="127"/>
      <c r="DKH50" s="127"/>
      <c r="DKI50" s="127"/>
      <c r="DKJ50" s="127"/>
      <c r="DKK50" s="127"/>
      <c r="DKL50" s="127"/>
      <c r="DKM50" s="127"/>
      <c r="DKN50" s="127"/>
      <c r="DKO50" s="127"/>
      <c r="DKP50" s="127"/>
      <c r="DKQ50" s="127"/>
      <c r="DKR50" s="127"/>
      <c r="DKS50" s="127"/>
      <c r="DKT50" s="127"/>
      <c r="DKU50" s="127"/>
      <c r="DKV50" s="127"/>
      <c r="DKW50" s="127"/>
      <c r="DKX50" s="127"/>
      <c r="DKY50" s="127"/>
      <c r="DKZ50" s="127"/>
      <c r="DLA50" s="127"/>
      <c r="DLB50" s="127"/>
      <c r="DLC50" s="127"/>
      <c r="DLD50" s="127"/>
      <c r="DLE50" s="127"/>
      <c r="DLF50" s="127"/>
      <c r="DLG50" s="127"/>
      <c r="DLH50" s="127"/>
      <c r="DLI50" s="127"/>
      <c r="DLJ50" s="127"/>
      <c r="DLK50" s="127"/>
      <c r="DLL50" s="127"/>
      <c r="DLM50" s="127"/>
      <c r="DLN50" s="127"/>
      <c r="DLO50" s="127"/>
      <c r="DLP50" s="127"/>
      <c r="DLQ50" s="127"/>
      <c r="DLR50" s="127"/>
      <c r="DLS50" s="127"/>
      <c r="DLT50" s="127"/>
      <c r="DLU50" s="127"/>
      <c r="DLV50" s="127"/>
      <c r="DLW50" s="127"/>
      <c r="DLX50" s="127"/>
      <c r="DLY50" s="127"/>
      <c r="DLZ50" s="127"/>
      <c r="DMA50" s="127"/>
      <c r="DMB50" s="127"/>
      <c r="DMC50" s="127"/>
      <c r="DMD50" s="127"/>
      <c r="DME50" s="127"/>
      <c r="DMF50" s="127"/>
      <c r="DMG50" s="127"/>
      <c r="DMH50" s="127"/>
      <c r="DMI50" s="127"/>
      <c r="DMJ50" s="127"/>
      <c r="DMK50" s="127"/>
      <c r="DML50" s="127"/>
      <c r="DMM50" s="127"/>
      <c r="DMN50" s="127"/>
      <c r="DMO50" s="127"/>
      <c r="DMP50" s="127"/>
      <c r="DMQ50" s="127"/>
      <c r="DMR50" s="127"/>
      <c r="DMS50" s="127"/>
      <c r="DMT50" s="127"/>
      <c r="DMU50" s="127"/>
      <c r="DMV50" s="127"/>
      <c r="DMW50" s="127"/>
      <c r="DMX50" s="127"/>
      <c r="DMY50" s="127"/>
      <c r="DMZ50" s="127"/>
      <c r="DNA50" s="127"/>
      <c r="DNB50" s="127"/>
      <c r="DNC50" s="127"/>
      <c r="DND50" s="127"/>
      <c r="DNE50" s="127"/>
      <c r="DNF50" s="127"/>
      <c r="DNG50" s="127"/>
      <c r="DNH50" s="127"/>
      <c r="DNI50" s="127"/>
      <c r="DNJ50" s="127"/>
      <c r="DNK50" s="127"/>
      <c r="DNL50" s="127"/>
      <c r="DNM50" s="127"/>
      <c r="DNN50" s="127"/>
      <c r="DNO50" s="127"/>
      <c r="DNP50" s="127"/>
      <c r="DNQ50" s="127"/>
      <c r="DNR50" s="127"/>
      <c r="DNS50" s="127"/>
      <c r="DNT50" s="127"/>
      <c r="DNU50" s="127"/>
      <c r="DNV50" s="127"/>
      <c r="DNW50" s="127"/>
      <c r="DNX50" s="127"/>
      <c r="DNY50" s="127"/>
      <c r="DNZ50" s="127"/>
      <c r="DOA50" s="127"/>
      <c r="DOB50" s="127"/>
      <c r="DOC50" s="127"/>
      <c r="DOD50" s="127"/>
      <c r="DOE50" s="127"/>
      <c r="DOF50" s="127"/>
      <c r="DOG50" s="127"/>
      <c r="DOH50" s="127"/>
      <c r="DOI50" s="127"/>
      <c r="DOJ50" s="127"/>
      <c r="DOK50" s="127"/>
      <c r="DOL50" s="127"/>
      <c r="DOM50" s="127"/>
      <c r="DON50" s="127"/>
      <c r="DOO50" s="127"/>
      <c r="DOP50" s="127"/>
      <c r="DOQ50" s="127"/>
      <c r="DOR50" s="127"/>
      <c r="DOS50" s="127"/>
      <c r="DOT50" s="127"/>
      <c r="DOU50" s="127"/>
      <c r="DOV50" s="127"/>
      <c r="DOW50" s="127"/>
      <c r="DOX50" s="127"/>
      <c r="DOY50" s="127"/>
      <c r="DOZ50" s="127"/>
      <c r="DPA50" s="127"/>
      <c r="DPB50" s="127"/>
      <c r="DPC50" s="127"/>
      <c r="DPD50" s="127"/>
      <c r="DPE50" s="127"/>
      <c r="DPF50" s="127"/>
      <c r="DPG50" s="127"/>
      <c r="DPH50" s="127"/>
      <c r="DPI50" s="127"/>
      <c r="DPJ50" s="127"/>
      <c r="DPK50" s="127"/>
      <c r="DPL50" s="127"/>
      <c r="DPM50" s="127"/>
      <c r="DPN50" s="127"/>
      <c r="DPO50" s="127"/>
      <c r="DPP50" s="127"/>
      <c r="DPQ50" s="127"/>
      <c r="DPR50" s="127"/>
      <c r="DPS50" s="127"/>
      <c r="DPT50" s="127"/>
      <c r="DPU50" s="127"/>
      <c r="DPV50" s="127"/>
      <c r="DPW50" s="127"/>
      <c r="DPX50" s="127"/>
      <c r="DPY50" s="127"/>
      <c r="DPZ50" s="127"/>
      <c r="DQA50" s="127"/>
      <c r="DQB50" s="127"/>
      <c r="DQC50" s="127"/>
      <c r="DQD50" s="127"/>
      <c r="DQE50" s="127"/>
      <c r="DQF50" s="127"/>
      <c r="DQG50" s="127"/>
      <c r="DQH50" s="127"/>
      <c r="DQI50" s="127"/>
      <c r="DQJ50" s="127"/>
      <c r="DQK50" s="127"/>
      <c r="DQL50" s="127"/>
      <c r="DQM50" s="127"/>
      <c r="DQN50" s="127"/>
      <c r="DQO50" s="127"/>
      <c r="DQP50" s="127"/>
      <c r="DQQ50" s="127"/>
      <c r="DQR50" s="127"/>
      <c r="DQS50" s="127"/>
      <c r="DQT50" s="127"/>
      <c r="DQU50" s="127"/>
      <c r="DQV50" s="127"/>
      <c r="DQW50" s="127"/>
      <c r="DQX50" s="127"/>
      <c r="DQY50" s="127"/>
      <c r="DQZ50" s="127"/>
      <c r="DRA50" s="127"/>
      <c r="DRB50" s="127"/>
      <c r="DRC50" s="127"/>
      <c r="DRD50" s="127"/>
      <c r="DRE50" s="127"/>
      <c r="DRF50" s="127"/>
      <c r="DRG50" s="127"/>
      <c r="DRH50" s="127"/>
      <c r="DRI50" s="127"/>
      <c r="DRJ50" s="127"/>
      <c r="DRK50" s="127"/>
      <c r="DRL50" s="127"/>
      <c r="DRM50" s="127"/>
      <c r="DRN50" s="127"/>
      <c r="DRO50" s="127"/>
      <c r="DRP50" s="127"/>
      <c r="DRQ50" s="127"/>
      <c r="DRR50" s="127"/>
      <c r="DRS50" s="127"/>
      <c r="DRT50" s="127"/>
      <c r="DRU50" s="127"/>
      <c r="DRV50" s="127"/>
      <c r="DRW50" s="127"/>
      <c r="DRX50" s="127"/>
      <c r="DRY50" s="127"/>
      <c r="DRZ50" s="127"/>
      <c r="DSA50" s="127"/>
      <c r="DSB50" s="127"/>
      <c r="DSC50" s="127"/>
      <c r="DSD50" s="127"/>
      <c r="DSE50" s="127"/>
      <c r="DSF50" s="127"/>
      <c r="DSG50" s="127"/>
      <c r="DSH50" s="127"/>
      <c r="DSI50" s="127"/>
      <c r="DSJ50" s="127"/>
      <c r="DSK50" s="127"/>
      <c r="DSL50" s="127"/>
      <c r="DSM50" s="127"/>
      <c r="DSN50" s="127"/>
      <c r="DSO50" s="127"/>
      <c r="DSP50" s="127"/>
      <c r="DSQ50" s="127"/>
      <c r="DSR50" s="127"/>
      <c r="DSS50" s="127"/>
      <c r="DST50" s="127"/>
      <c r="DSU50" s="127"/>
      <c r="DSV50" s="127"/>
      <c r="DSW50" s="127"/>
      <c r="DSX50" s="127"/>
      <c r="DSY50" s="127"/>
      <c r="DSZ50" s="127"/>
      <c r="DTA50" s="127"/>
      <c r="DTB50" s="127"/>
      <c r="DTC50" s="127"/>
      <c r="DTD50" s="127"/>
      <c r="DTE50" s="127"/>
      <c r="DTF50" s="127"/>
      <c r="DTG50" s="127"/>
      <c r="DTH50" s="127"/>
      <c r="DTI50" s="127"/>
      <c r="DTJ50" s="127"/>
      <c r="DTK50" s="127"/>
      <c r="DTL50" s="127"/>
      <c r="DTM50" s="127"/>
      <c r="DTN50" s="127"/>
      <c r="DTO50" s="127"/>
      <c r="DTP50" s="127"/>
      <c r="DTQ50" s="127"/>
      <c r="DTR50" s="127"/>
      <c r="DTS50" s="127"/>
      <c r="DTT50" s="127"/>
      <c r="DTU50" s="127"/>
      <c r="DTV50" s="127"/>
      <c r="DTW50" s="127"/>
      <c r="DTX50" s="127"/>
      <c r="DTY50" s="127"/>
      <c r="DTZ50" s="127"/>
      <c r="DUA50" s="127"/>
      <c r="DUB50" s="127"/>
      <c r="DUC50" s="127"/>
      <c r="DUD50" s="127"/>
      <c r="DUE50" s="127"/>
      <c r="DUF50" s="127"/>
      <c r="DUG50" s="127"/>
      <c r="DUH50" s="127"/>
      <c r="DUI50" s="127"/>
      <c r="DUJ50" s="127"/>
      <c r="DUK50" s="127"/>
      <c r="DUL50" s="127"/>
      <c r="DUM50" s="127"/>
      <c r="DUN50" s="127"/>
      <c r="DUO50" s="127"/>
      <c r="DUP50" s="127"/>
      <c r="DUQ50" s="127"/>
      <c r="DUR50" s="127"/>
      <c r="DUS50" s="127"/>
      <c r="DUT50" s="127"/>
      <c r="DUU50" s="127"/>
      <c r="DUV50" s="127"/>
      <c r="DUW50" s="127"/>
      <c r="DUX50" s="127"/>
      <c r="DUY50" s="127"/>
      <c r="DUZ50" s="127"/>
      <c r="DVA50" s="127"/>
      <c r="DVB50" s="127"/>
      <c r="DVC50" s="127"/>
      <c r="DVD50" s="127"/>
      <c r="DVE50" s="127"/>
      <c r="DVF50" s="127"/>
      <c r="DVG50" s="127"/>
      <c r="DVH50" s="127"/>
      <c r="DVI50" s="127"/>
      <c r="DVJ50" s="127"/>
      <c r="DVK50" s="127"/>
      <c r="DVL50" s="127"/>
      <c r="DVM50" s="127"/>
      <c r="DVN50" s="127"/>
      <c r="DVO50" s="127"/>
      <c r="DVP50" s="127"/>
      <c r="DVQ50" s="127"/>
      <c r="DVR50" s="127"/>
      <c r="DVS50" s="127"/>
      <c r="DVT50" s="127"/>
      <c r="DVU50" s="127"/>
      <c r="DVV50" s="127"/>
      <c r="DVW50" s="127"/>
      <c r="DVX50" s="127"/>
      <c r="DVY50" s="127"/>
      <c r="DVZ50" s="127"/>
      <c r="DWA50" s="127"/>
      <c r="DWB50" s="127"/>
      <c r="DWC50" s="127"/>
      <c r="DWD50" s="127"/>
      <c r="DWE50" s="127"/>
      <c r="DWF50" s="127"/>
      <c r="DWG50" s="127"/>
      <c r="DWH50" s="127"/>
      <c r="DWI50" s="127"/>
      <c r="DWJ50" s="127"/>
      <c r="DWK50" s="127"/>
      <c r="DWL50" s="127"/>
      <c r="DWM50" s="127"/>
      <c r="DWN50" s="127"/>
      <c r="DWO50" s="127"/>
      <c r="DWP50" s="127"/>
      <c r="DWQ50" s="127"/>
      <c r="DWR50" s="127"/>
      <c r="DWS50" s="127"/>
      <c r="DWT50" s="127"/>
      <c r="DWU50" s="127"/>
      <c r="DWV50" s="127"/>
      <c r="DWW50" s="127"/>
      <c r="DWX50" s="127"/>
      <c r="DWY50" s="127"/>
      <c r="DWZ50" s="127"/>
      <c r="DXA50" s="127"/>
      <c r="DXB50" s="127"/>
      <c r="DXC50" s="127"/>
      <c r="DXD50" s="127"/>
      <c r="DXE50" s="127"/>
      <c r="DXF50" s="127"/>
      <c r="DXG50" s="127"/>
      <c r="DXH50" s="127"/>
      <c r="DXI50" s="127"/>
      <c r="DXJ50" s="127"/>
      <c r="DXK50" s="127"/>
      <c r="DXL50" s="127"/>
      <c r="DXM50" s="127"/>
      <c r="DXN50" s="127"/>
      <c r="DXO50" s="127"/>
      <c r="DXP50" s="127"/>
      <c r="DXQ50" s="127"/>
      <c r="DXR50" s="127"/>
      <c r="DXS50" s="127"/>
      <c r="DXT50" s="127"/>
      <c r="DXU50" s="127"/>
      <c r="DXV50" s="127"/>
      <c r="DXW50" s="127"/>
      <c r="DXX50" s="127"/>
      <c r="DXY50" s="127"/>
      <c r="DXZ50" s="127"/>
      <c r="DYA50" s="127"/>
      <c r="DYB50" s="127"/>
      <c r="DYC50" s="127"/>
      <c r="DYD50" s="127"/>
      <c r="DYE50" s="127"/>
      <c r="DYF50" s="127"/>
      <c r="DYG50" s="127"/>
      <c r="DYH50" s="127"/>
      <c r="DYI50" s="127"/>
      <c r="DYJ50" s="127"/>
      <c r="DYK50" s="127"/>
      <c r="DYL50" s="127"/>
      <c r="DYM50" s="127"/>
      <c r="DYN50" s="127"/>
      <c r="DYO50" s="127"/>
      <c r="DYP50" s="127"/>
      <c r="DYQ50" s="127"/>
      <c r="DYR50" s="127"/>
      <c r="DYS50" s="127"/>
      <c r="DYT50" s="127"/>
      <c r="DYU50" s="127"/>
      <c r="DYV50" s="127"/>
      <c r="DYW50" s="127"/>
      <c r="DYX50" s="127"/>
      <c r="DYY50" s="127"/>
      <c r="DYZ50" s="127"/>
      <c r="DZA50" s="127"/>
      <c r="DZB50" s="127"/>
      <c r="DZC50" s="127"/>
      <c r="DZD50" s="127"/>
      <c r="DZE50" s="127"/>
      <c r="DZF50" s="127"/>
      <c r="DZG50" s="127"/>
      <c r="DZH50" s="127"/>
      <c r="DZI50" s="127"/>
      <c r="DZJ50" s="127"/>
      <c r="DZK50" s="127"/>
      <c r="DZL50" s="127"/>
      <c r="DZM50" s="127"/>
      <c r="DZN50" s="127"/>
      <c r="DZO50" s="127"/>
      <c r="DZP50" s="127"/>
      <c r="DZQ50" s="127"/>
      <c r="DZR50" s="127"/>
      <c r="DZS50" s="127"/>
      <c r="DZT50" s="127"/>
      <c r="DZU50" s="127"/>
      <c r="DZV50" s="127"/>
      <c r="DZW50" s="127"/>
      <c r="DZX50" s="127"/>
      <c r="DZY50" s="127"/>
      <c r="DZZ50" s="127"/>
      <c r="EAA50" s="127"/>
      <c r="EAB50" s="127"/>
      <c r="EAC50" s="127"/>
      <c r="EAD50" s="127"/>
      <c r="EAE50" s="127"/>
      <c r="EAF50" s="127"/>
      <c r="EAG50" s="127"/>
      <c r="EAH50" s="127"/>
      <c r="EAI50" s="127"/>
      <c r="EAJ50" s="127"/>
      <c r="EAK50" s="127"/>
      <c r="EAL50" s="127"/>
      <c r="EAM50" s="127"/>
      <c r="EAN50" s="127"/>
      <c r="EAO50" s="127"/>
      <c r="EAP50" s="127"/>
      <c r="EAQ50" s="127"/>
      <c r="EAR50" s="127"/>
      <c r="EAS50" s="127"/>
      <c r="EAT50" s="127"/>
      <c r="EAU50" s="127"/>
      <c r="EAV50" s="127"/>
      <c r="EAW50" s="127"/>
      <c r="EAX50" s="127"/>
      <c r="EAY50" s="127"/>
      <c r="EAZ50" s="127"/>
      <c r="EBA50" s="127"/>
      <c r="EBB50" s="127"/>
      <c r="EBC50" s="127"/>
      <c r="EBD50" s="127"/>
      <c r="EBE50" s="127"/>
      <c r="EBF50" s="127"/>
      <c r="EBG50" s="127"/>
      <c r="EBH50" s="127"/>
      <c r="EBI50" s="127"/>
      <c r="EBJ50" s="127"/>
      <c r="EBK50" s="127"/>
      <c r="EBL50" s="127"/>
      <c r="EBM50" s="127"/>
      <c r="EBN50" s="127"/>
      <c r="EBO50" s="127"/>
      <c r="EBP50" s="127"/>
      <c r="EBQ50" s="127"/>
      <c r="EBR50" s="127"/>
      <c r="EBS50" s="127"/>
      <c r="EBT50" s="127"/>
      <c r="EBU50" s="127"/>
      <c r="EBV50" s="127"/>
      <c r="EBW50" s="127"/>
      <c r="EBX50" s="127"/>
      <c r="EBY50" s="127"/>
      <c r="EBZ50" s="127"/>
      <c r="ECA50" s="127"/>
      <c r="ECB50" s="127"/>
      <c r="ECC50" s="127"/>
      <c r="ECD50" s="127"/>
      <c r="ECE50" s="127"/>
      <c r="ECF50" s="127"/>
      <c r="ECG50" s="127"/>
      <c r="ECH50" s="127"/>
      <c r="ECI50" s="127"/>
      <c r="ECJ50" s="127"/>
      <c r="ECK50" s="127"/>
      <c r="ECL50" s="127"/>
      <c r="ECM50" s="127"/>
      <c r="ECN50" s="127"/>
      <c r="ECO50" s="127"/>
      <c r="ECP50" s="127"/>
      <c r="ECQ50" s="127"/>
      <c r="ECR50" s="127"/>
      <c r="ECS50" s="127"/>
      <c r="ECT50" s="127"/>
      <c r="ECU50" s="127"/>
      <c r="ECV50" s="127"/>
      <c r="ECW50" s="127"/>
      <c r="ECX50" s="127"/>
      <c r="ECY50" s="127"/>
      <c r="ECZ50" s="127"/>
      <c r="EDA50" s="127"/>
      <c r="EDB50" s="127"/>
      <c r="EDC50" s="127"/>
      <c r="EDD50" s="127"/>
      <c r="EDE50" s="127"/>
      <c r="EDF50" s="127"/>
      <c r="EDG50" s="127"/>
      <c r="EDH50" s="127"/>
      <c r="EDI50" s="127"/>
      <c r="EDJ50" s="127"/>
      <c r="EDK50" s="127"/>
      <c r="EDL50" s="127"/>
      <c r="EDM50" s="127"/>
      <c r="EDN50" s="127"/>
      <c r="EDO50" s="127"/>
      <c r="EDP50" s="127"/>
      <c r="EDQ50" s="127"/>
      <c r="EDR50" s="127"/>
      <c r="EDS50" s="127"/>
      <c r="EDT50" s="127"/>
      <c r="EDU50" s="127"/>
      <c r="EDV50" s="127"/>
      <c r="EDW50" s="127"/>
      <c r="EDX50" s="127"/>
      <c r="EDY50" s="127"/>
      <c r="EDZ50" s="127"/>
      <c r="EEA50" s="127"/>
      <c r="EEB50" s="127"/>
      <c r="EEC50" s="127"/>
      <c r="EED50" s="127"/>
      <c r="EEE50" s="127"/>
      <c r="EEF50" s="127"/>
      <c r="EEG50" s="127"/>
      <c r="EEH50" s="127"/>
      <c r="EEI50" s="127"/>
      <c r="EEJ50" s="127"/>
      <c r="EEK50" s="127"/>
      <c r="EEL50" s="127"/>
      <c r="EEM50" s="127"/>
      <c r="EEN50" s="127"/>
      <c r="EEO50" s="127"/>
      <c r="EEP50" s="127"/>
      <c r="EEQ50" s="127"/>
      <c r="EER50" s="127"/>
      <c r="EES50" s="127"/>
      <c r="EET50" s="127"/>
      <c r="EEU50" s="127"/>
      <c r="EEV50" s="127"/>
      <c r="EEW50" s="127"/>
      <c r="EEX50" s="127"/>
      <c r="EEY50" s="127"/>
      <c r="EEZ50" s="127"/>
      <c r="EFA50" s="127"/>
      <c r="EFB50" s="127"/>
      <c r="EFC50" s="127"/>
      <c r="EFD50" s="127"/>
      <c r="EFE50" s="127"/>
      <c r="EFF50" s="127"/>
      <c r="EFG50" s="127"/>
      <c r="EFH50" s="127"/>
      <c r="EFI50" s="127"/>
      <c r="EFJ50" s="127"/>
      <c r="EFK50" s="127"/>
      <c r="EFL50" s="127"/>
      <c r="EFM50" s="127"/>
      <c r="EFN50" s="127"/>
      <c r="EFO50" s="127"/>
      <c r="EFP50" s="127"/>
      <c r="EFQ50" s="127"/>
      <c r="EFR50" s="127"/>
      <c r="EFS50" s="127"/>
      <c r="EFT50" s="127"/>
      <c r="EFU50" s="127"/>
      <c r="EFV50" s="127"/>
      <c r="EFW50" s="127"/>
      <c r="EFX50" s="127"/>
      <c r="EFY50" s="127"/>
      <c r="EFZ50" s="127"/>
      <c r="EGA50" s="127"/>
      <c r="EGB50" s="127"/>
      <c r="EGC50" s="127"/>
      <c r="EGD50" s="127"/>
      <c r="EGE50" s="127"/>
      <c r="EGF50" s="127"/>
      <c r="EGG50" s="127"/>
      <c r="EGH50" s="127"/>
      <c r="EGI50" s="127"/>
      <c r="EGJ50" s="127"/>
      <c r="EGK50" s="127"/>
      <c r="EGL50" s="127"/>
      <c r="EGM50" s="127"/>
      <c r="EGN50" s="127"/>
      <c r="EGO50" s="127"/>
      <c r="EGP50" s="127"/>
      <c r="EGQ50" s="127"/>
      <c r="EGR50" s="127"/>
      <c r="EGS50" s="127"/>
      <c r="EGT50" s="127"/>
      <c r="EGU50" s="127"/>
      <c r="EGV50" s="127"/>
      <c r="EGW50" s="127"/>
      <c r="EGX50" s="127"/>
      <c r="EGY50" s="127"/>
      <c r="EGZ50" s="127"/>
      <c r="EHA50" s="127"/>
      <c r="EHB50" s="127"/>
      <c r="EHC50" s="127"/>
      <c r="EHD50" s="127"/>
      <c r="EHE50" s="127"/>
      <c r="EHF50" s="127"/>
      <c r="EHG50" s="127"/>
      <c r="EHH50" s="127"/>
      <c r="EHI50" s="127"/>
      <c r="EHJ50" s="127"/>
      <c r="EHK50" s="127"/>
      <c r="EHL50" s="127"/>
      <c r="EHM50" s="127"/>
      <c r="EHN50" s="127"/>
      <c r="EHO50" s="127"/>
      <c r="EHP50" s="127"/>
      <c r="EHQ50" s="127"/>
      <c r="EHR50" s="127"/>
      <c r="EHS50" s="127"/>
      <c r="EHT50" s="127"/>
      <c r="EHU50" s="127"/>
      <c r="EHV50" s="127"/>
      <c r="EHW50" s="127"/>
      <c r="EHX50" s="127"/>
      <c r="EHY50" s="127"/>
      <c r="EHZ50" s="127"/>
      <c r="EIA50" s="127"/>
      <c r="EIB50" s="127"/>
      <c r="EIC50" s="127"/>
      <c r="EID50" s="127"/>
      <c r="EIE50" s="127"/>
      <c r="EIF50" s="127"/>
      <c r="EIG50" s="127"/>
      <c r="EIH50" s="127"/>
      <c r="EII50" s="127"/>
      <c r="EIJ50" s="127"/>
      <c r="EIK50" s="127"/>
      <c r="EIL50" s="127"/>
      <c r="EIM50" s="127"/>
      <c r="EIN50" s="127"/>
      <c r="EIO50" s="127"/>
      <c r="EIP50" s="127"/>
      <c r="EIQ50" s="127"/>
      <c r="EIR50" s="127"/>
      <c r="EIS50" s="127"/>
      <c r="EIT50" s="127"/>
      <c r="EIU50" s="127"/>
      <c r="EIV50" s="127"/>
      <c r="EIW50" s="127"/>
      <c r="EIX50" s="127"/>
      <c r="EIY50" s="127"/>
      <c r="EIZ50" s="127"/>
      <c r="EJA50" s="127"/>
      <c r="EJB50" s="127"/>
      <c r="EJC50" s="127"/>
      <c r="EJD50" s="127"/>
      <c r="EJE50" s="127"/>
      <c r="EJF50" s="127"/>
      <c r="EJG50" s="127"/>
      <c r="EJH50" s="127"/>
      <c r="EJI50" s="127"/>
      <c r="EJJ50" s="127"/>
      <c r="EJK50" s="127"/>
      <c r="EJL50" s="127"/>
      <c r="EJM50" s="127"/>
      <c r="EJN50" s="127"/>
      <c r="EJO50" s="127"/>
      <c r="EJP50" s="127"/>
      <c r="EJQ50" s="127"/>
      <c r="EJR50" s="127"/>
      <c r="EJS50" s="127"/>
      <c r="EJT50" s="127"/>
      <c r="EJU50" s="127"/>
      <c r="EJV50" s="127"/>
      <c r="EJW50" s="127"/>
      <c r="EJX50" s="127"/>
      <c r="EJY50" s="127"/>
      <c r="EJZ50" s="127"/>
      <c r="EKA50" s="127"/>
      <c r="EKB50" s="127"/>
      <c r="EKC50" s="127"/>
      <c r="EKD50" s="127"/>
      <c r="EKE50" s="127"/>
      <c r="EKF50" s="127"/>
      <c r="EKG50" s="127"/>
      <c r="EKH50" s="127"/>
      <c r="EKI50" s="127"/>
      <c r="EKJ50" s="127"/>
      <c r="EKK50" s="127"/>
      <c r="EKL50" s="127"/>
      <c r="EKM50" s="127"/>
      <c r="EKN50" s="127"/>
      <c r="EKO50" s="127"/>
      <c r="EKP50" s="127"/>
      <c r="EKQ50" s="127"/>
      <c r="EKR50" s="127"/>
      <c r="EKS50" s="127"/>
      <c r="EKT50" s="127"/>
      <c r="EKU50" s="127"/>
      <c r="EKV50" s="127"/>
      <c r="EKW50" s="127"/>
      <c r="EKX50" s="127"/>
      <c r="EKY50" s="127"/>
      <c r="EKZ50" s="127"/>
      <c r="ELA50" s="127"/>
      <c r="ELB50" s="127"/>
      <c r="ELC50" s="127"/>
      <c r="ELD50" s="127"/>
      <c r="ELE50" s="127"/>
      <c r="ELF50" s="127"/>
      <c r="ELG50" s="127"/>
      <c r="ELH50" s="127"/>
      <c r="ELI50" s="127"/>
      <c r="ELJ50" s="127"/>
      <c r="ELK50" s="127"/>
      <c r="ELL50" s="127"/>
      <c r="ELM50" s="127"/>
      <c r="ELN50" s="127"/>
      <c r="ELO50" s="127"/>
      <c r="ELP50" s="127"/>
      <c r="ELQ50" s="127"/>
      <c r="ELR50" s="127"/>
      <c r="ELS50" s="127"/>
      <c r="ELT50" s="127"/>
      <c r="ELU50" s="127"/>
      <c r="ELV50" s="127"/>
      <c r="ELW50" s="127"/>
      <c r="ELX50" s="127"/>
      <c r="ELY50" s="127"/>
      <c r="ELZ50" s="127"/>
      <c r="EMA50" s="127"/>
      <c r="EMB50" s="127"/>
      <c r="EMC50" s="127"/>
      <c r="EMD50" s="127"/>
      <c r="EME50" s="127"/>
      <c r="EMF50" s="127"/>
      <c r="EMG50" s="127"/>
      <c r="EMH50" s="127"/>
      <c r="EMI50" s="127"/>
      <c r="EMJ50" s="127"/>
      <c r="EMK50" s="127"/>
      <c r="EML50" s="127"/>
      <c r="EMM50" s="127"/>
      <c r="EMN50" s="127"/>
      <c r="EMO50" s="127"/>
      <c r="EMP50" s="127"/>
      <c r="EMQ50" s="127"/>
      <c r="EMR50" s="127"/>
      <c r="EMS50" s="127"/>
      <c r="EMT50" s="127"/>
      <c r="EMU50" s="127"/>
      <c r="EMV50" s="127"/>
      <c r="EMW50" s="127"/>
      <c r="EMX50" s="127"/>
      <c r="EMY50" s="127"/>
      <c r="EMZ50" s="127"/>
      <c r="ENA50" s="127"/>
      <c r="ENB50" s="127"/>
      <c r="ENC50" s="127"/>
      <c r="END50" s="127"/>
      <c r="ENE50" s="127"/>
      <c r="ENF50" s="127"/>
      <c r="ENG50" s="127"/>
      <c r="ENH50" s="127"/>
      <c r="ENI50" s="127"/>
      <c r="ENJ50" s="127"/>
      <c r="ENK50" s="127"/>
      <c r="ENL50" s="127"/>
      <c r="ENM50" s="127"/>
      <c r="ENN50" s="127"/>
      <c r="ENO50" s="127"/>
      <c r="ENP50" s="127"/>
      <c r="ENQ50" s="127"/>
      <c r="ENR50" s="127"/>
      <c r="ENS50" s="127"/>
      <c r="ENT50" s="127"/>
      <c r="ENU50" s="127"/>
      <c r="ENV50" s="127"/>
      <c r="ENW50" s="127"/>
      <c r="ENX50" s="127"/>
      <c r="ENY50" s="127"/>
      <c r="ENZ50" s="127"/>
      <c r="EOA50" s="127"/>
      <c r="EOB50" s="127"/>
      <c r="EOC50" s="127"/>
      <c r="EOD50" s="127"/>
      <c r="EOE50" s="127"/>
      <c r="EOF50" s="127"/>
      <c r="EOG50" s="127"/>
      <c r="EOH50" s="127"/>
      <c r="EOI50" s="127"/>
      <c r="EOJ50" s="127"/>
      <c r="EOK50" s="127"/>
      <c r="EOL50" s="127"/>
      <c r="EOM50" s="127"/>
      <c r="EON50" s="127"/>
      <c r="EOO50" s="127"/>
      <c r="EOP50" s="127"/>
      <c r="EOQ50" s="127"/>
      <c r="EOR50" s="127"/>
      <c r="EOS50" s="127"/>
      <c r="EOT50" s="127"/>
      <c r="EOU50" s="127"/>
      <c r="EOV50" s="127"/>
      <c r="EOW50" s="127"/>
      <c r="EOX50" s="127"/>
      <c r="EOY50" s="127"/>
      <c r="EOZ50" s="127"/>
      <c r="EPA50" s="127"/>
      <c r="EPB50" s="127"/>
      <c r="EPC50" s="127"/>
      <c r="EPD50" s="127"/>
      <c r="EPE50" s="127"/>
      <c r="EPF50" s="127"/>
      <c r="EPG50" s="127"/>
      <c r="EPH50" s="127"/>
      <c r="EPI50" s="127"/>
      <c r="EPJ50" s="127"/>
      <c r="EPK50" s="127"/>
      <c r="EPL50" s="127"/>
      <c r="EPM50" s="127"/>
      <c r="EPN50" s="127"/>
      <c r="EPO50" s="127"/>
      <c r="EPP50" s="127"/>
      <c r="EPQ50" s="127"/>
      <c r="EPR50" s="127"/>
      <c r="EPS50" s="127"/>
      <c r="EPT50" s="127"/>
      <c r="EPU50" s="127"/>
      <c r="EPV50" s="127"/>
      <c r="EPW50" s="127"/>
      <c r="EPX50" s="127"/>
      <c r="EPY50" s="127"/>
      <c r="EPZ50" s="127"/>
      <c r="EQA50" s="127"/>
      <c r="EQB50" s="127"/>
      <c r="EQC50" s="127"/>
      <c r="EQD50" s="127"/>
      <c r="EQE50" s="127"/>
      <c r="EQF50" s="127"/>
      <c r="EQG50" s="127"/>
      <c r="EQH50" s="127"/>
      <c r="EQI50" s="127"/>
      <c r="EQJ50" s="127"/>
      <c r="EQK50" s="127"/>
      <c r="EQL50" s="127"/>
      <c r="EQM50" s="127"/>
      <c r="EQN50" s="127"/>
      <c r="EQO50" s="127"/>
      <c r="EQP50" s="127"/>
      <c r="EQQ50" s="127"/>
      <c r="EQR50" s="127"/>
      <c r="EQS50" s="127"/>
      <c r="EQT50" s="127"/>
      <c r="EQU50" s="127"/>
      <c r="EQV50" s="127"/>
      <c r="EQW50" s="127"/>
      <c r="EQX50" s="127"/>
      <c r="EQY50" s="127"/>
      <c r="EQZ50" s="127"/>
      <c r="ERA50" s="127"/>
      <c r="ERB50" s="127"/>
      <c r="ERC50" s="127"/>
      <c r="ERD50" s="127"/>
      <c r="ERE50" s="127"/>
      <c r="ERF50" s="127"/>
      <c r="ERG50" s="127"/>
      <c r="ERH50" s="127"/>
      <c r="ERI50" s="127"/>
      <c r="ERJ50" s="127"/>
      <c r="ERK50" s="127"/>
      <c r="ERL50" s="127"/>
      <c r="ERM50" s="127"/>
      <c r="ERN50" s="127"/>
      <c r="ERO50" s="127"/>
      <c r="ERP50" s="127"/>
      <c r="ERQ50" s="127"/>
      <c r="ERR50" s="127"/>
      <c r="ERS50" s="127"/>
      <c r="ERT50" s="127"/>
      <c r="ERU50" s="127"/>
      <c r="ERV50" s="127"/>
      <c r="ERW50" s="127"/>
      <c r="ERX50" s="127"/>
      <c r="ERY50" s="127"/>
      <c r="ERZ50" s="127"/>
      <c r="ESA50" s="127"/>
      <c r="ESB50" s="127"/>
      <c r="ESC50" s="127"/>
      <c r="ESD50" s="127"/>
      <c r="ESE50" s="127"/>
      <c r="ESF50" s="127"/>
      <c r="ESG50" s="127"/>
      <c r="ESH50" s="127"/>
      <c r="ESI50" s="127"/>
      <c r="ESJ50" s="127"/>
      <c r="ESK50" s="127"/>
      <c r="ESL50" s="127"/>
      <c r="ESM50" s="127"/>
      <c r="ESN50" s="127"/>
      <c r="ESO50" s="127"/>
      <c r="ESP50" s="127"/>
      <c r="ESQ50" s="127"/>
      <c r="ESR50" s="127"/>
      <c r="ESS50" s="127"/>
      <c r="EST50" s="127"/>
      <c r="ESU50" s="127"/>
      <c r="ESV50" s="127"/>
      <c r="ESW50" s="127"/>
      <c r="ESX50" s="127"/>
      <c r="ESY50" s="127"/>
      <c r="ESZ50" s="127"/>
      <c r="ETA50" s="127"/>
      <c r="ETB50" s="127"/>
      <c r="ETC50" s="127"/>
      <c r="ETD50" s="127"/>
      <c r="ETE50" s="127"/>
      <c r="ETF50" s="127"/>
      <c r="ETG50" s="127"/>
      <c r="ETH50" s="127"/>
      <c r="ETI50" s="127"/>
      <c r="ETJ50" s="127"/>
      <c r="ETK50" s="127"/>
      <c r="ETL50" s="127"/>
      <c r="ETM50" s="127"/>
      <c r="ETN50" s="127"/>
      <c r="ETO50" s="127"/>
      <c r="ETP50" s="127"/>
      <c r="ETQ50" s="127"/>
      <c r="ETR50" s="127"/>
      <c r="ETS50" s="127"/>
      <c r="ETT50" s="127"/>
      <c r="ETU50" s="127"/>
      <c r="ETV50" s="127"/>
      <c r="ETW50" s="127"/>
      <c r="ETX50" s="127"/>
      <c r="ETY50" s="127"/>
      <c r="ETZ50" s="127"/>
      <c r="EUA50" s="127"/>
      <c r="EUB50" s="127"/>
      <c r="EUC50" s="127"/>
      <c r="EUD50" s="127"/>
      <c r="EUE50" s="127"/>
      <c r="EUF50" s="127"/>
      <c r="EUG50" s="127"/>
      <c r="EUH50" s="127"/>
      <c r="EUI50" s="127"/>
      <c r="EUJ50" s="127"/>
      <c r="EUK50" s="127"/>
      <c r="EUL50" s="127"/>
      <c r="EUM50" s="127"/>
      <c r="EUN50" s="127"/>
      <c r="EUO50" s="127"/>
      <c r="EUP50" s="127"/>
      <c r="EUQ50" s="127"/>
      <c r="EUR50" s="127"/>
      <c r="EUS50" s="127"/>
      <c r="EUT50" s="127"/>
      <c r="EUU50" s="127"/>
      <c r="EUV50" s="127"/>
      <c r="EUW50" s="127"/>
      <c r="EUX50" s="127"/>
      <c r="EUY50" s="127"/>
      <c r="EUZ50" s="127"/>
      <c r="EVA50" s="127"/>
      <c r="EVB50" s="127"/>
      <c r="EVC50" s="127"/>
      <c r="EVD50" s="127"/>
      <c r="EVE50" s="127"/>
      <c r="EVF50" s="127"/>
      <c r="EVG50" s="127"/>
      <c r="EVH50" s="127"/>
      <c r="EVI50" s="127"/>
      <c r="EVJ50" s="127"/>
      <c r="EVK50" s="127"/>
      <c r="EVL50" s="127"/>
      <c r="EVM50" s="127"/>
      <c r="EVN50" s="127"/>
      <c r="EVO50" s="127"/>
      <c r="EVP50" s="127"/>
      <c r="EVQ50" s="127"/>
      <c r="EVR50" s="127"/>
      <c r="EVS50" s="127"/>
      <c r="EVT50" s="127"/>
      <c r="EVU50" s="127"/>
      <c r="EVV50" s="127"/>
      <c r="EVW50" s="127"/>
      <c r="EVX50" s="127"/>
      <c r="EVY50" s="127"/>
      <c r="EVZ50" s="127"/>
      <c r="EWA50" s="127"/>
      <c r="EWB50" s="127"/>
      <c r="EWC50" s="127"/>
      <c r="EWD50" s="127"/>
      <c r="EWE50" s="127"/>
      <c r="EWF50" s="127"/>
      <c r="EWG50" s="127"/>
      <c r="EWH50" s="127"/>
      <c r="EWI50" s="127"/>
      <c r="EWJ50" s="127"/>
      <c r="EWK50" s="127"/>
      <c r="EWL50" s="127"/>
      <c r="EWM50" s="127"/>
      <c r="EWN50" s="127"/>
      <c r="EWO50" s="127"/>
      <c r="EWP50" s="127"/>
      <c r="EWQ50" s="127"/>
      <c r="EWR50" s="127"/>
      <c r="EWS50" s="127"/>
      <c r="EWT50" s="127"/>
      <c r="EWU50" s="127"/>
      <c r="EWV50" s="127"/>
      <c r="EWW50" s="127"/>
      <c r="EWX50" s="127"/>
      <c r="EWY50" s="127"/>
      <c r="EWZ50" s="127"/>
      <c r="EXA50" s="127"/>
      <c r="EXB50" s="127"/>
      <c r="EXC50" s="127"/>
      <c r="EXD50" s="127"/>
      <c r="EXE50" s="127"/>
      <c r="EXF50" s="127"/>
      <c r="EXG50" s="127"/>
      <c r="EXH50" s="127"/>
      <c r="EXI50" s="127"/>
      <c r="EXJ50" s="127"/>
      <c r="EXK50" s="127"/>
      <c r="EXL50" s="127"/>
      <c r="EXM50" s="127"/>
      <c r="EXN50" s="127"/>
      <c r="EXO50" s="127"/>
      <c r="EXP50" s="127"/>
      <c r="EXQ50" s="127"/>
      <c r="EXR50" s="127"/>
      <c r="EXS50" s="127"/>
      <c r="EXT50" s="127"/>
      <c r="EXU50" s="127"/>
      <c r="EXV50" s="127"/>
      <c r="EXW50" s="127"/>
      <c r="EXX50" s="127"/>
      <c r="EXY50" s="127"/>
      <c r="EXZ50" s="127"/>
      <c r="EYA50" s="127"/>
      <c r="EYB50" s="127"/>
      <c r="EYC50" s="127"/>
      <c r="EYD50" s="127"/>
      <c r="EYE50" s="127"/>
      <c r="EYF50" s="127"/>
      <c r="EYG50" s="127"/>
      <c r="EYH50" s="127"/>
      <c r="EYI50" s="127"/>
      <c r="EYJ50" s="127"/>
      <c r="EYK50" s="127"/>
      <c r="EYL50" s="127"/>
      <c r="EYM50" s="127"/>
      <c r="EYN50" s="127"/>
      <c r="EYO50" s="127"/>
      <c r="EYP50" s="127"/>
      <c r="EYQ50" s="127"/>
      <c r="EYR50" s="127"/>
      <c r="EYS50" s="127"/>
      <c r="EYT50" s="127"/>
      <c r="EYU50" s="127"/>
      <c r="EYV50" s="127"/>
      <c r="EYW50" s="127"/>
      <c r="EYX50" s="127"/>
      <c r="EYY50" s="127"/>
      <c r="EYZ50" s="127"/>
      <c r="EZA50" s="127"/>
      <c r="EZB50" s="127"/>
      <c r="EZC50" s="127"/>
      <c r="EZD50" s="127"/>
      <c r="EZE50" s="127"/>
      <c r="EZF50" s="127"/>
      <c r="EZG50" s="127"/>
      <c r="EZH50" s="127"/>
      <c r="EZI50" s="127"/>
      <c r="EZJ50" s="127"/>
      <c r="EZK50" s="127"/>
      <c r="EZL50" s="127"/>
      <c r="EZM50" s="127"/>
      <c r="EZN50" s="127"/>
      <c r="EZO50" s="127"/>
      <c r="EZP50" s="127"/>
      <c r="EZQ50" s="127"/>
      <c r="EZR50" s="127"/>
      <c r="EZS50" s="127"/>
      <c r="EZT50" s="127"/>
      <c r="EZU50" s="127"/>
      <c r="EZV50" s="127"/>
      <c r="EZW50" s="127"/>
      <c r="EZX50" s="127"/>
      <c r="EZY50" s="127"/>
      <c r="EZZ50" s="127"/>
      <c r="FAA50" s="127"/>
      <c r="FAB50" s="127"/>
      <c r="FAC50" s="127"/>
      <c r="FAD50" s="127"/>
      <c r="FAE50" s="127"/>
      <c r="FAF50" s="127"/>
      <c r="FAG50" s="127"/>
      <c r="FAH50" s="127"/>
      <c r="FAI50" s="127"/>
      <c r="FAJ50" s="127"/>
      <c r="FAK50" s="127"/>
      <c r="FAL50" s="127"/>
      <c r="FAM50" s="127"/>
      <c r="FAN50" s="127"/>
      <c r="FAO50" s="127"/>
      <c r="FAP50" s="127"/>
      <c r="FAQ50" s="127"/>
      <c r="FAR50" s="127"/>
      <c r="FAS50" s="127"/>
      <c r="FAT50" s="127"/>
      <c r="FAU50" s="127"/>
      <c r="FAV50" s="127"/>
      <c r="FAW50" s="127"/>
      <c r="FAX50" s="127"/>
      <c r="FAY50" s="127"/>
      <c r="FAZ50" s="127"/>
      <c r="FBA50" s="127"/>
      <c r="FBB50" s="127"/>
      <c r="FBC50" s="127"/>
      <c r="FBD50" s="127"/>
      <c r="FBE50" s="127"/>
      <c r="FBF50" s="127"/>
      <c r="FBG50" s="127"/>
      <c r="FBH50" s="127"/>
      <c r="FBI50" s="127"/>
      <c r="FBJ50" s="127"/>
      <c r="FBK50" s="127"/>
      <c r="FBL50" s="127"/>
      <c r="FBM50" s="127"/>
      <c r="FBN50" s="127"/>
      <c r="FBO50" s="127"/>
      <c r="FBP50" s="127"/>
      <c r="FBQ50" s="127"/>
      <c r="FBR50" s="127"/>
      <c r="FBS50" s="127"/>
      <c r="FBT50" s="127"/>
      <c r="FBU50" s="127"/>
      <c r="FBV50" s="127"/>
      <c r="FBW50" s="127"/>
      <c r="FBX50" s="127"/>
      <c r="FBY50" s="127"/>
      <c r="FBZ50" s="127"/>
      <c r="FCA50" s="127"/>
      <c r="FCB50" s="127"/>
      <c r="FCC50" s="127"/>
      <c r="FCD50" s="127"/>
      <c r="FCE50" s="127"/>
      <c r="FCF50" s="127"/>
      <c r="FCG50" s="127"/>
      <c r="FCH50" s="127"/>
      <c r="FCI50" s="127"/>
      <c r="FCJ50" s="127"/>
      <c r="FCK50" s="127"/>
      <c r="FCL50" s="127"/>
      <c r="FCM50" s="127"/>
      <c r="FCN50" s="127"/>
      <c r="FCO50" s="127"/>
      <c r="FCP50" s="127"/>
      <c r="FCQ50" s="127"/>
      <c r="FCR50" s="127"/>
      <c r="FCS50" s="127"/>
      <c r="FCT50" s="127"/>
      <c r="FCU50" s="127"/>
      <c r="FCV50" s="127"/>
      <c r="FCW50" s="127"/>
      <c r="FCX50" s="127"/>
      <c r="FCY50" s="127"/>
      <c r="FCZ50" s="127"/>
      <c r="FDA50" s="127"/>
      <c r="FDB50" s="127"/>
      <c r="FDC50" s="127"/>
      <c r="FDD50" s="127"/>
      <c r="FDE50" s="127"/>
      <c r="FDF50" s="127"/>
      <c r="FDG50" s="127"/>
      <c r="FDH50" s="127"/>
      <c r="FDI50" s="127"/>
      <c r="FDJ50" s="127"/>
      <c r="FDK50" s="127"/>
      <c r="FDL50" s="127"/>
      <c r="FDM50" s="127"/>
      <c r="FDN50" s="127"/>
      <c r="FDO50" s="127"/>
      <c r="FDP50" s="127"/>
      <c r="FDQ50" s="127"/>
      <c r="FDR50" s="127"/>
      <c r="FDS50" s="127"/>
      <c r="FDT50" s="127"/>
      <c r="FDU50" s="127"/>
      <c r="FDV50" s="127"/>
      <c r="FDW50" s="127"/>
      <c r="FDX50" s="127"/>
      <c r="FDY50" s="127"/>
      <c r="FDZ50" s="127"/>
      <c r="FEA50" s="127"/>
      <c r="FEB50" s="127"/>
      <c r="FEC50" s="127"/>
      <c r="FED50" s="127"/>
      <c r="FEE50" s="127"/>
      <c r="FEF50" s="127"/>
      <c r="FEG50" s="127"/>
      <c r="FEH50" s="127"/>
      <c r="FEI50" s="127"/>
      <c r="FEJ50" s="127"/>
      <c r="FEK50" s="127"/>
      <c r="FEL50" s="127"/>
      <c r="FEM50" s="127"/>
      <c r="FEN50" s="127"/>
      <c r="FEO50" s="127"/>
      <c r="FEP50" s="127"/>
      <c r="FEQ50" s="127"/>
      <c r="FER50" s="127"/>
      <c r="FES50" s="127"/>
      <c r="FET50" s="127"/>
      <c r="FEU50" s="127"/>
      <c r="FEV50" s="127"/>
      <c r="FEW50" s="127"/>
      <c r="FEX50" s="127"/>
      <c r="FEY50" s="127"/>
      <c r="FEZ50" s="127"/>
      <c r="FFA50" s="127"/>
      <c r="FFB50" s="127"/>
      <c r="FFC50" s="127"/>
      <c r="FFD50" s="127"/>
      <c r="FFE50" s="127"/>
      <c r="FFF50" s="127"/>
      <c r="FFG50" s="127"/>
      <c r="FFH50" s="127"/>
      <c r="FFI50" s="127"/>
      <c r="FFJ50" s="127"/>
      <c r="FFK50" s="127"/>
      <c r="FFL50" s="127"/>
      <c r="FFM50" s="127"/>
      <c r="FFN50" s="127"/>
      <c r="FFO50" s="127"/>
      <c r="FFP50" s="127"/>
      <c r="FFQ50" s="127"/>
      <c r="FFR50" s="127"/>
      <c r="FFS50" s="127"/>
      <c r="FFT50" s="127"/>
      <c r="FFU50" s="127"/>
      <c r="FFV50" s="127"/>
      <c r="FFW50" s="127"/>
      <c r="FFX50" s="127"/>
      <c r="FFY50" s="127"/>
      <c r="FFZ50" s="127"/>
      <c r="FGA50" s="127"/>
      <c r="FGB50" s="127"/>
      <c r="FGC50" s="127"/>
      <c r="FGD50" s="127"/>
      <c r="FGE50" s="127"/>
      <c r="FGF50" s="127"/>
      <c r="FGG50" s="127"/>
      <c r="FGH50" s="127"/>
      <c r="FGI50" s="127"/>
      <c r="FGJ50" s="127"/>
      <c r="FGK50" s="127"/>
      <c r="FGL50" s="127"/>
      <c r="FGM50" s="127"/>
      <c r="FGN50" s="127"/>
      <c r="FGO50" s="127"/>
      <c r="FGP50" s="127"/>
      <c r="FGQ50" s="127"/>
      <c r="FGR50" s="127"/>
      <c r="FGS50" s="127"/>
      <c r="FGT50" s="127"/>
      <c r="FGU50" s="127"/>
      <c r="FGV50" s="127"/>
      <c r="FGW50" s="127"/>
      <c r="FGX50" s="127"/>
      <c r="FGY50" s="127"/>
      <c r="FGZ50" s="127"/>
      <c r="FHA50" s="127"/>
      <c r="FHB50" s="127"/>
      <c r="FHC50" s="127"/>
      <c r="FHD50" s="127"/>
      <c r="FHE50" s="127"/>
      <c r="FHF50" s="127"/>
      <c r="FHG50" s="127"/>
      <c r="FHH50" s="127"/>
      <c r="FHI50" s="127"/>
      <c r="FHJ50" s="127"/>
      <c r="FHK50" s="127"/>
      <c r="FHL50" s="127"/>
      <c r="FHM50" s="127"/>
      <c r="FHN50" s="127"/>
      <c r="FHO50" s="127"/>
      <c r="FHP50" s="127"/>
      <c r="FHQ50" s="127"/>
      <c r="FHR50" s="127"/>
      <c r="FHS50" s="127"/>
      <c r="FHT50" s="127"/>
      <c r="FHU50" s="127"/>
      <c r="FHV50" s="127"/>
      <c r="FHW50" s="127"/>
      <c r="FHX50" s="127"/>
      <c r="FHY50" s="127"/>
      <c r="FHZ50" s="127"/>
      <c r="FIA50" s="127"/>
      <c r="FIB50" s="127"/>
      <c r="FIC50" s="127"/>
      <c r="FID50" s="127"/>
      <c r="FIE50" s="127"/>
      <c r="FIF50" s="127"/>
      <c r="FIG50" s="127"/>
      <c r="FIH50" s="127"/>
      <c r="FII50" s="127"/>
      <c r="FIJ50" s="127"/>
      <c r="FIK50" s="127"/>
      <c r="FIL50" s="127"/>
      <c r="FIM50" s="127"/>
      <c r="FIN50" s="127"/>
      <c r="FIO50" s="127"/>
      <c r="FIP50" s="127"/>
      <c r="FIQ50" s="127"/>
      <c r="FIR50" s="127"/>
      <c r="FIS50" s="127"/>
      <c r="FIT50" s="127"/>
      <c r="FIU50" s="127"/>
      <c r="FIV50" s="127"/>
      <c r="FIW50" s="127"/>
      <c r="FIX50" s="127"/>
      <c r="FIY50" s="127"/>
      <c r="FIZ50" s="127"/>
      <c r="FJA50" s="127"/>
      <c r="FJB50" s="127"/>
      <c r="FJC50" s="127"/>
      <c r="FJD50" s="127"/>
      <c r="FJE50" s="127"/>
      <c r="FJF50" s="127"/>
      <c r="FJG50" s="127"/>
      <c r="FJH50" s="127"/>
      <c r="FJI50" s="127"/>
      <c r="FJJ50" s="127"/>
      <c r="FJK50" s="127"/>
      <c r="FJL50" s="127"/>
      <c r="FJM50" s="127"/>
      <c r="FJN50" s="127"/>
      <c r="FJO50" s="127"/>
      <c r="FJP50" s="127"/>
      <c r="FJQ50" s="127"/>
      <c r="FJR50" s="127"/>
      <c r="FJS50" s="127"/>
      <c r="FJT50" s="127"/>
      <c r="FJU50" s="127"/>
      <c r="FJV50" s="127"/>
      <c r="FJW50" s="127"/>
      <c r="FJX50" s="127"/>
      <c r="FJY50" s="127"/>
      <c r="FJZ50" s="127"/>
      <c r="FKA50" s="127"/>
      <c r="FKB50" s="127"/>
      <c r="FKC50" s="127"/>
      <c r="FKD50" s="127"/>
      <c r="FKE50" s="127"/>
      <c r="FKF50" s="127"/>
      <c r="FKG50" s="127"/>
      <c r="FKH50" s="127"/>
      <c r="FKI50" s="127"/>
      <c r="FKJ50" s="127"/>
      <c r="FKK50" s="127"/>
      <c r="FKL50" s="127"/>
      <c r="FKM50" s="127"/>
      <c r="FKN50" s="127"/>
      <c r="FKO50" s="127"/>
      <c r="FKP50" s="127"/>
      <c r="FKQ50" s="127"/>
      <c r="FKR50" s="127"/>
      <c r="FKS50" s="127"/>
      <c r="FKT50" s="127"/>
      <c r="FKU50" s="127"/>
      <c r="FKV50" s="127"/>
      <c r="FKW50" s="127"/>
      <c r="FKX50" s="127"/>
      <c r="FKY50" s="127"/>
      <c r="FKZ50" s="127"/>
      <c r="FLA50" s="127"/>
      <c r="FLB50" s="127"/>
      <c r="FLC50" s="127"/>
      <c r="FLD50" s="127"/>
      <c r="FLE50" s="127"/>
      <c r="FLF50" s="127"/>
      <c r="FLG50" s="127"/>
      <c r="FLH50" s="127"/>
      <c r="FLI50" s="127"/>
      <c r="FLJ50" s="127"/>
      <c r="FLK50" s="127"/>
      <c r="FLL50" s="127"/>
      <c r="FLM50" s="127"/>
      <c r="FLN50" s="127"/>
      <c r="FLO50" s="127"/>
      <c r="FLP50" s="127"/>
      <c r="FLQ50" s="127"/>
      <c r="FLR50" s="127"/>
      <c r="FLS50" s="127"/>
      <c r="FLT50" s="127"/>
      <c r="FLU50" s="127"/>
      <c r="FLV50" s="127"/>
      <c r="FLW50" s="127"/>
      <c r="FLX50" s="127"/>
      <c r="FLY50" s="127"/>
      <c r="FLZ50" s="127"/>
      <c r="FMA50" s="127"/>
      <c r="FMB50" s="127"/>
      <c r="FMC50" s="127"/>
      <c r="FMD50" s="127"/>
      <c r="FME50" s="127"/>
      <c r="FMF50" s="127"/>
      <c r="FMG50" s="127"/>
      <c r="FMH50" s="127"/>
      <c r="FMI50" s="127"/>
      <c r="FMJ50" s="127"/>
      <c r="FMK50" s="127"/>
      <c r="FML50" s="127"/>
      <c r="FMM50" s="127"/>
      <c r="FMN50" s="127"/>
      <c r="FMO50" s="127"/>
      <c r="FMP50" s="127"/>
      <c r="FMQ50" s="127"/>
      <c r="FMR50" s="127"/>
      <c r="FMS50" s="127"/>
      <c r="FMT50" s="127"/>
      <c r="FMU50" s="127"/>
      <c r="FMV50" s="127"/>
      <c r="FMW50" s="127"/>
      <c r="FMX50" s="127"/>
      <c r="FMY50" s="127"/>
      <c r="FMZ50" s="127"/>
      <c r="FNA50" s="127"/>
      <c r="FNB50" s="127"/>
      <c r="FNC50" s="127"/>
      <c r="FND50" s="127"/>
      <c r="FNE50" s="127"/>
      <c r="FNF50" s="127"/>
      <c r="FNG50" s="127"/>
      <c r="FNH50" s="127"/>
      <c r="FNI50" s="127"/>
      <c r="FNJ50" s="127"/>
      <c r="FNK50" s="127"/>
      <c r="FNL50" s="127"/>
      <c r="FNM50" s="127"/>
      <c r="FNN50" s="127"/>
      <c r="FNO50" s="127"/>
      <c r="FNP50" s="127"/>
      <c r="FNQ50" s="127"/>
      <c r="FNR50" s="127"/>
      <c r="FNS50" s="127"/>
      <c r="FNT50" s="127"/>
      <c r="FNU50" s="127"/>
      <c r="FNV50" s="127"/>
      <c r="FNW50" s="127"/>
      <c r="FNX50" s="127"/>
      <c r="FNY50" s="127"/>
      <c r="FNZ50" s="127"/>
      <c r="FOA50" s="127"/>
      <c r="FOB50" s="127"/>
      <c r="FOC50" s="127"/>
      <c r="FOD50" s="127"/>
      <c r="FOE50" s="127"/>
      <c r="FOF50" s="127"/>
      <c r="FOG50" s="127"/>
      <c r="FOH50" s="127"/>
      <c r="FOI50" s="127"/>
      <c r="FOJ50" s="127"/>
      <c r="FOK50" s="127"/>
      <c r="FOL50" s="127"/>
      <c r="FOM50" s="127"/>
      <c r="FON50" s="127"/>
      <c r="FOO50" s="127"/>
      <c r="FOP50" s="127"/>
      <c r="FOQ50" s="127"/>
      <c r="FOR50" s="127"/>
      <c r="FOS50" s="127"/>
      <c r="FOT50" s="127"/>
      <c r="FOU50" s="127"/>
      <c r="FOV50" s="127"/>
      <c r="FOW50" s="127"/>
      <c r="FOX50" s="127"/>
      <c r="FOY50" s="127"/>
      <c r="FOZ50" s="127"/>
      <c r="FPA50" s="127"/>
      <c r="FPB50" s="127"/>
      <c r="FPC50" s="127"/>
      <c r="FPD50" s="127"/>
      <c r="FPE50" s="127"/>
      <c r="FPF50" s="127"/>
      <c r="FPG50" s="127"/>
      <c r="FPH50" s="127"/>
      <c r="FPI50" s="127"/>
      <c r="FPJ50" s="127"/>
      <c r="FPK50" s="127"/>
      <c r="FPL50" s="127"/>
      <c r="FPM50" s="127"/>
      <c r="FPN50" s="127"/>
      <c r="FPO50" s="127"/>
      <c r="FPP50" s="127"/>
      <c r="FPQ50" s="127"/>
      <c r="FPR50" s="127"/>
      <c r="FPS50" s="127"/>
      <c r="FPT50" s="127"/>
      <c r="FPU50" s="127"/>
      <c r="FPV50" s="127"/>
      <c r="FPW50" s="127"/>
      <c r="FPX50" s="127"/>
      <c r="FPY50" s="127"/>
      <c r="FPZ50" s="127"/>
      <c r="FQA50" s="127"/>
      <c r="FQB50" s="127"/>
      <c r="FQC50" s="127"/>
      <c r="FQD50" s="127"/>
      <c r="FQE50" s="127"/>
      <c r="FQF50" s="127"/>
      <c r="FQG50" s="127"/>
      <c r="FQH50" s="127"/>
      <c r="FQI50" s="127"/>
      <c r="FQJ50" s="127"/>
      <c r="FQK50" s="127"/>
      <c r="FQL50" s="127"/>
      <c r="FQM50" s="127"/>
      <c r="FQN50" s="127"/>
      <c r="FQO50" s="127"/>
      <c r="FQP50" s="127"/>
      <c r="FQQ50" s="127"/>
      <c r="FQR50" s="127"/>
      <c r="FQS50" s="127"/>
      <c r="FQT50" s="127"/>
      <c r="FQU50" s="127"/>
      <c r="FQV50" s="127"/>
      <c r="FQW50" s="127"/>
      <c r="FQX50" s="127"/>
      <c r="FQY50" s="127"/>
      <c r="FQZ50" s="127"/>
      <c r="FRA50" s="127"/>
      <c r="FRB50" s="127"/>
      <c r="FRC50" s="127"/>
      <c r="FRD50" s="127"/>
      <c r="FRE50" s="127"/>
      <c r="FRF50" s="127"/>
      <c r="FRG50" s="127"/>
      <c r="FRH50" s="127"/>
      <c r="FRI50" s="127"/>
      <c r="FRJ50" s="127"/>
      <c r="FRK50" s="127"/>
      <c r="FRL50" s="127"/>
      <c r="FRM50" s="127"/>
      <c r="FRN50" s="127"/>
      <c r="FRO50" s="127"/>
      <c r="FRP50" s="127"/>
      <c r="FRQ50" s="127"/>
      <c r="FRR50" s="127"/>
      <c r="FRS50" s="127"/>
      <c r="FRT50" s="127"/>
      <c r="FRU50" s="127"/>
      <c r="FRV50" s="127"/>
      <c r="FRW50" s="127"/>
      <c r="FRX50" s="127"/>
      <c r="FRY50" s="127"/>
      <c r="FRZ50" s="127"/>
      <c r="FSA50" s="127"/>
      <c r="FSB50" s="127"/>
      <c r="FSC50" s="127"/>
      <c r="FSD50" s="127"/>
      <c r="FSE50" s="127"/>
      <c r="FSF50" s="127"/>
      <c r="FSG50" s="127"/>
      <c r="FSH50" s="127"/>
      <c r="FSI50" s="127"/>
      <c r="FSJ50" s="127"/>
      <c r="FSK50" s="127"/>
      <c r="FSL50" s="127"/>
      <c r="FSM50" s="127"/>
      <c r="FSN50" s="127"/>
      <c r="FSO50" s="127"/>
      <c r="FSP50" s="127"/>
      <c r="FSQ50" s="127"/>
      <c r="FSR50" s="127"/>
      <c r="FSS50" s="127"/>
      <c r="FST50" s="127"/>
      <c r="FSU50" s="127"/>
      <c r="FSV50" s="127"/>
      <c r="FSW50" s="127"/>
      <c r="FSX50" s="127"/>
      <c r="FSY50" s="127"/>
      <c r="FSZ50" s="127"/>
      <c r="FTA50" s="127"/>
      <c r="FTB50" s="127"/>
      <c r="FTC50" s="127"/>
      <c r="FTD50" s="127"/>
      <c r="FTE50" s="127"/>
      <c r="FTF50" s="127"/>
      <c r="FTG50" s="127"/>
      <c r="FTH50" s="127"/>
      <c r="FTI50" s="127"/>
      <c r="FTJ50" s="127"/>
      <c r="FTK50" s="127"/>
      <c r="FTL50" s="127"/>
      <c r="FTM50" s="127"/>
      <c r="FTN50" s="127"/>
      <c r="FTO50" s="127"/>
      <c r="FTP50" s="127"/>
      <c r="FTQ50" s="127"/>
      <c r="FTR50" s="127"/>
      <c r="FTS50" s="127"/>
      <c r="FTT50" s="127"/>
      <c r="FTU50" s="127"/>
      <c r="FTV50" s="127"/>
      <c r="FTW50" s="127"/>
      <c r="FTX50" s="127"/>
      <c r="FTY50" s="127"/>
      <c r="FTZ50" s="127"/>
      <c r="FUA50" s="127"/>
      <c r="FUB50" s="127"/>
      <c r="FUC50" s="127"/>
      <c r="FUD50" s="127"/>
      <c r="FUE50" s="127"/>
      <c r="FUF50" s="127"/>
      <c r="FUG50" s="127"/>
      <c r="FUH50" s="127"/>
      <c r="FUI50" s="127"/>
      <c r="FUJ50" s="127"/>
      <c r="FUK50" s="127"/>
      <c r="FUL50" s="127"/>
      <c r="FUM50" s="127"/>
      <c r="FUN50" s="127"/>
      <c r="FUO50" s="127"/>
      <c r="FUP50" s="127"/>
      <c r="FUQ50" s="127"/>
      <c r="FUR50" s="127"/>
      <c r="FUS50" s="127"/>
      <c r="FUT50" s="127"/>
      <c r="FUU50" s="127"/>
      <c r="FUV50" s="127"/>
      <c r="FUW50" s="127"/>
      <c r="FUX50" s="127"/>
      <c r="FUY50" s="127"/>
      <c r="FUZ50" s="127"/>
      <c r="FVA50" s="127"/>
      <c r="FVB50" s="127"/>
      <c r="FVC50" s="127"/>
      <c r="FVD50" s="127"/>
      <c r="FVE50" s="127"/>
      <c r="FVF50" s="127"/>
      <c r="FVG50" s="127"/>
      <c r="FVH50" s="127"/>
      <c r="FVI50" s="127"/>
      <c r="FVJ50" s="127"/>
      <c r="FVK50" s="127"/>
      <c r="FVL50" s="127"/>
      <c r="FVM50" s="127"/>
      <c r="FVN50" s="127"/>
      <c r="FVO50" s="127"/>
      <c r="FVP50" s="127"/>
      <c r="FVQ50" s="127"/>
      <c r="FVR50" s="127"/>
      <c r="FVS50" s="127"/>
      <c r="FVT50" s="127"/>
      <c r="FVU50" s="127"/>
      <c r="FVV50" s="127"/>
      <c r="FVW50" s="127"/>
      <c r="FVX50" s="127"/>
      <c r="FVY50" s="127"/>
      <c r="FVZ50" s="127"/>
      <c r="FWA50" s="127"/>
      <c r="FWB50" s="127"/>
      <c r="FWC50" s="127"/>
      <c r="FWD50" s="127"/>
      <c r="FWE50" s="127"/>
      <c r="FWF50" s="127"/>
      <c r="FWG50" s="127"/>
      <c r="FWH50" s="127"/>
      <c r="FWI50" s="127"/>
      <c r="FWJ50" s="127"/>
      <c r="FWK50" s="127"/>
      <c r="FWL50" s="127"/>
      <c r="FWM50" s="127"/>
      <c r="FWN50" s="127"/>
      <c r="FWO50" s="127"/>
      <c r="FWP50" s="127"/>
      <c r="FWQ50" s="127"/>
      <c r="FWR50" s="127"/>
      <c r="FWS50" s="127"/>
      <c r="FWT50" s="127"/>
      <c r="FWU50" s="127"/>
      <c r="FWV50" s="127"/>
      <c r="FWW50" s="127"/>
      <c r="FWX50" s="127"/>
      <c r="FWY50" s="127"/>
      <c r="FWZ50" s="127"/>
      <c r="FXA50" s="127"/>
      <c r="FXB50" s="127"/>
      <c r="FXC50" s="127"/>
      <c r="FXD50" s="127"/>
      <c r="FXE50" s="127"/>
      <c r="FXF50" s="127"/>
      <c r="FXG50" s="127"/>
      <c r="FXH50" s="127"/>
      <c r="FXI50" s="127"/>
      <c r="FXJ50" s="127"/>
      <c r="FXK50" s="127"/>
      <c r="FXL50" s="127"/>
      <c r="FXM50" s="127"/>
      <c r="FXN50" s="127"/>
      <c r="FXO50" s="127"/>
      <c r="FXP50" s="127"/>
      <c r="FXQ50" s="127"/>
      <c r="FXR50" s="127"/>
      <c r="FXS50" s="127"/>
      <c r="FXT50" s="127"/>
      <c r="FXU50" s="127"/>
      <c r="FXV50" s="127"/>
      <c r="FXW50" s="127"/>
      <c r="FXX50" s="127"/>
      <c r="FXY50" s="127"/>
      <c r="FXZ50" s="127"/>
      <c r="FYA50" s="127"/>
      <c r="FYB50" s="127"/>
      <c r="FYC50" s="127"/>
      <c r="FYD50" s="127"/>
      <c r="FYE50" s="127"/>
      <c r="FYF50" s="127"/>
      <c r="FYG50" s="127"/>
      <c r="FYH50" s="127"/>
      <c r="FYI50" s="127"/>
      <c r="FYJ50" s="127"/>
      <c r="FYK50" s="127"/>
      <c r="FYL50" s="127"/>
      <c r="FYM50" s="127"/>
      <c r="FYN50" s="127"/>
      <c r="FYO50" s="127"/>
      <c r="FYP50" s="127"/>
      <c r="FYQ50" s="127"/>
      <c r="FYR50" s="127"/>
      <c r="FYS50" s="127"/>
      <c r="FYT50" s="127"/>
      <c r="FYU50" s="127"/>
      <c r="FYV50" s="127"/>
      <c r="FYW50" s="127"/>
      <c r="FYX50" s="127"/>
      <c r="FYY50" s="127"/>
      <c r="FYZ50" s="127"/>
      <c r="FZA50" s="127"/>
      <c r="FZB50" s="127"/>
      <c r="FZC50" s="127"/>
      <c r="FZD50" s="127"/>
      <c r="FZE50" s="127"/>
      <c r="FZF50" s="127"/>
      <c r="FZG50" s="127"/>
      <c r="FZH50" s="127"/>
      <c r="FZI50" s="127"/>
      <c r="FZJ50" s="127"/>
      <c r="FZK50" s="127"/>
      <c r="FZL50" s="127"/>
      <c r="FZM50" s="127"/>
      <c r="FZN50" s="127"/>
      <c r="FZO50" s="127"/>
      <c r="FZP50" s="127"/>
      <c r="FZQ50" s="127"/>
      <c r="FZR50" s="127"/>
      <c r="FZS50" s="127"/>
      <c r="FZT50" s="127"/>
      <c r="FZU50" s="127"/>
      <c r="FZV50" s="127"/>
      <c r="FZW50" s="127"/>
      <c r="FZX50" s="127"/>
      <c r="FZY50" s="127"/>
      <c r="FZZ50" s="127"/>
      <c r="GAA50" s="127"/>
      <c r="GAB50" s="127"/>
      <c r="GAC50" s="127"/>
      <c r="GAD50" s="127"/>
      <c r="GAE50" s="127"/>
      <c r="GAF50" s="127"/>
      <c r="GAG50" s="127"/>
      <c r="GAH50" s="127"/>
      <c r="GAI50" s="127"/>
      <c r="GAJ50" s="127"/>
      <c r="GAK50" s="127"/>
      <c r="GAL50" s="127"/>
      <c r="GAM50" s="127"/>
      <c r="GAN50" s="127"/>
      <c r="GAO50" s="127"/>
      <c r="GAP50" s="127"/>
      <c r="GAQ50" s="127"/>
      <c r="GAR50" s="127"/>
      <c r="GAS50" s="127"/>
      <c r="GAT50" s="127"/>
      <c r="GAU50" s="127"/>
      <c r="GAV50" s="127"/>
      <c r="GAW50" s="127"/>
      <c r="GAX50" s="127"/>
      <c r="GAY50" s="127"/>
      <c r="GAZ50" s="127"/>
      <c r="GBA50" s="127"/>
      <c r="GBB50" s="127"/>
      <c r="GBC50" s="127"/>
      <c r="GBD50" s="127"/>
      <c r="GBE50" s="127"/>
      <c r="GBF50" s="127"/>
      <c r="GBG50" s="127"/>
      <c r="GBH50" s="127"/>
      <c r="GBI50" s="127"/>
      <c r="GBJ50" s="127"/>
      <c r="GBK50" s="127"/>
      <c r="GBL50" s="127"/>
      <c r="GBM50" s="127"/>
      <c r="GBN50" s="127"/>
      <c r="GBO50" s="127"/>
      <c r="GBP50" s="127"/>
      <c r="GBQ50" s="127"/>
      <c r="GBR50" s="127"/>
      <c r="GBS50" s="127"/>
      <c r="GBT50" s="127"/>
      <c r="GBU50" s="127"/>
      <c r="GBV50" s="127"/>
      <c r="GBW50" s="127"/>
      <c r="GBX50" s="127"/>
      <c r="GBY50" s="127"/>
      <c r="GBZ50" s="127"/>
      <c r="GCA50" s="127"/>
      <c r="GCB50" s="127"/>
      <c r="GCC50" s="127"/>
      <c r="GCD50" s="127"/>
      <c r="GCE50" s="127"/>
      <c r="GCF50" s="127"/>
      <c r="GCG50" s="127"/>
      <c r="GCH50" s="127"/>
      <c r="GCI50" s="127"/>
      <c r="GCJ50" s="127"/>
      <c r="GCK50" s="127"/>
      <c r="GCL50" s="127"/>
      <c r="GCM50" s="127"/>
      <c r="GCN50" s="127"/>
      <c r="GCO50" s="127"/>
      <c r="GCP50" s="127"/>
      <c r="GCQ50" s="127"/>
      <c r="GCR50" s="127"/>
      <c r="GCS50" s="127"/>
      <c r="GCT50" s="127"/>
      <c r="GCU50" s="127"/>
      <c r="GCV50" s="127"/>
      <c r="GCW50" s="127"/>
      <c r="GCX50" s="127"/>
      <c r="GCY50" s="127"/>
      <c r="GCZ50" s="127"/>
      <c r="GDA50" s="127"/>
      <c r="GDB50" s="127"/>
      <c r="GDC50" s="127"/>
      <c r="GDD50" s="127"/>
      <c r="GDE50" s="127"/>
      <c r="GDF50" s="127"/>
      <c r="GDG50" s="127"/>
      <c r="GDH50" s="127"/>
      <c r="GDI50" s="127"/>
      <c r="GDJ50" s="127"/>
      <c r="GDK50" s="127"/>
      <c r="GDL50" s="127"/>
      <c r="GDM50" s="127"/>
      <c r="GDN50" s="127"/>
      <c r="GDO50" s="127"/>
      <c r="GDP50" s="127"/>
      <c r="GDQ50" s="127"/>
      <c r="GDR50" s="127"/>
      <c r="GDS50" s="127"/>
      <c r="GDT50" s="127"/>
      <c r="GDU50" s="127"/>
      <c r="GDV50" s="127"/>
      <c r="GDW50" s="127"/>
      <c r="GDX50" s="127"/>
      <c r="GDY50" s="127"/>
      <c r="GDZ50" s="127"/>
      <c r="GEA50" s="127"/>
      <c r="GEB50" s="127"/>
      <c r="GEC50" s="127"/>
      <c r="GED50" s="127"/>
      <c r="GEE50" s="127"/>
      <c r="GEF50" s="127"/>
      <c r="GEG50" s="127"/>
      <c r="GEH50" s="127"/>
      <c r="GEI50" s="127"/>
      <c r="GEJ50" s="127"/>
      <c r="GEK50" s="127"/>
      <c r="GEL50" s="127"/>
      <c r="GEM50" s="127"/>
      <c r="GEN50" s="127"/>
      <c r="GEO50" s="127"/>
      <c r="GEP50" s="127"/>
      <c r="GEQ50" s="127"/>
      <c r="GER50" s="127"/>
      <c r="GES50" s="127"/>
      <c r="GET50" s="127"/>
      <c r="GEU50" s="127"/>
      <c r="GEV50" s="127"/>
      <c r="GEW50" s="127"/>
      <c r="GEX50" s="127"/>
      <c r="GEY50" s="127"/>
      <c r="GEZ50" s="127"/>
      <c r="GFA50" s="127"/>
      <c r="GFB50" s="127"/>
      <c r="GFC50" s="127"/>
      <c r="GFD50" s="127"/>
      <c r="GFE50" s="127"/>
      <c r="GFF50" s="127"/>
      <c r="GFG50" s="127"/>
      <c r="GFH50" s="127"/>
      <c r="GFI50" s="127"/>
      <c r="GFJ50" s="127"/>
      <c r="GFK50" s="127"/>
      <c r="GFL50" s="127"/>
      <c r="GFM50" s="127"/>
      <c r="GFN50" s="127"/>
      <c r="GFO50" s="127"/>
      <c r="GFP50" s="127"/>
      <c r="GFQ50" s="127"/>
      <c r="GFR50" s="127"/>
      <c r="GFS50" s="127"/>
      <c r="GFT50" s="127"/>
      <c r="GFU50" s="127"/>
      <c r="GFV50" s="127"/>
      <c r="GFW50" s="127"/>
      <c r="GFX50" s="127"/>
      <c r="GFY50" s="127"/>
      <c r="GFZ50" s="127"/>
      <c r="GGA50" s="127"/>
      <c r="GGB50" s="127"/>
      <c r="GGC50" s="127"/>
      <c r="GGD50" s="127"/>
      <c r="GGE50" s="127"/>
      <c r="GGF50" s="127"/>
      <c r="GGG50" s="127"/>
      <c r="GGH50" s="127"/>
      <c r="GGI50" s="127"/>
      <c r="GGJ50" s="127"/>
      <c r="GGK50" s="127"/>
      <c r="GGL50" s="127"/>
      <c r="GGM50" s="127"/>
      <c r="GGN50" s="127"/>
      <c r="GGO50" s="127"/>
      <c r="GGP50" s="127"/>
      <c r="GGQ50" s="127"/>
      <c r="GGR50" s="127"/>
      <c r="GGS50" s="127"/>
      <c r="GGT50" s="127"/>
      <c r="GGU50" s="127"/>
      <c r="GGV50" s="127"/>
      <c r="GGW50" s="127"/>
      <c r="GGX50" s="127"/>
      <c r="GGY50" s="127"/>
      <c r="GGZ50" s="127"/>
      <c r="GHA50" s="127"/>
      <c r="GHB50" s="127"/>
      <c r="GHC50" s="127"/>
      <c r="GHD50" s="127"/>
      <c r="GHE50" s="127"/>
      <c r="GHF50" s="127"/>
      <c r="GHG50" s="127"/>
      <c r="GHH50" s="127"/>
      <c r="GHI50" s="127"/>
      <c r="GHJ50" s="127"/>
      <c r="GHK50" s="127"/>
      <c r="GHL50" s="127"/>
      <c r="GHM50" s="127"/>
      <c r="GHN50" s="127"/>
      <c r="GHO50" s="127"/>
      <c r="GHP50" s="127"/>
      <c r="GHQ50" s="127"/>
      <c r="GHR50" s="127"/>
      <c r="GHS50" s="127"/>
      <c r="GHT50" s="127"/>
      <c r="GHU50" s="127"/>
      <c r="GHV50" s="127"/>
      <c r="GHW50" s="127"/>
      <c r="GHX50" s="127"/>
      <c r="GHY50" s="127"/>
      <c r="GHZ50" s="127"/>
      <c r="GIA50" s="127"/>
      <c r="GIB50" s="127"/>
      <c r="GIC50" s="127"/>
      <c r="GID50" s="127"/>
      <c r="GIE50" s="127"/>
      <c r="GIF50" s="127"/>
      <c r="GIG50" s="127"/>
      <c r="GIH50" s="127"/>
      <c r="GII50" s="127"/>
      <c r="GIJ50" s="127"/>
      <c r="GIK50" s="127"/>
      <c r="GIL50" s="127"/>
      <c r="GIM50" s="127"/>
      <c r="GIN50" s="127"/>
      <c r="GIO50" s="127"/>
      <c r="GIP50" s="127"/>
      <c r="GIQ50" s="127"/>
      <c r="GIR50" s="127"/>
      <c r="GIS50" s="127"/>
      <c r="GIT50" s="127"/>
      <c r="GIU50" s="127"/>
      <c r="GIV50" s="127"/>
      <c r="GIW50" s="127"/>
      <c r="GIX50" s="127"/>
      <c r="GIY50" s="127"/>
      <c r="GIZ50" s="127"/>
      <c r="GJA50" s="127"/>
      <c r="GJB50" s="127"/>
      <c r="GJC50" s="127"/>
      <c r="GJD50" s="127"/>
      <c r="GJE50" s="127"/>
      <c r="GJF50" s="127"/>
      <c r="GJG50" s="127"/>
      <c r="GJH50" s="127"/>
      <c r="GJI50" s="127"/>
      <c r="GJJ50" s="127"/>
      <c r="GJK50" s="127"/>
      <c r="GJL50" s="127"/>
      <c r="GJM50" s="127"/>
      <c r="GJN50" s="127"/>
      <c r="GJO50" s="127"/>
      <c r="GJP50" s="127"/>
      <c r="GJQ50" s="127"/>
      <c r="GJR50" s="127"/>
      <c r="GJS50" s="127"/>
      <c r="GJT50" s="127"/>
      <c r="GJU50" s="127"/>
      <c r="GJV50" s="127"/>
      <c r="GJW50" s="127"/>
      <c r="GJX50" s="127"/>
      <c r="GJY50" s="127"/>
      <c r="GJZ50" s="127"/>
      <c r="GKA50" s="127"/>
      <c r="GKB50" s="127"/>
      <c r="GKC50" s="127"/>
      <c r="GKD50" s="127"/>
      <c r="GKE50" s="127"/>
      <c r="GKF50" s="127"/>
      <c r="GKG50" s="127"/>
      <c r="GKH50" s="127"/>
      <c r="GKI50" s="127"/>
      <c r="GKJ50" s="127"/>
      <c r="GKK50" s="127"/>
      <c r="GKL50" s="127"/>
      <c r="GKM50" s="127"/>
      <c r="GKN50" s="127"/>
      <c r="GKO50" s="127"/>
      <c r="GKP50" s="127"/>
      <c r="GKQ50" s="127"/>
      <c r="GKR50" s="127"/>
      <c r="GKS50" s="127"/>
      <c r="GKT50" s="127"/>
      <c r="GKU50" s="127"/>
      <c r="GKV50" s="127"/>
      <c r="GKW50" s="127"/>
      <c r="GKX50" s="127"/>
      <c r="GKY50" s="127"/>
      <c r="GKZ50" s="127"/>
      <c r="GLA50" s="127"/>
      <c r="GLB50" s="127"/>
      <c r="GLC50" s="127"/>
      <c r="GLD50" s="127"/>
      <c r="GLE50" s="127"/>
      <c r="GLF50" s="127"/>
      <c r="GLG50" s="127"/>
      <c r="GLH50" s="127"/>
      <c r="GLI50" s="127"/>
      <c r="GLJ50" s="127"/>
      <c r="GLK50" s="127"/>
      <c r="GLL50" s="127"/>
      <c r="GLM50" s="127"/>
      <c r="GLN50" s="127"/>
      <c r="GLO50" s="127"/>
      <c r="GLP50" s="127"/>
      <c r="GLQ50" s="127"/>
      <c r="GLR50" s="127"/>
      <c r="GLS50" s="127"/>
      <c r="GLT50" s="127"/>
      <c r="GLU50" s="127"/>
      <c r="GLV50" s="127"/>
      <c r="GLW50" s="127"/>
      <c r="GLX50" s="127"/>
      <c r="GLY50" s="127"/>
      <c r="GLZ50" s="127"/>
      <c r="GMA50" s="127"/>
      <c r="GMB50" s="127"/>
      <c r="GMC50" s="127"/>
      <c r="GMD50" s="127"/>
      <c r="GME50" s="127"/>
      <c r="GMF50" s="127"/>
      <c r="GMG50" s="127"/>
      <c r="GMH50" s="127"/>
      <c r="GMI50" s="127"/>
      <c r="GMJ50" s="127"/>
      <c r="GMK50" s="127"/>
      <c r="GML50" s="127"/>
      <c r="GMM50" s="127"/>
      <c r="GMN50" s="127"/>
      <c r="GMO50" s="127"/>
      <c r="GMP50" s="127"/>
      <c r="GMQ50" s="127"/>
      <c r="GMR50" s="127"/>
      <c r="GMS50" s="127"/>
      <c r="GMT50" s="127"/>
      <c r="GMU50" s="127"/>
      <c r="GMV50" s="127"/>
      <c r="GMW50" s="127"/>
      <c r="GMX50" s="127"/>
      <c r="GMY50" s="127"/>
      <c r="GMZ50" s="127"/>
      <c r="GNA50" s="127"/>
      <c r="GNB50" s="127"/>
      <c r="GNC50" s="127"/>
      <c r="GND50" s="127"/>
      <c r="GNE50" s="127"/>
      <c r="GNF50" s="127"/>
      <c r="GNG50" s="127"/>
      <c r="GNH50" s="127"/>
      <c r="GNI50" s="127"/>
      <c r="GNJ50" s="127"/>
      <c r="GNK50" s="127"/>
      <c r="GNL50" s="127"/>
      <c r="GNM50" s="127"/>
      <c r="GNN50" s="127"/>
      <c r="GNO50" s="127"/>
      <c r="GNP50" s="127"/>
      <c r="GNQ50" s="127"/>
      <c r="GNR50" s="127"/>
      <c r="GNS50" s="127"/>
      <c r="GNT50" s="127"/>
      <c r="GNU50" s="127"/>
      <c r="GNV50" s="127"/>
      <c r="GNW50" s="127"/>
      <c r="GNX50" s="127"/>
      <c r="GNY50" s="127"/>
      <c r="GNZ50" s="127"/>
      <c r="GOA50" s="127"/>
      <c r="GOB50" s="127"/>
      <c r="GOC50" s="127"/>
      <c r="GOD50" s="127"/>
      <c r="GOE50" s="127"/>
      <c r="GOF50" s="127"/>
      <c r="GOG50" s="127"/>
      <c r="GOH50" s="127"/>
      <c r="GOI50" s="127"/>
      <c r="GOJ50" s="127"/>
      <c r="GOK50" s="127"/>
      <c r="GOL50" s="127"/>
      <c r="GOM50" s="127"/>
      <c r="GON50" s="127"/>
      <c r="GOO50" s="127"/>
      <c r="GOP50" s="127"/>
      <c r="GOQ50" s="127"/>
      <c r="GOR50" s="127"/>
      <c r="GOS50" s="127"/>
      <c r="GOT50" s="127"/>
      <c r="GOU50" s="127"/>
      <c r="GOV50" s="127"/>
      <c r="GOW50" s="127"/>
      <c r="GOX50" s="127"/>
      <c r="GOY50" s="127"/>
      <c r="GOZ50" s="127"/>
      <c r="GPA50" s="127"/>
      <c r="GPB50" s="127"/>
      <c r="GPC50" s="127"/>
      <c r="GPD50" s="127"/>
      <c r="GPE50" s="127"/>
      <c r="GPF50" s="127"/>
      <c r="GPG50" s="127"/>
      <c r="GPH50" s="127"/>
      <c r="GPI50" s="127"/>
      <c r="GPJ50" s="127"/>
      <c r="GPK50" s="127"/>
      <c r="GPL50" s="127"/>
      <c r="GPM50" s="127"/>
      <c r="GPN50" s="127"/>
      <c r="GPO50" s="127"/>
      <c r="GPP50" s="127"/>
      <c r="GPQ50" s="127"/>
      <c r="GPR50" s="127"/>
      <c r="GPS50" s="127"/>
      <c r="GPT50" s="127"/>
      <c r="GPU50" s="127"/>
      <c r="GPV50" s="127"/>
      <c r="GPW50" s="127"/>
      <c r="GPX50" s="127"/>
      <c r="GPY50" s="127"/>
      <c r="GPZ50" s="127"/>
      <c r="GQA50" s="127"/>
      <c r="GQB50" s="127"/>
      <c r="GQC50" s="127"/>
      <c r="GQD50" s="127"/>
      <c r="GQE50" s="127"/>
      <c r="GQF50" s="127"/>
      <c r="GQG50" s="127"/>
      <c r="GQH50" s="127"/>
      <c r="GQI50" s="127"/>
      <c r="GQJ50" s="127"/>
      <c r="GQK50" s="127"/>
      <c r="GQL50" s="127"/>
      <c r="GQM50" s="127"/>
      <c r="GQN50" s="127"/>
      <c r="GQO50" s="127"/>
      <c r="GQP50" s="127"/>
      <c r="GQQ50" s="127"/>
      <c r="GQR50" s="127"/>
      <c r="GQS50" s="127"/>
      <c r="GQT50" s="127"/>
      <c r="GQU50" s="127"/>
      <c r="GQV50" s="127"/>
      <c r="GQW50" s="127"/>
      <c r="GQX50" s="127"/>
      <c r="GQY50" s="127"/>
      <c r="GQZ50" s="127"/>
      <c r="GRA50" s="127"/>
      <c r="GRB50" s="127"/>
      <c r="GRC50" s="127"/>
      <c r="GRD50" s="127"/>
      <c r="GRE50" s="127"/>
      <c r="GRF50" s="127"/>
      <c r="GRG50" s="127"/>
      <c r="GRH50" s="127"/>
      <c r="GRI50" s="127"/>
      <c r="GRJ50" s="127"/>
      <c r="GRK50" s="127"/>
      <c r="GRL50" s="127"/>
      <c r="GRM50" s="127"/>
      <c r="GRN50" s="127"/>
      <c r="GRO50" s="127"/>
      <c r="GRP50" s="127"/>
      <c r="GRQ50" s="127"/>
      <c r="GRR50" s="127"/>
      <c r="GRS50" s="127"/>
      <c r="GRT50" s="127"/>
      <c r="GRU50" s="127"/>
      <c r="GRV50" s="127"/>
      <c r="GRW50" s="127"/>
      <c r="GRX50" s="127"/>
      <c r="GRY50" s="127"/>
      <c r="GRZ50" s="127"/>
      <c r="GSA50" s="127"/>
      <c r="GSB50" s="127"/>
      <c r="GSC50" s="127"/>
      <c r="GSD50" s="127"/>
      <c r="GSE50" s="127"/>
      <c r="GSF50" s="127"/>
      <c r="GSG50" s="127"/>
      <c r="GSH50" s="127"/>
      <c r="GSI50" s="127"/>
      <c r="GSJ50" s="127"/>
      <c r="GSK50" s="127"/>
      <c r="GSL50" s="127"/>
      <c r="GSM50" s="127"/>
      <c r="GSN50" s="127"/>
      <c r="GSO50" s="127"/>
      <c r="GSP50" s="127"/>
      <c r="GSQ50" s="127"/>
      <c r="GSR50" s="127"/>
      <c r="GSS50" s="127"/>
      <c r="GST50" s="127"/>
      <c r="GSU50" s="127"/>
      <c r="GSV50" s="127"/>
      <c r="GSW50" s="127"/>
      <c r="GSX50" s="127"/>
      <c r="GSY50" s="127"/>
      <c r="GSZ50" s="127"/>
      <c r="GTA50" s="127"/>
      <c r="GTB50" s="127"/>
      <c r="GTC50" s="127"/>
      <c r="GTD50" s="127"/>
      <c r="GTE50" s="127"/>
      <c r="GTF50" s="127"/>
      <c r="GTG50" s="127"/>
      <c r="GTH50" s="127"/>
      <c r="GTI50" s="127"/>
      <c r="GTJ50" s="127"/>
      <c r="GTK50" s="127"/>
      <c r="GTL50" s="127"/>
      <c r="GTM50" s="127"/>
      <c r="GTN50" s="127"/>
      <c r="GTO50" s="127"/>
      <c r="GTP50" s="127"/>
      <c r="GTQ50" s="127"/>
      <c r="GTR50" s="127"/>
      <c r="GTS50" s="127"/>
      <c r="GTT50" s="127"/>
      <c r="GTU50" s="127"/>
      <c r="GTV50" s="127"/>
      <c r="GTW50" s="127"/>
      <c r="GTX50" s="127"/>
      <c r="GTY50" s="127"/>
      <c r="GTZ50" s="127"/>
      <c r="GUA50" s="127"/>
      <c r="GUB50" s="127"/>
      <c r="GUC50" s="127"/>
      <c r="GUD50" s="127"/>
      <c r="GUE50" s="127"/>
      <c r="GUF50" s="127"/>
      <c r="GUG50" s="127"/>
      <c r="GUH50" s="127"/>
      <c r="GUI50" s="127"/>
      <c r="GUJ50" s="127"/>
      <c r="GUK50" s="127"/>
      <c r="GUL50" s="127"/>
      <c r="GUM50" s="127"/>
      <c r="GUN50" s="127"/>
      <c r="GUO50" s="127"/>
      <c r="GUP50" s="127"/>
      <c r="GUQ50" s="127"/>
      <c r="GUR50" s="127"/>
      <c r="GUS50" s="127"/>
      <c r="GUT50" s="127"/>
      <c r="GUU50" s="127"/>
      <c r="GUV50" s="127"/>
      <c r="GUW50" s="127"/>
      <c r="GUX50" s="127"/>
      <c r="GUY50" s="127"/>
      <c r="GUZ50" s="127"/>
      <c r="GVA50" s="127"/>
      <c r="GVB50" s="127"/>
      <c r="GVC50" s="127"/>
      <c r="GVD50" s="127"/>
      <c r="GVE50" s="127"/>
      <c r="GVF50" s="127"/>
      <c r="GVG50" s="127"/>
      <c r="GVH50" s="127"/>
      <c r="GVI50" s="127"/>
      <c r="GVJ50" s="127"/>
      <c r="GVK50" s="127"/>
      <c r="GVL50" s="127"/>
      <c r="GVM50" s="127"/>
      <c r="GVN50" s="127"/>
      <c r="GVO50" s="127"/>
      <c r="GVP50" s="127"/>
      <c r="GVQ50" s="127"/>
      <c r="GVR50" s="127"/>
      <c r="GVS50" s="127"/>
      <c r="GVT50" s="127"/>
      <c r="GVU50" s="127"/>
      <c r="GVV50" s="127"/>
      <c r="GVW50" s="127"/>
      <c r="GVX50" s="127"/>
      <c r="GVY50" s="127"/>
      <c r="GVZ50" s="127"/>
      <c r="GWA50" s="127"/>
      <c r="GWB50" s="127"/>
      <c r="GWC50" s="127"/>
      <c r="GWD50" s="127"/>
      <c r="GWE50" s="127"/>
      <c r="GWF50" s="127"/>
      <c r="GWG50" s="127"/>
      <c r="GWH50" s="127"/>
      <c r="GWI50" s="127"/>
      <c r="GWJ50" s="127"/>
      <c r="GWK50" s="127"/>
      <c r="GWL50" s="127"/>
      <c r="GWM50" s="127"/>
      <c r="GWN50" s="127"/>
      <c r="GWO50" s="127"/>
      <c r="GWP50" s="127"/>
      <c r="GWQ50" s="127"/>
      <c r="GWR50" s="127"/>
      <c r="GWS50" s="127"/>
      <c r="GWT50" s="127"/>
      <c r="GWU50" s="127"/>
      <c r="GWV50" s="127"/>
      <c r="GWW50" s="127"/>
      <c r="GWX50" s="127"/>
      <c r="GWY50" s="127"/>
      <c r="GWZ50" s="127"/>
      <c r="GXA50" s="127"/>
      <c r="GXB50" s="127"/>
      <c r="GXC50" s="127"/>
      <c r="GXD50" s="127"/>
      <c r="GXE50" s="127"/>
      <c r="GXF50" s="127"/>
      <c r="GXG50" s="127"/>
      <c r="GXH50" s="127"/>
      <c r="GXI50" s="127"/>
      <c r="GXJ50" s="127"/>
      <c r="GXK50" s="127"/>
      <c r="GXL50" s="127"/>
      <c r="GXM50" s="127"/>
      <c r="GXN50" s="127"/>
      <c r="GXO50" s="127"/>
      <c r="GXP50" s="127"/>
      <c r="GXQ50" s="127"/>
      <c r="GXR50" s="127"/>
      <c r="GXS50" s="127"/>
      <c r="GXT50" s="127"/>
      <c r="GXU50" s="127"/>
      <c r="GXV50" s="127"/>
      <c r="GXW50" s="127"/>
      <c r="GXX50" s="127"/>
      <c r="GXY50" s="127"/>
      <c r="GXZ50" s="127"/>
      <c r="GYA50" s="127"/>
      <c r="GYB50" s="127"/>
      <c r="GYC50" s="127"/>
      <c r="GYD50" s="127"/>
      <c r="GYE50" s="127"/>
      <c r="GYF50" s="127"/>
      <c r="GYG50" s="127"/>
      <c r="GYH50" s="127"/>
      <c r="GYI50" s="127"/>
      <c r="GYJ50" s="127"/>
      <c r="GYK50" s="127"/>
      <c r="GYL50" s="127"/>
      <c r="GYM50" s="127"/>
      <c r="GYN50" s="127"/>
      <c r="GYO50" s="127"/>
      <c r="GYP50" s="127"/>
      <c r="GYQ50" s="127"/>
      <c r="GYR50" s="127"/>
      <c r="GYS50" s="127"/>
      <c r="GYT50" s="127"/>
      <c r="GYU50" s="127"/>
      <c r="GYV50" s="127"/>
      <c r="GYW50" s="127"/>
      <c r="GYX50" s="127"/>
      <c r="GYY50" s="127"/>
      <c r="GYZ50" s="127"/>
      <c r="GZA50" s="127"/>
      <c r="GZB50" s="127"/>
      <c r="GZC50" s="127"/>
      <c r="GZD50" s="127"/>
      <c r="GZE50" s="127"/>
      <c r="GZF50" s="127"/>
      <c r="GZG50" s="127"/>
      <c r="GZH50" s="127"/>
      <c r="GZI50" s="127"/>
      <c r="GZJ50" s="127"/>
      <c r="GZK50" s="127"/>
      <c r="GZL50" s="127"/>
      <c r="GZM50" s="127"/>
      <c r="GZN50" s="127"/>
      <c r="GZO50" s="127"/>
      <c r="GZP50" s="127"/>
      <c r="GZQ50" s="127"/>
      <c r="GZR50" s="127"/>
      <c r="GZS50" s="127"/>
      <c r="GZT50" s="127"/>
      <c r="GZU50" s="127"/>
      <c r="GZV50" s="127"/>
      <c r="GZW50" s="127"/>
      <c r="GZX50" s="127"/>
      <c r="GZY50" s="127"/>
      <c r="GZZ50" s="127"/>
      <c r="HAA50" s="127"/>
      <c r="HAB50" s="127"/>
      <c r="HAC50" s="127"/>
      <c r="HAD50" s="127"/>
      <c r="HAE50" s="127"/>
      <c r="HAF50" s="127"/>
      <c r="HAG50" s="127"/>
      <c r="HAH50" s="127"/>
      <c r="HAI50" s="127"/>
      <c r="HAJ50" s="127"/>
      <c r="HAK50" s="127"/>
      <c r="HAL50" s="127"/>
      <c r="HAM50" s="127"/>
      <c r="HAN50" s="127"/>
      <c r="HAO50" s="127"/>
      <c r="HAP50" s="127"/>
      <c r="HAQ50" s="127"/>
      <c r="HAR50" s="127"/>
      <c r="HAS50" s="127"/>
      <c r="HAT50" s="127"/>
      <c r="HAU50" s="127"/>
      <c r="HAV50" s="127"/>
      <c r="HAW50" s="127"/>
      <c r="HAX50" s="127"/>
      <c r="HAY50" s="127"/>
      <c r="HAZ50" s="127"/>
      <c r="HBA50" s="127"/>
      <c r="HBB50" s="127"/>
      <c r="HBC50" s="127"/>
      <c r="HBD50" s="127"/>
      <c r="HBE50" s="127"/>
      <c r="HBF50" s="127"/>
      <c r="HBG50" s="127"/>
      <c r="HBH50" s="127"/>
      <c r="HBI50" s="127"/>
      <c r="HBJ50" s="127"/>
      <c r="HBK50" s="127"/>
      <c r="HBL50" s="127"/>
      <c r="HBM50" s="127"/>
      <c r="HBN50" s="127"/>
      <c r="HBO50" s="127"/>
      <c r="HBP50" s="127"/>
      <c r="HBQ50" s="127"/>
      <c r="HBR50" s="127"/>
      <c r="HBS50" s="127"/>
      <c r="HBT50" s="127"/>
      <c r="HBU50" s="127"/>
      <c r="HBV50" s="127"/>
      <c r="HBW50" s="127"/>
      <c r="HBX50" s="127"/>
      <c r="HBY50" s="127"/>
      <c r="HBZ50" s="127"/>
      <c r="HCA50" s="127"/>
      <c r="HCB50" s="127"/>
      <c r="HCC50" s="127"/>
      <c r="HCD50" s="127"/>
      <c r="HCE50" s="127"/>
      <c r="HCF50" s="127"/>
      <c r="HCG50" s="127"/>
      <c r="HCH50" s="127"/>
      <c r="HCI50" s="127"/>
      <c r="HCJ50" s="127"/>
      <c r="HCK50" s="127"/>
      <c r="HCL50" s="127"/>
      <c r="HCM50" s="127"/>
      <c r="HCN50" s="127"/>
      <c r="HCO50" s="127"/>
      <c r="HCP50" s="127"/>
      <c r="HCQ50" s="127"/>
      <c r="HCR50" s="127"/>
      <c r="HCS50" s="127"/>
      <c r="HCT50" s="127"/>
      <c r="HCU50" s="127"/>
      <c r="HCV50" s="127"/>
      <c r="HCW50" s="127"/>
      <c r="HCX50" s="127"/>
      <c r="HCY50" s="127"/>
      <c r="HCZ50" s="127"/>
      <c r="HDA50" s="127"/>
      <c r="HDB50" s="127"/>
      <c r="HDC50" s="127"/>
      <c r="HDD50" s="127"/>
      <c r="HDE50" s="127"/>
      <c r="HDF50" s="127"/>
      <c r="HDG50" s="127"/>
      <c r="HDH50" s="127"/>
      <c r="HDI50" s="127"/>
      <c r="HDJ50" s="127"/>
      <c r="HDK50" s="127"/>
      <c r="HDL50" s="127"/>
      <c r="HDM50" s="127"/>
      <c r="HDN50" s="127"/>
      <c r="HDO50" s="127"/>
      <c r="HDP50" s="127"/>
      <c r="HDQ50" s="127"/>
      <c r="HDR50" s="127"/>
      <c r="HDS50" s="127"/>
      <c r="HDT50" s="127"/>
      <c r="HDU50" s="127"/>
      <c r="HDV50" s="127"/>
      <c r="HDW50" s="127"/>
      <c r="HDX50" s="127"/>
      <c r="HDY50" s="127"/>
      <c r="HDZ50" s="127"/>
      <c r="HEA50" s="127"/>
      <c r="HEB50" s="127"/>
      <c r="HEC50" s="127"/>
      <c r="HED50" s="127"/>
      <c r="HEE50" s="127"/>
      <c r="HEF50" s="127"/>
      <c r="HEG50" s="127"/>
      <c r="HEH50" s="127"/>
      <c r="HEI50" s="127"/>
      <c r="HEJ50" s="127"/>
      <c r="HEK50" s="127"/>
      <c r="HEL50" s="127"/>
      <c r="HEM50" s="127"/>
      <c r="HEN50" s="127"/>
      <c r="HEO50" s="127"/>
      <c r="HEP50" s="127"/>
      <c r="HEQ50" s="127"/>
      <c r="HER50" s="127"/>
      <c r="HES50" s="127"/>
      <c r="HET50" s="127"/>
      <c r="HEU50" s="127"/>
      <c r="HEV50" s="127"/>
      <c r="HEW50" s="127"/>
      <c r="HEX50" s="127"/>
      <c r="HEY50" s="127"/>
      <c r="HEZ50" s="127"/>
      <c r="HFA50" s="127"/>
      <c r="HFB50" s="127"/>
      <c r="HFC50" s="127"/>
      <c r="HFD50" s="127"/>
      <c r="HFE50" s="127"/>
      <c r="HFF50" s="127"/>
      <c r="HFG50" s="127"/>
      <c r="HFH50" s="127"/>
      <c r="HFI50" s="127"/>
      <c r="HFJ50" s="127"/>
      <c r="HFK50" s="127"/>
      <c r="HFL50" s="127"/>
      <c r="HFM50" s="127"/>
      <c r="HFN50" s="127"/>
      <c r="HFO50" s="127"/>
      <c r="HFP50" s="127"/>
      <c r="HFQ50" s="127"/>
      <c r="HFR50" s="127"/>
      <c r="HFS50" s="127"/>
      <c r="HFT50" s="127"/>
      <c r="HFU50" s="127"/>
      <c r="HFV50" s="127"/>
      <c r="HFW50" s="127"/>
      <c r="HFX50" s="127"/>
      <c r="HFY50" s="127"/>
      <c r="HFZ50" s="127"/>
      <c r="HGA50" s="127"/>
      <c r="HGB50" s="127"/>
      <c r="HGC50" s="127"/>
      <c r="HGD50" s="127"/>
      <c r="HGE50" s="127"/>
      <c r="HGF50" s="127"/>
      <c r="HGG50" s="127"/>
      <c r="HGH50" s="127"/>
      <c r="HGI50" s="127"/>
      <c r="HGJ50" s="127"/>
      <c r="HGK50" s="127"/>
      <c r="HGL50" s="127"/>
      <c r="HGM50" s="127"/>
      <c r="HGN50" s="127"/>
      <c r="HGO50" s="127"/>
      <c r="HGP50" s="127"/>
      <c r="HGQ50" s="127"/>
      <c r="HGR50" s="127"/>
      <c r="HGS50" s="127"/>
      <c r="HGT50" s="127"/>
      <c r="HGU50" s="127"/>
      <c r="HGV50" s="127"/>
      <c r="HGW50" s="127"/>
      <c r="HGX50" s="127"/>
      <c r="HGY50" s="127"/>
      <c r="HGZ50" s="127"/>
      <c r="HHA50" s="127"/>
      <c r="HHB50" s="127"/>
      <c r="HHC50" s="127"/>
      <c r="HHD50" s="127"/>
      <c r="HHE50" s="127"/>
      <c r="HHF50" s="127"/>
      <c r="HHG50" s="127"/>
      <c r="HHH50" s="127"/>
      <c r="HHI50" s="127"/>
      <c r="HHJ50" s="127"/>
      <c r="HHK50" s="127"/>
      <c r="HHL50" s="127"/>
      <c r="HHM50" s="127"/>
      <c r="HHN50" s="127"/>
      <c r="HHO50" s="127"/>
      <c r="HHP50" s="127"/>
      <c r="HHQ50" s="127"/>
      <c r="HHR50" s="127"/>
      <c r="HHS50" s="127"/>
      <c r="HHT50" s="127"/>
      <c r="HHU50" s="127"/>
      <c r="HHV50" s="127"/>
      <c r="HHW50" s="127"/>
      <c r="HHX50" s="127"/>
      <c r="HHY50" s="127"/>
      <c r="HHZ50" s="127"/>
      <c r="HIA50" s="127"/>
      <c r="HIB50" s="127"/>
      <c r="HIC50" s="127"/>
      <c r="HID50" s="127"/>
      <c r="HIE50" s="127"/>
      <c r="HIF50" s="127"/>
      <c r="HIG50" s="127"/>
      <c r="HIH50" s="127"/>
      <c r="HII50" s="127"/>
      <c r="HIJ50" s="127"/>
      <c r="HIK50" s="127"/>
      <c r="HIL50" s="127"/>
      <c r="HIM50" s="127"/>
      <c r="HIN50" s="127"/>
      <c r="HIO50" s="127"/>
      <c r="HIP50" s="127"/>
      <c r="HIQ50" s="127"/>
      <c r="HIR50" s="127"/>
      <c r="HIS50" s="127"/>
      <c r="HIT50" s="127"/>
      <c r="HIU50" s="127"/>
      <c r="HIV50" s="127"/>
      <c r="HIW50" s="127"/>
      <c r="HIX50" s="127"/>
      <c r="HIY50" s="127"/>
      <c r="HIZ50" s="127"/>
      <c r="HJA50" s="127"/>
      <c r="HJB50" s="127"/>
      <c r="HJC50" s="127"/>
      <c r="HJD50" s="127"/>
      <c r="HJE50" s="127"/>
      <c r="HJF50" s="127"/>
      <c r="HJG50" s="127"/>
      <c r="HJH50" s="127"/>
      <c r="HJI50" s="127"/>
      <c r="HJJ50" s="127"/>
      <c r="HJK50" s="127"/>
      <c r="HJL50" s="127"/>
      <c r="HJM50" s="127"/>
      <c r="HJN50" s="127"/>
      <c r="HJO50" s="127"/>
      <c r="HJP50" s="127"/>
      <c r="HJQ50" s="127"/>
      <c r="HJR50" s="127"/>
      <c r="HJS50" s="127"/>
      <c r="HJT50" s="127"/>
      <c r="HJU50" s="127"/>
      <c r="HJV50" s="127"/>
      <c r="HJW50" s="127"/>
      <c r="HJX50" s="127"/>
      <c r="HJY50" s="127"/>
      <c r="HJZ50" s="127"/>
      <c r="HKA50" s="127"/>
      <c r="HKB50" s="127"/>
      <c r="HKC50" s="127"/>
      <c r="HKD50" s="127"/>
      <c r="HKE50" s="127"/>
      <c r="HKF50" s="127"/>
      <c r="HKG50" s="127"/>
      <c r="HKH50" s="127"/>
      <c r="HKI50" s="127"/>
      <c r="HKJ50" s="127"/>
      <c r="HKK50" s="127"/>
      <c r="HKL50" s="127"/>
      <c r="HKM50" s="127"/>
      <c r="HKN50" s="127"/>
      <c r="HKO50" s="127"/>
      <c r="HKP50" s="127"/>
      <c r="HKQ50" s="127"/>
      <c r="HKR50" s="127"/>
      <c r="HKS50" s="127"/>
      <c r="HKT50" s="127"/>
      <c r="HKU50" s="127"/>
      <c r="HKV50" s="127"/>
      <c r="HKW50" s="127"/>
      <c r="HKX50" s="127"/>
      <c r="HKY50" s="127"/>
      <c r="HKZ50" s="127"/>
      <c r="HLA50" s="127"/>
      <c r="HLB50" s="127"/>
      <c r="HLC50" s="127"/>
      <c r="HLD50" s="127"/>
      <c r="HLE50" s="127"/>
      <c r="HLF50" s="127"/>
      <c r="HLG50" s="127"/>
      <c r="HLH50" s="127"/>
      <c r="HLI50" s="127"/>
      <c r="HLJ50" s="127"/>
      <c r="HLK50" s="127"/>
      <c r="HLL50" s="127"/>
      <c r="HLM50" s="127"/>
      <c r="HLN50" s="127"/>
      <c r="HLO50" s="127"/>
      <c r="HLP50" s="127"/>
      <c r="HLQ50" s="127"/>
      <c r="HLR50" s="127"/>
      <c r="HLS50" s="127"/>
      <c r="HLT50" s="127"/>
      <c r="HLU50" s="127"/>
      <c r="HLV50" s="127"/>
      <c r="HLW50" s="127"/>
      <c r="HLX50" s="127"/>
      <c r="HLY50" s="127"/>
      <c r="HLZ50" s="127"/>
      <c r="HMA50" s="127"/>
      <c r="HMB50" s="127"/>
      <c r="HMC50" s="127"/>
      <c r="HMD50" s="127"/>
      <c r="HME50" s="127"/>
      <c r="HMF50" s="127"/>
      <c r="HMG50" s="127"/>
      <c r="HMH50" s="127"/>
      <c r="HMI50" s="127"/>
      <c r="HMJ50" s="127"/>
      <c r="HMK50" s="127"/>
      <c r="HML50" s="127"/>
      <c r="HMM50" s="127"/>
      <c r="HMN50" s="127"/>
      <c r="HMO50" s="127"/>
      <c r="HMP50" s="127"/>
      <c r="HMQ50" s="127"/>
      <c r="HMR50" s="127"/>
      <c r="HMS50" s="127"/>
      <c r="HMT50" s="127"/>
      <c r="HMU50" s="127"/>
      <c r="HMV50" s="127"/>
      <c r="HMW50" s="127"/>
      <c r="HMX50" s="127"/>
      <c r="HMY50" s="127"/>
      <c r="HMZ50" s="127"/>
      <c r="HNA50" s="127"/>
      <c r="HNB50" s="127"/>
      <c r="HNC50" s="127"/>
      <c r="HND50" s="127"/>
      <c r="HNE50" s="127"/>
      <c r="HNF50" s="127"/>
      <c r="HNG50" s="127"/>
      <c r="HNH50" s="127"/>
      <c r="HNI50" s="127"/>
      <c r="HNJ50" s="127"/>
      <c r="HNK50" s="127"/>
      <c r="HNL50" s="127"/>
      <c r="HNM50" s="127"/>
      <c r="HNN50" s="127"/>
      <c r="HNO50" s="127"/>
      <c r="HNP50" s="127"/>
      <c r="HNQ50" s="127"/>
      <c r="HNR50" s="127"/>
      <c r="HNS50" s="127"/>
      <c r="HNT50" s="127"/>
      <c r="HNU50" s="127"/>
      <c r="HNV50" s="127"/>
      <c r="HNW50" s="127"/>
      <c r="HNX50" s="127"/>
      <c r="HNY50" s="127"/>
      <c r="HNZ50" s="127"/>
      <c r="HOA50" s="127"/>
      <c r="HOB50" s="127"/>
      <c r="HOC50" s="127"/>
      <c r="HOD50" s="127"/>
      <c r="HOE50" s="127"/>
      <c r="HOF50" s="127"/>
      <c r="HOG50" s="127"/>
      <c r="HOH50" s="127"/>
      <c r="HOI50" s="127"/>
      <c r="HOJ50" s="127"/>
      <c r="HOK50" s="127"/>
      <c r="HOL50" s="127"/>
      <c r="HOM50" s="127"/>
      <c r="HON50" s="127"/>
      <c r="HOO50" s="127"/>
      <c r="HOP50" s="127"/>
      <c r="HOQ50" s="127"/>
      <c r="HOR50" s="127"/>
      <c r="HOS50" s="127"/>
      <c r="HOT50" s="127"/>
      <c r="HOU50" s="127"/>
      <c r="HOV50" s="127"/>
      <c r="HOW50" s="127"/>
      <c r="HOX50" s="127"/>
      <c r="HOY50" s="127"/>
      <c r="HOZ50" s="127"/>
      <c r="HPA50" s="127"/>
      <c r="HPB50" s="127"/>
      <c r="HPC50" s="127"/>
      <c r="HPD50" s="127"/>
      <c r="HPE50" s="127"/>
      <c r="HPF50" s="127"/>
      <c r="HPG50" s="127"/>
      <c r="HPH50" s="127"/>
      <c r="HPI50" s="127"/>
      <c r="HPJ50" s="127"/>
      <c r="HPK50" s="127"/>
      <c r="HPL50" s="127"/>
      <c r="HPM50" s="127"/>
      <c r="HPN50" s="127"/>
      <c r="HPO50" s="127"/>
      <c r="HPP50" s="127"/>
      <c r="HPQ50" s="127"/>
      <c r="HPR50" s="127"/>
      <c r="HPS50" s="127"/>
      <c r="HPT50" s="127"/>
      <c r="HPU50" s="127"/>
      <c r="HPV50" s="127"/>
      <c r="HPW50" s="127"/>
      <c r="HPX50" s="127"/>
      <c r="HPY50" s="127"/>
      <c r="HPZ50" s="127"/>
      <c r="HQA50" s="127"/>
      <c r="HQB50" s="127"/>
      <c r="HQC50" s="127"/>
      <c r="HQD50" s="127"/>
      <c r="HQE50" s="127"/>
      <c r="HQF50" s="127"/>
      <c r="HQG50" s="127"/>
      <c r="HQH50" s="127"/>
      <c r="HQI50" s="127"/>
      <c r="HQJ50" s="127"/>
      <c r="HQK50" s="127"/>
      <c r="HQL50" s="127"/>
      <c r="HQM50" s="127"/>
      <c r="HQN50" s="127"/>
      <c r="HQO50" s="127"/>
      <c r="HQP50" s="127"/>
      <c r="HQQ50" s="127"/>
      <c r="HQR50" s="127"/>
      <c r="HQS50" s="127"/>
      <c r="HQT50" s="127"/>
      <c r="HQU50" s="127"/>
      <c r="HQV50" s="127"/>
      <c r="HQW50" s="127"/>
      <c r="HQX50" s="127"/>
      <c r="HQY50" s="127"/>
      <c r="HQZ50" s="127"/>
      <c r="HRA50" s="127"/>
      <c r="HRB50" s="127"/>
      <c r="HRC50" s="127"/>
      <c r="HRD50" s="127"/>
      <c r="HRE50" s="127"/>
      <c r="HRF50" s="127"/>
      <c r="HRG50" s="127"/>
      <c r="HRH50" s="127"/>
      <c r="HRI50" s="127"/>
      <c r="HRJ50" s="127"/>
      <c r="HRK50" s="127"/>
      <c r="HRL50" s="127"/>
      <c r="HRM50" s="127"/>
      <c r="HRN50" s="127"/>
      <c r="HRO50" s="127"/>
      <c r="HRP50" s="127"/>
      <c r="HRQ50" s="127"/>
      <c r="HRR50" s="127"/>
      <c r="HRS50" s="127"/>
      <c r="HRT50" s="127"/>
      <c r="HRU50" s="127"/>
      <c r="HRV50" s="127"/>
      <c r="HRW50" s="127"/>
      <c r="HRX50" s="127"/>
      <c r="HRY50" s="127"/>
      <c r="HRZ50" s="127"/>
      <c r="HSA50" s="127"/>
      <c r="HSB50" s="127"/>
      <c r="HSC50" s="127"/>
      <c r="HSD50" s="127"/>
      <c r="HSE50" s="127"/>
      <c r="HSF50" s="127"/>
      <c r="HSG50" s="127"/>
      <c r="HSH50" s="127"/>
      <c r="HSI50" s="127"/>
      <c r="HSJ50" s="127"/>
      <c r="HSK50" s="127"/>
      <c r="HSL50" s="127"/>
      <c r="HSM50" s="127"/>
      <c r="HSN50" s="127"/>
      <c r="HSO50" s="127"/>
      <c r="HSP50" s="127"/>
      <c r="HSQ50" s="127"/>
      <c r="HSR50" s="127"/>
      <c r="HSS50" s="127"/>
      <c r="HST50" s="127"/>
      <c r="HSU50" s="127"/>
      <c r="HSV50" s="127"/>
      <c r="HSW50" s="127"/>
      <c r="HSX50" s="127"/>
      <c r="HSY50" s="127"/>
      <c r="HSZ50" s="127"/>
      <c r="HTA50" s="127"/>
      <c r="HTB50" s="127"/>
      <c r="HTC50" s="127"/>
      <c r="HTD50" s="127"/>
      <c r="HTE50" s="127"/>
      <c r="HTF50" s="127"/>
      <c r="HTG50" s="127"/>
      <c r="HTH50" s="127"/>
      <c r="HTI50" s="127"/>
      <c r="HTJ50" s="127"/>
      <c r="HTK50" s="127"/>
      <c r="HTL50" s="127"/>
      <c r="HTM50" s="127"/>
      <c r="HTN50" s="127"/>
      <c r="HTO50" s="127"/>
      <c r="HTP50" s="127"/>
      <c r="HTQ50" s="127"/>
      <c r="HTR50" s="127"/>
      <c r="HTS50" s="127"/>
      <c r="HTT50" s="127"/>
      <c r="HTU50" s="127"/>
      <c r="HTV50" s="127"/>
      <c r="HTW50" s="127"/>
      <c r="HTX50" s="127"/>
      <c r="HTY50" s="127"/>
      <c r="HTZ50" s="127"/>
      <c r="HUA50" s="127"/>
      <c r="HUB50" s="127"/>
      <c r="HUC50" s="127"/>
      <c r="HUD50" s="127"/>
      <c r="HUE50" s="127"/>
      <c r="HUF50" s="127"/>
      <c r="HUG50" s="127"/>
      <c r="HUH50" s="127"/>
      <c r="HUI50" s="127"/>
      <c r="HUJ50" s="127"/>
      <c r="HUK50" s="127"/>
      <c r="HUL50" s="127"/>
      <c r="HUM50" s="127"/>
      <c r="HUN50" s="127"/>
      <c r="HUO50" s="127"/>
      <c r="HUP50" s="127"/>
      <c r="HUQ50" s="127"/>
      <c r="HUR50" s="127"/>
      <c r="HUS50" s="127"/>
      <c r="HUT50" s="127"/>
      <c r="HUU50" s="127"/>
      <c r="HUV50" s="127"/>
      <c r="HUW50" s="127"/>
      <c r="HUX50" s="127"/>
      <c r="HUY50" s="127"/>
      <c r="HUZ50" s="127"/>
      <c r="HVA50" s="127"/>
      <c r="HVB50" s="127"/>
      <c r="HVC50" s="127"/>
      <c r="HVD50" s="127"/>
      <c r="HVE50" s="127"/>
      <c r="HVF50" s="127"/>
      <c r="HVG50" s="127"/>
      <c r="HVH50" s="127"/>
      <c r="HVI50" s="127"/>
      <c r="HVJ50" s="127"/>
      <c r="HVK50" s="127"/>
      <c r="HVL50" s="127"/>
      <c r="HVM50" s="127"/>
      <c r="HVN50" s="127"/>
      <c r="HVO50" s="127"/>
      <c r="HVP50" s="127"/>
      <c r="HVQ50" s="127"/>
      <c r="HVR50" s="127"/>
      <c r="HVS50" s="127"/>
      <c r="HVT50" s="127"/>
      <c r="HVU50" s="127"/>
      <c r="HVV50" s="127"/>
      <c r="HVW50" s="127"/>
      <c r="HVX50" s="127"/>
      <c r="HVY50" s="127"/>
      <c r="HVZ50" s="127"/>
      <c r="HWA50" s="127"/>
      <c r="HWB50" s="127"/>
      <c r="HWC50" s="127"/>
      <c r="HWD50" s="127"/>
      <c r="HWE50" s="127"/>
      <c r="HWF50" s="127"/>
      <c r="HWG50" s="127"/>
      <c r="HWH50" s="127"/>
      <c r="HWI50" s="127"/>
      <c r="HWJ50" s="127"/>
      <c r="HWK50" s="127"/>
      <c r="HWL50" s="127"/>
      <c r="HWM50" s="127"/>
      <c r="HWN50" s="127"/>
      <c r="HWO50" s="127"/>
      <c r="HWP50" s="127"/>
      <c r="HWQ50" s="127"/>
      <c r="HWR50" s="127"/>
      <c r="HWS50" s="127"/>
      <c r="HWT50" s="127"/>
      <c r="HWU50" s="127"/>
      <c r="HWV50" s="127"/>
      <c r="HWW50" s="127"/>
      <c r="HWX50" s="127"/>
      <c r="HWY50" s="127"/>
      <c r="HWZ50" s="127"/>
      <c r="HXA50" s="127"/>
      <c r="HXB50" s="127"/>
      <c r="HXC50" s="127"/>
      <c r="HXD50" s="127"/>
      <c r="HXE50" s="127"/>
      <c r="HXF50" s="127"/>
      <c r="HXG50" s="127"/>
      <c r="HXH50" s="127"/>
      <c r="HXI50" s="127"/>
      <c r="HXJ50" s="127"/>
      <c r="HXK50" s="127"/>
      <c r="HXL50" s="127"/>
      <c r="HXM50" s="127"/>
      <c r="HXN50" s="127"/>
      <c r="HXO50" s="127"/>
      <c r="HXP50" s="127"/>
      <c r="HXQ50" s="127"/>
      <c r="HXR50" s="127"/>
      <c r="HXS50" s="127"/>
      <c r="HXT50" s="127"/>
      <c r="HXU50" s="127"/>
      <c r="HXV50" s="127"/>
      <c r="HXW50" s="127"/>
      <c r="HXX50" s="127"/>
      <c r="HXY50" s="127"/>
      <c r="HXZ50" s="127"/>
      <c r="HYA50" s="127"/>
      <c r="HYB50" s="127"/>
      <c r="HYC50" s="127"/>
      <c r="HYD50" s="127"/>
      <c r="HYE50" s="127"/>
      <c r="HYF50" s="127"/>
      <c r="HYG50" s="127"/>
      <c r="HYH50" s="127"/>
      <c r="HYI50" s="127"/>
      <c r="HYJ50" s="127"/>
      <c r="HYK50" s="127"/>
      <c r="HYL50" s="127"/>
      <c r="HYM50" s="127"/>
      <c r="HYN50" s="127"/>
      <c r="HYO50" s="127"/>
      <c r="HYP50" s="127"/>
      <c r="HYQ50" s="127"/>
      <c r="HYR50" s="127"/>
      <c r="HYS50" s="127"/>
      <c r="HYT50" s="127"/>
      <c r="HYU50" s="127"/>
      <c r="HYV50" s="127"/>
      <c r="HYW50" s="127"/>
      <c r="HYX50" s="127"/>
      <c r="HYY50" s="127"/>
      <c r="HYZ50" s="127"/>
      <c r="HZA50" s="127"/>
      <c r="HZB50" s="127"/>
      <c r="HZC50" s="127"/>
      <c r="HZD50" s="127"/>
      <c r="HZE50" s="127"/>
      <c r="HZF50" s="127"/>
      <c r="HZG50" s="127"/>
      <c r="HZH50" s="127"/>
      <c r="HZI50" s="127"/>
      <c r="HZJ50" s="127"/>
      <c r="HZK50" s="127"/>
      <c r="HZL50" s="127"/>
      <c r="HZM50" s="127"/>
      <c r="HZN50" s="127"/>
      <c r="HZO50" s="127"/>
      <c r="HZP50" s="127"/>
      <c r="HZQ50" s="127"/>
      <c r="HZR50" s="127"/>
      <c r="HZS50" s="127"/>
      <c r="HZT50" s="127"/>
      <c r="HZU50" s="127"/>
      <c r="HZV50" s="127"/>
      <c r="HZW50" s="127"/>
      <c r="HZX50" s="127"/>
      <c r="HZY50" s="127"/>
      <c r="HZZ50" s="127"/>
      <c r="IAA50" s="127"/>
      <c r="IAB50" s="127"/>
      <c r="IAC50" s="127"/>
      <c r="IAD50" s="127"/>
      <c r="IAE50" s="127"/>
      <c r="IAF50" s="127"/>
      <c r="IAG50" s="127"/>
      <c r="IAH50" s="127"/>
      <c r="IAI50" s="127"/>
      <c r="IAJ50" s="127"/>
      <c r="IAK50" s="127"/>
      <c r="IAL50" s="127"/>
      <c r="IAM50" s="127"/>
      <c r="IAN50" s="127"/>
      <c r="IAO50" s="127"/>
      <c r="IAP50" s="127"/>
      <c r="IAQ50" s="127"/>
      <c r="IAR50" s="127"/>
      <c r="IAS50" s="127"/>
      <c r="IAT50" s="127"/>
      <c r="IAU50" s="127"/>
      <c r="IAV50" s="127"/>
      <c r="IAW50" s="127"/>
      <c r="IAX50" s="127"/>
      <c r="IAY50" s="127"/>
      <c r="IAZ50" s="127"/>
      <c r="IBA50" s="127"/>
      <c r="IBB50" s="127"/>
      <c r="IBC50" s="127"/>
      <c r="IBD50" s="127"/>
      <c r="IBE50" s="127"/>
      <c r="IBF50" s="127"/>
      <c r="IBG50" s="127"/>
      <c r="IBH50" s="127"/>
      <c r="IBI50" s="127"/>
      <c r="IBJ50" s="127"/>
      <c r="IBK50" s="127"/>
      <c r="IBL50" s="127"/>
      <c r="IBM50" s="127"/>
      <c r="IBN50" s="127"/>
      <c r="IBO50" s="127"/>
      <c r="IBP50" s="127"/>
      <c r="IBQ50" s="127"/>
      <c r="IBR50" s="127"/>
      <c r="IBS50" s="127"/>
      <c r="IBT50" s="127"/>
      <c r="IBU50" s="127"/>
      <c r="IBV50" s="127"/>
      <c r="IBW50" s="127"/>
      <c r="IBX50" s="127"/>
      <c r="IBY50" s="127"/>
      <c r="IBZ50" s="127"/>
      <c r="ICA50" s="127"/>
      <c r="ICB50" s="127"/>
      <c r="ICC50" s="127"/>
      <c r="ICD50" s="127"/>
      <c r="ICE50" s="127"/>
      <c r="ICF50" s="127"/>
      <c r="ICG50" s="127"/>
      <c r="ICH50" s="127"/>
      <c r="ICI50" s="127"/>
      <c r="ICJ50" s="127"/>
      <c r="ICK50" s="127"/>
      <c r="ICL50" s="127"/>
      <c r="ICM50" s="127"/>
      <c r="ICN50" s="127"/>
      <c r="ICO50" s="127"/>
      <c r="ICP50" s="127"/>
      <c r="ICQ50" s="127"/>
      <c r="ICR50" s="127"/>
      <c r="ICS50" s="127"/>
      <c r="ICT50" s="127"/>
      <c r="ICU50" s="127"/>
      <c r="ICV50" s="127"/>
      <c r="ICW50" s="127"/>
      <c r="ICX50" s="127"/>
      <c r="ICY50" s="127"/>
      <c r="ICZ50" s="127"/>
      <c r="IDA50" s="127"/>
      <c r="IDB50" s="127"/>
      <c r="IDC50" s="127"/>
      <c r="IDD50" s="127"/>
      <c r="IDE50" s="127"/>
      <c r="IDF50" s="127"/>
      <c r="IDG50" s="127"/>
      <c r="IDH50" s="127"/>
      <c r="IDI50" s="127"/>
      <c r="IDJ50" s="127"/>
      <c r="IDK50" s="127"/>
      <c r="IDL50" s="127"/>
      <c r="IDM50" s="127"/>
      <c r="IDN50" s="127"/>
      <c r="IDO50" s="127"/>
      <c r="IDP50" s="127"/>
      <c r="IDQ50" s="127"/>
      <c r="IDR50" s="127"/>
      <c r="IDS50" s="127"/>
      <c r="IDT50" s="127"/>
      <c r="IDU50" s="127"/>
      <c r="IDV50" s="127"/>
      <c r="IDW50" s="127"/>
      <c r="IDX50" s="127"/>
      <c r="IDY50" s="127"/>
      <c r="IDZ50" s="127"/>
      <c r="IEA50" s="127"/>
      <c r="IEB50" s="127"/>
      <c r="IEC50" s="127"/>
      <c r="IED50" s="127"/>
      <c r="IEE50" s="127"/>
      <c r="IEF50" s="127"/>
      <c r="IEG50" s="127"/>
      <c r="IEH50" s="127"/>
      <c r="IEI50" s="127"/>
      <c r="IEJ50" s="127"/>
      <c r="IEK50" s="127"/>
      <c r="IEL50" s="127"/>
      <c r="IEM50" s="127"/>
      <c r="IEN50" s="127"/>
      <c r="IEO50" s="127"/>
      <c r="IEP50" s="127"/>
      <c r="IEQ50" s="127"/>
      <c r="IER50" s="127"/>
      <c r="IES50" s="127"/>
      <c r="IET50" s="127"/>
      <c r="IEU50" s="127"/>
      <c r="IEV50" s="127"/>
      <c r="IEW50" s="127"/>
      <c r="IEX50" s="127"/>
      <c r="IEY50" s="127"/>
      <c r="IEZ50" s="127"/>
      <c r="IFA50" s="127"/>
      <c r="IFB50" s="127"/>
      <c r="IFC50" s="127"/>
      <c r="IFD50" s="127"/>
      <c r="IFE50" s="127"/>
      <c r="IFF50" s="127"/>
      <c r="IFG50" s="127"/>
      <c r="IFH50" s="127"/>
      <c r="IFI50" s="127"/>
      <c r="IFJ50" s="127"/>
      <c r="IFK50" s="127"/>
      <c r="IFL50" s="127"/>
      <c r="IFM50" s="127"/>
      <c r="IFN50" s="127"/>
      <c r="IFO50" s="127"/>
      <c r="IFP50" s="127"/>
      <c r="IFQ50" s="127"/>
      <c r="IFR50" s="127"/>
      <c r="IFS50" s="127"/>
      <c r="IFT50" s="127"/>
      <c r="IFU50" s="127"/>
      <c r="IFV50" s="127"/>
      <c r="IFW50" s="127"/>
      <c r="IFX50" s="127"/>
      <c r="IFY50" s="127"/>
      <c r="IFZ50" s="127"/>
      <c r="IGA50" s="127"/>
      <c r="IGB50" s="127"/>
      <c r="IGC50" s="127"/>
      <c r="IGD50" s="127"/>
      <c r="IGE50" s="127"/>
      <c r="IGF50" s="127"/>
      <c r="IGG50" s="127"/>
      <c r="IGH50" s="127"/>
      <c r="IGI50" s="127"/>
      <c r="IGJ50" s="127"/>
      <c r="IGK50" s="127"/>
      <c r="IGL50" s="127"/>
      <c r="IGM50" s="127"/>
      <c r="IGN50" s="127"/>
      <c r="IGO50" s="127"/>
      <c r="IGP50" s="127"/>
      <c r="IGQ50" s="127"/>
      <c r="IGR50" s="127"/>
      <c r="IGS50" s="127"/>
      <c r="IGT50" s="127"/>
      <c r="IGU50" s="127"/>
      <c r="IGV50" s="127"/>
      <c r="IGW50" s="127"/>
      <c r="IGX50" s="127"/>
      <c r="IGY50" s="127"/>
      <c r="IGZ50" s="127"/>
      <c r="IHA50" s="127"/>
      <c r="IHB50" s="127"/>
      <c r="IHC50" s="127"/>
      <c r="IHD50" s="127"/>
      <c r="IHE50" s="127"/>
      <c r="IHF50" s="127"/>
      <c r="IHG50" s="127"/>
      <c r="IHH50" s="127"/>
      <c r="IHI50" s="127"/>
      <c r="IHJ50" s="127"/>
      <c r="IHK50" s="127"/>
      <c r="IHL50" s="127"/>
      <c r="IHM50" s="127"/>
      <c r="IHN50" s="127"/>
      <c r="IHO50" s="127"/>
      <c r="IHP50" s="127"/>
      <c r="IHQ50" s="127"/>
      <c r="IHR50" s="127"/>
      <c r="IHS50" s="127"/>
      <c r="IHT50" s="127"/>
      <c r="IHU50" s="127"/>
      <c r="IHV50" s="127"/>
      <c r="IHW50" s="127"/>
      <c r="IHX50" s="127"/>
      <c r="IHY50" s="127"/>
      <c r="IHZ50" s="127"/>
      <c r="IIA50" s="127"/>
      <c r="IIB50" s="127"/>
      <c r="IIC50" s="127"/>
      <c r="IID50" s="127"/>
      <c r="IIE50" s="127"/>
      <c r="IIF50" s="127"/>
      <c r="IIG50" s="127"/>
      <c r="IIH50" s="127"/>
      <c r="III50" s="127"/>
      <c r="IIJ50" s="127"/>
      <c r="IIK50" s="127"/>
      <c r="IIL50" s="127"/>
      <c r="IIM50" s="127"/>
      <c r="IIN50" s="127"/>
      <c r="IIO50" s="127"/>
      <c r="IIP50" s="127"/>
      <c r="IIQ50" s="127"/>
      <c r="IIR50" s="127"/>
      <c r="IIS50" s="127"/>
      <c r="IIT50" s="127"/>
      <c r="IIU50" s="127"/>
      <c r="IIV50" s="127"/>
      <c r="IIW50" s="127"/>
      <c r="IIX50" s="127"/>
      <c r="IIY50" s="127"/>
      <c r="IIZ50" s="127"/>
      <c r="IJA50" s="127"/>
      <c r="IJB50" s="127"/>
      <c r="IJC50" s="127"/>
      <c r="IJD50" s="127"/>
      <c r="IJE50" s="127"/>
      <c r="IJF50" s="127"/>
      <c r="IJG50" s="127"/>
      <c r="IJH50" s="127"/>
      <c r="IJI50" s="127"/>
      <c r="IJJ50" s="127"/>
      <c r="IJK50" s="127"/>
      <c r="IJL50" s="127"/>
      <c r="IJM50" s="127"/>
      <c r="IJN50" s="127"/>
      <c r="IJO50" s="127"/>
      <c r="IJP50" s="127"/>
      <c r="IJQ50" s="127"/>
      <c r="IJR50" s="127"/>
      <c r="IJS50" s="127"/>
      <c r="IJT50" s="127"/>
      <c r="IJU50" s="127"/>
      <c r="IJV50" s="127"/>
      <c r="IJW50" s="127"/>
      <c r="IJX50" s="127"/>
      <c r="IJY50" s="127"/>
      <c r="IJZ50" s="127"/>
      <c r="IKA50" s="127"/>
      <c r="IKB50" s="127"/>
      <c r="IKC50" s="127"/>
      <c r="IKD50" s="127"/>
      <c r="IKE50" s="127"/>
      <c r="IKF50" s="127"/>
      <c r="IKG50" s="127"/>
      <c r="IKH50" s="127"/>
      <c r="IKI50" s="127"/>
      <c r="IKJ50" s="127"/>
      <c r="IKK50" s="127"/>
      <c r="IKL50" s="127"/>
      <c r="IKM50" s="127"/>
      <c r="IKN50" s="127"/>
      <c r="IKO50" s="127"/>
      <c r="IKP50" s="127"/>
      <c r="IKQ50" s="127"/>
      <c r="IKR50" s="127"/>
      <c r="IKS50" s="127"/>
      <c r="IKT50" s="127"/>
      <c r="IKU50" s="127"/>
      <c r="IKV50" s="127"/>
      <c r="IKW50" s="127"/>
      <c r="IKX50" s="127"/>
      <c r="IKY50" s="127"/>
      <c r="IKZ50" s="127"/>
      <c r="ILA50" s="127"/>
      <c r="ILB50" s="127"/>
      <c r="ILC50" s="127"/>
      <c r="ILD50" s="127"/>
      <c r="ILE50" s="127"/>
      <c r="ILF50" s="127"/>
      <c r="ILG50" s="127"/>
      <c r="ILH50" s="127"/>
      <c r="ILI50" s="127"/>
      <c r="ILJ50" s="127"/>
      <c r="ILK50" s="127"/>
      <c r="ILL50" s="127"/>
      <c r="ILM50" s="127"/>
      <c r="ILN50" s="127"/>
      <c r="ILO50" s="127"/>
      <c r="ILP50" s="127"/>
      <c r="ILQ50" s="127"/>
      <c r="ILR50" s="127"/>
      <c r="ILS50" s="127"/>
      <c r="ILT50" s="127"/>
      <c r="ILU50" s="127"/>
      <c r="ILV50" s="127"/>
      <c r="ILW50" s="127"/>
      <c r="ILX50" s="127"/>
      <c r="ILY50" s="127"/>
      <c r="ILZ50" s="127"/>
      <c r="IMA50" s="127"/>
      <c r="IMB50" s="127"/>
      <c r="IMC50" s="127"/>
      <c r="IMD50" s="127"/>
      <c r="IME50" s="127"/>
      <c r="IMF50" s="127"/>
      <c r="IMG50" s="127"/>
      <c r="IMH50" s="127"/>
      <c r="IMI50" s="127"/>
      <c r="IMJ50" s="127"/>
      <c r="IMK50" s="127"/>
      <c r="IML50" s="127"/>
      <c r="IMM50" s="127"/>
      <c r="IMN50" s="127"/>
      <c r="IMO50" s="127"/>
      <c r="IMP50" s="127"/>
      <c r="IMQ50" s="127"/>
      <c r="IMR50" s="127"/>
      <c r="IMS50" s="127"/>
      <c r="IMT50" s="127"/>
      <c r="IMU50" s="127"/>
      <c r="IMV50" s="127"/>
      <c r="IMW50" s="127"/>
      <c r="IMX50" s="127"/>
      <c r="IMY50" s="127"/>
      <c r="IMZ50" s="127"/>
      <c r="INA50" s="127"/>
      <c r="INB50" s="127"/>
      <c r="INC50" s="127"/>
      <c r="IND50" s="127"/>
      <c r="INE50" s="127"/>
      <c r="INF50" s="127"/>
      <c r="ING50" s="127"/>
      <c r="INH50" s="127"/>
      <c r="INI50" s="127"/>
      <c r="INJ50" s="127"/>
      <c r="INK50" s="127"/>
      <c r="INL50" s="127"/>
      <c r="INM50" s="127"/>
      <c r="INN50" s="127"/>
      <c r="INO50" s="127"/>
      <c r="INP50" s="127"/>
      <c r="INQ50" s="127"/>
      <c r="INR50" s="127"/>
      <c r="INS50" s="127"/>
      <c r="INT50" s="127"/>
      <c r="INU50" s="127"/>
      <c r="INV50" s="127"/>
      <c r="INW50" s="127"/>
      <c r="INX50" s="127"/>
      <c r="INY50" s="127"/>
      <c r="INZ50" s="127"/>
      <c r="IOA50" s="127"/>
      <c r="IOB50" s="127"/>
      <c r="IOC50" s="127"/>
      <c r="IOD50" s="127"/>
      <c r="IOE50" s="127"/>
      <c r="IOF50" s="127"/>
      <c r="IOG50" s="127"/>
      <c r="IOH50" s="127"/>
      <c r="IOI50" s="127"/>
      <c r="IOJ50" s="127"/>
      <c r="IOK50" s="127"/>
      <c r="IOL50" s="127"/>
      <c r="IOM50" s="127"/>
      <c r="ION50" s="127"/>
      <c r="IOO50" s="127"/>
      <c r="IOP50" s="127"/>
      <c r="IOQ50" s="127"/>
      <c r="IOR50" s="127"/>
      <c r="IOS50" s="127"/>
      <c r="IOT50" s="127"/>
      <c r="IOU50" s="127"/>
      <c r="IOV50" s="127"/>
      <c r="IOW50" s="127"/>
      <c r="IOX50" s="127"/>
      <c r="IOY50" s="127"/>
      <c r="IOZ50" s="127"/>
      <c r="IPA50" s="127"/>
      <c r="IPB50" s="127"/>
      <c r="IPC50" s="127"/>
      <c r="IPD50" s="127"/>
      <c r="IPE50" s="127"/>
      <c r="IPF50" s="127"/>
      <c r="IPG50" s="127"/>
      <c r="IPH50" s="127"/>
      <c r="IPI50" s="127"/>
      <c r="IPJ50" s="127"/>
      <c r="IPK50" s="127"/>
      <c r="IPL50" s="127"/>
      <c r="IPM50" s="127"/>
      <c r="IPN50" s="127"/>
      <c r="IPO50" s="127"/>
      <c r="IPP50" s="127"/>
      <c r="IPQ50" s="127"/>
      <c r="IPR50" s="127"/>
      <c r="IPS50" s="127"/>
      <c r="IPT50" s="127"/>
      <c r="IPU50" s="127"/>
      <c r="IPV50" s="127"/>
      <c r="IPW50" s="127"/>
      <c r="IPX50" s="127"/>
      <c r="IPY50" s="127"/>
      <c r="IPZ50" s="127"/>
      <c r="IQA50" s="127"/>
      <c r="IQB50" s="127"/>
      <c r="IQC50" s="127"/>
      <c r="IQD50" s="127"/>
      <c r="IQE50" s="127"/>
      <c r="IQF50" s="127"/>
      <c r="IQG50" s="127"/>
      <c r="IQH50" s="127"/>
      <c r="IQI50" s="127"/>
      <c r="IQJ50" s="127"/>
      <c r="IQK50" s="127"/>
      <c r="IQL50" s="127"/>
      <c r="IQM50" s="127"/>
      <c r="IQN50" s="127"/>
      <c r="IQO50" s="127"/>
      <c r="IQP50" s="127"/>
      <c r="IQQ50" s="127"/>
      <c r="IQR50" s="127"/>
      <c r="IQS50" s="127"/>
      <c r="IQT50" s="127"/>
      <c r="IQU50" s="127"/>
      <c r="IQV50" s="127"/>
      <c r="IQW50" s="127"/>
      <c r="IQX50" s="127"/>
      <c r="IQY50" s="127"/>
      <c r="IQZ50" s="127"/>
      <c r="IRA50" s="127"/>
      <c r="IRB50" s="127"/>
      <c r="IRC50" s="127"/>
      <c r="IRD50" s="127"/>
      <c r="IRE50" s="127"/>
      <c r="IRF50" s="127"/>
      <c r="IRG50" s="127"/>
      <c r="IRH50" s="127"/>
      <c r="IRI50" s="127"/>
      <c r="IRJ50" s="127"/>
      <c r="IRK50" s="127"/>
      <c r="IRL50" s="127"/>
      <c r="IRM50" s="127"/>
      <c r="IRN50" s="127"/>
      <c r="IRO50" s="127"/>
      <c r="IRP50" s="127"/>
      <c r="IRQ50" s="127"/>
      <c r="IRR50" s="127"/>
      <c r="IRS50" s="127"/>
      <c r="IRT50" s="127"/>
      <c r="IRU50" s="127"/>
      <c r="IRV50" s="127"/>
      <c r="IRW50" s="127"/>
      <c r="IRX50" s="127"/>
      <c r="IRY50" s="127"/>
      <c r="IRZ50" s="127"/>
      <c r="ISA50" s="127"/>
      <c r="ISB50" s="127"/>
      <c r="ISC50" s="127"/>
      <c r="ISD50" s="127"/>
      <c r="ISE50" s="127"/>
      <c r="ISF50" s="127"/>
      <c r="ISG50" s="127"/>
      <c r="ISH50" s="127"/>
      <c r="ISI50" s="127"/>
      <c r="ISJ50" s="127"/>
      <c r="ISK50" s="127"/>
      <c r="ISL50" s="127"/>
      <c r="ISM50" s="127"/>
      <c r="ISN50" s="127"/>
      <c r="ISO50" s="127"/>
      <c r="ISP50" s="127"/>
      <c r="ISQ50" s="127"/>
      <c r="ISR50" s="127"/>
      <c r="ISS50" s="127"/>
      <c r="IST50" s="127"/>
      <c r="ISU50" s="127"/>
      <c r="ISV50" s="127"/>
      <c r="ISW50" s="127"/>
      <c r="ISX50" s="127"/>
      <c r="ISY50" s="127"/>
      <c r="ISZ50" s="127"/>
      <c r="ITA50" s="127"/>
      <c r="ITB50" s="127"/>
      <c r="ITC50" s="127"/>
      <c r="ITD50" s="127"/>
      <c r="ITE50" s="127"/>
      <c r="ITF50" s="127"/>
      <c r="ITG50" s="127"/>
      <c r="ITH50" s="127"/>
      <c r="ITI50" s="127"/>
      <c r="ITJ50" s="127"/>
      <c r="ITK50" s="127"/>
      <c r="ITL50" s="127"/>
      <c r="ITM50" s="127"/>
      <c r="ITN50" s="127"/>
      <c r="ITO50" s="127"/>
      <c r="ITP50" s="127"/>
      <c r="ITQ50" s="127"/>
      <c r="ITR50" s="127"/>
      <c r="ITS50" s="127"/>
      <c r="ITT50" s="127"/>
      <c r="ITU50" s="127"/>
      <c r="ITV50" s="127"/>
      <c r="ITW50" s="127"/>
      <c r="ITX50" s="127"/>
      <c r="ITY50" s="127"/>
      <c r="ITZ50" s="127"/>
      <c r="IUA50" s="127"/>
      <c r="IUB50" s="127"/>
      <c r="IUC50" s="127"/>
      <c r="IUD50" s="127"/>
      <c r="IUE50" s="127"/>
      <c r="IUF50" s="127"/>
      <c r="IUG50" s="127"/>
      <c r="IUH50" s="127"/>
      <c r="IUI50" s="127"/>
      <c r="IUJ50" s="127"/>
      <c r="IUK50" s="127"/>
      <c r="IUL50" s="127"/>
      <c r="IUM50" s="127"/>
      <c r="IUN50" s="127"/>
      <c r="IUO50" s="127"/>
      <c r="IUP50" s="127"/>
      <c r="IUQ50" s="127"/>
      <c r="IUR50" s="127"/>
      <c r="IUS50" s="127"/>
      <c r="IUT50" s="127"/>
      <c r="IUU50" s="127"/>
      <c r="IUV50" s="127"/>
      <c r="IUW50" s="127"/>
      <c r="IUX50" s="127"/>
      <c r="IUY50" s="127"/>
      <c r="IUZ50" s="127"/>
      <c r="IVA50" s="127"/>
      <c r="IVB50" s="127"/>
      <c r="IVC50" s="127"/>
      <c r="IVD50" s="127"/>
      <c r="IVE50" s="127"/>
      <c r="IVF50" s="127"/>
      <c r="IVG50" s="127"/>
      <c r="IVH50" s="127"/>
      <c r="IVI50" s="127"/>
      <c r="IVJ50" s="127"/>
      <c r="IVK50" s="127"/>
      <c r="IVL50" s="127"/>
      <c r="IVM50" s="127"/>
      <c r="IVN50" s="127"/>
      <c r="IVO50" s="127"/>
      <c r="IVP50" s="127"/>
      <c r="IVQ50" s="127"/>
      <c r="IVR50" s="127"/>
      <c r="IVS50" s="127"/>
      <c r="IVT50" s="127"/>
      <c r="IVU50" s="127"/>
      <c r="IVV50" s="127"/>
      <c r="IVW50" s="127"/>
      <c r="IVX50" s="127"/>
      <c r="IVY50" s="127"/>
      <c r="IVZ50" s="127"/>
      <c r="IWA50" s="127"/>
      <c r="IWB50" s="127"/>
      <c r="IWC50" s="127"/>
      <c r="IWD50" s="127"/>
      <c r="IWE50" s="127"/>
      <c r="IWF50" s="127"/>
      <c r="IWG50" s="127"/>
      <c r="IWH50" s="127"/>
      <c r="IWI50" s="127"/>
      <c r="IWJ50" s="127"/>
      <c r="IWK50" s="127"/>
      <c r="IWL50" s="127"/>
      <c r="IWM50" s="127"/>
      <c r="IWN50" s="127"/>
      <c r="IWO50" s="127"/>
      <c r="IWP50" s="127"/>
      <c r="IWQ50" s="127"/>
      <c r="IWR50" s="127"/>
      <c r="IWS50" s="127"/>
      <c r="IWT50" s="127"/>
      <c r="IWU50" s="127"/>
      <c r="IWV50" s="127"/>
      <c r="IWW50" s="127"/>
      <c r="IWX50" s="127"/>
      <c r="IWY50" s="127"/>
      <c r="IWZ50" s="127"/>
      <c r="IXA50" s="127"/>
      <c r="IXB50" s="127"/>
      <c r="IXC50" s="127"/>
      <c r="IXD50" s="127"/>
      <c r="IXE50" s="127"/>
      <c r="IXF50" s="127"/>
      <c r="IXG50" s="127"/>
      <c r="IXH50" s="127"/>
      <c r="IXI50" s="127"/>
      <c r="IXJ50" s="127"/>
      <c r="IXK50" s="127"/>
      <c r="IXL50" s="127"/>
      <c r="IXM50" s="127"/>
      <c r="IXN50" s="127"/>
      <c r="IXO50" s="127"/>
      <c r="IXP50" s="127"/>
      <c r="IXQ50" s="127"/>
      <c r="IXR50" s="127"/>
      <c r="IXS50" s="127"/>
      <c r="IXT50" s="127"/>
      <c r="IXU50" s="127"/>
      <c r="IXV50" s="127"/>
      <c r="IXW50" s="127"/>
      <c r="IXX50" s="127"/>
      <c r="IXY50" s="127"/>
      <c r="IXZ50" s="127"/>
      <c r="IYA50" s="127"/>
      <c r="IYB50" s="127"/>
      <c r="IYC50" s="127"/>
      <c r="IYD50" s="127"/>
      <c r="IYE50" s="127"/>
      <c r="IYF50" s="127"/>
      <c r="IYG50" s="127"/>
      <c r="IYH50" s="127"/>
      <c r="IYI50" s="127"/>
      <c r="IYJ50" s="127"/>
      <c r="IYK50" s="127"/>
      <c r="IYL50" s="127"/>
      <c r="IYM50" s="127"/>
      <c r="IYN50" s="127"/>
      <c r="IYO50" s="127"/>
      <c r="IYP50" s="127"/>
      <c r="IYQ50" s="127"/>
      <c r="IYR50" s="127"/>
      <c r="IYS50" s="127"/>
      <c r="IYT50" s="127"/>
      <c r="IYU50" s="127"/>
      <c r="IYV50" s="127"/>
      <c r="IYW50" s="127"/>
      <c r="IYX50" s="127"/>
      <c r="IYY50" s="127"/>
      <c r="IYZ50" s="127"/>
      <c r="IZA50" s="127"/>
      <c r="IZB50" s="127"/>
      <c r="IZC50" s="127"/>
      <c r="IZD50" s="127"/>
      <c r="IZE50" s="127"/>
      <c r="IZF50" s="127"/>
      <c r="IZG50" s="127"/>
      <c r="IZH50" s="127"/>
      <c r="IZI50" s="127"/>
      <c r="IZJ50" s="127"/>
      <c r="IZK50" s="127"/>
      <c r="IZL50" s="127"/>
      <c r="IZM50" s="127"/>
      <c r="IZN50" s="127"/>
      <c r="IZO50" s="127"/>
      <c r="IZP50" s="127"/>
      <c r="IZQ50" s="127"/>
      <c r="IZR50" s="127"/>
      <c r="IZS50" s="127"/>
      <c r="IZT50" s="127"/>
      <c r="IZU50" s="127"/>
      <c r="IZV50" s="127"/>
      <c r="IZW50" s="127"/>
      <c r="IZX50" s="127"/>
      <c r="IZY50" s="127"/>
      <c r="IZZ50" s="127"/>
      <c r="JAA50" s="127"/>
      <c r="JAB50" s="127"/>
      <c r="JAC50" s="127"/>
      <c r="JAD50" s="127"/>
      <c r="JAE50" s="127"/>
      <c r="JAF50" s="127"/>
      <c r="JAG50" s="127"/>
      <c r="JAH50" s="127"/>
      <c r="JAI50" s="127"/>
      <c r="JAJ50" s="127"/>
      <c r="JAK50" s="127"/>
      <c r="JAL50" s="127"/>
      <c r="JAM50" s="127"/>
      <c r="JAN50" s="127"/>
      <c r="JAO50" s="127"/>
      <c r="JAP50" s="127"/>
      <c r="JAQ50" s="127"/>
      <c r="JAR50" s="127"/>
      <c r="JAS50" s="127"/>
      <c r="JAT50" s="127"/>
      <c r="JAU50" s="127"/>
      <c r="JAV50" s="127"/>
      <c r="JAW50" s="127"/>
      <c r="JAX50" s="127"/>
      <c r="JAY50" s="127"/>
      <c r="JAZ50" s="127"/>
      <c r="JBA50" s="127"/>
      <c r="JBB50" s="127"/>
      <c r="JBC50" s="127"/>
      <c r="JBD50" s="127"/>
      <c r="JBE50" s="127"/>
      <c r="JBF50" s="127"/>
      <c r="JBG50" s="127"/>
      <c r="JBH50" s="127"/>
      <c r="JBI50" s="127"/>
      <c r="JBJ50" s="127"/>
      <c r="JBK50" s="127"/>
      <c r="JBL50" s="127"/>
      <c r="JBM50" s="127"/>
      <c r="JBN50" s="127"/>
      <c r="JBO50" s="127"/>
      <c r="JBP50" s="127"/>
      <c r="JBQ50" s="127"/>
      <c r="JBR50" s="127"/>
      <c r="JBS50" s="127"/>
      <c r="JBT50" s="127"/>
      <c r="JBU50" s="127"/>
      <c r="JBV50" s="127"/>
      <c r="JBW50" s="127"/>
      <c r="JBX50" s="127"/>
      <c r="JBY50" s="127"/>
      <c r="JBZ50" s="127"/>
      <c r="JCA50" s="127"/>
      <c r="JCB50" s="127"/>
      <c r="JCC50" s="127"/>
      <c r="JCD50" s="127"/>
      <c r="JCE50" s="127"/>
      <c r="JCF50" s="127"/>
      <c r="JCG50" s="127"/>
      <c r="JCH50" s="127"/>
      <c r="JCI50" s="127"/>
      <c r="JCJ50" s="127"/>
      <c r="JCK50" s="127"/>
      <c r="JCL50" s="127"/>
      <c r="JCM50" s="127"/>
      <c r="JCN50" s="127"/>
      <c r="JCO50" s="127"/>
      <c r="JCP50" s="127"/>
      <c r="JCQ50" s="127"/>
      <c r="JCR50" s="127"/>
      <c r="JCS50" s="127"/>
      <c r="JCT50" s="127"/>
      <c r="JCU50" s="127"/>
      <c r="JCV50" s="127"/>
      <c r="JCW50" s="127"/>
      <c r="JCX50" s="127"/>
      <c r="JCY50" s="127"/>
      <c r="JCZ50" s="127"/>
      <c r="JDA50" s="127"/>
      <c r="JDB50" s="127"/>
      <c r="JDC50" s="127"/>
      <c r="JDD50" s="127"/>
      <c r="JDE50" s="127"/>
      <c r="JDF50" s="127"/>
      <c r="JDG50" s="127"/>
      <c r="JDH50" s="127"/>
      <c r="JDI50" s="127"/>
      <c r="JDJ50" s="127"/>
      <c r="JDK50" s="127"/>
      <c r="JDL50" s="127"/>
      <c r="JDM50" s="127"/>
      <c r="JDN50" s="127"/>
      <c r="JDO50" s="127"/>
      <c r="JDP50" s="127"/>
      <c r="JDQ50" s="127"/>
      <c r="JDR50" s="127"/>
      <c r="JDS50" s="127"/>
      <c r="JDT50" s="127"/>
      <c r="JDU50" s="127"/>
      <c r="JDV50" s="127"/>
      <c r="JDW50" s="127"/>
      <c r="JDX50" s="127"/>
      <c r="JDY50" s="127"/>
      <c r="JDZ50" s="127"/>
      <c r="JEA50" s="127"/>
      <c r="JEB50" s="127"/>
      <c r="JEC50" s="127"/>
      <c r="JED50" s="127"/>
      <c r="JEE50" s="127"/>
      <c r="JEF50" s="127"/>
      <c r="JEG50" s="127"/>
      <c r="JEH50" s="127"/>
      <c r="JEI50" s="127"/>
      <c r="JEJ50" s="127"/>
      <c r="JEK50" s="127"/>
      <c r="JEL50" s="127"/>
      <c r="JEM50" s="127"/>
      <c r="JEN50" s="127"/>
      <c r="JEO50" s="127"/>
      <c r="JEP50" s="127"/>
      <c r="JEQ50" s="127"/>
      <c r="JER50" s="127"/>
      <c r="JES50" s="127"/>
      <c r="JET50" s="127"/>
      <c r="JEU50" s="127"/>
      <c r="JEV50" s="127"/>
      <c r="JEW50" s="127"/>
      <c r="JEX50" s="127"/>
      <c r="JEY50" s="127"/>
      <c r="JEZ50" s="127"/>
      <c r="JFA50" s="127"/>
      <c r="JFB50" s="127"/>
      <c r="JFC50" s="127"/>
      <c r="JFD50" s="127"/>
      <c r="JFE50" s="127"/>
      <c r="JFF50" s="127"/>
      <c r="JFG50" s="127"/>
      <c r="JFH50" s="127"/>
      <c r="JFI50" s="127"/>
      <c r="JFJ50" s="127"/>
      <c r="JFK50" s="127"/>
      <c r="JFL50" s="127"/>
      <c r="JFM50" s="127"/>
      <c r="JFN50" s="127"/>
      <c r="JFO50" s="127"/>
      <c r="JFP50" s="127"/>
      <c r="JFQ50" s="127"/>
      <c r="JFR50" s="127"/>
      <c r="JFS50" s="127"/>
      <c r="JFT50" s="127"/>
      <c r="JFU50" s="127"/>
      <c r="JFV50" s="127"/>
      <c r="JFW50" s="127"/>
      <c r="JFX50" s="127"/>
      <c r="JFY50" s="127"/>
      <c r="JFZ50" s="127"/>
      <c r="JGA50" s="127"/>
      <c r="JGB50" s="127"/>
      <c r="JGC50" s="127"/>
      <c r="JGD50" s="127"/>
      <c r="JGE50" s="127"/>
      <c r="JGF50" s="127"/>
      <c r="JGG50" s="127"/>
      <c r="JGH50" s="127"/>
      <c r="JGI50" s="127"/>
      <c r="JGJ50" s="127"/>
      <c r="JGK50" s="127"/>
      <c r="JGL50" s="127"/>
      <c r="JGM50" s="127"/>
      <c r="JGN50" s="127"/>
      <c r="JGO50" s="127"/>
      <c r="JGP50" s="127"/>
      <c r="JGQ50" s="127"/>
      <c r="JGR50" s="127"/>
      <c r="JGS50" s="127"/>
      <c r="JGT50" s="127"/>
      <c r="JGU50" s="127"/>
      <c r="JGV50" s="127"/>
      <c r="JGW50" s="127"/>
      <c r="JGX50" s="127"/>
      <c r="JGY50" s="127"/>
      <c r="JGZ50" s="127"/>
      <c r="JHA50" s="127"/>
      <c r="JHB50" s="127"/>
      <c r="JHC50" s="127"/>
      <c r="JHD50" s="127"/>
      <c r="JHE50" s="127"/>
      <c r="JHF50" s="127"/>
      <c r="JHG50" s="127"/>
      <c r="JHH50" s="127"/>
      <c r="JHI50" s="127"/>
      <c r="JHJ50" s="127"/>
      <c r="JHK50" s="127"/>
      <c r="JHL50" s="127"/>
      <c r="JHM50" s="127"/>
      <c r="JHN50" s="127"/>
      <c r="JHO50" s="127"/>
      <c r="JHP50" s="127"/>
      <c r="JHQ50" s="127"/>
      <c r="JHR50" s="127"/>
      <c r="JHS50" s="127"/>
      <c r="JHT50" s="127"/>
      <c r="JHU50" s="127"/>
      <c r="JHV50" s="127"/>
      <c r="JHW50" s="127"/>
      <c r="JHX50" s="127"/>
      <c r="JHY50" s="127"/>
      <c r="JHZ50" s="127"/>
      <c r="JIA50" s="127"/>
      <c r="JIB50" s="127"/>
      <c r="JIC50" s="127"/>
      <c r="JID50" s="127"/>
      <c r="JIE50" s="127"/>
      <c r="JIF50" s="127"/>
      <c r="JIG50" s="127"/>
      <c r="JIH50" s="127"/>
      <c r="JII50" s="127"/>
      <c r="JIJ50" s="127"/>
      <c r="JIK50" s="127"/>
      <c r="JIL50" s="127"/>
      <c r="JIM50" s="127"/>
      <c r="JIN50" s="127"/>
      <c r="JIO50" s="127"/>
      <c r="JIP50" s="127"/>
      <c r="JIQ50" s="127"/>
      <c r="JIR50" s="127"/>
      <c r="JIS50" s="127"/>
      <c r="JIT50" s="127"/>
      <c r="JIU50" s="127"/>
      <c r="JIV50" s="127"/>
      <c r="JIW50" s="127"/>
      <c r="JIX50" s="127"/>
      <c r="JIY50" s="127"/>
      <c r="JIZ50" s="127"/>
      <c r="JJA50" s="127"/>
      <c r="JJB50" s="127"/>
      <c r="JJC50" s="127"/>
      <c r="JJD50" s="127"/>
      <c r="JJE50" s="127"/>
      <c r="JJF50" s="127"/>
      <c r="JJG50" s="127"/>
      <c r="JJH50" s="127"/>
      <c r="JJI50" s="127"/>
      <c r="JJJ50" s="127"/>
      <c r="JJK50" s="127"/>
      <c r="JJL50" s="127"/>
      <c r="JJM50" s="127"/>
      <c r="JJN50" s="127"/>
      <c r="JJO50" s="127"/>
      <c r="JJP50" s="127"/>
      <c r="JJQ50" s="127"/>
      <c r="JJR50" s="127"/>
      <c r="JJS50" s="127"/>
      <c r="JJT50" s="127"/>
      <c r="JJU50" s="127"/>
      <c r="JJV50" s="127"/>
      <c r="JJW50" s="127"/>
      <c r="JJX50" s="127"/>
      <c r="JJY50" s="127"/>
      <c r="JJZ50" s="127"/>
      <c r="JKA50" s="127"/>
      <c r="JKB50" s="127"/>
      <c r="JKC50" s="127"/>
      <c r="JKD50" s="127"/>
      <c r="JKE50" s="127"/>
      <c r="JKF50" s="127"/>
      <c r="JKG50" s="127"/>
      <c r="JKH50" s="127"/>
      <c r="JKI50" s="127"/>
      <c r="JKJ50" s="127"/>
      <c r="JKK50" s="127"/>
      <c r="JKL50" s="127"/>
      <c r="JKM50" s="127"/>
      <c r="JKN50" s="127"/>
      <c r="JKO50" s="127"/>
      <c r="JKP50" s="127"/>
      <c r="JKQ50" s="127"/>
      <c r="JKR50" s="127"/>
      <c r="JKS50" s="127"/>
      <c r="JKT50" s="127"/>
      <c r="JKU50" s="127"/>
      <c r="JKV50" s="127"/>
      <c r="JKW50" s="127"/>
      <c r="JKX50" s="127"/>
      <c r="JKY50" s="127"/>
      <c r="JKZ50" s="127"/>
      <c r="JLA50" s="127"/>
      <c r="JLB50" s="127"/>
      <c r="JLC50" s="127"/>
      <c r="JLD50" s="127"/>
      <c r="JLE50" s="127"/>
      <c r="JLF50" s="127"/>
      <c r="JLG50" s="127"/>
      <c r="JLH50" s="127"/>
      <c r="JLI50" s="127"/>
      <c r="JLJ50" s="127"/>
      <c r="JLK50" s="127"/>
      <c r="JLL50" s="127"/>
      <c r="JLM50" s="127"/>
      <c r="JLN50" s="127"/>
      <c r="JLO50" s="127"/>
      <c r="JLP50" s="127"/>
      <c r="JLQ50" s="127"/>
      <c r="JLR50" s="127"/>
      <c r="JLS50" s="127"/>
      <c r="JLT50" s="127"/>
      <c r="JLU50" s="127"/>
      <c r="JLV50" s="127"/>
      <c r="JLW50" s="127"/>
      <c r="JLX50" s="127"/>
      <c r="JLY50" s="127"/>
      <c r="JLZ50" s="127"/>
      <c r="JMA50" s="127"/>
      <c r="JMB50" s="127"/>
      <c r="JMC50" s="127"/>
      <c r="JMD50" s="127"/>
      <c r="JME50" s="127"/>
      <c r="JMF50" s="127"/>
      <c r="JMG50" s="127"/>
      <c r="JMH50" s="127"/>
      <c r="JMI50" s="127"/>
      <c r="JMJ50" s="127"/>
      <c r="JMK50" s="127"/>
      <c r="JML50" s="127"/>
      <c r="JMM50" s="127"/>
      <c r="JMN50" s="127"/>
      <c r="JMO50" s="127"/>
      <c r="JMP50" s="127"/>
      <c r="JMQ50" s="127"/>
      <c r="JMR50" s="127"/>
      <c r="JMS50" s="127"/>
      <c r="JMT50" s="127"/>
      <c r="JMU50" s="127"/>
      <c r="JMV50" s="127"/>
      <c r="JMW50" s="127"/>
      <c r="JMX50" s="127"/>
      <c r="JMY50" s="127"/>
      <c r="JMZ50" s="127"/>
      <c r="JNA50" s="127"/>
      <c r="JNB50" s="127"/>
      <c r="JNC50" s="127"/>
      <c r="JND50" s="127"/>
      <c r="JNE50" s="127"/>
      <c r="JNF50" s="127"/>
      <c r="JNG50" s="127"/>
      <c r="JNH50" s="127"/>
      <c r="JNI50" s="127"/>
      <c r="JNJ50" s="127"/>
      <c r="JNK50" s="127"/>
      <c r="JNL50" s="127"/>
      <c r="JNM50" s="127"/>
      <c r="JNN50" s="127"/>
      <c r="JNO50" s="127"/>
      <c r="JNP50" s="127"/>
      <c r="JNQ50" s="127"/>
      <c r="JNR50" s="127"/>
      <c r="JNS50" s="127"/>
      <c r="JNT50" s="127"/>
      <c r="JNU50" s="127"/>
      <c r="JNV50" s="127"/>
      <c r="JNW50" s="127"/>
      <c r="JNX50" s="127"/>
      <c r="JNY50" s="127"/>
      <c r="JNZ50" s="127"/>
      <c r="JOA50" s="127"/>
      <c r="JOB50" s="127"/>
      <c r="JOC50" s="127"/>
      <c r="JOD50" s="127"/>
      <c r="JOE50" s="127"/>
      <c r="JOF50" s="127"/>
      <c r="JOG50" s="127"/>
      <c r="JOH50" s="127"/>
      <c r="JOI50" s="127"/>
      <c r="JOJ50" s="127"/>
      <c r="JOK50" s="127"/>
      <c r="JOL50" s="127"/>
      <c r="JOM50" s="127"/>
      <c r="JON50" s="127"/>
      <c r="JOO50" s="127"/>
      <c r="JOP50" s="127"/>
      <c r="JOQ50" s="127"/>
      <c r="JOR50" s="127"/>
      <c r="JOS50" s="127"/>
      <c r="JOT50" s="127"/>
      <c r="JOU50" s="127"/>
      <c r="JOV50" s="127"/>
      <c r="JOW50" s="127"/>
      <c r="JOX50" s="127"/>
      <c r="JOY50" s="127"/>
      <c r="JOZ50" s="127"/>
      <c r="JPA50" s="127"/>
      <c r="JPB50" s="127"/>
      <c r="JPC50" s="127"/>
      <c r="JPD50" s="127"/>
      <c r="JPE50" s="127"/>
      <c r="JPF50" s="127"/>
      <c r="JPG50" s="127"/>
      <c r="JPH50" s="127"/>
      <c r="JPI50" s="127"/>
      <c r="JPJ50" s="127"/>
      <c r="JPK50" s="127"/>
      <c r="JPL50" s="127"/>
      <c r="JPM50" s="127"/>
      <c r="JPN50" s="127"/>
      <c r="JPO50" s="127"/>
      <c r="JPP50" s="127"/>
      <c r="JPQ50" s="127"/>
      <c r="JPR50" s="127"/>
      <c r="JPS50" s="127"/>
      <c r="JPT50" s="127"/>
      <c r="JPU50" s="127"/>
      <c r="JPV50" s="127"/>
      <c r="JPW50" s="127"/>
      <c r="JPX50" s="127"/>
      <c r="JPY50" s="127"/>
      <c r="JPZ50" s="127"/>
      <c r="JQA50" s="127"/>
      <c r="JQB50" s="127"/>
      <c r="JQC50" s="127"/>
      <c r="JQD50" s="127"/>
      <c r="JQE50" s="127"/>
      <c r="JQF50" s="127"/>
      <c r="JQG50" s="127"/>
      <c r="JQH50" s="127"/>
      <c r="JQI50" s="127"/>
      <c r="JQJ50" s="127"/>
      <c r="JQK50" s="127"/>
      <c r="JQL50" s="127"/>
      <c r="JQM50" s="127"/>
      <c r="JQN50" s="127"/>
      <c r="JQO50" s="127"/>
      <c r="JQP50" s="127"/>
      <c r="JQQ50" s="127"/>
      <c r="JQR50" s="127"/>
      <c r="JQS50" s="127"/>
      <c r="JQT50" s="127"/>
      <c r="JQU50" s="127"/>
      <c r="JQV50" s="127"/>
      <c r="JQW50" s="127"/>
      <c r="JQX50" s="127"/>
      <c r="JQY50" s="127"/>
      <c r="JQZ50" s="127"/>
      <c r="JRA50" s="127"/>
      <c r="JRB50" s="127"/>
      <c r="JRC50" s="127"/>
      <c r="JRD50" s="127"/>
      <c r="JRE50" s="127"/>
      <c r="JRF50" s="127"/>
      <c r="JRG50" s="127"/>
      <c r="JRH50" s="127"/>
      <c r="JRI50" s="127"/>
      <c r="JRJ50" s="127"/>
      <c r="JRK50" s="127"/>
      <c r="JRL50" s="127"/>
      <c r="JRM50" s="127"/>
      <c r="JRN50" s="127"/>
      <c r="JRO50" s="127"/>
      <c r="JRP50" s="127"/>
      <c r="JRQ50" s="127"/>
      <c r="JRR50" s="127"/>
      <c r="JRS50" s="127"/>
      <c r="JRT50" s="127"/>
      <c r="JRU50" s="127"/>
      <c r="JRV50" s="127"/>
      <c r="JRW50" s="127"/>
      <c r="JRX50" s="127"/>
      <c r="JRY50" s="127"/>
      <c r="JRZ50" s="127"/>
      <c r="JSA50" s="127"/>
      <c r="JSB50" s="127"/>
      <c r="JSC50" s="127"/>
      <c r="JSD50" s="127"/>
      <c r="JSE50" s="127"/>
      <c r="JSF50" s="127"/>
      <c r="JSG50" s="127"/>
      <c r="JSH50" s="127"/>
      <c r="JSI50" s="127"/>
      <c r="JSJ50" s="127"/>
      <c r="JSK50" s="127"/>
      <c r="JSL50" s="127"/>
      <c r="JSM50" s="127"/>
      <c r="JSN50" s="127"/>
      <c r="JSO50" s="127"/>
      <c r="JSP50" s="127"/>
      <c r="JSQ50" s="127"/>
      <c r="JSR50" s="127"/>
      <c r="JSS50" s="127"/>
      <c r="JST50" s="127"/>
      <c r="JSU50" s="127"/>
      <c r="JSV50" s="127"/>
      <c r="JSW50" s="127"/>
      <c r="JSX50" s="127"/>
      <c r="JSY50" s="127"/>
      <c r="JSZ50" s="127"/>
      <c r="JTA50" s="127"/>
      <c r="JTB50" s="127"/>
      <c r="JTC50" s="127"/>
      <c r="JTD50" s="127"/>
      <c r="JTE50" s="127"/>
      <c r="JTF50" s="127"/>
      <c r="JTG50" s="127"/>
      <c r="JTH50" s="127"/>
      <c r="JTI50" s="127"/>
      <c r="JTJ50" s="127"/>
      <c r="JTK50" s="127"/>
      <c r="JTL50" s="127"/>
      <c r="JTM50" s="127"/>
      <c r="JTN50" s="127"/>
      <c r="JTO50" s="127"/>
      <c r="JTP50" s="127"/>
      <c r="JTQ50" s="127"/>
      <c r="JTR50" s="127"/>
      <c r="JTS50" s="127"/>
      <c r="JTT50" s="127"/>
      <c r="JTU50" s="127"/>
      <c r="JTV50" s="127"/>
      <c r="JTW50" s="127"/>
      <c r="JTX50" s="127"/>
      <c r="JTY50" s="127"/>
      <c r="JTZ50" s="127"/>
      <c r="JUA50" s="127"/>
      <c r="JUB50" s="127"/>
      <c r="JUC50" s="127"/>
      <c r="JUD50" s="127"/>
      <c r="JUE50" s="127"/>
      <c r="JUF50" s="127"/>
      <c r="JUG50" s="127"/>
      <c r="JUH50" s="127"/>
      <c r="JUI50" s="127"/>
      <c r="JUJ50" s="127"/>
      <c r="JUK50" s="127"/>
      <c r="JUL50" s="127"/>
      <c r="JUM50" s="127"/>
      <c r="JUN50" s="127"/>
      <c r="JUO50" s="127"/>
      <c r="JUP50" s="127"/>
      <c r="JUQ50" s="127"/>
      <c r="JUR50" s="127"/>
      <c r="JUS50" s="127"/>
      <c r="JUT50" s="127"/>
      <c r="JUU50" s="127"/>
      <c r="JUV50" s="127"/>
      <c r="JUW50" s="127"/>
      <c r="JUX50" s="127"/>
      <c r="JUY50" s="127"/>
      <c r="JUZ50" s="127"/>
      <c r="JVA50" s="127"/>
      <c r="JVB50" s="127"/>
      <c r="JVC50" s="127"/>
      <c r="JVD50" s="127"/>
      <c r="JVE50" s="127"/>
      <c r="JVF50" s="127"/>
      <c r="JVG50" s="127"/>
      <c r="JVH50" s="127"/>
      <c r="JVI50" s="127"/>
      <c r="JVJ50" s="127"/>
      <c r="JVK50" s="127"/>
      <c r="JVL50" s="127"/>
      <c r="JVM50" s="127"/>
      <c r="JVN50" s="127"/>
      <c r="JVO50" s="127"/>
      <c r="JVP50" s="127"/>
      <c r="JVQ50" s="127"/>
      <c r="JVR50" s="127"/>
      <c r="JVS50" s="127"/>
      <c r="JVT50" s="127"/>
      <c r="JVU50" s="127"/>
      <c r="JVV50" s="127"/>
      <c r="JVW50" s="127"/>
      <c r="JVX50" s="127"/>
      <c r="JVY50" s="127"/>
      <c r="JVZ50" s="127"/>
      <c r="JWA50" s="127"/>
      <c r="JWB50" s="127"/>
      <c r="JWC50" s="127"/>
      <c r="JWD50" s="127"/>
      <c r="JWE50" s="127"/>
      <c r="JWF50" s="127"/>
      <c r="JWG50" s="127"/>
      <c r="JWH50" s="127"/>
      <c r="JWI50" s="127"/>
      <c r="JWJ50" s="127"/>
      <c r="JWK50" s="127"/>
      <c r="JWL50" s="127"/>
      <c r="JWM50" s="127"/>
      <c r="JWN50" s="127"/>
      <c r="JWO50" s="127"/>
      <c r="JWP50" s="127"/>
      <c r="JWQ50" s="127"/>
      <c r="JWR50" s="127"/>
      <c r="JWS50" s="127"/>
      <c r="JWT50" s="127"/>
      <c r="JWU50" s="127"/>
      <c r="JWV50" s="127"/>
      <c r="JWW50" s="127"/>
      <c r="JWX50" s="127"/>
      <c r="JWY50" s="127"/>
      <c r="JWZ50" s="127"/>
      <c r="JXA50" s="127"/>
      <c r="JXB50" s="127"/>
      <c r="JXC50" s="127"/>
      <c r="JXD50" s="127"/>
      <c r="JXE50" s="127"/>
      <c r="JXF50" s="127"/>
      <c r="JXG50" s="127"/>
      <c r="JXH50" s="127"/>
      <c r="JXI50" s="127"/>
      <c r="JXJ50" s="127"/>
      <c r="JXK50" s="127"/>
      <c r="JXL50" s="127"/>
      <c r="JXM50" s="127"/>
      <c r="JXN50" s="127"/>
      <c r="JXO50" s="127"/>
      <c r="JXP50" s="127"/>
      <c r="JXQ50" s="127"/>
      <c r="JXR50" s="127"/>
      <c r="JXS50" s="127"/>
      <c r="JXT50" s="127"/>
      <c r="JXU50" s="127"/>
      <c r="JXV50" s="127"/>
      <c r="JXW50" s="127"/>
      <c r="JXX50" s="127"/>
      <c r="JXY50" s="127"/>
      <c r="JXZ50" s="127"/>
      <c r="JYA50" s="127"/>
      <c r="JYB50" s="127"/>
      <c r="JYC50" s="127"/>
      <c r="JYD50" s="127"/>
      <c r="JYE50" s="127"/>
      <c r="JYF50" s="127"/>
      <c r="JYG50" s="127"/>
      <c r="JYH50" s="127"/>
      <c r="JYI50" s="127"/>
      <c r="JYJ50" s="127"/>
      <c r="JYK50" s="127"/>
      <c r="JYL50" s="127"/>
      <c r="JYM50" s="127"/>
      <c r="JYN50" s="127"/>
      <c r="JYO50" s="127"/>
      <c r="JYP50" s="127"/>
      <c r="JYQ50" s="127"/>
      <c r="JYR50" s="127"/>
      <c r="JYS50" s="127"/>
      <c r="JYT50" s="127"/>
      <c r="JYU50" s="127"/>
      <c r="JYV50" s="127"/>
      <c r="JYW50" s="127"/>
      <c r="JYX50" s="127"/>
      <c r="JYY50" s="127"/>
      <c r="JYZ50" s="127"/>
      <c r="JZA50" s="127"/>
      <c r="JZB50" s="127"/>
      <c r="JZC50" s="127"/>
      <c r="JZD50" s="127"/>
      <c r="JZE50" s="127"/>
      <c r="JZF50" s="127"/>
      <c r="JZG50" s="127"/>
      <c r="JZH50" s="127"/>
      <c r="JZI50" s="127"/>
      <c r="JZJ50" s="127"/>
      <c r="JZK50" s="127"/>
      <c r="JZL50" s="127"/>
      <c r="JZM50" s="127"/>
      <c r="JZN50" s="127"/>
      <c r="JZO50" s="127"/>
      <c r="JZP50" s="127"/>
      <c r="JZQ50" s="127"/>
      <c r="JZR50" s="127"/>
      <c r="JZS50" s="127"/>
      <c r="JZT50" s="127"/>
      <c r="JZU50" s="127"/>
      <c r="JZV50" s="127"/>
      <c r="JZW50" s="127"/>
      <c r="JZX50" s="127"/>
      <c r="JZY50" s="127"/>
      <c r="JZZ50" s="127"/>
      <c r="KAA50" s="127"/>
      <c r="KAB50" s="127"/>
      <c r="KAC50" s="127"/>
      <c r="KAD50" s="127"/>
      <c r="KAE50" s="127"/>
      <c r="KAF50" s="127"/>
      <c r="KAG50" s="127"/>
      <c r="KAH50" s="127"/>
      <c r="KAI50" s="127"/>
      <c r="KAJ50" s="127"/>
      <c r="KAK50" s="127"/>
      <c r="KAL50" s="127"/>
      <c r="KAM50" s="127"/>
      <c r="KAN50" s="127"/>
      <c r="KAO50" s="127"/>
      <c r="KAP50" s="127"/>
      <c r="KAQ50" s="127"/>
      <c r="KAR50" s="127"/>
      <c r="KAS50" s="127"/>
      <c r="KAT50" s="127"/>
      <c r="KAU50" s="127"/>
      <c r="KAV50" s="127"/>
      <c r="KAW50" s="127"/>
      <c r="KAX50" s="127"/>
      <c r="KAY50" s="127"/>
      <c r="KAZ50" s="127"/>
      <c r="KBA50" s="127"/>
      <c r="KBB50" s="127"/>
      <c r="KBC50" s="127"/>
      <c r="KBD50" s="127"/>
      <c r="KBE50" s="127"/>
      <c r="KBF50" s="127"/>
      <c r="KBG50" s="127"/>
      <c r="KBH50" s="127"/>
      <c r="KBI50" s="127"/>
      <c r="KBJ50" s="127"/>
      <c r="KBK50" s="127"/>
      <c r="KBL50" s="127"/>
      <c r="KBM50" s="127"/>
      <c r="KBN50" s="127"/>
      <c r="KBO50" s="127"/>
      <c r="KBP50" s="127"/>
      <c r="KBQ50" s="127"/>
      <c r="KBR50" s="127"/>
      <c r="KBS50" s="127"/>
      <c r="KBT50" s="127"/>
      <c r="KBU50" s="127"/>
      <c r="KBV50" s="127"/>
      <c r="KBW50" s="127"/>
      <c r="KBX50" s="127"/>
      <c r="KBY50" s="127"/>
      <c r="KBZ50" s="127"/>
      <c r="KCA50" s="127"/>
      <c r="KCB50" s="127"/>
      <c r="KCC50" s="127"/>
      <c r="KCD50" s="127"/>
      <c r="KCE50" s="127"/>
      <c r="KCF50" s="127"/>
      <c r="KCG50" s="127"/>
      <c r="KCH50" s="127"/>
      <c r="KCI50" s="127"/>
      <c r="KCJ50" s="127"/>
      <c r="KCK50" s="127"/>
      <c r="KCL50" s="127"/>
      <c r="KCM50" s="127"/>
      <c r="KCN50" s="127"/>
      <c r="KCO50" s="127"/>
      <c r="KCP50" s="127"/>
      <c r="KCQ50" s="127"/>
      <c r="KCR50" s="127"/>
      <c r="KCS50" s="127"/>
      <c r="KCT50" s="127"/>
      <c r="KCU50" s="127"/>
      <c r="KCV50" s="127"/>
      <c r="KCW50" s="127"/>
      <c r="KCX50" s="127"/>
      <c r="KCY50" s="127"/>
      <c r="KCZ50" s="127"/>
      <c r="KDA50" s="127"/>
      <c r="KDB50" s="127"/>
      <c r="KDC50" s="127"/>
      <c r="KDD50" s="127"/>
      <c r="KDE50" s="127"/>
      <c r="KDF50" s="127"/>
      <c r="KDG50" s="127"/>
      <c r="KDH50" s="127"/>
      <c r="KDI50" s="127"/>
      <c r="KDJ50" s="127"/>
      <c r="KDK50" s="127"/>
      <c r="KDL50" s="127"/>
      <c r="KDM50" s="127"/>
      <c r="KDN50" s="127"/>
      <c r="KDO50" s="127"/>
      <c r="KDP50" s="127"/>
      <c r="KDQ50" s="127"/>
      <c r="KDR50" s="127"/>
      <c r="KDS50" s="127"/>
      <c r="KDT50" s="127"/>
      <c r="KDU50" s="127"/>
      <c r="KDV50" s="127"/>
      <c r="KDW50" s="127"/>
      <c r="KDX50" s="127"/>
      <c r="KDY50" s="127"/>
      <c r="KDZ50" s="127"/>
      <c r="KEA50" s="127"/>
      <c r="KEB50" s="127"/>
      <c r="KEC50" s="127"/>
      <c r="KED50" s="127"/>
      <c r="KEE50" s="127"/>
      <c r="KEF50" s="127"/>
      <c r="KEG50" s="127"/>
      <c r="KEH50" s="127"/>
      <c r="KEI50" s="127"/>
      <c r="KEJ50" s="127"/>
      <c r="KEK50" s="127"/>
      <c r="KEL50" s="127"/>
      <c r="KEM50" s="127"/>
      <c r="KEN50" s="127"/>
      <c r="KEO50" s="127"/>
      <c r="KEP50" s="127"/>
      <c r="KEQ50" s="127"/>
      <c r="KER50" s="127"/>
      <c r="KES50" s="127"/>
      <c r="KET50" s="127"/>
      <c r="KEU50" s="127"/>
      <c r="KEV50" s="127"/>
      <c r="KEW50" s="127"/>
      <c r="KEX50" s="127"/>
      <c r="KEY50" s="127"/>
      <c r="KEZ50" s="127"/>
      <c r="KFA50" s="127"/>
      <c r="KFB50" s="127"/>
      <c r="KFC50" s="127"/>
      <c r="KFD50" s="127"/>
      <c r="KFE50" s="127"/>
      <c r="KFF50" s="127"/>
      <c r="KFG50" s="127"/>
      <c r="KFH50" s="127"/>
      <c r="KFI50" s="127"/>
      <c r="KFJ50" s="127"/>
      <c r="KFK50" s="127"/>
      <c r="KFL50" s="127"/>
      <c r="KFM50" s="127"/>
      <c r="KFN50" s="127"/>
      <c r="KFO50" s="127"/>
      <c r="KFP50" s="127"/>
      <c r="KFQ50" s="127"/>
      <c r="KFR50" s="127"/>
      <c r="KFS50" s="127"/>
      <c r="KFT50" s="127"/>
      <c r="KFU50" s="127"/>
      <c r="KFV50" s="127"/>
      <c r="KFW50" s="127"/>
      <c r="KFX50" s="127"/>
      <c r="KFY50" s="127"/>
      <c r="KFZ50" s="127"/>
      <c r="KGA50" s="127"/>
      <c r="KGB50" s="127"/>
      <c r="KGC50" s="127"/>
      <c r="KGD50" s="127"/>
      <c r="KGE50" s="127"/>
      <c r="KGF50" s="127"/>
      <c r="KGG50" s="127"/>
      <c r="KGH50" s="127"/>
      <c r="KGI50" s="127"/>
      <c r="KGJ50" s="127"/>
      <c r="KGK50" s="127"/>
      <c r="KGL50" s="127"/>
      <c r="KGM50" s="127"/>
      <c r="KGN50" s="127"/>
      <c r="KGO50" s="127"/>
      <c r="KGP50" s="127"/>
      <c r="KGQ50" s="127"/>
      <c r="KGR50" s="127"/>
      <c r="KGS50" s="127"/>
      <c r="KGT50" s="127"/>
      <c r="KGU50" s="127"/>
      <c r="KGV50" s="127"/>
      <c r="KGW50" s="127"/>
      <c r="KGX50" s="127"/>
      <c r="KGY50" s="127"/>
      <c r="KGZ50" s="127"/>
      <c r="KHA50" s="127"/>
      <c r="KHB50" s="127"/>
      <c r="KHC50" s="127"/>
      <c r="KHD50" s="127"/>
      <c r="KHE50" s="127"/>
      <c r="KHF50" s="127"/>
      <c r="KHG50" s="127"/>
      <c r="KHH50" s="127"/>
      <c r="KHI50" s="127"/>
      <c r="KHJ50" s="127"/>
      <c r="KHK50" s="127"/>
      <c r="KHL50" s="127"/>
      <c r="KHM50" s="127"/>
      <c r="KHN50" s="127"/>
      <c r="KHO50" s="127"/>
      <c r="KHP50" s="127"/>
      <c r="KHQ50" s="127"/>
      <c r="KHR50" s="127"/>
      <c r="KHS50" s="127"/>
      <c r="KHT50" s="127"/>
      <c r="KHU50" s="127"/>
      <c r="KHV50" s="127"/>
      <c r="KHW50" s="127"/>
      <c r="KHX50" s="127"/>
      <c r="KHY50" s="127"/>
      <c r="KHZ50" s="127"/>
      <c r="KIA50" s="127"/>
      <c r="KIB50" s="127"/>
      <c r="KIC50" s="127"/>
      <c r="KID50" s="127"/>
      <c r="KIE50" s="127"/>
      <c r="KIF50" s="127"/>
      <c r="KIG50" s="127"/>
      <c r="KIH50" s="127"/>
      <c r="KII50" s="127"/>
      <c r="KIJ50" s="127"/>
      <c r="KIK50" s="127"/>
      <c r="KIL50" s="127"/>
      <c r="KIM50" s="127"/>
      <c r="KIN50" s="127"/>
      <c r="KIO50" s="127"/>
      <c r="KIP50" s="127"/>
      <c r="KIQ50" s="127"/>
      <c r="KIR50" s="127"/>
      <c r="KIS50" s="127"/>
      <c r="KIT50" s="127"/>
      <c r="KIU50" s="127"/>
      <c r="KIV50" s="127"/>
      <c r="KIW50" s="127"/>
      <c r="KIX50" s="127"/>
      <c r="KIY50" s="127"/>
      <c r="KIZ50" s="127"/>
      <c r="KJA50" s="127"/>
      <c r="KJB50" s="127"/>
      <c r="KJC50" s="127"/>
      <c r="KJD50" s="127"/>
      <c r="KJE50" s="127"/>
      <c r="KJF50" s="127"/>
      <c r="KJG50" s="127"/>
      <c r="KJH50" s="127"/>
      <c r="KJI50" s="127"/>
      <c r="KJJ50" s="127"/>
      <c r="KJK50" s="127"/>
      <c r="KJL50" s="127"/>
      <c r="KJM50" s="127"/>
      <c r="KJN50" s="127"/>
      <c r="KJO50" s="127"/>
      <c r="KJP50" s="127"/>
      <c r="KJQ50" s="127"/>
      <c r="KJR50" s="127"/>
      <c r="KJS50" s="127"/>
      <c r="KJT50" s="127"/>
      <c r="KJU50" s="127"/>
      <c r="KJV50" s="127"/>
      <c r="KJW50" s="127"/>
      <c r="KJX50" s="127"/>
      <c r="KJY50" s="127"/>
      <c r="KJZ50" s="127"/>
      <c r="KKA50" s="127"/>
      <c r="KKB50" s="127"/>
      <c r="KKC50" s="127"/>
      <c r="KKD50" s="127"/>
      <c r="KKE50" s="127"/>
      <c r="KKF50" s="127"/>
      <c r="KKG50" s="127"/>
      <c r="KKH50" s="127"/>
      <c r="KKI50" s="127"/>
      <c r="KKJ50" s="127"/>
      <c r="KKK50" s="127"/>
      <c r="KKL50" s="127"/>
      <c r="KKM50" s="127"/>
      <c r="KKN50" s="127"/>
      <c r="KKO50" s="127"/>
      <c r="KKP50" s="127"/>
      <c r="KKQ50" s="127"/>
      <c r="KKR50" s="127"/>
      <c r="KKS50" s="127"/>
      <c r="KKT50" s="127"/>
      <c r="KKU50" s="127"/>
      <c r="KKV50" s="127"/>
      <c r="KKW50" s="127"/>
      <c r="KKX50" s="127"/>
      <c r="KKY50" s="127"/>
      <c r="KKZ50" s="127"/>
      <c r="KLA50" s="127"/>
      <c r="KLB50" s="127"/>
      <c r="KLC50" s="127"/>
      <c r="KLD50" s="127"/>
      <c r="KLE50" s="127"/>
      <c r="KLF50" s="127"/>
      <c r="KLG50" s="127"/>
      <c r="KLH50" s="127"/>
      <c r="KLI50" s="127"/>
      <c r="KLJ50" s="127"/>
      <c r="KLK50" s="127"/>
      <c r="KLL50" s="127"/>
      <c r="KLM50" s="127"/>
      <c r="KLN50" s="127"/>
      <c r="KLO50" s="127"/>
      <c r="KLP50" s="127"/>
      <c r="KLQ50" s="127"/>
      <c r="KLR50" s="127"/>
      <c r="KLS50" s="127"/>
      <c r="KLT50" s="127"/>
      <c r="KLU50" s="127"/>
      <c r="KLV50" s="127"/>
      <c r="KLW50" s="127"/>
      <c r="KLX50" s="127"/>
      <c r="KLY50" s="127"/>
      <c r="KLZ50" s="127"/>
      <c r="KMA50" s="127"/>
      <c r="KMB50" s="127"/>
      <c r="KMC50" s="127"/>
      <c r="KMD50" s="127"/>
      <c r="KME50" s="127"/>
      <c r="KMF50" s="127"/>
      <c r="KMG50" s="127"/>
      <c r="KMH50" s="127"/>
      <c r="KMI50" s="127"/>
      <c r="KMJ50" s="127"/>
      <c r="KMK50" s="127"/>
      <c r="KML50" s="127"/>
      <c r="KMM50" s="127"/>
      <c r="KMN50" s="127"/>
      <c r="KMO50" s="127"/>
      <c r="KMP50" s="127"/>
      <c r="KMQ50" s="127"/>
      <c r="KMR50" s="127"/>
      <c r="KMS50" s="127"/>
      <c r="KMT50" s="127"/>
      <c r="KMU50" s="127"/>
      <c r="KMV50" s="127"/>
      <c r="KMW50" s="127"/>
      <c r="KMX50" s="127"/>
      <c r="KMY50" s="127"/>
      <c r="KMZ50" s="127"/>
      <c r="KNA50" s="127"/>
      <c r="KNB50" s="127"/>
      <c r="KNC50" s="127"/>
      <c r="KND50" s="127"/>
      <c r="KNE50" s="127"/>
      <c r="KNF50" s="127"/>
      <c r="KNG50" s="127"/>
      <c r="KNH50" s="127"/>
      <c r="KNI50" s="127"/>
      <c r="KNJ50" s="127"/>
      <c r="KNK50" s="127"/>
      <c r="KNL50" s="127"/>
      <c r="KNM50" s="127"/>
      <c r="KNN50" s="127"/>
      <c r="KNO50" s="127"/>
      <c r="KNP50" s="127"/>
      <c r="KNQ50" s="127"/>
      <c r="KNR50" s="127"/>
      <c r="KNS50" s="127"/>
      <c r="KNT50" s="127"/>
      <c r="KNU50" s="127"/>
      <c r="KNV50" s="127"/>
      <c r="KNW50" s="127"/>
      <c r="KNX50" s="127"/>
      <c r="KNY50" s="127"/>
      <c r="KNZ50" s="127"/>
      <c r="KOA50" s="127"/>
      <c r="KOB50" s="127"/>
      <c r="KOC50" s="127"/>
      <c r="KOD50" s="127"/>
      <c r="KOE50" s="127"/>
      <c r="KOF50" s="127"/>
      <c r="KOG50" s="127"/>
      <c r="KOH50" s="127"/>
      <c r="KOI50" s="127"/>
      <c r="KOJ50" s="127"/>
      <c r="KOK50" s="127"/>
      <c r="KOL50" s="127"/>
      <c r="KOM50" s="127"/>
      <c r="KON50" s="127"/>
      <c r="KOO50" s="127"/>
      <c r="KOP50" s="127"/>
      <c r="KOQ50" s="127"/>
      <c r="KOR50" s="127"/>
      <c r="KOS50" s="127"/>
      <c r="KOT50" s="127"/>
      <c r="KOU50" s="127"/>
      <c r="KOV50" s="127"/>
      <c r="KOW50" s="127"/>
      <c r="KOX50" s="127"/>
      <c r="KOY50" s="127"/>
      <c r="KOZ50" s="127"/>
      <c r="KPA50" s="127"/>
      <c r="KPB50" s="127"/>
      <c r="KPC50" s="127"/>
      <c r="KPD50" s="127"/>
      <c r="KPE50" s="127"/>
      <c r="KPF50" s="127"/>
      <c r="KPG50" s="127"/>
      <c r="KPH50" s="127"/>
      <c r="KPI50" s="127"/>
      <c r="KPJ50" s="127"/>
      <c r="KPK50" s="127"/>
      <c r="KPL50" s="127"/>
      <c r="KPM50" s="127"/>
      <c r="KPN50" s="127"/>
      <c r="KPO50" s="127"/>
      <c r="KPP50" s="127"/>
      <c r="KPQ50" s="127"/>
      <c r="KPR50" s="127"/>
      <c r="KPS50" s="127"/>
      <c r="KPT50" s="127"/>
      <c r="KPU50" s="127"/>
      <c r="KPV50" s="127"/>
      <c r="KPW50" s="127"/>
      <c r="KPX50" s="127"/>
      <c r="KPY50" s="127"/>
      <c r="KPZ50" s="127"/>
      <c r="KQA50" s="127"/>
      <c r="KQB50" s="127"/>
      <c r="KQC50" s="127"/>
      <c r="KQD50" s="127"/>
      <c r="KQE50" s="127"/>
      <c r="KQF50" s="127"/>
      <c r="KQG50" s="127"/>
      <c r="KQH50" s="127"/>
      <c r="KQI50" s="127"/>
      <c r="KQJ50" s="127"/>
      <c r="KQK50" s="127"/>
      <c r="KQL50" s="127"/>
      <c r="KQM50" s="127"/>
      <c r="KQN50" s="127"/>
      <c r="KQO50" s="127"/>
      <c r="KQP50" s="127"/>
      <c r="KQQ50" s="127"/>
      <c r="KQR50" s="127"/>
      <c r="KQS50" s="127"/>
      <c r="KQT50" s="127"/>
      <c r="KQU50" s="127"/>
      <c r="KQV50" s="127"/>
      <c r="KQW50" s="127"/>
      <c r="KQX50" s="127"/>
      <c r="KQY50" s="127"/>
      <c r="KQZ50" s="127"/>
      <c r="KRA50" s="127"/>
      <c r="KRB50" s="127"/>
      <c r="KRC50" s="127"/>
      <c r="KRD50" s="127"/>
      <c r="KRE50" s="127"/>
      <c r="KRF50" s="127"/>
      <c r="KRG50" s="127"/>
      <c r="KRH50" s="127"/>
      <c r="KRI50" s="127"/>
      <c r="KRJ50" s="127"/>
      <c r="KRK50" s="127"/>
      <c r="KRL50" s="127"/>
      <c r="KRM50" s="127"/>
      <c r="KRN50" s="127"/>
      <c r="KRO50" s="127"/>
      <c r="KRP50" s="127"/>
      <c r="KRQ50" s="127"/>
      <c r="KRR50" s="127"/>
      <c r="KRS50" s="127"/>
      <c r="KRT50" s="127"/>
      <c r="KRU50" s="127"/>
      <c r="KRV50" s="127"/>
      <c r="KRW50" s="127"/>
      <c r="KRX50" s="127"/>
      <c r="KRY50" s="127"/>
      <c r="KRZ50" s="127"/>
      <c r="KSA50" s="127"/>
      <c r="KSB50" s="127"/>
      <c r="KSC50" s="127"/>
      <c r="KSD50" s="127"/>
      <c r="KSE50" s="127"/>
      <c r="KSF50" s="127"/>
      <c r="KSG50" s="127"/>
      <c r="KSH50" s="127"/>
      <c r="KSI50" s="127"/>
      <c r="KSJ50" s="127"/>
      <c r="KSK50" s="127"/>
      <c r="KSL50" s="127"/>
      <c r="KSM50" s="127"/>
      <c r="KSN50" s="127"/>
      <c r="KSO50" s="127"/>
      <c r="KSP50" s="127"/>
      <c r="KSQ50" s="127"/>
      <c r="KSR50" s="127"/>
      <c r="KSS50" s="127"/>
      <c r="KST50" s="127"/>
      <c r="KSU50" s="127"/>
      <c r="KSV50" s="127"/>
      <c r="KSW50" s="127"/>
      <c r="KSX50" s="127"/>
      <c r="KSY50" s="127"/>
      <c r="KSZ50" s="127"/>
      <c r="KTA50" s="127"/>
      <c r="KTB50" s="127"/>
      <c r="KTC50" s="127"/>
      <c r="KTD50" s="127"/>
      <c r="KTE50" s="127"/>
      <c r="KTF50" s="127"/>
      <c r="KTG50" s="127"/>
      <c r="KTH50" s="127"/>
      <c r="KTI50" s="127"/>
      <c r="KTJ50" s="127"/>
      <c r="KTK50" s="127"/>
      <c r="KTL50" s="127"/>
      <c r="KTM50" s="127"/>
      <c r="KTN50" s="127"/>
      <c r="KTO50" s="127"/>
      <c r="KTP50" s="127"/>
      <c r="KTQ50" s="127"/>
      <c r="KTR50" s="127"/>
      <c r="KTS50" s="127"/>
      <c r="KTT50" s="127"/>
      <c r="KTU50" s="127"/>
      <c r="KTV50" s="127"/>
      <c r="KTW50" s="127"/>
      <c r="KTX50" s="127"/>
      <c r="KTY50" s="127"/>
      <c r="KTZ50" s="127"/>
      <c r="KUA50" s="127"/>
      <c r="KUB50" s="127"/>
      <c r="KUC50" s="127"/>
      <c r="KUD50" s="127"/>
      <c r="KUE50" s="127"/>
      <c r="KUF50" s="127"/>
      <c r="KUG50" s="127"/>
      <c r="KUH50" s="127"/>
      <c r="KUI50" s="127"/>
      <c r="KUJ50" s="127"/>
      <c r="KUK50" s="127"/>
      <c r="KUL50" s="127"/>
      <c r="KUM50" s="127"/>
      <c r="KUN50" s="127"/>
      <c r="KUO50" s="127"/>
      <c r="KUP50" s="127"/>
      <c r="KUQ50" s="127"/>
      <c r="KUR50" s="127"/>
      <c r="KUS50" s="127"/>
      <c r="KUT50" s="127"/>
      <c r="KUU50" s="127"/>
      <c r="KUV50" s="127"/>
      <c r="KUW50" s="127"/>
      <c r="KUX50" s="127"/>
      <c r="KUY50" s="127"/>
      <c r="KUZ50" s="127"/>
      <c r="KVA50" s="127"/>
      <c r="KVB50" s="127"/>
      <c r="KVC50" s="127"/>
      <c r="KVD50" s="127"/>
      <c r="KVE50" s="127"/>
      <c r="KVF50" s="127"/>
      <c r="KVG50" s="127"/>
      <c r="KVH50" s="127"/>
      <c r="KVI50" s="127"/>
      <c r="KVJ50" s="127"/>
      <c r="KVK50" s="127"/>
      <c r="KVL50" s="127"/>
      <c r="KVM50" s="127"/>
      <c r="KVN50" s="127"/>
      <c r="KVO50" s="127"/>
      <c r="KVP50" s="127"/>
      <c r="KVQ50" s="127"/>
      <c r="KVR50" s="127"/>
      <c r="KVS50" s="127"/>
      <c r="KVT50" s="127"/>
      <c r="KVU50" s="127"/>
      <c r="KVV50" s="127"/>
      <c r="KVW50" s="127"/>
      <c r="KVX50" s="127"/>
      <c r="KVY50" s="127"/>
      <c r="KVZ50" s="127"/>
      <c r="KWA50" s="127"/>
      <c r="KWB50" s="127"/>
      <c r="KWC50" s="127"/>
      <c r="KWD50" s="127"/>
      <c r="KWE50" s="127"/>
      <c r="KWF50" s="127"/>
      <c r="KWG50" s="127"/>
      <c r="KWH50" s="127"/>
      <c r="KWI50" s="127"/>
      <c r="KWJ50" s="127"/>
      <c r="KWK50" s="127"/>
      <c r="KWL50" s="127"/>
      <c r="KWM50" s="127"/>
      <c r="KWN50" s="127"/>
      <c r="KWO50" s="127"/>
      <c r="KWP50" s="127"/>
      <c r="KWQ50" s="127"/>
      <c r="KWR50" s="127"/>
      <c r="KWS50" s="127"/>
      <c r="KWT50" s="127"/>
      <c r="KWU50" s="127"/>
      <c r="KWV50" s="127"/>
      <c r="KWW50" s="127"/>
      <c r="KWX50" s="127"/>
      <c r="KWY50" s="127"/>
      <c r="KWZ50" s="127"/>
      <c r="KXA50" s="127"/>
      <c r="KXB50" s="127"/>
      <c r="KXC50" s="127"/>
      <c r="KXD50" s="127"/>
      <c r="KXE50" s="127"/>
      <c r="KXF50" s="127"/>
      <c r="KXG50" s="127"/>
      <c r="KXH50" s="127"/>
      <c r="KXI50" s="127"/>
      <c r="KXJ50" s="127"/>
      <c r="KXK50" s="127"/>
      <c r="KXL50" s="127"/>
      <c r="KXM50" s="127"/>
      <c r="KXN50" s="127"/>
      <c r="KXO50" s="127"/>
      <c r="KXP50" s="127"/>
      <c r="KXQ50" s="127"/>
      <c r="KXR50" s="127"/>
      <c r="KXS50" s="127"/>
      <c r="KXT50" s="127"/>
      <c r="KXU50" s="127"/>
      <c r="KXV50" s="127"/>
      <c r="KXW50" s="127"/>
      <c r="KXX50" s="127"/>
      <c r="KXY50" s="127"/>
      <c r="KXZ50" s="127"/>
      <c r="KYA50" s="127"/>
      <c r="KYB50" s="127"/>
      <c r="KYC50" s="127"/>
      <c r="KYD50" s="127"/>
      <c r="KYE50" s="127"/>
      <c r="KYF50" s="127"/>
      <c r="KYG50" s="127"/>
      <c r="KYH50" s="127"/>
      <c r="KYI50" s="127"/>
      <c r="KYJ50" s="127"/>
      <c r="KYK50" s="127"/>
      <c r="KYL50" s="127"/>
      <c r="KYM50" s="127"/>
      <c r="KYN50" s="127"/>
      <c r="KYO50" s="127"/>
      <c r="KYP50" s="127"/>
      <c r="KYQ50" s="127"/>
      <c r="KYR50" s="127"/>
      <c r="KYS50" s="127"/>
      <c r="KYT50" s="127"/>
      <c r="KYU50" s="127"/>
      <c r="KYV50" s="127"/>
      <c r="KYW50" s="127"/>
      <c r="KYX50" s="127"/>
      <c r="KYY50" s="127"/>
      <c r="KYZ50" s="127"/>
      <c r="KZA50" s="127"/>
      <c r="KZB50" s="127"/>
      <c r="KZC50" s="127"/>
      <c r="KZD50" s="127"/>
      <c r="KZE50" s="127"/>
      <c r="KZF50" s="127"/>
      <c r="KZG50" s="127"/>
      <c r="KZH50" s="127"/>
      <c r="KZI50" s="127"/>
      <c r="KZJ50" s="127"/>
      <c r="KZK50" s="127"/>
      <c r="KZL50" s="127"/>
      <c r="KZM50" s="127"/>
      <c r="KZN50" s="127"/>
      <c r="KZO50" s="127"/>
      <c r="KZP50" s="127"/>
      <c r="KZQ50" s="127"/>
      <c r="KZR50" s="127"/>
      <c r="KZS50" s="127"/>
      <c r="KZT50" s="127"/>
      <c r="KZU50" s="127"/>
      <c r="KZV50" s="127"/>
      <c r="KZW50" s="127"/>
      <c r="KZX50" s="127"/>
      <c r="KZY50" s="127"/>
      <c r="KZZ50" s="127"/>
      <c r="LAA50" s="127"/>
      <c r="LAB50" s="127"/>
      <c r="LAC50" s="127"/>
      <c r="LAD50" s="127"/>
      <c r="LAE50" s="127"/>
      <c r="LAF50" s="127"/>
      <c r="LAG50" s="127"/>
      <c r="LAH50" s="127"/>
      <c r="LAI50" s="127"/>
      <c r="LAJ50" s="127"/>
      <c r="LAK50" s="127"/>
      <c r="LAL50" s="127"/>
      <c r="LAM50" s="127"/>
      <c r="LAN50" s="127"/>
      <c r="LAO50" s="127"/>
      <c r="LAP50" s="127"/>
      <c r="LAQ50" s="127"/>
      <c r="LAR50" s="127"/>
      <c r="LAS50" s="127"/>
      <c r="LAT50" s="127"/>
      <c r="LAU50" s="127"/>
      <c r="LAV50" s="127"/>
      <c r="LAW50" s="127"/>
      <c r="LAX50" s="127"/>
      <c r="LAY50" s="127"/>
      <c r="LAZ50" s="127"/>
      <c r="LBA50" s="127"/>
      <c r="LBB50" s="127"/>
      <c r="LBC50" s="127"/>
      <c r="LBD50" s="127"/>
      <c r="LBE50" s="127"/>
      <c r="LBF50" s="127"/>
      <c r="LBG50" s="127"/>
      <c r="LBH50" s="127"/>
      <c r="LBI50" s="127"/>
      <c r="LBJ50" s="127"/>
      <c r="LBK50" s="127"/>
      <c r="LBL50" s="127"/>
      <c r="LBM50" s="127"/>
      <c r="LBN50" s="127"/>
      <c r="LBO50" s="127"/>
      <c r="LBP50" s="127"/>
      <c r="LBQ50" s="127"/>
      <c r="LBR50" s="127"/>
      <c r="LBS50" s="127"/>
      <c r="LBT50" s="127"/>
      <c r="LBU50" s="127"/>
      <c r="LBV50" s="127"/>
      <c r="LBW50" s="127"/>
      <c r="LBX50" s="127"/>
      <c r="LBY50" s="127"/>
      <c r="LBZ50" s="127"/>
      <c r="LCA50" s="127"/>
      <c r="LCB50" s="127"/>
      <c r="LCC50" s="127"/>
      <c r="LCD50" s="127"/>
      <c r="LCE50" s="127"/>
      <c r="LCF50" s="127"/>
      <c r="LCG50" s="127"/>
      <c r="LCH50" s="127"/>
      <c r="LCI50" s="127"/>
      <c r="LCJ50" s="127"/>
      <c r="LCK50" s="127"/>
      <c r="LCL50" s="127"/>
      <c r="LCM50" s="127"/>
      <c r="LCN50" s="127"/>
      <c r="LCO50" s="127"/>
      <c r="LCP50" s="127"/>
      <c r="LCQ50" s="127"/>
      <c r="LCR50" s="127"/>
      <c r="LCS50" s="127"/>
      <c r="LCT50" s="127"/>
      <c r="LCU50" s="127"/>
      <c r="LCV50" s="127"/>
      <c r="LCW50" s="127"/>
      <c r="LCX50" s="127"/>
      <c r="LCY50" s="127"/>
      <c r="LCZ50" s="127"/>
      <c r="LDA50" s="127"/>
      <c r="LDB50" s="127"/>
      <c r="LDC50" s="127"/>
      <c r="LDD50" s="127"/>
      <c r="LDE50" s="127"/>
      <c r="LDF50" s="127"/>
      <c r="LDG50" s="127"/>
      <c r="LDH50" s="127"/>
      <c r="LDI50" s="127"/>
      <c r="LDJ50" s="127"/>
      <c r="LDK50" s="127"/>
      <c r="LDL50" s="127"/>
      <c r="LDM50" s="127"/>
      <c r="LDN50" s="127"/>
      <c r="LDO50" s="127"/>
      <c r="LDP50" s="127"/>
      <c r="LDQ50" s="127"/>
      <c r="LDR50" s="127"/>
      <c r="LDS50" s="127"/>
      <c r="LDT50" s="127"/>
      <c r="LDU50" s="127"/>
      <c r="LDV50" s="127"/>
      <c r="LDW50" s="127"/>
      <c r="LDX50" s="127"/>
      <c r="LDY50" s="127"/>
      <c r="LDZ50" s="127"/>
      <c r="LEA50" s="127"/>
      <c r="LEB50" s="127"/>
      <c r="LEC50" s="127"/>
      <c r="LED50" s="127"/>
      <c r="LEE50" s="127"/>
      <c r="LEF50" s="127"/>
      <c r="LEG50" s="127"/>
      <c r="LEH50" s="127"/>
      <c r="LEI50" s="127"/>
      <c r="LEJ50" s="127"/>
      <c r="LEK50" s="127"/>
      <c r="LEL50" s="127"/>
      <c r="LEM50" s="127"/>
      <c r="LEN50" s="127"/>
      <c r="LEO50" s="127"/>
      <c r="LEP50" s="127"/>
      <c r="LEQ50" s="127"/>
      <c r="LER50" s="127"/>
      <c r="LES50" s="127"/>
      <c r="LET50" s="127"/>
      <c r="LEU50" s="127"/>
      <c r="LEV50" s="127"/>
      <c r="LEW50" s="127"/>
      <c r="LEX50" s="127"/>
      <c r="LEY50" s="127"/>
      <c r="LEZ50" s="127"/>
      <c r="LFA50" s="127"/>
      <c r="LFB50" s="127"/>
      <c r="LFC50" s="127"/>
      <c r="LFD50" s="127"/>
      <c r="LFE50" s="127"/>
      <c r="LFF50" s="127"/>
      <c r="LFG50" s="127"/>
      <c r="LFH50" s="127"/>
      <c r="LFI50" s="127"/>
      <c r="LFJ50" s="127"/>
      <c r="LFK50" s="127"/>
      <c r="LFL50" s="127"/>
      <c r="LFM50" s="127"/>
      <c r="LFN50" s="127"/>
      <c r="LFO50" s="127"/>
      <c r="LFP50" s="127"/>
      <c r="LFQ50" s="127"/>
      <c r="LFR50" s="127"/>
      <c r="LFS50" s="127"/>
      <c r="LFT50" s="127"/>
      <c r="LFU50" s="127"/>
      <c r="LFV50" s="127"/>
      <c r="LFW50" s="127"/>
      <c r="LFX50" s="127"/>
      <c r="LFY50" s="127"/>
      <c r="LFZ50" s="127"/>
      <c r="LGA50" s="127"/>
      <c r="LGB50" s="127"/>
      <c r="LGC50" s="127"/>
      <c r="LGD50" s="127"/>
      <c r="LGE50" s="127"/>
      <c r="LGF50" s="127"/>
      <c r="LGG50" s="127"/>
      <c r="LGH50" s="127"/>
      <c r="LGI50" s="127"/>
      <c r="LGJ50" s="127"/>
      <c r="LGK50" s="127"/>
      <c r="LGL50" s="127"/>
      <c r="LGM50" s="127"/>
      <c r="LGN50" s="127"/>
      <c r="LGO50" s="127"/>
      <c r="LGP50" s="127"/>
      <c r="LGQ50" s="127"/>
      <c r="LGR50" s="127"/>
      <c r="LGS50" s="127"/>
      <c r="LGT50" s="127"/>
      <c r="LGU50" s="127"/>
      <c r="LGV50" s="127"/>
      <c r="LGW50" s="127"/>
      <c r="LGX50" s="127"/>
      <c r="LGY50" s="127"/>
      <c r="LGZ50" s="127"/>
      <c r="LHA50" s="127"/>
      <c r="LHB50" s="127"/>
      <c r="LHC50" s="127"/>
      <c r="LHD50" s="127"/>
      <c r="LHE50" s="127"/>
      <c r="LHF50" s="127"/>
      <c r="LHG50" s="127"/>
      <c r="LHH50" s="127"/>
      <c r="LHI50" s="127"/>
      <c r="LHJ50" s="127"/>
      <c r="LHK50" s="127"/>
      <c r="LHL50" s="127"/>
      <c r="LHM50" s="127"/>
      <c r="LHN50" s="127"/>
      <c r="LHO50" s="127"/>
      <c r="LHP50" s="127"/>
      <c r="LHQ50" s="127"/>
      <c r="LHR50" s="127"/>
      <c r="LHS50" s="127"/>
      <c r="LHT50" s="127"/>
      <c r="LHU50" s="127"/>
      <c r="LHV50" s="127"/>
      <c r="LHW50" s="127"/>
      <c r="LHX50" s="127"/>
      <c r="LHY50" s="127"/>
      <c r="LHZ50" s="127"/>
      <c r="LIA50" s="127"/>
      <c r="LIB50" s="127"/>
      <c r="LIC50" s="127"/>
      <c r="LID50" s="127"/>
      <c r="LIE50" s="127"/>
      <c r="LIF50" s="127"/>
      <c r="LIG50" s="127"/>
      <c r="LIH50" s="127"/>
      <c r="LII50" s="127"/>
      <c r="LIJ50" s="127"/>
      <c r="LIK50" s="127"/>
      <c r="LIL50" s="127"/>
      <c r="LIM50" s="127"/>
      <c r="LIN50" s="127"/>
      <c r="LIO50" s="127"/>
      <c r="LIP50" s="127"/>
      <c r="LIQ50" s="127"/>
      <c r="LIR50" s="127"/>
      <c r="LIS50" s="127"/>
      <c r="LIT50" s="127"/>
      <c r="LIU50" s="127"/>
      <c r="LIV50" s="127"/>
      <c r="LIW50" s="127"/>
      <c r="LIX50" s="127"/>
      <c r="LIY50" s="127"/>
      <c r="LIZ50" s="127"/>
      <c r="LJA50" s="127"/>
      <c r="LJB50" s="127"/>
      <c r="LJC50" s="127"/>
      <c r="LJD50" s="127"/>
      <c r="LJE50" s="127"/>
      <c r="LJF50" s="127"/>
      <c r="LJG50" s="127"/>
      <c r="LJH50" s="127"/>
      <c r="LJI50" s="127"/>
      <c r="LJJ50" s="127"/>
      <c r="LJK50" s="127"/>
      <c r="LJL50" s="127"/>
      <c r="LJM50" s="127"/>
      <c r="LJN50" s="127"/>
      <c r="LJO50" s="127"/>
      <c r="LJP50" s="127"/>
      <c r="LJQ50" s="127"/>
      <c r="LJR50" s="127"/>
      <c r="LJS50" s="127"/>
      <c r="LJT50" s="127"/>
      <c r="LJU50" s="127"/>
      <c r="LJV50" s="127"/>
      <c r="LJW50" s="127"/>
      <c r="LJX50" s="127"/>
      <c r="LJY50" s="127"/>
      <c r="LJZ50" s="127"/>
      <c r="LKA50" s="127"/>
      <c r="LKB50" s="127"/>
      <c r="LKC50" s="127"/>
      <c r="LKD50" s="127"/>
      <c r="LKE50" s="127"/>
      <c r="LKF50" s="127"/>
      <c r="LKG50" s="127"/>
      <c r="LKH50" s="127"/>
      <c r="LKI50" s="127"/>
      <c r="LKJ50" s="127"/>
      <c r="LKK50" s="127"/>
      <c r="LKL50" s="127"/>
      <c r="LKM50" s="127"/>
      <c r="LKN50" s="127"/>
      <c r="LKO50" s="127"/>
      <c r="LKP50" s="127"/>
      <c r="LKQ50" s="127"/>
      <c r="LKR50" s="127"/>
      <c r="LKS50" s="127"/>
      <c r="LKT50" s="127"/>
      <c r="LKU50" s="127"/>
      <c r="LKV50" s="127"/>
      <c r="LKW50" s="127"/>
      <c r="LKX50" s="127"/>
      <c r="LKY50" s="127"/>
      <c r="LKZ50" s="127"/>
      <c r="LLA50" s="127"/>
      <c r="LLB50" s="127"/>
      <c r="LLC50" s="127"/>
      <c r="LLD50" s="127"/>
      <c r="LLE50" s="127"/>
      <c r="LLF50" s="127"/>
      <c r="LLG50" s="127"/>
      <c r="LLH50" s="127"/>
      <c r="LLI50" s="127"/>
      <c r="LLJ50" s="127"/>
      <c r="LLK50" s="127"/>
      <c r="LLL50" s="127"/>
      <c r="LLM50" s="127"/>
      <c r="LLN50" s="127"/>
      <c r="LLO50" s="127"/>
      <c r="LLP50" s="127"/>
      <c r="LLQ50" s="127"/>
      <c r="LLR50" s="127"/>
      <c r="LLS50" s="127"/>
      <c r="LLT50" s="127"/>
      <c r="LLU50" s="127"/>
      <c r="LLV50" s="127"/>
      <c r="LLW50" s="127"/>
      <c r="LLX50" s="127"/>
      <c r="LLY50" s="127"/>
      <c r="LLZ50" s="127"/>
      <c r="LMA50" s="127"/>
      <c r="LMB50" s="127"/>
      <c r="LMC50" s="127"/>
      <c r="LMD50" s="127"/>
      <c r="LME50" s="127"/>
      <c r="LMF50" s="127"/>
      <c r="LMG50" s="127"/>
      <c r="LMH50" s="127"/>
      <c r="LMI50" s="127"/>
      <c r="LMJ50" s="127"/>
      <c r="LMK50" s="127"/>
      <c r="LML50" s="127"/>
      <c r="LMM50" s="127"/>
      <c r="LMN50" s="127"/>
      <c r="LMO50" s="127"/>
      <c r="LMP50" s="127"/>
      <c r="LMQ50" s="127"/>
      <c r="LMR50" s="127"/>
      <c r="LMS50" s="127"/>
      <c r="LMT50" s="127"/>
      <c r="LMU50" s="127"/>
      <c r="LMV50" s="127"/>
      <c r="LMW50" s="127"/>
      <c r="LMX50" s="127"/>
      <c r="LMY50" s="127"/>
      <c r="LMZ50" s="127"/>
      <c r="LNA50" s="127"/>
      <c r="LNB50" s="127"/>
      <c r="LNC50" s="127"/>
      <c r="LND50" s="127"/>
      <c r="LNE50" s="127"/>
      <c r="LNF50" s="127"/>
      <c r="LNG50" s="127"/>
      <c r="LNH50" s="127"/>
      <c r="LNI50" s="127"/>
      <c r="LNJ50" s="127"/>
      <c r="LNK50" s="127"/>
      <c r="LNL50" s="127"/>
      <c r="LNM50" s="127"/>
      <c r="LNN50" s="127"/>
      <c r="LNO50" s="127"/>
      <c r="LNP50" s="127"/>
      <c r="LNQ50" s="127"/>
      <c r="LNR50" s="127"/>
      <c r="LNS50" s="127"/>
      <c r="LNT50" s="127"/>
      <c r="LNU50" s="127"/>
      <c r="LNV50" s="127"/>
      <c r="LNW50" s="127"/>
      <c r="LNX50" s="127"/>
      <c r="LNY50" s="127"/>
      <c r="LNZ50" s="127"/>
      <c r="LOA50" s="127"/>
      <c r="LOB50" s="127"/>
      <c r="LOC50" s="127"/>
      <c r="LOD50" s="127"/>
      <c r="LOE50" s="127"/>
      <c r="LOF50" s="127"/>
      <c r="LOG50" s="127"/>
      <c r="LOH50" s="127"/>
      <c r="LOI50" s="127"/>
      <c r="LOJ50" s="127"/>
      <c r="LOK50" s="127"/>
      <c r="LOL50" s="127"/>
      <c r="LOM50" s="127"/>
      <c r="LON50" s="127"/>
      <c r="LOO50" s="127"/>
      <c r="LOP50" s="127"/>
      <c r="LOQ50" s="127"/>
      <c r="LOR50" s="127"/>
      <c r="LOS50" s="127"/>
      <c r="LOT50" s="127"/>
      <c r="LOU50" s="127"/>
      <c r="LOV50" s="127"/>
      <c r="LOW50" s="127"/>
      <c r="LOX50" s="127"/>
      <c r="LOY50" s="127"/>
      <c r="LOZ50" s="127"/>
      <c r="LPA50" s="127"/>
      <c r="LPB50" s="127"/>
      <c r="LPC50" s="127"/>
      <c r="LPD50" s="127"/>
      <c r="LPE50" s="127"/>
      <c r="LPF50" s="127"/>
      <c r="LPG50" s="127"/>
      <c r="LPH50" s="127"/>
      <c r="LPI50" s="127"/>
      <c r="LPJ50" s="127"/>
      <c r="LPK50" s="127"/>
      <c r="LPL50" s="127"/>
      <c r="LPM50" s="127"/>
      <c r="LPN50" s="127"/>
      <c r="LPO50" s="127"/>
      <c r="LPP50" s="127"/>
      <c r="LPQ50" s="127"/>
      <c r="LPR50" s="127"/>
      <c r="LPS50" s="127"/>
      <c r="LPT50" s="127"/>
      <c r="LPU50" s="127"/>
      <c r="LPV50" s="127"/>
      <c r="LPW50" s="127"/>
      <c r="LPX50" s="127"/>
      <c r="LPY50" s="127"/>
      <c r="LPZ50" s="127"/>
      <c r="LQA50" s="127"/>
      <c r="LQB50" s="127"/>
      <c r="LQC50" s="127"/>
      <c r="LQD50" s="127"/>
      <c r="LQE50" s="127"/>
      <c r="LQF50" s="127"/>
      <c r="LQG50" s="127"/>
      <c r="LQH50" s="127"/>
      <c r="LQI50" s="127"/>
      <c r="LQJ50" s="127"/>
      <c r="LQK50" s="127"/>
      <c r="LQL50" s="127"/>
      <c r="LQM50" s="127"/>
      <c r="LQN50" s="127"/>
      <c r="LQO50" s="127"/>
      <c r="LQP50" s="127"/>
      <c r="LQQ50" s="127"/>
      <c r="LQR50" s="127"/>
      <c r="LQS50" s="127"/>
      <c r="LQT50" s="127"/>
      <c r="LQU50" s="127"/>
      <c r="LQV50" s="127"/>
      <c r="LQW50" s="127"/>
      <c r="LQX50" s="127"/>
      <c r="LQY50" s="127"/>
      <c r="LQZ50" s="127"/>
      <c r="LRA50" s="127"/>
      <c r="LRB50" s="127"/>
      <c r="LRC50" s="127"/>
      <c r="LRD50" s="127"/>
      <c r="LRE50" s="127"/>
      <c r="LRF50" s="127"/>
      <c r="LRG50" s="127"/>
      <c r="LRH50" s="127"/>
      <c r="LRI50" s="127"/>
      <c r="LRJ50" s="127"/>
      <c r="LRK50" s="127"/>
      <c r="LRL50" s="127"/>
      <c r="LRM50" s="127"/>
      <c r="LRN50" s="127"/>
      <c r="LRO50" s="127"/>
      <c r="LRP50" s="127"/>
      <c r="LRQ50" s="127"/>
      <c r="LRR50" s="127"/>
      <c r="LRS50" s="127"/>
      <c r="LRT50" s="127"/>
      <c r="LRU50" s="127"/>
      <c r="LRV50" s="127"/>
      <c r="LRW50" s="127"/>
      <c r="LRX50" s="127"/>
      <c r="LRY50" s="127"/>
      <c r="LRZ50" s="127"/>
      <c r="LSA50" s="127"/>
      <c r="LSB50" s="127"/>
      <c r="LSC50" s="127"/>
      <c r="LSD50" s="127"/>
      <c r="LSE50" s="127"/>
      <c r="LSF50" s="127"/>
      <c r="LSG50" s="127"/>
      <c r="LSH50" s="127"/>
      <c r="LSI50" s="127"/>
      <c r="LSJ50" s="127"/>
      <c r="LSK50" s="127"/>
      <c r="LSL50" s="127"/>
      <c r="LSM50" s="127"/>
      <c r="LSN50" s="127"/>
      <c r="LSO50" s="127"/>
      <c r="LSP50" s="127"/>
      <c r="LSQ50" s="127"/>
      <c r="LSR50" s="127"/>
      <c r="LSS50" s="127"/>
      <c r="LST50" s="127"/>
      <c r="LSU50" s="127"/>
      <c r="LSV50" s="127"/>
      <c r="LSW50" s="127"/>
      <c r="LSX50" s="127"/>
      <c r="LSY50" s="127"/>
      <c r="LSZ50" s="127"/>
      <c r="LTA50" s="127"/>
      <c r="LTB50" s="127"/>
      <c r="LTC50" s="127"/>
      <c r="LTD50" s="127"/>
      <c r="LTE50" s="127"/>
      <c r="LTF50" s="127"/>
      <c r="LTG50" s="127"/>
      <c r="LTH50" s="127"/>
      <c r="LTI50" s="127"/>
      <c r="LTJ50" s="127"/>
      <c r="LTK50" s="127"/>
      <c r="LTL50" s="127"/>
      <c r="LTM50" s="127"/>
      <c r="LTN50" s="127"/>
      <c r="LTO50" s="127"/>
      <c r="LTP50" s="127"/>
      <c r="LTQ50" s="127"/>
      <c r="LTR50" s="127"/>
      <c r="LTS50" s="127"/>
      <c r="LTT50" s="127"/>
      <c r="LTU50" s="127"/>
      <c r="LTV50" s="127"/>
      <c r="LTW50" s="127"/>
      <c r="LTX50" s="127"/>
      <c r="LTY50" s="127"/>
      <c r="LTZ50" s="127"/>
      <c r="LUA50" s="127"/>
      <c r="LUB50" s="127"/>
      <c r="LUC50" s="127"/>
      <c r="LUD50" s="127"/>
      <c r="LUE50" s="127"/>
      <c r="LUF50" s="127"/>
      <c r="LUG50" s="127"/>
      <c r="LUH50" s="127"/>
      <c r="LUI50" s="127"/>
      <c r="LUJ50" s="127"/>
      <c r="LUK50" s="127"/>
      <c r="LUL50" s="127"/>
      <c r="LUM50" s="127"/>
      <c r="LUN50" s="127"/>
      <c r="LUO50" s="127"/>
      <c r="LUP50" s="127"/>
      <c r="LUQ50" s="127"/>
      <c r="LUR50" s="127"/>
      <c r="LUS50" s="127"/>
      <c r="LUT50" s="127"/>
      <c r="LUU50" s="127"/>
      <c r="LUV50" s="127"/>
      <c r="LUW50" s="127"/>
      <c r="LUX50" s="127"/>
      <c r="LUY50" s="127"/>
      <c r="LUZ50" s="127"/>
      <c r="LVA50" s="127"/>
      <c r="LVB50" s="127"/>
      <c r="LVC50" s="127"/>
      <c r="LVD50" s="127"/>
      <c r="LVE50" s="127"/>
      <c r="LVF50" s="127"/>
      <c r="LVG50" s="127"/>
      <c r="LVH50" s="127"/>
      <c r="LVI50" s="127"/>
      <c r="LVJ50" s="127"/>
      <c r="LVK50" s="127"/>
      <c r="LVL50" s="127"/>
      <c r="LVM50" s="127"/>
      <c r="LVN50" s="127"/>
      <c r="LVO50" s="127"/>
      <c r="LVP50" s="127"/>
      <c r="LVQ50" s="127"/>
      <c r="LVR50" s="127"/>
      <c r="LVS50" s="127"/>
      <c r="LVT50" s="127"/>
      <c r="LVU50" s="127"/>
      <c r="LVV50" s="127"/>
      <c r="LVW50" s="127"/>
      <c r="LVX50" s="127"/>
      <c r="LVY50" s="127"/>
      <c r="LVZ50" s="127"/>
      <c r="LWA50" s="127"/>
      <c r="LWB50" s="127"/>
      <c r="LWC50" s="127"/>
      <c r="LWD50" s="127"/>
      <c r="LWE50" s="127"/>
      <c r="LWF50" s="127"/>
      <c r="LWG50" s="127"/>
      <c r="LWH50" s="127"/>
      <c r="LWI50" s="127"/>
      <c r="LWJ50" s="127"/>
      <c r="LWK50" s="127"/>
      <c r="LWL50" s="127"/>
      <c r="LWM50" s="127"/>
      <c r="LWN50" s="127"/>
      <c r="LWO50" s="127"/>
      <c r="LWP50" s="127"/>
      <c r="LWQ50" s="127"/>
      <c r="LWR50" s="127"/>
      <c r="LWS50" s="127"/>
      <c r="LWT50" s="127"/>
      <c r="LWU50" s="127"/>
      <c r="LWV50" s="127"/>
      <c r="LWW50" s="127"/>
      <c r="LWX50" s="127"/>
      <c r="LWY50" s="127"/>
      <c r="LWZ50" s="127"/>
      <c r="LXA50" s="127"/>
      <c r="LXB50" s="127"/>
      <c r="LXC50" s="127"/>
      <c r="LXD50" s="127"/>
      <c r="LXE50" s="127"/>
      <c r="LXF50" s="127"/>
      <c r="LXG50" s="127"/>
      <c r="LXH50" s="127"/>
      <c r="LXI50" s="127"/>
      <c r="LXJ50" s="127"/>
      <c r="LXK50" s="127"/>
      <c r="LXL50" s="127"/>
      <c r="LXM50" s="127"/>
      <c r="LXN50" s="127"/>
      <c r="LXO50" s="127"/>
      <c r="LXP50" s="127"/>
      <c r="LXQ50" s="127"/>
      <c r="LXR50" s="127"/>
      <c r="LXS50" s="127"/>
      <c r="LXT50" s="127"/>
      <c r="LXU50" s="127"/>
      <c r="LXV50" s="127"/>
      <c r="LXW50" s="127"/>
      <c r="LXX50" s="127"/>
      <c r="LXY50" s="127"/>
      <c r="LXZ50" s="127"/>
      <c r="LYA50" s="127"/>
      <c r="LYB50" s="127"/>
      <c r="LYC50" s="127"/>
      <c r="LYD50" s="127"/>
      <c r="LYE50" s="127"/>
      <c r="LYF50" s="127"/>
      <c r="LYG50" s="127"/>
      <c r="LYH50" s="127"/>
      <c r="LYI50" s="127"/>
      <c r="LYJ50" s="127"/>
      <c r="LYK50" s="127"/>
      <c r="LYL50" s="127"/>
      <c r="LYM50" s="127"/>
      <c r="LYN50" s="127"/>
      <c r="LYO50" s="127"/>
      <c r="LYP50" s="127"/>
      <c r="LYQ50" s="127"/>
      <c r="LYR50" s="127"/>
      <c r="LYS50" s="127"/>
      <c r="LYT50" s="127"/>
      <c r="LYU50" s="127"/>
      <c r="LYV50" s="127"/>
      <c r="LYW50" s="127"/>
      <c r="LYX50" s="127"/>
      <c r="LYY50" s="127"/>
      <c r="LYZ50" s="127"/>
      <c r="LZA50" s="127"/>
      <c r="LZB50" s="127"/>
      <c r="LZC50" s="127"/>
      <c r="LZD50" s="127"/>
      <c r="LZE50" s="127"/>
      <c r="LZF50" s="127"/>
      <c r="LZG50" s="127"/>
      <c r="LZH50" s="127"/>
      <c r="LZI50" s="127"/>
      <c r="LZJ50" s="127"/>
      <c r="LZK50" s="127"/>
      <c r="LZL50" s="127"/>
      <c r="LZM50" s="127"/>
      <c r="LZN50" s="127"/>
      <c r="LZO50" s="127"/>
      <c r="LZP50" s="127"/>
      <c r="LZQ50" s="127"/>
      <c r="LZR50" s="127"/>
      <c r="LZS50" s="127"/>
      <c r="LZT50" s="127"/>
      <c r="LZU50" s="127"/>
      <c r="LZV50" s="127"/>
      <c r="LZW50" s="127"/>
      <c r="LZX50" s="127"/>
      <c r="LZY50" s="127"/>
      <c r="LZZ50" s="127"/>
      <c r="MAA50" s="127"/>
      <c r="MAB50" s="127"/>
      <c r="MAC50" s="127"/>
      <c r="MAD50" s="127"/>
      <c r="MAE50" s="127"/>
      <c r="MAF50" s="127"/>
      <c r="MAG50" s="127"/>
      <c r="MAH50" s="127"/>
      <c r="MAI50" s="127"/>
      <c r="MAJ50" s="127"/>
      <c r="MAK50" s="127"/>
      <c r="MAL50" s="127"/>
      <c r="MAM50" s="127"/>
      <c r="MAN50" s="127"/>
      <c r="MAO50" s="127"/>
      <c r="MAP50" s="127"/>
      <c r="MAQ50" s="127"/>
      <c r="MAR50" s="127"/>
      <c r="MAS50" s="127"/>
      <c r="MAT50" s="127"/>
      <c r="MAU50" s="127"/>
      <c r="MAV50" s="127"/>
      <c r="MAW50" s="127"/>
      <c r="MAX50" s="127"/>
      <c r="MAY50" s="127"/>
      <c r="MAZ50" s="127"/>
      <c r="MBA50" s="127"/>
      <c r="MBB50" s="127"/>
      <c r="MBC50" s="127"/>
      <c r="MBD50" s="127"/>
      <c r="MBE50" s="127"/>
      <c r="MBF50" s="127"/>
      <c r="MBG50" s="127"/>
      <c r="MBH50" s="127"/>
      <c r="MBI50" s="127"/>
      <c r="MBJ50" s="127"/>
      <c r="MBK50" s="127"/>
      <c r="MBL50" s="127"/>
      <c r="MBM50" s="127"/>
      <c r="MBN50" s="127"/>
      <c r="MBO50" s="127"/>
      <c r="MBP50" s="127"/>
      <c r="MBQ50" s="127"/>
      <c r="MBR50" s="127"/>
      <c r="MBS50" s="127"/>
      <c r="MBT50" s="127"/>
      <c r="MBU50" s="127"/>
      <c r="MBV50" s="127"/>
      <c r="MBW50" s="127"/>
      <c r="MBX50" s="127"/>
      <c r="MBY50" s="127"/>
      <c r="MBZ50" s="127"/>
      <c r="MCA50" s="127"/>
      <c r="MCB50" s="127"/>
      <c r="MCC50" s="127"/>
      <c r="MCD50" s="127"/>
      <c r="MCE50" s="127"/>
      <c r="MCF50" s="127"/>
      <c r="MCG50" s="127"/>
      <c r="MCH50" s="127"/>
      <c r="MCI50" s="127"/>
      <c r="MCJ50" s="127"/>
      <c r="MCK50" s="127"/>
      <c r="MCL50" s="127"/>
      <c r="MCM50" s="127"/>
      <c r="MCN50" s="127"/>
      <c r="MCO50" s="127"/>
      <c r="MCP50" s="127"/>
      <c r="MCQ50" s="127"/>
      <c r="MCR50" s="127"/>
      <c r="MCS50" s="127"/>
      <c r="MCT50" s="127"/>
      <c r="MCU50" s="127"/>
      <c r="MCV50" s="127"/>
      <c r="MCW50" s="127"/>
      <c r="MCX50" s="127"/>
      <c r="MCY50" s="127"/>
      <c r="MCZ50" s="127"/>
      <c r="MDA50" s="127"/>
      <c r="MDB50" s="127"/>
      <c r="MDC50" s="127"/>
      <c r="MDD50" s="127"/>
      <c r="MDE50" s="127"/>
      <c r="MDF50" s="127"/>
      <c r="MDG50" s="127"/>
      <c r="MDH50" s="127"/>
      <c r="MDI50" s="127"/>
      <c r="MDJ50" s="127"/>
      <c r="MDK50" s="127"/>
      <c r="MDL50" s="127"/>
      <c r="MDM50" s="127"/>
      <c r="MDN50" s="127"/>
      <c r="MDO50" s="127"/>
      <c r="MDP50" s="127"/>
      <c r="MDQ50" s="127"/>
      <c r="MDR50" s="127"/>
      <c r="MDS50" s="127"/>
      <c r="MDT50" s="127"/>
      <c r="MDU50" s="127"/>
      <c r="MDV50" s="127"/>
      <c r="MDW50" s="127"/>
      <c r="MDX50" s="127"/>
      <c r="MDY50" s="127"/>
      <c r="MDZ50" s="127"/>
      <c r="MEA50" s="127"/>
      <c r="MEB50" s="127"/>
      <c r="MEC50" s="127"/>
      <c r="MED50" s="127"/>
      <c r="MEE50" s="127"/>
      <c r="MEF50" s="127"/>
      <c r="MEG50" s="127"/>
      <c r="MEH50" s="127"/>
      <c r="MEI50" s="127"/>
      <c r="MEJ50" s="127"/>
      <c r="MEK50" s="127"/>
      <c r="MEL50" s="127"/>
      <c r="MEM50" s="127"/>
      <c r="MEN50" s="127"/>
      <c r="MEO50" s="127"/>
      <c r="MEP50" s="127"/>
      <c r="MEQ50" s="127"/>
      <c r="MER50" s="127"/>
      <c r="MES50" s="127"/>
      <c r="MET50" s="127"/>
      <c r="MEU50" s="127"/>
      <c r="MEV50" s="127"/>
      <c r="MEW50" s="127"/>
      <c r="MEX50" s="127"/>
      <c r="MEY50" s="127"/>
      <c r="MEZ50" s="127"/>
      <c r="MFA50" s="127"/>
      <c r="MFB50" s="127"/>
      <c r="MFC50" s="127"/>
      <c r="MFD50" s="127"/>
      <c r="MFE50" s="127"/>
      <c r="MFF50" s="127"/>
      <c r="MFG50" s="127"/>
      <c r="MFH50" s="127"/>
      <c r="MFI50" s="127"/>
      <c r="MFJ50" s="127"/>
      <c r="MFK50" s="127"/>
      <c r="MFL50" s="127"/>
      <c r="MFM50" s="127"/>
      <c r="MFN50" s="127"/>
      <c r="MFO50" s="127"/>
      <c r="MFP50" s="127"/>
      <c r="MFQ50" s="127"/>
      <c r="MFR50" s="127"/>
      <c r="MFS50" s="127"/>
      <c r="MFT50" s="127"/>
      <c r="MFU50" s="127"/>
      <c r="MFV50" s="127"/>
      <c r="MFW50" s="127"/>
      <c r="MFX50" s="127"/>
      <c r="MFY50" s="127"/>
      <c r="MFZ50" s="127"/>
      <c r="MGA50" s="127"/>
      <c r="MGB50" s="127"/>
      <c r="MGC50" s="127"/>
      <c r="MGD50" s="127"/>
      <c r="MGE50" s="127"/>
      <c r="MGF50" s="127"/>
      <c r="MGG50" s="127"/>
      <c r="MGH50" s="127"/>
      <c r="MGI50" s="127"/>
      <c r="MGJ50" s="127"/>
      <c r="MGK50" s="127"/>
      <c r="MGL50" s="127"/>
      <c r="MGM50" s="127"/>
      <c r="MGN50" s="127"/>
      <c r="MGO50" s="127"/>
      <c r="MGP50" s="127"/>
      <c r="MGQ50" s="127"/>
      <c r="MGR50" s="127"/>
      <c r="MGS50" s="127"/>
      <c r="MGT50" s="127"/>
      <c r="MGU50" s="127"/>
      <c r="MGV50" s="127"/>
      <c r="MGW50" s="127"/>
      <c r="MGX50" s="127"/>
      <c r="MGY50" s="127"/>
      <c r="MGZ50" s="127"/>
      <c r="MHA50" s="127"/>
      <c r="MHB50" s="127"/>
      <c r="MHC50" s="127"/>
      <c r="MHD50" s="127"/>
      <c r="MHE50" s="127"/>
      <c r="MHF50" s="127"/>
      <c r="MHG50" s="127"/>
      <c r="MHH50" s="127"/>
      <c r="MHI50" s="127"/>
      <c r="MHJ50" s="127"/>
      <c r="MHK50" s="127"/>
      <c r="MHL50" s="127"/>
      <c r="MHM50" s="127"/>
      <c r="MHN50" s="127"/>
      <c r="MHO50" s="127"/>
      <c r="MHP50" s="127"/>
      <c r="MHQ50" s="127"/>
      <c r="MHR50" s="127"/>
      <c r="MHS50" s="127"/>
      <c r="MHT50" s="127"/>
      <c r="MHU50" s="127"/>
      <c r="MHV50" s="127"/>
      <c r="MHW50" s="127"/>
      <c r="MHX50" s="127"/>
      <c r="MHY50" s="127"/>
      <c r="MHZ50" s="127"/>
      <c r="MIA50" s="127"/>
      <c r="MIB50" s="127"/>
      <c r="MIC50" s="127"/>
      <c r="MID50" s="127"/>
      <c r="MIE50" s="127"/>
      <c r="MIF50" s="127"/>
      <c r="MIG50" s="127"/>
      <c r="MIH50" s="127"/>
      <c r="MII50" s="127"/>
      <c r="MIJ50" s="127"/>
      <c r="MIK50" s="127"/>
      <c r="MIL50" s="127"/>
      <c r="MIM50" s="127"/>
      <c r="MIN50" s="127"/>
      <c r="MIO50" s="127"/>
      <c r="MIP50" s="127"/>
      <c r="MIQ50" s="127"/>
      <c r="MIR50" s="127"/>
      <c r="MIS50" s="127"/>
      <c r="MIT50" s="127"/>
      <c r="MIU50" s="127"/>
      <c r="MIV50" s="127"/>
      <c r="MIW50" s="127"/>
      <c r="MIX50" s="127"/>
      <c r="MIY50" s="127"/>
      <c r="MIZ50" s="127"/>
      <c r="MJA50" s="127"/>
      <c r="MJB50" s="127"/>
      <c r="MJC50" s="127"/>
      <c r="MJD50" s="127"/>
      <c r="MJE50" s="127"/>
      <c r="MJF50" s="127"/>
      <c r="MJG50" s="127"/>
      <c r="MJH50" s="127"/>
      <c r="MJI50" s="127"/>
      <c r="MJJ50" s="127"/>
      <c r="MJK50" s="127"/>
      <c r="MJL50" s="127"/>
      <c r="MJM50" s="127"/>
      <c r="MJN50" s="127"/>
      <c r="MJO50" s="127"/>
      <c r="MJP50" s="127"/>
      <c r="MJQ50" s="127"/>
      <c r="MJR50" s="127"/>
      <c r="MJS50" s="127"/>
      <c r="MJT50" s="127"/>
      <c r="MJU50" s="127"/>
      <c r="MJV50" s="127"/>
      <c r="MJW50" s="127"/>
      <c r="MJX50" s="127"/>
      <c r="MJY50" s="127"/>
      <c r="MJZ50" s="127"/>
      <c r="MKA50" s="127"/>
      <c r="MKB50" s="127"/>
      <c r="MKC50" s="127"/>
      <c r="MKD50" s="127"/>
      <c r="MKE50" s="127"/>
      <c r="MKF50" s="127"/>
      <c r="MKG50" s="127"/>
      <c r="MKH50" s="127"/>
      <c r="MKI50" s="127"/>
      <c r="MKJ50" s="127"/>
      <c r="MKK50" s="127"/>
      <c r="MKL50" s="127"/>
      <c r="MKM50" s="127"/>
      <c r="MKN50" s="127"/>
      <c r="MKO50" s="127"/>
      <c r="MKP50" s="127"/>
      <c r="MKQ50" s="127"/>
      <c r="MKR50" s="127"/>
      <c r="MKS50" s="127"/>
      <c r="MKT50" s="127"/>
      <c r="MKU50" s="127"/>
      <c r="MKV50" s="127"/>
      <c r="MKW50" s="127"/>
      <c r="MKX50" s="127"/>
      <c r="MKY50" s="127"/>
      <c r="MKZ50" s="127"/>
      <c r="MLA50" s="127"/>
      <c r="MLB50" s="127"/>
      <c r="MLC50" s="127"/>
      <c r="MLD50" s="127"/>
      <c r="MLE50" s="127"/>
      <c r="MLF50" s="127"/>
      <c r="MLG50" s="127"/>
      <c r="MLH50" s="127"/>
      <c r="MLI50" s="127"/>
      <c r="MLJ50" s="127"/>
      <c r="MLK50" s="127"/>
      <c r="MLL50" s="127"/>
      <c r="MLM50" s="127"/>
      <c r="MLN50" s="127"/>
      <c r="MLO50" s="127"/>
      <c r="MLP50" s="127"/>
      <c r="MLQ50" s="127"/>
      <c r="MLR50" s="127"/>
      <c r="MLS50" s="127"/>
      <c r="MLT50" s="127"/>
      <c r="MLU50" s="127"/>
      <c r="MLV50" s="127"/>
      <c r="MLW50" s="127"/>
      <c r="MLX50" s="127"/>
      <c r="MLY50" s="127"/>
      <c r="MLZ50" s="127"/>
      <c r="MMA50" s="127"/>
      <c r="MMB50" s="127"/>
      <c r="MMC50" s="127"/>
      <c r="MMD50" s="127"/>
      <c r="MME50" s="127"/>
      <c r="MMF50" s="127"/>
      <c r="MMG50" s="127"/>
      <c r="MMH50" s="127"/>
      <c r="MMI50" s="127"/>
      <c r="MMJ50" s="127"/>
      <c r="MMK50" s="127"/>
      <c r="MML50" s="127"/>
      <c r="MMM50" s="127"/>
      <c r="MMN50" s="127"/>
      <c r="MMO50" s="127"/>
      <c r="MMP50" s="127"/>
      <c r="MMQ50" s="127"/>
      <c r="MMR50" s="127"/>
      <c r="MMS50" s="127"/>
      <c r="MMT50" s="127"/>
      <c r="MMU50" s="127"/>
      <c r="MMV50" s="127"/>
      <c r="MMW50" s="127"/>
      <c r="MMX50" s="127"/>
      <c r="MMY50" s="127"/>
      <c r="MMZ50" s="127"/>
      <c r="MNA50" s="127"/>
      <c r="MNB50" s="127"/>
      <c r="MNC50" s="127"/>
      <c r="MND50" s="127"/>
      <c r="MNE50" s="127"/>
      <c r="MNF50" s="127"/>
      <c r="MNG50" s="127"/>
      <c r="MNH50" s="127"/>
      <c r="MNI50" s="127"/>
      <c r="MNJ50" s="127"/>
      <c r="MNK50" s="127"/>
      <c r="MNL50" s="127"/>
      <c r="MNM50" s="127"/>
      <c r="MNN50" s="127"/>
      <c r="MNO50" s="127"/>
      <c r="MNP50" s="127"/>
      <c r="MNQ50" s="127"/>
      <c r="MNR50" s="127"/>
      <c r="MNS50" s="127"/>
      <c r="MNT50" s="127"/>
      <c r="MNU50" s="127"/>
      <c r="MNV50" s="127"/>
      <c r="MNW50" s="127"/>
      <c r="MNX50" s="127"/>
      <c r="MNY50" s="127"/>
      <c r="MNZ50" s="127"/>
      <c r="MOA50" s="127"/>
      <c r="MOB50" s="127"/>
      <c r="MOC50" s="127"/>
      <c r="MOD50" s="127"/>
      <c r="MOE50" s="127"/>
      <c r="MOF50" s="127"/>
      <c r="MOG50" s="127"/>
      <c r="MOH50" s="127"/>
      <c r="MOI50" s="127"/>
      <c r="MOJ50" s="127"/>
      <c r="MOK50" s="127"/>
      <c r="MOL50" s="127"/>
      <c r="MOM50" s="127"/>
      <c r="MON50" s="127"/>
      <c r="MOO50" s="127"/>
      <c r="MOP50" s="127"/>
      <c r="MOQ50" s="127"/>
      <c r="MOR50" s="127"/>
      <c r="MOS50" s="127"/>
      <c r="MOT50" s="127"/>
      <c r="MOU50" s="127"/>
      <c r="MOV50" s="127"/>
      <c r="MOW50" s="127"/>
      <c r="MOX50" s="127"/>
      <c r="MOY50" s="127"/>
      <c r="MOZ50" s="127"/>
      <c r="MPA50" s="127"/>
      <c r="MPB50" s="127"/>
      <c r="MPC50" s="127"/>
      <c r="MPD50" s="127"/>
      <c r="MPE50" s="127"/>
      <c r="MPF50" s="127"/>
      <c r="MPG50" s="127"/>
      <c r="MPH50" s="127"/>
      <c r="MPI50" s="127"/>
      <c r="MPJ50" s="127"/>
      <c r="MPK50" s="127"/>
      <c r="MPL50" s="127"/>
      <c r="MPM50" s="127"/>
      <c r="MPN50" s="127"/>
      <c r="MPO50" s="127"/>
      <c r="MPP50" s="127"/>
      <c r="MPQ50" s="127"/>
      <c r="MPR50" s="127"/>
      <c r="MPS50" s="127"/>
      <c r="MPT50" s="127"/>
      <c r="MPU50" s="127"/>
      <c r="MPV50" s="127"/>
      <c r="MPW50" s="127"/>
      <c r="MPX50" s="127"/>
      <c r="MPY50" s="127"/>
      <c r="MPZ50" s="127"/>
      <c r="MQA50" s="127"/>
      <c r="MQB50" s="127"/>
      <c r="MQC50" s="127"/>
      <c r="MQD50" s="127"/>
      <c r="MQE50" s="127"/>
      <c r="MQF50" s="127"/>
      <c r="MQG50" s="127"/>
      <c r="MQH50" s="127"/>
      <c r="MQI50" s="127"/>
      <c r="MQJ50" s="127"/>
      <c r="MQK50" s="127"/>
      <c r="MQL50" s="127"/>
      <c r="MQM50" s="127"/>
      <c r="MQN50" s="127"/>
      <c r="MQO50" s="127"/>
      <c r="MQP50" s="127"/>
      <c r="MQQ50" s="127"/>
      <c r="MQR50" s="127"/>
      <c r="MQS50" s="127"/>
      <c r="MQT50" s="127"/>
      <c r="MQU50" s="127"/>
      <c r="MQV50" s="127"/>
      <c r="MQW50" s="127"/>
      <c r="MQX50" s="127"/>
      <c r="MQY50" s="127"/>
      <c r="MQZ50" s="127"/>
      <c r="MRA50" s="127"/>
      <c r="MRB50" s="127"/>
      <c r="MRC50" s="127"/>
      <c r="MRD50" s="127"/>
      <c r="MRE50" s="127"/>
      <c r="MRF50" s="127"/>
      <c r="MRG50" s="127"/>
      <c r="MRH50" s="127"/>
      <c r="MRI50" s="127"/>
      <c r="MRJ50" s="127"/>
      <c r="MRK50" s="127"/>
      <c r="MRL50" s="127"/>
      <c r="MRM50" s="127"/>
      <c r="MRN50" s="127"/>
      <c r="MRO50" s="127"/>
      <c r="MRP50" s="127"/>
      <c r="MRQ50" s="127"/>
      <c r="MRR50" s="127"/>
      <c r="MRS50" s="127"/>
      <c r="MRT50" s="127"/>
      <c r="MRU50" s="127"/>
      <c r="MRV50" s="127"/>
      <c r="MRW50" s="127"/>
      <c r="MRX50" s="127"/>
      <c r="MRY50" s="127"/>
      <c r="MRZ50" s="127"/>
      <c r="MSA50" s="127"/>
      <c r="MSB50" s="127"/>
      <c r="MSC50" s="127"/>
      <c r="MSD50" s="127"/>
      <c r="MSE50" s="127"/>
      <c r="MSF50" s="127"/>
      <c r="MSG50" s="127"/>
      <c r="MSH50" s="127"/>
      <c r="MSI50" s="127"/>
      <c r="MSJ50" s="127"/>
      <c r="MSK50" s="127"/>
      <c r="MSL50" s="127"/>
      <c r="MSM50" s="127"/>
      <c r="MSN50" s="127"/>
      <c r="MSO50" s="127"/>
      <c r="MSP50" s="127"/>
      <c r="MSQ50" s="127"/>
      <c r="MSR50" s="127"/>
      <c r="MSS50" s="127"/>
      <c r="MST50" s="127"/>
      <c r="MSU50" s="127"/>
      <c r="MSV50" s="127"/>
      <c r="MSW50" s="127"/>
      <c r="MSX50" s="127"/>
      <c r="MSY50" s="127"/>
      <c r="MSZ50" s="127"/>
      <c r="MTA50" s="127"/>
      <c r="MTB50" s="127"/>
      <c r="MTC50" s="127"/>
      <c r="MTD50" s="127"/>
      <c r="MTE50" s="127"/>
      <c r="MTF50" s="127"/>
      <c r="MTG50" s="127"/>
      <c r="MTH50" s="127"/>
      <c r="MTI50" s="127"/>
      <c r="MTJ50" s="127"/>
      <c r="MTK50" s="127"/>
      <c r="MTL50" s="127"/>
      <c r="MTM50" s="127"/>
      <c r="MTN50" s="127"/>
      <c r="MTO50" s="127"/>
      <c r="MTP50" s="127"/>
      <c r="MTQ50" s="127"/>
      <c r="MTR50" s="127"/>
      <c r="MTS50" s="127"/>
      <c r="MTT50" s="127"/>
      <c r="MTU50" s="127"/>
      <c r="MTV50" s="127"/>
      <c r="MTW50" s="127"/>
      <c r="MTX50" s="127"/>
      <c r="MTY50" s="127"/>
      <c r="MTZ50" s="127"/>
      <c r="MUA50" s="127"/>
      <c r="MUB50" s="127"/>
      <c r="MUC50" s="127"/>
      <c r="MUD50" s="127"/>
      <c r="MUE50" s="127"/>
      <c r="MUF50" s="127"/>
      <c r="MUG50" s="127"/>
      <c r="MUH50" s="127"/>
      <c r="MUI50" s="127"/>
      <c r="MUJ50" s="127"/>
      <c r="MUK50" s="127"/>
      <c r="MUL50" s="127"/>
      <c r="MUM50" s="127"/>
      <c r="MUN50" s="127"/>
      <c r="MUO50" s="127"/>
      <c r="MUP50" s="127"/>
      <c r="MUQ50" s="127"/>
      <c r="MUR50" s="127"/>
      <c r="MUS50" s="127"/>
      <c r="MUT50" s="127"/>
      <c r="MUU50" s="127"/>
      <c r="MUV50" s="127"/>
      <c r="MUW50" s="127"/>
      <c r="MUX50" s="127"/>
      <c r="MUY50" s="127"/>
      <c r="MUZ50" s="127"/>
      <c r="MVA50" s="127"/>
      <c r="MVB50" s="127"/>
      <c r="MVC50" s="127"/>
      <c r="MVD50" s="127"/>
      <c r="MVE50" s="127"/>
      <c r="MVF50" s="127"/>
      <c r="MVG50" s="127"/>
      <c r="MVH50" s="127"/>
      <c r="MVI50" s="127"/>
      <c r="MVJ50" s="127"/>
      <c r="MVK50" s="127"/>
      <c r="MVL50" s="127"/>
      <c r="MVM50" s="127"/>
      <c r="MVN50" s="127"/>
      <c r="MVO50" s="127"/>
      <c r="MVP50" s="127"/>
      <c r="MVQ50" s="127"/>
      <c r="MVR50" s="127"/>
      <c r="MVS50" s="127"/>
      <c r="MVT50" s="127"/>
      <c r="MVU50" s="127"/>
      <c r="MVV50" s="127"/>
      <c r="MVW50" s="127"/>
      <c r="MVX50" s="127"/>
      <c r="MVY50" s="127"/>
      <c r="MVZ50" s="127"/>
      <c r="MWA50" s="127"/>
      <c r="MWB50" s="127"/>
      <c r="MWC50" s="127"/>
      <c r="MWD50" s="127"/>
      <c r="MWE50" s="127"/>
      <c r="MWF50" s="127"/>
      <c r="MWG50" s="127"/>
      <c r="MWH50" s="127"/>
      <c r="MWI50" s="127"/>
      <c r="MWJ50" s="127"/>
      <c r="MWK50" s="127"/>
      <c r="MWL50" s="127"/>
      <c r="MWM50" s="127"/>
      <c r="MWN50" s="127"/>
      <c r="MWO50" s="127"/>
      <c r="MWP50" s="127"/>
      <c r="MWQ50" s="127"/>
      <c r="MWR50" s="127"/>
      <c r="MWS50" s="127"/>
      <c r="MWT50" s="127"/>
      <c r="MWU50" s="127"/>
      <c r="MWV50" s="127"/>
      <c r="MWW50" s="127"/>
      <c r="MWX50" s="127"/>
      <c r="MWY50" s="127"/>
      <c r="MWZ50" s="127"/>
      <c r="MXA50" s="127"/>
      <c r="MXB50" s="127"/>
      <c r="MXC50" s="127"/>
      <c r="MXD50" s="127"/>
      <c r="MXE50" s="127"/>
      <c r="MXF50" s="127"/>
      <c r="MXG50" s="127"/>
      <c r="MXH50" s="127"/>
      <c r="MXI50" s="127"/>
      <c r="MXJ50" s="127"/>
      <c r="MXK50" s="127"/>
      <c r="MXL50" s="127"/>
      <c r="MXM50" s="127"/>
      <c r="MXN50" s="127"/>
      <c r="MXO50" s="127"/>
      <c r="MXP50" s="127"/>
      <c r="MXQ50" s="127"/>
      <c r="MXR50" s="127"/>
      <c r="MXS50" s="127"/>
      <c r="MXT50" s="127"/>
      <c r="MXU50" s="127"/>
      <c r="MXV50" s="127"/>
      <c r="MXW50" s="127"/>
      <c r="MXX50" s="127"/>
      <c r="MXY50" s="127"/>
      <c r="MXZ50" s="127"/>
      <c r="MYA50" s="127"/>
      <c r="MYB50" s="127"/>
      <c r="MYC50" s="127"/>
      <c r="MYD50" s="127"/>
      <c r="MYE50" s="127"/>
      <c r="MYF50" s="127"/>
      <c r="MYG50" s="127"/>
      <c r="MYH50" s="127"/>
      <c r="MYI50" s="127"/>
      <c r="MYJ50" s="127"/>
      <c r="MYK50" s="127"/>
      <c r="MYL50" s="127"/>
      <c r="MYM50" s="127"/>
      <c r="MYN50" s="127"/>
      <c r="MYO50" s="127"/>
      <c r="MYP50" s="127"/>
      <c r="MYQ50" s="127"/>
      <c r="MYR50" s="127"/>
      <c r="MYS50" s="127"/>
      <c r="MYT50" s="127"/>
      <c r="MYU50" s="127"/>
      <c r="MYV50" s="127"/>
      <c r="MYW50" s="127"/>
      <c r="MYX50" s="127"/>
      <c r="MYY50" s="127"/>
      <c r="MYZ50" s="127"/>
      <c r="MZA50" s="127"/>
      <c r="MZB50" s="127"/>
      <c r="MZC50" s="127"/>
      <c r="MZD50" s="127"/>
      <c r="MZE50" s="127"/>
      <c r="MZF50" s="127"/>
      <c r="MZG50" s="127"/>
      <c r="MZH50" s="127"/>
      <c r="MZI50" s="127"/>
      <c r="MZJ50" s="127"/>
      <c r="MZK50" s="127"/>
      <c r="MZL50" s="127"/>
      <c r="MZM50" s="127"/>
      <c r="MZN50" s="127"/>
      <c r="MZO50" s="127"/>
      <c r="MZP50" s="127"/>
      <c r="MZQ50" s="127"/>
      <c r="MZR50" s="127"/>
      <c r="MZS50" s="127"/>
      <c r="MZT50" s="127"/>
      <c r="MZU50" s="127"/>
      <c r="MZV50" s="127"/>
      <c r="MZW50" s="127"/>
      <c r="MZX50" s="127"/>
      <c r="MZY50" s="127"/>
      <c r="MZZ50" s="127"/>
      <c r="NAA50" s="127"/>
      <c r="NAB50" s="127"/>
      <c r="NAC50" s="127"/>
      <c r="NAD50" s="127"/>
      <c r="NAE50" s="127"/>
      <c r="NAF50" s="127"/>
      <c r="NAG50" s="127"/>
      <c r="NAH50" s="127"/>
      <c r="NAI50" s="127"/>
      <c r="NAJ50" s="127"/>
      <c r="NAK50" s="127"/>
      <c r="NAL50" s="127"/>
      <c r="NAM50" s="127"/>
      <c r="NAN50" s="127"/>
      <c r="NAO50" s="127"/>
      <c r="NAP50" s="127"/>
      <c r="NAQ50" s="127"/>
      <c r="NAR50" s="127"/>
      <c r="NAS50" s="127"/>
      <c r="NAT50" s="127"/>
      <c r="NAU50" s="127"/>
      <c r="NAV50" s="127"/>
      <c r="NAW50" s="127"/>
      <c r="NAX50" s="127"/>
      <c r="NAY50" s="127"/>
      <c r="NAZ50" s="127"/>
      <c r="NBA50" s="127"/>
      <c r="NBB50" s="127"/>
      <c r="NBC50" s="127"/>
      <c r="NBD50" s="127"/>
      <c r="NBE50" s="127"/>
      <c r="NBF50" s="127"/>
      <c r="NBG50" s="127"/>
      <c r="NBH50" s="127"/>
      <c r="NBI50" s="127"/>
      <c r="NBJ50" s="127"/>
      <c r="NBK50" s="127"/>
      <c r="NBL50" s="127"/>
      <c r="NBM50" s="127"/>
      <c r="NBN50" s="127"/>
      <c r="NBO50" s="127"/>
      <c r="NBP50" s="127"/>
      <c r="NBQ50" s="127"/>
      <c r="NBR50" s="127"/>
      <c r="NBS50" s="127"/>
      <c r="NBT50" s="127"/>
      <c r="NBU50" s="127"/>
      <c r="NBV50" s="127"/>
      <c r="NBW50" s="127"/>
      <c r="NBX50" s="127"/>
      <c r="NBY50" s="127"/>
      <c r="NBZ50" s="127"/>
      <c r="NCA50" s="127"/>
      <c r="NCB50" s="127"/>
      <c r="NCC50" s="127"/>
      <c r="NCD50" s="127"/>
      <c r="NCE50" s="127"/>
      <c r="NCF50" s="127"/>
      <c r="NCG50" s="127"/>
      <c r="NCH50" s="127"/>
      <c r="NCI50" s="127"/>
      <c r="NCJ50" s="127"/>
      <c r="NCK50" s="127"/>
      <c r="NCL50" s="127"/>
      <c r="NCM50" s="127"/>
      <c r="NCN50" s="127"/>
      <c r="NCO50" s="127"/>
      <c r="NCP50" s="127"/>
      <c r="NCQ50" s="127"/>
      <c r="NCR50" s="127"/>
      <c r="NCS50" s="127"/>
      <c r="NCT50" s="127"/>
      <c r="NCU50" s="127"/>
      <c r="NCV50" s="127"/>
      <c r="NCW50" s="127"/>
      <c r="NCX50" s="127"/>
      <c r="NCY50" s="127"/>
      <c r="NCZ50" s="127"/>
      <c r="NDA50" s="127"/>
      <c r="NDB50" s="127"/>
      <c r="NDC50" s="127"/>
      <c r="NDD50" s="127"/>
      <c r="NDE50" s="127"/>
      <c r="NDF50" s="127"/>
      <c r="NDG50" s="127"/>
      <c r="NDH50" s="127"/>
      <c r="NDI50" s="127"/>
      <c r="NDJ50" s="127"/>
      <c r="NDK50" s="127"/>
      <c r="NDL50" s="127"/>
      <c r="NDM50" s="127"/>
      <c r="NDN50" s="127"/>
      <c r="NDO50" s="127"/>
      <c r="NDP50" s="127"/>
      <c r="NDQ50" s="127"/>
      <c r="NDR50" s="127"/>
      <c r="NDS50" s="127"/>
      <c r="NDT50" s="127"/>
      <c r="NDU50" s="127"/>
      <c r="NDV50" s="127"/>
      <c r="NDW50" s="127"/>
      <c r="NDX50" s="127"/>
      <c r="NDY50" s="127"/>
      <c r="NDZ50" s="127"/>
      <c r="NEA50" s="127"/>
      <c r="NEB50" s="127"/>
      <c r="NEC50" s="127"/>
      <c r="NED50" s="127"/>
      <c r="NEE50" s="127"/>
      <c r="NEF50" s="127"/>
      <c r="NEG50" s="127"/>
      <c r="NEH50" s="127"/>
      <c r="NEI50" s="127"/>
      <c r="NEJ50" s="127"/>
      <c r="NEK50" s="127"/>
      <c r="NEL50" s="127"/>
      <c r="NEM50" s="127"/>
      <c r="NEN50" s="127"/>
      <c r="NEO50" s="127"/>
      <c r="NEP50" s="127"/>
      <c r="NEQ50" s="127"/>
      <c r="NER50" s="127"/>
      <c r="NES50" s="127"/>
      <c r="NET50" s="127"/>
      <c r="NEU50" s="127"/>
      <c r="NEV50" s="127"/>
      <c r="NEW50" s="127"/>
      <c r="NEX50" s="127"/>
      <c r="NEY50" s="127"/>
      <c r="NEZ50" s="127"/>
      <c r="NFA50" s="127"/>
      <c r="NFB50" s="127"/>
      <c r="NFC50" s="127"/>
      <c r="NFD50" s="127"/>
      <c r="NFE50" s="127"/>
      <c r="NFF50" s="127"/>
      <c r="NFG50" s="127"/>
      <c r="NFH50" s="127"/>
      <c r="NFI50" s="127"/>
      <c r="NFJ50" s="127"/>
      <c r="NFK50" s="127"/>
      <c r="NFL50" s="127"/>
      <c r="NFM50" s="127"/>
      <c r="NFN50" s="127"/>
      <c r="NFO50" s="127"/>
      <c r="NFP50" s="127"/>
      <c r="NFQ50" s="127"/>
      <c r="NFR50" s="127"/>
      <c r="NFS50" s="127"/>
      <c r="NFT50" s="127"/>
      <c r="NFU50" s="127"/>
      <c r="NFV50" s="127"/>
      <c r="NFW50" s="127"/>
      <c r="NFX50" s="127"/>
      <c r="NFY50" s="127"/>
      <c r="NFZ50" s="127"/>
      <c r="NGA50" s="127"/>
      <c r="NGB50" s="127"/>
      <c r="NGC50" s="127"/>
      <c r="NGD50" s="127"/>
      <c r="NGE50" s="127"/>
      <c r="NGF50" s="127"/>
      <c r="NGG50" s="127"/>
      <c r="NGH50" s="127"/>
      <c r="NGI50" s="127"/>
      <c r="NGJ50" s="127"/>
      <c r="NGK50" s="127"/>
      <c r="NGL50" s="127"/>
      <c r="NGM50" s="127"/>
      <c r="NGN50" s="127"/>
      <c r="NGO50" s="127"/>
      <c r="NGP50" s="127"/>
      <c r="NGQ50" s="127"/>
      <c r="NGR50" s="127"/>
      <c r="NGS50" s="127"/>
      <c r="NGT50" s="127"/>
      <c r="NGU50" s="127"/>
      <c r="NGV50" s="127"/>
      <c r="NGW50" s="127"/>
      <c r="NGX50" s="127"/>
      <c r="NGY50" s="127"/>
      <c r="NGZ50" s="127"/>
      <c r="NHA50" s="127"/>
      <c r="NHB50" s="127"/>
      <c r="NHC50" s="127"/>
      <c r="NHD50" s="127"/>
      <c r="NHE50" s="127"/>
      <c r="NHF50" s="127"/>
      <c r="NHG50" s="127"/>
      <c r="NHH50" s="127"/>
      <c r="NHI50" s="127"/>
      <c r="NHJ50" s="127"/>
      <c r="NHK50" s="127"/>
      <c r="NHL50" s="127"/>
      <c r="NHM50" s="127"/>
      <c r="NHN50" s="127"/>
      <c r="NHO50" s="127"/>
      <c r="NHP50" s="127"/>
      <c r="NHQ50" s="127"/>
      <c r="NHR50" s="127"/>
      <c r="NHS50" s="127"/>
      <c r="NHT50" s="127"/>
      <c r="NHU50" s="127"/>
      <c r="NHV50" s="127"/>
      <c r="NHW50" s="127"/>
      <c r="NHX50" s="127"/>
      <c r="NHY50" s="127"/>
      <c r="NHZ50" s="127"/>
      <c r="NIA50" s="127"/>
      <c r="NIB50" s="127"/>
      <c r="NIC50" s="127"/>
      <c r="NID50" s="127"/>
      <c r="NIE50" s="127"/>
      <c r="NIF50" s="127"/>
      <c r="NIG50" s="127"/>
      <c r="NIH50" s="127"/>
      <c r="NII50" s="127"/>
      <c r="NIJ50" s="127"/>
      <c r="NIK50" s="127"/>
      <c r="NIL50" s="127"/>
      <c r="NIM50" s="127"/>
      <c r="NIN50" s="127"/>
      <c r="NIO50" s="127"/>
      <c r="NIP50" s="127"/>
      <c r="NIQ50" s="127"/>
      <c r="NIR50" s="127"/>
      <c r="NIS50" s="127"/>
      <c r="NIT50" s="127"/>
      <c r="NIU50" s="127"/>
      <c r="NIV50" s="127"/>
      <c r="NIW50" s="127"/>
      <c r="NIX50" s="127"/>
      <c r="NIY50" s="127"/>
      <c r="NIZ50" s="127"/>
      <c r="NJA50" s="127"/>
      <c r="NJB50" s="127"/>
      <c r="NJC50" s="127"/>
      <c r="NJD50" s="127"/>
      <c r="NJE50" s="127"/>
      <c r="NJF50" s="127"/>
      <c r="NJG50" s="127"/>
      <c r="NJH50" s="127"/>
      <c r="NJI50" s="127"/>
      <c r="NJJ50" s="127"/>
      <c r="NJK50" s="127"/>
      <c r="NJL50" s="127"/>
      <c r="NJM50" s="127"/>
      <c r="NJN50" s="127"/>
      <c r="NJO50" s="127"/>
      <c r="NJP50" s="127"/>
      <c r="NJQ50" s="127"/>
      <c r="NJR50" s="127"/>
      <c r="NJS50" s="127"/>
      <c r="NJT50" s="127"/>
      <c r="NJU50" s="127"/>
      <c r="NJV50" s="127"/>
      <c r="NJW50" s="127"/>
      <c r="NJX50" s="127"/>
      <c r="NJY50" s="127"/>
      <c r="NJZ50" s="127"/>
      <c r="NKA50" s="127"/>
      <c r="NKB50" s="127"/>
      <c r="NKC50" s="127"/>
      <c r="NKD50" s="127"/>
      <c r="NKE50" s="127"/>
      <c r="NKF50" s="127"/>
      <c r="NKG50" s="127"/>
      <c r="NKH50" s="127"/>
      <c r="NKI50" s="127"/>
      <c r="NKJ50" s="127"/>
      <c r="NKK50" s="127"/>
      <c r="NKL50" s="127"/>
      <c r="NKM50" s="127"/>
      <c r="NKN50" s="127"/>
      <c r="NKO50" s="127"/>
      <c r="NKP50" s="127"/>
      <c r="NKQ50" s="127"/>
      <c r="NKR50" s="127"/>
      <c r="NKS50" s="127"/>
      <c r="NKT50" s="127"/>
      <c r="NKU50" s="127"/>
      <c r="NKV50" s="127"/>
      <c r="NKW50" s="127"/>
      <c r="NKX50" s="127"/>
      <c r="NKY50" s="127"/>
      <c r="NKZ50" s="127"/>
      <c r="NLA50" s="127"/>
      <c r="NLB50" s="127"/>
      <c r="NLC50" s="127"/>
      <c r="NLD50" s="127"/>
      <c r="NLE50" s="127"/>
      <c r="NLF50" s="127"/>
      <c r="NLG50" s="127"/>
      <c r="NLH50" s="127"/>
      <c r="NLI50" s="127"/>
      <c r="NLJ50" s="127"/>
      <c r="NLK50" s="127"/>
      <c r="NLL50" s="127"/>
      <c r="NLM50" s="127"/>
      <c r="NLN50" s="127"/>
      <c r="NLO50" s="127"/>
      <c r="NLP50" s="127"/>
      <c r="NLQ50" s="127"/>
      <c r="NLR50" s="127"/>
      <c r="NLS50" s="127"/>
      <c r="NLT50" s="127"/>
      <c r="NLU50" s="127"/>
      <c r="NLV50" s="127"/>
      <c r="NLW50" s="127"/>
      <c r="NLX50" s="127"/>
      <c r="NLY50" s="127"/>
      <c r="NLZ50" s="127"/>
      <c r="NMA50" s="127"/>
      <c r="NMB50" s="127"/>
      <c r="NMC50" s="127"/>
      <c r="NMD50" s="127"/>
      <c r="NME50" s="127"/>
      <c r="NMF50" s="127"/>
      <c r="NMG50" s="127"/>
      <c r="NMH50" s="127"/>
      <c r="NMI50" s="127"/>
      <c r="NMJ50" s="127"/>
      <c r="NMK50" s="127"/>
      <c r="NML50" s="127"/>
      <c r="NMM50" s="127"/>
      <c r="NMN50" s="127"/>
      <c r="NMO50" s="127"/>
      <c r="NMP50" s="127"/>
      <c r="NMQ50" s="127"/>
      <c r="NMR50" s="127"/>
      <c r="NMS50" s="127"/>
      <c r="NMT50" s="127"/>
      <c r="NMU50" s="127"/>
      <c r="NMV50" s="127"/>
      <c r="NMW50" s="127"/>
      <c r="NMX50" s="127"/>
      <c r="NMY50" s="127"/>
      <c r="NMZ50" s="127"/>
      <c r="NNA50" s="127"/>
      <c r="NNB50" s="127"/>
      <c r="NNC50" s="127"/>
      <c r="NND50" s="127"/>
      <c r="NNE50" s="127"/>
      <c r="NNF50" s="127"/>
      <c r="NNG50" s="127"/>
      <c r="NNH50" s="127"/>
      <c r="NNI50" s="127"/>
      <c r="NNJ50" s="127"/>
      <c r="NNK50" s="127"/>
      <c r="NNL50" s="127"/>
      <c r="NNM50" s="127"/>
      <c r="NNN50" s="127"/>
      <c r="NNO50" s="127"/>
      <c r="NNP50" s="127"/>
      <c r="NNQ50" s="127"/>
      <c r="NNR50" s="127"/>
      <c r="NNS50" s="127"/>
      <c r="NNT50" s="127"/>
      <c r="NNU50" s="127"/>
      <c r="NNV50" s="127"/>
      <c r="NNW50" s="127"/>
      <c r="NNX50" s="127"/>
      <c r="NNY50" s="127"/>
      <c r="NNZ50" s="127"/>
      <c r="NOA50" s="127"/>
      <c r="NOB50" s="127"/>
      <c r="NOC50" s="127"/>
      <c r="NOD50" s="127"/>
      <c r="NOE50" s="127"/>
      <c r="NOF50" s="127"/>
      <c r="NOG50" s="127"/>
      <c r="NOH50" s="127"/>
      <c r="NOI50" s="127"/>
      <c r="NOJ50" s="127"/>
      <c r="NOK50" s="127"/>
      <c r="NOL50" s="127"/>
      <c r="NOM50" s="127"/>
      <c r="NON50" s="127"/>
      <c r="NOO50" s="127"/>
      <c r="NOP50" s="127"/>
      <c r="NOQ50" s="127"/>
      <c r="NOR50" s="127"/>
      <c r="NOS50" s="127"/>
      <c r="NOT50" s="127"/>
      <c r="NOU50" s="127"/>
      <c r="NOV50" s="127"/>
      <c r="NOW50" s="127"/>
      <c r="NOX50" s="127"/>
      <c r="NOY50" s="127"/>
      <c r="NOZ50" s="127"/>
      <c r="NPA50" s="127"/>
      <c r="NPB50" s="127"/>
      <c r="NPC50" s="127"/>
      <c r="NPD50" s="127"/>
      <c r="NPE50" s="127"/>
      <c r="NPF50" s="127"/>
      <c r="NPG50" s="127"/>
      <c r="NPH50" s="127"/>
      <c r="NPI50" s="127"/>
      <c r="NPJ50" s="127"/>
      <c r="NPK50" s="127"/>
      <c r="NPL50" s="127"/>
      <c r="NPM50" s="127"/>
      <c r="NPN50" s="127"/>
      <c r="NPO50" s="127"/>
      <c r="NPP50" s="127"/>
      <c r="NPQ50" s="127"/>
      <c r="NPR50" s="127"/>
      <c r="NPS50" s="127"/>
      <c r="NPT50" s="127"/>
      <c r="NPU50" s="127"/>
      <c r="NPV50" s="127"/>
      <c r="NPW50" s="127"/>
      <c r="NPX50" s="127"/>
      <c r="NPY50" s="127"/>
      <c r="NPZ50" s="127"/>
      <c r="NQA50" s="127"/>
      <c r="NQB50" s="127"/>
      <c r="NQC50" s="127"/>
      <c r="NQD50" s="127"/>
      <c r="NQE50" s="127"/>
      <c r="NQF50" s="127"/>
      <c r="NQG50" s="127"/>
      <c r="NQH50" s="127"/>
      <c r="NQI50" s="127"/>
      <c r="NQJ50" s="127"/>
      <c r="NQK50" s="127"/>
      <c r="NQL50" s="127"/>
      <c r="NQM50" s="127"/>
      <c r="NQN50" s="127"/>
      <c r="NQO50" s="127"/>
      <c r="NQP50" s="127"/>
      <c r="NQQ50" s="127"/>
      <c r="NQR50" s="127"/>
      <c r="NQS50" s="127"/>
      <c r="NQT50" s="127"/>
      <c r="NQU50" s="127"/>
      <c r="NQV50" s="127"/>
      <c r="NQW50" s="127"/>
      <c r="NQX50" s="127"/>
      <c r="NQY50" s="127"/>
      <c r="NQZ50" s="127"/>
      <c r="NRA50" s="127"/>
      <c r="NRB50" s="127"/>
      <c r="NRC50" s="127"/>
      <c r="NRD50" s="127"/>
      <c r="NRE50" s="127"/>
      <c r="NRF50" s="127"/>
      <c r="NRG50" s="127"/>
      <c r="NRH50" s="127"/>
      <c r="NRI50" s="127"/>
      <c r="NRJ50" s="127"/>
      <c r="NRK50" s="127"/>
      <c r="NRL50" s="127"/>
      <c r="NRM50" s="127"/>
      <c r="NRN50" s="127"/>
      <c r="NRO50" s="127"/>
      <c r="NRP50" s="127"/>
      <c r="NRQ50" s="127"/>
      <c r="NRR50" s="127"/>
      <c r="NRS50" s="127"/>
      <c r="NRT50" s="127"/>
      <c r="NRU50" s="127"/>
      <c r="NRV50" s="127"/>
      <c r="NRW50" s="127"/>
      <c r="NRX50" s="127"/>
      <c r="NRY50" s="127"/>
      <c r="NRZ50" s="127"/>
      <c r="NSA50" s="127"/>
      <c r="NSB50" s="127"/>
      <c r="NSC50" s="127"/>
      <c r="NSD50" s="127"/>
      <c r="NSE50" s="127"/>
      <c r="NSF50" s="127"/>
      <c r="NSG50" s="127"/>
      <c r="NSH50" s="127"/>
      <c r="NSI50" s="127"/>
      <c r="NSJ50" s="127"/>
      <c r="NSK50" s="127"/>
      <c r="NSL50" s="127"/>
      <c r="NSM50" s="127"/>
      <c r="NSN50" s="127"/>
      <c r="NSO50" s="127"/>
      <c r="NSP50" s="127"/>
      <c r="NSQ50" s="127"/>
      <c r="NSR50" s="127"/>
      <c r="NSS50" s="127"/>
      <c r="NST50" s="127"/>
      <c r="NSU50" s="127"/>
      <c r="NSV50" s="127"/>
      <c r="NSW50" s="127"/>
      <c r="NSX50" s="127"/>
      <c r="NSY50" s="127"/>
      <c r="NSZ50" s="127"/>
      <c r="NTA50" s="127"/>
      <c r="NTB50" s="127"/>
      <c r="NTC50" s="127"/>
      <c r="NTD50" s="127"/>
      <c r="NTE50" s="127"/>
      <c r="NTF50" s="127"/>
      <c r="NTG50" s="127"/>
      <c r="NTH50" s="127"/>
      <c r="NTI50" s="127"/>
      <c r="NTJ50" s="127"/>
      <c r="NTK50" s="127"/>
      <c r="NTL50" s="127"/>
      <c r="NTM50" s="127"/>
      <c r="NTN50" s="127"/>
      <c r="NTO50" s="127"/>
      <c r="NTP50" s="127"/>
      <c r="NTQ50" s="127"/>
      <c r="NTR50" s="127"/>
      <c r="NTS50" s="127"/>
      <c r="NTT50" s="127"/>
      <c r="NTU50" s="127"/>
      <c r="NTV50" s="127"/>
      <c r="NTW50" s="127"/>
      <c r="NTX50" s="127"/>
      <c r="NTY50" s="127"/>
      <c r="NTZ50" s="127"/>
      <c r="NUA50" s="127"/>
      <c r="NUB50" s="127"/>
      <c r="NUC50" s="127"/>
      <c r="NUD50" s="127"/>
      <c r="NUE50" s="127"/>
      <c r="NUF50" s="127"/>
      <c r="NUG50" s="127"/>
      <c r="NUH50" s="127"/>
      <c r="NUI50" s="127"/>
      <c r="NUJ50" s="127"/>
      <c r="NUK50" s="127"/>
      <c r="NUL50" s="127"/>
      <c r="NUM50" s="127"/>
      <c r="NUN50" s="127"/>
      <c r="NUO50" s="127"/>
      <c r="NUP50" s="127"/>
      <c r="NUQ50" s="127"/>
      <c r="NUR50" s="127"/>
      <c r="NUS50" s="127"/>
      <c r="NUT50" s="127"/>
      <c r="NUU50" s="127"/>
      <c r="NUV50" s="127"/>
      <c r="NUW50" s="127"/>
      <c r="NUX50" s="127"/>
      <c r="NUY50" s="127"/>
      <c r="NUZ50" s="127"/>
      <c r="NVA50" s="127"/>
      <c r="NVB50" s="127"/>
      <c r="NVC50" s="127"/>
      <c r="NVD50" s="127"/>
      <c r="NVE50" s="127"/>
      <c r="NVF50" s="127"/>
      <c r="NVG50" s="127"/>
      <c r="NVH50" s="127"/>
      <c r="NVI50" s="127"/>
      <c r="NVJ50" s="127"/>
      <c r="NVK50" s="127"/>
      <c r="NVL50" s="127"/>
      <c r="NVM50" s="127"/>
      <c r="NVN50" s="127"/>
      <c r="NVO50" s="127"/>
      <c r="NVP50" s="127"/>
      <c r="NVQ50" s="127"/>
      <c r="NVR50" s="127"/>
      <c r="NVS50" s="127"/>
      <c r="NVT50" s="127"/>
      <c r="NVU50" s="127"/>
      <c r="NVV50" s="127"/>
      <c r="NVW50" s="127"/>
      <c r="NVX50" s="127"/>
      <c r="NVY50" s="127"/>
      <c r="NVZ50" s="127"/>
      <c r="NWA50" s="127"/>
      <c r="NWB50" s="127"/>
      <c r="NWC50" s="127"/>
      <c r="NWD50" s="127"/>
      <c r="NWE50" s="127"/>
      <c r="NWF50" s="127"/>
      <c r="NWG50" s="127"/>
      <c r="NWH50" s="127"/>
      <c r="NWI50" s="127"/>
      <c r="NWJ50" s="127"/>
      <c r="NWK50" s="127"/>
      <c r="NWL50" s="127"/>
      <c r="NWM50" s="127"/>
      <c r="NWN50" s="127"/>
      <c r="NWO50" s="127"/>
      <c r="NWP50" s="127"/>
      <c r="NWQ50" s="127"/>
      <c r="NWR50" s="127"/>
      <c r="NWS50" s="127"/>
      <c r="NWT50" s="127"/>
      <c r="NWU50" s="127"/>
      <c r="NWV50" s="127"/>
      <c r="NWW50" s="127"/>
      <c r="NWX50" s="127"/>
      <c r="NWY50" s="127"/>
      <c r="NWZ50" s="127"/>
      <c r="NXA50" s="127"/>
      <c r="NXB50" s="127"/>
      <c r="NXC50" s="127"/>
      <c r="NXD50" s="127"/>
      <c r="NXE50" s="127"/>
      <c r="NXF50" s="127"/>
      <c r="NXG50" s="127"/>
      <c r="NXH50" s="127"/>
      <c r="NXI50" s="127"/>
      <c r="NXJ50" s="127"/>
      <c r="NXK50" s="127"/>
      <c r="NXL50" s="127"/>
      <c r="NXM50" s="127"/>
      <c r="NXN50" s="127"/>
      <c r="NXO50" s="127"/>
      <c r="NXP50" s="127"/>
      <c r="NXQ50" s="127"/>
      <c r="NXR50" s="127"/>
      <c r="NXS50" s="127"/>
      <c r="NXT50" s="127"/>
      <c r="NXU50" s="127"/>
      <c r="NXV50" s="127"/>
      <c r="NXW50" s="127"/>
      <c r="NXX50" s="127"/>
      <c r="NXY50" s="127"/>
      <c r="NXZ50" s="127"/>
      <c r="NYA50" s="127"/>
      <c r="NYB50" s="127"/>
      <c r="NYC50" s="127"/>
      <c r="NYD50" s="127"/>
      <c r="NYE50" s="127"/>
      <c r="NYF50" s="127"/>
      <c r="NYG50" s="127"/>
      <c r="NYH50" s="127"/>
      <c r="NYI50" s="127"/>
      <c r="NYJ50" s="127"/>
      <c r="NYK50" s="127"/>
      <c r="NYL50" s="127"/>
      <c r="NYM50" s="127"/>
      <c r="NYN50" s="127"/>
      <c r="NYO50" s="127"/>
      <c r="NYP50" s="127"/>
      <c r="NYQ50" s="127"/>
      <c r="NYR50" s="127"/>
      <c r="NYS50" s="127"/>
      <c r="NYT50" s="127"/>
      <c r="NYU50" s="127"/>
      <c r="NYV50" s="127"/>
      <c r="NYW50" s="127"/>
      <c r="NYX50" s="127"/>
      <c r="NYY50" s="127"/>
      <c r="NYZ50" s="127"/>
      <c r="NZA50" s="127"/>
      <c r="NZB50" s="127"/>
      <c r="NZC50" s="127"/>
      <c r="NZD50" s="127"/>
      <c r="NZE50" s="127"/>
      <c r="NZF50" s="127"/>
      <c r="NZG50" s="127"/>
      <c r="NZH50" s="127"/>
      <c r="NZI50" s="127"/>
      <c r="NZJ50" s="127"/>
      <c r="NZK50" s="127"/>
      <c r="NZL50" s="127"/>
      <c r="NZM50" s="127"/>
      <c r="NZN50" s="127"/>
      <c r="NZO50" s="127"/>
      <c r="NZP50" s="127"/>
      <c r="NZQ50" s="127"/>
      <c r="NZR50" s="127"/>
      <c r="NZS50" s="127"/>
      <c r="NZT50" s="127"/>
      <c r="NZU50" s="127"/>
      <c r="NZV50" s="127"/>
      <c r="NZW50" s="127"/>
      <c r="NZX50" s="127"/>
      <c r="NZY50" s="127"/>
      <c r="NZZ50" s="127"/>
      <c r="OAA50" s="127"/>
      <c r="OAB50" s="127"/>
      <c r="OAC50" s="127"/>
      <c r="OAD50" s="127"/>
      <c r="OAE50" s="127"/>
      <c r="OAF50" s="127"/>
      <c r="OAG50" s="127"/>
      <c r="OAH50" s="127"/>
      <c r="OAI50" s="127"/>
      <c r="OAJ50" s="127"/>
      <c r="OAK50" s="127"/>
      <c r="OAL50" s="127"/>
      <c r="OAM50" s="127"/>
      <c r="OAN50" s="127"/>
      <c r="OAO50" s="127"/>
      <c r="OAP50" s="127"/>
      <c r="OAQ50" s="127"/>
      <c r="OAR50" s="127"/>
      <c r="OAS50" s="127"/>
      <c r="OAT50" s="127"/>
      <c r="OAU50" s="127"/>
      <c r="OAV50" s="127"/>
      <c r="OAW50" s="127"/>
      <c r="OAX50" s="127"/>
      <c r="OAY50" s="127"/>
      <c r="OAZ50" s="127"/>
      <c r="OBA50" s="127"/>
      <c r="OBB50" s="127"/>
      <c r="OBC50" s="127"/>
      <c r="OBD50" s="127"/>
      <c r="OBE50" s="127"/>
      <c r="OBF50" s="127"/>
      <c r="OBG50" s="127"/>
      <c r="OBH50" s="127"/>
      <c r="OBI50" s="127"/>
      <c r="OBJ50" s="127"/>
      <c r="OBK50" s="127"/>
      <c r="OBL50" s="127"/>
      <c r="OBM50" s="127"/>
      <c r="OBN50" s="127"/>
      <c r="OBO50" s="127"/>
      <c r="OBP50" s="127"/>
      <c r="OBQ50" s="127"/>
      <c r="OBR50" s="127"/>
      <c r="OBS50" s="127"/>
      <c r="OBT50" s="127"/>
      <c r="OBU50" s="127"/>
      <c r="OBV50" s="127"/>
      <c r="OBW50" s="127"/>
      <c r="OBX50" s="127"/>
      <c r="OBY50" s="127"/>
      <c r="OBZ50" s="127"/>
      <c r="OCA50" s="127"/>
      <c r="OCB50" s="127"/>
      <c r="OCC50" s="127"/>
      <c r="OCD50" s="127"/>
      <c r="OCE50" s="127"/>
      <c r="OCF50" s="127"/>
      <c r="OCG50" s="127"/>
      <c r="OCH50" s="127"/>
      <c r="OCI50" s="127"/>
      <c r="OCJ50" s="127"/>
      <c r="OCK50" s="127"/>
      <c r="OCL50" s="127"/>
      <c r="OCM50" s="127"/>
      <c r="OCN50" s="127"/>
      <c r="OCO50" s="127"/>
      <c r="OCP50" s="127"/>
      <c r="OCQ50" s="127"/>
      <c r="OCR50" s="127"/>
      <c r="OCS50" s="127"/>
      <c r="OCT50" s="127"/>
      <c r="OCU50" s="127"/>
      <c r="OCV50" s="127"/>
      <c r="OCW50" s="127"/>
      <c r="OCX50" s="127"/>
      <c r="OCY50" s="127"/>
      <c r="OCZ50" s="127"/>
      <c r="ODA50" s="127"/>
      <c r="ODB50" s="127"/>
      <c r="ODC50" s="127"/>
      <c r="ODD50" s="127"/>
      <c r="ODE50" s="127"/>
      <c r="ODF50" s="127"/>
      <c r="ODG50" s="127"/>
      <c r="ODH50" s="127"/>
      <c r="ODI50" s="127"/>
      <c r="ODJ50" s="127"/>
      <c r="ODK50" s="127"/>
      <c r="ODL50" s="127"/>
      <c r="ODM50" s="127"/>
      <c r="ODN50" s="127"/>
      <c r="ODO50" s="127"/>
      <c r="ODP50" s="127"/>
      <c r="ODQ50" s="127"/>
      <c r="ODR50" s="127"/>
      <c r="ODS50" s="127"/>
      <c r="ODT50" s="127"/>
      <c r="ODU50" s="127"/>
      <c r="ODV50" s="127"/>
      <c r="ODW50" s="127"/>
      <c r="ODX50" s="127"/>
      <c r="ODY50" s="127"/>
      <c r="ODZ50" s="127"/>
      <c r="OEA50" s="127"/>
      <c r="OEB50" s="127"/>
      <c r="OEC50" s="127"/>
      <c r="OED50" s="127"/>
      <c r="OEE50" s="127"/>
      <c r="OEF50" s="127"/>
      <c r="OEG50" s="127"/>
      <c r="OEH50" s="127"/>
      <c r="OEI50" s="127"/>
      <c r="OEJ50" s="127"/>
      <c r="OEK50" s="127"/>
      <c r="OEL50" s="127"/>
      <c r="OEM50" s="127"/>
      <c r="OEN50" s="127"/>
      <c r="OEO50" s="127"/>
      <c r="OEP50" s="127"/>
      <c r="OEQ50" s="127"/>
      <c r="OER50" s="127"/>
      <c r="OES50" s="127"/>
      <c r="OET50" s="127"/>
      <c r="OEU50" s="127"/>
      <c r="OEV50" s="127"/>
      <c r="OEW50" s="127"/>
      <c r="OEX50" s="127"/>
      <c r="OEY50" s="127"/>
      <c r="OEZ50" s="127"/>
      <c r="OFA50" s="127"/>
      <c r="OFB50" s="127"/>
      <c r="OFC50" s="127"/>
      <c r="OFD50" s="127"/>
      <c r="OFE50" s="127"/>
      <c r="OFF50" s="127"/>
      <c r="OFG50" s="127"/>
      <c r="OFH50" s="127"/>
      <c r="OFI50" s="127"/>
      <c r="OFJ50" s="127"/>
      <c r="OFK50" s="127"/>
      <c r="OFL50" s="127"/>
      <c r="OFM50" s="127"/>
      <c r="OFN50" s="127"/>
      <c r="OFO50" s="127"/>
      <c r="OFP50" s="127"/>
      <c r="OFQ50" s="127"/>
      <c r="OFR50" s="127"/>
      <c r="OFS50" s="127"/>
      <c r="OFT50" s="127"/>
      <c r="OFU50" s="127"/>
      <c r="OFV50" s="127"/>
      <c r="OFW50" s="127"/>
      <c r="OFX50" s="127"/>
      <c r="OFY50" s="127"/>
      <c r="OFZ50" s="127"/>
      <c r="OGA50" s="127"/>
      <c r="OGB50" s="127"/>
      <c r="OGC50" s="127"/>
      <c r="OGD50" s="127"/>
      <c r="OGE50" s="127"/>
      <c r="OGF50" s="127"/>
      <c r="OGG50" s="127"/>
      <c r="OGH50" s="127"/>
      <c r="OGI50" s="127"/>
      <c r="OGJ50" s="127"/>
      <c r="OGK50" s="127"/>
      <c r="OGL50" s="127"/>
      <c r="OGM50" s="127"/>
      <c r="OGN50" s="127"/>
      <c r="OGO50" s="127"/>
      <c r="OGP50" s="127"/>
      <c r="OGQ50" s="127"/>
      <c r="OGR50" s="127"/>
      <c r="OGS50" s="127"/>
      <c r="OGT50" s="127"/>
      <c r="OGU50" s="127"/>
      <c r="OGV50" s="127"/>
      <c r="OGW50" s="127"/>
      <c r="OGX50" s="127"/>
      <c r="OGY50" s="127"/>
      <c r="OGZ50" s="127"/>
      <c r="OHA50" s="127"/>
      <c r="OHB50" s="127"/>
      <c r="OHC50" s="127"/>
      <c r="OHD50" s="127"/>
      <c r="OHE50" s="127"/>
      <c r="OHF50" s="127"/>
      <c r="OHG50" s="127"/>
      <c r="OHH50" s="127"/>
      <c r="OHI50" s="127"/>
      <c r="OHJ50" s="127"/>
      <c r="OHK50" s="127"/>
      <c r="OHL50" s="127"/>
      <c r="OHM50" s="127"/>
      <c r="OHN50" s="127"/>
      <c r="OHO50" s="127"/>
      <c r="OHP50" s="127"/>
      <c r="OHQ50" s="127"/>
      <c r="OHR50" s="127"/>
      <c r="OHS50" s="127"/>
      <c r="OHT50" s="127"/>
      <c r="OHU50" s="127"/>
      <c r="OHV50" s="127"/>
      <c r="OHW50" s="127"/>
      <c r="OHX50" s="127"/>
      <c r="OHY50" s="127"/>
      <c r="OHZ50" s="127"/>
      <c r="OIA50" s="127"/>
      <c r="OIB50" s="127"/>
      <c r="OIC50" s="127"/>
      <c r="OID50" s="127"/>
      <c r="OIE50" s="127"/>
      <c r="OIF50" s="127"/>
      <c r="OIG50" s="127"/>
      <c r="OIH50" s="127"/>
      <c r="OII50" s="127"/>
      <c r="OIJ50" s="127"/>
      <c r="OIK50" s="127"/>
      <c r="OIL50" s="127"/>
      <c r="OIM50" s="127"/>
      <c r="OIN50" s="127"/>
      <c r="OIO50" s="127"/>
      <c r="OIP50" s="127"/>
      <c r="OIQ50" s="127"/>
      <c r="OIR50" s="127"/>
      <c r="OIS50" s="127"/>
      <c r="OIT50" s="127"/>
      <c r="OIU50" s="127"/>
      <c r="OIV50" s="127"/>
      <c r="OIW50" s="127"/>
      <c r="OIX50" s="127"/>
      <c r="OIY50" s="127"/>
      <c r="OIZ50" s="127"/>
      <c r="OJA50" s="127"/>
      <c r="OJB50" s="127"/>
      <c r="OJC50" s="127"/>
      <c r="OJD50" s="127"/>
      <c r="OJE50" s="127"/>
      <c r="OJF50" s="127"/>
      <c r="OJG50" s="127"/>
      <c r="OJH50" s="127"/>
      <c r="OJI50" s="127"/>
      <c r="OJJ50" s="127"/>
      <c r="OJK50" s="127"/>
      <c r="OJL50" s="127"/>
      <c r="OJM50" s="127"/>
      <c r="OJN50" s="127"/>
      <c r="OJO50" s="127"/>
      <c r="OJP50" s="127"/>
      <c r="OJQ50" s="127"/>
      <c r="OJR50" s="127"/>
      <c r="OJS50" s="127"/>
      <c r="OJT50" s="127"/>
      <c r="OJU50" s="127"/>
      <c r="OJV50" s="127"/>
      <c r="OJW50" s="127"/>
      <c r="OJX50" s="127"/>
      <c r="OJY50" s="127"/>
      <c r="OJZ50" s="127"/>
      <c r="OKA50" s="127"/>
      <c r="OKB50" s="127"/>
      <c r="OKC50" s="127"/>
      <c r="OKD50" s="127"/>
      <c r="OKE50" s="127"/>
      <c r="OKF50" s="127"/>
      <c r="OKG50" s="127"/>
      <c r="OKH50" s="127"/>
      <c r="OKI50" s="127"/>
      <c r="OKJ50" s="127"/>
      <c r="OKK50" s="127"/>
      <c r="OKL50" s="127"/>
      <c r="OKM50" s="127"/>
      <c r="OKN50" s="127"/>
      <c r="OKO50" s="127"/>
      <c r="OKP50" s="127"/>
      <c r="OKQ50" s="127"/>
      <c r="OKR50" s="127"/>
      <c r="OKS50" s="127"/>
      <c r="OKT50" s="127"/>
      <c r="OKU50" s="127"/>
      <c r="OKV50" s="127"/>
      <c r="OKW50" s="127"/>
      <c r="OKX50" s="127"/>
      <c r="OKY50" s="127"/>
      <c r="OKZ50" s="127"/>
      <c r="OLA50" s="127"/>
      <c r="OLB50" s="127"/>
      <c r="OLC50" s="127"/>
      <c r="OLD50" s="127"/>
      <c r="OLE50" s="127"/>
      <c r="OLF50" s="127"/>
      <c r="OLG50" s="127"/>
      <c r="OLH50" s="127"/>
      <c r="OLI50" s="127"/>
      <c r="OLJ50" s="127"/>
      <c r="OLK50" s="127"/>
      <c r="OLL50" s="127"/>
      <c r="OLM50" s="127"/>
      <c r="OLN50" s="127"/>
      <c r="OLO50" s="127"/>
      <c r="OLP50" s="127"/>
      <c r="OLQ50" s="127"/>
      <c r="OLR50" s="127"/>
      <c r="OLS50" s="127"/>
      <c r="OLT50" s="127"/>
      <c r="OLU50" s="127"/>
      <c r="OLV50" s="127"/>
      <c r="OLW50" s="127"/>
      <c r="OLX50" s="127"/>
      <c r="OLY50" s="127"/>
      <c r="OLZ50" s="127"/>
      <c r="OMA50" s="127"/>
      <c r="OMB50" s="127"/>
      <c r="OMC50" s="127"/>
      <c r="OMD50" s="127"/>
      <c r="OME50" s="127"/>
      <c r="OMF50" s="127"/>
      <c r="OMG50" s="127"/>
      <c r="OMH50" s="127"/>
      <c r="OMI50" s="127"/>
      <c r="OMJ50" s="127"/>
      <c r="OMK50" s="127"/>
      <c r="OML50" s="127"/>
      <c r="OMM50" s="127"/>
      <c r="OMN50" s="127"/>
      <c r="OMO50" s="127"/>
      <c r="OMP50" s="127"/>
      <c r="OMQ50" s="127"/>
      <c r="OMR50" s="127"/>
      <c r="OMS50" s="127"/>
      <c r="OMT50" s="127"/>
      <c r="OMU50" s="127"/>
      <c r="OMV50" s="127"/>
      <c r="OMW50" s="127"/>
      <c r="OMX50" s="127"/>
      <c r="OMY50" s="127"/>
      <c r="OMZ50" s="127"/>
      <c r="ONA50" s="127"/>
      <c r="ONB50" s="127"/>
      <c r="ONC50" s="127"/>
      <c r="OND50" s="127"/>
      <c r="ONE50" s="127"/>
      <c r="ONF50" s="127"/>
      <c r="ONG50" s="127"/>
      <c r="ONH50" s="127"/>
      <c r="ONI50" s="127"/>
      <c r="ONJ50" s="127"/>
      <c r="ONK50" s="127"/>
      <c r="ONL50" s="127"/>
      <c r="ONM50" s="127"/>
      <c r="ONN50" s="127"/>
      <c r="ONO50" s="127"/>
      <c r="ONP50" s="127"/>
      <c r="ONQ50" s="127"/>
      <c r="ONR50" s="127"/>
      <c r="ONS50" s="127"/>
      <c r="ONT50" s="127"/>
      <c r="ONU50" s="127"/>
      <c r="ONV50" s="127"/>
      <c r="ONW50" s="127"/>
      <c r="ONX50" s="127"/>
      <c r="ONY50" s="127"/>
      <c r="ONZ50" s="127"/>
      <c r="OOA50" s="127"/>
      <c r="OOB50" s="127"/>
      <c r="OOC50" s="127"/>
      <c r="OOD50" s="127"/>
      <c r="OOE50" s="127"/>
      <c r="OOF50" s="127"/>
      <c r="OOG50" s="127"/>
      <c r="OOH50" s="127"/>
      <c r="OOI50" s="127"/>
      <c r="OOJ50" s="127"/>
      <c r="OOK50" s="127"/>
      <c r="OOL50" s="127"/>
      <c r="OOM50" s="127"/>
      <c r="OON50" s="127"/>
      <c r="OOO50" s="127"/>
      <c r="OOP50" s="127"/>
      <c r="OOQ50" s="127"/>
      <c r="OOR50" s="127"/>
      <c r="OOS50" s="127"/>
      <c r="OOT50" s="127"/>
      <c r="OOU50" s="127"/>
      <c r="OOV50" s="127"/>
      <c r="OOW50" s="127"/>
      <c r="OOX50" s="127"/>
      <c r="OOY50" s="127"/>
      <c r="OOZ50" s="127"/>
      <c r="OPA50" s="127"/>
      <c r="OPB50" s="127"/>
      <c r="OPC50" s="127"/>
      <c r="OPD50" s="127"/>
      <c r="OPE50" s="127"/>
      <c r="OPF50" s="127"/>
      <c r="OPG50" s="127"/>
      <c r="OPH50" s="127"/>
      <c r="OPI50" s="127"/>
      <c r="OPJ50" s="127"/>
      <c r="OPK50" s="127"/>
      <c r="OPL50" s="127"/>
      <c r="OPM50" s="127"/>
      <c r="OPN50" s="127"/>
      <c r="OPO50" s="127"/>
      <c r="OPP50" s="127"/>
      <c r="OPQ50" s="127"/>
      <c r="OPR50" s="127"/>
      <c r="OPS50" s="127"/>
      <c r="OPT50" s="127"/>
      <c r="OPU50" s="127"/>
      <c r="OPV50" s="127"/>
      <c r="OPW50" s="127"/>
      <c r="OPX50" s="127"/>
      <c r="OPY50" s="127"/>
      <c r="OPZ50" s="127"/>
      <c r="OQA50" s="127"/>
      <c r="OQB50" s="127"/>
      <c r="OQC50" s="127"/>
      <c r="OQD50" s="127"/>
      <c r="OQE50" s="127"/>
      <c r="OQF50" s="127"/>
      <c r="OQG50" s="127"/>
      <c r="OQH50" s="127"/>
      <c r="OQI50" s="127"/>
      <c r="OQJ50" s="127"/>
      <c r="OQK50" s="127"/>
      <c r="OQL50" s="127"/>
      <c r="OQM50" s="127"/>
      <c r="OQN50" s="127"/>
      <c r="OQO50" s="127"/>
      <c r="OQP50" s="127"/>
      <c r="OQQ50" s="127"/>
      <c r="OQR50" s="127"/>
      <c r="OQS50" s="127"/>
      <c r="OQT50" s="127"/>
      <c r="OQU50" s="127"/>
      <c r="OQV50" s="127"/>
      <c r="OQW50" s="127"/>
      <c r="OQX50" s="127"/>
      <c r="OQY50" s="127"/>
      <c r="OQZ50" s="127"/>
      <c r="ORA50" s="127"/>
      <c r="ORB50" s="127"/>
      <c r="ORC50" s="127"/>
      <c r="ORD50" s="127"/>
      <c r="ORE50" s="127"/>
      <c r="ORF50" s="127"/>
      <c r="ORG50" s="127"/>
      <c r="ORH50" s="127"/>
      <c r="ORI50" s="127"/>
      <c r="ORJ50" s="127"/>
      <c r="ORK50" s="127"/>
      <c r="ORL50" s="127"/>
      <c r="ORM50" s="127"/>
      <c r="ORN50" s="127"/>
      <c r="ORO50" s="127"/>
      <c r="ORP50" s="127"/>
      <c r="ORQ50" s="127"/>
      <c r="ORR50" s="127"/>
      <c r="ORS50" s="127"/>
      <c r="ORT50" s="127"/>
      <c r="ORU50" s="127"/>
      <c r="ORV50" s="127"/>
      <c r="ORW50" s="127"/>
      <c r="ORX50" s="127"/>
      <c r="ORY50" s="127"/>
      <c r="ORZ50" s="127"/>
      <c r="OSA50" s="127"/>
      <c r="OSB50" s="127"/>
      <c r="OSC50" s="127"/>
      <c r="OSD50" s="127"/>
      <c r="OSE50" s="127"/>
      <c r="OSF50" s="127"/>
      <c r="OSG50" s="127"/>
      <c r="OSH50" s="127"/>
      <c r="OSI50" s="127"/>
      <c r="OSJ50" s="127"/>
      <c r="OSK50" s="127"/>
      <c r="OSL50" s="127"/>
      <c r="OSM50" s="127"/>
      <c r="OSN50" s="127"/>
      <c r="OSO50" s="127"/>
      <c r="OSP50" s="127"/>
      <c r="OSQ50" s="127"/>
      <c r="OSR50" s="127"/>
      <c r="OSS50" s="127"/>
      <c r="OST50" s="127"/>
      <c r="OSU50" s="127"/>
      <c r="OSV50" s="127"/>
      <c r="OSW50" s="127"/>
      <c r="OSX50" s="127"/>
      <c r="OSY50" s="127"/>
      <c r="OSZ50" s="127"/>
      <c r="OTA50" s="127"/>
      <c r="OTB50" s="127"/>
      <c r="OTC50" s="127"/>
      <c r="OTD50" s="127"/>
      <c r="OTE50" s="127"/>
      <c r="OTF50" s="127"/>
      <c r="OTG50" s="127"/>
      <c r="OTH50" s="127"/>
      <c r="OTI50" s="127"/>
      <c r="OTJ50" s="127"/>
      <c r="OTK50" s="127"/>
      <c r="OTL50" s="127"/>
      <c r="OTM50" s="127"/>
      <c r="OTN50" s="127"/>
      <c r="OTO50" s="127"/>
      <c r="OTP50" s="127"/>
      <c r="OTQ50" s="127"/>
      <c r="OTR50" s="127"/>
      <c r="OTS50" s="127"/>
      <c r="OTT50" s="127"/>
      <c r="OTU50" s="127"/>
      <c r="OTV50" s="127"/>
      <c r="OTW50" s="127"/>
      <c r="OTX50" s="127"/>
      <c r="OTY50" s="127"/>
      <c r="OTZ50" s="127"/>
      <c r="OUA50" s="127"/>
      <c r="OUB50" s="127"/>
      <c r="OUC50" s="127"/>
      <c r="OUD50" s="127"/>
      <c r="OUE50" s="127"/>
      <c r="OUF50" s="127"/>
      <c r="OUG50" s="127"/>
      <c r="OUH50" s="127"/>
      <c r="OUI50" s="127"/>
      <c r="OUJ50" s="127"/>
      <c r="OUK50" s="127"/>
      <c r="OUL50" s="127"/>
      <c r="OUM50" s="127"/>
      <c r="OUN50" s="127"/>
      <c r="OUO50" s="127"/>
      <c r="OUP50" s="127"/>
      <c r="OUQ50" s="127"/>
      <c r="OUR50" s="127"/>
      <c r="OUS50" s="127"/>
      <c r="OUT50" s="127"/>
      <c r="OUU50" s="127"/>
      <c r="OUV50" s="127"/>
      <c r="OUW50" s="127"/>
      <c r="OUX50" s="127"/>
      <c r="OUY50" s="127"/>
      <c r="OUZ50" s="127"/>
      <c r="OVA50" s="127"/>
      <c r="OVB50" s="127"/>
      <c r="OVC50" s="127"/>
      <c r="OVD50" s="127"/>
      <c r="OVE50" s="127"/>
      <c r="OVF50" s="127"/>
      <c r="OVG50" s="127"/>
      <c r="OVH50" s="127"/>
      <c r="OVI50" s="127"/>
      <c r="OVJ50" s="127"/>
      <c r="OVK50" s="127"/>
      <c r="OVL50" s="127"/>
      <c r="OVM50" s="127"/>
      <c r="OVN50" s="127"/>
      <c r="OVO50" s="127"/>
      <c r="OVP50" s="127"/>
      <c r="OVQ50" s="127"/>
      <c r="OVR50" s="127"/>
      <c r="OVS50" s="127"/>
      <c r="OVT50" s="127"/>
      <c r="OVU50" s="127"/>
      <c r="OVV50" s="127"/>
      <c r="OVW50" s="127"/>
      <c r="OVX50" s="127"/>
      <c r="OVY50" s="127"/>
      <c r="OVZ50" s="127"/>
      <c r="OWA50" s="127"/>
      <c r="OWB50" s="127"/>
      <c r="OWC50" s="127"/>
      <c r="OWD50" s="127"/>
      <c r="OWE50" s="127"/>
      <c r="OWF50" s="127"/>
      <c r="OWG50" s="127"/>
      <c r="OWH50" s="127"/>
      <c r="OWI50" s="127"/>
      <c r="OWJ50" s="127"/>
      <c r="OWK50" s="127"/>
      <c r="OWL50" s="127"/>
      <c r="OWM50" s="127"/>
      <c r="OWN50" s="127"/>
      <c r="OWO50" s="127"/>
      <c r="OWP50" s="127"/>
      <c r="OWQ50" s="127"/>
      <c r="OWR50" s="127"/>
      <c r="OWS50" s="127"/>
      <c r="OWT50" s="127"/>
      <c r="OWU50" s="127"/>
      <c r="OWV50" s="127"/>
      <c r="OWW50" s="127"/>
      <c r="OWX50" s="127"/>
      <c r="OWY50" s="127"/>
      <c r="OWZ50" s="127"/>
      <c r="OXA50" s="127"/>
      <c r="OXB50" s="127"/>
      <c r="OXC50" s="127"/>
      <c r="OXD50" s="127"/>
      <c r="OXE50" s="127"/>
      <c r="OXF50" s="127"/>
      <c r="OXG50" s="127"/>
      <c r="OXH50" s="127"/>
      <c r="OXI50" s="127"/>
      <c r="OXJ50" s="127"/>
      <c r="OXK50" s="127"/>
      <c r="OXL50" s="127"/>
      <c r="OXM50" s="127"/>
      <c r="OXN50" s="127"/>
      <c r="OXO50" s="127"/>
      <c r="OXP50" s="127"/>
      <c r="OXQ50" s="127"/>
      <c r="OXR50" s="127"/>
      <c r="OXS50" s="127"/>
      <c r="OXT50" s="127"/>
      <c r="OXU50" s="127"/>
      <c r="OXV50" s="127"/>
      <c r="OXW50" s="127"/>
      <c r="OXX50" s="127"/>
      <c r="OXY50" s="127"/>
      <c r="OXZ50" s="127"/>
      <c r="OYA50" s="127"/>
      <c r="OYB50" s="127"/>
      <c r="OYC50" s="127"/>
      <c r="OYD50" s="127"/>
      <c r="OYE50" s="127"/>
      <c r="OYF50" s="127"/>
      <c r="OYG50" s="127"/>
      <c r="OYH50" s="127"/>
      <c r="OYI50" s="127"/>
      <c r="OYJ50" s="127"/>
      <c r="OYK50" s="127"/>
      <c r="OYL50" s="127"/>
      <c r="OYM50" s="127"/>
      <c r="OYN50" s="127"/>
      <c r="OYO50" s="127"/>
      <c r="OYP50" s="127"/>
      <c r="OYQ50" s="127"/>
      <c r="OYR50" s="127"/>
      <c r="OYS50" s="127"/>
      <c r="OYT50" s="127"/>
      <c r="OYU50" s="127"/>
      <c r="OYV50" s="127"/>
      <c r="OYW50" s="127"/>
      <c r="OYX50" s="127"/>
      <c r="OYY50" s="127"/>
      <c r="OYZ50" s="127"/>
      <c r="OZA50" s="127"/>
      <c r="OZB50" s="127"/>
      <c r="OZC50" s="127"/>
      <c r="OZD50" s="127"/>
      <c r="OZE50" s="127"/>
      <c r="OZF50" s="127"/>
      <c r="OZG50" s="127"/>
      <c r="OZH50" s="127"/>
      <c r="OZI50" s="127"/>
      <c r="OZJ50" s="127"/>
      <c r="OZK50" s="127"/>
      <c r="OZL50" s="127"/>
      <c r="OZM50" s="127"/>
      <c r="OZN50" s="127"/>
      <c r="OZO50" s="127"/>
      <c r="OZP50" s="127"/>
      <c r="OZQ50" s="127"/>
      <c r="OZR50" s="127"/>
      <c r="OZS50" s="127"/>
      <c r="OZT50" s="127"/>
      <c r="OZU50" s="127"/>
      <c r="OZV50" s="127"/>
      <c r="OZW50" s="127"/>
      <c r="OZX50" s="127"/>
      <c r="OZY50" s="127"/>
      <c r="OZZ50" s="127"/>
      <c r="PAA50" s="127"/>
      <c r="PAB50" s="127"/>
      <c r="PAC50" s="127"/>
      <c r="PAD50" s="127"/>
      <c r="PAE50" s="127"/>
      <c r="PAF50" s="127"/>
      <c r="PAG50" s="127"/>
      <c r="PAH50" s="127"/>
      <c r="PAI50" s="127"/>
      <c r="PAJ50" s="127"/>
      <c r="PAK50" s="127"/>
      <c r="PAL50" s="127"/>
      <c r="PAM50" s="127"/>
      <c r="PAN50" s="127"/>
      <c r="PAO50" s="127"/>
      <c r="PAP50" s="127"/>
      <c r="PAQ50" s="127"/>
      <c r="PAR50" s="127"/>
      <c r="PAS50" s="127"/>
      <c r="PAT50" s="127"/>
      <c r="PAU50" s="127"/>
      <c r="PAV50" s="127"/>
      <c r="PAW50" s="127"/>
      <c r="PAX50" s="127"/>
      <c r="PAY50" s="127"/>
      <c r="PAZ50" s="127"/>
      <c r="PBA50" s="127"/>
      <c r="PBB50" s="127"/>
      <c r="PBC50" s="127"/>
      <c r="PBD50" s="127"/>
      <c r="PBE50" s="127"/>
      <c r="PBF50" s="127"/>
      <c r="PBG50" s="127"/>
      <c r="PBH50" s="127"/>
      <c r="PBI50" s="127"/>
      <c r="PBJ50" s="127"/>
      <c r="PBK50" s="127"/>
      <c r="PBL50" s="127"/>
      <c r="PBM50" s="127"/>
      <c r="PBN50" s="127"/>
      <c r="PBO50" s="127"/>
      <c r="PBP50" s="127"/>
      <c r="PBQ50" s="127"/>
      <c r="PBR50" s="127"/>
      <c r="PBS50" s="127"/>
      <c r="PBT50" s="127"/>
      <c r="PBU50" s="127"/>
      <c r="PBV50" s="127"/>
      <c r="PBW50" s="127"/>
      <c r="PBX50" s="127"/>
      <c r="PBY50" s="127"/>
      <c r="PBZ50" s="127"/>
      <c r="PCA50" s="127"/>
      <c r="PCB50" s="127"/>
      <c r="PCC50" s="127"/>
      <c r="PCD50" s="127"/>
      <c r="PCE50" s="127"/>
      <c r="PCF50" s="127"/>
      <c r="PCG50" s="127"/>
      <c r="PCH50" s="127"/>
      <c r="PCI50" s="127"/>
      <c r="PCJ50" s="127"/>
      <c r="PCK50" s="127"/>
      <c r="PCL50" s="127"/>
      <c r="PCM50" s="127"/>
      <c r="PCN50" s="127"/>
      <c r="PCO50" s="127"/>
      <c r="PCP50" s="127"/>
      <c r="PCQ50" s="127"/>
      <c r="PCR50" s="127"/>
      <c r="PCS50" s="127"/>
      <c r="PCT50" s="127"/>
      <c r="PCU50" s="127"/>
      <c r="PCV50" s="127"/>
      <c r="PCW50" s="127"/>
      <c r="PCX50" s="127"/>
      <c r="PCY50" s="127"/>
      <c r="PCZ50" s="127"/>
      <c r="PDA50" s="127"/>
      <c r="PDB50" s="127"/>
      <c r="PDC50" s="127"/>
      <c r="PDD50" s="127"/>
      <c r="PDE50" s="127"/>
      <c r="PDF50" s="127"/>
      <c r="PDG50" s="127"/>
      <c r="PDH50" s="127"/>
      <c r="PDI50" s="127"/>
      <c r="PDJ50" s="127"/>
      <c r="PDK50" s="127"/>
      <c r="PDL50" s="127"/>
      <c r="PDM50" s="127"/>
      <c r="PDN50" s="127"/>
      <c r="PDO50" s="127"/>
      <c r="PDP50" s="127"/>
      <c r="PDQ50" s="127"/>
      <c r="PDR50" s="127"/>
      <c r="PDS50" s="127"/>
      <c r="PDT50" s="127"/>
      <c r="PDU50" s="127"/>
      <c r="PDV50" s="127"/>
      <c r="PDW50" s="127"/>
      <c r="PDX50" s="127"/>
      <c r="PDY50" s="127"/>
      <c r="PDZ50" s="127"/>
      <c r="PEA50" s="127"/>
      <c r="PEB50" s="127"/>
      <c r="PEC50" s="127"/>
      <c r="PED50" s="127"/>
      <c r="PEE50" s="127"/>
      <c r="PEF50" s="127"/>
      <c r="PEG50" s="127"/>
      <c r="PEH50" s="127"/>
      <c r="PEI50" s="127"/>
      <c r="PEJ50" s="127"/>
      <c r="PEK50" s="127"/>
      <c r="PEL50" s="127"/>
      <c r="PEM50" s="127"/>
      <c r="PEN50" s="127"/>
      <c r="PEO50" s="127"/>
      <c r="PEP50" s="127"/>
      <c r="PEQ50" s="127"/>
      <c r="PER50" s="127"/>
      <c r="PES50" s="127"/>
      <c r="PET50" s="127"/>
      <c r="PEU50" s="127"/>
      <c r="PEV50" s="127"/>
      <c r="PEW50" s="127"/>
      <c r="PEX50" s="127"/>
      <c r="PEY50" s="127"/>
      <c r="PEZ50" s="127"/>
      <c r="PFA50" s="127"/>
      <c r="PFB50" s="127"/>
      <c r="PFC50" s="127"/>
      <c r="PFD50" s="127"/>
      <c r="PFE50" s="127"/>
      <c r="PFF50" s="127"/>
      <c r="PFG50" s="127"/>
      <c r="PFH50" s="127"/>
      <c r="PFI50" s="127"/>
      <c r="PFJ50" s="127"/>
      <c r="PFK50" s="127"/>
      <c r="PFL50" s="127"/>
      <c r="PFM50" s="127"/>
      <c r="PFN50" s="127"/>
      <c r="PFO50" s="127"/>
      <c r="PFP50" s="127"/>
      <c r="PFQ50" s="127"/>
      <c r="PFR50" s="127"/>
      <c r="PFS50" s="127"/>
      <c r="PFT50" s="127"/>
      <c r="PFU50" s="127"/>
      <c r="PFV50" s="127"/>
      <c r="PFW50" s="127"/>
      <c r="PFX50" s="127"/>
      <c r="PFY50" s="127"/>
      <c r="PFZ50" s="127"/>
      <c r="PGA50" s="127"/>
      <c r="PGB50" s="127"/>
      <c r="PGC50" s="127"/>
      <c r="PGD50" s="127"/>
      <c r="PGE50" s="127"/>
      <c r="PGF50" s="127"/>
      <c r="PGG50" s="127"/>
      <c r="PGH50" s="127"/>
      <c r="PGI50" s="127"/>
      <c r="PGJ50" s="127"/>
      <c r="PGK50" s="127"/>
      <c r="PGL50" s="127"/>
      <c r="PGM50" s="127"/>
      <c r="PGN50" s="127"/>
      <c r="PGO50" s="127"/>
      <c r="PGP50" s="127"/>
      <c r="PGQ50" s="127"/>
      <c r="PGR50" s="127"/>
      <c r="PGS50" s="127"/>
      <c r="PGT50" s="127"/>
      <c r="PGU50" s="127"/>
      <c r="PGV50" s="127"/>
      <c r="PGW50" s="127"/>
      <c r="PGX50" s="127"/>
      <c r="PGY50" s="127"/>
      <c r="PGZ50" s="127"/>
      <c r="PHA50" s="127"/>
      <c r="PHB50" s="127"/>
      <c r="PHC50" s="127"/>
      <c r="PHD50" s="127"/>
      <c r="PHE50" s="127"/>
      <c r="PHF50" s="127"/>
      <c r="PHG50" s="127"/>
      <c r="PHH50" s="127"/>
      <c r="PHI50" s="127"/>
      <c r="PHJ50" s="127"/>
      <c r="PHK50" s="127"/>
      <c r="PHL50" s="127"/>
      <c r="PHM50" s="127"/>
      <c r="PHN50" s="127"/>
      <c r="PHO50" s="127"/>
      <c r="PHP50" s="127"/>
      <c r="PHQ50" s="127"/>
      <c r="PHR50" s="127"/>
      <c r="PHS50" s="127"/>
      <c r="PHT50" s="127"/>
      <c r="PHU50" s="127"/>
      <c r="PHV50" s="127"/>
      <c r="PHW50" s="127"/>
      <c r="PHX50" s="127"/>
      <c r="PHY50" s="127"/>
      <c r="PHZ50" s="127"/>
      <c r="PIA50" s="127"/>
      <c r="PIB50" s="127"/>
      <c r="PIC50" s="127"/>
      <c r="PID50" s="127"/>
      <c r="PIE50" s="127"/>
      <c r="PIF50" s="127"/>
      <c r="PIG50" s="127"/>
      <c r="PIH50" s="127"/>
      <c r="PII50" s="127"/>
      <c r="PIJ50" s="127"/>
      <c r="PIK50" s="127"/>
      <c r="PIL50" s="127"/>
      <c r="PIM50" s="127"/>
      <c r="PIN50" s="127"/>
      <c r="PIO50" s="127"/>
      <c r="PIP50" s="127"/>
      <c r="PIQ50" s="127"/>
      <c r="PIR50" s="127"/>
      <c r="PIS50" s="127"/>
      <c r="PIT50" s="127"/>
      <c r="PIU50" s="127"/>
      <c r="PIV50" s="127"/>
      <c r="PIW50" s="127"/>
      <c r="PIX50" s="127"/>
      <c r="PIY50" s="127"/>
      <c r="PIZ50" s="127"/>
      <c r="PJA50" s="127"/>
      <c r="PJB50" s="127"/>
      <c r="PJC50" s="127"/>
      <c r="PJD50" s="127"/>
      <c r="PJE50" s="127"/>
      <c r="PJF50" s="127"/>
      <c r="PJG50" s="127"/>
      <c r="PJH50" s="127"/>
      <c r="PJI50" s="127"/>
      <c r="PJJ50" s="127"/>
      <c r="PJK50" s="127"/>
      <c r="PJL50" s="127"/>
      <c r="PJM50" s="127"/>
      <c r="PJN50" s="127"/>
      <c r="PJO50" s="127"/>
      <c r="PJP50" s="127"/>
      <c r="PJQ50" s="127"/>
      <c r="PJR50" s="127"/>
      <c r="PJS50" s="127"/>
      <c r="PJT50" s="127"/>
      <c r="PJU50" s="127"/>
      <c r="PJV50" s="127"/>
      <c r="PJW50" s="127"/>
      <c r="PJX50" s="127"/>
      <c r="PJY50" s="127"/>
      <c r="PJZ50" s="127"/>
      <c r="PKA50" s="127"/>
      <c r="PKB50" s="127"/>
      <c r="PKC50" s="127"/>
      <c r="PKD50" s="127"/>
      <c r="PKE50" s="127"/>
      <c r="PKF50" s="127"/>
      <c r="PKG50" s="127"/>
      <c r="PKH50" s="127"/>
      <c r="PKI50" s="127"/>
      <c r="PKJ50" s="127"/>
      <c r="PKK50" s="127"/>
      <c r="PKL50" s="127"/>
      <c r="PKM50" s="127"/>
      <c r="PKN50" s="127"/>
      <c r="PKO50" s="127"/>
      <c r="PKP50" s="127"/>
      <c r="PKQ50" s="127"/>
      <c r="PKR50" s="127"/>
      <c r="PKS50" s="127"/>
      <c r="PKT50" s="127"/>
      <c r="PKU50" s="127"/>
      <c r="PKV50" s="127"/>
      <c r="PKW50" s="127"/>
      <c r="PKX50" s="127"/>
      <c r="PKY50" s="127"/>
      <c r="PKZ50" s="127"/>
      <c r="PLA50" s="127"/>
      <c r="PLB50" s="127"/>
      <c r="PLC50" s="127"/>
      <c r="PLD50" s="127"/>
      <c r="PLE50" s="127"/>
      <c r="PLF50" s="127"/>
      <c r="PLG50" s="127"/>
      <c r="PLH50" s="127"/>
      <c r="PLI50" s="127"/>
      <c r="PLJ50" s="127"/>
      <c r="PLK50" s="127"/>
      <c r="PLL50" s="127"/>
      <c r="PLM50" s="127"/>
      <c r="PLN50" s="127"/>
      <c r="PLO50" s="127"/>
      <c r="PLP50" s="127"/>
      <c r="PLQ50" s="127"/>
      <c r="PLR50" s="127"/>
      <c r="PLS50" s="127"/>
      <c r="PLT50" s="127"/>
      <c r="PLU50" s="127"/>
      <c r="PLV50" s="127"/>
      <c r="PLW50" s="127"/>
      <c r="PLX50" s="127"/>
      <c r="PLY50" s="127"/>
      <c r="PLZ50" s="127"/>
      <c r="PMA50" s="127"/>
      <c r="PMB50" s="127"/>
      <c r="PMC50" s="127"/>
      <c r="PMD50" s="127"/>
      <c r="PME50" s="127"/>
      <c r="PMF50" s="127"/>
      <c r="PMG50" s="127"/>
      <c r="PMH50" s="127"/>
      <c r="PMI50" s="127"/>
      <c r="PMJ50" s="127"/>
      <c r="PMK50" s="127"/>
      <c r="PML50" s="127"/>
      <c r="PMM50" s="127"/>
      <c r="PMN50" s="127"/>
      <c r="PMO50" s="127"/>
      <c r="PMP50" s="127"/>
      <c r="PMQ50" s="127"/>
      <c r="PMR50" s="127"/>
      <c r="PMS50" s="127"/>
      <c r="PMT50" s="127"/>
      <c r="PMU50" s="127"/>
      <c r="PMV50" s="127"/>
      <c r="PMW50" s="127"/>
      <c r="PMX50" s="127"/>
      <c r="PMY50" s="127"/>
      <c r="PMZ50" s="127"/>
      <c r="PNA50" s="127"/>
      <c r="PNB50" s="127"/>
      <c r="PNC50" s="127"/>
      <c r="PND50" s="127"/>
      <c r="PNE50" s="127"/>
      <c r="PNF50" s="127"/>
      <c r="PNG50" s="127"/>
      <c r="PNH50" s="127"/>
      <c r="PNI50" s="127"/>
      <c r="PNJ50" s="127"/>
      <c r="PNK50" s="127"/>
      <c r="PNL50" s="127"/>
      <c r="PNM50" s="127"/>
      <c r="PNN50" s="127"/>
      <c r="PNO50" s="127"/>
      <c r="PNP50" s="127"/>
      <c r="PNQ50" s="127"/>
      <c r="PNR50" s="127"/>
      <c r="PNS50" s="127"/>
      <c r="PNT50" s="127"/>
      <c r="PNU50" s="127"/>
      <c r="PNV50" s="127"/>
      <c r="PNW50" s="127"/>
      <c r="PNX50" s="127"/>
      <c r="PNY50" s="127"/>
      <c r="PNZ50" s="127"/>
      <c r="POA50" s="127"/>
      <c r="POB50" s="127"/>
      <c r="POC50" s="127"/>
      <c r="POD50" s="127"/>
      <c r="POE50" s="127"/>
      <c r="POF50" s="127"/>
      <c r="POG50" s="127"/>
      <c r="POH50" s="127"/>
      <c r="POI50" s="127"/>
      <c r="POJ50" s="127"/>
      <c r="POK50" s="127"/>
      <c r="POL50" s="127"/>
      <c r="POM50" s="127"/>
      <c r="PON50" s="127"/>
      <c r="POO50" s="127"/>
      <c r="POP50" s="127"/>
      <c r="POQ50" s="127"/>
      <c r="POR50" s="127"/>
      <c r="POS50" s="127"/>
      <c r="POT50" s="127"/>
      <c r="POU50" s="127"/>
      <c r="POV50" s="127"/>
      <c r="POW50" s="127"/>
      <c r="POX50" s="127"/>
      <c r="POY50" s="127"/>
      <c r="POZ50" s="127"/>
      <c r="PPA50" s="127"/>
      <c r="PPB50" s="127"/>
      <c r="PPC50" s="127"/>
      <c r="PPD50" s="127"/>
      <c r="PPE50" s="127"/>
      <c r="PPF50" s="127"/>
      <c r="PPG50" s="127"/>
      <c r="PPH50" s="127"/>
      <c r="PPI50" s="127"/>
      <c r="PPJ50" s="127"/>
      <c r="PPK50" s="127"/>
      <c r="PPL50" s="127"/>
      <c r="PPM50" s="127"/>
      <c r="PPN50" s="127"/>
      <c r="PPO50" s="127"/>
      <c r="PPP50" s="127"/>
      <c r="PPQ50" s="127"/>
      <c r="PPR50" s="127"/>
      <c r="PPS50" s="127"/>
      <c r="PPT50" s="127"/>
      <c r="PPU50" s="127"/>
      <c r="PPV50" s="127"/>
      <c r="PPW50" s="127"/>
      <c r="PPX50" s="127"/>
      <c r="PPY50" s="127"/>
      <c r="PPZ50" s="127"/>
      <c r="PQA50" s="127"/>
      <c r="PQB50" s="127"/>
      <c r="PQC50" s="127"/>
      <c r="PQD50" s="127"/>
      <c r="PQE50" s="127"/>
      <c r="PQF50" s="127"/>
      <c r="PQG50" s="127"/>
      <c r="PQH50" s="127"/>
      <c r="PQI50" s="127"/>
      <c r="PQJ50" s="127"/>
      <c r="PQK50" s="127"/>
      <c r="PQL50" s="127"/>
      <c r="PQM50" s="127"/>
      <c r="PQN50" s="127"/>
      <c r="PQO50" s="127"/>
      <c r="PQP50" s="127"/>
      <c r="PQQ50" s="127"/>
      <c r="PQR50" s="127"/>
      <c r="PQS50" s="127"/>
      <c r="PQT50" s="127"/>
      <c r="PQU50" s="127"/>
      <c r="PQV50" s="127"/>
      <c r="PQW50" s="127"/>
      <c r="PQX50" s="127"/>
      <c r="PQY50" s="127"/>
      <c r="PQZ50" s="127"/>
      <c r="PRA50" s="127"/>
      <c r="PRB50" s="127"/>
      <c r="PRC50" s="127"/>
      <c r="PRD50" s="127"/>
      <c r="PRE50" s="127"/>
      <c r="PRF50" s="127"/>
      <c r="PRG50" s="127"/>
      <c r="PRH50" s="127"/>
      <c r="PRI50" s="127"/>
      <c r="PRJ50" s="127"/>
      <c r="PRK50" s="127"/>
      <c r="PRL50" s="127"/>
      <c r="PRM50" s="127"/>
      <c r="PRN50" s="127"/>
      <c r="PRO50" s="127"/>
      <c r="PRP50" s="127"/>
      <c r="PRQ50" s="127"/>
      <c r="PRR50" s="127"/>
      <c r="PRS50" s="127"/>
      <c r="PRT50" s="127"/>
      <c r="PRU50" s="127"/>
      <c r="PRV50" s="127"/>
      <c r="PRW50" s="127"/>
      <c r="PRX50" s="127"/>
      <c r="PRY50" s="127"/>
      <c r="PRZ50" s="127"/>
      <c r="PSA50" s="127"/>
      <c r="PSB50" s="127"/>
      <c r="PSC50" s="127"/>
      <c r="PSD50" s="127"/>
      <c r="PSE50" s="127"/>
      <c r="PSF50" s="127"/>
      <c r="PSG50" s="127"/>
      <c r="PSH50" s="127"/>
      <c r="PSI50" s="127"/>
      <c r="PSJ50" s="127"/>
      <c r="PSK50" s="127"/>
      <c r="PSL50" s="127"/>
      <c r="PSM50" s="127"/>
      <c r="PSN50" s="127"/>
      <c r="PSO50" s="127"/>
      <c r="PSP50" s="127"/>
      <c r="PSQ50" s="127"/>
      <c r="PSR50" s="127"/>
      <c r="PSS50" s="127"/>
      <c r="PST50" s="127"/>
      <c r="PSU50" s="127"/>
      <c r="PSV50" s="127"/>
      <c r="PSW50" s="127"/>
      <c r="PSX50" s="127"/>
      <c r="PSY50" s="127"/>
      <c r="PSZ50" s="127"/>
      <c r="PTA50" s="127"/>
      <c r="PTB50" s="127"/>
      <c r="PTC50" s="127"/>
      <c r="PTD50" s="127"/>
      <c r="PTE50" s="127"/>
      <c r="PTF50" s="127"/>
      <c r="PTG50" s="127"/>
      <c r="PTH50" s="127"/>
      <c r="PTI50" s="127"/>
      <c r="PTJ50" s="127"/>
      <c r="PTK50" s="127"/>
      <c r="PTL50" s="127"/>
      <c r="PTM50" s="127"/>
      <c r="PTN50" s="127"/>
      <c r="PTO50" s="127"/>
      <c r="PTP50" s="127"/>
      <c r="PTQ50" s="127"/>
      <c r="PTR50" s="127"/>
      <c r="PTS50" s="127"/>
      <c r="PTT50" s="127"/>
      <c r="PTU50" s="127"/>
      <c r="PTV50" s="127"/>
      <c r="PTW50" s="127"/>
      <c r="PTX50" s="127"/>
      <c r="PTY50" s="127"/>
      <c r="PTZ50" s="127"/>
      <c r="PUA50" s="127"/>
      <c r="PUB50" s="127"/>
      <c r="PUC50" s="127"/>
      <c r="PUD50" s="127"/>
      <c r="PUE50" s="127"/>
      <c r="PUF50" s="127"/>
      <c r="PUG50" s="127"/>
      <c r="PUH50" s="127"/>
      <c r="PUI50" s="127"/>
      <c r="PUJ50" s="127"/>
      <c r="PUK50" s="127"/>
      <c r="PUL50" s="127"/>
      <c r="PUM50" s="127"/>
      <c r="PUN50" s="127"/>
      <c r="PUO50" s="127"/>
      <c r="PUP50" s="127"/>
      <c r="PUQ50" s="127"/>
      <c r="PUR50" s="127"/>
      <c r="PUS50" s="127"/>
      <c r="PUT50" s="127"/>
      <c r="PUU50" s="127"/>
      <c r="PUV50" s="127"/>
      <c r="PUW50" s="127"/>
      <c r="PUX50" s="127"/>
      <c r="PUY50" s="127"/>
      <c r="PUZ50" s="127"/>
      <c r="PVA50" s="127"/>
      <c r="PVB50" s="127"/>
      <c r="PVC50" s="127"/>
      <c r="PVD50" s="127"/>
      <c r="PVE50" s="127"/>
      <c r="PVF50" s="127"/>
      <c r="PVG50" s="127"/>
      <c r="PVH50" s="127"/>
      <c r="PVI50" s="127"/>
      <c r="PVJ50" s="127"/>
      <c r="PVK50" s="127"/>
      <c r="PVL50" s="127"/>
      <c r="PVM50" s="127"/>
      <c r="PVN50" s="127"/>
      <c r="PVO50" s="127"/>
      <c r="PVP50" s="127"/>
      <c r="PVQ50" s="127"/>
      <c r="PVR50" s="127"/>
      <c r="PVS50" s="127"/>
      <c r="PVT50" s="127"/>
      <c r="PVU50" s="127"/>
      <c r="PVV50" s="127"/>
      <c r="PVW50" s="127"/>
      <c r="PVX50" s="127"/>
      <c r="PVY50" s="127"/>
      <c r="PVZ50" s="127"/>
      <c r="PWA50" s="127"/>
      <c r="PWB50" s="127"/>
      <c r="PWC50" s="127"/>
      <c r="PWD50" s="127"/>
      <c r="PWE50" s="127"/>
      <c r="PWF50" s="127"/>
      <c r="PWG50" s="127"/>
      <c r="PWH50" s="127"/>
      <c r="PWI50" s="127"/>
      <c r="PWJ50" s="127"/>
      <c r="PWK50" s="127"/>
      <c r="PWL50" s="127"/>
      <c r="PWM50" s="127"/>
      <c r="PWN50" s="127"/>
      <c r="PWO50" s="127"/>
      <c r="PWP50" s="127"/>
      <c r="PWQ50" s="127"/>
      <c r="PWR50" s="127"/>
      <c r="PWS50" s="127"/>
      <c r="PWT50" s="127"/>
      <c r="PWU50" s="127"/>
      <c r="PWV50" s="127"/>
      <c r="PWW50" s="127"/>
      <c r="PWX50" s="127"/>
      <c r="PWY50" s="127"/>
      <c r="PWZ50" s="127"/>
      <c r="PXA50" s="127"/>
      <c r="PXB50" s="127"/>
      <c r="PXC50" s="127"/>
      <c r="PXD50" s="127"/>
      <c r="PXE50" s="127"/>
      <c r="PXF50" s="127"/>
      <c r="PXG50" s="127"/>
      <c r="PXH50" s="127"/>
      <c r="PXI50" s="127"/>
      <c r="PXJ50" s="127"/>
      <c r="PXK50" s="127"/>
      <c r="PXL50" s="127"/>
      <c r="PXM50" s="127"/>
      <c r="PXN50" s="127"/>
      <c r="PXO50" s="127"/>
      <c r="PXP50" s="127"/>
      <c r="PXQ50" s="127"/>
      <c r="PXR50" s="127"/>
      <c r="PXS50" s="127"/>
      <c r="PXT50" s="127"/>
      <c r="PXU50" s="127"/>
      <c r="PXV50" s="127"/>
      <c r="PXW50" s="127"/>
      <c r="PXX50" s="127"/>
      <c r="PXY50" s="127"/>
      <c r="PXZ50" s="127"/>
      <c r="PYA50" s="127"/>
      <c r="PYB50" s="127"/>
      <c r="PYC50" s="127"/>
      <c r="PYD50" s="127"/>
      <c r="PYE50" s="127"/>
      <c r="PYF50" s="127"/>
      <c r="PYG50" s="127"/>
      <c r="PYH50" s="127"/>
      <c r="PYI50" s="127"/>
      <c r="PYJ50" s="127"/>
      <c r="PYK50" s="127"/>
      <c r="PYL50" s="127"/>
      <c r="PYM50" s="127"/>
      <c r="PYN50" s="127"/>
      <c r="PYO50" s="127"/>
      <c r="PYP50" s="127"/>
      <c r="PYQ50" s="127"/>
      <c r="PYR50" s="127"/>
      <c r="PYS50" s="127"/>
      <c r="PYT50" s="127"/>
      <c r="PYU50" s="127"/>
      <c r="PYV50" s="127"/>
      <c r="PYW50" s="127"/>
      <c r="PYX50" s="127"/>
      <c r="PYY50" s="127"/>
      <c r="PYZ50" s="127"/>
      <c r="PZA50" s="127"/>
      <c r="PZB50" s="127"/>
      <c r="PZC50" s="127"/>
      <c r="PZD50" s="127"/>
      <c r="PZE50" s="127"/>
      <c r="PZF50" s="127"/>
      <c r="PZG50" s="127"/>
      <c r="PZH50" s="127"/>
      <c r="PZI50" s="127"/>
      <c r="PZJ50" s="127"/>
      <c r="PZK50" s="127"/>
      <c r="PZL50" s="127"/>
      <c r="PZM50" s="127"/>
      <c r="PZN50" s="127"/>
      <c r="PZO50" s="127"/>
      <c r="PZP50" s="127"/>
      <c r="PZQ50" s="127"/>
      <c r="PZR50" s="127"/>
      <c r="PZS50" s="127"/>
      <c r="PZT50" s="127"/>
      <c r="PZU50" s="127"/>
      <c r="PZV50" s="127"/>
      <c r="PZW50" s="127"/>
      <c r="PZX50" s="127"/>
      <c r="PZY50" s="127"/>
      <c r="PZZ50" s="127"/>
      <c r="QAA50" s="127"/>
      <c r="QAB50" s="127"/>
      <c r="QAC50" s="127"/>
      <c r="QAD50" s="127"/>
      <c r="QAE50" s="127"/>
      <c r="QAF50" s="127"/>
      <c r="QAG50" s="127"/>
      <c r="QAH50" s="127"/>
      <c r="QAI50" s="127"/>
      <c r="QAJ50" s="127"/>
      <c r="QAK50" s="127"/>
      <c r="QAL50" s="127"/>
      <c r="QAM50" s="127"/>
      <c r="QAN50" s="127"/>
      <c r="QAO50" s="127"/>
      <c r="QAP50" s="127"/>
      <c r="QAQ50" s="127"/>
      <c r="QAR50" s="127"/>
      <c r="QAS50" s="127"/>
      <c r="QAT50" s="127"/>
      <c r="QAU50" s="127"/>
      <c r="QAV50" s="127"/>
      <c r="QAW50" s="127"/>
      <c r="QAX50" s="127"/>
      <c r="QAY50" s="127"/>
      <c r="QAZ50" s="127"/>
      <c r="QBA50" s="127"/>
      <c r="QBB50" s="127"/>
      <c r="QBC50" s="127"/>
      <c r="QBD50" s="127"/>
      <c r="QBE50" s="127"/>
      <c r="QBF50" s="127"/>
      <c r="QBG50" s="127"/>
      <c r="QBH50" s="127"/>
      <c r="QBI50" s="127"/>
      <c r="QBJ50" s="127"/>
      <c r="QBK50" s="127"/>
      <c r="QBL50" s="127"/>
      <c r="QBM50" s="127"/>
      <c r="QBN50" s="127"/>
      <c r="QBO50" s="127"/>
      <c r="QBP50" s="127"/>
      <c r="QBQ50" s="127"/>
      <c r="QBR50" s="127"/>
      <c r="QBS50" s="127"/>
      <c r="QBT50" s="127"/>
      <c r="QBU50" s="127"/>
      <c r="QBV50" s="127"/>
      <c r="QBW50" s="127"/>
      <c r="QBX50" s="127"/>
      <c r="QBY50" s="127"/>
      <c r="QBZ50" s="127"/>
      <c r="QCA50" s="127"/>
      <c r="QCB50" s="127"/>
      <c r="QCC50" s="127"/>
      <c r="QCD50" s="127"/>
      <c r="QCE50" s="127"/>
      <c r="QCF50" s="127"/>
      <c r="QCG50" s="127"/>
      <c r="QCH50" s="127"/>
      <c r="QCI50" s="127"/>
      <c r="QCJ50" s="127"/>
      <c r="QCK50" s="127"/>
      <c r="QCL50" s="127"/>
      <c r="QCM50" s="127"/>
      <c r="QCN50" s="127"/>
      <c r="QCO50" s="127"/>
      <c r="QCP50" s="127"/>
      <c r="QCQ50" s="127"/>
      <c r="QCR50" s="127"/>
      <c r="QCS50" s="127"/>
      <c r="QCT50" s="127"/>
      <c r="QCU50" s="127"/>
      <c r="QCV50" s="127"/>
      <c r="QCW50" s="127"/>
      <c r="QCX50" s="127"/>
      <c r="QCY50" s="127"/>
      <c r="QCZ50" s="127"/>
      <c r="QDA50" s="127"/>
      <c r="QDB50" s="127"/>
      <c r="QDC50" s="127"/>
      <c r="QDD50" s="127"/>
      <c r="QDE50" s="127"/>
      <c r="QDF50" s="127"/>
      <c r="QDG50" s="127"/>
      <c r="QDH50" s="127"/>
      <c r="QDI50" s="127"/>
      <c r="QDJ50" s="127"/>
      <c r="QDK50" s="127"/>
      <c r="QDL50" s="127"/>
      <c r="QDM50" s="127"/>
      <c r="QDN50" s="127"/>
      <c r="QDO50" s="127"/>
      <c r="QDP50" s="127"/>
      <c r="QDQ50" s="127"/>
      <c r="QDR50" s="127"/>
      <c r="QDS50" s="127"/>
      <c r="QDT50" s="127"/>
      <c r="QDU50" s="127"/>
      <c r="QDV50" s="127"/>
      <c r="QDW50" s="127"/>
      <c r="QDX50" s="127"/>
      <c r="QDY50" s="127"/>
      <c r="QDZ50" s="127"/>
      <c r="QEA50" s="127"/>
      <c r="QEB50" s="127"/>
      <c r="QEC50" s="127"/>
      <c r="QED50" s="127"/>
      <c r="QEE50" s="127"/>
      <c r="QEF50" s="127"/>
      <c r="QEG50" s="127"/>
      <c r="QEH50" s="127"/>
      <c r="QEI50" s="127"/>
      <c r="QEJ50" s="127"/>
      <c r="QEK50" s="127"/>
      <c r="QEL50" s="127"/>
      <c r="QEM50" s="127"/>
      <c r="QEN50" s="127"/>
      <c r="QEO50" s="127"/>
      <c r="QEP50" s="127"/>
      <c r="QEQ50" s="127"/>
      <c r="QER50" s="127"/>
      <c r="QES50" s="127"/>
      <c r="QET50" s="127"/>
      <c r="QEU50" s="127"/>
      <c r="QEV50" s="127"/>
      <c r="QEW50" s="127"/>
      <c r="QEX50" s="127"/>
      <c r="QEY50" s="127"/>
      <c r="QEZ50" s="127"/>
      <c r="QFA50" s="127"/>
      <c r="QFB50" s="127"/>
      <c r="QFC50" s="127"/>
      <c r="QFD50" s="127"/>
      <c r="QFE50" s="127"/>
      <c r="QFF50" s="127"/>
      <c r="QFG50" s="127"/>
      <c r="QFH50" s="127"/>
      <c r="QFI50" s="127"/>
      <c r="QFJ50" s="127"/>
      <c r="QFK50" s="127"/>
      <c r="QFL50" s="127"/>
      <c r="QFM50" s="127"/>
      <c r="QFN50" s="127"/>
      <c r="QFO50" s="127"/>
      <c r="QFP50" s="127"/>
      <c r="QFQ50" s="127"/>
      <c r="QFR50" s="127"/>
      <c r="QFS50" s="127"/>
      <c r="QFT50" s="127"/>
      <c r="QFU50" s="127"/>
      <c r="QFV50" s="127"/>
      <c r="QFW50" s="127"/>
      <c r="QFX50" s="127"/>
      <c r="QFY50" s="127"/>
      <c r="QFZ50" s="127"/>
      <c r="QGA50" s="127"/>
      <c r="QGB50" s="127"/>
      <c r="QGC50" s="127"/>
      <c r="QGD50" s="127"/>
      <c r="QGE50" s="127"/>
      <c r="QGF50" s="127"/>
      <c r="QGG50" s="127"/>
      <c r="QGH50" s="127"/>
      <c r="QGI50" s="127"/>
      <c r="QGJ50" s="127"/>
      <c r="QGK50" s="127"/>
      <c r="QGL50" s="127"/>
      <c r="QGM50" s="127"/>
      <c r="QGN50" s="127"/>
      <c r="QGO50" s="127"/>
      <c r="QGP50" s="127"/>
      <c r="QGQ50" s="127"/>
      <c r="QGR50" s="127"/>
      <c r="QGS50" s="127"/>
      <c r="QGT50" s="127"/>
      <c r="QGU50" s="127"/>
      <c r="QGV50" s="127"/>
      <c r="QGW50" s="127"/>
      <c r="QGX50" s="127"/>
      <c r="QGY50" s="127"/>
      <c r="QGZ50" s="127"/>
      <c r="QHA50" s="127"/>
      <c r="QHB50" s="127"/>
      <c r="QHC50" s="127"/>
      <c r="QHD50" s="127"/>
      <c r="QHE50" s="127"/>
      <c r="QHF50" s="127"/>
      <c r="QHG50" s="127"/>
      <c r="QHH50" s="127"/>
      <c r="QHI50" s="127"/>
      <c r="QHJ50" s="127"/>
      <c r="QHK50" s="127"/>
      <c r="QHL50" s="127"/>
      <c r="QHM50" s="127"/>
      <c r="QHN50" s="127"/>
      <c r="QHO50" s="127"/>
      <c r="QHP50" s="127"/>
      <c r="QHQ50" s="127"/>
      <c r="QHR50" s="127"/>
      <c r="QHS50" s="127"/>
      <c r="QHT50" s="127"/>
      <c r="QHU50" s="127"/>
      <c r="QHV50" s="127"/>
      <c r="QHW50" s="127"/>
      <c r="QHX50" s="127"/>
      <c r="QHY50" s="127"/>
      <c r="QHZ50" s="127"/>
      <c r="QIA50" s="127"/>
      <c r="QIB50" s="127"/>
      <c r="QIC50" s="127"/>
      <c r="QID50" s="127"/>
      <c r="QIE50" s="127"/>
      <c r="QIF50" s="127"/>
      <c r="QIG50" s="127"/>
      <c r="QIH50" s="127"/>
      <c r="QII50" s="127"/>
      <c r="QIJ50" s="127"/>
      <c r="QIK50" s="127"/>
      <c r="QIL50" s="127"/>
      <c r="QIM50" s="127"/>
      <c r="QIN50" s="127"/>
      <c r="QIO50" s="127"/>
      <c r="QIP50" s="127"/>
      <c r="QIQ50" s="127"/>
      <c r="QIR50" s="127"/>
      <c r="QIS50" s="127"/>
      <c r="QIT50" s="127"/>
      <c r="QIU50" s="127"/>
      <c r="QIV50" s="127"/>
      <c r="QIW50" s="127"/>
      <c r="QIX50" s="127"/>
      <c r="QIY50" s="127"/>
      <c r="QIZ50" s="127"/>
      <c r="QJA50" s="127"/>
      <c r="QJB50" s="127"/>
      <c r="QJC50" s="127"/>
      <c r="QJD50" s="127"/>
      <c r="QJE50" s="127"/>
      <c r="QJF50" s="127"/>
      <c r="QJG50" s="127"/>
      <c r="QJH50" s="127"/>
      <c r="QJI50" s="127"/>
      <c r="QJJ50" s="127"/>
      <c r="QJK50" s="127"/>
      <c r="QJL50" s="127"/>
      <c r="QJM50" s="127"/>
      <c r="QJN50" s="127"/>
      <c r="QJO50" s="127"/>
      <c r="QJP50" s="127"/>
      <c r="QJQ50" s="127"/>
      <c r="QJR50" s="127"/>
      <c r="QJS50" s="127"/>
      <c r="QJT50" s="127"/>
      <c r="QJU50" s="127"/>
      <c r="QJV50" s="127"/>
      <c r="QJW50" s="127"/>
      <c r="QJX50" s="127"/>
      <c r="QJY50" s="127"/>
      <c r="QJZ50" s="127"/>
      <c r="QKA50" s="127"/>
      <c r="QKB50" s="127"/>
      <c r="QKC50" s="127"/>
      <c r="QKD50" s="127"/>
      <c r="QKE50" s="127"/>
      <c r="QKF50" s="127"/>
      <c r="QKG50" s="127"/>
      <c r="QKH50" s="127"/>
      <c r="QKI50" s="127"/>
      <c r="QKJ50" s="127"/>
      <c r="QKK50" s="127"/>
      <c r="QKL50" s="127"/>
      <c r="QKM50" s="127"/>
      <c r="QKN50" s="127"/>
      <c r="QKO50" s="127"/>
      <c r="QKP50" s="127"/>
      <c r="QKQ50" s="127"/>
      <c r="QKR50" s="127"/>
      <c r="QKS50" s="127"/>
      <c r="QKT50" s="127"/>
      <c r="QKU50" s="127"/>
      <c r="QKV50" s="127"/>
      <c r="QKW50" s="127"/>
      <c r="QKX50" s="127"/>
      <c r="QKY50" s="127"/>
      <c r="QKZ50" s="127"/>
      <c r="QLA50" s="127"/>
      <c r="QLB50" s="127"/>
      <c r="QLC50" s="127"/>
      <c r="QLD50" s="127"/>
      <c r="QLE50" s="127"/>
      <c r="QLF50" s="127"/>
      <c r="QLG50" s="127"/>
      <c r="QLH50" s="127"/>
      <c r="QLI50" s="127"/>
      <c r="QLJ50" s="127"/>
      <c r="QLK50" s="127"/>
      <c r="QLL50" s="127"/>
      <c r="QLM50" s="127"/>
      <c r="QLN50" s="127"/>
      <c r="QLO50" s="127"/>
      <c r="QLP50" s="127"/>
      <c r="QLQ50" s="127"/>
      <c r="QLR50" s="127"/>
      <c r="QLS50" s="127"/>
      <c r="QLT50" s="127"/>
      <c r="QLU50" s="127"/>
      <c r="QLV50" s="127"/>
      <c r="QLW50" s="127"/>
      <c r="QLX50" s="127"/>
      <c r="QLY50" s="127"/>
      <c r="QLZ50" s="127"/>
      <c r="QMA50" s="127"/>
      <c r="QMB50" s="127"/>
      <c r="QMC50" s="127"/>
      <c r="QMD50" s="127"/>
      <c r="QME50" s="127"/>
      <c r="QMF50" s="127"/>
      <c r="QMG50" s="127"/>
      <c r="QMH50" s="127"/>
      <c r="QMI50" s="127"/>
      <c r="QMJ50" s="127"/>
      <c r="QMK50" s="127"/>
      <c r="QML50" s="127"/>
      <c r="QMM50" s="127"/>
      <c r="QMN50" s="127"/>
      <c r="QMO50" s="127"/>
      <c r="QMP50" s="127"/>
      <c r="QMQ50" s="127"/>
      <c r="QMR50" s="127"/>
      <c r="QMS50" s="127"/>
      <c r="QMT50" s="127"/>
      <c r="QMU50" s="127"/>
      <c r="QMV50" s="127"/>
      <c r="QMW50" s="127"/>
      <c r="QMX50" s="127"/>
      <c r="QMY50" s="127"/>
      <c r="QMZ50" s="127"/>
      <c r="QNA50" s="127"/>
      <c r="QNB50" s="127"/>
      <c r="QNC50" s="127"/>
      <c r="QND50" s="127"/>
      <c r="QNE50" s="127"/>
      <c r="QNF50" s="127"/>
      <c r="QNG50" s="127"/>
      <c r="QNH50" s="127"/>
      <c r="QNI50" s="127"/>
      <c r="QNJ50" s="127"/>
      <c r="QNK50" s="127"/>
      <c r="QNL50" s="127"/>
      <c r="QNM50" s="127"/>
      <c r="QNN50" s="127"/>
      <c r="QNO50" s="127"/>
      <c r="QNP50" s="127"/>
      <c r="QNQ50" s="127"/>
      <c r="QNR50" s="127"/>
      <c r="QNS50" s="127"/>
      <c r="QNT50" s="127"/>
      <c r="QNU50" s="127"/>
      <c r="QNV50" s="127"/>
      <c r="QNW50" s="127"/>
      <c r="QNX50" s="127"/>
      <c r="QNY50" s="127"/>
      <c r="QNZ50" s="127"/>
      <c r="QOA50" s="127"/>
      <c r="QOB50" s="127"/>
      <c r="QOC50" s="127"/>
      <c r="QOD50" s="127"/>
      <c r="QOE50" s="127"/>
      <c r="QOF50" s="127"/>
      <c r="QOG50" s="127"/>
      <c r="QOH50" s="127"/>
      <c r="QOI50" s="127"/>
      <c r="QOJ50" s="127"/>
      <c r="QOK50" s="127"/>
      <c r="QOL50" s="127"/>
      <c r="QOM50" s="127"/>
      <c r="QON50" s="127"/>
      <c r="QOO50" s="127"/>
      <c r="QOP50" s="127"/>
      <c r="QOQ50" s="127"/>
      <c r="QOR50" s="127"/>
      <c r="QOS50" s="127"/>
      <c r="QOT50" s="127"/>
      <c r="QOU50" s="127"/>
      <c r="QOV50" s="127"/>
      <c r="QOW50" s="127"/>
      <c r="QOX50" s="127"/>
      <c r="QOY50" s="127"/>
      <c r="QOZ50" s="127"/>
      <c r="QPA50" s="127"/>
      <c r="QPB50" s="127"/>
      <c r="QPC50" s="127"/>
      <c r="QPD50" s="127"/>
      <c r="QPE50" s="127"/>
      <c r="QPF50" s="127"/>
      <c r="QPG50" s="127"/>
      <c r="QPH50" s="127"/>
      <c r="QPI50" s="127"/>
      <c r="QPJ50" s="127"/>
      <c r="QPK50" s="127"/>
      <c r="QPL50" s="127"/>
      <c r="QPM50" s="127"/>
      <c r="QPN50" s="127"/>
      <c r="QPO50" s="127"/>
      <c r="QPP50" s="127"/>
      <c r="QPQ50" s="127"/>
      <c r="QPR50" s="127"/>
      <c r="QPS50" s="127"/>
      <c r="QPT50" s="127"/>
      <c r="QPU50" s="127"/>
      <c r="QPV50" s="127"/>
      <c r="QPW50" s="127"/>
      <c r="QPX50" s="127"/>
      <c r="QPY50" s="127"/>
      <c r="QPZ50" s="127"/>
      <c r="QQA50" s="127"/>
      <c r="QQB50" s="127"/>
      <c r="QQC50" s="127"/>
      <c r="QQD50" s="127"/>
      <c r="QQE50" s="127"/>
      <c r="QQF50" s="127"/>
      <c r="QQG50" s="127"/>
      <c r="QQH50" s="127"/>
      <c r="QQI50" s="127"/>
      <c r="QQJ50" s="127"/>
      <c r="QQK50" s="127"/>
      <c r="QQL50" s="127"/>
      <c r="QQM50" s="127"/>
      <c r="QQN50" s="127"/>
      <c r="QQO50" s="127"/>
      <c r="QQP50" s="127"/>
      <c r="QQQ50" s="127"/>
      <c r="QQR50" s="127"/>
      <c r="QQS50" s="127"/>
      <c r="QQT50" s="127"/>
      <c r="QQU50" s="127"/>
      <c r="QQV50" s="127"/>
      <c r="QQW50" s="127"/>
      <c r="QQX50" s="127"/>
      <c r="QQY50" s="127"/>
      <c r="QQZ50" s="127"/>
      <c r="QRA50" s="127"/>
      <c r="QRB50" s="127"/>
      <c r="QRC50" s="127"/>
      <c r="QRD50" s="127"/>
      <c r="QRE50" s="127"/>
      <c r="QRF50" s="127"/>
      <c r="QRG50" s="127"/>
      <c r="QRH50" s="127"/>
      <c r="QRI50" s="127"/>
      <c r="QRJ50" s="127"/>
      <c r="QRK50" s="127"/>
      <c r="QRL50" s="127"/>
      <c r="QRM50" s="127"/>
      <c r="QRN50" s="127"/>
      <c r="QRO50" s="127"/>
      <c r="QRP50" s="127"/>
      <c r="QRQ50" s="127"/>
      <c r="QRR50" s="127"/>
      <c r="QRS50" s="127"/>
      <c r="QRT50" s="127"/>
      <c r="QRU50" s="127"/>
      <c r="QRV50" s="127"/>
      <c r="QRW50" s="127"/>
      <c r="QRX50" s="127"/>
      <c r="QRY50" s="127"/>
      <c r="QRZ50" s="127"/>
      <c r="QSA50" s="127"/>
      <c r="QSB50" s="127"/>
      <c r="QSC50" s="127"/>
      <c r="QSD50" s="127"/>
      <c r="QSE50" s="127"/>
      <c r="QSF50" s="127"/>
      <c r="QSG50" s="127"/>
      <c r="QSH50" s="127"/>
      <c r="QSI50" s="127"/>
      <c r="QSJ50" s="127"/>
      <c r="QSK50" s="127"/>
      <c r="QSL50" s="127"/>
      <c r="QSM50" s="127"/>
      <c r="QSN50" s="127"/>
      <c r="QSO50" s="127"/>
      <c r="QSP50" s="127"/>
      <c r="QSQ50" s="127"/>
      <c r="QSR50" s="127"/>
      <c r="QSS50" s="127"/>
      <c r="QST50" s="127"/>
      <c r="QSU50" s="127"/>
      <c r="QSV50" s="127"/>
      <c r="QSW50" s="127"/>
      <c r="QSX50" s="127"/>
      <c r="QSY50" s="127"/>
      <c r="QSZ50" s="127"/>
      <c r="QTA50" s="127"/>
      <c r="QTB50" s="127"/>
      <c r="QTC50" s="127"/>
      <c r="QTD50" s="127"/>
      <c r="QTE50" s="127"/>
      <c r="QTF50" s="127"/>
      <c r="QTG50" s="127"/>
      <c r="QTH50" s="127"/>
      <c r="QTI50" s="127"/>
      <c r="QTJ50" s="127"/>
      <c r="QTK50" s="127"/>
      <c r="QTL50" s="127"/>
      <c r="QTM50" s="127"/>
      <c r="QTN50" s="127"/>
      <c r="QTO50" s="127"/>
      <c r="QTP50" s="127"/>
      <c r="QTQ50" s="127"/>
      <c r="QTR50" s="127"/>
      <c r="QTS50" s="127"/>
      <c r="QTT50" s="127"/>
      <c r="QTU50" s="127"/>
      <c r="QTV50" s="127"/>
      <c r="QTW50" s="127"/>
      <c r="QTX50" s="127"/>
      <c r="QTY50" s="127"/>
      <c r="QTZ50" s="127"/>
      <c r="QUA50" s="127"/>
      <c r="QUB50" s="127"/>
      <c r="QUC50" s="127"/>
      <c r="QUD50" s="127"/>
      <c r="QUE50" s="127"/>
      <c r="QUF50" s="127"/>
      <c r="QUG50" s="127"/>
      <c r="QUH50" s="127"/>
      <c r="QUI50" s="127"/>
      <c r="QUJ50" s="127"/>
      <c r="QUK50" s="127"/>
      <c r="QUL50" s="127"/>
      <c r="QUM50" s="127"/>
      <c r="QUN50" s="127"/>
      <c r="QUO50" s="127"/>
      <c r="QUP50" s="127"/>
      <c r="QUQ50" s="127"/>
      <c r="QUR50" s="127"/>
      <c r="QUS50" s="127"/>
      <c r="QUT50" s="127"/>
      <c r="QUU50" s="127"/>
      <c r="QUV50" s="127"/>
      <c r="QUW50" s="127"/>
      <c r="QUX50" s="127"/>
      <c r="QUY50" s="127"/>
      <c r="QUZ50" s="127"/>
      <c r="QVA50" s="127"/>
      <c r="QVB50" s="127"/>
      <c r="QVC50" s="127"/>
      <c r="QVD50" s="127"/>
      <c r="QVE50" s="127"/>
      <c r="QVF50" s="127"/>
      <c r="QVG50" s="127"/>
      <c r="QVH50" s="127"/>
      <c r="QVI50" s="127"/>
      <c r="QVJ50" s="127"/>
      <c r="QVK50" s="127"/>
      <c r="QVL50" s="127"/>
      <c r="QVM50" s="127"/>
      <c r="QVN50" s="127"/>
      <c r="QVO50" s="127"/>
      <c r="QVP50" s="127"/>
      <c r="QVQ50" s="127"/>
      <c r="QVR50" s="127"/>
      <c r="QVS50" s="127"/>
      <c r="QVT50" s="127"/>
      <c r="QVU50" s="127"/>
      <c r="QVV50" s="127"/>
      <c r="QVW50" s="127"/>
      <c r="QVX50" s="127"/>
      <c r="QVY50" s="127"/>
      <c r="QVZ50" s="127"/>
      <c r="QWA50" s="127"/>
      <c r="QWB50" s="127"/>
      <c r="QWC50" s="127"/>
      <c r="QWD50" s="127"/>
      <c r="QWE50" s="127"/>
      <c r="QWF50" s="127"/>
      <c r="QWG50" s="127"/>
      <c r="QWH50" s="127"/>
      <c r="QWI50" s="127"/>
      <c r="QWJ50" s="127"/>
      <c r="QWK50" s="127"/>
      <c r="QWL50" s="127"/>
      <c r="QWM50" s="127"/>
      <c r="QWN50" s="127"/>
      <c r="QWO50" s="127"/>
      <c r="QWP50" s="127"/>
      <c r="QWQ50" s="127"/>
      <c r="QWR50" s="127"/>
      <c r="QWS50" s="127"/>
      <c r="QWT50" s="127"/>
      <c r="QWU50" s="127"/>
      <c r="QWV50" s="127"/>
      <c r="QWW50" s="127"/>
      <c r="QWX50" s="127"/>
      <c r="QWY50" s="127"/>
      <c r="QWZ50" s="127"/>
      <c r="QXA50" s="127"/>
      <c r="QXB50" s="127"/>
      <c r="QXC50" s="127"/>
      <c r="QXD50" s="127"/>
      <c r="QXE50" s="127"/>
      <c r="QXF50" s="127"/>
      <c r="QXG50" s="127"/>
      <c r="QXH50" s="127"/>
      <c r="QXI50" s="127"/>
      <c r="QXJ50" s="127"/>
      <c r="QXK50" s="127"/>
      <c r="QXL50" s="127"/>
      <c r="QXM50" s="127"/>
      <c r="QXN50" s="127"/>
      <c r="QXO50" s="127"/>
      <c r="QXP50" s="127"/>
      <c r="QXQ50" s="127"/>
      <c r="QXR50" s="127"/>
      <c r="QXS50" s="127"/>
      <c r="QXT50" s="127"/>
      <c r="QXU50" s="127"/>
      <c r="QXV50" s="127"/>
      <c r="QXW50" s="127"/>
      <c r="QXX50" s="127"/>
      <c r="QXY50" s="127"/>
      <c r="QXZ50" s="127"/>
      <c r="QYA50" s="127"/>
      <c r="QYB50" s="127"/>
      <c r="QYC50" s="127"/>
      <c r="QYD50" s="127"/>
      <c r="QYE50" s="127"/>
      <c r="QYF50" s="127"/>
      <c r="QYG50" s="127"/>
      <c r="QYH50" s="127"/>
      <c r="QYI50" s="127"/>
      <c r="QYJ50" s="127"/>
      <c r="QYK50" s="127"/>
      <c r="QYL50" s="127"/>
      <c r="QYM50" s="127"/>
      <c r="QYN50" s="127"/>
      <c r="QYO50" s="127"/>
      <c r="QYP50" s="127"/>
      <c r="QYQ50" s="127"/>
      <c r="QYR50" s="127"/>
      <c r="QYS50" s="127"/>
      <c r="QYT50" s="127"/>
      <c r="QYU50" s="127"/>
      <c r="QYV50" s="127"/>
      <c r="QYW50" s="127"/>
      <c r="QYX50" s="127"/>
      <c r="QYY50" s="127"/>
      <c r="QYZ50" s="127"/>
      <c r="QZA50" s="127"/>
      <c r="QZB50" s="127"/>
      <c r="QZC50" s="127"/>
      <c r="QZD50" s="127"/>
      <c r="QZE50" s="127"/>
      <c r="QZF50" s="127"/>
      <c r="QZG50" s="127"/>
      <c r="QZH50" s="127"/>
      <c r="QZI50" s="127"/>
      <c r="QZJ50" s="127"/>
      <c r="QZK50" s="127"/>
      <c r="QZL50" s="127"/>
      <c r="QZM50" s="127"/>
      <c r="QZN50" s="127"/>
      <c r="QZO50" s="127"/>
      <c r="QZP50" s="127"/>
      <c r="QZQ50" s="127"/>
      <c r="QZR50" s="127"/>
      <c r="QZS50" s="127"/>
      <c r="QZT50" s="127"/>
      <c r="QZU50" s="127"/>
      <c r="QZV50" s="127"/>
      <c r="QZW50" s="127"/>
      <c r="QZX50" s="127"/>
      <c r="QZY50" s="127"/>
      <c r="QZZ50" s="127"/>
      <c r="RAA50" s="127"/>
      <c r="RAB50" s="127"/>
      <c r="RAC50" s="127"/>
      <c r="RAD50" s="127"/>
      <c r="RAE50" s="127"/>
      <c r="RAF50" s="127"/>
      <c r="RAG50" s="127"/>
      <c r="RAH50" s="127"/>
      <c r="RAI50" s="127"/>
      <c r="RAJ50" s="127"/>
      <c r="RAK50" s="127"/>
      <c r="RAL50" s="127"/>
      <c r="RAM50" s="127"/>
      <c r="RAN50" s="127"/>
      <c r="RAO50" s="127"/>
      <c r="RAP50" s="127"/>
      <c r="RAQ50" s="127"/>
      <c r="RAR50" s="127"/>
      <c r="RAS50" s="127"/>
      <c r="RAT50" s="127"/>
      <c r="RAU50" s="127"/>
      <c r="RAV50" s="127"/>
      <c r="RAW50" s="127"/>
      <c r="RAX50" s="127"/>
      <c r="RAY50" s="127"/>
      <c r="RAZ50" s="127"/>
      <c r="RBA50" s="127"/>
      <c r="RBB50" s="127"/>
      <c r="RBC50" s="127"/>
      <c r="RBD50" s="127"/>
      <c r="RBE50" s="127"/>
      <c r="RBF50" s="127"/>
      <c r="RBG50" s="127"/>
      <c r="RBH50" s="127"/>
      <c r="RBI50" s="127"/>
      <c r="RBJ50" s="127"/>
      <c r="RBK50" s="127"/>
      <c r="RBL50" s="127"/>
      <c r="RBM50" s="127"/>
      <c r="RBN50" s="127"/>
      <c r="RBO50" s="127"/>
      <c r="RBP50" s="127"/>
      <c r="RBQ50" s="127"/>
      <c r="RBR50" s="127"/>
      <c r="RBS50" s="127"/>
      <c r="RBT50" s="127"/>
      <c r="RBU50" s="127"/>
      <c r="RBV50" s="127"/>
      <c r="RBW50" s="127"/>
      <c r="RBX50" s="127"/>
      <c r="RBY50" s="127"/>
      <c r="RBZ50" s="127"/>
      <c r="RCA50" s="127"/>
      <c r="RCB50" s="127"/>
      <c r="RCC50" s="127"/>
      <c r="RCD50" s="127"/>
      <c r="RCE50" s="127"/>
      <c r="RCF50" s="127"/>
      <c r="RCG50" s="127"/>
      <c r="RCH50" s="127"/>
      <c r="RCI50" s="127"/>
      <c r="RCJ50" s="127"/>
      <c r="RCK50" s="127"/>
      <c r="RCL50" s="127"/>
      <c r="RCM50" s="127"/>
      <c r="RCN50" s="127"/>
      <c r="RCO50" s="127"/>
      <c r="RCP50" s="127"/>
      <c r="RCQ50" s="127"/>
      <c r="RCR50" s="127"/>
      <c r="RCS50" s="127"/>
      <c r="RCT50" s="127"/>
      <c r="RCU50" s="127"/>
      <c r="RCV50" s="127"/>
      <c r="RCW50" s="127"/>
      <c r="RCX50" s="127"/>
      <c r="RCY50" s="127"/>
      <c r="RCZ50" s="127"/>
      <c r="RDA50" s="127"/>
      <c r="RDB50" s="127"/>
      <c r="RDC50" s="127"/>
      <c r="RDD50" s="127"/>
      <c r="RDE50" s="127"/>
      <c r="RDF50" s="127"/>
      <c r="RDG50" s="127"/>
      <c r="RDH50" s="127"/>
      <c r="RDI50" s="127"/>
      <c r="RDJ50" s="127"/>
      <c r="RDK50" s="127"/>
      <c r="RDL50" s="127"/>
      <c r="RDM50" s="127"/>
      <c r="RDN50" s="127"/>
      <c r="RDO50" s="127"/>
      <c r="RDP50" s="127"/>
      <c r="RDQ50" s="127"/>
      <c r="RDR50" s="127"/>
      <c r="RDS50" s="127"/>
      <c r="RDT50" s="127"/>
      <c r="RDU50" s="127"/>
      <c r="RDV50" s="127"/>
      <c r="RDW50" s="127"/>
      <c r="RDX50" s="127"/>
      <c r="RDY50" s="127"/>
      <c r="RDZ50" s="127"/>
      <c r="REA50" s="127"/>
      <c r="REB50" s="127"/>
      <c r="REC50" s="127"/>
      <c r="RED50" s="127"/>
      <c r="REE50" s="127"/>
      <c r="REF50" s="127"/>
      <c r="REG50" s="127"/>
      <c r="REH50" s="127"/>
      <c r="REI50" s="127"/>
      <c r="REJ50" s="127"/>
      <c r="REK50" s="127"/>
      <c r="REL50" s="127"/>
      <c r="REM50" s="127"/>
      <c r="REN50" s="127"/>
      <c r="REO50" s="127"/>
      <c r="REP50" s="127"/>
      <c r="REQ50" s="127"/>
      <c r="RER50" s="127"/>
      <c r="RES50" s="127"/>
      <c r="RET50" s="127"/>
      <c r="REU50" s="127"/>
      <c r="REV50" s="127"/>
      <c r="REW50" s="127"/>
      <c r="REX50" s="127"/>
      <c r="REY50" s="127"/>
      <c r="REZ50" s="127"/>
      <c r="RFA50" s="127"/>
      <c r="RFB50" s="127"/>
      <c r="RFC50" s="127"/>
      <c r="RFD50" s="127"/>
      <c r="RFE50" s="127"/>
      <c r="RFF50" s="127"/>
      <c r="RFG50" s="127"/>
      <c r="RFH50" s="127"/>
      <c r="RFI50" s="127"/>
      <c r="RFJ50" s="127"/>
      <c r="RFK50" s="127"/>
      <c r="RFL50" s="127"/>
      <c r="RFM50" s="127"/>
      <c r="RFN50" s="127"/>
      <c r="RFO50" s="127"/>
      <c r="RFP50" s="127"/>
      <c r="RFQ50" s="127"/>
      <c r="RFR50" s="127"/>
      <c r="RFS50" s="127"/>
      <c r="RFT50" s="127"/>
      <c r="RFU50" s="127"/>
      <c r="RFV50" s="127"/>
      <c r="RFW50" s="127"/>
      <c r="RFX50" s="127"/>
      <c r="RFY50" s="127"/>
      <c r="RFZ50" s="127"/>
      <c r="RGA50" s="127"/>
      <c r="RGB50" s="127"/>
      <c r="RGC50" s="127"/>
      <c r="RGD50" s="127"/>
      <c r="RGE50" s="127"/>
      <c r="RGF50" s="127"/>
      <c r="RGG50" s="127"/>
      <c r="RGH50" s="127"/>
      <c r="RGI50" s="127"/>
      <c r="RGJ50" s="127"/>
      <c r="RGK50" s="127"/>
      <c r="RGL50" s="127"/>
      <c r="RGM50" s="127"/>
      <c r="RGN50" s="127"/>
      <c r="RGO50" s="127"/>
      <c r="RGP50" s="127"/>
      <c r="RGQ50" s="127"/>
      <c r="RGR50" s="127"/>
      <c r="RGS50" s="127"/>
      <c r="RGT50" s="127"/>
      <c r="RGU50" s="127"/>
      <c r="RGV50" s="127"/>
      <c r="RGW50" s="127"/>
      <c r="RGX50" s="127"/>
      <c r="RGY50" s="127"/>
      <c r="RGZ50" s="127"/>
      <c r="RHA50" s="127"/>
      <c r="RHB50" s="127"/>
      <c r="RHC50" s="127"/>
      <c r="RHD50" s="127"/>
      <c r="RHE50" s="127"/>
      <c r="RHF50" s="127"/>
      <c r="RHG50" s="127"/>
      <c r="RHH50" s="127"/>
      <c r="RHI50" s="127"/>
      <c r="RHJ50" s="127"/>
      <c r="RHK50" s="127"/>
      <c r="RHL50" s="127"/>
      <c r="RHM50" s="127"/>
      <c r="RHN50" s="127"/>
      <c r="RHO50" s="127"/>
      <c r="RHP50" s="127"/>
      <c r="RHQ50" s="127"/>
      <c r="RHR50" s="127"/>
      <c r="RHS50" s="127"/>
      <c r="RHT50" s="127"/>
      <c r="RHU50" s="127"/>
      <c r="RHV50" s="127"/>
      <c r="RHW50" s="127"/>
      <c r="RHX50" s="127"/>
      <c r="RHY50" s="127"/>
      <c r="RHZ50" s="127"/>
      <c r="RIA50" s="127"/>
      <c r="RIB50" s="127"/>
      <c r="RIC50" s="127"/>
      <c r="RID50" s="127"/>
      <c r="RIE50" s="127"/>
      <c r="RIF50" s="127"/>
      <c r="RIG50" s="127"/>
      <c r="RIH50" s="127"/>
      <c r="RII50" s="127"/>
      <c r="RIJ50" s="127"/>
      <c r="RIK50" s="127"/>
      <c r="RIL50" s="127"/>
      <c r="RIM50" s="127"/>
      <c r="RIN50" s="127"/>
      <c r="RIO50" s="127"/>
      <c r="RIP50" s="127"/>
      <c r="RIQ50" s="127"/>
      <c r="RIR50" s="127"/>
      <c r="RIS50" s="127"/>
      <c r="RIT50" s="127"/>
      <c r="RIU50" s="127"/>
      <c r="RIV50" s="127"/>
      <c r="RIW50" s="127"/>
      <c r="RIX50" s="127"/>
      <c r="RIY50" s="127"/>
      <c r="RIZ50" s="127"/>
      <c r="RJA50" s="127"/>
      <c r="RJB50" s="127"/>
      <c r="RJC50" s="127"/>
      <c r="RJD50" s="127"/>
      <c r="RJE50" s="127"/>
      <c r="RJF50" s="127"/>
      <c r="RJG50" s="127"/>
      <c r="RJH50" s="127"/>
      <c r="RJI50" s="127"/>
      <c r="RJJ50" s="127"/>
      <c r="RJK50" s="127"/>
      <c r="RJL50" s="127"/>
      <c r="RJM50" s="127"/>
      <c r="RJN50" s="127"/>
      <c r="RJO50" s="127"/>
      <c r="RJP50" s="127"/>
      <c r="RJQ50" s="127"/>
      <c r="RJR50" s="127"/>
      <c r="RJS50" s="127"/>
      <c r="RJT50" s="127"/>
      <c r="RJU50" s="127"/>
      <c r="RJV50" s="127"/>
      <c r="RJW50" s="127"/>
      <c r="RJX50" s="127"/>
      <c r="RJY50" s="127"/>
      <c r="RJZ50" s="127"/>
      <c r="RKA50" s="127"/>
      <c r="RKB50" s="127"/>
      <c r="RKC50" s="127"/>
      <c r="RKD50" s="127"/>
      <c r="RKE50" s="127"/>
      <c r="RKF50" s="127"/>
      <c r="RKG50" s="127"/>
      <c r="RKH50" s="127"/>
      <c r="RKI50" s="127"/>
      <c r="RKJ50" s="127"/>
      <c r="RKK50" s="127"/>
      <c r="RKL50" s="127"/>
      <c r="RKM50" s="127"/>
      <c r="RKN50" s="127"/>
      <c r="RKO50" s="127"/>
      <c r="RKP50" s="127"/>
      <c r="RKQ50" s="127"/>
      <c r="RKR50" s="127"/>
      <c r="RKS50" s="127"/>
      <c r="RKT50" s="127"/>
      <c r="RKU50" s="127"/>
      <c r="RKV50" s="127"/>
      <c r="RKW50" s="127"/>
      <c r="RKX50" s="127"/>
      <c r="RKY50" s="127"/>
      <c r="RKZ50" s="127"/>
      <c r="RLA50" s="127"/>
      <c r="RLB50" s="127"/>
      <c r="RLC50" s="127"/>
      <c r="RLD50" s="127"/>
      <c r="RLE50" s="127"/>
      <c r="RLF50" s="127"/>
      <c r="RLG50" s="127"/>
      <c r="RLH50" s="127"/>
      <c r="RLI50" s="127"/>
      <c r="RLJ50" s="127"/>
      <c r="RLK50" s="127"/>
      <c r="RLL50" s="127"/>
      <c r="RLM50" s="127"/>
      <c r="RLN50" s="127"/>
      <c r="RLO50" s="127"/>
      <c r="RLP50" s="127"/>
      <c r="RLQ50" s="127"/>
      <c r="RLR50" s="127"/>
      <c r="RLS50" s="127"/>
      <c r="RLT50" s="127"/>
      <c r="RLU50" s="127"/>
      <c r="RLV50" s="127"/>
      <c r="RLW50" s="127"/>
      <c r="RLX50" s="127"/>
      <c r="RLY50" s="127"/>
      <c r="RLZ50" s="127"/>
      <c r="RMA50" s="127"/>
      <c r="RMB50" s="127"/>
      <c r="RMC50" s="127"/>
      <c r="RMD50" s="127"/>
      <c r="RME50" s="127"/>
      <c r="RMF50" s="127"/>
      <c r="RMG50" s="127"/>
      <c r="RMH50" s="127"/>
      <c r="RMI50" s="127"/>
      <c r="RMJ50" s="127"/>
      <c r="RMK50" s="127"/>
      <c r="RML50" s="127"/>
      <c r="RMM50" s="127"/>
      <c r="RMN50" s="127"/>
      <c r="RMO50" s="127"/>
      <c r="RMP50" s="127"/>
      <c r="RMQ50" s="127"/>
      <c r="RMR50" s="127"/>
      <c r="RMS50" s="127"/>
      <c r="RMT50" s="127"/>
      <c r="RMU50" s="127"/>
      <c r="RMV50" s="127"/>
      <c r="RMW50" s="127"/>
      <c r="RMX50" s="127"/>
      <c r="RMY50" s="127"/>
      <c r="RMZ50" s="127"/>
      <c r="RNA50" s="127"/>
      <c r="RNB50" s="127"/>
      <c r="RNC50" s="127"/>
      <c r="RND50" s="127"/>
      <c r="RNE50" s="127"/>
      <c r="RNF50" s="127"/>
      <c r="RNG50" s="127"/>
      <c r="RNH50" s="127"/>
      <c r="RNI50" s="127"/>
      <c r="RNJ50" s="127"/>
      <c r="RNK50" s="127"/>
      <c r="RNL50" s="127"/>
      <c r="RNM50" s="127"/>
      <c r="RNN50" s="127"/>
      <c r="RNO50" s="127"/>
      <c r="RNP50" s="127"/>
      <c r="RNQ50" s="127"/>
      <c r="RNR50" s="127"/>
      <c r="RNS50" s="127"/>
      <c r="RNT50" s="127"/>
      <c r="RNU50" s="127"/>
      <c r="RNV50" s="127"/>
      <c r="RNW50" s="127"/>
      <c r="RNX50" s="127"/>
      <c r="RNY50" s="127"/>
      <c r="RNZ50" s="127"/>
      <c r="ROA50" s="127"/>
      <c r="ROB50" s="127"/>
      <c r="ROC50" s="127"/>
      <c r="ROD50" s="127"/>
      <c r="ROE50" s="127"/>
      <c r="ROF50" s="127"/>
      <c r="ROG50" s="127"/>
      <c r="ROH50" s="127"/>
      <c r="ROI50" s="127"/>
      <c r="ROJ50" s="127"/>
      <c r="ROK50" s="127"/>
      <c r="ROL50" s="127"/>
      <c r="ROM50" s="127"/>
      <c r="RON50" s="127"/>
      <c r="ROO50" s="127"/>
      <c r="ROP50" s="127"/>
      <c r="ROQ50" s="127"/>
      <c r="ROR50" s="127"/>
      <c r="ROS50" s="127"/>
      <c r="ROT50" s="127"/>
      <c r="ROU50" s="127"/>
      <c r="ROV50" s="127"/>
      <c r="ROW50" s="127"/>
      <c r="ROX50" s="127"/>
      <c r="ROY50" s="127"/>
      <c r="ROZ50" s="127"/>
      <c r="RPA50" s="127"/>
      <c r="RPB50" s="127"/>
      <c r="RPC50" s="127"/>
      <c r="RPD50" s="127"/>
      <c r="RPE50" s="127"/>
      <c r="RPF50" s="127"/>
      <c r="RPG50" s="127"/>
      <c r="RPH50" s="127"/>
      <c r="RPI50" s="127"/>
      <c r="RPJ50" s="127"/>
      <c r="RPK50" s="127"/>
      <c r="RPL50" s="127"/>
      <c r="RPM50" s="127"/>
      <c r="RPN50" s="127"/>
      <c r="RPO50" s="127"/>
      <c r="RPP50" s="127"/>
      <c r="RPQ50" s="127"/>
      <c r="RPR50" s="127"/>
      <c r="RPS50" s="127"/>
      <c r="RPT50" s="127"/>
      <c r="RPU50" s="127"/>
      <c r="RPV50" s="127"/>
      <c r="RPW50" s="127"/>
      <c r="RPX50" s="127"/>
      <c r="RPY50" s="127"/>
      <c r="RPZ50" s="127"/>
      <c r="RQA50" s="127"/>
      <c r="RQB50" s="127"/>
      <c r="RQC50" s="127"/>
      <c r="RQD50" s="127"/>
      <c r="RQE50" s="127"/>
      <c r="RQF50" s="127"/>
      <c r="RQG50" s="127"/>
      <c r="RQH50" s="127"/>
      <c r="RQI50" s="127"/>
      <c r="RQJ50" s="127"/>
      <c r="RQK50" s="127"/>
      <c r="RQL50" s="127"/>
      <c r="RQM50" s="127"/>
      <c r="RQN50" s="127"/>
      <c r="RQO50" s="127"/>
      <c r="RQP50" s="127"/>
      <c r="RQQ50" s="127"/>
      <c r="RQR50" s="127"/>
      <c r="RQS50" s="127"/>
      <c r="RQT50" s="127"/>
      <c r="RQU50" s="127"/>
      <c r="RQV50" s="127"/>
      <c r="RQW50" s="127"/>
      <c r="RQX50" s="127"/>
      <c r="RQY50" s="127"/>
      <c r="RQZ50" s="127"/>
      <c r="RRA50" s="127"/>
      <c r="RRB50" s="127"/>
      <c r="RRC50" s="127"/>
      <c r="RRD50" s="127"/>
      <c r="RRE50" s="127"/>
      <c r="RRF50" s="127"/>
      <c r="RRG50" s="127"/>
      <c r="RRH50" s="127"/>
      <c r="RRI50" s="127"/>
      <c r="RRJ50" s="127"/>
      <c r="RRK50" s="127"/>
      <c r="RRL50" s="127"/>
      <c r="RRM50" s="127"/>
      <c r="RRN50" s="127"/>
      <c r="RRO50" s="127"/>
      <c r="RRP50" s="127"/>
      <c r="RRQ50" s="127"/>
      <c r="RRR50" s="127"/>
      <c r="RRS50" s="127"/>
      <c r="RRT50" s="127"/>
      <c r="RRU50" s="127"/>
      <c r="RRV50" s="127"/>
      <c r="RRW50" s="127"/>
      <c r="RRX50" s="127"/>
      <c r="RRY50" s="127"/>
      <c r="RRZ50" s="127"/>
      <c r="RSA50" s="127"/>
      <c r="RSB50" s="127"/>
      <c r="RSC50" s="127"/>
      <c r="RSD50" s="127"/>
      <c r="RSE50" s="127"/>
      <c r="RSF50" s="127"/>
      <c r="RSG50" s="127"/>
      <c r="RSH50" s="127"/>
      <c r="RSI50" s="127"/>
      <c r="RSJ50" s="127"/>
      <c r="RSK50" s="127"/>
      <c r="RSL50" s="127"/>
      <c r="RSM50" s="127"/>
      <c r="RSN50" s="127"/>
      <c r="RSO50" s="127"/>
      <c r="RSP50" s="127"/>
      <c r="RSQ50" s="127"/>
      <c r="RSR50" s="127"/>
      <c r="RSS50" s="127"/>
      <c r="RST50" s="127"/>
      <c r="RSU50" s="127"/>
      <c r="RSV50" s="127"/>
      <c r="RSW50" s="127"/>
      <c r="RSX50" s="127"/>
      <c r="RSY50" s="127"/>
      <c r="RSZ50" s="127"/>
      <c r="RTA50" s="127"/>
      <c r="RTB50" s="127"/>
      <c r="RTC50" s="127"/>
      <c r="RTD50" s="127"/>
      <c r="RTE50" s="127"/>
      <c r="RTF50" s="127"/>
      <c r="RTG50" s="127"/>
      <c r="RTH50" s="127"/>
      <c r="RTI50" s="127"/>
      <c r="RTJ50" s="127"/>
      <c r="RTK50" s="127"/>
      <c r="RTL50" s="127"/>
      <c r="RTM50" s="127"/>
      <c r="RTN50" s="127"/>
      <c r="RTO50" s="127"/>
      <c r="RTP50" s="127"/>
      <c r="RTQ50" s="127"/>
      <c r="RTR50" s="127"/>
      <c r="RTS50" s="127"/>
      <c r="RTT50" s="127"/>
      <c r="RTU50" s="127"/>
      <c r="RTV50" s="127"/>
      <c r="RTW50" s="127"/>
      <c r="RTX50" s="127"/>
      <c r="RTY50" s="127"/>
      <c r="RTZ50" s="127"/>
      <c r="RUA50" s="127"/>
      <c r="RUB50" s="127"/>
      <c r="RUC50" s="127"/>
      <c r="RUD50" s="127"/>
      <c r="RUE50" s="127"/>
      <c r="RUF50" s="127"/>
      <c r="RUG50" s="127"/>
      <c r="RUH50" s="127"/>
      <c r="RUI50" s="127"/>
      <c r="RUJ50" s="127"/>
      <c r="RUK50" s="127"/>
      <c r="RUL50" s="127"/>
      <c r="RUM50" s="127"/>
      <c r="RUN50" s="127"/>
      <c r="RUO50" s="127"/>
      <c r="RUP50" s="127"/>
      <c r="RUQ50" s="127"/>
      <c r="RUR50" s="127"/>
      <c r="RUS50" s="127"/>
      <c r="RUT50" s="127"/>
      <c r="RUU50" s="127"/>
      <c r="RUV50" s="127"/>
      <c r="RUW50" s="127"/>
      <c r="RUX50" s="127"/>
      <c r="RUY50" s="127"/>
      <c r="RUZ50" s="127"/>
      <c r="RVA50" s="127"/>
      <c r="RVB50" s="127"/>
      <c r="RVC50" s="127"/>
      <c r="RVD50" s="127"/>
      <c r="RVE50" s="127"/>
      <c r="RVF50" s="127"/>
      <c r="RVG50" s="127"/>
      <c r="RVH50" s="127"/>
      <c r="RVI50" s="127"/>
      <c r="RVJ50" s="127"/>
      <c r="RVK50" s="127"/>
      <c r="RVL50" s="127"/>
      <c r="RVM50" s="127"/>
      <c r="RVN50" s="127"/>
      <c r="RVO50" s="127"/>
      <c r="RVP50" s="127"/>
      <c r="RVQ50" s="127"/>
      <c r="RVR50" s="127"/>
      <c r="RVS50" s="127"/>
      <c r="RVT50" s="127"/>
      <c r="RVU50" s="127"/>
      <c r="RVV50" s="127"/>
      <c r="RVW50" s="127"/>
      <c r="RVX50" s="127"/>
      <c r="RVY50" s="127"/>
      <c r="RVZ50" s="127"/>
      <c r="RWA50" s="127"/>
      <c r="RWB50" s="127"/>
      <c r="RWC50" s="127"/>
      <c r="RWD50" s="127"/>
      <c r="RWE50" s="127"/>
      <c r="RWF50" s="127"/>
      <c r="RWG50" s="127"/>
      <c r="RWH50" s="127"/>
      <c r="RWI50" s="127"/>
      <c r="RWJ50" s="127"/>
      <c r="RWK50" s="127"/>
      <c r="RWL50" s="127"/>
      <c r="RWM50" s="127"/>
      <c r="RWN50" s="127"/>
      <c r="RWO50" s="127"/>
      <c r="RWP50" s="127"/>
      <c r="RWQ50" s="127"/>
      <c r="RWR50" s="127"/>
      <c r="RWS50" s="127"/>
      <c r="RWT50" s="127"/>
      <c r="RWU50" s="127"/>
      <c r="RWV50" s="127"/>
      <c r="RWW50" s="127"/>
      <c r="RWX50" s="127"/>
      <c r="RWY50" s="127"/>
      <c r="RWZ50" s="127"/>
      <c r="RXA50" s="127"/>
      <c r="RXB50" s="127"/>
      <c r="RXC50" s="127"/>
      <c r="RXD50" s="127"/>
      <c r="RXE50" s="127"/>
      <c r="RXF50" s="127"/>
      <c r="RXG50" s="127"/>
      <c r="RXH50" s="127"/>
      <c r="RXI50" s="127"/>
      <c r="RXJ50" s="127"/>
      <c r="RXK50" s="127"/>
      <c r="RXL50" s="127"/>
      <c r="RXM50" s="127"/>
      <c r="RXN50" s="127"/>
      <c r="RXO50" s="127"/>
      <c r="RXP50" s="127"/>
      <c r="RXQ50" s="127"/>
      <c r="RXR50" s="127"/>
      <c r="RXS50" s="127"/>
      <c r="RXT50" s="127"/>
      <c r="RXU50" s="127"/>
      <c r="RXV50" s="127"/>
      <c r="RXW50" s="127"/>
      <c r="RXX50" s="127"/>
      <c r="RXY50" s="127"/>
      <c r="RXZ50" s="127"/>
      <c r="RYA50" s="127"/>
      <c r="RYB50" s="127"/>
      <c r="RYC50" s="127"/>
      <c r="RYD50" s="127"/>
      <c r="RYE50" s="127"/>
      <c r="RYF50" s="127"/>
      <c r="RYG50" s="127"/>
      <c r="RYH50" s="127"/>
      <c r="RYI50" s="127"/>
      <c r="RYJ50" s="127"/>
      <c r="RYK50" s="127"/>
      <c r="RYL50" s="127"/>
      <c r="RYM50" s="127"/>
      <c r="RYN50" s="127"/>
      <c r="RYO50" s="127"/>
      <c r="RYP50" s="127"/>
      <c r="RYQ50" s="127"/>
      <c r="RYR50" s="127"/>
      <c r="RYS50" s="127"/>
      <c r="RYT50" s="127"/>
      <c r="RYU50" s="127"/>
      <c r="RYV50" s="127"/>
      <c r="RYW50" s="127"/>
      <c r="RYX50" s="127"/>
      <c r="RYY50" s="127"/>
      <c r="RYZ50" s="127"/>
      <c r="RZA50" s="127"/>
      <c r="RZB50" s="127"/>
      <c r="RZC50" s="127"/>
      <c r="RZD50" s="127"/>
      <c r="RZE50" s="127"/>
      <c r="RZF50" s="127"/>
      <c r="RZG50" s="127"/>
      <c r="RZH50" s="127"/>
      <c r="RZI50" s="127"/>
      <c r="RZJ50" s="127"/>
      <c r="RZK50" s="127"/>
      <c r="RZL50" s="127"/>
      <c r="RZM50" s="127"/>
      <c r="RZN50" s="127"/>
      <c r="RZO50" s="127"/>
      <c r="RZP50" s="127"/>
      <c r="RZQ50" s="127"/>
      <c r="RZR50" s="127"/>
      <c r="RZS50" s="127"/>
      <c r="RZT50" s="127"/>
      <c r="RZU50" s="127"/>
      <c r="RZV50" s="127"/>
      <c r="RZW50" s="127"/>
      <c r="RZX50" s="127"/>
      <c r="RZY50" s="127"/>
      <c r="RZZ50" s="127"/>
      <c r="SAA50" s="127"/>
      <c r="SAB50" s="127"/>
      <c r="SAC50" s="127"/>
      <c r="SAD50" s="127"/>
      <c r="SAE50" s="127"/>
      <c r="SAF50" s="127"/>
      <c r="SAG50" s="127"/>
      <c r="SAH50" s="127"/>
      <c r="SAI50" s="127"/>
      <c r="SAJ50" s="127"/>
      <c r="SAK50" s="127"/>
      <c r="SAL50" s="127"/>
      <c r="SAM50" s="127"/>
      <c r="SAN50" s="127"/>
      <c r="SAO50" s="127"/>
      <c r="SAP50" s="127"/>
      <c r="SAQ50" s="127"/>
      <c r="SAR50" s="127"/>
      <c r="SAS50" s="127"/>
      <c r="SAT50" s="127"/>
      <c r="SAU50" s="127"/>
      <c r="SAV50" s="127"/>
      <c r="SAW50" s="127"/>
      <c r="SAX50" s="127"/>
      <c r="SAY50" s="127"/>
      <c r="SAZ50" s="127"/>
      <c r="SBA50" s="127"/>
      <c r="SBB50" s="127"/>
      <c r="SBC50" s="127"/>
      <c r="SBD50" s="127"/>
      <c r="SBE50" s="127"/>
      <c r="SBF50" s="127"/>
      <c r="SBG50" s="127"/>
      <c r="SBH50" s="127"/>
      <c r="SBI50" s="127"/>
      <c r="SBJ50" s="127"/>
      <c r="SBK50" s="127"/>
      <c r="SBL50" s="127"/>
      <c r="SBM50" s="127"/>
      <c r="SBN50" s="127"/>
      <c r="SBO50" s="127"/>
      <c r="SBP50" s="127"/>
      <c r="SBQ50" s="127"/>
      <c r="SBR50" s="127"/>
      <c r="SBS50" s="127"/>
      <c r="SBT50" s="127"/>
      <c r="SBU50" s="127"/>
      <c r="SBV50" s="127"/>
      <c r="SBW50" s="127"/>
      <c r="SBX50" s="127"/>
      <c r="SBY50" s="127"/>
      <c r="SBZ50" s="127"/>
      <c r="SCA50" s="127"/>
      <c r="SCB50" s="127"/>
      <c r="SCC50" s="127"/>
      <c r="SCD50" s="127"/>
      <c r="SCE50" s="127"/>
      <c r="SCF50" s="127"/>
      <c r="SCG50" s="127"/>
      <c r="SCH50" s="127"/>
      <c r="SCI50" s="127"/>
      <c r="SCJ50" s="127"/>
      <c r="SCK50" s="127"/>
      <c r="SCL50" s="127"/>
      <c r="SCM50" s="127"/>
      <c r="SCN50" s="127"/>
      <c r="SCO50" s="127"/>
      <c r="SCP50" s="127"/>
      <c r="SCQ50" s="127"/>
      <c r="SCR50" s="127"/>
      <c r="SCS50" s="127"/>
      <c r="SCT50" s="127"/>
      <c r="SCU50" s="127"/>
      <c r="SCV50" s="127"/>
      <c r="SCW50" s="127"/>
      <c r="SCX50" s="127"/>
      <c r="SCY50" s="127"/>
      <c r="SCZ50" s="127"/>
      <c r="SDA50" s="127"/>
      <c r="SDB50" s="127"/>
      <c r="SDC50" s="127"/>
      <c r="SDD50" s="127"/>
      <c r="SDE50" s="127"/>
      <c r="SDF50" s="127"/>
      <c r="SDG50" s="127"/>
      <c r="SDH50" s="127"/>
      <c r="SDI50" s="127"/>
      <c r="SDJ50" s="127"/>
      <c r="SDK50" s="127"/>
      <c r="SDL50" s="127"/>
      <c r="SDM50" s="127"/>
      <c r="SDN50" s="127"/>
      <c r="SDO50" s="127"/>
      <c r="SDP50" s="127"/>
      <c r="SDQ50" s="127"/>
      <c r="SDR50" s="127"/>
      <c r="SDS50" s="127"/>
      <c r="SDT50" s="127"/>
      <c r="SDU50" s="127"/>
      <c r="SDV50" s="127"/>
      <c r="SDW50" s="127"/>
      <c r="SDX50" s="127"/>
      <c r="SDY50" s="127"/>
      <c r="SDZ50" s="127"/>
      <c r="SEA50" s="127"/>
      <c r="SEB50" s="127"/>
      <c r="SEC50" s="127"/>
      <c r="SED50" s="127"/>
      <c r="SEE50" s="127"/>
      <c r="SEF50" s="127"/>
      <c r="SEG50" s="127"/>
      <c r="SEH50" s="127"/>
      <c r="SEI50" s="127"/>
      <c r="SEJ50" s="127"/>
      <c r="SEK50" s="127"/>
      <c r="SEL50" s="127"/>
      <c r="SEM50" s="127"/>
      <c r="SEN50" s="127"/>
      <c r="SEO50" s="127"/>
      <c r="SEP50" s="127"/>
      <c r="SEQ50" s="127"/>
      <c r="SER50" s="127"/>
      <c r="SES50" s="127"/>
      <c r="SET50" s="127"/>
      <c r="SEU50" s="127"/>
      <c r="SEV50" s="127"/>
      <c r="SEW50" s="127"/>
      <c r="SEX50" s="127"/>
      <c r="SEY50" s="127"/>
      <c r="SEZ50" s="127"/>
      <c r="SFA50" s="127"/>
      <c r="SFB50" s="127"/>
      <c r="SFC50" s="127"/>
      <c r="SFD50" s="127"/>
      <c r="SFE50" s="127"/>
      <c r="SFF50" s="127"/>
      <c r="SFG50" s="127"/>
      <c r="SFH50" s="127"/>
      <c r="SFI50" s="127"/>
      <c r="SFJ50" s="127"/>
      <c r="SFK50" s="127"/>
      <c r="SFL50" s="127"/>
      <c r="SFM50" s="127"/>
      <c r="SFN50" s="127"/>
      <c r="SFO50" s="127"/>
      <c r="SFP50" s="127"/>
      <c r="SFQ50" s="127"/>
      <c r="SFR50" s="127"/>
      <c r="SFS50" s="127"/>
      <c r="SFT50" s="127"/>
      <c r="SFU50" s="127"/>
      <c r="SFV50" s="127"/>
      <c r="SFW50" s="127"/>
      <c r="SFX50" s="127"/>
      <c r="SFY50" s="127"/>
      <c r="SFZ50" s="127"/>
      <c r="SGA50" s="127"/>
      <c r="SGB50" s="127"/>
      <c r="SGC50" s="127"/>
      <c r="SGD50" s="127"/>
      <c r="SGE50" s="127"/>
      <c r="SGF50" s="127"/>
      <c r="SGG50" s="127"/>
      <c r="SGH50" s="127"/>
      <c r="SGI50" s="127"/>
      <c r="SGJ50" s="127"/>
      <c r="SGK50" s="127"/>
      <c r="SGL50" s="127"/>
      <c r="SGM50" s="127"/>
      <c r="SGN50" s="127"/>
      <c r="SGO50" s="127"/>
      <c r="SGP50" s="127"/>
      <c r="SGQ50" s="127"/>
      <c r="SGR50" s="127"/>
      <c r="SGS50" s="127"/>
      <c r="SGT50" s="127"/>
      <c r="SGU50" s="127"/>
      <c r="SGV50" s="127"/>
      <c r="SGW50" s="127"/>
      <c r="SGX50" s="127"/>
      <c r="SGY50" s="127"/>
      <c r="SGZ50" s="127"/>
      <c r="SHA50" s="127"/>
      <c r="SHB50" s="127"/>
      <c r="SHC50" s="127"/>
      <c r="SHD50" s="127"/>
      <c r="SHE50" s="127"/>
      <c r="SHF50" s="127"/>
      <c r="SHG50" s="127"/>
      <c r="SHH50" s="127"/>
      <c r="SHI50" s="127"/>
      <c r="SHJ50" s="127"/>
      <c r="SHK50" s="127"/>
      <c r="SHL50" s="127"/>
      <c r="SHM50" s="127"/>
      <c r="SHN50" s="127"/>
      <c r="SHO50" s="127"/>
      <c r="SHP50" s="127"/>
      <c r="SHQ50" s="127"/>
      <c r="SHR50" s="127"/>
      <c r="SHS50" s="127"/>
      <c r="SHT50" s="127"/>
      <c r="SHU50" s="127"/>
      <c r="SHV50" s="127"/>
      <c r="SHW50" s="127"/>
      <c r="SHX50" s="127"/>
      <c r="SHY50" s="127"/>
      <c r="SHZ50" s="127"/>
      <c r="SIA50" s="127"/>
      <c r="SIB50" s="127"/>
      <c r="SIC50" s="127"/>
      <c r="SID50" s="127"/>
      <c r="SIE50" s="127"/>
      <c r="SIF50" s="127"/>
      <c r="SIG50" s="127"/>
      <c r="SIH50" s="127"/>
      <c r="SII50" s="127"/>
      <c r="SIJ50" s="127"/>
      <c r="SIK50" s="127"/>
      <c r="SIL50" s="127"/>
      <c r="SIM50" s="127"/>
      <c r="SIN50" s="127"/>
      <c r="SIO50" s="127"/>
      <c r="SIP50" s="127"/>
      <c r="SIQ50" s="127"/>
      <c r="SIR50" s="127"/>
      <c r="SIS50" s="127"/>
      <c r="SIT50" s="127"/>
      <c r="SIU50" s="127"/>
      <c r="SIV50" s="127"/>
      <c r="SIW50" s="127"/>
      <c r="SIX50" s="127"/>
      <c r="SIY50" s="127"/>
      <c r="SIZ50" s="127"/>
      <c r="SJA50" s="127"/>
      <c r="SJB50" s="127"/>
      <c r="SJC50" s="127"/>
      <c r="SJD50" s="127"/>
      <c r="SJE50" s="127"/>
      <c r="SJF50" s="127"/>
      <c r="SJG50" s="127"/>
      <c r="SJH50" s="127"/>
      <c r="SJI50" s="127"/>
      <c r="SJJ50" s="127"/>
      <c r="SJK50" s="127"/>
      <c r="SJL50" s="127"/>
      <c r="SJM50" s="127"/>
      <c r="SJN50" s="127"/>
      <c r="SJO50" s="127"/>
      <c r="SJP50" s="127"/>
      <c r="SJQ50" s="127"/>
      <c r="SJR50" s="127"/>
      <c r="SJS50" s="127"/>
      <c r="SJT50" s="127"/>
      <c r="SJU50" s="127"/>
      <c r="SJV50" s="127"/>
      <c r="SJW50" s="127"/>
      <c r="SJX50" s="127"/>
      <c r="SJY50" s="127"/>
      <c r="SJZ50" s="127"/>
      <c r="SKA50" s="127"/>
      <c r="SKB50" s="127"/>
      <c r="SKC50" s="127"/>
      <c r="SKD50" s="127"/>
      <c r="SKE50" s="127"/>
      <c r="SKF50" s="127"/>
      <c r="SKG50" s="127"/>
      <c r="SKH50" s="127"/>
      <c r="SKI50" s="127"/>
      <c r="SKJ50" s="127"/>
      <c r="SKK50" s="127"/>
      <c r="SKL50" s="127"/>
      <c r="SKM50" s="127"/>
      <c r="SKN50" s="127"/>
      <c r="SKO50" s="127"/>
      <c r="SKP50" s="127"/>
      <c r="SKQ50" s="127"/>
      <c r="SKR50" s="127"/>
      <c r="SKS50" s="127"/>
      <c r="SKT50" s="127"/>
      <c r="SKU50" s="127"/>
      <c r="SKV50" s="127"/>
      <c r="SKW50" s="127"/>
      <c r="SKX50" s="127"/>
      <c r="SKY50" s="127"/>
      <c r="SKZ50" s="127"/>
      <c r="SLA50" s="127"/>
      <c r="SLB50" s="127"/>
      <c r="SLC50" s="127"/>
      <c r="SLD50" s="127"/>
      <c r="SLE50" s="127"/>
      <c r="SLF50" s="127"/>
      <c r="SLG50" s="127"/>
      <c r="SLH50" s="127"/>
      <c r="SLI50" s="127"/>
      <c r="SLJ50" s="127"/>
      <c r="SLK50" s="127"/>
      <c r="SLL50" s="127"/>
      <c r="SLM50" s="127"/>
      <c r="SLN50" s="127"/>
      <c r="SLO50" s="127"/>
      <c r="SLP50" s="127"/>
      <c r="SLQ50" s="127"/>
      <c r="SLR50" s="127"/>
      <c r="SLS50" s="127"/>
      <c r="SLT50" s="127"/>
      <c r="SLU50" s="127"/>
      <c r="SLV50" s="127"/>
      <c r="SLW50" s="127"/>
      <c r="SLX50" s="127"/>
      <c r="SLY50" s="127"/>
      <c r="SLZ50" s="127"/>
      <c r="SMA50" s="127"/>
      <c r="SMB50" s="127"/>
      <c r="SMC50" s="127"/>
      <c r="SMD50" s="127"/>
      <c r="SME50" s="127"/>
      <c r="SMF50" s="127"/>
      <c r="SMG50" s="127"/>
      <c r="SMH50" s="127"/>
      <c r="SMI50" s="127"/>
      <c r="SMJ50" s="127"/>
      <c r="SMK50" s="127"/>
      <c r="SML50" s="127"/>
      <c r="SMM50" s="127"/>
      <c r="SMN50" s="127"/>
      <c r="SMO50" s="127"/>
      <c r="SMP50" s="127"/>
      <c r="SMQ50" s="127"/>
      <c r="SMR50" s="127"/>
      <c r="SMS50" s="127"/>
      <c r="SMT50" s="127"/>
      <c r="SMU50" s="127"/>
      <c r="SMV50" s="127"/>
      <c r="SMW50" s="127"/>
      <c r="SMX50" s="127"/>
      <c r="SMY50" s="127"/>
      <c r="SMZ50" s="127"/>
      <c r="SNA50" s="127"/>
      <c r="SNB50" s="127"/>
      <c r="SNC50" s="127"/>
      <c r="SND50" s="127"/>
      <c r="SNE50" s="127"/>
      <c r="SNF50" s="127"/>
      <c r="SNG50" s="127"/>
      <c r="SNH50" s="127"/>
      <c r="SNI50" s="127"/>
      <c r="SNJ50" s="127"/>
      <c r="SNK50" s="127"/>
      <c r="SNL50" s="127"/>
      <c r="SNM50" s="127"/>
      <c r="SNN50" s="127"/>
      <c r="SNO50" s="127"/>
      <c r="SNP50" s="127"/>
      <c r="SNQ50" s="127"/>
      <c r="SNR50" s="127"/>
      <c r="SNS50" s="127"/>
      <c r="SNT50" s="127"/>
      <c r="SNU50" s="127"/>
      <c r="SNV50" s="127"/>
      <c r="SNW50" s="127"/>
      <c r="SNX50" s="127"/>
      <c r="SNY50" s="127"/>
      <c r="SNZ50" s="127"/>
      <c r="SOA50" s="127"/>
      <c r="SOB50" s="127"/>
      <c r="SOC50" s="127"/>
      <c r="SOD50" s="127"/>
      <c r="SOE50" s="127"/>
      <c r="SOF50" s="127"/>
      <c r="SOG50" s="127"/>
      <c r="SOH50" s="127"/>
      <c r="SOI50" s="127"/>
      <c r="SOJ50" s="127"/>
      <c r="SOK50" s="127"/>
      <c r="SOL50" s="127"/>
      <c r="SOM50" s="127"/>
      <c r="SON50" s="127"/>
      <c r="SOO50" s="127"/>
      <c r="SOP50" s="127"/>
      <c r="SOQ50" s="127"/>
      <c r="SOR50" s="127"/>
      <c r="SOS50" s="127"/>
      <c r="SOT50" s="127"/>
      <c r="SOU50" s="127"/>
      <c r="SOV50" s="127"/>
      <c r="SOW50" s="127"/>
      <c r="SOX50" s="127"/>
      <c r="SOY50" s="127"/>
      <c r="SOZ50" s="127"/>
      <c r="SPA50" s="127"/>
      <c r="SPB50" s="127"/>
      <c r="SPC50" s="127"/>
      <c r="SPD50" s="127"/>
      <c r="SPE50" s="127"/>
      <c r="SPF50" s="127"/>
      <c r="SPG50" s="127"/>
      <c r="SPH50" s="127"/>
      <c r="SPI50" s="127"/>
      <c r="SPJ50" s="127"/>
      <c r="SPK50" s="127"/>
      <c r="SPL50" s="127"/>
      <c r="SPM50" s="127"/>
      <c r="SPN50" s="127"/>
      <c r="SPO50" s="127"/>
      <c r="SPP50" s="127"/>
      <c r="SPQ50" s="127"/>
      <c r="SPR50" s="127"/>
      <c r="SPS50" s="127"/>
      <c r="SPT50" s="127"/>
      <c r="SPU50" s="127"/>
      <c r="SPV50" s="127"/>
      <c r="SPW50" s="127"/>
      <c r="SPX50" s="127"/>
      <c r="SPY50" s="127"/>
      <c r="SPZ50" s="127"/>
      <c r="SQA50" s="127"/>
      <c r="SQB50" s="127"/>
      <c r="SQC50" s="127"/>
      <c r="SQD50" s="127"/>
      <c r="SQE50" s="127"/>
      <c r="SQF50" s="127"/>
      <c r="SQG50" s="127"/>
      <c r="SQH50" s="127"/>
      <c r="SQI50" s="127"/>
      <c r="SQJ50" s="127"/>
      <c r="SQK50" s="127"/>
      <c r="SQL50" s="127"/>
      <c r="SQM50" s="127"/>
      <c r="SQN50" s="127"/>
      <c r="SQO50" s="127"/>
      <c r="SQP50" s="127"/>
      <c r="SQQ50" s="127"/>
      <c r="SQR50" s="127"/>
      <c r="SQS50" s="127"/>
      <c r="SQT50" s="127"/>
      <c r="SQU50" s="127"/>
      <c r="SQV50" s="127"/>
      <c r="SQW50" s="127"/>
      <c r="SQX50" s="127"/>
      <c r="SQY50" s="127"/>
      <c r="SQZ50" s="127"/>
      <c r="SRA50" s="127"/>
      <c r="SRB50" s="127"/>
      <c r="SRC50" s="127"/>
      <c r="SRD50" s="127"/>
      <c r="SRE50" s="127"/>
      <c r="SRF50" s="127"/>
      <c r="SRG50" s="127"/>
      <c r="SRH50" s="127"/>
      <c r="SRI50" s="127"/>
      <c r="SRJ50" s="127"/>
      <c r="SRK50" s="127"/>
      <c r="SRL50" s="127"/>
      <c r="SRM50" s="127"/>
      <c r="SRN50" s="127"/>
      <c r="SRO50" s="127"/>
      <c r="SRP50" s="127"/>
      <c r="SRQ50" s="127"/>
      <c r="SRR50" s="127"/>
      <c r="SRS50" s="127"/>
      <c r="SRT50" s="127"/>
      <c r="SRU50" s="127"/>
      <c r="SRV50" s="127"/>
      <c r="SRW50" s="127"/>
      <c r="SRX50" s="127"/>
      <c r="SRY50" s="127"/>
      <c r="SRZ50" s="127"/>
      <c r="SSA50" s="127"/>
      <c r="SSB50" s="127"/>
      <c r="SSC50" s="127"/>
      <c r="SSD50" s="127"/>
      <c r="SSE50" s="127"/>
      <c r="SSF50" s="127"/>
      <c r="SSG50" s="127"/>
      <c r="SSH50" s="127"/>
      <c r="SSI50" s="127"/>
      <c r="SSJ50" s="127"/>
      <c r="SSK50" s="127"/>
      <c r="SSL50" s="127"/>
      <c r="SSM50" s="127"/>
      <c r="SSN50" s="127"/>
      <c r="SSO50" s="127"/>
      <c r="SSP50" s="127"/>
      <c r="SSQ50" s="127"/>
      <c r="SSR50" s="127"/>
      <c r="SSS50" s="127"/>
      <c r="SST50" s="127"/>
      <c r="SSU50" s="127"/>
      <c r="SSV50" s="127"/>
      <c r="SSW50" s="127"/>
      <c r="SSX50" s="127"/>
      <c r="SSY50" s="127"/>
      <c r="SSZ50" s="127"/>
      <c r="STA50" s="127"/>
      <c r="STB50" s="127"/>
      <c r="STC50" s="127"/>
      <c r="STD50" s="127"/>
      <c r="STE50" s="127"/>
      <c r="STF50" s="127"/>
      <c r="STG50" s="127"/>
      <c r="STH50" s="127"/>
      <c r="STI50" s="127"/>
      <c r="STJ50" s="127"/>
      <c r="STK50" s="127"/>
      <c r="STL50" s="127"/>
      <c r="STM50" s="127"/>
      <c r="STN50" s="127"/>
      <c r="STO50" s="127"/>
      <c r="STP50" s="127"/>
      <c r="STQ50" s="127"/>
      <c r="STR50" s="127"/>
      <c r="STS50" s="127"/>
      <c r="STT50" s="127"/>
      <c r="STU50" s="127"/>
      <c r="STV50" s="127"/>
      <c r="STW50" s="127"/>
      <c r="STX50" s="127"/>
      <c r="STY50" s="127"/>
      <c r="STZ50" s="127"/>
      <c r="SUA50" s="127"/>
      <c r="SUB50" s="127"/>
      <c r="SUC50" s="127"/>
      <c r="SUD50" s="127"/>
      <c r="SUE50" s="127"/>
      <c r="SUF50" s="127"/>
      <c r="SUG50" s="127"/>
      <c r="SUH50" s="127"/>
      <c r="SUI50" s="127"/>
      <c r="SUJ50" s="127"/>
      <c r="SUK50" s="127"/>
      <c r="SUL50" s="127"/>
      <c r="SUM50" s="127"/>
      <c r="SUN50" s="127"/>
      <c r="SUO50" s="127"/>
      <c r="SUP50" s="127"/>
      <c r="SUQ50" s="127"/>
      <c r="SUR50" s="127"/>
      <c r="SUS50" s="127"/>
      <c r="SUT50" s="127"/>
      <c r="SUU50" s="127"/>
      <c r="SUV50" s="127"/>
      <c r="SUW50" s="127"/>
      <c r="SUX50" s="127"/>
      <c r="SUY50" s="127"/>
      <c r="SUZ50" s="127"/>
      <c r="SVA50" s="127"/>
      <c r="SVB50" s="127"/>
      <c r="SVC50" s="127"/>
      <c r="SVD50" s="127"/>
      <c r="SVE50" s="127"/>
      <c r="SVF50" s="127"/>
      <c r="SVG50" s="127"/>
      <c r="SVH50" s="127"/>
      <c r="SVI50" s="127"/>
      <c r="SVJ50" s="127"/>
      <c r="SVK50" s="127"/>
      <c r="SVL50" s="127"/>
      <c r="SVM50" s="127"/>
      <c r="SVN50" s="127"/>
      <c r="SVO50" s="127"/>
      <c r="SVP50" s="127"/>
      <c r="SVQ50" s="127"/>
      <c r="SVR50" s="127"/>
      <c r="SVS50" s="127"/>
      <c r="SVT50" s="127"/>
      <c r="SVU50" s="127"/>
      <c r="SVV50" s="127"/>
      <c r="SVW50" s="127"/>
      <c r="SVX50" s="127"/>
      <c r="SVY50" s="127"/>
      <c r="SVZ50" s="127"/>
      <c r="SWA50" s="127"/>
      <c r="SWB50" s="127"/>
      <c r="SWC50" s="127"/>
      <c r="SWD50" s="127"/>
      <c r="SWE50" s="127"/>
      <c r="SWF50" s="127"/>
      <c r="SWG50" s="127"/>
      <c r="SWH50" s="127"/>
      <c r="SWI50" s="127"/>
      <c r="SWJ50" s="127"/>
      <c r="SWK50" s="127"/>
      <c r="SWL50" s="127"/>
      <c r="SWM50" s="127"/>
      <c r="SWN50" s="127"/>
      <c r="SWO50" s="127"/>
      <c r="SWP50" s="127"/>
      <c r="SWQ50" s="127"/>
      <c r="SWR50" s="127"/>
      <c r="SWS50" s="127"/>
      <c r="SWT50" s="127"/>
      <c r="SWU50" s="127"/>
      <c r="SWV50" s="127"/>
      <c r="SWW50" s="127"/>
      <c r="SWX50" s="127"/>
      <c r="SWY50" s="127"/>
      <c r="SWZ50" s="127"/>
      <c r="SXA50" s="127"/>
      <c r="SXB50" s="127"/>
      <c r="SXC50" s="127"/>
      <c r="SXD50" s="127"/>
      <c r="SXE50" s="127"/>
      <c r="SXF50" s="127"/>
      <c r="SXG50" s="127"/>
      <c r="SXH50" s="127"/>
      <c r="SXI50" s="127"/>
      <c r="SXJ50" s="127"/>
      <c r="SXK50" s="127"/>
      <c r="SXL50" s="127"/>
      <c r="SXM50" s="127"/>
      <c r="SXN50" s="127"/>
      <c r="SXO50" s="127"/>
      <c r="SXP50" s="127"/>
      <c r="SXQ50" s="127"/>
      <c r="SXR50" s="127"/>
      <c r="SXS50" s="127"/>
      <c r="SXT50" s="127"/>
      <c r="SXU50" s="127"/>
      <c r="SXV50" s="127"/>
      <c r="SXW50" s="127"/>
      <c r="SXX50" s="127"/>
      <c r="SXY50" s="127"/>
      <c r="SXZ50" s="127"/>
      <c r="SYA50" s="127"/>
      <c r="SYB50" s="127"/>
      <c r="SYC50" s="127"/>
      <c r="SYD50" s="127"/>
      <c r="SYE50" s="127"/>
      <c r="SYF50" s="127"/>
      <c r="SYG50" s="127"/>
      <c r="SYH50" s="127"/>
      <c r="SYI50" s="127"/>
      <c r="SYJ50" s="127"/>
      <c r="SYK50" s="127"/>
      <c r="SYL50" s="127"/>
      <c r="SYM50" s="127"/>
      <c r="SYN50" s="127"/>
      <c r="SYO50" s="127"/>
      <c r="SYP50" s="127"/>
      <c r="SYQ50" s="127"/>
      <c r="SYR50" s="127"/>
      <c r="SYS50" s="127"/>
      <c r="SYT50" s="127"/>
      <c r="SYU50" s="127"/>
      <c r="SYV50" s="127"/>
      <c r="SYW50" s="127"/>
      <c r="SYX50" s="127"/>
      <c r="SYY50" s="127"/>
      <c r="SYZ50" s="127"/>
      <c r="SZA50" s="127"/>
      <c r="SZB50" s="127"/>
      <c r="SZC50" s="127"/>
      <c r="SZD50" s="127"/>
      <c r="SZE50" s="127"/>
      <c r="SZF50" s="127"/>
      <c r="SZG50" s="127"/>
      <c r="SZH50" s="127"/>
      <c r="SZI50" s="127"/>
      <c r="SZJ50" s="127"/>
      <c r="SZK50" s="127"/>
      <c r="SZL50" s="127"/>
      <c r="SZM50" s="127"/>
      <c r="SZN50" s="127"/>
      <c r="SZO50" s="127"/>
      <c r="SZP50" s="127"/>
      <c r="SZQ50" s="127"/>
      <c r="SZR50" s="127"/>
      <c r="SZS50" s="127"/>
      <c r="SZT50" s="127"/>
      <c r="SZU50" s="127"/>
      <c r="SZV50" s="127"/>
      <c r="SZW50" s="127"/>
      <c r="SZX50" s="127"/>
      <c r="SZY50" s="127"/>
      <c r="SZZ50" s="127"/>
      <c r="TAA50" s="127"/>
      <c r="TAB50" s="127"/>
      <c r="TAC50" s="127"/>
      <c r="TAD50" s="127"/>
      <c r="TAE50" s="127"/>
      <c r="TAF50" s="127"/>
      <c r="TAG50" s="127"/>
      <c r="TAH50" s="127"/>
      <c r="TAI50" s="127"/>
      <c r="TAJ50" s="127"/>
      <c r="TAK50" s="127"/>
      <c r="TAL50" s="127"/>
      <c r="TAM50" s="127"/>
      <c r="TAN50" s="127"/>
      <c r="TAO50" s="127"/>
      <c r="TAP50" s="127"/>
      <c r="TAQ50" s="127"/>
      <c r="TAR50" s="127"/>
      <c r="TAS50" s="127"/>
      <c r="TAT50" s="127"/>
      <c r="TAU50" s="127"/>
      <c r="TAV50" s="127"/>
      <c r="TAW50" s="127"/>
      <c r="TAX50" s="127"/>
      <c r="TAY50" s="127"/>
      <c r="TAZ50" s="127"/>
      <c r="TBA50" s="127"/>
      <c r="TBB50" s="127"/>
      <c r="TBC50" s="127"/>
      <c r="TBD50" s="127"/>
      <c r="TBE50" s="127"/>
      <c r="TBF50" s="127"/>
      <c r="TBG50" s="127"/>
      <c r="TBH50" s="127"/>
      <c r="TBI50" s="127"/>
      <c r="TBJ50" s="127"/>
      <c r="TBK50" s="127"/>
      <c r="TBL50" s="127"/>
      <c r="TBM50" s="127"/>
      <c r="TBN50" s="127"/>
      <c r="TBO50" s="127"/>
      <c r="TBP50" s="127"/>
      <c r="TBQ50" s="127"/>
      <c r="TBR50" s="127"/>
      <c r="TBS50" s="127"/>
      <c r="TBT50" s="127"/>
      <c r="TBU50" s="127"/>
      <c r="TBV50" s="127"/>
      <c r="TBW50" s="127"/>
      <c r="TBX50" s="127"/>
      <c r="TBY50" s="127"/>
      <c r="TBZ50" s="127"/>
      <c r="TCA50" s="127"/>
      <c r="TCB50" s="127"/>
      <c r="TCC50" s="127"/>
      <c r="TCD50" s="127"/>
      <c r="TCE50" s="127"/>
      <c r="TCF50" s="127"/>
      <c r="TCG50" s="127"/>
      <c r="TCH50" s="127"/>
      <c r="TCI50" s="127"/>
      <c r="TCJ50" s="127"/>
      <c r="TCK50" s="127"/>
      <c r="TCL50" s="127"/>
      <c r="TCM50" s="127"/>
      <c r="TCN50" s="127"/>
      <c r="TCO50" s="127"/>
      <c r="TCP50" s="127"/>
      <c r="TCQ50" s="127"/>
      <c r="TCR50" s="127"/>
      <c r="TCS50" s="127"/>
      <c r="TCT50" s="127"/>
      <c r="TCU50" s="127"/>
      <c r="TCV50" s="127"/>
      <c r="TCW50" s="127"/>
      <c r="TCX50" s="127"/>
      <c r="TCY50" s="127"/>
      <c r="TCZ50" s="127"/>
      <c r="TDA50" s="127"/>
      <c r="TDB50" s="127"/>
      <c r="TDC50" s="127"/>
      <c r="TDD50" s="127"/>
      <c r="TDE50" s="127"/>
      <c r="TDF50" s="127"/>
      <c r="TDG50" s="127"/>
      <c r="TDH50" s="127"/>
      <c r="TDI50" s="127"/>
      <c r="TDJ50" s="127"/>
      <c r="TDK50" s="127"/>
      <c r="TDL50" s="127"/>
      <c r="TDM50" s="127"/>
      <c r="TDN50" s="127"/>
      <c r="TDO50" s="127"/>
      <c r="TDP50" s="127"/>
      <c r="TDQ50" s="127"/>
      <c r="TDR50" s="127"/>
      <c r="TDS50" s="127"/>
      <c r="TDT50" s="127"/>
      <c r="TDU50" s="127"/>
      <c r="TDV50" s="127"/>
      <c r="TDW50" s="127"/>
      <c r="TDX50" s="127"/>
      <c r="TDY50" s="127"/>
      <c r="TDZ50" s="127"/>
      <c r="TEA50" s="127"/>
      <c r="TEB50" s="127"/>
      <c r="TEC50" s="127"/>
      <c r="TED50" s="127"/>
      <c r="TEE50" s="127"/>
      <c r="TEF50" s="127"/>
      <c r="TEG50" s="127"/>
      <c r="TEH50" s="127"/>
      <c r="TEI50" s="127"/>
      <c r="TEJ50" s="127"/>
      <c r="TEK50" s="127"/>
      <c r="TEL50" s="127"/>
      <c r="TEM50" s="127"/>
      <c r="TEN50" s="127"/>
      <c r="TEO50" s="127"/>
      <c r="TEP50" s="127"/>
      <c r="TEQ50" s="127"/>
      <c r="TER50" s="127"/>
      <c r="TES50" s="127"/>
      <c r="TET50" s="127"/>
      <c r="TEU50" s="127"/>
      <c r="TEV50" s="127"/>
      <c r="TEW50" s="127"/>
      <c r="TEX50" s="127"/>
      <c r="TEY50" s="127"/>
      <c r="TEZ50" s="127"/>
      <c r="TFA50" s="127"/>
      <c r="TFB50" s="127"/>
      <c r="TFC50" s="127"/>
      <c r="TFD50" s="127"/>
      <c r="TFE50" s="127"/>
      <c r="TFF50" s="127"/>
      <c r="TFG50" s="127"/>
      <c r="TFH50" s="127"/>
      <c r="TFI50" s="127"/>
      <c r="TFJ50" s="127"/>
      <c r="TFK50" s="127"/>
      <c r="TFL50" s="127"/>
      <c r="TFM50" s="127"/>
      <c r="TFN50" s="127"/>
      <c r="TFO50" s="127"/>
      <c r="TFP50" s="127"/>
      <c r="TFQ50" s="127"/>
      <c r="TFR50" s="127"/>
      <c r="TFS50" s="127"/>
      <c r="TFT50" s="127"/>
      <c r="TFU50" s="127"/>
      <c r="TFV50" s="127"/>
      <c r="TFW50" s="127"/>
      <c r="TFX50" s="127"/>
      <c r="TFY50" s="127"/>
      <c r="TFZ50" s="127"/>
      <c r="TGA50" s="127"/>
      <c r="TGB50" s="127"/>
      <c r="TGC50" s="127"/>
      <c r="TGD50" s="127"/>
      <c r="TGE50" s="127"/>
      <c r="TGF50" s="127"/>
      <c r="TGG50" s="127"/>
      <c r="TGH50" s="127"/>
      <c r="TGI50" s="127"/>
      <c r="TGJ50" s="127"/>
      <c r="TGK50" s="127"/>
      <c r="TGL50" s="127"/>
      <c r="TGM50" s="127"/>
      <c r="TGN50" s="127"/>
      <c r="TGO50" s="127"/>
      <c r="TGP50" s="127"/>
      <c r="TGQ50" s="127"/>
      <c r="TGR50" s="127"/>
      <c r="TGS50" s="127"/>
      <c r="TGT50" s="127"/>
      <c r="TGU50" s="127"/>
      <c r="TGV50" s="127"/>
      <c r="TGW50" s="127"/>
      <c r="TGX50" s="127"/>
      <c r="TGY50" s="127"/>
      <c r="TGZ50" s="127"/>
      <c r="THA50" s="127"/>
      <c r="THB50" s="127"/>
      <c r="THC50" s="127"/>
      <c r="THD50" s="127"/>
      <c r="THE50" s="127"/>
      <c r="THF50" s="127"/>
      <c r="THG50" s="127"/>
      <c r="THH50" s="127"/>
      <c r="THI50" s="127"/>
      <c r="THJ50" s="127"/>
      <c r="THK50" s="127"/>
      <c r="THL50" s="127"/>
      <c r="THM50" s="127"/>
      <c r="THN50" s="127"/>
      <c r="THO50" s="127"/>
      <c r="THP50" s="127"/>
      <c r="THQ50" s="127"/>
      <c r="THR50" s="127"/>
      <c r="THS50" s="127"/>
      <c r="THT50" s="127"/>
      <c r="THU50" s="127"/>
      <c r="THV50" s="127"/>
      <c r="THW50" s="127"/>
      <c r="THX50" s="127"/>
      <c r="THY50" s="127"/>
      <c r="THZ50" s="127"/>
      <c r="TIA50" s="127"/>
      <c r="TIB50" s="127"/>
      <c r="TIC50" s="127"/>
      <c r="TID50" s="127"/>
      <c r="TIE50" s="127"/>
      <c r="TIF50" s="127"/>
      <c r="TIG50" s="127"/>
      <c r="TIH50" s="127"/>
      <c r="TII50" s="127"/>
      <c r="TIJ50" s="127"/>
      <c r="TIK50" s="127"/>
      <c r="TIL50" s="127"/>
      <c r="TIM50" s="127"/>
      <c r="TIN50" s="127"/>
      <c r="TIO50" s="127"/>
      <c r="TIP50" s="127"/>
      <c r="TIQ50" s="127"/>
      <c r="TIR50" s="127"/>
      <c r="TIS50" s="127"/>
      <c r="TIT50" s="127"/>
      <c r="TIU50" s="127"/>
      <c r="TIV50" s="127"/>
      <c r="TIW50" s="127"/>
      <c r="TIX50" s="127"/>
      <c r="TIY50" s="127"/>
      <c r="TIZ50" s="127"/>
      <c r="TJA50" s="127"/>
      <c r="TJB50" s="127"/>
      <c r="TJC50" s="127"/>
      <c r="TJD50" s="127"/>
      <c r="TJE50" s="127"/>
      <c r="TJF50" s="127"/>
      <c r="TJG50" s="127"/>
      <c r="TJH50" s="127"/>
      <c r="TJI50" s="127"/>
      <c r="TJJ50" s="127"/>
      <c r="TJK50" s="127"/>
      <c r="TJL50" s="127"/>
      <c r="TJM50" s="127"/>
      <c r="TJN50" s="127"/>
      <c r="TJO50" s="127"/>
      <c r="TJP50" s="127"/>
      <c r="TJQ50" s="127"/>
      <c r="TJR50" s="127"/>
      <c r="TJS50" s="127"/>
      <c r="TJT50" s="127"/>
      <c r="TJU50" s="127"/>
      <c r="TJV50" s="127"/>
      <c r="TJW50" s="127"/>
      <c r="TJX50" s="127"/>
      <c r="TJY50" s="127"/>
      <c r="TJZ50" s="127"/>
      <c r="TKA50" s="127"/>
      <c r="TKB50" s="127"/>
      <c r="TKC50" s="127"/>
      <c r="TKD50" s="127"/>
      <c r="TKE50" s="127"/>
      <c r="TKF50" s="127"/>
      <c r="TKG50" s="127"/>
      <c r="TKH50" s="127"/>
      <c r="TKI50" s="127"/>
      <c r="TKJ50" s="127"/>
      <c r="TKK50" s="127"/>
      <c r="TKL50" s="127"/>
      <c r="TKM50" s="127"/>
      <c r="TKN50" s="127"/>
      <c r="TKO50" s="127"/>
      <c r="TKP50" s="127"/>
      <c r="TKQ50" s="127"/>
      <c r="TKR50" s="127"/>
      <c r="TKS50" s="127"/>
      <c r="TKT50" s="127"/>
      <c r="TKU50" s="127"/>
      <c r="TKV50" s="127"/>
      <c r="TKW50" s="127"/>
      <c r="TKX50" s="127"/>
      <c r="TKY50" s="127"/>
      <c r="TKZ50" s="127"/>
      <c r="TLA50" s="127"/>
      <c r="TLB50" s="127"/>
      <c r="TLC50" s="127"/>
      <c r="TLD50" s="127"/>
      <c r="TLE50" s="127"/>
      <c r="TLF50" s="127"/>
      <c r="TLG50" s="127"/>
      <c r="TLH50" s="127"/>
      <c r="TLI50" s="127"/>
      <c r="TLJ50" s="127"/>
      <c r="TLK50" s="127"/>
      <c r="TLL50" s="127"/>
      <c r="TLM50" s="127"/>
      <c r="TLN50" s="127"/>
      <c r="TLO50" s="127"/>
      <c r="TLP50" s="127"/>
      <c r="TLQ50" s="127"/>
      <c r="TLR50" s="127"/>
      <c r="TLS50" s="127"/>
      <c r="TLT50" s="127"/>
      <c r="TLU50" s="127"/>
      <c r="TLV50" s="127"/>
      <c r="TLW50" s="127"/>
      <c r="TLX50" s="127"/>
      <c r="TLY50" s="127"/>
      <c r="TLZ50" s="127"/>
      <c r="TMA50" s="127"/>
      <c r="TMB50" s="127"/>
      <c r="TMC50" s="127"/>
      <c r="TMD50" s="127"/>
      <c r="TME50" s="127"/>
      <c r="TMF50" s="127"/>
      <c r="TMG50" s="127"/>
      <c r="TMH50" s="127"/>
      <c r="TMI50" s="127"/>
      <c r="TMJ50" s="127"/>
      <c r="TMK50" s="127"/>
      <c r="TML50" s="127"/>
      <c r="TMM50" s="127"/>
      <c r="TMN50" s="127"/>
      <c r="TMO50" s="127"/>
      <c r="TMP50" s="127"/>
      <c r="TMQ50" s="127"/>
      <c r="TMR50" s="127"/>
      <c r="TMS50" s="127"/>
      <c r="TMT50" s="127"/>
      <c r="TMU50" s="127"/>
      <c r="TMV50" s="127"/>
      <c r="TMW50" s="127"/>
      <c r="TMX50" s="127"/>
      <c r="TMY50" s="127"/>
      <c r="TMZ50" s="127"/>
      <c r="TNA50" s="127"/>
      <c r="TNB50" s="127"/>
      <c r="TNC50" s="127"/>
      <c r="TND50" s="127"/>
      <c r="TNE50" s="127"/>
      <c r="TNF50" s="127"/>
      <c r="TNG50" s="127"/>
      <c r="TNH50" s="127"/>
      <c r="TNI50" s="127"/>
      <c r="TNJ50" s="127"/>
      <c r="TNK50" s="127"/>
      <c r="TNL50" s="127"/>
      <c r="TNM50" s="127"/>
      <c r="TNN50" s="127"/>
      <c r="TNO50" s="127"/>
      <c r="TNP50" s="127"/>
      <c r="TNQ50" s="127"/>
      <c r="TNR50" s="127"/>
      <c r="TNS50" s="127"/>
      <c r="TNT50" s="127"/>
      <c r="TNU50" s="127"/>
      <c r="TNV50" s="127"/>
      <c r="TNW50" s="127"/>
      <c r="TNX50" s="127"/>
      <c r="TNY50" s="127"/>
      <c r="TNZ50" s="127"/>
      <c r="TOA50" s="127"/>
      <c r="TOB50" s="127"/>
      <c r="TOC50" s="127"/>
      <c r="TOD50" s="127"/>
      <c r="TOE50" s="127"/>
      <c r="TOF50" s="127"/>
      <c r="TOG50" s="127"/>
      <c r="TOH50" s="127"/>
      <c r="TOI50" s="127"/>
      <c r="TOJ50" s="127"/>
      <c r="TOK50" s="127"/>
      <c r="TOL50" s="127"/>
      <c r="TOM50" s="127"/>
      <c r="TON50" s="127"/>
      <c r="TOO50" s="127"/>
      <c r="TOP50" s="127"/>
      <c r="TOQ50" s="127"/>
      <c r="TOR50" s="127"/>
      <c r="TOS50" s="127"/>
      <c r="TOT50" s="127"/>
      <c r="TOU50" s="127"/>
      <c r="TOV50" s="127"/>
      <c r="TOW50" s="127"/>
      <c r="TOX50" s="127"/>
      <c r="TOY50" s="127"/>
      <c r="TOZ50" s="127"/>
      <c r="TPA50" s="127"/>
      <c r="TPB50" s="127"/>
      <c r="TPC50" s="127"/>
      <c r="TPD50" s="127"/>
      <c r="TPE50" s="127"/>
      <c r="TPF50" s="127"/>
      <c r="TPG50" s="127"/>
      <c r="TPH50" s="127"/>
      <c r="TPI50" s="127"/>
      <c r="TPJ50" s="127"/>
      <c r="TPK50" s="127"/>
      <c r="TPL50" s="127"/>
      <c r="TPM50" s="127"/>
      <c r="TPN50" s="127"/>
      <c r="TPO50" s="127"/>
      <c r="TPP50" s="127"/>
      <c r="TPQ50" s="127"/>
      <c r="TPR50" s="127"/>
      <c r="TPS50" s="127"/>
      <c r="TPT50" s="127"/>
      <c r="TPU50" s="127"/>
      <c r="TPV50" s="127"/>
      <c r="TPW50" s="127"/>
      <c r="TPX50" s="127"/>
      <c r="TPY50" s="127"/>
      <c r="TPZ50" s="127"/>
      <c r="TQA50" s="127"/>
      <c r="TQB50" s="127"/>
      <c r="TQC50" s="127"/>
      <c r="TQD50" s="127"/>
      <c r="TQE50" s="127"/>
      <c r="TQF50" s="127"/>
      <c r="TQG50" s="127"/>
      <c r="TQH50" s="127"/>
      <c r="TQI50" s="127"/>
      <c r="TQJ50" s="127"/>
      <c r="TQK50" s="127"/>
      <c r="TQL50" s="127"/>
      <c r="TQM50" s="127"/>
      <c r="TQN50" s="127"/>
      <c r="TQO50" s="127"/>
      <c r="TQP50" s="127"/>
      <c r="TQQ50" s="127"/>
      <c r="TQR50" s="127"/>
      <c r="TQS50" s="127"/>
      <c r="TQT50" s="127"/>
      <c r="TQU50" s="127"/>
      <c r="TQV50" s="127"/>
      <c r="TQW50" s="127"/>
      <c r="TQX50" s="127"/>
      <c r="TQY50" s="127"/>
      <c r="TQZ50" s="127"/>
      <c r="TRA50" s="127"/>
      <c r="TRB50" s="127"/>
      <c r="TRC50" s="127"/>
      <c r="TRD50" s="127"/>
      <c r="TRE50" s="127"/>
      <c r="TRF50" s="127"/>
      <c r="TRG50" s="127"/>
      <c r="TRH50" s="127"/>
      <c r="TRI50" s="127"/>
      <c r="TRJ50" s="127"/>
      <c r="TRK50" s="127"/>
      <c r="TRL50" s="127"/>
      <c r="TRM50" s="127"/>
      <c r="TRN50" s="127"/>
      <c r="TRO50" s="127"/>
      <c r="TRP50" s="127"/>
      <c r="TRQ50" s="127"/>
      <c r="TRR50" s="127"/>
      <c r="TRS50" s="127"/>
      <c r="TRT50" s="127"/>
      <c r="TRU50" s="127"/>
      <c r="TRV50" s="127"/>
      <c r="TRW50" s="127"/>
      <c r="TRX50" s="127"/>
      <c r="TRY50" s="127"/>
      <c r="TRZ50" s="127"/>
      <c r="TSA50" s="127"/>
      <c r="TSB50" s="127"/>
      <c r="TSC50" s="127"/>
      <c r="TSD50" s="127"/>
      <c r="TSE50" s="127"/>
      <c r="TSF50" s="127"/>
      <c r="TSG50" s="127"/>
      <c r="TSH50" s="127"/>
      <c r="TSI50" s="127"/>
      <c r="TSJ50" s="127"/>
      <c r="TSK50" s="127"/>
      <c r="TSL50" s="127"/>
      <c r="TSM50" s="127"/>
      <c r="TSN50" s="127"/>
      <c r="TSO50" s="127"/>
      <c r="TSP50" s="127"/>
      <c r="TSQ50" s="127"/>
      <c r="TSR50" s="127"/>
      <c r="TSS50" s="127"/>
      <c r="TST50" s="127"/>
      <c r="TSU50" s="127"/>
      <c r="TSV50" s="127"/>
      <c r="TSW50" s="127"/>
      <c r="TSX50" s="127"/>
      <c r="TSY50" s="127"/>
      <c r="TSZ50" s="127"/>
      <c r="TTA50" s="127"/>
      <c r="TTB50" s="127"/>
      <c r="TTC50" s="127"/>
      <c r="TTD50" s="127"/>
      <c r="TTE50" s="127"/>
      <c r="TTF50" s="127"/>
      <c r="TTG50" s="127"/>
      <c r="TTH50" s="127"/>
      <c r="TTI50" s="127"/>
      <c r="TTJ50" s="127"/>
      <c r="TTK50" s="127"/>
      <c r="TTL50" s="127"/>
      <c r="TTM50" s="127"/>
      <c r="TTN50" s="127"/>
      <c r="TTO50" s="127"/>
      <c r="TTP50" s="127"/>
      <c r="TTQ50" s="127"/>
      <c r="TTR50" s="127"/>
      <c r="TTS50" s="127"/>
      <c r="TTT50" s="127"/>
      <c r="TTU50" s="127"/>
      <c r="TTV50" s="127"/>
      <c r="TTW50" s="127"/>
      <c r="TTX50" s="127"/>
      <c r="TTY50" s="127"/>
      <c r="TTZ50" s="127"/>
      <c r="TUA50" s="127"/>
      <c r="TUB50" s="127"/>
      <c r="TUC50" s="127"/>
      <c r="TUD50" s="127"/>
      <c r="TUE50" s="127"/>
      <c r="TUF50" s="127"/>
      <c r="TUG50" s="127"/>
      <c r="TUH50" s="127"/>
      <c r="TUI50" s="127"/>
      <c r="TUJ50" s="127"/>
      <c r="TUK50" s="127"/>
      <c r="TUL50" s="127"/>
      <c r="TUM50" s="127"/>
      <c r="TUN50" s="127"/>
      <c r="TUO50" s="127"/>
      <c r="TUP50" s="127"/>
      <c r="TUQ50" s="127"/>
      <c r="TUR50" s="127"/>
      <c r="TUS50" s="127"/>
      <c r="TUT50" s="127"/>
      <c r="TUU50" s="127"/>
      <c r="TUV50" s="127"/>
      <c r="TUW50" s="127"/>
      <c r="TUX50" s="127"/>
      <c r="TUY50" s="127"/>
      <c r="TUZ50" s="127"/>
      <c r="TVA50" s="127"/>
      <c r="TVB50" s="127"/>
      <c r="TVC50" s="127"/>
      <c r="TVD50" s="127"/>
      <c r="TVE50" s="127"/>
      <c r="TVF50" s="127"/>
      <c r="TVG50" s="127"/>
      <c r="TVH50" s="127"/>
      <c r="TVI50" s="127"/>
      <c r="TVJ50" s="127"/>
      <c r="TVK50" s="127"/>
      <c r="TVL50" s="127"/>
      <c r="TVM50" s="127"/>
      <c r="TVN50" s="127"/>
      <c r="TVO50" s="127"/>
      <c r="TVP50" s="127"/>
      <c r="TVQ50" s="127"/>
      <c r="TVR50" s="127"/>
      <c r="TVS50" s="127"/>
      <c r="TVT50" s="127"/>
      <c r="TVU50" s="127"/>
      <c r="TVV50" s="127"/>
      <c r="TVW50" s="127"/>
      <c r="TVX50" s="127"/>
      <c r="TVY50" s="127"/>
      <c r="TVZ50" s="127"/>
      <c r="TWA50" s="127"/>
      <c r="TWB50" s="127"/>
      <c r="TWC50" s="127"/>
      <c r="TWD50" s="127"/>
      <c r="TWE50" s="127"/>
      <c r="TWF50" s="127"/>
      <c r="TWG50" s="127"/>
      <c r="TWH50" s="127"/>
      <c r="TWI50" s="127"/>
      <c r="TWJ50" s="127"/>
      <c r="TWK50" s="127"/>
      <c r="TWL50" s="127"/>
      <c r="TWM50" s="127"/>
      <c r="TWN50" s="127"/>
      <c r="TWO50" s="127"/>
      <c r="TWP50" s="127"/>
      <c r="TWQ50" s="127"/>
      <c r="TWR50" s="127"/>
      <c r="TWS50" s="127"/>
      <c r="TWT50" s="127"/>
      <c r="TWU50" s="127"/>
      <c r="TWV50" s="127"/>
      <c r="TWW50" s="127"/>
      <c r="TWX50" s="127"/>
      <c r="TWY50" s="127"/>
      <c r="TWZ50" s="127"/>
      <c r="TXA50" s="127"/>
      <c r="TXB50" s="127"/>
      <c r="TXC50" s="127"/>
      <c r="TXD50" s="127"/>
      <c r="TXE50" s="127"/>
      <c r="TXF50" s="127"/>
      <c r="TXG50" s="127"/>
      <c r="TXH50" s="127"/>
      <c r="TXI50" s="127"/>
      <c r="TXJ50" s="127"/>
      <c r="TXK50" s="127"/>
      <c r="TXL50" s="127"/>
      <c r="TXM50" s="127"/>
      <c r="TXN50" s="127"/>
      <c r="TXO50" s="127"/>
      <c r="TXP50" s="127"/>
      <c r="TXQ50" s="127"/>
      <c r="TXR50" s="127"/>
      <c r="TXS50" s="127"/>
      <c r="TXT50" s="127"/>
      <c r="TXU50" s="127"/>
      <c r="TXV50" s="127"/>
      <c r="TXW50" s="127"/>
      <c r="TXX50" s="127"/>
      <c r="TXY50" s="127"/>
      <c r="TXZ50" s="127"/>
      <c r="TYA50" s="127"/>
      <c r="TYB50" s="127"/>
      <c r="TYC50" s="127"/>
      <c r="TYD50" s="127"/>
      <c r="TYE50" s="127"/>
      <c r="TYF50" s="127"/>
      <c r="TYG50" s="127"/>
      <c r="TYH50" s="127"/>
      <c r="TYI50" s="127"/>
      <c r="TYJ50" s="127"/>
      <c r="TYK50" s="127"/>
      <c r="TYL50" s="127"/>
      <c r="TYM50" s="127"/>
      <c r="TYN50" s="127"/>
      <c r="TYO50" s="127"/>
      <c r="TYP50" s="127"/>
      <c r="TYQ50" s="127"/>
      <c r="TYR50" s="127"/>
      <c r="TYS50" s="127"/>
      <c r="TYT50" s="127"/>
      <c r="TYU50" s="127"/>
      <c r="TYV50" s="127"/>
      <c r="TYW50" s="127"/>
      <c r="TYX50" s="127"/>
      <c r="TYY50" s="127"/>
      <c r="TYZ50" s="127"/>
      <c r="TZA50" s="127"/>
      <c r="TZB50" s="127"/>
      <c r="TZC50" s="127"/>
      <c r="TZD50" s="127"/>
      <c r="TZE50" s="127"/>
      <c r="TZF50" s="127"/>
      <c r="TZG50" s="127"/>
      <c r="TZH50" s="127"/>
      <c r="TZI50" s="127"/>
      <c r="TZJ50" s="127"/>
      <c r="TZK50" s="127"/>
      <c r="TZL50" s="127"/>
      <c r="TZM50" s="127"/>
      <c r="TZN50" s="127"/>
      <c r="TZO50" s="127"/>
      <c r="TZP50" s="127"/>
      <c r="TZQ50" s="127"/>
      <c r="TZR50" s="127"/>
      <c r="TZS50" s="127"/>
      <c r="TZT50" s="127"/>
      <c r="TZU50" s="127"/>
      <c r="TZV50" s="127"/>
      <c r="TZW50" s="127"/>
      <c r="TZX50" s="127"/>
      <c r="TZY50" s="127"/>
      <c r="TZZ50" s="127"/>
      <c r="UAA50" s="127"/>
      <c r="UAB50" s="127"/>
      <c r="UAC50" s="127"/>
      <c r="UAD50" s="127"/>
      <c r="UAE50" s="127"/>
      <c r="UAF50" s="127"/>
      <c r="UAG50" s="127"/>
      <c r="UAH50" s="127"/>
      <c r="UAI50" s="127"/>
      <c r="UAJ50" s="127"/>
      <c r="UAK50" s="127"/>
      <c r="UAL50" s="127"/>
      <c r="UAM50" s="127"/>
      <c r="UAN50" s="127"/>
      <c r="UAO50" s="127"/>
      <c r="UAP50" s="127"/>
      <c r="UAQ50" s="127"/>
      <c r="UAR50" s="127"/>
      <c r="UAS50" s="127"/>
      <c r="UAT50" s="127"/>
      <c r="UAU50" s="127"/>
      <c r="UAV50" s="127"/>
      <c r="UAW50" s="127"/>
      <c r="UAX50" s="127"/>
      <c r="UAY50" s="127"/>
      <c r="UAZ50" s="127"/>
      <c r="UBA50" s="127"/>
      <c r="UBB50" s="127"/>
      <c r="UBC50" s="127"/>
      <c r="UBD50" s="127"/>
      <c r="UBE50" s="127"/>
      <c r="UBF50" s="127"/>
      <c r="UBG50" s="127"/>
      <c r="UBH50" s="127"/>
      <c r="UBI50" s="127"/>
      <c r="UBJ50" s="127"/>
      <c r="UBK50" s="127"/>
      <c r="UBL50" s="127"/>
      <c r="UBM50" s="127"/>
      <c r="UBN50" s="127"/>
      <c r="UBO50" s="127"/>
      <c r="UBP50" s="127"/>
      <c r="UBQ50" s="127"/>
      <c r="UBR50" s="127"/>
      <c r="UBS50" s="127"/>
      <c r="UBT50" s="127"/>
      <c r="UBU50" s="127"/>
      <c r="UBV50" s="127"/>
      <c r="UBW50" s="127"/>
      <c r="UBX50" s="127"/>
      <c r="UBY50" s="127"/>
      <c r="UBZ50" s="127"/>
      <c r="UCA50" s="127"/>
      <c r="UCB50" s="127"/>
      <c r="UCC50" s="127"/>
      <c r="UCD50" s="127"/>
      <c r="UCE50" s="127"/>
      <c r="UCF50" s="127"/>
      <c r="UCG50" s="127"/>
      <c r="UCH50" s="127"/>
      <c r="UCI50" s="127"/>
      <c r="UCJ50" s="127"/>
      <c r="UCK50" s="127"/>
      <c r="UCL50" s="127"/>
      <c r="UCM50" s="127"/>
      <c r="UCN50" s="127"/>
      <c r="UCO50" s="127"/>
      <c r="UCP50" s="127"/>
      <c r="UCQ50" s="127"/>
      <c r="UCR50" s="127"/>
      <c r="UCS50" s="127"/>
      <c r="UCT50" s="127"/>
      <c r="UCU50" s="127"/>
      <c r="UCV50" s="127"/>
      <c r="UCW50" s="127"/>
      <c r="UCX50" s="127"/>
      <c r="UCY50" s="127"/>
      <c r="UCZ50" s="127"/>
      <c r="UDA50" s="127"/>
      <c r="UDB50" s="127"/>
      <c r="UDC50" s="127"/>
      <c r="UDD50" s="127"/>
      <c r="UDE50" s="127"/>
      <c r="UDF50" s="127"/>
      <c r="UDG50" s="127"/>
      <c r="UDH50" s="127"/>
      <c r="UDI50" s="127"/>
      <c r="UDJ50" s="127"/>
      <c r="UDK50" s="127"/>
      <c r="UDL50" s="127"/>
      <c r="UDM50" s="127"/>
      <c r="UDN50" s="127"/>
      <c r="UDO50" s="127"/>
      <c r="UDP50" s="127"/>
      <c r="UDQ50" s="127"/>
      <c r="UDR50" s="127"/>
      <c r="UDS50" s="127"/>
      <c r="UDT50" s="127"/>
      <c r="UDU50" s="127"/>
      <c r="UDV50" s="127"/>
      <c r="UDW50" s="127"/>
      <c r="UDX50" s="127"/>
      <c r="UDY50" s="127"/>
      <c r="UDZ50" s="127"/>
      <c r="UEA50" s="127"/>
      <c r="UEB50" s="127"/>
      <c r="UEC50" s="127"/>
      <c r="UED50" s="127"/>
      <c r="UEE50" s="127"/>
      <c r="UEF50" s="127"/>
      <c r="UEG50" s="127"/>
      <c r="UEH50" s="127"/>
      <c r="UEI50" s="127"/>
      <c r="UEJ50" s="127"/>
      <c r="UEK50" s="127"/>
      <c r="UEL50" s="127"/>
      <c r="UEM50" s="127"/>
      <c r="UEN50" s="127"/>
      <c r="UEO50" s="127"/>
      <c r="UEP50" s="127"/>
      <c r="UEQ50" s="127"/>
      <c r="UER50" s="127"/>
      <c r="UES50" s="127"/>
      <c r="UET50" s="127"/>
      <c r="UEU50" s="127"/>
      <c r="UEV50" s="127"/>
      <c r="UEW50" s="127"/>
      <c r="UEX50" s="127"/>
      <c r="UEY50" s="127"/>
      <c r="UEZ50" s="127"/>
      <c r="UFA50" s="127"/>
      <c r="UFB50" s="127"/>
      <c r="UFC50" s="127"/>
      <c r="UFD50" s="127"/>
      <c r="UFE50" s="127"/>
      <c r="UFF50" s="127"/>
      <c r="UFG50" s="127"/>
      <c r="UFH50" s="127"/>
      <c r="UFI50" s="127"/>
      <c r="UFJ50" s="127"/>
      <c r="UFK50" s="127"/>
      <c r="UFL50" s="127"/>
      <c r="UFM50" s="127"/>
      <c r="UFN50" s="127"/>
      <c r="UFO50" s="127"/>
      <c r="UFP50" s="127"/>
      <c r="UFQ50" s="127"/>
      <c r="UFR50" s="127"/>
      <c r="UFS50" s="127"/>
      <c r="UFT50" s="127"/>
      <c r="UFU50" s="127"/>
      <c r="UFV50" s="127"/>
      <c r="UFW50" s="127"/>
      <c r="UFX50" s="127"/>
      <c r="UFY50" s="127"/>
      <c r="UFZ50" s="127"/>
      <c r="UGA50" s="127"/>
      <c r="UGB50" s="127"/>
      <c r="UGC50" s="127"/>
      <c r="UGD50" s="127"/>
      <c r="UGE50" s="127"/>
      <c r="UGF50" s="127"/>
      <c r="UGG50" s="127"/>
      <c r="UGH50" s="127"/>
      <c r="UGI50" s="127"/>
      <c r="UGJ50" s="127"/>
      <c r="UGK50" s="127"/>
      <c r="UGL50" s="127"/>
      <c r="UGM50" s="127"/>
      <c r="UGN50" s="127"/>
      <c r="UGO50" s="127"/>
      <c r="UGP50" s="127"/>
      <c r="UGQ50" s="127"/>
      <c r="UGR50" s="127"/>
      <c r="UGS50" s="127"/>
      <c r="UGT50" s="127"/>
      <c r="UGU50" s="127"/>
      <c r="UGV50" s="127"/>
      <c r="UGW50" s="127"/>
      <c r="UGX50" s="127"/>
      <c r="UGY50" s="127"/>
      <c r="UGZ50" s="127"/>
      <c r="UHA50" s="127"/>
      <c r="UHB50" s="127"/>
      <c r="UHC50" s="127"/>
      <c r="UHD50" s="127"/>
      <c r="UHE50" s="127"/>
      <c r="UHF50" s="127"/>
      <c r="UHG50" s="127"/>
      <c r="UHH50" s="127"/>
      <c r="UHI50" s="127"/>
      <c r="UHJ50" s="127"/>
      <c r="UHK50" s="127"/>
      <c r="UHL50" s="127"/>
      <c r="UHM50" s="127"/>
      <c r="UHN50" s="127"/>
      <c r="UHO50" s="127"/>
      <c r="UHP50" s="127"/>
      <c r="UHQ50" s="127"/>
      <c r="UHR50" s="127"/>
      <c r="UHS50" s="127"/>
      <c r="UHT50" s="127"/>
      <c r="UHU50" s="127"/>
      <c r="UHV50" s="127"/>
      <c r="UHW50" s="127"/>
      <c r="UHX50" s="127"/>
      <c r="UHY50" s="127"/>
      <c r="UHZ50" s="127"/>
      <c r="UIA50" s="127"/>
      <c r="UIB50" s="127"/>
      <c r="UIC50" s="127"/>
      <c r="UID50" s="127"/>
      <c r="UIE50" s="127"/>
      <c r="UIF50" s="127"/>
      <c r="UIG50" s="127"/>
      <c r="UIH50" s="127"/>
      <c r="UII50" s="127"/>
      <c r="UIJ50" s="127"/>
      <c r="UIK50" s="127"/>
      <c r="UIL50" s="127"/>
      <c r="UIM50" s="127"/>
      <c r="UIN50" s="127"/>
      <c r="UIO50" s="127"/>
      <c r="UIP50" s="127"/>
      <c r="UIQ50" s="127"/>
      <c r="UIR50" s="127"/>
      <c r="UIS50" s="127"/>
      <c r="UIT50" s="127"/>
      <c r="UIU50" s="127"/>
      <c r="UIV50" s="127"/>
      <c r="UIW50" s="127"/>
      <c r="UIX50" s="127"/>
      <c r="UIY50" s="127"/>
      <c r="UIZ50" s="127"/>
      <c r="UJA50" s="127"/>
      <c r="UJB50" s="127"/>
      <c r="UJC50" s="127"/>
      <c r="UJD50" s="127"/>
      <c r="UJE50" s="127"/>
      <c r="UJF50" s="127"/>
      <c r="UJG50" s="127"/>
      <c r="UJH50" s="127"/>
      <c r="UJI50" s="127"/>
      <c r="UJJ50" s="127"/>
      <c r="UJK50" s="127"/>
      <c r="UJL50" s="127"/>
      <c r="UJM50" s="127"/>
      <c r="UJN50" s="127"/>
      <c r="UJO50" s="127"/>
      <c r="UJP50" s="127"/>
      <c r="UJQ50" s="127"/>
      <c r="UJR50" s="127"/>
      <c r="UJS50" s="127"/>
      <c r="UJT50" s="127"/>
      <c r="UJU50" s="127"/>
      <c r="UJV50" s="127"/>
      <c r="UJW50" s="127"/>
      <c r="UJX50" s="127"/>
      <c r="UJY50" s="127"/>
      <c r="UJZ50" s="127"/>
      <c r="UKA50" s="127"/>
      <c r="UKB50" s="127"/>
      <c r="UKC50" s="127"/>
      <c r="UKD50" s="127"/>
      <c r="UKE50" s="127"/>
      <c r="UKF50" s="127"/>
      <c r="UKG50" s="127"/>
      <c r="UKH50" s="127"/>
      <c r="UKI50" s="127"/>
      <c r="UKJ50" s="127"/>
      <c r="UKK50" s="127"/>
      <c r="UKL50" s="127"/>
      <c r="UKM50" s="127"/>
      <c r="UKN50" s="127"/>
      <c r="UKO50" s="127"/>
      <c r="UKP50" s="127"/>
      <c r="UKQ50" s="127"/>
      <c r="UKR50" s="127"/>
      <c r="UKS50" s="127"/>
      <c r="UKT50" s="127"/>
      <c r="UKU50" s="127"/>
      <c r="UKV50" s="127"/>
      <c r="UKW50" s="127"/>
      <c r="UKX50" s="127"/>
      <c r="UKY50" s="127"/>
      <c r="UKZ50" s="127"/>
      <c r="ULA50" s="127"/>
      <c r="ULB50" s="127"/>
      <c r="ULC50" s="127"/>
      <c r="ULD50" s="127"/>
      <c r="ULE50" s="127"/>
      <c r="ULF50" s="127"/>
      <c r="ULG50" s="127"/>
      <c r="ULH50" s="127"/>
      <c r="ULI50" s="127"/>
      <c r="ULJ50" s="127"/>
      <c r="ULK50" s="127"/>
      <c r="ULL50" s="127"/>
      <c r="ULM50" s="127"/>
      <c r="ULN50" s="127"/>
      <c r="ULO50" s="127"/>
      <c r="ULP50" s="127"/>
      <c r="ULQ50" s="127"/>
      <c r="ULR50" s="127"/>
      <c r="ULS50" s="127"/>
      <c r="ULT50" s="127"/>
      <c r="ULU50" s="127"/>
      <c r="ULV50" s="127"/>
      <c r="ULW50" s="127"/>
      <c r="ULX50" s="127"/>
      <c r="ULY50" s="127"/>
      <c r="ULZ50" s="127"/>
      <c r="UMA50" s="127"/>
      <c r="UMB50" s="127"/>
      <c r="UMC50" s="127"/>
      <c r="UMD50" s="127"/>
      <c r="UME50" s="127"/>
      <c r="UMF50" s="127"/>
      <c r="UMG50" s="127"/>
      <c r="UMH50" s="127"/>
      <c r="UMI50" s="127"/>
      <c r="UMJ50" s="127"/>
      <c r="UMK50" s="127"/>
      <c r="UML50" s="127"/>
      <c r="UMM50" s="127"/>
      <c r="UMN50" s="127"/>
      <c r="UMO50" s="127"/>
      <c r="UMP50" s="127"/>
      <c r="UMQ50" s="127"/>
      <c r="UMR50" s="127"/>
      <c r="UMS50" s="127"/>
      <c r="UMT50" s="127"/>
      <c r="UMU50" s="127"/>
      <c r="UMV50" s="127"/>
      <c r="UMW50" s="127"/>
      <c r="UMX50" s="127"/>
      <c r="UMY50" s="127"/>
      <c r="UMZ50" s="127"/>
      <c r="UNA50" s="127"/>
      <c r="UNB50" s="127"/>
      <c r="UNC50" s="127"/>
      <c r="UND50" s="127"/>
      <c r="UNE50" s="127"/>
      <c r="UNF50" s="127"/>
      <c r="UNG50" s="127"/>
      <c r="UNH50" s="127"/>
      <c r="UNI50" s="127"/>
      <c r="UNJ50" s="127"/>
      <c r="UNK50" s="127"/>
      <c r="UNL50" s="127"/>
      <c r="UNM50" s="127"/>
      <c r="UNN50" s="127"/>
      <c r="UNO50" s="127"/>
      <c r="UNP50" s="127"/>
      <c r="UNQ50" s="127"/>
      <c r="UNR50" s="127"/>
      <c r="UNS50" s="127"/>
      <c r="UNT50" s="127"/>
      <c r="UNU50" s="127"/>
      <c r="UNV50" s="127"/>
      <c r="UNW50" s="127"/>
      <c r="UNX50" s="127"/>
      <c r="UNY50" s="127"/>
      <c r="UNZ50" s="127"/>
      <c r="UOA50" s="127"/>
      <c r="UOB50" s="127"/>
      <c r="UOC50" s="127"/>
      <c r="UOD50" s="127"/>
      <c r="UOE50" s="127"/>
      <c r="UOF50" s="127"/>
      <c r="UOG50" s="127"/>
      <c r="UOH50" s="127"/>
      <c r="UOI50" s="127"/>
      <c r="UOJ50" s="127"/>
      <c r="UOK50" s="127"/>
      <c r="UOL50" s="127"/>
      <c r="UOM50" s="127"/>
      <c r="UON50" s="127"/>
      <c r="UOO50" s="127"/>
      <c r="UOP50" s="127"/>
      <c r="UOQ50" s="127"/>
      <c r="UOR50" s="127"/>
      <c r="UOS50" s="127"/>
      <c r="UOT50" s="127"/>
      <c r="UOU50" s="127"/>
      <c r="UOV50" s="127"/>
      <c r="UOW50" s="127"/>
      <c r="UOX50" s="127"/>
      <c r="UOY50" s="127"/>
      <c r="UOZ50" s="127"/>
      <c r="UPA50" s="127"/>
      <c r="UPB50" s="127"/>
      <c r="UPC50" s="127"/>
      <c r="UPD50" s="127"/>
      <c r="UPE50" s="127"/>
      <c r="UPF50" s="127"/>
      <c r="UPG50" s="127"/>
      <c r="UPH50" s="127"/>
      <c r="UPI50" s="127"/>
      <c r="UPJ50" s="127"/>
      <c r="UPK50" s="127"/>
      <c r="UPL50" s="127"/>
      <c r="UPM50" s="127"/>
      <c r="UPN50" s="127"/>
      <c r="UPO50" s="127"/>
      <c r="UPP50" s="127"/>
      <c r="UPQ50" s="127"/>
      <c r="UPR50" s="127"/>
      <c r="UPS50" s="127"/>
      <c r="UPT50" s="127"/>
      <c r="UPU50" s="127"/>
      <c r="UPV50" s="127"/>
      <c r="UPW50" s="127"/>
      <c r="UPX50" s="127"/>
      <c r="UPY50" s="127"/>
      <c r="UPZ50" s="127"/>
      <c r="UQA50" s="127"/>
      <c r="UQB50" s="127"/>
      <c r="UQC50" s="127"/>
      <c r="UQD50" s="127"/>
      <c r="UQE50" s="127"/>
      <c r="UQF50" s="127"/>
      <c r="UQG50" s="127"/>
      <c r="UQH50" s="127"/>
      <c r="UQI50" s="127"/>
      <c r="UQJ50" s="127"/>
      <c r="UQK50" s="127"/>
      <c r="UQL50" s="127"/>
      <c r="UQM50" s="127"/>
      <c r="UQN50" s="127"/>
      <c r="UQO50" s="127"/>
      <c r="UQP50" s="127"/>
      <c r="UQQ50" s="127"/>
      <c r="UQR50" s="127"/>
      <c r="UQS50" s="127"/>
      <c r="UQT50" s="127"/>
      <c r="UQU50" s="127"/>
      <c r="UQV50" s="127"/>
      <c r="UQW50" s="127"/>
      <c r="UQX50" s="127"/>
      <c r="UQY50" s="127"/>
      <c r="UQZ50" s="127"/>
      <c r="URA50" s="127"/>
      <c r="URB50" s="127"/>
      <c r="URC50" s="127"/>
      <c r="URD50" s="127"/>
      <c r="URE50" s="127"/>
      <c r="URF50" s="127"/>
      <c r="URG50" s="127"/>
      <c r="URH50" s="127"/>
      <c r="URI50" s="127"/>
      <c r="URJ50" s="127"/>
      <c r="URK50" s="127"/>
      <c r="URL50" s="127"/>
      <c r="URM50" s="127"/>
      <c r="URN50" s="127"/>
      <c r="URO50" s="127"/>
      <c r="URP50" s="127"/>
      <c r="URQ50" s="127"/>
      <c r="URR50" s="127"/>
      <c r="URS50" s="127"/>
      <c r="URT50" s="127"/>
      <c r="URU50" s="127"/>
      <c r="URV50" s="127"/>
      <c r="URW50" s="127"/>
      <c r="URX50" s="127"/>
      <c r="URY50" s="127"/>
      <c r="URZ50" s="127"/>
      <c r="USA50" s="127"/>
      <c r="USB50" s="127"/>
      <c r="USC50" s="127"/>
      <c r="USD50" s="127"/>
      <c r="USE50" s="127"/>
      <c r="USF50" s="127"/>
      <c r="USG50" s="127"/>
      <c r="USH50" s="127"/>
      <c r="USI50" s="127"/>
      <c r="USJ50" s="127"/>
      <c r="USK50" s="127"/>
      <c r="USL50" s="127"/>
      <c r="USM50" s="127"/>
      <c r="USN50" s="127"/>
      <c r="USO50" s="127"/>
      <c r="USP50" s="127"/>
      <c r="USQ50" s="127"/>
      <c r="USR50" s="127"/>
      <c r="USS50" s="127"/>
      <c r="UST50" s="127"/>
      <c r="USU50" s="127"/>
      <c r="USV50" s="127"/>
      <c r="USW50" s="127"/>
      <c r="USX50" s="127"/>
      <c r="USY50" s="127"/>
      <c r="USZ50" s="127"/>
      <c r="UTA50" s="127"/>
      <c r="UTB50" s="127"/>
      <c r="UTC50" s="127"/>
      <c r="UTD50" s="127"/>
      <c r="UTE50" s="127"/>
      <c r="UTF50" s="127"/>
      <c r="UTG50" s="127"/>
      <c r="UTH50" s="127"/>
      <c r="UTI50" s="127"/>
      <c r="UTJ50" s="127"/>
      <c r="UTK50" s="127"/>
      <c r="UTL50" s="127"/>
      <c r="UTM50" s="127"/>
      <c r="UTN50" s="127"/>
      <c r="UTO50" s="127"/>
      <c r="UTP50" s="127"/>
      <c r="UTQ50" s="127"/>
      <c r="UTR50" s="127"/>
      <c r="UTS50" s="127"/>
      <c r="UTT50" s="127"/>
      <c r="UTU50" s="127"/>
      <c r="UTV50" s="127"/>
      <c r="UTW50" s="127"/>
      <c r="UTX50" s="127"/>
      <c r="UTY50" s="127"/>
      <c r="UTZ50" s="127"/>
      <c r="UUA50" s="127"/>
      <c r="UUB50" s="127"/>
      <c r="UUC50" s="127"/>
      <c r="UUD50" s="127"/>
      <c r="UUE50" s="127"/>
      <c r="UUF50" s="127"/>
      <c r="UUG50" s="127"/>
      <c r="UUH50" s="127"/>
      <c r="UUI50" s="127"/>
      <c r="UUJ50" s="127"/>
      <c r="UUK50" s="127"/>
      <c r="UUL50" s="127"/>
      <c r="UUM50" s="127"/>
      <c r="UUN50" s="127"/>
      <c r="UUO50" s="127"/>
      <c r="UUP50" s="127"/>
      <c r="UUQ50" s="127"/>
      <c r="UUR50" s="127"/>
      <c r="UUS50" s="127"/>
      <c r="UUT50" s="127"/>
      <c r="UUU50" s="127"/>
      <c r="UUV50" s="127"/>
      <c r="UUW50" s="127"/>
      <c r="UUX50" s="127"/>
      <c r="UUY50" s="127"/>
      <c r="UUZ50" s="127"/>
      <c r="UVA50" s="127"/>
      <c r="UVB50" s="127"/>
      <c r="UVC50" s="127"/>
      <c r="UVD50" s="127"/>
      <c r="UVE50" s="127"/>
      <c r="UVF50" s="127"/>
      <c r="UVG50" s="127"/>
      <c r="UVH50" s="127"/>
      <c r="UVI50" s="127"/>
      <c r="UVJ50" s="127"/>
      <c r="UVK50" s="127"/>
      <c r="UVL50" s="127"/>
      <c r="UVM50" s="127"/>
      <c r="UVN50" s="127"/>
      <c r="UVO50" s="127"/>
      <c r="UVP50" s="127"/>
      <c r="UVQ50" s="127"/>
      <c r="UVR50" s="127"/>
      <c r="UVS50" s="127"/>
      <c r="UVT50" s="127"/>
      <c r="UVU50" s="127"/>
      <c r="UVV50" s="127"/>
      <c r="UVW50" s="127"/>
      <c r="UVX50" s="127"/>
      <c r="UVY50" s="127"/>
      <c r="UVZ50" s="127"/>
      <c r="UWA50" s="127"/>
      <c r="UWB50" s="127"/>
      <c r="UWC50" s="127"/>
      <c r="UWD50" s="127"/>
      <c r="UWE50" s="127"/>
      <c r="UWF50" s="127"/>
      <c r="UWG50" s="127"/>
      <c r="UWH50" s="127"/>
      <c r="UWI50" s="127"/>
      <c r="UWJ50" s="127"/>
      <c r="UWK50" s="127"/>
      <c r="UWL50" s="127"/>
      <c r="UWM50" s="127"/>
      <c r="UWN50" s="127"/>
      <c r="UWO50" s="127"/>
      <c r="UWP50" s="127"/>
      <c r="UWQ50" s="127"/>
      <c r="UWR50" s="127"/>
      <c r="UWS50" s="127"/>
      <c r="UWT50" s="127"/>
      <c r="UWU50" s="127"/>
      <c r="UWV50" s="127"/>
      <c r="UWW50" s="127"/>
      <c r="UWX50" s="127"/>
      <c r="UWY50" s="127"/>
      <c r="UWZ50" s="127"/>
      <c r="UXA50" s="127"/>
      <c r="UXB50" s="127"/>
      <c r="UXC50" s="127"/>
      <c r="UXD50" s="127"/>
      <c r="UXE50" s="127"/>
      <c r="UXF50" s="127"/>
      <c r="UXG50" s="127"/>
      <c r="UXH50" s="127"/>
      <c r="UXI50" s="127"/>
      <c r="UXJ50" s="127"/>
      <c r="UXK50" s="127"/>
      <c r="UXL50" s="127"/>
      <c r="UXM50" s="127"/>
      <c r="UXN50" s="127"/>
      <c r="UXO50" s="127"/>
      <c r="UXP50" s="127"/>
      <c r="UXQ50" s="127"/>
      <c r="UXR50" s="127"/>
      <c r="UXS50" s="127"/>
      <c r="UXT50" s="127"/>
      <c r="UXU50" s="127"/>
      <c r="UXV50" s="127"/>
      <c r="UXW50" s="127"/>
      <c r="UXX50" s="127"/>
      <c r="UXY50" s="127"/>
      <c r="UXZ50" s="127"/>
      <c r="UYA50" s="127"/>
      <c r="UYB50" s="127"/>
      <c r="UYC50" s="127"/>
      <c r="UYD50" s="127"/>
      <c r="UYE50" s="127"/>
      <c r="UYF50" s="127"/>
      <c r="UYG50" s="127"/>
      <c r="UYH50" s="127"/>
      <c r="UYI50" s="127"/>
      <c r="UYJ50" s="127"/>
      <c r="UYK50" s="127"/>
      <c r="UYL50" s="127"/>
      <c r="UYM50" s="127"/>
      <c r="UYN50" s="127"/>
      <c r="UYO50" s="127"/>
      <c r="UYP50" s="127"/>
      <c r="UYQ50" s="127"/>
      <c r="UYR50" s="127"/>
      <c r="UYS50" s="127"/>
      <c r="UYT50" s="127"/>
      <c r="UYU50" s="127"/>
      <c r="UYV50" s="127"/>
      <c r="UYW50" s="127"/>
      <c r="UYX50" s="127"/>
      <c r="UYY50" s="127"/>
      <c r="UYZ50" s="127"/>
      <c r="UZA50" s="127"/>
      <c r="UZB50" s="127"/>
      <c r="UZC50" s="127"/>
      <c r="UZD50" s="127"/>
      <c r="UZE50" s="127"/>
      <c r="UZF50" s="127"/>
      <c r="UZG50" s="127"/>
      <c r="UZH50" s="127"/>
      <c r="UZI50" s="127"/>
      <c r="UZJ50" s="127"/>
      <c r="UZK50" s="127"/>
      <c r="UZL50" s="127"/>
      <c r="UZM50" s="127"/>
      <c r="UZN50" s="127"/>
      <c r="UZO50" s="127"/>
      <c r="UZP50" s="127"/>
      <c r="UZQ50" s="127"/>
      <c r="UZR50" s="127"/>
      <c r="UZS50" s="127"/>
      <c r="UZT50" s="127"/>
      <c r="UZU50" s="127"/>
      <c r="UZV50" s="127"/>
      <c r="UZW50" s="127"/>
      <c r="UZX50" s="127"/>
      <c r="UZY50" s="127"/>
      <c r="UZZ50" s="127"/>
      <c r="VAA50" s="127"/>
      <c r="VAB50" s="127"/>
      <c r="VAC50" s="127"/>
      <c r="VAD50" s="127"/>
      <c r="VAE50" s="127"/>
      <c r="VAF50" s="127"/>
      <c r="VAG50" s="127"/>
      <c r="VAH50" s="127"/>
      <c r="VAI50" s="127"/>
      <c r="VAJ50" s="127"/>
      <c r="VAK50" s="127"/>
      <c r="VAL50" s="127"/>
      <c r="VAM50" s="127"/>
      <c r="VAN50" s="127"/>
      <c r="VAO50" s="127"/>
      <c r="VAP50" s="127"/>
      <c r="VAQ50" s="127"/>
      <c r="VAR50" s="127"/>
      <c r="VAS50" s="127"/>
      <c r="VAT50" s="127"/>
      <c r="VAU50" s="127"/>
      <c r="VAV50" s="127"/>
      <c r="VAW50" s="127"/>
      <c r="VAX50" s="127"/>
      <c r="VAY50" s="127"/>
      <c r="VAZ50" s="127"/>
      <c r="VBA50" s="127"/>
      <c r="VBB50" s="127"/>
      <c r="VBC50" s="127"/>
      <c r="VBD50" s="127"/>
      <c r="VBE50" s="127"/>
      <c r="VBF50" s="127"/>
      <c r="VBG50" s="127"/>
      <c r="VBH50" s="127"/>
      <c r="VBI50" s="127"/>
      <c r="VBJ50" s="127"/>
      <c r="VBK50" s="127"/>
      <c r="VBL50" s="127"/>
      <c r="VBM50" s="127"/>
      <c r="VBN50" s="127"/>
      <c r="VBO50" s="127"/>
      <c r="VBP50" s="127"/>
      <c r="VBQ50" s="127"/>
      <c r="VBR50" s="127"/>
      <c r="VBS50" s="127"/>
      <c r="VBT50" s="127"/>
      <c r="VBU50" s="127"/>
      <c r="VBV50" s="127"/>
      <c r="VBW50" s="127"/>
      <c r="VBX50" s="127"/>
      <c r="VBY50" s="127"/>
      <c r="VBZ50" s="127"/>
      <c r="VCA50" s="127"/>
      <c r="VCB50" s="127"/>
      <c r="VCC50" s="127"/>
      <c r="VCD50" s="127"/>
      <c r="VCE50" s="127"/>
      <c r="VCF50" s="127"/>
      <c r="VCG50" s="127"/>
      <c r="VCH50" s="127"/>
      <c r="VCI50" s="127"/>
      <c r="VCJ50" s="127"/>
      <c r="VCK50" s="127"/>
      <c r="VCL50" s="127"/>
      <c r="VCM50" s="127"/>
      <c r="VCN50" s="127"/>
      <c r="VCO50" s="127"/>
      <c r="VCP50" s="127"/>
      <c r="VCQ50" s="127"/>
      <c r="VCR50" s="127"/>
      <c r="VCS50" s="127"/>
      <c r="VCT50" s="127"/>
      <c r="VCU50" s="127"/>
      <c r="VCV50" s="127"/>
      <c r="VCW50" s="127"/>
      <c r="VCX50" s="127"/>
      <c r="VCY50" s="127"/>
      <c r="VCZ50" s="127"/>
      <c r="VDA50" s="127"/>
      <c r="VDB50" s="127"/>
      <c r="VDC50" s="127"/>
      <c r="VDD50" s="127"/>
      <c r="VDE50" s="127"/>
      <c r="VDF50" s="127"/>
      <c r="VDG50" s="127"/>
      <c r="VDH50" s="127"/>
      <c r="VDI50" s="127"/>
      <c r="VDJ50" s="127"/>
      <c r="VDK50" s="127"/>
      <c r="VDL50" s="127"/>
      <c r="VDM50" s="127"/>
      <c r="VDN50" s="127"/>
      <c r="VDO50" s="127"/>
      <c r="VDP50" s="127"/>
      <c r="VDQ50" s="127"/>
      <c r="VDR50" s="127"/>
      <c r="VDS50" s="127"/>
      <c r="VDT50" s="127"/>
      <c r="VDU50" s="127"/>
      <c r="VDV50" s="127"/>
      <c r="VDW50" s="127"/>
      <c r="VDX50" s="127"/>
      <c r="VDY50" s="127"/>
      <c r="VDZ50" s="127"/>
      <c r="VEA50" s="127"/>
      <c r="VEB50" s="127"/>
      <c r="VEC50" s="127"/>
      <c r="VED50" s="127"/>
      <c r="VEE50" s="127"/>
      <c r="VEF50" s="127"/>
      <c r="VEG50" s="127"/>
      <c r="VEH50" s="127"/>
      <c r="VEI50" s="127"/>
      <c r="VEJ50" s="127"/>
      <c r="VEK50" s="127"/>
      <c r="VEL50" s="127"/>
      <c r="VEM50" s="127"/>
      <c r="VEN50" s="127"/>
      <c r="VEO50" s="127"/>
      <c r="VEP50" s="127"/>
      <c r="VEQ50" s="127"/>
      <c r="VER50" s="127"/>
      <c r="VES50" s="127"/>
      <c r="VET50" s="127"/>
      <c r="VEU50" s="127"/>
      <c r="VEV50" s="127"/>
      <c r="VEW50" s="127"/>
      <c r="VEX50" s="127"/>
      <c r="VEY50" s="127"/>
      <c r="VEZ50" s="127"/>
      <c r="VFA50" s="127"/>
      <c r="VFB50" s="127"/>
      <c r="VFC50" s="127"/>
      <c r="VFD50" s="127"/>
      <c r="VFE50" s="127"/>
      <c r="VFF50" s="127"/>
      <c r="VFG50" s="127"/>
      <c r="VFH50" s="127"/>
      <c r="VFI50" s="127"/>
      <c r="VFJ50" s="127"/>
      <c r="VFK50" s="127"/>
      <c r="VFL50" s="127"/>
      <c r="VFM50" s="127"/>
      <c r="VFN50" s="127"/>
      <c r="VFO50" s="127"/>
      <c r="VFP50" s="127"/>
      <c r="VFQ50" s="127"/>
      <c r="VFR50" s="127"/>
      <c r="VFS50" s="127"/>
      <c r="VFT50" s="127"/>
      <c r="VFU50" s="127"/>
      <c r="VFV50" s="127"/>
      <c r="VFW50" s="127"/>
      <c r="VFX50" s="127"/>
      <c r="VFY50" s="127"/>
      <c r="VFZ50" s="127"/>
      <c r="VGA50" s="127"/>
      <c r="VGB50" s="127"/>
      <c r="VGC50" s="127"/>
      <c r="VGD50" s="127"/>
      <c r="VGE50" s="127"/>
      <c r="VGF50" s="127"/>
      <c r="VGG50" s="127"/>
      <c r="VGH50" s="127"/>
      <c r="VGI50" s="127"/>
      <c r="VGJ50" s="127"/>
      <c r="VGK50" s="127"/>
      <c r="VGL50" s="127"/>
      <c r="VGM50" s="127"/>
      <c r="VGN50" s="127"/>
      <c r="VGO50" s="127"/>
      <c r="VGP50" s="127"/>
      <c r="VGQ50" s="127"/>
      <c r="VGR50" s="127"/>
      <c r="VGS50" s="127"/>
      <c r="VGT50" s="127"/>
      <c r="VGU50" s="127"/>
      <c r="VGV50" s="127"/>
      <c r="VGW50" s="127"/>
      <c r="VGX50" s="127"/>
      <c r="VGY50" s="127"/>
      <c r="VGZ50" s="127"/>
      <c r="VHA50" s="127"/>
      <c r="VHB50" s="127"/>
      <c r="VHC50" s="127"/>
      <c r="VHD50" s="127"/>
      <c r="VHE50" s="127"/>
      <c r="VHF50" s="127"/>
      <c r="VHG50" s="127"/>
      <c r="VHH50" s="127"/>
      <c r="VHI50" s="127"/>
      <c r="VHJ50" s="127"/>
      <c r="VHK50" s="127"/>
      <c r="VHL50" s="127"/>
      <c r="VHM50" s="127"/>
      <c r="VHN50" s="127"/>
      <c r="VHO50" s="127"/>
      <c r="VHP50" s="127"/>
      <c r="VHQ50" s="127"/>
      <c r="VHR50" s="127"/>
      <c r="VHS50" s="127"/>
      <c r="VHT50" s="127"/>
      <c r="VHU50" s="127"/>
      <c r="VHV50" s="127"/>
      <c r="VHW50" s="127"/>
      <c r="VHX50" s="127"/>
      <c r="VHY50" s="127"/>
      <c r="VHZ50" s="127"/>
      <c r="VIA50" s="127"/>
      <c r="VIB50" s="127"/>
      <c r="VIC50" s="127"/>
      <c r="VID50" s="127"/>
      <c r="VIE50" s="127"/>
      <c r="VIF50" s="127"/>
      <c r="VIG50" s="127"/>
      <c r="VIH50" s="127"/>
      <c r="VII50" s="127"/>
      <c r="VIJ50" s="127"/>
      <c r="VIK50" s="127"/>
      <c r="VIL50" s="127"/>
      <c r="VIM50" s="127"/>
      <c r="VIN50" s="127"/>
      <c r="VIO50" s="127"/>
      <c r="VIP50" s="127"/>
      <c r="VIQ50" s="127"/>
      <c r="VIR50" s="127"/>
      <c r="VIS50" s="127"/>
      <c r="VIT50" s="127"/>
      <c r="VIU50" s="127"/>
      <c r="VIV50" s="127"/>
      <c r="VIW50" s="127"/>
      <c r="VIX50" s="127"/>
      <c r="VIY50" s="127"/>
      <c r="VIZ50" s="127"/>
      <c r="VJA50" s="127"/>
      <c r="VJB50" s="127"/>
      <c r="VJC50" s="127"/>
      <c r="VJD50" s="127"/>
      <c r="VJE50" s="127"/>
      <c r="VJF50" s="127"/>
      <c r="VJG50" s="127"/>
      <c r="VJH50" s="127"/>
      <c r="VJI50" s="127"/>
      <c r="VJJ50" s="127"/>
      <c r="VJK50" s="127"/>
      <c r="VJL50" s="127"/>
      <c r="VJM50" s="127"/>
      <c r="VJN50" s="127"/>
      <c r="VJO50" s="127"/>
      <c r="VJP50" s="127"/>
      <c r="VJQ50" s="127"/>
      <c r="VJR50" s="127"/>
      <c r="VJS50" s="127"/>
      <c r="VJT50" s="127"/>
      <c r="VJU50" s="127"/>
      <c r="VJV50" s="127"/>
      <c r="VJW50" s="127"/>
      <c r="VJX50" s="127"/>
      <c r="VJY50" s="127"/>
      <c r="VJZ50" s="127"/>
      <c r="VKA50" s="127"/>
      <c r="VKB50" s="127"/>
      <c r="VKC50" s="127"/>
      <c r="VKD50" s="127"/>
      <c r="VKE50" s="127"/>
      <c r="VKF50" s="127"/>
      <c r="VKG50" s="127"/>
      <c r="VKH50" s="127"/>
      <c r="VKI50" s="127"/>
      <c r="VKJ50" s="127"/>
      <c r="VKK50" s="127"/>
      <c r="VKL50" s="127"/>
      <c r="VKM50" s="127"/>
      <c r="VKN50" s="127"/>
      <c r="VKO50" s="127"/>
      <c r="VKP50" s="127"/>
      <c r="VKQ50" s="127"/>
      <c r="VKR50" s="127"/>
      <c r="VKS50" s="127"/>
      <c r="VKT50" s="127"/>
      <c r="VKU50" s="127"/>
      <c r="VKV50" s="127"/>
      <c r="VKW50" s="127"/>
      <c r="VKX50" s="127"/>
      <c r="VKY50" s="127"/>
      <c r="VKZ50" s="127"/>
      <c r="VLA50" s="127"/>
      <c r="VLB50" s="127"/>
      <c r="VLC50" s="127"/>
      <c r="VLD50" s="127"/>
      <c r="VLE50" s="127"/>
      <c r="VLF50" s="127"/>
      <c r="VLG50" s="127"/>
      <c r="VLH50" s="127"/>
      <c r="VLI50" s="127"/>
      <c r="VLJ50" s="127"/>
      <c r="VLK50" s="127"/>
      <c r="VLL50" s="127"/>
      <c r="VLM50" s="127"/>
      <c r="VLN50" s="127"/>
      <c r="VLO50" s="127"/>
      <c r="VLP50" s="127"/>
      <c r="VLQ50" s="127"/>
      <c r="VLR50" s="127"/>
      <c r="VLS50" s="127"/>
      <c r="VLT50" s="127"/>
      <c r="VLU50" s="127"/>
      <c r="VLV50" s="127"/>
      <c r="VLW50" s="127"/>
      <c r="VLX50" s="127"/>
      <c r="VLY50" s="127"/>
      <c r="VLZ50" s="127"/>
      <c r="VMA50" s="127"/>
      <c r="VMB50" s="127"/>
      <c r="VMC50" s="127"/>
      <c r="VMD50" s="127"/>
      <c r="VME50" s="127"/>
      <c r="VMF50" s="127"/>
      <c r="VMG50" s="127"/>
      <c r="VMH50" s="127"/>
      <c r="VMI50" s="127"/>
      <c r="VMJ50" s="127"/>
      <c r="VMK50" s="127"/>
      <c r="VML50" s="127"/>
      <c r="VMM50" s="127"/>
      <c r="VMN50" s="127"/>
      <c r="VMO50" s="127"/>
      <c r="VMP50" s="127"/>
      <c r="VMQ50" s="127"/>
      <c r="VMR50" s="127"/>
      <c r="VMS50" s="127"/>
      <c r="VMT50" s="127"/>
      <c r="VMU50" s="127"/>
      <c r="VMV50" s="127"/>
      <c r="VMW50" s="127"/>
      <c r="VMX50" s="127"/>
      <c r="VMY50" s="127"/>
      <c r="VMZ50" s="127"/>
      <c r="VNA50" s="127"/>
      <c r="VNB50" s="127"/>
      <c r="VNC50" s="127"/>
      <c r="VND50" s="127"/>
      <c r="VNE50" s="127"/>
      <c r="VNF50" s="127"/>
      <c r="VNG50" s="127"/>
      <c r="VNH50" s="127"/>
      <c r="VNI50" s="127"/>
      <c r="VNJ50" s="127"/>
      <c r="VNK50" s="127"/>
      <c r="VNL50" s="127"/>
      <c r="VNM50" s="127"/>
      <c r="VNN50" s="127"/>
      <c r="VNO50" s="127"/>
      <c r="VNP50" s="127"/>
      <c r="VNQ50" s="127"/>
      <c r="VNR50" s="127"/>
      <c r="VNS50" s="127"/>
      <c r="VNT50" s="127"/>
      <c r="VNU50" s="127"/>
      <c r="VNV50" s="127"/>
      <c r="VNW50" s="127"/>
      <c r="VNX50" s="127"/>
      <c r="VNY50" s="127"/>
      <c r="VNZ50" s="127"/>
      <c r="VOA50" s="127"/>
      <c r="VOB50" s="127"/>
      <c r="VOC50" s="127"/>
      <c r="VOD50" s="127"/>
      <c r="VOE50" s="127"/>
      <c r="VOF50" s="127"/>
      <c r="VOG50" s="127"/>
      <c r="VOH50" s="127"/>
      <c r="VOI50" s="127"/>
      <c r="VOJ50" s="127"/>
      <c r="VOK50" s="127"/>
      <c r="VOL50" s="127"/>
      <c r="VOM50" s="127"/>
      <c r="VON50" s="127"/>
      <c r="VOO50" s="127"/>
      <c r="VOP50" s="127"/>
      <c r="VOQ50" s="127"/>
      <c r="VOR50" s="127"/>
      <c r="VOS50" s="127"/>
      <c r="VOT50" s="127"/>
      <c r="VOU50" s="127"/>
      <c r="VOV50" s="127"/>
      <c r="VOW50" s="127"/>
      <c r="VOX50" s="127"/>
      <c r="VOY50" s="127"/>
      <c r="VOZ50" s="127"/>
      <c r="VPA50" s="127"/>
      <c r="VPB50" s="127"/>
      <c r="VPC50" s="127"/>
      <c r="VPD50" s="127"/>
      <c r="VPE50" s="127"/>
      <c r="VPF50" s="127"/>
      <c r="VPG50" s="127"/>
      <c r="VPH50" s="127"/>
      <c r="VPI50" s="127"/>
      <c r="VPJ50" s="127"/>
      <c r="VPK50" s="127"/>
      <c r="VPL50" s="127"/>
      <c r="VPM50" s="127"/>
      <c r="VPN50" s="127"/>
      <c r="VPO50" s="127"/>
      <c r="VPP50" s="127"/>
      <c r="VPQ50" s="127"/>
      <c r="VPR50" s="127"/>
      <c r="VPS50" s="127"/>
      <c r="VPT50" s="127"/>
      <c r="VPU50" s="127"/>
      <c r="VPV50" s="127"/>
      <c r="VPW50" s="127"/>
      <c r="VPX50" s="127"/>
      <c r="VPY50" s="127"/>
      <c r="VPZ50" s="127"/>
      <c r="VQA50" s="127"/>
      <c r="VQB50" s="127"/>
      <c r="VQC50" s="127"/>
      <c r="VQD50" s="127"/>
      <c r="VQE50" s="127"/>
      <c r="VQF50" s="127"/>
      <c r="VQG50" s="127"/>
      <c r="VQH50" s="127"/>
      <c r="VQI50" s="127"/>
      <c r="VQJ50" s="127"/>
      <c r="VQK50" s="127"/>
      <c r="VQL50" s="127"/>
      <c r="VQM50" s="127"/>
      <c r="VQN50" s="127"/>
      <c r="VQO50" s="127"/>
      <c r="VQP50" s="127"/>
      <c r="VQQ50" s="127"/>
      <c r="VQR50" s="127"/>
      <c r="VQS50" s="127"/>
      <c r="VQT50" s="127"/>
      <c r="VQU50" s="127"/>
      <c r="VQV50" s="127"/>
      <c r="VQW50" s="127"/>
      <c r="VQX50" s="127"/>
      <c r="VQY50" s="127"/>
      <c r="VQZ50" s="127"/>
      <c r="VRA50" s="127"/>
      <c r="VRB50" s="127"/>
      <c r="VRC50" s="127"/>
      <c r="VRD50" s="127"/>
      <c r="VRE50" s="127"/>
      <c r="VRF50" s="127"/>
      <c r="VRG50" s="127"/>
      <c r="VRH50" s="127"/>
      <c r="VRI50" s="127"/>
      <c r="VRJ50" s="127"/>
      <c r="VRK50" s="127"/>
      <c r="VRL50" s="127"/>
      <c r="VRM50" s="127"/>
      <c r="VRN50" s="127"/>
      <c r="VRO50" s="127"/>
      <c r="VRP50" s="127"/>
      <c r="VRQ50" s="127"/>
      <c r="VRR50" s="127"/>
      <c r="VRS50" s="127"/>
      <c r="VRT50" s="127"/>
      <c r="VRU50" s="127"/>
      <c r="VRV50" s="127"/>
      <c r="VRW50" s="127"/>
      <c r="VRX50" s="127"/>
      <c r="VRY50" s="127"/>
      <c r="VRZ50" s="127"/>
      <c r="VSA50" s="127"/>
      <c r="VSB50" s="127"/>
      <c r="VSC50" s="127"/>
      <c r="VSD50" s="127"/>
      <c r="VSE50" s="127"/>
      <c r="VSF50" s="127"/>
      <c r="VSG50" s="127"/>
      <c r="VSH50" s="127"/>
      <c r="VSI50" s="127"/>
      <c r="VSJ50" s="127"/>
      <c r="VSK50" s="127"/>
      <c r="VSL50" s="127"/>
      <c r="VSM50" s="127"/>
      <c r="VSN50" s="127"/>
      <c r="VSO50" s="127"/>
      <c r="VSP50" s="127"/>
      <c r="VSQ50" s="127"/>
      <c r="VSR50" s="127"/>
      <c r="VSS50" s="127"/>
      <c r="VST50" s="127"/>
      <c r="VSU50" s="127"/>
      <c r="VSV50" s="127"/>
      <c r="VSW50" s="127"/>
      <c r="VSX50" s="127"/>
      <c r="VSY50" s="127"/>
      <c r="VSZ50" s="127"/>
      <c r="VTA50" s="127"/>
      <c r="VTB50" s="127"/>
      <c r="VTC50" s="127"/>
      <c r="VTD50" s="127"/>
      <c r="VTE50" s="127"/>
      <c r="VTF50" s="127"/>
      <c r="VTG50" s="127"/>
      <c r="VTH50" s="127"/>
      <c r="VTI50" s="127"/>
      <c r="VTJ50" s="127"/>
      <c r="VTK50" s="127"/>
      <c r="VTL50" s="127"/>
      <c r="VTM50" s="127"/>
      <c r="VTN50" s="127"/>
      <c r="VTO50" s="127"/>
      <c r="VTP50" s="127"/>
      <c r="VTQ50" s="127"/>
      <c r="VTR50" s="127"/>
      <c r="VTS50" s="127"/>
      <c r="VTT50" s="127"/>
      <c r="VTU50" s="127"/>
      <c r="VTV50" s="127"/>
      <c r="VTW50" s="127"/>
      <c r="VTX50" s="127"/>
      <c r="VTY50" s="127"/>
      <c r="VTZ50" s="127"/>
      <c r="VUA50" s="127"/>
      <c r="VUB50" s="127"/>
      <c r="VUC50" s="127"/>
      <c r="VUD50" s="127"/>
      <c r="VUE50" s="127"/>
      <c r="VUF50" s="127"/>
      <c r="VUG50" s="127"/>
      <c r="VUH50" s="127"/>
      <c r="VUI50" s="127"/>
      <c r="VUJ50" s="127"/>
      <c r="VUK50" s="127"/>
      <c r="VUL50" s="127"/>
      <c r="VUM50" s="127"/>
      <c r="VUN50" s="127"/>
      <c r="VUO50" s="127"/>
      <c r="VUP50" s="127"/>
      <c r="VUQ50" s="127"/>
      <c r="VUR50" s="127"/>
      <c r="VUS50" s="127"/>
      <c r="VUT50" s="127"/>
      <c r="VUU50" s="127"/>
      <c r="VUV50" s="127"/>
      <c r="VUW50" s="127"/>
      <c r="VUX50" s="127"/>
      <c r="VUY50" s="127"/>
      <c r="VUZ50" s="127"/>
      <c r="VVA50" s="127"/>
      <c r="VVB50" s="127"/>
      <c r="VVC50" s="127"/>
      <c r="VVD50" s="127"/>
      <c r="VVE50" s="127"/>
      <c r="VVF50" s="127"/>
      <c r="VVG50" s="127"/>
      <c r="VVH50" s="127"/>
      <c r="VVI50" s="127"/>
      <c r="VVJ50" s="127"/>
      <c r="VVK50" s="127"/>
      <c r="VVL50" s="127"/>
      <c r="VVM50" s="127"/>
      <c r="VVN50" s="127"/>
      <c r="VVO50" s="127"/>
      <c r="VVP50" s="127"/>
      <c r="VVQ50" s="127"/>
      <c r="VVR50" s="127"/>
      <c r="VVS50" s="127"/>
      <c r="VVT50" s="127"/>
      <c r="VVU50" s="127"/>
      <c r="VVV50" s="127"/>
      <c r="VVW50" s="127"/>
      <c r="VVX50" s="127"/>
      <c r="VVY50" s="127"/>
      <c r="VVZ50" s="127"/>
      <c r="VWA50" s="127"/>
      <c r="VWB50" s="127"/>
      <c r="VWC50" s="127"/>
      <c r="VWD50" s="127"/>
      <c r="VWE50" s="127"/>
      <c r="VWF50" s="127"/>
      <c r="VWG50" s="127"/>
      <c r="VWH50" s="127"/>
      <c r="VWI50" s="127"/>
      <c r="VWJ50" s="127"/>
      <c r="VWK50" s="127"/>
      <c r="VWL50" s="127"/>
      <c r="VWM50" s="127"/>
      <c r="VWN50" s="127"/>
      <c r="VWO50" s="127"/>
      <c r="VWP50" s="127"/>
      <c r="VWQ50" s="127"/>
      <c r="VWR50" s="127"/>
      <c r="VWS50" s="127"/>
      <c r="VWT50" s="127"/>
      <c r="VWU50" s="127"/>
      <c r="VWV50" s="127"/>
      <c r="VWW50" s="127"/>
      <c r="VWX50" s="127"/>
      <c r="VWY50" s="127"/>
      <c r="VWZ50" s="127"/>
      <c r="VXA50" s="127"/>
      <c r="VXB50" s="127"/>
      <c r="VXC50" s="127"/>
      <c r="VXD50" s="127"/>
      <c r="VXE50" s="127"/>
      <c r="VXF50" s="127"/>
      <c r="VXG50" s="127"/>
      <c r="VXH50" s="127"/>
      <c r="VXI50" s="127"/>
      <c r="VXJ50" s="127"/>
      <c r="VXK50" s="127"/>
      <c r="VXL50" s="127"/>
      <c r="VXM50" s="127"/>
      <c r="VXN50" s="127"/>
      <c r="VXO50" s="127"/>
      <c r="VXP50" s="127"/>
      <c r="VXQ50" s="127"/>
      <c r="VXR50" s="127"/>
      <c r="VXS50" s="127"/>
      <c r="VXT50" s="127"/>
      <c r="VXU50" s="127"/>
      <c r="VXV50" s="127"/>
      <c r="VXW50" s="127"/>
      <c r="VXX50" s="127"/>
      <c r="VXY50" s="127"/>
      <c r="VXZ50" s="127"/>
      <c r="VYA50" s="127"/>
      <c r="VYB50" s="127"/>
      <c r="VYC50" s="127"/>
      <c r="VYD50" s="127"/>
      <c r="VYE50" s="127"/>
      <c r="VYF50" s="127"/>
      <c r="VYG50" s="127"/>
      <c r="VYH50" s="127"/>
      <c r="VYI50" s="127"/>
      <c r="VYJ50" s="127"/>
      <c r="VYK50" s="127"/>
      <c r="VYL50" s="127"/>
      <c r="VYM50" s="127"/>
      <c r="VYN50" s="127"/>
      <c r="VYO50" s="127"/>
      <c r="VYP50" s="127"/>
      <c r="VYQ50" s="127"/>
      <c r="VYR50" s="127"/>
      <c r="VYS50" s="127"/>
      <c r="VYT50" s="127"/>
      <c r="VYU50" s="127"/>
      <c r="VYV50" s="127"/>
      <c r="VYW50" s="127"/>
      <c r="VYX50" s="127"/>
      <c r="VYY50" s="127"/>
      <c r="VYZ50" s="127"/>
      <c r="VZA50" s="127"/>
      <c r="VZB50" s="127"/>
      <c r="VZC50" s="127"/>
      <c r="VZD50" s="127"/>
      <c r="VZE50" s="127"/>
      <c r="VZF50" s="127"/>
      <c r="VZG50" s="127"/>
      <c r="VZH50" s="127"/>
      <c r="VZI50" s="127"/>
      <c r="VZJ50" s="127"/>
      <c r="VZK50" s="127"/>
      <c r="VZL50" s="127"/>
      <c r="VZM50" s="127"/>
      <c r="VZN50" s="127"/>
      <c r="VZO50" s="127"/>
      <c r="VZP50" s="127"/>
      <c r="VZQ50" s="127"/>
      <c r="VZR50" s="127"/>
      <c r="VZS50" s="127"/>
      <c r="VZT50" s="127"/>
      <c r="VZU50" s="127"/>
      <c r="VZV50" s="127"/>
      <c r="VZW50" s="127"/>
      <c r="VZX50" s="127"/>
      <c r="VZY50" s="127"/>
      <c r="VZZ50" s="127"/>
      <c r="WAA50" s="127"/>
      <c r="WAB50" s="127"/>
      <c r="WAC50" s="127"/>
      <c r="WAD50" s="127"/>
      <c r="WAE50" s="127"/>
      <c r="WAF50" s="127"/>
      <c r="WAG50" s="127"/>
      <c r="WAH50" s="127"/>
      <c r="WAI50" s="127"/>
      <c r="WAJ50" s="127"/>
      <c r="WAK50" s="127"/>
      <c r="WAL50" s="127"/>
      <c r="WAM50" s="127"/>
      <c r="WAN50" s="127"/>
      <c r="WAO50" s="127"/>
      <c r="WAP50" s="127"/>
      <c r="WAQ50" s="127"/>
      <c r="WAR50" s="127"/>
      <c r="WAS50" s="127"/>
      <c r="WAT50" s="127"/>
      <c r="WAU50" s="127"/>
      <c r="WAV50" s="127"/>
      <c r="WAW50" s="127"/>
      <c r="WAX50" s="127"/>
      <c r="WAY50" s="127"/>
      <c r="WAZ50" s="127"/>
      <c r="WBA50" s="127"/>
      <c r="WBB50" s="127"/>
      <c r="WBC50" s="127"/>
      <c r="WBD50" s="127"/>
      <c r="WBE50" s="127"/>
      <c r="WBF50" s="127"/>
      <c r="WBG50" s="127"/>
      <c r="WBH50" s="127"/>
      <c r="WBI50" s="127"/>
      <c r="WBJ50" s="127"/>
      <c r="WBK50" s="127"/>
      <c r="WBL50" s="127"/>
      <c r="WBM50" s="127"/>
      <c r="WBN50" s="127"/>
      <c r="WBO50" s="127"/>
      <c r="WBP50" s="127"/>
      <c r="WBQ50" s="127"/>
      <c r="WBR50" s="127"/>
      <c r="WBS50" s="127"/>
      <c r="WBT50" s="127"/>
      <c r="WBU50" s="127"/>
      <c r="WBV50" s="127"/>
      <c r="WBW50" s="127"/>
      <c r="WBX50" s="127"/>
      <c r="WBY50" s="127"/>
      <c r="WBZ50" s="127"/>
      <c r="WCA50" s="127"/>
      <c r="WCB50" s="127"/>
      <c r="WCC50" s="127"/>
      <c r="WCD50" s="127"/>
      <c r="WCE50" s="127"/>
      <c r="WCF50" s="127"/>
      <c r="WCG50" s="127"/>
      <c r="WCH50" s="127"/>
      <c r="WCI50" s="127"/>
      <c r="WCJ50" s="127"/>
      <c r="WCK50" s="127"/>
      <c r="WCL50" s="127"/>
      <c r="WCM50" s="127"/>
      <c r="WCN50" s="127"/>
      <c r="WCO50" s="127"/>
      <c r="WCP50" s="127"/>
      <c r="WCQ50" s="127"/>
      <c r="WCR50" s="127"/>
      <c r="WCS50" s="127"/>
      <c r="WCT50" s="127"/>
      <c r="WCU50" s="127"/>
      <c r="WCV50" s="127"/>
      <c r="WCW50" s="127"/>
      <c r="WCX50" s="127"/>
      <c r="WCY50" s="127"/>
      <c r="WCZ50" s="127"/>
      <c r="WDA50" s="127"/>
      <c r="WDB50" s="127"/>
      <c r="WDC50" s="127"/>
      <c r="WDD50" s="127"/>
      <c r="WDE50" s="127"/>
      <c r="WDF50" s="127"/>
      <c r="WDG50" s="127"/>
      <c r="WDH50" s="127"/>
      <c r="WDI50" s="127"/>
      <c r="WDJ50" s="127"/>
      <c r="WDK50" s="127"/>
      <c r="WDL50" s="127"/>
      <c r="WDM50" s="127"/>
      <c r="WDN50" s="127"/>
      <c r="WDO50" s="127"/>
      <c r="WDP50" s="127"/>
      <c r="WDQ50" s="127"/>
      <c r="WDR50" s="127"/>
      <c r="WDS50" s="127"/>
      <c r="WDT50" s="127"/>
      <c r="WDU50" s="127"/>
      <c r="WDV50" s="127"/>
      <c r="WDW50" s="127"/>
      <c r="WDX50" s="127"/>
      <c r="WDY50" s="127"/>
      <c r="WDZ50" s="127"/>
      <c r="WEA50" s="127"/>
      <c r="WEB50" s="127"/>
      <c r="WEC50" s="127"/>
      <c r="WED50" s="127"/>
      <c r="WEE50" s="127"/>
      <c r="WEF50" s="127"/>
      <c r="WEG50" s="127"/>
      <c r="WEH50" s="127"/>
      <c r="WEI50" s="127"/>
      <c r="WEJ50" s="127"/>
      <c r="WEK50" s="127"/>
      <c r="WEL50" s="127"/>
      <c r="WEM50" s="127"/>
      <c r="WEN50" s="127"/>
      <c r="WEO50" s="127"/>
      <c r="WEP50" s="127"/>
      <c r="WEQ50" s="127"/>
      <c r="WER50" s="127"/>
      <c r="WES50" s="127"/>
      <c r="WET50" s="127"/>
      <c r="WEU50" s="127"/>
      <c r="WEV50" s="127"/>
      <c r="WEW50" s="127"/>
      <c r="WEX50" s="127"/>
      <c r="WEY50" s="127"/>
      <c r="WEZ50" s="127"/>
      <c r="WFA50" s="127"/>
      <c r="WFB50" s="127"/>
      <c r="WFC50" s="127"/>
      <c r="WFD50" s="127"/>
      <c r="WFE50" s="127"/>
      <c r="WFF50" s="127"/>
      <c r="WFG50" s="127"/>
      <c r="WFH50" s="127"/>
      <c r="WFI50" s="127"/>
      <c r="WFJ50" s="127"/>
      <c r="WFK50" s="127"/>
      <c r="WFL50" s="127"/>
      <c r="WFM50" s="127"/>
      <c r="WFN50" s="127"/>
      <c r="WFO50" s="127"/>
      <c r="WFP50" s="127"/>
      <c r="WFQ50" s="127"/>
      <c r="WFR50" s="127"/>
      <c r="WFS50" s="127"/>
      <c r="WFT50" s="127"/>
      <c r="WFU50" s="127"/>
      <c r="WFV50" s="127"/>
      <c r="WFW50" s="127"/>
      <c r="WFX50" s="127"/>
      <c r="WFY50" s="127"/>
      <c r="WFZ50" s="127"/>
      <c r="WGA50" s="127"/>
      <c r="WGB50" s="127"/>
      <c r="WGC50" s="127"/>
      <c r="WGD50" s="127"/>
      <c r="WGE50" s="127"/>
      <c r="WGF50" s="127"/>
      <c r="WGG50" s="127"/>
      <c r="WGH50" s="127"/>
      <c r="WGI50" s="127"/>
      <c r="WGJ50" s="127"/>
      <c r="WGK50" s="127"/>
      <c r="WGL50" s="127"/>
      <c r="WGM50" s="127"/>
      <c r="WGN50" s="127"/>
      <c r="WGO50" s="127"/>
      <c r="WGP50" s="127"/>
      <c r="WGQ50" s="127"/>
      <c r="WGR50" s="127"/>
      <c r="WGS50" s="127"/>
      <c r="WGT50" s="127"/>
      <c r="WGU50" s="127"/>
      <c r="WGV50" s="127"/>
      <c r="WGW50" s="127"/>
      <c r="WGX50" s="127"/>
      <c r="WGY50" s="127"/>
      <c r="WGZ50" s="127"/>
      <c r="WHA50" s="127"/>
      <c r="WHB50" s="127"/>
      <c r="WHC50" s="127"/>
      <c r="WHD50" s="127"/>
      <c r="WHE50" s="127"/>
      <c r="WHF50" s="127"/>
      <c r="WHG50" s="127"/>
      <c r="WHH50" s="127"/>
      <c r="WHI50" s="127"/>
      <c r="WHJ50" s="127"/>
      <c r="WHK50" s="127"/>
      <c r="WHL50" s="127"/>
      <c r="WHM50" s="127"/>
      <c r="WHN50" s="127"/>
      <c r="WHO50" s="127"/>
      <c r="WHP50" s="127"/>
      <c r="WHQ50" s="127"/>
      <c r="WHR50" s="127"/>
      <c r="WHS50" s="127"/>
      <c r="WHT50" s="127"/>
      <c r="WHU50" s="127"/>
      <c r="WHV50" s="127"/>
      <c r="WHW50" s="127"/>
      <c r="WHX50" s="127"/>
      <c r="WHY50" s="127"/>
      <c r="WHZ50" s="127"/>
      <c r="WIA50" s="127"/>
      <c r="WIB50" s="127"/>
      <c r="WIC50" s="127"/>
      <c r="WID50" s="127"/>
      <c r="WIE50" s="127"/>
      <c r="WIF50" s="127"/>
      <c r="WIG50" s="127"/>
      <c r="WIH50" s="127"/>
      <c r="WII50" s="127"/>
      <c r="WIJ50" s="127"/>
      <c r="WIK50" s="127"/>
      <c r="WIL50" s="127"/>
      <c r="WIM50" s="127"/>
      <c r="WIN50" s="127"/>
      <c r="WIO50" s="127"/>
      <c r="WIP50" s="127"/>
      <c r="WIQ50" s="127"/>
      <c r="WIR50" s="127"/>
      <c r="WIS50" s="127"/>
      <c r="WIT50" s="127"/>
      <c r="WIU50" s="127"/>
      <c r="WIV50" s="127"/>
      <c r="WIW50" s="127"/>
      <c r="WIX50" s="127"/>
      <c r="WIY50" s="127"/>
      <c r="WIZ50" s="127"/>
      <c r="WJA50" s="127"/>
      <c r="WJB50" s="127"/>
      <c r="WJC50" s="127"/>
      <c r="WJD50" s="127"/>
      <c r="WJE50" s="127"/>
      <c r="WJF50" s="127"/>
      <c r="WJG50" s="127"/>
      <c r="WJH50" s="127"/>
      <c r="WJI50" s="127"/>
      <c r="WJJ50" s="127"/>
      <c r="WJK50" s="127"/>
      <c r="WJL50" s="127"/>
      <c r="WJM50" s="127"/>
      <c r="WJN50" s="127"/>
      <c r="WJO50" s="127"/>
      <c r="WJP50" s="127"/>
      <c r="WJQ50" s="127"/>
      <c r="WJR50" s="127"/>
      <c r="WJS50" s="127"/>
      <c r="WJT50" s="127"/>
      <c r="WJU50" s="127"/>
      <c r="WJV50" s="127"/>
      <c r="WJW50" s="127"/>
      <c r="WJX50" s="127"/>
      <c r="WJY50" s="127"/>
      <c r="WJZ50" s="127"/>
      <c r="WKA50" s="127"/>
      <c r="WKB50" s="127"/>
      <c r="WKC50" s="127"/>
      <c r="WKD50" s="127"/>
      <c r="WKE50" s="127"/>
      <c r="WKF50" s="127"/>
      <c r="WKG50" s="127"/>
      <c r="WKH50" s="127"/>
      <c r="WKI50" s="127"/>
      <c r="WKJ50" s="127"/>
      <c r="WKK50" s="127"/>
      <c r="WKL50" s="127"/>
      <c r="WKM50" s="127"/>
      <c r="WKN50" s="127"/>
      <c r="WKO50" s="127"/>
      <c r="WKP50" s="127"/>
      <c r="WKQ50" s="127"/>
      <c r="WKR50" s="127"/>
      <c r="WKS50" s="127"/>
      <c r="WKT50" s="127"/>
      <c r="WKU50" s="127"/>
      <c r="WKV50" s="127"/>
      <c r="WKW50" s="127"/>
      <c r="WKX50" s="127"/>
      <c r="WKY50" s="127"/>
      <c r="WKZ50" s="127"/>
      <c r="WLA50" s="127"/>
      <c r="WLB50" s="127"/>
      <c r="WLC50" s="127"/>
      <c r="WLD50" s="127"/>
      <c r="WLE50" s="127"/>
      <c r="WLF50" s="127"/>
      <c r="WLG50" s="127"/>
      <c r="WLH50" s="127"/>
      <c r="WLI50" s="127"/>
      <c r="WLJ50" s="127"/>
      <c r="WLK50" s="127"/>
      <c r="WLL50" s="127"/>
      <c r="WLM50" s="127"/>
      <c r="WLN50" s="127"/>
      <c r="WLO50" s="127"/>
      <c r="WLP50" s="127"/>
      <c r="WLQ50" s="127"/>
      <c r="WLR50" s="127"/>
      <c r="WLS50" s="127"/>
      <c r="WLT50" s="127"/>
      <c r="WLU50" s="127"/>
      <c r="WLV50" s="127"/>
      <c r="WLW50" s="127"/>
      <c r="WLX50" s="127"/>
      <c r="WLY50" s="127"/>
      <c r="WLZ50" s="127"/>
      <c r="WMA50" s="127"/>
      <c r="WMB50" s="127"/>
      <c r="WMC50" s="127"/>
      <c r="WMD50" s="127"/>
      <c r="WME50" s="127"/>
      <c r="WMF50" s="127"/>
      <c r="WMG50" s="127"/>
      <c r="WMH50" s="127"/>
      <c r="WMI50" s="127"/>
      <c r="WMJ50" s="127"/>
      <c r="WMK50" s="127"/>
      <c r="WML50" s="127"/>
      <c r="WMM50" s="127"/>
      <c r="WMN50" s="127"/>
      <c r="WMO50" s="127"/>
      <c r="WMP50" s="127"/>
      <c r="WMQ50" s="127"/>
      <c r="WMR50" s="127"/>
      <c r="WMS50" s="127"/>
      <c r="WMT50" s="127"/>
      <c r="WMU50" s="127"/>
      <c r="WMV50" s="127"/>
      <c r="WMW50" s="127"/>
      <c r="WMX50" s="127"/>
      <c r="WMY50" s="127"/>
      <c r="WMZ50" s="127"/>
      <c r="WNA50" s="127"/>
      <c r="WNB50" s="127"/>
      <c r="WNC50" s="127"/>
      <c r="WND50" s="127"/>
      <c r="WNE50" s="127"/>
      <c r="WNF50" s="127"/>
      <c r="WNG50" s="127"/>
      <c r="WNH50" s="127"/>
      <c r="WNI50" s="127"/>
      <c r="WNJ50" s="127"/>
      <c r="WNK50" s="127"/>
      <c r="WNL50" s="127"/>
      <c r="WNM50" s="127"/>
      <c r="WNN50" s="127"/>
      <c r="WNO50" s="127"/>
      <c r="WNP50" s="127"/>
      <c r="WNQ50" s="127"/>
      <c r="WNR50" s="127"/>
      <c r="WNS50" s="127"/>
      <c r="WNT50" s="127"/>
      <c r="WNU50" s="127"/>
      <c r="WNV50" s="127"/>
      <c r="WNW50" s="127"/>
      <c r="WNX50" s="127"/>
      <c r="WNY50" s="127"/>
      <c r="WNZ50" s="127"/>
      <c r="WOA50" s="127"/>
      <c r="WOB50" s="127"/>
      <c r="WOC50" s="127"/>
      <c r="WOD50" s="127"/>
      <c r="WOE50" s="127"/>
      <c r="WOF50" s="127"/>
      <c r="WOG50" s="127"/>
      <c r="WOH50" s="127"/>
      <c r="WOI50" s="127"/>
      <c r="WOJ50" s="127"/>
      <c r="WOK50" s="127"/>
      <c r="WOL50" s="127"/>
      <c r="WOM50" s="127"/>
      <c r="WON50" s="127"/>
      <c r="WOO50" s="127"/>
      <c r="WOP50" s="127"/>
      <c r="WOQ50" s="127"/>
      <c r="WOR50" s="127"/>
      <c r="WOS50" s="127"/>
      <c r="WOT50" s="127"/>
      <c r="WOU50" s="127"/>
      <c r="WOV50" s="127"/>
      <c r="WOW50" s="127"/>
      <c r="WOX50" s="127"/>
      <c r="WOY50" s="127"/>
      <c r="WOZ50" s="127"/>
      <c r="WPA50" s="127"/>
      <c r="WPB50" s="127"/>
      <c r="WPC50" s="127"/>
      <c r="WPD50" s="127"/>
      <c r="WPE50" s="127"/>
      <c r="WPF50" s="127"/>
      <c r="WPG50" s="127"/>
      <c r="WPH50" s="127"/>
      <c r="WPI50" s="127"/>
      <c r="WPJ50" s="127"/>
      <c r="WPK50" s="127"/>
      <c r="WPL50" s="127"/>
      <c r="WPM50" s="127"/>
      <c r="WPN50" s="127"/>
      <c r="WPO50" s="127"/>
      <c r="WPP50" s="127"/>
      <c r="WPQ50" s="127"/>
      <c r="WPR50" s="127"/>
      <c r="WPS50" s="127"/>
      <c r="WPT50" s="127"/>
      <c r="WPU50" s="127"/>
      <c r="WPV50" s="127"/>
      <c r="WPW50" s="127"/>
      <c r="WPX50" s="127"/>
      <c r="WPY50" s="127"/>
      <c r="WPZ50" s="127"/>
      <c r="WQA50" s="127"/>
      <c r="WQB50" s="127"/>
      <c r="WQC50" s="127"/>
      <c r="WQD50" s="127"/>
      <c r="WQE50" s="127"/>
      <c r="WQF50" s="127"/>
      <c r="WQG50" s="127"/>
      <c r="WQH50" s="127"/>
      <c r="WQI50" s="127"/>
      <c r="WQJ50" s="127"/>
      <c r="WQK50" s="127"/>
      <c r="WQL50" s="127"/>
      <c r="WQM50" s="127"/>
      <c r="WQN50" s="127"/>
      <c r="WQO50" s="127"/>
      <c r="WQP50" s="127"/>
      <c r="WQQ50" s="127"/>
      <c r="WQR50" s="127"/>
      <c r="WQS50" s="127"/>
      <c r="WQT50" s="127"/>
      <c r="WQU50" s="127"/>
      <c r="WQV50" s="127"/>
      <c r="WQW50" s="127"/>
      <c r="WQX50" s="127"/>
      <c r="WQY50" s="127"/>
      <c r="WQZ50" s="127"/>
      <c r="WRA50" s="127"/>
      <c r="WRB50" s="127"/>
      <c r="WRC50" s="127"/>
      <c r="WRD50" s="127"/>
      <c r="WRE50" s="127"/>
      <c r="WRF50" s="127"/>
      <c r="WRG50" s="127"/>
      <c r="WRH50" s="127"/>
      <c r="WRI50" s="127"/>
      <c r="WRJ50" s="127"/>
      <c r="WRK50" s="127"/>
      <c r="WRL50" s="127"/>
      <c r="WRM50" s="127"/>
      <c r="WRN50" s="127"/>
      <c r="WRO50" s="127"/>
      <c r="WRP50" s="127"/>
      <c r="WRQ50" s="127"/>
      <c r="WRR50" s="127"/>
      <c r="WRS50" s="127"/>
      <c r="WRT50" s="127"/>
      <c r="WRU50" s="127"/>
      <c r="WRV50" s="127"/>
      <c r="WRW50" s="127"/>
      <c r="WRX50" s="127"/>
      <c r="WRY50" s="127"/>
      <c r="WRZ50" s="127"/>
      <c r="WSA50" s="127"/>
      <c r="WSB50" s="127"/>
      <c r="WSC50" s="127"/>
      <c r="WSD50" s="127"/>
      <c r="WSE50" s="127"/>
      <c r="WSF50" s="127"/>
      <c r="WSG50" s="127"/>
      <c r="WSH50" s="127"/>
      <c r="WSI50" s="127"/>
      <c r="WSJ50" s="127"/>
      <c r="WSK50" s="127"/>
      <c r="WSL50" s="127"/>
      <c r="WSM50" s="127"/>
      <c r="WSN50" s="127"/>
      <c r="WSO50" s="127"/>
      <c r="WSP50" s="127"/>
      <c r="WSQ50" s="127"/>
      <c r="WSR50" s="127"/>
      <c r="WSS50" s="127"/>
      <c r="WST50" s="127"/>
      <c r="WSU50" s="127"/>
      <c r="WSV50" s="127"/>
      <c r="WSW50" s="127"/>
      <c r="WSX50" s="127"/>
      <c r="WSY50" s="127"/>
      <c r="WSZ50" s="127"/>
      <c r="WTA50" s="127"/>
      <c r="WTB50" s="127"/>
      <c r="WTC50" s="127"/>
      <c r="WTD50" s="127"/>
      <c r="WTE50" s="127"/>
      <c r="WTF50" s="127"/>
      <c r="WTG50" s="127"/>
      <c r="WTH50" s="127"/>
      <c r="WTI50" s="127"/>
      <c r="WTJ50" s="127"/>
      <c r="WTK50" s="127"/>
      <c r="WTL50" s="127"/>
      <c r="WTM50" s="127"/>
      <c r="WTN50" s="127"/>
      <c r="WTO50" s="127"/>
      <c r="WTP50" s="127"/>
      <c r="WTQ50" s="127"/>
      <c r="WTR50" s="127"/>
      <c r="WTS50" s="127"/>
      <c r="WTT50" s="127"/>
      <c r="WTU50" s="127"/>
      <c r="WTV50" s="127"/>
      <c r="WTW50" s="127"/>
      <c r="WTX50" s="127"/>
      <c r="WTY50" s="127"/>
      <c r="WTZ50" s="127"/>
      <c r="WUA50" s="127"/>
      <c r="WUB50" s="127"/>
      <c r="WUC50" s="127"/>
      <c r="WUD50" s="127"/>
      <c r="WUE50" s="127"/>
      <c r="WUF50" s="127"/>
      <c r="WUG50" s="127"/>
      <c r="WUH50" s="127"/>
      <c r="WUI50" s="127"/>
      <c r="WUJ50" s="127"/>
      <c r="WUK50" s="127"/>
      <c r="WUL50" s="127"/>
      <c r="WUM50" s="127"/>
      <c r="WUN50" s="127"/>
      <c r="WUO50" s="127"/>
      <c r="WUP50" s="127"/>
      <c r="WUQ50" s="127"/>
      <c r="WUR50" s="127"/>
      <c r="WUS50" s="127"/>
      <c r="WUT50" s="127"/>
      <c r="WUU50" s="127"/>
      <c r="WUV50" s="127"/>
      <c r="WUW50" s="127"/>
      <c r="WUX50" s="127"/>
      <c r="WUY50" s="127"/>
      <c r="WUZ50" s="127"/>
      <c r="WVA50" s="127"/>
      <c r="WVB50" s="127"/>
      <c r="WVC50" s="127"/>
      <c r="WVD50" s="127"/>
      <c r="WVE50" s="127"/>
      <c r="WVF50" s="127"/>
      <c r="WVG50" s="127"/>
      <c r="WVH50" s="127"/>
      <c r="WVI50" s="127"/>
      <c r="WVJ50" s="127"/>
      <c r="WVK50" s="127"/>
      <c r="WVL50" s="127"/>
      <c r="WVM50" s="127"/>
      <c r="WVN50" s="127"/>
      <c r="WVO50" s="127"/>
      <c r="WVP50" s="127"/>
      <c r="WVQ50" s="127"/>
      <c r="WVR50" s="127"/>
      <c r="WVS50" s="127"/>
      <c r="WVT50" s="127"/>
      <c r="WVU50" s="127"/>
      <c r="WVV50" s="127"/>
      <c r="WVW50" s="127"/>
      <c r="WVX50" s="127"/>
      <c r="WVY50" s="127"/>
      <c r="WVZ50" s="127"/>
      <c r="WWA50" s="127"/>
      <c r="WWB50" s="127"/>
      <c r="WWC50" s="127"/>
      <c r="WWD50" s="127"/>
      <c r="WWE50" s="127"/>
      <c r="WWF50" s="127"/>
      <c r="WWG50" s="127"/>
      <c r="WWH50" s="127"/>
      <c r="WWI50" s="127"/>
      <c r="WWJ50" s="127"/>
      <c r="WWK50" s="127"/>
      <c r="WWL50" s="127"/>
      <c r="WWM50" s="127"/>
      <c r="WWN50" s="127"/>
      <c r="WWO50" s="127"/>
      <c r="WWP50" s="127"/>
      <c r="WWQ50" s="127"/>
      <c r="WWR50" s="127"/>
      <c r="WWS50" s="127"/>
      <c r="WWT50" s="127"/>
      <c r="WWU50" s="127"/>
      <c r="WWV50" s="127"/>
      <c r="WWW50" s="127"/>
      <c r="WWX50" s="127"/>
      <c r="WWY50" s="127"/>
      <c r="WWZ50" s="127"/>
      <c r="WXA50" s="127"/>
      <c r="WXB50" s="127"/>
      <c r="WXC50" s="127"/>
      <c r="WXD50" s="127"/>
      <c r="WXE50" s="127"/>
      <c r="WXF50" s="127"/>
      <c r="WXG50" s="127"/>
      <c r="WXH50" s="127"/>
      <c r="WXI50" s="127"/>
      <c r="WXJ50" s="127"/>
      <c r="WXK50" s="127"/>
      <c r="WXL50" s="127"/>
      <c r="WXM50" s="127"/>
      <c r="WXN50" s="127"/>
      <c r="WXO50" s="127"/>
      <c r="WXP50" s="127"/>
      <c r="WXQ50" s="127"/>
      <c r="WXR50" s="127"/>
      <c r="WXS50" s="127"/>
      <c r="WXT50" s="127"/>
      <c r="WXU50" s="127"/>
      <c r="WXV50" s="127"/>
      <c r="WXW50" s="127"/>
      <c r="WXX50" s="127"/>
      <c r="WXY50" s="127"/>
      <c r="WXZ50" s="127"/>
      <c r="WYA50" s="127"/>
      <c r="WYB50" s="127"/>
      <c r="WYC50" s="127"/>
      <c r="WYD50" s="127"/>
      <c r="WYE50" s="127"/>
      <c r="WYF50" s="127"/>
      <c r="WYG50" s="127"/>
      <c r="WYH50" s="127"/>
      <c r="WYI50" s="127"/>
      <c r="WYJ50" s="127"/>
      <c r="WYK50" s="127"/>
      <c r="WYL50" s="127"/>
      <c r="WYM50" s="127"/>
      <c r="WYN50" s="127"/>
      <c r="WYO50" s="127"/>
      <c r="WYP50" s="127"/>
      <c r="WYQ50" s="127"/>
      <c r="WYR50" s="127"/>
      <c r="WYS50" s="127"/>
      <c r="WYT50" s="127"/>
      <c r="WYU50" s="127"/>
      <c r="WYV50" s="127"/>
      <c r="WYW50" s="127"/>
      <c r="WYX50" s="127"/>
      <c r="WYY50" s="127"/>
      <c r="WYZ50" s="127"/>
      <c r="WZA50" s="127"/>
      <c r="WZB50" s="127"/>
      <c r="WZC50" s="127"/>
      <c r="WZD50" s="127"/>
      <c r="WZE50" s="127"/>
      <c r="WZF50" s="127"/>
      <c r="WZG50" s="127"/>
      <c r="WZH50" s="127"/>
      <c r="WZI50" s="127"/>
      <c r="WZJ50" s="127"/>
      <c r="WZK50" s="127"/>
      <c r="WZL50" s="127"/>
      <c r="WZM50" s="127"/>
      <c r="WZN50" s="127"/>
      <c r="WZO50" s="127"/>
      <c r="WZP50" s="127"/>
      <c r="WZQ50" s="127"/>
      <c r="WZR50" s="127"/>
      <c r="WZS50" s="127"/>
      <c r="WZT50" s="127"/>
      <c r="WZU50" s="127"/>
      <c r="WZV50" s="127"/>
      <c r="WZW50" s="127"/>
      <c r="WZX50" s="127"/>
      <c r="WZY50" s="127"/>
      <c r="WZZ50" s="127"/>
      <c r="XAA50" s="127"/>
      <c r="XAB50" s="127"/>
      <c r="XAC50" s="127"/>
      <c r="XAD50" s="127"/>
      <c r="XAE50" s="127"/>
      <c r="XAF50" s="127"/>
      <c r="XAG50" s="127"/>
      <c r="XAH50" s="127"/>
      <c r="XAI50" s="127"/>
      <c r="XAJ50" s="127"/>
      <c r="XAK50" s="127"/>
      <c r="XAL50" s="127"/>
      <c r="XAM50" s="127"/>
      <c r="XAN50" s="127"/>
      <c r="XAO50" s="127"/>
      <c r="XAP50" s="127"/>
      <c r="XAQ50" s="127"/>
      <c r="XAR50" s="127"/>
      <c r="XAS50" s="127"/>
      <c r="XAT50" s="127"/>
      <c r="XAU50" s="127"/>
      <c r="XAV50" s="127"/>
      <c r="XAW50" s="127"/>
      <c r="XAX50" s="127"/>
      <c r="XAY50" s="127"/>
      <c r="XAZ50" s="127"/>
      <c r="XBA50" s="127"/>
      <c r="XBB50" s="127"/>
      <c r="XBC50" s="127"/>
      <c r="XBD50" s="127"/>
      <c r="XBE50" s="127"/>
      <c r="XBF50" s="127"/>
      <c r="XBG50" s="127"/>
      <c r="XBH50" s="127"/>
      <c r="XBI50" s="127"/>
      <c r="XBJ50" s="127"/>
      <c r="XBK50" s="127"/>
      <c r="XBL50" s="127"/>
      <c r="XBM50" s="127"/>
      <c r="XBN50" s="127"/>
      <c r="XBO50" s="127"/>
      <c r="XBP50" s="127"/>
      <c r="XBQ50" s="127"/>
      <c r="XBR50" s="127"/>
      <c r="XBS50" s="127"/>
      <c r="XBT50" s="127"/>
      <c r="XBU50" s="127"/>
      <c r="XBV50" s="127"/>
      <c r="XBW50" s="127"/>
      <c r="XBX50" s="127"/>
      <c r="XBY50" s="127"/>
      <c r="XBZ50" s="127"/>
      <c r="XCA50" s="127"/>
      <c r="XCB50" s="127"/>
      <c r="XCC50" s="127"/>
      <c r="XCD50" s="127"/>
      <c r="XCE50" s="127"/>
      <c r="XCF50" s="127"/>
      <c r="XCG50" s="127"/>
      <c r="XCH50" s="127"/>
      <c r="XCI50" s="127"/>
      <c r="XCJ50" s="127"/>
      <c r="XCK50" s="127"/>
      <c r="XCL50" s="127"/>
      <c r="XCM50" s="127"/>
      <c r="XCN50" s="127"/>
      <c r="XCO50" s="127"/>
      <c r="XCP50" s="127"/>
      <c r="XCQ50" s="127"/>
      <c r="XCR50" s="127"/>
      <c r="XCS50" s="127"/>
      <c r="XCT50" s="127"/>
      <c r="XCU50" s="127"/>
      <c r="XCV50" s="127"/>
      <c r="XCW50" s="127"/>
      <c r="XCX50" s="127"/>
      <c r="XCY50" s="127"/>
      <c r="XCZ50" s="127"/>
      <c r="XDA50" s="127"/>
      <c r="XDB50" s="127"/>
      <c r="XDC50" s="127"/>
      <c r="XDD50" s="127"/>
      <c r="XDE50" s="127"/>
      <c r="XDF50" s="127"/>
      <c r="XDG50" s="127"/>
      <c r="XDH50" s="127"/>
      <c r="XDI50" s="127"/>
      <c r="XDJ50" s="127"/>
      <c r="XDK50" s="127"/>
      <c r="XDL50" s="127"/>
      <c r="XDM50" s="127"/>
      <c r="XDN50" s="127"/>
      <c r="XDO50" s="127"/>
      <c r="XDP50" s="127"/>
      <c r="XDQ50" s="127"/>
      <c r="XDR50" s="127"/>
      <c r="XDS50" s="127"/>
      <c r="XDT50" s="127"/>
      <c r="XDU50" s="127"/>
      <c r="XDV50" s="127"/>
      <c r="XDW50" s="127"/>
      <c r="XDX50" s="127"/>
      <c r="XDY50" s="127"/>
      <c r="XDZ50" s="127"/>
      <c r="XEA50" s="127"/>
      <c r="XEB50" s="127"/>
      <c r="XEC50" s="127"/>
      <c r="XED50" s="127"/>
      <c r="XEE50" s="127"/>
      <c r="XEF50" s="127"/>
      <c r="XEG50" s="127"/>
      <c r="XEH50" s="127"/>
      <c r="XEI50" s="127"/>
      <c r="XEJ50" s="127"/>
      <c r="XEK50" s="127"/>
      <c r="XEL50" s="127"/>
      <c r="XEM50" s="127"/>
      <c r="XEN50" s="127"/>
      <c r="XEO50" s="127"/>
      <c r="XEP50" s="127"/>
      <c r="XEQ50" s="127"/>
      <c r="XER50" s="127"/>
      <c r="XES50" s="127"/>
      <c r="XET50" s="127"/>
      <c r="XEU50" s="127"/>
      <c r="XEV50" s="127"/>
      <c r="XEW50" s="127"/>
      <c r="XEX50" s="127"/>
      <c r="XEY50" s="127"/>
      <c r="XEZ50" s="127"/>
      <c r="XFA50" s="127"/>
      <c r="XFB50" s="127"/>
      <c r="XFC50" s="127"/>
      <c r="XFD50" s="127"/>
    </row>
    <row r="51" spans="1:16384" s="264" customFormat="1" ht="13.5" thickBot="1" x14ac:dyDescent="0.25">
      <c r="A51" s="741" t="s">
        <v>1004</v>
      </c>
      <c r="B51" s="742"/>
      <c r="C51" s="263">
        <f>C18-C50</f>
        <v>0</v>
      </c>
      <c r="D51" s="263">
        <f>D18-D50</f>
        <v>0</v>
      </c>
      <c r="E51" s="263">
        <f>E18-E50</f>
        <v>0</v>
      </c>
      <c r="F51" s="263">
        <f>F18-F50</f>
        <v>0</v>
      </c>
      <c r="G51" s="263">
        <f t="shared" si="0"/>
        <v>0</v>
      </c>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127"/>
      <c r="AP51" s="127"/>
      <c r="AQ51" s="127"/>
      <c r="AR51" s="127"/>
      <c r="AS51" s="127"/>
      <c r="AT51" s="127"/>
      <c r="AU51" s="127"/>
      <c r="AV51" s="127"/>
      <c r="AW51" s="127"/>
      <c r="AX51" s="127"/>
      <c r="AY51" s="127"/>
      <c r="AZ51" s="127"/>
      <c r="BA51" s="127"/>
      <c r="BB51" s="127"/>
      <c r="BC51" s="127"/>
      <c r="BD51" s="127"/>
      <c r="BE51" s="127"/>
      <c r="BF51" s="127"/>
      <c r="BG51" s="127"/>
      <c r="BH51" s="127"/>
      <c r="BI51" s="127"/>
      <c r="BJ51" s="127"/>
      <c r="BK51" s="127"/>
      <c r="BL51" s="127"/>
      <c r="BM51" s="127"/>
      <c r="BN51" s="127"/>
      <c r="BO51" s="127"/>
      <c r="BP51" s="127"/>
      <c r="BQ51" s="127"/>
      <c r="BR51" s="127"/>
      <c r="BS51" s="127"/>
      <c r="BT51" s="127"/>
      <c r="BU51" s="127"/>
      <c r="BV51" s="127"/>
      <c r="BW51" s="127"/>
      <c r="BX51" s="127"/>
      <c r="BY51" s="127"/>
      <c r="BZ51" s="127"/>
      <c r="CA51" s="127"/>
      <c r="CB51" s="127"/>
      <c r="CC51" s="127"/>
      <c r="CD51" s="127"/>
      <c r="CE51" s="127"/>
      <c r="CF51" s="127"/>
      <c r="CG51" s="127"/>
      <c r="CH51" s="127"/>
      <c r="CI51" s="127"/>
      <c r="CJ51" s="127"/>
      <c r="CK51" s="127"/>
      <c r="CL51" s="127"/>
      <c r="CM51" s="127"/>
      <c r="CN51" s="127"/>
      <c r="CO51" s="127"/>
      <c r="CP51" s="127"/>
      <c r="CQ51" s="127"/>
      <c r="CR51" s="127"/>
      <c r="CS51" s="127"/>
      <c r="CT51" s="127"/>
      <c r="CU51" s="127"/>
      <c r="CV51" s="127"/>
      <c r="CW51" s="127"/>
      <c r="CX51" s="127"/>
      <c r="CY51" s="127"/>
      <c r="CZ51" s="127"/>
      <c r="DA51" s="127"/>
      <c r="DB51" s="127"/>
      <c r="DC51" s="127"/>
      <c r="DD51" s="127"/>
      <c r="DE51" s="127"/>
      <c r="DF51" s="127"/>
      <c r="DG51" s="127"/>
      <c r="DH51" s="127"/>
      <c r="DI51" s="127"/>
      <c r="DJ51" s="127"/>
      <c r="DK51" s="127"/>
      <c r="DL51" s="127"/>
      <c r="DM51" s="127"/>
      <c r="DN51" s="127"/>
      <c r="DO51" s="127"/>
      <c r="DP51" s="127"/>
      <c r="DQ51" s="127"/>
      <c r="DR51" s="127"/>
      <c r="DS51" s="127"/>
      <c r="DT51" s="127"/>
      <c r="DU51" s="127"/>
      <c r="DV51" s="127"/>
      <c r="DW51" s="127"/>
      <c r="DX51" s="127"/>
      <c r="DY51" s="127"/>
      <c r="DZ51" s="127"/>
      <c r="EA51" s="127"/>
      <c r="EB51" s="127"/>
      <c r="EC51" s="127"/>
      <c r="ED51" s="127"/>
      <c r="EE51" s="127"/>
      <c r="EF51" s="127"/>
      <c r="EG51" s="127"/>
      <c r="EH51" s="127"/>
      <c r="EI51" s="127"/>
      <c r="EJ51" s="127"/>
      <c r="EK51" s="127"/>
      <c r="EL51" s="127"/>
      <c r="EM51" s="127"/>
      <c r="EN51" s="127"/>
      <c r="EO51" s="127"/>
      <c r="EP51" s="127"/>
      <c r="EQ51" s="127"/>
      <c r="ER51" s="127"/>
      <c r="ES51" s="127"/>
      <c r="ET51" s="127"/>
      <c r="EU51" s="127"/>
      <c r="EV51" s="127"/>
      <c r="EW51" s="127"/>
      <c r="EX51" s="127"/>
      <c r="EY51" s="127"/>
      <c r="EZ51" s="127"/>
      <c r="FA51" s="127"/>
      <c r="FB51" s="127"/>
      <c r="FC51" s="127"/>
      <c r="FD51" s="127"/>
      <c r="FE51" s="127"/>
      <c r="FF51" s="127"/>
      <c r="FG51" s="127"/>
      <c r="FH51" s="127"/>
      <c r="FI51" s="127"/>
      <c r="FJ51" s="127"/>
      <c r="FK51" s="127"/>
      <c r="FL51" s="127"/>
      <c r="FM51" s="127"/>
      <c r="FN51" s="127"/>
      <c r="FO51" s="127"/>
      <c r="FP51" s="127"/>
      <c r="FQ51" s="127"/>
      <c r="FR51" s="127"/>
      <c r="FS51" s="127"/>
      <c r="FT51" s="127"/>
      <c r="FU51" s="127"/>
      <c r="FV51" s="127"/>
      <c r="FW51" s="127"/>
      <c r="FX51" s="127"/>
      <c r="FY51" s="127"/>
      <c r="FZ51" s="127"/>
      <c r="GA51" s="127"/>
      <c r="GB51" s="127"/>
      <c r="GC51" s="127"/>
      <c r="GD51" s="127"/>
      <c r="GE51" s="127"/>
      <c r="GF51" s="127"/>
      <c r="GG51" s="127"/>
      <c r="GH51" s="127"/>
      <c r="GI51" s="127"/>
      <c r="GJ51" s="127"/>
      <c r="GK51" s="127"/>
      <c r="GL51" s="127"/>
      <c r="GM51" s="127"/>
      <c r="GN51" s="127"/>
      <c r="GO51" s="127"/>
      <c r="GP51" s="127"/>
      <c r="GQ51" s="127"/>
      <c r="GR51" s="127"/>
      <c r="GS51" s="127"/>
      <c r="GT51" s="127"/>
      <c r="GU51" s="127"/>
      <c r="GV51" s="127"/>
      <c r="GW51" s="127"/>
      <c r="GX51" s="127"/>
      <c r="GY51" s="127"/>
      <c r="GZ51" s="127"/>
      <c r="HA51" s="127"/>
      <c r="HB51" s="127"/>
      <c r="HC51" s="127"/>
      <c r="HD51" s="127"/>
      <c r="HE51" s="127"/>
      <c r="HF51" s="127"/>
      <c r="HG51" s="127"/>
      <c r="HH51" s="127"/>
      <c r="HI51" s="127"/>
      <c r="HJ51" s="127"/>
      <c r="HK51" s="127"/>
      <c r="HL51" s="127"/>
      <c r="HM51" s="127"/>
      <c r="HN51" s="127"/>
      <c r="HO51" s="127"/>
      <c r="HP51" s="127"/>
      <c r="HQ51" s="127"/>
      <c r="HR51" s="127"/>
      <c r="HS51" s="127"/>
      <c r="HT51" s="127"/>
      <c r="HU51" s="127"/>
      <c r="HV51" s="127"/>
      <c r="HW51" s="127"/>
      <c r="HX51" s="127"/>
      <c r="HY51" s="127"/>
      <c r="HZ51" s="127"/>
      <c r="IA51" s="127"/>
      <c r="IB51" s="127"/>
      <c r="IC51" s="127"/>
      <c r="ID51" s="127"/>
      <c r="IE51" s="127"/>
      <c r="IF51" s="127"/>
      <c r="IG51" s="127"/>
      <c r="IH51" s="127"/>
      <c r="II51" s="127"/>
      <c r="IJ51" s="127"/>
      <c r="IK51" s="127"/>
      <c r="IL51" s="127"/>
      <c r="IM51" s="127"/>
      <c r="IN51" s="127"/>
      <c r="IO51" s="127"/>
      <c r="IP51" s="127"/>
      <c r="IQ51" s="127"/>
      <c r="IR51" s="127"/>
      <c r="IS51" s="127"/>
      <c r="IT51" s="127"/>
      <c r="IU51" s="127"/>
      <c r="IV51" s="127"/>
      <c r="IW51" s="127"/>
      <c r="IX51" s="127"/>
      <c r="IY51" s="127"/>
      <c r="IZ51" s="127"/>
      <c r="JA51" s="127"/>
      <c r="JB51" s="127"/>
      <c r="JC51" s="127"/>
      <c r="JD51" s="127"/>
      <c r="JE51" s="127"/>
      <c r="JF51" s="127"/>
      <c r="JG51" s="127"/>
      <c r="JH51" s="127"/>
      <c r="JI51" s="127"/>
      <c r="JJ51" s="127"/>
      <c r="JK51" s="127"/>
      <c r="JL51" s="127"/>
      <c r="JM51" s="127"/>
      <c r="JN51" s="127"/>
      <c r="JO51" s="127"/>
      <c r="JP51" s="127"/>
      <c r="JQ51" s="127"/>
      <c r="JR51" s="127"/>
      <c r="JS51" s="127"/>
      <c r="JT51" s="127"/>
      <c r="JU51" s="127"/>
      <c r="JV51" s="127"/>
      <c r="JW51" s="127"/>
      <c r="JX51" s="127"/>
      <c r="JY51" s="127"/>
      <c r="JZ51" s="127"/>
      <c r="KA51" s="127"/>
      <c r="KB51" s="127"/>
      <c r="KC51" s="127"/>
      <c r="KD51" s="127"/>
      <c r="KE51" s="127"/>
      <c r="KF51" s="127"/>
      <c r="KG51" s="127"/>
      <c r="KH51" s="127"/>
      <c r="KI51" s="127"/>
      <c r="KJ51" s="127"/>
      <c r="KK51" s="127"/>
      <c r="KL51" s="127"/>
      <c r="KM51" s="127"/>
      <c r="KN51" s="127"/>
      <c r="KO51" s="127"/>
      <c r="KP51" s="127"/>
      <c r="KQ51" s="127"/>
      <c r="KR51" s="127"/>
      <c r="KS51" s="127"/>
      <c r="KT51" s="127"/>
      <c r="KU51" s="127"/>
      <c r="KV51" s="127"/>
      <c r="KW51" s="127"/>
      <c r="KX51" s="127"/>
      <c r="KY51" s="127"/>
      <c r="KZ51" s="127"/>
      <c r="LA51" s="127"/>
      <c r="LB51" s="127"/>
      <c r="LC51" s="127"/>
      <c r="LD51" s="127"/>
      <c r="LE51" s="127"/>
      <c r="LF51" s="127"/>
      <c r="LG51" s="127"/>
      <c r="LH51" s="127"/>
      <c r="LI51" s="127"/>
      <c r="LJ51" s="127"/>
      <c r="LK51" s="127"/>
      <c r="LL51" s="127"/>
      <c r="LM51" s="127"/>
      <c r="LN51" s="127"/>
      <c r="LO51" s="127"/>
      <c r="LP51" s="127"/>
      <c r="LQ51" s="127"/>
      <c r="LR51" s="127"/>
      <c r="LS51" s="127"/>
      <c r="LT51" s="127"/>
      <c r="LU51" s="127"/>
      <c r="LV51" s="127"/>
      <c r="LW51" s="127"/>
      <c r="LX51" s="127"/>
      <c r="LY51" s="127"/>
      <c r="LZ51" s="127"/>
      <c r="MA51" s="127"/>
      <c r="MB51" s="127"/>
      <c r="MC51" s="127"/>
      <c r="MD51" s="127"/>
      <c r="ME51" s="127"/>
      <c r="MF51" s="127"/>
      <c r="MG51" s="127"/>
      <c r="MH51" s="127"/>
      <c r="MI51" s="127"/>
      <c r="MJ51" s="127"/>
      <c r="MK51" s="127"/>
      <c r="ML51" s="127"/>
      <c r="MM51" s="127"/>
      <c r="MN51" s="127"/>
      <c r="MO51" s="127"/>
      <c r="MP51" s="127"/>
      <c r="MQ51" s="127"/>
      <c r="MR51" s="127"/>
      <c r="MS51" s="127"/>
      <c r="MT51" s="127"/>
      <c r="MU51" s="127"/>
      <c r="MV51" s="127"/>
      <c r="MW51" s="127"/>
      <c r="MX51" s="127"/>
      <c r="MY51" s="127"/>
      <c r="MZ51" s="127"/>
      <c r="NA51" s="127"/>
      <c r="NB51" s="127"/>
      <c r="NC51" s="127"/>
      <c r="ND51" s="127"/>
      <c r="NE51" s="127"/>
      <c r="NF51" s="127"/>
      <c r="NG51" s="127"/>
      <c r="NH51" s="127"/>
      <c r="NI51" s="127"/>
      <c r="NJ51" s="127"/>
      <c r="NK51" s="127"/>
      <c r="NL51" s="127"/>
      <c r="NM51" s="127"/>
      <c r="NN51" s="127"/>
      <c r="NO51" s="127"/>
      <c r="NP51" s="127"/>
      <c r="NQ51" s="127"/>
      <c r="NR51" s="127"/>
      <c r="NS51" s="127"/>
      <c r="NT51" s="127"/>
      <c r="NU51" s="127"/>
      <c r="NV51" s="127"/>
      <c r="NW51" s="127"/>
      <c r="NX51" s="127"/>
      <c r="NY51" s="127"/>
      <c r="NZ51" s="127"/>
      <c r="OA51" s="127"/>
      <c r="OB51" s="127"/>
      <c r="OC51" s="127"/>
      <c r="OD51" s="127"/>
      <c r="OE51" s="127"/>
      <c r="OF51" s="127"/>
      <c r="OG51" s="127"/>
      <c r="OH51" s="127"/>
      <c r="OI51" s="127"/>
      <c r="OJ51" s="127"/>
      <c r="OK51" s="127"/>
      <c r="OL51" s="127"/>
      <c r="OM51" s="127"/>
      <c r="ON51" s="127"/>
      <c r="OO51" s="127"/>
      <c r="OP51" s="127"/>
      <c r="OQ51" s="127"/>
      <c r="OR51" s="127"/>
      <c r="OS51" s="127"/>
      <c r="OT51" s="127"/>
      <c r="OU51" s="127"/>
      <c r="OV51" s="127"/>
      <c r="OW51" s="127"/>
      <c r="OX51" s="127"/>
      <c r="OY51" s="127"/>
      <c r="OZ51" s="127"/>
      <c r="PA51" s="127"/>
      <c r="PB51" s="127"/>
      <c r="PC51" s="127"/>
      <c r="PD51" s="127"/>
      <c r="PE51" s="127"/>
      <c r="PF51" s="127"/>
      <c r="PG51" s="127"/>
      <c r="PH51" s="127"/>
      <c r="PI51" s="127"/>
      <c r="PJ51" s="127"/>
      <c r="PK51" s="127"/>
      <c r="PL51" s="127"/>
      <c r="PM51" s="127"/>
      <c r="PN51" s="127"/>
      <c r="PO51" s="127"/>
      <c r="PP51" s="127"/>
      <c r="PQ51" s="127"/>
      <c r="PR51" s="127"/>
      <c r="PS51" s="127"/>
      <c r="PT51" s="127"/>
      <c r="PU51" s="127"/>
      <c r="PV51" s="127"/>
      <c r="PW51" s="127"/>
      <c r="PX51" s="127"/>
      <c r="PY51" s="127"/>
      <c r="PZ51" s="127"/>
      <c r="QA51" s="127"/>
      <c r="QB51" s="127"/>
      <c r="QC51" s="127"/>
      <c r="QD51" s="127"/>
      <c r="QE51" s="127"/>
      <c r="QF51" s="127"/>
      <c r="QG51" s="127"/>
      <c r="QH51" s="127"/>
      <c r="QI51" s="127"/>
      <c r="QJ51" s="127"/>
      <c r="QK51" s="127"/>
      <c r="QL51" s="127"/>
      <c r="QM51" s="127"/>
      <c r="QN51" s="127"/>
      <c r="QO51" s="127"/>
      <c r="QP51" s="127"/>
      <c r="QQ51" s="127"/>
      <c r="QR51" s="127"/>
      <c r="QS51" s="127"/>
      <c r="QT51" s="127"/>
      <c r="QU51" s="127"/>
      <c r="QV51" s="127"/>
      <c r="QW51" s="127"/>
      <c r="QX51" s="127"/>
      <c r="QY51" s="127"/>
      <c r="QZ51" s="127"/>
      <c r="RA51" s="127"/>
      <c r="RB51" s="127"/>
      <c r="RC51" s="127"/>
      <c r="RD51" s="127"/>
      <c r="RE51" s="127"/>
      <c r="RF51" s="127"/>
      <c r="RG51" s="127"/>
      <c r="RH51" s="127"/>
      <c r="RI51" s="127"/>
      <c r="RJ51" s="127"/>
      <c r="RK51" s="127"/>
      <c r="RL51" s="127"/>
      <c r="RM51" s="127"/>
      <c r="RN51" s="127"/>
      <c r="RO51" s="127"/>
      <c r="RP51" s="127"/>
      <c r="RQ51" s="127"/>
      <c r="RR51" s="127"/>
      <c r="RS51" s="127"/>
      <c r="RT51" s="127"/>
      <c r="RU51" s="127"/>
      <c r="RV51" s="127"/>
      <c r="RW51" s="127"/>
      <c r="RX51" s="127"/>
      <c r="RY51" s="127"/>
      <c r="RZ51" s="127"/>
      <c r="SA51" s="127"/>
      <c r="SB51" s="127"/>
      <c r="SC51" s="127"/>
      <c r="SD51" s="127"/>
      <c r="SE51" s="127"/>
      <c r="SF51" s="127"/>
      <c r="SG51" s="127"/>
      <c r="SH51" s="127"/>
      <c r="SI51" s="127"/>
      <c r="SJ51" s="127"/>
      <c r="SK51" s="127"/>
      <c r="SL51" s="127"/>
      <c r="SM51" s="127"/>
      <c r="SN51" s="127"/>
      <c r="SO51" s="127"/>
      <c r="SP51" s="127"/>
      <c r="SQ51" s="127"/>
      <c r="SR51" s="127"/>
      <c r="SS51" s="127"/>
      <c r="ST51" s="127"/>
      <c r="SU51" s="127"/>
      <c r="SV51" s="127"/>
      <c r="SW51" s="127"/>
      <c r="SX51" s="127"/>
      <c r="SY51" s="127"/>
      <c r="SZ51" s="127"/>
      <c r="TA51" s="127"/>
      <c r="TB51" s="127"/>
      <c r="TC51" s="127"/>
      <c r="TD51" s="127"/>
      <c r="TE51" s="127"/>
      <c r="TF51" s="127"/>
      <c r="TG51" s="127"/>
      <c r="TH51" s="127"/>
      <c r="TI51" s="127"/>
      <c r="TJ51" s="127"/>
      <c r="TK51" s="127"/>
      <c r="TL51" s="127"/>
      <c r="TM51" s="127"/>
      <c r="TN51" s="127"/>
      <c r="TO51" s="127"/>
      <c r="TP51" s="127"/>
      <c r="TQ51" s="127"/>
      <c r="TR51" s="127"/>
      <c r="TS51" s="127"/>
      <c r="TT51" s="127"/>
      <c r="TU51" s="127"/>
      <c r="TV51" s="127"/>
      <c r="TW51" s="127"/>
      <c r="TX51" s="127"/>
      <c r="TY51" s="127"/>
      <c r="TZ51" s="127"/>
      <c r="UA51" s="127"/>
      <c r="UB51" s="127"/>
      <c r="UC51" s="127"/>
      <c r="UD51" s="127"/>
      <c r="UE51" s="127"/>
      <c r="UF51" s="127"/>
      <c r="UG51" s="127"/>
      <c r="UH51" s="127"/>
      <c r="UI51" s="127"/>
      <c r="UJ51" s="127"/>
      <c r="UK51" s="127"/>
      <c r="UL51" s="127"/>
      <c r="UM51" s="127"/>
      <c r="UN51" s="127"/>
      <c r="UO51" s="127"/>
      <c r="UP51" s="127"/>
      <c r="UQ51" s="127"/>
      <c r="UR51" s="127"/>
      <c r="US51" s="127"/>
      <c r="UT51" s="127"/>
      <c r="UU51" s="127"/>
      <c r="UV51" s="127"/>
      <c r="UW51" s="127"/>
      <c r="UX51" s="127"/>
      <c r="UY51" s="127"/>
      <c r="UZ51" s="127"/>
      <c r="VA51" s="127"/>
      <c r="VB51" s="127"/>
      <c r="VC51" s="127"/>
      <c r="VD51" s="127"/>
      <c r="VE51" s="127"/>
      <c r="VF51" s="127"/>
      <c r="VG51" s="127"/>
      <c r="VH51" s="127"/>
      <c r="VI51" s="127"/>
      <c r="VJ51" s="127"/>
      <c r="VK51" s="127"/>
      <c r="VL51" s="127"/>
      <c r="VM51" s="127"/>
      <c r="VN51" s="127"/>
      <c r="VO51" s="127"/>
      <c r="VP51" s="127"/>
      <c r="VQ51" s="127"/>
      <c r="VR51" s="127"/>
      <c r="VS51" s="127"/>
      <c r="VT51" s="127"/>
      <c r="VU51" s="127"/>
      <c r="VV51" s="127"/>
      <c r="VW51" s="127"/>
      <c r="VX51" s="127"/>
      <c r="VY51" s="127"/>
      <c r="VZ51" s="127"/>
      <c r="WA51" s="127"/>
      <c r="WB51" s="127"/>
      <c r="WC51" s="127"/>
      <c r="WD51" s="127"/>
      <c r="WE51" s="127"/>
      <c r="WF51" s="127"/>
      <c r="WG51" s="127"/>
      <c r="WH51" s="127"/>
      <c r="WI51" s="127"/>
      <c r="WJ51" s="127"/>
      <c r="WK51" s="127"/>
      <c r="WL51" s="127"/>
      <c r="WM51" s="127"/>
      <c r="WN51" s="127"/>
      <c r="WO51" s="127"/>
      <c r="WP51" s="127"/>
      <c r="WQ51" s="127"/>
      <c r="WR51" s="127"/>
      <c r="WS51" s="127"/>
      <c r="WT51" s="127"/>
      <c r="WU51" s="127"/>
      <c r="WV51" s="127"/>
      <c r="WW51" s="127"/>
      <c r="WX51" s="127"/>
      <c r="WY51" s="127"/>
      <c r="WZ51" s="127"/>
      <c r="XA51" s="127"/>
      <c r="XB51" s="127"/>
      <c r="XC51" s="127"/>
      <c r="XD51" s="127"/>
      <c r="XE51" s="127"/>
      <c r="XF51" s="127"/>
      <c r="XG51" s="127"/>
      <c r="XH51" s="127"/>
      <c r="XI51" s="127"/>
      <c r="XJ51" s="127"/>
      <c r="XK51" s="127"/>
      <c r="XL51" s="127"/>
      <c r="XM51" s="127"/>
      <c r="XN51" s="127"/>
      <c r="XO51" s="127"/>
      <c r="XP51" s="127"/>
      <c r="XQ51" s="127"/>
      <c r="XR51" s="127"/>
      <c r="XS51" s="127"/>
      <c r="XT51" s="127"/>
      <c r="XU51" s="127"/>
      <c r="XV51" s="127"/>
      <c r="XW51" s="127"/>
      <c r="XX51" s="127"/>
      <c r="XY51" s="127"/>
      <c r="XZ51" s="127"/>
      <c r="YA51" s="127"/>
      <c r="YB51" s="127"/>
      <c r="YC51" s="127"/>
      <c r="YD51" s="127"/>
      <c r="YE51" s="127"/>
      <c r="YF51" s="127"/>
      <c r="YG51" s="127"/>
      <c r="YH51" s="127"/>
      <c r="YI51" s="127"/>
      <c r="YJ51" s="127"/>
      <c r="YK51" s="127"/>
      <c r="YL51" s="127"/>
      <c r="YM51" s="127"/>
      <c r="YN51" s="127"/>
      <c r="YO51" s="127"/>
      <c r="YP51" s="127"/>
      <c r="YQ51" s="127"/>
      <c r="YR51" s="127"/>
      <c r="YS51" s="127"/>
      <c r="YT51" s="127"/>
      <c r="YU51" s="127"/>
      <c r="YV51" s="127"/>
      <c r="YW51" s="127"/>
      <c r="YX51" s="127"/>
      <c r="YY51" s="127"/>
      <c r="YZ51" s="127"/>
      <c r="ZA51" s="127"/>
      <c r="ZB51" s="127"/>
      <c r="ZC51" s="127"/>
      <c r="ZD51" s="127"/>
      <c r="ZE51" s="127"/>
      <c r="ZF51" s="127"/>
      <c r="ZG51" s="127"/>
      <c r="ZH51" s="127"/>
      <c r="ZI51" s="127"/>
      <c r="ZJ51" s="127"/>
      <c r="ZK51" s="127"/>
      <c r="ZL51" s="127"/>
      <c r="ZM51" s="127"/>
      <c r="ZN51" s="127"/>
      <c r="ZO51" s="127"/>
      <c r="ZP51" s="127"/>
      <c r="ZQ51" s="127"/>
      <c r="ZR51" s="127"/>
      <c r="ZS51" s="127"/>
      <c r="ZT51" s="127"/>
      <c r="ZU51" s="127"/>
      <c r="ZV51" s="127"/>
      <c r="ZW51" s="127"/>
      <c r="ZX51" s="127"/>
      <c r="ZY51" s="127"/>
      <c r="ZZ51" s="127"/>
      <c r="AAA51" s="127"/>
      <c r="AAB51" s="127"/>
      <c r="AAC51" s="127"/>
      <c r="AAD51" s="127"/>
      <c r="AAE51" s="127"/>
      <c r="AAF51" s="127"/>
      <c r="AAG51" s="127"/>
      <c r="AAH51" s="127"/>
      <c r="AAI51" s="127"/>
      <c r="AAJ51" s="127"/>
      <c r="AAK51" s="127"/>
      <c r="AAL51" s="127"/>
      <c r="AAM51" s="127"/>
      <c r="AAN51" s="127"/>
      <c r="AAO51" s="127"/>
      <c r="AAP51" s="127"/>
      <c r="AAQ51" s="127"/>
      <c r="AAR51" s="127"/>
      <c r="AAS51" s="127"/>
      <c r="AAT51" s="127"/>
      <c r="AAU51" s="127"/>
      <c r="AAV51" s="127"/>
      <c r="AAW51" s="127"/>
      <c r="AAX51" s="127"/>
      <c r="AAY51" s="127"/>
      <c r="AAZ51" s="127"/>
      <c r="ABA51" s="127"/>
      <c r="ABB51" s="127"/>
      <c r="ABC51" s="127"/>
      <c r="ABD51" s="127"/>
      <c r="ABE51" s="127"/>
      <c r="ABF51" s="127"/>
      <c r="ABG51" s="127"/>
      <c r="ABH51" s="127"/>
      <c r="ABI51" s="127"/>
      <c r="ABJ51" s="127"/>
      <c r="ABK51" s="127"/>
      <c r="ABL51" s="127"/>
      <c r="ABM51" s="127"/>
      <c r="ABN51" s="127"/>
      <c r="ABO51" s="127"/>
      <c r="ABP51" s="127"/>
      <c r="ABQ51" s="127"/>
      <c r="ABR51" s="127"/>
      <c r="ABS51" s="127"/>
      <c r="ABT51" s="127"/>
      <c r="ABU51" s="127"/>
      <c r="ABV51" s="127"/>
      <c r="ABW51" s="127"/>
      <c r="ABX51" s="127"/>
      <c r="ABY51" s="127"/>
      <c r="ABZ51" s="127"/>
      <c r="ACA51" s="127"/>
      <c r="ACB51" s="127"/>
      <c r="ACC51" s="127"/>
      <c r="ACD51" s="127"/>
      <c r="ACE51" s="127"/>
      <c r="ACF51" s="127"/>
      <c r="ACG51" s="127"/>
      <c r="ACH51" s="127"/>
      <c r="ACI51" s="127"/>
      <c r="ACJ51" s="127"/>
      <c r="ACK51" s="127"/>
      <c r="ACL51" s="127"/>
      <c r="ACM51" s="127"/>
      <c r="ACN51" s="127"/>
      <c r="ACO51" s="127"/>
      <c r="ACP51" s="127"/>
      <c r="ACQ51" s="127"/>
      <c r="ACR51" s="127"/>
      <c r="ACS51" s="127"/>
      <c r="ACT51" s="127"/>
      <c r="ACU51" s="127"/>
      <c r="ACV51" s="127"/>
      <c r="ACW51" s="127"/>
      <c r="ACX51" s="127"/>
      <c r="ACY51" s="127"/>
      <c r="ACZ51" s="127"/>
      <c r="ADA51" s="127"/>
      <c r="ADB51" s="127"/>
      <c r="ADC51" s="127"/>
      <c r="ADD51" s="127"/>
      <c r="ADE51" s="127"/>
      <c r="ADF51" s="127"/>
      <c r="ADG51" s="127"/>
      <c r="ADH51" s="127"/>
      <c r="ADI51" s="127"/>
      <c r="ADJ51" s="127"/>
      <c r="ADK51" s="127"/>
      <c r="ADL51" s="127"/>
      <c r="ADM51" s="127"/>
      <c r="ADN51" s="127"/>
      <c r="ADO51" s="127"/>
      <c r="ADP51" s="127"/>
      <c r="ADQ51" s="127"/>
      <c r="ADR51" s="127"/>
      <c r="ADS51" s="127"/>
      <c r="ADT51" s="127"/>
      <c r="ADU51" s="127"/>
      <c r="ADV51" s="127"/>
      <c r="ADW51" s="127"/>
      <c r="ADX51" s="127"/>
      <c r="ADY51" s="127"/>
      <c r="ADZ51" s="127"/>
      <c r="AEA51" s="127"/>
      <c r="AEB51" s="127"/>
      <c r="AEC51" s="127"/>
      <c r="AED51" s="127"/>
      <c r="AEE51" s="127"/>
      <c r="AEF51" s="127"/>
      <c r="AEG51" s="127"/>
      <c r="AEH51" s="127"/>
      <c r="AEI51" s="127"/>
      <c r="AEJ51" s="127"/>
      <c r="AEK51" s="127"/>
      <c r="AEL51" s="127"/>
      <c r="AEM51" s="127"/>
      <c r="AEN51" s="127"/>
      <c r="AEO51" s="127"/>
      <c r="AEP51" s="127"/>
      <c r="AEQ51" s="127"/>
      <c r="AER51" s="127"/>
      <c r="AES51" s="127"/>
      <c r="AET51" s="127"/>
      <c r="AEU51" s="127"/>
      <c r="AEV51" s="127"/>
      <c r="AEW51" s="127"/>
      <c r="AEX51" s="127"/>
      <c r="AEY51" s="127"/>
      <c r="AEZ51" s="127"/>
      <c r="AFA51" s="127"/>
      <c r="AFB51" s="127"/>
      <c r="AFC51" s="127"/>
      <c r="AFD51" s="127"/>
      <c r="AFE51" s="127"/>
      <c r="AFF51" s="127"/>
      <c r="AFG51" s="127"/>
      <c r="AFH51" s="127"/>
      <c r="AFI51" s="127"/>
      <c r="AFJ51" s="127"/>
      <c r="AFK51" s="127"/>
      <c r="AFL51" s="127"/>
      <c r="AFM51" s="127"/>
      <c r="AFN51" s="127"/>
      <c r="AFO51" s="127"/>
      <c r="AFP51" s="127"/>
      <c r="AFQ51" s="127"/>
      <c r="AFR51" s="127"/>
      <c r="AFS51" s="127"/>
      <c r="AFT51" s="127"/>
      <c r="AFU51" s="127"/>
      <c r="AFV51" s="127"/>
      <c r="AFW51" s="127"/>
      <c r="AFX51" s="127"/>
      <c r="AFY51" s="127"/>
      <c r="AFZ51" s="127"/>
      <c r="AGA51" s="127"/>
      <c r="AGB51" s="127"/>
      <c r="AGC51" s="127"/>
      <c r="AGD51" s="127"/>
      <c r="AGE51" s="127"/>
      <c r="AGF51" s="127"/>
      <c r="AGG51" s="127"/>
      <c r="AGH51" s="127"/>
      <c r="AGI51" s="127"/>
      <c r="AGJ51" s="127"/>
      <c r="AGK51" s="127"/>
      <c r="AGL51" s="127"/>
      <c r="AGM51" s="127"/>
      <c r="AGN51" s="127"/>
      <c r="AGO51" s="127"/>
      <c r="AGP51" s="127"/>
      <c r="AGQ51" s="127"/>
      <c r="AGR51" s="127"/>
      <c r="AGS51" s="127"/>
      <c r="AGT51" s="127"/>
      <c r="AGU51" s="127"/>
      <c r="AGV51" s="127"/>
      <c r="AGW51" s="127"/>
      <c r="AGX51" s="127"/>
      <c r="AGY51" s="127"/>
      <c r="AGZ51" s="127"/>
      <c r="AHA51" s="127"/>
      <c r="AHB51" s="127"/>
      <c r="AHC51" s="127"/>
      <c r="AHD51" s="127"/>
      <c r="AHE51" s="127"/>
      <c r="AHF51" s="127"/>
      <c r="AHG51" s="127"/>
      <c r="AHH51" s="127"/>
      <c r="AHI51" s="127"/>
      <c r="AHJ51" s="127"/>
      <c r="AHK51" s="127"/>
      <c r="AHL51" s="127"/>
      <c r="AHM51" s="127"/>
      <c r="AHN51" s="127"/>
      <c r="AHO51" s="127"/>
      <c r="AHP51" s="127"/>
      <c r="AHQ51" s="127"/>
      <c r="AHR51" s="127"/>
      <c r="AHS51" s="127"/>
      <c r="AHT51" s="127"/>
      <c r="AHU51" s="127"/>
      <c r="AHV51" s="127"/>
      <c r="AHW51" s="127"/>
      <c r="AHX51" s="127"/>
      <c r="AHY51" s="127"/>
      <c r="AHZ51" s="127"/>
      <c r="AIA51" s="127"/>
      <c r="AIB51" s="127"/>
      <c r="AIC51" s="127"/>
      <c r="AID51" s="127"/>
      <c r="AIE51" s="127"/>
      <c r="AIF51" s="127"/>
      <c r="AIG51" s="127"/>
      <c r="AIH51" s="127"/>
      <c r="AII51" s="127"/>
      <c r="AIJ51" s="127"/>
      <c r="AIK51" s="127"/>
      <c r="AIL51" s="127"/>
      <c r="AIM51" s="127"/>
      <c r="AIN51" s="127"/>
      <c r="AIO51" s="127"/>
      <c r="AIP51" s="127"/>
      <c r="AIQ51" s="127"/>
      <c r="AIR51" s="127"/>
      <c r="AIS51" s="127"/>
      <c r="AIT51" s="127"/>
      <c r="AIU51" s="127"/>
      <c r="AIV51" s="127"/>
      <c r="AIW51" s="127"/>
      <c r="AIX51" s="127"/>
      <c r="AIY51" s="127"/>
      <c r="AIZ51" s="127"/>
      <c r="AJA51" s="127"/>
      <c r="AJB51" s="127"/>
      <c r="AJC51" s="127"/>
      <c r="AJD51" s="127"/>
      <c r="AJE51" s="127"/>
      <c r="AJF51" s="127"/>
      <c r="AJG51" s="127"/>
      <c r="AJH51" s="127"/>
      <c r="AJI51" s="127"/>
      <c r="AJJ51" s="127"/>
      <c r="AJK51" s="127"/>
      <c r="AJL51" s="127"/>
      <c r="AJM51" s="127"/>
      <c r="AJN51" s="127"/>
      <c r="AJO51" s="127"/>
      <c r="AJP51" s="127"/>
      <c r="AJQ51" s="127"/>
      <c r="AJR51" s="127"/>
      <c r="AJS51" s="127"/>
      <c r="AJT51" s="127"/>
      <c r="AJU51" s="127"/>
      <c r="AJV51" s="127"/>
      <c r="AJW51" s="127"/>
      <c r="AJX51" s="127"/>
      <c r="AJY51" s="127"/>
      <c r="AJZ51" s="127"/>
      <c r="AKA51" s="127"/>
      <c r="AKB51" s="127"/>
      <c r="AKC51" s="127"/>
      <c r="AKD51" s="127"/>
      <c r="AKE51" s="127"/>
      <c r="AKF51" s="127"/>
      <c r="AKG51" s="127"/>
      <c r="AKH51" s="127"/>
      <c r="AKI51" s="127"/>
      <c r="AKJ51" s="127"/>
      <c r="AKK51" s="127"/>
      <c r="AKL51" s="127"/>
      <c r="AKM51" s="127"/>
      <c r="AKN51" s="127"/>
      <c r="AKO51" s="127"/>
      <c r="AKP51" s="127"/>
      <c r="AKQ51" s="127"/>
      <c r="AKR51" s="127"/>
      <c r="AKS51" s="127"/>
      <c r="AKT51" s="127"/>
      <c r="AKU51" s="127"/>
      <c r="AKV51" s="127"/>
      <c r="AKW51" s="127"/>
      <c r="AKX51" s="127"/>
      <c r="AKY51" s="127"/>
      <c r="AKZ51" s="127"/>
      <c r="ALA51" s="127"/>
      <c r="ALB51" s="127"/>
      <c r="ALC51" s="127"/>
      <c r="ALD51" s="127"/>
      <c r="ALE51" s="127"/>
      <c r="ALF51" s="127"/>
      <c r="ALG51" s="127"/>
      <c r="ALH51" s="127"/>
      <c r="ALI51" s="127"/>
      <c r="ALJ51" s="127"/>
      <c r="ALK51" s="127"/>
      <c r="ALL51" s="127"/>
      <c r="ALM51" s="127"/>
      <c r="ALN51" s="127"/>
      <c r="ALO51" s="127"/>
      <c r="ALP51" s="127"/>
      <c r="ALQ51" s="127"/>
      <c r="ALR51" s="127"/>
      <c r="ALS51" s="127"/>
      <c r="ALT51" s="127"/>
      <c r="ALU51" s="127"/>
      <c r="ALV51" s="127"/>
      <c r="ALW51" s="127"/>
      <c r="ALX51" s="127"/>
      <c r="ALY51" s="127"/>
      <c r="ALZ51" s="127"/>
      <c r="AMA51" s="127"/>
      <c r="AMB51" s="127"/>
      <c r="AMC51" s="127"/>
      <c r="AMD51" s="127"/>
      <c r="AME51" s="127"/>
      <c r="AMF51" s="127"/>
      <c r="AMG51" s="127"/>
      <c r="AMH51" s="127"/>
      <c r="AMI51" s="127"/>
      <c r="AMJ51" s="127"/>
      <c r="AMK51" s="127"/>
      <c r="AML51" s="127"/>
      <c r="AMM51" s="127"/>
      <c r="AMN51" s="127"/>
      <c r="AMO51" s="127"/>
      <c r="AMP51" s="127"/>
      <c r="AMQ51" s="127"/>
      <c r="AMR51" s="127"/>
      <c r="AMS51" s="127"/>
      <c r="AMT51" s="127"/>
      <c r="AMU51" s="127"/>
      <c r="AMV51" s="127"/>
      <c r="AMW51" s="127"/>
      <c r="AMX51" s="127"/>
      <c r="AMY51" s="127"/>
      <c r="AMZ51" s="127"/>
      <c r="ANA51" s="127"/>
      <c r="ANB51" s="127"/>
      <c r="ANC51" s="127"/>
      <c r="AND51" s="127"/>
      <c r="ANE51" s="127"/>
      <c r="ANF51" s="127"/>
      <c r="ANG51" s="127"/>
      <c r="ANH51" s="127"/>
      <c r="ANI51" s="127"/>
      <c r="ANJ51" s="127"/>
      <c r="ANK51" s="127"/>
      <c r="ANL51" s="127"/>
      <c r="ANM51" s="127"/>
      <c r="ANN51" s="127"/>
      <c r="ANO51" s="127"/>
      <c r="ANP51" s="127"/>
      <c r="ANQ51" s="127"/>
      <c r="ANR51" s="127"/>
      <c r="ANS51" s="127"/>
      <c r="ANT51" s="127"/>
      <c r="ANU51" s="127"/>
      <c r="ANV51" s="127"/>
      <c r="ANW51" s="127"/>
      <c r="ANX51" s="127"/>
      <c r="ANY51" s="127"/>
      <c r="ANZ51" s="127"/>
      <c r="AOA51" s="127"/>
      <c r="AOB51" s="127"/>
      <c r="AOC51" s="127"/>
      <c r="AOD51" s="127"/>
      <c r="AOE51" s="127"/>
      <c r="AOF51" s="127"/>
      <c r="AOG51" s="127"/>
      <c r="AOH51" s="127"/>
      <c r="AOI51" s="127"/>
      <c r="AOJ51" s="127"/>
      <c r="AOK51" s="127"/>
      <c r="AOL51" s="127"/>
      <c r="AOM51" s="127"/>
      <c r="AON51" s="127"/>
      <c r="AOO51" s="127"/>
      <c r="AOP51" s="127"/>
      <c r="AOQ51" s="127"/>
      <c r="AOR51" s="127"/>
      <c r="AOS51" s="127"/>
      <c r="AOT51" s="127"/>
      <c r="AOU51" s="127"/>
      <c r="AOV51" s="127"/>
      <c r="AOW51" s="127"/>
      <c r="AOX51" s="127"/>
      <c r="AOY51" s="127"/>
      <c r="AOZ51" s="127"/>
      <c r="APA51" s="127"/>
      <c r="APB51" s="127"/>
      <c r="APC51" s="127"/>
      <c r="APD51" s="127"/>
      <c r="APE51" s="127"/>
      <c r="APF51" s="127"/>
      <c r="APG51" s="127"/>
      <c r="APH51" s="127"/>
      <c r="API51" s="127"/>
      <c r="APJ51" s="127"/>
      <c r="APK51" s="127"/>
      <c r="APL51" s="127"/>
      <c r="APM51" s="127"/>
      <c r="APN51" s="127"/>
      <c r="APO51" s="127"/>
      <c r="APP51" s="127"/>
      <c r="APQ51" s="127"/>
      <c r="APR51" s="127"/>
      <c r="APS51" s="127"/>
      <c r="APT51" s="127"/>
      <c r="APU51" s="127"/>
      <c r="APV51" s="127"/>
      <c r="APW51" s="127"/>
      <c r="APX51" s="127"/>
      <c r="APY51" s="127"/>
      <c r="APZ51" s="127"/>
      <c r="AQA51" s="127"/>
      <c r="AQB51" s="127"/>
      <c r="AQC51" s="127"/>
      <c r="AQD51" s="127"/>
      <c r="AQE51" s="127"/>
      <c r="AQF51" s="127"/>
      <c r="AQG51" s="127"/>
      <c r="AQH51" s="127"/>
      <c r="AQI51" s="127"/>
      <c r="AQJ51" s="127"/>
      <c r="AQK51" s="127"/>
      <c r="AQL51" s="127"/>
      <c r="AQM51" s="127"/>
      <c r="AQN51" s="127"/>
      <c r="AQO51" s="127"/>
      <c r="AQP51" s="127"/>
      <c r="AQQ51" s="127"/>
      <c r="AQR51" s="127"/>
      <c r="AQS51" s="127"/>
      <c r="AQT51" s="127"/>
      <c r="AQU51" s="127"/>
      <c r="AQV51" s="127"/>
      <c r="AQW51" s="127"/>
      <c r="AQX51" s="127"/>
      <c r="AQY51" s="127"/>
      <c r="AQZ51" s="127"/>
      <c r="ARA51" s="127"/>
      <c r="ARB51" s="127"/>
      <c r="ARC51" s="127"/>
      <c r="ARD51" s="127"/>
      <c r="ARE51" s="127"/>
      <c r="ARF51" s="127"/>
      <c r="ARG51" s="127"/>
      <c r="ARH51" s="127"/>
      <c r="ARI51" s="127"/>
      <c r="ARJ51" s="127"/>
      <c r="ARK51" s="127"/>
      <c r="ARL51" s="127"/>
      <c r="ARM51" s="127"/>
      <c r="ARN51" s="127"/>
      <c r="ARO51" s="127"/>
      <c r="ARP51" s="127"/>
      <c r="ARQ51" s="127"/>
      <c r="ARR51" s="127"/>
      <c r="ARS51" s="127"/>
      <c r="ART51" s="127"/>
      <c r="ARU51" s="127"/>
      <c r="ARV51" s="127"/>
      <c r="ARW51" s="127"/>
      <c r="ARX51" s="127"/>
      <c r="ARY51" s="127"/>
      <c r="ARZ51" s="127"/>
      <c r="ASA51" s="127"/>
      <c r="ASB51" s="127"/>
      <c r="ASC51" s="127"/>
      <c r="ASD51" s="127"/>
      <c r="ASE51" s="127"/>
      <c r="ASF51" s="127"/>
      <c r="ASG51" s="127"/>
      <c r="ASH51" s="127"/>
      <c r="ASI51" s="127"/>
      <c r="ASJ51" s="127"/>
      <c r="ASK51" s="127"/>
      <c r="ASL51" s="127"/>
      <c r="ASM51" s="127"/>
      <c r="ASN51" s="127"/>
      <c r="ASO51" s="127"/>
      <c r="ASP51" s="127"/>
      <c r="ASQ51" s="127"/>
      <c r="ASR51" s="127"/>
      <c r="ASS51" s="127"/>
      <c r="AST51" s="127"/>
      <c r="ASU51" s="127"/>
      <c r="ASV51" s="127"/>
      <c r="ASW51" s="127"/>
      <c r="ASX51" s="127"/>
      <c r="ASY51" s="127"/>
      <c r="ASZ51" s="127"/>
      <c r="ATA51" s="127"/>
      <c r="ATB51" s="127"/>
      <c r="ATC51" s="127"/>
      <c r="ATD51" s="127"/>
      <c r="ATE51" s="127"/>
      <c r="ATF51" s="127"/>
      <c r="ATG51" s="127"/>
      <c r="ATH51" s="127"/>
      <c r="ATI51" s="127"/>
      <c r="ATJ51" s="127"/>
      <c r="ATK51" s="127"/>
      <c r="ATL51" s="127"/>
      <c r="ATM51" s="127"/>
      <c r="ATN51" s="127"/>
      <c r="ATO51" s="127"/>
      <c r="ATP51" s="127"/>
      <c r="ATQ51" s="127"/>
      <c r="ATR51" s="127"/>
      <c r="ATS51" s="127"/>
      <c r="ATT51" s="127"/>
      <c r="ATU51" s="127"/>
      <c r="ATV51" s="127"/>
      <c r="ATW51" s="127"/>
      <c r="ATX51" s="127"/>
      <c r="ATY51" s="127"/>
      <c r="ATZ51" s="127"/>
      <c r="AUA51" s="127"/>
      <c r="AUB51" s="127"/>
      <c r="AUC51" s="127"/>
      <c r="AUD51" s="127"/>
      <c r="AUE51" s="127"/>
      <c r="AUF51" s="127"/>
      <c r="AUG51" s="127"/>
      <c r="AUH51" s="127"/>
      <c r="AUI51" s="127"/>
      <c r="AUJ51" s="127"/>
      <c r="AUK51" s="127"/>
      <c r="AUL51" s="127"/>
      <c r="AUM51" s="127"/>
      <c r="AUN51" s="127"/>
      <c r="AUO51" s="127"/>
      <c r="AUP51" s="127"/>
      <c r="AUQ51" s="127"/>
      <c r="AUR51" s="127"/>
      <c r="AUS51" s="127"/>
      <c r="AUT51" s="127"/>
      <c r="AUU51" s="127"/>
      <c r="AUV51" s="127"/>
      <c r="AUW51" s="127"/>
      <c r="AUX51" s="127"/>
      <c r="AUY51" s="127"/>
      <c r="AUZ51" s="127"/>
      <c r="AVA51" s="127"/>
      <c r="AVB51" s="127"/>
      <c r="AVC51" s="127"/>
      <c r="AVD51" s="127"/>
      <c r="AVE51" s="127"/>
      <c r="AVF51" s="127"/>
      <c r="AVG51" s="127"/>
      <c r="AVH51" s="127"/>
      <c r="AVI51" s="127"/>
      <c r="AVJ51" s="127"/>
      <c r="AVK51" s="127"/>
      <c r="AVL51" s="127"/>
      <c r="AVM51" s="127"/>
      <c r="AVN51" s="127"/>
      <c r="AVO51" s="127"/>
      <c r="AVP51" s="127"/>
      <c r="AVQ51" s="127"/>
      <c r="AVR51" s="127"/>
      <c r="AVS51" s="127"/>
      <c r="AVT51" s="127"/>
      <c r="AVU51" s="127"/>
      <c r="AVV51" s="127"/>
      <c r="AVW51" s="127"/>
      <c r="AVX51" s="127"/>
      <c r="AVY51" s="127"/>
      <c r="AVZ51" s="127"/>
      <c r="AWA51" s="127"/>
      <c r="AWB51" s="127"/>
      <c r="AWC51" s="127"/>
      <c r="AWD51" s="127"/>
      <c r="AWE51" s="127"/>
      <c r="AWF51" s="127"/>
      <c r="AWG51" s="127"/>
      <c r="AWH51" s="127"/>
      <c r="AWI51" s="127"/>
      <c r="AWJ51" s="127"/>
      <c r="AWK51" s="127"/>
      <c r="AWL51" s="127"/>
      <c r="AWM51" s="127"/>
      <c r="AWN51" s="127"/>
      <c r="AWO51" s="127"/>
      <c r="AWP51" s="127"/>
      <c r="AWQ51" s="127"/>
      <c r="AWR51" s="127"/>
      <c r="AWS51" s="127"/>
      <c r="AWT51" s="127"/>
      <c r="AWU51" s="127"/>
      <c r="AWV51" s="127"/>
      <c r="AWW51" s="127"/>
      <c r="AWX51" s="127"/>
      <c r="AWY51" s="127"/>
      <c r="AWZ51" s="127"/>
      <c r="AXA51" s="127"/>
      <c r="AXB51" s="127"/>
      <c r="AXC51" s="127"/>
      <c r="AXD51" s="127"/>
      <c r="AXE51" s="127"/>
      <c r="AXF51" s="127"/>
      <c r="AXG51" s="127"/>
      <c r="AXH51" s="127"/>
      <c r="AXI51" s="127"/>
      <c r="AXJ51" s="127"/>
      <c r="AXK51" s="127"/>
      <c r="AXL51" s="127"/>
      <c r="AXM51" s="127"/>
      <c r="AXN51" s="127"/>
      <c r="AXO51" s="127"/>
      <c r="AXP51" s="127"/>
      <c r="AXQ51" s="127"/>
      <c r="AXR51" s="127"/>
      <c r="AXS51" s="127"/>
      <c r="AXT51" s="127"/>
      <c r="AXU51" s="127"/>
      <c r="AXV51" s="127"/>
      <c r="AXW51" s="127"/>
      <c r="AXX51" s="127"/>
      <c r="AXY51" s="127"/>
      <c r="AXZ51" s="127"/>
      <c r="AYA51" s="127"/>
      <c r="AYB51" s="127"/>
      <c r="AYC51" s="127"/>
      <c r="AYD51" s="127"/>
      <c r="AYE51" s="127"/>
      <c r="AYF51" s="127"/>
      <c r="AYG51" s="127"/>
      <c r="AYH51" s="127"/>
      <c r="AYI51" s="127"/>
      <c r="AYJ51" s="127"/>
      <c r="AYK51" s="127"/>
      <c r="AYL51" s="127"/>
      <c r="AYM51" s="127"/>
      <c r="AYN51" s="127"/>
      <c r="AYO51" s="127"/>
      <c r="AYP51" s="127"/>
      <c r="AYQ51" s="127"/>
      <c r="AYR51" s="127"/>
      <c r="AYS51" s="127"/>
      <c r="AYT51" s="127"/>
      <c r="AYU51" s="127"/>
      <c r="AYV51" s="127"/>
      <c r="AYW51" s="127"/>
      <c r="AYX51" s="127"/>
      <c r="AYY51" s="127"/>
      <c r="AYZ51" s="127"/>
      <c r="AZA51" s="127"/>
      <c r="AZB51" s="127"/>
      <c r="AZC51" s="127"/>
      <c r="AZD51" s="127"/>
      <c r="AZE51" s="127"/>
      <c r="AZF51" s="127"/>
      <c r="AZG51" s="127"/>
      <c r="AZH51" s="127"/>
      <c r="AZI51" s="127"/>
      <c r="AZJ51" s="127"/>
      <c r="AZK51" s="127"/>
      <c r="AZL51" s="127"/>
      <c r="AZM51" s="127"/>
      <c r="AZN51" s="127"/>
      <c r="AZO51" s="127"/>
      <c r="AZP51" s="127"/>
      <c r="AZQ51" s="127"/>
      <c r="AZR51" s="127"/>
      <c r="AZS51" s="127"/>
      <c r="AZT51" s="127"/>
      <c r="AZU51" s="127"/>
      <c r="AZV51" s="127"/>
      <c r="AZW51" s="127"/>
      <c r="AZX51" s="127"/>
      <c r="AZY51" s="127"/>
      <c r="AZZ51" s="127"/>
      <c r="BAA51" s="127"/>
      <c r="BAB51" s="127"/>
      <c r="BAC51" s="127"/>
      <c r="BAD51" s="127"/>
      <c r="BAE51" s="127"/>
      <c r="BAF51" s="127"/>
      <c r="BAG51" s="127"/>
      <c r="BAH51" s="127"/>
      <c r="BAI51" s="127"/>
      <c r="BAJ51" s="127"/>
      <c r="BAK51" s="127"/>
      <c r="BAL51" s="127"/>
      <c r="BAM51" s="127"/>
      <c r="BAN51" s="127"/>
      <c r="BAO51" s="127"/>
      <c r="BAP51" s="127"/>
      <c r="BAQ51" s="127"/>
      <c r="BAR51" s="127"/>
      <c r="BAS51" s="127"/>
      <c r="BAT51" s="127"/>
      <c r="BAU51" s="127"/>
      <c r="BAV51" s="127"/>
      <c r="BAW51" s="127"/>
      <c r="BAX51" s="127"/>
      <c r="BAY51" s="127"/>
      <c r="BAZ51" s="127"/>
      <c r="BBA51" s="127"/>
      <c r="BBB51" s="127"/>
      <c r="BBC51" s="127"/>
      <c r="BBD51" s="127"/>
      <c r="BBE51" s="127"/>
      <c r="BBF51" s="127"/>
      <c r="BBG51" s="127"/>
      <c r="BBH51" s="127"/>
      <c r="BBI51" s="127"/>
      <c r="BBJ51" s="127"/>
      <c r="BBK51" s="127"/>
      <c r="BBL51" s="127"/>
      <c r="BBM51" s="127"/>
      <c r="BBN51" s="127"/>
      <c r="BBO51" s="127"/>
      <c r="BBP51" s="127"/>
      <c r="BBQ51" s="127"/>
      <c r="BBR51" s="127"/>
      <c r="BBS51" s="127"/>
      <c r="BBT51" s="127"/>
      <c r="BBU51" s="127"/>
      <c r="BBV51" s="127"/>
      <c r="BBW51" s="127"/>
      <c r="BBX51" s="127"/>
      <c r="BBY51" s="127"/>
      <c r="BBZ51" s="127"/>
      <c r="BCA51" s="127"/>
      <c r="BCB51" s="127"/>
      <c r="BCC51" s="127"/>
      <c r="BCD51" s="127"/>
      <c r="BCE51" s="127"/>
      <c r="BCF51" s="127"/>
      <c r="BCG51" s="127"/>
      <c r="BCH51" s="127"/>
      <c r="BCI51" s="127"/>
      <c r="BCJ51" s="127"/>
      <c r="BCK51" s="127"/>
      <c r="BCL51" s="127"/>
      <c r="BCM51" s="127"/>
      <c r="BCN51" s="127"/>
      <c r="BCO51" s="127"/>
      <c r="BCP51" s="127"/>
      <c r="BCQ51" s="127"/>
      <c r="BCR51" s="127"/>
      <c r="BCS51" s="127"/>
      <c r="BCT51" s="127"/>
      <c r="BCU51" s="127"/>
      <c r="BCV51" s="127"/>
      <c r="BCW51" s="127"/>
      <c r="BCX51" s="127"/>
      <c r="BCY51" s="127"/>
      <c r="BCZ51" s="127"/>
      <c r="BDA51" s="127"/>
      <c r="BDB51" s="127"/>
      <c r="BDC51" s="127"/>
      <c r="BDD51" s="127"/>
      <c r="BDE51" s="127"/>
      <c r="BDF51" s="127"/>
      <c r="BDG51" s="127"/>
      <c r="BDH51" s="127"/>
      <c r="BDI51" s="127"/>
      <c r="BDJ51" s="127"/>
      <c r="BDK51" s="127"/>
      <c r="BDL51" s="127"/>
      <c r="BDM51" s="127"/>
      <c r="BDN51" s="127"/>
      <c r="BDO51" s="127"/>
      <c r="BDP51" s="127"/>
      <c r="BDQ51" s="127"/>
      <c r="BDR51" s="127"/>
      <c r="BDS51" s="127"/>
      <c r="BDT51" s="127"/>
      <c r="BDU51" s="127"/>
      <c r="BDV51" s="127"/>
      <c r="BDW51" s="127"/>
      <c r="BDX51" s="127"/>
      <c r="BDY51" s="127"/>
      <c r="BDZ51" s="127"/>
      <c r="BEA51" s="127"/>
      <c r="BEB51" s="127"/>
      <c r="BEC51" s="127"/>
      <c r="BED51" s="127"/>
      <c r="BEE51" s="127"/>
      <c r="BEF51" s="127"/>
      <c r="BEG51" s="127"/>
      <c r="BEH51" s="127"/>
      <c r="BEI51" s="127"/>
      <c r="BEJ51" s="127"/>
      <c r="BEK51" s="127"/>
      <c r="BEL51" s="127"/>
      <c r="BEM51" s="127"/>
      <c r="BEN51" s="127"/>
      <c r="BEO51" s="127"/>
      <c r="BEP51" s="127"/>
      <c r="BEQ51" s="127"/>
      <c r="BER51" s="127"/>
      <c r="BES51" s="127"/>
      <c r="BET51" s="127"/>
      <c r="BEU51" s="127"/>
      <c r="BEV51" s="127"/>
      <c r="BEW51" s="127"/>
      <c r="BEX51" s="127"/>
      <c r="BEY51" s="127"/>
      <c r="BEZ51" s="127"/>
      <c r="BFA51" s="127"/>
      <c r="BFB51" s="127"/>
      <c r="BFC51" s="127"/>
      <c r="BFD51" s="127"/>
      <c r="BFE51" s="127"/>
      <c r="BFF51" s="127"/>
      <c r="BFG51" s="127"/>
      <c r="BFH51" s="127"/>
      <c r="BFI51" s="127"/>
      <c r="BFJ51" s="127"/>
      <c r="BFK51" s="127"/>
      <c r="BFL51" s="127"/>
      <c r="BFM51" s="127"/>
      <c r="BFN51" s="127"/>
      <c r="BFO51" s="127"/>
      <c r="BFP51" s="127"/>
      <c r="BFQ51" s="127"/>
      <c r="BFR51" s="127"/>
      <c r="BFS51" s="127"/>
      <c r="BFT51" s="127"/>
      <c r="BFU51" s="127"/>
      <c r="BFV51" s="127"/>
      <c r="BFW51" s="127"/>
      <c r="BFX51" s="127"/>
      <c r="BFY51" s="127"/>
      <c r="BFZ51" s="127"/>
      <c r="BGA51" s="127"/>
      <c r="BGB51" s="127"/>
      <c r="BGC51" s="127"/>
      <c r="BGD51" s="127"/>
      <c r="BGE51" s="127"/>
      <c r="BGF51" s="127"/>
      <c r="BGG51" s="127"/>
      <c r="BGH51" s="127"/>
      <c r="BGI51" s="127"/>
      <c r="BGJ51" s="127"/>
      <c r="BGK51" s="127"/>
      <c r="BGL51" s="127"/>
      <c r="BGM51" s="127"/>
      <c r="BGN51" s="127"/>
      <c r="BGO51" s="127"/>
      <c r="BGP51" s="127"/>
      <c r="BGQ51" s="127"/>
      <c r="BGR51" s="127"/>
      <c r="BGS51" s="127"/>
      <c r="BGT51" s="127"/>
      <c r="BGU51" s="127"/>
      <c r="BGV51" s="127"/>
      <c r="BGW51" s="127"/>
      <c r="BGX51" s="127"/>
      <c r="BGY51" s="127"/>
      <c r="BGZ51" s="127"/>
      <c r="BHA51" s="127"/>
      <c r="BHB51" s="127"/>
      <c r="BHC51" s="127"/>
      <c r="BHD51" s="127"/>
      <c r="BHE51" s="127"/>
      <c r="BHF51" s="127"/>
      <c r="BHG51" s="127"/>
      <c r="BHH51" s="127"/>
      <c r="BHI51" s="127"/>
      <c r="BHJ51" s="127"/>
      <c r="BHK51" s="127"/>
      <c r="BHL51" s="127"/>
      <c r="BHM51" s="127"/>
      <c r="BHN51" s="127"/>
      <c r="BHO51" s="127"/>
      <c r="BHP51" s="127"/>
      <c r="BHQ51" s="127"/>
      <c r="BHR51" s="127"/>
      <c r="BHS51" s="127"/>
      <c r="BHT51" s="127"/>
      <c r="BHU51" s="127"/>
      <c r="BHV51" s="127"/>
      <c r="BHW51" s="127"/>
      <c r="BHX51" s="127"/>
      <c r="BHY51" s="127"/>
      <c r="BHZ51" s="127"/>
      <c r="BIA51" s="127"/>
      <c r="BIB51" s="127"/>
      <c r="BIC51" s="127"/>
      <c r="BID51" s="127"/>
      <c r="BIE51" s="127"/>
      <c r="BIF51" s="127"/>
      <c r="BIG51" s="127"/>
      <c r="BIH51" s="127"/>
      <c r="BII51" s="127"/>
      <c r="BIJ51" s="127"/>
      <c r="BIK51" s="127"/>
      <c r="BIL51" s="127"/>
      <c r="BIM51" s="127"/>
      <c r="BIN51" s="127"/>
      <c r="BIO51" s="127"/>
      <c r="BIP51" s="127"/>
      <c r="BIQ51" s="127"/>
      <c r="BIR51" s="127"/>
      <c r="BIS51" s="127"/>
      <c r="BIT51" s="127"/>
      <c r="BIU51" s="127"/>
      <c r="BIV51" s="127"/>
      <c r="BIW51" s="127"/>
      <c r="BIX51" s="127"/>
      <c r="BIY51" s="127"/>
      <c r="BIZ51" s="127"/>
      <c r="BJA51" s="127"/>
      <c r="BJB51" s="127"/>
      <c r="BJC51" s="127"/>
      <c r="BJD51" s="127"/>
      <c r="BJE51" s="127"/>
      <c r="BJF51" s="127"/>
      <c r="BJG51" s="127"/>
      <c r="BJH51" s="127"/>
      <c r="BJI51" s="127"/>
      <c r="BJJ51" s="127"/>
      <c r="BJK51" s="127"/>
      <c r="BJL51" s="127"/>
      <c r="BJM51" s="127"/>
      <c r="BJN51" s="127"/>
      <c r="BJO51" s="127"/>
      <c r="BJP51" s="127"/>
      <c r="BJQ51" s="127"/>
      <c r="BJR51" s="127"/>
      <c r="BJS51" s="127"/>
      <c r="BJT51" s="127"/>
      <c r="BJU51" s="127"/>
      <c r="BJV51" s="127"/>
      <c r="BJW51" s="127"/>
      <c r="BJX51" s="127"/>
      <c r="BJY51" s="127"/>
      <c r="BJZ51" s="127"/>
      <c r="BKA51" s="127"/>
      <c r="BKB51" s="127"/>
      <c r="BKC51" s="127"/>
      <c r="BKD51" s="127"/>
      <c r="BKE51" s="127"/>
      <c r="BKF51" s="127"/>
      <c r="BKG51" s="127"/>
      <c r="BKH51" s="127"/>
      <c r="BKI51" s="127"/>
      <c r="BKJ51" s="127"/>
      <c r="BKK51" s="127"/>
      <c r="BKL51" s="127"/>
      <c r="BKM51" s="127"/>
      <c r="BKN51" s="127"/>
      <c r="BKO51" s="127"/>
      <c r="BKP51" s="127"/>
      <c r="BKQ51" s="127"/>
      <c r="BKR51" s="127"/>
      <c r="BKS51" s="127"/>
      <c r="BKT51" s="127"/>
      <c r="BKU51" s="127"/>
      <c r="BKV51" s="127"/>
      <c r="BKW51" s="127"/>
      <c r="BKX51" s="127"/>
      <c r="BKY51" s="127"/>
      <c r="BKZ51" s="127"/>
      <c r="BLA51" s="127"/>
      <c r="BLB51" s="127"/>
      <c r="BLC51" s="127"/>
      <c r="BLD51" s="127"/>
      <c r="BLE51" s="127"/>
      <c r="BLF51" s="127"/>
      <c r="BLG51" s="127"/>
      <c r="BLH51" s="127"/>
      <c r="BLI51" s="127"/>
      <c r="BLJ51" s="127"/>
      <c r="BLK51" s="127"/>
      <c r="BLL51" s="127"/>
      <c r="BLM51" s="127"/>
      <c r="BLN51" s="127"/>
      <c r="BLO51" s="127"/>
      <c r="BLP51" s="127"/>
      <c r="BLQ51" s="127"/>
      <c r="BLR51" s="127"/>
      <c r="BLS51" s="127"/>
      <c r="BLT51" s="127"/>
      <c r="BLU51" s="127"/>
      <c r="BLV51" s="127"/>
      <c r="BLW51" s="127"/>
      <c r="BLX51" s="127"/>
      <c r="BLY51" s="127"/>
      <c r="BLZ51" s="127"/>
      <c r="BMA51" s="127"/>
      <c r="BMB51" s="127"/>
      <c r="BMC51" s="127"/>
      <c r="BMD51" s="127"/>
      <c r="BME51" s="127"/>
      <c r="BMF51" s="127"/>
      <c r="BMG51" s="127"/>
      <c r="BMH51" s="127"/>
      <c r="BMI51" s="127"/>
      <c r="BMJ51" s="127"/>
      <c r="BMK51" s="127"/>
      <c r="BML51" s="127"/>
      <c r="BMM51" s="127"/>
      <c r="BMN51" s="127"/>
      <c r="BMO51" s="127"/>
      <c r="BMP51" s="127"/>
      <c r="BMQ51" s="127"/>
      <c r="BMR51" s="127"/>
      <c r="BMS51" s="127"/>
      <c r="BMT51" s="127"/>
      <c r="BMU51" s="127"/>
      <c r="BMV51" s="127"/>
      <c r="BMW51" s="127"/>
      <c r="BMX51" s="127"/>
      <c r="BMY51" s="127"/>
      <c r="BMZ51" s="127"/>
      <c r="BNA51" s="127"/>
      <c r="BNB51" s="127"/>
      <c r="BNC51" s="127"/>
      <c r="BND51" s="127"/>
      <c r="BNE51" s="127"/>
      <c r="BNF51" s="127"/>
      <c r="BNG51" s="127"/>
      <c r="BNH51" s="127"/>
      <c r="BNI51" s="127"/>
      <c r="BNJ51" s="127"/>
      <c r="BNK51" s="127"/>
      <c r="BNL51" s="127"/>
      <c r="BNM51" s="127"/>
      <c r="BNN51" s="127"/>
      <c r="BNO51" s="127"/>
      <c r="BNP51" s="127"/>
      <c r="BNQ51" s="127"/>
      <c r="BNR51" s="127"/>
      <c r="BNS51" s="127"/>
      <c r="BNT51" s="127"/>
      <c r="BNU51" s="127"/>
      <c r="BNV51" s="127"/>
      <c r="BNW51" s="127"/>
      <c r="BNX51" s="127"/>
      <c r="BNY51" s="127"/>
      <c r="BNZ51" s="127"/>
      <c r="BOA51" s="127"/>
      <c r="BOB51" s="127"/>
      <c r="BOC51" s="127"/>
      <c r="BOD51" s="127"/>
      <c r="BOE51" s="127"/>
      <c r="BOF51" s="127"/>
      <c r="BOG51" s="127"/>
      <c r="BOH51" s="127"/>
      <c r="BOI51" s="127"/>
      <c r="BOJ51" s="127"/>
      <c r="BOK51" s="127"/>
      <c r="BOL51" s="127"/>
      <c r="BOM51" s="127"/>
      <c r="BON51" s="127"/>
      <c r="BOO51" s="127"/>
      <c r="BOP51" s="127"/>
      <c r="BOQ51" s="127"/>
      <c r="BOR51" s="127"/>
      <c r="BOS51" s="127"/>
      <c r="BOT51" s="127"/>
      <c r="BOU51" s="127"/>
      <c r="BOV51" s="127"/>
      <c r="BOW51" s="127"/>
      <c r="BOX51" s="127"/>
      <c r="BOY51" s="127"/>
      <c r="BOZ51" s="127"/>
      <c r="BPA51" s="127"/>
      <c r="BPB51" s="127"/>
      <c r="BPC51" s="127"/>
      <c r="BPD51" s="127"/>
      <c r="BPE51" s="127"/>
      <c r="BPF51" s="127"/>
      <c r="BPG51" s="127"/>
      <c r="BPH51" s="127"/>
      <c r="BPI51" s="127"/>
      <c r="BPJ51" s="127"/>
      <c r="BPK51" s="127"/>
      <c r="BPL51" s="127"/>
      <c r="BPM51" s="127"/>
      <c r="BPN51" s="127"/>
      <c r="BPO51" s="127"/>
      <c r="BPP51" s="127"/>
      <c r="BPQ51" s="127"/>
      <c r="BPR51" s="127"/>
      <c r="BPS51" s="127"/>
      <c r="BPT51" s="127"/>
      <c r="BPU51" s="127"/>
      <c r="BPV51" s="127"/>
      <c r="BPW51" s="127"/>
      <c r="BPX51" s="127"/>
      <c r="BPY51" s="127"/>
      <c r="BPZ51" s="127"/>
      <c r="BQA51" s="127"/>
      <c r="BQB51" s="127"/>
      <c r="BQC51" s="127"/>
      <c r="BQD51" s="127"/>
      <c r="BQE51" s="127"/>
      <c r="BQF51" s="127"/>
      <c r="BQG51" s="127"/>
      <c r="BQH51" s="127"/>
      <c r="BQI51" s="127"/>
      <c r="BQJ51" s="127"/>
      <c r="BQK51" s="127"/>
      <c r="BQL51" s="127"/>
      <c r="BQM51" s="127"/>
      <c r="BQN51" s="127"/>
      <c r="BQO51" s="127"/>
      <c r="BQP51" s="127"/>
      <c r="BQQ51" s="127"/>
      <c r="BQR51" s="127"/>
      <c r="BQS51" s="127"/>
      <c r="BQT51" s="127"/>
      <c r="BQU51" s="127"/>
      <c r="BQV51" s="127"/>
      <c r="BQW51" s="127"/>
      <c r="BQX51" s="127"/>
      <c r="BQY51" s="127"/>
      <c r="BQZ51" s="127"/>
      <c r="BRA51" s="127"/>
      <c r="BRB51" s="127"/>
      <c r="BRC51" s="127"/>
      <c r="BRD51" s="127"/>
      <c r="BRE51" s="127"/>
      <c r="BRF51" s="127"/>
      <c r="BRG51" s="127"/>
      <c r="BRH51" s="127"/>
      <c r="BRI51" s="127"/>
      <c r="BRJ51" s="127"/>
      <c r="BRK51" s="127"/>
      <c r="BRL51" s="127"/>
      <c r="BRM51" s="127"/>
      <c r="BRN51" s="127"/>
      <c r="BRO51" s="127"/>
      <c r="BRP51" s="127"/>
      <c r="BRQ51" s="127"/>
      <c r="BRR51" s="127"/>
      <c r="BRS51" s="127"/>
      <c r="BRT51" s="127"/>
      <c r="BRU51" s="127"/>
      <c r="BRV51" s="127"/>
      <c r="BRW51" s="127"/>
      <c r="BRX51" s="127"/>
      <c r="BRY51" s="127"/>
      <c r="BRZ51" s="127"/>
      <c r="BSA51" s="127"/>
      <c r="BSB51" s="127"/>
      <c r="BSC51" s="127"/>
      <c r="BSD51" s="127"/>
      <c r="BSE51" s="127"/>
      <c r="BSF51" s="127"/>
      <c r="BSG51" s="127"/>
      <c r="BSH51" s="127"/>
      <c r="BSI51" s="127"/>
      <c r="BSJ51" s="127"/>
      <c r="BSK51" s="127"/>
      <c r="BSL51" s="127"/>
      <c r="BSM51" s="127"/>
      <c r="BSN51" s="127"/>
      <c r="BSO51" s="127"/>
      <c r="BSP51" s="127"/>
      <c r="BSQ51" s="127"/>
      <c r="BSR51" s="127"/>
      <c r="BSS51" s="127"/>
      <c r="BST51" s="127"/>
      <c r="BSU51" s="127"/>
      <c r="BSV51" s="127"/>
      <c r="BSW51" s="127"/>
      <c r="BSX51" s="127"/>
      <c r="BSY51" s="127"/>
      <c r="BSZ51" s="127"/>
      <c r="BTA51" s="127"/>
      <c r="BTB51" s="127"/>
      <c r="BTC51" s="127"/>
      <c r="BTD51" s="127"/>
      <c r="BTE51" s="127"/>
      <c r="BTF51" s="127"/>
      <c r="BTG51" s="127"/>
      <c r="BTH51" s="127"/>
      <c r="BTI51" s="127"/>
      <c r="BTJ51" s="127"/>
      <c r="BTK51" s="127"/>
      <c r="BTL51" s="127"/>
      <c r="BTM51" s="127"/>
      <c r="BTN51" s="127"/>
      <c r="BTO51" s="127"/>
      <c r="BTP51" s="127"/>
      <c r="BTQ51" s="127"/>
      <c r="BTR51" s="127"/>
      <c r="BTS51" s="127"/>
      <c r="BTT51" s="127"/>
      <c r="BTU51" s="127"/>
      <c r="BTV51" s="127"/>
      <c r="BTW51" s="127"/>
      <c r="BTX51" s="127"/>
      <c r="BTY51" s="127"/>
      <c r="BTZ51" s="127"/>
      <c r="BUA51" s="127"/>
      <c r="BUB51" s="127"/>
      <c r="BUC51" s="127"/>
      <c r="BUD51" s="127"/>
      <c r="BUE51" s="127"/>
      <c r="BUF51" s="127"/>
      <c r="BUG51" s="127"/>
      <c r="BUH51" s="127"/>
      <c r="BUI51" s="127"/>
      <c r="BUJ51" s="127"/>
      <c r="BUK51" s="127"/>
      <c r="BUL51" s="127"/>
      <c r="BUM51" s="127"/>
      <c r="BUN51" s="127"/>
      <c r="BUO51" s="127"/>
      <c r="BUP51" s="127"/>
      <c r="BUQ51" s="127"/>
      <c r="BUR51" s="127"/>
      <c r="BUS51" s="127"/>
      <c r="BUT51" s="127"/>
      <c r="BUU51" s="127"/>
      <c r="BUV51" s="127"/>
      <c r="BUW51" s="127"/>
      <c r="BUX51" s="127"/>
      <c r="BUY51" s="127"/>
      <c r="BUZ51" s="127"/>
      <c r="BVA51" s="127"/>
      <c r="BVB51" s="127"/>
      <c r="BVC51" s="127"/>
      <c r="BVD51" s="127"/>
      <c r="BVE51" s="127"/>
      <c r="BVF51" s="127"/>
      <c r="BVG51" s="127"/>
      <c r="BVH51" s="127"/>
      <c r="BVI51" s="127"/>
      <c r="BVJ51" s="127"/>
      <c r="BVK51" s="127"/>
      <c r="BVL51" s="127"/>
      <c r="BVM51" s="127"/>
      <c r="BVN51" s="127"/>
      <c r="BVO51" s="127"/>
      <c r="BVP51" s="127"/>
      <c r="BVQ51" s="127"/>
      <c r="BVR51" s="127"/>
      <c r="BVS51" s="127"/>
      <c r="BVT51" s="127"/>
      <c r="BVU51" s="127"/>
      <c r="BVV51" s="127"/>
      <c r="BVW51" s="127"/>
      <c r="BVX51" s="127"/>
      <c r="BVY51" s="127"/>
      <c r="BVZ51" s="127"/>
      <c r="BWA51" s="127"/>
      <c r="BWB51" s="127"/>
      <c r="BWC51" s="127"/>
      <c r="BWD51" s="127"/>
      <c r="BWE51" s="127"/>
      <c r="BWF51" s="127"/>
      <c r="BWG51" s="127"/>
      <c r="BWH51" s="127"/>
      <c r="BWI51" s="127"/>
      <c r="BWJ51" s="127"/>
      <c r="BWK51" s="127"/>
      <c r="BWL51" s="127"/>
      <c r="BWM51" s="127"/>
      <c r="BWN51" s="127"/>
      <c r="BWO51" s="127"/>
      <c r="BWP51" s="127"/>
      <c r="BWQ51" s="127"/>
      <c r="BWR51" s="127"/>
      <c r="BWS51" s="127"/>
      <c r="BWT51" s="127"/>
      <c r="BWU51" s="127"/>
      <c r="BWV51" s="127"/>
      <c r="BWW51" s="127"/>
      <c r="BWX51" s="127"/>
      <c r="BWY51" s="127"/>
      <c r="BWZ51" s="127"/>
      <c r="BXA51" s="127"/>
      <c r="BXB51" s="127"/>
      <c r="BXC51" s="127"/>
      <c r="BXD51" s="127"/>
      <c r="BXE51" s="127"/>
      <c r="BXF51" s="127"/>
      <c r="BXG51" s="127"/>
      <c r="BXH51" s="127"/>
      <c r="BXI51" s="127"/>
      <c r="BXJ51" s="127"/>
      <c r="BXK51" s="127"/>
      <c r="BXL51" s="127"/>
      <c r="BXM51" s="127"/>
      <c r="BXN51" s="127"/>
      <c r="BXO51" s="127"/>
      <c r="BXP51" s="127"/>
      <c r="BXQ51" s="127"/>
      <c r="BXR51" s="127"/>
      <c r="BXS51" s="127"/>
      <c r="BXT51" s="127"/>
      <c r="BXU51" s="127"/>
      <c r="BXV51" s="127"/>
      <c r="BXW51" s="127"/>
      <c r="BXX51" s="127"/>
      <c r="BXY51" s="127"/>
      <c r="BXZ51" s="127"/>
      <c r="BYA51" s="127"/>
      <c r="BYB51" s="127"/>
      <c r="BYC51" s="127"/>
      <c r="BYD51" s="127"/>
      <c r="BYE51" s="127"/>
      <c r="BYF51" s="127"/>
      <c r="BYG51" s="127"/>
      <c r="BYH51" s="127"/>
      <c r="BYI51" s="127"/>
      <c r="BYJ51" s="127"/>
      <c r="BYK51" s="127"/>
      <c r="BYL51" s="127"/>
      <c r="BYM51" s="127"/>
      <c r="BYN51" s="127"/>
      <c r="BYO51" s="127"/>
      <c r="BYP51" s="127"/>
      <c r="BYQ51" s="127"/>
      <c r="BYR51" s="127"/>
      <c r="BYS51" s="127"/>
      <c r="BYT51" s="127"/>
      <c r="BYU51" s="127"/>
      <c r="BYV51" s="127"/>
      <c r="BYW51" s="127"/>
      <c r="BYX51" s="127"/>
      <c r="BYY51" s="127"/>
      <c r="BYZ51" s="127"/>
      <c r="BZA51" s="127"/>
      <c r="BZB51" s="127"/>
      <c r="BZC51" s="127"/>
      <c r="BZD51" s="127"/>
      <c r="BZE51" s="127"/>
      <c r="BZF51" s="127"/>
      <c r="BZG51" s="127"/>
      <c r="BZH51" s="127"/>
      <c r="BZI51" s="127"/>
      <c r="BZJ51" s="127"/>
      <c r="BZK51" s="127"/>
      <c r="BZL51" s="127"/>
      <c r="BZM51" s="127"/>
      <c r="BZN51" s="127"/>
      <c r="BZO51" s="127"/>
      <c r="BZP51" s="127"/>
      <c r="BZQ51" s="127"/>
      <c r="BZR51" s="127"/>
      <c r="BZS51" s="127"/>
      <c r="BZT51" s="127"/>
      <c r="BZU51" s="127"/>
      <c r="BZV51" s="127"/>
      <c r="BZW51" s="127"/>
      <c r="BZX51" s="127"/>
      <c r="BZY51" s="127"/>
      <c r="BZZ51" s="127"/>
      <c r="CAA51" s="127"/>
      <c r="CAB51" s="127"/>
      <c r="CAC51" s="127"/>
      <c r="CAD51" s="127"/>
      <c r="CAE51" s="127"/>
      <c r="CAF51" s="127"/>
      <c r="CAG51" s="127"/>
      <c r="CAH51" s="127"/>
      <c r="CAI51" s="127"/>
      <c r="CAJ51" s="127"/>
      <c r="CAK51" s="127"/>
      <c r="CAL51" s="127"/>
      <c r="CAM51" s="127"/>
      <c r="CAN51" s="127"/>
      <c r="CAO51" s="127"/>
      <c r="CAP51" s="127"/>
      <c r="CAQ51" s="127"/>
      <c r="CAR51" s="127"/>
      <c r="CAS51" s="127"/>
      <c r="CAT51" s="127"/>
      <c r="CAU51" s="127"/>
      <c r="CAV51" s="127"/>
      <c r="CAW51" s="127"/>
      <c r="CAX51" s="127"/>
      <c r="CAY51" s="127"/>
      <c r="CAZ51" s="127"/>
      <c r="CBA51" s="127"/>
      <c r="CBB51" s="127"/>
      <c r="CBC51" s="127"/>
      <c r="CBD51" s="127"/>
      <c r="CBE51" s="127"/>
      <c r="CBF51" s="127"/>
      <c r="CBG51" s="127"/>
      <c r="CBH51" s="127"/>
      <c r="CBI51" s="127"/>
      <c r="CBJ51" s="127"/>
      <c r="CBK51" s="127"/>
      <c r="CBL51" s="127"/>
      <c r="CBM51" s="127"/>
      <c r="CBN51" s="127"/>
      <c r="CBO51" s="127"/>
      <c r="CBP51" s="127"/>
      <c r="CBQ51" s="127"/>
      <c r="CBR51" s="127"/>
      <c r="CBS51" s="127"/>
      <c r="CBT51" s="127"/>
      <c r="CBU51" s="127"/>
      <c r="CBV51" s="127"/>
      <c r="CBW51" s="127"/>
      <c r="CBX51" s="127"/>
      <c r="CBY51" s="127"/>
      <c r="CBZ51" s="127"/>
      <c r="CCA51" s="127"/>
      <c r="CCB51" s="127"/>
      <c r="CCC51" s="127"/>
      <c r="CCD51" s="127"/>
      <c r="CCE51" s="127"/>
      <c r="CCF51" s="127"/>
      <c r="CCG51" s="127"/>
      <c r="CCH51" s="127"/>
      <c r="CCI51" s="127"/>
      <c r="CCJ51" s="127"/>
      <c r="CCK51" s="127"/>
      <c r="CCL51" s="127"/>
      <c r="CCM51" s="127"/>
      <c r="CCN51" s="127"/>
      <c r="CCO51" s="127"/>
      <c r="CCP51" s="127"/>
      <c r="CCQ51" s="127"/>
      <c r="CCR51" s="127"/>
      <c r="CCS51" s="127"/>
      <c r="CCT51" s="127"/>
      <c r="CCU51" s="127"/>
      <c r="CCV51" s="127"/>
      <c r="CCW51" s="127"/>
      <c r="CCX51" s="127"/>
      <c r="CCY51" s="127"/>
      <c r="CCZ51" s="127"/>
      <c r="CDA51" s="127"/>
      <c r="CDB51" s="127"/>
      <c r="CDC51" s="127"/>
      <c r="CDD51" s="127"/>
      <c r="CDE51" s="127"/>
      <c r="CDF51" s="127"/>
      <c r="CDG51" s="127"/>
      <c r="CDH51" s="127"/>
      <c r="CDI51" s="127"/>
      <c r="CDJ51" s="127"/>
      <c r="CDK51" s="127"/>
      <c r="CDL51" s="127"/>
      <c r="CDM51" s="127"/>
      <c r="CDN51" s="127"/>
      <c r="CDO51" s="127"/>
      <c r="CDP51" s="127"/>
      <c r="CDQ51" s="127"/>
      <c r="CDR51" s="127"/>
      <c r="CDS51" s="127"/>
      <c r="CDT51" s="127"/>
      <c r="CDU51" s="127"/>
      <c r="CDV51" s="127"/>
      <c r="CDW51" s="127"/>
      <c r="CDX51" s="127"/>
      <c r="CDY51" s="127"/>
      <c r="CDZ51" s="127"/>
      <c r="CEA51" s="127"/>
      <c r="CEB51" s="127"/>
      <c r="CEC51" s="127"/>
      <c r="CED51" s="127"/>
      <c r="CEE51" s="127"/>
      <c r="CEF51" s="127"/>
      <c r="CEG51" s="127"/>
      <c r="CEH51" s="127"/>
      <c r="CEI51" s="127"/>
      <c r="CEJ51" s="127"/>
      <c r="CEK51" s="127"/>
      <c r="CEL51" s="127"/>
      <c r="CEM51" s="127"/>
      <c r="CEN51" s="127"/>
      <c r="CEO51" s="127"/>
      <c r="CEP51" s="127"/>
      <c r="CEQ51" s="127"/>
      <c r="CER51" s="127"/>
      <c r="CES51" s="127"/>
      <c r="CET51" s="127"/>
      <c r="CEU51" s="127"/>
      <c r="CEV51" s="127"/>
      <c r="CEW51" s="127"/>
      <c r="CEX51" s="127"/>
      <c r="CEY51" s="127"/>
      <c r="CEZ51" s="127"/>
      <c r="CFA51" s="127"/>
      <c r="CFB51" s="127"/>
      <c r="CFC51" s="127"/>
      <c r="CFD51" s="127"/>
      <c r="CFE51" s="127"/>
      <c r="CFF51" s="127"/>
      <c r="CFG51" s="127"/>
      <c r="CFH51" s="127"/>
      <c r="CFI51" s="127"/>
      <c r="CFJ51" s="127"/>
      <c r="CFK51" s="127"/>
      <c r="CFL51" s="127"/>
      <c r="CFM51" s="127"/>
      <c r="CFN51" s="127"/>
      <c r="CFO51" s="127"/>
      <c r="CFP51" s="127"/>
      <c r="CFQ51" s="127"/>
      <c r="CFR51" s="127"/>
      <c r="CFS51" s="127"/>
      <c r="CFT51" s="127"/>
      <c r="CFU51" s="127"/>
      <c r="CFV51" s="127"/>
      <c r="CFW51" s="127"/>
      <c r="CFX51" s="127"/>
      <c r="CFY51" s="127"/>
      <c r="CFZ51" s="127"/>
      <c r="CGA51" s="127"/>
      <c r="CGB51" s="127"/>
      <c r="CGC51" s="127"/>
      <c r="CGD51" s="127"/>
      <c r="CGE51" s="127"/>
      <c r="CGF51" s="127"/>
      <c r="CGG51" s="127"/>
      <c r="CGH51" s="127"/>
      <c r="CGI51" s="127"/>
      <c r="CGJ51" s="127"/>
      <c r="CGK51" s="127"/>
      <c r="CGL51" s="127"/>
      <c r="CGM51" s="127"/>
      <c r="CGN51" s="127"/>
      <c r="CGO51" s="127"/>
      <c r="CGP51" s="127"/>
      <c r="CGQ51" s="127"/>
      <c r="CGR51" s="127"/>
      <c r="CGS51" s="127"/>
      <c r="CGT51" s="127"/>
      <c r="CGU51" s="127"/>
      <c r="CGV51" s="127"/>
      <c r="CGW51" s="127"/>
      <c r="CGX51" s="127"/>
      <c r="CGY51" s="127"/>
      <c r="CGZ51" s="127"/>
      <c r="CHA51" s="127"/>
      <c r="CHB51" s="127"/>
      <c r="CHC51" s="127"/>
      <c r="CHD51" s="127"/>
      <c r="CHE51" s="127"/>
      <c r="CHF51" s="127"/>
      <c r="CHG51" s="127"/>
      <c r="CHH51" s="127"/>
      <c r="CHI51" s="127"/>
      <c r="CHJ51" s="127"/>
      <c r="CHK51" s="127"/>
      <c r="CHL51" s="127"/>
      <c r="CHM51" s="127"/>
      <c r="CHN51" s="127"/>
      <c r="CHO51" s="127"/>
      <c r="CHP51" s="127"/>
      <c r="CHQ51" s="127"/>
      <c r="CHR51" s="127"/>
      <c r="CHS51" s="127"/>
      <c r="CHT51" s="127"/>
      <c r="CHU51" s="127"/>
      <c r="CHV51" s="127"/>
      <c r="CHW51" s="127"/>
      <c r="CHX51" s="127"/>
      <c r="CHY51" s="127"/>
      <c r="CHZ51" s="127"/>
      <c r="CIA51" s="127"/>
      <c r="CIB51" s="127"/>
      <c r="CIC51" s="127"/>
      <c r="CID51" s="127"/>
      <c r="CIE51" s="127"/>
      <c r="CIF51" s="127"/>
      <c r="CIG51" s="127"/>
      <c r="CIH51" s="127"/>
      <c r="CII51" s="127"/>
      <c r="CIJ51" s="127"/>
      <c r="CIK51" s="127"/>
      <c r="CIL51" s="127"/>
      <c r="CIM51" s="127"/>
      <c r="CIN51" s="127"/>
      <c r="CIO51" s="127"/>
      <c r="CIP51" s="127"/>
      <c r="CIQ51" s="127"/>
      <c r="CIR51" s="127"/>
      <c r="CIS51" s="127"/>
      <c r="CIT51" s="127"/>
      <c r="CIU51" s="127"/>
      <c r="CIV51" s="127"/>
      <c r="CIW51" s="127"/>
      <c r="CIX51" s="127"/>
      <c r="CIY51" s="127"/>
      <c r="CIZ51" s="127"/>
      <c r="CJA51" s="127"/>
      <c r="CJB51" s="127"/>
      <c r="CJC51" s="127"/>
      <c r="CJD51" s="127"/>
      <c r="CJE51" s="127"/>
      <c r="CJF51" s="127"/>
      <c r="CJG51" s="127"/>
      <c r="CJH51" s="127"/>
      <c r="CJI51" s="127"/>
      <c r="CJJ51" s="127"/>
      <c r="CJK51" s="127"/>
      <c r="CJL51" s="127"/>
      <c r="CJM51" s="127"/>
      <c r="CJN51" s="127"/>
      <c r="CJO51" s="127"/>
      <c r="CJP51" s="127"/>
      <c r="CJQ51" s="127"/>
      <c r="CJR51" s="127"/>
      <c r="CJS51" s="127"/>
      <c r="CJT51" s="127"/>
      <c r="CJU51" s="127"/>
      <c r="CJV51" s="127"/>
      <c r="CJW51" s="127"/>
      <c r="CJX51" s="127"/>
      <c r="CJY51" s="127"/>
      <c r="CJZ51" s="127"/>
      <c r="CKA51" s="127"/>
      <c r="CKB51" s="127"/>
      <c r="CKC51" s="127"/>
      <c r="CKD51" s="127"/>
      <c r="CKE51" s="127"/>
      <c r="CKF51" s="127"/>
      <c r="CKG51" s="127"/>
      <c r="CKH51" s="127"/>
      <c r="CKI51" s="127"/>
      <c r="CKJ51" s="127"/>
      <c r="CKK51" s="127"/>
      <c r="CKL51" s="127"/>
      <c r="CKM51" s="127"/>
      <c r="CKN51" s="127"/>
      <c r="CKO51" s="127"/>
      <c r="CKP51" s="127"/>
      <c r="CKQ51" s="127"/>
      <c r="CKR51" s="127"/>
      <c r="CKS51" s="127"/>
      <c r="CKT51" s="127"/>
      <c r="CKU51" s="127"/>
      <c r="CKV51" s="127"/>
      <c r="CKW51" s="127"/>
      <c r="CKX51" s="127"/>
      <c r="CKY51" s="127"/>
      <c r="CKZ51" s="127"/>
      <c r="CLA51" s="127"/>
      <c r="CLB51" s="127"/>
      <c r="CLC51" s="127"/>
      <c r="CLD51" s="127"/>
      <c r="CLE51" s="127"/>
      <c r="CLF51" s="127"/>
      <c r="CLG51" s="127"/>
      <c r="CLH51" s="127"/>
      <c r="CLI51" s="127"/>
      <c r="CLJ51" s="127"/>
      <c r="CLK51" s="127"/>
      <c r="CLL51" s="127"/>
      <c r="CLM51" s="127"/>
      <c r="CLN51" s="127"/>
      <c r="CLO51" s="127"/>
      <c r="CLP51" s="127"/>
      <c r="CLQ51" s="127"/>
      <c r="CLR51" s="127"/>
      <c r="CLS51" s="127"/>
      <c r="CLT51" s="127"/>
      <c r="CLU51" s="127"/>
      <c r="CLV51" s="127"/>
      <c r="CLW51" s="127"/>
      <c r="CLX51" s="127"/>
      <c r="CLY51" s="127"/>
      <c r="CLZ51" s="127"/>
      <c r="CMA51" s="127"/>
      <c r="CMB51" s="127"/>
      <c r="CMC51" s="127"/>
      <c r="CMD51" s="127"/>
      <c r="CME51" s="127"/>
      <c r="CMF51" s="127"/>
      <c r="CMG51" s="127"/>
      <c r="CMH51" s="127"/>
      <c r="CMI51" s="127"/>
      <c r="CMJ51" s="127"/>
      <c r="CMK51" s="127"/>
      <c r="CML51" s="127"/>
      <c r="CMM51" s="127"/>
      <c r="CMN51" s="127"/>
      <c r="CMO51" s="127"/>
      <c r="CMP51" s="127"/>
      <c r="CMQ51" s="127"/>
      <c r="CMR51" s="127"/>
      <c r="CMS51" s="127"/>
      <c r="CMT51" s="127"/>
      <c r="CMU51" s="127"/>
      <c r="CMV51" s="127"/>
      <c r="CMW51" s="127"/>
      <c r="CMX51" s="127"/>
      <c r="CMY51" s="127"/>
      <c r="CMZ51" s="127"/>
      <c r="CNA51" s="127"/>
      <c r="CNB51" s="127"/>
      <c r="CNC51" s="127"/>
      <c r="CND51" s="127"/>
      <c r="CNE51" s="127"/>
      <c r="CNF51" s="127"/>
      <c r="CNG51" s="127"/>
      <c r="CNH51" s="127"/>
      <c r="CNI51" s="127"/>
      <c r="CNJ51" s="127"/>
      <c r="CNK51" s="127"/>
      <c r="CNL51" s="127"/>
      <c r="CNM51" s="127"/>
      <c r="CNN51" s="127"/>
      <c r="CNO51" s="127"/>
      <c r="CNP51" s="127"/>
      <c r="CNQ51" s="127"/>
      <c r="CNR51" s="127"/>
      <c r="CNS51" s="127"/>
      <c r="CNT51" s="127"/>
      <c r="CNU51" s="127"/>
      <c r="CNV51" s="127"/>
      <c r="CNW51" s="127"/>
      <c r="CNX51" s="127"/>
      <c r="CNY51" s="127"/>
      <c r="CNZ51" s="127"/>
      <c r="COA51" s="127"/>
      <c r="COB51" s="127"/>
      <c r="COC51" s="127"/>
      <c r="COD51" s="127"/>
      <c r="COE51" s="127"/>
      <c r="COF51" s="127"/>
      <c r="COG51" s="127"/>
      <c r="COH51" s="127"/>
      <c r="COI51" s="127"/>
      <c r="COJ51" s="127"/>
      <c r="COK51" s="127"/>
      <c r="COL51" s="127"/>
      <c r="COM51" s="127"/>
      <c r="CON51" s="127"/>
      <c r="COO51" s="127"/>
      <c r="COP51" s="127"/>
      <c r="COQ51" s="127"/>
      <c r="COR51" s="127"/>
      <c r="COS51" s="127"/>
      <c r="COT51" s="127"/>
      <c r="COU51" s="127"/>
      <c r="COV51" s="127"/>
      <c r="COW51" s="127"/>
      <c r="COX51" s="127"/>
      <c r="COY51" s="127"/>
      <c r="COZ51" s="127"/>
      <c r="CPA51" s="127"/>
      <c r="CPB51" s="127"/>
      <c r="CPC51" s="127"/>
      <c r="CPD51" s="127"/>
      <c r="CPE51" s="127"/>
      <c r="CPF51" s="127"/>
      <c r="CPG51" s="127"/>
      <c r="CPH51" s="127"/>
      <c r="CPI51" s="127"/>
      <c r="CPJ51" s="127"/>
      <c r="CPK51" s="127"/>
      <c r="CPL51" s="127"/>
      <c r="CPM51" s="127"/>
      <c r="CPN51" s="127"/>
      <c r="CPO51" s="127"/>
      <c r="CPP51" s="127"/>
      <c r="CPQ51" s="127"/>
      <c r="CPR51" s="127"/>
      <c r="CPS51" s="127"/>
      <c r="CPT51" s="127"/>
      <c r="CPU51" s="127"/>
      <c r="CPV51" s="127"/>
      <c r="CPW51" s="127"/>
      <c r="CPX51" s="127"/>
      <c r="CPY51" s="127"/>
      <c r="CPZ51" s="127"/>
      <c r="CQA51" s="127"/>
      <c r="CQB51" s="127"/>
      <c r="CQC51" s="127"/>
      <c r="CQD51" s="127"/>
      <c r="CQE51" s="127"/>
      <c r="CQF51" s="127"/>
      <c r="CQG51" s="127"/>
      <c r="CQH51" s="127"/>
      <c r="CQI51" s="127"/>
      <c r="CQJ51" s="127"/>
      <c r="CQK51" s="127"/>
      <c r="CQL51" s="127"/>
      <c r="CQM51" s="127"/>
      <c r="CQN51" s="127"/>
      <c r="CQO51" s="127"/>
      <c r="CQP51" s="127"/>
      <c r="CQQ51" s="127"/>
      <c r="CQR51" s="127"/>
      <c r="CQS51" s="127"/>
      <c r="CQT51" s="127"/>
      <c r="CQU51" s="127"/>
      <c r="CQV51" s="127"/>
      <c r="CQW51" s="127"/>
      <c r="CQX51" s="127"/>
      <c r="CQY51" s="127"/>
      <c r="CQZ51" s="127"/>
      <c r="CRA51" s="127"/>
      <c r="CRB51" s="127"/>
      <c r="CRC51" s="127"/>
      <c r="CRD51" s="127"/>
      <c r="CRE51" s="127"/>
      <c r="CRF51" s="127"/>
      <c r="CRG51" s="127"/>
      <c r="CRH51" s="127"/>
      <c r="CRI51" s="127"/>
      <c r="CRJ51" s="127"/>
      <c r="CRK51" s="127"/>
      <c r="CRL51" s="127"/>
      <c r="CRM51" s="127"/>
      <c r="CRN51" s="127"/>
      <c r="CRO51" s="127"/>
      <c r="CRP51" s="127"/>
      <c r="CRQ51" s="127"/>
      <c r="CRR51" s="127"/>
      <c r="CRS51" s="127"/>
      <c r="CRT51" s="127"/>
      <c r="CRU51" s="127"/>
      <c r="CRV51" s="127"/>
      <c r="CRW51" s="127"/>
      <c r="CRX51" s="127"/>
      <c r="CRY51" s="127"/>
      <c r="CRZ51" s="127"/>
      <c r="CSA51" s="127"/>
      <c r="CSB51" s="127"/>
      <c r="CSC51" s="127"/>
      <c r="CSD51" s="127"/>
      <c r="CSE51" s="127"/>
      <c r="CSF51" s="127"/>
      <c r="CSG51" s="127"/>
      <c r="CSH51" s="127"/>
      <c r="CSI51" s="127"/>
      <c r="CSJ51" s="127"/>
      <c r="CSK51" s="127"/>
      <c r="CSL51" s="127"/>
      <c r="CSM51" s="127"/>
      <c r="CSN51" s="127"/>
      <c r="CSO51" s="127"/>
      <c r="CSP51" s="127"/>
      <c r="CSQ51" s="127"/>
      <c r="CSR51" s="127"/>
      <c r="CSS51" s="127"/>
      <c r="CST51" s="127"/>
      <c r="CSU51" s="127"/>
      <c r="CSV51" s="127"/>
      <c r="CSW51" s="127"/>
      <c r="CSX51" s="127"/>
      <c r="CSY51" s="127"/>
      <c r="CSZ51" s="127"/>
      <c r="CTA51" s="127"/>
      <c r="CTB51" s="127"/>
      <c r="CTC51" s="127"/>
      <c r="CTD51" s="127"/>
      <c r="CTE51" s="127"/>
      <c r="CTF51" s="127"/>
      <c r="CTG51" s="127"/>
      <c r="CTH51" s="127"/>
      <c r="CTI51" s="127"/>
      <c r="CTJ51" s="127"/>
      <c r="CTK51" s="127"/>
      <c r="CTL51" s="127"/>
      <c r="CTM51" s="127"/>
      <c r="CTN51" s="127"/>
      <c r="CTO51" s="127"/>
      <c r="CTP51" s="127"/>
      <c r="CTQ51" s="127"/>
      <c r="CTR51" s="127"/>
      <c r="CTS51" s="127"/>
      <c r="CTT51" s="127"/>
      <c r="CTU51" s="127"/>
      <c r="CTV51" s="127"/>
      <c r="CTW51" s="127"/>
      <c r="CTX51" s="127"/>
      <c r="CTY51" s="127"/>
      <c r="CTZ51" s="127"/>
      <c r="CUA51" s="127"/>
      <c r="CUB51" s="127"/>
      <c r="CUC51" s="127"/>
      <c r="CUD51" s="127"/>
      <c r="CUE51" s="127"/>
      <c r="CUF51" s="127"/>
      <c r="CUG51" s="127"/>
      <c r="CUH51" s="127"/>
      <c r="CUI51" s="127"/>
      <c r="CUJ51" s="127"/>
      <c r="CUK51" s="127"/>
      <c r="CUL51" s="127"/>
      <c r="CUM51" s="127"/>
      <c r="CUN51" s="127"/>
      <c r="CUO51" s="127"/>
      <c r="CUP51" s="127"/>
      <c r="CUQ51" s="127"/>
      <c r="CUR51" s="127"/>
      <c r="CUS51" s="127"/>
      <c r="CUT51" s="127"/>
      <c r="CUU51" s="127"/>
      <c r="CUV51" s="127"/>
      <c r="CUW51" s="127"/>
      <c r="CUX51" s="127"/>
      <c r="CUY51" s="127"/>
      <c r="CUZ51" s="127"/>
      <c r="CVA51" s="127"/>
      <c r="CVB51" s="127"/>
      <c r="CVC51" s="127"/>
      <c r="CVD51" s="127"/>
      <c r="CVE51" s="127"/>
      <c r="CVF51" s="127"/>
      <c r="CVG51" s="127"/>
      <c r="CVH51" s="127"/>
      <c r="CVI51" s="127"/>
      <c r="CVJ51" s="127"/>
      <c r="CVK51" s="127"/>
      <c r="CVL51" s="127"/>
      <c r="CVM51" s="127"/>
      <c r="CVN51" s="127"/>
      <c r="CVO51" s="127"/>
      <c r="CVP51" s="127"/>
      <c r="CVQ51" s="127"/>
      <c r="CVR51" s="127"/>
      <c r="CVS51" s="127"/>
      <c r="CVT51" s="127"/>
      <c r="CVU51" s="127"/>
      <c r="CVV51" s="127"/>
      <c r="CVW51" s="127"/>
      <c r="CVX51" s="127"/>
      <c r="CVY51" s="127"/>
      <c r="CVZ51" s="127"/>
      <c r="CWA51" s="127"/>
      <c r="CWB51" s="127"/>
      <c r="CWC51" s="127"/>
      <c r="CWD51" s="127"/>
      <c r="CWE51" s="127"/>
      <c r="CWF51" s="127"/>
      <c r="CWG51" s="127"/>
      <c r="CWH51" s="127"/>
      <c r="CWI51" s="127"/>
      <c r="CWJ51" s="127"/>
      <c r="CWK51" s="127"/>
      <c r="CWL51" s="127"/>
      <c r="CWM51" s="127"/>
      <c r="CWN51" s="127"/>
      <c r="CWO51" s="127"/>
      <c r="CWP51" s="127"/>
      <c r="CWQ51" s="127"/>
      <c r="CWR51" s="127"/>
      <c r="CWS51" s="127"/>
      <c r="CWT51" s="127"/>
      <c r="CWU51" s="127"/>
      <c r="CWV51" s="127"/>
      <c r="CWW51" s="127"/>
      <c r="CWX51" s="127"/>
      <c r="CWY51" s="127"/>
      <c r="CWZ51" s="127"/>
      <c r="CXA51" s="127"/>
      <c r="CXB51" s="127"/>
      <c r="CXC51" s="127"/>
      <c r="CXD51" s="127"/>
      <c r="CXE51" s="127"/>
      <c r="CXF51" s="127"/>
      <c r="CXG51" s="127"/>
      <c r="CXH51" s="127"/>
      <c r="CXI51" s="127"/>
      <c r="CXJ51" s="127"/>
      <c r="CXK51" s="127"/>
      <c r="CXL51" s="127"/>
      <c r="CXM51" s="127"/>
      <c r="CXN51" s="127"/>
      <c r="CXO51" s="127"/>
      <c r="CXP51" s="127"/>
      <c r="CXQ51" s="127"/>
      <c r="CXR51" s="127"/>
      <c r="CXS51" s="127"/>
      <c r="CXT51" s="127"/>
      <c r="CXU51" s="127"/>
      <c r="CXV51" s="127"/>
      <c r="CXW51" s="127"/>
      <c r="CXX51" s="127"/>
      <c r="CXY51" s="127"/>
      <c r="CXZ51" s="127"/>
      <c r="CYA51" s="127"/>
      <c r="CYB51" s="127"/>
      <c r="CYC51" s="127"/>
      <c r="CYD51" s="127"/>
      <c r="CYE51" s="127"/>
      <c r="CYF51" s="127"/>
      <c r="CYG51" s="127"/>
      <c r="CYH51" s="127"/>
      <c r="CYI51" s="127"/>
      <c r="CYJ51" s="127"/>
      <c r="CYK51" s="127"/>
      <c r="CYL51" s="127"/>
      <c r="CYM51" s="127"/>
      <c r="CYN51" s="127"/>
      <c r="CYO51" s="127"/>
      <c r="CYP51" s="127"/>
      <c r="CYQ51" s="127"/>
      <c r="CYR51" s="127"/>
      <c r="CYS51" s="127"/>
      <c r="CYT51" s="127"/>
      <c r="CYU51" s="127"/>
      <c r="CYV51" s="127"/>
      <c r="CYW51" s="127"/>
      <c r="CYX51" s="127"/>
      <c r="CYY51" s="127"/>
      <c r="CYZ51" s="127"/>
      <c r="CZA51" s="127"/>
      <c r="CZB51" s="127"/>
      <c r="CZC51" s="127"/>
      <c r="CZD51" s="127"/>
      <c r="CZE51" s="127"/>
      <c r="CZF51" s="127"/>
      <c r="CZG51" s="127"/>
      <c r="CZH51" s="127"/>
      <c r="CZI51" s="127"/>
      <c r="CZJ51" s="127"/>
      <c r="CZK51" s="127"/>
      <c r="CZL51" s="127"/>
      <c r="CZM51" s="127"/>
      <c r="CZN51" s="127"/>
      <c r="CZO51" s="127"/>
      <c r="CZP51" s="127"/>
      <c r="CZQ51" s="127"/>
      <c r="CZR51" s="127"/>
      <c r="CZS51" s="127"/>
      <c r="CZT51" s="127"/>
      <c r="CZU51" s="127"/>
      <c r="CZV51" s="127"/>
      <c r="CZW51" s="127"/>
      <c r="CZX51" s="127"/>
      <c r="CZY51" s="127"/>
      <c r="CZZ51" s="127"/>
      <c r="DAA51" s="127"/>
      <c r="DAB51" s="127"/>
      <c r="DAC51" s="127"/>
      <c r="DAD51" s="127"/>
      <c r="DAE51" s="127"/>
      <c r="DAF51" s="127"/>
      <c r="DAG51" s="127"/>
      <c r="DAH51" s="127"/>
      <c r="DAI51" s="127"/>
      <c r="DAJ51" s="127"/>
      <c r="DAK51" s="127"/>
      <c r="DAL51" s="127"/>
      <c r="DAM51" s="127"/>
      <c r="DAN51" s="127"/>
      <c r="DAO51" s="127"/>
      <c r="DAP51" s="127"/>
      <c r="DAQ51" s="127"/>
      <c r="DAR51" s="127"/>
      <c r="DAS51" s="127"/>
      <c r="DAT51" s="127"/>
      <c r="DAU51" s="127"/>
      <c r="DAV51" s="127"/>
      <c r="DAW51" s="127"/>
      <c r="DAX51" s="127"/>
      <c r="DAY51" s="127"/>
      <c r="DAZ51" s="127"/>
      <c r="DBA51" s="127"/>
      <c r="DBB51" s="127"/>
      <c r="DBC51" s="127"/>
      <c r="DBD51" s="127"/>
      <c r="DBE51" s="127"/>
      <c r="DBF51" s="127"/>
      <c r="DBG51" s="127"/>
      <c r="DBH51" s="127"/>
      <c r="DBI51" s="127"/>
      <c r="DBJ51" s="127"/>
      <c r="DBK51" s="127"/>
      <c r="DBL51" s="127"/>
      <c r="DBM51" s="127"/>
      <c r="DBN51" s="127"/>
      <c r="DBO51" s="127"/>
      <c r="DBP51" s="127"/>
      <c r="DBQ51" s="127"/>
      <c r="DBR51" s="127"/>
      <c r="DBS51" s="127"/>
      <c r="DBT51" s="127"/>
      <c r="DBU51" s="127"/>
      <c r="DBV51" s="127"/>
      <c r="DBW51" s="127"/>
      <c r="DBX51" s="127"/>
      <c r="DBY51" s="127"/>
      <c r="DBZ51" s="127"/>
      <c r="DCA51" s="127"/>
      <c r="DCB51" s="127"/>
      <c r="DCC51" s="127"/>
      <c r="DCD51" s="127"/>
      <c r="DCE51" s="127"/>
      <c r="DCF51" s="127"/>
      <c r="DCG51" s="127"/>
      <c r="DCH51" s="127"/>
      <c r="DCI51" s="127"/>
      <c r="DCJ51" s="127"/>
      <c r="DCK51" s="127"/>
      <c r="DCL51" s="127"/>
      <c r="DCM51" s="127"/>
      <c r="DCN51" s="127"/>
      <c r="DCO51" s="127"/>
      <c r="DCP51" s="127"/>
      <c r="DCQ51" s="127"/>
      <c r="DCR51" s="127"/>
      <c r="DCS51" s="127"/>
      <c r="DCT51" s="127"/>
      <c r="DCU51" s="127"/>
      <c r="DCV51" s="127"/>
      <c r="DCW51" s="127"/>
      <c r="DCX51" s="127"/>
      <c r="DCY51" s="127"/>
      <c r="DCZ51" s="127"/>
      <c r="DDA51" s="127"/>
      <c r="DDB51" s="127"/>
      <c r="DDC51" s="127"/>
      <c r="DDD51" s="127"/>
      <c r="DDE51" s="127"/>
      <c r="DDF51" s="127"/>
      <c r="DDG51" s="127"/>
      <c r="DDH51" s="127"/>
      <c r="DDI51" s="127"/>
      <c r="DDJ51" s="127"/>
      <c r="DDK51" s="127"/>
      <c r="DDL51" s="127"/>
      <c r="DDM51" s="127"/>
      <c r="DDN51" s="127"/>
      <c r="DDO51" s="127"/>
      <c r="DDP51" s="127"/>
      <c r="DDQ51" s="127"/>
      <c r="DDR51" s="127"/>
      <c r="DDS51" s="127"/>
      <c r="DDT51" s="127"/>
      <c r="DDU51" s="127"/>
      <c r="DDV51" s="127"/>
      <c r="DDW51" s="127"/>
      <c r="DDX51" s="127"/>
      <c r="DDY51" s="127"/>
      <c r="DDZ51" s="127"/>
      <c r="DEA51" s="127"/>
      <c r="DEB51" s="127"/>
      <c r="DEC51" s="127"/>
      <c r="DED51" s="127"/>
      <c r="DEE51" s="127"/>
      <c r="DEF51" s="127"/>
      <c r="DEG51" s="127"/>
      <c r="DEH51" s="127"/>
      <c r="DEI51" s="127"/>
      <c r="DEJ51" s="127"/>
      <c r="DEK51" s="127"/>
      <c r="DEL51" s="127"/>
      <c r="DEM51" s="127"/>
      <c r="DEN51" s="127"/>
      <c r="DEO51" s="127"/>
      <c r="DEP51" s="127"/>
      <c r="DEQ51" s="127"/>
      <c r="DER51" s="127"/>
      <c r="DES51" s="127"/>
      <c r="DET51" s="127"/>
      <c r="DEU51" s="127"/>
      <c r="DEV51" s="127"/>
      <c r="DEW51" s="127"/>
      <c r="DEX51" s="127"/>
      <c r="DEY51" s="127"/>
      <c r="DEZ51" s="127"/>
      <c r="DFA51" s="127"/>
      <c r="DFB51" s="127"/>
      <c r="DFC51" s="127"/>
      <c r="DFD51" s="127"/>
      <c r="DFE51" s="127"/>
      <c r="DFF51" s="127"/>
      <c r="DFG51" s="127"/>
      <c r="DFH51" s="127"/>
      <c r="DFI51" s="127"/>
      <c r="DFJ51" s="127"/>
      <c r="DFK51" s="127"/>
      <c r="DFL51" s="127"/>
      <c r="DFM51" s="127"/>
      <c r="DFN51" s="127"/>
      <c r="DFO51" s="127"/>
      <c r="DFP51" s="127"/>
      <c r="DFQ51" s="127"/>
      <c r="DFR51" s="127"/>
      <c r="DFS51" s="127"/>
      <c r="DFT51" s="127"/>
      <c r="DFU51" s="127"/>
      <c r="DFV51" s="127"/>
      <c r="DFW51" s="127"/>
      <c r="DFX51" s="127"/>
      <c r="DFY51" s="127"/>
      <c r="DFZ51" s="127"/>
      <c r="DGA51" s="127"/>
      <c r="DGB51" s="127"/>
      <c r="DGC51" s="127"/>
      <c r="DGD51" s="127"/>
      <c r="DGE51" s="127"/>
      <c r="DGF51" s="127"/>
      <c r="DGG51" s="127"/>
      <c r="DGH51" s="127"/>
      <c r="DGI51" s="127"/>
      <c r="DGJ51" s="127"/>
      <c r="DGK51" s="127"/>
      <c r="DGL51" s="127"/>
      <c r="DGM51" s="127"/>
      <c r="DGN51" s="127"/>
      <c r="DGO51" s="127"/>
      <c r="DGP51" s="127"/>
      <c r="DGQ51" s="127"/>
      <c r="DGR51" s="127"/>
      <c r="DGS51" s="127"/>
      <c r="DGT51" s="127"/>
      <c r="DGU51" s="127"/>
      <c r="DGV51" s="127"/>
      <c r="DGW51" s="127"/>
      <c r="DGX51" s="127"/>
      <c r="DGY51" s="127"/>
      <c r="DGZ51" s="127"/>
      <c r="DHA51" s="127"/>
      <c r="DHB51" s="127"/>
      <c r="DHC51" s="127"/>
      <c r="DHD51" s="127"/>
      <c r="DHE51" s="127"/>
      <c r="DHF51" s="127"/>
      <c r="DHG51" s="127"/>
      <c r="DHH51" s="127"/>
      <c r="DHI51" s="127"/>
      <c r="DHJ51" s="127"/>
      <c r="DHK51" s="127"/>
      <c r="DHL51" s="127"/>
      <c r="DHM51" s="127"/>
      <c r="DHN51" s="127"/>
      <c r="DHO51" s="127"/>
      <c r="DHP51" s="127"/>
      <c r="DHQ51" s="127"/>
      <c r="DHR51" s="127"/>
      <c r="DHS51" s="127"/>
      <c r="DHT51" s="127"/>
      <c r="DHU51" s="127"/>
      <c r="DHV51" s="127"/>
      <c r="DHW51" s="127"/>
      <c r="DHX51" s="127"/>
      <c r="DHY51" s="127"/>
      <c r="DHZ51" s="127"/>
      <c r="DIA51" s="127"/>
      <c r="DIB51" s="127"/>
      <c r="DIC51" s="127"/>
      <c r="DID51" s="127"/>
      <c r="DIE51" s="127"/>
      <c r="DIF51" s="127"/>
      <c r="DIG51" s="127"/>
      <c r="DIH51" s="127"/>
      <c r="DII51" s="127"/>
      <c r="DIJ51" s="127"/>
      <c r="DIK51" s="127"/>
      <c r="DIL51" s="127"/>
      <c r="DIM51" s="127"/>
      <c r="DIN51" s="127"/>
      <c r="DIO51" s="127"/>
      <c r="DIP51" s="127"/>
      <c r="DIQ51" s="127"/>
      <c r="DIR51" s="127"/>
      <c r="DIS51" s="127"/>
      <c r="DIT51" s="127"/>
      <c r="DIU51" s="127"/>
      <c r="DIV51" s="127"/>
      <c r="DIW51" s="127"/>
      <c r="DIX51" s="127"/>
      <c r="DIY51" s="127"/>
      <c r="DIZ51" s="127"/>
      <c r="DJA51" s="127"/>
      <c r="DJB51" s="127"/>
      <c r="DJC51" s="127"/>
      <c r="DJD51" s="127"/>
      <c r="DJE51" s="127"/>
      <c r="DJF51" s="127"/>
      <c r="DJG51" s="127"/>
      <c r="DJH51" s="127"/>
      <c r="DJI51" s="127"/>
      <c r="DJJ51" s="127"/>
      <c r="DJK51" s="127"/>
      <c r="DJL51" s="127"/>
      <c r="DJM51" s="127"/>
      <c r="DJN51" s="127"/>
      <c r="DJO51" s="127"/>
      <c r="DJP51" s="127"/>
      <c r="DJQ51" s="127"/>
      <c r="DJR51" s="127"/>
      <c r="DJS51" s="127"/>
      <c r="DJT51" s="127"/>
      <c r="DJU51" s="127"/>
      <c r="DJV51" s="127"/>
      <c r="DJW51" s="127"/>
      <c r="DJX51" s="127"/>
      <c r="DJY51" s="127"/>
      <c r="DJZ51" s="127"/>
      <c r="DKA51" s="127"/>
      <c r="DKB51" s="127"/>
      <c r="DKC51" s="127"/>
      <c r="DKD51" s="127"/>
      <c r="DKE51" s="127"/>
      <c r="DKF51" s="127"/>
      <c r="DKG51" s="127"/>
      <c r="DKH51" s="127"/>
      <c r="DKI51" s="127"/>
      <c r="DKJ51" s="127"/>
      <c r="DKK51" s="127"/>
      <c r="DKL51" s="127"/>
      <c r="DKM51" s="127"/>
      <c r="DKN51" s="127"/>
      <c r="DKO51" s="127"/>
      <c r="DKP51" s="127"/>
      <c r="DKQ51" s="127"/>
      <c r="DKR51" s="127"/>
      <c r="DKS51" s="127"/>
      <c r="DKT51" s="127"/>
      <c r="DKU51" s="127"/>
      <c r="DKV51" s="127"/>
      <c r="DKW51" s="127"/>
      <c r="DKX51" s="127"/>
      <c r="DKY51" s="127"/>
      <c r="DKZ51" s="127"/>
      <c r="DLA51" s="127"/>
      <c r="DLB51" s="127"/>
      <c r="DLC51" s="127"/>
      <c r="DLD51" s="127"/>
      <c r="DLE51" s="127"/>
      <c r="DLF51" s="127"/>
      <c r="DLG51" s="127"/>
      <c r="DLH51" s="127"/>
      <c r="DLI51" s="127"/>
      <c r="DLJ51" s="127"/>
      <c r="DLK51" s="127"/>
      <c r="DLL51" s="127"/>
      <c r="DLM51" s="127"/>
      <c r="DLN51" s="127"/>
      <c r="DLO51" s="127"/>
      <c r="DLP51" s="127"/>
      <c r="DLQ51" s="127"/>
      <c r="DLR51" s="127"/>
      <c r="DLS51" s="127"/>
      <c r="DLT51" s="127"/>
      <c r="DLU51" s="127"/>
      <c r="DLV51" s="127"/>
      <c r="DLW51" s="127"/>
      <c r="DLX51" s="127"/>
      <c r="DLY51" s="127"/>
      <c r="DLZ51" s="127"/>
      <c r="DMA51" s="127"/>
      <c r="DMB51" s="127"/>
      <c r="DMC51" s="127"/>
      <c r="DMD51" s="127"/>
      <c r="DME51" s="127"/>
      <c r="DMF51" s="127"/>
      <c r="DMG51" s="127"/>
      <c r="DMH51" s="127"/>
      <c r="DMI51" s="127"/>
      <c r="DMJ51" s="127"/>
      <c r="DMK51" s="127"/>
      <c r="DML51" s="127"/>
      <c r="DMM51" s="127"/>
      <c r="DMN51" s="127"/>
      <c r="DMO51" s="127"/>
      <c r="DMP51" s="127"/>
      <c r="DMQ51" s="127"/>
      <c r="DMR51" s="127"/>
      <c r="DMS51" s="127"/>
      <c r="DMT51" s="127"/>
      <c r="DMU51" s="127"/>
      <c r="DMV51" s="127"/>
      <c r="DMW51" s="127"/>
      <c r="DMX51" s="127"/>
      <c r="DMY51" s="127"/>
      <c r="DMZ51" s="127"/>
      <c r="DNA51" s="127"/>
      <c r="DNB51" s="127"/>
      <c r="DNC51" s="127"/>
      <c r="DND51" s="127"/>
      <c r="DNE51" s="127"/>
      <c r="DNF51" s="127"/>
      <c r="DNG51" s="127"/>
      <c r="DNH51" s="127"/>
      <c r="DNI51" s="127"/>
      <c r="DNJ51" s="127"/>
      <c r="DNK51" s="127"/>
      <c r="DNL51" s="127"/>
      <c r="DNM51" s="127"/>
      <c r="DNN51" s="127"/>
      <c r="DNO51" s="127"/>
      <c r="DNP51" s="127"/>
      <c r="DNQ51" s="127"/>
      <c r="DNR51" s="127"/>
      <c r="DNS51" s="127"/>
      <c r="DNT51" s="127"/>
      <c r="DNU51" s="127"/>
      <c r="DNV51" s="127"/>
      <c r="DNW51" s="127"/>
      <c r="DNX51" s="127"/>
      <c r="DNY51" s="127"/>
      <c r="DNZ51" s="127"/>
      <c r="DOA51" s="127"/>
      <c r="DOB51" s="127"/>
      <c r="DOC51" s="127"/>
      <c r="DOD51" s="127"/>
      <c r="DOE51" s="127"/>
      <c r="DOF51" s="127"/>
      <c r="DOG51" s="127"/>
      <c r="DOH51" s="127"/>
      <c r="DOI51" s="127"/>
      <c r="DOJ51" s="127"/>
      <c r="DOK51" s="127"/>
      <c r="DOL51" s="127"/>
      <c r="DOM51" s="127"/>
      <c r="DON51" s="127"/>
      <c r="DOO51" s="127"/>
      <c r="DOP51" s="127"/>
      <c r="DOQ51" s="127"/>
      <c r="DOR51" s="127"/>
      <c r="DOS51" s="127"/>
      <c r="DOT51" s="127"/>
      <c r="DOU51" s="127"/>
      <c r="DOV51" s="127"/>
      <c r="DOW51" s="127"/>
      <c r="DOX51" s="127"/>
      <c r="DOY51" s="127"/>
      <c r="DOZ51" s="127"/>
      <c r="DPA51" s="127"/>
      <c r="DPB51" s="127"/>
      <c r="DPC51" s="127"/>
      <c r="DPD51" s="127"/>
      <c r="DPE51" s="127"/>
      <c r="DPF51" s="127"/>
      <c r="DPG51" s="127"/>
      <c r="DPH51" s="127"/>
      <c r="DPI51" s="127"/>
      <c r="DPJ51" s="127"/>
      <c r="DPK51" s="127"/>
      <c r="DPL51" s="127"/>
      <c r="DPM51" s="127"/>
      <c r="DPN51" s="127"/>
      <c r="DPO51" s="127"/>
      <c r="DPP51" s="127"/>
      <c r="DPQ51" s="127"/>
      <c r="DPR51" s="127"/>
      <c r="DPS51" s="127"/>
      <c r="DPT51" s="127"/>
      <c r="DPU51" s="127"/>
      <c r="DPV51" s="127"/>
      <c r="DPW51" s="127"/>
      <c r="DPX51" s="127"/>
      <c r="DPY51" s="127"/>
      <c r="DPZ51" s="127"/>
      <c r="DQA51" s="127"/>
      <c r="DQB51" s="127"/>
      <c r="DQC51" s="127"/>
      <c r="DQD51" s="127"/>
      <c r="DQE51" s="127"/>
      <c r="DQF51" s="127"/>
      <c r="DQG51" s="127"/>
      <c r="DQH51" s="127"/>
      <c r="DQI51" s="127"/>
      <c r="DQJ51" s="127"/>
      <c r="DQK51" s="127"/>
      <c r="DQL51" s="127"/>
      <c r="DQM51" s="127"/>
      <c r="DQN51" s="127"/>
      <c r="DQO51" s="127"/>
      <c r="DQP51" s="127"/>
      <c r="DQQ51" s="127"/>
      <c r="DQR51" s="127"/>
      <c r="DQS51" s="127"/>
      <c r="DQT51" s="127"/>
      <c r="DQU51" s="127"/>
      <c r="DQV51" s="127"/>
      <c r="DQW51" s="127"/>
      <c r="DQX51" s="127"/>
      <c r="DQY51" s="127"/>
      <c r="DQZ51" s="127"/>
      <c r="DRA51" s="127"/>
      <c r="DRB51" s="127"/>
      <c r="DRC51" s="127"/>
      <c r="DRD51" s="127"/>
      <c r="DRE51" s="127"/>
      <c r="DRF51" s="127"/>
      <c r="DRG51" s="127"/>
      <c r="DRH51" s="127"/>
      <c r="DRI51" s="127"/>
      <c r="DRJ51" s="127"/>
      <c r="DRK51" s="127"/>
      <c r="DRL51" s="127"/>
      <c r="DRM51" s="127"/>
      <c r="DRN51" s="127"/>
      <c r="DRO51" s="127"/>
      <c r="DRP51" s="127"/>
      <c r="DRQ51" s="127"/>
      <c r="DRR51" s="127"/>
      <c r="DRS51" s="127"/>
      <c r="DRT51" s="127"/>
      <c r="DRU51" s="127"/>
      <c r="DRV51" s="127"/>
      <c r="DRW51" s="127"/>
      <c r="DRX51" s="127"/>
      <c r="DRY51" s="127"/>
      <c r="DRZ51" s="127"/>
      <c r="DSA51" s="127"/>
      <c r="DSB51" s="127"/>
      <c r="DSC51" s="127"/>
      <c r="DSD51" s="127"/>
      <c r="DSE51" s="127"/>
      <c r="DSF51" s="127"/>
      <c r="DSG51" s="127"/>
      <c r="DSH51" s="127"/>
      <c r="DSI51" s="127"/>
      <c r="DSJ51" s="127"/>
      <c r="DSK51" s="127"/>
      <c r="DSL51" s="127"/>
      <c r="DSM51" s="127"/>
      <c r="DSN51" s="127"/>
      <c r="DSO51" s="127"/>
      <c r="DSP51" s="127"/>
      <c r="DSQ51" s="127"/>
      <c r="DSR51" s="127"/>
      <c r="DSS51" s="127"/>
      <c r="DST51" s="127"/>
      <c r="DSU51" s="127"/>
      <c r="DSV51" s="127"/>
      <c r="DSW51" s="127"/>
      <c r="DSX51" s="127"/>
      <c r="DSY51" s="127"/>
      <c r="DSZ51" s="127"/>
      <c r="DTA51" s="127"/>
      <c r="DTB51" s="127"/>
      <c r="DTC51" s="127"/>
      <c r="DTD51" s="127"/>
      <c r="DTE51" s="127"/>
      <c r="DTF51" s="127"/>
      <c r="DTG51" s="127"/>
      <c r="DTH51" s="127"/>
      <c r="DTI51" s="127"/>
      <c r="DTJ51" s="127"/>
      <c r="DTK51" s="127"/>
      <c r="DTL51" s="127"/>
      <c r="DTM51" s="127"/>
      <c r="DTN51" s="127"/>
      <c r="DTO51" s="127"/>
      <c r="DTP51" s="127"/>
      <c r="DTQ51" s="127"/>
      <c r="DTR51" s="127"/>
      <c r="DTS51" s="127"/>
      <c r="DTT51" s="127"/>
      <c r="DTU51" s="127"/>
      <c r="DTV51" s="127"/>
      <c r="DTW51" s="127"/>
      <c r="DTX51" s="127"/>
      <c r="DTY51" s="127"/>
      <c r="DTZ51" s="127"/>
      <c r="DUA51" s="127"/>
      <c r="DUB51" s="127"/>
      <c r="DUC51" s="127"/>
      <c r="DUD51" s="127"/>
      <c r="DUE51" s="127"/>
      <c r="DUF51" s="127"/>
      <c r="DUG51" s="127"/>
      <c r="DUH51" s="127"/>
      <c r="DUI51" s="127"/>
      <c r="DUJ51" s="127"/>
      <c r="DUK51" s="127"/>
      <c r="DUL51" s="127"/>
      <c r="DUM51" s="127"/>
      <c r="DUN51" s="127"/>
      <c r="DUO51" s="127"/>
      <c r="DUP51" s="127"/>
      <c r="DUQ51" s="127"/>
      <c r="DUR51" s="127"/>
      <c r="DUS51" s="127"/>
      <c r="DUT51" s="127"/>
      <c r="DUU51" s="127"/>
      <c r="DUV51" s="127"/>
      <c r="DUW51" s="127"/>
      <c r="DUX51" s="127"/>
      <c r="DUY51" s="127"/>
      <c r="DUZ51" s="127"/>
      <c r="DVA51" s="127"/>
      <c r="DVB51" s="127"/>
      <c r="DVC51" s="127"/>
      <c r="DVD51" s="127"/>
      <c r="DVE51" s="127"/>
      <c r="DVF51" s="127"/>
      <c r="DVG51" s="127"/>
      <c r="DVH51" s="127"/>
      <c r="DVI51" s="127"/>
      <c r="DVJ51" s="127"/>
      <c r="DVK51" s="127"/>
      <c r="DVL51" s="127"/>
      <c r="DVM51" s="127"/>
      <c r="DVN51" s="127"/>
      <c r="DVO51" s="127"/>
      <c r="DVP51" s="127"/>
      <c r="DVQ51" s="127"/>
      <c r="DVR51" s="127"/>
      <c r="DVS51" s="127"/>
      <c r="DVT51" s="127"/>
      <c r="DVU51" s="127"/>
      <c r="DVV51" s="127"/>
      <c r="DVW51" s="127"/>
      <c r="DVX51" s="127"/>
      <c r="DVY51" s="127"/>
      <c r="DVZ51" s="127"/>
      <c r="DWA51" s="127"/>
      <c r="DWB51" s="127"/>
      <c r="DWC51" s="127"/>
      <c r="DWD51" s="127"/>
      <c r="DWE51" s="127"/>
      <c r="DWF51" s="127"/>
      <c r="DWG51" s="127"/>
      <c r="DWH51" s="127"/>
      <c r="DWI51" s="127"/>
      <c r="DWJ51" s="127"/>
      <c r="DWK51" s="127"/>
      <c r="DWL51" s="127"/>
      <c r="DWM51" s="127"/>
      <c r="DWN51" s="127"/>
      <c r="DWO51" s="127"/>
      <c r="DWP51" s="127"/>
      <c r="DWQ51" s="127"/>
      <c r="DWR51" s="127"/>
      <c r="DWS51" s="127"/>
      <c r="DWT51" s="127"/>
      <c r="DWU51" s="127"/>
      <c r="DWV51" s="127"/>
      <c r="DWW51" s="127"/>
      <c r="DWX51" s="127"/>
      <c r="DWY51" s="127"/>
      <c r="DWZ51" s="127"/>
      <c r="DXA51" s="127"/>
      <c r="DXB51" s="127"/>
      <c r="DXC51" s="127"/>
      <c r="DXD51" s="127"/>
      <c r="DXE51" s="127"/>
      <c r="DXF51" s="127"/>
      <c r="DXG51" s="127"/>
      <c r="DXH51" s="127"/>
      <c r="DXI51" s="127"/>
      <c r="DXJ51" s="127"/>
      <c r="DXK51" s="127"/>
      <c r="DXL51" s="127"/>
      <c r="DXM51" s="127"/>
      <c r="DXN51" s="127"/>
      <c r="DXO51" s="127"/>
      <c r="DXP51" s="127"/>
      <c r="DXQ51" s="127"/>
      <c r="DXR51" s="127"/>
      <c r="DXS51" s="127"/>
      <c r="DXT51" s="127"/>
      <c r="DXU51" s="127"/>
      <c r="DXV51" s="127"/>
      <c r="DXW51" s="127"/>
      <c r="DXX51" s="127"/>
      <c r="DXY51" s="127"/>
      <c r="DXZ51" s="127"/>
      <c r="DYA51" s="127"/>
      <c r="DYB51" s="127"/>
      <c r="DYC51" s="127"/>
      <c r="DYD51" s="127"/>
      <c r="DYE51" s="127"/>
      <c r="DYF51" s="127"/>
      <c r="DYG51" s="127"/>
      <c r="DYH51" s="127"/>
      <c r="DYI51" s="127"/>
      <c r="DYJ51" s="127"/>
      <c r="DYK51" s="127"/>
      <c r="DYL51" s="127"/>
      <c r="DYM51" s="127"/>
      <c r="DYN51" s="127"/>
      <c r="DYO51" s="127"/>
      <c r="DYP51" s="127"/>
      <c r="DYQ51" s="127"/>
      <c r="DYR51" s="127"/>
      <c r="DYS51" s="127"/>
      <c r="DYT51" s="127"/>
      <c r="DYU51" s="127"/>
      <c r="DYV51" s="127"/>
      <c r="DYW51" s="127"/>
      <c r="DYX51" s="127"/>
      <c r="DYY51" s="127"/>
      <c r="DYZ51" s="127"/>
      <c r="DZA51" s="127"/>
      <c r="DZB51" s="127"/>
      <c r="DZC51" s="127"/>
      <c r="DZD51" s="127"/>
      <c r="DZE51" s="127"/>
      <c r="DZF51" s="127"/>
      <c r="DZG51" s="127"/>
      <c r="DZH51" s="127"/>
      <c r="DZI51" s="127"/>
      <c r="DZJ51" s="127"/>
      <c r="DZK51" s="127"/>
      <c r="DZL51" s="127"/>
      <c r="DZM51" s="127"/>
      <c r="DZN51" s="127"/>
      <c r="DZO51" s="127"/>
      <c r="DZP51" s="127"/>
      <c r="DZQ51" s="127"/>
      <c r="DZR51" s="127"/>
      <c r="DZS51" s="127"/>
      <c r="DZT51" s="127"/>
      <c r="DZU51" s="127"/>
      <c r="DZV51" s="127"/>
      <c r="DZW51" s="127"/>
      <c r="DZX51" s="127"/>
      <c r="DZY51" s="127"/>
      <c r="DZZ51" s="127"/>
      <c r="EAA51" s="127"/>
      <c r="EAB51" s="127"/>
      <c r="EAC51" s="127"/>
      <c r="EAD51" s="127"/>
      <c r="EAE51" s="127"/>
      <c r="EAF51" s="127"/>
      <c r="EAG51" s="127"/>
      <c r="EAH51" s="127"/>
      <c r="EAI51" s="127"/>
      <c r="EAJ51" s="127"/>
      <c r="EAK51" s="127"/>
      <c r="EAL51" s="127"/>
      <c r="EAM51" s="127"/>
      <c r="EAN51" s="127"/>
      <c r="EAO51" s="127"/>
      <c r="EAP51" s="127"/>
      <c r="EAQ51" s="127"/>
      <c r="EAR51" s="127"/>
      <c r="EAS51" s="127"/>
      <c r="EAT51" s="127"/>
      <c r="EAU51" s="127"/>
      <c r="EAV51" s="127"/>
      <c r="EAW51" s="127"/>
      <c r="EAX51" s="127"/>
      <c r="EAY51" s="127"/>
      <c r="EAZ51" s="127"/>
      <c r="EBA51" s="127"/>
      <c r="EBB51" s="127"/>
      <c r="EBC51" s="127"/>
      <c r="EBD51" s="127"/>
      <c r="EBE51" s="127"/>
      <c r="EBF51" s="127"/>
      <c r="EBG51" s="127"/>
      <c r="EBH51" s="127"/>
      <c r="EBI51" s="127"/>
      <c r="EBJ51" s="127"/>
      <c r="EBK51" s="127"/>
      <c r="EBL51" s="127"/>
      <c r="EBM51" s="127"/>
      <c r="EBN51" s="127"/>
      <c r="EBO51" s="127"/>
      <c r="EBP51" s="127"/>
      <c r="EBQ51" s="127"/>
      <c r="EBR51" s="127"/>
      <c r="EBS51" s="127"/>
      <c r="EBT51" s="127"/>
      <c r="EBU51" s="127"/>
      <c r="EBV51" s="127"/>
      <c r="EBW51" s="127"/>
      <c r="EBX51" s="127"/>
      <c r="EBY51" s="127"/>
      <c r="EBZ51" s="127"/>
      <c r="ECA51" s="127"/>
      <c r="ECB51" s="127"/>
      <c r="ECC51" s="127"/>
      <c r="ECD51" s="127"/>
      <c r="ECE51" s="127"/>
      <c r="ECF51" s="127"/>
      <c r="ECG51" s="127"/>
      <c r="ECH51" s="127"/>
      <c r="ECI51" s="127"/>
      <c r="ECJ51" s="127"/>
      <c r="ECK51" s="127"/>
      <c r="ECL51" s="127"/>
      <c r="ECM51" s="127"/>
      <c r="ECN51" s="127"/>
      <c r="ECO51" s="127"/>
      <c r="ECP51" s="127"/>
      <c r="ECQ51" s="127"/>
      <c r="ECR51" s="127"/>
      <c r="ECS51" s="127"/>
      <c r="ECT51" s="127"/>
      <c r="ECU51" s="127"/>
      <c r="ECV51" s="127"/>
      <c r="ECW51" s="127"/>
      <c r="ECX51" s="127"/>
      <c r="ECY51" s="127"/>
      <c r="ECZ51" s="127"/>
      <c r="EDA51" s="127"/>
      <c r="EDB51" s="127"/>
      <c r="EDC51" s="127"/>
      <c r="EDD51" s="127"/>
      <c r="EDE51" s="127"/>
      <c r="EDF51" s="127"/>
      <c r="EDG51" s="127"/>
      <c r="EDH51" s="127"/>
      <c r="EDI51" s="127"/>
      <c r="EDJ51" s="127"/>
      <c r="EDK51" s="127"/>
      <c r="EDL51" s="127"/>
      <c r="EDM51" s="127"/>
      <c r="EDN51" s="127"/>
      <c r="EDO51" s="127"/>
      <c r="EDP51" s="127"/>
      <c r="EDQ51" s="127"/>
      <c r="EDR51" s="127"/>
      <c r="EDS51" s="127"/>
      <c r="EDT51" s="127"/>
      <c r="EDU51" s="127"/>
      <c r="EDV51" s="127"/>
      <c r="EDW51" s="127"/>
      <c r="EDX51" s="127"/>
      <c r="EDY51" s="127"/>
      <c r="EDZ51" s="127"/>
      <c r="EEA51" s="127"/>
      <c r="EEB51" s="127"/>
      <c r="EEC51" s="127"/>
      <c r="EED51" s="127"/>
      <c r="EEE51" s="127"/>
      <c r="EEF51" s="127"/>
      <c r="EEG51" s="127"/>
      <c r="EEH51" s="127"/>
      <c r="EEI51" s="127"/>
      <c r="EEJ51" s="127"/>
      <c r="EEK51" s="127"/>
      <c r="EEL51" s="127"/>
      <c r="EEM51" s="127"/>
      <c r="EEN51" s="127"/>
      <c r="EEO51" s="127"/>
      <c r="EEP51" s="127"/>
      <c r="EEQ51" s="127"/>
      <c r="EER51" s="127"/>
      <c r="EES51" s="127"/>
      <c r="EET51" s="127"/>
      <c r="EEU51" s="127"/>
      <c r="EEV51" s="127"/>
      <c r="EEW51" s="127"/>
      <c r="EEX51" s="127"/>
      <c r="EEY51" s="127"/>
      <c r="EEZ51" s="127"/>
      <c r="EFA51" s="127"/>
      <c r="EFB51" s="127"/>
      <c r="EFC51" s="127"/>
      <c r="EFD51" s="127"/>
      <c r="EFE51" s="127"/>
      <c r="EFF51" s="127"/>
      <c r="EFG51" s="127"/>
      <c r="EFH51" s="127"/>
      <c r="EFI51" s="127"/>
      <c r="EFJ51" s="127"/>
      <c r="EFK51" s="127"/>
      <c r="EFL51" s="127"/>
      <c r="EFM51" s="127"/>
      <c r="EFN51" s="127"/>
      <c r="EFO51" s="127"/>
      <c r="EFP51" s="127"/>
      <c r="EFQ51" s="127"/>
      <c r="EFR51" s="127"/>
      <c r="EFS51" s="127"/>
      <c r="EFT51" s="127"/>
      <c r="EFU51" s="127"/>
      <c r="EFV51" s="127"/>
      <c r="EFW51" s="127"/>
      <c r="EFX51" s="127"/>
      <c r="EFY51" s="127"/>
      <c r="EFZ51" s="127"/>
      <c r="EGA51" s="127"/>
      <c r="EGB51" s="127"/>
      <c r="EGC51" s="127"/>
      <c r="EGD51" s="127"/>
      <c r="EGE51" s="127"/>
      <c r="EGF51" s="127"/>
      <c r="EGG51" s="127"/>
      <c r="EGH51" s="127"/>
      <c r="EGI51" s="127"/>
      <c r="EGJ51" s="127"/>
      <c r="EGK51" s="127"/>
      <c r="EGL51" s="127"/>
      <c r="EGM51" s="127"/>
      <c r="EGN51" s="127"/>
      <c r="EGO51" s="127"/>
      <c r="EGP51" s="127"/>
      <c r="EGQ51" s="127"/>
      <c r="EGR51" s="127"/>
      <c r="EGS51" s="127"/>
      <c r="EGT51" s="127"/>
      <c r="EGU51" s="127"/>
      <c r="EGV51" s="127"/>
      <c r="EGW51" s="127"/>
      <c r="EGX51" s="127"/>
      <c r="EGY51" s="127"/>
      <c r="EGZ51" s="127"/>
      <c r="EHA51" s="127"/>
      <c r="EHB51" s="127"/>
      <c r="EHC51" s="127"/>
      <c r="EHD51" s="127"/>
      <c r="EHE51" s="127"/>
      <c r="EHF51" s="127"/>
      <c r="EHG51" s="127"/>
      <c r="EHH51" s="127"/>
      <c r="EHI51" s="127"/>
      <c r="EHJ51" s="127"/>
      <c r="EHK51" s="127"/>
      <c r="EHL51" s="127"/>
      <c r="EHM51" s="127"/>
      <c r="EHN51" s="127"/>
      <c r="EHO51" s="127"/>
      <c r="EHP51" s="127"/>
      <c r="EHQ51" s="127"/>
      <c r="EHR51" s="127"/>
      <c r="EHS51" s="127"/>
      <c r="EHT51" s="127"/>
      <c r="EHU51" s="127"/>
      <c r="EHV51" s="127"/>
      <c r="EHW51" s="127"/>
      <c r="EHX51" s="127"/>
      <c r="EHY51" s="127"/>
      <c r="EHZ51" s="127"/>
      <c r="EIA51" s="127"/>
      <c r="EIB51" s="127"/>
      <c r="EIC51" s="127"/>
      <c r="EID51" s="127"/>
      <c r="EIE51" s="127"/>
      <c r="EIF51" s="127"/>
      <c r="EIG51" s="127"/>
      <c r="EIH51" s="127"/>
      <c r="EII51" s="127"/>
      <c r="EIJ51" s="127"/>
      <c r="EIK51" s="127"/>
      <c r="EIL51" s="127"/>
      <c r="EIM51" s="127"/>
      <c r="EIN51" s="127"/>
      <c r="EIO51" s="127"/>
      <c r="EIP51" s="127"/>
      <c r="EIQ51" s="127"/>
      <c r="EIR51" s="127"/>
      <c r="EIS51" s="127"/>
      <c r="EIT51" s="127"/>
      <c r="EIU51" s="127"/>
      <c r="EIV51" s="127"/>
      <c r="EIW51" s="127"/>
      <c r="EIX51" s="127"/>
      <c r="EIY51" s="127"/>
      <c r="EIZ51" s="127"/>
      <c r="EJA51" s="127"/>
      <c r="EJB51" s="127"/>
      <c r="EJC51" s="127"/>
      <c r="EJD51" s="127"/>
      <c r="EJE51" s="127"/>
      <c r="EJF51" s="127"/>
      <c r="EJG51" s="127"/>
      <c r="EJH51" s="127"/>
      <c r="EJI51" s="127"/>
      <c r="EJJ51" s="127"/>
      <c r="EJK51" s="127"/>
      <c r="EJL51" s="127"/>
      <c r="EJM51" s="127"/>
      <c r="EJN51" s="127"/>
      <c r="EJO51" s="127"/>
      <c r="EJP51" s="127"/>
      <c r="EJQ51" s="127"/>
      <c r="EJR51" s="127"/>
      <c r="EJS51" s="127"/>
      <c r="EJT51" s="127"/>
      <c r="EJU51" s="127"/>
      <c r="EJV51" s="127"/>
      <c r="EJW51" s="127"/>
      <c r="EJX51" s="127"/>
      <c r="EJY51" s="127"/>
      <c r="EJZ51" s="127"/>
      <c r="EKA51" s="127"/>
      <c r="EKB51" s="127"/>
      <c r="EKC51" s="127"/>
      <c r="EKD51" s="127"/>
      <c r="EKE51" s="127"/>
      <c r="EKF51" s="127"/>
      <c r="EKG51" s="127"/>
      <c r="EKH51" s="127"/>
      <c r="EKI51" s="127"/>
      <c r="EKJ51" s="127"/>
      <c r="EKK51" s="127"/>
      <c r="EKL51" s="127"/>
      <c r="EKM51" s="127"/>
      <c r="EKN51" s="127"/>
      <c r="EKO51" s="127"/>
      <c r="EKP51" s="127"/>
      <c r="EKQ51" s="127"/>
      <c r="EKR51" s="127"/>
      <c r="EKS51" s="127"/>
      <c r="EKT51" s="127"/>
      <c r="EKU51" s="127"/>
      <c r="EKV51" s="127"/>
      <c r="EKW51" s="127"/>
      <c r="EKX51" s="127"/>
      <c r="EKY51" s="127"/>
      <c r="EKZ51" s="127"/>
      <c r="ELA51" s="127"/>
      <c r="ELB51" s="127"/>
      <c r="ELC51" s="127"/>
      <c r="ELD51" s="127"/>
      <c r="ELE51" s="127"/>
      <c r="ELF51" s="127"/>
      <c r="ELG51" s="127"/>
      <c r="ELH51" s="127"/>
      <c r="ELI51" s="127"/>
      <c r="ELJ51" s="127"/>
      <c r="ELK51" s="127"/>
      <c r="ELL51" s="127"/>
      <c r="ELM51" s="127"/>
      <c r="ELN51" s="127"/>
      <c r="ELO51" s="127"/>
      <c r="ELP51" s="127"/>
      <c r="ELQ51" s="127"/>
      <c r="ELR51" s="127"/>
      <c r="ELS51" s="127"/>
      <c r="ELT51" s="127"/>
      <c r="ELU51" s="127"/>
      <c r="ELV51" s="127"/>
      <c r="ELW51" s="127"/>
      <c r="ELX51" s="127"/>
      <c r="ELY51" s="127"/>
      <c r="ELZ51" s="127"/>
      <c r="EMA51" s="127"/>
      <c r="EMB51" s="127"/>
      <c r="EMC51" s="127"/>
      <c r="EMD51" s="127"/>
      <c r="EME51" s="127"/>
      <c r="EMF51" s="127"/>
      <c r="EMG51" s="127"/>
      <c r="EMH51" s="127"/>
      <c r="EMI51" s="127"/>
      <c r="EMJ51" s="127"/>
      <c r="EMK51" s="127"/>
      <c r="EML51" s="127"/>
      <c r="EMM51" s="127"/>
      <c r="EMN51" s="127"/>
      <c r="EMO51" s="127"/>
      <c r="EMP51" s="127"/>
      <c r="EMQ51" s="127"/>
      <c r="EMR51" s="127"/>
      <c r="EMS51" s="127"/>
      <c r="EMT51" s="127"/>
      <c r="EMU51" s="127"/>
      <c r="EMV51" s="127"/>
      <c r="EMW51" s="127"/>
      <c r="EMX51" s="127"/>
      <c r="EMY51" s="127"/>
      <c r="EMZ51" s="127"/>
      <c r="ENA51" s="127"/>
      <c r="ENB51" s="127"/>
      <c r="ENC51" s="127"/>
      <c r="END51" s="127"/>
      <c r="ENE51" s="127"/>
      <c r="ENF51" s="127"/>
      <c r="ENG51" s="127"/>
      <c r="ENH51" s="127"/>
      <c r="ENI51" s="127"/>
      <c r="ENJ51" s="127"/>
      <c r="ENK51" s="127"/>
      <c r="ENL51" s="127"/>
      <c r="ENM51" s="127"/>
      <c r="ENN51" s="127"/>
      <c r="ENO51" s="127"/>
      <c r="ENP51" s="127"/>
      <c r="ENQ51" s="127"/>
      <c r="ENR51" s="127"/>
      <c r="ENS51" s="127"/>
      <c r="ENT51" s="127"/>
      <c r="ENU51" s="127"/>
      <c r="ENV51" s="127"/>
      <c r="ENW51" s="127"/>
      <c r="ENX51" s="127"/>
      <c r="ENY51" s="127"/>
      <c r="ENZ51" s="127"/>
      <c r="EOA51" s="127"/>
      <c r="EOB51" s="127"/>
      <c r="EOC51" s="127"/>
      <c r="EOD51" s="127"/>
      <c r="EOE51" s="127"/>
      <c r="EOF51" s="127"/>
      <c r="EOG51" s="127"/>
      <c r="EOH51" s="127"/>
      <c r="EOI51" s="127"/>
      <c r="EOJ51" s="127"/>
      <c r="EOK51" s="127"/>
      <c r="EOL51" s="127"/>
      <c r="EOM51" s="127"/>
      <c r="EON51" s="127"/>
      <c r="EOO51" s="127"/>
      <c r="EOP51" s="127"/>
      <c r="EOQ51" s="127"/>
      <c r="EOR51" s="127"/>
      <c r="EOS51" s="127"/>
      <c r="EOT51" s="127"/>
      <c r="EOU51" s="127"/>
      <c r="EOV51" s="127"/>
      <c r="EOW51" s="127"/>
      <c r="EOX51" s="127"/>
      <c r="EOY51" s="127"/>
      <c r="EOZ51" s="127"/>
      <c r="EPA51" s="127"/>
      <c r="EPB51" s="127"/>
      <c r="EPC51" s="127"/>
      <c r="EPD51" s="127"/>
      <c r="EPE51" s="127"/>
      <c r="EPF51" s="127"/>
      <c r="EPG51" s="127"/>
      <c r="EPH51" s="127"/>
      <c r="EPI51" s="127"/>
      <c r="EPJ51" s="127"/>
      <c r="EPK51" s="127"/>
      <c r="EPL51" s="127"/>
      <c r="EPM51" s="127"/>
      <c r="EPN51" s="127"/>
      <c r="EPO51" s="127"/>
      <c r="EPP51" s="127"/>
      <c r="EPQ51" s="127"/>
      <c r="EPR51" s="127"/>
      <c r="EPS51" s="127"/>
      <c r="EPT51" s="127"/>
      <c r="EPU51" s="127"/>
      <c r="EPV51" s="127"/>
      <c r="EPW51" s="127"/>
      <c r="EPX51" s="127"/>
      <c r="EPY51" s="127"/>
      <c r="EPZ51" s="127"/>
      <c r="EQA51" s="127"/>
      <c r="EQB51" s="127"/>
      <c r="EQC51" s="127"/>
      <c r="EQD51" s="127"/>
      <c r="EQE51" s="127"/>
      <c r="EQF51" s="127"/>
      <c r="EQG51" s="127"/>
      <c r="EQH51" s="127"/>
      <c r="EQI51" s="127"/>
      <c r="EQJ51" s="127"/>
      <c r="EQK51" s="127"/>
      <c r="EQL51" s="127"/>
      <c r="EQM51" s="127"/>
      <c r="EQN51" s="127"/>
      <c r="EQO51" s="127"/>
      <c r="EQP51" s="127"/>
      <c r="EQQ51" s="127"/>
      <c r="EQR51" s="127"/>
      <c r="EQS51" s="127"/>
      <c r="EQT51" s="127"/>
      <c r="EQU51" s="127"/>
      <c r="EQV51" s="127"/>
      <c r="EQW51" s="127"/>
      <c r="EQX51" s="127"/>
      <c r="EQY51" s="127"/>
      <c r="EQZ51" s="127"/>
      <c r="ERA51" s="127"/>
      <c r="ERB51" s="127"/>
      <c r="ERC51" s="127"/>
      <c r="ERD51" s="127"/>
      <c r="ERE51" s="127"/>
      <c r="ERF51" s="127"/>
      <c r="ERG51" s="127"/>
      <c r="ERH51" s="127"/>
      <c r="ERI51" s="127"/>
      <c r="ERJ51" s="127"/>
      <c r="ERK51" s="127"/>
      <c r="ERL51" s="127"/>
      <c r="ERM51" s="127"/>
      <c r="ERN51" s="127"/>
      <c r="ERO51" s="127"/>
      <c r="ERP51" s="127"/>
      <c r="ERQ51" s="127"/>
      <c r="ERR51" s="127"/>
      <c r="ERS51" s="127"/>
      <c r="ERT51" s="127"/>
      <c r="ERU51" s="127"/>
      <c r="ERV51" s="127"/>
      <c r="ERW51" s="127"/>
      <c r="ERX51" s="127"/>
      <c r="ERY51" s="127"/>
      <c r="ERZ51" s="127"/>
      <c r="ESA51" s="127"/>
      <c r="ESB51" s="127"/>
      <c r="ESC51" s="127"/>
      <c r="ESD51" s="127"/>
      <c r="ESE51" s="127"/>
      <c r="ESF51" s="127"/>
      <c r="ESG51" s="127"/>
      <c r="ESH51" s="127"/>
      <c r="ESI51" s="127"/>
      <c r="ESJ51" s="127"/>
      <c r="ESK51" s="127"/>
      <c r="ESL51" s="127"/>
      <c r="ESM51" s="127"/>
      <c r="ESN51" s="127"/>
      <c r="ESO51" s="127"/>
      <c r="ESP51" s="127"/>
      <c r="ESQ51" s="127"/>
      <c r="ESR51" s="127"/>
      <c r="ESS51" s="127"/>
      <c r="EST51" s="127"/>
      <c r="ESU51" s="127"/>
      <c r="ESV51" s="127"/>
      <c r="ESW51" s="127"/>
      <c r="ESX51" s="127"/>
      <c r="ESY51" s="127"/>
      <c r="ESZ51" s="127"/>
      <c r="ETA51" s="127"/>
      <c r="ETB51" s="127"/>
      <c r="ETC51" s="127"/>
      <c r="ETD51" s="127"/>
      <c r="ETE51" s="127"/>
      <c r="ETF51" s="127"/>
      <c r="ETG51" s="127"/>
      <c r="ETH51" s="127"/>
      <c r="ETI51" s="127"/>
      <c r="ETJ51" s="127"/>
      <c r="ETK51" s="127"/>
      <c r="ETL51" s="127"/>
      <c r="ETM51" s="127"/>
      <c r="ETN51" s="127"/>
      <c r="ETO51" s="127"/>
      <c r="ETP51" s="127"/>
      <c r="ETQ51" s="127"/>
      <c r="ETR51" s="127"/>
      <c r="ETS51" s="127"/>
      <c r="ETT51" s="127"/>
      <c r="ETU51" s="127"/>
      <c r="ETV51" s="127"/>
      <c r="ETW51" s="127"/>
      <c r="ETX51" s="127"/>
      <c r="ETY51" s="127"/>
      <c r="ETZ51" s="127"/>
      <c r="EUA51" s="127"/>
      <c r="EUB51" s="127"/>
      <c r="EUC51" s="127"/>
      <c r="EUD51" s="127"/>
      <c r="EUE51" s="127"/>
      <c r="EUF51" s="127"/>
      <c r="EUG51" s="127"/>
      <c r="EUH51" s="127"/>
      <c r="EUI51" s="127"/>
      <c r="EUJ51" s="127"/>
      <c r="EUK51" s="127"/>
      <c r="EUL51" s="127"/>
      <c r="EUM51" s="127"/>
      <c r="EUN51" s="127"/>
      <c r="EUO51" s="127"/>
      <c r="EUP51" s="127"/>
      <c r="EUQ51" s="127"/>
      <c r="EUR51" s="127"/>
      <c r="EUS51" s="127"/>
      <c r="EUT51" s="127"/>
      <c r="EUU51" s="127"/>
      <c r="EUV51" s="127"/>
      <c r="EUW51" s="127"/>
      <c r="EUX51" s="127"/>
      <c r="EUY51" s="127"/>
      <c r="EUZ51" s="127"/>
      <c r="EVA51" s="127"/>
      <c r="EVB51" s="127"/>
      <c r="EVC51" s="127"/>
      <c r="EVD51" s="127"/>
      <c r="EVE51" s="127"/>
      <c r="EVF51" s="127"/>
      <c r="EVG51" s="127"/>
      <c r="EVH51" s="127"/>
      <c r="EVI51" s="127"/>
      <c r="EVJ51" s="127"/>
      <c r="EVK51" s="127"/>
      <c r="EVL51" s="127"/>
      <c r="EVM51" s="127"/>
      <c r="EVN51" s="127"/>
      <c r="EVO51" s="127"/>
      <c r="EVP51" s="127"/>
      <c r="EVQ51" s="127"/>
      <c r="EVR51" s="127"/>
      <c r="EVS51" s="127"/>
      <c r="EVT51" s="127"/>
      <c r="EVU51" s="127"/>
      <c r="EVV51" s="127"/>
      <c r="EVW51" s="127"/>
      <c r="EVX51" s="127"/>
      <c r="EVY51" s="127"/>
      <c r="EVZ51" s="127"/>
      <c r="EWA51" s="127"/>
      <c r="EWB51" s="127"/>
      <c r="EWC51" s="127"/>
      <c r="EWD51" s="127"/>
      <c r="EWE51" s="127"/>
      <c r="EWF51" s="127"/>
      <c r="EWG51" s="127"/>
      <c r="EWH51" s="127"/>
      <c r="EWI51" s="127"/>
      <c r="EWJ51" s="127"/>
      <c r="EWK51" s="127"/>
      <c r="EWL51" s="127"/>
      <c r="EWM51" s="127"/>
      <c r="EWN51" s="127"/>
      <c r="EWO51" s="127"/>
      <c r="EWP51" s="127"/>
      <c r="EWQ51" s="127"/>
      <c r="EWR51" s="127"/>
      <c r="EWS51" s="127"/>
      <c r="EWT51" s="127"/>
      <c r="EWU51" s="127"/>
      <c r="EWV51" s="127"/>
      <c r="EWW51" s="127"/>
      <c r="EWX51" s="127"/>
      <c r="EWY51" s="127"/>
      <c r="EWZ51" s="127"/>
      <c r="EXA51" s="127"/>
      <c r="EXB51" s="127"/>
      <c r="EXC51" s="127"/>
      <c r="EXD51" s="127"/>
      <c r="EXE51" s="127"/>
      <c r="EXF51" s="127"/>
      <c r="EXG51" s="127"/>
      <c r="EXH51" s="127"/>
      <c r="EXI51" s="127"/>
      <c r="EXJ51" s="127"/>
      <c r="EXK51" s="127"/>
      <c r="EXL51" s="127"/>
      <c r="EXM51" s="127"/>
      <c r="EXN51" s="127"/>
      <c r="EXO51" s="127"/>
      <c r="EXP51" s="127"/>
      <c r="EXQ51" s="127"/>
      <c r="EXR51" s="127"/>
      <c r="EXS51" s="127"/>
      <c r="EXT51" s="127"/>
      <c r="EXU51" s="127"/>
      <c r="EXV51" s="127"/>
      <c r="EXW51" s="127"/>
      <c r="EXX51" s="127"/>
      <c r="EXY51" s="127"/>
      <c r="EXZ51" s="127"/>
      <c r="EYA51" s="127"/>
      <c r="EYB51" s="127"/>
      <c r="EYC51" s="127"/>
      <c r="EYD51" s="127"/>
      <c r="EYE51" s="127"/>
      <c r="EYF51" s="127"/>
      <c r="EYG51" s="127"/>
      <c r="EYH51" s="127"/>
      <c r="EYI51" s="127"/>
      <c r="EYJ51" s="127"/>
      <c r="EYK51" s="127"/>
      <c r="EYL51" s="127"/>
      <c r="EYM51" s="127"/>
      <c r="EYN51" s="127"/>
      <c r="EYO51" s="127"/>
      <c r="EYP51" s="127"/>
      <c r="EYQ51" s="127"/>
      <c r="EYR51" s="127"/>
      <c r="EYS51" s="127"/>
      <c r="EYT51" s="127"/>
      <c r="EYU51" s="127"/>
      <c r="EYV51" s="127"/>
      <c r="EYW51" s="127"/>
      <c r="EYX51" s="127"/>
      <c r="EYY51" s="127"/>
      <c r="EYZ51" s="127"/>
      <c r="EZA51" s="127"/>
      <c r="EZB51" s="127"/>
      <c r="EZC51" s="127"/>
      <c r="EZD51" s="127"/>
      <c r="EZE51" s="127"/>
      <c r="EZF51" s="127"/>
      <c r="EZG51" s="127"/>
      <c r="EZH51" s="127"/>
      <c r="EZI51" s="127"/>
      <c r="EZJ51" s="127"/>
      <c r="EZK51" s="127"/>
      <c r="EZL51" s="127"/>
      <c r="EZM51" s="127"/>
      <c r="EZN51" s="127"/>
      <c r="EZO51" s="127"/>
      <c r="EZP51" s="127"/>
      <c r="EZQ51" s="127"/>
      <c r="EZR51" s="127"/>
      <c r="EZS51" s="127"/>
      <c r="EZT51" s="127"/>
      <c r="EZU51" s="127"/>
      <c r="EZV51" s="127"/>
      <c r="EZW51" s="127"/>
      <c r="EZX51" s="127"/>
      <c r="EZY51" s="127"/>
      <c r="EZZ51" s="127"/>
      <c r="FAA51" s="127"/>
      <c r="FAB51" s="127"/>
      <c r="FAC51" s="127"/>
      <c r="FAD51" s="127"/>
      <c r="FAE51" s="127"/>
      <c r="FAF51" s="127"/>
      <c r="FAG51" s="127"/>
      <c r="FAH51" s="127"/>
      <c r="FAI51" s="127"/>
      <c r="FAJ51" s="127"/>
      <c r="FAK51" s="127"/>
      <c r="FAL51" s="127"/>
      <c r="FAM51" s="127"/>
      <c r="FAN51" s="127"/>
      <c r="FAO51" s="127"/>
      <c r="FAP51" s="127"/>
      <c r="FAQ51" s="127"/>
      <c r="FAR51" s="127"/>
      <c r="FAS51" s="127"/>
      <c r="FAT51" s="127"/>
      <c r="FAU51" s="127"/>
      <c r="FAV51" s="127"/>
      <c r="FAW51" s="127"/>
      <c r="FAX51" s="127"/>
      <c r="FAY51" s="127"/>
      <c r="FAZ51" s="127"/>
      <c r="FBA51" s="127"/>
      <c r="FBB51" s="127"/>
      <c r="FBC51" s="127"/>
      <c r="FBD51" s="127"/>
      <c r="FBE51" s="127"/>
      <c r="FBF51" s="127"/>
      <c r="FBG51" s="127"/>
      <c r="FBH51" s="127"/>
      <c r="FBI51" s="127"/>
      <c r="FBJ51" s="127"/>
      <c r="FBK51" s="127"/>
      <c r="FBL51" s="127"/>
      <c r="FBM51" s="127"/>
      <c r="FBN51" s="127"/>
      <c r="FBO51" s="127"/>
      <c r="FBP51" s="127"/>
      <c r="FBQ51" s="127"/>
      <c r="FBR51" s="127"/>
      <c r="FBS51" s="127"/>
      <c r="FBT51" s="127"/>
      <c r="FBU51" s="127"/>
      <c r="FBV51" s="127"/>
      <c r="FBW51" s="127"/>
      <c r="FBX51" s="127"/>
      <c r="FBY51" s="127"/>
      <c r="FBZ51" s="127"/>
      <c r="FCA51" s="127"/>
      <c r="FCB51" s="127"/>
      <c r="FCC51" s="127"/>
      <c r="FCD51" s="127"/>
      <c r="FCE51" s="127"/>
      <c r="FCF51" s="127"/>
      <c r="FCG51" s="127"/>
      <c r="FCH51" s="127"/>
      <c r="FCI51" s="127"/>
      <c r="FCJ51" s="127"/>
      <c r="FCK51" s="127"/>
      <c r="FCL51" s="127"/>
      <c r="FCM51" s="127"/>
      <c r="FCN51" s="127"/>
      <c r="FCO51" s="127"/>
      <c r="FCP51" s="127"/>
      <c r="FCQ51" s="127"/>
      <c r="FCR51" s="127"/>
      <c r="FCS51" s="127"/>
      <c r="FCT51" s="127"/>
      <c r="FCU51" s="127"/>
      <c r="FCV51" s="127"/>
      <c r="FCW51" s="127"/>
      <c r="FCX51" s="127"/>
      <c r="FCY51" s="127"/>
      <c r="FCZ51" s="127"/>
      <c r="FDA51" s="127"/>
      <c r="FDB51" s="127"/>
      <c r="FDC51" s="127"/>
      <c r="FDD51" s="127"/>
      <c r="FDE51" s="127"/>
      <c r="FDF51" s="127"/>
      <c r="FDG51" s="127"/>
      <c r="FDH51" s="127"/>
      <c r="FDI51" s="127"/>
      <c r="FDJ51" s="127"/>
      <c r="FDK51" s="127"/>
      <c r="FDL51" s="127"/>
      <c r="FDM51" s="127"/>
      <c r="FDN51" s="127"/>
      <c r="FDO51" s="127"/>
      <c r="FDP51" s="127"/>
      <c r="FDQ51" s="127"/>
      <c r="FDR51" s="127"/>
      <c r="FDS51" s="127"/>
      <c r="FDT51" s="127"/>
      <c r="FDU51" s="127"/>
      <c r="FDV51" s="127"/>
      <c r="FDW51" s="127"/>
      <c r="FDX51" s="127"/>
      <c r="FDY51" s="127"/>
      <c r="FDZ51" s="127"/>
      <c r="FEA51" s="127"/>
      <c r="FEB51" s="127"/>
      <c r="FEC51" s="127"/>
      <c r="FED51" s="127"/>
      <c r="FEE51" s="127"/>
      <c r="FEF51" s="127"/>
      <c r="FEG51" s="127"/>
      <c r="FEH51" s="127"/>
      <c r="FEI51" s="127"/>
      <c r="FEJ51" s="127"/>
      <c r="FEK51" s="127"/>
      <c r="FEL51" s="127"/>
      <c r="FEM51" s="127"/>
      <c r="FEN51" s="127"/>
      <c r="FEO51" s="127"/>
      <c r="FEP51" s="127"/>
      <c r="FEQ51" s="127"/>
      <c r="FER51" s="127"/>
      <c r="FES51" s="127"/>
      <c r="FET51" s="127"/>
      <c r="FEU51" s="127"/>
      <c r="FEV51" s="127"/>
      <c r="FEW51" s="127"/>
      <c r="FEX51" s="127"/>
      <c r="FEY51" s="127"/>
      <c r="FEZ51" s="127"/>
      <c r="FFA51" s="127"/>
      <c r="FFB51" s="127"/>
      <c r="FFC51" s="127"/>
      <c r="FFD51" s="127"/>
      <c r="FFE51" s="127"/>
      <c r="FFF51" s="127"/>
      <c r="FFG51" s="127"/>
      <c r="FFH51" s="127"/>
      <c r="FFI51" s="127"/>
      <c r="FFJ51" s="127"/>
      <c r="FFK51" s="127"/>
      <c r="FFL51" s="127"/>
      <c r="FFM51" s="127"/>
      <c r="FFN51" s="127"/>
      <c r="FFO51" s="127"/>
      <c r="FFP51" s="127"/>
      <c r="FFQ51" s="127"/>
      <c r="FFR51" s="127"/>
      <c r="FFS51" s="127"/>
      <c r="FFT51" s="127"/>
      <c r="FFU51" s="127"/>
      <c r="FFV51" s="127"/>
      <c r="FFW51" s="127"/>
      <c r="FFX51" s="127"/>
      <c r="FFY51" s="127"/>
      <c r="FFZ51" s="127"/>
      <c r="FGA51" s="127"/>
      <c r="FGB51" s="127"/>
      <c r="FGC51" s="127"/>
      <c r="FGD51" s="127"/>
      <c r="FGE51" s="127"/>
      <c r="FGF51" s="127"/>
      <c r="FGG51" s="127"/>
      <c r="FGH51" s="127"/>
      <c r="FGI51" s="127"/>
      <c r="FGJ51" s="127"/>
      <c r="FGK51" s="127"/>
      <c r="FGL51" s="127"/>
      <c r="FGM51" s="127"/>
      <c r="FGN51" s="127"/>
      <c r="FGO51" s="127"/>
      <c r="FGP51" s="127"/>
      <c r="FGQ51" s="127"/>
      <c r="FGR51" s="127"/>
      <c r="FGS51" s="127"/>
      <c r="FGT51" s="127"/>
      <c r="FGU51" s="127"/>
      <c r="FGV51" s="127"/>
      <c r="FGW51" s="127"/>
      <c r="FGX51" s="127"/>
      <c r="FGY51" s="127"/>
      <c r="FGZ51" s="127"/>
      <c r="FHA51" s="127"/>
      <c r="FHB51" s="127"/>
      <c r="FHC51" s="127"/>
      <c r="FHD51" s="127"/>
      <c r="FHE51" s="127"/>
      <c r="FHF51" s="127"/>
      <c r="FHG51" s="127"/>
      <c r="FHH51" s="127"/>
      <c r="FHI51" s="127"/>
      <c r="FHJ51" s="127"/>
      <c r="FHK51" s="127"/>
      <c r="FHL51" s="127"/>
      <c r="FHM51" s="127"/>
      <c r="FHN51" s="127"/>
      <c r="FHO51" s="127"/>
      <c r="FHP51" s="127"/>
      <c r="FHQ51" s="127"/>
      <c r="FHR51" s="127"/>
      <c r="FHS51" s="127"/>
      <c r="FHT51" s="127"/>
      <c r="FHU51" s="127"/>
      <c r="FHV51" s="127"/>
      <c r="FHW51" s="127"/>
      <c r="FHX51" s="127"/>
      <c r="FHY51" s="127"/>
      <c r="FHZ51" s="127"/>
      <c r="FIA51" s="127"/>
      <c r="FIB51" s="127"/>
      <c r="FIC51" s="127"/>
      <c r="FID51" s="127"/>
      <c r="FIE51" s="127"/>
      <c r="FIF51" s="127"/>
      <c r="FIG51" s="127"/>
      <c r="FIH51" s="127"/>
      <c r="FII51" s="127"/>
      <c r="FIJ51" s="127"/>
      <c r="FIK51" s="127"/>
      <c r="FIL51" s="127"/>
      <c r="FIM51" s="127"/>
      <c r="FIN51" s="127"/>
      <c r="FIO51" s="127"/>
      <c r="FIP51" s="127"/>
      <c r="FIQ51" s="127"/>
      <c r="FIR51" s="127"/>
      <c r="FIS51" s="127"/>
      <c r="FIT51" s="127"/>
      <c r="FIU51" s="127"/>
      <c r="FIV51" s="127"/>
      <c r="FIW51" s="127"/>
      <c r="FIX51" s="127"/>
      <c r="FIY51" s="127"/>
      <c r="FIZ51" s="127"/>
      <c r="FJA51" s="127"/>
      <c r="FJB51" s="127"/>
      <c r="FJC51" s="127"/>
      <c r="FJD51" s="127"/>
      <c r="FJE51" s="127"/>
      <c r="FJF51" s="127"/>
      <c r="FJG51" s="127"/>
      <c r="FJH51" s="127"/>
      <c r="FJI51" s="127"/>
      <c r="FJJ51" s="127"/>
      <c r="FJK51" s="127"/>
      <c r="FJL51" s="127"/>
      <c r="FJM51" s="127"/>
      <c r="FJN51" s="127"/>
      <c r="FJO51" s="127"/>
      <c r="FJP51" s="127"/>
      <c r="FJQ51" s="127"/>
      <c r="FJR51" s="127"/>
      <c r="FJS51" s="127"/>
      <c r="FJT51" s="127"/>
      <c r="FJU51" s="127"/>
      <c r="FJV51" s="127"/>
      <c r="FJW51" s="127"/>
      <c r="FJX51" s="127"/>
      <c r="FJY51" s="127"/>
      <c r="FJZ51" s="127"/>
      <c r="FKA51" s="127"/>
      <c r="FKB51" s="127"/>
      <c r="FKC51" s="127"/>
      <c r="FKD51" s="127"/>
      <c r="FKE51" s="127"/>
      <c r="FKF51" s="127"/>
      <c r="FKG51" s="127"/>
      <c r="FKH51" s="127"/>
      <c r="FKI51" s="127"/>
      <c r="FKJ51" s="127"/>
      <c r="FKK51" s="127"/>
      <c r="FKL51" s="127"/>
      <c r="FKM51" s="127"/>
      <c r="FKN51" s="127"/>
      <c r="FKO51" s="127"/>
      <c r="FKP51" s="127"/>
      <c r="FKQ51" s="127"/>
      <c r="FKR51" s="127"/>
      <c r="FKS51" s="127"/>
      <c r="FKT51" s="127"/>
      <c r="FKU51" s="127"/>
      <c r="FKV51" s="127"/>
      <c r="FKW51" s="127"/>
      <c r="FKX51" s="127"/>
      <c r="FKY51" s="127"/>
      <c r="FKZ51" s="127"/>
      <c r="FLA51" s="127"/>
      <c r="FLB51" s="127"/>
      <c r="FLC51" s="127"/>
      <c r="FLD51" s="127"/>
      <c r="FLE51" s="127"/>
      <c r="FLF51" s="127"/>
      <c r="FLG51" s="127"/>
      <c r="FLH51" s="127"/>
      <c r="FLI51" s="127"/>
      <c r="FLJ51" s="127"/>
      <c r="FLK51" s="127"/>
      <c r="FLL51" s="127"/>
      <c r="FLM51" s="127"/>
      <c r="FLN51" s="127"/>
      <c r="FLO51" s="127"/>
      <c r="FLP51" s="127"/>
      <c r="FLQ51" s="127"/>
      <c r="FLR51" s="127"/>
      <c r="FLS51" s="127"/>
      <c r="FLT51" s="127"/>
      <c r="FLU51" s="127"/>
      <c r="FLV51" s="127"/>
      <c r="FLW51" s="127"/>
      <c r="FLX51" s="127"/>
      <c r="FLY51" s="127"/>
      <c r="FLZ51" s="127"/>
      <c r="FMA51" s="127"/>
      <c r="FMB51" s="127"/>
      <c r="FMC51" s="127"/>
      <c r="FMD51" s="127"/>
      <c r="FME51" s="127"/>
      <c r="FMF51" s="127"/>
      <c r="FMG51" s="127"/>
      <c r="FMH51" s="127"/>
      <c r="FMI51" s="127"/>
      <c r="FMJ51" s="127"/>
      <c r="FMK51" s="127"/>
      <c r="FML51" s="127"/>
      <c r="FMM51" s="127"/>
      <c r="FMN51" s="127"/>
      <c r="FMO51" s="127"/>
      <c r="FMP51" s="127"/>
      <c r="FMQ51" s="127"/>
      <c r="FMR51" s="127"/>
      <c r="FMS51" s="127"/>
      <c r="FMT51" s="127"/>
      <c r="FMU51" s="127"/>
      <c r="FMV51" s="127"/>
      <c r="FMW51" s="127"/>
      <c r="FMX51" s="127"/>
      <c r="FMY51" s="127"/>
      <c r="FMZ51" s="127"/>
      <c r="FNA51" s="127"/>
      <c r="FNB51" s="127"/>
      <c r="FNC51" s="127"/>
      <c r="FND51" s="127"/>
      <c r="FNE51" s="127"/>
      <c r="FNF51" s="127"/>
      <c r="FNG51" s="127"/>
      <c r="FNH51" s="127"/>
      <c r="FNI51" s="127"/>
      <c r="FNJ51" s="127"/>
      <c r="FNK51" s="127"/>
      <c r="FNL51" s="127"/>
      <c r="FNM51" s="127"/>
      <c r="FNN51" s="127"/>
      <c r="FNO51" s="127"/>
      <c r="FNP51" s="127"/>
      <c r="FNQ51" s="127"/>
      <c r="FNR51" s="127"/>
      <c r="FNS51" s="127"/>
      <c r="FNT51" s="127"/>
      <c r="FNU51" s="127"/>
      <c r="FNV51" s="127"/>
      <c r="FNW51" s="127"/>
      <c r="FNX51" s="127"/>
      <c r="FNY51" s="127"/>
      <c r="FNZ51" s="127"/>
      <c r="FOA51" s="127"/>
      <c r="FOB51" s="127"/>
      <c r="FOC51" s="127"/>
      <c r="FOD51" s="127"/>
      <c r="FOE51" s="127"/>
      <c r="FOF51" s="127"/>
      <c r="FOG51" s="127"/>
      <c r="FOH51" s="127"/>
      <c r="FOI51" s="127"/>
      <c r="FOJ51" s="127"/>
      <c r="FOK51" s="127"/>
      <c r="FOL51" s="127"/>
      <c r="FOM51" s="127"/>
      <c r="FON51" s="127"/>
      <c r="FOO51" s="127"/>
      <c r="FOP51" s="127"/>
      <c r="FOQ51" s="127"/>
      <c r="FOR51" s="127"/>
      <c r="FOS51" s="127"/>
      <c r="FOT51" s="127"/>
      <c r="FOU51" s="127"/>
      <c r="FOV51" s="127"/>
      <c r="FOW51" s="127"/>
      <c r="FOX51" s="127"/>
      <c r="FOY51" s="127"/>
      <c r="FOZ51" s="127"/>
      <c r="FPA51" s="127"/>
      <c r="FPB51" s="127"/>
      <c r="FPC51" s="127"/>
      <c r="FPD51" s="127"/>
      <c r="FPE51" s="127"/>
      <c r="FPF51" s="127"/>
      <c r="FPG51" s="127"/>
      <c r="FPH51" s="127"/>
      <c r="FPI51" s="127"/>
      <c r="FPJ51" s="127"/>
      <c r="FPK51" s="127"/>
      <c r="FPL51" s="127"/>
      <c r="FPM51" s="127"/>
      <c r="FPN51" s="127"/>
      <c r="FPO51" s="127"/>
      <c r="FPP51" s="127"/>
      <c r="FPQ51" s="127"/>
      <c r="FPR51" s="127"/>
      <c r="FPS51" s="127"/>
      <c r="FPT51" s="127"/>
      <c r="FPU51" s="127"/>
      <c r="FPV51" s="127"/>
      <c r="FPW51" s="127"/>
      <c r="FPX51" s="127"/>
      <c r="FPY51" s="127"/>
      <c r="FPZ51" s="127"/>
      <c r="FQA51" s="127"/>
      <c r="FQB51" s="127"/>
      <c r="FQC51" s="127"/>
      <c r="FQD51" s="127"/>
      <c r="FQE51" s="127"/>
      <c r="FQF51" s="127"/>
      <c r="FQG51" s="127"/>
      <c r="FQH51" s="127"/>
      <c r="FQI51" s="127"/>
      <c r="FQJ51" s="127"/>
      <c r="FQK51" s="127"/>
      <c r="FQL51" s="127"/>
      <c r="FQM51" s="127"/>
      <c r="FQN51" s="127"/>
      <c r="FQO51" s="127"/>
      <c r="FQP51" s="127"/>
      <c r="FQQ51" s="127"/>
      <c r="FQR51" s="127"/>
      <c r="FQS51" s="127"/>
      <c r="FQT51" s="127"/>
      <c r="FQU51" s="127"/>
      <c r="FQV51" s="127"/>
      <c r="FQW51" s="127"/>
      <c r="FQX51" s="127"/>
      <c r="FQY51" s="127"/>
      <c r="FQZ51" s="127"/>
      <c r="FRA51" s="127"/>
      <c r="FRB51" s="127"/>
      <c r="FRC51" s="127"/>
      <c r="FRD51" s="127"/>
      <c r="FRE51" s="127"/>
      <c r="FRF51" s="127"/>
      <c r="FRG51" s="127"/>
      <c r="FRH51" s="127"/>
      <c r="FRI51" s="127"/>
      <c r="FRJ51" s="127"/>
      <c r="FRK51" s="127"/>
      <c r="FRL51" s="127"/>
      <c r="FRM51" s="127"/>
      <c r="FRN51" s="127"/>
      <c r="FRO51" s="127"/>
      <c r="FRP51" s="127"/>
      <c r="FRQ51" s="127"/>
      <c r="FRR51" s="127"/>
      <c r="FRS51" s="127"/>
      <c r="FRT51" s="127"/>
      <c r="FRU51" s="127"/>
      <c r="FRV51" s="127"/>
      <c r="FRW51" s="127"/>
      <c r="FRX51" s="127"/>
      <c r="FRY51" s="127"/>
      <c r="FRZ51" s="127"/>
      <c r="FSA51" s="127"/>
      <c r="FSB51" s="127"/>
      <c r="FSC51" s="127"/>
      <c r="FSD51" s="127"/>
      <c r="FSE51" s="127"/>
      <c r="FSF51" s="127"/>
      <c r="FSG51" s="127"/>
      <c r="FSH51" s="127"/>
      <c r="FSI51" s="127"/>
      <c r="FSJ51" s="127"/>
      <c r="FSK51" s="127"/>
      <c r="FSL51" s="127"/>
      <c r="FSM51" s="127"/>
      <c r="FSN51" s="127"/>
      <c r="FSO51" s="127"/>
      <c r="FSP51" s="127"/>
      <c r="FSQ51" s="127"/>
      <c r="FSR51" s="127"/>
      <c r="FSS51" s="127"/>
      <c r="FST51" s="127"/>
      <c r="FSU51" s="127"/>
      <c r="FSV51" s="127"/>
      <c r="FSW51" s="127"/>
      <c r="FSX51" s="127"/>
      <c r="FSY51" s="127"/>
      <c r="FSZ51" s="127"/>
      <c r="FTA51" s="127"/>
      <c r="FTB51" s="127"/>
      <c r="FTC51" s="127"/>
      <c r="FTD51" s="127"/>
      <c r="FTE51" s="127"/>
      <c r="FTF51" s="127"/>
      <c r="FTG51" s="127"/>
      <c r="FTH51" s="127"/>
      <c r="FTI51" s="127"/>
      <c r="FTJ51" s="127"/>
      <c r="FTK51" s="127"/>
      <c r="FTL51" s="127"/>
      <c r="FTM51" s="127"/>
      <c r="FTN51" s="127"/>
      <c r="FTO51" s="127"/>
      <c r="FTP51" s="127"/>
      <c r="FTQ51" s="127"/>
      <c r="FTR51" s="127"/>
      <c r="FTS51" s="127"/>
      <c r="FTT51" s="127"/>
      <c r="FTU51" s="127"/>
      <c r="FTV51" s="127"/>
      <c r="FTW51" s="127"/>
      <c r="FTX51" s="127"/>
      <c r="FTY51" s="127"/>
      <c r="FTZ51" s="127"/>
      <c r="FUA51" s="127"/>
      <c r="FUB51" s="127"/>
      <c r="FUC51" s="127"/>
      <c r="FUD51" s="127"/>
      <c r="FUE51" s="127"/>
      <c r="FUF51" s="127"/>
      <c r="FUG51" s="127"/>
      <c r="FUH51" s="127"/>
      <c r="FUI51" s="127"/>
      <c r="FUJ51" s="127"/>
      <c r="FUK51" s="127"/>
      <c r="FUL51" s="127"/>
      <c r="FUM51" s="127"/>
      <c r="FUN51" s="127"/>
      <c r="FUO51" s="127"/>
      <c r="FUP51" s="127"/>
      <c r="FUQ51" s="127"/>
      <c r="FUR51" s="127"/>
      <c r="FUS51" s="127"/>
      <c r="FUT51" s="127"/>
      <c r="FUU51" s="127"/>
      <c r="FUV51" s="127"/>
      <c r="FUW51" s="127"/>
      <c r="FUX51" s="127"/>
      <c r="FUY51" s="127"/>
      <c r="FUZ51" s="127"/>
      <c r="FVA51" s="127"/>
      <c r="FVB51" s="127"/>
      <c r="FVC51" s="127"/>
      <c r="FVD51" s="127"/>
      <c r="FVE51" s="127"/>
      <c r="FVF51" s="127"/>
      <c r="FVG51" s="127"/>
      <c r="FVH51" s="127"/>
      <c r="FVI51" s="127"/>
      <c r="FVJ51" s="127"/>
      <c r="FVK51" s="127"/>
      <c r="FVL51" s="127"/>
      <c r="FVM51" s="127"/>
      <c r="FVN51" s="127"/>
      <c r="FVO51" s="127"/>
      <c r="FVP51" s="127"/>
      <c r="FVQ51" s="127"/>
      <c r="FVR51" s="127"/>
      <c r="FVS51" s="127"/>
      <c r="FVT51" s="127"/>
      <c r="FVU51" s="127"/>
      <c r="FVV51" s="127"/>
      <c r="FVW51" s="127"/>
      <c r="FVX51" s="127"/>
      <c r="FVY51" s="127"/>
      <c r="FVZ51" s="127"/>
      <c r="FWA51" s="127"/>
      <c r="FWB51" s="127"/>
      <c r="FWC51" s="127"/>
      <c r="FWD51" s="127"/>
      <c r="FWE51" s="127"/>
      <c r="FWF51" s="127"/>
      <c r="FWG51" s="127"/>
      <c r="FWH51" s="127"/>
      <c r="FWI51" s="127"/>
      <c r="FWJ51" s="127"/>
      <c r="FWK51" s="127"/>
      <c r="FWL51" s="127"/>
      <c r="FWM51" s="127"/>
      <c r="FWN51" s="127"/>
      <c r="FWO51" s="127"/>
      <c r="FWP51" s="127"/>
      <c r="FWQ51" s="127"/>
      <c r="FWR51" s="127"/>
      <c r="FWS51" s="127"/>
      <c r="FWT51" s="127"/>
      <c r="FWU51" s="127"/>
      <c r="FWV51" s="127"/>
      <c r="FWW51" s="127"/>
      <c r="FWX51" s="127"/>
      <c r="FWY51" s="127"/>
      <c r="FWZ51" s="127"/>
      <c r="FXA51" s="127"/>
      <c r="FXB51" s="127"/>
      <c r="FXC51" s="127"/>
      <c r="FXD51" s="127"/>
      <c r="FXE51" s="127"/>
      <c r="FXF51" s="127"/>
      <c r="FXG51" s="127"/>
      <c r="FXH51" s="127"/>
      <c r="FXI51" s="127"/>
      <c r="FXJ51" s="127"/>
      <c r="FXK51" s="127"/>
      <c r="FXL51" s="127"/>
      <c r="FXM51" s="127"/>
      <c r="FXN51" s="127"/>
      <c r="FXO51" s="127"/>
      <c r="FXP51" s="127"/>
      <c r="FXQ51" s="127"/>
      <c r="FXR51" s="127"/>
      <c r="FXS51" s="127"/>
      <c r="FXT51" s="127"/>
      <c r="FXU51" s="127"/>
      <c r="FXV51" s="127"/>
      <c r="FXW51" s="127"/>
      <c r="FXX51" s="127"/>
      <c r="FXY51" s="127"/>
      <c r="FXZ51" s="127"/>
      <c r="FYA51" s="127"/>
      <c r="FYB51" s="127"/>
      <c r="FYC51" s="127"/>
      <c r="FYD51" s="127"/>
      <c r="FYE51" s="127"/>
      <c r="FYF51" s="127"/>
      <c r="FYG51" s="127"/>
      <c r="FYH51" s="127"/>
      <c r="FYI51" s="127"/>
      <c r="FYJ51" s="127"/>
      <c r="FYK51" s="127"/>
      <c r="FYL51" s="127"/>
      <c r="FYM51" s="127"/>
      <c r="FYN51" s="127"/>
      <c r="FYO51" s="127"/>
      <c r="FYP51" s="127"/>
      <c r="FYQ51" s="127"/>
      <c r="FYR51" s="127"/>
      <c r="FYS51" s="127"/>
      <c r="FYT51" s="127"/>
      <c r="FYU51" s="127"/>
      <c r="FYV51" s="127"/>
      <c r="FYW51" s="127"/>
      <c r="FYX51" s="127"/>
      <c r="FYY51" s="127"/>
      <c r="FYZ51" s="127"/>
      <c r="FZA51" s="127"/>
      <c r="FZB51" s="127"/>
      <c r="FZC51" s="127"/>
      <c r="FZD51" s="127"/>
      <c r="FZE51" s="127"/>
      <c r="FZF51" s="127"/>
      <c r="FZG51" s="127"/>
      <c r="FZH51" s="127"/>
      <c r="FZI51" s="127"/>
      <c r="FZJ51" s="127"/>
      <c r="FZK51" s="127"/>
      <c r="FZL51" s="127"/>
      <c r="FZM51" s="127"/>
      <c r="FZN51" s="127"/>
      <c r="FZO51" s="127"/>
      <c r="FZP51" s="127"/>
      <c r="FZQ51" s="127"/>
      <c r="FZR51" s="127"/>
      <c r="FZS51" s="127"/>
      <c r="FZT51" s="127"/>
      <c r="FZU51" s="127"/>
      <c r="FZV51" s="127"/>
      <c r="FZW51" s="127"/>
      <c r="FZX51" s="127"/>
      <c r="FZY51" s="127"/>
      <c r="FZZ51" s="127"/>
      <c r="GAA51" s="127"/>
      <c r="GAB51" s="127"/>
      <c r="GAC51" s="127"/>
      <c r="GAD51" s="127"/>
      <c r="GAE51" s="127"/>
      <c r="GAF51" s="127"/>
      <c r="GAG51" s="127"/>
      <c r="GAH51" s="127"/>
      <c r="GAI51" s="127"/>
      <c r="GAJ51" s="127"/>
      <c r="GAK51" s="127"/>
      <c r="GAL51" s="127"/>
      <c r="GAM51" s="127"/>
      <c r="GAN51" s="127"/>
      <c r="GAO51" s="127"/>
      <c r="GAP51" s="127"/>
      <c r="GAQ51" s="127"/>
      <c r="GAR51" s="127"/>
      <c r="GAS51" s="127"/>
      <c r="GAT51" s="127"/>
      <c r="GAU51" s="127"/>
      <c r="GAV51" s="127"/>
      <c r="GAW51" s="127"/>
      <c r="GAX51" s="127"/>
      <c r="GAY51" s="127"/>
      <c r="GAZ51" s="127"/>
      <c r="GBA51" s="127"/>
      <c r="GBB51" s="127"/>
      <c r="GBC51" s="127"/>
      <c r="GBD51" s="127"/>
      <c r="GBE51" s="127"/>
      <c r="GBF51" s="127"/>
      <c r="GBG51" s="127"/>
      <c r="GBH51" s="127"/>
      <c r="GBI51" s="127"/>
      <c r="GBJ51" s="127"/>
      <c r="GBK51" s="127"/>
      <c r="GBL51" s="127"/>
      <c r="GBM51" s="127"/>
      <c r="GBN51" s="127"/>
      <c r="GBO51" s="127"/>
      <c r="GBP51" s="127"/>
      <c r="GBQ51" s="127"/>
      <c r="GBR51" s="127"/>
      <c r="GBS51" s="127"/>
      <c r="GBT51" s="127"/>
      <c r="GBU51" s="127"/>
      <c r="GBV51" s="127"/>
      <c r="GBW51" s="127"/>
      <c r="GBX51" s="127"/>
      <c r="GBY51" s="127"/>
      <c r="GBZ51" s="127"/>
      <c r="GCA51" s="127"/>
      <c r="GCB51" s="127"/>
      <c r="GCC51" s="127"/>
      <c r="GCD51" s="127"/>
      <c r="GCE51" s="127"/>
      <c r="GCF51" s="127"/>
      <c r="GCG51" s="127"/>
      <c r="GCH51" s="127"/>
      <c r="GCI51" s="127"/>
      <c r="GCJ51" s="127"/>
      <c r="GCK51" s="127"/>
      <c r="GCL51" s="127"/>
      <c r="GCM51" s="127"/>
      <c r="GCN51" s="127"/>
      <c r="GCO51" s="127"/>
      <c r="GCP51" s="127"/>
      <c r="GCQ51" s="127"/>
      <c r="GCR51" s="127"/>
      <c r="GCS51" s="127"/>
      <c r="GCT51" s="127"/>
      <c r="GCU51" s="127"/>
      <c r="GCV51" s="127"/>
      <c r="GCW51" s="127"/>
      <c r="GCX51" s="127"/>
      <c r="GCY51" s="127"/>
      <c r="GCZ51" s="127"/>
      <c r="GDA51" s="127"/>
      <c r="GDB51" s="127"/>
      <c r="GDC51" s="127"/>
      <c r="GDD51" s="127"/>
      <c r="GDE51" s="127"/>
      <c r="GDF51" s="127"/>
      <c r="GDG51" s="127"/>
      <c r="GDH51" s="127"/>
      <c r="GDI51" s="127"/>
      <c r="GDJ51" s="127"/>
      <c r="GDK51" s="127"/>
      <c r="GDL51" s="127"/>
      <c r="GDM51" s="127"/>
      <c r="GDN51" s="127"/>
      <c r="GDO51" s="127"/>
      <c r="GDP51" s="127"/>
      <c r="GDQ51" s="127"/>
      <c r="GDR51" s="127"/>
      <c r="GDS51" s="127"/>
      <c r="GDT51" s="127"/>
      <c r="GDU51" s="127"/>
      <c r="GDV51" s="127"/>
      <c r="GDW51" s="127"/>
      <c r="GDX51" s="127"/>
      <c r="GDY51" s="127"/>
      <c r="GDZ51" s="127"/>
      <c r="GEA51" s="127"/>
      <c r="GEB51" s="127"/>
      <c r="GEC51" s="127"/>
      <c r="GED51" s="127"/>
      <c r="GEE51" s="127"/>
      <c r="GEF51" s="127"/>
      <c r="GEG51" s="127"/>
      <c r="GEH51" s="127"/>
      <c r="GEI51" s="127"/>
      <c r="GEJ51" s="127"/>
      <c r="GEK51" s="127"/>
      <c r="GEL51" s="127"/>
      <c r="GEM51" s="127"/>
      <c r="GEN51" s="127"/>
      <c r="GEO51" s="127"/>
      <c r="GEP51" s="127"/>
      <c r="GEQ51" s="127"/>
      <c r="GER51" s="127"/>
      <c r="GES51" s="127"/>
      <c r="GET51" s="127"/>
      <c r="GEU51" s="127"/>
      <c r="GEV51" s="127"/>
      <c r="GEW51" s="127"/>
      <c r="GEX51" s="127"/>
      <c r="GEY51" s="127"/>
      <c r="GEZ51" s="127"/>
      <c r="GFA51" s="127"/>
      <c r="GFB51" s="127"/>
      <c r="GFC51" s="127"/>
      <c r="GFD51" s="127"/>
      <c r="GFE51" s="127"/>
      <c r="GFF51" s="127"/>
      <c r="GFG51" s="127"/>
      <c r="GFH51" s="127"/>
      <c r="GFI51" s="127"/>
      <c r="GFJ51" s="127"/>
      <c r="GFK51" s="127"/>
      <c r="GFL51" s="127"/>
      <c r="GFM51" s="127"/>
      <c r="GFN51" s="127"/>
      <c r="GFO51" s="127"/>
      <c r="GFP51" s="127"/>
      <c r="GFQ51" s="127"/>
      <c r="GFR51" s="127"/>
      <c r="GFS51" s="127"/>
      <c r="GFT51" s="127"/>
      <c r="GFU51" s="127"/>
      <c r="GFV51" s="127"/>
      <c r="GFW51" s="127"/>
      <c r="GFX51" s="127"/>
      <c r="GFY51" s="127"/>
      <c r="GFZ51" s="127"/>
      <c r="GGA51" s="127"/>
      <c r="GGB51" s="127"/>
      <c r="GGC51" s="127"/>
      <c r="GGD51" s="127"/>
      <c r="GGE51" s="127"/>
      <c r="GGF51" s="127"/>
      <c r="GGG51" s="127"/>
      <c r="GGH51" s="127"/>
      <c r="GGI51" s="127"/>
      <c r="GGJ51" s="127"/>
      <c r="GGK51" s="127"/>
      <c r="GGL51" s="127"/>
      <c r="GGM51" s="127"/>
      <c r="GGN51" s="127"/>
      <c r="GGO51" s="127"/>
      <c r="GGP51" s="127"/>
      <c r="GGQ51" s="127"/>
      <c r="GGR51" s="127"/>
      <c r="GGS51" s="127"/>
      <c r="GGT51" s="127"/>
      <c r="GGU51" s="127"/>
      <c r="GGV51" s="127"/>
      <c r="GGW51" s="127"/>
      <c r="GGX51" s="127"/>
      <c r="GGY51" s="127"/>
      <c r="GGZ51" s="127"/>
      <c r="GHA51" s="127"/>
      <c r="GHB51" s="127"/>
      <c r="GHC51" s="127"/>
      <c r="GHD51" s="127"/>
      <c r="GHE51" s="127"/>
      <c r="GHF51" s="127"/>
      <c r="GHG51" s="127"/>
      <c r="GHH51" s="127"/>
      <c r="GHI51" s="127"/>
      <c r="GHJ51" s="127"/>
      <c r="GHK51" s="127"/>
      <c r="GHL51" s="127"/>
      <c r="GHM51" s="127"/>
      <c r="GHN51" s="127"/>
      <c r="GHO51" s="127"/>
      <c r="GHP51" s="127"/>
      <c r="GHQ51" s="127"/>
      <c r="GHR51" s="127"/>
      <c r="GHS51" s="127"/>
      <c r="GHT51" s="127"/>
      <c r="GHU51" s="127"/>
      <c r="GHV51" s="127"/>
      <c r="GHW51" s="127"/>
      <c r="GHX51" s="127"/>
      <c r="GHY51" s="127"/>
      <c r="GHZ51" s="127"/>
      <c r="GIA51" s="127"/>
      <c r="GIB51" s="127"/>
      <c r="GIC51" s="127"/>
      <c r="GID51" s="127"/>
      <c r="GIE51" s="127"/>
      <c r="GIF51" s="127"/>
      <c r="GIG51" s="127"/>
      <c r="GIH51" s="127"/>
      <c r="GII51" s="127"/>
      <c r="GIJ51" s="127"/>
      <c r="GIK51" s="127"/>
      <c r="GIL51" s="127"/>
      <c r="GIM51" s="127"/>
      <c r="GIN51" s="127"/>
      <c r="GIO51" s="127"/>
      <c r="GIP51" s="127"/>
      <c r="GIQ51" s="127"/>
      <c r="GIR51" s="127"/>
      <c r="GIS51" s="127"/>
      <c r="GIT51" s="127"/>
      <c r="GIU51" s="127"/>
      <c r="GIV51" s="127"/>
      <c r="GIW51" s="127"/>
      <c r="GIX51" s="127"/>
      <c r="GIY51" s="127"/>
      <c r="GIZ51" s="127"/>
      <c r="GJA51" s="127"/>
      <c r="GJB51" s="127"/>
      <c r="GJC51" s="127"/>
      <c r="GJD51" s="127"/>
      <c r="GJE51" s="127"/>
      <c r="GJF51" s="127"/>
      <c r="GJG51" s="127"/>
      <c r="GJH51" s="127"/>
      <c r="GJI51" s="127"/>
      <c r="GJJ51" s="127"/>
      <c r="GJK51" s="127"/>
      <c r="GJL51" s="127"/>
      <c r="GJM51" s="127"/>
      <c r="GJN51" s="127"/>
      <c r="GJO51" s="127"/>
      <c r="GJP51" s="127"/>
      <c r="GJQ51" s="127"/>
      <c r="GJR51" s="127"/>
      <c r="GJS51" s="127"/>
      <c r="GJT51" s="127"/>
      <c r="GJU51" s="127"/>
      <c r="GJV51" s="127"/>
      <c r="GJW51" s="127"/>
      <c r="GJX51" s="127"/>
      <c r="GJY51" s="127"/>
      <c r="GJZ51" s="127"/>
      <c r="GKA51" s="127"/>
      <c r="GKB51" s="127"/>
      <c r="GKC51" s="127"/>
      <c r="GKD51" s="127"/>
      <c r="GKE51" s="127"/>
      <c r="GKF51" s="127"/>
      <c r="GKG51" s="127"/>
      <c r="GKH51" s="127"/>
      <c r="GKI51" s="127"/>
      <c r="GKJ51" s="127"/>
      <c r="GKK51" s="127"/>
      <c r="GKL51" s="127"/>
      <c r="GKM51" s="127"/>
      <c r="GKN51" s="127"/>
      <c r="GKO51" s="127"/>
      <c r="GKP51" s="127"/>
      <c r="GKQ51" s="127"/>
      <c r="GKR51" s="127"/>
      <c r="GKS51" s="127"/>
      <c r="GKT51" s="127"/>
      <c r="GKU51" s="127"/>
      <c r="GKV51" s="127"/>
      <c r="GKW51" s="127"/>
      <c r="GKX51" s="127"/>
      <c r="GKY51" s="127"/>
      <c r="GKZ51" s="127"/>
      <c r="GLA51" s="127"/>
      <c r="GLB51" s="127"/>
      <c r="GLC51" s="127"/>
      <c r="GLD51" s="127"/>
      <c r="GLE51" s="127"/>
      <c r="GLF51" s="127"/>
      <c r="GLG51" s="127"/>
      <c r="GLH51" s="127"/>
      <c r="GLI51" s="127"/>
      <c r="GLJ51" s="127"/>
      <c r="GLK51" s="127"/>
      <c r="GLL51" s="127"/>
      <c r="GLM51" s="127"/>
      <c r="GLN51" s="127"/>
      <c r="GLO51" s="127"/>
      <c r="GLP51" s="127"/>
      <c r="GLQ51" s="127"/>
      <c r="GLR51" s="127"/>
      <c r="GLS51" s="127"/>
      <c r="GLT51" s="127"/>
      <c r="GLU51" s="127"/>
      <c r="GLV51" s="127"/>
      <c r="GLW51" s="127"/>
      <c r="GLX51" s="127"/>
      <c r="GLY51" s="127"/>
      <c r="GLZ51" s="127"/>
      <c r="GMA51" s="127"/>
      <c r="GMB51" s="127"/>
      <c r="GMC51" s="127"/>
      <c r="GMD51" s="127"/>
      <c r="GME51" s="127"/>
      <c r="GMF51" s="127"/>
      <c r="GMG51" s="127"/>
      <c r="GMH51" s="127"/>
      <c r="GMI51" s="127"/>
      <c r="GMJ51" s="127"/>
      <c r="GMK51" s="127"/>
      <c r="GML51" s="127"/>
      <c r="GMM51" s="127"/>
      <c r="GMN51" s="127"/>
      <c r="GMO51" s="127"/>
      <c r="GMP51" s="127"/>
      <c r="GMQ51" s="127"/>
      <c r="GMR51" s="127"/>
      <c r="GMS51" s="127"/>
      <c r="GMT51" s="127"/>
      <c r="GMU51" s="127"/>
      <c r="GMV51" s="127"/>
      <c r="GMW51" s="127"/>
      <c r="GMX51" s="127"/>
      <c r="GMY51" s="127"/>
      <c r="GMZ51" s="127"/>
      <c r="GNA51" s="127"/>
      <c r="GNB51" s="127"/>
      <c r="GNC51" s="127"/>
      <c r="GND51" s="127"/>
      <c r="GNE51" s="127"/>
      <c r="GNF51" s="127"/>
      <c r="GNG51" s="127"/>
      <c r="GNH51" s="127"/>
      <c r="GNI51" s="127"/>
      <c r="GNJ51" s="127"/>
      <c r="GNK51" s="127"/>
      <c r="GNL51" s="127"/>
      <c r="GNM51" s="127"/>
      <c r="GNN51" s="127"/>
      <c r="GNO51" s="127"/>
      <c r="GNP51" s="127"/>
      <c r="GNQ51" s="127"/>
      <c r="GNR51" s="127"/>
      <c r="GNS51" s="127"/>
      <c r="GNT51" s="127"/>
      <c r="GNU51" s="127"/>
      <c r="GNV51" s="127"/>
      <c r="GNW51" s="127"/>
      <c r="GNX51" s="127"/>
      <c r="GNY51" s="127"/>
      <c r="GNZ51" s="127"/>
      <c r="GOA51" s="127"/>
      <c r="GOB51" s="127"/>
      <c r="GOC51" s="127"/>
      <c r="GOD51" s="127"/>
      <c r="GOE51" s="127"/>
      <c r="GOF51" s="127"/>
      <c r="GOG51" s="127"/>
      <c r="GOH51" s="127"/>
      <c r="GOI51" s="127"/>
      <c r="GOJ51" s="127"/>
      <c r="GOK51" s="127"/>
      <c r="GOL51" s="127"/>
      <c r="GOM51" s="127"/>
      <c r="GON51" s="127"/>
      <c r="GOO51" s="127"/>
      <c r="GOP51" s="127"/>
      <c r="GOQ51" s="127"/>
      <c r="GOR51" s="127"/>
      <c r="GOS51" s="127"/>
      <c r="GOT51" s="127"/>
      <c r="GOU51" s="127"/>
      <c r="GOV51" s="127"/>
      <c r="GOW51" s="127"/>
      <c r="GOX51" s="127"/>
      <c r="GOY51" s="127"/>
      <c r="GOZ51" s="127"/>
      <c r="GPA51" s="127"/>
      <c r="GPB51" s="127"/>
      <c r="GPC51" s="127"/>
      <c r="GPD51" s="127"/>
      <c r="GPE51" s="127"/>
      <c r="GPF51" s="127"/>
      <c r="GPG51" s="127"/>
      <c r="GPH51" s="127"/>
      <c r="GPI51" s="127"/>
      <c r="GPJ51" s="127"/>
      <c r="GPK51" s="127"/>
      <c r="GPL51" s="127"/>
      <c r="GPM51" s="127"/>
      <c r="GPN51" s="127"/>
      <c r="GPO51" s="127"/>
      <c r="GPP51" s="127"/>
      <c r="GPQ51" s="127"/>
      <c r="GPR51" s="127"/>
      <c r="GPS51" s="127"/>
      <c r="GPT51" s="127"/>
      <c r="GPU51" s="127"/>
      <c r="GPV51" s="127"/>
      <c r="GPW51" s="127"/>
      <c r="GPX51" s="127"/>
      <c r="GPY51" s="127"/>
      <c r="GPZ51" s="127"/>
      <c r="GQA51" s="127"/>
      <c r="GQB51" s="127"/>
      <c r="GQC51" s="127"/>
      <c r="GQD51" s="127"/>
      <c r="GQE51" s="127"/>
      <c r="GQF51" s="127"/>
      <c r="GQG51" s="127"/>
      <c r="GQH51" s="127"/>
      <c r="GQI51" s="127"/>
      <c r="GQJ51" s="127"/>
      <c r="GQK51" s="127"/>
      <c r="GQL51" s="127"/>
      <c r="GQM51" s="127"/>
      <c r="GQN51" s="127"/>
      <c r="GQO51" s="127"/>
      <c r="GQP51" s="127"/>
      <c r="GQQ51" s="127"/>
      <c r="GQR51" s="127"/>
      <c r="GQS51" s="127"/>
      <c r="GQT51" s="127"/>
      <c r="GQU51" s="127"/>
      <c r="GQV51" s="127"/>
      <c r="GQW51" s="127"/>
      <c r="GQX51" s="127"/>
      <c r="GQY51" s="127"/>
      <c r="GQZ51" s="127"/>
      <c r="GRA51" s="127"/>
      <c r="GRB51" s="127"/>
      <c r="GRC51" s="127"/>
      <c r="GRD51" s="127"/>
      <c r="GRE51" s="127"/>
      <c r="GRF51" s="127"/>
      <c r="GRG51" s="127"/>
      <c r="GRH51" s="127"/>
      <c r="GRI51" s="127"/>
      <c r="GRJ51" s="127"/>
      <c r="GRK51" s="127"/>
      <c r="GRL51" s="127"/>
      <c r="GRM51" s="127"/>
      <c r="GRN51" s="127"/>
      <c r="GRO51" s="127"/>
      <c r="GRP51" s="127"/>
      <c r="GRQ51" s="127"/>
      <c r="GRR51" s="127"/>
      <c r="GRS51" s="127"/>
      <c r="GRT51" s="127"/>
      <c r="GRU51" s="127"/>
      <c r="GRV51" s="127"/>
      <c r="GRW51" s="127"/>
      <c r="GRX51" s="127"/>
      <c r="GRY51" s="127"/>
      <c r="GRZ51" s="127"/>
      <c r="GSA51" s="127"/>
      <c r="GSB51" s="127"/>
      <c r="GSC51" s="127"/>
      <c r="GSD51" s="127"/>
      <c r="GSE51" s="127"/>
      <c r="GSF51" s="127"/>
      <c r="GSG51" s="127"/>
      <c r="GSH51" s="127"/>
      <c r="GSI51" s="127"/>
      <c r="GSJ51" s="127"/>
      <c r="GSK51" s="127"/>
      <c r="GSL51" s="127"/>
      <c r="GSM51" s="127"/>
      <c r="GSN51" s="127"/>
      <c r="GSO51" s="127"/>
      <c r="GSP51" s="127"/>
      <c r="GSQ51" s="127"/>
      <c r="GSR51" s="127"/>
      <c r="GSS51" s="127"/>
      <c r="GST51" s="127"/>
      <c r="GSU51" s="127"/>
      <c r="GSV51" s="127"/>
      <c r="GSW51" s="127"/>
      <c r="GSX51" s="127"/>
      <c r="GSY51" s="127"/>
      <c r="GSZ51" s="127"/>
      <c r="GTA51" s="127"/>
      <c r="GTB51" s="127"/>
      <c r="GTC51" s="127"/>
      <c r="GTD51" s="127"/>
      <c r="GTE51" s="127"/>
      <c r="GTF51" s="127"/>
      <c r="GTG51" s="127"/>
      <c r="GTH51" s="127"/>
      <c r="GTI51" s="127"/>
      <c r="GTJ51" s="127"/>
      <c r="GTK51" s="127"/>
      <c r="GTL51" s="127"/>
      <c r="GTM51" s="127"/>
      <c r="GTN51" s="127"/>
      <c r="GTO51" s="127"/>
      <c r="GTP51" s="127"/>
      <c r="GTQ51" s="127"/>
      <c r="GTR51" s="127"/>
      <c r="GTS51" s="127"/>
      <c r="GTT51" s="127"/>
      <c r="GTU51" s="127"/>
      <c r="GTV51" s="127"/>
      <c r="GTW51" s="127"/>
      <c r="GTX51" s="127"/>
      <c r="GTY51" s="127"/>
      <c r="GTZ51" s="127"/>
      <c r="GUA51" s="127"/>
      <c r="GUB51" s="127"/>
      <c r="GUC51" s="127"/>
      <c r="GUD51" s="127"/>
      <c r="GUE51" s="127"/>
      <c r="GUF51" s="127"/>
      <c r="GUG51" s="127"/>
      <c r="GUH51" s="127"/>
      <c r="GUI51" s="127"/>
      <c r="GUJ51" s="127"/>
      <c r="GUK51" s="127"/>
      <c r="GUL51" s="127"/>
      <c r="GUM51" s="127"/>
      <c r="GUN51" s="127"/>
      <c r="GUO51" s="127"/>
      <c r="GUP51" s="127"/>
      <c r="GUQ51" s="127"/>
      <c r="GUR51" s="127"/>
      <c r="GUS51" s="127"/>
      <c r="GUT51" s="127"/>
      <c r="GUU51" s="127"/>
      <c r="GUV51" s="127"/>
      <c r="GUW51" s="127"/>
      <c r="GUX51" s="127"/>
      <c r="GUY51" s="127"/>
      <c r="GUZ51" s="127"/>
      <c r="GVA51" s="127"/>
      <c r="GVB51" s="127"/>
      <c r="GVC51" s="127"/>
      <c r="GVD51" s="127"/>
      <c r="GVE51" s="127"/>
      <c r="GVF51" s="127"/>
      <c r="GVG51" s="127"/>
      <c r="GVH51" s="127"/>
      <c r="GVI51" s="127"/>
      <c r="GVJ51" s="127"/>
      <c r="GVK51" s="127"/>
      <c r="GVL51" s="127"/>
      <c r="GVM51" s="127"/>
      <c r="GVN51" s="127"/>
      <c r="GVO51" s="127"/>
      <c r="GVP51" s="127"/>
      <c r="GVQ51" s="127"/>
      <c r="GVR51" s="127"/>
      <c r="GVS51" s="127"/>
      <c r="GVT51" s="127"/>
      <c r="GVU51" s="127"/>
      <c r="GVV51" s="127"/>
      <c r="GVW51" s="127"/>
      <c r="GVX51" s="127"/>
      <c r="GVY51" s="127"/>
      <c r="GVZ51" s="127"/>
      <c r="GWA51" s="127"/>
      <c r="GWB51" s="127"/>
      <c r="GWC51" s="127"/>
      <c r="GWD51" s="127"/>
      <c r="GWE51" s="127"/>
      <c r="GWF51" s="127"/>
      <c r="GWG51" s="127"/>
      <c r="GWH51" s="127"/>
      <c r="GWI51" s="127"/>
      <c r="GWJ51" s="127"/>
      <c r="GWK51" s="127"/>
      <c r="GWL51" s="127"/>
      <c r="GWM51" s="127"/>
      <c r="GWN51" s="127"/>
      <c r="GWO51" s="127"/>
      <c r="GWP51" s="127"/>
      <c r="GWQ51" s="127"/>
      <c r="GWR51" s="127"/>
      <c r="GWS51" s="127"/>
      <c r="GWT51" s="127"/>
      <c r="GWU51" s="127"/>
      <c r="GWV51" s="127"/>
      <c r="GWW51" s="127"/>
      <c r="GWX51" s="127"/>
      <c r="GWY51" s="127"/>
      <c r="GWZ51" s="127"/>
      <c r="GXA51" s="127"/>
      <c r="GXB51" s="127"/>
      <c r="GXC51" s="127"/>
      <c r="GXD51" s="127"/>
      <c r="GXE51" s="127"/>
      <c r="GXF51" s="127"/>
      <c r="GXG51" s="127"/>
      <c r="GXH51" s="127"/>
      <c r="GXI51" s="127"/>
      <c r="GXJ51" s="127"/>
      <c r="GXK51" s="127"/>
      <c r="GXL51" s="127"/>
      <c r="GXM51" s="127"/>
      <c r="GXN51" s="127"/>
      <c r="GXO51" s="127"/>
      <c r="GXP51" s="127"/>
      <c r="GXQ51" s="127"/>
      <c r="GXR51" s="127"/>
      <c r="GXS51" s="127"/>
      <c r="GXT51" s="127"/>
      <c r="GXU51" s="127"/>
      <c r="GXV51" s="127"/>
      <c r="GXW51" s="127"/>
      <c r="GXX51" s="127"/>
      <c r="GXY51" s="127"/>
      <c r="GXZ51" s="127"/>
      <c r="GYA51" s="127"/>
      <c r="GYB51" s="127"/>
      <c r="GYC51" s="127"/>
      <c r="GYD51" s="127"/>
      <c r="GYE51" s="127"/>
      <c r="GYF51" s="127"/>
      <c r="GYG51" s="127"/>
      <c r="GYH51" s="127"/>
      <c r="GYI51" s="127"/>
      <c r="GYJ51" s="127"/>
      <c r="GYK51" s="127"/>
      <c r="GYL51" s="127"/>
      <c r="GYM51" s="127"/>
      <c r="GYN51" s="127"/>
      <c r="GYO51" s="127"/>
      <c r="GYP51" s="127"/>
      <c r="GYQ51" s="127"/>
      <c r="GYR51" s="127"/>
      <c r="GYS51" s="127"/>
      <c r="GYT51" s="127"/>
      <c r="GYU51" s="127"/>
      <c r="GYV51" s="127"/>
      <c r="GYW51" s="127"/>
      <c r="GYX51" s="127"/>
      <c r="GYY51" s="127"/>
      <c r="GYZ51" s="127"/>
      <c r="GZA51" s="127"/>
      <c r="GZB51" s="127"/>
      <c r="GZC51" s="127"/>
      <c r="GZD51" s="127"/>
      <c r="GZE51" s="127"/>
      <c r="GZF51" s="127"/>
      <c r="GZG51" s="127"/>
      <c r="GZH51" s="127"/>
      <c r="GZI51" s="127"/>
      <c r="GZJ51" s="127"/>
      <c r="GZK51" s="127"/>
      <c r="GZL51" s="127"/>
      <c r="GZM51" s="127"/>
      <c r="GZN51" s="127"/>
      <c r="GZO51" s="127"/>
      <c r="GZP51" s="127"/>
      <c r="GZQ51" s="127"/>
      <c r="GZR51" s="127"/>
      <c r="GZS51" s="127"/>
      <c r="GZT51" s="127"/>
      <c r="GZU51" s="127"/>
      <c r="GZV51" s="127"/>
      <c r="GZW51" s="127"/>
      <c r="GZX51" s="127"/>
      <c r="GZY51" s="127"/>
      <c r="GZZ51" s="127"/>
      <c r="HAA51" s="127"/>
      <c r="HAB51" s="127"/>
      <c r="HAC51" s="127"/>
      <c r="HAD51" s="127"/>
      <c r="HAE51" s="127"/>
      <c r="HAF51" s="127"/>
      <c r="HAG51" s="127"/>
      <c r="HAH51" s="127"/>
      <c r="HAI51" s="127"/>
      <c r="HAJ51" s="127"/>
      <c r="HAK51" s="127"/>
      <c r="HAL51" s="127"/>
      <c r="HAM51" s="127"/>
      <c r="HAN51" s="127"/>
      <c r="HAO51" s="127"/>
      <c r="HAP51" s="127"/>
      <c r="HAQ51" s="127"/>
      <c r="HAR51" s="127"/>
      <c r="HAS51" s="127"/>
      <c r="HAT51" s="127"/>
      <c r="HAU51" s="127"/>
      <c r="HAV51" s="127"/>
      <c r="HAW51" s="127"/>
      <c r="HAX51" s="127"/>
      <c r="HAY51" s="127"/>
      <c r="HAZ51" s="127"/>
      <c r="HBA51" s="127"/>
      <c r="HBB51" s="127"/>
      <c r="HBC51" s="127"/>
      <c r="HBD51" s="127"/>
      <c r="HBE51" s="127"/>
      <c r="HBF51" s="127"/>
      <c r="HBG51" s="127"/>
      <c r="HBH51" s="127"/>
      <c r="HBI51" s="127"/>
      <c r="HBJ51" s="127"/>
      <c r="HBK51" s="127"/>
      <c r="HBL51" s="127"/>
      <c r="HBM51" s="127"/>
      <c r="HBN51" s="127"/>
      <c r="HBO51" s="127"/>
      <c r="HBP51" s="127"/>
      <c r="HBQ51" s="127"/>
      <c r="HBR51" s="127"/>
      <c r="HBS51" s="127"/>
      <c r="HBT51" s="127"/>
      <c r="HBU51" s="127"/>
      <c r="HBV51" s="127"/>
      <c r="HBW51" s="127"/>
      <c r="HBX51" s="127"/>
      <c r="HBY51" s="127"/>
      <c r="HBZ51" s="127"/>
      <c r="HCA51" s="127"/>
      <c r="HCB51" s="127"/>
      <c r="HCC51" s="127"/>
      <c r="HCD51" s="127"/>
      <c r="HCE51" s="127"/>
      <c r="HCF51" s="127"/>
      <c r="HCG51" s="127"/>
      <c r="HCH51" s="127"/>
      <c r="HCI51" s="127"/>
      <c r="HCJ51" s="127"/>
      <c r="HCK51" s="127"/>
      <c r="HCL51" s="127"/>
      <c r="HCM51" s="127"/>
      <c r="HCN51" s="127"/>
      <c r="HCO51" s="127"/>
      <c r="HCP51" s="127"/>
      <c r="HCQ51" s="127"/>
      <c r="HCR51" s="127"/>
      <c r="HCS51" s="127"/>
      <c r="HCT51" s="127"/>
      <c r="HCU51" s="127"/>
      <c r="HCV51" s="127"/>
      <c r="HCW51" s="127"/>
      <c r="HCX51" s="127"/>
      <c r="HCY51" s="127"/>
      <c r="HCZ51" s="127"/>
      <c r="HDA51" s="127"/>
      <c r="HDB51" s="127"/>
      <c r="HDC51" s="127"/>
      <c r="HDD51" s="127"/>
      <c r="HDE51" s="127"/>
      <c r="HDF51" s="127"/>
      <c r="HDG51" s="127"/>
      <c r="HDH51" s="127"/>
      <c r="HDI51" s="127"/>
      <c r="HDJ51" s="127"/>
      <c r="HDK51" s="127"/>
      <c r="HDL51" s="127"/>
      <c r="HDM51" s="127"/>
      <c r="HDN51" s="127"/>
      <c r="HDO51" s="127"/>
      <c r="HDP51" s="127"/>
      <c r="HDQ51" s="127"/>
      <c r="HDR51" s="127"/>
      <c r="HDS51" s="127"/>
      <c r="HDT51" s="127"/>
      <c r="HDU51" s="127"/>
      <c r="HDV51" s="127"/>
      <c r="HDW51" s="127"/>
      <c r="HDX51" s="127"/>
      <c r="HDY51" s="127"/>
      <c r="HDZ51" s="127"/>
      <c r="HEA51" s="127"/>
      <c r="HEB51" s="127"/>
      <c r="HEC51" s="127"/>
      <c r="HED51" s="127"/>
      <c r="HEE51" s="127"/>
      <c r="HEF51" s="127"/>
      <c r="HEG51" s="127"/>
      <c r="HEH51" s="127"/>
      <c r="HEI51" s="127"/>
      <c r="HEJ51" s="127"/>
      <c r="HEK51" s="127"/>
      <c r="HEL51" s="127"/>
      <c r="HEM51" s="127"/>
      <c r="HEN51" s="127"/>
      <c r="HEO51" s="127"/>
      <c r="HEP51" s="127"/>
      <c r="HEQ51" s="127"/>
      <c r="HER51" s="127"/>
      <c r="HES51" s="127"/>
      <c r="HET51" s="127"/>
      <c r="HEU51" s="127"/>
      <c r="HEV51" s="127"/>
      <c r="HEW51" s="127"/>
      <c r="HEX51" s="127"/>
      <c r="HEY51" s="127"/>
      <c r="HEZ51" s="127"/>
      <c r="HFA51" s="127"/>
      <c r="HFB51" s="127"/>
      <c r="HFC51" s="127"/>
      <c r="HFD51" s="127"/>
      <c r="HFE51" s="127"/>
      <c r="HFF51" s="127"/>
      <c r="HFG51" s="127"/>
      <c r="HFH51" s="127"/>
      <c r="HFI51" s="127"/>
      <c r="HFJ51" s="127"/>
      <c r="HFK51" s="127"/>
      <c r="HFL51" s="127"/>
      <c r="HFM51" s="127"/>
      <c r="HFN51" s="127"/>
      <c r="HFO51" s="127"/>
      <c r="HFP51" s="127"/>
      <c r="HFQ51" s="127"/>
      <c r="HFR51" s="127"/>
      <c r="HFS51" s="127"/>
      <c r="HFT51" s="127"/>
      <c r="HFU51" s="127"/>
      <c r="HFV51" s="127"/>
      <c r="HFW51" s="127"/>
      <c r="HFX51" s="127"/>
      <c r="HFY51" s="127"/>
      <c r="HFZ51" s="127"/>
      <c r="HGA51" s="127"/>
      <c r="HGB51" s="127"/>
      <c r="HGC51" s="127"/>
      <c r="HGD51" s="127"/>
      <c r="HGE51" s="127"/>
      <c r="HGF51" s="127"/>
      <c r="HGG51" s="127"/>
      <c r="HGH51" s="127"/>
      <c r="HGI51" s="127"/>
      <c r="HGJ51" s="127"/>
      <c r="HGK51" s="127"/>
      <c r="HGL51" s="127"/>
      <c r="HGM51" s="127"/>
      <c r="HGN51" s="127"/>
      <c r="HGO51" s="127"/>
      <c r="HGP51" s="127"/>
      <c r="HGQ51" s="127"/>
      <c r="HGR51" s="127"/>
      <c r="HGS51" s="127"/>
      <c r="HGT51" s="127"/>
      <c r="HGU51" s="127"/>
      <c r="HGV51" s="127"/>
      <c r="HGW51" s="127"/>
      <c r="HGX51" s="127"/>
      <c r="HGY51" s="127"/>
      <c r="HGZ51" s="127"/>
      <c r="HHA51" s="127"/>
      <c r="HHB51" s="127"/>
      <c r="HHC51" s="127"/>
      <c r="HHD51" s="127"/>
      <c r="HHE51" s="127"/>
      <c r="HHF51" s="127"/>
      <c r="HHG51" s="127"/>
      <c r="HHH51" s="127"/>
      <c r="HHI51" s="127"/>
      <c r="HHJ51" s="127"/>
      <c r="HHK51" s="127"/>
      <c r="HHL51" s="127"/>
      <c r="HHM51" s="127"/>
      <c r="HHN51" s="127"/>
      <c r="HHO51" s="127"/>
      <c r="HHP51" s="127"/>
      <c r="HHQ51" s="127"/>
      <c r="HHR51" s="127"/>
      <c r="HHS51" s="127"/>
      <c r="HHT51" s="127"/>
      <c r="HHU51" s="127"/>
      <c r="HHV51" s="127"/>
      <c r="HHW51" s="127"/>
      <c r="HHX51" s="127"/>
      <c r="HHY51" s="127"/>
      <c r="HHZ51" s="127"/>
      <c r="HIA51" s="127"/>
      <c r="HIB51" s="127"/>
      <c r="HIC51" s="127"/>
      <c r="HID51" s="127"/>
      <c r="HIE51" s="127"/>
      <c r="HIF51" s="127"/>
      <c r="HIG51" s="127"/>
      <c r="HIH51" s="127"/>
      <c r="HII51" s="127"/>
      <c r="HIJ51" s="127"/>
      <c r="HIK51" s="127"/>
      <c r="HIL51" s="127"/>
      <c r="HIM51" s="127"/>
      <c r="HIN51" s="127"/>
      <c r="HIO51" s="127"/>
      <c r="HIP51" s="127"/>
      <c r="HIQ51" s="127"/>
      <c r="HIR51" s="127"/>
      <c r="HIS51" s="127"/>
      <c r="HIT51" s="127"/>
      <c r="HIU51" s="127"/>
      <c r="HIV51" s="127"/>
      <c r="HIW51" s="127"/>
      <c r="HIX51" s="127"/>
      <c r="HIY51" s="127"/>
      <c r="HIZ51" s="127"/>
      <c r="HJA51" s="127"/>
      <c r="HJB51" s="127"/>
      <c r="HJC51" s="127"/>
      <c r="HJD51" s="127"/>
      <c r="HJE51" s="127"/>
      <c r="HJF51" s="127"/>
      <c r="HJG51" s="127"/>
      <c r="HJH51" s="127"/>
      <c r="HJI51" s="127"/>
      <c r="HJJ51" s="127"/>
      <c r="HJK51" s="127"/>
      <c r="HJL51" s="127"/>
      <c r="HJM51" s="127"/>
      <c r="HJN51" s="127"/>
      <c r="HJO51" s="127"/>
      <c r="HJP51" s="127"/>
      <c r="HJQ51" s="127"/>
      <c r="HJR51" s="127"/>
      <c r="HJS51" s="127"/>
      <c r="HJT51" s="127"/>
      <c r="HJU51" s="127"/>
      <c r="HJV51" s="127"/>
      <c r="HJW51" s="127"/>
      <c r="HJX51" s="127"/>
      <c r="HJY51" s="127"/>
      <c r="HJZ51" s="127"/>
      <c r="HKA51" s="127"/>
      <c r="HKB51" s="127"/>
      <c r="HKC51" s="127"/>
      <c r="HKD51" s="127"/>
      <c r="HKE51" s="127"/>
      <c r="HKF51" s="127"/>
      <c r="HKG51" s="127"/>
      <c r="HKH51" s="127"/>
      <c r="HKI51" s="127"/>
      <c r="HKJ51" s="127"/>
      <c r="HKK51" s="127"/>
      <c r="HKL51" s="127"/>
      <c r="HKM51" s="127"/>
      <c r="HKN51" s="127"/>
      <c r="HKO51" s="127"/>
      <c r="HKP51" s="127"/>
      <c r="HKQ51" s="127"/>
      <c r="HKR51" s="127"/>
      <c r="HKS51" s="127"/>
      <c r="HKT51" s="127"/>
      <c r="HKU51" s="127"/>
      <c r="HKV51" s="127"/>
      <c r="HKW51" s="127"/>
      <c r="HKX51" s="127"/>
      <c r="HKY51" s="127"/>
      <c r="HKZ51" s="127"/>
      <c r="HLA51" s="127"/>
      <c r="HLB51" s="127"/>
      <c r="HLC51" s="127"/>
      <c r="HLD51" s="127"/>
      <c r="HLE51" s="127"/>
      <c r="HLF51" s="127"/>
      <c r="HLG51" s="127"/>
      <c r="HLH51" s="127"/>
      <c r="HLI51" s="127"/>
      <c r="HLJ51" s="127"/>
      <c r="HLK51" s="127"/>
      <c r="HLL51" s="127"/>
      <c r="HLM51" s="127"/>
      <c r="HLN51" s="127"/>
      <c r="HLO51" s="127"/>
      <c r="HLP51" s="127"/>
      <c r="HLQ51" s="127"/>
      <c r="HLR51" s="127"/>
      <c r="HLS51" s="127"/>
      <c r="HLT51" s="127"/>
      <c r="HLU51" s="127"/>
      <c r="HLV51" s="127"/>
      <c r="HLW51" s="127"/>
      <c r="HLX51" s="127"/>
      <c r="HLY51" s="127"/>
      <c r="HLZ51" s="127"/>
      <c r="HMA51" s="127"/>
      <c r="HMB51" s="127"/>
      <c r="HMC51" s="127"/>
      <c r="HMD51" s="127"/>
      <c r="HME51" s="127"/>
      <c r="HMF51" s="127"/>
      <c r="HMG51" s="127"/>
      <c r="HMH51" s="127"/>
      <c r="HMI51" s="127"/>
      <c r="HMJ51" s="127"/>
      <c r="HMK51" s="127"/>
      <c r="HML51" s="127"/>
      <c r="HMM51" s="127"/>
      <c r="HMN51" s="127"/>
      <c r="HMO51" s="127"/>
      <c r="HMP51" s="127"/>
      <c r="HMQ51" s="127"/>
      <c r="HMR51" s="127"/>
      <c r="HMS51" s="127"/>
      <c r="HMT51" s="127"/>
      <c r="HMU51" s="127"/>
      <c r="HMV51" s="127"/>
      <c r="HMW51" s="127"/>
      <c r="HMX51" s="127"/>
      <c r="HMY51" s="127"/>
      <c r="HMZ51" s="127"/>
      <c r="HNA51" s="127"/>
      <c r="HNB51" s="127"/>
      <c r="HNC51" s="127"/>
      <c r="HND51" s="127"/>
      <c r="HNE51" s="127"/>
      <c r="HNF51" s="127"/>
      <c r="HNG51" s="127"/>
      <c r="HNH51" s="127"/>
      <c r="HNI51" s="127"/>
      <c r="HNJ51" s="127"/>
      <c r="HNK51" s="127"/>
      <c r="HNL51" s="127"/>
      <c r="HNM51" s="127"/>
      <c r="HNN51" s="127"/>
      <c r="HNO51" s="127"/>
      <c r="HNP51" s="127"/>
      <c r="HNQ51" s="127"/>
      <c r="HNR51" s="127"/>
      <c r="HNS51" s="127"/>
      <c r="HNT51" s="127"/>
      <c r="HNU51" s="127"/>
      <c r="HNV51" s="127"/>
      <c r="HNW51" s="127"/>
      <c r="HNX51" s="127"/>
      <c r="HNY51" s="127"/>
      <c r="HNZ51" s="127"/>
      <c r="HOA51" s="127"/>
      <c r="HOB51" s="127"/>
      <c r="HOC51" s="127"/>
      <c r="HOD51" s="127"/>
      <c r="HOE51" s="127"/>
      <c r="HOF51" s="127"/>
      <c r="HOG51" s="127"/>
      <c r="HOH51" s="127"/>
      <c r="HOI51" s="127"/>
      <c r="HOJ51" s="127"/>
      <c r="HOK51" s="127"/>
      <c r="HOL51" s="127"/>
      <c r="HOM51" s="127"/>
      <c r="HON51" s="127"/>
      <c r="HOO51" s="127"/>
      <c r="HOP51" s="127"/>
      <c r="HOQ51" s="127"/>
      <c r="HOR51" s="127"/>
      <c r="HOS51" s="127"/>
      <c r="HOT51" s="127"/>
      <c r="HOU51" s="127"/>
      <c r="HOV51" s="127"/>
      <c r="HOW51" s="127"/>
      <c r="HOX51" s="127"/>
      <c r="HOY51" s="127"/>
      <c r="HOZ51" s="127"/>
      <c r="HPA51" s="127"/>
      <c r="HPB51" s="127"/>
      <c r="HPC51" s="127"/>
      <c r="HPD51" s="127"/>
      <c r="HPE51" s="127"/>
      <c r="HPF51" s="127"/>
      <c r="HPG51" s="127"/>
      <c r="HPH51" s="127"/>
      <c r="HPI51" s="127"/>
      <c r="HPJ51" s="127"/>
      <c r="HPK51" s="127"/>
      <c r="HPL51" s="127"/>
      <c r="HPM51" s="127"/>
      <c r="HPN51" s="127"/>
      <c r="HPO51" s="127"/>
      <c r="HPP51" s="127"/>
      <c r="HPQ51" s="127"/>
      <c r="HPR51" s="127"/>
      <c r="HPS51" s="127"/>
      <c r="HPT51" s="127"/>
      <c r="HPU51" s="127"/>
      <c r="HPV51" s="127"/>
      <c r="HPW51" s="127"/>
      <c r="HPX51" s="127"/>
      <c r="HPY51" s="127"/>
      <c r="HPZ51" s="127"/>
      <c r="HQA51" s="127"/>
      <c r="HQB51" s="127"/>
      <c r="HQC51" s="127"/>
      <c r="HQD51" s="127"/>
      <c r="HQE51" s="127"/>
      <c r="HQF51" s="127"/>
      <c r="HQG51" s="127"/>
      <c r="HQH51" s="127"/>
      <c r="HQI51" s="127"/>
      <c r="HQJ51" s="127"/>
      <c r="HQK51" s="127"/>
      <c r="HQL51" s="127"/>
      <c r="HQM51" s="127"/>
      <c r="HQN51" s="127"/>
      <c r="HQO51" s="127"/>
      <c r="HQP51" s="127"/>
      <c r="HQQ51" s="127"/>
      <c r="HQR51" s="127"/>
      <c r="HQS51" s="127"/>
      <c r="HQT51" s="127"/>
      <c r="HQU51" s="127"/>
      <c r="HQV51" s="127"/>
      <c r="HQW51" s="127"/>
      <c r="HQX51" s="127"/>
      <c r="HQY51" s="127"/>
      <c r="HQZ51" s="127"/>
      <c r="HRA51" s="127"/>
      <c r="HRB51" s="127"/>
      <c r="HRC51" s="127"/>
      <c r="HRD51" s="127"/>
      <c r="HRE51" s="127"/>
      <c r="HRF51" s="127"/>
      <c r="HRG51" s="127"/>
      <c r="HRH51" s="127"/>
      <c r="HRI51" s="127"/>
      <c r="HRJ51" s="127"/>
      <c r="HRK51" s="127"/>
      <c r="HRL51" s="127"/>
      <c r="HRM51" s="127"/>
      <c r="HRN51" s="127"/>
      <c r="HRO51" s="127"/>
      <c r="HRP51" s="127"/>
      <c r="HRQ51" s="127"/>
      <c r="HRR51" s="127"/>
      <c r="HRS51" s="127"/>
      <c r="HRT51" s="127"/>
      <c r="HRU51" s="127"/>
      <c r="HRV51" s="127"/>
      <c r="HRW51" s="127"/>
      <c r="HRX51" s="127"/>
      <c r="HRY51" s="127"/>
      <c r="HRZ51" s="127"/>
      <c r="HSA51" s="127"/>
      <c r="HSB51" s="127"/>
      <c r="HSC51" s="127"/>
      <c r="HSD51" s="127"/>
      <c r="HSE51" s="127"/>
      <c r="HSF51" s="127"/>
      <c r="HSG51" s="127"/>
      <c r="HSH51" s="127"/>
      <c r="HSI51" s="127"/>
      <c r="HSJ51" s="127"/>
      <c r="HSK51" s="127"/>
      <c r="HSL51" s="127"/>
      <c r="HSM51" s="127"/>
      <c r="HSN51" s="127"/>
      <c r="HSO51" s="127"/>
      <c r="HSP51" s="127"/>
      <c r="HSQ51" s="127"/>
      <c r="HSR51" s="127"/>
      <c r="HSS51" s="127"/>
      <c r="HST51" s="127"/>
      <c r="HSU51" s="127"/>
      <c r="HSV51" s="127"/>
      <c r="HSW51" s="127"/>
      <c r="HSX51" s="127"/>
      <c r="HSY51" s="127"/>
      <c r="HSZ51" s="127"/>
      <c r="HTA51" s="127"/>
      <c r="HTB51" s="127"/>
      <c r="HTC51" s="127"/>
      <c r="HTD51" s="127"/>
      <c r="HTE51" s="127"/>
      <c r="HTF51" s="127"/>
      <c r="HTG51" s="127"/>
      <c r="HTH51" s="127"/>
      <c r="HTI51" s="127"/>
      <c r="HTJ51" s="127"/>
      <c r="HTK51" s="127"/>
      <c r="HTL51" s="127"/>
      <c r="HTM51" s="127"/>
      <c r="HTN51" s="127"/>
      <c r="HTO51" s="127"/>
      <c r="HTP51" s="127"/>
      <c r="HTQ51" s="127"/>
      <c r="HTR51" s="127"/>
      <c r="HTS51" s="127"/>
      <c r="HTT51" s="127"/>
      <c r="HTU51" s="127"/>
      <c r="HTV51" s="127"/>
      <c r="HTW51" s="127"/>
      <c r="HTX51" s="127"/>
      <c r="HTY51" s="127"/>
      <c r="HTZ51" s="127"/>
      <c r="HUA51" s="127"/>
      <c r="HUB51" s="127"/>
      <c r="HUC51" s="127"/>
      <c r="HUD51" s="127"/>
      <c r="HUE51" s="127"/>
      <c r="HUF51" s="127"/>
      <c r="HUG51" s="127"/>
      <c r="HUH51" s="127"/>
      <c r="HUI51" s="127"/>
      <c r="HUJ51" s="127"/>
      <c r="HUK51" s="127"/>
      <c r="HUL51" s="127"/>
      <c r="HUM51" s="127"/>
      <c r="HUN51" s="127"/>
      <c r="HUO51" s="127"/>
      <c r="HUP51" s="127"/>
      <c r="HUQ51" s="127"/>
      <c r="HUR51" s="127"/>
      <c r="HUS51" s="127"/>
      <c r="HUT51" s="127"/>
      <c r="HUU51" s="127"/>
      <c r="HUV51" s="127"/>
      <c r="HUW51" s="127"/>
      <c r="HUX51" s="127"/>
      <c r="HUY51" s="127"/>
      <c r="HUZ51" s="127"/>
      <c r="HVA51" s="127"/>
      <c r="HVB51" s="127"/>
      <c r="HVC51" s="127"/>
      <c r="HVD51" s="127"/>
      <c r="HVE51" s="127"/>
      <c r="HVF51" s="127"/>
      <c r="HVG51" s="127"/>
      <c r="HVH51" s="127"/>
      <c r="HVI51" s="127"/>
      <c r="HVJ51" s="127"/>
      <c r="HVK51" s="127"/>
      <c r="HVL51" s="127"/>
      <c r="HVM51" s="127"/>
      <c r="HVN51" s="127"/>
      <c r="HVO51" s="127"/>
      <c r="HVP51" s="127"/>
      <c r="HVQ51" s="127"/>
      <c r="HVR51" s="127"/>
      <c r="HVS51" s="127"/>
      <c r="HVT51" s="127"/>
      <c r="HVU51" s="127"/>
      <c r="HVV51" s="127"/>
      <c r="HVW51" s="127"/>
      <c r="HVX51" s="127"/>
      <c r="HVY51" s="127"/>
      <c r="HVZ51" s="127"/>
      <c r="HWA51" s="127"/>
      <c r="HWB51" s="127"/>
      <c r="HWC51" s="127"/>
      <c r="HWD51" s="127"/>
      <c r="HWE51" s="127"/>
      <c r="HWF51" s="127"/>
      <c r="HWG51" s="127"/>
      <c r="HWH51" s="127"/>
      <c r="HWI51" s="127"/>
      <c r="HWJ51" s="127"/>
      <c r="HWK51" s="127"/>
      <c r="HWL51" s="127"/>
      <c r="HWM51" s="127"/>
      <c r="HWN51" s="127"/>
      <c r="HWO51" s="127"/>
      <c r="HWP51" s="127"/>
      <c r="HWQ51" s="127"/>
      <c r="HWR51" s="127"/>
      <c r="HWS51" s="127"/>
      <c r="HWT51" s="127"/>
      <c r="HWU51" s="127"/>
      <c r="HWV51" s="127"/>
      <c r="HWW51" s="127"/>
      <c r="HWX51" s="127"/>
      <c r="HWY51" s="127"/>
      <c r="HWZ51" s="127"/>
      <c r="HXA51" s="127"/>
      <c r="HXB51" s="127"/>
      <c r="HXC51" s="127"/>
      <c r="HXD51" s="127"/>
      <c r="HXE51" s="127"/>
      <c r="HXF51" s="127"/>
      <c r="HXG51" s="127"/>
      <c r="HXH51" s="127"/>
      <c r="HXI51" s="127"/>
      <c r="HXJ51" s="127"/>
      <c r="HXK51" s="127"/>
      <c r="HXL51" s="127"/>
      <c r="HXM51" s="127"/>
      <c r="HXN51" s="127"/>
      <c r="HXO51" s="127"/>
      <c r="HXP51" s="127"/>
      <c r="HXQ51" s="127"/>
      <c r="HXR51" s="127"/>
      <c r="HXS51" s="127"/>
      <c r="HXT51" s="127"/>
      <c r="HXU51" s="127"/>
      <c r="HXV51" s="127"/>
      <c r="HXW51" s="127"/>
      <c r="HXX51" s="127"/>
      <c r="HXY51" s="127"/>
      <c r="HXZ51" s="127"/>
      <c r="HYA51" s="127"/>
      <c r="HYB51" s="127"/>
      <c r="HYC51" s="127"/>
      <c r="HYD51" s="127"/>
      <c r="HYE51" s="127"/>
      <c r="HYF51" s="127"/>
      <c r="HYG51" s="127"/>
      <c r="HYH51" s="127"/>
      <c r="HYI51" s="127"/>
      <c r="HYJ51" s="127"/>
      <c r="HYK51" s="127"/>
      <c r="HYL51" s="127"/>
      <c r="HYM51" s="127"/>
      <c r="HYN51" s="127"/>
      <c r="HYO51" s="127"/>
      <c r="HYP51" s="127"/>
      <c r="HYQ51" s="127"/>
      <c r="HYR51" s="127"/>
      <c r="HYS51" s="127"/>
      <c r="HYT51" s="127"/>
      <c r="HYU51" s="127"/>
      <c r="HYV51" s="127"/>
      <c r="HYW51" s="127"/>
      <c r="HYX51" s="127"/>
      <c r="HYY51" s="127"/>
      <c r="HYZ51" s="127"/>
      <c r="HZA51" s="127"/>
      <c r="HZB51" s="127"/>
      <c r="HZC51" s="127"/>
      <c r="HZD51" s="127"/>
      <c r="HZE51" s="127"/>
      <c r="HZF51" s="127"/>
      <c r="HZG51" s="127"/>
      <c r="HZH51" s="127"/>
      <c r="HZI51" s="127"/>
      <c r="HZJ51" s="127"/>
      <c r="HZK51" s="127"/>
      <c r="HZL51" s="127"/>
      <c r="HZM51" s="127"/>
      <c r="HZN51" s="127"/>
      <c r="HZO51" s="127"/>
      <c r="HZP51" s="127"/>
      <c r="HZQ51" s="127"/>
      <c r="HZR51" s="127"/>
      <c r="HZS51" s="127"/>
      <c r="HZT51" s="127"/>
      <c r="HZU51" s="127"/>
      <c r="HZV51" s="127"/>
      <c r="HZW51" s="127"/>
      <c r="HZX51" s="127"/>
      <c r="HZY51" s="127"/>
      <c r="HZZ51" s="127"/>
      <c r="IAA51" s="127"/>
      <c r="IAB51" s="127"/>
      <c r="IAC51" s="127"/>
      <c r="IAD51" s="127"/>
      <c r="IAE51" s="127"/>
      <c r="IAF51" s="127"/>
      <c r="IAG51" s="127"/>
      <c r="IAH51" s="127"/>
      <c r="IAI51" s="127"/>
      <c r="IAJ51" s="127"/>
      <c r="IAK51" s="127"/>
      <c r="IAL51" s="127"/>
      <c r="IAM51" s="127"/>
      <c r="IAN51" s="127"/>
      <c r="IAO51" s="127"/>
      <c r="IAP51" s="127"/>
      <c r="IAQ51" s="127"/>
      <c r="IAR51" s="127"/>
      <c r="IAS51" s="127"/>
      <c r="IAT51" s="127"/>
      <c r="IAU51" s="127"/>
      <c r="IAV51" s="127"/>
      <c r="IAW51" s="127"/>
      <c r="IAX51" s="127"/>
      <c r="IAY51" s="127"/>
      <c r="IAZ51" s="127"/>
      <c r="IBA51" s="127"/>
      <c r="IBB51" s="127"/>
      <c r="IBC51" s="127"/>
      <c r="IBD51" s="127"/>
      <c r="IBE51" s="127"/>
      <c r="IBF51" s="127"/>
      <c r="IBG51" s="127"/>
      <c r="IBH51" s="127"/>
      <c r="IBI51" s="127"/>
      <c r="IBJ51" s="127"/>
      <c r="IBK51" s="127"/>
      <c r="IBL51" s="127"/>
      <c r="IBM51" s="127"/>
      <c r="IBN51" s="127"/>
      <c r="IBO51" s="127"/>
      <c r="IBP51" s="127"/>
      <c r="IBQ51" s="127"/>
      <c r="IBR51" s="127"/>
      <c r="IBS51" s="127"/>
      <c r="IBT51" s="127"/>
      <c r="IBU51" s="127"/>
      <c r="IBV51" s="127"/>
      <c r="IBW51" s="127"/>
      <c r="IBX51" s="127"/>
      <c r="IBY51" s="127"/>
      <c r="IBZ51" s="127"/>
      <c r="ICA51" s="127"/>
      <c r="ICB51" s="127"/>
      <c r="ICC51" s="127"/>
      <c r="ICD51" s="127"/>
      <c r="ICE51" s="127"/>
      <c r="ICF51" s="127"/>
      <c r="ICG51" s="127"/>
      <c r="ICH51" s="127"/>
      <c r="ICI51" s="127"/>
      <c r="ICJ51" s="127"/>
      <c r="ICK51" s="127"/>
      <c r="ICL51" s="127"/>
      <c r="ICM51" s="127"/>
      <c r="ICN51" s="127"/>
      <c r="ICO51" s="127"/>
      <c r="ICP51" s="127"/>
      <c r="ICQ51" s="127"/>
      <c r="ICR51" s="127"/>
      <c r="ICS51" s="127"/>
      <c r="ICT51" s="127"/>
      <c r="ICU51" s="127"/>
      <c r="ICV51" s="127"/>
      <c r="ICW51" s="127"/>
      <c r="ICX51" s="127"/>
      <c r="ICY51" s="127"/>
      <c r="ICZ51" s="127"/>
      <c r="IDA51" s="127"/>
      <c r="IDB51" s="127"/>
      <c r="IDC51" s="127"/>
      <c r="IDD51" s="127"/>
      <c r="IDE51" s="127"/>
      <c r="IDF51" s="127"/>
      <c r="IDG51" s="127"/>
      <c r="IDH51" s="127"/>
      <c r="IDI51" s="127"/>
      <c r="IDJ51" s="127"/>
      <c r="IDK51" s="127"/>
      <c r="IDL51" s="127"/>
      <c r="IDM51" s="127"/>
      <c r="IDN51" s="127"/>
      <c r="IDO51" s="127"/>
      <c r="IDP51" s="127"/>
      <c r="IDQ51" s="127"/>
      <c r="IDR51" s="127"/>
      <c r="IDS51" s="127"/>
      <c r="IDT51" s="127"/>
      <c r="IDU51" s="127"/>
      <c r="IDV51" s="127"/>
      <c r="IDW51" s="127"/>
      <c r="IDX51" s="127"/>
      <c r="IDY51" s="127"/>
      <c r="IDZ51" s="127"/>
      <c r="IEA51" s="127"/>
      <c r="IEB51" s="127"/>
      <c r="IEC51" s="127"/>
      <c r="IED51" s="127"/>
      <c r="IEE51" s="127"/>
      <c r="IEF51" s="127"/>
      <c r="IEG51" s="127"/>
      <c r="IEH51" s="127"/>
      <c r="IEI51" s="127"/>
      <c r="IEJ51" s="127"/>
      <c r="IEK51" s="127"/>
      <c r="IEL51" s="127"/>
      <c r="IEM51" s="127"/>
      <c r="IEN51" s="127"/>
      <c r="IEO51" s="127"/>
      <c r="IEP51" s="127"/>
      <c r="IEQ51" s="127"/>
      <c r="IER51" s="127"/>
      <c r="IES51" s="127"/>
      <c r="IET51" s="127"/>
      <c r="IEU51" s="127"/>
      <c r="IEV51" s="127"/>
      <c r="IEW51" s="127"/>
      <c r="IEX51" s="127"/>
      <c r="IEY51" s="127"/>
      <c r="IEZ51" s="127"/>
      <c r="IFA51" s="127"/>
      <c r="IFB51" s="127"/>
      <c r="IFC51" s="127"/>
      <c r="IFD51" s="127"/>
      <c r="IFE51" s="127"/>
      <c r="IFF51" s="127"/>
      <c r="IFG51" s="127"/>
      <c r="IFH51" s="127"/>
      <c r="IFI51" s="127"/>
      <c r="IFJ51" s="127"/>
      <c r="IFK51" s="127"/>
      <c r="IFL51" s="127"/>
      <c r="IFM51" s="127"/>
      <c r="IFN51" s="127"/>
      <c r="IFO51" s="127"/>
      <c r="IFP51" s="127"/>
      <c r="IFQ51" s="127"/>
      <c r="IFR51" s="127"/>
      <c r="IFS51" s="127"/>
      <c r="IFT51" s="127"/>
      <c r="IFU51" s="127"/>
      <c r="IFV51" s="127"/>
      <c r="IFW51" s="127"/>
      <c r="IFX51" s="127"/>
      <c r="IFY51" s="127"/>
      <c r="IFZ51" s="127"/>
      <c r="IGA51" s="127"/>
      <c r="IGB51" s="127"/>
      <c r="IGC51" s="127"/>
      <c r="IGD51" s="127"/>
      <c r="IGE51" s="127"/>
      <c r="IGF51" s="127"/>
      <c r="IGG51" s="127"/>
      <c r="IGH51" s="127"/>
      <c r="IGI51" s="127"/>
      <c r="IGJ51" s="127"/>
      <c r="IGK51" s="127"/>
      <c r="IGL51" s="127"/>
      <c r="IGM51" s="127"/>
      <c r="IGN51" s="127"/>
      <c r="IGO51" s="127"/>
      <c r="IGP51" s="127"/>
      <c r="IGQ51" s="127"/>
      <c r="IGR51" s="127"/>
      <c r="IGS51" s="127"/>
      <c r="IGT51" s="127"/>
      <c r="IGU51" s="127"/>
      <c r="IGV51" s="127"/>
      <c r="IGW51" s="127"/>
      <c r="IGX51" s="127"/>
      <c r="IGY51" s="127"/>
      <c r="IGZ51" s="127"/>
      <c r="IHA51" s="127"/>
      <c r="IHB51" s="127"/>
      <c r="IHC51" s="127"/>
      <c r="IHD51" s="127"/>
      <c r="IHE51" s="127"/>
      <c r="IHF51" s="127"/>
      <c r="IHG51" s="127"/>
      <c r="IHH51" s="127"/>
      <c r="IHI51" s="127"/>
      <c r="IHJ51" s="127"/>
      <c r="IHK51" s="127"/>
      <c r="IHL51" s="127"/>
      <c r="IHM51" s="127"/>
      <c r="IHN51" s="127"/>
      <c r="IHO51" s="127"/>
      <c r="IHP51" s="127"/>
      <c r="IHQ51" s="127"/>
      <c r="IHR51" s="127"/>
      <c r="IHS51" s="127"/>
      <c r="IHT51" s="127"/>
      <c r="IHU51" s="127"/>
      <c r="IHV51" s="127"/>
      <c r="IHW51" s="127"/>
      <c r="IHX51" s="127"/>
      <c r="IHY51" s="127"/>
      <c r="IHZ51" s="127"/>
      <c r="IIA51" s="127"/>
      <c r="IIB51" s="127"/>
      <c r="IIC51" s="127"/>
      <c r="IID51" s="127"/>
      <c r="IIE51" s="127"/>
      <c r="IIF51" s="127"/>
      <c r="IIG51" s="127"/>
      <c r="IIH51" s="127"/>
      <c r="III51" s="127"/>
      <c r="IIJ51" s="127"/>
      <c r="IIK51" s="127"/>
      <c r="IIL51" s="127"/>
      <c r="IIM51" s="127"/>
      <c r="IIN51" s="127"/>
      <c r="IIO51" s="127"/>
      <c r="IIP51" s="127"/>
      <c r="IIQ51" s="127"/>
      <c r="IIR51" s="127"/>
      <c r="IIS51" s="127"/>
      <c r="IIT51" s="127"/>
      <c r="IIU51" s="127"/>
      <c r="IIV51" s="127"/>
      <c r="IIW51" s="127"/>
      <c r="IIX51" s="127"/>
      <c r="IIY51" s="127"/>
      <c r="IIZ51" s="127"/>
      <c r="IJA51" s="127"/>
      <c r="IJB51" s="127"/>
      <c r="IJC51" s="127"/>
      <c r="IJD51" s="127"/>
      <c r="IJE51" s="127"/>
      <c r="IJF51" s="127"/>
      <c r="IJG51" s="127"/>
      <c r="IJH51" s="127"/>
      <c r="IJI51" s="127"/>
      <c r="IJJ51" s="127"/>
      <c r="IJK51" s="127"/>
      <c r="IJL51" s="127"/>
      <c r="IJM51" s="127"/>
      <c r="IJN51" s="127"/>
      <c r="IJO51" s="127"/>
      <c r="IJP51" s="127"/>
      <c r="IJQ51" s="127"/>
      <c r="IJR51" s="127"/>
      <c r="IJS51" s="127"/>
      <c r="IJT51" s="127"/>
      <c r="IJU51" s="127"/>
      <c r="IJV51" s="127"/>
      <c r="IJW51" s="127"/>
      <c r="IJX51" s="127"/>
      <c r="IJY51" s="127"/>
      <c r="IJZ51" s="127"/>
      <c r="IKA51" s="127"/>
      <c r="IKB51" s="127"/>
      <c r="IKC51" s="127"/>
      <c r="IKD51" s="127"/>
      <c r="IKE51" s="127"/>
      <c r="IKF51" s="127"/>
      <c r="IKG51" s="127"/>
      <c r="IKH51" s="127"/>
      <c r="IKI51" s="127"/>
      <c r="IKJ51" s="127"/>
      <c r="IKK51" s="127"/>
      <c r="IKL51" s="127"/>
      <c r="IKM51" s="127"/>
      <c r="IKN51" s="127"/>
      <c r="IKO51" s="127"/>
      <c r="IKP51" s="127"/>
      <c r="IKQ51" s="127"/>
      <c r="IKR51" s="127"/>
      <c r="IKS51" s="127"/>
      <c r="IKT51" s="127"/>
      <c r="IKU51" s="127"/>
      <c r="IKV51" s="127"/>
      <c r="IKW51" s="127"/>
      <c r="IKX51" s="127"/>
      <c r="IKY51" s="127"/>
      <c r="IKZ51" s="127"/>
      <c r="ILA51" s="127"/>
      <c r="ILB51" s="127"/>
      <c r="ILC51" s="127"/>
      <c r="ILD51" s="127"/>
      <c r="ILE51" s="127"/>
      <c r="ILF51" s="127"/>
      <c r="ILG51" s="127"/>
      <c r="ILH51" s="127"/>
      <c r="ILI51" s="127"/>
      <c r="ILJ51" s="127"/>
      <c r="ILK51" s="127"/>
      <c r="ILL51" s="127"/>
      <c r="ILM51" s="127"/>
      <c r="ILN51" s="127"/>
      <c r="ILO51" s="127"/>
      <c r="ILP51" s="127"/>
      <c r="ILQ51" s="127"/>
      <c r="ILR51" s="127"/>
      <c r="ILS51" s="127"/>
      <c r="ILT51" s="127"/>
      <c r="ILU51" s="127"/>
      <c r="ILV51" s="127"/>
      <c r="ILW51" s="127"/>
      <c r="ILX51" s="127"/>
      <c r="ILY51" s="127"/>
      <c r="ILZ51" s="127"/>
      <c r="IMA51" s="127"/>
      <c r="IMB51" s="127"/>
      <c r="IMC51" s="127"/>
      <c r="IMD51" s="127"/>
      <c r="IME51" s="127"/>
      <c r="IMF51" s="127"/>
      <c r="IMG51" s="127"/>
      <c r="IMH51" s="127"/>
      <c r="IMI51" s="127"/>
      <c r="IMJ51" s="127"/>
      <c r="IMK51" s="127"/>
      <c r="IML51" s="127"/>
      <c r="IMM51" s="127"/>
      <c r="IMN51" s="127"/>
      <c r="IMO51" s="127"/>
      <c r="IMP51" s="127"/>
      <c r="IMQ51" s="127"/>
      <c r="IMR51" s="127"/>
      <c r="IMS51" s="127"/>
      <c r="IMT51" s="127"/>
      <c r="IMU51" s="127"/>
      <c r="IMV51" s="127"/>
      <c r="IMW51" s="127"/>
      <c r="IMX51" s="127"/>
      <c r="IMY51" s="127"/>
      <c r="IMZ51" s="127"/>
      <c r="INA51" s="127"/>
      <c r="INB51" s="127"/>
      <c r="INC51" s="127"/>
      <c r="IND51" s="127"/>
      <c r="INE51" s="127"/>
      <c r="INF51" s="127"/>
      <c r="ING51" s="127"/>
      <c r="INH51" s="127"/>
      <c r="INI51" s="127"/>
      <c r="INJ51" s="127"/>
      <c r="INK51" s="127"/>
      <c r="INL51" s="127"/>
      <c r="INM51" s="127"/>
      <c r="INN51" s="127"/>
      <c r="INO51" s="127"/>
      <c r="INP51" s="127"/>
      <c r="INQ51" s="127"/>
      <c r="INR51" s="127"/>
      <c r="INS51" s="127"/>
      <c r="INT51" s="127"/>
      <c r="INU51" s="127"/>
      <c r="INV51" s="127"/>
      <c r="INW51" s="127"/>
      <c r="INX51" s="127"/>
      <c r="INY51" s="127"/>
      <c r="INZ51" s="127"/>
      <c r="IOA51" s="127"/>
      <c r="IOB51" s="127"/>
      <c r="IOC51" s="127"/>
      <c r="IOD51" s="127"/>
      <c r="IOE51" s="127"/>
      <c r="IOF51" s="127"/>
      <c r="IOG51" s="127"/>
      <c r="IOH51" s="127"/>
      <c r="IOI51" s="127"/>
      <c r="IOJ51" s="127"/>
      <c r="IOK51" s="127"/>
      <c r="IOL51" s="127"/>
      <c r="IOM51" s="127"/>
      <c r="ION51" s="127"/>
      <c r="IOO51" s="127"/>
      <c r="IOP51" s="127"/>
      <c r="IOQ51" s="127"/>
      <c r="IOR51" s="127"/>
      <c r="IOS51" s="127"/>
      <c r="IOT51" s="127"/>
      <c r="IOU51" s="127"/>
      <c r="IOV51" s="127"/>
      <c r="IOW51" s="127"/>
      <c r="IOX51" s="127"/>
      <c r="IOY51" s="127"/>
      <c r="IOZ51" s="127"/>
      <c r="IPA51" s="127"/>
      <c r="IPB51" s="127"/>
      <c r="IPC51" s="127"/>
      <c r="IPD51" s="127"/>
      <c r="IPE51" s="127"/>
      <c r="IPF51" s="127"/>
      <c r="IPG51" s="127"/>
      <c r="IPH51" s="127"/>
      <c r="IPI51" s="127"/>
      <c r="IPJ51" s="127"/>
      <c r="IPK51" s="127"/>
      <c r="IPL51" s="127"/>
      <c r="IPM51" s="127"/>
      <c r="IPN51" s="127"/>
      <c r="IPO51" s="127"/>
      <c r="IPP51" s="127"/>
      <c r="IPQ51" s="127"/>
      <c r="IPR51" s="127"/>
      <c r="IPS51" s="127"/>
      <c r="IPT51" s="127"/>
      <c r="IPU51" s="127"/>
      <c r="IPV51" s="127"/>
      <c r="IPW51" s="127"/>
      <c r="IPX51" s="127"/>
      <c r="IPY51" s="127"/>
      <c r="IPZ51" s="127"/>
      <c r="IQA51" s="127"/>
      <c r="IQB51" s="127"/>
      <c r="IQC51" s="127"/>
      <c r="IQD51" s="127"/>
      <c r="IQE51" s="127"/>
      <c r="IQF51" s="127"/>
      <c r="IQG51" s="127"/>
      <c r="IQH51" s="127"/>
      <c r="IQI51" s="127"/>
      <c r="IQJ51" s="127"/>
      <c r="IQK51" s="127"/>
      <c r="IQL51" s="127"/>
      <c r="IQM51" s="127"/>
      <c r="IQN51" s="127"/>
      <c r="IQO51" s="127"/>
      <c r="IQP51" s="127"/>
      <c r="IQQ51" s="127"/>
      <c r="IQR51" s="127"/>
      <c r="IQS51" s="127"/>
      <c r="IQT51" s="127"/>
      <c r="IQU51" s="127"/>
      <c r="IQV51" s="127"/>
      <c r="IQW51" s="127"/>
      <c r="IQX51" s="127"/>
      <c r="IQY51" s="127"/>
      <c r="IQZ51" s="127"/>
      <c r="IRA51" s="127"/>
      <c r="IRB51" s="127"/>
      <c r="IRC51" s="127"/>
      <c r="IRD51" s="127"/>
      <c r="IRE51" s="127"/>
      <c r="IRF51" s="127"/>
      <c r="IRG51" s="127"/>
      <c r="IRH51" s="127"/>
      <c r="IRI51" s="127"/>
      <c r="IRJ51" s="127"/>
      <c r="IRK51" s="127"/>
      <c r="IRL51" s="127"/>
      <c r="IRM51" s="127"/>
      <c r="IRN51" s="127"/>
      <c r="IRO51" s="127"/>
      <c r="IRP51" s="127"/>
      <c r="IRQ51" s="127"/>
      <c r="IRR51" s="127"/>
      <c r="IRS51" s="127"/>
      <c r="IRT51" s="127"/>
      <c r="IRU51" s="127"/>
      <c r="IRV51" s="127"/>
      <c r="IRW51" s="127"/>
      <c r="IRX51" s="127"/>
      <c r="IRY51" s="127"/>
      <c r="IRZ51" s="127"/>
      <c r="ISA51" s="127"/>
      <c r="ISB51" s="127"/>
      <c r="ISC51" s="127"/>
      <c r="ISD51" s="127"/>
      <c r="ISE51" s="127"/>
      <c r="ISF51" s="127"/>
      <c r="ISG51" s="127"/>
      <c r="ISH51" s="127"/>
      <c r="ISI51" s="127"/>
      <c r="ISJ51" s="127"/>
      <c r="ISK51" s="127"/>
      <c r="ISL51" s="127"/>
      <c r="ISM51" s="127"/>
      <c r="ISN51" s="127"/>
      <c r="ISO51" s="127"/>
      <c r="ISP51" s="127"/>
      <c r="ISQ51" s="127"/>
      <c r="ISR51" s="127"/>
      <c r="ISS51" s="127"/>
      <c r="IST51" s="127"/>
      <c r="ISU51" s="127"/>
      <c r="ISV51" s="127"/>
      <c r="ISW51" s="127"/>
      <c r="ISX51" s="127"/>
      <c r="ISY51" s="127"/>
      <c r="ISZ51" s="127"/>
      <c r="ITA51" s="127"/>
      <c r="ITB51" s="127"/>
      <c r="ITC51" s="127"/>
      <c r="ITD51" s="127"/>
      <c r="ITE51" s="127"/>
      <c r="ITF51" s="127"/>
      <c r="ITG51" s="127"/>
      <c r="ITH51" s="127"/>
      <c r="ITI51" s="127"/>
      <c r="ITJ51" s="127"/>
      <c r="ITK51" s="127"/>
      <c r="ITL51" s="127"/>
      <c r="ITM51" s="127"/>
      <c r="ITN51" s="127"/>
      <c r="ITO51" s="127"/>
      <c r="ITP51" s="127"/>
      <c r="ITQ51" s="127"/>
      <c r="ITR51" s="127"/>
      <c r="ITS51" s="127"/>
      <c r="ITT51" s="127"/>
      <c r="ITU51" s="127"/>
      <c r="ITV51" s="127"/>
      <c r="ITW51" s="127"/>
      <c r="ITX51" s="127"/>
      <c r="ITY51" s="127"/>
      <c r="ITZ51" s="127"/>
      <c r="IUA51" s="127"/>
      <c r="IUB51" s="127"/>
      <c r="IUC51" s="127"/>
      <c r="IUD51" s="127"/>
      <c r="IUE51" s="127"/>
      <c r="IUF51" s="127"/>
      <c r="IUG51" s="127"/>
      <c r="IUH51" s="127"/>
      <c r="IUI51" s="127"/>
      <c r="IUJ51" s="127"/>
      <c r="IUK51" s="127"/>
      <c r="IUL51" s="127"/>
      <c r="IUM51" s="127"/>
      <c r="IUN51" s="127"/>
      <c r="IUO51" s="127"/>
      <c r="IUP51" s="127"/>
      <c r="IUQ51" s="127"/>
      <c r="IUR51" s="127"/>
      <c r="IUS51" s="127"/>
      <c r="IUT51" s="127"/>
      <c r="IUU51" s="127"/>
      <c r="IUV51" s="127"/>
      <c r="IUW51" s="127"/>
      <c r="IUX51" s="127"/>
      <c r="IUY51" s="127"/>
      <c r="IUZ51" s="127"/>
      <c r="IVA51" s="127"/>
      <c r="IVB51" s="127"/>
      <c r="IVC51" s="127"/>
      <c r="IVD51" s="127"/>
      <c r="IVE51" s="127"/>
      <c r="IVF51" s="127"/>
      <c r="IVG51" s="127"/>
      <c r="IVH51" s="127"/>
      <c r="IVI51" s="127"/>
      <c r="IVJ51" s="127"/>
      <c r="IVK51" s="127"/>
      <c r="IVL51" s="127"/>
      <c r="IVM51" s="127"/>
      <c r="IVN51" s="127"/>
      <c r="IVO51" s="127"/>
      <c r="IVP51" s="127"/>
      <c r="IVQ51" s="127"/>
      <c r="IVR51" s="127"/>
      <c r="IVS51" s="127"/>
      <c r="IVT51" s="127"/>
      <c r="IVU51" s="127"/>
      <c r="IVV51" s="127"/>
      <c r="IVW51" s="127"/>
      <c r="IVX51" s="127"/>
      <c r="IVY51" s="127"/>
      <c r="IVZ51" s="127"/>
      <c r="IWA51" s="127"/>
      <c r="IWB51" s="127"/>
      <c r="IWC51" s="127"/>
      <c r="IWD51" s="127"/>
      <c r="IWE51" s="127"/>
      <c r="IWF51" s="127"/>
      <c r="IWG51" s="127"/>
      <c r="IWH51" s="127"/>
      <c r="IWI51" s="127"/>
      <c r="IWJ51" s="127"/>
      <c r="IWK51" s="127"/>
      <c r="IWL51" s="127"/>
      <c r="IWM51" s="127"/>
      <c r="IWN51" s="127"/>
      <c r="IWO51" s="127"/>
      <c r="IWP51" s="127"/>
      <c r="IWQ51" s="127"/>
      <c r="IWR51" s="127"/>
      <c r="IWS51" s="127"/>
      <c r="IWT51" s="127"/>
      <c r="IWU51" s="127"/>
      <c r="IWV51" s="127"/>
      <c r="IWW51" s="127"/>
      <c r="IWX51" s="127"/>
      <c r="IWY51" s="127"/>
      <c r="IWZ51" s="127"/>
      <c r="IXA51" s="127"/>
      <c r="IXB51" s="127"/>
      <c r="IXC51" s="127"/>
      <c r="IXD51" s="127"/>
      <c r="IXE51" s="127"/>
      <c r="IXF51" s="127"/>
      <c r="IXG51" s="127"/>
      <c r="IXH51" s="127"/>
      <c r="IXI51" s="127"/>
      <c r="IXJ51" s="127"/>
      <c r="IXK51" s="127"/>
      <c r="IXL51" s="127"/>
      <c r="IXM51" s="127"/>
      <c r="IXN51" s="127"/>
      <c r="IXO51" s="127"/>
      <c r="IXP51" s="127"/>
      <c r="IXQ51" s="127"/>
      <c r="IXR51" s="127"/>
      <c r="IXS51" s="127"/>
      <c r="IXT51" s="127"/>
      <c r="IXU51" s="127"/>
      <c r="IXV51" s="127"/>
      <c r="IXW51" s="127"/>
      <c r="IXX51" s="127"/>
      <c r="IXY51" s="127"/>
      <c r="IXZ51" s="127"/>
      <c r="IYA51" s="127"/>
      <c r="IYB51" s="127"/>
      <c r="IYC51" s="127"/>
      <c r="IYD51" s="127"/>
      <c r="IYE51" s="127"/>
      <c r="IYF51" s="127"/>
      <c r="IYG51" s="127"/>
      <c r="IYH51" s="127"/>
      <c r="IYI51" s="127"/>
      <c r="IYJ51" s="127"/>
      <c r="IYK51" s="127"/>
      <c r="IYL51" s="127"/>
      <c r="IYM51" s="127"/>
      <c r="IYN51" s="127"/>
      <c r="IYO51" s="127"/>
      <c r="IYP51" s="127"/>
      <c r="IYQ51" s="127"/>
      <c r="IYR51" s="127"/>
      <c r="IYS51" s="127"/>
      <c r="IYT51" s="127"/>
      <c r="IYU51" s="127"/>
      <c r="IYV51" s="127"/>
      <c r="IYW51" s="127"/>
      <c r="IYX51" s="127"/>
      <c r="IYY51" s="127"/>
      <c r="IYZ51" s="127"/>
      <c r="IZA51" s="127"/>
      <c r="IZB51" s="127"/>
      <c r="IZC51" s="127"/>
      <c r="IZD51" s="127"/>
      <c r="IZE51" s="127"/>
      <c r="IZF51" s="127"/>
      <c r="IZG51" s="127"/>
      <c r="IZH51" s="127"/>
      <c r="IZI51" s="127"/>
      <c r="IZJ51" s="127"/>
      <c r="IZK51" s="127"/>
      <c r="IZL51" s="127"/>
      <c r="IZM51" s="127"/>
      <c r="IZN51" s="127"/>
      <c r="IZO51" s="127"/>
      <c r="IZP51" s="127"/>
      <c r="IZQ51" s="127"/>
      <c r="IZR51" s="127"/>
      <c r="IZS51" s="127"/>
      <c r="IZT51" s="127"/>
      <c r="IZU51" s="127"/>
      <c r="IZV51" s="127"/>
      <c r="IZW51" s="127"/>
      <c r="IZX51" s="127"/>
      <c r="IZY51" s="127"/>
      <c r="IZZ51" s="127"/>
      <c r="JAA51" s="127"/>
      <c r="JAB51" s="127"/>
      <c r="JAC51" s="127"/>
      <c r="JAD51" s="127"/>
      <c r="JAE51" s="127"/>
      <c r="JAF51" s="127"/>
      <c r="JAG51" s="127"/>
      <c r="JAH51" s="127"/>
      <c r="JAI51" s="127"/>
      <c r="JAJ51" s="127"/>
      <c r="JAK51" s="127"/>
      <c r="JAL51" s="127"/>
      <c r="JAM51" s="127"/>
      <c r="JAN51" s="127"/>
      <c r="JAO51" s="127"/>
      <c r="JAP51" s="127"/>
      <c r="JAQ51" s="127"/>
      <c r="JAR51" s="127"/>
      <c r="JAS51" s="127"/>
      <c r="JAT51" s="127"/>
      <c r="JAU51" s="127"/>
      <c r="JAV51" s="127"/>
      <c r="JAW51" s="127"/>
      <c r="JAX51" s="127"/>
      <c r="JAY51" s="127"/>
      <c r="JAZ51" s="127"/>
      <c r="JBA51" s="127"/>
      <c r="JBB51" s="127"/>
      <c r="JBC51" s="127"/>
      <c r="JBD51" s="127"/>
      <c r="JBE51" s="127"/>
      <c r="JBF51" s="127"/>
      <c r="JBG51" s="127"/>
      <c r="JBH51" s="127"/>
      <c r="JBI51" s="127"/>
      <c r="JBJ51" s="127"/>
      <c r="JBK51" s="127"/>
      <c r="JBL51" s="127"/>
      <c r="JBM51" s="127"/>
      <c r="JBN51" s="127"/>
      <c r="JBO51" s="127"/>
      <c r="JBP51" s="127"/>
      <c r="JBQ51" s="127"/>
      <c r="JBR51" s="127"/>
      <c r="JBS51" s="127"/>
      <c r="JBT51" s="127"/>
      <c r="JBU51" s="127"/>
      <c r="JBV51" s="127"/>
      <c r="JBW51" s="127"/>
      <c r="JBX51" s="127"/>
      <c r="JBY51" s="127"/>
      <c r="JBZ51" s="127"/>
      <c r="JCA51" s="127"/>
      <c r="JCB51" s="127"/>
      <c r="JCC51" s="127"/>
      <c r="JCD51" s="127"/>
      <c r="JCE51" s="127"/>
      <c r="JCF51" s="127"/>
      <c r="JCG51" s="127"/>
      <c r="JCH51" s="127"/>
      <c r="JCI51" s="127"/>
      <c r="JCJ51" s="127"/>
      <c r="JCK51" s="127"/>
      <c r="JCL51" s="127"/>
      <c r="JCM51" s="127"/>
      <c r="JCN51" s="127"/>
      <c r="JCO51" s="127"/>
      <c r="JCP51" s="127"/>
      <c r="JCQ51" s="127"/>
      <c r="JCR51" s="127"/>
      <c r="JCS51" s="127"/>
      <c r="JCT51" s="127"/>
      <c r="JCU51" s="127"/>
      <c r="JCV51" s="127"/>
      <c r="JCW51" s="127"/>
      <c r="JCX51" s="127"/>
      <c r="JCY51" s="127"/>
      <c r="JCZ51" s="127"/>
      <c r="JDA51" s="127"/>
      <c r="JDB51" s="127"/>
      <c r="JDC51" s="127"/>
      <c r="JDD51" s="127"/>
      <c r="JDE51" s="127"/>
      <c r="JDF51" s="127"/>
      <c r="JDG51" s="127"/>
      <c r="JDH51" s="127"/>
      <c r="JDI51" s="127"/>
      <c r="JDJ51" s="127"/>
      <c r="JDK51" s="127"/>
      <c r="JDL51" s="127"/>
      <c r="JDM51" s="127"/>
      <c r="JDN51" s="127"/>
      <c r="JDO51" s="127"/>
      <c r="JDP51" s="127"/>
      <c r="JDQ51" s="127"/>
      <c r="JDR51" s="127"/>
      <c r="JDS51" s="127"/>
      <c r="JDT51" s="127"/>
      <c r="JDU51" s="127"/>
      <c r="JDV51" s="127"/>
      <c r="JDW51" s="127"/>
      <c r="JDX51" s="127"/>
      <c r="JDY51" s="127"/>
      <c r="JDZ51" s="127"/>
      <c r="JEA51" s="127"/>
      <c r="JEB51" s="127"/>
      <c r="JEC51" s="127"/>
      <c r="JED51" s="127"/>
      <c r="JEE51" s="127"/>
      <c r="JEF51" s="127"/>
      <c r="JEG51" s="127"/>
      <c r="JEH51" s="127"/>
      <c r="JEI51" s="127"/>
      <c r="JEJ51" s="127"/>
      <c r="JEK51" s="127"/>
      <c r="JEL51" s="127"/>
      <c r="JEM51" s="127"/>
      <c r="JEN51" s="127"/>
      <c r="JEO51" s="127"/>
      <c r="JEP51" s="127"/>
      <c r="JEQ51" s="127"/>
      <c r="JER51" s="127"/>
      <c r="JES51" s="127"/>
      <c r="JET51" s="127"/>
      <c r="JEU51" s="127"/>
      <c r="JEV51" s="127"/>
      <c r="JEW51" s="127"/>
      <c r="JEX51" s="127"/>
      <c r="JEY51" s="127"/>
      <c r="JEZ51" s="127"/>
      <c r="JFA51" s="127"/>
      <c r="JFB51" s="127"/>
      <c r="JFC51" s="127"/>
      <c r="JFD51" s="127"/>
      <c r="JFE51" s="127"/>
      <c r="JFF51" s="127"/>
      <c r="JFG51" s="127"/>
      <c r="JFH51" s="127"/>
      <c r="JFI51" s="127"/>
      <c r="JFJ51" s="127"/>
      <c r="JFK51" s="127"/>
      <c r="JFL51" s="127"/>
      <c r="JFM51" s="127"/>
      <c r="JFN51" s="127"/>
      <c r="JFO51" s="127"/>
      <c r="JFP51" s="127"/>
      <c r="JFQ51" s="127"/>
      <c r="JFR51" s="127"/>
      <c r="JFS51" s="127"/>
      <c r="JFT51" s="127"/>
      <c r="JFU51" s="127"/>
      <c r="JFV51" s="127"/>
      <c r="JFW51" s="127"/>
      <c r="JFX51" s="127"/>
      <c r="JFY51" s="127"/>
      <c r="JFZ51" s="127"/>
      <c r="JGA51" s="127"/>
      <c r="JGB51" s="127"/>
      <c r="JGC51" s="127"/>
      <c r="JGD51" s="127"/>
      <c r="JGE51" s="127"/>
      <c r="JGF51" s="127"/>
      <c r="JGG51" s="127"/>
      <c r="JGH51" s="127"/>
      <c r="JGI51" s="127"/>
      <c r="JGJ51" s="127"/>
      <c r="JGK51" s="127"/>
      <c r="JGL51" s="127"/>
      <c r="JGM51" s="127"/>
      <c r="JGN51" s="127"/>
      <c r="JGO51" s="127"/>
      <c r="JGP51" s="127"/>
      <c r="JGQ51" s="127"/>
      <c r="JGR51" s="127"/>
      <c r="JGS51" s="127"/>
      <c r="JGT51" s="127"/>
      <c r="JGU51" s="127"/>
      <c r="JGV51" s="127"/>
      <c r="JGW51" s="127"/>
      <c r="JGX51" s="127"/>
      <c r="JGY51" s="127"/>
      <c r="JGZ51" s="127"/>
      <c r="JHA51" s="127"/>
      <c r="JHB51" s="127"/>
      <c r="JHC51" s="127"/>
      <c r="JHD51" s="127"/>
      <c r="JHE51" s="127"/>
      <c r="JHF51" s="127"/>
      <c r="JHG51" s="127"/>
      <c r="JHH51" s="127"/>
      <c r="JHI51" s="127"/>
      <c r="JHJ51" s="127"/>
      <c r="JHK51" s="127"/>
      <c r="JHL51" s="127"/>
      <c r="JHM51" s="127"/>
      <c r="JHN51" s="127"/>
      <c r="JHO51" s="127"/>
      <c r="JHP51" s="127"/>
      <c r="JHQ51" s="127"/>
      <c r="JHR51" s="127"/>
      <c r="JHS51" s="127"/>
      <c r="JHT51" s="127"/>
      <c r="JHU51" s="127"/>
      <c r="JHV51" s="127"/>
      <c r="JHW51" s="127"/>
      <c r="JHX51" s="127"/>
      <c r="JHY51" s="127"/>
      <c r="JHZ51" s="127"/>
      <c r="JIA51" s="127"/>
      <c r="JIB51" s="127"/>
      <c r="JIC51" s="127"/>
      <c r="JID51" s="127"/>
      <c r="JIE51" s="127"/>
      <c r="JIF51" s="127"/>
      <c r="JIG51" s="127"/>
      <c r="JIH51" s="127"/>
      <c r="JII51" s="127"/>
      <c r="JIJ51" s="127"/>
      <c r="JIK51" s="127"/>
      <c r="JIL51" s="127"/>
      <c r="JIM51" s="127"/>
      <c r="JIN51" s="127"/>
      <c r="JIO51" s="127"/>
      <c r="JIP51" s="127"/>
      <c r="JIQ51" s="127"/>
      <c r="JIR51" s="127"/>
      <c r="JIS51" s="127"/>
      <c r="JIT51" s="127"/>
      <c r="JIU51" s="127"/>
      <c r="JIV51" s="127"/>
      <c r="JIW51" s="127"/>
      <c r="JIX51" s="127"/>
      <c r="JIY51" s="127"/>
      <c r="JIZ51" s="127"/>
      <c r="JJA51" s="127"/>
      <c r="JJB51" s="127"/>
      <c r="JJC51" s="127"/>
      <c r="JJD51" s="127"/>
      <c r="JJE51" s="127"/>
      <c r="JJF51" s="127"/>
      <c r="JJG51" s="127"/>
      <c r="JJH51" s="127"/>
      <c r="JJI51" s="127"/>
      <c r="JJJ51" s="127"/>
      <c r="JJK51" s="127"/>
      <c r="JJL51" s="127"/>
      <c r="JJM51" s="127"/>
      <c r="JJN51" s="127"/>
      <c r="JJO51" s="127"/>
      <c r="JJP51" s="127"/>
      <c r="JJQ51" s="127"/>
      <c r="JJR51" s="127"/>
      <c r="JJS51" s="127"/>
      <c r="JJT51" s="127"/>
      <c r="JJU51" s="127"/>
      <c r="JJV51" s="127"/>
      <c r="JJW51" s="127"/>
      <c r="JJX51" s="127"/>
      <c r="JJY51" s="127"/>
      <c r="JJZ51" s="127"/>
      <c r="JKA51" s="127"/>
      <c r="JKB51" s="127"/>
      <c r="JKC51" s="127"/>
      <c r="JKD51" s="127"/>
      <c r="JKE51" s="127"/>
      <c r="JKF51" s="127"/>
      <c r="JKG51" s="127"/>
      <c r="JKH51" s="127"/>
      <c r="JKI51" s="127"/>
      <c r="JKJ51" s="127"/>
      <c r="JKK51" s="127"/>
      <c r="JKL51" s="127"/>
      <c r="JKM51" s="127"/>
      <c r="JKN51" s="127"/>
      <c r="JKO51" s="127"/>
      <c r="JKP51" s="127"/>
      <c r="JKQ51" s="127"/>
      <c r="JKR51" s="127"/>
      <c r="JKS51" s="127"/>
      <c r="JKT51" s="127"/>
      <c r="JKU51" s="127"/>
      <c r="JKV51" s="127"/>
      <c r="JKW51" s="127"/>
      <c r="JKX51" s="127"/>
      <c r="JKY51" s="127"/>
      <c r="JKZ51" s="127"/>
      <c r="JLA51" s="127"/>
      <c r="JLB51" s="127"/>
      <c r="JLC51" s="127"/>
      <c r="JLD51" s="127"/>
      <c r="JLE51" s="127"/>
      <c r="JLF51" s="127"/>
      <c r="JLG51" s="127"/>
      <c r="JLH51" s="127"/>
      <c r="JLI51" s="127"/>
      <c r="JLJ51" s="127"/>
      <c r="JLK51" s="127"/>
      <c r="JLL51" s="127"/>
      <c r="JLM51" s="127"/>
      <c r="JLN51" s="127"/>
      <c r="JLO51" s="127"/>
      <c r="JLP51" s="127"/>
      <c r="JLQ51" s="127"/>
      <c r="JLR51" s="127"/>
      <c r="JLS51" s="127"/>
      <c r="JLT51" s="127"/>
      <c r="JLU51" s="127"/>
      <c r="JLV51" s="127"/>
      <c r="JLW51" s="127"/>
      <c r="JLX51" s="127"/>
      <c r="JLY51" s="127"/>
      <c r="JLZ51" s="127"/>
      <c r="JMA51" s="127"/>
      <c r="JMB51" s="127"/>
      <c r="JMC51" s="127"/>
      <c r="JMD51" s="127"/>
      <c r="JME51" s="127"/>
      <c r="JMF51" s="127"/>
      <c r="JMG51" s="127"/>
      <c r="JMH51" s="127"/>
      <c r="JMI51" s="127"/>
      <c r="JMJ51" s="127"/>
      <c r="JMK51" s="127"/>
      <c r="JML51" s="127"/>
      <c r="JMM51" s="127"/>
      <c r="JMN51" s="127"/>
      <c r="JMO51" s="127"/>
      <c r="JMP51" s="127"/>
      <c r="JMQ51" s="127"/>
      <c r="JMR51" s="127"/>
      <c r="JMS51" s="127"/>
      <c r="JMT51" s="127"/>
      <c r="JMU51" s="127"/>
      <c r="JMV51" s="127"/>
      <c r="JMW51" s="127"/>
      <c r="JMX51" s="127"/>
      <c r="JMY51" s="127"/>
      <c r="JMZ51" s="127"/>
      <c r="JNA51" s="127"/>
      <c r="JNB51" s="127"/>
      <c r="JNC51" s="127"/>
      <c r="JND51" s="127"/>
      <c r="JNE51" s="127"/>
      <c r="JNF51" s="127"/>
      <c r="JNG51" s="127"/>
      <c r="JNH51" s="127"/>
      <c r="JNI51" s="127"/>
      <c r="JNJ51" s="127"/>
      <c r="JNK51" s="127"/>
      <c r="JNL51" s="127"/>
      <c r="JNM51" s="127"/>
      <c r="JNN51" s="127"/>
      <c r="JNO51" s="127"/>
      <c r="JNP51" s="127"/>
      <c r="JNQ51" s="127"/>
      <c r="JNR51" s="127"/>
      <c r="JNS51" s="127"/>
      <c r="JNT51" s="127"/>
      <c r="JNU51" s="127"/>
      <c r="JNV51" s="127"/>
      <c r="JNW51" s="127"/>
      <c r="JNX51" s="127"/>
      <c r="JNY51" s="127"/>
      <c r="JNZ51" s="127"/>
      <c r="JOA51" s="127"/>
      <c r="JOB51" s="127"/>
      <c r="JOC51" s="127"/>
      <c r="JOD51" s="127"/>
      <c r="JOE51" s="127"/>
      <c r="JOF51" s="127"/>
      <c r="JOG51" s="127"/>
      <c r="JOH51" s="127"/>
      <c r="JOI51" s="127"/>
      <c r="JOJ51" s="127"/>
      <c r="JOK51" s="127"/>
      <c r="JOL51" s="127"/>
      <c r="JOM51" s="127"/>
      <c r="JON51" s="127"/>
      <c r="JOO51" s="127"/>
      <c r="JOP51" s="127"/>
      <c r="JOQ51" s="127"/>
      <c r="JOR51" s="127"/>
      <c r="JOS51" s="127"/>
      <c r="JOT51" s="127"/>
      <c r="JOU51" s="127"/>
      <c r="JOV51" s="127"/>
      <c r="JOW51" s="127"/>
      <c r="JOX51" s="127"/>
      <c r="JOY51" s="127"/>
      <c r="JOZ51" s="127"/>
      <c r="JPA51" s="127"/>
      <c r="JPB51" s="127"/>
      <c r="JPC51" s="127"/>
      <c r="JPD51" s="127"/>
      <c r="JPE51" s="127"/>
      <c r="JPF51" s="127"/>
      <c r="JPG51" s="127"/>
      <c r="JPH51" s="127"/>
      <c r="JPI51" s="127"/>
      <c r="JPJ51" s="127"/>
      <c r="JPK51" s="127"/>
      <c r="JPL51" s="127"/>
      <c r="JPM51" s="127"/>
      <c r="JPN51" s="127"/>
      <c r="JPO51" s="127"/>
      <c r="JPP51" s="127"/>
      <c r="JPQ51" s="127"/>
      <c r="JPR51" s="127"/>
      <c r="JPS51" s="127"/>
      <c r="JPT51" s="127"/>
      <c r="JPU51" s="127"/>
      <c r="JPV51" s="127"/>
      <c r="JPW51" s="127"/>
      <c r="JPX51" s="127"/>
      <c r="JPY51" s="127"/>
      <c r="JPZ51" s="127"/>
      <c r="JQA51" s="127"/>
      <c r="JQB51" s="127"/>
      <c r="JQC51" s="127"/>
      <c r="JQD51" s="127"/>
      <c r="JQE51" s="127"/>
      <c r="JQF51" s="127"/>
      <c r="JQG51" s="127"/>
      <c r="JQH51" s="127"/>
      <c r="JQI51" s="127"/>
      <c r="JQJ51" s="127"/>
      <c r="JQK51" s="127"/>
      <c r="JQL51" s="127"/>
      <c r="JQM51" s="127"/>
      <c r="JQN51" s="127"/>
      <c r="JQO51" s="127"/>
      <c r="JQP51" s="127"/>
      <c r="JQQ51" s="127"/>
      <c r="JQR51" s="127"/>
      <c r="JQS51" s="127"/>
      <c r="JQT51" s="127"/>
      <c r="JQU51" s="127"/>
      <c r="JQV51" s="127"/>
      <c r="JQW51" s="127"/>
      <c r="JQX51" s="127"/>
      <c r="JQY51" s="127"/>
      <c r="JQZ51" s="127"/>
      <c r="JRA51" s="127"/>
      <c r="JRB51" s="127"/>
      <c r="JRC51" s="127"/>
      <c r="JRD51" s="127"/>
      <c r="JRE51" s="127"/>
      <c r="JRF51" s="127"/>
      <c r="JRG51" s="127"/>
      <c r="JRH51" s="127"/>
      <c r="JRI51" s="127"/>
      <c r="JRJ51" s="127"/>
      <c r="JRK51" s="127"/>
      <c r="JRL51" s="127"/>
      <c r="JRM51" s="127"/>
      <c r="JRN51" s="127"/>
      <c r="JRO51" s="127"/>
      <c r="JRP51" s="127"/>
      <c r="JRQ51" s="127"/>
      <c r="JRR51" s="127"/>
      <c r="JRS51" s="127"/>
      <c r="JRT51" s="127"/>
      <c r="JRU51" s="127"/>
      <c r="JRV51" s="127"/>
      <c r="JRW51" s="127"/>
      <c r="JRX51" s="127"/>
      <c r="JRY51" s="127"/>
      <c r="JRZ51" s="127"/>
      <c r="JSA51" s="127"/>
      <c r="JSB51" s="127"/>
      <c r="JSC51" s="127"/>
      <c r="JSD51" s="127"/>
      <c r="JSE51" s="127"/>
      <c r="JSF51" s="127"/>
      <c r="JSG51" s="127"/>
      <c r="JSH51" s="127"/>
      <c r="JSI51" s="127"/>
      <c r="JSJ51" s="127"/>
      <c r="JSK51" s="127"/>
      <c r="JSL51" s="127"/>
      <c r="JSM51" s="127"/>
      <c r="JSN51" s="127"/>
      <c r="JSO51" s="127"/>
      <c r="JSP51" s="127"/>
      <c r="JSQ51" s="127"/>
      <c r="JSR51" s="127"/>
      <c r="JSS51" s="127"/>
      <c r="JST51" s="127"/>
      <c r="JSU51" s="127"/>
      <c r="JSV51" s="127"/>
      <c r="JSW51" s="127"/>
      <c r="JSX51" s="127"/>
      <c r="JSY51" s="127"/>
      <c r="JSZ51" s="127"/>
      <c r="JTA51" s="127"/>
      <c r="JTB51" s="127"/>
      <c r="JTC51" s="127"/>
      <c r="JTD51" s="127"/>
      <c r="JTE51" s="127"/>
      <c r="JTF51" s="127"/>
      <c r="JTG51" s="127"/>
      <c r="JTH51" s="127"/>
      <c r="JTI51" s="127"/>
      <c r="JTJ51" s="127"/>
      <c r="JTK51" s="127"/>
      <c r="JTL51" s="127"/>
      <c r="JTM51" s="127"/>
      <c r="JTN51" s="127"/>
      <c r="JTO51" s="127"/>
      <c r="JTP51" s="127"/>
      <c r="JTQ51" s="127"/>
      <c r="JTR51" s="127"/>
      <c r="JTS51" s="127"/>
      <c r="JTT51" s="127"/>
      <c r="JTU51" s="127"/>
      <c r="JTV51" s="127"/>
      <c r="JTW51" s="127"/>
      <c r="JTX51" s="127"/>
      <c r="JTY51" s="127"/>
      <c r="JTZ51" s="127"/>
      <c r="JUA51" s="127"/>
      <c r="JUB51" s="127"/>
      <c r="JUC51" s="127"/>
      <c r="JUD51" s="127"/>
      <c r="JUE51" s="127"/>
      <c r="JUF51" s="127"/>
      <c r="JUG51" s="127"/>
      <c r="JUH51" s="127"/>
      <c r="JUI51" s="127"/>
      <c r="JUJ51" s="127"/>
      <c r="JUK51" s="127"/>
      <c r="JUL51" s="127"/>
      <c r="JUM51" s="127"/>
      <c r="JUN51" s="127"/>
      <c r="JUO51" s="127"/>
      <c r="JUP51" s="127"/>
      <c r="JUQ51" s="127"/>
      <c r="JUR51" s="127"/>
      <c r="JUS51" s="127"/>
      <c r="JUT51" s="127"/>
      <c r="JUU51" s="127"/>
      <c r="JUV51" s="127"/>
      <c r="JUW51" s="127"/>
      <c r="JUX51" s="127"/>
      <c r="JUY51" s="127"/>
      <c r="JUZ51" s="127"/>
      <c r="JVA51" s="127"/>
      <c r="JVB51" s="127"/>
      <c r="JVC51" s="127"/>
      <c r="JVD51" s="127"/>
      <c r="JVE51" s="127"/>
      <c r="JVF51" s="127"/>
      <c r="JVG51" s="127"/>
      <c r="JVH51" s="127"/>
      <c r="JVI51" s="127"/>
      <c r="JVJ51" s="127"/>
      <c r="JVK51" s="127"/>
      <c r="JVL51" s="127"/>
      <c r="JVM51" s="127"/>
      <c r="JVN51" s="127"/>
      <c r="JVO51" s="127"/>
      <c r="JVP51" s="127"/>
      <c r="JVQ51" s="127"/>
      <c r="JVR51" s="127"/>
      <c r="JVS51" s="127"/>
      <c r="JVT51" s="127"/>
      <c r="JVU51" s="127"/>
      <c r="JVV51" s="127"/>
      <c r="JVW51" s="127"/>
      <c r="JVX51" s="127"/>
      <c r="JVY51" s="127"/>
      <c r="JVZ51" s="127"/>
      <c r="JWA51" s="127"/>
      <c r="JWB51" s="127"/>
      <c r="JWC51" s="127"/>
      <c r="JWD51" s="127"/>
      <c r="JWE51" s="127"/>
      <c r="JWF51" s="127"/>
      <c r="JWG51" s="127"/>
      <c r="JWH51" s="127"/>
      <c r="JWI51" s="127"/>
      <c r="JWJ51" s="127"/>
      <c r="JWK51" s="127"/>
      <c r="JWL51" s="127"/>
      <c r="JWM51" s="127"/>
      <c r="JWN51" s="127"/>
      <c r="JWO51" s="127"/>
      <c r="JWP51" s="127"/>
      <c r="JWQ51" s="127"/>
      <c r="JWR51" s="127"/>
      <c r="JWS51" s="127"/>
      <c r="JWT51" s="127"/>
      <c r="JWU51" s="127"/>
      <c r="JWV51" s="127"/>
      <c r="JWW51" s="127"/>
      <c r="JWX51" s="127"/>
      <c r="JWY51" s="127"/>
      <c r="JWZ51" s="127"/>
      <c r="JXA51" s="127"/>
      <c r="JXB51" s="127"/>
      <c r="JXC51" s="127"/>
      <c r="JXD51" s="127"/>
      <c r="JXE51" s="127"/>
      <c r="JXF51" s="127"/>
      <c r="JXG51" s="127"/>
      <c r="JXH51" s="127"/>
      <c r="JXI51" s="127"/>
      <c r="JXJ51" s="127"/>
      <c r="JXK51" s="127"/>
      <c r="JXL51" s="127"/>
      <c r="JXM51" s="127"/>
      <c r="JXN51" s="127"/>
      <c r="JXO51" s="127"/>
      <c r="JXP51" s="127"/>
      <c r="JXQ51" s="127"/>
      <c r="JXR51" s="127"/>
      <c r="JXS51" s="127"/>
      <c r="JXT51" s="127"/>
      <c r="JXU51" s="127"/>
      <c r="JXV51" s="127"/>
      <c r="JXW51" s="127"/>
      <c r="JXX51" s="127"/>
      <c r="JXY51" s="127"/>
      <c r="JXZ51" s="127"/>
      <c r="JYA51" s="127"/>
      <c r="JYB51" s="127"/>
      <c r="JYC51" s="127"/>
      <c r="JYD51" s="127"/>
      <c r="JYE51" s="127"/>
      <c r="JYF51" s="127"/>
      <c r="JYG51" s="127"/>
      <c r="JYH51" s="127"/>
      <c r="JYI51" s="127"/>
      <c r="JYJ51" s="127"/>
      <c r="JYK51" s="127"/>
      <c r="JYL51" s="127"/>
      <c r="JYM51" s="127"/>
      <c r="JYN51" s="127"/>
      <c r="JYO51" s="127"/>
      <c r="JYP51" s="127"/>
      <c r="JYQ51" s="127"/>
      <c r="JYR51" s="127"/>
      <c r="JYS51" s="127"/>
      <c r="JYT51" s="127"/>
      <c r="JYU51" s="127"/>
      <c r="JYV51" s="127"/>
      <c r="JYW51" s="127"/>
      <c r="JYX51" s="127"/>
      <c r="JYY51" s="127"/>
      <c r="JYZ51" s="127"/>
      <c r="JZA51" s="127"/>
      <c r="JZB51" s="127"/>
      <c r="JZC51" s="127"/>
      <c r="JZD51" s="127"/>
      <c r="JZE51" s="127"/>
      <c r="JZF51" s="127"/>
      <c r="JZG51" s="127"/>
      <c r="JZH51" s="127"/>
      <c r="JZI51" s="127"/>
      <c r="JZJ51" s="127"/>
      <c r="JZK51" s="127"/>
      <c r="JZL51" s="127"/>
      <c r="JZM51" s="127"/>
      <c r="JZN51" s="127"/>
      <c r="JZO51" s="127"/>
      <c r="JZP51" s="127"/>
      <c r="JZQ51" s="127"/>
      <c r="JZR51" s="127"/>
      <c r="JZS51" s="127"/>
      <c r="JZT51" s="127"/>
      <c r="JZU51" s="127"/>
      <c r="JZV51" s="127"/>
      <c r="JZW51" s="127"/>
      <c r="JZX51" s="127"/>
      <c r="JZY51" s="127"/>
      <c r="JZZ51" s="127"/>
      <c r="KAA51" s="127"/>
      <c r="KAB51" s="127"/>
      <c r="KAC51" s="127"/>
      <c r="KAD51" s="127"/>
      <c r="KAE51" s="127"/>
      <c r="KAF51" s="127"/>
      <c r="KAG51" s="127"/>
      <c r="KAH51" s="127"/>
      <c r="KAI51" s="127"/>
      <c r="KAJ51" s="127"/>
      <c r="KAK51" s="127"/>
      <c r="KAL51" s="127"/>
      <c r="KAM51" s="127"/>
      <c r="KAN51" s="127"/>
      <c r="KAO51" s="127"/>
      <c r="KAP51" s="127"/>
      <c r="KAQ51" s="127"/>
      <c r="KAR51" s="127"/>
      <c r="KAS51" s="127"/>
      <c r="KAT51" s="127"/>
      <c r="KAU51" s="127"/>
      <c r="KAV51" s="127"/>
      <c r="KAW51" s="127"/>
      <c r="KAX51" s="127"/>
      <c r="KAY51" s="127"/>
      <c r="KAZ51" s="127"/>
      <c r="KBA51" s="127"/>
      <c r="KBB51" s="127"/>
      <c r="KBC51" s="127"/>
      <c r="KBD51" s="127"/>
      <c r="KBE51" s="127"/>
      <c r="KBF51" s="127"/>
      <c r="KBG51" s="127"/>
      <c r="KBH51" s="127"/>
      <c r="KBI51" s="127"/>
      <c r="KBJ51" s="127"/>
      <c r="KBK51" s="127"/>
      <c r="KBL51" s="127"/>
      <c r="KBM51" s="127"/>
      <c r="KBN51" s="127"/>
      <c r="KBO51" s="127"/>
      <c r="KBP51" s="127"/>
      <c r="KBQ51" s="127"/>
      <c r="KBR51" s="127"/>
      <c r="KBS51" s="127"/>
      <c r="KBT51" s="127"/>
      <c r="KBU51" s="127"/>
      <c r="KBV51" s="127"/>
      <c r="KBW51" s="127"/>
      <c r="KBX51" s="127"/>
      <c r="KBY51" s="127"/>
      <c r="KBZ51" s="127"/>
      <c r="KCA51" s="127"/>
      <c r="KCB51" s="127"/>
      <c r="KCC51" s="127"/>
      <c r="KCD51" s="127"/>
      <c r="KCE51" s="127"/>
      <c r="KCF51" s="127"/>
      <c r="KCG51" s="127"/>
      <c r="KCH51" s="127"/>
      <c r="KCI51" s="127"/>
      <c r="KCJ51" s="127"/>
      <c r="KCK51" s="127"/>
      <c r="KCL51" s="127"/>
      <c r="KCM51" s="127"/>
      <c r="KCN51" s="127"/>
      <c r="KCO51" s="127"/>
      <c r="KCP51" s="127"/>
      <c r="KCQ51" s="127"/>
      <c r="KCR51" s="127"/>
      <c r="KCS51" s="127"/>
      <c r="KCT51" s="127"/>
      <c r="KCU51" s="127"/>
      <c r="KCV51" s="127"/>
      <c r="KCW51" s="127"/>
      <c r="KCX51" s="127"/>
      <c r="KCY51" s="127"/>
      <c r="KCZ51" s="127"/>
      <c r="KDA51" s="127"/>
      <c r="KDB51" s="127"/>
      <c r="KDC51" s="127"/>
      <c r="KDD51" s="127"/>
      <c r="KDE51" s="127"/>
      <c r="KDF51" s="127"/>
      <c r="KDG51" s="127"/>
      <c r="KDH51" s="127"/>
      <c r="KDI51" s="127"/>
      <c r="KDJ51" s="127"/>
      <c r="KDK51" s="127"/>
      <c r="KDL51" s="127"/>
      <c r="KDM51" s="127"/>
      <c r="KDN51" s="127"/>
      <c r="KDO51" s="127"/>
      <c r="KDP51" s="127"/>
      <c r="KDQ51" s="127"/>
      <c r="KDR51" s="127"/>
      <c r="KDS51" s="127"/>
      <c r="KDT51" s="127"/>
      <c r="KDU51" s="127"/>
      <c r="KDV51" s="127"/>
      <c r="KDW51" s="127"/>
      <c r="KDX51" s="127"/>
      <c r="KDY51" s="127"/>
      <c r="KDZ51" s="127"/>
      <c r="KEA51" s="127"/>
      <c r="KEB51" s="127"/>
      <c r="KEC51" s="127"/>
      <c r="KED51" s="127"/>
      <c r="KEE51" s="127"/>
      <c r="KEF51" s="127"/>
      <c r="KEG51" s="127"/>
      <c r="KEH51" s="127"/>
      <c r="KEI51" s="127"/>
      <c r="KEJ51" s="127"/>
      <c r="KEK51" s="127"/>
      <c r="KEL51" s="127"/>
      <c r="KEM51" s="127"/>
      <c r="KEN51" s="127"/>
      <c r="KEO51" s="127"/>
      <c r="KEP51" s="127"/>
      <c r="KEQ51" s="127"/>
      <c r="KER51" s="127"/>
      <c r="KES51" s="127"/>
      <c r="KET51" s="127"/>
      <c r="KEU51" s="127"/>
      <c r="KEV51" s="127"/>
      <c r="KEW51" s="127"/>
      <c r="KEX51" s="127"/>
      <c r="KEY51" s="127"/>
      <c r="KEZ51" s="127"/>
      <c r="KFA51" s="127"/>
      <c r="KFB51" s="127"/>
      <c r="KFC51" s="127"/>
      <c r="KFD51" s="127"/>
      <c r="KFE51" s="127"/>
      <c r="KFF51" s="127"/>
      <c r="KFG51" s="127"/>
      <c r="KFH51" s="127"/>
      <c r="KFI51" s="127"/>
      <c r="KFJ51" s="127"/>
      <c r="KFK51" s="127"/>
      <c r="KFL51" s="127"/>
      <c r="KFM51" s="127"/>
      <c r="KFN51" s="127"/>
      <c r="KFO51" s="127"/>
      <c r="KFP51" s="127"/>
      <c r="KFQ51" s="127"/>
      <c r="KFR51" s="127"/>
      <c r="KFS51" s="127"/>
      <c r="KFT51" s="127"/>
      <c r="KFU51" s="127"/>
      <c r="KFV51" s="127"/>
      <c r="KFW51" s="127"/>
      <c r="KFX51" s="127"/>
      <c r="KFY51" s="127"/>
      <c r="KFZ51" s="127"/>
      <c r="KGA51" s="127"/>
      <c r="KGB51" s="127"/>
      <c r="KGC51" s="127"/>
      <c r="KGD51" s="127"/>
      <c r="KGE51" s="127"/>
      <c r="KGF51" s="127"/>
      <c r="KGG51" s="127"/>
      <c r="KGH51" s="127"/>
      <c r="KGI51" s="127"/>
      <c r="KGJ51" s="127"/>
      <c r="KGK51" s="127"/>
      <c r="KGL51" s="127"/>
      <c r="KGM51" s="127"/>
      <c r="KGN51" s="127"/>
      <c r="KGO51" s="127"/>
      <c r="KGP51" s="127"/>
      <c r="KGQ51" s="127"/>
      <c r="KGR51" s="127"/>
      <c r="KGS51" s="127"/>
      <c r="KGT51" s="127"/>
      <c r="KGU51" s="127"/>
      <c r="KGV51" s="127"/>
      <c r="KGW51" s="127"/>
      <c r="KGX51" s="127"/>
      <c r="KGY51" s="127"/>
      <c r="KGZ51" s="127"/>
      <c r="KHA51" s="127"/>
      <c r="KHB51" s="127"/>
      <c r="KHC51" s="127"/>
      <c r="KHD51" s="127"/>
      <c r="KHE51" s="127"/>
      <c r="KHF51" s="127"/>
      <c r="KHG51" s="127"/>
      <c r="KHH51" s="127"/>
      <c r="KHI51" s="127"/>
      <c r="KHJ51" s="127"/>
      <c r="KHK51" s="127"/>
      <c r="KHL51" s="127"/>
      <c r="KHM51" s="127"/>
      <c r="KHN51" s="127"/>
      <c r="KHO51" s="127"/>
      <c r="KHP51" s="127"/>
      <c r="KHQ51" s="127"/>
      <c r="KHR51" s="127"/>
      <c r="KHS51" s="127"/>
      <c r="KHT51" s="127"/>
      <c r="KHU51" s="127"/>
      <c r="KHV51" s="127"/>
      <c r="KHW51" s="127"/>
      <c r="KHX51" s="127"/>
      <c r="KHY51" s="127"/>
      <c r="KHZ51" s="127"/>
      <c r="KIA51" s="127"/>
      <c r="KIB51" s="127"/>
      <c r="KIC51" s="127"/>
      <c r="KID51" s="127"/>
      <c r="KIE51" s="127"/>
      <c r="KIF51" s="127"/>
      <c r="KIG51" s="127"/>
      <c r="KIH51" s="127"/>
      <c r="KII51" s="127"/>
      <c r="KIJ51" s="127"/>
      <c r="KIK51" s="127"/>
      <c r="KIL51" s="127"/>
      <c r="KIM51" s="127"/>
      <c r="KIN51" s="127"/>
      <c r="KIO51" s="127"/>
      <c r="KIP51" s="127"/>
      <c r="KIQ51" s="127"/>
      <c r="KIR51" s="127"/>
      <c r="KIS51" s="127"/>
      <c r="KIT51" s="127"/>
      <c r="KIU51" s="127"/>
      <c r="KIV51" s="127"/>
      <c r="KIW51" s="127"/>
      <c r="KIX51" s="127"/>
      <c r="KIY51" s="127"/>
      <c r="KIZ51" s="127"/>
      <c r="KJA51" s="127"/>
      <c r="KJB51" s="127"/>
      <c r="KJC51" s="127"/>
      <c r="KJD51" s="127"/>
      <c r="KJE51" s="127"/>
      <c r="KJF51" s="127"/>
      <c r="KJG51" s="127"/>
      <c r="KJH51" s="127"/>
      <c r="KJI51" s="127"/>
      <c r="KJJ51" s="127"/>
      <c r="KJK51" s="127"/>
      <c r="KJL51" s="127"/>
      <c r="KJM51" s="127"/>
      <c r="KJN51" s="127"/>
      <c r="KJO51" s="127"/>
      <c r="KJP51" s="127"/>
      <c r="KJQ51" s="127"/>
      <c r="KJR51" s="127"/>
      <c r="KJS51" s="127"/>
      <c r="KJT51" s="127"/>
      <c r="KJU51" s="127"/>
      <c r="KJV51" s="127"/>
      <c r="KJW51" s="127"/>
      <c r="KJX51" s="127"/>
      <c r="KJY51" s="127"/>
      <c r="KJZ51" s="127"/>
      <c r="KKA51" s="127"/>
      <c r="KKB51" s="127"/>
      <c r="KKC51" s="127"/>
      <c r="KKD51" s="127"/>
      <c r="KKE51" s="127"/>
      <c r="KKF51" s="127"/>
      <c r="KKG51" s="127"/>
      <c r="KKH51" s="127"/>
      <c r="KKI51" s="127"/>
      <c r="KKJ51" s="127"/>
      <c r="KKK51" s="127"/>
      <c r="KKL51" s="127"/>
      <c r="KKM51" s="127"/>
      <c r="KKN51" s="127"/>
      <c r="KKO51" s="127"/>
      <c r="KKP51" s="127"/>
      <c r="KKQ51" s="127"/>
      <c r="KKR51" s="127"/>
      <c r="KKS51" s="127"/>
      <c r="KKT51" s="127"/>
      <c r="KKU51" s="127"/>
      <c r="KKV51" s="127"/>
      <c r="KKW51" s="127"/>
      <c r="KKX51" s="127"/>
      <c r="KKY51" s="127"/>
      <c r="KKZ51" s="127"/>
      <c r="KLA51" s="127"/>
      <c r="KLB51" s="127"/>
      <c r="KLC51" s="127"/>
      <c r="KLD51" s="127"/>
      <c r="KLE51" s="127"/>
      <c r="KLF51" s="127"/>
      <c r="KLG51" s="127"/>
      <c r="KLH51" s="127"/>
      <c r="KLI51" s="127"/>
      <c r="KLJ51" s="127"/>
      <c r="KLK51" s="127"/>
      <c r="KLL51" s="127"/>
      <c r="KLM51" s="127"/>
      <c r="KLN51" s="127"/>
      <c r="KLO51" s="127"/>
      <c r="KLP51" s="127"/>
      <c r="KLQ51" s="127"/>
      <c r="KLR51" s="127"/>
      <c r="KLS51" s="127"/>
      <c r="KLT51" s="127"/>
      <c r="KLU51" s="127"/>
      <c r="KLV51" s="127"/>
      <c r="KLW51" s="127"/>
      <c r="KLX51" s="127"/>
      <c r="KLY51" s="127"/>
      <c r="KLZ51" s="127"/>
      <c r="KMA51" s="127"/>
      <c r="KMB51" s="127"/>
      <c r="KMC51" s="127"/>
      <c r="KMD51" s="127"/>
      <c r="KME51" s="127"/>
      <c r="KMF51" s="127"/>
      <c r="KMG51" s="127"/>
      <c r="KMH51" s="127"/>
      <c r="KMI51" s="127"/>
      <c r="KMJ51" s="127"/>
      <c r="KMK51" s="127"/>
      <c r="KML51" s="127"/>
      <c r="KMM51" s="127"/>
      <c r="KMN51" s="127"/>
      <c r="KMO51" s="127"/>
      <c r="KMP51" s="127"/>
      <c r="KMQ51" s="127"/>
      <c r="KMR51" s="127"/>
      <c r="KMS51" s="127"/>
      <c r="KMT51" s="127"/>
      <c r="KMU51" s="127"/>
      <c r="KMV51" s="127"/>
      <c r="KMW51" s="127"/>
      <c r="KMX51" s="127"/>
      <c r="KMY51" s="127"/>
      <c r="KMZ51" s="127"/>
      <c r="KNA51" s="127"/>
      <c r="KNB51" s="127"/>
      <c r="KNC51" s="127"/>
      <c r="KND51" s="127"/>
      <c r="KNE51" s="127"/>
      <c r="KNF51" s="127"/>
      <c r="KNG51" s="127"/>
      <c r="KNH51" s="127"/>
      <c r="KNI51" s="127"/>
      <c r="KNJ51" s="127"/>
      <c r="KNK51" s="127"/>
      <c r="KNL51" s="127"/>
      <c r="KNM51" s="127"/>
      <c r="KNN51" s="127"/>
      <c r="KNO51" s="127"/>
      <c r="KNP51" s="127"/>
      <c r="KNQ51" s="127"/>
      <c r="KNR51" s="127"/>
      <c r="KNS51" s="127"/>
      <c r="KNT51" s="127"/>
      <c r="KNU51" s="127"/>
      <c r="KNV51" s="127"/>
      <c r="KNW51" s="127"/>
      <c r="KNX51" s="127"/>
      <c r="KNY51" s="127"/>
      <c r="KNZ51" s="127"/>
      <c r="KOA51" s="127"/>
      <c r="KOB51" s="127"/>
      <c r="KOC51" s="127"/>
      <c r="KOD51" s="127"/>
      <c r="KOE51" s="127"/>
      <c r="KOF51" s="127"/>
      <c r="KOG51" s="127"/>
      <c r="KOH51" s="127"/>
      <c r="KOI51" s="127"/>
      <c r="KOJ51" s="127"/>
      <c r="KOK51" s="127"/>
      <c r="KOL51" s="127"/>
      <c r="KOM51" s="127"/>
      <c r="KON51" s="127"/>
      <c r="KOO51" s="127"/>
      <c r="KOP51" s="127"/>
      <c r="KOQ51" s="127"/>
      <c r="KOR51" s="127"/>
      <c r="KOS51" s="127"/>
      <c r="KOT51" s="127"/>
      <c r="KOU51" s="127"/>
      <c r="KOV51" s="127"/>
      <c r="KOW51" s="127"/>
      <c r="KOX51" s="127"/>
      <c r="KOY51" s="127"/>
      <c r="KOZ51" s="127"/>
      <c r="KPA51" s="127"/>
      <c r="KPB51" s="127"/>
      <c r="KPC51" s="127"/>
      <c r="KPD51" s="127"/>
      <c r="KPE51" s="127"/>
      <c r="KPF51" s="127"/>
      <c r="KPG51" s="127"/>
      <c r="KPH51" s="127"/>
      <c r="KPI51" s="127"/>
      <c r="KPJ51" s="127"/>
      <c r="KPK51" s="127"/>
      <c r="KPL51" s="127"/>
      <c r="KPM51" s="127"/>
      <c r="KPN51" s="127"/>
      <c r="KPO51" s="127"/>
      <c r="KPP51" s="127"/>
      <c r="KPQ51" s="127"/>
      <c r="KPR51" s="127"/>
      <c r="KPS51" s="127"/>
      <c r="KPT51" s="127"/>
      <c r="KPU51" s="127"/>
      <c r="KPV51" s="127"/>
      <c r="KPW51" s="127"/>
      <c r="KPX51" s="127"/>
      <c r="KPY51" s="127"/>
      <c r="KPZ51" s="127"/>
      <c r="KQA51" s="127"/>
      <c r="KQB51" s="127"/>
      <c r="KQC51" s="127"/>
      <c r="KQD51" s="127"/>
      <c r="KQE51" s="127"/>
      <c r="KQF51" s="127"/>
      <c r="KQG51" s="127"/>
      <c r="KQH51" s="127"/>
      <c r="KQI51" s="127"/>
      <c r="KQJ51" s="127"/>
      <c r="KQK51" s="127"/>
      <c r="KQL51" s="127"/>
      <c r="KQM51" s="127"/>
      <c r="KQN51" s="127"/>
      <c r="KQO51" s="127"/>
      <c r="KQP51" s="127"/>
      <c r="KQQ51" s="127"/>
      <c r="KQR51" s="127"/>
      <c r="KQS51" s="127"/>
      <c r="KQT51" s="127"/>
      <c r="KQU51" s="127"/>
      <c r="KQV51" s="127"/>
      <c r="KQW51" s="127"/>
      <c r="KQX51" s="127"/>
      <c r="KQY51" s="127"/>
      <c r="KQZ51" s="127"/>
      <c r="KRA51" s="127"/>
      <c r="KRB51" s="127"/>
      <c r="KRC51" s="127"/>
      <c r="KRD51" s="127"/>
      <c r="KRE51" s="127"/>
      <c r="KRF51" s="127"/>
      <c r="KRG51" s="127"/>
      <c r="KRH51" s="127"/>
      <c r="KRI51" s="127"/>
      <c r="KRJ51" s="127"/>
      <c r="KRK51" s="127"/>
      <c r="KRL51" s="127"/>
      <c r="KRM51" s="127"/>
      <c r="KRN51" s="127"/>
      <c r="KRO51" s="127"/>
      <c r="KRP51" s="127"/>
      <c r="KRQ51" s="127"/>
      <c r="KRR51" s="127"/>
      <c r="KRS51" s="127"/>
      <c r="KRT51" s="127"/>
      <c r="KRU51" s="127"/>
      <c r="KRV51" s="127"/>
      <c r="KRW51" s="127"/>
      <c r="KRX51" s="127"/>
      <c r="KRY51" s="127"/>
      <c r="KRZ51" s="127"/>
      <c r="KSA51" s="127"/>
      <c r="KSB51" s="127"/>
      <c r="KSC51" s="127"/>
      <c r="KSD51" s="127"/>
      <c r="KSE51" s="127"/>
      <c r="KSF51" s="127"/>
      <c r="KSG51" s="127"/>
      <c r="KSH51" s="127"/>
      <c r="KSI51" s="127"/>
      <c r="KSJ51" s="127"/>
      <c r="KSK51" s="127"/>
      <c r="KSL51" s="127"/>
      <c r="KSM51" s="127"/>
      <c r="KSN51" s="127"/>
      <c r="KSO51" s="127"/>
      <c r="KSP51" s="127"/>
      <c r="KSQ51" s="127"/>
      <c r="KSR51" s="127"/>
      <c r="KSS51" s="127"/>
      <c r="KST51" s="127"/>
      <c r="KSU51" s="127"/>
      <c r="KSV51" s="127"/>
      <c r="KSW51" s="127"/>
      <c r="KSX51" s="127"/>
      <c r="KSY51" s="127"/>
      <c r="KSZ51" s="127"/>
      <c r="KTA51" s="127"/>
      <c r="KTB51" s="127"/>
      <c r="KTC51" s="127"/>
      <c r="KTD51" s="127"/>
      <c r="KTE51" s="127"/>
      <c r="KTF51" s="127"/>
      <c r="KTG51" s="127"/>
      <c r="KTH51" s="127"/>
      <c r="KTI51" s="127"/>
      <c r="KTJ51" s="127"/>
      <c r="KTK51" s="127"/>
      <c r="KTL51" s="127"/>
      <c r="KTM51" s="127"/>
      <c r="KTN51" s="127"/>
      <c r="KTO51" s="127"/>
      <c r="KTP51" s="127"/>
      <c r="KTQ51" s="127"/>
      <c r="KTR51" s="127"/>
      <c r="KTS51" s="127"/>
      <c r="KTT51" s="127"/>
      <c r="KTU51" s="127"/>
      <c r="KTV51" s="127"/>
      <c r="KTW51" s="127"/>
      <c r="KTX51" s="127"/>
      <c r="KTY51" s="127"/>
      <c r="KTZ51" s="127"/>
      <c r="KUA51" s="127"/>
      <c r="KUB51" s="127"/>
      <c r="KUC51" s="127"/>
      <c r="KUD51" s="127"/>
      <c r="KUE51" s="127"/>
      <c r="KUF51" s="127"/>
      <c r="KUG51" s="127"/>
      <c r="KUH51" s="127"/>
      <c r="KUI51" s="127"/>
      <c r="KUJ51" s="127"/>
      <c r="KUK51" s="127"/>
      <c r="KUL51" s="127"/>
      <c r="KUM51" s="127"/>
      <c r="KUN51" s="127"/>
      <c r="KUO51" s="127"/>
      <c r="KUP51" s="127"/>
      <c r="KUQ51" s="127"/>
      <c r="KUR51" s="127"/>
      <c r="KUS51" s="127"/>
      <c r="KUT51" s="127"/>
      <c r="KUU51" s="127"/>
      <c r="KUV51" s="127"/>
      <c r="KUW51" s="127"/>
      <c r="KUX51" s="127"/>
      <c r="KUY51" s="127"/>
      <c r="KUZ51" s="127"/>
      <c r="KVA51" s="127"/>
      <c r="KVB51" s="127"/>
      <c r="KVC51" s="127"/>
      <c r="KVD51" s="127"/>
      <c r="KVE51" s="127"/>
      <c r="KVF51" s="127"/>
      <c r="KVG51" s="127"/>
      <c r="KVH51" s="127"/>
      <c r="KVI51" s="127"/>
      <c r="KVJ51" s="127"/>
      <c r="KVK51" s="127"/>
      <c r="KVL51" s="127"/>
      <c r="KVM51" s="127"/>
      <c r="KVN51" s="127"/>
      <c r="KVO51" s="127"/>
      <c r="KVP51" s="127"/>
      <c r="KVQ51" s="127"/>
      <c r="KVR51" s="127"/>
      <c r="KVS51" s="127"/>
      <c r="KVT51" s="127"/>
      <c r="KVU51" s="127"/>
      <c r="KVV51" s="127"/>
      <c r="KVW51" s="127"/>
      <c r="KVX51" s="127"/>
      <c r="KVY51" s="127"/>
      <c r="KVZ51" s="127"/>
      <c r="KWA51" s="127"/>
      <c r="KWB51" s="127"/>
      <c r="KWC51" s="127"/>
      <c r="KWD51" s="127"/>
      <c r="KWE51" s="127"/>
      <c r="KWF51" s="127"/>
      <c r="KWG51" s="127"/>
      <c r="KWH51" s="127"/>
      <c r="KWI51" s="127"/>
      <c r="KWJ51" s="127"/>
      <c r="KWK51" s="127"/>
      <c r="KWL51" s="127"/>
      <c r="KWM51" s="127"/>
      <c r="KWN51" s="127"/>
      <c r="KWO51" s="127"/>
      <c r="KWP51" s="127"/>
      <c r="KWQ51" s="127"/>
      <c r="KWR51" s="127"/>
      <c r="KWS51" s="127"/>
      <c r="KWT51" s="127"/>
      <c r="KWU51" s="127"/>
      <c r="KWV51" s="127"/>
      <c r="KWW51" s="127"/>
      <c r="KWX51" s="127"/>
      <c r="KWY51" s="127"/>
      <c r="KWZ51" s="127"/>
      <c r="KXA51" s="127"/>
      <c r="KXB51" s="127"/>
      <c r="KXC51" s="127"/>
      <c r="KXD51" s="127"/>
      <c r="KXE51" s="127"/>
      <c r="KXF51" s="127"/>
      <c r="KXG51" s="127"/>
      <c r="KXH51" s="127"/>
      <c r="KXI51" s="127"/>
      <c r="KXJ51" s="127"/>
      <c r="KXK51" s="127"/>
      <c r="KXL51" s="127"/>
      <c r="KXM51" s="127"/>
      <c r="KXN51" s="127"/>
      <c r="KXO51" s="127"/>
      <c r="KXP51" s="127"/>
      <c r="KXQ51" s="127"/>
      <c r="KXR51" s="127"/>
      <c r="KXS51" s="127"/>
      <c r="KXT51" s="127"/>
      <c r="KXU51" s="127"/>
      <c r="KXV51" s="127"/>
      <c r="KXW51" s="127"/>
      <c r="KXX51" s="127"/>
      <c r="KXY51" s="127"/>
      <c r="KXZ51" s="127"/>
      <c r="KYA51" s="127"/>
      <c r="KYB51" s="127"/>
      <c r="KYC51" s="127"/>
      <c r="KYD51" s="127"/>
      <c r="KYE51" s="127"/>
      <c r="KYF51" s="127"/>
      <c r="KYG51" s="127"/>
      <c r="KYH51" s="127"/>
      <c r="KYI51" s="127"/>
      <c r="KYJ51" s="127"/>
      <c r="KYK51" s="127"/>
      <c r="KYL51" s="127"/>
      <c r="KYM51" s="127"/>
      <c r="KYN51" s="127"/>
      <c r="KYO51" s="127"/>
      <c r="KYP51" s="127"/>
      <c r="KYQ51" s="127"/>
      <c r="KYR51" s="127"/>
      <c r="KYS51" s="127"/>
      <c r="KYT51" s="127"/>
      <c r="KYU51" s="127"/>
      <c r="KYV51" s="127"/>
      <c r="KYW51" s="127"/>
      <c r="KYX51" s="127"/>
      <c r="KYY51" s="127"/>
      <c r="KYZ51" s="127"/>
      <c r="KZA51" s="127"/>
      <c r="KZB51" s="127"/>
      <c r="KZC51" s="127"/>
      <c r="KZD51" s="127"/>
      <c r="KZE51" s="127"/>
      <c r="KZF51" s="127"/>
      <c r="KZG51" s="127"/>
      <c r="KZH51" s="127"/>
      <c r="KZI51" s="127"/>
      <c r="KZJ51" s="127"/>
      <c r="KZK51" s="127"/>
      <c r="KZL51" s="127"/>
      <c r="KZM51" s="127"/>
      <c r="KZN51" s="127"/>
      <c r="KZO51" s="127"/>
      <c r="KZP51" s="127"/>
      <c r="KZQ51" s="127"/>
      <c r="KZR51" s="127"/>
      <c r="KZS51" s="127"/>
      <c r="KZT51" s="127"/>
      <c r="KZU51" s="127"/>
      <c r="KZV51" s="127"/>
      <c r="KZW51" s="127"/>
      <c r="KZX51" s="127"/>
      <c r="KZY51" s="127"/>
      <c r="KZZ51" s="127"/>
      <c r="LAA51" s="127"/>
      <c r="LAB51" s="127"/>
      <c r="LAC51" s="127"/>
      <c r="LAD51" s="127"/>
      <c r="LAE51" s="127"/>
      <c r="LAF51" s="127"/>
      <c r="LAG51" s="127"/>
      <c r="LAH51" s="127"/>
      <c r="LAI51" s="127"/>
      <c r="LAJ51" s="127"/>
      <c r="LAK51" s="127"/>
      <c r="LAL51" s="127"/>
      <c r="LAM51" s="127"/>
      <c r="LAN51" s="127"/>
      <c r="LAO51" s="127"/>
      <c r="LAP51" s="127"/>
      <c r="LAQ51" s="127"/>
      <c r="LAR51" s="127"/>
      <c r="LAS51" s="127"/>
      <c r="LAT51" s="127"/>
      <c r="LAU51" s="127"/>
      <c r="LAV51" s="127"/>
      <c r="LAW51" s="127"/>
      <c r="LAX51" s="127"/>
      <c r="LAY51" s="127"/>
      <c r="LAZ51" s="127"/>
      <c r="LBA51" s="127"/>
      <c r="LBB51" s="127"/>
      <c r="LBC51" s="127"/>
      <c r="LBD51" s="127"/>
      <c r="LBE51" s="127"/>
      <c r="LBF51" s="127"/>
      <c r="LBG51" s="127"/>
      <c r="LBH51" s="127"/>
      <c r="LBI51" s="127"/>
      <c r="LBJ51" s="127"/>
      <c r="LBK51" s="127"/>
      <c r="LBL51" s="127"/>
      <c r="LBM51" s="127"/>
      <c r="LBN51" s="127"/>
      <c r="LBO51" s="127"/>
      <c r="LBP51" s="127"/>
      <c r="LBQ51" s="127"/>
      <c r="LBR51" s="127"/>
      <c r="LBS51" s="127"/>
      <c r="LBT51" s="127"/>
      <c r="LBU51" s="127"/>
      <c r="LBV51" s="127"/>
      <c r="LBW51" s="127"/>
      <c r="LBX51" s="127"/>
      <c r="LBY51" s="127"/>
      <c r="LBZ51" s="127"/>
      <c r="LCA51" s="127"/>
      <c r="LCB51" s="127"/>
      <c r="LCC51" s="127"/>
      <c r="LCD51" s="127"/>
      <c r="LCE51" s="127"/>
      <c r="LCF51" s="127"/>
      <c r="LCG51" s="127"/>
      <c r="LCH51" s="127"/>
      <c r="LCI51" s="127"/>
      <c r="LCJ51" s="127"/>
      <c r="LCK51" s="127"/>
      <c r="LCL51" s="127"/>
      <c r="LCM51" s="127"/>
      <c r="LCN51" s="127"/>
      <c r="LCO51" s="127"/>
      <c r="LCP51" s="127"/>
      <c r="LCQ51" s="127"/>
      <c r="LCR51" s="127"/>
      <c r="LCS51" s="127"/>
      <c r="LCT51" s="127"/>
      <c r="LCU51" s="127"/>
      <c r="LCV51" s="127"/>
      <c r="LCW51" s="127"/>
      <c r="LCX51" s="127"/>
      <c r="LCY51" s="127"/>
      <c r="LCZ51" s="127"/>
      <c r="LDA51" s="127"/>
      <c r="LDB51" s="127"/>
      <c r="LDC51" s="127"/>
      <c r="LDD51" s="127"/>
      <c r="LDE51" s="127"/>
      <c r="LDF51" s="127"/>
      <c r="LDG51" s="127"/>
      <c r="LDH51" s="127"/>
      <c r="LDI51" s="127"/>
      <c r="LDJ51" s="127"/>
      <c r="LDK51" s="127"/>
      <c r="LDL51" s="127"/>
      <c r="LDM51" s="127"/>
      <c r="LDN51" s="127"/>
      <c r="LDO51" s="127"/>
      <c r="LDP51" s="127"/>
      <c r="LDQ51" s="127"/>
      <c r="LDR51" s="127"/>
      <c r="LDS51" s="127"/>
      <c r="LDT51" s="127"/>
      <c r="LDU51" s="127"/>
      <c r="LDV51" s="127"/>
      <c r="LDW51" s="127"/>
      <c r="LDX51" s="127"/>
      <c r="LDY51" s="127"/>
      <c r="LDZ51" s="127"/>
      <c r="LEA51" s="127"/>
      <c r="LEB51" s="127"/>
      <c r="LEC51" s="127"/>
      <c r="LED51" s="127"/>
      <c r="LEE51" s="127"/>
      <c r="LEF51" s="127"/>
      <c r="LEG51" s="127"/>
      <c r="LEH51" s="127"/>
      <c r="LEI51" s="127"/>
      <c r="LEJ51" s="127"/>
      <c r="LEK51" s="127"/>
      <c r="LEL51" s="127"/>
      <c r="LEM51" s="127"/>
      <c r="LEN51" s="127"/>
      <c r="LEO51" s="127"/>
      <c r="LEP51" s="127"/>
      <c r="LEQ51" s="127"/>
      <c r="LER51" s="127"/>
      <c r="LES51" s="127"/>
      <c r="LET51" s="127"/>
      <c r="LEU51" s="127"/>
      <c r="LEV51" s="127"/>
      <c r="LEW51" s="127"/>
      <c r="LEX51" s="127"/>
      <c r="LEY51" s="127"/>
      <c r="LEZ51" s="127"/>
      <c r="LFA51" s="127"/>
      <c r="LFB51" s="127"/>
      <c r="LFC51" s="127"/>
      <c r="LFD51" s="127"/>
      <c r="LFE51" s="127"/>
      <c r="LFF51" s="127"/>
      <c r="LFG51" s="127"/>
      <c r="LFH51" s="127"/>
      <c r="LFI51" s="127"/>
      <c r="LFJ51" s="127"/>
      <c r="LFK51" s="127"/>
      <c r="LFL51" s="127"/>
      <c r="LFM51" s="127"/>
      <c r="LFN51" s="127"/>
      <c r="LFO51" s="127"/>
      <c r="LFP51" s="127"/>
      <c r="LFQ51" s="127"/>
      <c r="LFR51" s="127"/>
      <c r="LFS51" s="127"/>
      <c r="LFT51" s="127"/>
      <c r="LFU51" s="127"/>
      <c r="LFV51" s="127"/>
      <c r="LFW51" s="127"/>
      <c r="LFX51" s="127"/>
      <c r="LFY51" s="127"/>
      <c r="LFZ51" s="127"/>
      <c r="LGA51" s="127"/>
      <c r="LGB51" s="127"/>
      <c r="LGC51" s="127"/>
      <c r="LGD51" s="127"/>
      <c r="LGE51" s="127"/>
      <c r="LGF51" s="127"/>
      <c r="LGG51" s="127"/>
      <c r="LGH51" s="127"/>
      <c r="LGI51" s="127"/>
      <c r="LGJ51" s="127"/>
      <c r="LGK51" s="127"/>
      <c r="LGL51" s="127"/>
      <c r="LGM51" s="127"/>
      <c r="LGN51" s="127"/>
      <c r="LGO51" s="127"/>
      <c r="LGP51" s="127"/>
      <c r="LGQ51" s="127"/>
      <c r="LGR51" s="127"/>
      <c r="LGS51" s="127"/>
      <c r="LGT51" s="127"/>
      <c r="LGU51" s="127"/>
      <c r="LGV51" s="127"/>
      <c r="LGW51" s="127"/>
      <c r="LGX51" s="127"/>
      <c r="LGY51" s="127"/>
      <c r="LGZ51" s="127"/>
      <c r="LHA51" s="127"/>
      <c r="LHB51" s="127"/>
      <c r="LHC51" s="127"/>
      <c r="LHD51" s="127"/>
      <c r="LHE51" s="127"/>
      <c r="LHF51" s="127"/>
      <c r="LHG51" s="127"/>
      <c r="LHH51" s="127"/>
      <c r="LHI51" s="127"/>
      <c r="LHJ51" s="127"/>
      <c r="LHK51" s="127"/>
      <c r="LHL51" s="127"/>
      <c r="LHM51" s="127"/>
      <c r="LHN51" s="127"/>
      <c r="LHO51" s="127"/>
      <c r="LHP51" s="127"/>
      <c r="LHQ51" s="127"/>
      <c r="LHR51" s="127"/>
      <c r="LHS51" s="127"/>
      <c r="LHT51" s="127"/>
      <c r="LHU51" s="127"/>
      <c r="LHV51" s="127"/>
      <c r="LHW51" s="127"/>
      <c r="LHX51" s="127"/>
      <c r="LHY51" s="127"/>
      <c r="LHZ51" s="127"/>
      <c r="LIA51" s="127"/>
      <c r="LIB51" s="127"/>
      <c r="LIC51" s="127"/>
      <c r="LID51" s="127"/>
      <c r="LIE51" s="127"/>
      <c r="LIF51" s="127"/>
      <c r="LIG51" s="127"/>
      <c r="LIH51" s="127"/>
      <c r="LII51" s="127"/>
      <c r="LIJ51" s="127"/>
      <c r="LIK51" s="127"/>
      <c r="LIL51" s="127"/>
      <c r="LIM51" s="127"/>
      <c r="LIN51" s="127"/>
      <c r="LIO51" s="127"/>
      <c r="LIP51" s="127"/>
      <c r="LIQ51" s="127"/>
      <c r="LIR51" s="127"/>
      <c r="LIS51" s="127"/>
      <c r="LIT51" s="127"/>
      <c r="LIU51" s="127"/>
      <c r="LIV51" s="127"/>
      <c r="LIW51" s="127"/>
      <c r="LIX51" s="127"/>
      <c r="LIY51" s="127"/>
      <c r="LIZ51" s="127"/>
      <c r="LJA51" s="127"/>
      <c r="LJB51" s="127"/>
      <c r="LJC51" s="127"/>
      <c r="LJD51" s="127"/>
      <c r="LJE51" s="127"/>
      <c r="LJF51" s="127"/>
      <c r="LJG51" s="127"/>
      <c r="LJH51" s="127"/>
      <c r="LJI51" s="127"/>
      <c r="LJJ51" s="127"/>
      <c r="LJK51" s="127"/>
      <c r="LJL51" s="127"/>
      <c r="LJM51" s="127"/>
      <c r="LJN51" s="127"/>
      <c r="LJO51" s="127"/>
      <c r="LJP51" s="127"/>
      <c r="LJQ51" s="127"/>
      <c r="LJR51" s="127"/>
      <c r="LJS51" s="127"/>
      <c r="LJT51" s="127"/>
      <c r="LJU51" s="127"/>
      <c r="LJV51" s="127"/>
      <c r="LJW51" s="127"/>
      <c r="LJX51" s="127"/>
      <c r="LJY51" s="127"/>
      <c r="LJZ51" s="127"/>
      <c r="LKA51" s="127"/>
      <c r="LKB51" s="127"/>
      <c r="LKC51" s="127"/>
      <c r="LKD51" s="127"/>
      <c r="LKE51" s="127"/>
      <c r="LKF51" s="127"/>
      <c r="LKG51" s="127"/>
      <c r="LKH51" s="127"/>
      <c r="LKI51" s="127"/>
      <c r="LKJ51" s="127"/>
      <c r="LKK51" s="127"/>
      <c r="LKL51" s="127"/>
      <c r="LKM51" s="127"/>
      <c r="LKN51" s="127"/>
      <c r="LKO51" s="127"/>
      <c r="LKP51" s="127"/>
      <c r="LKQ51" s="127"/>
      <c r="LKR51" s="127"/>
      <c r="LKS51" s="127"/>
      <c r="LKT51" s="127"/>
      <c r="LKU51" s="127"/>
      <c r="LKV51" s="127"/>
      <c r="LKW51" s="127"/>
      <c r="LKX51" s="127"/>
      <c r="LKY51" s="127"/>
      <c r="LKZ51" s="127"/>
      <c r="LLA51" s="127"/>
      <c r="LLB51" s="127"/>
      <c r="LLC51" s="127"/>
      <c r="LLD51" s="127"/>
      <c r="LLE51" s="127"/>
      <c r="LLF51" s="127"/>
      <c r="LLG51" s="127"/>
      <c r="LLH51" s="127"/>
      <c r="LLI51" s="127"/>
      <c r="LLJ51" s="127"/>
      <c r="LLK51" s="127"/>
      <c r="LLL51" s="127"/>
      <c r="LLM51" s="127"/>
      <c r="LLN51" s="127"/>
      <c r="LLO51" s="127"/>
      <c r="LLP51" s="127"/>
      <c r="LLQ51" s="127"/>
      <c r="LLR51" s="127"/>
      <c r="LLS51" s="127"/>
      <c r="LLT51" s="127"/>
      <c r="LLU51" s="127"/>
      <c r="LLV51" s="127"/>
      <c r="LLW51" s="127"/>
      <c r="LLX51" s="127"/>
      <c r="LLY51" s="127"/>
      <c r="LLZ51" s="127"/>
      <c r="LMA51" s="127"/>
      <c r="LMB51" s="127"/>
      <c r="LMC51" s="127"/>
      <c r="LMD51" s="127"/>
      <c r="LME51" s="127"/>
      <c r="LMF51" s="127"/>
      <c r="LMG51" s="127"/>
      <c r="LMH51" s="127"/>
      <c r="LMI51" s="127"/>
      <c r="LMJ51" s="127"/>
      <c r="LMK51" s="127"/>
      <c r="LML51" s="127"/>
      <c r="LMM51" s="127"/>
      <c r="LMN51" s="127"/>
      <c r="LMO51" s="127"/>
      <c r="LMP51" s="127"/>
      <c r="LMQ51" s="127"/>
      <c r="LMR51" s="127"/>
      <c r="LMS51" s="127"/>
      <c r="LMT51" s="127"/>
      <c r="LMU51" s="127"/>
      <c r="LMV51" s="127"/>
      <c r="LMW51" s="127"/>
      <c r="LMX51" s="127"/>
      <c r="LMY51" s="127"/>
      <c r="LMZ51" s="127"/>
      <c r="LNA51" s="127"/>
      <c r="LNB51" s="127"/>
      <c r="LNC51" s="127"/>
      <c r="LND51" s="127"/>
      <c r="LNE51" s="127"/>
      <c r="LNF51" s="127"/>
      <c r="LNG51" s="127"/>
      <c r="LNH51" s="127"/>
      <c r="LNI51" s="127"/>
      <c r="LNJ51" s="127"/>
      <c r="LNK51" s="127"/>
      <c r="LNL51" s="127"/>
      <c r="LNM51" s="127"/>
      <c r="LNN51" s="127"/>
      <c r="LNO51" s="127"/>
      <c r="LNP51" s="127"/>
      <c r="LNQ51" s="127"/>
      <c r="LNR51" s="127"/>
      <c r="LNS51" s="127"/>
      <c r="LNT51" s="127"/>
      <c r="LNU51" s="127"/>
      <c r="LNV51" s="127"/>
      <c r="LNW51" s="127"/>
      <c r="LNX51" s="127"/>
      <c r="LNY51" s="127"/>
      <c r="LNZ51" s="127"/>
      <c r="LOA51" s="127"/>
      <c r="LOB51" s="127"/>
      <c r="LOC51" s="127"/>
      <c r="LOD51" s="127"/>
      <c r="LOE51" s="127"/>
      <c r="LOF51" s="127"/>
      <c r="LOG51" s="127"/>
      <c r="LOH51" s="127"/>
      <c r="LOI51" s="127"/>
      <c r="LOJ51" s="127"/>
      <c r="LOK51" s="127"/>
      <c r="LOL51" s="127"/>
      <c r="LOM51" s="127"/>
      <c r="LON51" s="127"/>
      <c r="LOO51" s="127"/>
      <c r="LOP51" s="127"/>
      <c r="LOQ51" s="127"/>
      <c r="LOR51" s="127"/>
      <c r="LOS51" s="127"/>
      <c r="LOT51" s="127"/>
      <c r="LOU51" s="127"/>
      <c r="LOV51" s="127"/>
      <c r="LOW51" s="127"/>
      <c r="LOX51" s="127"/>
      <c r="LOY51" s="127"/>
      <c r="LOZ51" s="127"/>
      <c r="LPA51" s="127"/>
      <c r="LPB51" s="127"/>
      <c r="LPC51" s="127"/>
      <c r="LPD51" s="127"/>
      <c r="LPE51" s="127"/>
      <c r="LPF51" s="127"/>
      <c r="LPG51" s="127"/>
      <c r="LPH51" s="127"/>
      <c r="LPI51" s="127"/>
      <c r="LPJ51" s="127"/>
      <c r="LPK51" s="127"/>
      <c r="LPL51" s="127"/>
      <c r="LPM51" s="127"/>
      <c r="LPN51" s="127"/>
      <c r="LPO51" s="127"/>
      <c r="LPP51" s="127"/>
      <c r="LPQ51" s="127"/>
      <c r="LPR51" s="127"/>
      <c r="LPS51" s="127"/>
      <c r="LPT51" s="127"/>
      <c r="LPU51" s="127"/>
      <c r="LPV51" s="127"/>
      <c r="LPW51" s="127"/>
      <c r="LPX51" s="127"/>
      <c r="LPY51" s="127"/>
      <c r="LPZ51" s="127"/>
      <c r="LQA51" s="127"/>
      <c r="LQB51" s="127"/>
      <c r="LQC51" s="127"/>
      <c r="LQD51" s="127"/>
      <c r="LQE51" s="127"/>
      <c r="LQF51" s="127"/>
      <c r="LQG51" s="127"/>
      <c r="LQH51" s="127"/>
      <c r="LQI51" s="127"/>
      <c r="LQJ51" s="127"/>
      <c r="LQK51" s="127"/>
      <c r="LQL51" s="127"/>
      <c r="LQM51" s="127"/>
      <c r="LQN51" s="127"/>
      <c r="LQO51" s="127"/>
      <c r="LQP51" s="127"/>
      <c r="LQQ51" s="127"/>
      <c r="LQR51" s="127"/>
      <c r="LQS51" s="127"/>
      <c r="LQT51" s="127"/>
      <c r="LQU51" s="127"/>
      <c r="LQV51" s="127"/>
      <c r="LQW51" s="127"/>
      <c r="LQX51" s="127"/>
      <c r="LQY51" s="127"/>
      <c r="LQZ51" s="127"/>
      <c r="LRA51" s="127"/>
      <c r="LRB51" s="127"/>
      <c r="LRC51" s="127"/>
      <c r="LRD51" s="127"/>
      <c r="LRE51" s="127"/>
      <c r="LRF51" s="127"/>
      <c r="LRG51" s="127"/>
      <c r="LRH51" s="127"/>
      <c r="LRI51" s="127"/>
      <c r="LRJ51" s="127"/>
      <c r="LRK51" s="127"/>
      <c r="LRL51" s="127"/>
      <c r="LRM51" s="127"/>
      <c r="LRN51" s="127"/>
      <c r="LRO51" s="127"/>
      <c r="LRP51" s="127"/>
      <c r="LRQ51" s="127"/>
      <c r="LRR51" s="127"/>
      <c r="LRS51" s="127"/>
      <c r="LRT51" s="127"/>
      <c r="LRU51" s="127"/>
      <c r="LRV51" s="127"/>
      <c r="LRW51" s="127"/>
      <c r="LRX51" s="127"/>
      <c r="LRY51" s="127"/>
      <c r="LRZ51" s="127"/>
      <c r="LSA51" s="127"/>
      <c r="LSB51" s="127"/>
      <c r="LSC51" s="127"/>
      <c r="LSD51" s="127"/>
      <c r="LSE51" s="127"/>
      <c r="LSF51" s="127"/>
      <c r="LSG51" s="127"/>
      <c r="LSH51" s="127"/>
      <c r="LSI51" s="127"/>
      <c r="LSJ51" s="127"/>
      <c r="LSK51" s="127"/>
      <c r="LSL51" s="127"/>
      <c r="LSM51" s="127"/>
      <c r="LSN51" s="127"/>
      <c r="LSO51" s="127"/>
      <c r="LSP51" s="127"/>
      <c r="LSQ51" s="127"/>
      <c r="LSR51" s="127"/>
      <c r="LSS51" s="127"/>
      <c r="LST51" s="127"/>
      <c r="LSU51" s="127"/>
      <c r="LSV51" s="127"/>
      <c r="LSW51" s="127"/>
      <c r="LSX51" s="127"/>
      <c r="LSY51" s="127"/>
      <c r="LSZ51" s="127"/>
      <c r="LTA51" s="127"/>
      <c r="LTB51" s="127"/>
      <c r="LTC51" s="127"/>
      <c r="LTD51" s="127"/>
      <c r="LTE51" s="127"/>
      <c r="LTF51" s="127"/>
      <c r="LTG51" s="127"/>
      <c r="LTH51" s="127"/>
      <c r="LTI51" s="127"/>
      <c r="LTJ51" s="127"/>
      <c r="LTK51" s="127"/>
      <c r="LTL51" s="127"/>
      <c r="LTM51" s="127"/>
      <c r="LTN51" s="127"/>
      <c r="LTO51" s="127"/>
      <c r="LTP51" s="127"/>
      <c r="LTQ51" s="127"/>
      <c r="LTR51" s="127"/>
      <c r="LTS51" s="127"/>
      <c r="LTT51" s="127"/>
      <c r="LTU51" s="127"/>
      <c r="LTV51" s="127"/>
      <c r="LTW51" s="127"/>
      <c r="LTX51" s="127"/>
      <c r="LTY51" s="127"/>
      <c r="LTZ51" s="127"/>
      <c r="LUA51" s="127"/>
      <c r="LUB51" s="127"/>
      <c r="LUC51" s="127"/>
      <c r="LUD51" s="127"/>
      <c r="LUE51" s="127"/>
      <c r="LUF51" s="127"/>
      <c r="LUG51" s="127"/>
      <c r="LUH51" s="127"/>
      <c r="LUI51" s="127"/>
      <c r="LUJ51" s="127"/>
      <c r="LUK51" s="127"/>
      <c r="LUL51" s="127"/>
      <c r="LUM51" s="127"/>
      <c r="LUN51" s="127"/>
      <c r="LUO51" s="127"/>
      <c r="LUP51" s="127"/>
      <c r="LUQ51" s="127"/>
      <c r="LUR51" s="127"/>
      <c r="LUS51" s="127"/>
      <c r="LUT51" s="127"/>
      <c r="LUU51" s="127"/>
      <c r="LUV51" s="127"/>
      <c r="LUW51" s="127"/>
      <c r="LUX51" s="127"/>
      <c r="LUY51" s="127"/>
      <c r="LUZ51" s="127"/>
      <c r="LVA51" s="127"/>
      <c r="LVB51" s="127"/>
      <c r="LVC51" s="127"/>
      <c r="LVD51" s="127"/>
      <c r="LVE51" s="127"/>
      <c r="LVF51" s="127"/>
      <c r="LVG51" s="127"/>
      <c r="LVH51" s="127"/>
      <c r="LVI51" s="127"/>
      <c r="LVJ51" s="127"/>
      <c r="LVK51" s="127"/>
      <c r="LVL51" s="127"/>
      <c r="LVM51" s="127"/>
      <c r="LVN51" s="127"/>
      <c r="LVO51" s="127"/>
      <c r="LVP51" s="127"/>
      <c r="LVQ51" s="127"/>
      <c r="LVR51" s="127"/>
      <c r="LVS51" s="127"/>
      <c r="LVT51" s="127"/>
      <c r="LVU51" s="127"/>
      <c r="LVV51" s="127"/>
      <c r="LVW51" s="127"/>
      <c r="LVX51" s="127"/>
      <c r="LVY51" s="127"/>
      <c r="LVZ51" s="127"/>
      <c r="LWA51" s="127"/>
      <c r="LWB51" s="127"/>
      <c r="LWC51" s="127"/>
      <c r="LWD51" s="127"/>
      <c r="LWE51" s="127"/>
      <c r="LWF51" s="127"/>
      <c r="LWG51" s="127"/>
      <c r="LWH51" s="127"/>
      <c r="LWI51" s="127"/>
      <c r="LWJ51" s="127"/>
      <c r="LWK51" s="127"/>
      <c r="LWL51" s="127"/>
      <c r="LWM51" s="127"/>
      <c r="LWN51" s="127"/>
      <c r="LWO51" s="127"/>
      <c r="LWP51" s="127"/>
      <c r="LWQ51" s="127"/>
      <c r="LWR51" s="127"/>
      <c r="LWS51" s="127"/>
      <c r="LWT51" s="127"/>
      <c r="LWU51" s="127"/>
      <c r="LWV51" s="127"/>
      <c r="LWW51" s="127"/>
      <c r="LWX51" s="127"/>
      <c r="LWY51" s="127"/>
      <c r="LWZ51" s="127"/>
      <c r="LXA51" s="127"/>
      <c r="LXB51" s="127"/>
      <c r="LXC51" s="127"/>
      <c r="LXD51" s="127"/>
      <c r="LXE51" s="127"/>
      <c r="LXF51" s="127"/>
      <c r="LXG51" s="127"/>
      <c r="LXH51" s="127"/>
      <c r="LXI51" s="127"/>
      <c r="LXJ51" s="127"/>
      <c r="LXK51" s="127"/>
      <c r="LXL51" s="127"/>
      <c r="LXM51" s="127"/>
      <c r="LXN51" s="127"/>
      <c r="LXO51" s="127"/>
      <c r="LXP51" s="127"/>
      <c r="LXQ51" s="127"/>
      <c r="LXR51" s="127"/>
      <c r="LXS51" s="127"/>
      <c r="LXT51" s="127"/>
      <c r="LXU51" s="127"/>
      <c r="LXV51" s="127"/>
      <c r="LXW51" s="127"/>
      <c r="LXX51" s="127"/>
      <c r="LXY51" s="127"/>
      <c r="LXZ51" s="127"/>
      <c r="LYA51" s="127"/>
      <c r="LYB51" s="127"/>
      <c r="LYC51" s="127"/>
      <c r="LYD51" s="127"/>
      <c r="LYE51" s="127"/>
      <c r="LYF51" s="127"/>
      <c r="LYG51" s="127"/>
      <c r="LYH51" s="127"/>
      <c r="LYI51" s="127"/>
      <c r="LYJ51" s="127"/>
      <c r="LYK51" s="127"/>
      <c r="LYL51" s="127"/>
      <c r="LYM51" s="127"/>
      <c r="LYN51" s="127"/>
      <c r="LYO51" s="127"/>
      <c r="LYP51" s="127"/>
      <c r="LYQ51" s="127"/>
      <c r="LYR51" s="127"/>
      <c r="LYS51" s="127"/>
      <c r="LYT51" s="127"/>
      <c r="LYU51" s="127"/>
      <c r="LYV51" s="127"/>
      <c r="LYW51" s="127"/>
      <c r="LYX51" s="127"/>
      <c r="LYY51" s="127"/>
      <c r="LYZ51" s="127"/>
      <c r="LZA51" s="127"/>
      <c r="LZB51" s="127"/>
      <c r="LZC51" s="127"/>
      <c r="LZD51" s="127"/>
      <c r="LZE51" s="127"/>
      <c r="LZF51" s="127"/>
      <c r="LZG51" s="127"/>
      <c r="LZH51" s="127"/>
      <c r="LZI51" s="127"/>
      <c r="LZJ51" s="127"/>
      <c r="LZK51" s="127"/>
      <c r="LZL51" s="127"/>
      <c r="LZM51" s="127"/>
      <c r="LZN51" s="127"/>
      <c r="LZO51" s="127"/>
      <c r="LZP51" s="127"/>
      <c r="LZQ51" s="127"/>
      <c r="LZR51" s="127"/>
      <c r="LZS51" s="127"/>
      <c r="LZT51" s="127"/>
      <c r="LZU51" s="127"/>
      <c r="LZV51" s="127"/>
      <c r="LZW51" s="127"/>
      <c r="LZX51" s="127"/>
      <c r="LZY51" s="127"/>
      <c r="LZZ51" s="127"/>
      <c r="MAA51" s="127"/>
      <c r="MAB51" s="127"/>
      <c r="MAC51" s="127"/>
      <c r="MAD51" s="127"/>
      <c r="MAE51" s="127"/>
      <c r="MAF51" s="127"/>
      <c r="MAG51" s="127"/>
      <c r="MAH51" s="127"/>
      <c r="MAI51" s="127"/>
      <c r="MAJ51" s="127"/>
      <c r="MAK51" s="127"/>
      <c r="MAL51" s="127"/>
      <c r="MAM51" s="127"/>
      <c r="MAN51" s="127"/>
      <c r="MAO51" s="127"/>
      <c r="MAP51" s="127"/>
      <c r="MAQ51" s="127"/>
      <c r="MAR51" s="127"/>
      <c r="MAS51" s="127"/>
      <c r="MAT51" s="127"/>
      <c r="MAU51" s="127"/>
      <c r="MAV51" s="127"/>
      <c r="MAW51" s="127"/>
      <c r="MAX51" s="127"/>
      <c r="MAY51" s="127"/>
      <c r="MAZ51" s="127"/>
      <c r="MBA51" s="127"/>
      <c r="MBB51" s="127"/>
      <c r="MBC51" s="127"/>
      <c r="MBD51" s="127"/>
      <c r="MBE51" s="127"/>
      <c r="MBF51" s="127"/>
      <c r="MBG51" s="127"/>
      <c r="MBH51" s="127"/>
      <c r="MBI51" s="127"/>
      <c r="MBJ51" s="127"/>
      <c r="MBK51" s="127"/>
      <c r="MBL51" s="127"/>
      <c r="MBM51" s="127"/>
      <c r="MBN51" s="127"/>
      <c r="MBO51" s="127"/>
      <c r="MBP51" s="127"/>
      <c r="MBQ51" s="127"/>
      <c r="MBR51" s="127"/>
      <c r="MBS51" s="127"/>
      <c r="MBT51" s="127"/>
      <c r="MBU51" s="127"/>
      <c r="MBV51" s="127"/>
      <c r="MBW51" s="127"/>
      <c r="MBX51" s="127"/>
      <c r="MBY51" s="127"/>
      <c r="MBZ51" s="127"/>
      <c r="MCA51" s="127"/>
      <c r="MCB51" s="127"/>
      <c r="MCC51" s="127"/>
      <c r="MCD51" s="127"/>
      <c r="MCE51" s="127"/>
      <c r="MCF51" s="127"/>
      <c r="MCG51" s="127"/>
      <c r="MCH51" s="127"/>
      <c r="MCI51" s="127"/>
      <c r="MCJ51" s="127"/>
      <c r="MCK51" s="127"/>
      <c r="MCL51" s="127"/>
      <c r="MCM51" s="127"/>
      <c r="MCN51" s="127"/>
      <c r="MCO51" s="127"/>
      <c r="MCP51" s="127"/>
      <c r="MCQ51" s="127"/>
      <c r="MCR51" s="127"/>
      <c r="MCS51" s="127"/>
      <c r="MCT51" s="127"/>
      <c r="MCU51" s="127"/>
      <c r="MCV51" s="127"/>
      <c r="MCW51" s="127"/>
      <c r="MCX51" s="127"/>
      <c r="MCY51" s="127"/>
      <c r="MCZ51" s="127"/>
      <c r="MDA51" s="127"/>
      <c r="MDB51" s="127"/>
      <c r="MDC51" s="127"/>
      <c r="MDD51" s="127"/>
      <c r="MDE51" s="127"/>
      <c r="MDF51" s="127"/>
      <c r="MDG51" s="127"/>
      <c r="MDH51" s="127"/>
      <c r="MDI51" s="127"/>
      <c r="MDJ51" s="127"/>
      <c r="MDK51" s="127"/>
      <c r="MDL51" s="127"/>
      <c r="MDM51" s="127"/>
      <c r="MDN51" s="127"/>
      <c r="MDO51" s="127"/>
      <c r="MDP51" s="127"/>
      <c r="MDQ51" s="127"/>
      <c r="MDR51" s="127"/>
      <c r="MDS51" s="127"/>
      <c r="MDT51" s="127"/>
      <c r="MDU51" s="127"/>
      <c r="MDV51" s="127"/>
      <c r="MDW51" s="127"/>
      <c r="MDX51" s="127"/>
      <c r="MDY51" s="127"/>
      <c r="MDZ51" s="127"/>
      <c r="MEA51" s="127"/>
      <c r="MEB51" s="127"/>
      <c r="MEC51" s="127"/>
      <c r="MED51" s="127"/>
      <c r="MEE51" s="127"/>
      <c r="MEF51" s="127"/>
      <c r="MEG51" s="127"/>
      <c r="MEH51" s="127"/>
      <c r="MEI51" s="127"/>
      <c r="MEJ51" s="127"/>
      <c r="MEK51" s="127"/>
      <c r="MEL51" s="127"/>
      <c r="MEM51" s="127"/>
      <c r="MEN51" s="127"/>
      <c r="MEO51" s="127"/>
      <c r="MEP51" s="127"/>
      <c r="MEQ51" s="127"/>
      <c r="MER51" s="127"/>
      <c r="MES51" s="127"/>
      <c r="MET51" s="127"/>
      <c r="MEU51" s="127"/>
      <c r="MEV51" s="127"/>
      <c r="MEW51" s="127"/>
      <c r="MEX51" s="127"/>
      <c r="MEY51" s="127"/>
      <c r="MEZ51" s="127"/>
      <c r="MFA51" s="127"/>
      <c r="MFB51" s="127"/>
      <c r="MFC51" s="127"/>
      <c r="MFD51" s="127"/>
      <c r="MFE51" s="127"/>
      <c r="MFF51" s="127"/>
      <c r="MFG51" s="127"/>
      <c r="MFH51" s="127"/>
      <c r="MFI51" s="127"/>
      <c r="MFJ51" s="127"/>
      <c r="MFK51" s="127"/>
      <c r="MFL51" s="127"/>
      <c r="MFM51" s="127"/>
      <c r="MFN51" s="127"/>
      <c r="MFO51" s="127"/>
      <c r="MFP51" s="127"/>
      <c r="MFQ51" s="127"/>
      <c r="MFR51" s="127"/>
      <c r="MFS51" s="127"/>
      <c r="MFT51" s="127"/>
      <c r="MFU51" s="127"/>
      <c r="MFV51" s="127"/>
      <c r="MFW51" s="127"/>
      <c r="MFX51" s="127"/>
      <c r="MFY51" s="127"/>
      <c r="MFZ51" s="127"/>
      <c r="MGA51" s="127"/>
      <c r="MGB51" s="127"/>
      <c r="MGC51" s="127"/>
      <c r="MGD51" s="127"/>
      <c r="MGE51" s="127"/>
      <c r="MGF51" s="127"/>
      <c r="MGG51" s="127"/>
      <c r="MGH51" s="127"/>
      <c r="MGI51" s="127"/>
      <c r="MGJ51" s="127"/>
      <c r="MGK51" s="127"/>
      <c r="MGL51" s="127"/>
      <c r="MGM51" s="127"/>
      <c r="MGN51" s="127"/>
      <c r="MGO51" s="127"/>
      <c r="MGP51" s="127"/>
      <c r="MGQ51" s="127"/>
      <c r="MGR51" s="127"/>
      <c r="MGS51" s="127"/>
      <c r="MGT51" s="127"/>
      <c r="MGU51" s="127"/>
      <c r="MGV51" s="127"/>
      <c r="MGW51" s="127"/>
      <c r="MGX51" s="127"/>
      <c r="MGY51" s="127"/>
      <c r="MGZ51" s="127"/>
      <c r="MHA51" s="127"/>
      <c r="MHB51" s="127"/>
      <c r="MHC51" s="127"/>
      <c r="MHD51" s="127"/>
      <c r="MHE51" s="127"/>
      <c r="MHF51" s="127"/>
      <c r="MHG51" s="127"/>
      <c r="MHH51" s="127"/>
      <c r="MHI51" s="127"/>
      <c r="MHJ51" s="127"/>
      <c r="MHK51" s="127"/>
      <c r="MHL51" s="127"/>
      <c r="MHM51" s="127"/>
      <c r="MHN51" s="127"/>
      <c r="MHO51" s="127"/>
      <c r="MHP51" s="127"/>
      <c r="MHQ51" s="127"/>
      <c r="MHR51" s="127"/>
      <c r="MHS51" s="127"/>
      <c r="MHT51" s="127"/>
      <c r="MHU51" s="127"/>
      <c r="MHV51" s="127"/>
      <c r="MHW51" s="127"/>
      <c r="MHX51" s="127"/>
      <c r="MHY51" s="127"/>
      <c r="MHZ51" s="127"/>
      <c r="MIA51" s="127"/>
      <c r="MIB51" s="127"/>
      <c r="MIC51" s="127"/>
      <c r="MID51" s="127"/>
      <c r="MIE51" s="127"/>
      <c r="MIF51" s="127"/>
      <c r="MIG51" s="127"/>
      <c r="MIH51" s="127"/>
      <c r="MII51" s="127"/>
      <c r="MIJ51" s="127"/>
      <c r="MIK51" s="127"/>
      <c r="MIL51" s="127"/>
      <c r="MIM51" s="127"/>
      <c r="MIN51" s="127"/>
      <c r="MIO51" s="127"/>
      <c r="MIP51" s="127"/>
      <c r="MIQ51" s="127"/>
      <c r="MIR51" s="127"/>
      <c r="MIS51" s="127"/>
      <c r="MIT51" s="127"/>
      <c r="MIU51" s="127"/>
      <c r="MIV51" s="127"/>
      <c r="MIW51" s="127"/>
      <c r="MIX51" s="127"/>
      <c r="MIY51" s="127"/>
      <c r="MIZ51" s="127"/>
      <c r="MJA51" s="127"/>
      <c r="MJB51" s="127"/>
      <c r="MJC51" s="127"/>
      <c r="MJD51" s="127"/>
      <c r="MJE51" s="127"/>
      <c r="MJF51" s="127"/>
      <c r="MJG51" s="127"/>
      <c r="MJH51" s="127"/>
      <c r="MJI51" s="127"/>
      <c r="MJJ51" s="127"/>
      <c r="MJK51" s="127"/>
      <c r="MJL51" s="127"/>
      <c r="MJM51" s="127"/>
      <c r="MJN51" s="127"/>
      <c r="MJO51" s="127"/>
      <c r="MJP51" s="127"/>
      <c r="MJQ51" s="127"/>
      <c r="MJR51" s="127"/>
      <c r="MJS51" s="127"/>
      <c r="MJT51" s="127"/>
      <c r="MJU51" s="127"/>
      <c r="MJV51" s="127"/>
      <c r="MJW51" s="127"/>
      <c r="MJX51" s="127"/>
      <c r="MJY51" s="127"/>
      <c r="MJZ51" s="127"/>
      <c r="MKA51" s="127"/>
      <c r="MKB51" s="127"/>
      <c r="MKC51" s="127"/>
      <c r="MKD51" s="127"/>
      <c r="MKE51" s="127"/>
      <c r="MKF51" s="127"/>
      <c r="MKG51" s="127"/>
      <c r="MKH51" s="127"/>
      <c r="MKI51" s="127"/>
      <c r="MKJ51" s="127"/>
      <c r="MKK51" s="127"/>
      <c r="MKL51" s="127"/>
      <c r="MKM51" s="127"/>
      <c r="MKN51" s="127"/>
      <c r="MKO51" s="127"/>
      <c r="MKP51" s="127"/>
      <c r="MKQ51" s="127"/>
      <c r="MKR51" s="127"/>
      <c r="MKS51" s="127"/>
      <c r="MKT51" s="127"/>
      <c r="MKU51" s="127"/>
      <c r="MKV51" s="127"/>
      <c r="MKW51" s="127"/>
      <c r="MKX51" s="127"/>
      <c r="MKY51" s="127"/>
      <c r="MKZ51" s="127"/>
      <c r="MLA51" s="127"/>
      <c r="MLB51" s="127"/>
      <c r="MLC51" s="127"/>
      <c r="MLD51" s="127"/>
      <c r="MLE51" s="127"/>
      <c r="MLF51" s="127"/>
      <c r="MLG51" s="127"/>
      <c r="MLH51" s="127"/>
      <c r="MLI51" s="127"/>
      <c r="MLJ51" s="127"/>
      <c r="MLK51" s="127"/>
      <c r="MLL51" s="127"/>
      <c r="MLM51" s="127"/>
      <c r="MLN51" s="127"/>
      <c r="MLO51" s="127"/>
      <c r="MLP51" s="127"/>
      <c r="MLQ51" s="127"/>
      <c r="MLR51" s="127"/>
      <c r="MLS51" s="127"/>
      <c r="MLT51" s="127"/>
      <c r="MLU51" s="127"/>
      <c r="MLV51" s="127"/>
      <c r="MLW51" s="127"/>
      <c r="MLX51" s="127"/>
      <c r="MLY51" s="127"/>
      <c r="MLZ51" s="127"/>
      <c r="MMA51" s="127"/>
      <c r="MMB51" s="127"/>
      <c r="MMC51" s="127"/>
      <c r="MMD51" s="127"/>
      <c r="MME51" s="127"/>
      <c r="MMF51" s="127"/>
      <c r="MMG51" s="127"/>
      <c r="MMH51" s="127"/>
      <c r="MMI51" s="127"/>
      <c r="MMJ51" s="127"/>
      <c r="MMK51" s="127"/>
      <c r="MML51" s="127"/>
      <c r="MMM51" s="127"/>
      <c r="MMN51" s="127"/>
      <c r="MMO51" s="127"/>
      <c r="MMP51" s="127"/>
      <c r="MMQ51" s="127"/>
      <c r="MMR51" s="127"/>
      <c r="MMS51" s="127"/>
      <c r="MMT51" s="127"/>
      <c r="MMU51" s="127"/>
      <c r="MMV51" s="127"/>
      <c r="MMW51" s="127"/>
      <c r="MMX51" s="127"/>
      <c r="MMY51" s="127"/>
      <c r="MMZ51" s="127"/>
      <c r="MNA51" s="127"/>
      <c r="MNB51" s="127"/>
      <c r="MNC51" s="127"/>
      <c r="MND51" s="127"/>
      <c r="MNE51" s="127"/>
      <c r="MNF51" s="127"/>
      <c r="MNG51" s="127"/>
      <c r="MNH51" s="127"/>
      <c r="MNI51" s="127"/>
      <c r="MNJ51" s="127"/>
      <c r="MNK51" s="127"/>
      <c r="MNL51" s="127"/>
      <c r="MNM51" s="127"/>
      <c r="MNN51" s="127"/>
      <c r="MNO51" s="127"/>
      <c r="MNP51" s="127"/>
      <c r="MNQ51" s="127"/>
      <c r="MNR51" s="127"/>
      <c r="MNS51" s="127"/>
      <c r="MNT51" s="127"/>
      <c r="MNU51" s="127"/>
      <c r="MNV51" s="127"/>
      <c r="MNW51" s="127"/>
      <c r="MNX51" s="127"/>
      <c r="MNY51" s="127"/>
      <c r="MNZ51" s="127"/>
      <c r="MOA51" s="127"/>
      <c r="MOB51" s="127"/>
      <c r="MOC51" s="127"/>
      <c r="MOD51" s="127"/>
      <c r="MOE51" s="127"/>
      <c r="MOF51" s="127"/>
      <c r="MOG51" s="127"/>
      <c r="MOH51" s="127"/>
      <c r="MOI51" s="127"/>
      <c r="MOJ51" s="127"/>
      <c r="MOK51" s="127"/>
      <c r="MOL51" s="127"/>
      <c r="MOM51" s="127"/>
      <c r="MON51" s="127"/>
      <c r="MOO51" s="127"/>
      <c r="MOP51" s="127"/>
      <c r="MOQ51" s="127"/>
      <c r="MOR51" s="127"/>
      <c r="MOS51" s="127"/>
      <c r="MOT51" s="127"/>
      <c r="MOU51" s="127"/>
      <c r="MOV51" s="127"/>
      <c r="MOW51" s="127"/>
      <c r="MOX51" s="127"/>
      <c r="MOY51" s="127"/>
      <c r="MOZ51" s="127"/>
      <c r="MPA51" s="127"/>
      <c r="MPB51" s="127"/>
      <c r="MPC51" s="127"/>
      <c r="MPD51" s="127"/>
      <c r="MPE51" s="127"/>
      <c r="MPF51" s="127"/>
      <c r="MPG51" s="127"/>
      <c r="MPH51" s="127"/>
      <c r="MPI51" s="127"/>
      <c r="MPJ51" s="127"/>
      <c r="MPK51" s="127"/>
      <c r="MPL51" s="127"/>
      <c r="MPM51" s="127"/>
      <c r="MPN51" s="127"/>
      <c r="MPO51" s="127"/>
      <c r="MPP51" s="127"/>
      <c r="MPQ51" s="127"/>
      <c r="MPR51" s="127"/>
      <c r="MPS51" s="127"/>
      <c r="MPT51" s="127"/>
      <c r="MPU51" s="127"/>
      <c r="MPV51" s="127"/>
      <c r="MPW51" s="127"/>
      <c r="MPX51" s="127"/>
      <c r="MPY51" s="127"/>
      <c r="MPZ51" s="127"/>
      <c r="MQA51" s="127"/>
      <c r="MQB51" s="127"/>
      <c r="MQC51" s="127"/>
      <c r="MQD51" s="127"/>
      <c r="MQE51" s="127"/>
      <c r="MQF51" s="127"/>
      <c r="MQG51" s="127"/>
      <c r="MQH51" s="127"/>
      <c r="MQI51" s="127"/>
      <c r="MQJ51" s="127"/>
      <c r="MQK51" s="127"/>
      <c r="MQL51" s="127"/>
      <c r="MQM51" s="127"/>
      <c r="MQN51" s="127"/>
      <c r="MQO51" s="127"/>
      <c r="MQP51" s="127"/>
      <c r="MQQ51" s="127"/>
      <c r="MQR51" s="127"/>
      <c r="MQS51" s="127"/>
      <c r="MQT51" s="127"/>
      <c r="MQU51" s="127"/>
      <c r="MQV51" s="127"/>
      <c r="MQW51" s="127"/>
      <c r="MQX51" s="127"/>
      <c r="MQY51" s="127"/>
      <c r="MQZ51" s="127"/>
      <c r="MRA51" s="127"/>
      <c r="MRB51" s="127"/>
      <c r="MRC51" s="127"/>
      <c r="MRD51" s="127"/>
      <c r="MRE51" s="127"/>
      <c r="MRF51" s="127"/>
      <c r="MRG51" s="127"/>
      <c r="MRH51" s="127"/>
      <c r="MRI51" s="127"/>
      <c r="MRJ51" s="127"/>
      <c r="MRK51" s="127"/>
      <c r="MRL51" s="127"/>
      <c r="MRM51" s="127"/>
      <c r="MRN51" s="127"/>
      <c r="MRO51" s="127"/>
      <c r="MRP51" s="127"/>
      <c r="MRQ51" s="127"/>
      <c r="MRR51" s="127"/>
      <c r="MRS51" s="127"/>
      <c r="MRT51" s="127"/>
      <c r="MRU51" s="127"/>
      <c r="MRV51" s="127"/>
      <c r="MRW51" s="127"/>
      <c r="MRX51" s="127"/>
      <c r="MRY51" s="127"/>
      <c r="MRZ51" s="127"/>
      <c r="MSA51" s="127"/>
      <c r="MSB51" s="127"/>
      <c r="MSC51" s="127"/>
      <c r="MSD51" s="127"/>
      <c r="MSE51" s="127"/>
      <c r="MSF51" s="127"/>
      <c r="MSG51" s="127"/>
      <c r="MSH51" s="127"/>
      <c r="MSI51" s="127"/>
      <c r="MSJ51" s="127"/>
      <c r="MSK51" s="127"/>
      <c r="MSL51" s="127"/>
      <c r="MSM51" s="127"/>
      <c r="MSN51" s="127"/>
      <c r="MSO51" s="127"/>
      <c r="MSP51" s="127"/>
      <c r="MSQ51" s="127"/>
      <c r="MSR51" s="127"/>
      <c r="MSS51" s="127"/>
      <c r="MST51" s="127"/>
      <c r="MSU51" s="127"/>
      <c r="MSV51" s="127"/>
      <c r="MSW51" s="127"/>
      <c r="MSX51" s="127"/>
      <c r="MSY51" s="127"/>
      <c r="MSZ51" s="127"/>
      <c r="MTA51" s="127"/>
      <c r="MTB51" s="127"/>
      <c r="MTC51" s="127"/>
      <c r="MTD51" s="127"/>
      <c r="MTE51" s="127"/>
      <c r="MTF51" s="127"/>
      <c r="MTG51" s="127"/>
      <c r="MTH51" s="127"/>
      <c r="MTI51" s="127"/>
      <c r="MTJ51" s="127"/>
      <c r="MTK51" s="127"/>
      <c r="MTL51" s="127"/>
      <c r="MTM51" s="127"/>
      <c r="MTN51" s="127"/>
      <c r="MTO51" s="127"/>
      <c r="MTP51" s="127"/>
      <c r="MTQ51" s="127"/>
      <c r="MTR51" s="127"/>
      <c r="MTS51" s="127"/>
      <c r="MTT51" s="127"/>
      <c r="MTU51" s="127"/>
      <c r="MTV51" s="127"/>
      <c r="MTW51" s="127"/>
      <c r="MTX51" s="127"/>
      <c r="MTY51" s="127"/>
      <c r="MTZ51" s="127"/>
      <c r="MUA51" s="127"/>
      <c r="MUB51" s="127"/>
      <c r="MUC51" s="127"/>
      <c r="MUD51" s="127"/>
      <c r="MUE51" s="127"/>
      <c r="MUF51" s="127"/>
      <c r="MUG51" s="127"/>
      <c r="MUH51" s="127"/>
      <c r="MUI51" s="127"/>
      <c r="MUJ51" s="127"/>
      <c r="MUK51" s="127"/>
      <c r="MUL51" s="127"/>
      <c r="MUM51" s="127"/>
      <c r="MUN51" s="127"/>
      <c r="MUO51" s="127"/>
      <c r="MUP51" s="127"/>
      <c r="MUQ51" s="127"/>
      <c r="MUR51" s="127"/>
      <c r="MUS51" s="127"/>
      <c r="MUT51" s="127"/>
      <c r="MUU51" s="127"/>
      <c r="MUV51" s="127"/>
      <c r="MUW51" s="127"/>
      <c r="MUX51" s="127"/>
      <c r="MUY51" s="127"/>
      <c r="MUZ51" s="127"/>
      <c r="MVA51" s="127"/>
      <c r="MVB51" s="127"/>
      <c r="MVC51" s="127"/>
      <c r="MVD51" s="127"/>
      <c r="MVE51" s="127"/>
      <c r="MVF51" s="127"/>
      <c r="MVG51" s="127"/>
      <c r="MVH51" s="127"/>
      <c r="MVI51" s="127"/>
      <c r="MVJ51" s="127"/>
      <c r="MVK51" s="127"/>
      <c r="MVL51" s="127"/>
      <c r="MVM51" s="127"/>
      <c r="MVN51" s="127"/>
      <c r="MVO51" s="127"/>
      <c r="MVP51" s="127"/>
      <c r="MVQ51" s="127"/>
      <c r="MVR51" s="127"/>
      <c r="MVS51" s="127"/>
      <c r="MVT51" s="127"/>
      <c r="MVU51" s="127"/>
      <c r="MVV51" s="127"/>
      <c r="MVW51" s="127"/>
      <c r="MVX51" s="127"/>
      <c r="MVY51" s="127"/>
      <c r="MVZ51" s="127"/>
      <c r="MWA51" s="127"/>
      <c r="MWB51" s="127"/>
      <c r="MWC51" s="127"/>
      <c r="MWD51" s="127"/>
      <c r="MWE51" s="127"/>
      <c r="MWF51" s="127"/>
      <c r="MWG51" s="127"/>
      <c r="MWH51" s="127"/>
      <c r="MWI51" s="127"/>
      <c r="MWJ51" s="127"/>
      <c r="MWK51" s="127"/>
      <c r="MWL51" s="127"/>
      <c r="MWM51" s="127"/>
      <c r="MWN51" s="127"/>
      <c r="MWO51" s="127"/>
      <c r="MWP51" s="127"/>
      <c r="MWQ51" s="127"/>
      <c r="MWR51" s="127"/>
      <c r="MWS51" s="127"/>
      <c r="MWT51" s="127"/>
      <c r="MWU51" s="127"/>
      <c r="MWV51" s="127"/>
      <c r="MWW51" s="127"/>
      <c r="MWX51" s="127"/>
      <c r="MWY51" s="127"/>
      <c r="MWZ51" s="127"/>
      <c r="MXA51" s="127"/>
      <c r="MXB51" s="127"/>
      <c r="MXC51" s="127"/>
      <c r="MXD51" s="127"/>
      <c r="MXE51" s="127"/>
      <c r="MXF51" s="127"/>
      <c r="MXG51" s="127"/>
      <c r="MXH51" s="127"/>
      <c r="MXI51" s="127"/>
      <c r="MXJ51" s="127"/>
      <c r="MXK51" s="127"/>
      <c r="MXL51" s="127"/>
      <c r="MXM51" s="127"/>
      <c r="MXN51" s="127"/>
      <c r="MXO51" s="127"/>
      <c r="MXP51" s="127"/>
      <c r="MXQ51" s="127"/>
      <c r="MXR51" s="127"/>
      <c r="MXS51" s="127"/>
      <c r="MXT51" s="127"/>
      <c r="MXU51" s="127"/>
      <c r="MXV51" s="127"/>
      <c r="MXW51" s="127"/>
      <c r="MXX51" s="127"/>
      <c r="MXY51" s="127"/>
      <c r="MXZ51" s="127"/>
      <c r="MYA51" s="127"/>
      <c r="MYB51" s="127"/>
      <c r="MYC51" s="127"/>
      <c r="MYD51" s="127"/>
      <c r="MYE51" s="127"/>
      <c r="MYF51" s="127"/>
      <c r="MYG51" s="127"/>
      <c r="MYH51" s="127"/>
      <c r="MYI51" s="127"/>
      <c r="MYJ51" s="127"/>
      <c r="MYK51" s="127"/>
      <c r="MYL51" s="127"/>
      <c r="MYM51" s="127"/>
      <c r="MYN51" s="127"/>
      <c r="MYO51" s="127"/>
      <c r="MYP51" s="127"/>
      <c r="MYQ51" s="127"/>
      <c r="MYR51" s="127"/>
      <c r="MYS51" s="127"/>
      <c r="MYT51" s="127"/>
      <c r="MYU51" s="127"/>
      <c r="MYV51" s="127"/>
      <c r="MYW51" s="127"/>
      <c r="MYX51" s="127"/>
      <c r="MYY51" s="127"/>
      <c r="MYZ51" s="127"/>
      <c r="MZA51" s="127"/>
      <c r="MZB51" s="127"/>
      <c r="MZC51" s="127"/>
      <c r="MZD51" s="127"/>
      <c r="MZE51" s="127"/>
      <c r="MZF51" s="127"/>
      <c r="MZG51" s="127"/>
      <c r="MZH51" s="127"/>
      <c r="MZI51" s="127"/>
      <c r="MZJ51" s="127"/>
      <c r="MZK51" s="127"/>
      <c r="MZL51" s="127"/>
      <c r="MZM51" s="127"/>
      <c r="MZN51" s="127"/>
      <c r="MZO51" s="127"/>
      <c r="MZP51" s="127"/>
      <c r="MZQ51" s="127"/>
      <c r="MZR51" s="127"/>
      <c r="MZS51" s="127"/>
      <c r="MZT51" s="127"/>
      <c r="MZU51" s="127"/>
      <c r="MZV51" s="127"/>
      <c r="MZW51" s="127"/>
      <c r="MZX51" s="127"/>
      <c r="MZY51" s="127"/>
      <c r="MZZ51" s="127"/>
      <c r="NAA51" s="127"/>
      <c r="NAB51" s="127"/>
      <c r="NAC51" s="127"/>
      <c r="NAD51" s="127"/>
      <c r="NAE51" s="127"/>
      <c r="NAF51" s="127"/>
      <c r="NAG51" s="127"/>
      <c r="NAH51" s="127"/>
      <c r="NAI51" s="127"/>
      <c r="NAJ51" s="127"/>
      <c r="NAK51" s="127"/>
      <c r="NAL51" s="127"/>
      <c r="NAM51" s="127"/>
      <c r="NAN51" s="127"/>
      <c r="NAO51" s="127"/>
      <c r="NAP51" s="127"/>
      <c r="NAQ51" s="127"/>
      <c r="NAR51" s="127"/>
      <c r="NAS51" s="127"/>
      <c r="NAT51" s="127"/>
      <c r="NAU51" s="127"/>
      <c r="NAV51" s="127"/>
      <c r="NAW51" s="127"/>
      <c r="NAX51" s="127"/>
      <c r="NAY51" s="127"/>
      <c r="NAZ51" s="127"/>
      <c r="NBA51" s="127"/>
      <c r="NBB51" s="127"/>
      <c r="NBC51" s="127"/>
      <c r="NBD51" s="127"/>
      <c r="NBE51" s="127"/>
      <c r="NBF51" s="127"/>
      <c r="NBG51" s="127"/>
      <c r="NBH51" s="127"/>
      <c r="NBI51" s="127"/>
      <c r="NBJ51" s="127"/>
      <c r="NBK51" s="127"/>
      <c r="NBL51" s="127"/>
      <c r="NBM51" s="127"/>
      <c r="NBN51" s="127"/>
      <c r="NBO51" s="127"/>
      <c r="NBP51" s="127"/>
      <c r="NBQ51" s="127"/>
      <c r="NBR51" s="127"/>
      <c r="NBS51" s="127"/>
      <c r="NBT51" s="127"/>
      <c r="NBU51" s="127"/>
      <c r="NBV51" s="127"/>
      <c r="NBW51" s="127"/>
      <c r="NBX51" s="127"/>
      <c r="NBY51" s="127"/>
      <c r="NBZ51" s="127"/>
      <c r="NCA51" s="127"/>
      <c r="NCB51" s="127"/>
      <c r="NCC51" s="127"/>
      <c r="NCD51" s="127"/>
      <c r="NCE51" s="127"/>
      <c r="NCF51" s="127"/>
      <c r="NCG51" s="127"/>
      <c r="NCH51" s="127"/>
      <c r="NCI51" s="127"/>
      <c r="NCJ51" s="127"/>
      <c r="NCK51" s="127"/>
      <c r="NCL51" s="127"/>
      <c r="NCM51" s="127"/>
      <c r="NCN51" s="127"/>
      <c r="NCO51" s="127"/>
      <c r="NCP51" s="127"/>
      <c r="NCQ51" s="127"/>
      <c r="NCR51" s="127"/>
      <c r="NCS51" s="127"/>
      <c r="NCT51" s="127"/>
      <c r="NCU51" s="127"/>
      <c r="NCV51" s="127"/>
      <c r="NCW51" s="127"/>
      <c r="NCX51" s="127"/>
      <c r="NCY51" s="127"/>
      <c r="NCZ51" s="127"/>
      <c r="NDA51" s="127"/>
      <c r="NDB51" s="127"/>
      <c r="NDC51" s="127"/>
      <c r="NDD51" s="127"/>
      <c r="NDE51" s="127"/>
      <c r="NDF51" s="127"/>
      <c r="NDG51" s="127"/>
      <c r="NDH51" s="127"/>
      <c r="NDI51" s="127"/>
      <c r="NDJ51" s="127"/>
      <c r="NDK51" s="127"/>
      <c r="NDL51" s="127"/>
      <c r="NDM51" s="127"/>
      <c r="NDN51" s="127"/>
      <c r="NDO51" s="127"/>
      <c r="NDP51" s="127"/>
      <c r="NDQ51" s="127"/>
      <c r="NDR51" s="127"/>
      <c r="NDS51" s="127"/>
      <c r="NDT51" s="127"/>
      <c r="NDU51" s="127"/>
      <c r="NDV51" s="127"/>
      <c r="NDW51" s="127"/>
      <c r="NDX51" s="127"/>
      <c r="NDY51" s="127"/>
      <c r="NDZ51" s="127"/>
      <c r="NEA51" s="127"/>
      <c r="NEB51" s="127"/>
      <c r="NEC51" s="127"/>
      <c r="NED51" s="127"/>
      <c r="NEE51" s="127"/>
      <c r="NEF51" s="127"/>
      <c r="NEG51" s="127"/>
      <c r="NEH51" s="127"/>
      <c r="NEI51" s="127"/>
      <c r="NEJ51" s="127"/>
      <c r="NEK51" s="127"/>
      <c r="NEL51" s="127"/>
      <c r="NEM51" s="127"/>
      <c r="NEN51" s="127"/>
      <c r="NEO51" s="127"/>
      <c r="NEP51" s="127"/>
      <c r="NEQ51" s="127"/>
      <c r="NER51" s="127"/>
      <c r="NES51" s="127"/>
      <c r="NET51" s="127"/>
      <c r="NEU51" s="127"/>
      <c r="NEV51" s="127"/>
      <c r="NEW51" s="127"/>
      <c r="NEX51" s="127"/>
      <c r="NEY51" s="127"/>
      <c r="NEZ51" s="127"/>
      <c r="NFA51" s="127"/>
      <c r="NFB51" s="127"/>
      <c r="NFC51" s="127"/>
      <c r="NFD51" s="127"/>
      <c r="NFE51" s="127"/>
      <c r="NFF51" s="127"/>
      <c r="NFG51" s="127"/>
      <c r="NFH51" s="127"/>
      <c r="NFI51" s="127"/>
      <c r="NFJ51" s="127"/>
      <c r="NFK51" s="127"/>
      <c r="NFL51" s="127"/>
      <c r="NFM51" s="127"/>
      <c r="NFN51" s="127"/>
      <c r="NFO51" s="127"/>
      <c r="NFP51" s="127"/>
      <c r="NFQ51" s="127"/>
      <c r="NFR51" s="127"/>
      <c r="NFS51" s="127"/>
      <c r="NFT51" s="127"/>
      <c r="NFU51" s="127"/>
      <c r="NFV51" s="127"/>
      <c r="NFW51" s="127"/>
      <c r="NFX51" s="127"/>
      <c r="NFY51" s="127"/>
      <c r="NFZ51" s="127"/>
      <c r="NGA51" s="127"/>
      <c r="NGB51" s="127"/>
      <c r="NGC51" s="127"/>
      <c r="NGD51" s="127"/>
      <c r="NGE51" s="127"/>
      <c r="NGF51" s="127"/>
      <c r="NGG51" s="127"/>
      <c r="NGH51" s="127"/>
      <c r="NGI51" s="127"/>
      <c r="NGJ51" s="127"/>
      <c r="NGK51" s="127"/>
      <c r="NGL51" s="127"/>
      <c r="NGM51" s="127"/>
      <c r="NGN51" s="127"/>
      <c r="NGO51" s="127"/>
      <c r="NGP51" s="127"/>
      <c r="NGQ51" s="127"/>
      <c r="NGR51" s="127"/>
      <c r="NGS51" s="127"/>
      <c r="NGT51" s="127"/>
      <c r="NGU51" s="127"/>
      <c r="NGV51" s="127"/>
      <c r="NGW51" s="127"/>
      <c r="NGX51" s="127"/>
      <c r="NGY51" s="127"/>
      <c r="NGZ51" s="127"/>
      <c r="NHA51" s="127"/>
      <c r="NHB51" s="127"/>
      <c r="NHC51" s="127"/>
      <c r="NHD51" s="127"/>
      <c r="NHE51" s="127"/>
      <c r="NHF51" s="127"/>
      <c r="NHG51" s="127"/>
      <c r="NHH51" s="127"/>
      <c r="NHI51" s="127"/>
      <c r="NHJ51" s="127"/>
      <c r="NHK51" s="127"/>
      <c r="NHL51" s="127"/>
      <c r="NHM51" s="127"/>
      <c r="NHN51" s="127"/>
      <c r="NHO51" s="127"/>
      <c r="NHP51" s="127"/>
      <c r="NHQ51" s="127"/>
      <c r="NHR51" s="127"/>
      <c r="NHS51" s="127"/>
      <c r="NHT51" s="127"/>
      <c r="NHU51" s="127"/>
      <c r="NHV51" s="127"/>
      <c r="NHW51" s="127"/>
      <c r="NHX51" s="127"/>
      <c r="NHY51" s="127"/>
      <c r="NHZ51" s="127"/>
      <c r="NIA51" s="127"/>
      <c r="NIB51" s="127"/>
      <c r="NIC51" s="127"/>
      <c r="NID51" s="127"/>
      <c r="NIE51" s="127"/>
      <c r="NIF51" s="127"/>
      <c r="NIG51" s="127"/>
      <c r="NIH51" s="127"/>
      <c r="NII51" s="127"/>
      <c r="NIJ51" s="127"/>
      <c r="NIK51" s="127"/>
      <c r="NIL51" s="127"/>
      <c r="NIM51" s="127"/>
      <c r="NIN51" s="127"/>
      <c r="NIO51" s="127"/>
      <c r="NIP51" s="127"/>
      <c r="NIQ51" s="127"/>
      <c r="NIR51" s="127"/>
      <c r="NIS51" s="127"/>
      <c r="NIT51" s="127"/>
      <c r="NIU51" s="127"/>
      <c r="NIV51" s="127"/>
      <c r="NIW51" s="127"/>
      <c r="NIX51" s="127"/>
      <c r="NIY51" s="127"/>
      <c r="NIZ51" s="127"/>
      <c r="NJA51" s="127"/>
      <c r="NJB51" s="127"/>
      <c r="NJC51" s="127"/>
      <c r="NJD51" s="127"/>
      <c r="NJE51" s="127"/>
      <c r="NJF51" s="127"/>
      <c r="NJG51" s="127"/>
      <c r="NJH51" s="127"/>
      <c r="NJI51" s="127"/>
      <c r="NJJ51" s="127"/>
      <c r="NJK51" s="127"/>
      <c r="NJL51" s="127"/>
      <c r="NJM51" s="127"/>
      <c r="NJN51" s="127"/>
      <c r="NJO51" s="127"/>
      <c r="NJP51" s="127"/>
      <c r="NJQ51" s="127"/>
      <c r="NJR51" s="127"/>
      <c r="NJS51" s="127"/>
      <c r="NJT51" s="127"/>
      <c r="NJU51" s="127"/>
      <c r="NJV51" s="127"/>
      <c r="NJW51" s="127"/>
      <c r="NJX51" s="127"/>
      <c r="NJY51" s="127"/>
      <c r="NJZ51" s="127"/>
      <c r="NKA51" s="127"/>
      <c r="NKB51" s="127"/>
      <c r="NKC51" s="127"/>
      <c r="NKD51" s="127"/>
      <c r="NKE51" s="127"/>
      <c r="NKF51" s="127"/>
      <c r="NKG51" s="127"/>
      <c r="NKH51" s="127"/>
      <c r="NKI51" s="127"/>
      <c r="NKJ51" s="127"/>
      <c r="NKK51" s="127"/>
      <c r="NKL51" s="127"/>
      <c r="NKM51" s="127"/>
      <c r="NKN51" s="127"/>
      <c r="NKO51" s="127"/>
      <c r="NKP51" s="127"/>
      <c r="NKQ51" s="127"/>
      <c r="NKR51" s="127"/>
      <c r="NKS51" s="127"/>
      <c r="NKT51" s="127"/>
      <c r="NKU51" s="127"/>
      <c r="NKV51" s="127"/>
      <c r="NKW51" s="127"/>
      <c r="NKX51" s="127"/>
      <c r="NKY51" s="127"/>
      <c r="NKZ51" s="127"/>
      <c r="NLA51" s="127"/>
      <c r="NLB51" s="127"/>
      <c r="NLC51" s="127"/>
      <c r="NLD51" s="127"/>
      <c r="NLE51" s="127"/>
      <c r="NLF51" s="127"/>
      <c r="NLG51" s="127"/>
      <c r="NLH51" s="127"/>
      <c r="NLI51" s="127"/>
      <c r="NLJ51" s="127"/>
      <c r="NLK51" s="127"/>
      <c r="NLL51" s="127"/>
      <c r="NLM51" s="127"/>
      <c r="NLN51" s="127"/>
      <c r="NLO51" s="127"/>
      <c r="NLP51" s="127"/>
      <c r="NLQ51" s="127"/>
      <c r="NLR51" s="127"/>
      <c r="NLS51" s="127"/>
      <c r="NLT51" s="127"/>
      <c r="NLU51" s="127"/>
      <c r="NLV51" s="127"/>
      <c r="NLW51" s="127"/>
      <c r="NLX51" s="127"/>
      <c r="NLY51" s="127"/>
      <c r="NLZ51" s="127"/>
      <c r="NMA51" s="127"/>
      <c r="NMB51" s="127"/>
      <c r="NMC51" s="127"/>
      <c r="NMD51" s="127"/>
      <c r="NME51" s="127"/>
      <c r="NMF51" s="127"/>
      <c r="NMG51" s="127"/>
      <c r="NMH51" s="127"/>
      <c r="NMI51" s="127"/>
      <c r="NMJ51" s="127"/>
      <c r="NMK51" s="127"/>
      <c r="NML51" s="127"/>
      <c r="NMM51" s="127"/>
      <c r="NMN51" s="127"/>
      <c r="NMO51" s="127"/>
      <c r="NMP51" s="127"/>
      <c r="NMQ51" s="127"/>
      <c r="NMR51" s="127"/>
      <c r="NMS51" s="127"/>
      <c r="NMT51" s="127"/>
      <c r="NMU51" s="127"/>
      <c r="NMV51" s="127"/>
      <c r="NMW51" s="127"/>
      <c r="NMX51" s="127"/>
      <c r="NMY51" s="127"/>
      <c r="NMZ51" s="127"/>
      <c r="NNA51" s="127"/>
      <c r="NNB51" s="127"/>
      <c r="NNC51" s="127"/>
      <c r="NND51" s="127"/>
      <c r="NNE51" s="127"/>
      <c r="NNF51" s="127"/>
      <c r="NNG51" s="127"/>
      <c r="NNH51" s="127"/>
      <c r="NNI51" s="127"/>
      <c r="NNJ51" s="127"/>
      <c r="NNK51" s="127"/>
      <c r="NNL51" s="127"/>
      <c r="NNM51" s="127"/>
      <c r="NNN51" s="127"/>
      <c r="NNO51" s="127"/>
      <c r="NNP51" s="127"/>
      <c r="NNQ51" s="127"/>
      <c r="NNR51" s="127"/>
      <c r="NNS51" s="127"/>
      <c r="NNT51" s="127"/>
      <c r="NNU51" s="127"/>
      <c r="NNV51" s="127"/>
      <c r="NNW51" s="127"/>
      <c r="NNX51" s="127"/>
      <c r="NNY51" s="127"/>
      <c r="NNZ51" s="127"/>
      <c r="NOA51" s="127"/>
      <c r="NOB51" s="127"/>
      <c r="NOC51" s="127"/>
      <c r="NOD51" s="127"/>
      <c r="NOE51" s="127"/>
      <c r="NOF51" s="127"/>
      <c r="NOG51" s="127"/>
      <c r="NOH51" s="127"/>
      <c r="NOI51" s="127"/>
      <c r="NOJ51" s="127"/>
      <c r="NOK51" s="127"/>
      <c r="NOL51" s="127"/>
      <c r="NOM51" s="127"/>
      <c r="NON51" s="127"/>
      <c r="NOO51" s="127"/>
      <c r="NOP51" s="127"/>
      <c r="NOQ51" s="127"/>
      <c r="NOR51" s="127"/>
      <c r="NOS51" s="127"/>
      <c r="NOT51" s="127"/>
      <c r="NOU51" s="127"/>
      <c r="NOV51" s="127"/>
      <c r="NOW51" s="127"/>
      <c r="NOX51" s="127"/>
      <c r="NOY51" s="127"/>
      <c r="NOZ51" s="127"/>
      <c r="NPA51" s="127"/>
      <c r="NPB51" s="127"/>
      <c r="NPC51" s="127"/>
      <c r="NPD51" s="127"/>
      <c r="NPE51" s="127"/>
      <c r="NPF51" s="127"/>
      <c r="NPG51" s="127"/>
      <c r="NPH51" s="127"/>
      <c r="NPI51" s="127"/>
      <c r="NPJ51" s="127"/>
      <c r="NPK51" s="127"/>
      <c r="NPL51" s="127"/>
      <c r="NPM51" s="127"/>
      <c r="NPN51" s="127"/>
      <c r="NPO51" s="127"/>
      <c r="NPP51" s="127"/>
      <c r="NPQ51" s="127"/>
      <c r="NPR51" s="127"/>
      <c r="NPS51" s="127"/>
      <c r="NPT51" s="127"/>
      <c r="NPU51" s="127"/>
      <c r="NPV51" s="127"/>
      <c r="NPW51" s="127"/>
      <c r="NPX51" s="127"/>
      <c r="NPY51" s="127"/>
      <c r="NPZ51" s="127"/>
      <c r="NQA51" s="127"/>
      <c r="NQB51" s="127"/>
      <c r="NQC51" s="127"/>
      <c r="NQD51" s="127"/>
      <c r="NQE51" s="127"/>
      <c r="NQF51" s="127"/>
      <c r="NQG51" s="127"/>
      <c r="NQH51" s="127"/>
      <c r="NQI51" s="127"/>
      <c r="NQJ51" s="127"/>
      <c r="NQK51" s="127"/>
      <c r="NQL51" s="127"/>
      <c r="NQM51" s="127"/>
      <c r="NQN51" s="127"/>
      <c r="NQO51" s="127"/>
      <c r="NQP51" s="127"/>
      <c r="NQQ51" s="127"/>
      <c r="NQR51" s="127"/>
      <c r="NQS51" s="127"/>
      <c r="NQT51" s="127"/>
      <c r="NQU51" s="127"/>
      <c r="NQV51" s="127"/>
      <c r="NQW51" s="127"/>
      <c r="NQX51" s="127"/>
      <c r="NQY51" s="127"/>
      <c r="NQZ51" s="127"/>
      <c r="NRA51" s="127"/>
      <c r="NRB51" s="127"/>
      <c r="NRC51" s="127"/>
      <c r="NRD51" s="127"/>
      <c r="NRE51" s="127"/>
      <c r="NRF51" s="127"/>
      <c r="NRG51" s="127"/>
      <c r="NRH51" s="127"/>
      <c r="NRI51" s="127"/>
      <c r="NRJ51" s="127"/>
      <c r="NRK51" s="127"/>
      <c r="NRL51" s="127"/>
      <c r="NRM51" s="127"/>
      <c r="NRN51" s="127"/>
      <c r="NRO51" s="127"/>
      <c r="NRP51" s="127"/>
      <c r="NRQ51" s="127"/>
      <c r="NRR51" s="127"/>
      <c r="NRS51" s="127"/>
      <c r="NRT51" s="127"/>
      <c r="NRU51" s="127"/>
      <c r="NRV51" s="127"/>
      <c r="NRW51" s="127"/>
      <c r="NRX51" s="127"/>
      <c r="NRY51" s="127"/>
      <c r="NRZ51" s="127"/>
      <c r="NSA51" s="127"/>
      <c r="NSB51" s="127"/>
      <c r="NSC51" s="127"/>
      <c r="NSD51" s="127"/>
      <c r="NSE51" s="127"/>
      <c r="NSF51" s="127"/>
      <c r="NSG51" s="127"/>
      <c r="NSH51" s="127"/>
      <c r="NSI51" s="127"/>
      <c r="NSJ51" s="127"/>
      <c r="NSK51" s="127"/>
      <c r="NSL51" s="127"/>
      <c r="NSM51" s="127"/>
      <c r="NSN51" s="127"/>
      <c r="NSO51" s="127"/>
      <c r="NSP51" s="127"/>
      <c r="NSQ51" s="127"/>
      <c r="NSR51" s="127"/>
      <c r="NSS51" s="127"/>
      <c r="NST51" s="127"/>
      <c r="NSU51" s="127"/>
      <c r="NSV51" s="127"/>
      <c r="NSW51" s="127"/>
      <c r="NSX51" s="127"/>
      <c r="NSY51" s="127"/>
      <c r="NSZ51" s="127"/>
      <c r="NTA51" s="127"/>
      <c r="NTB51" s="127"/>
      <c r="NTC51" s="127"/>
      <c r="NTD51" s="127"/>
      <c r="NTE51" s="127"/>
      <c r="NTF51" s="127"/>
      <c r="NTG51" s="127"/>
      <c r="NTH51" s="127"/>
      <c r="NTI51" s="127"/>
      <c r="NTJ51" s="127"/>
      <c r="NTK51" s="127"/>
      <c r="NTL51" s="127"/>
      <c r="NTM51" s="127"/>
      <c r="NTN51" s="127"/>
      <c r="NTO51" s="127"/>
      <c r="NTP51" s="127"/>
      <c r="NTQ51" s="127"/>
      <c r="NTR51" s="127"/>
      <c r="NTS51" s="127"/>
      <c r="NTT51" s="127"/>
      <c r="NTU51" s="127"/>
      <c r="NTV51" s="127"/>
      <c r="NTW51" s="127"/>
      <c r="NTX51" s="127"/>
      <c r="NTY51" s="127"/>
      <c r="NTZ51" s="127"/>
      <c r="NUA51" s="127"/>
      <c r="NUB51" s="127"/>
      <c r="NUC51" s="127"/>
      <c r="NUD51" s="127"/>
      <c r="NUE51" s="127"/>
      <c r="NUF51" s="127"/>
      <c r="NUG51" s="127"/>
      <c r="NUH51" s="127"/>
      <c r="NUI51" s="127"/>
      <c r="NUJ51" s="127"/>
      <c r="NUK51" s="127"/>
      <c r="NUL51" s="127"/>
      <c r="NUM51" s="127"/>
      <c r="NUN51" s="127"/>
      <c r="NUO51" s="127"/>
      <c r="NUP51" s="127"/>
      <c r="NUQ51" s="127"/>
      <c r="NUR51" s="127"/>
      <c r="NUS51" s="127"/>
      <c r="NUT51" s="127"/>
      <c r="NUU51" s="127"/>
      <c r="NUV51" s="127"/>
      <c r="NUW51" s="127"/>
      <c r="NUX51" s="127"/>
      <c r="NUY51" s="127"/>
      <c r="NUZ51" s="127"/>
      <c r="NVA51" s="127"/>
      <c r="NVB51" s="127"/>
      <c r="NVC51" s="127"/>
      <c r="NVD51" s="127"/>
      <c r="NVE51" s="127"/>
      <c r="NVF51" s="127"/>
      <c r="NVG51" s="127"/>
      <c r="NVH51" s="127"/>
      <c r="NVI51" s="127"/>
      <c r="NVJ51" s="127"/>
      <c r="NVK51" s="127"/>
      <c r="NVL51" s="127"/>
      <c r="NVM51" s="127"/>
      <c r="NVN51" s="127"/>
      <c r="NVO51" s="127"/>
      <c r="NVP51" s="127"/>
      <c r="NVQ51" s="127"/>
      <c r="NVR51" s="127"/>
      <c r="NVS51" s="127"/>
      <c r="NVT51" s="127"/>
      <c r="NVU51" s="127"/>
      <c r="NVV51" s="127"/>
      <c r="NVW51" s="127"/>
      <c r="NVX51" s="127"/>
      <c r="NVY51" s="127"/>
      <c r="NVZ51" s="127"/>
      <c r="NWA51" s="127"/>
      <c r="NWB51" s="127"/>
      <c r="NWC51" s="127"/>
      <c r="NWD51" s="127"/>
      <c r="NWE51" s="127"/>
      <c r="NWF51" s="127"/>
      <c r="NWG51" s="127"/>
      <c r="NWH51" s="127"/>
      <c r="NWI51" s="127"/>
      <c r="NWJ51" s="127"/>
      <c r="NWK51" s="127"/>
      <c r="NWL51" s="127"/>
      <c r="NWM51" s="127"/>
      <c r="NWN51" s="127"/>
      <c r="NWO51" s="127"/>
      <c r="NWP51" s="127"/>
      <c r="NWQ51" s="127"/>
      <c r="NWR51" s="127"/>
      <c r="NWS51" s="127"/>
      <c r="NWT51" s="127"/>
      <c r="NWU51" s="127"/>
      <c r="NWV51" s="127"/>
      <c r="NWW51" s="127"/>
      <c r="NWX51" s="127"/>
      <c r="NWY51" s="127"/>
      <c r="NWZ51" s="127"/>
      <c r="NXA51" s="127"/>
      <c r="NXB51" s="127"/>
      <c r="NXC51" s="127"/>
      <c r="NXD51" s="127"/>
      <c r="NXE51" s="127"/>
      <c r="NXF51" s="127"/>
      <c r="NXG51" s="127"/>
      <c r="NXH51" s="127"/>
      <c r="NXI51" s="127"/>
      <c r="NXJ51" s="127"/>
      <c r="NXK51" s="127"/>
      <c r="NXL51" s="127"/>
      <c r="NXM51" s="127"/>
      <c r="NXN51" s="127"/>
      <c r="NXO51" s="127"/>
      <c r="NXP51" s="127"/>
      <c r="NXQ51" s="127"/>
      <c r="NXR51" s="127"/>
      <c r="NXS51" s="127"/>
      <c r="NXT51" s="127"/>
      <c r="NXU51" s="127"/>
      <c r="NXV51" s="127"/>
      <c r="NXW51" s="127"/>
      <c r="NXX51" s="127"/>
      <c r="NXY51" s="127"/>
      <c r="NXZ51" s="127"/>
      <c r="NYA51" s="127"/>
      <c r="NYB51" s="127"/>
      <c r="NYC51" s="127"/>
      <c r="NYD51" s="127"/>
      <c r="NYE51" s="127"/>
      <c r="NYF51" s="127"/>
      <c r="NYG51" s="127"/>
      <c r="NYH51" s="127"/>
      <c r="NYI51" s="127"/>
      <c r="NYJ51" s="127"/>
      <c r="NYK51" s="127"/>
      <c r="NYL51" s="127"/>
      <c r="NYM51" s="127"/>
      <c r="NYN51" s="127"/>
      <c r="NYO51" s="127"/>
      <c r="NYP51" s="127"/>
      <c r="NYQ51" s="127"/>
      <c r="NYR51" s="127"/>
      <c r="NYS51" s="127"/>
      <c r="NYT51" s="127"/>
      <c r="NYU51" s="127"/>
      <c r="NYV51" s="127"/>
      <c r="NYW51" s="127"/>
      <c r="NYX51" s="127"/>
      <c r="NYY51" s="127"/>
      <c r="NYZ51" s="127"/>
      <c r="NZA51" s="127"/>
      <c r="NZB51" s="127"/>
      <c r="NZC51" s="127"/>
      <c r="NZD51" s="127"/>
      <c r="NZE51" s="127"/>
      <c r="NZF51" s="127"/>
      <c r="NZG51" s="127"/>
      <c r="NZH51" s="127"/>
      <c r="NZI51" s="127"/>
      <c r="NZJ51" s="127"/>
      <c r="NZK51" s="127"/>
      <c r="NZL51" s="127"/>
      <c r="NZM51" s="127"/>
      <c r="NZN51" s="127"/>
      <c r="NZO51" s="127"/>
      <c r="NZP51" s="127"/>
      <c r="NZQ51" s="127"/>
      <c r="NZR51" s="127"/>
      <c r="NZS51" s="127"/>
      <c r="NZT51" s="127"/>
      <c r="NZU51" s="127"/>
      <c r="NZV51" s="127"/>
      <c r="NZW51" s="127"/>
      <c r="NZX51" s="127"/>
      <c r="NZY51" s="127"/>
      <c r="NZZ51" s="127"/>
      <c r="OAA51" s="127"/>
      <c r="OAB51" s="127"/>
      <c r="OAC51" s="127"/>
      <c r="OAD51" s="127"/>
      <c r="OAE51" s="127"/>
      <c r="OAF51" s="127"/>
      <c r="OAG51" s="127"/>
      <c r="OAH51" s="127"/>
      <c r="OAI51" s="127"/>
      <c r="OAJ51" s="127"/>
      <c r="OAK51" s="127"/>
      <c r="OAL51" s="127"/>
      <c r="OAM51" s="127"/>
      <c r="OAN51" s="127"/>
      <c r="OAO51" s="127"/>
      <c r="OAP51" s="127"/>
      <c r="OAQ51" s="127"/>
      <c r="OAR51" s="127"/>
      <c r="OAS51" s="127"/>
      <c r="OAT51" s="127"/>
      <c r="OAU51" s="127"/>
      <c r="OAV51" s="127"/>
      <c r="OAW51" s="127"/>
      <c r="OAX51" s="127"/>
      <c r="OAY51" s="127"/>
      <c r="OAZ51" s="127"/>
      <c r="OBA51" s="127"/>
      <c r="OBB51" s="127"/>
      <c r="OBC51" s="127"/>
      <c r="OBD51" s="127"/>
      <c r="OBE51" s="127"/>
      <c r="OBF51" s="127"/>
      <c r="OBG51" s="127"/>
      <c r="OBH51" s="127"/>
      <c r="OBI51" s="127"/>
      <c r="OBJ51" s="127"/>
      <c r="OBK51" s="127"/>
      <c r="OBL51" s="127"/>
      <c r="OBM51" s="127"/>
      <c r="OBN51" s="127"/>
      <c r="OBO51" s="127"/>
      <c r="OBP51" s="127"/>
      <c r="OBQ51" s="127"/>
      <c r="OBR51" s="127"/>
      <c r="OBS51" s="127"/>
      <c r="OBT51" s="127"/>
      <c r="OBU51" s="127"/>
      <c r="OBV51" s="127"/>
      <c r="OBW51" s="127"/>
      <c r="OBX51" s="127"/>
      <c r="OBY51" s="127"/>
      <c r="OBZ51" s="127"/>
      <c r="OCA51" s="127"/>
      <c r="OCB51" s="127"/>
      <c r="OCC51" s="127"/>
      <c r="OCD51" s="127"/>
      <c r="OCE51" s="127"/>
      <c r="OCF51" s="127"/>
      <c r="OCG51" s="127"/>
      <c r="OCH51" s="127"/>
      <c r="OCI51" s="127"/>
      <c r="OCJ51" s="127"/>
      <c r="OCK51" s="127"/>
      <c r="OCL51" s="127"/>
      <c r="OCM51" s="127"/>
      <c r="OCN51" s="127"/>
      <c r="OCO51" s="127"/>
      <c r="OCP51" s="127"/>
      <c r="OCQ51" s="127"/>
      <c r="OCR51" s="127"/>
      <c r="OCS51" s="127"/>
      <c r="OCT51" s="127"/>
      <c r="OCU51" s="127"/>
      <c r="OCV51" s="127"/>
      <c r="OCW51" s="127"/>
      <c r="OCX51" s="127"/>
      <c r="OCY51" s="127"/>
      <c r="OCZ51" s="127"/>
      <c r="ODA51" s="127"/>
      <c r="ODB51" s="127"/>
      <c r="ODC51" s="127"/>
      <c r="ODD51" s="127"/>
      <c r="ODE51" s="127"/>
      <c r="ODF51" s="127"/>
      <c r="ODG51" s="127"/>
      <c r="ODH51" s="127"/>
      <c r="ODI51" s="127"/>
      <c r="ODJ51" s="127"/>
      <c r="ODK51" s="127"/>
      <c r="ODL51" s="127"/>
      <c r="ODM51" s="127"/>
      <c r="ODN51" s="127"/>
      <c r="ODO51" s="127"/>
      <c r="ODP51" s="127"/>
      <c r="ODQ51" s="127"/>
      <c r="ODR51" s="127"/>
      <c r="ODS51" s="127"/>
      <c r="ODT51" s="127"/>
      <c r="ODU51" s="127"/>
      <c r="ODV51" s="127"/>
      <c r="ODW51" s="127"/>
      <c r="ODX51" s="127"/>
      <c r="ODY51" s="127"/>
      <c r="ODZ51" s="127"/>
      <c r="OEA51" s="127"/>
      <c r="OEB51" s="127"/>
      <c r="OEC51" s="127"/>
      <c r="OED51" s="127"/>
      <c r="OEE51" s="127"/>
      <c r="OEF51" s="127"/>
      <c r="OEG51" s="127"/>
      <c r="OEH51" s="127"/>
      <c r="OEI51" s="127"/>
      <c r="OEJ51" s="127"/>
      <c r="OEK51" s="127"/>
      <c r="OEL51" s="127"/>
      <c r="OEM51" s="127"/>
      <c r="OEN51" s="127"/>
      <c r="OEO51" s="127"/>
      <c r="OEP51" s="127"/>
      <c r="OEQ51" s="127"/>
      <c r="OER51" s="127"/>
      <c r="OES51" s="127"/>
      <c r="OET51" s="127"/>
      <c r="OEU51" s="127"/>
      <c r="OEV51" s="127"/>
      <c r="OEW51" s="127"/>
      <c r="OEX51" s="127"/>
      <c r="OEY51" s="127"/>
      <c r="OEZ51" s="127"/>
      <c r="OFA51" s="127"/>
      <c r="OFB51" s="127"/>
      <c r="OFC51" s="127"/>
      <c r="OFD51" s="127"/>
      <c r="OFE51" s="127"/>
      <c r="OFF51" s="127"/>
      <c r="OFG51" s="127"/>
      <c r="OFH51" s="127"/>
      <c r="OFI51" s="127"/>
      <c r="OFJ51" s="127"/>
      <c r="OFK51" s="127"/>
      <c r="OFL51" s="127"/>
      <c r="OFM51" s="127"/>
      <c r="OFN51" s="127"/>
      <c r="OFO51" s="127"/>
      <c r="OFP51" s="127"/>
      <c r="OFQ51" s="127"/>
      <c r="OFR51" s="127"/>
      <c r="OFS51" s="127"/>
      <c r="OFT51" s="127"/>
      <c r="OFU51" s="127"/>
      <c r="OFV51" s="127"/>
      <c r="OFW51" s="127"/>
      <c r="OFX51" s="127"/>
      <c r="OFY51" s="127"/>
      <c r="OFZ51" s="127"/>
      <c r="OGA51" s="127"/>
      <c r="OGB51" s="127"/>
      <c r="OGC51" s="127"/>
      <c r="OGD51" s="127"/>
      <c r="OGE51" s="127"/>
      <c r="OGF51" s="127"/>
      <c r="OGG51" s="127"/>
      <c r="OGH51" s="127"/>
      <c r="OGI51" s="127"/>
      <c r="OGJ51" s="127"/>
      <c r="OGK51" s="127"/>
      <c r="OGL51" s="127"/>
      <c r="OGM51" s="127"/>
      <c r="OGN51" s="127"/>
      <c r="OGO51" s="127"/>
      <c r="OGP51" s="127"/>
      <c r="OGQ51" s="127"/>
      <c r="OGR51" s="127"/>
      <c r="OGS51" s="127"/>
      <c r="OGT51" s="127"/>
      <c r="OGU51" s="127"/>
      <c r="OGV51" s="127"/>
      <c r="OGW51" s="127"/>
      <c r="OGX51" s="127"/>
      <c r="OGY51" s="127"/>
      <c r="OGZ51" s="127"/>
      <c r="OHA51" s="127"/>
      <c r="OHB51" s="127"/>
      <c r="OHC51" s="127"/>
      <c r="OHD51" s="127"/>
      <c r="OHE51" s="127"/>
      <c r="OHF51" s="127"/>
      <c r="OHG51" s="127"/>
      <c r="OHH51" s="127"/>
      <c r="OHI51" s="127"/>
      <c r="OHJ51" s="127"/>
      <c r="OHK51" s="127"/>
      <c r="OHL51" s="127"/>
      <c r="OHM51" s="127"/>
      <c r="OHN51" s="127"/>
      <c r="OHO51" s="127"/>
      <c r="OHP51" s="127"/>
      <c r="OHQ51" s="127"/>
      <c r="OHR51" s="127"/>
      <c r="OHS51" s="127"/>
      <c r="OHT51" s="127"/>
      <c r="OHU51" s="127"/>
      <c r="OHV51" s="127"/>
      <c r="OHW51" s="127"/>
      <c r="OHX51" s="127"/>
      <c r="OHY51" s="127"/>
      <c r="OHZ51" s="127"/>
      <c r="OIA51" s="127"/>
      <c r="OIB51" s="127"/>
      <c r="OIC51" s="127"/>
      <c r="OID51" s="127"/>
      <c r="OIE51" s="127"/>
      <c r="OIF51" s="127"/>
      <c r="OIG51" s="127"/>
      <c r="OIH51" s="127"/>
      <c r="OII51" s="127"/>
      <c r="OIJ51" s="127"/>
      <c r="OIK51" s="127"/>
      <c r="OIL51" s="127"/>
      <c r="OIM51" s="127"/>
      <c r="OIN51" s="127"/>
      <c r="OIO51" s="127"/>
      <c r="OIP51" s="127"/>
      <c r="OIQ51" s="127"/>
      <c r="OIR51" s="127"/>
      <c r="OIS51" s="127"/>
      <c r="OIT51" s="127"/>
      <c r="OIU51" s="127"/>
      <c r="OIV51" s="127"/>
      <c r="OIW51" s="127"/>
      <c r="OIX51" s="127"/>
      <c r="OIY51" s="127"/>
      <c r="OIZ51" s="127"/>
      <c r="OJA51" s="127"/>
      <c r="OJB51" s="127"/>
      <c r="OJC51" s="127"/>
      <c r="OJD51" s="127"/>
      <c r="OJE51" s="127"/>
      <c r="OJF51" s="127"/>
      <c r="OJG51" s="127"/>
      <c r="OJH51" s="127"/>
      <c r="OJI51" s="127"/>
      <c r="OJJ51" s="127"/>
      <c r="OJK51" s="127"/>
      <c r="OJL51" s="127"/>
      <c r="OJM51" s="127"/>
      <c r="OJN51" s="127"/>
      <c r="OJO51" s="127"/>
      <c r="OJP51" s="127"/>
      <c r="OJQ51" s="127"/>
      <c r="OJR51" s="127"/>
      <c r="OJS51" s="127"/>
      <c r="OJT51" s="127"/>
      <c r="OJU51" s="127"/>
      <c r="OJV51" s="127"/>
      <c r="OJW51" s="127"/>
      <c r="OJX51" s="127"/>
      <c r="OJY51" s="127"/>
      <c r="OJZ51" s="127"/>
      <c r="OKA51" s="127"/>
      <c r="OKB51" s="127"/>
      <c r="OKC51" s="127"/>
      <c r="OKD51" s="127"/>
      <c r="OKE51" s="127"/>
      <c r="OKF51" s="127"/>
      <c r="OKG51" s="127"/>
      <c r="OKH51" s="127"/>
      <c r="OKI51" s="127"/>
      <c r="OKJ51" s="127"/>
      <c r="OKK51" s="127"/>
      <c r="OKL51" s="127"/>
      <c r="OKM51" s="127"/>
      <c r="OKN51" s="127"/>
      <c r="OKO51" s="127"/>
      <c r="OKP51" s="127"/>
      <c r="OKQ51" s="127"/>
      <c r="OKR51" s="127"/>
      <c r="OKS51" s="127"/>
      <c r="OKT51" s="127"/>
      <c r="OKU51" s="127"/>
      <c r="OKV51" s="127"/>
      <c r="OKW51" s="127"/>
      <c r="OKX51" s="127"/>
      <c r="OKY51" s="127"/>
      <c r="OKZ51" s="127"/>
      <c r="OLA51" s="127"/>
      <c r="OLB51" s="127"/>
      <c r="OLC51" s="127"/>
      <c r="OLD51" s="127"/>
      <c r="OLE51" s="127"/>
      <c r="OLF51" s="127"/>
      <c r="OLG51" s="127"/>
      <c r="OLH51" s="127"/>
      <c r="OLI51" s="127"/>
      <c r="OLJ51" s="127"/>
      <c r="OLK51" s="127"/>
      <c r="OLL51" s="127"/>
      <c r="OLM51" s="127"/>
      <c r="OLN51" s="127"/>
      <c r="OLO51" s="127"/>
      <c r="OLP51" s="127"/>
      <c r="OLQ51" s="127"/>
      <c r="OLR51" s="127"/>
      <c r="OLS51" s="127"/>
      <c r="OLT51" s="127"/>
      <c r="OLU51" s="127"/>
      <c r="OLV51" s="127"/>
      <c r="OLW51" s="127"/>
      <c r="OLX51" s="127"/>
      <c r="OLY51" s="127"/>
      <c r="OLZ51" s="127"/>
      <c r="OMA51" s="127"/>
      <c r="OMB51" s="127"/>
      <c r="OMC51" s="127"/>
      <c r="OMD51" s="127"/>
      <c r="OME51" s="127"/>
      <c r="OMF51" s="127"/>
      <c r="OMG51" s="127"/>
      <c r="OMH51" s="127"/>
      <c r="OMI51" s="127"/>
      <c r="OMJ51" s="127"/>
      <c r="OMK51" s="127"/>
      <c r="OML51" s="127"/>
      <c r="OMM51" s="127"/>
      <c r="OMN51" s="127"/>
      <c r="OMO51" s="127"/>
      <c r="OMP51" s="127"/>
      <c r="OMQ51" s="127"/>
      <c r="OMR51" s="127"/>
      <c r="OMS51" s="127"/>
      <c r="OMT51" s="127"/>
      <c r="OMU51" s="127"/>
      <c r="OMV51" s="127"/>
      <c r="OMW51" s="127"/>
      <c r="OMX51" s="127"/>
      <c r="OMY51" s="127"/>
      <c r="OMZ51" s="127"/>
      <c r="ONA51" s="127"/>
      <c r="ONB51" s="127"/>
      <c r="ONC51" s="127"/>
      <c r="OND51" s="127"/>
      <c r="ONE51" s="127"/>
      <c r="ONF51" s="127"/>
      <c r="ONG51" s="127"/>
      <c r="ONH51" s="127"/>
      <c r="ONI51" s="127"/>
      <c r="ONJ51" s="127"/>
      <c r="ONK51" s="127"/>
      <c r="ONL51" s="127"/>
      <c r="ONM51" s="127"/>
      <c r="ONN51" s="127"/>
      <c r="ONO51" s="127"/>
      <c r="ONP51" s="127"/>
      <c r="ONQ51" s="127"/>
      <c r="ONR51" s="127"/>
      <c r="ONS51" s="127"/>
      <c r="ONT51" s="127"/>
      <c r="ONU51" s="127"/>
      <c r="ONV51" s="127"/>
      <c r="ONW51" s="127"/>
      <c r="ONX51" s="127"/>
      <c r="ONY51" s="127"/>
      <c r="ONZ51" s="127"/>
      <c r="OOA51" s="127"/>
      <c r="OOB51" s="127"/>
      <c r="OOC51" s="127"/>
      <c r="OOD51" s="127"/>
      <c r="OOE51" s="127"/>
      <c r="OOF51" s="127"/>
      <c r="OOG51" s="127"/>
      <c r="OOH51" s="127"/>
      <c r="OOI51" s="127"/>
      <c r="OOJ51" s="127"/>
      <c r="OOK51" s="127"/>
      <c r="OOL51" s="127"/>
      <c r="OOM51" s="127"/>
      <c r="OON51" s="127"/>
      <c r="OOO51" s="127"/>
      <c r="OOP51" s="127"/>
      <c r="OOQ51" s="127"/>
      <c r="OOR51" s="127"/>
      <c r="OOS51" s="127"/>
      <c r="OOT51" s="127"/>
      <c r="OOU51" s="127"/>
      <c r="OOV51" s="127"/>
      <c r="OOW51" s="127"/>
      <c r="OOX51" s="127"/>
      <c r="OOY51" s="127"/>
      <c r="OOZ51" s="127"/>
      <c r="OPA51" s="127"/>
      <c r="OPB51" s="127"/>
      <c r="OPC51" s="127"/>
      <c r="OPD51" s="127"/>
      <c r="OPE51" s="127"/>
      <c r="OPF51" s="127"/>
      <c r="OPG51" s="127"/>
      <c r="OPH51" s="127"/>
      <c r="OPI51" s="127"/>
      <c r="OPJ51" s="127"/>
      <c r="OPK51" s="127"/>
      <c r="OPL51" s="127"/>
      <c r="OPM51" s="127"/>
      <c r="OPN51" s="127"/>
      <c r="OPO51" s="127"/>
      <c r="OPP51" s="127"/>
      <c r="OPQ51" s="127"/>
      <c r="OPR51" s="127"/>
      <c r="OPS51" s="127"/>
      <c r="OPT51" s="127"/>
      <c r="OPU51" s="127"/>
      <c r="OPV51" s="127"/>
      <c r="OPW51" s="127"/>
      <c r="OPX51" s="127"/>
      <c r="OPY51" s="127"/>
      <c r="OPZ51" s="127"/>
      <c r="OQA51" s="127"/>
      <c r="OQB51" s="127"/>
      <c r="OQC51" s="127"/>
      <c r="OQD51" s="127"/>
      <c r="OQE51" s="127"/>
      <c r="OQF51" s="127"/>
      <c r="OQG51" s="127"/>
      <c r="OQH51" s="127"/>
      <c r="OQI51" s="127"/>
      <c r="OQJ51" s="127"/>
      <c r="OQK51" s="127"/>
      <c r="OQL51" s="127"/>
      <c r="OQM51" s="127"/>
      <c r="OQN51" s="127"/>
      <c r="OQO51" s="127"/>
      <c r="OQP51" s="127"/>
      <c r="OQQ51" s="127"/>
      <c r="OQR51" s="127"/>
      <c r="OQS51" s="127"/>
      <c r="OQT51" s="127"/>
      <c r="OQU51" s="127"/>
      <c r="OQV51" s="127"/>
      <c r="OQW51" s="127"/>
      <c r="OQX51" s="127"/>
      <c r="OQY51" s="127"/>
      <c r="OQZ51" s="127"/>
      <c r="ORA51" s="127"/>
      <c r="ORB51" s="127"/>
      <c r="ORC51" s="127"/>
      <c r="ORD51" s="127"/>
      <c r="ORE51" s="127"/>
      <c r="ORF51" s="127"/>
      <c r="ORG51" s="127"/>
      <c r="ORH51" s="127"/>
      <c r="ORI51" s="127"/>
      <c r="ORJ51" s="127"/>
      <c r="ORK51" s="127"/>
      <c r="ORL51" s="127"/>
      <c r="ORM51" s="127"/>
      <c r="ORN51" s="127"/>
      <c r="ORO51" s="127"/>
      <c r="ORP51" s="127"/>
      <c r="ORQ51" s="127"/>
      <c r="ORR51" s="127"/>
      <c r="ORS51" s="127"/>
      <c r="ORT51" s="127"/>
      <c r="ORU51" s="127"/>
      <c r="ORV51" s="127"/>
      <c r="ORW51" s="127"/>
      <c r="ORX51" s="127"/>
      <c r="ORY51" s="127"/>
      <c r="ORZ51" s="127"/>
      <c r="OSA51" s="127"/>
      <c r="OSB51" s="127"/>
      <c r="OSC51" s="127"/>
      <c r="OSD51" s="127"/>
      <c r="OSE51" s="127"/>
      <c r="OSF51" s="127"/>
      <c r="OSG51" s="127"/>
      <c r="OSH51" s="127"/>
      <c r="OSI51" s="127"/>
      <c r="OSJ51" s="127"/>
      <c r="OSK51" s="127"/>
      <c r="OSL51" s="127"/>
      <c r="OSM51" s="127"/>
      <c r="OSN51" s="127"/>
      <c r="OSO51" s="127"/>
      <c r="OSP51" s="127"/>
      <c r="OSQ51" s="127"/>
      <c r="OSR51" s="127"/>
      <c r="OSS51" s="127"/>
      <c r="OST51" s="127"/>
      <c r="OSU51" s="127"/>
      <c r="OSV51" s="127"/>
      <c r="OSW51" s="127"/>
      <c r="OSX51" s="127"/>
      <c r="OSY51" s="127"/>
      <c r="OSZ51" s="127"/>
      <c r="OTA51" s="127"/>
      <c r="OTB51" s="127"/>
      <c r="OTC51" s="127"/>
      <c r="OTD51" s="127"/>
      <c r="OTE51" s="127"/>
      <c r="OTF51" s="127"/>
      <c r="OTG51" s="127"/>
      <c r="OTH51" s="127"/>
      <c r="OTI51" s="127"/>
      <c r="OTJ51" s="127"/>
      <c r="OTK51" s="127"/>
      <c r="OTL51" s="127"/>
      <c r="OTM51" s="127"/>
      <c r="OTN51" s="127"/>
      <c r="OTO51" s="127"/>
      <c r="OTP51" s="127"/>
      <c r="OTQ51" s="127"/>
      <c r="OTR51" s="127"/>
      <c r="OTS51" s="127"/>
      <c r="OTT51" s="127"/>
      <c r="OTU51" s="127"/>
      <c r="OTV51" s="127"/>
      <c r="OTW51" s="127"/>
      <c r="OTX51" s="127"/>
      <c r="OTY51" s="127"/>
      <c r="OTZ51" s="127"/>
      <c r="OUA51" s="127"/>
      <c r="OUB51" s="127"/>
      <c r="OUC51" s="127"/>
      <c r="OUD51" s="127"/>
      <c r="OUE51" s="127"/>
      <c r="OUF51" s="127"/>
      <c r="OUG51" s="127"/>
      <c r="OUH51" s="127"/>
      <c r="OUI51" s="127"/>
      <c r="OUJ51" s="127"/>
      <c r="OUK51" s="127"/>
      <c r="OUL51" s="127"/>
      <c r="OUM51" s="127"/>
      <c r="OUN51" s="127"/>
      <c r="OUO51" s="127"/>
      <c r="OUP51" s="127"/>
      <c r="OUQ51" s="127"/>
      <c r="OUR51" s="127"/>
      <c r="OUS51" s="127"/>
      <c r="OUT51" s="127"/>
      <c r="OUU51" s="127"/>
      <c r="OUV51" s="127"/>
      <c r="OUW51" s="127"/>
      <c r="OUX51" s="127"/>
      <c r="OUY51" s="127"/>
      <c r="OUZ51" s="127"/>
      <c r="OVA51" s="127"/>
      <c r="OVB51" s="127"/>
      <c r="OVC51" s="127"/>
      <c r="OVD51" s="127"/>
      <c r="OVE51" s="127"/>
      <c r="OVF51" s="127"/>
      <c r="OVG51" s="127"/>
      <c r="OVH51" s="127"/>
      <c r="OVI51" s="127"/>
      <c r="OVJ51" s="127"/>
      <c r="OVK51" s="127"/>
      <c r="OVL51" s="127"/>
      <c r="OVM51" s="127"/>
      <c r="OVN51" s="127"/>
      <c r="OVO51" s="127"/>
      <c r="OVP51" s="127"/>
      <c r="OVQ51" s="127"/>
      <c r="OVR51" s="127"/>
      <c r="OVS51" s="127"/>
      <c r="OVT51" s="127"/>
      <c r="OVU51" s="127"/>
      <c r="OVV51" s="127"/>
      <c r="OVW51" s="127"/>
      <c r="OVX51" s="127"/>
      <c r="OVY51" s="127"/>
      <c r="OVZ51" s="127"/>
      <c r="OWA51" s="127"/>
      <c r="OWB51" s="127"/>
      <c r="OWC51" s="127"/>
      <c r="OWD51" s="127"/>
      <c r="OWE51" s="127"/>
      <c r="OWF51" s="127"/>
      <c r="OWG51" s="127"/>
      <c r="OWH51" s="127"/>
      <c r="OWI51" s="127"/>
      <c r="OWJ51" s="127"/>
      <c r="OWK51" s="127"/>
      <c r="OWL51" s="127"/>
      <c r="OWM51" s="127"/>
      <c r="OWN51" s="127"/>
      <c r="OWO51" s="127"/>
      <c r="OWP51" s="127"/>
      <c r="OWQ51" s="127"/>
      <c r="OWR51" s="127"/>
      <c r="OWS51" s="127"/>
      <c r="OWT51" s="127"/>
      <c r="OWU51" s="127"/>
      <c r="OWV51" s="127"/>
      <c r="OWW51" s="127"/>
      <c r="OWX51" s="127"/>
      <c r="OWY51" s="127"/>
      <c r="OWZ51" s="127"/>
      <c r="OXA51" s="127"/>
      <c r="OXB51" s="127"/>
      <c r="OXC51" s="127"/>
      <c r="OXD51" s="127"/>
      <c r="OXE51" s="127"/>
      <c r="OXF51" s="127"/>
      <c r="OXG51" s="127"/>
      <c r="OXH51" s="127"/>
      <c r="OXI51" s="127"/>
      <c r="OXJ51" s="127"/>
      <c r="OXK51" s="127"/>
      <c r="OXL51" s="127"/>
      <c r="OXM51" s="127"/>
      <c r="OXN51" s="127"/>
      <c r="OXO51" s="127"/>
      <c r="OXP51" s="127"/>
      <c r="OXQ51" s="127"/>
      <c r="OXR51" s="127"/>
      <c r="OXS51" s="127"/>
      <c r="OXT51" s="127"/>
      <c r="OXU51" s="127"/>
      <c r="OXV51" s="127"/>
      <c r="OXW51" s="127"/>
      <c r="OXX51" s="127"/>
      <c r="OXY51" s="127"/>
      <c r="OXZ51" s="127"/>
      <c r="OYA51" s="127"/>
      <c r="OYB51" s="127"/>
      <c r="OYC51" s="127"/>
      <c r="OYD51" s="127"/>
      <c r="OYE51" s="127"/>
      <c r="OYF51" s="127"/>
      <c r="OYG51" s="127"/>
      <c r="OYH51" s="127"/>
      <c r="OYI51" s="127"/>
      <c r="OYJ51" s="127"/>
      <c r="OYK51" s="127"/>
      <c r="OYL51" s="127"/>
      <c r="OYM51" s="127"/>
      <c r="OYN51" s="127"/>
      <c r="OYO51" s="127"/>
      <c r="OYP51" s="127"/>
      <c r="OYQ51" s="127"/>
      <c r="OYR51" s="127"/>
      <c r="OYS51" s="127"/>
      <c r="OYT51" s="127"/>
      <c r="OYU51" s="127"/>
      <c r="OYV51" s="127"/>
      <c r="OYW51" s="127"/>
      <c r="OYX51" s="127"/>
      <c r="OYY51" s="127"/>
      <c r="OYZ51" s="127"/>
      <c r="OZA51" s="127"/>
      <c r="OZB51" s="127"/>
      <c r="OZC51" s="127"/>
      <c r="OZD51" s="127"/>
      <c r="OZE51" s="127"/>
      <c r="OZF51" s="127"/>
      <c r="OZG51" s="127"/>
      <c r="OZH51" s="127"/>
      <c r="OZI51" s="127"/>
      <c r="OZJ51" s="127"/>
      <c r="OZK51" s="127"/>
      <c r="OZL51" s="127"/>
      <c r="OZM51" s="127"/>
      <c r="OZN51" s="127"/>
      <c r="OZO51" s="127"/>
      <c r="OZP51" s="127"/>
      <c r="OZQ51" s="127"/>
      <c r="OZR51" s="127"/>
      <c r="OZS51" s="127"/>
      <c r="OZT51" s="127"/>
      <c r="OZU51" s="127"/>
      <c r="OZV51" s="127"/>
      <c r="OZW51" s="127"/>
      <c r="OZX51" s="127"/>
      <c r="OZY51" s="127"/>
      <c r="OZZ51" s="127"/>
      <c r="PAA51" s="127"/>
      <c r="PAB51" s="127"/>
      <c r="PAC51" s="127"/>
      <c r="PAD51" s="127"/>
      <c r="PAE51" s="127"/>
      <c r="PAF51" s="127"/>
      <c r="PAG51" s="127"/>
      <c r="PAH51" s="127"/>
      <c r="PAI51" s="127"/>
      <c r="PAJ51" s="127"/>
      <c r="PAK51" s="127"/>
      <c r="PAL51" s="127"/>
      <c r="PAM51" s="127"/>
      <c r="PAN51" s="127"/>
      <c r="PAO51" s="127"/>
      <c r="PAP51" s="127"/>
      <c r="PAQ51" s="127"/>
      <c r="PAR51" s="127"/>
      <c r="PAS51" s="127"/>
      <c r="PAT51" s="127"/>
      <c r="PAU51" s="127"/>
      <c r="PAV51" s="127"/>
      <c r="PAW51" s="127"/>
      <c r="PAX51" s="127"/>
      <c r="PAY51" s="127"/>
      <c r="PAZ51" s="127"/>
      <c r="PBA51" s="127"/>
      <c r="PBB51" s="127"/>
      <c r="PBC51" s="127"/>
      <c r="PBD51" s="127"/>
      <c r="PBE51" s="127"/>
      <c r="PBF51" s="127"/>
      <c r="PBG51" s="127"/>
      <c r="PBH51" s="127"/>
      <c r="PBI51" s="127"/>
      <c r="PBJ51" s="127"/>
      <c r="PBK51" s="127"/>
      <c r="PBL51" s="127"/>
      <c r="PBM51" s="127"/>
      <c r="PBN51" s="127"/>
      <c r="PBO51" s="127"/>
      <c r="PBP51" s="127"/>
      <c r="PBQ51" s="127"/>
      <c r="PBR51" s="127"/>
      <c r="PBS51" s="127"/>
      <c r="PBT51" s="127"/>
      <c r="PBU51" s="127"/>
      <c r="PBV51" s="127"/>
      <c r="PBW51" s="127"/>
      <c r="PBX51" s="127"/>
      <c r="PBY51" s="127"/>
      <c r="PBZ51" s="127"/>
      <c r="PCA51" s="127"/>
      <c r="PCB51" s="127"/>
      <c r="PCC51" s="127"/>
      <c r="PCD51" s="127"/>
      <c r="PCE51" s="127"/>
      <c r="PCF51" s="127"/>
      <c r="PCG51" s="127"/>
      <c r="PCH51" s="127"/>
      <c r="PCI51" s="127"/>
      <c r="PCJ51" s="127"/>
      <c r="PCK51" s="127"/>
      <c r="PCL51" s="127"/>
      <c r="PCM51" s="127"/>
      <c r="PCN51" s="127"/>
      <c r="PCO51" s="127"/>
      <c r="PCP51" s="127"/>
      <c r="PCQ51" s="127"/>
      <c r="PCR51" s="127"/>
      <c r="PCS51" s="127"/>
      <c r="PCT51" s="127"/>
      <c r="PCU51" s="127"/>
      <c r="PCV51" s="127"/>
      <c r="PCW51" s="127"/>
      <c r="PCX51" s="127"/>
      <c r="PCY51" s="127"/>
      <c r="PCZ51" s="127"/>
      <c r="PDA51" s="127"/>
      <c r="PDB51" s="127"/>
      <c r="PDC51" s="127"/>
      <c r="PDD51" s="127"/>
      <c r="PDE51" s="127"/>
      <c r="PDF51" s="127"/>
      <c r="PDG51" s="127"/>
      <c r="PDH51" s="127"/>
      <c r="PDI51" s="127"/>
      <c r="PDJ51" s="127"/>
      <c r="PDK51" s="127"/>
      <c r="PDL51" s="127"/>
      <c r="PDM51" s="127"/>
      <c r="PDN51" s="127"/>
      <c r="PDO51" s="127"/>
      <c r="PDP51" s="127"/>
      <c r="PDQ51" s="127"/>
      <c r="PDR51" s="127"/>
      <c r="PDS51" s="127"/>
      <c r="PDT51" s="127"/>
      <c r="PDU51" s="127"/>
      <c r="PDV51" s="127"/>
      <c r="PDW51" s="127"/>
      <c r="PDX51" s="127"/>
      <c r="PDY51" s="127"/>
      <c r="PDZ51" s="127"/>
      <c r="PEA51" s="127"/>
      <c r="PEB51" s="127"/>
      <c r="PEC51" s="127"/>
      <c r="PED51" s="127"/>
      <c r="PEE51" s="127"/>
      <c r="PEF51" s="127"/>
      <c r="PEG51" s="127"/>
      <c r="PEH51" s="127"/>
      <c r="PEI51" s="127"/>
      <c r="PEJ51" s="127"/>
      <c r="PEK51" s="127"/>
      <c r="PEL51" s="127"/>
      <c r="PEM51" s="127"/>
      <c r="PEN51" s="127"/>
      <c r="PEO51" s="127"/>
      <c r="PEP51" s="127"/>
      <c r="PEQ51" s="127"/>
      <c r="PER51" s="127"/>
      <c r="PES51" s="127"/>
      <c r="PET51" s="127"/>
      <c r="PEU51" s="127"/>
      <c r="PEV51" s="127"/>
      <c r="PEW51" s="127"/>
      <c r="PEX51" s="127"/>
      <c r="PEY51" s="127"/>
      <c r="PEZ51" s="127"/>
      <c r="PFA51" s="127"/>
      <c r="PFB51" s="127"/>
      <c r="PFC51" s="127"/>
      <c r="PFD51" s="127"/>
      <c r="PFE51" s="127"/>
      <c r="PFF51" s="127"/>
      <c r="PFG51" s="127"/>
      <c r="PFH51" s="127"/>
      <c r="PFI51" s="127"/>
      <c r="PFJ51" s="127"/>
      <c r="PFK51" s="127"/>
      <c r="PFL51" s="127"/>
      <c r="PFM51" s="127"/>
      <c r="PFN51" s="127"/>
      <c r="PFO51" s="127"/>
      <c r="PFP51" s="127"/>
      <c r="PFQ51" s="127"/>
      <c r="PFR51" s="127"/>
      <c r="PFS51" s="127"/>
      <c r="PFT51" s="127"/>
      <c r="PFU51" s="127"/>
      <c r="PFV51" s="127"/>
      <c r="PFW51" s="127"/>
      <c r="PFX51" s="127"/>
      <c r="PFY51" s="127"/>
      <c r="PFZ51" s="127"/>
      <c r="PGA51" s="127"/>
      <c r="PGB51" s="127"/>
      <c r="PGC51" s="127"/>
      <c r="PGD51" s="127"/>
      <c r="PGE51" s="127"/>
      <c r="PGF51" s="127"/>
      <c r="PGG51" s="127"/>
      <c r="PGH51" s="127"/>
      <c r="PGI51" s="127"/>
      <c r="PGJ51" s="127"/>
      <c r="PGK51" s="127"/>
      <c r="PGL51" s="127"/>
      <c r="PGM51" s="127"/>
      <c r="PGN51" s="127"/>
      <c r="PGO51" s="127"/>
      <c r="PGP51" s="127"/>
      <c r="PGQ51" s="127"/>
      <c r="PGR51" s="127"/>
      <c r="PGS51" s="127"/>
      <c r="PGT51" s="127"/>
      <c r="PGU51" s="127"/>
      <c r="PGV51" s="127"/>
      <c r="PGW51" s="127"/>
      <c r="PGX51" s="127"/>
      <c r="PGY51" s="127"/>
      <c r="PGZ51" s="127"/>
      <c r="PHA51" s="127"/>
      <c r="PHB51" s="127"/>
      <c r="PHC51" s="127"/>
      <c r="PHD51" s="127"/>
      <c r="PHE51" s="127"/>
      <c r="PHF51" s="127"/>
      <c r="PHG51" s="127"/>
      <c r="PHH51" s="127"/>
      <c r="PHI51" s="127"/>
      <c r="PHJ51" s="127"/>
      <c r="PHK51" s="127"/>
      <c r="PHL51" s="127"/>
      <c r="PHM51" s="127"/>
      <c r="PHN51" s="127"/>
      <c r="PHO51" s="127"/>
      <c r="PHP51" s="127"/>
      <c r="PHQ51" s="127"/>
      <c r="PHR51" s="127"/>
      <c r="PHS51" s="127"/>
      <c r="PHT51" s="127"/>
      <c r="PHU51" s="127"/>
      <c r="PHV51" s="127"/>
      <c r="PHW51" s="127"/>
      <c r="PHX51" s="127"/>
      <c r="PHY51" s="127"/>
      <c r="PHZ51" s="127"/>
      <c r="PIA51" s="127"/>
      <c r="PIB51" s="127"/>
      <c r="PIC51" s="127"/>
      <c r="PID51" s="127"/>
      <c r="PIE51" s="127"/>
      <c r="PIF51" s="127"/>
      <c r="PIG51" s="127"/>
      <c r="PIH51" s="127"/>
      <c r="PII51" s="127"/>
      <c r="PIJ51" s="127"/>
      <c r="PIK51" s="127"/>
      <c r="PIL51" s="127"/>
      <c r="PIM51" s="127"/>
      <c r="PIN51" s="127"/>
      <c r="PIO51" s="127"/>
      <c r="PIP51" s="127"/>
      <c r="PIQ51" s="127"/>
      <c r="PIR51" s="127"/>
      <c r="PIS51" s="127"/>
      <c r="PIT51" s="127"/>
      <c r="PIU51" s="127"/>
      <c r="PIV51" s="127"/>
      <c r="PIW51" s="127"/>
      <c r="PIX51" s="127"/>
      <c r="PIY51" s="127"/>
      <c r="PIZ51" s="127"/>
      <c r="PJA51" s="127"/>
      <c r="PJB51" s="127"/>
      <c r="PJC51" s="127"/>
      <c r="PJD51" s="127"/>
      <c r="PJE51" s="127"/>
      <c r="PJF51" s="127"/>
      <c r="PJG51" s="127"/>
      <c r="PJH51" s="127"/>
      <c r="PJI51" s="127"/>
      <c r="PJJ51" s="127"/>
      <c r="PJK51" s="127"/>
      <c r="PJL51" s="127"/>
      <c r="PJM51" s="127"/>
      <c r="PJN51" s="127"/>
      <c r="PJO51" s="127"/>
      <c r="PJP51" s="127"/>
      <c r="PJQ51" s="127"/>
      <c r="PJR51" s="127"/>
      <c r="PJS51" s="127"/>
      <c r="PJT51" s="127"/>
      <c r="PJU51" s="127"/>
      <c r="PJV51" s="127"/>
      <c r="PJW51" s="127"/>
      <c r="PJX51" s="127"/>
      <c r="PJY51" s="127"/>
      <c r="PJZ51" s="127"/>
      <c r="PKA51" s="127"/>
      <c r="PKB51" s="127"/>
      <c r="PKC51" s="127"/>
      <c r="PKD51" s="127"/>
      <c r="PKE51" s="127"/>
      <c r="PKF51" s="127"/>
      <c r="PKG51" s="127"/>
      <c r="PKH51" s="127"/>
      <c r="PKI51" s="127"/>
      <c r="PKJ51" s="127"/>
      <c r="PKK51" s="127"/>
      <c r="PKL51" s="127"/>
      <c r="PKM51" s="127"/>
      <c r="PKN51" s="127"/>
      <c r="PKO51" s="127"/>
      <c r="PKP51" s="127"/>
      <c r="PKQ51" s="127"/>
      <c r="PKR51" s="127"/>
      <c r="PKS51" s="127"/>
      <c r="PKT51" s="127"/>
      <c r="PKU51" s="127"/>
      <c r="PKV51" s="127"/>
      <c r="PKW51" s="127"/>
      <c r="PKX51" s="127"/>
      <c r="PKY51" s="127"/>
      <c r="PKZ51" s="127"/>
      <c r="PLA51" s="127"/>
      <c r="PLB51" s="127"/>
      <c r="PLC51" s="127"/>
      <c r="PLD51" s="127"/>
      <c r="PLE51" s="127"/>
      <c r="PLF51" s="127"/>
      <c r="PLG51" s="127"/>
      <c r="PLH51" s="127"/>
      <c r="PLI51" s="127"/>
      <c r="PLJ51" s="127"/>
      <c r="PLK51" s="127"/>
      <c r="PLL51" s="127"/>
      <c r="PLM51" s="127"/>
      <c r="PLN51" s="127"/>
      <c r="PLO51" s="127"/>
      <c r="PLP51" s="127"/>
      <c r="PLQ51" s="127"/>
      <c r="PLR51" s="127"/>
      <c r="PLS51" s="127"/>
      <c r="PLT51" s="127"/>
      <c r="PLU51" s="127"/>
      <c r="PLV51" s="127"/>
      <c r="PLW51" s="127"/>
      <c r="PLX51" s="127"/>
      <c r="PLY51" s="127"/>
      <c r="PLZ51" s="127"/>
      <c r="PMA51" s="127"/>
      <c r="PMB51" s="127"/>
      <c r="PMC51" s="127"/>
      <c r="PMD51" s="127"/>
      <c r="PME51" s="127"/>
      <c r="PMF51" s="127"/>
      <c r="PMG51" s="127"/>
      <c r="PMH51" s="127"/>
      <c r="PMI51" s="127"/>
      <c r="PMJ51" s="127"/>
      <c r="PMK51" s="127"/>
      <c r="PML51" s="127"/>
      <c r="PMM51" s="127"/>
      <c r="PMN51" s="127"/>
      <c r="PMO51" s="127"/>
      <c r="PMP51" s="127"/>
      <c r="PMQ51" s="127"/>
      <c r="PMR51" s="127"/>
      <c r="PMS51" s="127"/>
      <c r="PMT51" s="127"/>
      <c r="PMU51" s="127"/>
      <c r="PMV51" s="127"/>
      <c r="PMW51" s="127"/>
      <c r="PMX51" s="127"/>
      <c r="PMY51" s="127"/>
      <c r="PMZ51" s="127"/>
      <c r="PNA51" s="127"/>
      <c r="PNB51" s="127"/>
      <c r="PNC51" s="127"/>
      <c r="PND51" s="127"/>
      <c r="PNE51" s="127"/>
      <c r="PNF51" s="127"/>
      <c r="PNG51" s="127"/>
      <c r="PNH51" s="127"/>
      <c r="PNI51" s="127"/>
      <c r="PNJ51" s="127"/>
      <c r="PNK51" s="127"/>
      <c r="PNL51" s="127"/>
      <c r="PNM51" s="127"/>
      <c r="PNN51" s="127"/>
      <c r="PNO51" s="127"/>
      <c r="PNP51" s="127"/>
      <c r="PNQ51" s="127"/>
      <c r="PNR51" s="127"/>
      <c r="PNS51" s="127"/>
      <c r="PNT51" s="127"/>
      <c r="PNU51" s="127"/>
      <c r="PNV51" s="127"/>
      <c r="PNW51" s="127"/>
      <c r="PNX51" s="127"/>
      <c r="PNY51" s="127"/>
      <c r="PNZ51" s="127"/>
      <c r="POA51" s="127"/>
      <c r="POB51" s="127"/>
      <c r="POC51" s="127"/>
      <c r="POD51" s="127"/>
      <c r="POE51" s="127"/>
      <c r="POF51" s="127"/>
      <c r="POG51" s="127"/>
      <c r="POH51" s="127"/>
      <c r="POI51" s="127"/>
      <c r="POJ51" s="127"/>
      <c r="POK51" s="127"/>
      <c r="POL51" s="127"/>
      <c r="POM51" s="127"/>
      <c r="PON51" s="127"/>
      <c r="POO51" s="127"/>
      <c r="POP51" s="127"/>
      <c r="POQ51" s="127"/>
      <c r="POR51" s="127"/>
      <c r="POS51" s="127"/>
      <c r="POT51" s="127"/>
      <c r="POU51" s="127"/>
      <c r="POV51" s="127"/>
      <c r="POW51" s="127"/>
      <c r="POX51" s="127"/>
      <c r="POY51" s="127"/>
      <c r="POZ51" s="127"/>
      <c r="PPA51" s="127"/>
      <c r="PPB51" s="127"/>
      <c r="PPC51" s="127"/>
      <c r="PPD51" s="127"/>
      <c r="PPE51" s="127"/>
      <c r="PPF51" s="127"/>
      <c r="PPG51" s="127"/>
      <c r="PPH51" s="127"/>
      <c r="PPI51" s="127"/>
      <c r="PPJ51" s="127"/>
      <c r="PPK51" s="127"/>
      <c r="PPL51" s="127"/>
      <c r="PPM51" s="127"/>
      <c r="PPN51" s="127"/>
      <c r="PPO51" s="127"/>
      <c r="PPP51" s="127"/>
      <c r="PPQ51" s="127"/>
      <c r="PPR51" s="127"/>
      <c r="PPS51" s="127"/>
      <c r="PPT51" s="127"/>
      <c r="PPU51" s="127"/>
      <c r="PPV51" s="127"/>
      <c r="PPW51" s="127"/>
      <c r="PPX51" s="127"/>
      <c r="PPY51" s="127"/>
      <c r="PPZ51" s="127"/>
      <c r="PQA51" s="127"/>
      <c r="PQB51" s="127"/>
      <c r="PQC51" s="127"/>
      <c r="PQD51" s="127"/>
      <c r="PQE51" s="127"/>
      <c r="PQF51" s="127"/>
      <c r="PQG51" s="127"/>
      <c r="PQH51" s="127"/>
      <c r="PQI51" s="127"/>
      <c r="PQJ51" s="127"/>
      <c r="PQK51" s="127"/>
      <c r="PQL51" s="127"/>
      <c r="PQM51" s="127"/>
      <c r="PQN51" s="127"/>
      <c r="PQO51" s="127"/>
      <c r="PQP51" s="127"/>
      <c r="PQQ51" s="127"/>
      <c r="PQR51" s="127"/>
      <c r="PQS51" s="127"/>
      <c r="PQT51" s="127"/>
      <c r="PQU51" s="127"/>
      <c r="PQV51" s="127"/>
      <c r="PQW51" s="127"/>
      <c r="PQX51" s="127"/>
      <c r="PQY51" s="127"/>
      <c r="PQZ51" s="127"/>
      <c r="PRA51" s="127"/>
      <c r="PRB51" s="127"/>
      <c r="PRC51" s="127"/>
      <c r="PRD51" s="127"/>
      <c r="PRE51" s="127"/>
      <c r="PRF51" s="127"/>
      <c r="PRG51" s="127"/>
      <c r="PRH51" s="127"/>
      <c r="PRI51" s="127"/>
      <c r="PRJ51" s="127"/>
      <c r="PRK51" s="127"/>
      <c r="PRL51" s="127"/>
      <c r="PRM51" s="127"/>
      <c r="PRN51" s="127"/>
      <c r="PRO51" s="127"/>
      <c r="PRP51" s="127"/>
      <c r="PRQ51" s="127"/>
      <c r="PRR51" s="127"/>
      <c r="PRS51" s="127"/>
      <c r="PRT51" s="127"/>
      <c r="PRU51" s="127"/>
      <c r="PRV51" s="127"/>
      <c r="PRW51" s="127"/>
      <c r="PRX51" s="127"/>
      <c r="PRY51" s="127"/>
      <c r="PRZ51" s="127"/>
      <c r="PSA51" s="127"/>
      <c r="PSB51" s="127"/>
      <c r="PSC51" s="127"/>
      <c r="PSD51" s="127"/>
      <c r="PSE51" s="127"/>
      <c r="PSF51" s="127"/>
      <c r="PSG51" s="127"/>
      <c r="PSH51" s="127"/>
      <c r="PSI51" s="127"/>
      <c r="PSJ51" s="127"/>
      <c r="PSK51" s="127"/>
      <c r="PSL51" s="127"/>
      <c r="PSM51" s="127"/>
      <c r="PSN51" s="127"/>
      <c r="PSO51" s="127"/>
      <c r="PSP51" s="127"/>
      <c r="PSQ51" s="127"/>
      <c r="PSR51" s="127"/>
      <c r="PSS51" s="127"/>
      <c r="PST51" s="127"/>
      <c r="PSU51" s="127"/>
      <c r="PSV51" s="127"/>
      <c r="PSW51" s="127"/>
      <c r="PSX51" s="127"/>
      <c r="PSY51" s="127"/>
      <c r="PSZ51" s="127"/>
      <c r="PTA51" s="127"/>
      <c r="PTB51" s="127"/>
      <c r="PTC51" s="127"/>
      <c r="PTD51" s="127"/>
      <c r="PTE51" s="127"/>
      <c r="PTF51" s="127"/>
      <c r="PTG51" s="127"/>
      <c r="PTH51" s="127"/>
      <c r="PTI51" s="127"/>
      <c r="PTJ51" s="127"/>
      <c r="PTK51" s="127"/>
      <c r="PTL51" s="127"/>
      <c r="PTM51" s="127"/>
      <c r="PTN51" s="127"/>
      <c r="PTO51" s="127"/>
      <c r="PTP51" s="127"/>
      <c r="PTQ51" s="127"/>
      <c r="PTR51" s="127"/>
      <c r="PTS51" s="127"/>
      <c r="PTT51" s="127"/>
      <c r="PTU51" s="127"/>
      <c r="PTV51" s="127"/>
      <c r="PTW51" s="127"/>
      <c r="PTX51" s="127"/>
      <c r="PTY51" s="127"/>
      <c r="PTZ51" s="127"/>
      <c r="PUA51" s="127"/>
      <c r="PUB51" s="127"/>
      <c r="PUC51" s="127"/>
      <c r="PUD51" s="127"/>
      <c r="PUE51" s="127"/>
      <c r="PUF51" s="127"/>
      <c r="PUG51" s="127"/>
      <c r="PUH51" s="127"/>
      <c r="PUI51" s="127"/>
      <c r="PUJ51" s="127"/>
      <c r="PUK51" s="127"/>
      <c r="PUL51" s="127"/>
      <c r="PUM51" s="127"/>
      <c r="PUN51" s="127"/>
      <c r="PUO51" s="127"/>
      <c r="PUP51" s="127"/>
      <c r="PUQ51" s="127"/>
      <c r="PUR51" s="127"/>
      <c r="PUS51" s="127"/>
      <c r="PUT51" s="127"/>
      <c r="PUU51" s="127"/>
      <c r="PUV51" s="127"/>
      <c r="PUW51" s="127"/>
      <c r="PUX51" s="127"/>
      <c r="PUY51" s="127"/>
      <c r="PUZ51" s="127"/>
      <c r="PVA51" s="127"/>
      <c r="PVB51" s="127"/>
      <c r="PVC51" s="127"/>
      <c r="PVD51" s="127"/>
      <c r="PVE51" s="127"/>
      <c r="PVF51" s="127"/>
      <c r="PVG51" s="127"/>
      <c r="PVH51" s="127"/>
      <c r="PVI51" s="127"/>
      <c r="PVJ51" s="127"/>
      <c r="PVK51" s="127"/>
      <c r="PVL51" s="127"/>
      <c r="PVM51" s="127"/>
      <c r="PVN51" s="127"/>
      <c r="PVO51" s="127"/>
      <c r="PVP51" s="127"/>
      <c r="PVQ51" s="127"/>
      <c r="PVR51" s="127"/>
      <c r="PVS51" s="127"/>
      <c r="PVT51" s="127"/>
      <c r="PVU51" s="127"/>
      <c r="PVV51" s="127"/>
      <c r="PVW51" s="127"/>
      <c r="PVX51" s="127"/>
      <c r="PVY51" s="127"/>
      <c r="PVZ51" s="127"/>
      <c r="PWA51" s="127"/>
      <c r="PWB51" s="127"/>
      <c r="PWC51" s="127"/>
      <c r="PWD51" s="127"/>
      <c r="PWE51" s="127"/>
      <c r="PWF51" s="127"/>
      <c r="PWG51" s="127"/>
      <c r="PWH51" s="127"/>
      <c r="PWI51" s="127"/>
      <c r="PWJ51" s="127"/>
      <c r="PWK51" s="127"/>
      <c r="PWL51" s="127"/>
      <c r="PWM51" s="127"/>
      <c r="PWN51" s="127"/>
      <c r="PWO51" s="127"/>
      <c r="PWP51" s="127"/>
      <c r="PWQ51" s="127"/>
      <c r="PWR51" s="127"/>
      <c r="PWS51" s="127"/>
      <c r="PWT51" s="127"/>
      <c r="PWU51" s="127"/>
      <c r="PWV51" s="127"/>
      <c r="PWW51" s="127"/>
      <c r="PWX51" s="127"/>
      <c r="PWY51" s="127"/>
      <c r="PWZ51" s="127"/>
      <c r="PXA51" s="127"/>
      <c r="PXB51" s="127"/>
      <c r="PXC51" s="127"/>
      <c r="PXD51" s="127"/>
      <c r="PXE51" s="127"/>
      <c r="PXF51" s="127"/>
      <c r="PXG51" s="127"/>
      <c r="PXH51" s="127"/>
      <c r="PXI51" s="127"/>
      <c r="PXJ51" s="127"/>
      <c r="PXK51" s="127"/>
      <c r="PXL51" s="127"/>
      <c r="PXM51" s="127"/>
      <c r="PXN51" s="127"/>
      <c r="PXO51" s="127"/>
      <c r="PXP51" s="127"/>
      <c r="PXQ51" s="127"/>
      <c r="PXR51" s="127"/>
      <c r="PXS51" s="127"/>
      <c r="PXT51" s="127"/>
      <c r="PXU51" s="127"/>
      <c r="PXV51" s="127"/>
      <c r="PXW51" s="127"/>
      <c r="PXX51" s="127"/>
      <c r="PXY51" s="127"/>
      <c r="PXZ51" s="127"/>
      <c r="PYA51" s="127"/>
      <c r="PYB51" s="127"/>
      <c r="PYC51" s="127"/>
      <c r="PYD51" s="127"/>
      <c r="PYE51" s="127"/>
      <c r="PYF51" s="127"/>
      <c r="PYG51" s="127"/>
      <c r="PYH51" s="127"/>
      <c r="PYI51" s="127"/>
      <c r="PYJ51" s="127"/>
      <c r="PYK51" s="127"/>
      <c r="PYL51" s="127"/>
      <c r="PYM51" s="127"/>
      <c r="PYN51" s="127"/>
      <c r="PYO51" s="127"/>
      <c r="PYP51" s="127"/>
      <c r="PYQ51" s="127"/>
      <c r="PYR51" s="127"/>
      <c r="PYS51" s="127"/>
      <c r="PYT51" s="127"/>
      <c r="PYU51" s="127"/>
      <c r="PYV51" s="127"/>
      <c r="PYW51" s="127"/>
      <c r="PYX51" s="127"/>
      <c r="PYY51" s="127"/>
      <c r="PYZ51" s="127"/>
      <c r="PZA51" s="127"/>
      <c r="PZB51" s="127"/>
      <c r="PZC51" s="127"/>
      <c r="PZD51" s="127"/>
      <c r="PZE51" s="127"/>
      <c r="PZF51" s="127"/>
      <c r="PZG51" s="127"/>
      <c r="PZH51" s="127"/>
      <c r="PZI51" s="127"/>
      <c r="PZJ51" s="127"/>
      <c r="PZK51" s="127"/>
      <c r="PZL51" s="127"/>
      <c r="PZM51" s="127"/>
      <c r="PZN51" s="127"/>
      <c r="PZO51" s="127"/>
      <c r="PZP51" s="127"/>
      <c r="PZQ51" s="127"/>
      <c r="PZR51" s="127"/>
      <c r="PZS51" s="127"/>
      <c r="PZT51" s="127"/>
      <c r="PZU51" s="127"/>
      <c r="PZV51" s="127"/>
      <c r="PZW51" s="127"/>
      <c r="PZX51" s="127"/>
      <c r="PZY51" s="127"/>
      <c r="PZZ51" s="127"/>
      <c r="QAA51" s="127"/>
      <c r="QAB51" s="127"/>
      <c r="QAC51" s="127"/>
      <c r="QAD51" s="127"/>
      <c r="QAE51" s="127"/>
      <c r="QAF51" s="127"/>
      <c r="QAG51" s="127"/>
      <c r="QAH51" s="127"/>
      <c r="QAI51" s="127"/>
      <c r="QAJ51" s="127"/>
      <c r="QAK51" s="127"/>
      <c r="QAL51" s="127"/>
      <c r="QAM51" s="127"/>
      <c r="QAN51" s="127"/>
      <c r="QAO51" s="127"/>
      <c r="QAP51" s="127"/>
      <c r="QAQ51" s="127"/>
      <c r="QAR51" s="127"/>
      <c r="QAS51" s="127"/>
      <c r="QAT51" s="127"/>
      <c r="QAU51" s="127"/>
      <c r="QAV51" s="127"/>
      <c r="QAW51" s="127"/>
      <c r="QAX51" s="127"/>
      <c r="QAY51" s="127"/>
      <c r="QAZ51" s="127"/>
      <c r="QBA51" s="127"/>
      <c r="QBB51" s="127"/>
      <c r="QBC51" s="127"/>
      <c r="QBD51" s="127"/>
      <c r="QBE51" s="127"/>
      <c r="QBF51" s="127"/>
      <c r="QBG51" s="127"/>
      <c r="QBH51" s="127"/>
      <c r="QBI51" s="127"/>
      <c r="QBJ51" s="127"/>
      <c r="QBK51" s="127"/>
      <c r="QBL51" s="127"/>
      <c r="QBM51" s="127"/>
      <c r="QBN51" s="127"/>
      <c r="QBO51" s="127"/>
      <c r="QBP51" s="127"/>
      <c r="QBQ51" s="127"/>
      <c r="QBR51" s="127"/>
      <c r="QBS51" s="127"/>
      <c r="QBT51" s="127"/>
      <c r="QBU51" s="127"/>
      <c r="QBV51" s="127"/>
      <c r="QBW51" s="127"/>
      <c r="QBX51" s="127"/>
      <c r="QBY51" s="127"/>
      <c r="QBZ51" s="127"/>
      <c r="QCA51" s="127"/>
      <c r="QCB51" s="127"/>
      <c r="QCC51" s="127"/>
      <c r="QCD51" s="127"/>
      <c r="QCE51" s="127"/>
      <c r="QCF51" s="127"/>
      <c r="QCG51" s="127"/>
      <c r="QCH51" s="127"/>
      <c r="QCI51" s="127"/>
      <c r="QCJ51" s="127"/>
      <c r="QCK51" s="127"/>
      <c r="QCL51" s="127"/>
      <c r="QCM51" s="127"/>
      <c r="QCN51" s="127"/>
      <c r="QCO51" s="127"/>
      <c r="QCP51" s="127"/>
      <c r="QCQ51" s="127"/>
      <c r="QCR51" s="127"/>
      <c r="QCS51" s="127"/>
      <c r="QCT51" s="127"/>
      <c r="QCU51" s="127"/>
      <c r="QCV51" s="127"/>
      <c r="QCW51" s="127"/>
      <c r="QCX51" s="127"/>
      <c r="QCY51" s="127"/>
      <c r="QCZ51" s="127"/>
      <c r="QDA51" s="127"/>
      <c r="QDB51" s="127"/>
      <c r="QDC51" s="127"/>
      <c r="QDD51" s="127"/>
      <c r="QDE51" s="127"/>
      <c r="QDF51" s="127"/>
      <c r="QDG51" s="127"/>
      <c r="QDH51" s="127"/>
      <c r="QDI51" s="127"/>
      <c r="QDJ51" s="127"/>
      <c r="QDK51" s="127"/>
      <c r="QDL51" s="127"/>
      <c r="QDM51" s="127"/>
      <c r="QDN51" s="127"/>
      <c r="QDO51" s="127"/>
      <c r="QDP51" s="127"/>
      <c r="QDQ51" s="127"/>
      <c r="QDR51" s="127"/>
      <c r="QDS51" s="127"/>
      <c r="QDT51" s="127"/>
      <c r="QDU51" s="127"/>
      <c r="QDV51" s="127"/>
      <c r="QDW51" s="127"/>
      <c r="QDX51" s="127"/>
      <c r="QDY51" s="127"/>
      <c r="QDZ51" s="127"/>
      <c r="QEA51" s="127"/>
      <c r="QEB51" s="127"/>
      <c r="QEC51" s="127"/>
      <c r="QED51" s="127"/>
      <c r="QEE51" s="127"/>
      <c r="QEF51" s="127"/>
      <c r="QEG51" s="127"/>
      <c r="QEH51" s="127"/>
      <c r="QEI51" s="127"/>
      <c r="QEJ51" s="127"/>
      <c r="QEK51" s="127"/>
      <c r="QEL51" s="127"/>
      <c r="QEM51" s="127"/>
      <c r="QEN51" s="127"/>
      <c r="QEO51" s="127"/>
      <c r="QEP51" s="127"/>
      <c r="QEQ51" s="127"/>
      <c r="QER51" s="127"/>
      <c r="QES51" s="127"/>
      <c r="QET51" s="127"/>
      <c r="QEU51" s="127"/>
      <c r="QEV51" s="127"/>
      <c r="QEW51" s="127"/>
      <c r="QEX51" s="127"/>
      <c r="QEY51" s="127"/>
      <c r="QEZ51" s="127"/>
      <c r="QFA51" s="127"/>
      <c r="QFB51" s="127"/>
      <c r="QFC51" s="127"/>
      <c r="QFD51" s="127"/>
      <c r="QFE51" s="127"/>
      <c r="QFF51" s="127"/>
      <c r="QFG51" s="127"/>
      <c r="QFH51" s="127"/>
      <c r="QFI51" s="127"/>
      <c r="QFJ51" s="127"/>
      <c r="QFK51" s="127"/>
      <c r="QFL51" s="127"/>
      <c r="QFM51" s="127"/>
      <c r="QFN51" s="127"/>
      <c r="QFO51" s="127"/>
      <c r="QFP51" s="127"/>
      <c r="QFQ51" s="127"/>
      <c r="QFR51" s="127"/>
      <c r="QFS51" s="127"/>
      <c r="QFT51" s="127"/>
      <c r="QFU51" s="127"/>
      <c r="QFV51" s="127"/>
      <c r="QFW51" s="127"/>
      <c r="QFX51" s="127"/>
      <c r="QFY51" s="127"/>
      <c r="QFZ51" s="127"/>
      <c r="QGA51" s="127"/>
      <c r="QGB51" s="127"/>
      <c r="QGC51" s="127"/>
      <c r="QGD51" s="127"/>
      <c r="QGE51" s="127"/>
      <c r="QGF51" s="127"/>
      <c r="QGG51" s="127"/>
      <c r="QGH51" s="127"/>
      <c r="QGI51" s="127"/>
      <c r="QGJ51" s="127"/>
      <c r="QGK51" s="127"/>
      <c r="QGL51" s="127"/>
      <c r="QGM51" s="127"/>
      <c r="QGN51" s="127"/>
      <c r="QGO51" s="127"/>
      <c r="QGP51" s="127"/>
      <c r="QGQ51" s="127"/>
      <c r="QGR51" s="127"/>
      <c r="QGS51" s="127"/>
      <c r="QGT51" s="127"/>
      <c r="QGU51" s="127"/>
      <c r="QGV51" s="127"/>
      <c r="QGW51" s="127"/>
      <c r="QGX51" s="127"/>
      <c r="QGY51" s="127"/>
      <c r="QGZ51" s="127"/>
      <c r="QHA51" s="127"/>
      <c r="QHB51" s="127"/>
      <c r="QHC51" s="127"/>
      <c r="QHD51" s="127"/>
      <c r="QHE51" s="127"/>
      <c r="QHF51" s="127"/>
      <c r="QHG51" s="127"/>
      <c r="QHH51" s="127"/>
      <c r="QHI51" s="127"/>
      <c r="QHJ51" s="127"/>
      <c r="QHK51" s="127"/>
      <c r="QHL51" s="127"/>
      <c r="QHM51" s="127"/>
      <c r="QHN51" s="127"/>
      <c r="QHO51" s="127"/>
      <c r="QHP51" s="127"/>
      <c r="QHQ51" s="127"/>
      <c r="QHR51" s="127"/>
      <c r="QHS51" s="127"/>
      <c r="QHT51" s="127"/>
      <c r="QHU51" s="127"/>
      <c r="QHV51" s="127"/>
      <c r="QHW51" s="127"/>
      <c r="QHX51" s="127"/>
      <c r="QHY51" s="127"/>
      <c r="QHZ51" s="127"/>
      <c r="QIA51" s="127"/>
      <c r="QIB51" s="127"/>
      <c r="QIC51" s="127"/>
      <c r="QID51" s="127"/>
      <c r="QIE51" s="127"/>
      <c r="QIF51" s="127"/>
      <c r="QIG51" s="127"/>
      <c r="QIH51" s="127"/>
      <c r="QII51" s="127"/>
      <c r="QIJ51" s="127"/>
      <c r="QIK51" s="127"/>
      <c r="QIL51" s="127"/>
      <c r="QIM51" s="127"/>
      <c r="QIN51" s="127"/>
      <c r="QIO51" s="127"/>
      <c r="QIP51" s="127"/>
      <c r="QIQ51" s="127"/>
      <c r="QIR51" s="127"/>
      <c r="QIS51" s="127"/>
      <c r="QIT51" s="127"/>
      <c r="QIU51" s="127"/>
      <c r="QIV51" s="127"/>
      <c r="QIW51" s="127"/>
      <c r="QIX51" s="127"/>
      <c r="QIY51" s="127"/>
      <c r="QIZ51" s="127"/>
      <c r="QJA51" s="127"/>
      <c r="QJB51" s="127"/>
      <c r="QJC51" s="127"/>
      <c r="QJD51" s="127"/>
      <c r="QJE51" s="127"/>
      <c r="QJF51" s="127"/>
      <c r="QJG51" s="127"/>
      <c r="QJH51" s="127"/>
      <c r="QJI51" s="127"/>
      <c r="QJJ51" s="127"/>
      <c r="QJK51" s="127"/>
      <c r="QJL51" s="127"/>
      <c r="QJM51" s="127"/>
      <c r="QJN51" s="127"/>
      <c r="QJO51" s="127"/>
      <c r="QJP51" s="127"/>
      <c r="QJQ51" s="127"/>
      <c r="QJR51" s="127"/>
      <c r="QJS51" s="127"/>
      <c r="QJT51" s="127"/>
      <c r="QJU51" s="127"/>
      <c r="QJV51" s="127"/>
      <c r="QJW51" s="127"/>
      <c r="QJX51" s="127"/>
      <c r="QJY51" s="127"/>
      <c r="QJZ51" s="127"/>
      <c r="QKA51" s="127"/>
      <c r="QKB51" s="127"/>
      <c r="QKC51" s="127"/>
      <c r="QKD51" s="127"/>
      <c r="QKE51" s="127"/>
      <c r="QKF51" s="127"/>
      <c r="QKG51" s="127"/>
      <c r="QKH51" s="127"/>
      <c r="QKI51" s="127"/>
      <c r="QKJ51" s="127"/>
      <c r="QKK51" s="127"/>
      <c r="QKL51" s="127"/>
      <c r="QKM51" s="127"/>
      <c r="QKN51" s="127"/>
      <c r="QKO51" s="127"/>
      <c r="QKP51" s="127"/>
      <c r="QKQ51" s="127"/>
      <c r="QKR51" s="127"/>
      <c r="QKS51" s="127"/>
      <c r="QKT51" s="127"/>
      <c r="QKU51" s="127"/>
      <c r="QKV51" s="127"/>
      <c r="QKW51" s="127"/>
      <c r="QKX51" s="127"/>
      <c r="QKY51" s="127"/>
      <c r="QKZ51" s="127"/>
      <c r="QLA51" s="127"/>
      <c r="QLB51" s="127"/>
      <c r="QLC51" s="127"/>
      <c r="QLD51" s="127"/>
      <c r="QLE51" s="127"/>
      <c r="QLF51" s="127"/>
      <c r="QLG51" s="127"/>
      <c r="QLH51" s="127"/>
      <c r="QLI51" s="127"/>
      <c r="QLJ51" s="127"/>
      <c r="QLK51" s="127"/>
      <c r="QLL51" s="127"/>
      <c r="QLM51" s="127"/>
      <c r="QLN51" s="127"/>
      <c r="QLO51" s="127"/>
      <c r="QLP51" s="127"/>
      <c r="QLQ51" s="127"/>
      <c r="QLR51" s="127"/>
      <c r="QLS51" s="127"/>
      <c r="QLT51" s="127"/>
      <c r="QLU51" s="127"/>
      <c r="QLV51" s="127"/>
      <c r="QLW51" s="127"/>
      <c r="QLX51" s="127"/>
      <c r="QLY51" s="127"/>
      <c r="QLZ51" s="127"/>
      <c r="QMA51" s="127"/>
      <c r="QMB51" s="127"/>
      <c r="QMC51" s="127"/>
      <c r="QMD51" s="127"/>
      <c r="QME51" s="127"/>
      <c r="QMF51" s="127"/>
      <c r="QMG51" s="127"/>
      <c r="QMH51" s="127"/>
      <c r="QMI51" s="127"/>
      <c r="QMJ51" s="127"/>
      <c r="QMK51" s="127"/>
      <c r="QML51" s="127"/>
      <c r="QMM51" s="127"/>
      <c r="QMN51" s="127"/>
      <c r="QMO51" s="127"/>
      <c r="QMP51" s="127"/>
      <c r="QMQ51" s="127"/>
      <c r="QMR51" s="127"/>
      <c r="QMS51" s="127"/>
      <c r="QMT51" s="127"/>
      <c r="QMU51" s="127"/>
      <c r="QMV51" s="127"/>
      <c r="QMW51" s="127"/>
      <c r="QMX51" s="127"/>
      <c r="QMY51" s="127"/>
      <c r="QMZ51" s="127"/>
      <c r="QNA51" s="127"/>
      <c r="QNB51" s="127"/>
      <c r="QNC51" s="127"/>
      <c r="QND51" s="127"/>
      <c r="QNE51" s="127"/>
      <c r="QNF51" s="127"/>
      <c r="QNG51" s="127"/>
      <c r="QNH51" s="127"/>
      <c r="QNI51" s="127"/>
      <c r="QNJ51" s="127"/>
      <c r="QNK51" s="127"/>
      <c r="QNL51" s="127"/>
      <c r="QNM51" s="127"/>
      <c r="QNN51" s="127"/>
      <c r="QNO51" s="127"/>
      <c r="QNP51" s="127"/>
      <c r="QNQ51" s="127"/>
      <c r="QNR51" s="127"/>
      <c r="QNS51" s="127"/>
      <c r="QNT51" s="127"/>
      <c r="QNU51" s="127"/>
      <c r="QNV51" s="127"/>
      <c r="QNW51" s="127"/>
      <c r="QNX51" s="127"/>
      <c r="QNY51" s="127"/>
      <c r="QNZ51" s="127"/>
      <c r="QOA51" s="127"/>
      <c r="QOB51" s="127"/>
      <c r="QOC51" s="127"/>
      <c r="QOD51" s="127"/>
      <c r="QOE51" s="127"/>
      <c r="QOF51" s="127"/>
      <c r="QOG51" s="127"/>
      <c r="QOH51" s="127"/>
      <c r="QOI51" s="127"/>
      <c r="QOJ51" s="127"/>
      <c r="QOK51" s="127"/>
      <c r="QOL51" s="127"/>
      <c r="QOM51" s="127"/>
      <c r="QON51" s="127"/>
      <c r="QOO51" s="127"/>
      <c r="QOP51" s="127"/>
      <c r="QOQ51" s="127"/>
      <c r="QOR51" s="127"/>
      <c r="QOS51" s="127"/>
      <c r="QOT51" s="127"/>
      <c r="QOU51" s="127"/>
      <c r="QOV51" s="127"/>
      <c r="QOW51" s="127"/>
      <c r="QOX51" s="127"/>
      <c r="QOY51" s="127"/>
      <c r="QOZ51" s="127"/>
      <c r="QPA51" s="127"/>
      <c r="QPB51" s="127"/>
      <c r="QPC51" s="127"/>
      <c r="QPD51" s="127"/>
      <c r="QPE51" s="127"/>
      <c r="QPF51" s="127"/>
      <c r="QPG51" s="127"/>
      <c r="QPH51" s="127"/>
      <c r="QPI51" s="127"/>
      <c r="QPJ51" s="127"/>
      <c r="QPK51" s="127"/>
      <c r="QPL51" s="127"/>
      <c r="QPM51" s="127"/>
      <c r="QPN51" s="127"/>
      <c r="QPO51" s="127"/>
      <c r="QPP51" s="127"/>
      <c r="QPQ51" s="127"/>
      <c r="QPR51" s="127"/>
      <c r="QPS51" s="127"/>
      <c r="QPT51" s="127"/>
      <c r="QPU51" s="127"/>
      <c r="QPV51" s="127"/>
      <c r="QPW51" s="127"/>
      <c r="QPX51" s="127"/>
      <c r="QPY51" s="127"/>
      <c r="QPZ51" s="127"/>
      <c r="QQA51" s="127"/>
      <c r="QQB51" s="127"/>
      <c r="QQC51" s="127"/>
      <c r="QQD51" s="127"/>
      <c r="QQE51" s="127"/>
      <c r="QQF51" s="127"/>
      <c r="QQG51" s="127"/>
      <c r="QQH51" s="127"/>
      <c r="QQI51" s="127"/>
      <c r="QQJ51" s="127"/>
      <c r="QQK51" s="127"/>
      <c r="QQL51" s="127"/>
      <c r="QQM51" s="127"/>
      <c r="QQN51" s="127"/>
      <c r="QQO51" s="127"/>
      <c r="QQP51" s="127"/>
      <c r="QQQ51" s="127"/>
      <c r="QQR51" s="127"/>
      <c r="QQS51" s="127"/>
      <c r="QQT51" s="127"/>
      <c r="QQU51" s="127"/>
      <c r="QQV51" s="127"/>
      <c r="QQW51" s="127"/>
      <c r="QQX51" s="127"/>
      <c r="QQY51" s="127"/>
      <c r="QQZ51" s="127"/>
      <c r="QRA51" s="127"/>
      <c r="QRB51" s="127"/>
      <c r="QRC51" s="127"/>
      <c r="QRD51" s="127"/>
      <c r="QRE51" s="127"/>
      <c r="QRF51" s="127"/>
      <c r="QRG51" s="127"/>
      <c r="QRH51" s="127"/>
      <c r="QRI51" s="127"/>
      <c r="QRJ51" s="127"/>
      <c r="QRK51" s="127"/>
      <c r="QRL51" s="127"/>
      <c r="QRM51" s="127"/>
      <c r="QRN51" s="127"/>
      <c r="QRO51" s="127"/>
      <c r="QRP51" s="127"/>
      <c r="QRQ51" s="127"/>
      <c r="QRR51" s="127"/>
      <c r="QRS51" s="127"/>
      <c r="QRT51" s="127"/>
      <c r="QRU51" s="127"/>
      <c r="QRV51" s="127"/>
      <c r="QRW51" s="127"/>
      <c r="QRX51" s="127"/>
      <c r="QRY51" s="127"/>
      <c r="QRZ51" s="127"/>
      <c r="QSA51" s="127"/>
      <c r="QSB51" s="127"/>
      <c r="QSC51" s="127"/>
      <c r="QSD51" s="127"/>
      <c r="QSE51" s="127"/>
      <c r="QSF51" s="127"/>
      <c r="QSG51" s="127"/>
      <c r="QSH51" s="127"/>
      <c r="QSI51" s="127"/>
      <c r="QSJ51" s="127"/>
      <c r="QSK51" s="127"/>
      <c r="QSL51" s="127"/>
      <c r="QSM51" s="127"/>
      <c r="QSN51" s="127"/>
      <c r="QSO51" s="127"/>
      <c r="QSP51" s="127"/>
      <c r="QSQ51" s="127"/>
      <c r="QSR51" s="127"/>
      <c r="QSS51" s="127"/>
      <c r="QST51" s="127"/>
      <c r="QSU51" s="127"/>
      <c r="QSV51" s="127"/>
      <c r="QSW51" s="127"/>
      <c r="QSX51" s="127"/>
      <c r="QSY51" s="127"/>
      <c r="QSZ51" s="127"/>
      <c r="QTA51" s="127"/>
      <c r="QTB51" s="127"/>
      <c r="QTC51" s="127"/>
      <c r="QTD51" s="127"/>
      <c r="QTE51" s="127"/>
      <c r="QTF51" s="127"/>
      <c r="QTG51" s="127"/>
      <c r="QTH51" s="127"/>
      <c r="QTI51" s="127"/>
      <c r="QTJ51" s="127"/>
      <c r="QTK51" s="127"/>
      <c r="QTL51" s="127"/>
      <c r="QTM51" s="127"/>
      <c r="QTN51" s="127"/>
      <c r="QTO51" s="127"/>
      <c r="QTP51" s="127"/>
      <c r="QTQ51" s="127"/>
      <c r="QTR51" s="127"/>
      <c r="QTS51" s="127"/>
      <c r="QTT51" s="127"/>
      <c r="QTU51" s="127"/>
      <c r="QTV51" s="127"/>
      <c r="QTW51" s="127"/>
      <c r="QTX51" s="127"/>
      <c r="QTY51" s="127"/>
      <c r="QTZ51" s="127"/>
      <c r="QUA51" s="127"/>
      <c r="QUB51" s="127"/>
      <c r="QUC51" s="127"/>
      <c r="QUD51" s="127"/>
      <c r="QUE51" s="127"/>
      <c r="QUF51" s="127"/>
      <c r="QUG51" s="127"/>
      <c r="QUH51" s="127"/>
      <c r="QUI51" s="127"/>
      <c r="QUJ51" s="127"/>
      <c r="QUK51" s="127"/>
      <c r="QUL51" s="127"/>
      <c r="QUM51" s="127"/>
      <c r="QUN51" s="127"/>
      <c r="QUO51" s="127"/>
      <c r="QUP51" s="127"/>
      <c r="QUQ51" s="127"/>
      <c r="QUR51" s="127"/>
      <c r="QUS51" s="127"/>
      <c r="QUT51" s="127"/>
      <c r="QUU51" s="127"/>
      <c r="QUV51" s="127"/>
      <c r="QUW51" s="127"/>
      <c r="QUX51" s="127"/>
      <c r="QUY51" s="127"/>
      <c r="QUZ51" s="127"/>
      <c r="QVA51" s="127"/>
      <c r="QVB51" s="127"/>
      <c r="QVC51" s="127"/>
      <c r="QVD51" s="127"/>
      <c r="QVE51" s="127"/>
      <c r="QVF51" s="127"/>
      <c r="QVG51" s="127"/>
      <c r="QVH51" s="127"/>
      <c r="QVI51" s="127"/>
      <c r="QVJ51" s="127"/>
      <c r="QVK51" s="127"/>
      <c r="QVL51" s="127"/>
      <c r="QVM51" s="127"/>
      <c r="QVN51" s="127"/>
      <c r="QVO51" s="127"/>
      <c r="QVP51" s="127"/>
      <c r="QVQ51" s="127"/>
      <c r="QVR51" s="127"/>
      <c r="QVS51" s="127"/>
      <c r="QVT51" s="127"/>
      <c r="QVU51" s="127"/>
      <c r="QVV51" s="127"/>
      <c r="QVW51" s="127"/>
      <c r="QVX51" s="127"/>
      <c r="QVY51" s="127"/>
      <c r="QVZ51" s="127"/>
      <c r="QWA51" s="127"/>
      <c r="QWB51" s="127"/>
      <c r="QWC51" s="127"/>
      <c r="QWD51" s="127"/>
      <c r="QWE51" s="127"/>
      <c r="QWF51" s="127"/>
      <c r="QWG51" s="127"/>
      <c r="QWH51" s="127"/>
      <c r="QWI51" s="127"/>
      <c r="QWJ51" s="127"/>
      <c r="QWK51" s="127"/>
      <c r="QWL51" s="127"/>
      <c r="QWM51" s="127"/>
      <c r="QWN51" s="127"/>
      <c r="QWO51" s="127"/>
      <c r="QWP51" s="127"/>
      <c r="QWQ51" s="127"/>
      <c r="QWR51" s="127"/>
      <c r="QWS51" s="127"/>
      <c r="QWT51" s="127"/>
      <c r="QWU51" s="127"/>
      <c r="QWV51" s="127"/>
      <c r="QWW51" s="127"/>
      <c r="QWX51" s="127"/>
      <c r="QWY51" s="127"/>
      <c r="QWZ51" s="127"/>
      <c r="QXA51" s="127"/>
      <c r="QXB51" s="127"/>
      <c r="QXC51" s="127"/>
      <c r="QXD51" s="127"/>
      <c r="QXE51" s="127"/>
      <c r="QXF51" s="127"/>
      <c r="QXG51" s="127"/>
      <c r="QXH51" s="127"/>
      <c r="QXI51" s="127"/>
      <c r="QXJ51" s="127"/>
      <c r="QXK51" s="127"/>
      <c r="QXL51" s="127"/>
      <c r="QXM51" s="127"/>
      <c r="QXN51" s="127"/>
      <c r="QXO51" s="127"/>
      <c r="QXP51" s="127"/>
      <c r="QXQ51" s="127"/>
      <c r="QXR51" s="127"/>
      <c r="QXS51" s="127"/>
      <c r="QXT51" s="127"/>
      <c r="QXU51" s="127"/>
      <c r="QXV51" s="127"/>
      <c r="QXW51" s="127"/>
      <c r="QXX51" s="127"/>
      <c r="QXY51" s="127"/>
      <c r="QXZ51" s="127"/>
      <c r="QYA51" s="127"/>
      <c r="QYB51" s="127"/>
      <c r="QYC51" s="127"/>
      <c r="QYD51" s="127"/>
      <c r="QYE51" s="127"/>
      <c r="QYF51" s="127"/>
      <c r="QYG51" s="127"/>
      <c r="QYH51" s="127"/>
      <c r="QYI51" s="127"/>
      <c r="QYJ51" s="127"/>
      <c r="QYK51" s="127"/>
      <c r="QYL51" s="127"/>
      <c r="QYM51" s="127"/>
      <c r="QYN51" s="127"/>
      <c r="QYO51" s="127"/>
      <c r="QYP51" s="127"/>
      <c r="QYQ51" s="127"/>
      <c r="QYR51" s="127"/>
      <c r="QYS51" s="127"/>
      <c r="QYT51" s="127"/>
      <c r="QYU51" s="127"/>
      <c r="QYV51" s="127"/>
      <c r="QYW51" s="127"/>
      <c r="QYX51" s="127"/>
      <c r="QYY51" s="127"/>
      <c r="QYZ51" s="127"/>
      <c r="QZA51" s="127"/>
      <c r="QZB51" s="127"/>
      <c r="QZC51" s="127"/>
      <c r="QZD51" s="127"/>
      <c r="QZE51" s="127"/>
      <c r="QZF51" s="127"/>
      <c r="QZG51" s="127"/>
      <c r="QZH51" s="127"/>
      <c r="QZI51" s="127"/>
      <c r="QZJ51" s="127"/>
      <c r="QZK51" s="127"/>
      <c r="QZL51" s="127"/>
      <c r="QZM51" s="127"/>
      <c r="QZN51" s="127"/>
      <c r="QZO51" s="127"/>
      <c r="QZP51" s="127"/>
      <c r="QZQ51" s="127"/>
      <c r="QZR51" s="127"/>
      <c r="QZS51" s="127"/>
      <c r="QZT51" s="127"/>
      <c r="QZU51" s="127"/>
      <c r="QZV51" s="127"/>
      <c r="QZW51" s="127"/>
      <c r="QZX51" s="127"/>
      <c r="QZY51" s="127"/>
      <c r="QZZ51" s="127"/>
      <c r="RAA51" s="127"/>
      <c r="RAB51" s="127"/>
      <c r="RAC51" s="127"/>
      <c r="RAD51" s="127"/>
      <c r="RAE51" s="127"/>
      <c r="RAF51" s="127"/>
      <c r="RAG51" s="127"/>
      <c r="RAH51" s="127"/>
      <c r="RAI51" s="127"/>
      <c r="RAJ51" s="127"/>
      <c r="RAK51" s="127"/>
      <c r="RAL51" s="127"/>
      <c r="RAM51" s="127"/>
      <c r="RAN51" s="127"/>
      <c r="RAO51" s="127"/>
      <c r="RAP51" s="127"/>
      <c r="RAQ51" s="127"/>
      <c r="RAR51" s="127"/>
      <c r="RAS51" s="127"/>
      <c r="RAT51" s="127"/>
      <c r="RAU51" s="127"/>
      <c r="RAV51" s="127"/>
      <c r="RAW51" s="127"/>
      <c r="RAX51" s="127"/>
      <c r="RAY51" s="127"/>
      <c r="RAZ51" s="127"/>
      <c r="RBA51" s="127"/>
      <c r="RBB51" s="127"/>
      <c r="RBC51" s="127"/>
      <c r="RBD51" s="127"/>
      <c r="RBE51" s="127"/>
      <c r="RBF51" s="127"/>
      <c r="RBG51" s="127"/>
      <c r="RBH51" s="127"/>
      <c r="RBI51" s="127"/>
      <c r="RBJ51" s="127"/>
      <c r="RBK51" s="127"/>
      <c r="RBL51" s="127"/>
      <c r="RBM51" s="127"/>
      <c r="RBN51" s="127"/>
      <c r="RBO51" s="127"/>
      <c r="RBP51" s="127"/>
      <c r="RBQ51" s="127"/>
      <c r="RBR51" s="127"/>
      <c r="RBS51" s="127"/>
      <c r="RBT51" s="127"/>
      <c r="RBU51" s="127"/>
      <c r="RBV51" s="127"/>
      <c r="RBW51" s="127"/>
      <c r="RBX51" s="127"/>
      <c r="RBY51" s="127"/>
      <c r="RBZ51" s="127"/>
      <c r="RCA51" s="127"/>
      <c r="RCB51" s="127"/>
      <c r="RCC51" s="127"/>
      <c r="RCD51" s="127"/>
      <c r="RCE51" s="127"/>
      <c r="RCF51" s="127"/>
      <c r="RCG51" s="127"/>
      <c r="RCH51" s="127"/>
      <c r="RCI51" s="127"/>
      <c r="RCJ51" s="127"/>
      <c r="RCK51" s="127"/>
      <c r="RCL51" s="127"/>
      <c r="RCM51" s="127"/>
      <c r="RCN51" s="127"/>
      <c r="RCO51" s="127"/>
      <c r="RCP51" s="127"/>
      <c r="RCQ51" s="127"/>
      <c r="RCR51" s="127"/>
      <c r="RCS51" s="127"/>
      <c r="RCT51" s="127"/>
      <c r="RCU51" s="127"/>
      <c r="RCV51" s="127"/>
      <c r="RCW51" s="127"/>
      <c r="RCX51" s="127"/>
      <c r="RCY51" s="127"/>
      <c r="RCZ51" s="127"/>
      <c r="RDA51" s="127"/>
      <c r="RDB51" s="127"/>
      <c r="RDC51" s="127"/>
      <c r="RDD51" s="127"/>
      <c r="RDE51" s="127"/>
      <c r="RDF51" s="127"/>
      <c r="RDG51" s="127"/>
      <c r="RDH51" s="127"/>
      <c r="RDI51" s="127"/>
      <c r="RDJ51" s="127"/>
      <c r="RDK51" s="127"/>
      <c r="RDL51" s="127"/>
      <c r="RDM51" s="127"/>
      <c r="RDN51" s="127"/>
      <c r="RDO51" s="127"/>
      <c r="RDP51" s="127"/>
      <c r="RDQ51" s="127"/>
      <c r="RDR51" s="127"/>
      <c r="RDS51" s="127"/>
      <c r="RDT51" s="127"/>
      <c r="RDU51" s="127"/>
      <c r="RDV51" s="127"/>
      <c r="RDW51" s="127"/>
      <c r="RDX51" s="127"/>
      <c r="RDY51" s="127"/>
      <c r="RDZ51" s="127"/>
      <c r="REA51" s="127"/>
      <c r="REB51" s="127"/>
      <c r="REC51" s="127"/>
      <c r="RED51" s="127"/>
      <c r="REE51" s="127"/>
      <c r="REF51" s="127"/>
      <c r="REG51" s="127"/>
      <c r="REH51" s="127"/>
      <c r="REI51" s="127"/>
      <c r="REJ51" s="127"/>
      <c r="REK51" s="127"/>
      <c r="REL51" s="127"/>
      <c r="REM51" s="127"/>
      <c r="REN51" s="127"/>
      <c r="REO51" s="127"/>
      <c r="REP51" s="127"/>
      <c r="REQ51" s="127"/>
      <c r="RER51" s="127"/>
      <c r="RES51" s="127"/>
      <c r="RET51" s="127"/>
      <c r="REU51" s="127"/>
      <c r="REV51" s="127"/>
      <c r="REW51" s="127"/>
      <c r="REX51" s="127"/>
      <c r="REY51" s="127"/>
      <c r="REZ51" s="127"/>
      <c r="RFA51" s="127"/>
      <c r="RFB51" s="127"/>
      <c r="RFC51" s="127"/>
      <c r="RFD51" s="127"/>
      <c r="RFE51" s="127"/>
      <c r="RFF51" s="127"/>
      <c r="RFG51" s="127"/>
      <c r="RFH51" s="127"/>
      <c r="RFI51" s="127"/>
      <c r="RFJ51" s="127"/>
      <c r="RFK51" s="127"/>
      <c r="RFL51" s="127"/>
      <c r="RFM51" s="127"/>
      <c r="RFN51" s="127"/>
      <c r="RFO51" s="127"/>
      <c r="RFP51" s="127"/>
      <c r="RFQ51" s="127"/>
      <c r="RFR51" s="127"/>
      <c r="RFS51" s="127"/>
      <c r="RFT51" s="127"/>
      <c r="RFU51" s="127"/>
      <c r="RFV51" s="127"/>
      <c r="RFW51" s="127"/>
      <c r="RFX51" s="127"/>
      <c r="RFY51" s="127"/>
      <c r="RFZ51" s="127"/>
      <c r="RGA51" s="127"/>
      <c r="RGB51" s="127"/>
      <c r="RGC51" s="127"/>
      <c r="RGD51" s="127"/>
      <c r="RGE51" s="127"/>
      <c r="RGF51" s="127"/>
      <c r="RGG51" s="127"/>
      <c r="RGH51" s="127"/>
      <c r="RGI51" s="127"/>
      <c r="RGJ51" s="127"/>
      <c r="RGK51" s="127"/>
      <c r="RGL51" s="127"/>
      <c r="RGM51" s="127"/>
      <c r="RGN51" s="127"/>
      <c r="RGO51" s="127"/>
      <c r="RGP51" s="127"/>
      <c r="RGQ51" s="127"/>
      <c r="RGR51" s="127"/>
      <c r="RGS51" s="127"/>
      <c r="RGT51" s="127"/>
      <c r="RGU51" s="127"/>
      <c r="RGV51" s="127"/>
      <c r="RGW51" s="127"/>
      <c r="RGX51" s="127"/>
      <c r="RGY51" s="127"/>
      <c r="RGZ51" s="127"/>
      <c r="RHA51" s="127"/>
      <c r="RHB51" s="127"/>
      <c r="RHC51" s="127"/>
      <c r="RHD51" s="127"/>
      <c r="RHE51" s="127"/>
      <c r="RHF51" s="127"/>
      <c r="RHG51" s="127"/>
      <c r="RHH51" s="127"/>
      <c r="RHI51" s="127"/>
      <c r="RHJ51" s="127"/>
      <c r="RHK51" s="127"/>
      <c r="RHL51" s="127"/>
      <c r="RHM51" s="127"/>
      <c r="RHN51" s="127"/>
      <c r="RHO51" s="127"/>
      <c r="RHP51" s="127"/>
      <c r="RHQ51" s="127"/>
      <c r="RHR51" s="127"/>
      <c r="RHS51" s="127"/>
      <c r="RHT51" s="127"/>
      <c r="RHU51" s="127"/>
      <c r="RHV51" s="127"/>
      <c r="RHW51" s="127"/>
      <c r="RHX51" s="127"/>
      <c r="RHY51" s="127"/>
      <c r="RHZ51" s="127"/>
      <c r="RIA51" s="127"/>
      <c r="RIB51" s="127"/>
      <c r="RIC51" s="127"/>
      <c r="RID51" s="127"/>
      <c r="RIE51" s="127"/>
      <c r="RIF51" s="127"/>
      <c r="RIG51" s="127"/>
      <c r="RIH51" s="127"/>
      <c r="RII51" s="127"/>
      <c r="RIJ51" s="127"/>
      <c r="RIK51" s="127"/>
      <c r="RIL51" s="127"/>
      <c r="RIM51" s="127"/>
      <c r="RIN51" s="127"/>
      <c r="RIO51" s="127"/>
      <c r="RIP51" s="127"/>
      <c r="RIQ51" s="127"/>
      <c r="RIR51" s="127"/>
      <c r="RIS51" s="127"/>
      <c r="RIT51" s="127"/>
      <c r="RIU51" s="127"/>
      <c r="RIV51" s="127"/>
      <c r="RIW51" s="127"/>
      <c r="RIX51" s="127"/>
      <c r="RIY51" s="127"/>
      <c r="RIZ51" s="127"/>
      <c r="RJA51" s="127"/>
      <c r="RJB51" s="127"/>
      <c r="RJC51" s="127"/>
      <c r="RJD51" s="127"/>
      <c r="RJE51" s="127"/>
      <c r="RJF51" s="127"/>
      <c r="RJG51" s="127"/>
      <c r="RJH51" s="127"/>
      <c r="RJI51" s="127"/>
      <c r="RJJ51" s="127"/>
      <c r="RJK51" s="127"/>
      <c r="RJL51" s="127"/>
      <c r="RJM51" s="127"/>
      <c r="RJN51" s="127"/>
      <c r="RJO51" s="127"/>
      <c r="RJP51" s="127"/>
      <c r="RJQ51" s="127"/>
      <c r="RJR51" s="127"/>
      <c r="RJS51" s="127"/>
      <c r="RJT51" s="127"/>
      <c r="RJU51" s="127"/>
      <c r="RJV51" s="127"/>
      <c r="RJW51" s="127"/>
      <c r="RJX51" s="127"/>
      <c r="RJY51" s="127"/>
      <c r="RJZ51" s="127"/>
      <c r="RKA51" s="127"/>
      <c r="RKB51" s="127"/>
      <c r="RKC51" s="127"/>
      <c r="RKD51" s="127"/>
      <c r="RKE51" s="127"/>
      <c r="RKF51" s="127"/>
      <c r="RKG51" s="127"/>
      <c r="RKH51" s="127"/>
      <c r="RKI51" s="127"/>
      <c r="RKJ51" s="127"/>
      <c r="RKK51" s="127"/>
      <c r="RKL51" s="127"/>
      <c r="RKM51" s="127"/>
      <c r="RKN51" s="127"/>
      <c r="RKO51" s="127"/>
      <c r="RKP51" s="127"/>
      <c r="RKQ51" s="127"/>
      <c r="RKR51" s="127"/>
      <c r="RKS51" s="127"/>
      <c r="RKT51" s="127"/>
      <c r="RKU51" s="127"/>
      <c r="RKV51" s="127"/>
      <c r="RKW51" s="127"/>
      <c r="RKX51" s="127"/>
      <c r="RKY51" s="127"/>
      <c r="RKZ51" s="127"/>
      <c r="RLA51" s="127"/>
      <c r="RLB51" s="127"/>
      <c r="RLC51" s="127"/>
      <c r="RLD51" s="127"/>
      <c r="RLE51" s="127"/>
      <c r="RLF51" s="127"/>
      <c r="RLG51" s="127"/>
      <c r="RLH51" s="127"/>
      <c r="RLI51" s="127"/>
      <c r="RLJ51" s="127"/>
      <c r="RLK51" s="127"/>
      <c r="RLL51" s="127"/>
      <c r="RLM51" s="127"/>
      <c r="RLN51" s="127"/>
      <c r="RLO51" s="127"/>
      <c r="RLP51" s="127"/>
      <c r="RLQ51" s="127"/>
      <c r="RLR51" s="127"/>
      <c r="RLS51" s="127"/>
      <c r="RLT51" s="127"/>
      <c r="RLU51" s="127"/>
      <c r="RLV51" s="127"/>
      <c r="RLW51" s="127"/>
      <c r="RLX51" s="127"/>
      <c r="RLY51" s="127"/>
      <c r="RLZ51" s="127"/>
      <c r="RMA51" s="127"/>
      <c r="RMB51" s="127"/>
      <c r="RMC51" s="127"/>
      <c r="RMD51" s="127"/>
      <c r="RME51" s="127"/>
      <c r="RMF51" s="127"/>
      <c r="RMG51" s="127"/>
      <c r="RMH51" s="127"/>
      <c r="RMI51" s="127"/>
      <c r="RMJ51" s="127"/>
      <c r="RMK51" s="127"/>
      <c r="RML51" s="127"/>
      <c r="RMM51" s="127"/>
      <c r="RMN51" s="127"/>
      <c r="RMO51" s="127"/>
      <c r="RMP51" s="127"/>
      <c r="RMQ51" s="127"/>
      <c r="RMR51" s="127"/>
      <c r="RMS51" s="127"/>
      <c r="RMT51" s="127"/>
      <c r="RMU51" s="127"/>
      <c r="RMV51" s="127"/>
      <c r="RMW51" s="127"/>
      <c r="RMX51" s="127"/>
      <c r="RMY51" s="127"/>
      <c r="RMZ51" s="127"/>
      <c r="RNA51" s="127"/>
      <c r="RNB51" s="127"/>
      <c r="RNC51" s="127"/>
      <c r="RND51" s="127"/>
      <c r="RNE51" s="127"/>
      <c r="RNF51" s="127"/>
      <c r="RNG51" s="127"/>
      <c r="RNH51" s="127"/>
      <c r="RNI51" s="127"/>
      <c r="RNJ51" s="127"/>
      <c r="RNK51" s="127"/>
      <c r="RNL51" s="127"/>
      <c r="RNM51" s="127"/>
      <c r="RNN51" s="127"/>
      <c r="RNO51" s="127"/>
      <c r="RNP51" s="127"/>
      <c r="RNQ51" s="127"/>
      <c r="RNR51" s="127"/>
      <c r="RNS51" s="127"/>
      <c r="RNT51" s="127"/>
      <c r="RNU51" s="127"/>
      <c r="RNV51" s="127"/>
      <c r="RNW51" s="127"/>
      <c r="RNX51" s="127"/>
      <c r="RNY51" s="127"/>
      <c r="RNZ51" s="127"/>
      <c r="ROA51" s="127"/>
      <c r="ROB51" s="127"/>
      <c r="ROC51" s="127"/>
      <c r="ROD51" s="127"/>
      <c r="ROE51" s="127"/>
      <c r="ROF51" s="127"/>
      <c r="ROG51" s="127"/>
      <c r="ROH51" s="127"/>
      <c r="ROI51" s="127"/>
      <c r="ROJ51" s="127"/>
      <c r="ROK51" s="127"/>
      <c r="ROL51" s="127"/>
      <c r="ROM51" s="127"/>
      <c r="RON51" s="127"/>
      <c r="ROO51" s="127"/>
      <c r="ROP51" s="127"/>
      <c r="ROQ51" s="127"/>
      <c r="ROR51" s="127"/>
      <c r="ROS51" s="127"/>
      <c r="ROT51" s="127"/>
      <c r="ROU51" s="127"/>
      <c r="ROV51" s="127"/>
      <c r="ROW51" s="127"/>
      <c r="ROX51" s="127"/>
      <c r="ROY51" s="127"/>
      <c r="ROZ51" s="127"/>
      <c r="RPA51" s="127"/>
      <c r="RPB51" s="127"/>
      <c r="RPC51" s="127"/>
      <c r="RPD51" s="127"/>
      <c r="RPE51" s="127"/>
      <c r="RPF51" s="127"/>
      <c r="RPG51" s="127"/>
      <c r="RPH51" s="127"/>
      <c r="RPI51" s="127"/>
      <c r="RPJ51" s="127"/>
      <c r="RPK51" s="127"/>
      <c r="RPL51" s="127"/>
      <c r="RPM51" s="127"/>
      <c r="RPN51" s="127"/>
      <c r="RPO51" s="127"/>
      <c r="RPP51" s="127"/>
      <c r="RPQ51" s="127"/>
      <c r="RPR51" s="127"/>
      <c r="RPS51" s="127"/>
      <c r="RPT51" s="127"/>
      <c r="RPU51" s="127"/>
      <c r="RPV51" s="127"/>
      <c r="RPW51" s="127"/>
      <c r="RPX51" s="127"/>
      <c r="RPY51" s="127"/>
      <c r="RPZ51" s="127"/>
      <c r="RQA51" s="127"/>
      <c r="RQB51" s="127"/>
      <c r="RQC51" s="127"/>
      <c r="RQD51" s="127"/>
      <c r="RQE51" s="127"/>
      <c r="RQF51" s="127"/>
      <c r="RQG51" s="127"/>
      <c r="RQH51" s="127"/>
      <c r="RQI51" s="127"/>
      <c r="RQJ51" s="127"/>
      <c r="RQK51" s="127"/>
      <c r="RQL51" s="127"/>
      <c r="RQM51" s="127"/>
      <c r="RQN51" s="127"/>
      <c r="RQO51" s="127"/>
      <c r="RQP51" s="127"/>
      <c r="RQQ51" s="127"/>
      <c r="RQR51" s="127"/>
      <c r="RQS51" s="127"/>
      <c r="RQT51" s="127"/>
      <c r="RQU51" s="127"/>
      <c r="RQV51" s="127"/>
      <c r="RQW51" s="127"/>
      <c r="RQX51" s="127"/>
      <c r="RQY51" s="127"/>
      <c r="RQZ51" s="127"/>
      <c r="RRA51" s="127"/>
      <c r="RRB51" s="127"/>
      <c r="RRC51" s="127"/>
      <c r="RRD51" s="127"/>
      <c r="RRE51" s="127"/>
      <c r="RRF51" s="127"/>
      <c r="RRG51" s="127"/>
      <c r="RRH51" s="127"/>
      <c r="RRI51" s="127"/>
      <c r="RRJ51" s="127"/>
      <c r="RRK51" s="127"/>
      <c r="RRL51" s="127"/>
      <c r="RRM51" s="127"/>
      <c r="RRN51" s="127"/>
      <c r="RRO51" s="127"/>
      <c r="RRP51" s="127"/>
      <c r="RRQ51" s="127"/>
      <c r="RRR51" s="127"/>
      <c r="RRS51" s="127"/>
      <c r="RRT51" s="127"/>
      <c r="RRU51" s="127"/>
      <c r="RRV51" s="127"/>
      <c r="RRW51" s="127"/>
      <c r="RRX51" s="127"/>
      <c r="RRY51" s="127"/>
      <c r="RRZ51" s="127"/>
      <c r="RSA51" s="127"/>
      <c r="RSB51" s="127"/>
      <c r="RSC51" s="127"/>
      <c r="RSD51" s="127"/>
      <c r="RSE51" s="127"/>
      <c r="RSF51" s="127"/>
      <c r="RSG51" s="127"/>
      <c r="RSH51" s="127"/>
      <c r="RSI51" s="127"/>
      <c r="RSJ51" s="127"/>
      <c r="RSK51" s="127"/>
      <c r="RSL51" s="127"/>
      <c r="RSM51" s="127"/>
      <c r="RSN51" s="127"/>
      <c r="RSO51" s="127"/>
      <c r="RSP51" s="127"/>
      <c r="RSQ51" s="127"/>
      <c r="RSR51" s="127"/>
      <c r="RSS51" s="127"/>
      <c r="RST51" s="127"/>
      <c r="RSU51" s="127"/>
      <c r="RSV51" s="127"/>
      <c r="RSW51" s="127"/>
      <c r="RSX51" s="127"/>
      <c r="RSY51" s="127"/>
      <c r="RSZ51" s="127"/>
      <c r="RTA51" s="127"/>
      <c r="RTB51" s="127"/>
      <c r="RTC51" s="127"/>
      <c r="RTD51" s="127"/>
      <c r="RTE51" s="127"/>
      <c r="RTF51" s="127"/>
      <c r="RTG51" s="127"/>
      <c r="RTH51" s="127"/>
      <c r="RTI51" s="127"/>
      <c r="RTJ51" s="127"/>
      <c r="RTK51" s="127"/>
      <c r="RTL51" s="127"/>
      <c r="RTM51" s="127"/>
      <c r="RTN51" s="127"/>
      <c r="RTO51" s="127"/>
      <c r="RTP51" s="127"/>
      <c r="RTQ51" s="127"/>
      <c r="RTR51" s="127"/>
      <c r="RTS51" s="127"/>
      <c r="RTT51" s="127"/>
      <c r="RTU51" s="127"/>
      <c r="RTV51" s="127"/>
      <c r="RTW51" s="127"/>
      <c r="RTX51" s="127"/>
      <c r="RTY51" s="127"/>
      <c r="RTZ51" s="127"/>
      <c r="RUA51" s="127"/>
      <c r="RUB51" s="127"/>
      <c r="RUC51" s="127"/>
      <c r="RUD51" s="127"/>
      <c r="RUE51" s="127"/>
      <c r="RUF51" s="127"/>
      <c r="RUG51" s="127"/>
      <c r="RUH51" s="127"/>
      <c r="RUI51" s="127"/>
      <c r="RUJ51" s="127"/>
      <c r="RUK51" s="127"/>
      <c r="RUL51" s="127"/>
      <c r="RUM51" s="127"/>
      <c r="RUN51" s="127"/>
      <c r="RUO51" s="127"/>
      <c r="RUP51" s="127"/>
      <c r="RUQ51" s="127"/>
      <c r="RUR51" s="127"/>
      <c r="RUS51" s="127"/>
      <c r="RUT51" s="127"/>
      <c r="RUU51" s="127"/>
      <c r="RUV51" s="127"/>
      <c r="RUW51" s="127"/>
      <c r="RUX51" s="127"/>
      <c r="RUY51" s="127"/>
      <c r="RUZ51" s="127"/>
      <c r="RVA51" s="127"/>
      <c r="RVB51" s="127"/>
      <c r="RVC51" s="127"/>
      <c r="RVD51" s="127"/>
      <c r="RVE51" s="127"/>
      <c r="RVF51" s="127"/>
      <c r="RVG51" s="127"/>
      <c r="RVH51" s="127"/>
      <c r="RVI51" s="127"/>
      <c r="RVJ51" s="127"/>
      <c r="RVK51" s="127"/>
      <c r="RVL51" s="127"/>
      <c r="RVM51" s="127"/>
      <c r="RVN51" s="127"/>
      <c r="RVO51" s="127"/>
      <c r="RVP51" s="127"/>
      <c r="RVQ51" s="127"/>
      <c r="RVR51" s="127"/>
      <c r="RVS51" s="127"/>
      <c r="RVT51" s="127"/>
      <c r="RVU51" s="127"/>
      <c r="RVV51" s="127"/>
      <c r="RVW51" s="127"/>
      <c r="RVX51" s="127"/>
      <c r="RVY51" s="127"/>
      <c r="RVZ51" s="127"/>
      <c r="RWA51" s="127"/>
      <c r="RWB51" s="127"/>
      <c r="RWC51" s="127"/>
      <c r="RWD51" s="127"/>
      <c r="RWE51" s="127"/>
      <c r="RWF51" s="127"/>
      <c r="RWG51" s="127"/>
      <c r="RWH51" s="127"/>
      <c r="RWI51" s="127"/>
      <c r="RWJ51" s="127"/>
      <c r="RWK51" s="127"/>
      <c r="RWL51" s="127"/>
      <c r="RWM51" s="127"/>
      <c r="RWN51" s="127"/>
      <c r="RWO51" s="127"/>
      <c r="RWP51" s="127"/>
      <c r="RWQ51" s="127"/>
      <c r="RWR51" s="127"/>
      <c r="RWS51" s="127"/>
      <c r="RWT51" s="127"/>
      <c r="RWU51" s="127"/>
      <c r="RWV51" s="127"/>
      <c r="RWW51" s="127"/>
      <c r="RWX51" s="127"/>
      <c r="RWY51" s="127"/>
      <c r="RWZ51" s="127"/>
      <c r="RXA51" s="127"/>
      <c r="RXB51" s="127"/>
      <c r="RXC51" s="127"/>
      <c r="RXD51" s="127"/>
      <c r="RXE51" s="127"/>
      <c r="RXF51" s="127"/>
      <c r="RXG51" s="127"/>
      <c r="RXH51" s="127"/>
      <c r="RXI51" s="127"/>
      <c r="RXJ51" s="127"/>
      <c r="RXK51" s="127"/>
      <c r="RXL51" s="127"/>
      <c r="RXM51" s="127"/>
      <c r="RXN51" s="127"/>
      <c r="RXO51" s="127"/>
      <c r="RXP51" s="127"/>
      <c r="RXQ51" s="127"/>
      <c r="RXR51" s="127"/>
      <c r="RXS51" s="127"/>
      <c r="RXT51" s="127"/>
      <c r="RXU51" s="127"/>
      <c r="RXV51" s="127"/>
      <c r="RXW51" s="127"/>
      <c r="RXX51" s="127"/>
      <c r="RXY51" s="127"/>
      <c r="RXZ51" s="127"/>
      <c r="RYA51" s="127"/>
      <c r="RYB51" s="127"/>
      <c r="RYC51" s="127"/>
      <c r="RYD51" s="127"/>
      <c r="RYE51" s="127"/>
      <c r="RYF51" s="127"/>
      <c r="RYG51" s="127"/>
      <c r="RYH51" s="127"/>
      <c r="RYI51" s="127"/>
      <c r="RYJ51" s="127"/>
      <c r="RYK51" s="127"/>
      <c r="RYL51" s="127"/>
      <c r="RYM51" s="127"/>
      <c r="RYN51" s="127"/>
      <c r="RYO51" s="127"/>
      <c r="RYP51" s="127"/>
      <c r="RYQ51" s="127"/>
      <c r="RYR51" s="127"/>
      <c r="RYS51" s="127"/>
      <c r="RYT51" s="127"/>
      <c r="RYU51" s="127"/>
      <c r="RYV51" s="127"/>
      <c r="RYW51" s="127"/>
      <c r="RYX51" s="127"/>
      <c r="RYY51" s="127"/>
      <c r="RYZ51" s="127"/>
      <c r="RZA51" s="127"/>
      <c r="RZB51" s="127"/>
      <c r="RZC51" s="127"/>
      <c r="RZD51" s="127"/>
      <c r="RZE51" s="127"/>
      <c r="RZF51" s="127"/>
      <c r="RZG51" s="127"/>
      <c r="RZH51" s="127"/>
      <c r="RZI51" s="127"/>
      <c r="RZJ51" s="127"/>
      <c r="RZK51" s="127"/>
      <c r="RZL51" s="127"/>
      <c r="RZM51" s="127"/>
      <c r="RZN51" s="127"/>
      <c r="RZO51" s="127"/>
      <c r="RZP51" s="127"/>
      <c r="RZQ51" s="127"/>
      <c r="RZR51" s="127"/>
      <c r="RZS51" s="127"/>
      <c r="RZT51" s="127"/>
      <c r="RZU51" s="127"/>
      <c r="RZV51" s="127"/>
      <c r="RZW51" s="127"/>
      <c r="RZX51" s="127"/>
      <c r="RZY51" s="127"/>
      <c r="RZZ51" s="127"/>
      <c r="SAA51" s="127"/>
      <c r="SAB51" s="127"/>
      <c r="SAC51" s="127"/>
      <c r="SAD51" s="127"/>
      <c r="SAE51" s="127"/>
      <c r="SAF51" s="127"/>
      <c r="SAG51" s="127"/>
      <c r="SAH51" s="127"/>
      <c r="SAI51" s="127"/>
      <c r="SAJ51" s="127"/>
      <c r="SAK51" s="127"/>
      <c r="SAL51" s="127"/>
      <c r="SAM51" s="127"/>
      <c r="SAN51" s="127"/>
      <c r="SAO51" s="127"/>
      <c r="SAP51" s="127"/>
      <c r="SAQ51" s="127"/>
      <c r="SAR51" s="127"/>
      <c r="SAS51" s="127"/>
      <c r="SAT51" s="127"/>
      <c r="SAU51" s="127"/>
      <c r="SAV51" s="127"/>
      <c r="SAW51" s="127"/>
      <c r="SAX51" s="127"/>
      <c r="SAY51" s="127"/>
      <c r="SAZ51" s="127"/>
      <c r="SBA51" s="127"/>
      <c r="SBB51" s="127"/>
      <c r="SBC51" s="127"/>
      <c r="SBD51" s="127"/>
      <c r="SBE51" s="127"/>
      <c r="SBF51" s="127"/>
      <c r="SBG51" s="127"/>
      <c r="SBH51" s="127"/>
      <c r="SBI51" s="127"/>
      <c r="SBJ51" s="127"/>
      <c r="SBK51" s="127"/>
      <c r="SBL51" s="127"/>
      <c r="SBM51" s="127"/>
      <c r="SBN51" s="127"/>
      <c r="SBO51" s="127"/>
      <c r="SBP51" s="127"/>
      <c r="SBQ51" s="127"/>
      <c r="SBR51" s="127"/>
      <c r="SBS51" s="127"/>
      <c r="SBT51" s="127"/>
      <c r="SBU51" s="127"/>
      <c r="SBV51" s="127"/>
      <c r="SBW51" s="127"/>
      <c r="SBX51" s="127"/>
      <c r="SBY51" s="127"/>
      <c r="SBZ51" s="127"/>
      <c r="SCA51" s="127"/>
      <c r="SCB51" s="127"/>
      <c r="SCC51" s="127"/>
      <c r="SCD51" s="127"/>
      <c r="SCE51" s="127"/>
      <c r="SCF51" s="127"/>
      <c r="SCG51" s="127"/>
      <c r="SCH51" s="127"/>
      <c r="SCI51" s="127"/>
      <c r="SCJ51" s="127"/>
      <c r="SCK51" s="127"/>
      <c r="SCL51" s="127"/>
      <c r="SCM51" s="127"/>
      <c r="SCN51" s="127"/>
      <c r="SCO51" s="127"/>
      <c r="SCP51" s="127"/>
      <c r="SCQ51" s="127"/>
      <c r="SCR51" s="127"/>
      <c r="SCS51" s="127"/>
      <c r="SCT51" s="127"/>
      <c r="SCU51" s="127"/>
      <c r="SCV51" s="127"/>
      <c r="SCW51" s="127"/>
      <c r="SCX51" s="127"/>
      <c r="SCY51" s="127"/>
      <c r="SCZ51" s="127"/>
      <c r="SDA51" s="127"/>
      <c r="SDB51" s="127"/>
      <c r="SDC51" s="127"/>
      <c r="SDD51" s="127"/>
      <c r="SDE51" s="127"/>
      <c r="SDF51" s="127"/>
      <c r="SDG51" s="127"/>
      <c r="SDH51" s="127"/>
      <c r="SDI51" s="127"/>
      <c r="SDJ51" s="127"/>
      <c r="SDK51" s="127"/>
      <c r="SDL51" s="127"/>
      <c r="SDM51" s="127"/>
      <c r="SDN51" s="127"/>
      <c r="SDO51" s="127"/>
      <c r="SDP51" s="127"/>
      <c r="SDQ51" s="127"/>
      <c r="SDR51" s="127"/>
      <c r="SDS51" s="127"/>
      <c r="SDT51" s="127"/>
      <c r="SDU51" s="127"/>
      <c r="SDV51" s="127"/>
      <c r="SDW51" s="127"/>
      <c r="SDX51" s="127"/>
      <c r="SDY51" s="127"/>
      <c r="SDZ51" s="127"/>
      <c r="SEA51" s="127"/>
      <c r="SEB51" s="127"/>
      <c r="SEC51" s="127"/>
      <c r="SED51" s="127"/>
      <c r="SEE51" s="127"/>
      <c r="SEF51" s="127"/>
      <c r="SEG51" s="127"/>
      <c r="SEH51" s="127"/>
      <c r="SEI51" s="127"/>
      <c r="SEJ51" s="127"/>
      <c r="SEK51" s="127"/>
      <c r="SEL51" s="127"/>
      <c r="SEM51" s="127"/>
      <c r="SEN51" s="127"/>
      <c r="SEO51" s="127"/>
      <c r="SEP51" s="127"/>
      <c r="SEQ51" s="127"/>
      <c r="SER51" s="127"/>
      <c r="SES51" s="127"/>
      <c r="SET51" s="127"/>
      <c r="SEU51" s="127"/>
      <c r="SEV51" s="127"/>
      <c r="SEW51" s="127"/>
      <c r="SEX51" s="127"/>
      <c r="SEY51" s="127"/>
      <c r="SEZ51" s="127"/>
      <c r="SFA51" s="127"/>
      <c r="SFB51" s="127"/>
      <c r="SFC51" s="127"/>
      <c r="SFD51" s="127"/>
      <c r="SFE51" s="127"/>
      <c r="SFF51" s="127"/>
      <c r="SFG51" s="127"/>
      <c r="SFH51" s="127"/>
      <c r="SFI51" s="127"/>
      <c r="SFJ51" s="127"/>
      <c r="SFK51" s="127"/>
      <c r="SFL51" s="127"/>
      <c r="SFM51" s="127"/>
      <c r="SFN51" s="127"/>
      <c r="SFO51" s="127"/>
      <c r="SFP51" s="127"/>
      <c r="SFQ51" s="127"/>
      <c r="SFR51" s="127"/>
      <c r="SFS51" s="127"/>
      <c r="SFT51" s="127"/>
      <c r="SFU51" s="127"/>
      <c r="SFV51" s="127"/>
      <c r="SFW51" s="127"/>
      <c r="SFX51" s="127"/>
      <c r="SFY51" s="127"/>
      <c r="SFZ51" s="127"/>
      <c r="SGA51" s="127"/>
      <c r="SGB51" s="127"/>
      <c r="SGC51" s="127"/>
      <c r="SGD51" s="127"/>
      <c r="SGE51" s="127"/>
      <c r="SGF51" s="127"/>
      <c r="SGG51" s="127"/>
      <c r="SGH51" s="127"/>
      <c r="SGI51" s="127"/>
      <c r="SGJ51" s="127"/>
      <c r="SGK51" s="127"/>
      <c r="SGL51" s="127"/>
      <c r="SGM51" s="127"/>
      <c r="SGN51" s="127"/>
      <c r="SGO51" s="127"/>
      <c r="SGP51" s="127"/>
      <c r="SGQ51" s="127"/>
      <c r="SGR51" s="127"/>
      <c r="SGS51" s="127"/>
      <c r="SGT51" s="127"/>
      <c r="SGU51" s="127"/>
      <c r="SGV51" s="127"/>
      <c r="SGW51" s="127"/>
      <c r="SGX51" s="127"/>
      <c r="SGY51" s="127"/>
      <c r="SGZ51" s="127"/>
      <c r="SHA51" s="127"/>
      <c r="SHB51" s="127"/>
      <c r="SHC51" s="127"/>
      <c r="SHD51" s="127"/>
      <c r="SHE51" s="127"/>
      <c r="SHF51" s="127"/>
      <c r="SHG51" s="127"/>
      <c r="SHH51" s="127"/>
      <c r="SHI51" s="127"/>
      <c r="SHJ51" s="127"/>
      <c r="SHK51" s="127"/>
      <c r="SHL51" s="127"/>
      <c r="SHM51" s="127"/>
      <c r="SHN51" s="127"/>
      <c r="SHO51" s="127"/>
      <c r="SHP51" s="127"/>
      <c r="SHQ51" s="127"/>
      <c r="SHR51" s="127"/>
      <c r="SHS51" s="127"/>
      <c r="SHT51" s="127"/>
      <c r="SHU51" s="127"/>
      <c r="SHV51" s="127"/>
      <c r="SHW51" s="127"/>
      <c r="SHX51" s="127"/>
      <c r="SHY51" s="127"/>
      <c r="SHZ51" s="127"/>
      <c r="SIA51" s="127"/>
      <c r="SIB51" s="127"/>
      <c r="SIC51" s="127"/>
      <c r="SID51" s="127"/>
      <c r="SIE51" s="127"/>
      <c r="SIF51" s="127"/>
      <c r="SIG51" s="127"/>
      <c r="SIH51" s="127"/>
      <c r="SII51" s="127"/>
      <c r="SIJ51" s="127"/>
      <c r="SIK51" s="127"/>
      <c r="SIL51" s="127"/>
      <c r="SIM51" s="127"/>
      <c r="SIN51" s="127"/>
      <c r="SIO51" s="127"/>
      <c r="SIP51" s="127"/>
      <c r="SIQ51" s="127"/>
      <c r="SIR51" s="127"/>
      <c r="SIS51" s="127"/>
      <c r="SIT51" s="127"/>
      <c r="SIU51" s="127"/>
      <c r="SIV51" s="127"/>
      <c r="SIW51" s="127"/>
      <c r="SIX51" s="127"/>
      <c r="SIY51" s="127"/>
      <c r="SIZ51" s="127"/>
      <c r="SJA51" s="127"/>
      <c r="SJB51" s="127"/>
      <c r="SJC51" s="127"/>
      <c r="SJD51" s="127"/>
      <c r="SJE51" s="127"/>
      <c r="SJF51" s="127"/>
      <c r="SJG51" s="127"/>
      <c r="SJH51" s="127"/>
      <c r="SJI51" s="127"/>
      <c r="SJJ51" s="127"/>
      <c r="SJK51" s="127"/>
      <c r="SJL51" s="127"/>
      <c r="SJM51" s="127"/>
      <c r="SJN51" s="127"/>
      <c r="SJO51" s="127"/>
      <c r="SJP51" s="127"/>
      <c r="SJQ51" s="127"/>
      <c r="SJR51" s="127"/>
      <c r="SJS51" s="127"/>
      <c r="SJT51" s="127"/>
      <c r="SJU51" s="127"/>
      <c r="SJV51" s="127"/>
      <c r="SJW51" s="127"/>
      <c r="SJX51" s="127"/>
      <c r="SJY51" s="127"/>
      <c r="SJZ51" s="127"/>
      <c r="SKA51" s="127"/>
      <c r="SKB51" s="127"/>
      <c r="SKC51" s="127"/>
      <c r="SKD51" s="127"/>
      <c r="SKE51" s="127"/>
      <c r="SKF51" s="127"/>
      <c r="SKG51" s="127"/>
      <c r="SKH51" s="127"/>
      <c r="SKI51" s="127"/>
      <c r="SKJ51" s="127"/>
      <c r="SKK51" s="127"/>
      <c r="SKL51" s="127"/>
      <c r="SKM51" s="127"/>
      <c r="SKN51" s="127"/>
      <c r="SKO51" s="127"/>
      <c r="SKP51" s="127"/>
      <c r="SKQ51" s="127"/>
      <c r="SKR51" s="127"/>
      <c r="SKS51" s="127"/>
      <c r="SKT51" s="127"/>
      <c r="SKU51" s="127"/>
      <c r="SKV51" s="127"/>
      <c r="SKW51" s="127"/>
      <c r="SKX51" s="127"/>
      <c r="SKY51" s="127"/>
      <c r="SKZ51" s="127"/>
      <c r="SLA51" s="127"/>
      <c r="SLB51" s="127"/>
      <c r="SLC51" s="127"/>
      <c r="SLD51" s="127"/>
      <c r="SLE51" s="127"/>
      <c r="SLF51" s="127"/>
      <c r="SLG51" s="127"/>
      <c r="SLH51" s="127"/>
      <c r="SLI51" s="127"/>
      <c r="SLJ51" s="127"/>
      <c r="SLK51" s="127"/>
      <c r="SLL51" s="127"/>
      <c r="SLM51" s="127"/>
      <c r="SLN51" s="127"/>
      <c r="SLO51" s="127"/>
      <c r="SLP51" s="127"/>
      <c r="SLQ51" s="127"/>
      <c r="SLR51" s="127"/>
      <c r="SLS51" s="127"/>
      <c r="SLT51" s="127"/>
      <c r="SLU51" s="127"/>
      <c r="SLV51" s="127"/>
      <c r="SLW51" s="127"/>
      <c r="SLX51" s="127"/>
      <c r="SLY51" s="127"/>
      <c r="SLZ51" s="127"/>
      <c r="SMA51" s="127"/>
      <c r="SMB51" s="127"/>
      <c r="SMC51" s="127"/>
      <c r="SMD51" s="127"/>
      <c r="SME51" s="127"/>
      <c r="SMF51" s="127"/>
      <c r="SMG51" s="127"/>
      <c r="SMH51" s="127"/>
      <c r="SMI51" s="127"/>
      <c r="SMJ51" s="127"/>
      <c r="SMK51" s="127"/>
      <c r="SML51" s="127"/>
      <c r="SMM51" s="127"/>
      <c r="SMN51" s="127"/>
      <c r="SMO51" s="127"/>
      <c r="SMP51" s="127"/>
      <c r="SMQ51" s="127"/>
      <c r="SMR51" s="127"/>
      <c r="SMS51" s="127"/>
      <c r="SMT51" s="127"/>
      <c r="SMU51" s="127"/>
      <c r="SMV51" s="127"/>
      <c r="SMW51" s="127"/>
      <c r="SMX51" s="127"/>
      <c r="SMY51" s="127"/>
      <c r="SMZ51" s="127"/>
      <c r="SNA51" s="127"/>
      <c r="SNB51" s="127"/>
      <c r="SNC51" s="127"/>
      <c r="SND51" s="127"/>
      <c r="SNE51" s="127"/>
      <c r="SNF51" s="127"/>
      <c r="SNG51" s="127"/>
      <c r="SNH51" s="127"/>
      <c r="SNI51" s="127"/>
      <c r="SNJ51" s="127"/>
      <c r="SNK51" s="127"/>
      <c r="SNL51" s="127"/>
      <c r="SNM51" s="127"/>
      <c r="SNN51" s="127"/>
      <c r="SNO51" s="127"/>
      <c r="SNP51" s="127"/>
      <c r="SNQ51" s="127"/>
      <c r="SNR51" s="127"/>
      <c r="SNS51" s="127"/>
      <c r="SNT51" s="127"/>
      <c r="SNU51" s="127"/>
      <c r="SNV51" s="127"/>
      <c r="SNW51" s="127"/>
      <c r="SNX51" s="127"/>
      <c r="SNY51" s="127"/>
      <c r="SNZ51" s="127"/>
      <c r="SOA51" s="127"/>
      <c r="SOB51" s="127"/>
      <c r="SOC51" s="127"/>
      <c r="SOD51" s="127"/>
      <c r="SOE51" s="127"/>
      <c r="SOF51" s="127"/>
      <c r="SOG51" s="127"/>
      <c r="SOH51" s="127"/>
      <c r="SOI51" s="127"/>
      <c r="SOJ51" s="127"/>
      <c r="SOK51" s="127"/>
      <c r="SOL51" s="127"/>
      <c r="SOM51" s="127"/>
      <c r="SON51" s="127"/>
      <c r="SOO51" s="127"/>
      <c r="SOP51" s="127"/>
      <c r="SOQ51" s="127"/>
      <c r="SOR51" s="127"/>
      <c r="SOS51" s="127"/>
      <c r="SOT51" s="127"/>
      <c r="SOU51" s="127"/>
      <c r="SOV51" s="127"/>
      <c r="SOW51" s="127"/>
      <c r="SOX51" s="127"/>
      <c r="SOY51" s="127"/>
      <c r="SOZ51" s="127"/>
      <c r="SPA51" s="127"/>
      <c r="SPB51" s="127"/>
      <c r="SPC51" s="127"/>
      <c r="SPD51" s="127"/>
      <c r="SPE51" s="127"/>
      <c r="SPF51" s="127"/>
      <c r="SPG51" s="127"/>
      <c r="SPH51" s="127"/>
      <c r="SPI51" s="127"/>
      <c r="SPJ51" s="127"/>
      <c r="SPK51" s="127"/>
      <c r="SPL51" s="127"/>
      <c r="SPM51" s="127"/>
      <c r="SPN51" s="127"/>
      <c r="SPO51" s="127"/>
      <c r="SPP51" s="127"/>
      <c r="SPQ51" s="127"/>
      <c r="SPR51" s="127"/>
      <c r="SPS51" s="127"/>
      <c r="SPT51" s="127"/>
      <c r="SPU51" s="127"/>
      <c r="SPV51" s="127"/>
      <c r="SPW51" s="127"/>
      <c r="SPX51" s="127"/>
      <c r="SPY51" s="127"/>
      <c r="SPZ51" s="127"/>
      <c r="SQA51" s="127"/>
      <c r="SQB51" s="127"/>
      <c r="SQC51" s="127"/>
      <c r="SQD51" s="127"/>
      <c r="SQE51" s="127"/>
      <c r="SQF51" s="127"/>
      <c r="SQG51" s="127"/>
      <c r="SQH51" s="127"/>
      <c r="SQI51" s="127"/>
      <c r="SQJ51" s="127"/>
      <c r="SQK51" s="127"/>
      <c r="SQL51" s="127"/>
      <c r="SQM51" s="127"/>
      <c r="SQN51" s="127"/>
      <c r="SQO51" s="127"/>
      <c r="SQP51" s="127"/>
      <c r="SQQ51" s="127"/>
      <c r="SQR51" s="127"/>
      <c r="SQS51" s="127"/>
      <c r="SQT51" s="127"/>
      <c r="SQU51" s="127"/>
      <c r="SQV51" s="127"/>
      <c r="SQW51" s="127"/>
      <c r="SQX51" s="127"/>
      <c r="SQY51" s="127"/>
      <c r="SQZ51" s="127"/>
      <c r="SRA51" s="127"/>
      <c r="SRB51" s="127"/>
      <c r="SRC51" s="127"/>
      <c r="SRD51" s="127"/>
      <c r="SRE51" s="127"/>
      <c r="SRF51" s="127"/>
      <c r="SRG51" s="127"/>
      <c r="SRH51" s="127"/>
      <c r="SRI51" s="127"/>
      <c r="SRJ51" s="127"/>
      <c r="SRK51" s="127"/>
      <c r="SRL51" s="127"/>
      <c r="SRM51" s="127"/>
      <c r="SRN51" s="127"/>
      <c r="SRO51" s="127"/>
      <c r="SRP51" s="127"/>
      <c r="SRQ51" s="127"/>
      <c r="SRR51" s="127"/>
      <c r="SRS51" s="127"/>
      <c r="SRT51" s="127"/>
      <c r="SRU51" s="127"/>
      <c r="SRV51" s="127"/>
      <c r="SRW51" s="127"/>
      <c r="SRX51" s="127"/>
      <c r="SRY51" s="127"/>
      <c r="SRZ51" s="127"/>
      <c r="SSA51" s="127"/>
      <c r="SSB51" s="127"/>
      <c r="SSC51" s="127"/>
      <c r="SSD51" s="127"/>
      <c r="SSE51" s="127"/>
      <c r="SSF51" s="127"/>
      <c r="SSG51" s="127"/>
      <c r="SSH51" s="127"/>
      <c r="SSI51" s="127"/>
      <c r="SSJ51" s="127"/>
      <c r="SSK51" s="127"/>
      <c r="SSL51" s="127"/>
      <c r="SSM51" s="127"/>
      <c r="SSN51" s="127"/>
      <c r="SSO51" s="127"/>
      <c r="SSP51" s="127"/>
      <c r="SSQ51" s="127"/>
      <c r="SSR51" s="127"/>
      <c r="SSS51" s="127"/>
      <c r="SST51" s="127"/>
      <c r="SSU51" s="127"/>
      <c r="SSV51" s="127"/>
      <c r="SSW51" s="127"/>
      <c r="SSX51" s="127"/>
      <c r="SSY51" s="127"/>
      <c r="SSZ51" s="127"/>
      <c r="STA51" s="127"/>
      <c r="STB51" s="127"/>
      <c r="STC51" s="127"/>
      <c r="STD51" s="127"/>
      <c r="STE51" s="127"/>
      <c r="STF51" s="127"/>
      <c r="STG51" s="127"/>
      <c r="STH51" s="127"/>
      <c r="STI51" s="127"/>
      <c r="STJ51" s="127"/>
      <c r="STK51" s="127"/>
      <c r="STL51" s="127"/>
      <c r="STM51" s="127"/>
      <c r="STN51" s="127"/>
      <c r="STO51" s="127"/>
      <c r="STP51" s="127"/>
      <c r="STQ51" s="127"/>
      <c r="STR51" s="127"/>
      <c r="STS51" s="127"/>
      <c r="STT51" s="127"/>
      <c r="STU51" s="127"/>
      <c r="STV51" s="127"/>
      <c r="STW51" s="127"/>
      <c r="STX51" s="127"/>
      <c r="STY51" s="127"/>
      <c r="STZ51" s="127"/>
      <c r="SUA51" s="127"/>
      <c r="SUB51" s="127"/>
      <c r="SUC51" s="127"/>
      <c r="SUD51" s="127"/>
      <c r="SUE51" s="127"/>
      <c r="SUF51" s="127"/>
      <c r="SUG51" s="127"/>
      <c r="SUH51" s="127"/>
      <c r="SUI51" s="127"/>
      <c r="SUJ51" s="127"/>
      <c r="SUK51" s="127"/>
      <c r="SUL51" s="127"/>
      <c r="SUM51" s="127"/>
      <c r="SUN51" s="127"/>
      <c r="SUO51" s="127"/>
      <c r="SUP51" s="127"/>
      <c r="SUQ51" s="127"/>
      <c r="SUR51" s="127"/>
      <c r="SUS51" s="127"/>
      <c r="SUT51" s="127"/>
      <c r="SUU51" s="127"/>
      <c r="SUV51" s="127"/>
      <c r="SUW51" s="127"/>
      <c r="SUX51" s="127"/>
      <c r="SUY51" s="127"/>
      <c r="SUZ51" s="127"/>
      <c r="SVA51" s="127"/>
      <c r="SVB51" s="127"/>
      <c r="SVC51" s="127"/>
      <c r="SVD51" s="127"/>
      <c r="SVE51" s="127"/>
      <c r="SVF51" s="127"/>
      <c r="SVG51" s="127"/>
      <c r="SVH51" s="127"/>
      <c r="SVI51" s="127"/>
      <c r="SVJ51" s="127"/>
      <c r="SVK51" s="127"/>
      <c r="SVL51" s="127"/>
      <c r="SVM51" s="127"/>
      <c r="SVN51" s="127"/>
      <c r="SVO51" s="127"/>
      <c r="SVP51" s="127"/>
      <c r="SVQ51" s="127"/>
      <c r="SVR51" s="127"/>
      <c r="SVS51" s="127"/>
      <c r="SVT51" s="127"/>
      <c r="SVU51" s="127"/>
      <c r="SVV51" s="127"/>
      <c r="SVW51" s="127"/>
      <c r="SVX51" s="127"/>
      <c r="SVY51" s="127"/>
      <c r="SVZ51" s="127"/>
      <c r="SWA51" s="127"/>
      <c r="SWB51" s="127"/>
      <c r="SWC51" s="127"/>
      <c r="SWD51" s="127"/>
      <c r="SWE51" s="127"/>
      <c r="SWF51" s="127"/>
      <c r="SWG51" s="127"/>
      <c r="SWH51" s="127"/>
      <c r="SWI51" s="127"/>
      <c r="SWJ51" s="127"/>
      <c r="SWK51" s="127"/>
      <c r="SWL51" s="127"/>
      <c r="SWM51" s="127"/>
      <c r="SWN51" s="127"/>
      <c r="SWO51" s="127"/>
      <c r="SWP51" s="127"/>
      <c r="SWQ51" s="127"/>
      <c r="SWR51" s="127"/>
      <c r="SWS51" s="127"/>
      <c r="SWT51" s="127"/>
      <c r="SWU51" s="127"/>
      <c r="SWV51" s="127"/>
      <c r="SWW51" s="127"/>
      <c r="SWX51" s="127"/>
      <c r="SWY51" s="127"/>
      <c r="SWZ51" s="127"/>
      <c r="SXA51" s="127"/>
      <c r="SXB51" s="127"/>
      <c r="SXC51" s="127"/>
      <c r="SXD51" s="127"/>
      <c r="SXE51" s="127"/>
      <c r="SXF51" s="127"/>
      <c r="SXG51" s="127"/>
      <c r="SXH51" s="127"/>
      <c r="SXI51" s="127"/>
      <c r="SXJ51" s="127"/>
      <c r="SXK51" s="127"/>
      <c r="SXL51" s="127"/>
      <c r="SXM51" s="127"/>
      <c r="SXN51" s="127"/>
      <c r="SXO51" s="127"/>
      <c r="SXP51" s="127"/>
      <c r="SXQ51" s="127"/>
      <c r="SXR51" s="127"/>
      <c r="SXS51" s="127"/>
      <c r="SXT51" s="127"/>
      <c r="SXU51" s="127"/>
      <c r="SXV51" s="127"/>
      <c r="SXW51" s="127"/>
      <c r="SXX51" s="127"/>
      <c r="SXY51" s="127"/>
      <c r="SXZ51" s="127"/>
      <c r="SYA51" s="127"/>
      <c r="SYB51" s="127"/>
      <c r="SYC51" s="127"/>
      <c r="SYD51" s="127"/>
      <c r="SYE51" s="127"/>
      <c r="SYF51" s="127"/>
      <c r="SYG51" s="127"/>
      <c r="SYH51" s="127"/>
      <c r="SYI51" s="127"/>
      <c r="SYJ51" s="127"/>
      <c r="SYK51" s="127"/>
      <c r="SYL51" s="127"/>
      <c r="SYM51" s="127"/>
      <c r="SYN51" s="127"/>
      <c r="SYO51" s="127"/>
      <c r="SYP51" s="127"/>
      <c r="SYQ51" s="127"/>
      <c r="SYR51" s="127"/>
      <c r="SYS51" s="127"/>
      <c r="SYT51" s="127"/>
      <c r="SYU51" s="127"/>
      <c r="SYV51" s="127"/>
      <c r="SYW51" s="127"/>
      <c r="SYX51" s="127"/>
      <c r="SYY51" s="127"/>
      <c r="SYZ51" s="127"/>
      <c r="SZA51" s="127"/>
      <c r="SZB51" s="127"/>
      <c r="SZC51" s="127"/>
      <c r="SZD51" s="127"/>
      <c r="SZE51" s="127"/>
      <c r="SZF51" s="127"/>
      <c r="SZG51" s="127"/>
      <c r="SZH51" s="127"/>
      <c r="SZI51" s="127"/>
      <c r="SZJ51" s="127"/>
      <c r="SZK51" s="127"/>
      <c r="SZL51" s="127"/>
      <c r="SZM51" s="127"/>
      <c r="SZN51" s="127"/>
      <c r="SZO51" s="127"/>
      <c r="SZP51" s="127"/>
      <c r="SZQ51" s="127"/>
      <c r="SZR51" s="127"/>
      <c r="SZS51" s="127"/>
      <c r="SZT51" s="127"/>
      <c r="SZU51" s="127"/>
      <c r="SZV51" s="127"/>
      <c r="SZW51" s="127"/>
      <c r="SZX51" s="127"/>
      <c r="SZY51" s="127"/>
      <c r="SZZ51" s="127"/>
      <c r="TAA51" s="127"/>
      <c r="TAB51" s="127"/>
      <c r="TAC51" s="127"/>
      <c r="TAD51" s="127"/>
      <c r="TAE51" s="127"/>
      <c r="TAF51" s="127"/>
      <c r="TAG51" s="127"/>
      <c r="TAH51" s="127"/>
      <c r="TAI51" s="127"/>
      <c r="TAJ51" s="127"/>
      <c r="TAK51" s="127"/>
      <c r="TAL51" s="127"/>
      <c r="TAM51" s="127"/>
      <c r="TAN51" s="127"/>
      <c r="TAO51" s="127"/>
      <c r="TAP51" s="127"/>
      <c r="TAQ51" s="127"/>
      <c r="TAR51" s="127"/>
      <c r="TAS51" s="127"/>
      <c r="TAT51" s="127"/>
      <c r="TAU51" s="127"/>
      <c r="TAV51" s="127"/>
      <c r="TAW51" s="127"/>
      <c r="TAX51" s="127"/>
      <c r="TAY51" s="127"/>
      <c r="TAZ51" s="127"/>
      <c r="TBA51" s="127"/>
      <c r="TBB51" s="127"/>
      <c r="TBC51" s="127"/>
      <c r="TBD51" s="127"/>
      <c r="TBE51" s="127"/>
      <c r="TBF51" s="127"/>
      <c r="TBG51" s="127"/>
      <c r="TBH51" s="127"/>
      <c r="TBI51" s="127"/>
      <c r="TBJ51" s="127"/>
      <c r="TBK51" s="127"/>
      <c r="TBL51" s="127"/>
      <c r="TBM51" s="127"/>
      <c r="TBN51" s="127"/>
      <c r="TBO51" s="127"/>
      <c r="TBP51" s="127"/>
      <c r="TBQ51" s="127"/>
      <c r="TBR51" s="127"/>
      <c r="TBS51" s="127"/>
      <c r="TBT51" s="127"/>
      <c r="TBU51" s="127"/>
      <c r="TBV51" s="127"/>
      <c r="TBW51" s="127"/>
      <c r="TBX51" s="127"/>
      <c r="TBY51" s="127"/>
      <c r="TBZ51" s="127"/>
      <c r="TCA51" s="127"/>
      <c r="TCB51" s="127"/>
      <c r="TCC51" s="127"/>
      <c r="TCD51" s="127"/>
      <c r="TCE51" s="127"/>
      <c r="TCF51" s="127"/>
      <c r="TCG51" s="127"/>
      <c r="TCH51" s="127"/>
      <c r="TCI51" s="127"/>
      <c r="TCJ51" s="127"/>
      <c r="TCK51" s="127"/>
      <c r="TCL51" s="127"/>
      <c r="TCM51" s="127"/>
      <c r="TCN51" s="127"/>
      <c r="TCO51" s="127"/>
      <c r="TCP51" s="127"/>
      <c r="TCQ51" s="127"/>
      <c r="TCR51" s="127"/>
      <c r="TCS51" s="127"/>
      <c r="TCT51" s="127"/>
      <c r="TCU51" s="127"/>
      <c r="TCV51" s="127"/>
      <c r="TCW51" s="127"/>
      <c r="TCX51" s="127"/>
      <c r="TCY51" s="127"/>
      <c r="TCZ51" s="127"/>
      <c r="TDA51" s="127"/>
      <c r="TDB51" s="127"/>
      <c r="TDC51" s="127"/>
      <c r="TDD51" s="127"/>
      <c r="TDE51" s="127"/>
      <c r="TDF51" s="127"/>
      <c r="TDG51" s="127"/>
      <c r="TDH51" s="127"/>
      <c r="TDI51" s="127"/>
      <c r="TDJ51" s="127"/>
      <c r="TDK51" s="127"/>
      <c r="TDL51" s="127"/>
      <c r="TDM51" s="127"/>
      <c r="TDN51" s="127"/>
      <c r="TDO51" s="127"/>
      <c r="TDP51" s="127"/>
      <c r="TDQ51" s="127"/>
      <c r="TDR51" s="127"/>
      <c r="TDS51" s="127"/>
      <c r="TDT51" s="127"/>
      <c r="TDU51" s="127"/>
      <c r="TDV51" s="127"/>
      <c r="TDW51" s="127"/>
      <c r="TDX51" s="127"/>
      <c r="TDY51" s="127"/>
      <c r="TDZ51" s="127"/>
      <c r="TEA51" s="127"/>
      <c r="TEB51" s="127"/>
      <c r="TEC51" s="127"/>
      <c r="TED51" s="127"/>
      <c r="TEE51" s="127"/>
      <c r="TEF51" s="127"/>
      <c r="TEG51" s="127"/>
      <c r="TEH51" s="127"/>
      <c r="TEI51" s="127"/>
      <c r="TEJ51" s="127"/>
      <c r="TEK51" s="127"/>
      <c r="TEL51" s="127"/>
      <c r="TEM51" s="127"/>
      <c r="TEN51" s="127"/>
      <c r="TEO51" s="127"/>
      <c r="TEP51" s="127"/>
      <c r="TEQ51" s="127"/>
      <c r="TER51" s="127"/>
      <c r="TES51" s="127"/>
      <c r="TET51" s="127"/>
      <c r="TEU51" s="127"/>
      <c r="TEV51" s="127"/>
      <c r="TEW51" s="127"/>
      <c r="TEX51" s="127"/>
      <c r="TEY51" s="127"/>
      <c r="TEZ51" s="127"/>
      <c r="TFA51" s="127"/>
      <c r="TFB51" s="127"/>
      <c r="TFC51" s="127"/>
      <c r="TFD51" s="127"/>
      <c r="TFE51" s="127"/>
      <c r="TFF51" s="127"/>
      <c r="TFG51" s="127"/>
      <c r="TFH51" s="127"/>
      <c r="TFI51" s="127"/>
      <c r="TFJ51" s="127"/>
      <c r="TFK51" s="127"/>
      <c r="TFL51" s="127"/>
      <c r="TFM51" s="127"/>
      <c r="TFN51" s="127"/>
      <c r="TFO51" s="127"/>
      <c r="TFP51" s="127"/>
      <c r="TFQ51" s="127"/>
      <c r="TFR51" s="127"/>
      <c r="TFS51" s="127"/>
      <c r="TFT51" s="127"/>
      <c r="TFU51" s="127"/>
      <c r="TFV51" s="127"/>
      <c r="TFW51" s="127"/>
      <c r="TFX51" s="127"/>
      <c r="TFY51" s="127"/>
      <c r="TFZ51" s="127"/>
      <c r="TGA51" s="127"/>
      <c r="TGB51" s="127"/>
      <c r="TGC51" s="127"/>
      <c r="TGD51" s="127"/>
      <c r="TGE51" s="127"/>
      <c r="TGF51" s="127"/>
      <c r="TGG51" s="127"/>
      <c r="TGH51" s="127"/>
      <c r="TGI51" s="127"/>
      <c r="TGJ51" s="127"/>
      <c r="TGK51" s="127"/>
      <c r="TGL51" s="127"/>
      <c r="TGM51" s="127"/>
      <c r="TGN51" s="127"/>
      <c r="TGO51" s="127"/>
      <c r="TGP51" s="127"/>
      <c r="TGQ51" s="127"/>
      <c r="TGR51" s="127"/>
      <c r="TGS51" s="127"/>
      <c r="TGT51" s="127"/>
      <c r="TGU51" s="127"/>
      <c r="TGV51" s="127"/>
      <c r="TGW51" s="127"/>
      <c r="TGX51" s="127"/>
      <c r="TGY51" s="127"/>
      <c r="TGZ51" s="127"/>
      <c r="THA51" s="127"/>
      <c r="THB51" s="127"/>
      <c r="THC51" s="127"/>
      <c r="THD51" s="127"/>
      <c r="THE51" s="127"/>
      <c r="THF51" s="127"/>
      <c r="THG51" s="127"/>
      <c r="THH51" s="127"/>
      <c r="THI51" s="127"/>
      <c r="THJ51" s="127"/>
      <c r="THK51" s="127"/>
      <c r="THL51" s="127"/>
      <c r="THM51" s="127"/>
      <c r="THN51" s="127"/>
      <c r="THO51" s="127"/>
      <c r="THP51" s="127"/>
      <c r="THQ51" s="127"/>
      <c r="THR51" s="127"/>
      <c r="THS51" s="127"/>
      <c r="THT51" s="127"/>
      <c r="THU51" s="127"/>
      <c r="THV51" s="127"/>
      <c r="THW51" s="127"/>
      <c r="THX51" s="127"/>
      <c r="THY51" s="127"/>
      <c r="THZ51" s="127"/>
      <c r="TIA51" s="127"/>
      <c r="TIB51" s="127"/>
      <c r="TIC51" s="127"/>
      <c r="TID51" s="127"/>
      <c r="TIE51" s="127"/>
      <c r="TIF51" s="127"/>
      <c r="TIG51" s="127"/>
      <c r="TIH51" s="127"/>
      <c r="TII51" s="127"/>
      <c r="TIJ51" s="127"/>
      <c r="TIK51" s="127"/>
      <c r="TIL51" s="127"/>
      <c r="TIM51" s="127"/>
      <c r="TIN51" s="127"/>
      <c r="TIO51" s="127"/>
      <c r="TIP51" s="127"/>
      <c r="TIQ51" s="127"/>
      <c r="TIR51" s="127"/>
      <c r="TIS51" s="127"/>
      <c r="TIT51" s="127"/>
      <c r="TIU51" s="127"/>
      <c r="TIV51" s="127"/>
      <c r="TIW51" s="127"/>
      <c r="TIX51" s="127"/>
      <c r="TIY51" s="127"/>
      <c r="TIZ51" s="127"/>
      <c r="TJA51" s="127"/>
      <c r="TJB51" s="127"/>
      <c r="TJC51" s="127"/>
      <c r="TJD51" s="127"/>
      <c r="TJE51" s="127"/>
      <c r="TJF51" s="127"/>
      <c r="TJG51" s="127"/>
      <c r="TJH51" s="127"/>
      <c r="TJI51" s="127"/>
      <c r="TJJ51" s="127"/>
      <c r="TJK51" s="127"/>
      <c r="TJL51" s="127"/>
      <c r="TJM51" s="127"/>
      <c r="TJN51" s="127"/>
      <c r="TJO51" s="127"/>
      <c r="TJP51" s="127"/>
      <c r="TJQ51" s="127"/>
      <c r="TJR51" s="127"/>
      <c r="TJS51" s="127"/>
      <c r="TJT51" s="127"/>
      <c r="TJU51" s="127"/>
      <c r="TJV51" s="127"/>
      <c r="TJW51" s="127"/>
      <c r="TJX51" s="127"/>
      <c r="TJY51" s="127"/>
      <c r="TJZ51" s="127"/>
      <c r="TKA51" s="127"/>
      <c r="TKB51" s="127"/>
      <c r="TKC51" s="127"/>
      <c r="TKD51" s="127"/>
      <c r="TKE51" s="127"/>
      <c r="TKF51" s="127"/>
      <c r="TKG51" s="127"/>
      <c r="TKH51" s="127"/>
      <c r="TKI51" s="127"/>
      <c r="TKJ51" s="127"/>
      <c r="TKK51" s="127"/>
      <c r="TKL51" s="127"/>
      <c r="TKM51" s="127"/>
      <c r="TKN51" s="127"/>
      <c r="TKO51" s="127"/>
      <c r="TKP51" s="127"/>
      <c r="TKQ51" s="127"/>
      <c r="TKR51" s="127"/>
      <c r="TKS51" s="127"/>
      <c r="TKT51" s="127"/>
      <c r="TKU51" s="127"/>
      <c r="TKV51" s="127"/>
      <c r="TKW51" s="127"/>
      <c r="TKX51" s="127"/>
      <c r="TKY51" s="127"/>
      <c r="TKZ51" s="127"/>
      <c r="TLA51" s="127"/>
      <c r="TLB51" s="127"/>
      <c r="TLC51" s="127"/>
      <c r="TLD51" s="127"/>
      <c r="TLE51" s="127"/>
      <c r="TLF51" s="127"/>
      <c r="TLG51" s="127"/>
      <c r="TLH51" s="127"/>
      <c r="TLI51" s="127"/>
      <c r="TLJ51" s="127"/>
      <c r="TLK51" s="127"/>
      <c r="TLL51" s="127"/>
      <c r="TLM51" s="127"/>
      <c r="TLN51" s="127"/>
      <c r="TLO51" s="127"/>
      <c r="TLP51" s="127"/>
      <c r="TLQ51" s="127"/>
      <c r="TLR51" s="127"/>
      <c r="TLS51" s="127"/>
      <c r="TLT51" s="127"/>
      <c r="TLU51" s="127"/>
      <c r="TLV51" s="127"/>
      <c r="TLW51" s="127"/>
      <c r="TLX51" s="127"/>
      <c r="TLY51" s="127"/>
      <c r="TLZ51" s="127"/>
      <c r="TMA51" s="127"/>
      <c r="TMB51" s="127"/>
      <c r="TMC51" s="127"/>
      <c r="TMD51" s="127"/>
      <c r="TME51" s="127"/>
      <c r="TMF51" s="127"/>
      <c r="TMG51" s="127"/>
      <c r="TMH51" s="127"/>
      <c r="TMI51" s="127"/>
      <c r="TMJ51" s="127"/>
      <c r="TMK51" s="127"/>
      <c r="TML51" s="127"/>
      <c r="TMM51" s="127"/>
      <c r="TMN51" s="127"/>
      <c r="TMO51" s="127"/>
      <c r="TMP51" s="127"/>
      <c r="TMQ51" s="127"/>
      <c r="TMR51" s="127"/>
      <c r="TMS51" s="127"/>
      <c r="TMT51" s="127"/>
      <c r="TMU51" s="127"/>
      <c r="TMV51" s="127"/>
      <c r="TMW51" s="127"/>
      <c r="TMX51" s="127"/>
      <c r="TMY51" s="127"/>
      <c r="TMZ51" s="127"/>
      <c r="TNA51" s="127"/>
      <c r="TNB51" s="127"/>
      <c r="TNC51" s="127"/>
      <c r="TND51" s="127"/>
      <c r="TNE51" s="127"/>
      <c r="TNF51" s="127"/>
      <c r="TNG51" s="127"/>
      <c r="TNH51" s="127"/>
      <c r="TNI51" s="127"/>
      <c r="TNJ51" s="127"/>
      <c r="TNK51" s="127"/>
      <c r="TNL51" s="127"/>
      <c r="TNM51" s="127"/>
      <c r="TNN51" s="127"/>
      <c r="TNO51" s="127"/>
      <c r="TNP51" s="127"/>
      <c r="TNQ51" s="127"/>
      <c r="TNR51" s="127"/>
      <c r="TNS51" s="127"/>
      <c r="TNT51" s="127"/>
      <c r="TNU51" s="127"/>
      <c r="TNV51" s="127"/>
      <c r="TNW51" s="127"/>
      <c r="TNX51" s="127"/>
      <c r="TNY51" s="127"/>
      <c r="TNZ51" s="127"/>
      <c r="TOA51" s="127"/>
      <c r="TOB51" s="127"/>
      <c r="TOC51" s="127"/>
      <c r="TOD51" s="127"/>
      <c r="TOE51" s="127"/>
      <c r="TOF51" s="127"/>
      <c r="TOG51" s="127"/>
      <c r="TOH51" s="127"/>
      <c r="TOI51" s="127"/>
      <c r="TOJ51" s="127"/>
      <c r="TOK51" s="127"/>
      <c r="TOL51" s="127"/>
      <c r="TOM51" s="127"/>
      <c r="TON51" s="127"/>
      <c r="TOO51" s="127"/>
      <c r="TOP51" s="127"/>
      <c r="TOQ51" s="127"/>
      <c r="TOR51" s="127"/>
      <c r="TOS51" s="127"/>
      <c r="TOT51" s="127"/>
      <c r="TOU51" s="127"/>
      <c r="TOV51" s="127"/>
      <c r="TOW51" s="127"/>
      <c r="TOX51" s="127"/>
      <c r="TOY51" s="127"/>
      <c r="TOZ51" s="127"/>
      <c r="TPA51" s="127"/>
      <c r="TPB51" s="127"/>
      <c r="TPC51" s="127"/>
      <c r="TPD51" s="127"/>
      <c r="TPE51" s="127"/>
      <c r="TPF51" s="127"/>
      <c r="TPG51" s="127"/>
      <c r="TPH51" s="127"/>
      <c r="TPI51" s="127"/>
      <c r="TPJ51" s="127"/>
      <c r="TPK51" s="127"/>
      <c r="TPL51" s="127"/>
      <c r="TPM51" s="127"/>
      <c r="TPN51" s="127"/>
      <c r="TPO51" s="127"/>
      <c r="TPP51" s="127"/>
      <c r="TPQ51" s="127"/>
      <c r="TPR51" s="127"/>
      <c r="TPS51" s="127"/>
      <c r="TPT51" s="127"/>
      <c r="TPU51" s="127"/>
      <c r="TPV51" s="127"/>
      <c r="TPW51" s="127"/>
      <c r="TPX51" s="127"/>
      <c r="TPY51" s="127"/>
      <c r="TPZ51" s="127"/>
      <c r="TQA51" s="127"/>
      <c r="TQB51" s="127"/>
      <c r="TQC51" s="127"/>
      <c r="TQD51" s="127"/>
      <c r="TQE51" s="127"/>
      <c r="TQF51" s="127"/>
      <c r="TQG51" s="127"/>
      <c r="TQH51" s="127"/>
      <c r="TQI51" s="127"/>
      <c r="TQJ51" s="127"/>
      <c r="TQK51" s="127"/>
      <c r="TQL51" s="127"/>
      <c r="TQM51" s="127"/>
      <c r="TQN51" s="127"/>
      <c r="TQO51" s="127"/>
      <c r="TQP51" s="127"/>
      <c r="TQQ51" s="127"/>
      <c r="TQR51" s="127"/>
      <c r="TQS51" s="127"/>
      <c r="TQT51" s="127"/>
      <c r="TQU51" s="127"/>
      <c r="TQV51" s="127"/>
      <c r="TQW51" s="127"/>
      <c r="TQX51" s="127"/>
      <c r="TQY51" s="127"/>
      <c r="TQZ51" s="127"/>
      <c r="TRA51" s="127"/>
      <c r="TRB51" s="127"/>
      <c r="TRC51" s="127"/>
      <c r="TRD51" s="127"/>
      <c r="TRE51" s="127"/>
      <c r="TRF51" s="127"/>
      <c r="TRG51" s="127"/>
      <c r="TRH51" s="127"/>
      <c r="TRI51" s="127"/>
      <c r="TRJ51" s="127"/>
      <c r="TRK51" s="127"/>
      <c r="TRL51" s="127"/>
      <c r="TRM51" s="127"/>
      <c r="TRN51" s="127"/>
      <c r="TRO51" s="127"/>
      <c r="TRP51" s="127"/>
      <c r="TRQ51" s="127"/>
      <c r="TRR51" s="127"/>
      <c r="TRS51" s="127"/>
      <c r="TRT51" s="127"/>
      <c r="TRU51" s="127"/>
      <c r="TRV51" s="127"/>
      <c r="TRW51" s="127"/>
      <c r="TRX51" s="127"/>
      <c r="TRY51" s="127"/>
      <c r="TRZ51" s="127"/>
      <c r="TSA51" s="127"/>
      <c r="TSB51" s="127"/>
      <c r="TSC51" s="127"/>
      <c r="TSD51" s="127"/>
      <c r="TSE51" s="127"/>
      <c r="TSF51" s="127"/>
      <c r="TSG51" s="127"/>
      <c r="TSH51" s="127"/>
      <c r="TSI51" s="127"/>
      <c r="TSJ51" s="127"/>
      <c r="TSK51" s="127"/>
      <c r="TSL51" s="127"/>
      <c r="TSM51" s="127"/>
      <c r="TSN51" s="127"/>
      <c r="TSO51" s="127"/>
      <c r="TSP51" s="127"/>
      <c r="TSQ51" s="127"/>
      <c r="TSR51" s="127"/>
      <c r="TSS51" s="127"/>
      <c r="TST51" s="127"/>
      <c r="TSU51" s="127"/>
      <c r="TSV51" s="127"/>
      <c r="TSW51" s="127"/>
      <c r="TSX51" s="127"/>
      <c r="TSY51" s="127"/>
      <c r="TSZ51" s="127"/>
      <c r="TTA51" s="127"/>
      <c r="TTB51" s="127"/>
      <c r="TTC51" s="127"/>
      <c r="TTD51" s="127"/>
      <c r="TTE51" s="127"/>
      <c r="TTF51" s="127"/>
      <c r="TTG51" s="127"/>
      <c r="TTH51" s="127"/>
      <c r="TTI51" s="127"/>
      <c r="TTJ51" s="127"/>
      <c r="TTK51" s="127"/>
      <c r="TTL51" s="127"/>
      <c r="TTM51" s="127"/>
      <c r="TTN51" s="127"/>
      <c r="TTO51" s="127"/>
      <c r="TTP51" s="127"/>
      <c r="TTQ51" s="127"/>
      <c r="TTR51" s="127"/>
      <c r="TTS51" s="127"/>
      <c r="TTT51" s="127"/>
      <c r="TTU51" s="127"/>
      <c r="TTV51" s="127"/>
      <c r="TTW51" s="127"/>
      <c r="TTX51" s="127"/>
      <c r="TTY51" s="127"/>
      <c r="TTZ51" s="127"/>
      <c r="TUA51" s="127"/>
      <c r="TUB51" s="127"/>
      <c r="TUC51" s="127"/>
      <c r="TUD51" s="127"/>
      <c r="TUE51" s="127"/>
      <c r="TUF51" s="127"/>
      <c r="TUG51" s="127"/>
      <c r="TUH51" s="127"/>
      <c r="TUI51" s="127"/>
      <c r="TUJ51" s="127"/>
      <c r="TUK51" s="127"/>
      <c r="TUL51" s="127"/>
      <c r="TUM51" s="127"/>
      <c r="TUN51" s="127"/>
      <c r="TUO51" s="127"/>
      <c r="TUP51" s="127"/>
      <c r="TUQ51" s="127"/>
      <c r="TUR51" s="127"/>
      <c r="TUS51" s="127"/>
      <c r="TUT51" s="127"/>
      <c r="TUU51" s="127"/>
      <c r="TUV51" s="127"/>
      <c r="TUW51" s="127"/>
      <c r="TUX51" s="127"/>
      <c r="TUY51" s="127"/>
      <c r="TUZ51" s="127"/>
      <c r="TVA51" s="127"/>
      <c r="TVB51" s="127"/>
      <c r="TVC51" s="127"/>
      <c r="TVD51" s="127"/>
      <c r="TVE51" s="127"/>
      <c r="TVF51" s="127"/>
      <c r="TVG51" s="127"/>
      <c r="TVH51" s="127"/>
      <c r="TVI51" s="127"/>
      <c r="TVJ51" s="127"/>
      <c r="TVK51" s="127"/>
      <c r="TVL51" s="127"/>
      <c r="TVM51" s="127"/>
      <c r="TVN51" s="127"/>
      <c r="TVO51" s="127"/>
      <c r="TVP51" s="127"/>
      <c r="TVQ51" s="127"/>
      <c r="TVR51" s="127"/>
      <c r="TVS51" s="127"/>
      <c r="TVT51" s="127"/>
      <c r="TVU51" s="127"/>
      <c r="TVV51" s="127"/>
      <c r="TVW51" s="127"/>
      <c r="TVX51" s="127"/>
      <c r="TVY51" s="127"/>
      <c r="TVZ51" s="127"/>
      <c r="TWA51" s="127"/>
      <c r="TWB51" s="127"/>
      <c r="TWC51" s="127"/>
      <c r="TWD51" s="127"/>
      <c r="TWE51" s="127"/>
      <c r="TWF51" s="127"/>
      <c r="TWG51" s="127"/>
      <c r="TWH51" s="127"/>
      <c r="TWI51" s="127"/>
      <c r="TWJ51" s="127"/>
      <c r="TWK51" s="127"/>
      <c r="TWL51" s="127"/>
      <c r="TWM51" s="127"/>
      <c r="TWN51" s="127"/>
      <c r="TWO51" s="127"/>
      <c r="TWP51" s="127"/>
      <c r="TWQ51" s="127"/>
      <c r="TWR51" s="127"/>
      <c r="TWS51" s="127"/>
      <c r="TWT51" s="127"/>
      <c r="TWU51" s="127"/>
      <c r="TWV51" s="127"/>
      <c r="TWW51" s="127"/>
      <c r="TWX51" s="127"/>
      <c r="TWY51" s="127"/>
      <c r="TWZ51" s="127"/>
      <c r="TXA51" s="127"/>
      <c r="TXB51" s="127"/>
      <c r="TXC51" s="127"/>
      <c r="TXD51" s="127"/>
      <c r="TXE51" s="127"/>
      <c r="TXF51" s="127"/>
      <c r="TXG51" s="127"/>
      <c r="TXH51" s="127"/>
      <c r="TXI51" s="127"/>
      <c r="TXJ51" s="127"/>
      <c r="TXK51" s="127"/>
      <c r="TXL51" s="127"/>
      <c r="TXM51" s="127"/>
      <c r="TXN51" s="127"/>
      <c r="TXO51" s="127"/>
      <c r="TXP51" s="127"/>
      <c r="TXQ51" s="127"/>
      <c r="TXR51" s="127"/>
      <c r="TXS51" s="127"/>
      <c r="TXT51" s="127"/>
      <c r="TXU51" s="127"/>
      <c r="TXV51" s="127"/>
      <c r="TXW51" s="127"/>
      <c r="TXX51" s="127"/>
      <c r="TXY51" s="127"/>
      <c r="TXZ51" s="127"/>
      <c r="TYA51" s="127"/>
      <c r="TYB51" s="127"/>
      <c r="TYC51" s="127"/>
      <c r="TYD51" s="127"/>
      <c r="TYE51" s="127"/>
      <c r="TYF51" s="127"/>
      <c r="TYG51" s="127"/>
      <c r="TYH51" s="127"/>
      <c r="TYI51" s="127"/>
      <c r="TYJ51" s="127"/>
      <c r="TYK51" s="127"/>
      <c r="TYL51" s="127"/>
      <c r="TYM51" s="127"/>
      <c r="TYN51" s="127"/>
      <c r="TYO51" s="127"/>
      <c r="TYP51" s="127"/>
      <c r="TYQ51" s="127"/>
      <c r="TYR51" s="127"/>
      <c r="TYS51" s="127"/>
      <c r="TYT51" s="127"/>
      <c r="TYU51" s="127"/>
      <c r="TYV51" s="127"/>
      <c r="TYW51" s="127"/>
      <c r="TYX51" s="127"/>
      <c r="TYY51" s="127"/>
      <c r="TYZ51" s="127"/>
      <c r="TZA51" s="127"/>
      <c r="TZB51" s="127"/>
      <c r="TZC51" s="127"/>
      <c r="TZD51" s="127"/>
      <c r="TZE51" s="127"/>
      <c r="TZF51" s="127"/>
      <c r="TZG51" s="127"/>
      <c r="TZH51" s="127"/>
      <c r="TZI51" s="127"/>
      <c r="TZJ51" s="127"/>
      <c r="TZK51" s="127"/>
      <c r="TZL51" s="127"/>
      <c r="TZM51" s="127"/>
      <c r="TZN51" s="127"/>
      <c r="TZO51" s="127"/>
      <c r="TZP51" s="127"/>
      <c r="TZQ51" s="127"/>
      <c r="TZR51" s="127"/>
      <c r="TZS51" s="127"/>
      <c r="TZT51" s="127"/>
      <c r="TZU51" s="127"/>
      <c r="TZV51" s="127"/>
      <c r="TZW51" s="127"/>
      <c r="TZX51" s="127"/>
      <c r="TZY51" s="127"/>
      <c r="TZZ51" s="127"/>
      <c r="UAA51" s="127"/>
      <c r="UAB51" s="127"/>
      <c r="UAC51" s="127"/>
      <c r="UAD51" s="127"/>
      <c r="UAE51" s="127"/>
      <c r="UAF51" s="127"/>
      <c r="UAG51" s="127"/>
      <c r="UAH51" s="127"/>
      <c r="UAI51" s="127"/>
      <c r="UAJ51" s="127"/>
      <c r="UAK51" s="127"/>
      <c r="UAL51" s="127"/>
      <c r="UAM51" s="127"/>
      <c r="UAN51" s="127"/>
      <c r="UAO51" s="127"/>
      <c r="UAP51" s="127"/>
      <c r="UAQ51" s="127"/>
      <c r="UAR51" s="127"/>
      <c r="UAS51" s="127"/>
      <c r="UAT51" s="127"/>
      <c r="UAU51" s="127"/>
      <c r="UAV51" s="127"/>
      <c r="UAW51" s="127"/>
      <c r="UAX51" s="127"/>
      <c r="UAY51" s="127"/>
      <c r="UAZ51" s="127"/>
      <c r="UBA51" s="127"/>
      <c r="UBB51" s="127"/>
      <c r="UBC51" s="127"/>
      <c r="UBD51" s="127"/>
      <c r="UBE51" s="127"/>
      <c r="UBF51" s="127"/>
      <c r="UBG51" s="127"/>
      <c r="UBH51" s="127"/>
      <c r="UBI51" s="127"/>
      <c r="UBJ51" s="127"/>
      <c r="UBK51" s="127"/>
      <c r="UBL51" s="127"/>
      <c r="UBM51" s="127"/>
      <c r="UBN51" s="127"/>
      <c r="UBO51" s="127"/>
      <c r="UBP51" s="127"/>
      <c r="UBQ51" s="127"/>
      <c r="UBR51" s="127"/>
      <c r="UBS51" s="127"/>
      <c r="UBT51" s="127"/>
      <c r="UBU51" s="127"/>
      <c r="UBV51" s="127"/>
      <c r="UBW51" s="127"/>
      <c r="UBX51" s="127"/>
      <c r="UBY51" s="127"/>
      <c r="UBZ51" s="127"/>
      <c r="UCA51" s="127"/>
      <c r="UCB51" s="127"/>
      <c r="UCC51" s="127"/>
      <c r="UCD51" s="127"/>
      <c r="UCE51" s="127"/>
      <c r="UCF51" s="127"/>
      <c r="UCG51" s="127"/>
      <c r="UCH51" s="127"/>
      <c r="UCI51" s="127"/>
      <c r="UCJ51" s="127"/>
      <c r="UCK51" s="127"/>
      <c r="UCL51" s="127"/>
      <c r="UCM51" s="127"/>
      <c r="UCN51" s="127"/>
      <c r="UCO51" s="127"/>
      <c r="UCP51" s="127"/>
      <c r="UCQ51" s="127"/>
      <c r="UCR51" s="127"/>
      <c r="UCS51" s="127"/>
      <c r="UCT51" s="127"/>
      <c r="UCU51" s="127"/>
      <c r="UCV51" s="127"/>
      <c r="UCW51" s="127"/>
      <c r="UCX51" s="127"/>
      <c r="UCY51" s="127"/>
      <c r="UCZ51" s="127"/>
      <c r="UDA51" s="127"/>
      <c r="UDB51" s="127"/>
      <c r="UDC51" s="127"/>
      <c r="UDD51" s="127"/>
      <c r="UDE51" s="127"/>
      <c r="UDF51" s="127"/>
      <c r="UDG51" s="127"/>
      <c r="UDH51" s="127"/>
      <c r="UDI51" s="127"/>
      <c r="UDJ51" s="127"/>
      <c r="UDK51" s="127"/>
      <c r="UDL51" s="127"/>
      <c r="UDM51" s="127"/>
      <c r="UDN51" s="127"/>
      <c r="UDO51" s="127"/>
      <c r="UDP51" s="127"/>
      <c r="UDQ51" s="127"/>
      <c r="UDR51" s="127"/>
      <c r="UDS51" s="127"/>
      <c r="UDT51" s="127"/>
      <c r="UDU51" s="127"/>
      <c r="UDV51" s="127"/>
      <c r="UDW51" s="127"/>
      <c r="UDX51" s="127"/>
      <c r="UDY51" s="127"/>
      <c r="UDZ51" s="127"/>
      <c r="UEA51" s="127"/>
      <c r="UEB51" s="127"/>
      <c r="UEC51" s="127"/>
      <c r="UED51" s="127"/>
      <c r="UEE51" s="127"/>
      <c r="UEF51" s="127"/>
      <c r="UEG51" s="127"/>
      <c r="UEH51" s="127"/>
      <c r="UEI51" s="127"/>
      <c r="UEJ51" s="127"/>
      <c r="UEK51" s="127"/>
      <c r="UEL51" s="127"/>
      <c r="UEM51" s="127"/>
      <c r="UEN51" s="127"/>
      <c r="UEO51" s="127"/>
      <c r="UEP51" s="127"/>
      <c r="UEQ51" s="127"/>
      <c r="UER51" s="127"/>
      <c r="UES51" s="127"/>
      <c r="UET51" s="127"/>
      <c r="UEU51" s="127"/>
      <c r="UEV51" s="127"/>
      <c r="UEW51" s="127"/>
      <c r="UEX51" s="127"/>
      <c r="UEY51" s="127"/>
      <c r="UEZ51" s="127"/>
      <c r="UFA51" s="127"/>
      <c r="UFB51" s="127"/>
      <c r="UFC51" s="127"/>
      <c r="UFD51" s="127"/>
      <c r="UFE51" s="127"/>
      <c r="UFF51" s="127"/>
      <c r="UFG51" s="127"/>
      <c r="UFH51" s="127"/>
      <c r="UFI51" s="127"/>
      <c r="UFJ51" s="127"/>
      <c r="UFK51" s="127"/>
      <c r="UFL51" s="127"/>
      <c r="UFM51" s="127"/>
      <c r="UFN51" s="127"/>
      <c r="UFO51" s="127"/>
      <c r="UFP51" s="127"/>
      <c r="UFQ51" s="127"/>
      <c r="UFR51" s="127"/>
      <c r="UFS51" s="127"/>
      <c r="UFT51" s="127"/>
      <c r="UFU51" s="127"/>
      <c r="UFV51" s="127"/>
      <c r="UFW51" s="127"/>
      <c r="UFX51" s="127"/>
      <c r="UFY51" s="127"/>
      <c r="UFZ51" s="127"/>
      <c r="UGA51" s="127"/>
      <c r="UGB51" s="127"/>
      <c r="UGC51" s="127"/>
      <c r="UGD51" s="127"/>
      <c r="UGE51" s="127"/>
      <c r="UGF51" s="127"/>
      <c r="UGG51" s="127"/>
      <c r="UGH51" s="127"/>
      <c r="UGI51" s="127"/>
      <c r="UGJ51" s="127"/>
      <c r="UGK51" s="127"/>
      <c r="UGL51" s="127"/>
      <c r="UGM51" s="127"/>
      <c r="UGN51" s="127"/>
      <c r="UGO51" s="127"/>
      <c r="UGP51" s="127"/>
      <c r="UGQ51" s="127"/>
      <c r="UGR51" s="127"/>
      <c r="UGS51" s="127"/>
      <c r="UGT51" s="127"/>
      <c r="UGU51" s="127"/>
      <c r="UGV51" s="127"/>
      <c r="UGW51" s="127"/>
      <c r="UGX51" s="127"/>
      <c r="UGY51" s="127"/>
      <c r="UGZ51" s="127"/>
      <c r="UHA51" s="127"/>
      <c r="UHB51" s="127"/>
      <c r="UHC51" s="127"/>
      <c r="UHD51" s="127"/>
      <c r="UHE51" s="127"/>
      <c r="UHF51" s="127"/>
      <c r="UHG51" s="127"/>
      <c r="UHH51" s="127"/>
      <c r="UHI51" s="127"/>
      <c r="UHJ51" s="127"/>
      <c r="UHK51" s="127"/>
      <c r="UHL51" s="127"/>
      <c r="UHM51" s="127"/>
      <c r="UHN51" s="127"/>
      <c r="UHO51" s="127"/>
      <c r="UHP51" s="127"/>
      <c r="UHQ51" s="127"/>
      <c r="UHR51" s="127"/>
      <c r="UHS51" s="127"/>
      <c r="UHT51" s="127"/>
      <c r="UHU51" s="127"/>
      <c r="UHV51" s="127"/>
      <c r="UHW51" s="127"/>
      <c r="UHX51" s="127"/>
      <c r="UHY51" s="127"/>
      <c r="UHZ51" s="127"/>
      <c r="UIA51" s="127"/>
      <c r="UIB51" s="127"/>
      <c r="UIC51" s="127"/>
      <c r="UID51" s="127"/>
      <c r="UIE51" s="127"/>
      <c r="UIF51" s="127"/>
      <c r="UIG51" s="127"/>
      <c r="UIH51" s="127"/>
      <c r="UII51" s="127"/>
      <c r="UIJ51" s="127"/>
      <c r="UIK51" s="127"/>
      <c r="UIL51" s="127"/>
      <c r="UIM51" s="127"/>
      <c r="UIN51" s="127"/>
      <c r="UIO51" s="127"/>
      <c r="UIP51" s="127"/>
      <c r="UIQ51" s="127"/>
      <c r="UIR51" s="127"/>
      <c r="UIS51" s="127"/>
      <c r="UIT51" s="127"/>
      <c r="UIU51" s="127"/>
      <c r="UIV51" s="127"/>
      <c r="UIW51" s="127"/>
      <c r="UIX51" s="127"/>
      <c r="UIY51" s="127"/>
      <c r="UIZ51" s="127"/>
      <c r="UJA51" s="127"/>
      <c r="UJB51" s="127"/>
      <c r="UJC51" s="127"/>
      <c r="UJD51" s="127"/>
      <c r="UJE51" s="127"/>
      <c r="UJF51" s="127"/>
      <c r="UJG51" s="127"/>
      <c r="UJH51" s="127"/>
      <c r="UJI51" s="127"/>
      <c r="UJJ51" s="127"/>
      <c r="UJK51" s="127"/>
      <c r="UJL51" s="127"/>
      <c r="UJM51" s="127"/>
      <c r="UJN51" s="127"/>
      <c r="UJO51" s="127"/>
      <c r="UJP51" s="127"/>
      <c r="UJQ51" s="127"/>
      <c r="UJR51" s="127"/>
      <c r="UJS51" s="127"/>
      <c r="UJT51" s="127"/>
      <c r="UJU51" s="127"/>
      <c r="UJV51" s="127"/>
      <c r="UJW51" s="127"/>
      <c r="UJX51" s="127"/>
      <c r="UJY51" s="127"/>
      <c r="UJZ51" s="127"/>
      <c r="UKA51" s="127"/>
      <c r="UKB51" s="127"/>
      <c r="UKC51" s="127"/>
      <c r="UKD51" s="127"/>
      <c r="UKE51" s="127"/>
      <c r="UKF51" s="127"/>
      <c r="UKG51" s="127"/>
      <c r="UKH51" s="127"/>
      <c r="UKI51" s="127"/>
      <c r="UKJ51" s="127"/>
      <c r="UKK51" s="127"/>
      <c r="UKL51" s="127"/>
      <c r="UKM51" s="127"/>
      <c r="UKN51" s="127"/>
      <c r="UKO51" s="127"/>
      <c r="UKP51" s="127"/>
      <c r="UKQ51" s="127"/>
      <c r="UKR51" s="127"/>
      <c r="UKS51" s="127"/>
      <c r="UKT51" s="127"/>
      <c r="UKU51" s="127"/>
      <c r="UKV51" s="127"/>
      <c r="UKW51" s="127"/>
      <c r="UKX51" s="127"/>
      <c r="UKY51" s="127"/>
      <c r="UKZ51" s="127"/>
      <c r="ULA51" s="127"/>
      <c r="ULB51" s="127"/>
      <c r="ULC51" s="127"/>
      <c r="ULD51" s="127"/>
      <c r="ULE51" s="127"/>
      <c r="ULF51" s="127"/>
      <c r="ULG51" s="127"/>
      <c r="ULH51" s="127"/>
      <c r="ULI51" s="127"/>
      <c r="ULJ51" s="127"/>
      <c r="ULK51" s="127"/>
      <c r="ULL51" s="127"/>
      <c r="ULM51" s="127"/>
      <c r="ULN51" s="127"/>
      <c r="ULO51" s="127"/>
      <c r="ULP51" s="127"/>
      <c r="ULQ51" s="127"/>
      <c r="ULR51" s="127"/>
      <c r="ULS51" s="127"/>
      <c r="ULT51" s="127"/>
      <c r="ULU51" s="127"/>
      <c r="ULV51" s="127"/>
      <c r="ULW51" s="127"/>
      <c r="ULX51" s="127"/>
      <c r="ULY51" s="127"/>
      <c r="ULZ51" s="127"/>
      <c r="UMA51" s="127"/>
      <c r="UMB51" s="127"/>
      <c r="UMC51" s="127"/>
      <c r="UMD51" s="127"/>
      <c r="UME51" s="127"/>
      <c r="UMF51" s="127"/>
      <c r="UMG51" s="127"/>
      <c r="UMH51" s="127"/>
      <c r="UMI51" s="127"/>
      <c r="UMJ51" s="127"/>
      <c r="UMK51" s="127"/>
      <c r="UML51" s="127"/>
      <c r="UMM51" s="127"/>
      <c r="UMN51" s="127"/>
      <c r="UMO51" s="127"/>
      <c r="UMP51" s="127"/>
      <c r="UMQ51" s="127"/>
      <c r="UMR51" s="127"/>
      <c r="UMS51" s="127"/>
      <c r="UMT51" s="127"/>
      <c r="UMU51" s="127"/>
      <c r="UMV51" s="127"/>
      <c r="UMW51" s="127"/>
      <c r="UMX51" s="127"/>
      <c r="UMY51" s="127"/>
      <c r="UMZ51" s="127"/>
      <c r="UNA51" s="127"/>
      <c r="UNB51" s="127"/>
      <c r="UNC51" s="127"/>
      <c r="UND51" s="127"/>
      <c r="UNE51" s="127"/>
      <c r="UNF51" s="127"/>
      <c r="UNG51" s="127"/>
      <c r="UNH51" s="127"/>
      <c r="UNI51" s="127"/>
      <c r="UNJ51" s="127"/>
      <c r="UNK51" s="127"/>
      <c r="UNL51" s="127"/>
      <c r="UNM51" s="127"/>
      <c r="UNN51" s="127"/>
      <c r="UNO51" s="127"/>
      <c r="UNP51" s="127"/>
      <c r="UNQ51" s="127"/>
      <c r="UNR51" s="127"/>
      <c r="UNS51" s="127"/>
      <c r="UNT51" s="127"/>
      <c r="UNU51" s="127"/>
      <c r="UNV51" s="127"/>
      <c r="UNW51" s="127"/>
      <c r="UNX51" s="127"/>
      <c r="UNY51" s="127"/>
      <c r="UNZ51" s="127"/>
      <c r="UOA51" s="127"/>
      <c r="UOB51" s="127"/>
      <c r="UOC51" s="127"/>
      <c r="UOD51" s="127"/>
      <c r="UOE51" s="127"/>
      <c r="UOF51" s="127"/>
      <c r="UOG51" s="127"/>
      <c r="UOH51" s="127"/>
      <c r="UOI51" s="127"/>
      <c r="UOJ51" s="127"/>
      <c r="UOK51" s="127"/>
      <c r="UOL51" s="127"/>
      <c r="UOM51" s="127"/>
      <c r="UON51" s="127"/>
      <c r="UOO51" s="127"/>
      <c r="UOP51" s="127"/>
      <c r="UOQ51" s="127"/>
      <c r="UOR51" s="127"/>
      <c r="UOS51" s="127"/>
      <c r="UOT51" s="127"/>
      <c r="UOU51" s="127"/>
      <c r="UOV51" s="127"/>
      <c r="UOW51" s="127"/>
      <c r="UOX51" s="127"/>
      <c r="UOY51" s="127"/>
      <c r="UOZ51" s="127"/>
      <c r="UPA51" s="127"/>
      <c r="UPB51" s="127"/>
      <c r="UPC51" s="127"/>
      <c r="UPD51" s="127"/>
      <c r="UPE51" s="127"/>
      <c r="UPF51" s="127"/>
      <c r="UPG51" s="127"/>
      <c r="UPH51" s="127"/>
      <c r="UPI51" s="127"/>
      <c r="UPJ51" s="127"/>
      <c r="UPK51" s="127"/>
      <c r="UPL51" s="127"/>
      <c r="UPM51" s="127"/>
      <c r="UPN51" s="127"/>
      <c r="UPO51" s="127"/>
      <c r="UPP51" s="127"/>
      <c r="UPQ51" s="127"/>
      <c r="UPR51" s="127"/>
      <c r="UPS51" s="127"/>
      <c r="UPT51" s="127"/>
      <c r="UPU51" s="127"/>
      <c r="UPV51" s="127"/>
      <c r="UPW51" s="127"/>
      <c r="UPX51" s="127"/>
      <c r="UPY51" s="127"/>
      <c r="UPZ51" s="127"/>
      <c r="UQA51" s="127"/>
      <c r="UQB51" s="127"/>
      <c r="UQC51" s="127"/>
      <c r="UQD51" s="127"/>
      <c r="UQE51" s="127"/>
      <c r="UQF51" s="127"/>
      <c r="UQG51" s="127"/>
      <c r="UQH51" s="127"/>
      <c r="UQI51" s="127"/>
      <c r="UQJ51" s="127"/>
      <c r="UQK51" s="127"/>
      <c r="UQL51" s="127"/>
      <c r="UQM51" s="127"/>
      <c r="UQN51" s="127"/>
      <c r="UQO51" s="127"/>
      <c r="UQP51" s="127"/>
      <c r="UQQ51" s="127"/>
      <c r="UQR51" s="127"/>
      <c r="UQS51" s="127"/>
      <c r="UQT51" s="127"/>
      <c r="UQU51" s="127"/>
      <c r="UQV51" s="127"/>
      <c r="UQW51" s="127"/>
      <c r="UQX51" s="127"/>
      <c r="UQY51" s="127"/>
      <c r="UQZ51" s="127"/>
      <c r="URA51" s="127"/>
      <c r="URB51" s="127"/>
      <c r="URC51" s="127"/>
      <c r="URD51" s="127"/>
      <c r="URE51" s="127"/>
      <c r="URF51" s="127"/>
      <c r="URG51" s="127"/>
      <c r="URH51" s="127"/>
      <c r="URI51" s="127"/>
      <c r="URJ51" s="127"/>
      <c r="URK51" s="127"/>
      <c r="URL51" s="127"/>
      <c r="URM51" s="127"/>
      <c r="URN51" s="127"/>
      <c r="URO51" s="127"/>
      <c r="URP51" s="127"/>
      <c r="URQ51" s="127"/>
      <c r="URR51" s="127"/>
      <c r="URS51" s="127"/>
      <c r="URT51" s="127"/>
      <c r="URU51" s="127"/>
      <c r="URV51" s="127"/>
      <c r="URW51" s="127"/>
      <c r="URX51" s="127"/>
      <c r="URY51" s="127"/>
      <c r="URZ51" s="127"/>
      <c r="USA51" s="127"/>
      <c r="USB51" s="127"/>
      <c r="USC51" s="127"/>
      <c r="USD51" s="127"/>
      <c r="USE51" s="127"/>
      <c r="USF51" s="127"/>
      <c r="USG51" s="127"/>
      <c r="USH51" s="127"/>
      <c r="USI51" s="127"/>
      <c r="USJ51" s="127"/>
      <c r="USK51" s="127"/>
      <c r="USL51" s="127"/>
      <c r="USM51" s="127"/>
      <c r="USN51" s="127"/>
      <c r="USO51" s="127"/>
      <c r="USP51" s="127"/>
      <c r="USQ51" s="127"/>
      <c r="USR51" s="127"/>
      <c r="USS51" s="127"/>
      <c r="UST51" s="127"/>
      <c r="USU51" s="127"/>
      <c r="USV51" s="127"/>
      <c r="USW51" s="127"/>
      <c r="USX51" s="127"/>
      <c r="USY51" s="127"/>
      <c r="USZ51" s="127"/>
      <c r="UTA51" s="127"/>
      <c r="UTB51" s="127"/>
      <c r="UTC51" s="127"/>
      <c r="UTD51" s="127"/>
      <c r="UTE51" s="127"/>
      <c r="UTF51" s="127"/>
      <c r="UTG51" s="127"/>
      <c r="UTH51" s="127"/>
      <c r="UTI51" s="127"/>
      <c r="UTJ51" s="127"/>
      <c r="UTK51" s="127"/>
      <c r="UTL51" s="127"/>
      <c r="UTM51" s="127"/>
      <c r="UTN51" s="127"/>
      <c r="UTO51" s="127"/>
      <c r="UTP51" s="127"/>
      <c r="UTQ51" s="127"/>
      <c r="UTR51" s="127"/>
      <c r="UTS51" s="127"/>
      <c r="UTT51" s="127"/>
      <c r="UTU51" s="127"/>
      <c r="UTV51" s="127"/>
      <c r="UTW51" s="127"/>
      <c r="UTX51" s="127"/>
      <c r="UTY51" s="127"/>
      <c r="UTZ51" s="127"/>
      <c r="UUA51" s="127"/>
      <c r="UUB51" s="127"/>
      <c r="UUC51" s="127"/>
      <c r="UUD51" s="127"/>
      <c r="UUE51" s="127"/>
      <c r="UUF51" s="127"/>
      <c r="UUG51" s="127"/>
      <c r="UUH51" s="127"/>
      <c r="UUI51" s="127"/>
      <c r="UUJ51" s="127"/>
      <c r="UUK51" s="127"/>
      <c r="UUL51" s="127"/>
      <c r="UUM51" s="127"/>
      <c r="UUN51" s="127"/>
      <c r="UUO51" s="127"/>
      <c r="UUP51" s="127"/>
      <c r="UUQ51" s="127"/>
      <c r="UUR51" s="127"/>
      <c r="UUS51" s="127"/>
      <c r="UUT51" s="127"/>
      <c r="UUU51" s="127"/>
      <c r="UUV51" s="127"/>
      <c r="UUW51" s="127"/>
      <c r="UUX51" s="127"/>
      <c r="UUY51" s="127"/>
      <c r="UUZ51" s="127"/>
      <c r="UVA51" s="127"/>
      <c r="UVB51" s="127"/>
      <c r="UVC51" s="127"/>
      <c r="UVD51" s="127"/>
      <c r="UVE51" s="127"/>
      <c r="UVF51" s="127"/>
      <c r="UVG51" s="127"/>
      <c r="UVH51" s="127"/>
      <c r="UVI51" s="127"/>
      <c r="UVJ51" s="127"/>
      <c r="UVK51" s="127"/>
      <c r="UVL51" s="127"/>
      <c r="UVM51" s="127"/>
      <c r="UVN51" s="127"/>
      <c r="UVO51" s="127"/>
      <c r="UVP51" s="127"/>
      <c r="UVQ51" s="127"/>
      <c r="UVR51" s="127"/>
      <c r="UVS51" s="127"/>
      <c r="UVT51" s="127"/>
      <c r="UVU51" s="127"/>
      <c r="UVV51" s="127"/>
      <c r="UVW51" s="127"/>
      <c r="UVX51" s="127"/>
      <c r="UVY51" s="127"/>
      <c r="UVZ51" s="127"/>
      <c r="UWA51" s="127"/>
      <c r="UWB51" s="127"/>
      <c r="UWC51" s="127"/>
      <c r="UWD51" s="127"/>
      <c r="UWE51" s="127"/>
      <c r="UWF51" s="127"/>
      <c r="UWG51" s="127"/>
      <c r="UWH51" s="127"/>
      <c r="UWI51" s="127"/>
      <c r="UWJ51" s="127"/>
      <c r="UWK51" s="127"/>
      <c r="UWL51" s="127"/>
      <c r="UWM51" s="127"/>
      <c r="UWN51" s="127"/>
      <c r="UWO51" s="127"/>
      <c r="UWP51" s="127"/>
      <c r="UWQ51" s="127"/>
      <c r="UWR51" s="127"/>
      <c r="UWS51" s="127"/>
      <c r="UWT51" s="127"/>
      <c r="UWU51" s="127"/>
      <c r="UWV51" s="127"/>
      <c r="UWW51" s="127"/>
      <c r="UWX51" s="127"/>
      <c r="UWY51" s="127"/>
      <c r="UWZ51" s="127"/>
      <c r="UXA51" s="127"/>
      <c r="UXB51" s="127"/>
      <c r="UXC51" s="127"/>
      <c r="UXD51" s="127"/>
      <c r="UXE51" s="127"/>
      <c r="UXF51" s="127"/>
      <c r="UXG51" s="127"/>
      <c r="UXH51" s="127"/>
      <c r="UXI51" s="127"/>
      <c r="UXJ51" s="127"/>
      <c r="UXK51" s="127"/>
      <c r="UXL51" s="127"/>
      <c r="UXM51" s="127"/>
      <c r="UXN51" s="127"/>
      <c r="UXO51" s="127"/>
      <c r="UXP51" s="127"/>
      <c r="UXQ51" s="127"/>
      <c r="UXR51" s="127"/>
      <c r="UXS51" s="127"/>
      <c r="UXT51" s="127"/>
      <c r="UXU51" s="127"/>
      <c r="UXV51" s="127"/>
      <c r="UXW51" s="127"/>
      <c r="UXX51" s="127"/>
      <c r="UXY51" s="127"/>
      <c r="UXZ51" s="127"/>
      <c r="UYA51" s="127"/>
      <c r="UYB51" s="127"/>
      <c r="UYC51" s="127"/>
      <c r="UYD51" s="127"/>
      <c r="UYE51" s="127"/>
      <c r="UYF51" s="127"/>
      <c r="UYG51" s="127"/>
      <c r="UYH51" s="127"/>
      <c r="UYI51" s="127"/>
      <c r="UYJ51" s="127"/>
      <c r="UYK51" s="127"/>
      <c r="UYL51" s="127"/>
      <c r="UYM51" s="127"/>
      <c r="UYN51" s="127"/>
      <c r="UYO51" s="127"/>
      <c r="UYP51" s="127"/>
      <c r="UYQ51" s="127"/>
      <c r="UYR51" s="127"/>
      <c r="UYS51" s="127"/>
      <c r="UYT51" s="127"/>
      <c r="UYU51" s="127"/>
      <c r="UYV51" s="127"/>
      <c r="UYW51" s="127"/>
      <c r="UYX51" s="127"/>
      <c r="UYY51" s="127"/>
      <c r="UYZ51" s="127"/>
      <c r="UZA51" s="127"/>
      <c r="UZB51" s="127"/>
      <c r="UZC51" s="127"/>
      <c r="UZD51" s="127"/>
      <c r="UZE51" s="127"/>
      <c r="UZF51" s="127"/>
      <c r="UZG51" s="127"/>
      <c r="UZH51" s="127"/>
      <c r="UZI51" s="127"/>
      <c r="UZJ51" s="127"/>
      <c r="UZK51" s="127"/>
      <c r="UZL51" s="127"/>
      <c r="UZM51" s="127"/>
      <c r="UZN51" s="127"/>
      <c r="UZO51" s="127"/>
      <c r="UZP51" s="127"/>
      <c r="UZQ51" s="127"/>
      <c r="UZR51" s="127"/>
      <c r="UZS51" s="127"/>
      <c r="UZT51" s="127"/>
      <c r="UZU51" s="127"/>
      <c r="UZV51" s="127"/>
      <c r="UZW51" s="127"/>
      <c r="UZX51" s="127"/>
      <c r="UZY51" s="127"/>
      <c r="UZZ51" s="127"/>
      <c r="VAA51" s="127"/>
      <c r="VAB51" s="127"/>
      <c r="VAC51" s="127"/>
      <c r="VAD51" s="127"/>
      <c r="VAE51" s="127"/>
      <c r="VAF51" s="127"/>
      <c r="VAG51" s="127"/>
      <c r="VAH51" s="127"/>
      <c r="VAI51" s="127"/>
      <c r="VAJ51" s="127"/>
      <c r="VAK51" s="127"/>
      <c r="VAL51" s="127"/>
      <c r="VAM51" s="127"/>
      <c r="VAN51" s="127"/>
      <c r="VAO51" s="127"/>
      <c r="VAP51" s="127"/>
      <c r="VAQ51" s="127"/>
      <c r="VAR51" s="127"/>
      <c r="VAS51" s="127"/>
      <c r="VAT51" s="127"/>
      <c r="VAU51" s="127"/>
      <c r="VAV51" s="127"/>
      <c r="VAW51" s="127"/>
      <c r="VAX51" s="127"/>
      <c r="VAY51" s="127"/>
      <c r="VAZ51" s="127"/>
      <c r="VBA51" s="127"/>
      <c r="VBB51" s="127"/>
      <c r="VBC51" s="127"/>
      <c r="VBD51" s="127"/>
      <c r="VBE51" s="127"/>
      <c r="VBF51" s="127"/>
      <c r="VBG51" s="127"/>
      <c r="VBH51" s="127"/>
      <c r="VBI51" s="127"/>
      <c r="VBJ51" s="127"/>
      <c r="VBK51" s="127"/>
      <c r="VBL51" s="127"/>
      <c r="VBM51" s="127"/>
      <c r="VBN51" s="127"/>
      <c r="VBO51" s="127"/>
      <c r="VBP51" s="127"/>
      <c r="VBQ51" s="127"/>
      <c r="VBR51" s="127"/>
      <c r="VBS51" s="127"/>
      <c r="VBT51" s="127"/>
      <c r="VBU51" s="127"/>
      <c r="VBV51" s="127"/>
      <c r="VBW51" s="127"/>
      <c r="VBX51" s="127"/>
      <c r="VBY51" s="127"/>
      <c r="VBZ51" s="127"/>
      <c r="VCA51" s="127"/>
      <c r="VCB51" s="127"/>
      <c r="VCC51" s="127"/>
      <c r="VCD51" s="127"/>
      <c r="VCE51" s="127"/>
      <c r="VCF51" s="127"/>
      <c r="VCG51" s="127"/>
      <c r="VCH51" s="127"/>
      <c r="VCI51" s="127"/>
      <c r="VCJ51" s="127"/>
      <c r="VCK51" s="127"/>
      <c r="VCL51" s="127"/>
      <c r="VCM51" s="127"/>
      <c r="VCN51" s="127"/>
      <c r="VCO51" s="127"/>
      <c r="VCP51" s="127"/>
      <c r="VCQ51" s="127"/>
      <c r="VCR51" s="127"/>
      <c r="VCS51" s="127"/>
      <c r="VCT51" s="127"/>
      <c r="VCU51" s="127"/>
      <c r="VCV51" s="127"/>
      <c r="VCW51" s="127"/>
      <c r="VCX51" s="127"/>
      <c r="VCY51" s="127"/>
      <c r="VCZ51" s="127"/>
      <c r="VDA51" s="127"/>
      <c r="VDB51" s="127"/>
      <c r="VDC51" s="127"/>
      <c r="VDD51" s="127"/>
      <c r="VDE51" s="127"/>
      <c r="VDF51" s="127"/>
      <c r="VDG51" s="127"/>
      <c r="VDH51" s="127"/>
      <c r="VDI51" s="127"/>
      <c r="VDJ51" s="127"/>
      <c r="VDK51" s="127"/>
      <c r="VDL51" s="127"/>
      <c r="VDM51" s="127"/>
      <c r="VDN51" s="127"/>
      <c r="VDO51" s="127"/>
      <c r="VDP51" s="127"/>
      <c r="VDQ51" s="127"/>
      <c r="VDR51" s="127"/>
      <c r="VDS51" s="127"/>
      <c r="VDT51" s="127"/>
      <c r="VDU51" s="127"/>
      <c r="VDV51" s="127"/>
      <c r="VDW51" s="127"/>
      <c r="VDX51" s="127"/>
      <c r="VDY51" s="127"/>
      <c r="VDZ51" s="127"/>
      <c r="VEA51" s="127"/>
      <c r="VEB51" s="127"/>
      <c r="VEC51" s="127"/>
      <c r="VED51" s="127"/>
      <c r="VEE51" s="127"/>
      <c r="VEF51" s="127"/>
      <c r="VEG51" s="127"/>
      <c r="VEH51" s="127"/>
      <c r="VEI51" s="127"/>
      <c r="VEJ51" s="127"/>
      <c r="VEK51" s="127"/>
      <c r="VEL51" s="127"/>
      <c r="VEM51" s="127"/>
      <c r="VEN51" s="127"/>
      <c r="VEO51" s="127"/>
      <c r="VEP51" s="127"/>
      <c r="VEQ51" s="127"/>
      <c r="VER51" s="127"/>
      <c r="VES51" s="127"/>
      <c r="VET51" s="127"/>
      <c r="VEU51" s="127"/>
      <c r="VEV51" s="127"/>
      <c r="VEW51" s="127"/>
      <c r="VEX51" s="127"/>
      <c r="VEY51" s="127"/>
      <c r="VEZ51" s="127"/>
      <c r="VFA51" s="127"/>
      <c r="VFB51" s="127"/>
      <c r="VFC51" s="127"/>
      <c r="VFD51" s="127"/>
      <c r="VFE51" s="127"/>
      <c r="VFF51" s="127"/>
      <c r="VFG51" s="127"/>
      <c r="VFH51" s="127"/>
      <c r="VFI51" s="127"/>
      <c r="VFJ51" s="127"/>
      <c r="VFK51" s="127"/>
      <c r="VFL51" s="127"/>
      <c r="VFM51" s="127"/>
      <c r="VFN51" s="127"/>
      <c r="VFO51" s="127"/>
      <c r="VFP51" s="127"/>
      <c r="VFQ51" s="127"/>
      <c r="VFR51" s="127"/>
      <c r="VFS51" s="127"/>
      <c r="VFT51" s="127"/>
      <c r="VFU51" s="127"/>
      <c r="VFV51" s="127"/>
      <c r="VFW51" s="127"/>
      <c r="VFX51" s="127"/>
      <c r="VFY51" s="127"/>
      <c r="VFZ51" s="127"/>
      <c r="VGA51" s="127"/>
      <c r="VGB51" s="127"/>
      <c r="VGC51" s="127"/>
      <c r="VGD51" s="127"/>
      <c r="VGE51" s="127"/>
      <c r="VGF51" s="127"/>
      <c r="VGG51" s="127"/>
      <c r="VGH51" s="127"/>
      <c r="VGI51" s="127"/>
      <c r="VGJ51" s="127"/>
      <c r="VGK51" s="127"/>
      <c r="VGL51" s="127"/>
      <c r="VGM51" s="127"/>
      <c r="VGN51" s="127"/>
      <c r="VGO51" s="127"/>
      <c r="VGP51" s="127"/>
      <c r="VGQ51" s="127"/>
      <c r="VGR51" s="127"/>
      <c r="VGS51" s="127"/>
      <c r="VGT51" s="127"/>
      <c r="VGU51" s="127"/>
      <c r="VGV51" s="127"/>
      <c r="VGW51" s="127"/>
      <c r="VGX51" s="127"/>
      <c r="VGY51" s="127"/>
      <c r="VGZ51" s="127"/>
      <c r="VHA51" s="127"/>
      <c r="VHB51" s="127"/>
      <c r="VHC51" s="127"/>
      <c r="VHD51" s="127"/>
      <c r="VHE51" s="127"/>
      <c r="VHF51" s="127"/>
      <c r="VHG51" s="127"/>
      <c r="VHH51" s="127"/>
      <c r="VHI51" s="127"/>
      <c r="VHJ51" s="127"/>
      <c r="VHK51" s="127"/>
      <c r="VHL51" s="127"/>
      <c r="VHM51" s="127"/>
      <c r="VHN51" s="127"/>
      <c r="VHO51" s="127"/>
      <c r="VHP51" s="127"/>
      <c r="VHQ51" s="127"/>
      <c r="VHR51" s="127"/>
      <c r="VHS51" s="127"/>
      <c r="VHT51" s="127"/>
      <c r="VHU51" s="127"/>
      <c r="VHV51" s="127"/>
      <c r="VHW51" s="127"/>
      <c r="VHX51" s="127"/>
      <c r="VHY51" s="127"/>
      <c r="VHZ51" s="127"/>
      <c r="VIA51" s="127"/>
      <c r="VIB51" s="127"/>
      <c r="VIC51" s="127"/>
      <c r="VID51" s="127"/>
      <c r="VIE51" s="127"/>
      <c r="VIF51" s="127"/>
      <c r="VIG51" s="127"/>
      <c r="VIH51" s="127"/>
      <c r="VII51" s="127"/>
      <c r="VIJ51" s="127"/>
      <c r="VIK51" s="127"/>
      <c r="VIL51" s="127"/>
      <c r="VIM51" s="127"/>
      <c r="VIN51" s="127"/>
      <c r="VIO51" s="127"/>
      <c r="VIP51" s="127"/>
      <c r="VIQ51" s="127"/>
      <c r="VIR51" s="127"/>
      <c r="VIS51" s="127"/>
      <c r="VIT51" s="127"/>
      <c r="VIU51" s="127"/>
      <c r="VIV51" s="127"/>
      <c r="VIW51" s="127"/>
      <c r="VIX51" s="127"/>
      <c r="VIY51" s="127"/>
      <c r="VIZ51" s="127"/>
      <c r="VJA51" s="127"/>
      <c r="VJB51" s="127"/>
      <c r="VJC51" s="127"/>
      <c r="VJD51" s="127"/>
      <c r="VJE51" s="127"/>
      <c r="VJF51" s="127"/>
      <c r="VJG51" s="127"/>
      <c r="VJH51" s="127"/>
      <c r="VJI51" s="127"/>
      <c r="VJJ51" s="127"/>
      <c r="VJK51" s="127"/>
      <c r="VJL51" s="127"/>
      <c r="VJM51" s="127"/>
      <c r="VJN51" s="127"/>
      <c r="VJO51" s="127"/>
      <c r="VJP51" s="127"/>
      <c r="VJQ51" s="127"/>
      <c r="VJR51" s="127"/>
      <c r="VJS51" s="127"/>
      <c r="VJT51" s="127"/>
      <c r="VJU51" s="127"/>
      <c r="VJV51" s="127"/>
      <c r="VJW51" s="127"/>
      <c r="VJX51" s="127"/>
      <c r="VJY51" s="127"/>
      <c r="VJZ51" s="127"/>
      <c r="VKA51" s="127"/>
      <c r="VKB51" s="127"/>
      <c r="VKC51" s="127"/>
      <c r="VKD51" s="127"/>
      <c r="VKE51" s="127"/>
      <c r="VKF51" s="127"/>
      <c r="VKG51" s="127"/>
      <c r="VKH51" s="127"/>
      <c r="VKI51" s="127"/>
      <c r="VKJ51" s="127"/>
      <c r="VKK51" s="127"/>
      <c r="VKL51" s="127"/>
      <c r="VKM51" s="127"/>
      <c r="VKN51" s="127"/>
      <c r="VKO51" s="127"/>
      <c r="VKP51" s="127"/>
      <c r="VKQ51" s="127"/>
      <c r="VKR51" s="127"/>
      <c r="VKS51" s="127"/>
      <c r="VKT51" s="127"/>
      <c r="VKU51" s="127"/>
      <c r="VKV51" s="127"/>
      <c r="VKW51" s="127"/>
      <c r="VKX51" s="127"/>
      <c r="VKY51" s="127"/>
      <c r="VKZ51" s="127"/>
      <c r="VLA51" s="127"/>
      <c r="VLB51" s="127"/>
      <c r="VLC51" s="127"/>
      <c r="VLD51" s="127"/>
      <c r="VLE51" s="127"/>
      <c r="VLF51" s="127"/>
      <c r="VLG51" s="127"/>
      <c r="VLH51" s="127"/>
      <c r="VLI51" s="127"/>
      <c r="VLJ51" s="127"/>
      <c r="VLK51" s="127"/>
      <c r="VLL51" s="127"/>
      <c r="VLM51" s="127"/>
      <c r="VLN51" s="127"/>
      <c r="VLO51" s="127"/>
      <c r="VLP51" s="127"/>
      <c r="VLQ51" s="127"/>
      <c r="VLR51" s="127"/>
      <c r="VLS51" s="127"/>
      <c r="VLT51" s="127"/>
      <c r="VLU51" s="127"/>
      <c r="VLV51" s="127"/>
      <c r="VLW51" s="127"/>
      <c r="VLX51" s="127"/>
      <c r="VLY51" s="127"/>
      <c r="VLZ51" s="127"/>
      <c r="VMA51" s="127"/>
      <c r="VMB51" s="127"/>
      <c r="VMC51" s="127"/>
      <c r="VMD51" s="127"/>
      <c r="VME51" s="127"/>
      <c r="VMF51" s="127"/>
      <c r="VMG51" s="127"/>
      <c r="VMH51" s="127"/>
      <c r="VMI51" s="127"/>
      <c r="VMJ51" s="127"/>
      <c r="VMK51" s="127"/>
      <c r="VML51" s="127"/>
      <c r="VMM51" s="127"/>
      <c r="VMN51" s="127"/>
      <c r="VMO51" s="127"/>
      <c r="VMP51" s="127"/>
      <c r="VMQ51" s="127"/>
      <c r="VMR51" s="127"/>
      <c r="VMS51" s="127"/>
      <c r="VMT51" s="127"/>
      <c r="VMU51" s="127"/>
      <c r="VMV51" s="127"/>
      <c r="VMW51" s="127"/>
      <c r="VMX51" s="127"/>
      <c r="VMY51" s="127"/>
      <c r="VMZ51" s="127"/>
      <c r="VNA51" s="127"/>
      <c r="VNB51" s="127"/>
      <c r="VNC51" s="127"/>
      <c r="VND51" s="127"/>
      <c r="VNE51" s="127"/>
      <c r="VNF51" s="127"/>
      <c r="VNG51" s="127"/>
      <c r="VNH51" s="127"/>
      <c r="VNI51" s="127"/>
      <c r="VNJ51" s="127"/>
      <c r="VNK51" s="127"/>
      <c r="VNL51" s="127"/>
      <c r="VNM51" s="127"/>
      <c r="VNN51" s="127"/>
      <c r="VNO51" s="127"/>
      <c r="VNP51" s="127"/>
      <c r="VNQ51" s="127"/>
      <c r="VNR51" s="127"/>
      <c r="VNS51" s="127"/>
      <c r="VNT51" s="127"/>
      <c r="VNU51" s="127"/>
      <c r="VNV51" s="127"/>
      <c r="VNW51" s="127"/>
      <c r="VNX51" s="127"/>
      <c r="VNY51" s="127"/>
      <c r="VNZ51" s="127"/>
      <c r="VOA51" s="127"/>
      <c r="VOB51" s="127"/>
      <c r="VOC51" s="127"/>
      <c r="VOD51" s="127"/>
      <c r="VOE51" s="127"/>
      <c r="VOF51" s="127"/>
      <c r="VOG51" s="127"/>
      <c r="VOH51" s="127"/>
      <c r="VOI51" s="127"/>
      <c r="VOJ51" s="127"/>
      <c r="VOK51" s="127"/>
      <c r="VOL51" s="127"/>
      <c r="VOM51" s="127"/>
      <c r="VON51" s="127"/>
      <c r="VOO51" s="127"/>
      <c r="VOP51" s="127"/>
      <c r="VOQ51" s="127"/>
      <c r="VOR51" s="127"/>
      <c r="VOS51" s="127"/>
      <c r="VOT51" s="127"/>
      <c r="VOU51" s="127"/>
      <c r="VOV51" s="127"/>
      <c r="VOW51" s="127"/>
      <c r="VOX51" s="127"/>
      <c r="VOY51" s="127"/>
      <c r="VOZ51" s="127"/>
      <c r="VPA51" s="127"/>
      <c r="VPB51" s="127"/>
      <c r="VPC51" s="127"/>
      <c r="VPD51" s="127"/>
      <c r="VPE51" s="127"/>
      <c r="VPF51" s="127"/>
      <c r="VPG51" s="127"/>
      <c r="VPH51" s="127"/>
      <c r="VPI51" s="127"/>
      <c r="VPJ51" s="127"/>
      <c r="VPK51" s="127"/>
      <c r="VPL51" s="127"/>
      <c r="VPM51" s="127"/>
      <c r="VPN51" s="127"/>
      <c r="VPO51" s="127"/>
      <c r="VPP51" s="127"/>
      <c r="VPQ51" s="127"/>
      <c r="VPR51" s="127"/>
      <c r="VPS51" s="127"/>
      <c r="VPT51" s="127"/>
      <c r="VPU51" s="127"/>
      <c r="VPV51" s="127"/>
      <c r="VPW51" s="127"/>
      <c r="VPX51" s="127"/>
      <c r="VPY51" s="127"/>
      <c r="VPZ51" s="127"/>
      <c r="VQA51" s="127"/>
      <c r="VQB51" s="127"/>
      <c r="VQC51" s="127"/>
      <c r="VQD51" s="127"/>
      <c r="VQE51" s="127"/>
      <c r="VQF51" s="127"/>
      <c r="VQG51" s="127"/>
      <c r="VQH51" s="127"/>
      <c r="VQI51" s="127"/>
      <c r="VQJ51" s="127"/>
      <c r="VQK51" s="127"/>
      <c r="VQL51" s="127"/>
      <c r="VQM51" s="127"/>
      <c r="VQN51" s="127"/>
      <c r="VQO51" s="127"/>
      <c r="VQP51" s="127"/>
      <c r="VQQ51" s="127"/>
      <c r="VQR51" s="127"/>
      <c r="VQS51" s="127"/>
      <c r="VQT51" s="127"/>
      <c r="VQU51" s="127"/>
      <c r="VQV51" s="127"/>
      <c r="VQW51" s="127"/>
      <c r="VQX51" s="127"/>
      <c r="VQY51" s="127"/>
      <c r="VQZ51" s="127"/>
      <c r="VRA51" s="127"/>
      <c r="VRB51" s="127"/>
      <c r="VRC51" s="127"/>
      <c r="VRD51" s="127"/>
      <c r="VRE51" s="127"/>
      <c r="VRF51" s="127"/>
      <c r="VRG51" s="127"/>
      <c r="VRH51" s="127"/>
      <c r="VRI51" s="127"/>
      <c r="VRJ51" s="127"/>
      <c r="VRK51" s="127"/>
      <c r="VRL51" s="127"/>
      <c r="VRM51" s="127"/>
      <c r="VRN51" s="127"/>
      <c r="VRO51" s="127"/>
      <c r="VRP51" s="127"/>
      <c r="VRQ51" s="127"/>
      <c r="VRR51" s="127"/>
      <c r="VRS51" s="127"/>
      <c r="VRT51" s="127"/>
      <c r="VRU51" s="127"/>
      <c r="VRV51" s="127"/>
      <c r="VRW51" s="127"/>
      <c r="VRX51" s="127"/>
      <c r="VRY51" s="127"/>
      <c r="VRZ51" s="127"/>
      <c r="VSA51" s="127"/>
      <c r="VSB51" s="127"/>
      <c r="VSC51" s="127"/>
      <c r="VSD51" s="127"/>
      <c r="VSE51" s="127"/>
      <c r="VSF51" s="127"/>
      <c r="VSG51" s="127"/>
      <c r="VSH51" s="127"/>
      <c r="VSI51" s="127"/>
      <c r="VSJ51" s="127"/>
      <c r="VSK51" s="127"/>
      <c r="VSL51" s="127"/>
      <c r="VSM51" s="127"/>
      <c r="VSN51" s="127"/>
      <c r="VSO51" s="127"/>
      <c r="VSP51" s="127"/>
      <c r="VSQ51" s="127"/>
      <c r="VSR51" s="127"/>
      <c r="VSS51" s="127"/>
      <c r="VST51" s="127"/>
      <c r="VSU51" s="127"/>
      <c r="VSV51" s="127"/>
      <c r="VSW51" s="127"/>
      <c r="VSX51" s="127"/>
      <c r="VSY51" s="127"/>
      <c r="VSZ51" s="127"/>
      <c r="VTA51" s="127"/>
      <c r="VTB51" s="127"/>
      <c r="VTC51" s="127"/>
      <c r="VTD51" s="127"/>
      <c r="VTE51" s="127"/>
      <c r="VTF51" s="127"/>
      <c r="VTG51" s="127"/>
      <c r="VTH51" s="127"/>
      <c r="VTI51" s="127"/>
      <c r="VTJ51" s="127"/>
      <c r="VTK51" s="127"/>
      <c r="VTL51" s="127"/>
      <c r="VTM51" s="127"/>
      <c r="VTN51" s="127"/>
      <c r="VTO51" s="127"/>
      <c r="VTP51" s="127"/>
      <c r="VTQ51" s="127"/>
      <c r="VTR51" s="127"/>
      <c r="VTS51" s="127"/>
      <c r="VTT51" s="127"/>
      <c r="VTU51" s="127"/>
      <c r="VTV51" s="127"/>
      <c r="VTW51" s="127"/>
      <c r="VTX51" s="127"/>
      <c r="VTY51" s="127"/>
      <c r="VTZ51" s="127"/>
      <c r="VUA51" s="127"/>
      <c r="VUB51" s="127"/>
      <c r="VUC51" s="127"/>
      <c r="VUD51" s="127"/>
      <c r="VUE51" s="127"/>
      <c r="VUF51" s="127"/>
      <c r="VUG51" s="127"/>
      <c r="VUH51" s="127"/>
      <c r="VUI51" s="127"/>
      <c r="VUJ51" s="127"/>
      <c r="VUK51" s="127"/>
      <c r="VUL51" s="127"/>
      <c r="VUM51" s="127"/>
      <c r="VUN51" s="127"/>
      <c r="VUO51" s="127"/>
      <c r="VUP51" s="127"/>
      <c r="VUQ51" s="127"/>
      <c r="VUR51" s="127"/>
      <c r="VUS51" s="127"/>
      <c r="VUT51" s="127"/>
      <c r="VUU51" s="127"/>
      <c r="VUV51" s="127"/>
      <c r="VUW51" s="127"/>
      <c r="VUX51" s="127"/>
      <c r="VUY51" s="127"/>
      <c r="VUZ51" s="127"/>
      <c r="VVA51" s="127"/>
      <c r="VVB51" s="127"/>
      <c r="VVC51" s="127"/>
      <c r="VVD51" s="127"/>
      <c r="VVE51" s="127"/>
      <c r="VVF51" s="127"/>
      <c r="VVG51" s="127"/>
      <c r="VVH51" s="127"/>
      <c r="VVI51" s="127"/>
      <c r="VVJ51" s="127"/>
      <c r="VVK51" s="127"/>
      <c r="VVL51" s="127"/>
      <c r="VVM51" s="127"/>
      <c r="VVN51" s="127"/>
      <c r="VVO51" s="127"/>
      <c r="VVP51" s="127"/>
      <c r="VVQ51" s="127"/>
      <c r="VVR51" s="127"/>
      <c r="VVS51" s="127"/>
      <c r="VVT51" s="127"/>
      <c r="VVU51" s="127"/>
      <c r="VVV51" s="127"/>
      <c r="VVW51" s="127"/>
      <c r="VVX51" s="127"/>
      <c r="VVY51" s="127"/>
      <c r="VVZ51" s="127"/>
      <c r="VWA51" s="127"/>
      <c r="VWB51" s="127"/>
      <c r="VWC51" s="127"/>
      <c r="VWD51" s="127"/>
      <c r="VWE51" s="127"/>
      <c r="VWF51" s="127"/>
      <c r="VWG51" s="127"/>
      <c r="VWH51" s="127"/>
      <c r="VWI51" s="127"/>
      <c r="VWJ51" s="127"/>
      <c r="VWK51" s="127"/>
      <c r="VWL51" s="127"/>
      <c r="VWM51" s="127"/>
      <c r="VWN51" s="127"/>
      <c r="VWO51" s="127"/>
      <c r="VWP51" s="127"/>
      <c r="VWQ51" s="127"/>
      <c r="VWR51" s="127"/>
      <c r="VWS51" s="127"/>
      <c r="VWT51" s="127"/>
      <c r="VWU51" s="127"/>
      <c r="VWV51" s="127"/>
      <c r="VWW51" s="127"/>
      <c r="VWX51" s="127"/>
      <c r="VWY51" s="127"/>
      <c r="VWZ51" s="127"/>
      <c r="VXA51" s="127"/>
      <c r="VXB51" s="127"/>
      <c r="VXC51" s="127"/>
      <c r="VXD51" s="127"/>
      <c r="VXE51" s="127"/>
      <c r="VXF51" s="127"/>
      <c r="VXG51" s="127"/>
      <c r="VXH51" s="127"/>
      <c r="VXI51" s="127"/>
      <c r="VXJ51" s="127"/>
      <c r="VXK51" s="127"/>
      <c r="VXL51" s="127"/>
      <c r="VXM51" s="127"/>
      <c r="VXN51" s="127"/>
      <c r="VXO51" s="127"/>
      <c r="VXP51" s="127"/>
      <c r="VXQ51" s="127"/>
      <c r="VXR51" s="127"/>
      <c r="VXS51" s="127"/>
      <c r="VXT51" s="127"/>
      <c r="VXU51" s="127"/>
      <c r="VXV51" s="127"/>
      <c r="VXW51" s="127"/>
      <c r="VXX51" s="127"/>
      <c r="VXY51" s="127"/>
      <c r="VXZ51" s="127"/>
      <c r="VYA51" s="127"/>
      <c r="VYB51" s="127"/>
      <c r="VYC51" s="127"/>
      <c r="VYD51" s="127"/>
      <c r="VYE51" s="127"/>
      <c r="VYF51" s="127"/>
      <c r="VYG51" s="127"/>
      <c r="VYH51" s="127"/>
      <c r="VYI51" s="127"/>
      <c r="VYJ51" s="127"/>
      <c r="VYK51" s="127"/>
      <c r="VYL51" s="127"/>
      <c r="VYM51" s="127"/>
      <c r="VYN51" s="127"/>
      <c r="VYO51" s="127"/>
      <c r="VYP51" s="127"/>
      <c r="VYQ51" s="127"/>
      <c r="VYR51" s="127"/>
      <c r="VYS51" s="127"/>
      <c r="VYT51" s="127"/>
      <c r="VYU51" s="127"/>
      <c r="VYV51" s="127"/>
      <c r="VYW51" s="127"/>
      <c r="VYX51" s="127"/>
      <c r="VYY51" s="127"/>
      <c r="VYZ51" s="127"/>
      <c r="VZA51" s="127"/>
      <c r="VZB51" s="127"/>
      <c r="VZC51" s="127"/>
      <c r="VZD51" s="127"/>
      <c r="VZE51" s="127"/>
      <c r="VZF51" s="127"/>
      <c r="VZG51" s="127"/>
      <c r="VZH51" s="127"/>
      <c r="VZI51" s="127"/>
      <c r="VZJ51" s="127"/>
      <c r="VZK51" s="127"/>
      <c r="VZL51" s="127"/>
      <c r="VZM51" s="127"/>
      <c r="VZN51" s="127"/>
      <c r="VZO51" s="127"/>
      <c r="VZP51" s="127"/>
      <c r="VZQ51" s="127"/>
      <c r="VZR51" s="127"/>
      <c r="VZS51" s="127"/>
      <c r="VZT51" s="127"/>
      <c r="VZU51" s="127"/>
      <c r="VZV51" s="127"/>
      <c r="VZW51" s="127"/>
      <c r="VZX51" s="127"/>
      <c r="VZY51" s="127"/>
      <c r="VZZ51" s="127"/>
      <c r="WAA51" s="127"/>
      <c r="WAB51" s="127"/>
      <c r="WAC51" s="127"/>
      <c r="WAD51" s="127"/>
      <c r="WAE51" s="127"/>
      <c r="WAF51" s="127"/>
      <c r="WAG51" s="127"/>
      <c r="WAH51" s="127"/>
      <c r="WAI51" s="127"/>
      <c r="WAJ51" s="127"/>
      <c r="WAK51" s="127"/>
      <c r="WAL51" s="127"/>
      <c r="WAM51" s="127"/>
      <c r="WAN51" s="127"/>
      <c r="WAO51" s="127"/>
      <c r="WAP51" s="127"/>
      <c r="WAQ51" s="127"/>
      <c r="WAR51" s="127"/>
      <c r="WAS51" s="127"/>
      <c r="WAT51" s="127"/>
      <c r="WAU51" s="127"/>
      <c r="WAV51" s="127"/>
      <c r="WAW51" s="127"/>
      <c r="WAX51" s="127"/>
      <c r="WAY51" s="127"/>
      <c r="WAZ51" s="127"/>
      <c r="WBA51" s="127"/>
      <c r="WBB51" s="127"/>
      <c r="WBC51" s="127"/>
      <c r="WBD51" s="127"/>
      <c r="WBE51" s="127"/>
      <c r="WBF51" s="127"/>
      <c r="WBG51" s="127"/>
      <c r="WBH51" s="127"/>
      <c r="WBI51" s="127"/>
      <c r="WBJ51" s="127"/>
      <c r="WBK51" s="127"/>
      <c r="WBL51" s="127"/>
      <c r="WBM51" s="127"/>
      <c r="WBN51" s="127"/>
      <c r="WBO51" s="127"/>
      <c r="WBP51" s="127"/>
      <c r="WBQ51" s="127"/>
      <c r="WBR51" s="127"/>
      <c r="WBS51" s="127"/>
      <c r="WBT51" s="127"/>
      <c r="WBU51" s="127"/>
      <c r="WBV51" s="127"/>
      <c r="WBW51" s="127"/>
      <c r="WBX51" s="127"/>
      <c r="WBY51" s="127"/>
      <c r="WBZ51" s="127"/>
      <c r="WCA51" s="127"/>
      <c r="WCB51" s="127"/>
      <c r="WCC51" s="127"/>
      <c r="WCD51" s="127"/>
      <c r="WCE51" s="127"/>
      <c r="WCF51" s="127"/>
      <c r="WCG51" s="127"/>
      <c r="WCH51" s="127"/>
      <c r="WCI51" s="127"/>
      <c r="WCJ51" s="127"/>
      <c r="WCK51" s="127"/>
      <c r="WCL51" s="127"/>
      <c r="WCM51" s="127"/>
      <c r="WCN51" s="127"/>
      <c r="WCO51" s="127"/>
      <c r="WCP51" s="127"/>
      <c r="WCQ51" s="127"/>
      <c r="WCR51" s="127"/>
      <c r="WCS51" s="127"/>
      <c r="WCT51" s="127"/>
      <c r="WCU51" s="127"/>
      <c r="WCV51" s="127"/>
      <c r="WCW51" s="127"/>
      <c r="WCX51" s="127"/>
      <c r="WCY51" s="127"/>
      <c r="WCZ51" s="127"/>
      <c r="WDA51" s="127"/>
      <c r="WDB51" s="127"/>
      <c r="WDC51" s="127"/>
      <c r="WDD51" s="127"/>
      <c r="WDE51" s="127"/>
      <c r="WDF51" s="127"/>
      <c r="WDG51" s="127"/>
      <c r="WDH51" s="127"/>
      <c r="WDI51" s="127"/>
      <c r="WDJ51" s="127"/>
      <c r="WDK51" s="127"/>
      <c r="WDL51" s="127"/>
      <c r="WDM51" s="127"/>
      <c r="WDN51" s="127"/>
      <c r="WDO51" s="127"/>
      <c r="WDP51" s="127"/>
      <c r="WDQ51" s="127"/>
      <c r="WDR51" s="127"/>
      <c r="WDS51" s="127"/>
      <c r="WDT51" s="127"/>
      <c r="WDU51" s="127"/>
      <c r="WDV51" s="127"/>
      <c r="WDW51" s="127"/>
      <c r="WDX51" s="127"/>
      <c r="WDY51" s="127"/>
      <c r="WDZ51" s="127"/>
      <c r="WEA51" s="127"/>
      <c r="WEB51" s="127"/>
      <c r="WEC51" s="127"/>
      <c r="WED51" s="127"/>
      <c r="WEE51" s="127"/>
      <c r="WEF51" s="127"/>
      <c r="WEG51" s="127"/>
      <c r="WEH51" s="127"/>
      <c r="WEI51" s="127"/>
      <c r="WEJ51" s="127"/>
      <c r="WEK51" s="127"/>
      <c r="WEL51" s="127"/>
      <c r="WEM51" s="127"/>
      <c r="WEN51" s="127"/>
      <c r="WEO51" s="127"/>
      <c r="WEP51" s="127"/>
      <c r="WEQ51" s="127"/>
      <c r="WER51" s="127"/>
      <c r="WES51" s="127"/>
      <c r="WET51" s="127"/>
      <c r="WEU51" s="127"/>
      <c r="WEV51" s="127"/>
      <c r="WEW51" s="127"/>
      <c r="WEX51" s="127"/>
      <c r="WEY51" s="127"/>
      <c r="WEZ51" s="127"/>
      <c r="WFA51" s="127"/>
      <c r="WFB51" s="127"/>
      <c r="WFC51" s="127"/>
      <c r="WFD51" s="127"/>
      <c r="WFE51" s="127"/>
      <c r="WFF51" s="127"/>
      <c r="WFG51" s="127"/>
      <c r="WFH51" s="127"/>
      <c r="WFI51" s="127"/>
      <c r="WFJ51" s="127"/>
      <c r="WFK51" s="127"/>
      <c r="WFL51" s="127"/>
      <c r="WFM51" s="127"/>
      <c r="WFN51" s="127"/>
      <c r="WFO51" s="127"/>
      <c r="WFP51" s="127"/>
      <c r="WFQ51" s="127"/>
      <c r="WFR51" s="127"/>
      <c r="WFS51" s="127"/>
      <c r="WFT51" s="127"/>
      <c r="WFU51" s="127"/>
      <c r="WFV51" s="127"/>
      <c r="WFW51" s="127"/>
      <c r="WFX51" s="127"/>
      <c r="WFY51" s="127"/>
      <c r="WFZ51" s="127"/>
      <c r="WGA51" s="127"/>
      <c r="WGB51" s="127"/>
      <c r="WGC51" s="127"/>
      <c r="WGD51" s="127"/>
      <c r="WGE51" s="127"/>
      <c r="WGF51" s="127"/>
      <c r="WGG51" s="127"/>
      <c r="WGH51" s="127"/>
      <c r="WGI51" s="127"/>
      <c r="WGJ51" s="127"/>
      <c r="WGK51" s="127"/>
      <c r="WGL51" s="127"/>
      <c r="WGM51" s="127"/>
      <c r="WGN51" s="127"/>
      <c r="WGO51" s="127"/>
      <c r="WGP51" s="127"/>
      <c r="WGQ51" s="127"/>
      <c r="WGR51" s="127"/>
      <c r="WGS51" s="127"/>
      <c r="WGT51" s="127"/>
      <c r="WGU51" s="127"/>
      <c r="WGV51" s="127"/>
      <c r="WGW51" s="127"/>
      <c r="WGX51" s="127"/>
      <c r="WGY51" s="127"/>
      <c r="WGZ51" s="127"/>
      <c r="WHA51" s="127"/>
      <c r="WHB51" s="127"/>
      <c r="WHC51" s="127"/>
      <c r="WHD51" s="127"/>
      <c r="WHE51" s="127"/>
      <c r="WHF51" s="127"/>
      <c r="WHG51" s="127"/>
      <c r="WHH51" s="127"/>
      <c r="WHI51" s="127"/>
      <c r="WHJ51" s="127"/>
      <c r="WHK51" s="127"/>
      <c r="WHL51" s="127"/>
      <c r="WHM51" s="127"/>
      <c r="WHN51" s="127"/>
      <c r="WHO51" s="127"/>
      <c r="WHP51" s="127"/>
      <c r="WHQ51" s="127"/>
      <c r="WHR51" s="127"/>
      <c r="WHS51" s="127"/>
      <c r="WHT51" s="127"/>
      <c r="WHU51" s="127"/>
      <c r="WHV51" s="127"/>
      <c r="WHW51" s="127"/>
      <c r="WHX51" s="127"/>
      <c r="WHY51" s="127"/>
      <c r="WHZ51" s="127"/>
      <c r="WIA51" s="127"/>
      <c r="WIB51" s="127"/>
      <c r="WIC51" s="127"/>
      <c r="WID51" s="127"/>
      <c r="WIE51" s="127"/>
      <c r="WIF51" s="127"/>
      <c r="WIG51" s="127"/>
      <c r="WIH51" s="127"/>
      <c r="WII51" s="127"/>
      <c r="WIJ51" s="127"/>
      <c r="WIK51" s="127"/>
      <c r="WIL51" s="127"/>
      <c r="WIM51" s="127"/>
      <c r="WIN51" s="127"/>
      <c r="WIO51" s="127"/>
      <c r="WIP51" s="127"/>
      <c r="WIQ51" s="127"/>
      <c r="WIR51" s="127"/>
      <c r="WIS51" s="127"/>
      <c r="WIT51" s="127"/>
      <c r="WIU51" s="127"/>
      <c r="WIV51" s="127"/>
      <c r="WIW51" s="127"/>
      <c r="WIX51" s="127"/>
      <c r="WIY51" s="127"/>
      <c r="WIZ51" s="127"/>
      <c r="WJA51" s="127"/>
      <c r="WJB51" s="127"/>
      <c r="WJC51" s="127"/>
      <c r="WJD51" s="127"/>
      <c r="WJE51" s="127"/>
      <c r="WJF51" s="127"/>
      <c r="WJG51" s="127"/>
      <c r="WJH51" s="127"/>
      <c r="WJI51" s="127"/>
      <c r="WJJ51" s="127"/>
      <c r="WJK51" s="127"/>
      <c r="WJL51" s="127"/>
      <c r="WJM51" s="127"/>
      <c r="WJN51" s="127"/>
      <c r="WJO51" s="127"/>
      <c r="WJP51" s="127"/>
      <c r="WJQ51" s="127"/>
      <c r="WJR51" s="127"/>
      <c r="WJS51" s="127"/>
      <c r="WJT51" s="127"/>
      <c r="WJU51" s="127"/>
      <c r="WJV51" s="127"/>
      <c r="WJW51" s="127"/>
      <c r="WJX51" s="127"/>
      <c r="WJY51" s="127"/>
      <c r="WJZ51" s="127"/>
      <c r="WKA51" s="127"/>
      <c r="WKB51" s="127"/>
      <c r="WKC51" s="127"/>
      <c r="WKD51" s="127"/>
      <c r="WKE51" s="127"/>
      <c r="WKF51" s="127"/>
      <c r="WKG51" s="127"/>
      <c r="WKH51" s="127"/>
      <c r="WKI51" s="127"/>
      <c r="WKJ51" s="127"/>
      <c r="WKK51" s="127"/>
      <c r="WKL51" s="127"/>
      <c r="WKM51" s="127"/>
      <c r="WKN51" s="127"/>
      <c r="WKO51" s="127"/>
      <c r="WKP51" s="127"/>
      <c r="WKQ51" s="127"/>
      <c r="WKR51" s="127"/>
      <c r="WKS51" s="127"/>
      <c r="WKT51" s="127"/>
      <c r="WKU51" s="127"/>
      <c r="WKV51" s="127"/>
      <c r="WKW51" s="127"/>
      <c r="WKX51" s="127"/>
      <c r="WKY51" s="127"/>
      <c r="WKZ51" s="127"/>
      <c r="WLA51" s="127"/>
      <c r="WLB51" s="127"/>
      <c r="WLC51" s="127"/>
      <c r="WLD51" s="127"/>
      <c r="WLE51" s="127"/>
      <c r="WLF51" s="127"/>
      <c r="WLG51" s="127"/>
      <c r="WLH51" s="127"/>
      <c r="WLI51" s="127"/>
      <c r="WLJ51" s="127"/>
      <c r="WLK51" s="127"/>
      <c r="WLL51" s="127"/>
      <c r="WLM51" s="127"/>
      <c r="WLN51" s="127"/>
      <c r="WLO51" s="127"/>
      <c r="WLP51" s="127"/>
      <c r="WLQ51" s="127"/>
      <c r="WLR51" s="127"/>
      <c r="WLS51" s="127"/>
      <c r="WLT51" s="127"/>
      <c r="WLU51" s="127"/>
      <c r="WLV51" s="127"/>
      <c r="WLW51" s="127"/>
      <c r="WLX51" s="127"/>
      <c r="WLY51" s="127"/>
      <c r="WLZ51" s="127"/>
      <c r="WMA51" s="127"/>
      <c r="WMB51" s="127"/>
      <c r="WMC51" s="127"/>
      <c r="WMD51" s="127"/>
      <c r="WME51" s="127"/>
      <c r="WMF51" s="127"/>
      <c r="WMG51" s="127"/>
      <c r="WMH51" s="127"/>
      <c r="WMI51" s="127"/>
      <c r="WMJ51" s="127"/>
      <c r="WMK51" s="127"/>
      <c r="WML51" s="127"/>
      <c r="WMM51" s="127"/>
      <c r="WMN51" s="127"/>
      <c r="WMO51" s="127"/>
      <c r="WMP51" s="127"/>
      <c r="WMQ51" s="127"/>
      <c r="WMR51" s="127"/>
      <c r="WMS51" s="127"/>
      <c r="WMT51" s="127"/>
      <c r="WMU51" s="127"/>
      <c r="WMV51" s="127"/>
      <c r="WMW51" s="127"/>
      <c r="WMX51" s="127"/>
      <c r="WMY51" s="127"/>
      <c r="WMZ51" s="127"/>
      <c r="WNA51" s="127"/>
      <c r="WNB51" s="127"/>
      <c r="WNC51" s="127"/>
      <c r="WND51" s="127"/>
      <c r="WNE51" s="127"/>
      <c r="WNF51" s="127"/>
      <c r="WNG51" s="127"/>
      <c r="WNH51" s="127"/>
      <c r="WNI51" s="127"/>
      <c r="WNJ51" s="127"/>
      <c r="WNK51" s="127"/>
      <c r="WNL51" s="127"/>
      <c r="WNM51" s="127"/>
      <c r="WNN51" s="127"/>
      <c r="WNO51" s="127"/>
      <c r="WNP51" s="127"/>
      <c r="WNQ51" s="127"/>
      <c r="WNR51" s="127"/>
      <c r="WNS51" s="127"/>
      <c r="WNT51" s="127"/>
      <c r="WNU51" s="127"/>
      <c r="WNV51" s="127"/>
      <c r="WNW51" s="127"/>
      <c r="WNX51" s="127"/>
      <c r="WNY51" s="127"/>
      <c r="WNZ51" s="127"/>
      <c r="WOA51" s="127"/>
      <c r="WOB51" s="127"/>
      <c r="WOC51" s="127"/>
      <c r="WOD51" s="127"/>
      <c r="WOE51" s="127"/>
      <c r="WOF51" s="127"/>
      <c r="WOG51" s="127"/>
      <c r="WOH51" s="127"/>
      <c r="WOI51" s="127"/>
      <c r="WOJ51" s="127"/>
      <c r="WOK51" s="127"/>
      <c r="WOL51" s="127"/>
      <c r="WOM51" s="127"/>
      <c r="WON51" s="127"/>
      <c r="WOO51" s="127"/>
      <c r="WOP51" s="127"/>
      <c r="WOQ51" s="127"/>
      <c r="WOR51" s="127"/>
      <c r="WOS51" s="127"/>
      <c r="WOT51" s="127"/>
      <c r="WOU51" s="127"/>
      <c r="WOV51" s="127"/>
      <c r="WOW51" s="127"/>
      <c r="WOX51" s="127"/>
      <c r="WOY51" s="127"/>
      <c r="WOZ51" s="127"/>
      <c r="WPA51" s="127"/>
      <c r="WPB51" s="127"/>
      <c r="WPC51" s="127"/>
      <c r="WPD51" s="127"/>
      <c r="WPE51" s="127"/>
      <c r="WPF51" s="127"/>
      <c r="WPG51" s="127"/>
      <c r="WPH51" s="127"/>
      <c r="WPI51" s="127"/>
      <c r="WPJ51" s="127"/>
      <c r="WPK51" s="127"/>
      <c r="WPL51" s="127"/>
      <c r="WPM51" s="127"/>
      <c r="WPN51" s="127"/>
      <c r="WPO51" s="127"/>
      <c r="WPP51" s="127"/>
      <c r="WPQ51" s="127"/>
      <c r="WPR51" s="127"/>
      <c r="WPS51" s="127"/>
      <c r="WPT51" s="127"/>
      <c r="WPU51" s="127"/>
      <c r="WPV51" s="127"/>
      <c r="WPW51" s="127"/>
      <c r="WPX51" s="127"/>
      <c r="WPY51" s="127"/>
      <c r="WPZ51" s="127"/>
      <c r="WQA51" s="127"/>
      <c r="WQB51" s="127"/>
      <c r="WQC51" s="127"/>
      <c r="WQD51" s="127"/>
      <c r="WQE51" s="127"/>
      <c r="WQF51" s="127"/>
      <c r="WQG51" s="127"/>
      <c r="WQH51" s="127"/>
      <c r="WQI51" s="127"/>
      <c r="WQJ51" s="127"/>
      <c r="WQK51" s="127"/>
      <c r="WQL51" s="127"/>
      <c r="WQM51" s="127"/>
      <c r="WQN51" s="127"/>
      <c r="WQO51" s="127"/>
      <c r="WQP51" s="127"/>
      <c r="WQQ51" s="127"/>
      <c r="WQR51" s="127"/>
      <c r="WQS51" s="127"/>
      <c r="WQT51" s="127"/>
      <c r="WQU51" s="127"/>
      <c r="WQV51" s="127"/>
      <c r="WQW51" s="127"/>
      <c r="WQX51" s="127"/>
      <c r="WQY51" s="127"/>
      <c r="WQZ51" s="127"/>
      <c r="WRA51" s="127"/>
      <c r="WRB51" s="127"/>
      <c r="WRC51" s="127"/>
      <c r="WRD51" s="127"/>
      <c r="WRE51" s="127"/>
      <c r="WRF51" s="127"/>
      <c r="WRG51" s="127"/>
      <c r="WRH51" s="127"/>
      <c r="WRI51" s="127"/>
      <c r="WRJ51" s="127"/>
      <c r="WRK51" s="127"/>
      <c r="WRL51" s="127"/>
      <c r="WRM51" s="127"/>
      <c r="WRN51" s="127"/>
      <c r="WRO51" s="127"/>
      <c r="WRP51" s="127"/>
      <c r="WRQ51" s="127"/>
      <c r="WRR51" s="127"/>
      <c r="WRS51" s="127"/>
      <c r="WRT51" s="127"/>
      <c r="WRU51" s="127"/>
      <c r="WRV51" s="127"/>
      <c r="WRW51" s="127"/>
      <c r="WRX51" s="127"/>
      <c r="WRY51" s="127"/>
      <c r="WRZ51" s="127"/>
      <c r="WSA51" s="127"/>
      <c r="WSB51" s="127"/>
      <c r="WSC51" s="127"/>
      <c r="WSD51" s="127"/>
      <c r="WSE51" s="127"/>
      <c r="WSF51" s="127"/>
      <c r="WSG51" s="127"/>
      <c r="WSH51" s="127"/>
      <c r="WSI51" s="127"/>
      <c r="WSJ51" s="127"/>
      <c r="WSK51" s="127"/>
      <c r="WSL51" s="127"/>
      <c r="WSM51" s="127"/>
      <c r="WSN51" s="127"/>
      <c r="WSO51" s="127"/>
      <c r="WSP51" s="127"/>
      <c r="WSQ51" s="127"/>
      <c r="WSR51" s="127"/>
      <c r="WSS51" s="127"/>
      <c r="WST51" s="127"/>
      <c r="WSU51" s="127"/>
      <c r="WSV51" s="127"/>
      <c r="WSW51" s="127"/>
      <c r="WSX51" s="127"/>
      <c r="WSY51" s="127"/>
      <c r="WSZ51" s="127"/>
      <c r="WTA51" s="127"/>
      <c r="WTB51" s="127"/>
      <c r="WTC51" s="127"/>
      <c r="WTD51" s="127"/>
      <c r="WTE51" s="127"/>
      <c r="WTF51" s="127"/>
      <c r="WTG51" s="127"/>
      <c r="WTH51" s="127"/>
      <c r="WTI51" s="127"/>
      <c r="WTJ51" s="127"/>
      <c r="WTK51" s="127"/>
      <c r="WTL51" s="127"/>
      <c r="WTM51" s="127"/>
      <c r="WTN51" s="127"/>
      <c r="WTO51" s="127"/>
      <c r="WTP51" s="127"/>
      <c r="WTQ51" s="127"/>
      <c r="WTR51" s="127"/>
      <c r="WTS51" s="127"/>
      <c r="WTT51" s="127"/>
      <c r="WTU51" s="127"/>
      <c r="WTV51" s="127"/>
      <c r="WTW51" s="127"/>
      <c r="WTX51" s="127"/>
      <c r="WTY51" s="127"/>
      <c r="WTZ51" s="127"/>
      <c r="WUA51" s="127"/>
      <c r="WUB51" s="127"/>
      <c r="WUC51" s="127"/>
      <c r="WUD51" s="127"/>
      <c r="WUE51" s="127"/>
      <c r="WUF51" s="127"/>
      <c r="WUG51" s="127"/>
      <c r="WUH51" s="127"/>
      <c r="WUI51" s="127"/>
      <c r="WUJ51" s="127"/>
      <c r="WUK51" s="127"/>
      <c r="WUL51" s="127"/>
      <c r="WUM51" s="127"/>
      <c r="WUN51" s="127"/>
      <c r="WUO51" s="127"/>
      <c r="WUP51" s="127"/>
      <c r="WUQ51" s="127"/>
      <c r="WUR51" s="127"/>
      <c r="WUS51" s="127"/>
      <c r="WUT51" s="127"/>
      <c r="WUU51" s="127"/>
      <c r="WUV51" s="127"/>
      <c r="WUW51" s="127"/>
      <c r="WUX51" s="127"/>
      <c r="WUY51" s="127"/>
      <c r="WUZ51" s="127"/>
      <c r="WVA51" s="127"/>
      <c r="WVB51" s="127"/>
      <c r="WVC51" s="127"/>
      <c r="WVD51" s="127"/>
      <c r="WVE51" s="127"/>
      <c r="WVF51" s="127"/>
      <c r="WVG51" s="127"/>
      <c r="WVH51" s="127"/>
      <c r="WVI51" s="127"/>
      <c r="WVJ51" s="127"/>
      <c r="WVK51" s="127"/>
      <c r="WVL51" s="127"/>
      <c r="WVM51" s="127"/>
      <c r="WVN51" s="127"/>
      <c r="WVO51" s="127"/>
      <c r="WVP51" s="127"/>
      <c r="WVQ51" s="127"/>
      <c r="WVR51" s="127"/>
      <c r="WVS51" s="127"/>
      <c r="WVT51" s="127"/>
      <c r="WVU51" s="127"/>
      <c r="WVV51" s="127"/>
      <c r="WVW51" s="127"/>
      <c r="WVX51" s="127"/>
      <c r="WVY51" s="127"/>
      <c r="WVZ51" s="127"/>
      <c r="WWA51" s="127"/>
      <c r="WWB51" s="127"/>
      <c r="WWC51" s="127"/>
      <c r="WWD51" s="127"/>
      <c r="WWE51" s="127"/>
      <c r="WWF51" s="127"/>
      <c r="WWG51" s="127"/>
      <c r="WWH51" s="127"/>
      <c r="WWI51" s="127"/>
      <c r="WWJ51" s="127"/>
      <c r="WWK51" s="127"/>
      <c r="WWL51" s="127"/>
      <c r="WWM51" s="127"/>
      <c r="WWN51" s="127"/>
      <c r="WWO51" s="127"/>
      <c r="WWP51" s="127"/>
      <c r="WWQ51" s="127"/>
      <c r="WWR51" s="127"/>
      <c r="WWS51" s="127"/>
      <c r="WWT51" s="127"/>
      <c r="WWU51" s="127"/>
      <c r="WWV51" s="127"/>
      <c r="WWW51" s="127"/>
      <c r="WWX51" s="127"/>
      <c r="WWY51" s="127"/>
      <c r="WWZ51" s="127"/>
      <c r="WXA51" s="127"/>
      <c r="WXB51" s="127"/>
      <c r="WXC51" s="127"/>
      <c r="WXD51" s="127"/>
      <c r="WXE51" s="127"/>
      <c r="WXF51" s="127"/>
      <c r="WXG51" s="127"/>
      <c r="WXH51" s="127"/>
      <c r="WXI51" s="127"/>
      <c r="WXJ51" s="127"/>
      <c r="WXK51" s="127"/>
      <c r="WXL51" s="127"/>
      <c r="WXM51" s="127"/>
      <c r="WXN51" s="127"/>
      <c r="WXO51" s="127"/>
      <c r="WXP51" s="127"/>
      <c r="WXQ51" s="127"/>
      <c r="WXR51" s="127"/>
      <c r="WXS51" s="127"/>
      <c r="WXT51" s="127"/>
      <c r="WXU51" s="127"/>
      <c r="WXV51" s="127"/>
      <c r="WXW51" s="127"/>
      <c r="WXX51" s="127"/>
      <c r="WXY51" s="127"/>
      <c r="WXZ51" s="127"/>
      <c r="WYA51" s="127"/>
      <c r="WYB51" s="127"/>
      <c r="WYC51" s="127"/>
      <c r="WYD51" s="127"/>
      <c r="WYE51" s="127"/>
      <c r="WYF51" s="127"/>
      <c r="WYG51" s="127"/>
      <c r="WYH51" s="127"/>
      <c r="WYI51" s="127"/>
      <c r="WYJ51" s="127"/>
      <c r="WYK51" s="127"/>
      <c r="WYL51" s="127"/>
      <c r="WYM51" s="127"/>
      <c r="WYN51" s="127"/>
      <c r="WYO51" s="127"/>
      <c r="WYP51" s="127"/>
      <c r="WYQ51" s="127"/>
      <c r="WYR51" s="127"/>
      <c r="WYS51" s="127"/>
      <c r="WYT51" s="127"/>
      <c r="WYU51" s="127"/>
      <c r="WYV51" s="127"/>
      <c r="WYW51" s="127"/>
      <c r="WYX51" s="127"/>
      <c r="WYY51" s="127"/>
      <c r="WYZ51" s="127"/>
      <c r="WZA51" s="127"/>
      <c r="WZB51" s="127"/>
      <c r="WZC51" s="127"/>
      <c r="WZD51" s="127"/>
      <c r="WZE51" s="127"/>
      <c r="WZF51" s="127"/>
      <c r="WZG51" s="127"/>
      <c r="WZH51" s="127"/>
      <c r="WZI51" s="127"/>
      <c r="WZJ51" s="127"/>
      <c r="WZK51" s="127"/>
      <c r="WZL51" s="127"/>
      <c r="WZM51" s="127"/>
      <c r="WZN51" s="127"/>
      <c r="WZO51" s="127"/>
      <c r="WZP51" s="127"/>
      <c r="WZQ51" s="127"/>
      <c r="WZR51" s="127"/>
      <c r="WZS51" s="127"/>
      <c r="WZT51" s="127"/>
      <c r="WZU51" s="127"/>
      <c r="WZV51" s="127"/>
      <c r="WZW51" s="127"/>
      <c r="WZX51" s="127"/>
      <c r="WZY51" s="127"/>
      <c r="WZZ51" s="127"/>
      <c r="XAA51" s="127"/>
      <c r="XAB51" s="127"/>
      <c r="XAC51" s="127"/>
      <c r="XAD51" s="127"/>
      <c r="XAE51" s="127"/>
      <c r="XAF51" s="127"/>
      <c r="XAG51" s="127"/>
      <c r="XAH51" s="127"/>
      <c r="XAI51" s="127"/>
      <c r="XAJ51" s="127"/>
      <c r="XAK51" s="127"/>
      <c r="XAL51" s="127"/>
      <c r="XAM51" s="127"/>
      <c r="XAN51" s="127"/>
      <c r="XAO51" s="127"/>
      <c r="XAP51" s="127"/>
      <c r="XAQ51" s="127"/>
      <c r="XAR51" s="127"/>
      <c r="XAS51" s="127"/>
      <c r="XAT51" s="127"/>
      <c r="XAU51" s="127"/>
      <c r="XAV51" s="127"/>
      <c r="XAW51" s="127"/>
      <c r="XAX51" s="127"/>
      <c r="XAY51" s="127"/>
      <c r="XAZ51" s="127"/>
      <c r="XBA51" s="127"/>
      <c r="XBB51" s="127"/>
      <c r="XBC51" s="127"/>
      <c r="XBD51" s="127"/>
      <c r="XBE51" s="127"/>
      <c r="XBF51" s="127"/>
      <c r="XBG51" s="127"/>
      <c r="XBH51" s="127"/>
      <c r="XBI51" s="127"/>
      <c r="XBJ51" s="127"/>
      <c r="XBK51" s="127"/>
      <c r="XBL51" s="127"/>
      <c r="XBM51" s="127"/>
      <c r="XBN51" s="127"/>
      <c r="XBO51" s="127"/>
      <c r="XBP51" s="127"/>
      <c r="XBQ51" s="127"/>
      <c r="XBR51" s="127"/>
      <c r="XBS51" s="127"/>
      <c r="XBT51" s="127"/>
      <c r="XBU51" s="127"/>
      <c r="XBV51" s="127"/>
      <c r="XBW51" s="127"/>
      <c r="XBX51" s="127"/>
      <c r="XBY51" s="127"/>
      <c r="XBZ51" s="127"/>
      <c r="XCA51" s="127"/>
      <c r="XCB51" s="127"/>
      <c r="XCC51" s="127"/>
      <c r="XCD51" s="127"/>
      <c r="XCE51" s="127"/>
      <c r="XCF51" s="127"/>
      <c r="XCG51" s="127"/>
      <c r="XCH51" s="127"/>
      <c r="XCI51" s="127"/>
      <c r="XCJ51" s="127"/>
      <c r="XCK51" s="127"/>
      <c r="XCL51" s="127"/>
      <c r="XCM51" s="127"/>
      <c r="XCN51" s="127"/>
      <c r="XCO51" s="127"/>
      <c r="XCP51" s="127"/>
      <c r="XCQ51" s="127"/>
      <c r="XCR51" s="127"/>
      <c r="XCS51" s="127"/>
      <c r="XCT51" s="127"/>
      <c r="XCU51" s="127"/>
      <c r="XCV51" s="127"/>
      <c r="XCW51" s="127"/>
      <c r="XCX51" s="127"/>
      <c r="XCY51" s="127"/>
      <c r="XCZ51" s="127"/>
      <c r="XDA51" s="127"/>
      <c r="XDB51" s="127"/>
      <c r="XDC51" s="127"/>
      <c r="XDD51" s="127"/>
      <c r="XDE51" s="127"/>
      <c r="XDF51" s="127"/>
      <c r="XDG51" s="127"/>
      <c r="XDH51" s="127"/>
      <c r="XDI51" s="127"/>
      <c r="XDJ51" s="127"/>
      <c r="XDK51" s="127"/>
      <c r="XDL51" s="127"/>
      <c r="XDM51" s="127"/>
      <c r="XDN51" s="127"/>
      <c r="XDO51" s="127"/>
      <c r="XDP51" s="127"/>
      <c r="XDQ51" s="127"/>
      <c r="XDR51" s="127"/>
      <c r="XDS51" s="127"/>
      <c r="XDT51" s="127"/>
      <c r="XDU51" s="127"/>
      <c r="XDV51" s="127"/>
      <c r="XDW51" s="127"/>
      <c r="XDX51" s="127"/>
      <c r="XDY51" s="127"/>
      <c r="XDZ51" s="127"/>
      <c r="XEA51" s="127"/>
      <c r="XEB51" s="127"/>
      <c r="XEC51" s="127"/>
      <c r="XED51" s="127"/>
      <c r="XEE51" s="127"/>
      <c r="XEF51" s="127"/>
      <c r="XEG51" s="127"/>
      <c r="XEH51" s="127"/>
      <c r="XEI51" s="127"/>
      <c r="XEJ51" s="127"/>
      <c r="XEK51" s="127"/>
      <c r="XEL51" s="127"/>
      <c r="XEM51" s="127"/>
      <c r="XEN51" s="127"/>
      <c r="XEO51" s="127"/>
      <c r="XEP51" s="127"/>
      <c r="XEQ51" s="127"/>
      <c r="XER51" s="127"/>
      <c r="XES51" s="127"/>
      <c r="XET51" s="127"/>
      <c r="XEU51" s="127"/>
      <c r="XEV51" s="127"/>
      <c r="XEW51" s="127"/>
      <c r="XEX51" s="127"/>
      <c r="XEY51" s="127"/>
      <c r="XEZ51" s="127"/>
      <c r="XFA51" s="127"/>
      <c r="XFB51" s="127"/>
      <c r="XFC51" s="127"/>
      <c r="XFD51" s="127"/>
    </row>
    <row r="52" spans="1:16384" s="132" customFormat="1" x14ac:dyDescent="0.2">
      <c r="A52" s="549" t="s">
        <v>15</v>
      </c>
      <c r="B52" s="269" t="s">
        <v>1005</v>
      </c>
      <c r="C52" s="276">
        <v>0</v>
      </c>
      <c r="D52" s="276">
        <v>0</v>
      </c>
      <c r="E52" s="276">
        <v>0</v>
      </c>
      <c r="F52" s="276">
        <v>0</v>
      </c>
      <c r="G52" s="266">
        <f t="shared" si="0"/>
        <v>0</v>
      </c>
    </row>
    <row r="53" spans="1:16384" s="132" customFormat="1" x14ac:dyDescent="0.2">
      <c r="A53" s="549" t="s">
        <v>16</v>
      </c>
      <c r="B53" s="234" t="s">
        <v>1006</v>
      </c>
      <c r="C53" s="274">
        <v>0</v>
      </c>
      <c r="D53" s="274">
        <v>0</v>
      </c>
      <c r="E53" s="274">
        <v>0</v>
      </c>
      <c r="F53" s="274">
        <v>0</v>
      </c>
      <c r="G53" s="255">
        <f>SUM(C53:F53)</f>
        <v>0</v>
      </c>
    </row>
    <row r="54" spans="1:16384" s="132" customFormat="1" ht="13.5" thickBot="1" x14ac:dyDescent="0.25">
      <c r="A54" s="549" t="s">
        <v>17</v>
      </c>
      <c r="B54" s="270" t="s">
        <v>1007</v>
      </c>
      <c r="C54" s="275">
        <v>0</v>
      </c>
      <c r="D54" s="275">
        <v>0</v>
      </c>
      <c r="E54" s="275">
        <v>0</v>
      </c>
      <c r="F54" s="275">
        <v>0</v>
      </c>
      <c r="G54" s="261">
        <f t="shared" si="0"/>
        <v>0</v>
      </c>
    </row>
    <row r="55" spans="1:16384" s="132" customFormat="1" ht="13.5" thickBot="1" x14ac:dyDescent="0.25">
      <c r="A55" s="741" t="s">
        <v>1008</v>
      </c>
      <c r="B55" s="742"/>
      <c r="C55" s="263">
        <f>SUM(C52:C54)</f>
        <v>0</v>
      </c>
      <c r="D55" s="263">
        <f t="shared" ref="D55:F55" si="10">SUM(D52:D54)</f>
        <v>0</v>
      </c>
      <c r="E55" s="263">
        <f t="shared" si="10"/>
        <v>0</v>
      </c>
      <c r="F55" s="263">
        <f t="shared" si="10"/>
        <v>0</v>
      </c>
      <c r="G55" s="263">
        <f>SUM(C55:F55)</f>
        <v>0</v>
      </c>
    </row>
    <row r="56" spans="1:16384" s="132" customFormat="1" ht="13.5" thickBot="1" x14ac:dyDescent="0.25">
      <c r="A56" s="734" t="s">
        <v>1009</v>
      </c>
      <c r="B56" s="735"/>
      <c r="C56" s="263">
        <f>C55+C51</f>
        <v>0</v>
      </c>
      <c r="D56" s="263">
        <f t="shared" ref="D56:F56" si="11">D55+D51</f>
        <v>0</v>
      </c>
      <c r="E56" s="263">
        <f t="shared" si="11"/>
        <v>0</v>
      </c>
      <c r="F56" s="263">
        <f t="shared" si="11"/>
        <v>0</v>
      </c>
      <c r="G56" s="263">
        <f>SUM(C56:F56)</f>
        <v>0</v>
      </c>
    </row>
    <row r="57" spans="1:16384" ht="13.5" thickBot="1" x14ac:dyDescent="0.25">
      <c r="A57" s="746" t="s">
        <v>1010</v>
      </c>
      <c r="B57" s="747"/>
      <c r="C57" s="275">
        <v>0</v>
      </c>
      <c r="D57" s="275">
        <v>0</v>
      </c>
      <c r="E57" s="275">
        <v>0</v>
      </c>
      <c r="F57" s="275">
        <v>0</v>
      </c>
      <c r="G57" s="261">
        <f>SUM(C57:F57)</f>
        <v>0</v>
      </c>
    </row>
    <row r="58" spans="1:16384" s="264" customFormat="1" ht="13.5" thickBot="1" x14ac:dyDescent="0.25">
      <c r="A58" s="741" t="s">
        <v>1011</v>
      </c>
      <c r="B58" s="742"/>
      <c r="C58" s="271">
        <f>C56-C57</f>
        <v>0</v>
      </c>
      <c r="D58" s="271">
        <f t="shared" ref="D58:F58" si="12">D56-D57</f>
        <v>0</v>
      </c>
      <c r="E58" s="271">
        <f t="shared" si="12"/>
        <v>0</v>
      </c>
      <c r="F58" s="271">
        <f t="shared" si="12"/>
        <v>0</v>
      </c>
      <c r="G58" s="271">
        <f>SUM(C58:F58)</f>
        <v>0</v>
      </c>
      <c r="H58" s="127"/>
      <c r="I58" s="127"/>
      <c r="J58" s="127"/>
      <c r="K58" s="127"/>
      <c r="L58" s="127"/>
      <c r="M58" s="127"/>
      <c r="N58" s="127"/>
      <c r="O58" s="127"/>
      <c r="P58" s="127"/>
      <c r="Q58" s="127"/>
      <c r="R58" s="127"/>
      <c r="S58" s="127"/>
      <c r="T58" s="127"/>
      <c r="U58" s="127"/>
      <c r="V58" s="127"/>
      <c r="W58" s="127"/>
      <c r="X58" s="127"/>
      <c r="Y58" s="127"/>
      <c r="Z58" s="127"/>
      <c r="AA58" s="127"/>
      <c r="AB58" s="127"/>
      <c r="AC58" s="127"/>
      <c r="AD58" s="127"/>
      <c r="AE58" s="127"/>
      <c r="AF58" s="127"/>
      <c r="AG58" s="127"/>
      <c r="AH58" s="127"/>
      <c r="AI58" s="127"/>
      <c r="AJ58" s="127"/>
      <c r="AK58" s="127"/>
      <c r="AL58" s="127"/>
      <c r="AM58" s="127"/>
      <c r="AN58" s="127"/>
      <c r="AO58" s="127"/>
      <c r="AP58" s="127"/>
      <c r="AQ58" s="127"/>
      <c r="AR58" s="127"/>
      <c r="AS58" s="127"/>
      <c r="AT58" s="127"/>
      <c r="AU58" s="127"/>
      <c r="AV58" s="127"/>
      <c r="AW58" s="127"/>
      <c r="AX58" s="127"/>
      <c r="AY58" s="127"/>
      <c r="AZ58" s="127"/>
      <c r="BA58" s="127"/>
      <c r="BB58" s="127"/>
      <c r="BC58" s="127"/>
      <c r="BD58" s="127"/>
      <c r="BE58" s="127"/>
      <c r="BF58" s="127"/>
      <c r="BG58" s="127"/>
      <c r="BH58" s="127"/>
      <c r="BI58" s="127"/>
      <c r="BJ58" s="127"/>
      <c r="BK58" s="127"/>
      <c r="BL58" s="127"/>
      <c r="BM58" s="127"/>
      <c r="BN58" s="127"/>
      <c r="BO58" s="127"/>
      <c r="BP58" s="127"/>
      <c r="BQ58" s="127"/>
      <c r="BR58" s="127"/>
      <c r="BS58" s="127"/>
      <c r="BT58" s="127"/>
      <c r="BU58" s="127"/>
      <c r="BV58" s="127"/>
      <c r="BW58" s="127"/>
      <c r="BX58" s="127"/>
      <c r="BY58" s="127"/>
      <c r="BZ58" s="127"/>
      <c r="CA58" s="127"/>
      <c r="CB58" s="127"/>
      <c r="CC58" s="127"/>
      <c r="CD58" s="127"/>
      <c r="CE58" s="127"/>
      <c r="CF58" s="127"/>
      <c r="CG58" s="127"/>
      <c r="CH58" s="127"/>
      <c r="CI58" s="127"/>
      <c r="CJ58" s="127"/>
      <c r="CK58" s="127"/>
      <c r="CL58" s="127"/>
      <c r="CM58" s="127"/>
      <c r="CN58" s="127"/>
      <c r="CO58" s="127"/>
      <c r="CP58" s="127"/>
      <c r="CQ58" s="127"/>
      <c r="CR58" s="127"/>
      <c r="CS58" s="127"/>
      <c r="CT58" s="127"/>
      <c r="CU58" s="127"/>
      <c r="CV58" s="127"/>
      <c r="CW58" s="127"/>
      <c r="CX58" s="127"/>
      <c r="CY58" s="127"/>
      <c r="CZ58" s="127"/>
      <c r="DA58" s="127"/>
      <c r="DB58" s="127"/>
      <c r="DC58" s="127"/>
      <c r="DD58" s="127"/>
      <c r="DE58" s="127"/>
      <c r="DF58" s="127"/>
      <c r="DG58" s="127"/>
      <c r="DH58" s="127"/>
      <c r="DI58" s="127"/>
      <c r="DJ58" s="127"/>
      <c r="DK58" s="127"/>
      <c r="DL58" s="127"/>
      <c r="DM58" s="127"/>
      <c r="DN58" s="127"/>
      <c r="DO58" s="127"/>
      <c r="DP58" s="127"/>
      <c r="DQ58" s="127"/>
      <c r="DR58" s="127"/>
      <c r="DS58" s="127"/>
      <c r="DT58" s="127"/>
      <c r="DU58" s="127"/>
      <c r="DV58" s="127"/>
      <c r="DW58" s="127"/>
      <c r="DX58" s="127"/>
      <c r="DY58" s="127"/>
      <c r="DZ58" s="127"/>
      <c r="EA58" s="127"/>
      <c r="EB58" s="127"/>
      <c r="EC58" s="127"/>
      <c r="ED58" s="127"/>
      <c r="EE58" s="127"/>
      <c r="EF58" s="127"/>
      <c r="EG58" s="127"/>
      <c r="EH58" s="127"/>
      <c r="EI58" s="127"/>
      <c r="EJ58" s="127"/>
      <c r="EK58" s="127"/>
      <c r="EL58" s="127"/>
      <c r="EM58" s="127"/>
      <c r="EN58" s="127"/>
      <c r="EO58" s="127"/>
      <c r="EP58" s="127"/>
      <c r="EQ58" s="127"/>
      <c r="ER58" s="127"/>
      <c r="ES58" s="127"/>
      <c r="ET58" s="127"/>
      <c r="EU58" s="127"/>
      <c r="EV58" s="127"/>
      <c r="EW58" s="127"/>
      <c r="EX58" s="127"/>
      <c r="EY58" s="127"/>
      <c r="EZ58" s="127"/>
      <c r="FA58" s="127"/>
      <c r="FB58" s="127"/>
      <c r="FC58" s="127"/>
      <c r="FD58" s="127"/>
      <c r="FE58" s="127"/>
      <c r="FF58" s="127"/>
      <c r="FG58" s="127"/>
      <c r="FH58" s="127"/>
      <c r="FI58" s="127"/>
      <c r="FJ58" s="127"/>
      <c r="FK58" s="127"/>
      <c r="FL58" s="127"/>
      <c r="FM58" s="127"/>
      <c r="FN58" s="127"/>
      <c r="FO58" s="127"/>
      <c r="FP58" s="127"/>
      <c r="FQ58" s="127"/>
      <c r="FR58" s="127"/>
      <c r="FS58" s="127"/>
      <c r="FT58" s="127"/>
      <c r="FU58" s="127"/>
      <c r="FV58" s="127"/>
      <c r="FW58" s="127"/>
      <c r="FX58" s="127"/>
      <c r="FY58" s="127"/>
      <c r="FZ58" s="127"/>
      <c r="GA58" s="127"/>
      <c r="GB58" s="127"/>
      <c r="GC58" s="127"/>
      <c r="GD58" s="127"/>
      <c r="GE58" s="127"/>
      <c r="GF58" s="127"/>
      <c r="GG58" s="127"/>
      <c r="GH58" s="127"/>
      <c r="GI58" s="127"/>
      <c r="GJ58" s="127"/>
      <c r="GK58" s="127"/>
      <c r="GL58" s="127"/>
      <c r="GM58" s="127"/>
      <c r="GN58" s="127"/>
      <c r="GO58" s="127"/>
      <c r="GP58" s="127"/>
      <c r="GQ58" s="127"/>
      <c r="GR58" s="127"/>
      <c r="GS58" s="127"/>
      <c r="GT58" s="127"/>
      <c r="GU58" s="127"/>
      <c r="GV58" s="127"/>
      <c r="GW58" s="127"/>
      <c r="GX58" s="127"/>
      <c r="GY58" s="127"/>
      <c r="GZ58" s="127"/>
      <c r="HA58" s="127"/>
      <c r="HB58" s="127"/>
      <c r="HC58" s="127"/>
      <c r="HD58" s="127"/>
      <c r="HE58" s="127"/>
      <c r="HF58" s="127"/>
      <c r="HG58" s="127"/>
      <c r="HH58" s="127"/>
      <c r="HI58" s="127"/>
      <c r="HJ58" s="127"/>
      <c r="HK58" s="127"/>
      <c r="HL58" s="127"/>
      <c r="HM58" s="127"/>
      <c r="HN58" s="127"/>
      <c r="HO58" s="127"/>
      <c r="HP58" s="127"/>
      <c r="HQ58" s="127"/>
      <c r="HR58" s="127"/>
      <c r="HS58" s="127"/>
      <c r="HT58" s="127"/>
      <c r="HU58" s="127"/>
      <c r="HV58" s="127"/>
      <c r="HW58" s="127"/>
      <c r="HX58" s="127"/>
      <c r="HY58" s="127"/>
      <c r="HZ58" s="127"/>
      <c r="IA58" s="127"/>
      <c r="IB58" s="127"/>
      <c r="IC58" s="127"/>
      <c r="ID58" s="127"/>
      <c r="IE58" s="127"/>
      <c r="IF58" s="127"/>
      <c r="IG58" s="127"/>
      <c r="IH58" s="127"/>
      <c r="II58" s="127"/>
      <c r="IJ58" s="127"/>
      <c r="IK58" s="127"/>
      <c r="IL58" s="127"/>
      <c r="IM58" s="127"/>
      <c r="IN58" s="127"/>
      <c r="IO58" s="127"/>
      <c r="IP58" s="127"/>
      <c r="IQ58" s="127"/>
      <c r="IR58" s="127"/>
      <c r="IS58" s="127"/>
      <c r="IT58" s="127"/>
      <c r="IU58" s="127"/>
      <c r="IV58" s="127"/>
      <c r="IW58" s="127"/>
      <c r="IX58" s="127"/>
      <c r="IY58" s="127"/>
      <c r="IZ58" s="127"/>
      <c r="JA58" s="127"/>
      <c r="JB58" s="127"/>
      <c r="JC58" s="127"/>
      <c r="JD58" s="127"/>
      <c r="JE58" s="127"/>
      <c r="JF58" s="127"/>
      <c r="JG58" s="127"/>
      <c r="JH58" s="127"/>
      <c r="JI58" s="127"/>
      <c r="JJ58" s="127"/>
      <c r="JK58" s="127"/>
      <c r="JL58" s="127"/>
      <c r="JM58" s="127"/>
      <c r="JN58" s="127"/>
      <c r="JO58" s="127"/>
      <c r="JP58" s="127"/>
      <c r="JQ58" s="127"/>
      <c r="JR58" s="127"/>
      <c r="JS58" s="127"/>
      <c r="JT58" s="127"/>
      <c r="JU58" s="127"/>
      <c r="JV58" s="127"/>
      <c r="JW58" s="127"/>
      <c r="JX58" s="127"/>
      <c r="JY58" s="127"/>
      <c r="JZ58" s="127"/>
      <c r="KA58" s="127"/>
      <c r="KB58" s="127"/>
      <c r="KC58" s="127"/>
      <c r="KD58" s="127"/>
      <c r="KE58" s="127"/>
      <c r="KF58" s="127"/>
      <c r="KG58" s="127"/>
      <c r="KH58" s="127"/>
      <c r="KI58" s="127"/>
      <c r="KJ58" s="127"/>
      <c r="KK58" s="127"/>
      <c r="KL58" s="127"/>
      <c r="KM58" s="127"/>
      <c r="KN58" s="127"/>
      <c r="KO58" s="127"/>
      <c r="KP58" s="127"/>
      <c r="KQ58" s="127"/>
      <c r="KR58" s="127"/>
      <c r="KS58" s="127"/>
      <c r="KT58" s="127"/>
      <c r="KU58" s="127"/>
      <c r="KV58" s="127"/>
      <c r="KW58" s="127"/>
      <c r="KX58" s="127"/>
      <c r="KY58" s="127"/>
      <c r="KZ58" s="127"/>
      <c r="LA58" s="127"/>
      <c r="LB58" s="127"/>
      <c r="LC58" s="127"/>
      <c r="LD58" s="127"/>
      <c r="LE58" s="127"/>
      <c r="LF58" s="127"/>
      <c r="LG58" s="127"/>
      <c r="LH58" s="127"/>
      <c r="LI58" s="127"/>
      <c r="LJ58" s="127"/>
      <c r="LK58" s="127"/>
      <c r="LL58" s="127"/>
      <c r="LM58" s="127"/>
      <c r="LN58" s="127"/>
      <c r="LO58" s="127"/>
      <c r="LP58" s="127"/>
      <c r="LQ58" s="127"/>
      <c r="LR58" s="127"/>
      <c r="LS58" s="127"/>
      <c r="LT58" s="127"/>
      <c r="LU58" s="127"/>
      <c r="LV58" s="127"/>
      <c r="LW58" s="127"/>
      <c r="LX58" s="127"/>
      <c r="LY58" s="127"/>
      <c r="LZ58" s="127"/>
      <c r="MA58" s="127"/>
      <c r="MB58" s="127"/>
      <c r="MC58" s="127"/>
      <c r="MD58" s="127"/>
      <c r="ME58" s="127"/>
      <c r="MF58" s="127"/>
      <c r="MG58" s="127"/>
      <c r="MH58" s="127"/>
      <c r="MI58" s="127"/>
      <c r="MJ58" s="127"/>
      <c r="MK58" s="127"/>
      <c r="ML58" s="127"/>
      <c r="MM58" s="127"/>
      <c r="MN58" s="127"/>
      <c r="MO58" s="127"/>
      <c r="MP58" s="127"/>
      <c r="MQ58" s="127"/>
      <c r="MR58" s="127"/>
      <c r="MS58" s="127"/>
      <c r="MT58" s="127"/>
      <c r="MU58" s="127"/>
      <c r="MV58" s="127"/>
      <c r="MW58" s="127"/>
      <c r="MX58" s="127"/>
      <c r="MY58" s="127"/>
      <c r="MZ58" s="127"/>
      <c r="NA58" s="127"/>
      <c r="NB58" s="127"/>
      <c r="NC58" s="127"/>
      <c r="ND58" s="127"/>
      <c r="NE58" s="127"/>
      <c r="NF58" s="127"/>
      <c r="NG58" s="127"/>
      <c r="NH58" s="127"/>
      <c r="NI58" s="127"/>
      <c r="NJ58" s="127"/>
      <c r="NK58" s="127"/>
      <c r="NL58" s="127"/>
      <c r="NM58" s="127"/>
      <c r="NN58" s="127"/>
      <c r="NO58" s="127"/>
      <c r="NP58" s="127"/>
      <c r="NQ58" s="127"/>
      <c r="NR58" s="127"/>
      <c r="NS58" s="127"/>
      <c r="NT58" s="127"/>
      <c r="NU58" s="127"/>
      <c r="NV58" s="127"/>
      <c r="NW58" s="127"/>
      <c r="NX58" s="127"/>
      <c r="NY58" s="127"/>
      <c r="NZ58" s="127"/>
      <c r="OA58" s="127"/>
      <c r="OB58" s="127"/>
      <c r="OC58" s="127"/>
      <c r="OD58" s="127"/>
      <c r="OE58" s="127"/>
      <c r="OF58" s="127"/>
      <c r="OG58" s="127"/>
      <c r="OH58" s="127"/>
      <c r="OI58" s="127"/>
      <c r="OJ58" s="127"/>
      <c r="OK58" s="127"/>
      <c r="OL58" s="127"/>
      <c r="OM58" s="127"/>
      <c r="ON58" s="127"/>
      <c r="OO58" s="127"/>
      <c r="OP58" s="127"/>
      <c r="OQ58" s="127"/>
      <c r="OR58" s="127"/>
      <c r="OS58" s="127"/>
      <c r="OT58" s="127"/>
      <c r="OU58" s="127"/>
      <c r="OV58" s="127"/>
      <c r="OW58" s="127"/>
      <c r="OX58" s="127"/>
      <c r="OY58" s="127"/>
      <c r="OZ58" s="127"/>
      <c r="PA58" s="127"/>
      <c r="PB58" s="127"/>
      <c r="PC58" s="127"/>
      <c r="PD58" s="127"/>
      <c r="PE58" s="127"/>
      <c r="PF58" s="127"/>
      <c r="PG58" s="127"/>
      <c r="PH58" s="127"/>
      <c r="PI58" s="127"/>
      <c r="PJ58" s="127"/>
      <c r="PK58" s="127"/>
      <c r="PL58" s="127"/>
      <c r="PM58" s="127"/>
      <c r="PN58" s="127"/>
      <c r="PO58" s="127"/>
      <c r="PP58" s="127"/>
      <c r="PQ58" s="127"/>
      <c r="PR58" s="127"/>
      <c r="PS58" s="127"/>
      <c r="PT58" s="127"/>
      <c r="PU58" s="127"/>
      <c r="PV58" s="127"/>
      <c r="PW58" s="127"/>
      <c r="PX58" s="127"/>
      <c r="PY58" s="127"/>
      <c r="PZ58" s="127"/>
      <c r="QA58" s="127"/>
      <c r="QB58" s="127"/>
      <c r="QC58" s="127"/>
      <c r="QD58" s="127"/>
      <c r="QE58" s="127"/>
      <c r="QF58" s="127"/>
      <c r="QG58" s="127"/>
      <c r="QH58" s="127"/>
      <c r="QI58" s="127"/>
      <c r="QJ58" s="127"/>
      <c r="QK58" s="127"/>
      <c r="QL58" s="127"/>
      <c r="QM58" s="127"/>
      <c r="QN58" s="127"/>
      <c r="QO58" s="127"/>
      <c r="QP58" s="127"/>
      <c r="QQ58" s="127"/>
      <c r="QR58" s="127"/>
      <c r="QS58" s="127"/>
      <c r="QT58" s="127"/>
      <c r="QU58" s="127"/>
      <c r="QV58" s="127"/>
      <c r="QW58" s="127"/>
      <c r="QX58" s="127"/>
      <c r="QY58" s="127"/>
      <c r="QZ58" s="127"/>
      <c r="RA58" s="127"/>
      <c r="RB58" s="127"/>
      <c r="RC58" s="127"/>
      <c r="RD58" s="127"/>
      <c r="RE58" s="127"/>
      <c r="RF58" s="127"/>
      <c r="RG58" s="127"/>
      <c r="RH58" s="127"/>
      <c r="RI58" s="127"/>
      <c r="RJ58" s="127"/>
      <c r="RK58" s="127"/>
      <c r="RL58" s="127"/>
      <c r="RM58" s="127"/>
      <c r="RN58" s="127"/>
      <c r="RO58" s="127"/>
      <c r="RP58" s="127"/>
      <c r="RQ58" s="127"/>
      <c r="RR58" s="127"/>
      <c r="RS58" s="127"/>
      <c r="RT58" s="127"/>
      <c r="RU58" s="127"/>
      <c r="RV58" s="127"/>
      <c r="RW58" s="127"/>
      <c r="RX58" s="127"/>
      <c r="RY58" s="127"/>
      <c r="RZ58" s="127"/>
      <c r="SA58" s="127"/>
      <c r="SB58" s="127"/>
      <c r="SC58" s="127"/>
      <c r="SD58" s="127"/>
      <c r="SE58" s="127"/>
      <c r="SF58" s="127"/>
      <c r="SG58" s="127"/>
      <c r="SH58" s="127"/>
      <c r="SI58" s="127"/>
      <c r="SJ58" s="127"/>
      <c r="SK58" s="127"/>
      <c r="SL58" s="127"/>
      <c r="SM58" s="127"/>
      <c r="SN58" s="127"/>
      <c r="SO58" s="127"/>
      <c r="SP58" s="127"/>
      <c r="SQ58" s="127"/>
      <c r="SR58" s="127"/>
      <c r="SS58" s="127"/>
      <c r="ST58" s="127"/>
      <c r="SU58" s="127"/>
      <c r="SV58" s="127"/>
      <c r="SW58" s="127"/>
      <c r="SX58" s="127"/>
      <c r="SY58" s="127"/>
      <c r="SZ58" s="127"/>
      <c r="TA58" s="127"/>
      <c r="TB58" s="127"/>
      <c r="TC58" s="127"/>
      <c r="TD58" s="127"/>
      <c r="TE58" s="127"/>
      <c r="TF58" s="127"/>
      <c r="TG58" s="127"/>
      <c r="TH58" s="127"/>
      <c r="TI58" s="127"/>
      <c r="TJ58" s="127"/>
      <c r="TK58" s="127"/>
      <c r="TL58" s="127"/>
      <c r="TM58" s="127"/>
      <c r="TN58" s="127"/>
      <c r="TO58" s="127"/>
      <c r="TP58" s="127"/>
      <c r="TQ58" s="127"/>
      <c r="TR58" s="127"/>
      <c r="TS58" s="127"/>
      <c r="TT58" s="127"/>
      <c r="TU58" s="127"/>
      <c r="TV58" s="127"/>
      <c r="TW58" s="127"/>
      <c r="TX58" s="127"/>
      <c r="TY58" s="127"/>
      <c r="TZ58" s="127"/>
      <c r="UA58" s="127"/>
      <c r="UB58" s="127"/>
      <c r="UC58" s="127"/>
      <c r="UD58" s="127"/>
      <c r="UE58" s="127"/>
      <c r="UF58" s="127"/>
      <c r="UG58" s="127"/>
      <c r="UH58" s="127"/>
      <c r="UI58" s="127"/>
      <c r="UJ58" s="127"/>
      <c r="UK58" s="127"/>
      <c r="UL58" s="127"/>
      <c r="UM58" s="127"/>
      <c r="UN58" s="127"/>
      <c r="UO58" s="127"/>
      <c r="UP58" s="127"/>
      <c r="UQ58" s="127"/>
      <c r="UR58" s="127"/>
      <c r="US58" s="127"/>
      <c r="UT58" s="127"/>
      <c r="UU58" s="127"/>
      <c r="UV58" s="127"/>
      <c r="UW58" s="127"/>
      <c r="UX58" s="127"/>
      <c r="UY58" s="127"/>
      <c r="UZ58" s="127"/>
      <c r="VA58" s="127"/>
      <c r="VB58" s="127"/>
      <c r="VC58" s="127"/>
      <c r="VD58" s="127"/>
      <c r="VE58" s="127"/>
      <c r="VF58" s="127"/>
      <c r="VG58" s="127"/>
      <c r="VH58" s="127"/>
      <c r="VI58" s="127"/>
      <c r="VJ58" s="127"/>
      <c r="VK58" s="127"/>
      <c r="VL58" s="127"/>
      <c r="VM58" s="127"/>
      <c r="VN58" s="127"/>
      <c r="VO58" s="127"/>
      <c r="VP58" s="127"/>
      <c r="VQ58" s="127"/>
      <c r="VR58" s="127"/>
      <c r="VS58" s="127"/>
      <c r="VT58" s="127"/>
      <c r="VU58" s="127"/>
      <c r="VV58" s="127"/>
      <c r="VW58" s="127"/>
      <c r="VX58" s="127"/>
      <c r="VY58" s="127"/>
      <c r="VZ58" s="127"/>
      <c r="WA58" s="127"/>
      <c r="WB58" s="127"/>
      <c r="WC58" s="127"/>
      <c r="WD58" s="127"/>
      <c r="WE58" s="127"/>
      <c r="WF58" s="127"/>
      <c r="WG58" s="127"/>
      <c r="WH58" s="127"/>
      <c r="WI58" s="127"/>
      <c r="WJ58" s="127"/>
      <c r="WK58" s="127"/>
      <c r="WL58" s="127"/>
      <c r="WM58" s="127"/>
      <c r="WN58" s="127"/>
      <c r="WO58" s="127"/>
      <c r="WP58" s="127"/>
      <c r="WQ58" s="127"/>
      <c r="WR58" s="127"/>
      <c r="WS58" s="127"/>
      <c r="WT58" s="127"/>
      <c r="WU58" s="127"/>
      <c r="WV58" s="127"/>
      <c r="WW58" s="127"/>
      <c r="WX58" s="127"/>
      <c r="WY58" s="127"/>
      <c r="WZ58" s="127"/>
      <c r="XA58" s="127"/>
      <c r="XB58" s="127"/>
      <c r="XC58" s="127"/>
      <c r="XD58" s="127"/>
      <c r="XE58" s="127"/>
      <c r="XF58" s="127"/>
      <c r="XG58" s="127"/>
      <c r="XH58" s="127"/>
      <c r="XI58" s="127"/>
      <c r="XJ58" s="127"/>
      <c r="XK58" s="127"/>
      <c r="XL58" s="127"/>
      <c r="XM58" s="127"/>
      <c r="XN58" s="127"/>
      <c r="XO58" s="127"/>
      <c r="XP58" s="127"/>
      <c r="XQ58" s="127"/>
      <c r="XR58" s="127"/>
      <c r="XS58" s="127"/>
      <c r="XT58" s="127"/>
      <c r="XU58" s="127"/>
      <c r="XV58" s="127"/>
      <c r="XW58" s="127"/>
      <c r="XX58" s="127"/>
      <c r="XY58" s="127"/>
      <c r="XZ58" s="127"/>
      <c r="YA58" s="127"/>
      <c r="YB58" s="127"/>
      <c r="YC58" s="127"/>
      <c r="YD58" s="127"/>
      <c r="YE58" s="127"/>
      <c r="YF58" s="127"/>
      <c r="YG58" s="127"/>
      <c r="YH58" s="127"/>
      <c r="YI58" s="127"/>
      <c r="YJ58" s="127"/>
      <c r="YK58" s="127"/>
      <c r="YL58" s="127"/>
      <c r="YM58" s="127"/>
      <c r="YN58" s="127"/>
      <c r="YO58" s="127"/>
      <c r="YP58" s="127"/>
      <c r="YQ58" s="127"/>
      <c r="YR58" s="127"/>
      <c r="YS58" s="127"/>
      <c r="YT58" s="127"/>
      <c r="YU58" s="127"/>
      <c r="YV58" s="127"/>
      <c r="YW58" s="127"/>
      <c r="YX58" s="127"/>
      <c r="YY58" s="127"/>
      <c r="YZ58" s="127"/>
      <c r="ZA58" s="127"/>
      <c r="ZB58" s="127"/>
      <c r="ZC58" s="127"/>
      <c r="ZD58" s="127"/>
      <c r="ZE58" s="127"/>
      <c r="ZF58" s="127"/>
      <c r="ZG58" s="127"/>
      <c r="ZH58" s="127"/>
      <c r="ZI58" s="127"/>
      <c r="ZJ58" s="127"/>
      <c r="ZK58" s="127"/>
      <c r="ZL58" s="127"/>
      <c r="ZM58" s="127"/>
      <c r="ZN58" s="127"/>
      <c r="ZO58" s="127"/>
      <c r="ZP58" s="127"/>
      <c r="ZQ58" s="127"/>
      <c r="ZR58" s="127"/>
      <c r="ZS58" s="127"/>
      <c r="ZT58" s="127"/>
      <c r="ZU58" s="127"/>
      <c r="ZV58" s="127"/>
      <c r="ZW58" s="127"/>
      <c r="ZX58" s="127"/>
      <c r="ZY58" s="127"/>
      <c r="ZZ58" s="127"/>
      <c r="AAA58" s="127"/>
      <c r="AAB58" s="127"/>
      <c r="AAC58" s="127"/>
      <c r="AAD58" s="127"/>
      <c r="AAE58" s="127"/>
      <c r="AAF58" s="127"/>
      <c r="AAG58" s="127"/>
      <c r="AAH58" s="127"/>
      <c r="AAI58" s="127"/>
      <c r="AAJ58" s="127"/>
      <c r="AAK58" s="127"/>
      <c r="AAL58" s="127"/>
      <c r="AAM58" s="127"/>
      <c r="AAN58" s="127"/>
      <c r="AAO58" s="127"/>
      <c r="AAP58" s="127"/>
      <c r="AAQ58" s="127"/>
      <c r="AAR58" s="127"/>
      <c r="AAS58" s="127"/>
      <c r="AAT58" s="127"/>
      <c r="AAU58" s="127"/>
      <c r="AAV58" s="127"/>
      <c r="AAW58" s="127"/>
      <c r="AAX58" s="127"/>
      <c r="AAY58" s="127"/>
      <c r="AAZ58" s="127"/>
      <c r="ABA58" s="127"/>
      <c r="ABB58" s="127"/>
      <c r="ABC58" s="127"/>
      <c r="ABD58" s="127"/>
      <c r="ABE58" s="127"/>
      <c r="ABF58" s="127"/>
      <c r="ABG58" s="127"/>
      <c r="ABH58" s="127"/>
      <c r="ABI58" s="127"/>
      <c r="ABJ58" s="127"/>
      <c r="ABK58" s="127"/>
      <c r="ABL58" s="127"/>
      <c r="ABM58" s="127"/>
      <c r="ABN58" s="127"/>
      <c r="ABO58" s="127"/>
      <c r="ABP58" s="127"/>
      <c r="ABQ58" s="127"/>
      <c r="ABR58" s="127"/>
      <c r="ABS58" s="127"/>
      <c r="ABT58" s="127"/>
      <c r="ABU58" s="127"/>
      <c r="ABV58" s="127"/>
      <c r="ABW58" s="127"/>
      <c r="ABX58" s="127"/>
      <c r="ABY58" s="127"/>
      <c r="ABZ58" s="127"/>
      <c r="ACA58" s="127"/>
      <c r="ACB58" s="127"/>
      <c r="ACC58" s="127"/>
      <c r="ACD58" s="127"/>
      <c r="ACE58" s="127"/>
      <c r="ACF58" s="127"/>
      <c r="ACG58" s="127"/>
      <c r="ACH58" s="127"/>
      <c r="ACI58" s="127"/>
      <c r="ACJ58" s="127"/>
      <c r="ACK58" s="127"/>
      <c r="ACL58" s="127"/>
      <c r="ACM58" s="127"/>
      <c r="ACN58" s="127"/>
      <c r="ACO58" s="127"/>
      <c r="ACP58" s="127"/>
      <c r="ACQ58" s="127"/>
      <c r="ACR58" s="127"/>
      <c r="ACS58" s="127"/>
      <c r="ACT58" s="127"/>
      <c r="ACU58" s="127"/>
      <c r="ACV58" s="127"/>
      <c r="ACW58" s="127"/>
      <c r="ACX58" s="127"/>
      <c r="ACY58" s="127"/>
      <c r="ACZ58" s="127"/>
      <c r="ADA58" s="127"/>
      <c r="ADB58" s="127"/>
      <c r="ADC58" s="127"/>
      <c r="ADD58" s="127"/>
      <c r="ADE58" s="127"/>
      <c r="ADF58" s="127"/>
      <c r="ADG58" s="127"/>
      <c r="ADH58" s="127"/>
      <c r="ADI58" s="127"/>
      <c r="ADJ58" s="127"/>
      <c r="ADK58" s="127"/>
      <c r="ADL58" s="127"/>
      <c r="ADM58" s="127"/>
      <c r="ADN58" s="127"/>
      <c r="ADO58" s="127"/>
      <c r="ADP58" s="127"/>
      <c r="ADQ58" s="127"/>
      <c r="ADR58" s="127"/>
      <c r="ADS58" s="127"/>
      <c r="ADT58" s="127"/>
      <c r="ADU58" s="127"/>
      <c r="ADV58" s="127"/>
      <c r="ADW58" s="127"/>
      <c r="ADX58" s="127"/>
      <c r="ADY58" s="127"/>
      <c r="ADZ58" s="127"/>
      <c r="AEA58" s="127"/>
      <c r="AEB58" s="127"/>
      <c r="AEC58" s="127"/>
      <c r="AED58" s="127"/>
      <c r="AEE58" s="127"/>
      <c r="AEF58" s="127"/>
      <c r="AEG58" s="127"/>
      <c r="AEH58" s="127"/>
      <c r="AEI58" s="127"/>
      <c r="AEJ58" s="127"/>
      <c r="AEK58" s="127"/>
      <c r="AEL58" s="127"/>
      <c r="AEM58" s="127"/>
      <c r="AEN58" s="127"/>
      <c r="AEO58" s="127"/>
      <c r="AEP58" s="127"/>
      <c r="AEQ58" s="127"/>
      <c r="AER58" s="127"/>
      <c r="AES58" s="127"/>
      <c r="AET58" s="127"/>
      <c r="AEU58" s="127"/>
      <c r="AEV58" s="127"/>
      <c r="AEW58" s="127"/>
      <c r="AEX58" s="127"/>
      <c r="AEY58" s="127"/>
      <c r="AEZ58" s="127"/>
      <c r="AFA58" s="127"/>
      <c r="AFB58" s="127"/>
      <c r="AFC58" s="127"/>
      <c r="AFD58" s="127"/>
      <c r="AFE58" s="127"/>
      <c r="AFF58" s="127"/>
      <c r="AFG58" s="127"/>
      <c r="AFH58" s="127"/>
      <c r="AFI58" s="127"/>
      <c r="AFJ58" s="127"/>
      <c r="AFK58" s="127"/>
      <c r="AFL58" s="127"/>
      <c r="AFM58" s="127"/>
      <c r="AFN58" s="127"/>
      <c r="AFO58" s="127"/>
      <c r="AFP58" s="127"/>
      <c r="AFQ58" s="127"/>
      <c r="AFR58" s="127"/>
      <c r="AFS58" s="127"/>
      <c r="AFT58" s="127"/>
      <c r="AFU58" s="127"/>
      <c r="AFV58" s="127"/>
      <c r="AFW58" s="127"/>
      <c r="AFX58" s="127"/>
      <c r="AFY58" s="127"/>
      <c r="AFZ58" s="127"/>
      <c r="AGA58" s="127"/>
      <c r="AGB58" s="127"/>
      <c r="AGC58" s="127"/>
      <c r="AGD58" s="127"/>
      <c r="AGE58" s="127"/>
      <c r="AGF58" s="127"/>
      <c r="AGG58" s="127"/>
      <c r="AGH58" s="127"/>
      <c r="AGI58" s="127"/>
      <c r="AGJ58" s="127"/>
      <c r="AGK58" s="127"/>
      <c r="AGL58" s="127"/>
      <c r="AGM58" s="127"/>
      <c r="AGN58" s="127"/>
      <c r="AGO58" s="127"/>
      <c r="AGP58" s="127"/>
      <c r="AGQ58" s="127"/>
      <c r="AGR58" s="127"/>
      <c r="AGS58" s="127"/>
      <c r="AGT58" s="127"/>
      <c r="AGU58" s="127"/>
      <c r="AGV58" s="127"/>
      <c r="AGW58" s="127"/>
      <c r="AGX58" s="127"/>
      <c r="AGY58" s="127"/>
      <c r="AGZ58" s="127"/>
      <c r="AHA58" s="127"/>
      <c r="AHB58" s="127"/>
      <c r="AHC58" s="127"/>
      <c r="AHD58" s="127"/>
      <c r="AHE58" s="127"/>
      <c r="AHF58" s="127"/>
      <c r="AHG58" s="127"/>
      <c r="AHH58" s="127"/>
      <c r="AHI58" s="127"/>
      <c r="AHJ58" s="127"/>
      <c r="AHK58" s="127"/>
      <c r="AHL58" s="127"/>
      <c r="AHM58" s="127"/>
      <c r="AHN58" s="127"/>
      <c r="AHO58" s="127"/>
      <c r="AHP58" s="127"/>
      <c r="AHQ58" s="127"/>
      <c r="AHR58" s="127"/>
      <c r="AHS58" s="127"/>
      <c r="AHT58" s="127"/>
      <c r="AHU58" s="127"/>
      <c r="AHV58" s="127"/>
      <c r="AHW58" s="127"/>
      <c r="AHX58" s="127"/>
      <c r="AHY58" s="127"/>
      <c r="AHZ58" s="127"/>
      <c r="AIA58" s="127"/>
      <c r="AIB58" s="127"/>
      <c r="AIC58" s="127"/>
      <c r="AID58" s="127"/>
      <c r="AIE58" s="127"/>
      <c r="AIF58" s="127"/>
      <c r="AIG58" s="127"/>
      <c r="AIH58" s="127"/>
      <c r="AII58" s="127"/>
      <c r="AIJ58" s="127"/>
      <c r="AIK58" s="127"/>
      <c r="AIL58" s="127"/>
      <c r="AIM58" s="127"/>
      <c r="AIN58" s="127"/>
      <c r="AIO58" s="127"/>
      <c r="AIP58" s="127"/>
      <c r="AIQ58" s="127"/>
      <c r="AIR58" s="127"/>
      <c r="AIS58" s="127"/>
      <c r="AIT58" s="127"/>
      <c r="AIU58" s="127"/>
      <c r="AIV58" s="127"/>
      <c r="AIW58" s="127"/>
      <c r="AIX58" s="127"/>
      <c r="AIY58" s="127"/>
      <c r="AIZ58" s="127"/>
      <c r="AJA58" s="127"/>
      <c r="AJB58" s="127"/>
      <c r="AJC58" s="127"/>
      <c r="AJD58" s="127"/>
      <c r="AJE58" s="127"/>
      <c r="AJF58" s="127"/>
      <c r="AJG58" s="127"/>
      <c r="AJH58" s="127"/>
      <c r="AJI58" s="127"/>
      <c r="AJJ58" s="127"/>
      <c r="AJK58" s="127"/>
      <c r="AJL58" s="127"/>
      <c r="AJM58" s="127"/>
      <c r="AJN58" s="127"/>
      <c r="AJO58" s="127"/>
      <c r="AJP58" s="127"/>
      <c r="AJQ58" s="127"/>
      <c r="AJR58" s="127"/>
      <c r="AJS58" s="127"/>
      <c r="AJT58" s="127"/>
      <c r="AJU58" s="127"/>
      <c r="AJV58" s="127"/>
      <c r="AJW58" s="127"/>
      <c r="AJX58" s="127"/>
      <c r="AJY58" s="127"/>
      <c r="AJZ58" s="127"/>
      <c r="AKA58" s="127"/>
      <c r="AKB58" s="127"/>
      <c r="AKC58" s="127"/>
      <c r="AKD58" s="127"/>
      <c r="AKE58" s="127"/>
      <c r="AKF58" s="127"/>
      <c r="AKG58" s="127"/>
      <c r="AKH58" s="127"/>
      <c r="AKI58" s="127"/>
      <c r="AKJ58" s="127"/>
      <c r="AKK58" s="127"/>
      <c r="AKL58" s="127"/>
      <c r="AKM58" s="127"/>
      <c r="AKN58" s="127"/>
      <c r="AKO58" s="127"/>
      <c r="AKP58" s="127"/>
      <c r="AKQ58" s="127"/>
      <c r="AKR58" s="127"/>
      <c r="AKS58" s="127"/>
      <c r="AKT58" s="127"/>
      <c r="AKU58" s="127"/>
      <c r="AKV58" s="127"/>
      <c r="AKW58" s="127"/>
      <c r="AKX58" s="127"/>
      <c r="AKY58" s="127"/>
      <c r="AKZ58" s="127"/>
      <c r="ALA58" s="127"/>
      <c r="ALB58" s="127"/>
      <c r="ALC58" s="127"/>
      <c r="ALD58" s="127"/>
      <c r="ALE58" s="127"/>
      <c r="ALF58" s="127"/>
      <c r="ALG58" s="127"/>
      <c r="ALH58" s="127"/>
      <c r="ALI58" s="127"/>
      <c r="ALJ58" s="127"/>
      <c r="ALK58" s="127"/>
      <c r="ALL58" s="127"/>
      <c r="ALM58" s="127"/>
      <c r="ALN58" s="127"/>
      <c r="ALO58" s="127"/>
      <c r="ALP58" s="127"/>
      <c r="ALQ58" s="127"/>
      <c r="ALR58" s="127"/>
      <c r="ALS58" s="127"/>
      <c r="ALT58" s="127"/>
      <c r="ALU58" s="127"/>
      <c r="ALV58" s="127"/>
      <c r="ALW58" s="127"/>
      <c r="ALX58" s="127"/>
      <c r="ALY58" s="127"/>
      <c r="ALZ58" s="127"/>
      <c r="AMA58" s="127"/>
      <c r="AMB58" s="127"/>
      <c r="AMC58" s="127"/>
      <c r="AMD58" s="127"/>
      <c r="AME58" s="127"/>
      <c r="AMF58" s="127"/>
      <c r="AMG58" s="127"/>
      <c r="AMH58" s="127"/>
      <c r="AMI58" s="127"/>
      <c r="AMJ58" s="127"/>
      <c r="AMK58" s="127"/>
      <c r="AML58" s="127"/>
      <c r="AMM58" s="127"/>
      <c r="AMN58" s="127"/>
      <c r="AMO58" s="127"/>
      <c r="AMP58" s="127"/>
      <c r="AMQ58" s="127"/>
      <c r="AMR58" s="127"/>
      <c r="AMS58" s="127"/>
      <c r="AMT58" s="127"/>
      <c r="AMU58" s="127"/>
      <c r="AMV58" s="127"/>
      <c r="AMW58" s="127"/>
      <c r="AMX58" s="127"/>
      <c r="AMY58" s="127"/>
      <c r="AMZ58" s="127"/>
      <c r="ANA58" s="127"/>
      <c r="ANB58" s="127"/>
      <c r="ANC58" s="127"/>
      <c r="AND58" s="127"/>
      <c r="ANE58" s="127"/>
      <c r="ANF58" s="127"/>
      <c r="ANG58" s="127"/>
      <c r="ANH58" s="127"/>
      <c r="ANI58" s="127"/>
      <c r="ANJ58" s="127"/>
      <c r="ANK58" s="127"/>
      <c r="ANL58" s="127"/>
      <c r="ANM58" s="127"/>
      <c r="ANN58" s="127"/>
      <c r="ANO58" s="127"/>
      <c r="ANP58" s="127"/>
      <c r="ANQ58" s="127"/>
      <c r="ANR58" s="127"/>
      <c r="ANS58" s="127"/>
      <c r="ANT58" s="127"/>
      <c r="ANU58" s="127"/>
      <c r="ANV58" s="127"/>
      <c r="ANW58" s="127"/>
      <c r="ANX58" s="127"/>
      <c r="ANY58" s="127"/>
      <c r="ANZ58" s="127"/>
      <c r="AOA58" s="127"/>
      <c r="AOB58" s="127"/>
      <c r="AOC58" s="127"/>
      <c r="AOD58" s="127"/>
      <c r="AOE58" s="127"/>
      <c r="AOF58" s="127"/>
      <c r="AOG58" s="127"/>
      <c r="AOH58" s="127"/>
      <c r="AOI58" s="127"/>
      <c r="AOJ58" s="127"/>
      <c r="AOK58" s="127"/>
      <c r="AOL58" s="127"/>
      <c r="AOM58" s="127"/>
      <c r="AON58" s="127"/>
      <c r="AOO58" s="127"/>
      <c r="AOP58" s="127"/>
      <c r="AOQ58" s="127"/>
      <c r="AOR58" s="127"/>
      <c r="AOS58" s="127"/>
      <c r="AOT58" s="127"/>
      <c r="AOU58" s="127"/>
      <c r="AOV58" s="127"/>
      <c r="AOW58" s="127"/>
      <c r="AOX58" s="127"/>
      <c r="AOY58" s="127"/>
      <c r="AOZ58" s="127"/>
      <c r="APA58" s="127"/>
      <c r="APB58" s="127"/>
      <c r="APC58" s="127"/>
      <c r="APD58" s="127"/>
      <c r="APE58" s="127"/>
      <c r="APF58" s="127"/>
      <c r="APG58" s="127"/>
      <c r="APH58" s="127"/>
      <c r="API58" s="127"/>
      <c r="APJ58" s="127"/>
      <c r="APK58" s="127"/>
      <c r="APL58" s="127"/>
      <c r="APM58" s="127"/>
      <c r="APN58" s="127"/>
      <c r="APO58" s="127"/>
      <c r="APP58" s="127"/>
      <c r="APQ58" s="127"/>
      <c r="APR58" s="127"/>
      <c r="APS58" s="127"/>
      <c r="APT58" s="127"/>
      <c r="APU58" s="127"/>
      <c r="APV58" s="127"/>
      <c r="APW58" s="127"/>
      <c r="APX58" s="127"/>
      <c r="APY58" s="127"/>
      <c r="APZ58" s="127"/>
      <c r="AQA58" s="127"/>
      <c r="AQB58" s="127"/>
      <c r="AQC58" s="127"/>
      <c r="AQD58" s="127"/>
      <c r="AQE58" s="127"/>
      <c r="AQF58" s="127"/>
      <c r="AQG58" s="127"/>
      <c r="AQH58" s="127"/>
      <c r="AQI58" s="127"/>
      <c r="AQJ58" s="127"/>
      <c r="AQK58" s="127"/>
      <c r="AQL58" s="127"/>
      <c r="AQM58" s="127"/>
      <c r="AQN58" s="127"/>
      <c r="AQO58" s="127"/>
      <c r="AQP58" s="127"/>
      <c r="AQQ58" s="127"/>
      <c r="AQR58" s="127"/>
      <c r="AQS58" s="127"/>
      <c r="AQT58" s="127"/>
      <c r="AQU58" s="127"/>
      <c r="AQV58" s="127"/>
      <c r="AQW58" s="127"/>
      <c r="AQX58" s="127"/>
      <c r="AQY58" s="127"/>
      <c r="AQZ58" s="127"/>
      <c r="ARA58" s="127"/>
      <c r="ARB58" s="127"/>
      <c r="ARC58" s="127"/>
      <c r="ARD58" s="127"/>
      <c r="ARE58" s="127"/>
      <c r="ARF58" s="127"/>
      <c r="ARG58" s="127"/>
      <c r="ARH58" s="127"/>
      <c r="ARI58" s="127"/>
      <c r="ARJ58" s="127"/>
      <c r="ARK58" s="127"/>
      <c r="ARL58" s="127"/>
      <c r="ARM58" s="127"/>
      <c r="ARN58" s="127"/>
      <c r="ARO58" s="127"/>
      <c r="ARP58" s="127"/>
      <c r="ARQ58" s="127"/>
      <c r="ARR58" s="127"/>
      <c r="ARS58" s="127"/>
      <c r="ART58" s="127"/>
      <c r="ARU58" s="127"/>
      <c r="ARV58" s="127"/>
      <c r="ARW58" s="127"/>
      <c r="ARX58" s="127"/>
      <c r="ARY58" s="127"/>
      <c r="ARZ58" s="127"/>
      <c r="ASA58" s="127"/>
      <c r="ASB58" s="127"/>
      <c r="ASC58" s="127"/>
      <c r="ASD58" s="127"/>
      <c r="ASE58" s="127"/>
      <c r="ASF58" s="127"/>
      <c r="ASG58" s="127"/>
      <c r="ASH58" s="127"/>
      <c r="ASI58" s="127"/>
      <c r="ASJ58" s="127"/>
      <c r="ASK58" s="127"/>
      <c r="ASL58" s="127"/>
      <c r="ASM58" s="127"/>
      <c r="ASN58" s="127"/>
      <c r="ASO58" s="127"/>
      <c r="ASP58" s="127"/>
      <c r="ASQ58" s="127"/>
      <c r="ASR58" s="127"/>
      <c r="ASS58" s="127"/>
      <c r="AST58" s="127"/>
      <c r="ASU58" s="127"/>
      <c r="ASV58" s="127"/>
      <c r="ASW58" s="127"/>
      <c r="ASX58" s="127"/>
      <c r="ASY58" s="127"/>
      <c r="ASZ58" s="127"/>
      <c r="ATA58" s="127"/>
      <c r="ATB58" s="127"/>
      <c r="ATC58" s="127"/>
      <c r="ATD58" s="127"/>
      <c r="ATE58" s="127"/>
      <c r="ATF58" s="127"/>
      <c r="ATG58" s="127"/>
      <c r="ATH58" s="127"/>
      <c r="ATI58" s="127"/>
      <c r="ATJ58" s="127"/>
      <c r="ATK58" s="127"/>
      <c r="ATL58" s="127"/>
      <c r="ATM58" s="127"/>
      <c r="ATN58" s="127"/>
      <c r="ATO58" s="127"/>
      <c r="ATP58" s="127"/>
      <c r="ATQ58" s="127"/>
      <c r="ATR58" s="127"/>
      <c r="ATS58" s="127"/>
      <c r="ATT58" s="127"/>
      <c r="ATU58" s="127"/>
      <c r="ATV58" s="127"/>
      <c r="ATW58" s="127"/>
      <c r="ATX58" s="127"/>
      <c r="ATY58" s="127"/>
      <c r="ATZ58" s="127"/>
      <c r="AUA58" s="127"/>
      <c r="AUB58" s="127"/>
      <c r="AUC58" s="127"/>
      <c r="AUD58" s="127"/>
      <c r="AUE58" s="127"/>
      <c r="AUF58" s="127"/>
      <c r="AUG58" s="127"/>
      <c r="AUH58" s="127"/>
      <c r="AUI58" s="127"/>
      <c r="AUJ58" s="127"/>
      <c r="AUK58" s="127"/>
      <c r="AUL58" s="127"/>
      <c r="AUM58" s="127"/>
      <c r="AUN58" s="127"/>
      <c r="AUO58" s="127"/>
      <c r="AUP58" s="127"/>
      <c r="AUQ58" s="127"/>
      <c r="AUR58" s="127"/>
      <c r="AUS58" s="127"/>
      <c r="AUT58" s="127"/>
      <c r="AUU58" s="127"/>
      <c r="AUV58" s="127"/>
      <c r="AUW58" s="127"/>
      <c r="AUX58" s="127"/>
      <c r="AUY58" s="127"/>
      <c r="AUZ58" s="127"/>
      <c r="AVA58" s="127"/>
      <c r="AVB58" s="127"/>
      <c r="AVC58" s="127"/>
      <c r="AVD58" s="127"/>
      <c r="AVE58" s="127"/>
      <c r="AVF58" s="127"/>
      <c r="AVG58" s="127"/>
      <c r="AVH58" s="127"/>
      <c r="AVI58" s="127"/>
      <c r="AVJ58" s="127"/>
      <c r="AVK58" s="127"/>
      <c r="AVL58" s="127"/>
      <c r="AVM58" s="127"/>
      <c r="AVN58" s="127"/>
      <c r="AVO58" s="127"/>
      <c r="AVP58" s="127"/>
      <c r="AVQ58" s="127"/>
      <c r="AVR58" s="127"/>
      <c r="AVS58" s="127"/>
      <c r="AVT58" s="127"/>
      <c r="AVU58" s="127"/>
      <c r="AVV58" s="127"/>
      <c r="AVW58" s="127"/>
      <c r="AVX58" s="127"/>
      <c r="AVY58" s="127"/>
      <c r="AVZ58" s="127"/>
      <c r="AWA58" s="127"/>
      <c r="AWB58" s="127"/>
      <c r="AWC58" s="127"/>
      <c r="AWD58" s="127"/>
      <c r="AWE58" s="127"/>
      <c r="AWF58" s="127"/>
      <c r="AWG58" s="127"/>
      <c r="AWH58" s="127"/>
      <c r="AWI58" s="127"/>
      <c r="AWJ58" s="127"/>
      <c r="AWK58" s="127"/>
      <c r="AWL58" s="127"/>
      <c r="AWM58" s="127"/>
      <c r="AWN58" s="127"/>
      <c r="AWO58" s="127"/>
      <c r="AWP58" s="127"/>
      <c r="AWQ58" s="127"/>
      <c r="AWR58" s="127"/>
      <c r="AWS58" s="127"/>
      <c r="AWT58" s="127"/>
      <c r="AWU58" s="127"/>
      <c r="AWV58" s="127"/>
      <c r="AWW58" s="127"/>
      <c r="AWX58" s="127"/>
      <c r="AWY58" s="127"/>
      <c r="AWZ58" s="127"/>
      <c r="AXA58" s="127"/>
      <c r="AXB58" s="127"/>
      <c r="AXC58" s="127"/>
      <c r="AXD58" s="127"/>
      <c r="AXE58" s="127"/>
      <c r="AXF58" s="127"/>
      <c r="AXG58" s="127"/>
      <c r="AXH58" s="127"/>
      <c r="AXI58" s="127"/>
      <c r="AXJ58" s="127"/>
      <c r="AXK58" s="127"/>
      <c r="AXL58" s="127"/>
      <c r="AXM58" s="127"/>
      <c r="AXN58" s="127"/>
      <c r="AXO58" s="127"/>
      <c r="AXP58" s="127"/>
      <c r="AXQ58" s="127"/>
      <c r="AXR58" s="127"/>
      <c r="AXS58" s="127"/>
      <c r="AXT58" s="127"/>
      <c r="AXU58" s="127"/>
      <c r="AXV58" s="127"/>
      <c r="AXW58" s="127"/>
      <c r="AXX58" s="127"/>
      <c r="AXY58" s="127"/>
      <c r="AXZ58" s="127"/>
      <c r="AYA58" s="127"/>
      <c r="AYB58" s="127"/>
      <c r="AYC58" s="127"/>
      <c r="AYD58" s="127"/>
      <c r="AYE58" s="127"/>
      <c r="AYF58" s="127"/>
      <c r="AYG58" s="127"/>
      <c r="AYH58" s="127"/>
      <c r="AYI58" s="127"/>
      <c r="AYJ58" s="127"/>
      <c r="AYK58" s="127"/>
      <c r="AYL58" s="127"/>
      <c r="AYM58" s="127"/>
      <c r="AYN58" s="127"/>
      <c r="AYO58" s="127"/>
      <c r="AYP58" s="127"/>
      <c r="AYQ58" s="127"/>
      <c r="AYR58" s="127"/>
      <c r="AYS58" s="127"/>
      <c r="AYT58" s="127"/>
      <c r="AYU58" s="127"/>
      <c r="AYV58" s="127"/>
      <c r="AYW58" s="127"/>
      <c r="AYX58" s="127"/>
      <c r="AYY58" s="127"/>
      <c r="AYZ58" s="127"/>
      <c r="AZA58" s="127"/>
      <c r="AZB58" s="127"/>
      <c r="AZC58" s="127"/>
      <c r="AZD58" s="127"/>
      <c r="AZE58" s="127"/>
      <c r="AZF58" s="127"/>
      <c r="AZG58" s="127"/>
      <c r="AZH58" s="127"/>
      <c r="AZI58" s="127"/>
      <c r="AZJ58" s="127"/>
      <c r="AZK58" s="127"/>
      <c r="AZL58" s="127"/>
      <c r="AZM58" s="127"/>
      <c r="AZN58" s="127"/>
      <c r="AZO58" s="127"/>
      <c r="AZP58" s="127"/>
      <c r="AZQ58" s="127"/>
      <c r="AZR58" s="127"/>
      <c r="AZS58" s="127"/>
      <c r="AZT58" s="127"/>
      <c r="AZU58" s="127"/>
      <c r="AZV58" s="127"/>
      <c r="AZW58" s="127"/>
      <c r="AZX58" s="127"/>
      <c r="AZY58" s="127"/>
      <c r="AZZ58" s="127"/>
      <c r="BAA58" s="127"/>
      <c r="BAB58" s="127"/>
      <c r="BAC58" s="127"/>
      <c r="BAD58" s="127"/>
      <c r="BAE58" s="127"/>
      <c r="BAF58" s="127"/>
      <c r="BAG58" s="127"/>
      <c r="BAH58" s="127"/>
      <c r="BAI58" s="127"/>
      <c r="BAJ58" s="127"/>
      <c r="BAK58" s="127"/>
      <c r="BAL58" s="127"/>
      <c r="BAM58" s="127"/>
      <c r="BAN58" s="127"/>
      <c r="BAO58" s="127"/>
      <c r="BAP58" s="127"/>
      <c r="BAQ58" s="127"/>
      <c r="BAR58" s="127"/>
      <c r="BAS58" s="127"/>
      <c r="BAT58" s="127"/>
      <c r="BAU58" s="127"/>
      <c r="BAV58" s="127"/>
      <c r="BAW58" s="127"/>
      <c r="BAX58" s="127"/>
      <c r="BAY58" s="127"/>
      <c r="BAZ58" s="127"/>
      <c r="BBA58" s="127"/>
      <c r="BBB58" s="127"/>
      <c r="BBC58" s="127"/>
      <c r="BBD58" s="127"/>
      <c r="BBE58" s="127"/>
      <c r="BBF58" s="127"/>
      <c r="BBG58" s="127"/>
      <c r="BBH58" s="127"/>
      <c r="BBI58" s="127"/>
      <c r="BBJ58" s="127"/>
      <c r="BBK58" s="127"/>
      <c r="BBL58" s="127"/>
      <c r="BBM58" s="127"/>
      <c r="BBN58" s="127"/>
      <c r="BBO58" s="127"/>
      <c r="BBP58" s="127"/>
      <c r="BBQ58" s="127"/>
      <c r="BBR58" s="127"/>
      <c r="BBS58" s="127"/>
      <c r="BBT58" s="127"/>
      <c r="BBU58" s="127"/>
      <c r="BBV58" s="127"/>
      <c r="BBW58" s="127"/>
      <c r="BBX58" s="127"/>
      <c r="BBY58" s="127"/>
      <c r="BBZ58" s="127"/>
      <c r="BCA58" s="127"/>
      <c r="BCB58" s="127"/>
      <c r="BCC58" s="127"/>
      <c r="BCD58" s="127"/>
      <c r="BCE58" s="127"/>
      <c r="BCF58" s="127"/>
      <c r="BCG58" s="127"/>
      <c r="BCH58" s="127"/>
      <c r="BCI58" s="127"/>
      <c r="BCJ58" s="127"/>
      <c r="BCK58" s="127"/>
      <c r="BCL58" s="127"/>
      <c r="BCM58" s="127"/>
      <c r="BCN58" s="127"/>
      <c r="BCO58" s="127"/>
      <c r="BCP58" s="127"/>
      <c r="BCQ58" s="127"/>
      <c r="BCR58" s="127"/>
      <c r="BCS58" s="127"/>
      <c r="BCT58" s="127"/>
      <c r="BCU58" s="127"/>
      <c r="BCV58" s="127"/>
      <c r="BCW58" s="127"/>
      <c r="BCX58" s="127"/>
      <c r="BCY58" s="127"/>
      <c r="BCZ58" s="127"/>
      <c r="BDA58" s="127"/>
      <c r="BDB58" s="127"/>
      <c r="BDC58" s="127"/>
      <c r="BDD58" s="127"/>
      <c r="BDE58" s="127"/>
      <c r="BDF58" s="127"/>
      <c r="BDG58" s="127"/>
      <c r="BDH58" s="127"/>
      <c r="BDI58" s="127"/>
      <c r="BDJ58" s="127"/>
      <c r="BDK58" s="127"/>
      <c r="BDL58" s="127"/>
      <c r="BDM58" s="127"/>
      <c r="BDN58" s="127"/>
      <c r="BDO58" s="127"/>
      <c r="BDP58" s="127"/>
      <c r="BDQ58" s="127"/>
      <c r="BDR58" s="127"/>
      <c r="BDS58" s="127"/>
      <c r="BDT58" s="127"/>
      <c r="BDU58" s="127"/>
      <c r="BDV58" s="127"/>
      <c r="BDW58" s="127"/>
      <c r="BDX58" s="127"/>
      <c r="BDY58" s="127"/>
      <c r="BDZ58" s="127"/>
      <c r="BEA58" s="127"/>
      <c r="BEB58" s="127"/>
      <c r="BEC58" s="127"/>
      <c r="BED58" s="127"/>
      <c r="BEE58" s="127"/>
      <c r="BEF58" s="127"/>
      <c r="BEG58" s="127"/>
      <c r="BEH58" s="127"/>
      <c r="BEI58" s="127"/>
      <c r="BEJ58" s="127"/>
      <c r="BEK58" s="127"/>
      <c r="BEL58" s="127"/>
      <c r="BEM58" s="127"/>
      <c r="BEN58" s="127"/>
      <c r="BEO58" s="127"/>
      <c r="BEP58" s="127"/>
      <c r="BEQ58" s="127"/>
      <c r="BER58" s="127"/>
      <c r="BES58" s="127"/>
      <c r="BET58" s="127"/>
      <c r="BEU58" s="127"/>
      <c r="BEV58" s="127"/>
      <c r="BEW58" s="127"/>
      <c r="BEX58" s="127"/>
      <c r="BEY58" s="127"/>
      <c r="BEZ58" s="127"/>
      <c r="BFA58" s="127"/>
      <c r="BFB58" s="127"/>
      <c r="BFC58" s="127"/>
      <c r="BFD58" s="127"/>
      <c r="BFE58" s="127"/>
      <c r="BFF58" s="127"/>
      <c r="BFG58" s="127"/>
      <c r="BFH58" s="127"/>
      <c r="BFI58" s="127"/>
      <c r="BFJ58" s="127"/>
      <c r="BFK58" s="127"/>
      <c r="BFL58" s="127"/>
      <c r="BFM58" s="127"/>
      <c r="BFN58" s="127"/>
      <c r="BFO58" s="127"/>
      <c r="BFP58" s="127"/>
      <c r="BFQ58" s="127"/>
      <c r="BFR58" s="127"/>
      <c r="BFS58" s="127"/>
      <c r="BFT58" s="127"/>
      <c r="BFU58" s="127"/>
      <c r="BFV58" s="127"/>
      <c r="BFW58" s="127"/>
      <c r="BFX58" s="127"/>
      <c r="BFY58" s="127"/>
      <c r="BFZ58" s="127"/>
      <c r="BGA58" s="127"/>
      <c r="BGB58" s="127"/>
      <c r="BGC58" s="127"/>
      <c r="BGD58" s="127"/>
      <c r="BGE58" s="127"/>
      <c r="BGF58" s="127"/>
      <c r="BGG58" s="127"/>
      <c r="BGH58" s="127"/>
      <c r="BGI58" s="127"/>
      <c r="BGJ58" s="127"/>
      <c r="BGK58" s="127"/>
      <c r="BGL58" s="127"/>
      <c r="BGM58" s="127"/>
      <c r="BGN58" s="127"/>
      <c r="BGO58" s="127"/>
      <c r="BGP58" s="127"/>
      <c r="BGQ58" s="127"/>
      <c r="BGR58" s="127"/>
      <c r="BGS58" s="127"/>
      <c r="BGT58" s="127"/>
      <c r="BGU58" s="127"/>
      <c r="BGV58" s="127"/>
      <c r="BGW58" s="127"/>
      <c r="BGX58" s="127"/>
      <c r="BGY58" s="127"/>
      <c r="BGZ58" s="127"/>
      <c r="BHA58" s="127"/>
      <c r="BHB58" s="127"/>
      <c r="BHC58" s="127"/>
      <c r="BHD58" s="127"/>
      <c r="BHE58" s="127"/>
      <c r="BHF58" s="127"/>
      <c r="BHG58" s="127"/>
      <c r="BHH58" s="127"/>
      <c r="BHI58" s="127"/>
      <c r="BHJ58" s="127"/>
      <c r="BHK58" s="127"/>
      <c r="BHL58" s="127"/>
      <c r="BHM58" s="127"/>
      <c r="BHN58" s="127"/>
      <c r="BHO58" s="127"/>
      <c r="BHP58" s="127"/>
      <c r="BHQ58" s="127"/>
      <c r="BHR58" s="127"/>
      <c r="BHS58" s="127"/>
      <c r="BHT58" s="127"/>
      <c r="BHU58" s="127"/>
      <c r="BHV58" s="127"/>
      <c r="BHW58" s="127"/>
      <c r="BHX58" s="127"/>
      <c r="BHY58" s="127"/>
      <c r="BHZ58" s="127"/>
      <c r="BIA58" s="127"/>
      <c r="BIB58" s="127"/>
      <c r="BIC58" s="127"/>
      <c r="BID58" s="127"/>
      <c r="BIE58" s="127"/>
      <c r="BIF58" s="127"/>
      <c r="BIG58" s="127"/>
      <c r="BIH58" s="127"/>
      <c r="BII58" s="127"/>
      <c r="BIJ58" s="127"/>
      <c r="BIK58" s="127"/>
      <c r="BIL58" s="127"/>
      <c r="BIM58" s="127"/>
      <c r="BIN58" s="127"/>
      <c r="BIO58" s="127"/>
      <c r="BIP58" s="127"/>
      <c r="BIQ58" s="127"/>
      <c r="BIR58" s="127"/>
      <c r="BIS58" s="127"/>
      <c r="BIT58" s="127"/>
      <c r="BIU58" s="127"/>
      <c r="BIV58" s="127"/>
      <c r="BIW58" s="127"/>
      <c r="BIX58" s="127"/>
      <c r="BIY58" s="127"/>
      <c r="BIZ58" s="127"/>
      <c r="BJA58" s="127"/>
      <c r="BJB58" s="127"/>
      <c r="BJC58" s="127"/>
      <c r="BJD58" s="127"/>
      <c r="BJE58" s="127"/>
      <c r="BJF58" s="127"/>
      <c r="BJG58" s="127"/>
      <c r="BJH58" s="127"/>
      <c r="BJI58" s="127"/>
      <c r="BJJ58" s="127"/>
      <c r="BJK58" s="127"/>
      <c r="BJL58" s="127"/>
      <c r="BJM58" s="127"/>
      <c r="BJN58" s="127"/>
      <c r="BJO58" s="127"/>
      <c r="BJP58" s="127"/>
      <c r="BJQ58" s="127"/>
      <c r="BJR58" s="127"/>
      <c r="BJS58" s="127"/>
      <c r="BJT58" s="127"/>
      <c r="BJU58" s="127"/>
      <c r="BJV58" s="127"/>
      <c r="BJW58" s="127"/>
      <c r="BJX58" s="127"/>
      <c r="BJY58" s="127"/>
      <c r="BJZ58" s="127"/>
      <c r="BKA58" s="127"/>
      <c r="BKB58" s="127"/>
      <c r="BKC58" s="127"/>
      <c r="BKD58" s="127"/>
      <c r="BKE58" s="127"/>
      <c r="BKF58" s="127"/>
      <c r="BKG58" s="127"/>
      <c r="BKH58" s="127"/>
      <c r="BKI58" s="127"/>
      <c r="BKJ58" s="127"/>
      <c r="BKK58" s="127"/>
      <c r="BKL58" s="127"/>
      <c r="BKM58" s="127"/>
      <c r="BKN58" s="127"/>
      <c r="BKO58" s="127"/>
      <c r="BKP58" s="127"/>
      <c r="BKQ58" s="127"/>
      <c r="BKR58" s="127"/>
      <c r="BKS58" s="127"/>
      <c r="BKT58" s="127"/>
      <c r="BKU58" s="127"/>
      <c r="BKV58" s="127"/>
      <c r="BKW58" s="127"/>
      <c r="BKX58" s="127"/>
      <c r="BKY58" s="127"/>
      <c r="BKZ58" s="127"/>
      <c r="BLA58" s="127"/>
      <c r="BLB58" s="127"/>
      <c r="BLC58" s="127"/>
      <c r="BLD58" s="127"/>
      <c r="BLE58" s="127"/>
      <c r="BLF58" s="127"/>
      <c r="BLG58" s="127"/>
      <c r="BLH58" s="127"/>
      <c r="BLI58" s="127"/>
      <c r="BLJ58" s="127"/>
      <c r="BLK58" s="127"/>
      <c r="BLL58" s="127"/>
      <c r="BLM58" s="127"/>
      <c r="BLN58" s="127"/>
      <c r="BLO58" s="127"/>
      <c r="BLP58" s="127"/>
      <c r="BLQ58" s="127"/>
      <c r="BLR58" s="127"/>
      <c r="BLS58" s="127"/>
      <c r="BLT58" s="127"/>
      <c r="BLU58" s="127"/>
      <c r="BLV58" s="127"/>
      <c r="BLW58" s="127"/>
      <c r="BLX58" s="127"/>
      <c r="BLY58" s="127"/>
      <c r="BLZ58" s="127"/>
      <c r="BMA58" s="127"/>
      <c r="BMB58" s="127"/>
      <c r="BMC58" s="127"/>
      <c r="BMD58" s="127"/>
      <c r="BME58" s="127"/>
      <c r="BMF58" s="127"/>
      <c r="BMG58" s="127"/>
      <c r="BMH58" s="127"/>
      <c r="BMI58" s="127"/>
      <c r="BMJ58" s="127"/>
      <c r="BMK58" s="127"/>
      <c r="BML58" s="127"/>
      <c r="BMM58" s="127"/>
      <c r="BMN58" s="127"/>
      <c r="BMO58" s="127"/>
      <c r="BMP58" s="127"/>
      <c r="BMQ58" s="127"/>
      <c r="BMR58" s="127"/>
      <c r="BMS58" s="127"/>
      <c r="BMT58" s="127"/>
      <c r="BMU58" s="127"/>
      <c r="BMV58" s="127"/>
      <c r="BMW58" s="127"/>
      <c r="BMX58" s="127"/>
      <c r="BMY58" s="127"/>
      <c r="BMZ58" s="127"/>
      <c r="BNA58" s="127"/>
      <c r="BNB58" s="127"/>
      <c r="BNC58" s="127"/>
      <c r="BND58" s="127"/>
      <c r="BNE58" s="127"/>
      <c r="BNF58" s="127"/>
      <c r="BNG58" s="127"/>
      <c r="BNH58" s="127"/>
      <c r="BNI58" s="127"/>
      <c r="BNJ58" s="127"/>
      <c r="BNK58" s="127"/>
      <c r="BNL58" s="127"/>
      <c r="BNM58" s="127"/>
      <c r="BNN58" s="127"/>
      <c r="BNO58" s="127"/>
      <c r="BNP58" s="127"/>
      <c r="BNQ58" s="127"/>
      <c r="BNR58" s="127"/>
      <c r="BNS58" s="127"/>
      <c r="BNT58" s="127"/>
      <c r="BNU58" s="127"/>
      <c r="BNV58" s="127"/>
      <c r="BNW58" s="127"/>
      <c r="BNX58" s="127"/>
      <c r="BNY58" s="127"/>
      <c r="BNZ58" s="127"/>
      <c r="BOA58" s="127"/>
      <c r="BOB58" s="127"/>
      <c r="BOC58" s="127"/>
      <c r="BOD58" s="127"/>
      <c r="BOE58" s="127"/>
      <c r="BOF58" s="127"/>
      <c r="BOG58" s="127"/>
      <c r="BOH58" s="127"/>
      <c r="BOI58" s="127"/>
      <c r="BOJ58" s="127"/>
      <c r="BOK58" s="127"/>
      <c r="BOL58" s="127"/>
      <c r="BOM58" s="127"/>
      <c r="BON58" s="127"/>
      <c r="BOO58" s="127"/>
      <c r="BOP58" s="127"/>
      <c r="BOQ58" s="127"/>
      <c r="BOR58" s="127"/>
      <c r="BOS58" s="127"/>
      <c r="BOT58" s="127"/>
      <c r="BOU58" s="127"/>
      <c r="BOV58" s="127"/>
      <c r="BOW58" s="127"/>
      <c r="BOX58" s="127"/>
      <c r="BOY58" s="127"/>
      <c r="BOZ58" s="127"/>
      <c r="BPA58" s="127"/>
      <c r="BPB58" s="127"/>
      <c r="BPC58" s="127"/>
      <c r="BPD58" s="127"/>
      <c r="BPE58" s="127"/>
      <c r="BPF58" s="127"/>
      <c r="BPG58" s="127"/>
      <c r="BPH58" s="127"/>
      <c r="BPI58" s="127"/>
      <c r="BPJ58" s="127"/>
      <c r="BPK58" s="127"/>
      <c r="BPL58" s="127"/>
      <c r="BPM58" s="127"/>
      <c r="BPN58" s="127"/>
      <c r="BPO58" s="127"/>
      <c r="BPP58" s="127"/>
      <c r="BPQ58" s="127"/>
      <c r="BPR58" s="127"/>
      <c r="BPS58" s="127"/>
      <c r="BPT58" s="127"/>
      <c r="BPU58" s="127"/>
      <c r="BPV58" s="127"/>
      <c r="BPW58" s="127"/>
      <c r="BPX58" s="127"/>
      <c r="BPY58" s="127"/>
      <c r="BPZ58" s="127"/>
      <c r="BQA58" s="127"/>
      <c r="BQB58" s="127"/>
      <c r="BQC58" s="127"/>
      <c r="BQD58" s="127"/>
      <c r="BQE58" s="127"/>
      <c r="BQF58" s="127"/>
      <c r="BQG58" s="127"/>
      <c r="BQH58" s="127"/>
      <c r="BQI58" s="127"/>
      <c r="BQJ58" s="127"/>
      <c r="BQK58" s="127"/>
      <c r="BQL58" s="127"/>
      <c r="BQM58" s="127"/>
      <c r="BQN58" s="127"/>
      <c r="BQO58" s="127"/>
      <c r="BQP58" s="127"/>
      <c r="BQQ58" s="127"/>
      <c r="BQR58" s="127"/>
      <c r="BQS58" s="127"/>
      <c r="BQT58" s="127"/>
      <c r="BQU58" s="127"/>
      <c r="BQV58" s="127"/>
      <c r="BQW58" s="127"/>
      <c r="BQX58" s="127"/>
      <c r="BQY58" s="127"/>
      <c r="BQZ58" s="127"/>
      <c r="BRA58" s="127"/>
      <c r="BRB58" s="127"/>
      <c r="BRC58" s="127"/>
      <c r="BRD58" s="127"/>
      <c r="BRE58" s="127"/>
      <c r="BRF58" s="127"/>
      <c r="BRG58" s="127"/>
      <c r="BRH58" s="127"/>
      <c r="BRI58" s="127"/>
      <c r="BRJ58" s="127"/>
      <c r="BRK58" s="127"/>
      <c r="BRL58" s="127"/>
      <c r="BRM58" s="127"/>
      <c r="BRN58" s="127"/>
      <c r="BRO58" s="127"/>
      <c r="BRP58" s="127"/>
      <c r="BRQ58" s="127"/>
      <c r="BRR58" s="127"/>
      <c r="BRS58" s="127"/>
      <c r="BRT58" s="127"/>
      <c r="BRU58" s="127"/>
      <c r="BRV58" s="127"/>
      <c r="BRW58" s="127"/>
      <c r="BRX58" s="127"/>
      <c r="BRY58" s="127"/>
      <c r="BRZ58" s="127"/>
      <c r="BSA58" s="127"/>
      <c r="BSB58" s="127"/>
      <c r="BSC58" s="127"/>
      <c r="BSD58" s="127"/>
      <c r="BSE58" s="127"/>
      <c r="BSF58" s="127"/>
      <c r="BSG58" s="127"/>
      <c r="BSH58" s="127"/>
      <c r="BSI58" s="127"/>
      <c r="BSJ58" s="127"/>
      <c r="BSK58" s="127"/>
      <c r="BSL58" s="127"/>
      <c r="BSM58" s="127"/>
      <c r="BSN58" s="127"/>
      <c r="BSO58" s="127"/>
      <c r="BSP58" s="127"/>
      <c r="BSQ58" s="127"/>
      <c r="BSR58" s="127"/>
      <c r="BSS58" s="127"/>
      <c r="BST58" s="127"/>
      <c r="BSU58" s="127"/>
      <c r="BSV58" s="127"/>
      <c r="BSW58" s="127"/>
      <c r="BSX58" s="127"/>
      <c r="BSY58" s="127"/>
      <c r="BSZ58" s="127"/>
      <c r="BTA58" s="127"/>
      <c r="BTB58" s="127"/>
      <c r="BTC58" s="127"/>
      <c r="BTD58" s="127"/>
      <c r="BTE58" s="127"/>
      <c r="BTF58" s="127"/>
      <c r="BTG58" s="127"/>
      <c r="BTH58" s="127"/>
      <c r="BTI58" s="127"/>
      <c r="BTJ58" s="127"/>
      <c r="BTK58" s="127"/>
      <c r="BTL58" s="127"/>
      <c r="BTM58" s="127"/>
      <c r="BTN58" s="127"/>
      <c r="BTO58" s="127"/>
      <c r="BTP58" s="127"/>
      <c r="BTQ58" s="127"/>
      <c r="BTR58" s="127"/>
      <c r="BTS58" s="127"/>
      <c r="BTT58" s="127"/>
      <c r="BTU58" s="127"/>
      <c r="BTV58" s="127"/>
      <c r="BTW58" s="127"/>
      <c r="BTX58" s="127"/>
      <c r="BTY58" s="127"/>
      <c r="BTZ58" s="127"/>
      <c r="BUA58" s="127"/>
      <c r="BUB58" s="127"/>
      <c r="BUC58" s="127"/>
      <c r="BUD58" s="127"/>
      <c r="BUE58" s="127"/>
      <c r="BUF58" s="127"/>
      <c r="BUG58" s="127"/>
      <c r="BUH58" s="127"/>
      <c r="BUI58" s="127"/>
      <c r="BUJ58" s="127"/>
      <c r="BUK58" s="127"/>
      <c r="BUL58" s="127"/>
      <c r="BUM58" s="127"/>
      <c r="BUN58" s="127"/>
      <c r="BUO58" s="127"/>
      <c r="BUP58" s="127"/>
      <c r="BUQ58" s="127"/>
      <c r="BUR58" s="127"/>
      <c r="BUS58" s="127"/>
      <c r="BUT58" s="127"/>
      <c r="BUU58" s="127"/>
      <c r="BUV58" s="127"/>
      <c r="BUW58" s="127"/>
      <c r="BUX58" s="127"/>
      <c r="BUY58" s="127"/>
      <c r="BUZ58" s="127"/>
      <c r="BVA58" s="127"/>
      <c r="BVB58" s="127"/>
      <c r="BVC58" s="127"/>
      <c r="BVD58" s="127"/>
      <c r="BVE58" s="127"/>
      <c r="BVF58" s="127"/>
      <c r="BVG58" s="127"/>
      <c r="BVH58" s="127"/>
      <c r="BVI58" s="127"/>
      <c r="BVJ58" s="127"/>
      <c r="BVK58" s="127"/>
      <c r="BVL58" s="127"/>
      <c r="BVM58" s="127"/>
      <c r="BVN58" s="127"/>
      <c r="BVO58" s="127"/>
      <c r="BVP58" s="127"/>
      <c r="BVQ58" s="127"/>
      <c r="BVR58" s="127"/>
      <c r="BVS58" s="127"/>
      <c r="BVT58" s="127"/>
      <c r="BVU58" s="127"/>
      <c r="BVV58" s="127"/>
      <c r="BVW58" s="127"/>
      <c r="BVX58" s="127"/>
      <c r="BVY58" s="127"/>
      <c r="BVZ58" s="127"/>
      <c r="BWA58" s="127"/>
      <c r="BWB58" s="127"/>
      <c r="BWC58" s="127"/>
      <c r="BWD58" s="127"/>
      <c r="BWE58" s="127"/>
      <c r="BWF58" s="127"/>
      <c r="BWG58" s="127"/>
      <c r="BWH58" s="127"/>
      <c r="BWI58" s="127"/>
      <c r="BWJ58" s="127"/>
      <c r="BWK58" s="127"/>
      <c r="BWL58" s="127"/>
      <c r="BWM58" s="127"/>
      <c r="BWN58" s="127"/>
      <c r="BWO58" s="127"/>
      <c r="BWP58" s="127"/>
      <c r="BWQ58" s="127"/>
      <c r="BWR58" s="127"/>
      <c r="BWS58" s="127"/>
      <c r="BWT58" s="127"/>
      <c r="BWU58" s="127"/>
      <c r="BWV58" s="127"/>
      <c r="BWW58" s="127"/>
      <c r="BWX58" s="127"/>
      <c r="BWY58" s="127"/>
      <c r="BWZ58" s="127"/>
      <c r="BXA58" s="127"/>
      <c r="BXB58" s="127"/>
      <c r="BXC58" s="127"/>
      <c r="BXD58" s="127"/>
      <c r="BXE58" s="127"/>
      <c r="BXF58" s="127"/>
      <c r="BXG58" s="127"/>
      <c r="BXH58" s="127"/>
      <c r="BXI58" s="127"/>
      <c r="BXJ58" s="127"/>
      <c r="BXK58" s="127"/>
      <c r="BXL58" s="127"/>
      <c r="BXM58" s="127"/>
      <c r="BXN58" s="127"/>
      <c r="BXO58" s="127"/>
      <c r="BXP58" s="127"/>
      <c r="BXQ58" s="127"/>
      <c r="BXR58" s="127"/>
      <c r="BXS58" s="127"/>
      <c r="BXT58" s="127"/>
      <c r="BXU58" s="127"/>
      <c r="BXV58" s="127"/>
      <c r="BXW58" s="127"/>
      <c r="BXX58" s="127"/>
      <c r="BXY58" s="127"/>
      <c r="BXZ58" s="127"/>
      <c r="BYA58" s="127"/>
      <c r="BYB58" s="127"/>
      <c r="BYC58" s="127"/>
      <c r="BYD58" s="127"/>
      <c r="BYE58" s="127"/>
      <c r="BYF58" s="127"/>
      <c r="BYG58" s="127"/>
      <c r="BYH58" s="127"/>
      <c r="BYI58" s="127"/>
      <c r="BYJ58" s="127"/>
      <c r="BYK58" s="127"/>
      <c r="BYL58" s="127"/>
      <c r="BYM58" s="127"/>
      <c r="BYN58" s="127"/>
      <c r="BYO58" s="127"/>
      <c r="BYP58" s="127"/>
      <c r="BYQ58" s="127"/>
      <c r="BYR58" s="127"/>
      <c r="BYS58" s="127"/>
      <c r="BYT58" s="127"/>
      <c r="BYU58" s="127"/>
      <c r="BYV58" s="127"/>
      <c r="BYW58" s="127"/>
      <c r="BYX58" s="127"/>
      <c r="BYY58" s="127"/>
      <c r="BYZ58" s="127"/>
      <c r="BZA58" s="127"/>
      <c r="BZB58" s="127"/>
      <c r="BZC58" s="127"/>
      <c r="BZD58" s="127"/>
      <c r="BZE58" s="127"/>
      <c r="BZF58" s="127"/>
      <c r="BZG58" s="127"/>
      <c r="BZH58" s="127"/>
      <c r="BZI58" s="127"/>
      <c r="BZJ58" s="127"/>
      <c r="BZK58" s="127"/>
      <c r="BZL58" s="127"/>
      <c r="BZM58" s="127"/>
      <c r="BZN58" s="127"/>
      <c r="BZO58" s="127"/>
      <c r="BZP58" s="127"/>
      <c r="BZQ58" s="127"/>
      <c r="BZR58" s="127"/>
      <c r="BZS58" s="127"/>
      <c r="BZT58" s="127"/>
      <c r="BZU58" s="127"/>
      <c r="BZV58" s="127"/>
      <c r="BZW58" s="127"/>
      <c r="BZX58" s="127"/>
      <c r="BZY58" s="127"/>
      <c r="BZZ58" s="127"/>
      <c r="CAA58" s="127"/>
      <c r="CAB58" s="127"/>
      <c r="CAC58" s="127"/>
      <c r="CAD58" s="127"/>
      <c r="CAE58" s="127"/>
      <c r="CAF58" s="127"/>
      <c r="CAG58" s="127"/>
      <c r="CAH58" s="127"/>
      <c r="CAI58" s="127"/>
      <c r="CAJ58" s="127"/>
      <c r="CAK58" s="127"/>
      <c r="CAL58" s="127"/>
      <c r="CAM58" s="127"/>
      <c r="CAN58" s="127"/>
      <c r="CAO58" s="127"/>
      <c r="CAP58" s="127"/>
      <c r="CAQ58" s="127"/>
      <c r="CAR58" s="127"/>
      <c r="CAS58" s="127"/>
      <c r="CAT58" s="127"/>
      <c r="CAU58" s="127"/>
      <c r="CAV58" s="127"/>
      <c r="CAW58" s="127"/>
      <c r="CAX58" s="127"/>
      <c r="CAY58" s="127"/>
      <c r="CAZ58" s="127"/>
      <c r="CBA58" s="127"/>
      <c r="CBB58" s="127"/>
      <c r="CBC58" s="127"/>
      <c r="CBD58" s="127"/>
      <c r="CBE58" s="127"/>
      <c r="CBF58" s="127"/>
      <c r="CBG58" s="127"/>
      <c r="CBH58" s="127"/>
      <c r="CBI58" s="127"/>
      <c r="CBJ58" s="127"/>
      <c r="CBK58" s="127"/>
      <c r="CBL58" s="127"/>
      <c r="CBM58" s="127"/>
      <c r="CBN58" s="127"/>
      <c r="CBO58" s="127"/>
      <c r="CBP58" s="127"/>
      <c r="CBQ58" s="127"/>
      <c r="CBR58" s="127"/>
      <c r="CBS58" s="127"/>
      <c r="CBT58" s="127"/>
      <c r="CBU58" s="127"/>
      <c r="CBV58" s="127"/>
      <c r="CBW58" s="127"/>
      <c r="CBX58" s="127"/>
      <c r="CBY58" s="127"/>
      <c r="CBZ58" s="127"/>
      <c r="CCA58" s="127"/>
      <c r="CCB58" s="127"/>
      <c r="CCC58" s="127"/>
      <c r="CCD58" s="127"/>
      <c r="CCE58" s="127"/>
      <c r="CCF58" s="127"/>
      <c r="CCG58" s="127"/>
      <c r="CCH58" s="127"/>
      <c r="CCI58" s="127"/>
      <c r="CCJ58" s="127"/>
      <c r="CCK58" s="127"/>
      <c r="CCL58" s="127"/>
      <c r="CCM58" s="127"/>
      <c r="CCN58" s="127"/>
      <c r="CCO58" s="127"/>
      <c r="CCP58" s="127"/>
      <c r="CCQ58" s="127"/>
      <c r="CCR58" s="127"/>
      <c r="CCS58" s="127"/>
      <c r="CCT58" s="127"/>
      <c r="CCU58" s="127"/>
      <c r="CCV58" s="127"/>
      <c r="CCW58" s="127"/>
      <c r="CCX58" s="127"/>
      <c r="CCY58" s="127"/>
      <c r="CCZ58" s="127"/>
      <c r="CDA58" s="127"/>
      <c r="CDB58" s="127"/>
      <c r="CDC58" s="127"/>
      <c r="CDD58" s="127"/>
      <c r="CDE58" s="127"/>
      <c r="CDF58" s="127"/>
      <c r="CDG58" s="127"/>
      <c r="CDH58" s="127"/>
      <c r="CDI58" s="127"/>
      <c r="CDJ58" s="127"/>
      <c r="CDK58" s="127"/>
      <c r="CDL58" s="127"/>
      <c r="CDM58" s="127"/>
      <c r="CDN58" s="127"/>
      <c r="CDO58" s="127"/>
      <c r="CDP58" s="127"/>
      <c r="CDQ58" s="127"/>
      <c r="CDR58" s="127"/>
      <c r="CDS58" s="127"/>
      <c r="CDT58" s="127"/>
      <c r="CDU58" s="127"/>
      <c r="CDV58" s="127"/>
      <c r="CDW58" s="127"/>
      <c r="CDX58" s="127"/>
      <c r="CDY58" s="127"/>
      <c r="CDZ58" s="127"/>
      <c r="CEA58" s="127"/>
      <c r="CEB58" s="127"/>
      <c r="CEC58" s="127"/>
      <c r="CED58" s="127"/>
      <c r="CEE58" s="127"/>
      <c r="CEF58" s="127"/>
      <c r="CEG58" s="127"/>
      <c r="CEH58" s="127"/>
      <c r="CEI58" s="127"/>
      <c r="CEJ58" s="127"/>
      <c r="CEK58" s="127"/>
      <c r="CEL58" s="127"/>
      <c r="CEM58" s="127"/>
      <c r="CEN58" s="127"/>
      <c r="CEO58" s="127"/>
      <c r="CEP58" s="127"/>
      <c r="CEQ58" s="127"/>
      <c r="CER58" s="127"/>
      <c r="CES58" s="127"/>
      <c r="CET58" s="127"/>
      <c r="CEU58" s="127"/>
      <c r="CEV58" s="127"/>
      <c r="CEW58" s="127"/>
      <c r="CEX58" s="127"/>
      <c r="CEY58" s="127"/>
      <c r="CEZ58" s="127"/>
      <c r="CFA58" s="127"/>
      <c r="CFB58" s="127"/>
      <c r="CFC58" s="127"/>
      <c r="CFD58" s="127"/>
      <c r="CFE58" s="127"/>
      <c r="CFF58" s="127"/>
      <c r="CFG58" s="127"/>
      <c r="CFH58" s="127"/>
      <c r="CFI58" s="127"/>
      <c r="CFJ58" s="127"/>
      <c r="CFK58" s="127"/>
      <c r="CFL58" s="127"/>
      <c r="CFM58" s="127"/>
      <c r="CFN58" s="127"/>
      <c r="CFO58" s="127"/>
      <c r="CFP58" s="127"/>
      <c r="CFQ58" s="127"/>
      <c r="CFR58" s="127"/>
      <c r="CFS58" s="127"/>
      <c r="CFT58" s="127"/>
      <c r="CFU58" s="127"/>
      <c r="CFV58" s="127"/>
      <c r="CFW58" s="127"/>
      <c r="CFX58" s="127"/>
      <c r="CFY58" s="127"/>
      <c r="CFZ58" s="127"/>
      <c r="CGA58" s="127"/>
      <c r="CGB58" s="127"/>
      <c r="CGC58" s="127"/>
      <c r="CGD58" s="127"/>
      <c r="CGE58" s="127"/>
      <c r="CGF58" s="127"/>
      <c r="CGG58" s="127"/>
      <c r="CGH58" s="127"/>
      <c r="CGI58" s="127"/>
      <c r="CGJ58" s="127"/>
      <c r="CGK58" s="127"/>
      <c r="CGL58" s="127"/>
      <c r="CGM58" s="127"/>
      <c r="CGN58" s="127"/>
      <c r="CGO58" s="127"/>
      <c r="CGP58" s="127"/>
      <c r="CGQ58" s="127"/>
      <c r="CGR58" s="127"/>
      <c r="CGS58" s="127"/>
      <c r="CGT58" s="127"/>
      <c r="CGU58" s="127"/>
      <c r="CGV58" s="127"/>
      <c r="CGW58" s="127"/>
      <c r="CGX58" s="127"/>
      <c r="CGY58" s="127"/>
      <c r="CGZ58" s="127"/>
      <c r="CHA58" s="127"/>
      <c r="CHB58" s="127"/>
      <c r="CHC58" s="127"/>
      <c r="CHD58" s="127"/>
      <c r="CHE58" s="127"/>
      <c r="CHF58" s="127"/>
      <c r="CHG58" s="127"/>
      <c r="CHH58" s="127"/>
      <c r="CHI58" s="127"/>
      <c r="CHJ58" s="127"/>
      <c r="CHK58" s="127"/>
      <c r="CHL58" s="127"/>
      <c r="CHM58" s="127"/>
      <c r="CHN58" s="127"/>
      <c r="CHO58" s="127"/>
      <c r="CHP58" s="127"/>
      <c r="CHQ58" s="127"/>
      <c r="CHR58" s="127"/>
      <c r="CHS58" s="127"/>
      <c r="CHT58" s="127"/>
      <c r="CHU58" s="127"/>
      <c r="CHV58" s="127"/>
      <c r="CHW58" s="127"/>
      <c r="CHX58" s="127"/>
      <c r="CHY58" s="127"/>
      <c r="CHZ58" s="127"/>
      <c r="CIA58" s="127"/>
      <c r="CIB58" s="127"/>
      <c r="CIC58" s="127"/>
      <c r="CID58" s="127"/>
      <c r="CIE58" s="127"/>
      <c r="CIF58" s="127"/>
      <c r="CIG58" s="127"/>
      <c r="CIH58" s="127"/>
      <c r="CII58" s="127"/>
      <c r="CIJ58" s="127"/>
      <c r="CIK58" s="127"/>
      <c r="CIL58" s="127"/>
      <c r="CIM58" s="127"/>
      <c r="CIN58" s="127"/>
      <c r="CIO58" s="127"/>
      <c r="CIP58" s="127"/>
      <c r="CIQ58" s="127"/>
      <c r="CIR58" s="127"/>
      <c r="CIS58" s="127"/>
      <c r="CIT58" s="127"/>
      <c r="CIU58" s="127"/>
      <c r="CIV58" s="127"/>
      <c r="CIW58" s="127"/>
      <c r="CIX58" s="127"/>
      <c r="CIY58" s="127"/>
      <c r="CIZ58" s="127"/>
      <c r="CJA58" s="127"/>
      <c r="CJB58" s="127"/>
      <c r="CJC58" s="127"/>
      <c r="CJD58" s="127"/>
      <c r="CJE58" s="127"/>
      <c r="CJF58" s="127"/>
      <c r="CJG58" s="127"/>
      <c r="CJH58" s="127"/>
      <c r="CJI58" s="127"/>
      <c r="CJJ58" s="127"/>
      <c r="CJK58" s="127"/>
      <c r="CJL58" s="127"/>
      <c r="CJM58" s="127"/>
      <c r="CJN58" s="127"/>
      <c r="CJO58" s="127"/>
      <c r="CJP58" s="127"/>
      <c r="CJQ58" s="127"/>
      <c r="CJR58" s="127"/>
      <c r="CJS58" s="127"/>
      <c r="CJT58" s="127"/>
      <c r="CJU58" s="127"/>
      <c r="CJV58" s="127"/>
      <c r="CJW58" s="127"/>
      <c r="CJX58" s="127"/>
      <c r="CJY58" s="127"/>
      <c r="CJZ58" s="127"/>
      <c r="CKA58" s="127"/>
      <c r="CKB58" s="127"/>
      <c r="CKC58" s="127"/>
      <c r="CKD58" s="127"/>
      <c r="CKE58" s="127"/>
      <c r="CKF58" s="127"/>
      <c r="CKG58" s="127"/>
      <c r="CKH58" s="127"/>
      <c r="CKI58" s="127"/>
      <c r="CKJ58" s="127"/>
      <c r="CKK58" s="127"/>
      <c r="CKL58" s="127"/>
      <c r="CKM58" s="127"/>
      <c r="CKN58" s="127"/>
      <c r="CKO58" s="127"/>
      <c r="CKP58" s="127"/>
      <c r="CKQ58" s="127"/>
      <c r="CKR58" s="127"/>
      <c r="CKS58" s="127"/>
      <c r="CKT58" s="127"/>
      <c r="CKU58" s="127"/>
      <c r="CKV58" s="127"/>
      <c r="CKW58" s="127"/>
      <c r="CKX58" s="127"/>
      <c r="CKY58" s="127"/>
      <c r="CKZ58" s="127"/>
      <c r="CLA58" s="127"/>
      <c r="CLB58" s="127"/>
      <c r="CLC58" s="127"/>
      <c r="CLD58" s="127"/>
      <c r="CLE58" s="127"/>
      <c r="CLF58" s="127"/>
      <c r="CLG58" s="127"/>
      <c r="CLH58" s="127"/>
      <c r="CLI58" s="127"/>
      <c r="CLJ58" s="127"/>
      <c r="CLK58" s="127"/>
      <c r="CLL58" s="127"/>
      <c r="CLM58" s="127"/>
      <c r="CLN58" s="127"/>
      <c r="CLO58" s="127"/>
      <c r="CLP58" s="127"/>
      <c r="CLQ58" s="127"/>
      <c r="CLR58" s="127"/>
      <c r="CLS58" s="127"/>
      <c r="CLT58" s="127"/>
      <c r="CLU58" s="127"/>
      <c r="CLV58" s="127"/>
      <c r="CLW58" s="127"/>
      <c r="CLX58" s="127"/>
      <c r="CLY58" s="127"/>
      <c r="CLZ58" s="127"/>
      <c r="CMA58" s="127"/>
      <c r="CMB58" s="127"/>
      <c r="CMC58" s="127"/>
      <c r="CMD58" s="127"/>
      <c r="CME58" s="127"/>
      <c r="CMF58" s="127"/>
      <c r="CMG58" s="127"/>
      <c r="CMH58" s="127"/>
      <c r="CMI58" s="127"/>
      <c r="CMJ58" s="127"/>
      <c r="CMK58" s="127"/>
      <c r="CML58" s="127"/>
      <c r="CMM58" s="127"/>
      <c r="CMN58" s="127"/>
      <c r="CMO58" s="127"/>
      <c r="CMP58" s="127"/>
      <c r="CMQ58" s="127"/>
      <c r="CMR58" s="127"/>
      <c r="CMS58" s="127"/>
      <c r="CMT58" s="127"/>
      <c r="CMU58" s="127"/>
      <c r="CMV58" s="127"/>
      <c r="CMW58" s="127"/>
      <c r="CMX58" s="127"/>
      <c r="CMY58" s="127"/>
      <c r="CMZ58" s="127"/>
      <c r="CNA58" s="127"/>
      <c r="CNB58" s="127"/>
      <c r="CNC58" s="127"/>
      <c r="CND58" s="127"/>
      <c r="CNE58" s="127"/>
      <c r="CNF58" s="127"/>
      <c r="CNG58" s="127"/>
      <c r="CNH58" s="127"/>
      <c r="CNI58" s="127"/>
      <c r="CNJ58" s="127"/>
      <c r="CNK58" s="127"/>
      <c r="CNL58" s="127"/>
      <c r="CNM58" s="127"/>
      <c r="CNN58" s="127"/>
      <c r="CNO58" s="127"/>
      <c r="CNP58" s="127"/>
      <c r="CNQ58" s="127"/>
      <c r="CNR58" s="127"/>
      <c r="CNS58" s="127"/>
      <c r="CNT58" s="127"/>
      <c r="CNU58" s="127"/>
      <c r="CNV58" s="127"/>
      <c r="CNW58" s="127"/>
      <c r="CNX58" s="127"/>
      <c r="CNY58" s="127"/>
      <c r="CNZ58" s="127"/>
      <c r="COA58" s="127"/>
      <c r="COB58" s="127"/>
      <c r="COC58" s="127"/>
      <c r="COD58" s="127"/>
      <c r="COE58" s="127"/>
      <c r="COF58" s="127"/>
      <c r="COG58" s="127"/>
      <c r="COH58" s="127"/>
      <c r="COI58" s="127"/>
      <c r="COJ58" s="127"/>
      <c r="COK58" s="127"/>
      <c r="COL58" s="127"/>
      <c r="COM58" s="127"/>
      <c r="CON58" s="127"/>
      <c r="COO58" s="127"/>
      <c r="COP58" s="127"/>
      <c r="COQ58" s="127"/>
      <c r="COR58" s="127"/>
      <c r="COS58" s="127"/>
      <c r="COT58" s="127"/>
      <c r="COU58" s="127"/>
      <c r="COV58" s="127"/>
      <c r="COW58" s="127"/>
      <c r="COX58" s="127"/>
      <c r="COY58" s="127"/>
      <c r="COZ58" s="127"/>
      <c r="CPA58" s="127"/>
      <c r="CPB58" s="127"/>
      <c r="CPC58" s="127"/>
      <c r="CPD58" s="127"/>
      <c r="CPE58" s="127"/>
      <c r="CPF58" s="127"/>
      <c r="CPG58" s="127"/>
      <c r="CPH58" s="127"/>
      <c r="CPI58" s="127"/>
      <c r="CPJ58" s="127"/>
      <c r="CPK58" s="127"/>
      <c r="CPL58" s="127"/>
      <c r="CPM58" s="127"/>
      <c r="CPN58" s="127"/>
      <c r="CPO58" s="127"/>
      <c r="CPP58" s="127"/>
      <c r="CPQ58" s="127"/>
      <c r="CPR58" s="127"/>
      <c r="CPS58" s="127"/>
      <c r="CPT58" s="127"/>
      <c r="CPU58" s="127"/>
      <c r="CPV58" s="127"/>
      <c r="CPW58" s="127"/>
      <c r="CPX58" s="127"/>
      <c r="CPY58" s="127"/>
      <c r="CPZ58" s="127"/>
      <c r="CQA58" s="127"/>
      <c r="CQB58" s="127"/>
      <c r="CQC58" s="127"/>
      <c r="CQD58" s="127"/>
      <c r="CQE58" s="127"/>
      <c r="CQF58" s="127"/>
      <c r="CQG58" s="127"/>
      <c r="CQH58" s="127"/>
      <c r="CQI58" s="127"/>
      <c r="CQJ58" s="127"/>
      <c r="CQK58" s="127"/>
      <c r="CQL58" s="127"/>
      <c r="CQM58" s="127"/>
      <c r="CQN58" s="127"/>
      <c r="CQO58" s="127"/>
      <c r="CQP58" s="127"/>
      <c r="CQQ58" s="127"/>
      <c r="CQR58" s="127"/>
      <c r="CQS58" s="127"/>
      <c r="CQT58" s="127"/>
      <c r="CQU58" s="127"/>
      <c r="CQV58" s="127"/>
      <c r="CQW58" s="127"/>
      <c r="CQX58" s="127"/>
      <c r="CQY58" s="127"/>
      <c r="CQZ58" s="127"/>
      <c r="CRA58" s="127"/>
      <c r="CRB58" s="127"/>
      <c r="CRC58" s="127"/>
      <c r="CRD58" s="127"/>
      <c r="CRE58" s="127"/>
      <c r="CRF58" s="127"/>
      <c r="CRG58" s="127"/>
      <c r="CRH58" s="127"/>
      <c r="CRI58" s="127"/>
      <c r="CRJ58" s="127"/>
      <c r="CRK58" s="127"/>
      <c r="CRL58" s="127"/>
      <c r="CRM58" s="127"/>
      <c r="CRN58" s="127"/>
      <c r="CRO58" s="127"/>
      <c r="CRP58" s="127"/>
      <c r="CRQ58" s="127"/>
      <c r="CRR58" s="127"/>
      <c r="CRS58" s="127"/>
      <c r="CRT58" s="127"/>
      <c r="CRU58" s="127"/>
      <c r="CRV58" s="127"/>
      <c r="CRW58" s="127"/>
      <c r="CRX58" s="127"/>
      <c r="CRY58" s="127"/>
      <c r="CRZ58" s="127"/>
      <c r="CSA58" s="127"/>
      <c r="CSB58" s="127"/>
      <c r="CSC58" s="127"/>
      <c r="CSD58" s="127"/>
      <c r="CSE58" s="127"/>
      <c r="CSF58" s="127"/>
      <c r="CSG58" s="127"/>
      <c r="CSH58" s="127"/>
      <c r="CSI58" s="127"/>
      <c r="CSJ58" s="127"/>
      <c r="CSK58" s="127"/>
      <c r="CSL58" s="127"/>
      <c r="CSM58" s="127"/>
      <c r="CSN58" s="127"/>
      <c r="CSO58" s="127"/>
      <c r="CSP58" s="127"/>
      <c r="CSQ58" s="127"/>
      <c r="CSR58" s="127"/>
      <c r="CSS58" s="127"/>
      <c r="CST58" s="127"/>
      <c r="CSU58" s="127"/>
      <c r="CSV58" s="127"/>
      <c r="CSW58" s="127"/>
      <c r="CSX58" s="127"/>
      <c r="CSY58" s="127"/>
      <c r="CSZ58" s="127"/>
      <c r="CTA58" s="127"/>
      <c r="CTB58" s="127"/>
      <c r="CTC58" s="127"/>
      <c r="CTD58" s="127"/>
      <c r="CTE58" s="127"/>
      <c r="CTF58" s="127"/>
      <c r="CTG58" s="127"/>
      <c r="CTH58" s="127"/>
      <c r="CTI58" s="127"/>
      <c r="CTJ58" s="127"/>
      <c r="CTK58" s="127"/>
      <c r="CTL58" s="127"/>
      <c r="CTM58" s="127"/>
      <c r="CTN58" s="127"/>
      <c r="CTO58" s="127"/>
      <c r="CTP58" s="127"/>
      <c r="CTQ58" s="127"/>
      <c r="CTR58" s="127"/>
      <c r="CTS58" s="127"/>
      <c r="CTT58" s="127"/>
      <c r="CTU58" s="127"/>
      <c r="CTV58" s="127"/>
      <c r="CTW58" s="127"/>
      <c r="CTX58" s="127"/>
      <c r="CTY58" s="127"/>
      <c r="CTZ58" s="127"/>
      <c r="CUA58" s="127"/>
      <c r="CUB58" s="127"/>
      <c r="CUC58" s="127"/>
      <c r="CUD58" s="127"/>
      <c r="CUE58" s="127"/>
      <c r="CUF58" s="127"/>
      <c r="CUG58" s="127"/>
      <c r="CUH58" s="127"/>
      <c r="CUI58" s="127"/>
      <c r="CUJ58" s="127"/>
      <c r="CUK58" s="127"/>
      <c r="CUL58" s="127"/>
      <c r="CUM58" s="127"/>
      <c r="CUN58" s="127"/>
      <c r="CUO58" s="127"/>
      <c r="CUP58" s="127"/>
      <c r="CUQ58" s="127"/>
      <c r="CUR58" s="127"/>
      <c r="CUS58" s="127"/>
      <c r="CUT58" s="127"/>
      <c r="CUU58" s="127"/>
      <c r="CUV58" s="127"/>
      <c r="CUW58" s="127"/>
      <c r="CUX58" s="127"/>
      <c r="CUY58" s="127"/>
      <c r="CUZ58" s="127"/>
      <c r="CVA58" s="127"/>
      <c r="CVB58" s="127"/>
      <c r="CVC58" s="127"/>
      <c r="CVD58" s="127"/>
      <c r="CVE58" s="127"/>
      <c r="CVF58" s="127"/>
      <c r="CVG58" s="127"/>
      <c r="CVH58" s="127"/>
      <c r="CVI58" s="127"/>
      <c r="CVJ58" s="127"/>
      <c r="CVK58" s="127"/>
      <c r="CVL58" s="127"/>
      <c r="CVM58" s="127"/>
      <c r="CVN58" s="127"/>
      <c r="CVO58" s="127"/>
      <c r="CVP58" s="127"/>
      <c r="CVQ58" s="127"/>
      <c r="CVR58" s="127"/>
      <c r="CVS58" s="127"/>
      <c r="CVT58" s="127"/>
      <c r="CVU58" s="127"/>
      <c r="CVV58" s="127"/>
      <c r="CVW58" s="127"/>
      <c r="CVX58" s="127"/>
      <c r="CVY58" s="127"/>
      <c r="CVZ58" s="127"/>
      <c r="CWA58" s="127"/>
      <c r="CWB58" s="127"/>
      <c r="CWC58" s="127"/>
      <c r="CWD58" s="127"/>
      <c r="CWE58" s="127"/>
      <c r="CWF58" s="127"/>
      <c r="CWG58" s="127"/>
      <c r="CWH58" s="127"/>
      <c r="CWI58" s="127"/>
      <c r="CWJ58" s="127"/>
      <c r="CWK58" s="127"/>
      <c r="CWL58" s="127"/>
      <c r="CWM58" s="127"/>
      <c r="CWN58" s="127"/>
      <c r="CWO58" s="127"/>
      <c r="CWP58" s="127"/>
      <c r="CWQ58" s="127"/>
      <c r="CWR58" s="127"/>
      <c r="CWS58" s="127"/>
      <c r="CWT58" s="127"/>
      <c r="CWU58" s="127"/>
      <c r="CWV58" s="127"/>
      <c r="CWW58" s="127"/>
      <c r="CWX58" s="127"/>
      <c r="CWY58" s="127"/>
      <c r="CWZ58" s="127"/>
      <c r="CXA58" s="127"/>
      <c r="CXB58" s="127"/>
      <c r="CXC58" s="127"/>
      <c r="CXD58" s="127"/>
      <c r="CXE58" s="127"/>
      <c r="CXF58" s="127"/>
      <c r="CXG58" s="127"/>
      <c r="CXH58" s="127"/>
      <c r="CXI58" s="127"/>
      <c r="CXJ58" s="127"/>
      <c r="CXK58" s="127"/>
      <c r="CXL58" s="127"/>
      <c r="CXM58" s="127"/>
      <c r="CXN58" s="127"/>
      <c r="CXO58" s="127"/>
      <c r="CXP58" s="127"/>
      <c r="CXQ58" s="127"/>
      <c r="CXR58" s="127"/>
      <c r="CXS58" s="127"/>
      <c r="CXT58" s="127"/>
      <c r="CXU58" s="127"/>
      <c r="CXV58" s="127"/>
      <c r="CXW58" s="127"/>
      <c r="CXX58" s="127"/>
      <c r="CXY58" s="127"/>
      <c r="CXZ58" s="127"/>
      <c r="CYA58" s="127"/>
      <c r="CYB58" s="127"/>
      <c r="CYC58" s="127"/>
      <c r="CYD58" s="127"/>
      <c r="CYE58" s="127"/>
      <c r="CYF58" s="127"/>
      <c r="CYG58" s="127"/>
      <c r="CYH58" s="127"/>
      <c r="CYI58" s="127"/>
      <c r="CYJ58" s="127"/>
      <c r="CYK58" s="127"/>
      <c r="CYL58" s="127"/>
      <c r="CYM58" s="127"/>
      <c r="CYN58" s="127"/>
      <c r="CYO58" s="127"/>
      <c r="CYP58" s="127"/>
      <c r="CYQ58" s="127"/>
      <c r="CYR58" s="127"/>
      <c r="CYS58" s="127"/>
      <c r="CYT58" s="127"/>
      <c r="CYU58" s="127"/>
      <c r="CYV58" s="127"/>
      <c r="CYW58" s="127"/>
      <c r="CYX58" s="127"/>
      <c r="CYY58" s="127"/>
      <c r="CYZ58" s="127"/>
      <c r="CZA58" s="127"/>
      <c r="CZB58" s="127"/>
      <c r="CZC58" s="127"/>
      <c r="CZD58" s="127"/>
      <c r="CZE58" s="127"/>
      <c r="CZF58" s="127"/>
      <c r="CZG58" s="127"/>
      <c r="CZH58" s="127"/>
      <c r="CZI58" s="127"/>
      <c r="CZJ58" s="127"/>
      <c r="CZK58" s="127"/>
      <c r="CZL58" s="127"/>
      <c r="CZM58" s="127"/>
      <c r="CZN58" s="127"/>
      <c r="CZO58" s="127"/>
      <c r="CZP58" s="127"/>
      <c r="CZQ58" s="127"/>
      <c r="CZR58" s="127"/>
      <c r="CZS58" s="127"/>
      <c r="CZT58" s="127"/>
      <c r="CZU58" s="127"/>
      <c r="CZV58" s="127"/>
      <c r="CZW58" s="127"/>
      <c r="CZX58" s="127"/>
      <c r="CZY58" s="127"/>
      <c r="CZZ58" s="127"/>
      <c r="DAA58" s="127"/>
      <c r="DAB58" s="127"/>
      <c r="DAC58" s="127"/>
      <c r="DAD58" s="127"/>
      <c r="DAE58" s="127"/>
      <c r="DAF58" s="127"/>
      <c r="DAG58" s="127"/>
      <c r="DAH58" s="127"/>
      <c r="DAI58" s="127"/>
      <c r="DAJ58" s="127"/>
      <c r="DAK58" s="127"/>
      <c r="DAL58" s="127"/>
      <c r="DAM58" s="127"/>
      <c r="DAN58" s="127"/>
      <c r="DAO58" s="127"/>
      <c r="DAP58" s="127"/>
      <c r="DAQ58" s="127"/>
      <c r="DAR58" s="127"/>
      <c r="DAS58" s="127"/>
      <c r="DAT58" s="127"/>
      <c r="DAU58" s="127"/>
      <c r="DAV58" s="127"/>
      <c r="DAW58" s="127"/>
      <c r="DAX58" s="127"/>
      <c r="DAY58" s="127"/>
      <c r="DAZ58" s="127"/>
      <c r="DBA58" s="127"/>
      <c r="DBB58" s="127"/>
      <c r="DBC58" s="127"/>
      <c r="DBD58" s="127"/>
      <c r="DBE58" s="127"/>
      <c r="DBF58" s="127"/>
      <c r="DBG58" s="127"/>
      <c r="DBH58" s="127"/>
      <c r="DBI58" s="127"/>
      <c r="DBJ58" s="127"/>
      <c r="DBK58" s="127"/>
      <c r="DBL58" s="127"/>
      <c r="DBM58" s="127"/>
      <c r="DBN58" s="127"/>
      <c r="DBO58" s="127"/>
      <c r="DBP58" s="127"/>
      <c r="DBQ58" s="127"/>
      <c r="DBR58" s="127"/>
      <c r="DBS58" s="127"/>
      <c r="DBT58" s="127"/>
      <c r="DBU58" s="127"/>
      <c r="DBV58" s="127"/>
      <c r="DBW58" s="127"/>
      <c r="DBX58" s="127"/>
      <c r="DBY58" s="127"/>
      <c r="DBZ58" s="127"/>
      <c r="DCA58" s="127"/>
      <c r="DCB58" s="127"/>
      <c r="DCC58" s="127"/>
      <c r="DCD58" s="127"/>
      <c r="DCE58" s="127"/>
      <c r="DCF58" s="127"/>
      <c r="DCG58" s="127"/>
      <c r="DCH58" s="127"/>
      <c r="DCI58" s="127"/>
      <c r="DCJ58" s="127"/>
      <c r="DCK58" s="127"/>
      <c r="DCL58" s="127"/>
      <c r="DCM58" s="127"/>
      <c r="DCN58" s="127"/>
      <c r="DCO58" s="127"/>
      <c r="DCP58" s="127"/>
      <c r="DCQ58" s="127"/>
      <c r="DCR58" s="127"/>
      <c r="DCS58" s="127"/>
      <c r="DCT58" s="127"/>
      <c r="DCU58" s="127"/>
      <c r="DCV58" s="127"/>
      <c r="DCW58" s="127"/>
      <c r="DCX58" s="127"/>
      <c r="DCY58" s="127"/>
      <c r="DCZ58" s="127"/>
      <c r="DDA58" s="127"/>
      <c r="DDB58" s="127"/>
      <c r="DDC58" s="127"/>
      <c r="DDD58" s="127"/>
      <c r="DDE58" s="127"/>
      <c r="DDF58" s="127"/>
      <c r="DDG58" s="127"/>
      <c r="DDH58" s="127"/>
      <c r="DDI58" s="127"/>
      <c r="DDJ58" s="127"/>
      <c r="DDK58" s="127"/>
      <c r="DDL58" s="127"/>
      <c r="DDM58" s="127"/>
      <c r="DDN58" s="127"/>
      <c r="DDO58" s="127"/>
      <c r="DDP58" s="127"/>
      <c r="DDQ58" s="127"/>
      <c r="DDR58" s="127"/>
      <c r="DDS58" s="127"/>
      <c r="DDT58" s="127"/>
      <c r="DDU58" s="127"/>
      <c r="DDV58" s="127"/>
      <c r="DDW58" s="127"/>
      <c r="DDX58" s="127"/>
      <c r="DDY58" s="127"/>
      <c r="DDZ58" s="127"/>
      <c r="DEA58" s="127"/>
      <c r="DEB58" s="127"/>
      <c r="DEC58" s="127"/>
      <c r="DED58" s="127"/>
      <c r="DEE58" s="127"/>
      <c r="DEF58" s="127"/>
      <c r="DEG58" s="127"/>
      <c r="DEH58" s="127"/>
      <c r="DEI58" s="127"/>
      <c r="DEJ58" s="127"/>
      <c r="DEK58" s="127"/>
      <c r="DEL58" s="127"/>
      <c r="DEM58" s="127"/>
      <c r="DEN58" s="127"/>
      <c r="DEO58" s="127"/>
      <c r="DEP58" s="127"/>
      <c r="DEQ58" s="127"/>
      <c r="DER58" s="127"/>
      <c r="DES58" s="127"/>
      <c r="DET58" s="127"/>
      <c r="DEU58" s="127"/>
      <c r="DEV58" s="127"/>
      <c r="DEW58" s="127"/>
      <c r="DEX58" s="127"/>
      <c r="DEY58" s="127"/>
      <c r="DEZ58" s="127"/>
      <c r="DFA58" s="127"/>
      <c r="DFB58" s="127"/>
      <c r="DFC58" s="127"/>
      <c r="DFD58" s="127"/>
      <c r="DFE58" s="127"/>
      <c r="DFF58" s="127"/>
      <c r="DFG58" s="127"/>
      <c r="DFH58" s="127"/>
      <c r="DFI58" s="127"/>
      <c r="DFJ58" s="127"/>
      <c r="DFK58" s="127"/>
      <c r="DFL58" s="127"/>
      <c r="DFM58" s="127"/>
      <c r="DFN58" s="127"/>
      <c r="DFO58" s="127"/>
      <c r="DFP58" s="127"/>
      <c r="DFQ58" s="127"/>
      <c r="DFR58" s="127"/>
      <c r="DFS58" s="127"/>
      <c r="DFT58" s="127"/>
      <c r="DFU58" s="127"/>
      <c r="DFV58" s="127"/>
      <c r="DFW58" s="127"/>
      <c r="DFX58" s="127"/>
      <c r="DFY58" s="127"/>
      <c r="DFZ58" s="127"/>
      <c r="DGA58" s="127"/>
      <c r="DGB58" s="127"/>
      <c r="DGC58" s="127"/>
      <c r="DGD58" s="127"/>
      <c r="DGE58" s="127"/>
      <c r="DGF58" s="127"/>
      <c r="DGG58" s="127"/>
      <c r="DGH58" s="127"/>
      <c r="DGI58" s="127"/>
      <c r="DGJ58" s="127"/>
      <c r="DGK58" s="127"/>
      <c r="DGL58" s="127"/>
      <c r="DGM58" s="127"/>
      <c r="DGN58" s="127"/>
      <c r="DGO58" s="127"/>
      <c r="DGP58" s="127"/>
      <c r="DGQ58" s="127"/>
      <c r="DGR58" s="127"/>
      <c r="DGS58" s="127"/>
      <c r="DGT58" s="127"/>
      <c r="DGU58" s="127"/>
      <c r="DGV58" s="127"/>
      <c r="DGW58" s="127"/>
      <c r="DGX58" s="127"/>
      <c r="DGY58" s="127"/>
      <c r="DGZ58" s="127"/>
      <c r="DHA58" s="127"/>
      <c r="DHB58" s="127"/>
      <c r="DHC58" s="127"/>
      <c r="DHD58" s="127"/>
      <c r="DHE58" s="127"/>
      <c r="DHF58" s="127"/>
      <c r="DHG58" s="127"/>
      <c r="DHH58" s="127"/>
      <c r="DHI58" s="127"/>
      <c r="DHJ58" s="127"/>
      <c r="DHK58" s="127"/>
      <c r="DHL58" s="127"/>
      <c r="DHM58" s="127"/>
      <c r="DHN58" s="127"/>
      <c r="DHO58" s="127"/>
      <c r="DHP58" s="127"/>
      <c r="DHQ58" s="127"/>
      <c r="DHR58" s="127"/>
      <c r="DHS58" s="127"/>
      <c r="DHT58" s="127"/>
      <c r="DHU58" s="127"/>
      <c r="DHV58" s="127"/>
      <c r="DHW58" s="127"/>
      <c r="DHX58" s="127"/>
      <c r="DHY58" s="127"/>
      <c r="DHZ58" s="127"/>
      <c r="DIA58" s="127"/>
      <c r="DIB58" s="127"/>
      <c r="DIC58" s="127"/>
      <c r="DID58" s="127"/>
      <c r="DIE58" s="127"/>
      <c r="DIF58" s="127"/>
      <c r="DIG58" s="127"/>
      <c r="DIH58" s="127"/>
      <c r="DII58" s="127"/>
      <c r="DIJ58" s="127"/>
      <c r="DIK58" s="127"/>
      <c r="DIL58" s="127"/>
      <c r="DIM58" s="127"/>
      <c r="DIN58" s="127"/>
      <c r="DIO58" s="127"/>
      <c r="DIP58" s="127"/>
      <c r="DIQ58" s="127"/>
      <c r="DIR58" s="127"/>
      <c r="DIS58" s="127"/>
      <c r="DIT58" s="127"/>
      <c r="DIU58" s="127"/>
      <c r="DIV58" s="127"/>
      <c r="DIW58" s="127"/>
      <c r="DIX58" s="127"/>
      <c r="DIY58" s="127"/>
      <c r="DIZ58" s="127"/>
      <c r="DJA58" s="127"/>
      <c r="DJB58" s="127"/>
      <c r="DJC58" s="127"/>
      <c r="DJD58" s="127"/>
      <c r="DJE58" s="127"/>
      <c r="DJF58" s="127"/>
      <c r="DJG58" s="127"/>
      <c r="DJH58" s="127"/>
      <c r="DJI58" s="127"/>
      <c r="DJJ58" s="127"/>
      <c r="DJK58" s="127"/>
      <c r="DJL58" s="127"/>
      <c r="DJM58" s="127"/>
      <c r="DJN58" s="127"/>
      <c r="DJO58" s="127"/>
      <c r="DJP58" s="127"/>
      <c r="DJQ58" s="127"/>
      <c r="DJR58" s="127"/>
      <c r="DJS58" s="127"/>
      <c r="DJT58" s="127"/>
      <c r="DJU58" s="127"/>
      <c r="DJV58" s="127"/>
      <c r="DJW58" s="127"/>
      <c r="DJX58" s="127"/>
      <c r="DJY58" s="127"/>
      <c r="DJZ58" s="127"/>
      <c r="DKA58" s="127"/>
      <c r="DKB58" s="127"/>
      <c r="DKC58" s="127"/>
      <c r="DKD58" s="127"/>
      <c r="DKE58" s="127"/>
      <c r="DKF58" s="127"/>
      <c r="DKG58" s="127"/>
      <c r="DKH58" s="127"/>
      <c r="DKI58" s="127"/>
      <c r="DKJ58" s="127"/>
      <c r="DKK58" s="127"/>
      <c r="DKL58" s="127"/>
      <c r="DKM58" s="127"/>
      <c r="DKN58" s="127"/>
      <c r="DKO58" s="127"/>
      <c r="DKP58" s="127"/>
      <c r="DKQ58" s="127"/>
      <c r="DKR58" s="127"/>
      <c r="DKS58" s="127"/>
      <c r="DKT58" s="127"/>
      <c r="DKU58" s="127"/>
      <c r="DKV58" s="127"/>
      <c r="DKW58" s="127"/>
      <c r="DKX58" s="127"/>
      <c r="DKY58" s="127"/>
      <c r="DKZ58" s="127"/>
      <c r="DLA58" s="127"/>
      <c r="DLB58" s="127"/>
      <c r="DLC58" s="127"/>
      <c r="DLD58" s="127"/>
      <c r="DLE58" s="127"/>
      <c r="DLF58" s="127"/>
      <c r="DLG58" s="127"/>
      <c r="DLH58" s="127"/>
      <c r="DLI58" s="127"/>
      <c r="DLJ58" s="127"/>
      <c r="DLK58" s="127"/>
      <c r="DLL58" s="127"/>
      <c r="DLM58" s="127"/>
      <c r="DLN58" s="127"/>
      <c r="DLO58" s="127"/>
      <c r="DLP58" s="127"/>
      <c r="DLQ58" s="127"/>
      <c r="DLR58" s="127"/>
      <c r="DLS58" s="127"/>
      <c r="DLT58" s="127"/>
      <c r="DLU58" s="127"/>
      <c r="DLV58" s="127"/>
      <c r="DLW58" s="127"/>
      <c r="DLX58" s="127"/>
      <c r="DLY58" s="127"/>
      <c r="DLZ58" s="127"/>
      <c r="DMA58" s="127"/>
      <c r="DMB58" s="127"/>
      <c r="DMC58" s="127"/>
      <c r="DMD58" s="127"/>
      <c r="DME58" s="127"/>
      <c r="DMF58" s="127"/>
      <c r="DMG58" s="127"/>
      <c r="DMH58" s="127"/>
      <c r="DMI58" s="127"/>
      <c r="DMJ58" s="127"/>
      <c r="DMK58" s="127"/>
      <c r="DML58" s="127"/>
      <c r="DMM58" s="127"/>
      <c r="DMN58" s="127"/>
      <c r="DMO58" s="127"/>
      <c r="DMP58" s="127"/>
      <c r="DMQ58" s="127"/>
      <c r="DMR58" s="127"/>
      <c r="DMS58" s="127"/>
      <c r="DMT58" s="127"/>
      <c r="DMU58" s="127"/>
      <c r="DMV58" s="127"/>
      <c r="DMW58" s="127"/>
      <c r="DMX58" s="127"/>
      <c r="DMY58" s="127"/>
      <c r="DMZ58" s="127"/>
      <c r="DNA58" s="127"/>
      <c r="DNB58" s="127"/>
      <c r="DNC58" s="127"/>
      <c r="DND58" s="127"/>
      <c r="DNE58" s="127"/>
      <c r="DNF58" s="127"/>
      <c r="DNG58" s="127"/>
      <c r="DNH58" s="127"/>
      <c r="DNI58" s="127"/>
      <c r="DNJ58" s="127"/>
      <c r="DNK58" s="127"/>
      <c r="DNL58" s="127"/>
      <c r="DNM58" s="127"/>
      <c r="DNN58" s="127"/>
      <c r="DNO58" s="127"/>
      <c r="DNP58" s="127"/>
      <c r="DNQ58" s="127"/>
      <c r="DNR58" s="127"/>
      <c r="DNS58" s="127"/>
      <c r="DNT58" s="127"/>
      <c r="DNU58" s="127"/>
      <c r="DNV58" s="127"/>
      <c r="DNW58" s="127"/>
      <c r="DNX58" s="127"/>
      <c r="DNY58" s="127"/>
      <c r="DNZ58" s="127"/>
      <c r="DOA58" s="127"/>
      <c r="DOB58" s="127"/>
      <c r="DOC58" s="127"/>
      <c r="DOD58" s="127"/>
      <c r="DOE58" s="127"/>
      <c r="DOF58" s="127"/>
      <c r="DOG58" s="127"/>
      <c r="DOH58" s="127"/>
      <c r="DOI58" s="127"/>
      <c r="DOJ58" s="127"/>
      <c r="DOK58" s="127"/>
      <c r="DOL58" s="127"/>
      <c r="DOM58" s="127"/>
      <c r="DON58" s="127"/>
      <c r="DOO58" s="127"/>
      <c r="DOP58" s="127"/>
      <c r="DOQ58" s="127"/>
      <c r="DOR58" s="127"/>
      <c r="DOS58" s="127"/>
      <c r="DOT58" s="127"/>
      <c r="DOU58" s="127"/>
      <c r="DOV58" s="127"/>
      <c r="DOW58" s="127"/>
      <c r="DOX58" s="127"/>
      <c r="DOY58" s="127"/>
      <c r="DOZ58" s="127"/>
      <c r="DPA58" s="127"/>
      <c r="DPB58" s="127"/>
      <c r="DPC58" s="127"/>
      <c r="DPD58" s="127"/>
      <c r="DPE58" s="127"/>
      <c r="DPF58" s="127"/>
      <c r="DPG58" s="127"/>
      <c r="DPH58" s="127"/>
      <c r="DPI58" s="127"/>
      <c r="DPJ58" s="127"/>
      <c r="DPK58" s="127"/>
      <c r="DPL58" s="127"/>
      <c r="DPM58" s="127"/>
      <c r="DPN58" s="127"/>
      <c r="DPO58" s="127"/>
      <c r="DPP58" s="127"/>
      <c r="DPQ58" s="127"/>
      <c r="DPR58" s="127"/>
      <c r="DPS58" s="127"/>
      <c r="DPT58" s="127"/>
      <c r="DPU58" s="127"/>
      <c r="DPV58" s="127"/>
      <c r="DPW58" s="127"/>
      <c r="DPX58" s="127"/>
      <c r="DPY58" s="127"/>
      <c r="DPZ58" s="127"/>
      <c r="DQA58" s="127"/>
      <c r="DQB58" s="127"/>
      <c r="DQC58" s="127"/>
      <c r="DQD58" s="127"/>
      <c r="DQE58" s="127"/>
      <c r="DQF58" s="127"/>
      <c r="DQG58" s="127"/>
      <c r="DQH58" s="127"/>
      <c r="DQI58" s="127"/>
      <c r="DQJ58" s="127"/>
      <c r="DQK58" s="127"/>
      <c r="DQL58" s="127"/>
      <c r="DQM58" s="127"/>
      <c r="DQN58" s="127"/>
      <c r="DQO58" s="127"/>
      <c r="DQP58" s="127"/>
      <c r="DQQ58" s="127"/>
      <c r="DQR58" s="127"/>
      <c r="DQS58" s="127"/>
      <c r="DQT58" s="127"/>
      <c r="DQU58" s="127"/>
      <c r="DQV58" s="127"/>
      <c r="DQW58" s="127"/>
      <c r="DQX58" s="127"/>
      <c r="DQY58" s="127"/>
      <c r="DQZ58" s="127"/>
      <c r="DRA58" s="127"/>
      <c r="DRB58" s="127"/>
      <c r="DRC58" s="127"/>
      <c r="DRD58" s="127"/>
      <c r="DRE58" s="127"/>
      <c r="DRF58" s="127"/>
      <c r="DRG58" s="127"/>
      <c r="DRH58" s="127"/>
      <c r="DRI58" s="127"/>
      <c r="DRJ58" s="127"/>
      <c r="DRK58" s="127"/>
      <c r="DRL58" s="127"/>
      <c r="DRM58" s="127"/>
      <c r="DRN58" s="127"/>
      <c r="DRO58" s="127"/>
      <c r="DRP58" s="127"/>
      <c r="DRQ58" s="127"/>
      <c r="DRR58" s="127"/>
      <c r="DRS58" s="127"/>
      <c r="DRT58" s="127"/>
      <c r="DRU58" s="127"/>
      <c r="DRV58" s="127"/>
      <c r="DRW58" s="127"/>
      <c r="DRX58" s="127"/>
      <c r="DRY58" s="127"/>
      <c r="DRZ58" s="127"/>
      <c r="DSA58" s="127"/>
      <c r="DSB58" s="127"/>
      <c r="DSC58" s="127"/>
      <c r="DSD58" s="127"/>
      <c r="DSE58" s="127"/>
      <c r="DSF58" s="127"/>
      <c r="DSG58" s="127"/>
      <c r="DSH58" s="127"/>
      <c r="DSI58" s="127"/>
      <c r="DSJ58" s="127"/>
      <c r="DSK58" s="127"/>
      <c r="DSL58" s="127"/>
      <c r="DSM58" s="127"/>
      <c r="DSN58" s="127"/>
      <c r="DSO58" s="127"/>
      <c r="DSP58" s="127"/>
      <c r="DSQ58" s="127"/>
      <c r="DSR58" s="127"/>
      <c r="DSS58" s="127"/>
      <c r="DST58" s="127"/>
      <c r="DSU58" s="127"/>
      <c r="DSV58" s="127"/>
      <c r="DSW58" s="127"/>
      <c r="DSX58" s="127"/>
      <c r="DSY58" s="127"/>
      <c r="DSZ58" s="127"/>
      <c r="DTA58" s="127"/>
      <c r="DTB58" s="127"/>
      <c r="DTC58" s="127"/>
      <c r="DTD58" s="127"/>
      <c r="DTE58" s="127"/>
      <c r="DTF58" s="127"/>
      <c r="DTG58" s="127"/>
      <c r="DTH58" s="127"/>
      <c r="DTI58" s="127"/>
      <c r="DTJ58" s="127"/>
      <c r="DTK58" s="127"/>
      <c r="DTL58" s="127"/>
      <c r="DTM58" s="127"/>
      <c r="DTN58" s="127"/>
      <c r="DTO58" s="127"/>
      <c r="DTP58" s="127"/>
      <c r="DTQ58" s="127"/>
      <c r="DTR58" s="127"/>
      <c r="DTS58" s="127"/>
      <c r="DTT58" s="127"/>
      <c r="DTU58" s="127"/>
      <c r="DTV58" s="127"/>
      <c r="DTW58" s="127"/>
      <c r="DTX58" s="127"/>
      <c r="DTY58" s="127"/>
      <c r="DTZ58" s="127"/>
      <c r="DUA58" s="127"/>
      <c r="DUB58" s="127"/>
      <c r="DUC58" s="127"/>
      <c r="DUD58" s="127"/>
      <c r="DUE58" s="127"/>
      <c r="DUF58" s="127"/>
      <c r="DUG58" s="127"/>
      <c r="DUH58" s="127"/>
      <c r="DUI58" s="127"/>
      <c r="DUJ58" s="127"/>
      <c r="DUK58" s="127"/>
      <c r="DUL58" s="127"/>
      <c r="DUM58" s="127"/>
      <c r="DUN58" s="127"/>
      <c r="DUO58" s="127"/>
      <c r="DUP58" s="127"/>
      <c r="DUQ58" s="127"/>
      <c r="DUR58" s="127"/>
      <c r="DUS58" s="127"/>
      <c r="DUT58" s="127"/>
      <c r="DUU58" s="127"/>
      <c r="DUV58" s="127"/>
      <c r="DUW58" s="127"/>
      <c r="DUX58" s="127"/>
      <c r="DUY58" s="127"/>
      <c r="DUZ58" s="127"/>
      <c r="DVA58" s="127"/>
      <c r="DVB58" s="127"/>
      <c r="DVC58" s="127"/>
      <c r="DVD58" s="127"/>
      <c r="DVE58" s="127"/>
      <c r="DVF58" s="127"/>
      <c r="DVG58" s="127"/>
      <c r="DVH58" s="127"/>
      <c r="DVI58" s="127"/>
      <c r="DVJ58" s="127"/>
      <c r="DVK58" s="127"/>
      <c r="DVL58" s="127"/>
      <c r="DVM58" s="127"/>
      <c r="DVN58" s="127"/>
      <c r="DVO58" s="127"/>
      <c r="DVP58" s="127"/>
      <c r="DVQ58" s="127"/>
      <c r="DVR58" s="127"/>
      <c r="DVS58" s="127"/>
      <c r="DVT58" s="127"/>
      <c r="DVU58" s="127"/>
      <c r="DVV58" s="127"/>
      <c r="DVW58" s="127"/>
      <c r="DVX58" s="127"/>
      <c r="DVY58" s="127"/>
      <c r="DVZ58" s="127"/>
      <c r="DWA58" s="127"/>
      <c r="DWB58" s="127"/>
      <c r="DWC58" s="127"/>
      <c r="DWD58" s="127"/>
      <c r="DWE58" s="127"/>
      <c r="DWF58" s="127"/>
      <c r="DWG58" s="127"/>
      <c r="DWH58" s="127"/>
      <c r="DWI58" s="127"/>
      <c r="DWJ58" s="127"/>
      <c r="DWK58" s="127"/>
      <c r="DWL58" s="127"/>
      <c r="DWM58" s="127"/>
      <c r="DWN58" s="127"/>
      <c r="DWO58" s="127"/>
      <c r="DWP58" s="127"/>
      <c r="DWQ58" s="127"/>
      <c r="DWR58" s="127"/>
      <c r="DWS58" s="127"/>
      <c r="DWT58" s="127"/>
      <c r="DWU58" s="127"/>
      <c r="DWV58" s="127"/>
      <c r="DWW58" s="127"/>
      <c r="DWX58" s="127"/>
      <c r="DWY58" s="127"/>
      <c r="DWZ58" s="127"/>
      <c r="DXA58" s="127"/>
      <c r="DXB58" s="127"/>
      <c r="DXC58" s="127"/>
      <c r="DXD58" s="127"/>
      <c r="DXE58" s="127"/>
      <c r="DXF58" s="127"/>
      <c r="DXG58" s="127"/>
      <c r="DXH58" s="127"/>
      <c r="DXI58" s="127"/>
      <c r="DXJ58" s="127"/>
      <c r="DXK58" s="127"/>
      <c r="DXL58" s="127"/>
      <c r="DXM58" s="127"/>
      <c r="DXN58" s="127"/>
      <c r="DXO58" s="127"/>
      <c r="DXP58" s="127"/>
      <c r="DXQ58" s="127"/>
      <c r="DXR58" s="127"/>
      <c r="DXS58" s="127"/>
      <c r="DXT58" s="127"/>
      <c r="DXU58" s="127"/>
      <c r="DXV58" s="127"/>
      <c r="DXW58" s="127"/>
      <c r="DXX58" s="127"/>
      <c r="DXY58" s="127"/>
      <c r="DXZ58" s="127"/>
      <c r="DYA58" s="127"/>
      <c r="DYB58" s="127"/>
      <c r="DYC58" s="127"/>
      <c r="DYD58" s="127"/>
      <c r="DYE58" s="127"/>
      <c r="DYF58" s="127"/>
      <c r="DYG58" s="127"/>
      <c r="DYH58" s="127"/>
      <c r="DYI58" s="127"/>
      <c r="DYJ58" s="127"/>
      <c r="DYK58" s="127"/>
      <c r="DYL58" s="127"/>
      <c r="DYM58" s="127"/>
      <c r="DYN58" s="127"/>
      <c r="DYO58" s="127"/>
      <c r="DYP58" s="127"/>
      <c r="DYQ58" s="127"/>
      <c r="DYR58" s="127"/>
      <c r="DYS58" s="127"/>
      <c r="DYT58" s="127"/>
      <c r="DYU58" s="127"/>
      <c r="DYV58" s="127"/>
      <c r="DYW58" s="127"/>
      <c r="DYX58" s="127"/>
      <c r="DYY58" s="127"/>
      <c r="DYZ58" s="127"/>
      <c r="DZA58" s="127"/>
      <c r="DZB58" s="127"/>
      <c r="DZC58" s="127"/>
      <c r="DZD58" s="127"/>
      <c r="DZE58" s="127"/>
      <c r="DZF58" s="127"/>
      <c r="DZG58" s="127"/>
      <c r="DZH58" s="127"/>
      <c r="DZI58" s="127"/>
      <c r="DZJ58" s="127"/>
      <c r="DZK58" s="127"/>
      <c r="DZL58" s="127"/>
      <c r="DZM58" s="127"/>
      <c r="DZN58" s="127"/>
      <c r="DZO58" s="127"/>
      <c r="DZP58" s="127"/>
      <c r="DZQ58" s="127"/>
      <c r="DZR58" s="127"/>
      <c r="DZS58" s="127"/>
      <c r="DZT58" s="127"/>
      <c r="DZU58" s="127"/>
      <c r="DZV58" s="127"/>
      <c r="DZW58" s="127"/>
      <c r="DZX58" s="127"/>
      <c r="DZY58" s="127"/>
      <c r="DZZ58" s="127"/>
      <c r="EAA58" s="127"/>
      <c r="EAB58" s="127"/>
      <c r="EAC58" s="127"/>
      <c r="EAD58" s="127"/>
      <c r="EAE58" s="127"/>
      <c r="EAF58" s="127"/>
      <c r="EAG58" s="127"/>
      <c r="EAH58" s="127"/>
      <c r="EAI58" s="127"/>
      <c r="EAJ58" s="127"/>
      <c r="EAK58" s="127"/>
      <c r="EAL58" s="127"/>
      <c r="EAM58" s="127"/>
      <c r="EAN58" s="127"/>
      <c r="EAO58" s="127"/>
      <c r="EAP58" s="127"/>
      <c r="EAQ58" s="127"/>
      <c r="EAR58" s="127"/>
      <c r="EAS58" s="127"/>
      <c r="EAT58" s="127"/>
      <c r="EAU58" s="127"/>
      <c r="EAV58" s="127"/>
      <c r="EAW58" s="127"/>
      <c r="EAX58" s="127"/>
      <c r="EAY58" s="127"/>
      <c r="EAZ58" s="127"/>
      <c r="EBA58" s="127"/>
      <c r="EBB58" s="127"/>
      <c r="EBC58" s="127"/>
      <c r="EBD58" s="127"/>
      <c r="EBE58" s="127"/>
      <c r="EBF58" s="127"/>
      <c r="EBG58" s="127"/>
      <c r="EBH58" s="127"/>
      <c r="EBI58" s="127"/>
      <c r="EBJ58" s="127"/>
      <c r="EBK58" s="127"/>
      <c r="EBL58" s="127"/>
      <c r="EBM58" s="127"/>
      <c r="EBN58" s="127"/>
      <c r="EBO58" s="127"/>
      <c r="EBP58" s="127"/>
      <c r="EBQ58" s="127"/>
      <c r="EBR58" s="127"/>
      <c r="EBS58" s="127"/>
      <c r="EBT58" s="127"/>
      <c r="EBU58" s="127"/>
      <c r="EBV58" s="127"/>
      <c r="EBW58" s="127"/>
      <c r="EBX58" s="127"/>
      <c r="EBY58" s="127"/>
      <c r="EBZ58" s="127"/>
      <c r="ECA58" s="127"/>
      <c r="ECB58" s="127"/>
      <c r="ECC58" s="127"/>
      <c r="ECD58" s="127"/>
      <c r="ECE58" s="127"/>
      <c r="ECF58" s="127"/>
      <c r="ECG58" s="127"/>
      <c r="ECH58" s="127"/>
      <c r="ECI58" s="127"/>
      <c r="ECJ58" s="127"/>
      <c r="ECK58" s="127"/>
      <c r="ECL58" s="127"/>
      <c r="ECM58" s="127"/>
      <c r="ECN58" s="127"/>
      <c r="ECO58" s="127"/>
      <c r="ECP58" s="127"/>
      <c r="ECQ58" s="127"/>
      <c r="ECR58" s="127"/>
      <c r="ECS58" s="127"/>
      <c r="ECT58" s="127"/>
      <c r="ECU58" s="127"/>
      <c r="ECV58" s="127"/>
      <c r="ECW58" s="127"/>
      <c r="ECX58" s="127"/>
      <c r="ECY58" s="127"/>
      <c r="ECZ58" s="127"/>
      <c r="EDA58" s="127"/>
      <c r="EDB58" s="127"/>
      <c r="EDC58" s="127"/>
      <c r="EDD58" s="127"/>
      <c r="EDE58" s="127"/>
      <c r="EDF58" s="127"/>
      <c r="EDG58" s="127"/>
      <c r="EDH58" s="127"/>
      <c r="EDI58" s="127"/>
      <c r="EDJ58" s="127"/>
      <c r="EDK58" s="127"/>
      <c r="EDL58" s="127"/>
      <c r="EDM58" s="127"/>
      <c r="EDN58" s="127"/>
      <c r="EDO58" s="127"/>
      <c r="EDP58" s="127"/>
      <c r="EDQ58" s="127"/>
      <c r="EDR58" s="127"/>
      <c r="EDS58" s="127"/>
      <c r="EDT58" s="127"/>
      <c r="EDU58" s="127"/>
      <c r="EDV58" s="127"/>
      <c r="EDW58" s="127"/>
      <c r="EDX58" s="127"/>
      <c r="EDY58" s="127"/>
      <c r="EDZ58" s="127"/>
      <c r="EEA58" s="127"/>
      <c r="EEB58" s="127"/>
      <c r="EEC58" s="127"/>
      <c r="EED58" s="127"/>
      <c r="EEE58" s="127"/>
      <c r="EEF58" s="127"/>
      <c r="EEG58" s="127"/>
      <c r="EEH58" s="127"/>
      <c r="EEI58" s="127"/>
      <c r="EEJ58" s="127"/>
      <c r="EEK58" s="127"/>
      <c r="EEL58" s="127"/>
      <c r="EEM58" s="127"/>
      <c r="EEN58" s="127"/>
      <c r="EEO58" s="127"/>
      <c r="EEP58" s="127"/>
      <c r="EEQ58" s="127"/>
      <c r="EER58" s="127"/>
      <c r="EES58" s="127"/>
      <c r="EET58" s="127"/>
      <c r="EEU58" s="127"/>
      <c r="EEV58" s="127"/>
      <c r="EEW58" s="127"/>
      <c r="EEX58" s="127"/>
      <c r="EEY58" s="127"/>
      <c r="EEZ58" s="127"/>
      <c r="EFA58" s="127"/>
      <c r="EFB58" s="127"/>
      <c r="EFC58" s="127"/>
      <c r="EFD58" s="127"/>
      <c r="EFE58" s="127"/>
      <c r="EFF58" s="127"/>
      <c r="EFG58" s="127"/>
      <c r="EFH58" s="127"/>
      <c r="EFI58" s="127"/>
      <c r="EFJ58" s="127"/>
      <c r="EFK58" s="127"/>
      <c r="EFL58" s="127"/>
      <c r="EFM58" s="127"/>
      <c r="EFN58" s="127"/>
      <c r="EFO58" s="127"/>
      <c r="EFP58" s="127"/>
      <c r="EFQ58" s="127"/>
      <c r="EFR58" s="127"/>
      <c r="EFS58" s="127"/>
      <c r="EFT58" s="127"/>
      <c r="EFU58" s="127"/>
      <c r="EFV58" s="127"/>
      <c r="EFW58" s="127"/>
      <c r="EFX58" s="127"/>
      <c r="EFY58" s="127"/>
      <c r="EFZ58" s="127"/>
      <c r="EGA58" s="127"/>
      <c r="EGB58" s="127"/>
      <c r="EGC58" s="127"/>
      <c r="EGD58" s="127"/>
      <c r="EGE58" s="127"/>
      <c r="EGF58" s="127"/>
      <c r="EGG58" s="127"/>
      <c r="EGH58" s="127"/>
      <c r="EGI58" s="127"/>
      <c r="EGJ58" s="127"/>
      <c r="EGK58" s="127"/>
      <c r="EGL58" s="127"/>
      <c r="EGM58" s="127"/>
      <c r="EGN58" s="127"/>
      <c r="EGO58" s="127"/>
      <c r="EGP58" s="127"/>
      <c r="EGQ58" s="127"/>
      <c r="EGR58" s="127"/>
      <c r="EGS58" s="127"/>
      <c r="EGT58" s="127"/>
      <c r="EGU58" s="127"/>
      <c r="EGV58" s="127"/>
      <c r="EGW58" s="127"/>
      <c r="EGX58" s="127"/>
      <c r="EGY58" s="127"/>
      <c r="EGZ58" s="127"/>
      <c r="EHA58" s="127"/>
      <c r="EHB58" s="127"/>
      <c r="EHC58" s="127"/>
      <c r="EHD58" s="127"/>
      <c r="EHE58" s="127"/>
      <c r="EHF58" s="127"/>
      <c r="EHG58" s="127"/>
      <c r="EHH58" s="127"/>
      <c r="EHI58" s="127"/>
      <c r="EHJ58" s="127"/>
      <c r="EHK58" s="127"/>
      <c r="EHL58" s="127"/>
      <c r="EHM58" s="127"/>
      <c r="EHN58" s="127"/>
      <c r="EHO58" s="127"/>
      <c r="EHP58" s="127"/>
      <c r="EHQ58" s="127"/>
      <c r="EHR58" s="127"/>
      <c r="EHS58" s="127"/>
      <c r="EHT58" s="127"/>
      <c r="EHU58" s="127"/>
      <c r="EHV58" s="127"/>
      <c r="EHW58" s="127"/>
      <c r="EHX58" s="127"/>
      <c r="EHY58" s="127"/>
      <c r="EHZ58" s="127"/>
      <c r="EIA58" s="127"/>
      <c r="EIB58" s="127"/>
      <c r="EIC58" s="127"/>
      <c r="EID58" s="127"/>
      <c r="EIE58" s="127"/>
      <c r="EIF58" s="127"/>
      <c r="EIG58" s="127"/>
      <c r="EIH58" s="127"/>
      <c r="EII58" s="127"/>
      <c r="EIJ58" s="127"/>
      <c r="EIK58" s="127"/>
      <c r="EIL58" s="127"/>
      <c r="EIM58" s="127"/>
      <c r="EIN58" s="127"/>
      <c r="EIO58" s="127"/>
      <c r="EIP58" s="127"/>
      <c r="EIQ58" s="127"/>
      <c r="EIR58" s="127"/>
      <c r="EIS58" s="127"/>
      <c r="EIT58" s="127"/>
      <c r="EIU58" s="127"/>
      <c r="EIV58" s="127"/>
      <c r="EIW58" s="127"/>
      <c r="EIX58" s="127"/>
      <c r="EIY58" s="127"/>
      <c r="EIZ58" s="127"/>
      <c r="EJA58" s="127"/>
      <c r="EJB58" s="127"/>
      <c r="EJC58" s="127"/>
      <c r="EJD58" s="127"/>
      <c r="EJE58" s="127"/>
      <c r="EJF58" s="127"/>
      <c r="EJG58" s="127"/>
      <c r="EJH58" s="127"/>
      <c r="EJI58" s="127"/>
      <c r="EJJ58" s="127"/>
      <c r="EJK58" s="127"/>
      <c r="EJL58" s="127"/>
      <c r="EJM58" s="127"/>
      <c r="EJN58" s="127"/>
      <c r="EJO58" s="127"/>
      <c r="EJP58" s="127"/>
      <c r="EJQ58" s="127"/>
      <c r="EJR58" s="127"/>
      <c r="EJS58" s="127"/>
      <c r="EJT58" s="127"/>
      <c r="EJU58" s="127"/>
      <c r="EJV58" s="127"/>
      <c r="EJW58" s="127"/>
      <c r="EJX58" s="127"/>
      <c r="EJY58" s="127"/>
      <c r="EJZ58" s="127"/>
      <c r="EKA58" s="127"/>
      <c r="EKB58" s="127"/>
      <c r="EKC58" s="127"/>
      <c r="EKD58" s="127"/>
      <c r="EKE58" s="127"/>
      <c r="EKF58" s="127"/>
      <c r="EKG58" s="127"/>
      <c r="EKH58" s="127"/>
      <c r="EKI58" s="127"/>
      <c r="EKJ58" s="127"/>
      <c r="EKK58" s="127"/>
      <c r="EKL58" s="127"/>
      <c r="EKM58" s="127"/>
      <c r="EKN58" s="127"/>
      <c r="EKO58" s="127"/>
      <c r="EKP58" s="127"/>
      <c r="EKQ58" s="127"/>
      <c r="EKR58" s="127"/>
      <c r="EKS58" s="127"/>
      <c r="EKT58" s="127"/>
      <c r="EKU58" s="127"/>
      <c r="EKV58" s="127"/>
      <c r="EKW58" s="127"/>
      <c r="EKX58" s="127"/>
      <c r="EKY58" s="127"/>
      <c r="EKZ58" s="127"/>
      <c r="ELA58" s="127"/>
      <c r="ELB58" s="127"/>
      <c r="ELC58" s="127"/>
      <c r="ELD58" s="127"/>
      <c r="ELE58" s="127"/>
      <c r="ELF58" s="127"/>
      <c r="ELG58" s="127"/>
      <c r="ELH58" s="127"/>
      <c r="ELI58" s="127"/>
      <c r="ELJ58" s="127"/>
      <c r="ELK58" s="127"/>
      <c r="ELL58" s="127"/>
      <c r="ELM58" s="127"/>
      <c r="ELN58" s="127"/>
      <c r="ELO58" s="127"/>
      <c r="ELP58" s="127"/>
      <c r="ELQ58" s="127"/>
      <c r="ELR58" s="127"/>
      <c r="ELS58" s="127"/>
      <c r="ELT58" s="127"/>
      <c r="ELU58" s="127"/>
      <c r="ELV58" s="127"/>
      <c r="ELW58" s="127"/>
      <c r="ELX58" s="127"/>
      <c r="ELY58" s="127"/>
      <c r="ELZ58" s="127"/>
      <c r="EMA58" s="127"/>
      <c r="EMB58" s="127"/>
      <c r="EMC58" s="127"/>
      <c r="EMD58" s="127"/>
      <c r="EME58" s="127"/>
      <c r="EMF58" s="127"/>
      <c r="EMG58" s="127"/>
      <c r="EMH58" s="127"/>
      <c r="EMI58" s="127"/>
      <c r="EMJ58" s="127"/>
      <c r="EMK58" s="127"/>
      <c r="EML58" s="127"/>
      <c r="EMM58" s="127"/>
      <c r="EMN58" s="127"/>
      <c r="EMO58" s="127"/>
      <c r="EMP58" s="127"/>
      <c r="EMQ58" s="127"/>
      <c r="EMR58" s="127"/>
      <c r="EMS58" s="127"/>
      <c r="EMT58" s="127"/>
      <c r="EMU58" s="127"/>
      <c r="EMV58" s="127"/>
      <c r="EMW58" s="127"/>
      <c r="EMX58" s="127"/>
      <c r="EMY58" s="127"/>
      <c r="EMZ58" s="127"/>
      <c r="ENA58" s="127"/>
      <c r="ENB58" s="127"/>
      <c r="ENC58" s="127"/>
      <c r="END58" s="127"/>
      <c r="ENE58" s="127"/>
      <c r="ENF58" s="127"/>
      <c r="ENG58" s="127"/>
      <c r="ENH58" s="127"/>
      <c r="ENI58" s="127"/>
      <c r="ENJ58" s="127"/>
      <c r="ENK58" s="127"/>
      <c r="ENL58" s="127"/>
      <c r="ENM58" s="127"/>
      <c r="ENN58" s="127"/>
      <c r="ENO58" s="127"/>
      <c r="ENP58" s="127"/>
      <c r="ENQ58" s="127"/>
      <c r="ENR58" s="127"/>
      <c r="ENS58" s="127"/>
      <c r="ENT58" s="127"/>
      <c r="ENU58" s="127"/>
      <c r="ENV58" s="127"/>
      <c r="ENW58" s="127"/>
      <c r="ENX58" s="127"/>
      <c r="ENY58" s="127"/>
      <c r="ENZ58" s="127"/>
      <c r="EOA58" s="127"/>
      <c r="EOB58" s="127"/>
      <c r="EOC58" s="127"/>
      <c r="EOD58" s="127"/>
      <c r="EOE58" s="127"/>
      <c r="EOF58" s="127"/>
      <c r="EOG58" s="127"/>
      <c r="EOH58" s="127"/>
      <c r="EOI58" s="127"/>
      <c r="EOJ58" s="127"/>
      <c r="EOK58" s="127"/>
      <c r="EOL58" s="127"/>
      <c r="EOM58" s="127"/>
      <c r="EON58" s="127"/>
      <c r="EOO58" s="127"/>
      <c r="EOP58" s="127"/>
      <c r="EOQ58" s="127"/>
      <c r="EOR58" s="127"/>
      <c r="EOS58" s="127"/>
      <c r="EOT58" s="127"/>
      <c r="EOU58" s="127"/>
      <c r="EOV58" s="127"/>
      <c r="EOW58" s="127"/>
      <c r="EOX58" s="127"/>
      <c r="EOY58" s="127"/>
      <c r="EOZ58" s="127"/>
      <c r="EPA58" s="127"/>
      <c r="EPB58" s="127"/>
      <c r="EPC58" s="127"/>
      <c r="EPD58" s="127"/>
      <c r="EPE58" s="127"/>
      <c r="EPF58" s="127"/>
      <c r="EPG58" s="127"/>
      <c r="EPH58" s="127"/>
      <c r="EPI58" s="127"/>
      <c r="EPJ58" s="127"/>
      <c r="EPK58" s="127"/>
      <c r="EPL58" s="127"/>
      <c r="EPM58" s="127"/>
      <c r="EPN58" s="127"/>
      <c r="EPO58" s="127"/>
      <c r="EPP58" s="127"/>
      <c r="EPQ58" s="127"/>
      <c r="EPR58" s="127"/>
      <c r="EPS58" s="127"/>
      <c r="EPT58" s="127"/>
      <c r="EPU58" s="127"/>
      <c r="EPV58" s="127"/>
      <c r="EPW58" s="127"/>
      <c r="EPX58" s="127"/>
      <c r="EPY58" s="127"/>
      <c r="EPZ58" s="127"/>
      <c r="EQA58" s="127"/>
      <c r="EQB58" s="127"/>
      <c r="EQC58" s="127"/>
      <c r="EQD58" s="127"/>
      <c r="EQE58" s="127"/>
      <c r="EQF58" s="127"/>
      <c r="EQG58" s="127"/>
      <c r="EQH58" s="127"/>
      <c r="EQI58" s="127"/>
      <c r="EQJ58" s="127"/>
      <c r="EQK58" s="127"/>
      <c r="EQL58" s="127"/>
      <c r="EQM58" s="127"/>
      <c r="EQN58" s="127"/>
      <c r="EQO58" s="127"/>
      <c r="EQP58" s="127"/>
      <c r="EQQ58" s="127"/>
      <c r="EQR58" s="127"/>
      <c r="EQS58" s="127"/>
      <c r="EQT58" s="127"/>
      <c r="EQU58" s="127"/>
      <c r="EQV58" s="127"/>
      <c r="EQW58" s="127"/>
      <c r="EQX58" s="127"/>
      <c r="EQY58" s="127"/>
      <c r="EQZ58" s="127"/>
      <c r="ERA58" s="127"/>
      <c r="ERB58" s="127"/>
      <c r="ERC58" s="127"/>
      <c r="ERD58" s="127"/>
      <c r="ERE58" s="127"/>
      <c r="ERF58" s="127"/>
      <c r="ERG58" s="127"/>
      <c r="ERH58" s="127"/>
      <c r="ERI58" s="127"/>
      <c r="ERJ58" s="127"/>
      <c r="ERK58" s="127"/>
      <c r="ERL58" s="127"/>
      <c r="ERM58" s="127"/>
      <c r="ERN58" s="127"/>
      <c r="ERO58" s="127"/>
      <c r="ERP58" s="127"/>
      <c r="ERQ58" s="127"/>
      <c r="ERR58" s="127"/>
      <c r="ERS58" s="127"/>
      <c r="ERT58" s="127"/>
      <c r="ERU58" s="127"/>
      <c r="ERV58" s="127"/>
      <c r="ERW58" s="127"/>
      <c r="ERX58" s="127"/>
      <c r="ERY58" s="127"/>
      <c r="ERZ58" s="127"/>
      <c r="ESA58" s="127"/>
      <c r="ESB58" s="127"/>
      <c r="ESC58" s="127"/>
      <c r="ESD58" s="127"/>
      <c r="ESE58" s="127"/>
      <c r="ESF58" s="127"/>
      <c r="ESG58" s="127"/>
      <c r="ESH58" s="127"/>
      <c r="ESI58" s="127"/>
      <c r="ESJ58" s="127"/>
      <c r="ESK58" s="127"/>
      <c r="ESL58" s="127"/>
      <c r="ESM58" s="127"/>
      <c r="ESN58" s="127"/>
      <c r="ESO58" s="127"/>
      <c r="ESP58" s="127"/>
      <c r="ESQ58" s="127"/>
      <c r="ESR58" s="127"/>
      <c r="ESS58" s="127"/>
      <c r="EST58" s="127"/>
      <c r="ESU58" s="127"/>
      <c r="ESV58" s="127"/>
      <c r="ESW58" s="127"/>
      <c r="ESX58" s="127"/>
      <c r="ESY58" s="127"/>
      <c r="ESZ58" s="127"/>
      <c r="ETA58" s="127"/>
      <c r="ETB58" s="127"/>
      <c r="ETC58" s="127"/>
      <c r="ETD58" s="127"/>
      <c r="ETE58" s="127"/>
      <c r="ETF58" s="127"/>
      <c r="ETG58" s="127"/>
      <c r="ETH58" s="127"/>
      <c r="ETI58" s="127"/>
      <c r="ETJ58" s="127"/>
      <c r="ETK58" s="127"/>
      <c r="ETL58" s="127"/>
      <c r="ETM58" s="127"/>
      <c r="ETN58" s="127"/>
      <c r="ETO58" s="127"/>
      <c r="ETP58" s="127"/>
      <c r="ETQ58" s="127"/>
      <c r="ETR58" s="127"/>
      <c r="ETS58" s="127"/>
      <c r="ETT58" s="127"/>
      <c r="ETU58" s="127"/>
      <c r="ETV58" s="127"/>
      <c r="ETW58" s="127"/>
      <c r="ETX58" s="127"/>
      <c r="ETY58" s="127"/>
      <c r="ETZ58" s="127"/>
      <c r="EUA58" s="127"/>
      <c r="EUB58" s="127"/>
      <c r="EUC58" s="127"/>
      <c r="EUD58" s="127"/>
      <c r="EUE58" s="127"/>
      <c r="EUF58" s="127"/>
      <c r="EUG58" s="127"/>
      <c r="EUH58" s="127"/>
      <c r="EUI58" s="127"/>
      <c r="EUJ58" s="127"/>
      <c r="EUK58" s="127"/>
      <c r="EUL58" s="127"/>
      <c r="EUM58" s="127"/>
      <c r="EUN58" s="127"/>
      <c r="EUO58" s="127"/>
      <c r="EUP58" s="127"/>
      <c r="EUQ58" s="127"/>
      <c r="EUR58" s="127"/>
      <c r="EUS58" s="127"/>
      <c r="EUT58" s="127"/>
      <c r="EUU58" s="127"/>
      <c r="EUV58" s="127"/>
      <c r="EUW58" s="127"/>
      <c r="EUX58" s="127"/>
      <c r="EUY58" s="127"/>
      <c r="EUZ58" s="127"/>
      <c r="EVA58" s="127"/>
      <c r="EVB58" s="127"/>
      <c r="EVC58" s="127"/>
      <c r="EVD58" s="127"/>
      <c r="EVE58" s="127"/>
      <c r="EVF58" s="127"/>
      <c r="EVG58" s="127"/>
      <c r="EVH58" s="127"/>
      <c r="EVI58" s="127"/>
      <c r="EVJ58" s="127"/>
      <c r="EVK58" s="127"/>
      <c r="EVL58" s="127"/>
      <c r="EVM58" s="127"/>
      <c r="EVN58" s="127"/>
      <c r="EVO58" s="127"/>
      <c r="EVP58" s="127"/>
      <c r="EVQ58" s="127"/>
      <c r="EVR58" s="127"/>
      <c r="EVS58" s="127"/>
      <c r="EVT58" s="127"/>
      <c r="EVU58" s="127"/>
      <c r="EVV58" s="127"/>
      <c r="EVW58" s="127"/>
      <c r="EVX58" s="127"/>
      <c r="EVY58" s="127"/>
      <c r="EVZ58" s="127"/>
      <c r="EWA58" s="127"/>
      <c r="EWB58" s="127"/>
      <c r="EWC58" s="127"/>
      <c r="EWD58" s="127"/>
      <c r="EWE58" s="127"/>
      <c r="EWF58" s="127"/>
      <c r="EWG58" s="127"/>
      <c r="EWH58" s="127"/>
      <c r="EWI58" s="127"/>
      <c r="EWJ58" s="127"/>
      <c r="EWK58" s="127"/>
      <c r="EWL58" s="127"/>
      <c r="EWM58" s="127"/>
      <c r="EWN58" s="127"/>
      <c r="EWO58" s="127"/>
      <c r="EWP58" s="127"/>
      <c r="EWQ58" s="127"/>
      <c r="EWR58" s="127"/>
      <c r="EWS58" s="127"/>
      <c r="EWT58" s="127"/>
      <c r="EWU58" s="127"/>
      <c r="EWV58" s="127"/>
      <c r="EWW58" s="127"/>
      <c r="EWX58" s="127"/>
      <c r="EWY58" s="127"/>
      <c r="EWZ58" s="127"/>
      <c r="EXA58" s="127"/>
      <c r="EXB58" s="127"/>
      <c r="EXC58" s="127"/>
      <c r="EXD58" s="127"/>
      <c r="EXE58" s="127"/>
      <c r="EXF58" s="127"/>
      <c r="EXG58" s="127"/>
      <c r="EXH58" s="127"/>
      <c r="EXI58" s="127"/>
      <c r="EXJ58" s="127"/>
      <c r="EXK58" s="127"/>
      <c r="EXL58" s="127"/>
      <c r="EXM58" s="127"/>
      <c r="EXN58" s="127"/>
      <c r="EXO58" s="127"/>
      <c r="EXP58" s="127"/>
      <c r="EXQ58" s="127"/>
      <c r="EXR58" s="127"/>
      <c r="EXS58" s="127"/>
      <c r="EXT58" s="127"/>
      <c r="EXU58" s="127"/>
      <c r="EXV58" s="127"/>
      <c r="EXW58" s="127"/>
      <c r="EXX58" s="127"/>
      <c r="EXY58" s="127"/>
      <c r="EXZ58" s="127"/>
      <c r="EYA58" s="127"/>
      <c r="EYB58" s="127"/>
      <c r="EYC58" s="127"/>
      <c r="EYD58" s="127"/>
      <c r="EYE58" s="127"/>
      <c r="EYF58" s="127"/>
      <c r="EYG58" s="127"/>
      <c r="EYH58" s="127"/>
      <c r="EYI58" s="127"/>
      <c r="EYJ58" s="127"/>
      <c r="EYK58" s="127"/>
      <c r="EYL58" s="127"/>
      <c r="EYM58" s="127"/>
      <c r="EYN58" s="127"/>
      <c r="EYO58" s="127"/>
      <c r="EYP58" s="127"/>
      <c r="EYQ58" s="127"/>
      <c r="EYR58" s="127"/>
      <c r="EYS58" s="127"/>
      <c r="EYT58" s="127"/>
      <c r="EYU58" s="127"/>
      <c r="EYV58" s="127"/>
      <c r="EYW58" s="127"/>
      <c r="EYX58" s="127"/>
      <c r="EYY58" s="127"/>
      <c r="EYZ58" s="127"/>
      <c r="EZA58" s="127"/>
      <c r="EZB58" s="127"/>
      <c r="EZC58" s="127"/>
      <c r="EZD58" s="127"/>
      <c r="EZE58" s="127"/>
      <c r="EZF58" s="127"/>
      <c r="EZG58" s="127"/>
      <c r="EZH58" s="127"/>
      <c r="EZI58" s="127"/>
      <c r="EZJ58" s="127"/>
      <c r="EZK58" s="127"/>
      <c r="EZL58" s="127"/>
      <c r="EZM58" s="127"/>
      <c r="EZN58" s="127"/>
      <c r="EZO58" s="127"/>
      <c r="EZP58" s="127"/>
      <c r="EZQ58" s="127"/>
      <c r="EZR58" s="127"/>
      <c r="EZS58" s="127"/>
      <c r="EZT58" s="127"/>
      <c r="EZU58" s="127"/>
      <c r="EZV58" s="127"/>
      <c r="EZW58" s="127"/>
      <c r="EZX58" s="127"/>
      <c r="EZY58" s="127"/>
      <c r="EZZ58" s="127"/>
      <c r="FAA58" s="127"/>
      <c r="FAB58" s="127"/>
      <c r="FAC58" s="127"/>
      <c r="FAD58" s="127"/>
      <c r="FAE58" s="127"/>
      <c r="FAF58" s="127"/>
      <c r="FAG58" s="127"/>
      <c r="FAH58" s="127"/>
      <c r="FAI58" s="127"/>
      <c r="FAJ58" s="127"/>
      <c r="FAK58" s="127"/>
      <c r="FAL58" s="127"/>
      <c r="FAM58" s="127"/>
      <c r="FAN58" s="127"/>
      <c r="FAO58" s="127"/>
      <c r="FAP58" s="127"/>
      <c r="FAQ58" s="127"/>
      <c r="FAR58" s="127"/>
      <c r="FAS58" s="127"/>
      <c r="FAT58" s="127"/>
      <c r="FAU58" s="127"/>
      <c r="FAV58" s="127"/>
      <c r="FAW58" s="127"/>
      <c r="FAX58" s="127"/>
      <c r="FAY58" s="127"/>
      <c r="FAZ58" s="127"/>
      <c r="FBA58" s="127"/>
      <c r="FBB58" s="127"/>
      <c r="FBC58" s="127"/>
      <c r="FBD58" s="127"/>
      <c r="FBE58" s="127"/>
      <c r="FBF58" s="127"/>
      <c r="FBG58" s="127"/>
      <c r="FBH58" s="127"/>
      <c r="FBI58" s="127"/>
      <c r="FBJ58" s="127"/>
      <c r="FBK58" s="127"/>
      <c r="FBL58" s="127"/>
      <c r="FBM58" s="127"/>
      <c r="FBN58" s="127"/>
      <c r="FBO58" s="127"/>
      <c r="FBP58" s="127"/>
      <c r="FBQ58" s="127"/>
      <c r="FBR58" s="127"/>
      <c r="FBS58" s="127"/>
      <c r="FBT58" s="127"/>
      <c r="FBU58" s="127"/>
      <c r="FBV58" s="127"/>
      <c r="FBW58" s="127"/>
      <c r="FBX58" s="127"/>
      <c r="FBY58" s="127"/>
      <c r="FBZ58" s="127"/>
      <c r="FCA58" s="127"/>
      <c r="FCB58" s="127"/>
      <c r="FCC58" s="127"/>
      <c r="FCD58" s="127"/>
      <c r="FCE58" s="127"/>
      <c r="FCF58" s="127"/>
      <c r="FCG58" s="127"/>
      <c r="FCH58" s="127"/>
      <c r="FCI58" s="127"/>
      <c r="FCJ58" s="127"/>
      <c r="FCK58" s="127"/>
      <c r="FCL58" s="127"/>
      <c r="FCM58" s="127"/>
      <c r="FCN58" s="127"/>
      <c r="FCO58" s="127"/>
      <c r="FCP58" s="127"/>
      <c r="FCQ58" s="127"/>
      <c r="FCR58" s="127"/>
      <c r="FCS58" s="127"/>
      <c r="FCT58" s="127"/>
      <c r="FCU58" s="127"/>
      <c r="FCV58" s="127"/>
      <c r="FCW58" s="127"/>
      <c r="FCX58" s="127"/>
      <c r="FCY58" s="127"/>
      <c r="FCZ58" s="127"/>
      <c r="FDA58" s="127"/>
      <c r="FDB58" s="127"/>
      <c r="FDC58" s="127"/>
      <c r="FDD58" s="127"/>
      <c r="FDE58" s="127"/>
      <c r="FDF58" s="127"/>
      <c r="FDG58" s="127"/>
      <c r="FDH58" s="127"/>
      <c r="FDI58" s="127"/>
      <c r="FDJ58" s="127"/>
      <c r="FDK58" s="127"/>
      <c r="FDL58" s="127"/>
      <c r="FDM58" s="127"/>
      <c r="FDN58" s="127"/>
      <c r="FDO58" s="127"/>
      <c r="FDP58" s="127"/>
      <c r="FDQ58" s="127"/>
      <c r="FDR58" s="127"/>
      <c r="FDS58" s="127"/>
      <c r="FDT58" s="127"/>
      <c r="FDU58" s="127"/>
      <c r="FDV58" s="127"/>
      <c r="FDW58" s="127"/>
      <c r="FDX58" s="127"/>
      <c r="FDY58" s="127"/>
      <c r="FDZ58" s="127"/>
      <c r="FEA58" s="127"/>
      <c r="FEB58" s="127"/>
      <c r="FEC58" s="127"/>
      <c r="FED58" s="127"/>
      <c r="FEE58" s="127"/>
      <c r="FEF58" s="127"/>
      <c r="FEG58" s="127"/>
      <c r="FEH58" s="127"/>
      <c r="FEI58" s="127"/>
      <c r="FEJ58" s="127"/>
      <c r="FEK58" s="127"/>
      <c r="FEL58" s="127"/>
      <c r="FEM58" s="127"/>
      <c r="FEN58" s="127"/>
      <c r="FEO58" s="127"/>
      <c r="FEP58" s="127"/>
      <c r="FEQ58" s="127"/>
      <c r="FER58" s="127"/>
      <c r="FES58" s="127"/>
      <c r="FET58" s="127"/>
      <c r="FEU58" s="127"/>
      <c r="FEV58" s="127"/>
      <c r="FEW58" s="127"/>
      <c r="FEX58" s="127"/>
      <c r="FEY58" s="127"/>
      <c r="FEZ58" s="127"/>
      <c r="FFA58" s="127"/>
      <c r="FFB58" s="127"/>
      <c r="FFC58" s="127"/>
      <c r="FFD58" s="127"/>
      <c r="FFE58" s="127"/>
      <c r="FFF58" s="127"/>
      <c r="FFG58" s="127"/>
      <c r="FFH58" s="127"/>
      <c r="FFI58" s="127"/>
      <c r="FFJ58" s="127"/>
      <c r="FFK58" s="127"/>
      <c r="FFL58" s="127"/>
      <c r="FFM58" s="127"/>
      <c r="FFN58" s="127"/>
      <c r="FFO58" s="127"/>
      <c r="FFP58" s="127"/>
      <c r="FFQ58" s="127"/>
      <c r="FFR58" s="127"/>
      <c r="FFS58" s="127"/>
      <c r="FFT58" s="127"/>
      <c r="FFU58" s="127"/>
      <c r="FFV58" s="127"/>
      <c r="FFW58" s="127"/>
      <c r="FFX58" s="127"/>
      <c r="FFY58" s="127"/>
      <c r="FFZ58" s="127"/>
      <c r="FGA58" s="127"/>
      <c r="FGB58" s="127"/>
      <c r="FGC58" s="127"/>
      <c r="FGD58" s="127"/>
      <c r="FGE58" s="127"/>
      <c r="FGF58" s="127"/>
      <c r="FGG58" s="127"/>
      <c r="FGH58" s="127"/>
      <c r="FGI58" s="127"/>
      <c r="FGJ58" s="127"/>
      <c r="FGK58" s="127"/>
      <c r="FGL58" s="127"/>
      <c r="FGM58" s="127"/>
      <c r="FGN58" s="127"/>
      <c r="FGO58" s="127"/>
      <c r="FGP58" s="127"/>
      <c r="FGQ58" s="127"/>
      <c r="FGR58" s="127"/>
      <c r="FGS58" s="127"/>
      <c r="FGT58" s="127"/>
      <c r="FGU58" s="127"/>
      <c r="FGV58" s="127"/>
      <c r="FGW58" s="127"/>
      <c r="FGX58" s="127"/>
      <c r="FGY58" s="127"/>
      <c r="FGZ58" s="127"/>
      <c r="FHA58" s="127"/>
      <c r="FHB58" s="127"/>
      <c r="FHC58" s="127"/>
      <c r="FHD58" s="127"/>
      <c r="FHE58" s="127"/>
      <c r="FHF58" s="127"/>
      <c r="FHG58" s="127"/>
      <c r="FHH58" s="127"/>
      <c r="FHI58" s="127"/>
      <c r="FHJ58" s="127"/>
      <c r="FHK58" s="127"/>
      <c r="FHL58" s="127"/>
      <c r="FHM58" s="127"/>
      <c r="FHN58" s="127"/>
      <c r="FHO58" s="127"/>
      <c r="FHP58" s="127"/>
      <c r="FHQ58" s="127"/>
      <c r="FHR58" s="127"/>
      <c r="FHS58" s="127"/>
      <c r="FHT58" s="127"/>
      <c r="FHU58" s="127"/>
      <c r="FHV58" s="127"/>
      <c r="FHW58" s="127"/>
      <c r="FHX58" s="127"/>
      <c r="FHY58" s="127"/>
      <c r="FHZ58" s="127"/>
      <c r="FIA58" s="127"/>
      <c r="FIB58" s="127"/>
      <c r="FIC58" s="127"/>
      <c r="FID58" s="127"/>
      <c r="FIE58" s="127"/>
      <c r="FIF58" s="127"/>
      <c r="FIG58" s="127"/>
      <c r="FIH58" s="127"/>
      <c r="FII58" s="127"/>
      <c r="FIJ58" s="127"/>
      <c r="FIK58" s="127"/>
      <c r="FIL58" s="127"/>
      <c r="FIM58" s="127"/>
      <c r="FIN58" s="127"/>
      <c r="FIO58" s="127"/>
      <c r="FIP58" s="127"/>
      <c r="FIQ58" s="127"/>
      <c r="FIR58" s="127"/>
      <c r="FIS58" s="127"/>
      <c r="FIT58" s="127"/>
      <c r="FIU58" s="127"/>
      <c r="FIV58" s="127"/>
      <c r="FIW58" s="127"/>
      <c r="FIX58" s="127"/>
      <c r="FIY58" s="127"/>
      <c r="FIZ58" s="127"/>
      <c r="FJA58" s="127"/>
      <c r="FJB58" s="127"/>
      <c r="FJC58" s="127"/>
      <c r="FJD58" s="127"/>
      <c r="FJE58" s="127"/>
      <c r="FJF58" s="127"/>
      <c r="FJG58" s="127"/>
      <c r="FJH58" s="127"/>
      <c r="FJI58" s="127"/>
      <c r="FJJ58" s="127"/>
      <c r="FJK58" s="127"/>
      <c r="FJL58" s="127"/>
      <c r="FJM58" s="127"/>
      <c r="FJN58" s="127"/>
      <c r="FJO58" s="127"/>
      <c r="FJP58" s="127"/>
      <c r="FJQ58" s="127"/>
      <c r="FJR58" s="127"/>
      <c r="FJS58" s="127"/>
      <c r="FJT58" s="127"/>
      <c r="FJU58" s="127"/>
      <c r="FJV58" s="127"/>
      <c r="FJW58" s="127"/>
      <c r="FJX58" s="127"/>
      <c r="FJY58" s="127"/>
      <c r="FJZ58" s="127"/>
      <c r="FKA58" s="127"/>
      <c r="FKB58" s="127"/>
      <c r="FKC58" s="127"/>
      <c r="FKD58" s="127"/>
      <c r="FKE58" s="127"/>
      <c r="FKF58" s="127"/>
      <c r="FKG58" s="127"/>
      <c r="FKH58" s="127"/>
      <c r="FKI58" s="127"/>
      <c r="FKJ58" s="127"/>
      <c r="FKK58" s="127"/>
      <c r="FKL58" s="127"/>
      <c r="FKM58" s="127"/>
      <c r="FKN58" s="127"/>
      <c r="FKO58" s="127"/>
      <c r="FKP58" s="127"/>
      <c r="FKQ58" s="127"/>
      <c r="FKR58" s="127"/>
      <c r="FKS58" s="127"/>
      <c r="FKT58" s="127"/>
      <c r="FKU58" s="127"/>
      <c r="FKV58" s="127"/>
      <c r="FKW58" s="127"/>
      <c r="FKX58" s="127"/>
      <c r="FKY58" s="127"/>
      <c r="FKZ58" s="127"/>
      <c r="FLA58" s="127"/>
      <c r="FLB58" s="127"/>
      <c r="FLC58" s="127"/>
      <c r="FLD58" s="127"/>
      <c r="FLE58" s="127"/>
      <c r="FLF58" s="127"/>
      <c r="FLG58" s="127"/>
      <c r="FLH58" s="127"/>
      <c r="FLI58" s="127"/>
      <c r="FLJ58" s="127"/>
      <c r="FLK58" s="127"/>
      <c r="FLL58" s="127"/>
      <c r="FLM58" s="127"/>
      <c r="FLN58" s="127"/>
      <c r="FLO58" s="127"/>
      <c r="FLP58" s="127"/>
      <c r="FLQ58" s="127"/>
      <c r="FLR58" s="127"/>
      <c r="FLS58" s="127"/>
      <c r="FLT58" s="127"/>
      <c r="FLU58" s="127"/>
      <c r="FLV58" s="127"/>
      <c r="FLW58" s="127"/>
      <c r="FLX58" s="127"/>
      <c r="FLY58" s="127"/>
      <c r="FLZ58" s="127"/>
      <c r="FMA58" s="127"/>
      <c r="FMB58" s="127"/>
      <c r="FMC58" s="127"/>
      <c r="FMD58" s="127"/>
      <c r="FME58" s="127"/>
      <c r="FMF58" s="127"/>
      <c r="FMG58" s="127"/>
      <c r="FMH58" s="127"/>
      <c r="FMI58" s="127"/>
      <c r="FMJ58" s="127"/>
      <c r="FMK58" s="127"/>
      <c r="FML58" s="127"/>
      <c r="FMM58" s="127"/>
      <c r="FMN58" s="127"/>
      <c r="FMO58" s="127"/>
      <c r="FMP58" s="127"/>
      <c r="FMQ58" s="127"/>
      <c r="FMR58" s="127"/>
      <c r="FMS58" s="127"/>
      <c r="FMT58" s="127"/>
      <c r="FMU58" s="127"/>
      <c r="FMV58" s="127"/>
      <c r="FMW58" s="127"/>
      <c r="FMX58" s="127"/>
      <c r="FMY58" s="127"/>
      <c r="FMZ58" s="127"/>
      <c r="FNA58" s="127"/>
      <c r="FNB58" s="127"/>
      <c r="FNC58" s="127"/>
      <c r="FND58" s="127"/>
      <c r="FNE58" s="127"/>
      <c r="FNF58" s="127"/>
      <c r="FNG58" s="127"/>
      <c r="FNH58" s="127"/>
      <c r="FNI58" s="127"/>
      <c r="FNJ58" s="127"/>
      <c r="FNK58" s="127"/>
      <c r="FNL58" s="127"/>
      <c r="FNM58" s="127"/>
      <c r="FNN58" s="127"/>
      <c r="FNO58" s="127"/>
      <c r="FNP58" s="127"/>
      <c r="FNQ58" s="127"/>
      <c r="FNR58" s="127"/>
      <c r="FNS58" s="127"/>
      <c r="FNT58" s="127"/>
      <c r="FNU58" s="127"/>
      <c r="FNV58" s="127"/>
      <c r="FNW58" s="127"/>
      <c r="FNX58" s="127"/>
      <c r="FNY58" s="127"/>
      <c r="FNZ58" s="127"/>
      <c r="FOA58" s="127"/>
      <c r="FOB58" s="127"/>
      <c r="FOC58" s="127"/>
      <c r="FOD58" s="127"/>
      <c r="FOE58" s="127"/>
      <c r="FOF58" s="127"/>
      <c r="FOG58" s="127"/>
      <c r="FOH58" s="127"/>
      <c r="FOI58" s="127"/>
      <c r="FOJ58" s="127"/>
      <c r="FOK58" s="127"/>
      <c r="FOL58" s="127"/>
      <c r="FOM58" s="127"/>
      <c r="FON58" s="127"/>
      <c r="FOO58" s="127"/>
      <c r="FOP58" s="127"/>
      <c r="FOQ58" s="127"/>
      <c r="FOR58" s="127"/>
      <c r="FOS58" s="127"/>
      <c r="FOT58" s="127"/>
      <c r="FOU58" s="127"/>
      <c r="FOV58" s="127"/>
      <c r="FOW58" s="127"/>
      <c r="FOX58" s="127"/>
      <c r="FOY58" s="127"/>
      <c r="FOZ58" s="127"/>
      <c r="FPA58" s="127"/>
      <c r="FPB58" s="127"/>
      <c r="FPC58" s="127"/>
      <c r="FPD58" s="127"/>
      <c r="FPE58" s="127"/>
      <c r="FPF58" s="127"/>
      <c r="FPG58" s="127"/>
      <c r="FPH58" s="127"/>
      <c r="FPI58" s="127"/>
      <c r="FPJ58" s="127"/>
      <c r="FPK58" s="127"/>
      <c r="FPL58" s="127"/>
      <c r="FPM58" s="127"/>
      <c r="FPN58" s="127"/>
      <c r="FPO58" s="127"/>
      <c r="FPP58" s="127"/>
      <c r="FPQ58" s="127"/>
      <c r="FPR58" s="127"/>
      <c r="FPS58" s="127"/>
      <c r="FPT58" s="127"/>
      <c r="FPU58" s="127"/>
      <c r="FPV58" s="127"/>
      <c r="FPW58" s="127"/>
      <c r="FPX58" s="127"/>
      <c r="FPY58" s="127"/>
      <c r="FPZ58" s="127"/>
      <c r="FQA58" s="127"/>
      <c r="FQB58" s="127"/>
      <c r="FQC58" s="127"/>
      <c r="FQD58" s="127"/>
      <c r="FQE58" s="127"/>
      <c r="FQF58" s="127"/>
      <c r="FQG58" s="127"/>
      <c r="FQH58" s="127"/>
      <c r="FQI58" s="127"/>
      <c r="FQJ58" s="127"/>
      <c r="FQK58" s="127"/>
      <c r="FQL58" s="127"/>
      <c r="FQM58" s="127"/>
      <c r="FQN58" s="127"/>
      <c r="FQO58" s="127"/>
      <c r="FQP58" s="127"/>
      <c r="FQQ58" s="127"/>
      <c r="FQR58" s="127"/>
      <c r="FQS58" s="127"/>
      <c r="FQT58" s="127"/>
      <c r="FQU58" s="127"/>
      <c r="FQV58" s="127"/>
      <c r="FQW58" s="127"/>
      <c r="FQX58" s="127"/>
      <c r="FQY58" s="127"/>
      <c r="FQZ58" s="127"/>
      <c r="FRA58" s="127"/>
      <c r="FRB58" s="127"/>
      <c r="FRC58" s="127"/>
      <c r="FRD58" s="127"/>
      <c r="FRE58" s="127"/>
      <c r="FRF58" s="127"/>
      <c r="FRG58" s="127"/>
      <c r="FRH58" s="127"/>
      <c r="FRI58" s="127"/>
      <c r="FRJ58" s="127"/>
      <c r="FRK58" s="127"/>
      <c r="FRL58" s="127"/>
      <c r="FRM58" s="127"/>
      <c r="FRN58" s="127"/>
      <c r="FRO58" s="127"/>
      <c r="FRP58" s="127"/>
      <c r="FRQ58" s="127"/>
      <c r="FRR58" s="127"/>
      <c r="FRS58" s="127"/>
      <c r="FRT58" s="127"/>
      <c r="FRU58" s="127"/>
      <c r="FRV58" s="127"/>
      <c r="FRW58" s="127"/>
      <c r="FRX58" s="127"/>
      <c r="FRY58" s="127"/>
      <c r="FRZ58" s="127"/>
      <c r="FSA58" s="127"/>
      <c r="FSB58" s="127"/>
      <c r="FSC58" s="127"/>
      <c r="FSD58" s="127"/>
      <c r="FSE58" s="127"/>
      <c r="FSF58" s="127"/>
      <c r="FSG58" s="127"/>
      <c r="FSH58" s="127"/>
      <c r="FSI58" s="127"/>
      <c r="FSJ58" s="127"/>
      <c r="FSK58" s="127"/>
      <c r="FSL58" s="127"/>
      <c r="FSM58" s="127"/>
      <c r="FSN58" s="127"/>
      <c r="FSO58" s="127"/>
      <c r="FSP58" s="127"/>
      <c r="FSQ58" s="127"/>
      <c r="FSR58" s="127"/>
      <c r="FSS58" s="127"/>
      <c r="FST58" s="127"/>
      <c r="FSU58" s="127"/>
      <c r="FSV58" s="127"/>
      <c r="FSW58" s="127"/>
      <c r="FSX58" s="127"/>
      <c r="FSY58" s="127"/>
      <c r="FSZ58" s="127"/>
      <c r="FTA58" s="127"/>
      <c r="FTB58" s="127"/>
      <c r="FTC58" s="127"/>
      <c r="FTD58" s="127"/>
      <c r="FTE58" s="127"/>
      <c r="FTF58" s="127"/>
      <c r="FTG58" s="127"/>
      <c r="FTH58" s="127"/>
      <c r="FTI58" s="127"/>
      <c r="FTJ58" s="127"/>
      <c r="FTK58" s="127"/>
      <c r="FTL58" s="127"/>
      <c r="FTM58" s="127"/>
      <c r="FTN58" s="127"/>
      <c r="FTO58" s="127"/>
      <c r="FTP58" s="127"/>
      <c r="FTQ58" s="127"/>
      <c r="FTR58" s="127"/>
      <c r="FTS58" s="127"/>
      <c r="FTT58" s="127"/>
      <c r="FTU58" s="127"/>
      <c r="FTV58" s="127"/>
      <c r="FTW58" s="127"/>
      <c r="FTX58" s="127"/>
      <c r="FTY58" s="127"/>
      <c r="FTZ58" s="127"/>
      <c r="FUA58" s="127"/>
      <c r="FUB58" s="127"/>
      <c r="FUC58" s="127"/>
      <c r="FUD58" s="127"/>
      <c r="FUE58" s="127"/>
      <c r="FUF58" s="127"/>
      <c r="FUG58" s="127"/>
      <c r="FUH58" s="127"/>
      <c r="FUI58" s="127"/>
      <c r="FUJ58" s="127"/>
      <c r="FUK58" s="127"/>
      <c r="FUL58" s="127"/>
      <c r="FUM58" s="127"/>
      <c r="FUN58" s="127"/>
      <c r="FUO58" s="127"/>
      <c r="FUP58" s="127"/>
      <c r="FUQ58" s="127"/>
      <c r="FUR58" s="127"/>
      <c r="FUS58" s="127"/>
      <c r="FUT58" s="127"/>
      <c r="FUU58" s="127"/>
      <c r="FUV58" s="127"/>
      <c r="FUW58" s="127"/>
      <c r="FUX58" s="127"/>
      <c r="FUY58" s="127"/>
      <c r="FUZ58" s="127"/>
      <c r="FVA58" s="127"/>
      <c r="FVB58" s="127"/>
      <c r="FVC58" s="127"/>
      <c r="FVD58" s="127"/>
      <c r="FVE58" s="127"/>
      <c r="FVF58" s="127"/>
      <c r="FVG58" s="127"/>
      <c r="FVH58" s="127"/>
      <c r="FVI58" s="127"/>
      <c r="FVJ58" s="127"/>
      <c r="FVK58" s="127"/>
      <c r="FVL58" s="127"/>
      <c r="FVM58" s="127"/>
      <c r="FVN58" s="127"/>
      <c r="FVO58" s="127"/>
      <c r="FVP58" s="127"/>
      <c r="FVQ58" s="127"/>
      <c r="FVR58" s="127"/>
      <c r="FVS58" s="127"/>
      <c r="FVT58" s="127"/>
      <c r="FVU58" s="127"/>
      <c r="FVV58" s="127"/>
      <c r="FVW58" s="127"/>
      <c r="FVX58" s="127"/>
      <c r="FVY58" s="127"/>
      <c r="FVZ58" s="127"/>
      <c r="FWA58" s="127"/>
      <c r="FWB58" s="127"/>
      <c r="FWC58" s="127"/>
      <c r="FWD58" s="127"/>
      <c r="FWE58" s="127"/>
      <c r="FWF58" s="127"/>
      <c r="FWG58" s="127"/>
      <c r="FWH58" s="127"/>
      <c r="FWI58" s="127"/>
      <c r="FWJ58" s="127"/>
      <c r="FWK58" s="127"/>
      <c r="FWL58" s="127"/>
      <c r="FWM58" s="127"/>
      <c r="FWN58" s="127"/>
      <c r="FWO58" s="127"/>
      <c r="FWP58" s="127"/>
      <c r="FWQ58" s="127"/>
      <c r="FWR58" s="127"/>
      <c r="FWS58" s="127"/>
      <c r="FWT58" s="127"/>
      <c r="FWU58" s="127"/>
      <c r="FWV58" s="127"/>
      <c r="FWW58" s="127"/>
      <c r="FWX58" s="127"/>
      <c r="FWY58" s="127"/>
      <c r="FWZ58" s="127"/>
      <c r="FXA58" s="127"/>
      <c r="FXB58" s="127"/>
      <c r="FXC58" s="127"/>
      <c r="FXD58" s="127"/>
      <c r="FXE58" s="127"/>
      <c r="FXF58" s="127"/>
      <c r="FXG58" s="127"/>
      <c r="FXH58" s="127"/>
      <c r="FXI58" s="127"/>
      <c r="FXJ58" s="127"/>
      <c r="FXK58" s="127"/>
      <c r="FXL58" s="127"/>
      <c r="FXM58" s="127"/>
      <c r="FXN58" s="127"/>
      <c r="FXO58" s="127"/>
      <c r="FXP58" s="127"/>
      <c r="FXQ58" s="127"/>
      <c r="FXR58" s="127"/>
      <c r="FXS58" s="127"/>
      <c r="FXT58" s="127"/>
      <c r="FXU58" s="127"/>
      <c r="FXV58" s="127"/>
      <c r="FXW58" s="127"/>
      <c r="FXX58" s="127"/>
      <c r="FXY58" s="127"/>
      <c r="FXZ58" s="127"/>
      <c r="FYA58" s="127"/>
      <c r="FYB58" s="127"/>
      <c r="FYC58" s="127"/>
      <c r="FYD58" s="127"/>
      <c r="FYE58" s="127"/>
      <c r="FYF58" s="127"/>
      <c r="FYG58" s="127"/>
      <c r="FYH58" s="127"/>
      <c r="FYI58" s="127"/>
      <c r="FYJ58" s="127"/>
      <c r="FYK58" s="127"/>
      <c r="FYL58" s="127"/>
      <c r="FYM58" s="127"/>
      <c r="FYN58" s="127"/>
      <c r="FYO58" s="127"/>
      <c r="FYP58" s="127"/>
      <c r="FYQ58" s="127"/>
      <c r="FYR58" s="127"/>
      <c r="FYS58" s="127"/>
      <c r="FYT58" s="127"/>
      <c r="FYU58" s="127"/>
      <c r="FYV58" s="127"/>
      <c r="FYW58" s="127"/>
      <c r="FYX58" s="127"/>
      <c r="FYY58" s="127"/>
      <c r="FYZ58" s="127"/>
      <c r="FZA58" s="127"/>
      <c r="FZB58" s="127"/>
      <c r="FZC58" s="127"/>
      <c r="FZD58" s="127"/>
      <c r="FZE58" s="127"/>
      <c r="FZF58" s="127"/>
      <c r="FZG58" s="127"/>
      <c r="FZH58" s="127"/>
      <c r="FZI58" s="127"/>
      <c r="FZJ58" s="127"/>
      <c r="FZK58" s="127"/>
      <c r="FZL58" s="127"/>
      <c r="FZM58" s="127"/>
      <c r="FZN58" s="127"/>
      <c r="FZO58" s="127"/>
      <c r="FZP58" s="127"/>
      <c r="FZQ58" s="127"/>
      <c r="FZR58" s="127"/>
      <c r="FZS58" s="127"/>
      <c r="FZT58" s="127"/>
      <c r="FZU58" s="127"/>
      <c r="FZV58" s="127"/>
      <c r="FZW58" s="127"/>
      <c r="FZX58" s="127"/>
      <c r="FZY58" s="127"/>
      <c r="FZZ58" s="127"/>
      <c r="GAA58" s="127"/>
      <c r="GAB58" s="127"/>
      <c r="GAC58" s="127"/>
      <c r="GAD58" s="127"/>
      <c r="GAE58" s="127"/>
      <c r="GAF58" s="127"/>
      <c r="GAG58" s="127"/>
      <c r="GAH58" s="127"/>
      <c r="GAI58" s="127"/>
      <c r="GAJ58" s="127"/>
      <c r="GAK58" s="127"/>
      <c r="GAL58" s="127"/>
      <c r="GAM58" s="127"/>
      <c r="GAN58" s="127"/>
      <c r="GAO58" s="127"/>
      <c r="GAP58" s="127"/>
      <c r="GAQ58" s="127"/>
      <c r="GAR58" s="127"/>
      <c r="GAS58" s="127"/>
      <c r="GAT58" s="127"/>
      <c r="GAU58" s="127"/>
      <c r="GAV58" s="127"/>
      <c r="GAW58" s="127"/>
      <c r="GAX58" s="127"/>
      <c r="GAY58" s="127"/>
      <c r="GAZ58" s="127"/>
      <c r="GBA58" s="127"/>
      <c r="GBB58" s="127"/>
      <c r="GBC58" s="127"/>
      <c r="GBD58" s="127"/>
      <c r="GBE58" s="127"/>
      <c r="GBF58" s="127"/>
      <c r="GBG58" s="127"/>
      <c r="GBH58" s="127"/>
      <c r="GBI58" s="127"/>
      <c r="GBJ58" s="127"/>
      <c r="GBK58" s="127"/>
      <c r="GBL58" s="127"/>
      <c r="GBM58" s="127"/>
      <c r="GBN58" s="127"/>
      <c r="GBO58" s="127"/>
      <c r="GBP58" s="127"/>
      <c r="GBQ58" s="127"/>
      <c r="GBR58" s="127"/>
      <c r="GBS58" s="127"/>
      <c r="GBT58" s="127"/>
      <c r="GBU58" s="127"/>
      <c r="GBV58" s="127"/>
      <c r="GBW58" s="127"/>
      <c r="GBX58" s="127"/>
      <c r="GBY58" s="127"/>
      <c r="GBZ58" s="127"/>
      <c r="GCA58" s="127"/>
      <c r="GCB58" s="127"/>
      <c r="GCC58" s="127"/>
      <c r="GCD58" s="127"/>
      <c r="GCE58" s="127"/>
      <c r="GCF58" s="127"/>
      <c r="GCG58" s="127"/>
      <c r="GCH58" s="127"/>
      <c r="GCI58" s="127"/>
      <c r="GCJ58" s="127"/>
      <c r="GCK58" s="127"/>
      <c r="GCL58" s="127"/>
      <c r="GCM58" s="127"/>
      <c r="GCN58" s="127"/>
      <c r="GCO58" s="127"/>
      <c r="GCP58" s="127"/>
      <c r="GCQ58" s="127"/>
      <c r="GCR58" s="127"/>
      <c r="GCS58" s="127"/>
      <c r="GCT58" s="127"/>
      <c r="GCU58" s="127"/>
      <c r="GCV58" s="127"/>
      <c r="GCW58" s="127"/>
      <c r="GCX58" s="127"/>
      <c r="GCY58" s="127"/>
      <c r="GCZ58" s="127"/>
      <c r="GDA58" s="127"/>
      <c r="GDB58" s="127"/>
      <c r="GDC58" s="127"/>
      <c r="GDD58" s="127"/>
      <c r="GDE58" s="127"/>
      <c r="GDF58" s="127"/>
      <c r="GDG58" s="127"/>
      <c r="GDH58" s="127"/>
      <c r="GDI58" s="127"/>
      <c r="GDJ58" s="127"/>
      <c r="GDK58" s="127"/>
      <c r="GDL58" s="127"/>
      <c r="GDM58" s="127"/>
      <c r="GDN58" s="127"/>
      <c r="GDO58" s="127"/>
      <c r="GDP58" s="127"/>
      <c r="GDQ58" s="127"/>
      <c r="GDR58" s="127"/>
      <c r="GDS58" s="127"/>
      <c r="GDT58" s="127"/>
      <c r="GDU58" s="127"/>
      <c r="GDV58" s="127"/>
      <c r="GDW58" s="127"/>
      <c r="GDX58" s="127"/>
      <c r="GDY58" s="127"/>
      <c r="GDZ58" s="127"/>
      <c r="GEA58" s="127"/>
      <c r="GEB58" s="127"/>
      <c r="GEC58" s="127"/>
      <c r="GED58" s="127"/>
      <c r="GEE58" s="127"/>
      <c r="GEF58" s="127"/>
      <c r="GEG58" s="127"/>
      <c r="GEH58" s="127"/>
      <c r="GEI58" s="127"/>
      <c r="GEJ58" s="127"/>
      <c r="GEK58" s="127"/>
      <c r="GEL58" s="127"/>
      <c r="GEM58" s="127"/>
      <c r="GEN58" s="127"/>
      <c r="GEO58" s="127"/>
      <c r="GEP58" s="127"/>
      <c r="GEQ58" s="127"/>
      <c r="GER58" s="127"/>
      <c r="GES58" s="127"/>
      <c r="GET58" s="127"/>
      <c r="GEU58" s="127"/>
      <c r="GEV58" s="127"/>
      <c r="GEW58" s="127"/>
      <c r="GEX58" s="127"/>
      <c r="GEY58" s="127"/>
      <c r="GEZ58" s="127"/>
      <c r="GFA58" s="127"/>
      <c r="GFB58" s="127"/>
      <c r="GFC58" s="127"/>
      <c r="GFD58" s="127"/>
      <c r="GFE58" s="127"/>
      <c r="GFF58" s="127"/>
      <c r="GFG58" s="127"/>
      <c r="GFH58" s="127"/>
      <c r="GFI58" s="127"/>
      <c r="GFJ58" s="127"/>
      <c r="GFK58" s="127"/>
      <c r="GFL58" s="127"/>
      <c r="GFM58" s="127"/>
      <c r="GFN58" s="127"/>
      <c r="GFO58" s="127"/>
      <c r="GFP58" s="127"/>
      <c r="GFQ58" s="127"/>
      <c r="GFR58" s="127"/>
      <c r="GFS58" s="127"/>
      <c r="GFT58" s="127"/>
      <c r="GFU58" s="127"/>
      <c r="GFV58" s="127"/>
      <c r="GFW58" s="127"/>
      <c r="GFX58" s="127"/>
      <c r="GFY58" s="127"/>
      <c r="GFZ58" s="127"/>
      <c r="GGA58" s="127"/>
      <c r="GGB58" s="127"/>
      <c r="GGC58" s="127"/>
      <c r="GGD58" s="127"/>
      <c r="GGE58" s="127"/>
      <c r="GGF58" s="127"/>
      <c r="GGG58" s="127"/>
      <c r="GGH58" s="127"/>
      <c r="GGI58" s="127"/>
      <c r="GGJ58" s="127"/>
      <c r="GGK58" s="127"/>
      <c r="GGL58" s="127"/>
      <c r="GGM58" s="127"/>
      <c r="GGN58" s="127"/>
      <c r="GGO58" s="127"/>
      <c r="GGP58" s="127"/>
      <c r="GGQ58" s="127"/>
      <c r="GGR58" s="127"/>
      <c r="GGS58" s="127"/>
      <c r="GGT58" s="127"/>
      <c r="GGU58" s="127"/>
      <c r="GGV58" s="127"/>
      <c r="GGW58" s="127"/>
      <c r="GGX58" s="127"/>
      <c r="GGY58" s="127"/>
      <c r="GGZ58" s="127"/>
      <c r="GHA58" s="127"/>
      <c r="GHB58" s="127"/>
      <c r="GHC58" s="127"/>
      <c r="GHD58" s="127"/>
      <c r="GHE58" s="127"/>
      <c r="GHF58" s="127"/>
      <c r="GHG58" s="127"/>
      <c r="GHH58" s="127"/>
      <c r="GHI58" s="127"/>
      <c r="GHJ58" s="127"/>
      <c r="GHK58" s="127"/>
      <c r="GHL58" s="127"/>
      <c r="GHM58" s="127"/>
      <c r="GHN58" s="127"/>
      <c r="GHO58" s="127"/>
      <c r="GHP58" s="127"/>
      <c r="GHQ58" s="127"/>
      <c r="GHR58" s="127"/>
      <c r="GHS58" s="127"/>
      <c r="GHT58" s="127"/>
      <c r="GHU58" s="127"/>
      <c r="GHV58" s="127"/>
      <c r="GHW58" s="127"/>
      <c r="GHX58" s="127"/>
      <c r="GHY58" s="127"/>
      <c r="GHZ58" s="127"/>
      <c r="GIA58" s="127"/>
      <c r="GIB58" s="127"/>
      <c r="GIC58" s="127"/>
      <c r="GID58" s="127"/>
      <c r="GIE58" s="127"/>
      <c r="GIF58" s="127"/>
      <c r="GIG58" s="127"/>
      <c r="GIH58" s="127"/>
      <c r="GII58" s="127"/>
      <c r="GIJ58" s="127"/>
      <c r="GIK58" s="127"/>
      <c r="GIL58" s="127"/>
      <c r="GIM58" s="127"/>
      <c r="GIN58" s="127"/>
      <c r="GIO58" s="127"/>
      <c r="GIP58" s="127"/>
      <c r="GIQ58" s="127"/>
      <c r="GIR58" s="127"/>
      <c r="GIS58" s="127"/>
      <c r="GIT58" s="127"/>
      <c r="GIU58" s="127"/>
      <c r="GIV58" s="127"/>
      <c r="GIW58" s="127"/>
      <c r="GIX58" s="127"/>
      <c r="GIY58" s="127"/>
      <c r="GIZ58" s="127"/>
      <c r="GJA58" s="127"/>
      <c r="GJB58" s="127"/>
      <c r="GJC58" s="127"/>
      <c r="GJD58" s="127"/>
      <c r="GJE58" s="127"/>
      <c r="GJF58" s="127"/>
      <c r="GJG58" s="127"/>
      <c r="GJH58" s="127"/>
      <c r="GJI58" s="127"/>
      <c r="GJJ58" s="127"/>
      <c r="GJK58" s="127"/>
      <c r="GJL58" s="127"/>
      <c r="GJM58" s="127"/>
      <c r="GJN58" s="127"/>
      <c r="GJO58" s="127"/>
      <c r="GJP58" s="127"/>
      <c r="GJQ58" s="127"/>
      <c r="GJR58" s="127"/>
      <c r="GJS58" s="127"/>
      <c r="GJT58" s="127"/>
      <c r="GJU58" s="127"/>
      <c r="GJV58" s="127"/>
      <c r="GJW58" s="127"/>
      <c r="GJX58" s="127"/>
      <c r="GJY58" s="127"/>
      <c r="GJZ58" s="127"/>
      <c r="GKA58" s="127"/>
      <c r="GKB58" s="127"/>
      <c r="GKC58" s="127"/>
      <c r="GKD58" s="127"/>
      <c r="GKE58" s="127"/>
      <c r="GKF58" s="127"/>
      <c r="GKG58" s="127"/>
      <c r="GKH58" s="127"/>
      <c r="GKI58" s="127"/>
      <c r="GKJ58" s="127"/>
      <c r="GKK58" s="127"/>
      <c r="GKL58" s="127"/>
      <c r="GKM58" s="127"/>
      <c r="GKN58" s="127"/>
      <c r="GKO58" s="127"/>
      <c r="GKP58" s="127"/>
      <c r="GKQ58" s="127"/>
      <c r="GKR58" s="127"/>
      <c r="GKS58" s="127"/>
      <c r="GKT58" s="127"/>
      <c r="GKU58" s="127"/>
      <c r="GKV58" s="127"/>
      <c r="GKW58" s="127"/>
      <c r="GKX58" s="127"/>
      <c r="GKY58" s="127"/>
      <c r="GKZ58" s="127"/>
      <c r="GLA58" s="127"/>
      <c r="GLB58" s="127"/>
      <c r="GLC58" s="127"/>
      <c r="GLD58" s="127"/>
      <c r="GLE58" s="127"/>
      <c r="GLF58" s="127"/>
      <c r="GLG58" s="127"/>
      <c r="GLH58" s="127"/>
      <c r="GLI58" s="127"/>
      <c r="GLJ58" s="127"/>
      <c r="GLK58" s="127"/>
      <c r="GLL58" s="127"/>
      <c r="GLM58" s="127"/>
      <c r="GLN58" s="127"/>
      <c r="GLO58" s="127"/>
      <c r="GLP58" s="127"/>
      <c r="GLQ58" s="127"/>
      <c r="GLR58" s="127"/>
      <c r="GLS58" s="127"/>
      <c r="GLT58" s="127"/>
      <c r="GLU58" s="127"/>
      <c r="GLV58" s="127"/>
      <c r="GLW58" s="127"/>
      <c r="GLX58" s="127"/>
      <c r="GLY58" s="127"/>
      <c r="GLZ58" s="127"/>
      <c r="GMA58" s="127"/>
      <c r="GMB58" s="127"/>
      <c r="GMC58" s="127"/>
      <c r="GMD58" s="127"/>
      <c r="GME58" s="127"/>
      <c r="GMF58" s="127"/>
      <c r="GMG58" s="127"/>
      <c r="GMH58" s="127"/>
      <c r="GMI58" s="127"/>
      <c r="GMJ58" s="127"/>
      <c r="GMK58" s="127"/>
      <c r="GML58" s="127"/>
      <c r="GMM58" s="127"/>
      <c r="GMN58" s="127"/>
      <c r="GMO58" s="127"/>
      <c r="GMP58" s="127"/>
      <c r="GMQ58" s="127"/>
      <c r="GMR58" s="127"/>
      <c r="GMS58" s="127"/>
      <c r="GMT58" s="127"/>
      <c r="GMU58" s="127"/>
      <c r="GMV58" s="127"/>
      <c r="GMW58" s="127"/>
      <c r="GMX58" s="127"/>
      <c r="GMY58" s="127"/>
      <c r="GMZ58" s="127"/>
      <c r="GNA58" s="127"/>
      <c r="GNB58" s="127"/>
      <c r="GNC58" s="127"/>
      <c r="GND58" s="127"/>
      <c r="GNE58" s="127"/>
      <c r="GNF58" s="127"/>
      <c r="GNG58" s="127"/>
      <c r="GNH58" s="127"/>
      <c r="GNI58" s="127"/>
      <c r="GNJ58" s="127"/>
      <c r="GNK58" s="127"/>
      <c r="GNL58" s="127"/>
      <c r="GNM58" s="127"/>
      <c r="GNN58" s="127"/>
      <c r="GNO58" s="127"/>
      <c r="GNP58" s="127"/>
      <c r="GNQ58" s="127"/>
      <c r="GNR58" s="127"/>
      <c r="GNS58" s="127"/>
      <c r="GNT58" s="127"/>
      <c r="GNU58" s="127"/>
      <c r="GNV58" s="127"/>
      <c r="GNW58" s="127"/>
      <c r="GNX58" s="127"/>
      <c r="GNY58" s="127"/>
      <c r="GNZ58" s="127"/>
      <c r="GOA58" s="127"/>
      <c r="GOB58" s="127"/>
      <c r="GOC58" s="127"/>
      <c r="GOD58" s="127"/>
      <c r="GOE58" s="127"/>
      <c r="GOF58" s="127"/>
      <c r="GOG58" s="127"/>
      <c r="GOH58" s="127"/>
      <c r="GOI58" s="127"/>
      <c r="GOJ58" s="127"/>
      <c r="GOK58" s="127"/>
      <c r="GOL58" s="127"/>
      <c r="GOM58" s="127"/>
      <c r="GON58" s="127"/>
      <c r="GOO58" s="127"/>
      <c r="GOP58" s="127"/>
      <c r="GOQ58" s="127"/>
      <c r="GOR58" s="127"/>
      <c r="GOS58" s="127"/>
      <c r="GOT58" s="127"/>
      <c r="GOU58" s="127"/>
      <c r="GOV58" s="127"/>
      <c r="GOW58" s="127"/>
      <c r="GOX58" s="127"/>
      <c r="GOY58" s="127"/>
      <c r="GOZ58" s="127"/>
      <c r="GPA58" s="127"/>
      <c r="GPB58" s="127"/>
      <c r="GPC58" s="127"/>
      <c r="GPD58" s="127"/>
      <c r="GPE58" s="127"/>
      <c r="GPF58" s="127"/>
      <c r="GPG58" s="127"/>
      <c r="GPH58" s="127"/>
      <c r="GPI58" s="127"/>
      <c r="GPJ58" s="127"/>
      <c r="GPK58" s="127"/>
      <c r="GPL58" s="127"/>
      <c r="GPM58" s="127"/>
      <c r="GPN58" s="127"/>
      <c r="GPO58" s="127"/>
      <c r="GPP58" s="127"/>
      <c r="GPQ58" s="127"/>
      <c r="GPR58" s="127"/>
      <c r="GPS58" s="127"/>
      <c r="GPT58" s="127"/>
      <c r="GPU58" s="127"/>
      <c r="GPV58" s="127"/>
      <c r="GPW58" s="127"/>
      <c r="GPX58" s="127"/>
      <c r="GPY58" s="127"/>
      <c r="GPZ58" s="127"/>
      <c r="GQA58" s="127"/>
      <c r="GQB58" s="127"/>
      <c r="GQC58" s="127"/>
      <c r="GQD58" s="127"/>
      <c r="GQE58" s="127"/>
      <c r="GQF58" s="127"/>
      <c r="GQG58" s="127"/>
      <c r="GQH58" s="127"/>
      <c r="GQI58" s="127"/>
      <c r="GQJ58" s="127"/>
      <c r="GQK58" s="127"/>
      <c r="GQL58" s="127"/>
      <c r="GQM58" s="127"/>
      <c r="GQN58" s="127"/>
      <c r="GQO58" s="127"/>
      <c r="GQP58" s="127"/>
      <c r="GQQ58" s="127"/>
      <c r="GQR58" s="127"/>
      <c r="GQS58" s="127"/>
      <c r="GQT58" s="127"/>
      <c r="GQU58" s="127"/>
      <c r="GQV58" s="127"/>
      <c r="GQW58" s="127"/>
      <c r="GQX58" s="127"/>
      <c r="GQY58" s="127"/>
      <c r="GQZ58" s="127"/>
      <c r="GRA58" s="127"/>
      <c r="GRB58" s="127"/>
      <c r="GRC58" s="127"/>
      <c r="GRD58" s="127"/>
      <c r="GRE58" s="127"/>
      <c r="GRF58" s="127"/>
      <c r="GRG58" s="127"/>
      <c r="GRH58" s="127"/>
      <c r="GRI58" s="127"/>
      <c r="GRJ58" s="127"/>
      <c r="GRK58" s="127"/>
      <c r="GRL58" s="127"/>
      <c r="GRM58" s="127"/>
      <c r="GRN58" s="127"/>
      <c r="GRO58" s="127"/>
      <c r="GRP58" s="127"/>
      <c r="GRQ58" s="127"/>
      <c r="GRR58" s="127"/>
      <c r="GRS58" s="127"/>
      <c r="GRT58" s="127"/>
      <c r="GRU58" s="127"/>
      <c r="GRV58" s="127"/>
      <c r="GRW58" s="127"/>
      <c r="GRX58" s="127"/>
      <c r="GRY58" s="127"/>
      <c r="GRZ58" s="127"/>
      <c r="GSA58" s="127"/>
      <c r="GSB58" s="127"/>
      <c r="GSC58" s="127"/>
      <c r="GSD58" s="127"/>
      <c r="GSE58" s="127"/>
      <c r="GSF58" s="127"/>
      <c r="GSG58" s="127"/>
      <c r="GSH58" s="127"/>
      <c r="GSI58" s="127"/>
      <c r="GSJ58" s="127"/>
      <c r="GSK58" s="127"/>
      <c r="GSL58" s="127"/>
      <c r="GSM58" s="127"/>
      <c r="GSN58" s="127"/>
      <c r="GSO58" s="127"/>
      <c r="GSP58" s="127"/>
      <c r="GSQ58" s="127"/>
      <c r="GSR58" s="127"/>
      <c r="GSS58" s="127"/>
      <c r="GST58" s="127"/>
      <c r="GSU58" s="127"/>
      <c r="GSV58" s="127"/>
      <c r="GSW58" s="127"/>
      <c r="GSX58" s="127"/>
      <c r="GSY58" s="127"/>
      <c r="GSZ58" s="127"/>
      <c r="GTA58" s="127"/>
      <c r="GTB58" s="127"/>
      <c r="GTC58" s="127"/>
      <c r="GTD58" s="127"/>
      <c r="GTE58" s="127"/>
      <c r="GTF58" s="127"/>
      <c r="GTG58" s="127"/>
      <c r="GTH58" s="127"/>
      <c r="GTI58" s="127"/>
      <c r="GTJ58" s="127"/>
      <c r="GTK58" s="127"/>
      <c r="GTL58" s="127"/>
      <c r="GTM58" s="127"/>
      <c r="GTN58" s="127"/>
      <c r="GTO58" s="127"/>
      <c r="GTP58" s="127"/>
      <c r="GTQ58" s="127"/>
      <c r="GTR58" s="127"/>
      <c r="GTS58" s="127"/>
      <c r="GTT58" s="127"/>
      <c r="GTU58" s="127"/>
      <c r="GTV58" s="127"/>
      <c r="GTW58" s="127"/>
      <c r="GTX58" s="127"/>
      <c r="GTY58" s="127"/>
      <c r="GTZ58" s="127"/>
      <c r="GUA58" s="127"/>
      <c r="GUB58" s="127"/>
      <c r="GUC58" s="127"/>
      <c r="GUD58" s="127"/>
      <c r="GUE58" s="127"/>
      <c r="GUF58" s="127"/>
      <c r="GUG58" s="127"/>
      <c r="GUH58" s="127"/>
      <c r="GUI58" s="127"/>
      <c r="GUJ58" s="127"/>
      <c r="GUK58" s="127"/>
      <c r="GUL58" s="127"/>
      <c r="GUM58" s="127"/>
      <c r="GUN58" s="127"/>
      <c r="GUO58" s="127"/>
      <c r="GUP58" s="127"/>
      <c r="GUQ58" s="127"/>
      <c r="GUR58" s="127"/>
      <c r="GUS58" s="127"/>
      <c r="GUT58" s="127"/>
      <c r="GUU58" s="127"/>
      <c r="GUV58" s="127"/>
      <c r="GUW58" s="127"/>
      <c r="GUX58" s="127"/>
      <c r="GUY58" s="127"/>
      <c r="GUZ58" s="127"/>
      <c r="GVA58" s="127"/>
      <c r="GVB58" s="127"/>
      <c r="GVC58" s="127"/>
      <c r="GVD58" s="127"/>
      <c r="GVE58" s="127"/>
      <c r="GVF58" s="127"/>
      <c r="GVG58" s="127"/>
      <c r="GVH58" s="127"/>
      <c r="GVI58" s="127"/>
      <c r="GVJ58" s="127"/>
      <c r="GVK58" s="127"/>
      <c r="GVL58" s="127"/>
      <c r="GVM58" s="127"/>
      <c r="GVN58" s="127"/>
      <c r="GVO58" s="127"/>
      <c r="GVP58" s="127"/>
      <c r="GVQ58" s="127"/>
      <c r="GVR58" s="127"/>
      <c r="GVS58" s="127"/>
      <c r="GVT58" s="127"/>
      <c r="GVU58" s="127"/>
      <c r="GVV58" s="127"/>
      <c r="GVW58" s="127"/>
      <c r="GVX58" s="127"/>
      <c r="GVY58" s="127"/>
      <c r="GVZ58" s="127"/>
      <c r="GWA58" s="127"/>
      <c r="GWB58" s="127"/>
      <c r="GWC58" s="127"/>
      <c r="GWD58" s="127"/>
      <c r="GWE58" s="127"/>
      <c r="GWF58" s="127"/>
      <c r="GWG58" s="127"/>
      <c r="GWH58" s="127"/>
      <c r="GWI58" s="127"/>
      <c r="GWJ58" s="127"/>
      <c r="GWK58" s="127"/>
      <c r="GWL58" s="127"/>
      <c r="GWM58" s="127"/>
      <c r="GWN58" s="127"/>
      <c r="GWO58" s="127"/>
      <c r="GWP58" s="127"/>
      <c r="GWQ58" s="127"/>
      <c r="GWR58" s="127"/>
      <c r="GWS58" s="127"/>
      <c r="GWT58" s="127"/>
      <c r="GWU58" s="127"/>
      <c r="GWV58" s="127"/>
      <c r="GWW58" s="127"/>
      <c r="GWX58" s="127"/>
      <c r="GWY58" s="127"/>
      <c r="GWZ58" s="127"/>
      <c r="GXA58" s="127"/>
      <c r="GXB58" s="127"/>
      <c r="GXC58" s="127"/>
      <c r="GXD58" s="127"/>
      <c r="GXE58" s="127"/>
      <c r="GXF58" s="127"/>
      <c r="GXG58" s="127"/>
      <c r="GXH58" s="127"/>
      <c r="GXI58" s="127"/>
      <c r="GXJ58" s="127"/>
      <c r="GXK58" s="127"/>
      <c r="GXL58" s="127"/>
      <c r="GXM58" s="127"/>
      <c r="GXN58" s="127"/>
      <c r="GXO58" s="127"/>
      <c r="GXP58" s="127"/>
      <c r="GXQ58" s="127"/>
      <c r="GXR58" s="127"/>
      <c r="GXS58" s="127"/>
      <c r="GXT58" s="127"/>
      <c r="GXU58" s="127"/>
      <c r="GXV58" s="127"/>
      <c r="GXW58" s="127"/>
      <c r="GXX58" s="127"/>
      <c r="GXY58" s="127"/>
      <c r="GXZ58" s="127"/>
      <c r="GYA58" s="127"/>
      <c r="GYB58" s="127"/>
      <c r="GYC58" s="127"/>
      <c r="GYD58" s="127"/>
      <c r="GYE58" s="127"/>
      <c r="GYF58" s="127"/>
      <c r="GYG58" s="127"/>
      <c r="GYH58" s="127"/>
      <c r="GYI58" s="127"/>
      <c r="GYJ58" s="127"/>
      <c r="GYK58" s="127"/>
      <c r="GYL58" s="127"/>
      <c r="GYM58" s="127"/>
      <c r="GYN58" s="127"/>
      <c r="GYO58" s="127"/>
      <c r="GYP58" s="127"/>
      <c r="GYQ58" s="127"/>
      <c r="GYR58" s="127"/>
      <c r="GYS58" s="127"/>
      <c r="GYT58" s="127"/>
      <c r="GYU58" s="127"/>
      <c r="GYV58" s="127"/>
      <c r="GYW58" s="127"/>
      <c r="GYX58" s="127"/>
      <c r="GYY58" s="127"/>
      <c r="GYZ58" s="127"/>
      <c r="GZA58" s="127"/>
      <c r="GZB58" s="127"/>
      <c r="GZC58" s="127"/>
      <c r="GZD58" s="127"/>
      <c r="GZE58" s="127"/>
      <c r="GZF58" s="127"/>
      <c r="GZG58" s="127"/>
      <c r="GZH58" s="127"/>
      <c r="GZI58" s="127"/>
      <c r="GZJ58" s="127"/>
      <c r="GZK58" s="127"/>
      <c r="GZL58" s="127"/>
      <c r="GZM58" s="127"/>
      <c r="GZN58" s="127"/>
      <c r="GZO58" s="127"/>
      <c r="GZP58" s="127"/>
      <c r="GZQ58" s="127"/>
      <c r="GZR58" s="127"/>
      <c r="GZS58" s="127"/>
      <c r="GZT58" s="127"/>
      <c r="GZU58" s="127"/>
      <c r="GZV58" s="127"/>
      <c r="GZW58" s="127"/>
      <c r="GZX58" s="127"/>
      <c r="GZY58" s="127"/>
      <c r="GZZ58" s="127"/>
      <c r="HAA58" s="127"/>
      <c r="HAB58" s="127"/>
      <c r="HAC58" s="127"/>
      <c r="HAD58" s="127"/>
      <c r="HAE58" s="127"/>
      <c r="HAF58" s="127"/>
      <c r="HAG58" s="127"/>
      <c r="HAH58" s="127"/>
      <c r="HAI58" s="127"/>
      <c r="HAJ58" s="127"/>
      <c r="HAK58" s="127"/>
      <c r="HAL58" s="127"/>
      <c r="HAM58" s="127"/>
      <c r="HAN58" s="127"/>
      <c r="HAO58" s="127"/>
      <c r="HAP58" s="127"/>
      <c r="HAQ58" s="127"/>
      <c r="HAR58" s="127"/>
      <c r="HAS58" s="127"/>
      <c r="HAT58" s="127"/>
      <c r="HAU58" s="127"/>
      <c r="HAV58" s="127"/>
      <c r="HAW58" s="127"/>
      <c r="HAX58" s="127"/>
      <c r="HAY58" s="127"/>
      <c r="HAZ58" s="127"/>
      <c r="HBA58" s="127"/>
      <c r="HBB58" s="127"/>
      <c r="HBC58" s="127"/>
      <c r="HBD58" s="127"/>
      <c r="HBE58" s="127"/>
      <c r="HBF58" s="127"/>
      <c r="HBG58" s="127"/>
      <c r="HBH58" s="127"/>
      <c r="HBI58" s="127"/>
      <c r="HBJ58" s="127"/>
      <c r="HBK58" s="127"/>
      <c r="HBL58" s="127"/>
      <c r="HBM58" s="127"/>
      <c r="HBN58" s="127"/>
      <c r="HBO58" s="127"/>
      <c r="HBP58" s="127"/>
      <c r="HBQ58" s="127"/>
      <c r="HBR58" s="127"/>
      <c r="HBS58" s="127"/>
      <c r="HBT58" s="127"/>
      <c r="HBU58" s="127"/>
      <c r="HBV58" s="127"/>
      <c r="HBW58" s="127"/>
      <c r="HBX58" s="127"/>
      <c r="HBY58" s="127"/>
      <c r="HBZ58" s="127"/>
      <c r="HCA58" s="127"/>
      <c r="HCB58" s="127"/>
      <c r="HCC58" s="127"/>
      <c r="HCD58" s="127"/>
      <c r="HCE58" s="127"/>
      <c r="HCF58" s="127"/>
      <c r="HCG58" s="127"/>
      <c r="HCH58" s="127"/>
      <c r="HCI58" s="127"/>
      <c r="HCJ58" s="127"/>
      <c r="HCK58" s="127"/>
      <c r="HCL58" s="127"/>
      <c r="HCM58" s="127"/>
      <c r="HCN58" s="127"/>
      <c r="HCO58" s="127"/>
      <c r="HCP58" s="127"/>
      <c r="HCQ58" s="127"/>
      <c r="HCR58" s="127"/>
      <c r="HCS58" s="127"/>
      <c r="HCT58" s="127"/>
      <c r="HCU58" s="127"/>
      <c r="HCV58" s="127"/>
      <c r="HCW58" s="127"/>
      <c r="HCX58" s="127"/>
      <c r="HCY58" s="127"/>
      <c r="HCZ58" s="127"/>
      <c r="HDA58" s="127"/>
      <c r="HDB58" s="127"/>
      <c r="HDC58" s="127"/>
      <c r="HDD58" s="127"/>
      <c r="HDE58" s="127"/>
      <c r="HDF58" s="127"/>
      <c r="HDG58" s="127"/>
      <c r="HDH58" s="127"/>
      <c r="HDI58" s="127"/>
      <c r="HDJ58" s="127"/>
      <c r="HDK58" s="127"/>
      <c r="HDL58" s="127"/>
      <c r="HDM58" s="127"/>
      <c r="HDN58" s="127"/>
      <c r="HDO58" s="127"/>
      <c r="HDP58" s="127"/>
      <c r="HDQ58" s="127"/>
      <c r="HDR58" s="127"/>
      <c r="HDS58" s="127"/>
      <c r="HDT58" s="127"/>
      <c r="HDU58" s="127"/>
      <c r="HDV58" s="127"/>
      <c r="HDW58" s="127"/>
      <c r="HDX58" s="127"/>
      <c r="HDY58" s="127"/>
      <c r="HDZ58" s="127"/>
      <c r="HEA58" s="127"/>
      <c r="HEB58" s="127"/>
      <c r="HEC58" s="127"/>
      <c r="HED58" s="127"/>
      <c r="HEE58" s="127"/>
      <c r="HEF58" s="127"/>
      <c r="HEG58" s="127"/>
      <c r="HEH58" s="127"/>
      <c r="HEI58" s="127"/>
      <c r="HEJ58" s="127"/>
      <c r="HEK58" s="127"/>
      <c r="HEL58" s="127"/>
      <c r="HEM58" s="127"/>
      <c r="HEN58" s="127"/>
      <c r="HEO58" s="127"/>
      <c r="HEP58" s="127"/>
      <c r="HEQ58" s="127"/>
      <c r="HER58" s="127"/>
      <c r="HES58" s="127"/>
      <c r="HET58" s="127"/>
      <c r="HEU58" s="127"/>
      <c r="HEV58" s="127"/>
      <c r="HEW58" s="127"/>
      <c r="HEX58" s="127"/>
      <c r="HEY58" s="127"/>
      <c r="HEZ58" s="127"/>
      <c r="HFA58" s="127"/>
      <c r="HFB58" s="127"/>
      <c r="HFC58" s="127"/>
      <c r="HFD58" s="127"/>
      <c r="HFE58" s="127"/>
      <c r="HFF58" s="127"/>
      <c r="HFG58" s="127"/>
      <c r="HFH58" s="127"/>
      <c r="HFI58" s="127"/>
      <c r="HFJ58" s="127"/>
      <c r="HFK58" s="127"/>
      <c r="HFL58" s="127"/>
      <c r="HFM58" s="127"/>
      <c r="HFN58" s="127"/>
      <c r="HFO58" s="127"/>
      <c r="HFP58" s="127"/>
      <c r="HFQ58" s="127"/>
      <c r="HFR58" s="127"/>
      <c r="HFS58" s="127"/>
      <c r="HFT58" s="127"/>
      <c r="HFU58" s="127"/>
      <c r="HFV58" s="127"/>
      <c r="HFW58" s="127"/>
      <c r="HFX58" s="127"/>
      <c r="HFY58" s="127"/>
      <c r="HFZ58" s="127"/>
      <c r="HGA58" s="127"/>
      <c r="HGB58" s="127"/>
      <c r="HGC58" s="127"/>
      <c r="HGD58" s="127"/>
      <c r="HGE58" s="127"/>
      <c r="HGF58" s="127"/>
      <c r="HGG58" s="127"/>
      <c r="HGH58" s="127"/>
      <c r="HGI58" s="127"/>
      <c r="HGJ58" s="127"/>
      <c r="HGK58" s="127"/>
      <c r="HGL58" s="127"/>
      <c r="HGM58" s="127"/>
      <c r="HGN58" s="127"/>
      <c r="HGO58" s="127"/>
      <c r="HGP58" s="127"/>
      <c r="HGQ58" s="127"/>
      <c r="HGR58" s="127"/>
      <c r="HGS58" s="127"/>
      <c r="HGT58" s="127"/>
      <c r="HGU58" s="127"/>
      <c r="HGV58" s="127"/>
      <c r="HGW58" s="127"/>
      <c r="HGX58" s="127"/>
      <c r="HGY58" s="127"/>
      <c r="HGZ58" s="127"/>
      <c r="HHA58" s="127"/>
      <c r="HHB58" s="127"/>
      <c r="HHC58" s="127"/>
      <c r="HHD58" s="127"/>
      <c r="HHE58" s="127"/>
      <c r="HHF58" s="127"/>
      <c r="HHG58" s="127"/>
      <c r="HHH58" s="127"/>
      <c r="HHI58" s="127"/>
      <c r="HHJ58" s="127"/>
      <c r="HHK58" s="127"/>
      <c r="HHL58" s="127"/>
      <c r="HHM58" s="127"/>
      <c r="HHN58" s="127"/>
      <c r="HHO58" s="127"/>
      <c r="HHP58" s="127"/>
      <c r="HHQ58" s="127"/>
      <c r="HHR58" s="127"/>
      <c r="HHS58" s="127"/>
      <c r="HHT58" s="127"/>
      <c r="HHU58" s="127"/>
      <c r="HHV58" s="127"/>
      <c r="HHW58" s="127"/>
      <c r="HHX58" s="127"/>
      <c r="HHY58" s="127"/>
      <c r="HHZ58" s="127"/>
      <c r="HIA58" s="127"/>
      <c r="HIB58" s="127"/>
      <c r="HIC58" s="127"/>
      <c r="HID58" s="127"/>
      <c r="HIE58" s="127"/>
      <c r="HIF58" s="127"/>
      <c r="HIG58" s="127"/>
      <c r="HIH58" s="127"/>
      <c r="HII58" s="127"/>
      <c r="HIJ58" s="127"/>
      <c r="HIK58" s="127"/>
      <c r="HIL58" s="127"/>
      <c r="HIM58" s="127"/>
      <c r="HIN58" s="127"/>
      <c r="HIO58" s="127"/>
      <c r="HIP58" s="127"/>
      <c r="HIQ58" s="127"/>
      <c r="HIR58" s="127"/>
      <c r="HIS58" s="127"/>
      <c r="HIT58" s="127"/>
      <c r="HIU58" s="127"/>
      <c r="HIV58" s="127"/>
      <c r="HIW58" s="127"/>
      <c r="HIX58" s="127"/>
      <c r="HIY58" s="127"/>
      <c r="HIZ58" s="127"/>
      <c r="HJA58" s="127"/>
      <c r="HJB58" s="127"/>
      <c r="HJC58" s="127"/>
      <c r="HJD58" s="127"/>
      <c r="HJE58" s="127"/>
      <c r="HJF58" s="127"/>
      <c r="HJG58" s="127"/>
      <c r="HJH58" s="127"/>
      <c r="HJI58" s="127"/>
      <c r="HJJ58" s="127"/>
      <c r="HJK58" s="127"/>
      <c r="HJL58" s="127"/>
      <c r="HJM58" s="127"/>
      <c r="HJN58" s="127"/>
      <c r="HJO58" s="127"/>
      <c r="HJP58" s="127"/>
      <c r="HJQ58" s="127"/>
      <c r="HJR58" s="127"/>
      <c r="HJS58" s="127"/>
      <c r="HJT58" s="127"/>
      <c r="HJU58" s="127"/>
      <c r="HJV58" s="127"/>
      <c r="HJW58" s="127"/>
      <c r="HJX58" s="127"/>
      <c r="HJY58" s="127"/>
      <c r="HJZ58" s="127"/>
      <c r="HKA58" s="127"/>
      <c r="HKB58" s="127"/>
      <c r="HKC58" s="127"/>
      <c r="HKD58" s="127"/>
      <c r="HKE58" s="127"/>
      <c r="HKF58" s="127"/>
      <c r="HKG58" s="127"/>
      <c r="HKH58" s="127"/>
      <c r="HKI58" s="127"/>
      <c r="HKJ58" s="127"/>
      <c r="HKK58" s="127"/>
      <c r="HKL58" s="127"/>
      <c r="HKM58" s="127"/>
      <c r="HKN58" s="127"/>
      <c r="HKO58" s="127"/>
      <c r="HKP58" s="127"/>
      <c r="HKQ58" s="127"/>
      <c r="HKR58" s="127"/>
      <c r="HKS58" s="127"/>
      <c r="HKT58" s="127"/>
      <c r="HKU58" s="127"/>
      <c r="HKV58" s="127"/>
      <c r="HKW58" s="127"/>
      <c r="HKX58" s="127"/>
      <c r="HKY58" s="127"/>
      <c r="HKZ58" s="127"/>
      <c r="HLA58" s="127"/>
      <c r="HLB58" s="127"/>
      <c r="HLC58" s="127"/>
      <c r="HLD58" s="127"/>
      <c r="HLE58" s="127"/>
      <c r="HLF58" s="127"/>
      <c r="HLG58" s="127"/>
      <c r="HLH58" s="127"/>
      <c r="HLI58" s="127"/>
      <c r="HLJ58" s="127"/>
      <c r="HLK58" s="127"/>
      <c r="HLL58" s="127"/>
      <c r="HLM58" s="127"/>
      <c r="HLN58" s="127"/>
      <c r="HLO58" s="127"/>
      <c r="HLP58" s="127"/>
      <c r="HLQ58" s="127"/>
      <c r="HLR58" s="127"/>
      <c r="HLS58" s="127"/>
      <c r="HLT58" s="127"/>
      <c r="HLU58" s="127"/>
      <c r="HLV58" s="127"/>
      <c r="HLW58" s="127"/>
      <c r="HLX58" s="127"/>
      <c r="HLY58" s="127"/>
      <c r="HLZ58" s="127"/>
      <c r="HMA58" s="127"/>
      <c r="HMB58" s="127"/>
      <c r="HMC58" s="127"/>
      <c r="HMD58" s="127"/>
      <c r="HME58" s="127"/>
      <c r="HMF58" s="127"/>
      <c r="HMG58" s="127"/>
      <c r="HMH58" s="127"/>
      <c r="HMI58" s="127"/>
      <c r="HMJ58" s="127"/>
      <c r="HMK58" s="127"/>
      <c r="HML58" s="127"/>
      <c r="HMM58" s="127"/>
      <c r="HMN58" s="127"/>
      <c r="HMO58" s="127"/>
      <c r="HMP58" s="127"/>
      <c r="HMQ58" s="127"/>
      <c r="HMR58" s="127"/>
      <c r="HMS58" s="127"/>
      <c r="HMT58" s="127"/>
      <c r="HMU58" s="127"/>
      <c r="HMV58" s="127"/>
      <c r="HMW58" s="127"/>
      <c r="HMX58" s="127"/>
      <c r="HMY58" s="127"/>
      <c r="HMZ58" s="127"/>
      <c r="HNA58" s="127"/>
      <c r="HNB58" s="127"/>
      <c r="HNC58" s="127"/>
      <c r="HND58" s="127"/>
      <c r="HNE58" s="127"/>
      <c r="HNF58" s="127"/>
      <c r="HNG58" s="127"/>
      <c r="HNH58" s="127"/>
      <c r="HNI58" s="127"/>
      <c r="HNJ58" s="127"/>
      <c r="HNK58" s="127"/>
      <c r="HNL58" s="127"/>
      <c r="HNM58" s="127"/>
      <c r="HNN58" s="127"/>
      <c r="HNO58" s="127"/>
      <c r="HNP58" s="127"/>
      <c r="HNQ58" s="127"/>
      <c r="HNR58" s="127"/>
      <c r="HNS58" s="127"/>
      <c r="HNT58" s="127"/>
      <c r="HNU58" s="127"/>
      <c r="HNV58" s="127"/>
      <c r="HNW58" s="127"/>
      <c r="HNX58" s="127"/>
      <c r="HNY58" s="127"/>
      <c r="HNZ58" s="127"/>
      <c r="HOA58" s="127"/>
      <c r="HOB58" s="127"/>
      <c r="HOC58" s="127"/>
      <c r="HOD58" s="127"/>
      <c r="HOE58" s="127"/>
      <c r="HOF58" s="127"/>
      <c r="HOG58" s="127"/>
      <c r="HOH58" s="127"/>
      <c r="HOI58" s="127"/>
      <c r="HOJ58" s="127"/>
      <c r="HOK58" s="127"/>
      <c r="HOL58" s="127"/>
      <c r="HOM58" s="127"/>
      <c r="HON58" s="127"/>
      <c r="HOO58" s="127"/>
      <c r="HOP58" s="127"/>
      <c r="HOQ58" s="127"/>
      <c r="HOR58" s="127"/>
      <c r="HOS58" s="127"/>
      <c r="HOT58" s="127"/>
      <c r="HOU58" s="127"/>
      <c r="HOV58" s="127"/>
      <c r="HOW58" s="127"/>
      <c r="HOX58" s="127"/>
      <c r="HOY58" s="127"/>
      <c r="HOZ58" s="127"/>
      <c r="HPA58" s="127"/>
      <c r="HPB58" s="127"/>
      <c r="HPC58" s="127"/>
      <c r="HPD58" s="127"/>
      <c r="HPE58" s="127"/>
      <c r="HPF58" s="127"/>
      <c r="HPG58" s="127"/>
      <c r="HPH58" s="127"/>
      <c r="HPI58" s="127"/>
      <c r="HPJ58" s="127"/>
      <c r="HPK58" s="127"/>
      <c r="HPL58" s="127"/>
      <c r="HPM58" s="127"/>
      <c r="HPN58" s="127"/>
      <c r="HPO58" s="127"/>
      <c r="HPP58" s="127"/>
      <c r="HPQ58" s="127"/>
      <c r="HPR58" s="127"/>
      <c r="HPS58" s="127"/>
      <c r="HPT58" s="127"/>
      <c r="HPU58" s="127"/>
      <c r="HPV58" s="127"/>
      <c r="HPW58" s="127"/>
      <c r="HPX58" s="127"/>
      <c r="HPY58" s="127"/>
      <c r="HPZ58" s="127"/>
      <c r="HQA58" s="127"/>
      <c r="HQB58" s="127"/>
      <c r="HQC58" s="127"/>
      <c r="HQD58" s="127"/>
      <c r="HQE58" s="127"/>
      <c r="HQF58" s="127"/>
      <c r="HQG58" s="127"/>
      <c r="HQH58" s="127"/>
      <c r="HQI58" s="127"/>
      <c r="HQJ58" s="127"/>
      <c r="HQK58" s="127"/>
      <c r="HQL58" s="127"/>
      <c r="HQM58" s="127"/>
      <c r="HQN58" s="127"/>
      <c r="HQO58" s="127"/>
      <c r="HQP58" s="127"/>
      <c r="HQQ58" s="127"/>
      <c r="HQR58" s="127"/>
      <c r="HQS58" s="127"/>
      <c r="HQT58" s="127"/>
      <c r="HQU58" s="127"/>
      <c r="HQV58" s="127"/>
      <c r="HQW58" s="127"/>
      <c r="HQX58" s="127"/>
      <c r="HQY58" s="127"/>
      <c r="HQZ58" s="127"/>
      <c r="HRA58" s="127"/>
      <c r="HRB58" s="127"/>
      <c r="HRC58" s="127"/>
      <c r="HRD58" s="127"/>
      <c r="HRE58" s="127"/>
      <c r="HRF58" s="127"/>
      <c r="HRG58" s="127"/>
      <c r="HRH58" s="127"/>
      <c r="HRI58" s="127"/>
      <c r="HRJ58" s="127"/>
      <c r="HRK58" s="127"/>
      <c r="HRL58" s="127"/>
      <c r="HRM58" s="127"/>
      <c r="HRN58" s="127"/>
      <c r="HRO58" s="127"/>
      <c r="HRP58" s="127"/>
      <c r="HRQ58" s="127"/>
      <c r="HRR58" s="127"/>
      <c r="HRS58" s="127"/>
      <c r="HRT58" s="127"/>
      <c r="HRU58" s="127"/>
      <c r="HRV58" s="127"/>
      <c r="HRW58" s="127"/>
      <c r="HRX58" s="127"/>
      <c r="HRY58" s="127"/>
      <c r="HRZ58" s="127"/>
      <c r="HSA58" s="127"/>
      <c r="HSB58" s="127"/>
      <c r="HSC58" s="127"/>
      <c r="HSD58" s="127"/>
      <c r="HSE58" s="127"/>
      <c r="HSF58" s="127"/>
      <c r="HSG58" s="127"/>
      <c r="HSH58" s="127"/>
      <c r="HSI58" s="127"/>
      <c r="HSJ58" s="127"/>
      <c r="HSK58" s="127"/>
      <c r="HSL58" s="127"/>
      <c r="HSM58" s="127"/>
      <c r="HSN58" s="127"/>
      <c r="HSO58" s="127"/>
      <c r="HSP58" s="127"/>
      <c r="HSQ58" s="127"/>
      <c r="HSR58" s="127"/>
      <c r="HSS58" s="127"/>
      <c r="HST58" s="127"/>
      <c r="HSU58" s="127"/>
      <c r="HSV58" s="127"/>
      <c r="HSW58" s="127"/>
      <c r="HSX58" s="127"/>
      <c r="HSY58" s="127"/>
      <c r="HSZ58" s="127"/>
      <c r="HTA58" s="127"/>
      <c r="HTB58" s="127"/>
      <c r="HTC58" s="127"/>
      <c r="HTD58" s="127"/>
      <c r="HTE58" s="127"/>
      <c r="HTF58" s="127"/>
      <c r="HTG58" s="127"/>
      <c r="HTH58" s="127"/>
      <c r="HTI58" s="127"/>
      <c r="HTJ58" s="127"/>
      <c r="HTK58" s="127"/>
      <c r="HTL58" s="127"/>
      <c r="HTM58" s="127"/>
      <c r="HTN58" s="127"/>
      <c r="HTO58" s="127"/>
      <c r="HTP58" s="127"/>
      <c r="HTQ58" s="127"/>
      <c r="HTR58" s="127"/>
      <c r="HTS58" s="127"/>
      <c r="HTT58" s="127"/>
      <c r="HTU58" s="127"/>
      <c r="HTV58" s="127"/>
      <c r="HTW58" s="127"/>
      <c r="HTX58" s="127"/>
      <c r="HTY58" s="127"/>
      <c r="HTZ58" s="127"/>
      <c r="HUA58" s="127"/>
      <c r="HUB58" s="127"/>
      <c r="HUC58" s="127"/>
      <c r="HUD58" s="127"/>
      <c r="HUE58" s="127"/>
      <c r="HUF58" s="127"/>
      <c r="HUG58" s="127"/>
      <c r="HUH58" s="127"/>
      <c r="HUI58" s="127"/>
      <c r="HUJ58" s="127"/>
      <c r="HUK58" s="127"/>
      <c r="HUL58" s="127"/>
      <c r="HUM58" s="127"/>
      <c r="HUN58" s="127"/>
      <c r="HUO58" s="127"/>
      <c r="HUP58" s="127"/>
      <c r="HUQ58" s="127"/>
      <c r="HUR58" s="127"/>
      <c r="HUS58" s="127"/>
      <c r="HUT58" s="127"/>
      <c r="HUU58" s="127"/>
      <c r="HUV58" s="127"/>
      <c r="HUW58" s="127"/>
      <c r="HUX58" s="127"/>
      <c r="HUY58" s="127"/>
      <c r="HUZ58" s="127"/>
      <c r="HVA58" s="127"/>
      <c r="HVB58" s="127"/>
      <c r="HVC58" s="127"/>
      <c r="HVD58" s="127"/>
      <c r="HVE58" s="127"/>
      <c r="HVF58" s="127"/>
      <c r="HVG58" s="127"/>
      <c r="HVH58" s="127"/>
      <c r="HVI58" s="127"/>
      <c r="HVJ58" s="127"/>
      <c r="HVK58" s="127"/>
      <c r="HVL58" s="127"/>
      <c r="HVM58" s="127"/>
      <c r="HVN58" s="127"/>
      <c r="HVO58" s="127"/>
      <c r="HVP58" s="127"/>
      <c r="HVQ58" s="127"/>
      <c r="HVR58" s="127"/>
      <c r="HVS58" s="127"/>
      <c r="HVT58" s="127"/>
      <c r="HVU58" s="127"/>
      <c r="HVV58" s="127"/>
      <c r="HVW58" s="127"/>
      <c r="HVX58" s="127"/>
      <c r="HVY58" s="127"/>
      <c r="HVZ58" s="127"/>
      <c r="HWA58" s="127"/>
      <c r="HWB58" s="127"/>
      <c r="HWC58" s="127"/>
      <c r="HWD58" s="127"/>
      <c r="HWE58" s="127"/>
      <c r="HWF58" s="127"/>
      <c r="HWG58" s="127"/>
      <c r="HWH58" s="127"/>
      <c r="HWI58" s="127"/>
      <c r="HWJ58" s="127"/>
      <c r="HWK58" s="127"/>
      <c r="HWL58" s="127"/>
      <c r="HWM58" s="127"/>
      <c r="HWN58" s="127"/>
      <c r="HWO58" s="127"/>
      <c r="HWP58" s="127"/>
      <c r="HWQ58" s="127"/>
      <c r="HWR58" s="127"/>
      <c r="HWS58" s="127"/>
      <c r="HWT58" s="127"/>
      <c r="HWU58" s="127"/>
      <c r="HWV58" s="127"/>
      <c r="HWW58" s="127"/>
      <c r="HWX58" s="127"/>
      <c r="HWY58" s="127"/>
      <c r="HWZ58" s="127"/>
      <c r="HXA58" s="127"/>
      <c r="HXB58" s="127"/>
      <c r="HXC58" s="127"/>
      <c r="HXD58" s="127"/>
      <c r="HXE58" s="127"/>
      <c r="HXF58" s="127"/>
      <c r="HXG58" s="127"/>
      <c r="HXH58" s="127"/>
      <c r="HXI58" s="127"/>
      <c r="HXJ58" s="127"/>
      <c r="HXK58" s="127"/>
      <c r="HXL58" s="127"/>
      <c r="HXM58" s="127"/>
      <c r="HXN58" s="127"/>
      <c r="HXO58" s="127"/>
      <c r="HXP58" s="127"/>
      <c r="HXQ58" s="127"/>
      <c r="HXR58" s="127"/>
      <c r="HXS58" s="127"/>
      <c r="HXT58" s="127"/>
      <c r="HXU58" s="127"/>
      <c r="HXV58" s="127"/>
      <c r="HXW58" s="127"/>
      <c r="HXX58" s="127"/>
      <c r="HXY58" s="127"/>
      <c r="HXZ58" s="127"/>
      <c r="HYA58" s="127"/>
      <c r="HYB58" s="127"/>
      <c r="HYC58" s="127"/>
      <c r="HYD58" s="127"/>
      <c r="HYE58" s="127"/>
      <c r="HYF58" s="127"/>
      <c r="HYG58" s="127"/>
      <c r="HYH58" s="127"/>
      <c r="HYI58" s="127"/>
      <c r="HYJ58" s="127"/>
      <c r="HYK58" s="127"/>
      <c r="HYL58" s="127"/>
      <c r="HYM58" s="127"/>
      <c r="HYN58" s="127"/>
      <c r="HYO58" s="127"/>
      <c r="HYP58" s="127"/>
      <c r="HYQ58" s="127"/>
      <c r="HYR58" s="127"/>
      <c r="HYS58" s="127"/>
      <c r="HYT58" s="127"/>
      <c r="HYU58" s="127"/>
      <c r="HYV58" s="127"/>
      <c r="HYW58" s="127"/>
      <c r="HYX58" s="127"/>
      <c r="HYY58" s="127"/>
      <c r="HYZ58" s="127"/>
      <c r="HZA58" s="127"/>
      <c r="HZB58" s="127"/>
      <c r="HZC58" s="127"/>
      <c r="HZD58" s="127"/>
      <c r="HZE58" s="127"/>
      <c r="HZF58" s="127"/>
      <c r="HZG58" s="127"/>
      <c r="HZH58" s="127"/>
      <c r="HZI58" s="127"/>
      <c r="HZJ58" s="127"/>
      <c r="HZK58" s="127"/>
      <c r="HZL58" s="127"/>
      <c r="HZM58" s="127"/>
      <c r="HZN58" s="127"/>
      <c r="HZO58" s="127"/>
      <c r="HZP58" s="127"/>
      <c r="HZQ58" s="127"/>
      <c r="HZR58" s="127"/>
      <c r="HZS58" s="127"/>
      <c r="HZT58" s="127"/>
      <c r="HZU58" s="127"/>
      <c r="HZV58" s="127"/>
      <c r="HZW58" s="127"/>
      <c r="HZX58" s="127"/>
      <c r="HZY58" s="127"/>
      <c r="HZZ58" s="127"/>
      <c r="IAA58" s="127"/>
      <c r="IAB58" s="127"/>
      <c r="IAC58" s="127"/>
      <c r="IAD58" s="127"/>
      <c r="IAE58" s="127"/>
      <c r="IAF58" s="127"/>
      <c r="IAG58" s="127"/>
      <c r="IAH58" s="127"/>
      <c r="IAI58" s="127"/>
      <c r="IAJ58" s="127"/>
      <c r="IAK58" s="127"/>
      <c r="IAL58" s="127"/>
      <c r="IAM58" s="127"/>
      <c r="IAN58" s="127"/>
      <c r="IAO58" s="127"/>
      <c r="IAP58" s="127"/>
      <c r="IAQ58" s="127"/>
      <c r="IAR58" s="127"/>
      <c r="IAS58" s="127"/>
      <c r="IAT58" s="127"/>
      <c r="IAU58" s="127"/>
      <c r="IAV58" s="127"/>
      <c r="IAW58" s="127"/>
      <c r="IAX58" s="127"/>
      <c r="IAY58" s="127"/>
      <c r="IAZ58" s="127"/>
      <c r="IBA58" s="127"/>
      <c r="IBB58" s="127"/>
      <c r="IBC58" s="127"/>
      <c r="IBD58" s="127"/>
      <c r="IBE58" s="127"/>
      <c r="IBF58" s="127"/>
      <c r="IBG58" s="127"/>
      <c r="IBH58" s="127"/>
      <c r="IBI58" s="127"/>
      <c r="IBJ58" s="127"/>
      <c r="IBK58" s="127"/>
      <c r="IBL58" s="127"/>
      <c r="IBM58" s="127"/>
      <c r="IBN58" s="127"/>
      <c r="IBO58" s="127"/>
      <c r="IBP58" s="127"/>
      <c r="IBQ58" s="127"/>
      <c r="IBR58" s="127"/>
      <c r="IBS58" s="127"/>
      <c r="IBT58" s="127"/>
      <c r="IBU58" s="127"/>
      <c r="IBV58" s="127"/>
      <c r="IBW58" s="127"/>
      <c r="IBX58" s="127"/>
      <c r="IBY58" s="127"/>
      <c r="IBZ58" s="127"/>
      <c r="ICA58" s="127"/>
      <c r="ICB58" s="127"/>
      <c r="ICC58" s="127"/>
      <c r="ICD58" s="127"/>
      <c r="ICE58" s="127"/>
      <c r="ICF58" s="127"/>
      <c r="ICG58" s="127"/>
      <c r="ICH58" s="127"/>
      <c r="ICI58" s="127"/>
      <c r="ICJ58" s="127"/>
      <c r="ICK58" s="127"/>
      <c r="ICL58" s="127"/>
      <c r="ICM58" s="127"/>
      <c r="ICN58" s="127"/>
      <c r="ICO58" s="127"/>
      <c r="ICP58" s="127"/>
      <c r="ICQ58" s="127"/>
      <c r="ICR58" s="127"/>
      <c r="ICS58" s="127"/>
      <c r="ICT58" s="127"/>
      <c r="ICU58" s="127"/>
      <c r="ICV58" s="127"/>
      <c r="ICW58" s="127"/>
      <c r="ICX58" s="127"/>
      <c r="ICY58" s="127"/>
      <c r="ICZ58" s="127"/>
      <c r="IDA58" s="127"/>
      <c r="IDB58" s="127"/>
      <c r="IDC58" s="127"/>
      <c r="IDD58" s="127"/>
      <c r="IDE58" s="127"/>
      <c r="IDF58" s="127"/>
      <c r="IDG58" s="127"/>
      <c r="IDH58" s="127"/>
      <c r="IDI58" s="127"/>
      <c r="IDJ58" s="127"/>
      <c r="IDK58" s="127"/>
      <c r="IDL58" s="127"/>
      <c r="IDM58" s="127"/>
      <c r="IDN58" s="127"/>
      <c r="IDO58" s="127"/>
      <c r="IDP58" s="127"/>
      <c r="IDQ58" s="127"/>
      <c r="IDR58" s="127"/>
      <c r="IDS58" s="127"/>
      <c r="IDT58" s="127"/>
      <c r="IDU58" s="127"/>
      <c r="IDV58" s="127"/>
      <c r="IDW58" s="127"/>
      <c r="IDX58" s="127"/>
      <c r="IDY58" s="127"/>
      <c r="IDZ58" s="127"/>
      <c r="IEA58" s="127"/>
      <c r="IEB58" s="127"/>
      <c r="IEC58" s="127"/>
      <c r="IED58" s="127"/>
      <c r="IEE58" s="127"/>
      <c r="IEF58" s="127"/>
      <c r="IEG58" s="127"/>
      <c r="IEH58" s="127"/>
      <c r="IEI58" s="127"/>
      <c r="IEJ58" s="127"/>
      <c r="IEK58" s="127"/>
      <c r="IEL58" s="127"/>
      <c r="IEM58" s="127"/>
      <c r="IEN58" s="127"/>
      <c r="IEO58" s="127"/>
      <c r="IEP58" s="127"/>
      <c r="IEQ58" s="127"/>
      <c r="IER58" s="127"/>
      <c r="IES58" s="127"/>
      <c r="IET58" s="127"/>
      <c r="IEU58" s="127"/>
      <c r="IEV58" s="127"/>
      <c r="IEW58" s="127"/>
      <c r="IEX58" s="127"/>
      <c r="IEY58" s="127"/>
      <c r="IEZ58" s="127"/>
      <c r="IFA58" s="127"/>
      <c r="IFB58" s="127"/>
      <c r="IFC58" s="127"/>
      <c r="IFD58" s="127"/>
      <c r="IFE58" s="127"/>
      <c r="IFF58" s="127"/>
      <c r="IFG58" s="127"/>
      <c r="IFH58" s="127"/>
      <c r="IFI58" s="127"/>
      <c r="IFJ58" s="127"/>
      <c r="IFK58" s="127"/>
      <c r="IFL58" s="127"/>
      <c r="IFM58" s="127"/>
      <c r="IFN58" s="127"/>
      <c r="IFO58" s="127"/>
      <c r="IFP58" s="127"/>
      <c r="IFQ58" s="127"/>
      <c r="IFR58" s="127"/>
      <c r="IFS58" s="127"/>
      <c r="IFT58" s="127"/>
      <c r="IFU58" s="127"/>
      <c r="IFV58" s="127"/>
      <c r="IFW58" s="127"/>
      <c r="IFX58" s="127"/>
      <c r="IFY58" s="127"/>
      <c r="IFZ58" s="127"/>
      <c r="IGA58" s="127"/>
      <c r="IGB58" s="127"/>
      <c r="IGC58" s="127"/>
      <c r="IGD58" s="127"/>
      <c r="IGE58" s="127"/>
      <c r="IGF58" s="127"/>
      <c r="IGG58" s="127"/>
      <c r="IGH58" s="127"/>
      <c r="IGI58" s="127"/>
      <c r="IGJ58" s="127"/>
      <c r="IGK58" s="127"/>
      <c r="IGL58" s="127"/>
      <c r="IGM58" s="127"/>
      <c r="IGN58" s="127"/>
      <c r="IGO58" s="127"/>
      <c r="IGP58" s="127"/>
      <c r="IGQ58" s="127"/>
      <c r="IGR58" s="127"/>
      <c r="IGS58" s="127"/>
      <c r="IGT58" s="127"/>
      <c r="IGU58" s="127"/>
      <c r="IGV58" s="127"/>
      <c r="IGW58" s="127"/>
      <c r="IGX58" s="127"/>
      <c r="IGY58" s="127"/>
      <c r="IGZ58" s="127"/>
      <c r="IHA58" s="127"/>
      <c r="IHB58" s="127"/>
      <c r="IHC58" s="127"/>
      <c r="IHD58" s="127"/>
      <c r="IHE58" s="127"/>
      <c r="IHF58" s="127"/>
      <c r="IHG58" s="127"/>
      <c r="IHH58" s="127"/>
      <c r="IHI58" s="127"/>
      <c r="IHJ58" s="127"/>
      <c r="IHK58" s="127"/>
      <c r="IHL58" s="127"/>
      <c r="IHM58" s="127"/>
      <c r="IHN58" s="127"/>
      <c r="IHO58" s="127"/>
      <c r="IHP58" s="127"/>
      <c r="IHQ58" s="127"/>
      <c r="IHR58" s="127"/>
      <c r="IHS58" s="127"/>
      <c r="IHT58" s="127"/>
      <c r="IHU58" s="127"/>
      <c r="IHV58" s="127"/>
      <c r="IHW58" s="127"/>
      <c r="IHX58" s="127"/>
      <c r="IHY58" s="127"/>
      <c r="IHZ58" s="127"/>
      <c r="IIA58" s="127"/>
      <c r="IIB58" s="127"/>
      <c r="IIC58" s="127"/>
      <c r="IID58" s="127"/>
      <c r="IIE58" s="127"/>
      <c r="IIF58" s="127"/>
      <c r="IIG58" s="127"/>
      <c r="IIH58" s="127"/>
      <c r="III58" s="127"/>
      <c r="IIJ58" s="127"/>
      <c r="IIK58" s="127"/>
      <c r="IIL58" s="127"/>
      <c r="IIM58" s="127"/>
      <c r="IIN58" s="127"/>
      <c r="IIO58" s="127"/>
      <c r="IIP58" s="127"/>
      <c r="IIQ58" s="127"/>
      <c r="IIR58" s="127"/>
      <c r="IIS58" s="127"/>
      <c r="IIT58" s="127"/>
      <c r="IIU58" s="127"/>
      <c r="IIV58" s="127"/>
      <c r="IIW58" s="127"/>
      <c r="IIX58" s="127"/>
      <c r="IIY58" s="127"/>
      <c r="IIZ58" s="127"/>
      <c r="IJA58" s="127"/>
      <c r="IJB58" s="127"/>
      <c r="IJC58" s="127"/>
      <c r="IJD58" s="127"/>
      <c r="IJE58" s="127"/>
      <c r="IJF58" s="127"/>
      <c r="IJG58" s="127"/>
      <c r="IJH58" s="127"/>
      <c r="IJI58" s="127"/>
      <c r="IJJ58" s="127"/>
      <c r="IJK58" s="127"/>
      <c r="IJL58" s="127"/>
      <c r="IJM58" s="127"/>
      <c r="IJN58" s="127"/>
      <c r="IJO58" s="127"/>
      <c r="IJP58" s="127"/>
      <c r="IJQ58" s="127"/>
      <c r="IJR58" s="127"/>
      <c r="IJS58" s="127"/>
      <c r="IJT58" s="127"/>
      <c r="IJU58" s="127"/>
      <c r="IJV58" s="127"/>
      <c r="IJW58" s="127"/>
      <c r="IJX58" s="127"/>
      <c r="IJY58" s="127"/>
      <c r="IJZ58" s="127"/>
      <c r="IKA58" s="127"/>
      <c r="IKB58" s="127"/>
      <c r="IKC58" s="127"/>
      <c r="IKD58" s="127"/>
      <c r="IKE58" s="127"/>
      <c r="IKF58" s="127"/>
      <c r="IKG58" s="127"/>
      <c r="IKH58" s="127"/>
      <c r="IKI58" s="127"/>
      <c r="IKJ58" s="127"/>
      <c r="IKK58" s="127"/>
      <c r="IKL58" s="127"/>
      <c r="IKM58" s="127"/>
      <c r="IKN58" s="127"/>
      <c r="IKO58" s="127"/>
      <c r="IKP58" s="127"/>
      <c r="IKQ58" s="127"/>
      <c r="IKR58" s="127"/>
      <c r="IKS58" s="127"/>
      <c r="IKT58" s="127"/>
      <c r="IKU58" s="127"/>
      <c r="IKV58" s="127"/>
      <c r="IKW58" s="127"/>
      <c r="IKX58" s="127"/>
      <c r="IKY58" s="127"/>
      <c r="IKZ58" s="127"/>
      <c r="ILA58" s="127"/>
      <c r="ILB58" s="127"/>
      <c r="ILC58" s="127"/>
      <c r="ILD58" s="127"/>
      <c r="ILE58" s="127"/>
      <c r="ILF58" s="127"/>
      <c r="ILG58" s="127"/>
      <c r="ILH58" s="127"/>
      <c r="ILI58" s="127"/>
      <c r="ILJ58" s="127"/>
      <c r="ILK58" s="127"/>
      <c r="ILL58" s="127"/>
      <c r="ILM58" s="127"/>
      <c r="ILN58" s="127"/>
      <c r="ILO58" s="127"/>
      <c r="ILP58" s="127"/>
      <c r="ILQ58" s="127"/>
      <c r="ILR58" s="127"/>
      <c r="ILS58" s="127"/>
      <c r="ILT58" s="127"/>
      <c r="ILU58" s="127"/>
      <c r="ILV58" s="127"/>
      <c r="ILW58" s="127"/>
      <c r="ILX58" s="127"/>
      <c r="ILY58" s="127"/>
      <c r="ILZ58" s="127"/>
      <c r="IMA58" s="127"/>
      <c r="IMB58" s="127"/>
      <c r="IMC58" s="127"/>
      <c r="IMD58" s="127"/>
      <c r="IME58" s="127"/>
      <c r="IMF58" s="127"/>
      <c r="IMG58" s="127"/>
      <c r="IMH58" s="127"/>
      <c r="IMI58" s="127"/>
      <c r="IMJ58" s="127"/>
      <c r="IMK58" s="127"/>
      <c r="IML58" s="127"/>
      <c r="IMM58" s="127"/>
      <c r="IMN58" s="127"/>
      <c r="IMO58" s="127"/>
      <c r="IMP58" s="127"/>
      <c r="IMQ58" s="127"/>
      <c r="IMR58" s="127"/>
      <c r="IMS58" s="127"/>
      <c r="IMT58" s="127"/>
      <c r="IMU58" s="127"/>
      <c r="IMV58" s="127"/>
      <c r="IMW58" s="127"/>
      <c r="IMX58" s="127"/>
      <c r="IMY58" s="127"/>
      <c r="IMZ58" s="127"/>
      <c r="INA58" s="127"/>
      <c r="INB58" s="127"/>
      <c r="INC58" s="127"/>
      <c r="IND58" s="127"/>
      <c r="INE58" s="127"/>
      <c r="INF58" s="127"/>
      <c r="ING58" s="127"/>
      <c r="INH58" s="127"/>
      <c r="INI58" s="127"/>
      <c r="INJ58" s="127"/>
      <c r="INK58" s="127"/>
      <c r="INL58" s="127"/>
      <c r="INM58" s="127"/>
      <c r="INN58" s="127"/>
      <c r="INO58" s="127"/>
      <c r="INP58" s="127"/>
      <c r="INQ58" s="127"/>
      <c r="INR58" s="127"/>
      <c r="INS58" s="127"/>
      <c r="INT58" s="127"/>
      <c r="INU58" s="127"/>
      <c r="INV58" s="127"/>
      <c r="INW58" s="127"/>
      <c r="INX58" s="127"/>
      <c r="INY58" s="127"/>
      <c r="INZ58" s="127"/>
      <c r="IOA58" s="127"/>
      <c r="IOB58" s="127"/>
      <c r="IOC58" s="127"/>
      <c r="IOD58" s="127"/>
      <c r="IOE58" s="127"/>
      <c r="IOF58" s="127"/>
      <c r="IOG58" s="127"/>
      <c r="IOH58" s="127"/>
      <c r="IOI58" s="127"/>
      <c r="IOJ58" s="127"/>
      <c r="IOK58" s="127"/>
      <c r="IOL58" s="127"/>
      <c r="IOM58" s="127"/>
      <c r="ION58" s="127"/>
      <c r="IOO58" s="127"/>
      <c r="IOP58" s="127"/>
      <c r="IOQ58" s="127"/>
      <c r="IOR58" s="127"/>
      <c r="IOS58" s="127"/>
      <c r="IOT58" s="127"/>
      <c r="IOU58" s="127"/>
      <c r="IOV58" s="127"/>
      <c r="IOW58" s="127"/>
      <c r="IOX58" s="127"/>
      <c r="IOY58" s="127"/>
      <c r="IOZ58" s="127"/>
      <c r="IPA58" s="127"/>
      <c r="IPB58" s="127"/>
      <c r="IPC58" s="127"/>
      <c r="IPD58" s="127"/>
      <c r="IPE58" s="127"/>
      <c r="IPF58" s="127"/>
      <c r="IPG58" s="127"/>
      <c r="IPH58" s="127"/>
      <c r="IPI58" s="127"/>
      <c r="IPJ58" s="127"/>
      <c r="IPK58" s="127"/>
      <c r="IPL58" s="127"/>
      <c r="IPM58" s="127"/>
      <c r="IPN58" s="127"/>
      <c r="IPO58" s="127"/>
      <c r="IPP58" s="127"/>
      <c r="IPQ58" s="127"/>
      <c r="IPR58" s="127"/>
      <c r="IPS58" s="127"/>
      <c r="IPT58" s="127"/>
      <c r="IPU58" s="127"/>
      <c r="IPV58" s="127"/>
      <c r="IPW58" s="127"/>
      <c r="IPX58" s="127"/>
      <c r="IPY58" s="127"/>
      <c r="IPZ58" s="127"/>
      <c r="IQA58" s="127"/>
      <c r="IQB58" s="127"/>
      <c r="IQC58" s="127"/>
      <c r="IQD58" s="127"/>
      <c r="IQE58" s="127"/>
      <c r="IQF58" s="127"/>
      <c r="IQG58" s="127"/>
      <c r="IQH58" s="127"/>
      <c r="IQI58" s="127"/>
      <c r="IQJ58" s="127"/>
      <c r="IQK58" s="127"/>
      <c r="IQL58" s="127"/>
      <c r="IQM58" s="127"/>
      <c r="IQN58" s="127"/>
      <c r="IQO58" s="127"/>
      <c r="IQP58" s="127"/>
      <c r="IQQ58" s="127"/>
      <c r="IQR58" s="127"/>
      <c r="IQS58" s="127"/>
      <c r="IQT58" s="127"/>
      <c r="IQU58" s="127"/>
      <c r="IQV58" s="127"/>
      <c r="IQW58" s="127"/>
      <c r="IQX58" s="127"/>
      <c r="IQY58" s="127"/>
      <c r="IQZ58" s="127"/>
      <c r="IRA58" s="127"/>
      <c r="IRB58" s="127"/>
      <c r="IRC58" s="127"/>
      <c r="IRD58" s="127"/>
      <c r="IRE58" s="127"/>
      <c r="IRF58" s="127"/>
      <c r="IRG58" s="127"/>
      <c r="IRH58" s="127"/>
      <c r="IRI58" s="127"/>
      <c r="IRJ58" s="127"/>
      <c r="IRK58" s="127"/>
      <c r="IRL58" s="127"/>
      <c r="IRM58" s="127"/>
      <c r="IRN58" s="127"/>
      <c r="IRO58" s="127"/>
      <c r="IRP58" s="127"/>
      <c r="IRQ58" s="127"/>
      <c r="IRR58" s="127"/>
      <c r="IRS58" s="127"/>
      <c r="IRT58" s="127"/>
      <c r="IRU58" s="127"/>
      <c r="IRV58" s="127"/>
      <c r="IRW58" s="127"/>
      <c r="IRX58" s="127"/>
      <c r="IRY58" s="127"/>
      <c r="IRZ58" s="127"/>
      <c r="ISA58" s="127"/>
      <c r="ISB58" s="127"/>
      <c r="ISC58" s="127"/>
      <c r="ISD58" s="127"/>
      <c r="ISE58" s="127"/>
      <c r="ISF58" s="127"/>
      <c r="ISG58" s="127"/>
      <c r="ISH58" s="127"/>
      <c r="ISI58" s="127"/>
      <c r="ISJ58" s="127"/>
      <c r="ISK58" s="127"/>
      <c r="ISL58" s="127"/>
      <c r="ISM58" s="127"/>
      <c r="ISN58" s="127"/>
      <c r="ISO58" s="127"/>
      <c r="ISP58" s="127"/>
      <c r="ISQ58" s="127"/>
      <c r="ISR58" s="127"/>
      <c r="ISS58" s="127"/>
      <c r="IST58" s="127"/>
      <c r="ISU58" s="127"/>
      <c r="ISV58" s="127"/>
      <c r="ISW58" s="127"/>
      <c r="ISX58" s="127"/>
      <c r="ISY58" s="127"/>
      <c r="ISZ58" s="127"/>
      <c r="ITA58" s="127"/>
      <c r="ITB58" s="127"/>
      <c r="ITC58" s="127"/>
      <c r="ITD58" s="127"/>
      <c r="ITE58" s="127"/>
      <c r="ITF58" s="127"/>
      <c r="ITG58" s="127"/>
      <c r="ITH58" s="127"/>
      <c r="ITI58" s="127"/>
      <c r="ITJ58" s="127"/>
      <c r="ITK58" s="127"/>
      <c r="ITL58" s="127"/>
      <c r="ITM58" s="127"/>
      <c r="ITN58" s="127"/>
      <c r="ITO58" s="127"/>
      <c r="ITP58" s="127"/>
      <c r="ITQ58" s="127"/>
      <c r="ITR58" s="127"/>
      <c r="ITS58" s="127"/>
      <c r="ITT58" s="127"/>
      <c r="ITU58" s="127"/>
      <c r="ITV58" s="127"/>
      <c r="ITW58" s="127"/>
      <c r="ITX58" s="127"/>
      <c r="ITY58" s="127"/>
      <c r="ITZ58" s="127"/>
      <c r="IUA58" s="127"/>
      <c r="IUB58" s="127"/>
      <c r="IUC58" s="127"/>
      <c r="IUD58" s="127"/>
      <c r="IUE58" s="127"/>
      <c r="IUF58" s="127"/>
      <c r="IUG58" s="127"/>
      <c r="IUH58" s="127"/>
      <c r="IUI58" s="127"/>
      <c r="IUJ58" s="127"/>
      <c r="IUK58" s="127"/>
      <c r="IUL58" s="127"/>
      <c r="IUM58" s="127"/>
      <c r="IUN58" s="127"/>
      <c r="IUO58" s="127"/>
      <c r="IUP58" s="127"/>
      <c r="IUQ58" s="127"/>
      <c r="IUR58" s="127"/>
      <c r="IUS58" s="127"/>
      <c r="IUT58" s="127"/>
      <c r="IUU58" s="127"/>
      <c r="IUV58" s="127"/>
      <c r="IUW58" s="127"/>
      <c r="IUX58" s="127"/>
      <c r="IUY58" s="127"/>
      <c r="IUZ58" s="127"/>
      <c r="IVA58" s="127"/>
      <c r="IVB58" s="127"/>
      <c r="IVC58" s="127"/>
      <c r="IVD58" s="127"/>
      <c r="IVE58" s="127"/>
      <c r="IVF58" s="127"/>
      <c r="IVG58" s="127"/>
      <c r="IVH58" s="127"/>
      <c r="IVI58" s="127"/>
      <c r="IVJ58" s="127"/>
      <c r="IVK58" s="127"/>
      <c r="IVL58" s="127"/>
      <c r="IVM58" s="127"/>
      <c r="IVN58" s="127"/>
      <c r="IVO58" s="127"/>
      <c r="IVP58" s="127"/>
      <c r="IVQ58" s="127"/>
      <c r="IVR58" s="127"/>
      <c r="IVS58" s="127"/>
      <c r="IVT58" s="127"/>
      <c r="IVU58" s="127"/>
      <c r="IVV58" s="127"/>
      <c r="IVW58" s="127"/>
      <c r="IVX58" s="127"/>
      <c r="IVY58" s="127"/>
      <c r="IVZ58" s="127"/>
      <c r="IWA58" s="127"/>
      <c r="IWB58" s="127"/>
      <c r="IWC58" s="127"/>
      <c r="IWD58" s="127"/>
      <c r="IWE58" s="127"/>
      <c r="IWF58" s="127"/>
      <c r="IWG58" s="127"/>
      <c r="IWH58" s="127"/>
      <c r="IWI58" s="127"/>
      <c r="IWJ58" s="127"/>
      <c r="IWK58" s="127"/>
      <c r="IWL58" s="127"/>
      <c r="IWM58" s="127"/>
      <c r="IWN58" s="127"/>
      <c r="IWO58" s="127"/>
      <c r="IWP58" s="127"/>
      <c r="IWQ58" s="127"/>
      <c r="IWR58" s="127"/>
      <c r="IWS58" s="127"/>
      <c r="IWT58" s="127"/>
      <c r="IWU58" s="127"/>
      <c r="IWV58" s="127"/>
      <c r="IWW58" s="127"/>
      <c r="IWX58" s="127"/>
      <c r="IWY58" s="127"/>
      <c r="IWZ58" s="127"/>
      <c r="IXA58" s="127"/>
      <c r="IXB58" s="127"/>
      <c r="IXC58" s="127"/>
      <c r="IXD58" s="127"/>
      <c r="IXE58" s="127"/>
      <c r="IXF58" s="127"/>
      <c r="IXG58" s="127"/>
      <c r="IXH58" s="127"/>
      <c r="IXI58" s="127"/>
      <c r="IXJ58" s="127"/>
      <c r="IXK58" s="127"/>
      <c r="IXL58" s="127"/>
      <c r="IXM58" s="127"/>
      <c r="IXN58" s="127"/>
      <c r="IXO58" s="127"/>
      <c r="IXP58" s="127"/>
      <c r="IXQ58" s="127"/>
      <c r="IXR58" s="127"/>
      <c r="IXS58" s="127"/>
      <c r="IXT58" s="127"/>
      <c r="IXU58" s="127"/>
      <c r="IXV58" s="127"/>
      <c r="IXW58" s="127"/>
      <c r="IXX58" s="127"/>
      <c r="IXY58" s="127"/>
      <c r="IXZ58" s="127"/>
      <c r="IYA58" s="127"/>
      <c r="IYB58" s="127"/>
      <c r="IYC58" s="127"/>
      <c r="IYD58" s="127"/>
      <c r="IYE58" s="127"/>
      <c r="IYF58" s="127"/>
      <c r="IYG58" s="127"/>
      <c r="IYH58" s="127"/>
      <c r="IYI58" s="127"/>
      <c r="IYJ58" s="127"/>
      <c r="IYK58" s="127"/>
      <c r="IYL58" s="127"/>
      <c r="IYM58" s="127"/>
      <c r="IYN58" s="127"/>
      <c r="IYO58" s="127"/>
      <c r="IYP58" s="127"/>
      <c r="IYQ58" s="127"/>
      <c r="IYR58" s="127"/>
      <c r="IYS58" s="127"/>
      <c r="IYT58" s="127"/>
      <c r="IYU58" s="127"/>
      <c r="IYV58" s="127"/>
      <c r="IYW58" s="127"/>
      <c r="IYX58" s="127"/>
      <c r="IYY58" s="127"/>
      <c r="IYZ58" s="127"/>
      <c r="IZA58" s="127"/>
      <c r="IZB58" s="127"/>
      <c r="IZC58" s="127"/>
      <c r="IZD58" s="127"/>
      <c r="IZE58" s="127"/>
      <c r="IZF58" s="127"/>
      <c r="IZG58" s="127"/>
      <c r="IZH58" s="127"/>
      <c r="IZI58" s="127"/>
      <c r="IZJ58" s="127"/>
      <c r="IZK58" s="127"/>
      <c r="IZL58" s="127"/>
      <c r="IZM58" s="127"/>
      <c r="IZN58" s="127"/>
      <c r="IZO58" s="127"/>
      <c r="IZP58" s="127"/>
      <c r="IZQ58" s="127"/>
      <c r="IZR58" s="127"/>
      <c r="IZS58" s="127"/>
      <c r="IZT58" s="127"/>
      <c r="IZU58" s="127"/>
      <c r="IZV58" s="127"/>
      <c r="IZW58" s="127"/>
      <c r="IZX58" s="127"/>
      <c r="IZY58" s="127"/>
      <c r="IZZ58" s="127"/>
      <c r="JAA58" s="127"/>
      <c r="JAB58" s="127"/>
      <c r="JAC58" s="127"/>
      <c r="JAD58" s="127"/>
      <c r="JAE58" s="127"/>
      <c r="JAF58" s="127"/>
      <c r="JAG58" s="127"/>
      <c r="JAH58" s="127"/>
      <c r="JAI58" s="127"/>
      <c r="JAJ58" s="127"/>
      <c r="JAK58" s="127"/>
      <c r="JAL58" s="127"/>
      <c r="JAM58" s="127"/>
      <c r="JAN58" s="127"/>
      <c r="JAO58" s="127"/>
      <c r="JAP58" s="127"/>
      <c r="JAQ58" s="127"/>
      <c r="JAR58" s="127"/>
      <c r="JAS58" s="127"/>
      <c r="JAT58" s="127"/>
      <c r="JAU58" s="127"/>
      <c r="JAV58" s="127"/>
      <c r="JAW58" s="127"/>
      <c r="JAX58" s="127"/>
      <c r="JAY58" s="127"/>
      <c r="JAZ58" s="127"/>
      <c r="JBA58" s="127"/>
      <c r="JBB58" s="127"/>
      <c r="JBC58" s="127"/>
      <c r="JBD58" s="127"/>
      <c r="JBE58" s="127"/>
      <c r="JBF58" s="127"/>
      <c r="JBG58" s="127"/>
      <c r="JBH58" s="127"/>
      <c r="JBI58" s="127"/>
      <c r="JBJ58" s="127"/>
      <c r="JBK58" s="127"/>
      <c r="JBL58" s="127"/>
      <c r="JBM58" s="127"/>
      <c r="JBN58" s="127"/>
      <c r="JBO58" s="127"/>
      <c r="JBP58" s="127"/>
      <c r="JBQ58" s="127"/>
      <c r="JBR58" s="127"/>
      <c r="JBS58" s="127"/>
      <c r="JBT58" s="127"/>
      <c r="JBU58" s="127"/>
      <c r="JBV58" s="127"/>
      <c r="JBW58" s="127"/>
      <c r="JBX58" s="127"/>
      <c r="JBY58" s="127"/>
      <c r="JBZ58" s="127"/>
      <c r="JCA58" s="127"/>
      <c r="JCB58" s="127"/>
      <c r="JCC58" s="127"/>
      <c r="JCD58" s="127"/>
      <c r="JCE58" s="127"/>
      <c r="JCF58" s="127"/>
      <c r="JCG58" s="127"/>
      <c r="JCH58" s="127"/>
      <c r="JCI58" s="127"/>
      <c r="JCJ58" s="127"/>
      <c r="JCK58" s="127"/>
      <c r="JCL58" s="127"/>
      <c r="JCM58" s="127"/>
      <c r="JCN58" s="127"/>
      <c r="JCO58" s="127"/>
      <c r="JCP58" s="127"/>
      <c r="JCQ58" s="127"/>
      <c r="JCR58" s="127"/>
      <c r="JCS58" s="127"/>
      <c r="JCT58" s="127"/>
      <c r="JCU58" s="127"/>
      <c r="JCV58" s="127"/>
      <c r="JCW58" s="127"/>
      <c r="JCX58" s="127"/>
      <c r="JCY58" s="127"/>
      <c r="JCZ58" s="127"/>
      <c r="JDA58" s="127"/>
      <c r="JDB58" s="127"/>
      <c r="JDC58" s="127"/>
      <c r="JDD58" s="127"/>
      <c r="JDE58" s="127"/>
      <c r="JDF58" s="127"/>
      <c r="JDG58" s="127"/>
      <c r="JDH58" s="127"/>
      <c r="JDI58" s="127"/>
      <c r="JDJ58" s="127"/>
      <c r="JDK58" s="127"/>
      <c r="JDL58" s="127"/>
      <c r="JDM58" s="127"/>
      <c r="JDN58" s="127"/>
      <c r="JDO58" s="127"/>
      <c r="JDP58" s="127"/>
      <c r="JDQ58" s="127"/>
      <c r="JDR58" s="127"/>
      <c r="JDS58" s="127"/>
      <c r="JDT58" s="127"/>
      <c r="JDU58" s="127"/>
      <c r="JDV58" s="127"/>
      <c r="JDW58" s="127"/>
      <c r="JDX58" s="127"/>
      <c r="JDY58" s="127"/>
      <c r="JDZ58" s="127"/>
      <c r="JEA58" s="127"/>
      <c r="JEB58" s="127"/>
      <c r="JEC58" s="127"/>
      <c r="JED58" s="127"/>
      <c r="JEE58" s="127"/>
      <c r="JEF58" s="127"/>
      <c r="JEG58" s="127"/>
      <c r="JEH58" s="127"/>
      <c r="JEI58" s="127"/>
      <c r="JEJ58" s="127"/>
      <c r="JEK58" s="127"/>
      <c r="JEL58" s="127"/>
      <c r="JEM58" s="127"/>
      <c r="JEN58" s="127"/>
      <c r="JEO58" s="127"/>
      <c r="JEP58" s="127"/>
      <c r="JEQ58" s="127"/>
      <c r="JER58" s="127"/>
      <c r="JES58" s="127"/>
      <c r="JET58" s="127"/>
      <c r="JEU58" s="127"/>
      <c r="JEV58" s="127"/>
      <c r="JEW58" s="127"/>
      <c r="JEX58" s="127"/>
      <c r="JEY58" s="127"/>
      <c r="JEZ58" s="127"/>
      <c r="JFA58" s="127"/>
      <c r="JFB58" s="127"/>
      <c r="JFC58" s="127"/>
      <c r="JFD58" s="127"/>
      <c r="JFE58" s="127"/>
      <c r="JFF58" s="127"/>
      <c r="JFG58" s="127"/>
      <c r="JFH58" s="127"/>
      <c r="JFI58" s="127"/>
      <c r="JFJ58" s="127"/>
      <c r="JFK58" s="127"/>
      <c r="JFL58" s="127"/>
      <c r="JFM58" s="127"/>
      <c r="JFN58" s="127"/>
      <c r="JFO58" s="127"/>
      <c r="JFP58" s="127"/>
      <c r="JFQ58" s="127"/>
      <c r="JFR58" s="127"/>
      <c r="JFS58" s="127"/>
      <c r="JFT58" s="127"/>
      <c r="JFU58" s="127"/>
      <c r="JFV58" s="127"/>
      <c r="JFW58" s="127"/>
      <c r="JFX58" s="127"/>
      <c r="JFY58" s="127"/>
      <c r="JFZ58" s="127"/>
      <c r="JGA58" s="127"/>
      <c r="JGB58" s="127"/>
      <c r="JGC58" s="127"/>
      <c r="JGD58" s="127"/>
      <c r="JGE58" s="127"/>
      <c r="JGF58" s="127"/>
      <c r="JGG58" s="127"/>
      <c r="JGH58" s="127"/>
      <c r="JGI58" s="127"/>
      <c r="JGJ58" s="127"/>
      <c r="JGK58" s="127"/>
      <c r="JGL58" s="127"/>
      <c r="JGM58" s="127"/>
      <c r="JGN58" s="127"/>
      <c r="JGO58" s="127"/>
      <c r="JGP58" s="127"/>
      <c r="JGQ58" s="127"/>
      <c r="JGR58" s="127"/>
      <c r="JGS58" s="127"/>
      <c r="JGT58" s="127"/>
      <c r="JGU58" s="127"/>
      <c r="JGV58" s="127"/>
      <c r="JGW58" s="127"/>
      <c r="JGX58" s="127"/>
      <c r="JGY58" s="127"/>
      <c r="JGZ58" s="127"/>
      <c r="JHA58" s="127"/>
      <c r="JHB58" s="127"/>
      <c r="JHC58" s="127"/>
      <c r="JHD58" s="127"/>
      <c r="JHE58" s="127"/>
      <c r="JHF58" s="127"/>
      <c r="JHG58" s="127"/>
      <c r="JHH58" s="127"/>
      <c r="JHI58" s="127"/>
      <c r="JHJ58" s="127"/>
      <c r="JHK58" s="127"/>
      <c r="JHL58" s="127"/>
      <c r="JHM58" s="127"/>
      <c r="JHN58" s="127"/>
      <c r="JHO58" s="127"/>
      <c r="JHP58" s="127"/>
      <c r="JHQ58" s="127"/>
      <c r="JHR58" s="127"/>
      <c r="JHS58" s="127"/>
      <c r="JHT58" s="127"/>
      <c r="JHU58" s="127"/>
      <c r="JHV58" s="127"/>
      <c r="JHW58" s="127"/>
      <c r="JHX58" s="127"/>
      <c r="JHY58" s="127"/>
      <c r="JHZ58" s="127"/>
      <c r="JIA58" s="127"/>
      <c r="JIB58" s="127"/>
      <c r="JIC58" s="127"/>
      <c r="JID58" s="127"/>
      <c r="JIE58" s="127"/>
      <c r="JIF58" s="127"/>
      <c r="JIG58" s="127"/>
      <c r="JIH58" s="127"/>
      <c r="JII58" s="127"/>
      <c r="JIJ58" s="127"/>
      <c r="JIK58" s="127"/>
      <c r="JIL58" s="127"/>
      <c r="JIM58" s="127"/>
      <c r="JIN58" s="127"/>
      <c r="JIO58" s="127"/>
      <c r="JIP58" s="127"/>
      <c r="JIQ58" s="127"/>
      <c r="JIR58" s="127"/>
      <c r="JIS58" s="127"/>
      <c r="JIT58" s="127"/>
      <c r="JIU58" s="127"/>
      <c r="JIV58" s="127"/>
      <c r="JIW58" s="127"/>
      <c r="JIX58" s="127"/>
      <c r="JIY58" s="127"/>
      <c r="JIZ58" s="127"/>
      <c r="JJA58" s="127"/>
      <c r="JJB58" s="127"/>
      <c r="JJC58" s="127"/>
      <c r="JJD58" s="127"/>
      <c r="JJE58" s="127"/>
      <c r="JJF58" s="127"/>
      <c r="JJG58" s="127"/>
      <c r="JJH58" s="127"/>
      <c r="JJI58" s="127"/>
      <c r="JJJ58" s="127"/>
      <c r="JJK58" s="127"/>
      <c r="JJL58" s="127"/>
      <c r="JJM58" s="127"/>
      <c r="JJN58" s="127"/>
      <c r="JJO58" s="127"/>
      <c r="JJP58" s="127"/>
      <c r="JJQ58" s="127"/>
      <c r="JJR58" s="127"/>
      <c r="JJS58" s="127"/>
      <c r="JJT58" s="127"/>
      <c r="JJU58" s="127"/>
      <c r="JJV58" s="127"/>
      <c r="JJW58" s="127"/>
      <c r="JJX58" s="127"/>
      <c r="JJY58" s="127"/>
      <c r="JJZ58" s="127"/>
      <c r="JKA58" s="127"/>
      <c r="JKB58" s="127"/>
      <c r="JKC58" s="127"/>
      <c r="JKD58" s="127"/>
      <c r="JKE58" s="127"/>
      <c r="JKF58" s="127"/>
      <c r="JKG58" s="127"/>
      <c r="JKH58" s="127"/>
      <c r="JKI58" s="127"/>
      <c r="JKJ58" s="127"/>
      <c r="JKK58" s="127"/>
      <c r="JKL58" s="127"/>
      <c r="JKM58" s="127"/>
      <c r="JKN58" s="127"/>
      <c r="JKO58" s="127"/>
      <c r="JKP58" s="127"/>
      <c r="JKQ58" s="127"/>
      <c r="JKR58" s="127"/>
      <c r="JKS58" s="127"/>
      <c r="JKT58" s="127"/>
      <c r="JKU58" s="127"/>
      <c r="JKV58" s="127"/>
      <c r="JKW58" s="127"/>
      <c r="JKX58" s="127"/>
      <c r="JKY58" s="127"/>
      <c r="JKZ58" s="127"/>
      <c r="JLA58" s="127"/>
      <c r="JLB58" s="127"/>
      <c r="JLC58" s="127"/>
      <c r="JLD58" s="127"/>
      <c r="JLE58" s="127"/>
      <c r="JLF58" s="127"/>
      <c r="JLG58" s="127"/>
      <c r="JLH58" s="127"/>
      <c r="JLI58" s="127"/>
      <c r="JLJ58" s="127"/>
      <c r="JLK58" s="127"/>
      <c r="JLL58" s="127"/>
      <c r="JLM58" s="127"/>
      <c r="JLN58" s="127"/>
      <c r="JLO58" s="127"/>
      <c r="JLP58" s="127"/>
      <c r="JLQ58" s="127"/>
      <c r="JLR58" s="127"/>
      <c r="JLS58" s="127"/>
      <c r="JLT58" s="127"/>
      <c r="JLU58" s="127"/>
      <c r="JLV58" s="127"/>
      <c r="JLW58" s="127"/>
      <c r="JLX58" s="127"/>
      <c r="JLY58" s="127"/>
      <c r="JLZ58" s="127"/>
      <c r="JMA58" s="127"/>
      <c r="JMB58" s="127"/>
      <c r="JMC58" s="127"/>
      <c r="JMD58" s="127"/>
      <c r="JME58" s="127"/>
      <c r="JMF58" s="127"/>
      <c r="JMG58" s="127"/>
      <c r="JMH58" s="127"/>
      <c r="JMI58" s="127"/>
      <c r="JMJ58" s="127"/>
      <c r="JMK58" s="127"/>
      <c r="JML58" s="127"/>
      <c r="JMM58" s="127"/>
      <c r="JMN58" s="127"/>
      <c r="JMO58" s="127"/>
      <c r="JMP58" s="127"/>
      <c r="JMQ58" s="127"/>
      <c r="JMR58" s="127"/>
      <c r="JMS58" s="127"/>
      <c r="JMT58" s="127"/>
      <c r="JMU58" s="127"/>
      <c r="JMV58" s="127"/>
      <c r="JMW58" s="127"/>
      <c r="JMX58" s="127"/>
      <c r="JMY58" s="127"/>
      <c r="JMZ58" s="127"/>
      <c r="JNA58" s="127"/>
      <c r="JNB58" s="127"/>
      <c r="JNC58" s="127"/>
      <c r="JND58" s="127"/>
      <c r="JNE58" s="127"/>
      <c r="JNF58" s="127"/>
      <c r="JNG58" s="127"/>
      <c r="JNH58" s="127"/>
      <c r="JNI58" s="127"/>
      <c r="JNJ58" s="127"/>
      <c r="JNK58" s="127"/>
      <c r="JNL58" s="127"/>
      <c r="JNM58" s="127"/>
      <c r="JNN58" s="127"/>
      <c r="JNO58" s="127"/>
      <c r="JNP58" s="127"/>
      <c r="JNQ58" s="127"/>
      <c r="JNR58" s="127"/>
      <c r="JNS58" s="127"/>
      <c r="JNT58" s="127"/>
      <c r="JNU58" s="127"/>
      <c r="JNV58" s="127"/>
      <c r="JNW58" s="127"/>
      <c r="JNX58" s="127"/>
      <c r="JNY58" s="127"/>
      <c r="JNZ58" s="127"/>
      <c r="JOA58" s="127"/>
      <c r="JOB58" s="127"/>
      <c r="JOC58" s="127"/>
      <c r="JOD58" s="127"/>
      <c r="JOE58" s="127"/>
      <c r="JOF58" s="127"/>
      <c r="JOG58" s="127"/>
      <c r="JOH58" s="127"/>
      <c r="JOI58" s="127"/>
      <c r="JOJ58" s="127"/>
      <c r="JOK58" s="127"/>
      <c r="JOL58" s="127"/>
      <c r="JOM58" s="127"/>
      <c r="JON58" s="127"/>
      <c r="JOO58" s="127"/>
      <c r="JOP58" s="127"/>
      <c r="JOQ58" s="127"/>
      <c r="JOR58" s="127"/>
      <c r="JOS58" s="127"/>
      <c r="JOT58" s="127"/>
      <c r="JOU58" s="127"/>
      <c r="JOV58" s="127"/>
      <c r="JOW58" s="127"/>
      <c r="JOX58" s="127"/>
      <c r="JOY58" s="127"/>
      <c r="JOZ58" s="127"/>
      <c r="JPA58" s="127"/>
      <c r="JPB58" s="127"/>
      <c r="JPC58" s="127"/>
      <c r="JPD58" s="127"/>
      <c r="JPE58" s="127"/>
      <c r="JPF58" s="127"/>
      <c r="JPG58" s="127"/>
      <c r="JPH58" s="127"/>
      <c r="JPI58" s="127"/>
      <c r="JPJ58" s="127"/>
      <c r="JPK58" s="127"/>
      <c r="JPL58" s="127"/>
      <c r="JPM58" s="127"/>
      <c r="JPN58" s="127"/>
      <c r="JPO58" s="127"/>
      <c r="JPP58" s="127"/>
      <c r="JPQ58" s="127"/>
      <c r="JPR58" s="127"/>
      <c r="JPS58" s="127"/>
      <c r="JPT58" s="127"/>
      <c r="JPU58" s="127"/>
      <c r="JPV58" s="127"/>
      <c r="JPW58" s="127"/>
      <c r="JPX58" s="127"/>
      <c r="JPY58" s="127"/>
      <c r="JPZ58" s="127"/>
      <c r="JQA58" s="127"/>
      <c r="JQB58" s="127"/>
      <c r="JQC58" s="127"/>
      <c r="JQD58" s="127"/>
      <c r="JQE58" s="127"/>
      <c r="JQF58" s="127"/>
      <c r="JQG58" s="127"/>
      <c r="JQH58" s="127"/>
      <c r="JQI58" s="127"/>
      <c r="JQJ58" s="127"/>
      <c r="JQK58" s="127"/>
      <c r="JQL58" s="127"/>
      <c r="JQM58" s="127"/>
      <c r="JQN58" s="127"/>
      <c r="JQO58" s="127"/>
      <c r="JQP58" s="127"/>
      <c r="JQQ58" s="127"/>
      <c r="JQR58" s="127"/>
      <c r="JQS58" s="127"/>
      <c r="JQT58" s="127"/>
      <c r="JQU58" s="127"/>
      <c r="JQV58" s="127"/>
      <c r="JQW58" s="127"/>
      <c r="JQX58" s="127"/>
      <c r="JQY58" s="127"/>
      <c r="JQZ58" s="127"/>
      <c r="JRA58" s="127"/>
      <c r="JRB58" s="127"/>
      <c r="JRC58" s="127"/>
      <c r="JRD58" s="127"/>
      <c r="JRE58" s="127"/>
      <c r="JRF58" s="127"/>
      <c r="JRG58" s="127"/>
      <c r="JRH58" s="127"/>
      <c r="JRI58" s="127"/>
      <c r="JRJ58" s="127"/>
      <c r="JRK58" s="127"/>
      <c r="JRL58" s="127"/>
      <c r="JRM58" s="127"/>
      <c r="JRN58" s="127"/>
      <c r="JRO58" s="127"/>
      <c r="JRP58" s="127"/>
      <c r="JRQ58" s="127"/>
      <c r="JRR58" s="127"/>
      <c r="JRS58" s="127"/>
      <c r="JRT58" s="127"/>
      <c r="JRU58" s="127"/>
      <c r="JRV58" s="127"/>
      <c r="JRW58" s="127"/>
      <c r="JRX58" s="127"/>
      <c r="JRY58" s="127"/>
      <c r="JRZ58" s="127"/>
      <c r="JSA58" s="127"/>
      <c r="JSB58" s="127"/>
      <c r="JSC58" s="127"/>
      <c r="JSD58" s="127"/>
      <c r="JSE58" s="127"/>
      <c r="JSF58" s="127"/>
      <c r="JSG58" s="127"/>
      <c r="JSH58" s="127"/>
      <c r="JSI58" s="127"/>
      <c r="JSJ58" s="127"/>
      <c r="JSK58" s="127"/>
      <c r="JSL58" s="127"/>
      <c r="JSM58" s="127"/>
      <c r="JSN58" s="127"/>
      <c r="JSO58" s="127"/>
      <c r="JSP58" s="127"/>
      <c r="JSQ58" s="127"/>
      <c r="JSR58" s="127"/>
      <c r="JSS58" s="127"/>
      <c r="JST58" s="127"/>
      <c r="JSU58" s="127"/>
      <c r="JSV58" s="127"/>
      <c r="JSW58" s="127"/>
      <c r="JSX58" s="127"/>
      <c r="JSY58" s="127"/>
      <c r="JSZ58" s="127"/>
      <c r="JTA58" s="127"/>
      <c r="JTB58" s="127"/>
      <c r="JTC58" s="127"/>
      <c r="JTD58" s="127"/>
      <c r="JTE58" s="127"/>
      <c r="JTF58" s="127"/>
      <c r="JTG58" s="127"/>
      <c r="JTH58" s="127"/>
      <c r="JTI58" s="127"/>
      <c r="JTJ58" s="127"/>
      <c r="JTK58" s="127"/>
      <c r="JTL58" s="127"/>
      <c r="JTM58" s="127"/>
      <c r="JTN58" s="127"/>
      <c r="JTO58" s="127"/>
      <c r="JTP58" s="127"/>
      <c r="JTQ58" s="127"/>
      <c r="JTR58" s="127"/>
      <c r="JTS58" s="127"/>
      <c r="JTT58" s="127"/>
      <c r="JTU58" s="127"/>
      <c r="JTV58" s="127"/>
      <c r="JTW58" s="127"/>
      <c r="JTX58" s="127"/>
      <c r="JTY58" s="127"/>
      <c r="JTZ58" s="127"/>
      <c r="JUA58" s="127"/>
      <c r="JUB58" s="127"/>
      <c r="JUC58" s="127"/>
      <c r="JUD58" s="127"/>
      <c r="JUE58" s="127"/>
      <c r="JUF58" s="127"/>
      <c r="JUG58" s="127"/>
      <c r="JUH58" s="127"/>
      <c r="JUI58" s="127"/>
      <c r="JUJ58" s="127"/>
      <c r="JUK58" s="127"/>
      <c r="JUL58" s="127"/>
      <c r="JUM58" s="127"/>
      <c r="JUN58" s="127"/>
      <c r="JUO58" s="127"/>
      <c r="JUP58" s="127"/>
      <c r="JUQ58" s="127"/>
      <c r="JUR58" s="127"/>
      <c r="JUS58" s="127"/>
      <c r="JUT58" s="127"/>
      <c r="JUU58" s="127"/>
      <c r="JUV58" s="127"/>
      <c r="JUW58" s="127"/>
      <c r="JUX58" s="127"/>
      <c r="JUY58" s="127"/>
      <c r="JUZ58" s="127"/>
      <c r="JVA58" s="127"/>
      <c r="JVB58" s="127"/>
      <c r="JVC58" s="127"/>
      <c r="JVD58" s="127"/>
      <c r="JVE58" s="127"/>
      <c r="JVF58" s="127"/>
      <c r="JVG58" s="127"/>
      <c r="JVH58" s="127"/>
      <c r="JVI58" s="127"/>
      <c r="JVJ58" s="127"/>
      <c r="JVK58" s="127"/>
      <c r="JVL58" s="127"/>
      <c r="JVM58" s="127"/>
      <c r="JVN58" s="127"/>
      <c r="JVO58" s="127"/>
      <c r="JVP58" s="127"/>
      <c r="JVQ58" s="127"/>
      <c r="JVR58" s="127"/>
      <c r="JVS58" s="127"/>
      <c r="JVT58" s="127"/>
      <c r="JVU58" s="127"/>
      <c r="JVV58" s="127"/>
      <c r="JVW58" s="127"/>
      <c r="JVX58" s="127"/>
      <c r="JVY58" s="127"/>
      <c r="JVZ58" s="127"/>
      <c r="JWA58" s="127"/>
      <c r="JWB58" s="127"/>
      <c r="JWC58" s="127"/>
      <c r="JWD58" s="127"/>
      <c r="JWE58" s="127"/>
      <c r="JWF58" s="127"/>
      <c r="JWG58" s="127"/>
      <c r="JWH58" s="127"/>
      <c r="JWI58" s="127"/>
      <c r="JWJ58" s="127"/>
      <c r="JWK58" s="127"/>
      <c r="JWL58" s="127"/>
      <c r="JWM58" s="127"/>
      <c r="JWN58" s="127"/>
      <c r="JWO58" s="127"/>
      <c r="JWP58" s="127"/>
      <c r="JWQ58" s="127"/>
      <c r="JWR58" s="127"/>
      <c r="JWS58" s="127"/>
      <c r="JWT58" s="127"/>
      <c r="JWU58" s="127"/>
      <c r="JWV58" s="127"/>
      <c r="JWW58" s="127"/>
      <c r="JWX58" s="127"/>
      <c r="JWY58" s="127"/>
      <c r="JWZ58" s="127"/>
      <c r="JXA58" s="127"/>
      <c r="JXB58" s="127"/>
      <c r="JXC58" s="127"/>
      <c r="JXD58" s="127"/>
      <c r="JXE58" s="127"/>
      <c r="JXF58" s="127"/>
      <c r="JXG58" s="127"/>
      <c r="JXH58" s="127"/>
      <c r="JXI58" s="127"/>
      <c r="JXJ58" s="127"/>
      <c r="JXK58" s="127"/>
      <c r="JXL58" s="127"/>
      <c r="JXM58" s="127"/>
      <c r="JXN58" s="127"/>
      <c r="JXO58" s="127"/>
      <c r="JXP58" s="127"/>
      <c r="JXQ58" s="127"/>
      <c r="JXR58" s="127"/>
      <c r="JXS58" s="127"/>
      <c r="JXT58" s="127"/>
      <c r="JXU58" s="127"/>
      <c r="JXV58" s="127"/>
      <c r="JXW58" s="127"/>
      <c r="JXX58" s="127"/>
      <c r="JXY58" s="127"/>
      <c r="JXZ58" s="127"/>
      <c r="JYA58" s="127"/>
      <c r="JYB58" s="127"/>
      <c r="JYC58" s="127"/>
      <c r="JYD58" s="127"/>
      <c r="JYE58" s="127"/>
      <c r="JYF58" s="127"/>
      <c r="JYG58" s="127"/>
      <c r="JYH58" s="127"/>
      <c r="JYI58" s="127"/>
      <c r="JYJ58" s="127"/>
      <c r="JYK58" s="127"/>
      <c r="JYL58" s="127"/>
      <c r="JYM58" s="127"/>
      <c r="JYN58" s="127"/>
      <c r="JYO58" s="127"/>
      <c r="JYP58" s="127"/>
      <c r="JYQ58" s="127"/>
      <c r="JYR58" s="127"/>
      <c r="JYS58" s="127"/>
      <c r="JYT58" s="127"/>
      <c r="JYU58" s="127"/>
      <c r="JYV58" s="127"/>
      <c r="JYW58" s="127"/>
      <c r="JYX58" s="127"/>
      <c r="JYY58" s="127"/>
      <c r="JYZ58" s="127"/>
      <c r="JZA58" s="127"/>
      <c r="JZB58" s="127"/>
      <c r="JZC58" s="127"/>
      <c r="JZD58" s="127"/>
      <c r="JZE58" s="127"/>
      <c r="JZF58" s="127"/>
      <c r="JZG58" s="127"/>
      <c r="JZH58" s="127"/>
      <c r="JZI58" s="127"/>
      <c r="JZJ58" s="127"/>
      <c r="JZK58" s="127"/>
      <c r="JZL58" s="127"/>
      <c r="JZM58" s="127"/>
      <c r="JZN58" s="127"/>
      <c r="JZO58" s="127"/>
      <c r="JZP58" s="127"/>
      <c r="JZQ58" s="127"/>
      <c r="JZR58" s="127"/>
      <c r="JZS58" s="127"/>
      <c r="JZT58" s="127"/>
      <c r="JZU58" s="127"/>
      <c r="JZV58" s="127"/>
      <c r="JZW58" s="127"/>
      <c r="JZX58" s="127"/>
      <c r="JZY58" s="127"/>
      <c r="JZZ58" s="127"/>
      <c r="KAA58" s="127"/>
      <c r="KAB58" s="127"/>
      <c r="KAC58" s="127"/>
      <c r="KAD58" s="127"/>
      <c r="KAE58" s="127"/>
      <c r="KAF58" s="127"/>
      <c r="KAG58" s="127"/>
      <c r="KAH58" s="127"/>
      <c r="KAI58" s="127"/>
      <c r="KAJ58" s="127"/>
      <c r="KAK58" s="127"/>
      <c r="KAL58" s="127"/>
      <c r="KAM58" s="127"/>
      <c r="KAN58" s="127"/>
      <c r="KAO58" s="127"/>
      <c r="KAP58" s="127"/>
      <c r="KAQ58" s="127"/>
      <c r="KAR58" s="127"/>
      <c r="KAS58" s="127"/>
      <c r="KAT58" s="127"/>
      <c r="KAU58" s="127"/>
      <c r="KAV58" s="127"/>
      <c r="KAW58" s="127"/>
      <c r="KAX58" s="127"/>
      <c r="KAY58" s="127"/>
      <c r="KAZ58" s="127"/>
      <c r="KBA58" s="127"/>
      <c r="KBB58" s="127"/>
      <c r="KBC58" s="127"/>
      <c r="KBD58" s="127"/>
      <c r="KBE58" s="127"/>
      <c r="KBF58" s="127"/>
      <c r="KBG58" s="127"/>
      <c r="KBH58" s="127"/>
      <c r="KBI58" s="127"/>
      <c r="KBJ58" s="127"/>
      <c r="KBK58" s="127"/>
      <c r="KBL58" s="127"/>
      <c r="KBM58" s="127"/>
      <c r="KBN58" s="127"/>
      <c r="KBO58" s="127"/>
      <c r="KBP58" s="127"/>
      <c r="KBQ58" s="127"/>
      <c r="KBR58" s="127"/>
      <c r="KBS58" s="127"/>
      <c r="KBT58" s="127"/>
      <c r="KBU58" s="127"/>
      <c r="KBV58" s="127"/>
      <c r="KBW58" s="127"/>
      <c r="KBX58" s="127"/>
      <c r="KBY58" s="127"/>
      <c r="KBZ58" s="127"/>
      <c r="KCA58" s="127"/>
      <c r="KCB58" s="127"/>
      <c r="KCC58" s="127"/>
      <c r="KCD58" s="127"/>
      <c r="KCE58" s="127"/>
      <c r="KCF58" s="127"/>
      <c r="KCG58" s="127"/>
      <c r="KCH58" s="127"/>
      <c r="KCI58" s="127"/>
      <c r="KCJ58" s="127"/>
      <c r="KCK58" s="127"/>
      <c r="KCL58" s="127"/>
      <c r="KCM58" s="127"/>
      <c r="KCN58" s="127"/>
      <c r="KCO58" s="127"/>
      <c r="KCP58" s="127"/>
      <c r="KCQ58" s="127"/>
      <c r="KCR58" s="127"/>
      <c r="KCS58" s="127"/>
      <c r="KCT58" s="127"/>
      <c r="KCU58" s="127"/>
      <c r="KCV58" s="127"/>
      <c r="KCW58" s="127"/>
      <c r="KCX58" s="127"/>
      <c r="KCY58" s="127"/>
      <c r="KCZ58" s="127"/>
      <c r="KDA58" s="127"/>
      <c r="KDB58" s="127"/>
      <c r="KDC58" s="127"/>
      <c r="KDD58" s="127"/>
      <c r="KDE58" s="127"/>
      <c r="KDF58" s="127"/>
      <c r="KDG58" s="127"/>
      <c r="KDH58" s="127"/>
      <c r="KDI58" s="127"/>
      <c r="KDJ58" s="127"/>
      <c r="KDK58" s="127"/>
      <c r="KDL58" s="127"/>
      <c r="KDM58" s="127"/>
      <c r="KDN58" s="127"/>
      <c r="KDO58" s="127"/>
      <c r="KDP58" s="127"/>
      <c r="KDQ58" s="127"/>
      <c r="KDR58" s="127"/>
      <c r="KDS58" s="127"/>
      <c r="KDT58" s="127"/>
      <c r="KDU58" s="127"/>
      <c r="KDV58" s="127"/>
      <c r="KDW58" s="127"/>
      <c r="KDX58" s="127"/>
      <c r="KDY58" s="127"/>
      <c r="KDZ58" s="127"/>
      <c r="KEA58" s="127"/>
      <c r="KEB58" s="127"/>
      <c r="KEC58" s="127"/>
      <c r="KED58" s="127"/>
      <c r="KEE58" s="127"/>
      <c r="KEF58" s="127"/>
      <c r="KEG58" s="127"/>
      <c r="KEH58" s="127"/>
      <c r="KEI58" s="127"/>
      <c r="KEJ58" s="127"/>
      <c r="KEK58" s="127"/>
      <c r="KEL58" s="127"/>
      <c r="KEM58" s="127"/>
      <c r="KEN58" s="127"/>
      <c r="KEO58" s="127"/>
      <c r="KEP58" s="127"/>
      <c r="KEQ58" s="127"/>
      <c r="KER58" s="127"/>
      <c r="KES58" s="127"/>
      <c r="KET58" s="127"/>
      <c r="KEU58" s="127"/>
      <c r="KEV58" s="127"/>
      <c r="KEW58" s="127"/>
      <c r="KEX58" s="127"/>
      <c r="KEY58" s="127"/>
      <c r="KEZ58" s="127"/>
      <c r="KFA58" s="127"/>
      <c r="KFB58" s="127"/>
      <c r="KFC58" s="127"/>
      <c r="KFD58" s="127"/>
      <c r="KFE58" s="127"/>
      <c r="KFF58" s="127"/>
      <c r="KFG58" s="127"/>
      <c r="KFH58" s="127"/>
      <c r="KFI58" s="127"/>
      <c r="KFJ58" s="127"/>
      <c r="KFK58" s="127"/>
      <c r="KFL58" s="127"/>
      <c r="KFM58" s="127"/>
      <c r="KFN58" s="127"/>
      <c r="KFO58" s="127"/>
      <c r="KFP58" s="127"/>
      <c r="KFQ58" s="127"/>
      <c r="KFR58" s="127"/>
      <c r="KFS58" s="127"/>
      <c r="KFT58" s="127"/>
      <c r="KFU58" s="127"/>
      <c r="KFV58" s="127"/>
      <c r="KFW58" s="127"/>
      <c r="KFX58" s="127"/>
      <c r="KFY58" s="127"/>
      <c r="KFZ58" s="127"/>
      <c r="KGA58" s="127"/>
      <c r="KGB58" s="127"/>
      <c r="KGC58" s="127"/>
      <c r="KGD58" s="127"/>
      <c r="KGE58" s="127"/>
      <c r="KGF58" s="127"/>
      <c r="KGG58" s="127"/>
      <c r="KGH58" s="127"/>
      <c r="KGI58" s="127"/>
      <c r="KGJ58" s="127"/>
      <c r="KGK58" s="127"/>
      <c r="KGL58" s="127"/>
      <c r="KGM58" s="127"/>
      <c r="KGN58" s="127"/>
      <c r="KGO58" s="127"/>
      <c r="KGP58" s="127"/>
      <c r="KGQ58" s="127"/>
      <c r="KGR58" s="127"/>
      <c r="KGS58" s="127"/>
      <c r="KGT58" s="127"/>
      <c r="KGU58" s="127"/>
      <c r="KGV58" s="127"/>
      <c r="KGW58" s="127"/>
      <c r="KGX58" s="127"/>
      <c r="KGY58" s="127"/>
      <c r="KGZ58" s="127"/>
      <c r="KHA58" s="127"/>
      <c r="KHB58" s="127"/>
      <c r="KHC58" s="127"/>
      <c r="KHD58" s="127"/>
      <c r="KHE58" s="127"/>
      <c r="KHF58" s="127"/>
      <c r="KHG58" s="127"/>
      <c r="KHH58" s="127"/>
      <c r="KHI58" s="127"/>
      <c r="KHJ58" s="127"/>
      <c r="KHK58" s="127"/>
      <c r="KHL58" s="127"/>
      <c r="KHM58" s="127"/>
      <c r="KHN58" s="127"/>
      <c r="KHO58" s="127"/>
      <c r="KHP58" s="127"/>
      <c r="KHQ58" s="127"/>
      <c r="KHR58" s="127"/>
      <c r="KHS58" s="127"/>
      <c r="KHT58" s="127"/>
      <c r="KHU58" s="127"/>
      <c r="KHV58" s="127"/>
      <c r="KHW58" s="127"/>
      <c r="KHX58" s="127"/>
      <c r="KHY58" s="127"/>
      <c r="KHZ58" s="127"/>
      <c r="KIA58" s="127"/>
      <c r="KIB58" s="127"/>
      <c r="KIC58" s="127"/>
      <c r="KID58" s="127"/>
      <c r="KIE58" s="127"/>
      <c r="KIF58" s="127"/>
      <c r="KIG58" s="127"/>
      <c r="KIH58" s="127"/>
      <c r="KII58" s="127"/>
      <c r="KIJ58" s="127"/>
      <c r="KIK58" s="127"/>
      <c r="KIL58" s="127"/>
      <c r="KIM58" s="127"/>
      <c r="KIN58" s="127"/>
      <c r="KIO58" s="127"/>
      <c r="KIP58" s="127"/>
      <c r="KIQ58" s="127"/>
      <c r="KIR58" s="127"/>
      <c r="KIS58" s="127"/>
      <c r="KIT58" s="127"/>
      <c r="KIU58" s="127"/>
      <c r="KIV58" s="127"/>
      <c r="KIW58" s="127"/>
      <c r="KIX58" s="127"/>
      <c r="KIY58" s="127"/>
      <c r="KIZ58" s="127"/>
      <c r="KJA58" s="127"/>
      <c r="KJB58" s="127"/>
      <c r="KJC58" s="127"/>
      <c r="KJD58" s="127"/>
      <c r="KJE58" s="127"/>
      <c r="KJF58" s="127"/>
      <c r="KJG58" s="127"/>
      <c r="KJH58" s="127"/>
      <c r="KJI58" s="127"/>
      <c r="KJJ58" s="127"/>
      <c r="KJK58" s="127"/>
      <c r="KJL58" s="127"/>
      <c r="KJM58" s="127"/>
      <c r="KJN58" s="127"/>
      <c r="KJO58" s="127"/>
      <c r="KJP58" s="127"/>
      <c r="KJQ58" s="127"/>
      <c r="KJR58" s="127"/>
      <c r="KJS58" s="127"/>
      <c r="KJT58" s="127"/>
      <c r="KJU58" s="127"/>
      <c r="KJV58" s="127"/>
      <c r="KJW58" s="127"/>
      <c r="KJX58" s="127"/>
      <c r="KJY58" s="127"/>
      <c r="KJZ58" s="127"/>
      <c r="KKA58" s="127"/>
      <c r="KKB58" s="127"/>
      <c r="KKC58" s="127"/>
      <c r="KKD58" s="127"/>
      <c r="KKE58" s="127"/>
      <c r="KKF58" s="127"/>
      <c r="KKG58" s="127"/>
      <c r="KKH58" s="127"/>
      <c r="KKI58" s="127"/>
      <c r="KKJ58" s="127"/>
      <c r="KKK58" s="127"/>
      <c r="KKL58" s="127"/>
      <c r="KKM58" s="127"/>
      <c r="KKN58" s="127"/>
      <c r="KKO58" s="127"/>
      <c r="KKP58" s="127"/>
      <c r="KKQ58" s="127"/>
      <c r="KKR58" s="127"/>
      <c r="KKS58" s="127"/>
      <c r="KKT58" s="127"/>
      <c r="KKU58" s="127"/>
      <c r="KKV58" s="127"/>
      <c r="KKW58" s="127"/>
      <c r="KKX58" s="127"/>
      <c r="KKY58" s="127"/>
      <c r="KKZ58" s="127"/>
      <c r="KLA58" s="127"/>
      <c r="KLB58" s="127"/>
      <c r="KLC58" s="127"/>
      <c r="KLD58" s="127"/>
      <c r="KLE58" s="127"/>
      <c r="KLF58" s="127"/>
      <c r="KLG58" s="127"/>
      <c r="KLH58" s="127"/>
      <c r="KLI58" s="127"/>
      <c r="KLJ58" s="127"/>
      <c r="KLK58" s="127"/>
      <c r="KLL58" s="127"/>
      <c r="KLM58" s="127"/>
      <c r="KLN58" s="127"/>
      <c r="KLO58" s="127"/>
      <c r="KLP58" s="127"/>
      <c r="KLQ58" s="127"/>
      <c r="KLR58" s="127"/>
      <c r="KLS58" s="127"/>
      <c r="KLT58" s="127"/>
      <c r="KLU58" s="127"/>
      <c r="KLV58" s="127"/>
      <c r="KLW58" s="127"/>
      <c r="KLX58" s="127"/>
      <c r="KLY58" s="127"/>
      <c r="KLZ58" s="127"/>
      <c r="KMA58" s="127"/>
      <c r="KMB58" s="127"/>
      <c r="KMC58" s="127"/>
      <c r="KMD58" s="127"/>
      <c r="KME58" s="127"/>
      <c r="KMF58" s="127"/>
      <c r="KMG58" s="127"/>
      <c r="KMH58" s="127"/>
      <c r="KMI58" s="127"/>
      <c r="KMJ58" s="127"/>
      <c r="KMK58" s="127"/>
      <c r="KML58" s="127"/>
      <c r="KMM58" s="127"/>
      <c r="KMN58" s="127"/>
      <c r="KMO58" s="127"/>
      <c r="KMP58" s="127"/>
      <c r="KMQ58" s="127"/>
      <c r="KMR58" s="127"/>
      <c r="KMS58" s="127"/>
      <c r="KMT58" s="127"/>
      <c r="KMU58" s="127"/>
      <c r="KMV58" s="127"/>
      <c r="KMW58" s="127"/>
      <c r="KMX58" s="127"/>
      <c r="KMY58" s="127"/>
      <c r="KMZ58" s="127"/>
      <c r="KNA58" s="127"/>
      <c r="KNB58" s="127"/>
      <c r="KNC58" s="127"/>
      <c r="KND58" s="127"/>
      <c r="KNE58" s="127"/>
      <c r="KNF58" s="127"/>
      <c r="KNG58" s="127"/>
      <c r="KNH58" s="127"/>
      <c r="KNI58" s="127"/>
      <c r="KNJ58" s="127"/>
      <c r="KNK58" s="127"/>
      <c r="KNL58" s="127"/>
      <c r="KNM58" s="127"/>
      <c r="KNN58" s="127"/>
      <c r="KNO58" s="127"/>
      <c r="KNP58" s="127"/>
      <c r="KNQ58" s="127"/>
      <c r="KNR58" s="127"/>
      <c r="KNS58" s="127"/>
      <c r="KNT58" s="127"/>
      <c r="KNU58" s="127"/>
      <c r="KNV58" s="127"/>
      <c r="KNW58" s="127"/>
      <c r="KNX58" s="127"/>
      <c r="KNY58" s="127"/>
      <c r="KNZ58" s="127"/>
      <c r="KOA58" s="127"/>
      <c r="KOB58" s="127"/>
      <c r="KOC58" s="127"/>
      <c r="KOD58" s="127"/>
      <c r="KOE58" s="127"/>
      <c r="KOF58" s="127"/>
      <c r="KOG58" s="127"/>
      <c r="KOH58" s="127"/>
      <c r="KOI58" s="127"/>
      <c r="KOJ58" s="127"/>
      <c r="KOK58" s="127"/>
      <c r="KOL58" s="127"/>
      <c r="KOM58" s="127"/>
      <c r="KON58" s="127"/>
      <c r="KOO58" s="127"/>
      <c r="KOP58" s="127"/>
      <c r="KOQ58" s="127"/>
      <c r="KOR58" s="127"/>
      <c r="KOS58" s="127"/>
      <c r="KOT58" s="127"/>
      <c r="KOU58" s="127"/>
      <c r="KOV58" s="127"/>
      <c r="KOW58" s="127"/>
      <c r="KOX58" s="127"/>
      <c r="KOY58" s="127"/>
      <c r="KOZ58" s="127"/>
      <c r="KPA58" s="127"/>
      <c r="KPB58" s="127"/>
      <c r="KPC58" s="127"/>
      <c r="KPD58" s="127"/>
      <c r="KPE58" s="127"/>
      <c r="KPF58" s="127"/>
      <c r="KPG58" s="127"/>
      <c r="KPH58" s="127"/>
      <c r="KPI58" s="127"/>
      <c r="KPJ58" s="127"/>
      <c r="KPK58" s="127"/>
      <c r="KPL58" s="127"/>
      <c r="KPM58" s="127"/>
      <c r="KPN58" s="127"/>
      <c r="KPO58" s="127"/>
      <c r="KPP58" s="127"/>
      <c r="KPQ58" s="127"/>
      <c r="KPR58" s="127"/>
      <c r="KPS58" s="127"/>
      <c r="KPT58" s="127"/>
      <c r="KPU58" s="127"/>
      <c r="KPV58" s="127"/>
      <c r="KPW58" s="127"/>
      <c r="KPX58" s="127"/>
      <c r="KPY58" s="127"/>
      <c r="KPZ58" s="127"/>
      <c r="KQA58" s="127"/>
      <c r="KQB58" s="127"/>
      <c r="KQC58" s="127"/>
      <c r="KQD58" s="127"/>
      <c r="KQE58" s="127"/>
      <c r="KQF58" s="127"/>
      <c r="KQG58" s="127"/>
      <c r="KQH58" s="127"/>
      <c r="KQI58" s="127"/>
      <c r="KQJ58" s="127"/>
      <c r="KQK58" s="127"/>
      <c r="KQL58" s="127"/>
      <c r="KQM58" s="127"/>
      <c r="KQN58" s="127"/>
      <c r="KQO58" s="127"/>
      <c r="KQP58" s="127"/>
      <c r="KQQ58" s="127"/>
      <c r="KQR58" s="127"/>
      <c r="KQS58" s="127"/>
      <c r="KQT58" s="127"/>
      <c r="KQU58" s="127"/>
      <c r="KQV58" s="127"/>
      <c r="KQW58" s="127"/>
      <c r="KQX58" s="127"/>
      <c r="KQY58" s="127"/>
      <c r="KQZ58" s="127"/>
      <c r="KRA58" s="127"/>
      <c r="KRB58" s="127"/>
      <c r="KRC58" s="127"/>
      <c r="KRD58" s="127"/>
      <c r="KRE58" s="127"/>
      <c r="KRF58" s="127"/>
      <c r="KRG58" s="127"/>
      <c r="KRH58" s="127"/>
      <c r="KRI58" s="127"/>
      <c r="KRJ58" s="127"/>
      <c r="KRK58" s="127"/>
      <c r="KRL58" s="127"/>
      <c r="KRM58" s="127"/>
      <c r="KRN58" s="127"/>
      <c r="KRO58" s="127"/>
      <c r="KRP58" s="127"/>
      <c r="KRQ58" s="127"/>
      <c r="KRR58" s="127"/>
      <c r="KRS58" s="127"/>
      <c r="KRT58" s="127"/>
      <c r="KRU58" s="127"/>
      <c r="KRV58" s="127"/>
      <c r="KRW58" s="127"/>
      <c r="KRX58" s="127"/>
      <c r="KRY58" s="127"/>
      <c r="KRZ58" s="127"/>
      <c r="KSA58" s="127"/>
      <c r="KSB58" s="127"/>
      <c r="KSC58" s="127"/>
      <c r="KSD58" s="127"/>
      <c r="KSE58" s="127"/>
      <c r="KSF58" s="127"/>
      <c r="KSG58" s="127"/>
      <c r="KSH58" s="127"/>
      <c r="KSI58" s="127"/>
      <c r="KSJ58" s="127"/>
      <c r="KSK58" s="127"/>
      <c r="KSL58" s="127"/>
      <c r="KSM58" s="127"/>
      <c r="KSN58" s="127"/>
      <c r="KSO58" s="127"/>
      <c r="KSP58" s="127"/>
      <c r="KSQ58" s="127"/>
      <c r="KSR58" s="127"/>
      <c r="KSS58" s="127"/>
      <c r="KST58" s="127"/>
      <c r="KSU58" s="127"/>
      <c r="KSV58" s="127"/>
      <c r="KSW58" s="127"/>
      <c r="KSX58" s="127"/>
      <c r="KSY58" s="127"/>
      <c r="KSZ58" s="127"/>
      <c r="KTA58" s="127"/>
      <c r="KTB58" s="127"/>
      <c r="KTC58" s="127"/>
      <c r="KTD58" s="127"/>
      <c r="KTE58" s="127"/>
      <c r="KTF58" s="127"/>
      <c r="KTG58" s="127"/>
      <c r="KTH58" s="127"/>
      <c r="KTI58" s="127"/>
      <c r="KTJ58" s="127"/>
      <c r="KTK58" s="127"/>
      <c r="KTL58" s="127"/>
      <c r="KTM58" s="127"/>
      <c r="KTN58" s="127"/>
      <c r="KTO58" s="127"/>
      <c r="KTP58" s="127"/>
      <c r="KTQ58" s="127"/>
      <c r="KTR58" s="127"/>
      <c r="KTS58" s="127"/>
      <c r="KTT58" s="127"/>
      <c r="KTU58" s="127"/>
      <c r="KTV58" s="127"/>
      <c r="KTW58" s="127"/>
      <c r="KTX58" s="127"/>
      <c r="KTY58" s="127"/>
      <c r="KTZ58" s="127"/>
      <c r="KUA58" s="127"/>
      <c r="KUB58" s="127"/>
      <c r="KUC58" s="127"/>
      <c r="KUD58" s="127"/>
      <c r="KUE58" s="127"/>
      <c r="KUF58" s="127"/>
      <c r="KUG58" s="127"/>
      <c r="KUH58" s="127"/>
      <c r="KUI58" s="127"/>
      <c r="KUJ58" s="127"/>
      <c r="KUK58" s="127"/>
      <c r="KUL58" s="127"/>
      <c r="KUM58" s="127"/>
      <c r="KUN58" s="127"/>
      <c r="KUO58" s="127"/>
      <c r="KUP58" s="127"/>
      <c r="KUQ58" s="127"/>
      <c r="KUR58" s="127"/>
      <c r="KUS58" s="127"/>
      <c r="KUT58" s="127"/>
      <c r="KUU58" s="127"/>
      <c r="KUV58" s="127"/>
      <c r="KUW58" s="127"/>
      <c r="KUX58" s="127"/>
      <c r="KUY58" s="127"/>
      <c r="KUZ58" s="127"/>
      <c r="KVA58" s="127"/>
      <c r="KVB58" s="127"/>
      <c r="KVC58" s="127"/>
      <c r="KVD58" s="127"/>
      <c r="KVE58" s="127"/>
      <c r="KVF58" s="127"/>
      <c r="KVG58" s="127"/>
      <c r="KVH58" s="127"/>
      <c r="KVI58" s="127"/>
      <c r="KVJ58" s="127"/>
      <c r="KVK58" s="127"/>
      <c r="KVL58" s="127"/>
      <c r="KVM58" s="127"/>
      <c r="KVN58" s="127"/>
      <c r="KVO58" s="127"/>
      <c r="KVP58" s="127"/>
      <c r="KVQ58" s="127"/>
      <c r="KVR58" s="127"/>
      <c r="KVS58" s="127"/>
      <c r="KVT58" s="127"/>
      <c r="KVU58" s="127"/>
      <c r="KVV58" s="127"/>
      <c r="KVW58" s="127"/>
      <c r="KVX58" s="127"/>
      <c r="KVY58" s="127"/>
      <c r="KVZ58" s="127"/>
      <c r="KWA58" s="127"/>
      <c r="KWB58" s="127"/>
      <c r="KWC58" s="127"/>
      <c r="KWD58" s="127"/>
      <c r="KWE58" s="127"/>
      <c r="KWF58" s="127"/>
      <c r="KWG58" s="127"/>
      <c r="KWH58" s="127"/>
      <c r="KWI58" s="127"/>
      <c r="KWJ58" s="127"/>
      <c r="KWK58" s="127"/>
      <c r="KWL58" s="127"/>
      <c r="KWM58" s="127"/>
      <c r="KWN58" s="127"/>
      <c r="KWO58" s="127"/>
      <c r="KWP58" s="127"/>
      <c r="KWQ58" s="127"/>
      <c r="KWR58" s="127"/>
      <c r="KWS58" s="127"/>
      <c r="KWT58" s="127"/>
      <c r="KWU58" s="127"/>
      <c r="KWV58" s="127"/>
      <c r="KWW58" s="127"/>
      <c r="KWX58" s="127"/>
      <c r="KWY58" s="127"/>
      <c r="KWZ58" s="127"/>
      <c r="KXA58" s="127"/>
      <c r="KXB58" s="127"/>
      <c r="KXC58" s="127"/>
      <c r="KXD58" s="127"/>
      <c r="KXE58" s="127"/>
      <c r="KXF58" s="127"/>
      <c r="KXG58" s="127"/>
      <c r="KXH58" s="127"/>
      <c r="KXI58" s="127"/>
      <c r="KXJ58" s="127"/>
      <c r="KXK58" s="127"/>
      <c r="KXL58" s="127"/>
      <c r="KXM58" s="127"/>
      <c r="KXN58" s="127"/>
      <c r="KXO58" s="127"/>
      <c r="KXP58" s="127"/>
      <c r="KXQ58" s="127"/>
      <c r="KXR58" s="127"/>
      <c r="KXS58" s="127"/>
      <c r="KXT58" s="127"/>
      <c r="KXU58" s="127"/>
      <c r="KXV58" s="127"/>
      <c r="KXW58" s="127"/>
      <c r="KXX58" s="127"/>
      <c r="KXY58" s="127"/>
      <c r="KXZ58" s="127"/>
      <c r="KYA58" s="127"/>
      <c r="KYB58" s="127"/>
      <c r="KYC58" s="127"/>
      <c r="KYD58" s="127"/>
      <c r="KYE58" s="127"/>
      <c r="KYF58" s="127"/>
      <c r="KYG58" s="127"/>
      <c r="KYH58" s="127"/>
      <c r="KYI58" s="127"/>
      <c r="KYJ58" s="127"/>
      <c r="KYK58" s="127"/>
      <c r="KYL58" s="127"/>
      <c r="KYM58" s="127"/>
      <c r="KYN58" s="127"/>
      <c r="KYO58" s="127"/>
      <c r="KYP58" s="127"/>
      <c r="KYQ58" s="127"/>
      <c r="KYR58" s="127"/>
      <c r="KYS58" s="127"/>
      <c r="KYT58" s="127"/>
      <c r="KYU58" s="127"/>
      <c r="KYV58" s="127"/>
      <c r="KYW58" s="127"/>
      <c r="KYX58" s="127"/>
      <c r="KYY58" s="127"/>
      <c r="KYZ58" s="127"/>
      <c r="KZA58" s="127"/>
      <c r="KZB58" s="127"/>
      <c r="KZC58" s="127"/>
      <c r="KZD58" s="127"/>
      <c r="KZE58" s="127"/>
      <c r="KZF58" s="127"/>
      <c r="KZG58" s="127"/>
      <c r="KZH58" s="127"/>
      <c r="KZI58" s="127"/>
      <c r="KZJ58" s="127"/>
      <c r="KZK58" s="127"/>
      <c r="KZL58" s="127"/>
      <c r="KZM58" s="127"/>
      <c r="KZN58" s="127"/>
      <c r="KZO58" s="127"/>
      <c r="KZP58" s="127"/>
      <c r="KZQ58" s="127"/>
      <c r="KZR58" s="127"/>
      <c r="KZS58" s="127"/>
      <c r="KZT58" s="127"/>
      <c r="KZU58" s="127"/>
      <c r="KZV58" s="127"/>
      <c r="KZW58" s="127"/>
      <c r="KZX58" s="127"/>
      <c r="KZY58" s="127"/>
      <c r="KZZ58" s="127"/>
      <c r="LAA58" s="127"/>
      <c r="LAB58" s="127"/>
      <c r="LAC58" s="127"/>
      <c r="LAD58" s="127"/>
      <c r="LAE58" s="127"/>
      <c r="LAF58" s="127"/>
      <c r="LAG58" s="127"/>
      <c r="LAH58" s="127"/>
      <c r="LAI58" s="127"/>
      <c r="LAJ58" s="127"/>
      <c r="LAK58" s="127"/>
      <c r="LAL58" s="127"/>
      <c r="LAM58" s="127"/>
      <c r="LAN58" s="127"/>
      <c r="LAO58" s="127"/>
      <c r="LAP58" s="127"/>
      <c r="LAQ58" s="127"/>
      <c r="LAR58" s="127"/>
      <c r="LAS58" s="127"/>
      <c r="LAT58" s="127"/>
      <c r="LAU58" s="127"/>
      <c r="LAV58" s="127"/>
      <c r="LAW58" s="127"/>
      <c r="LAX58" s="127"/>
      <c r="LAY58" s="127"/>
      <c r="LAZ58" s="127"/>
      <c r="LBA58" s="127"/>
      <c r="LBB58" s="127"/>
      <c r="LBC58" s="127"/>
      <c r="LBD58" s="127"/>
      <c r="LBE58" s="127"/>
      <c r="LBF58" s="127"/>
      <c r="LBG58" s="127"/>
      <c r="LBH58" s="127"/>
      <c r="LBI58" s="127"/>
      <c r="LBJ58" s="127"/>
      <c r="LBK58" s="127"/>
      <c r="LBL58" s="127"/>
      <c r="LBM58" s="127"/>
      <c r="LBN58" s="127"/>
      <c r="LBO58" s="127"/>
      <c r="LBP58" s="127"/>
      <c r="LBQ58" s="127"/>
      <c r="LBR58" s="127"/>
      <c r="LBS58" s="127"/>
      <c r="LBT58" s="127"/>
      <c r="LBU58" s="127"/>
      <c r="LBV58" s="127"/>
      <c r="LBW58" s="127"/>
      <c r="LBX58" s="127"/>
      <c r="LBY58" s="127"/>
      <c r="LBZ58" s="127"/>
      <c r="LCA58" s="127"/>
      <c r="LCB58" s="127"/>
      <c r="LCC58" s="127"/>
      <c r="LCD58" s="127"/>
      <c r="LCE58" s="127"/>
      <c r="LCF58" s="127"/>
      <c r="LCG58" s="127"/>
      <c r="LCH58" s="127"/>
      <c r="LCI58" s="127"/>
      <c r="LCJ58" s="127"/>
      <c r="LCK58" s="127"/>
      <c r="LCL58" s="127"/>
      <c r="LCM58" s="127"/>
      <c r="LCN58" s="127"/>
      <c r="LCO58" s="127"/>
      <c r="LCP58" s="127"/>
      <c r="LCQ58" s="127"/>
      <c r="LCR58" s="127"/>
      <c r="LCS58" s="127"/>
      <c r="LCT58" s="127"/>
      <c r="LCU58" s="127"/>
      <c r="LCV58" s="127"/>
      <c r="LCW58" s="127"/>
      <c r="LCX58" s="127"/>
      <c r="LCY58" s="127"/>
      <c r="LCZ58" s="127"/>
      <c r="LDA58" s="127"/>
      <c r="LDB58" s="127"/>
      <c r="LDC58" s="127"/>
      <c r="LDD58" s="127"/>
      <c r="LDE58" s="127"/>
      <c r="LDF58" s="127"/>
      <c r="LDG58" s="127"/>
      <c r="LDH58" s="127"/>
      <c r="LDI58" s="127"/>
      <c r="LDJ58" s="127"/>
      <c r="LDK58" s="127"/>
      <c r="LDL58" s="127"/>
      <c r="LDM58" s="127"/>
      <c r="LDN58" s="127"/>
      <c r="LDO58" s="127"/>
      <c r="LDP58" s="127"/>
      <c r="LDQ58" s="127"/>
      <c r="LDR58" s="127"/>
      <c r="LDS58" s="127"/>
      <c r="LDT58" s="127"/>
      <c r="LDU58" s="127"/>
      <c r="LDV58" s="127"/>
      <c r="LDW58" s="127"/>
      <c r="LDX58" s="127"/>
      <c r="LDY58" s="127"/>
      <c r="LDZ58" s="127"/>
      <c r="LEA58" s="127"/>
      <c r="LEB58" s="127"/>
      <c r="LEC58" s="127"/>
      <c r="LED58" s="127"/>
      <c r="LEE58" s="127"/>
      <c r="LEF58" s="127"/>
      <c r="LEG58" s="127"/>
      <c r="LEH58" s="127"/>
      <c r="LEI58" s="127"/>
      <c r="LEJ58" s="127"/>
      <c r="LEK58" s="127"/>
      <c r="LEL58" s="127"/>
      <c r="LEM58" s="127"/>
      <c r="LEN58" s="127"/>
      <c r="LEO58" s="127"/>
      <c r="LEP58" s="127"/>
      <c r="LEQ58" s="127"/>
      <c r="LER58" s="127"/>
      <c r="LES58" s="127"/>
      <c r="LET58" s="127"/>
      <c r="LEU58" s="127"/>
      <c r="LEV58" s="127"/>
      <c r="LEW58" s="127"/>
      <c r="LEX58" s="127"/>
      <c r="LEY58" s="127"/>
      <c r="LEZ58" s="127"/>
      <c r="LFA58" s="127"/>
      <c r="LFB58" s="127"/>
      <c r="LFC58" s="127"/>
      <c r="LFD58" s="127"/>
      <c r="LFE58" s="127"/>
      <c r="LFF58" s="127"/>
      <c r="LFG58" s="127"/>
      <c r="LFH58" s="127"/>
      <c r="LFI58" s="127"/>
      <c r="LFJ58" s="127"/>
      <c r="LFK58" s="127"/>
      <c r="LFL58" s="127"/>
      <c r="LFM58" s="127"/>
      <c r="LFN58" s="127"/>
      <c r="LFO58" s="127"/>
      <c r="LFP58" s="127"/>
      <c r="LFQ58" s="127"/>
      <c r="LFR58" s="127"/>
      <c r="LFS58" s="127"/>
      <c r="LFT58" s="127"/>
      <c r="LFU58" s="127"/>
      <c r="LFV58" s="127"/>
      <c r="LFW58" s="127"/>
      <c r="LFX58" s="127"/>
      <c r="LFY58" s="127"/>
      <c r="LFZ58" s="127"/>
      <c r="LGA58" s="127"/>
      <c r="LGB58" s="127"/>
      <c r="LGC58" s="127"/>
      <c r="LGD58" s="127"/>
      <c r="LGE58" s="127"/>
      <c r="LGF58" s="127"/>
      <c r="LGG58" s="127"/>
      <c r="LGH58" s="127"/>
      <c r="LGI58" s="127"/>
      <c r="LGJ58" s="127"/>
      <c r="LGK58" s="127"/>
      <c r="LGL58" s="127"/>
      <c r="LGM58" s="127"/>
      <c r="LGN58" s="127"/>
      <c r="LGO58" s="127"/>
      <c r="LGP58" s="127"/>
      <c r="LGQ58" s="127"/>
      <c r="LGR58" s="127"/>
      <c r="LGS58" s="127"/>
      <c r="LGT58" s="127"/>
      <c r="LGU58" s="127"/>
      <c r="LGV58" s="127"/>
      <c r="LGW58" s="127"/>
      <c r="LGX58" s="127"/>
      <c r="LGY58" s="127"/>
      <c r="LGZ58" s="127"/>
      <c r="LHA58" s="127"/>
      <c r="LHB58" s="127"/>
      <c r="LHC58" s="127"/>
      <c r="LHD58" s="127"/>
      <c r="LHE58" s="127"/>
      <c r="LHF58" s="127"/>
      <c r="LHG58" s="127"/>
      <c r="LHH58" s="127"/>
      <c r="LHI58" s="127"/>
      <c r="LHJ58" s="127"/>
      <c r="LHK58" s="127"/>
      <c r="LHL58" s="127"/>
      <c r="LHM58" s="127"/>
      <c r="LHN58" s="127"/>
      <c r="LHO58" s="127"/>
      <c r="LHP58" s="127"/>
      <c r="LHQ58" s="127"/>
      <c r="LHR58" s="127"/>
      <c r="LHS58" s="127"/>
      <c r="LHT58" s="127"/>
      <c r="LHU58" s="127"/>
      <c r="LHV58" s="127"/>
      <c r="LHW58" s="127"/>
      <c r="LHX58" s="127"/>
      <c r="LHY58" s="127"/>
      <c r="LHZ58" s="127"/>
      <c r="LIA58" s="127"/>
      <c r="LIB58" s="127"/>
      <c r="LIC58" s="127"/>
      <c r="LID58" s="127"/>
      <c r="LIE58" s="127"/>
      <c r="LIF58" s="127"/>
      <c r="LIG58" s="127"/>
      <c r="LIH58" s="127"/>
      <c r="LII58" s="127"/>
      <c r="LIJ58" s="127"/>
      <c r="LIK58" s="127"/>
      <c r="LIL58" s="127"/>
      <c r="LIM58" s="127"/>
      <c r="LIN58" s="127"/>
      <c r="LIO58" s="127"/>
      <c r="LIP58" s="127"/>
      <c r="LIQ58" s="127"/>
      <c r="LIR58" s="127"/>
      <c r="LIS58" s="127"/>
      <c r="LIT58" s="127"/>
      <c r="LIU58" s="127"/>
      <c r="LIV58" s="127"/>
      <c r="LIW58" s="127"/>
      <c r="LIX58" s="127"/>
      <c r="LIY58" s="127"/>
      <c r="LIZ58" s="127"/>
      <c r="LJA58" s="127"/>
      <c r="LJB58" s="127"/>
      <c r="LJC58" s="127"/>
      <c r="LJD58" s="127"/>
      <c r="LJE58" s="127"/>
      <c r="LJF58" s="127"/>
      <c r="LJG58" s="127"/>
      <c r="LJH58" s="127"/>
      <c r="LJI58" s="127"/>
      <c r="LJJ58" s="127"/>
      <c r="LJK58" s="127"/>
      <c r="LJL58" s="127"/>
      <c r="LJM58" s="127"/>
      <c r="LJN58" s="127"/>
      <c r="LJO58" s="127"/>
      <c r="LJP58" s="127"/>
      <c r="LJQ58" s="127"/>
      <c r="LJR58" s="127"/>
      <c r="LJS58" s="127"/>
      <c r="LJT58" s="127"/>
      <c r="LJU58" s="127"/>
      <c r="LJV58" s="127"/>
      <c r="LJW58" s="127"/>
      <c r="LJX58" s="127"/>
      <c r="LJY58" s="127"/>
      <c r="LJZ58" s="127"/>
      <c r="LKA58" s="127"/>
      <c r="LKB58" s="127"/>
      <c r="LKC58" s="127"/>
      <c r="LKD58" s="127"/>
      <c r="LKE58" s="127"/>
      <c r="LKF58" s="127"/>
      <c r="LKG58" s="127"/>
      <c r="LKH58" s="127"/>
      <c r="LKI58" s="127"/>
      <c r="LKJ58" s="127"/>
      <c r="LKK58" s="127"/>
      <c r="LKL58" s="127"/>
      <c r="LKM58" s="127"/>
      <c r="LKN58" s="127"/>
      <c r="LKO58" s="127"/>
      <c r="LKP58" s="127"/>
      <c r="LKQ58" s="127"/>
      <c r="LKR58" s="127"/>
      <c r="LKS58" s="127"/>
      <c r="LKT58" s="127"/>
      <c r="LKU58" s="127"/>
      <c r="LKV58" s="127"/>
      <c r="LKW58" s="127"/>
      <c r="LKX58" s="127"/>
      <c r="LKY58" s="127"/>
      <c r="LKZ58" s="127"/>
      <c r="LLA58" s="127"/>
      <c r="LLB58" s="127"/>
      <c r="LLC58" s="127"/>
      <c r="LLD58" s="127"/>
      <c r="LLE58" s="127"/>
      <c r="LLF58" s="127"/>
      <c r="LLG58" s="127"/>
      <c r="LLH58" s="127"/>
      <c r="LLI58" s="127"/>
      <c r="LLJ58" s="127"/>
      <c r="LLK58" s="127"/>
      <c r="LLL58" s="127"/>
      <c r="LLM58" s="127"/>
      <c r="LLN58" s="127"/>
      <c r="LLO58" s="127"/>
      <c r="LLP58" s="127"/>
      <c r="LLQ58" s="127"/>
      <c r="LLR58" s="127"/>
      <c r="LLS58" s="127"/>
      <c r="LLT58" s="127"/>
      <c r="LLU58" s="127"/>
      <c r="LLV58" s="127"/>
      <c r="LLW58" s="127"/>
      <c r="LLX58" s="127"/>
      <c r="LLY58" s="127"/>
      <c r="LLZ58" s="127"/>
      <c r="LMA58" s="127"/>
      <c r="LMB58" s="127"/>
      <c r="LMC58" s="127"/>
      <c r="LMD58" s="127"/>
      <c r="LME58" s="127"/>
      <c r="LMF58" s="127"/>
      <c r="LMG58" s="127"/>
      <c r="LMH58" s="127"/>
      <c r="LMI58" s="127"/>
      <c r="LMJ58" s="127"/>
      <c r="LMK58" s="127"/>
      <c r="LML58" s="127"/>
      <c r="LMM58" s="127"/>
      <c r="LMN58" s="127"/>
      <c r="LMO58" s="127"/>
      <c r="LMP58" s="127"/>
      <c r="LMQ58" s="127"/>
      <c r="LMR58" s="127"/>
      <c r="LMS58" s="127"/>
      <c r="LMT58" s="127"/>
      <c r="LMU58" s="127"/>
      <c r="LMV58" s="127"/>
      <c r="LMW58" s="127"/>
      <c r="LMX58" s="127"/>
      <c r="LMY58" s="127"/>
      <c r="LMZ58" s="127"/>
      <c r="LNA58" s="127"/>
      <c r="LNB58" s="127"/>
      <c r="LNC58" s="127"/>
      <c r="LND58" s="127"/>
      <c r="LNE58" s="127"/>
      <c r="LNF58" s="127"/>
      <c r="LNG58" s="127"/>
      <c r="LNH58" s="127"/>
      <c r="LNI58" s="127"/>
      <c r="LNJ58" s="127"/>
      <c r="LNK58" s="127"/>
      <c r="LNL58" s="127"/>
      <c r="LNM58" s="127"/>
      <c r="LNN58" s="127"/>
      <c r="LNO58" s="127"/>
      <c r="LNP58" s="127"/>
      <c r="LNQ58" s="127"/>
      <c r="LNR58" s="127"/>
      <c r="LNS58" s="127"/>
      <c r="LNT58" s="127"/>
      <c r="LNU58" s="127"/>
      <c r="LNV58" s="127"/>
      <c r="LNW58" s="127"/>
      <c r="LNX58" s="127"/>
      <c r="LNY58" s="127"/>
      <c r="LNZ58" s="127"/>
      <c r="LOA58" s="127"/>
      <c r="LOB58" s="127"/>
      <c r="LOC58" s="127"/>
      <c r="LOD58" s="127"/>
      <c r="LOE58" s="127"/>
      <c r="LOF58" s="127"/>
      <c r="LOG58" s="127"/>
      <c r="LOH58" s="127"/>
      <c r="LOI58" s="127"/>
      <c r="LOJ58" s="127"/>
      <c r="LOK58" s="127"/>
      <c r="LOL58" s="127"/>
      <c r="LOM58" s="127"/>
      <c r="LON58" s="127"/>
      <c r="LOO58" s="127"/>
      <c r="LOP58" s="127"/>
      <c r="LOQ58" s="127"/>
      <c r="LOR58" s="127"/>
      <c r="LOS58" s="127"/>
      <c r="LOT58" s="127"/>
      <c r="LOU58" s="127"/>
      <c r="LOV58" s="127"/>
      <c r="LOW58" s="127"/>
      <c r="LOX58" s="127"/>
      <c r="LOY58" s="127"/>
      <c r="LOZ58" s="127"/>
      <c r="LPA58" s="127"/>
      <c r="LPB58" s="127"/>
      <c r="LPC58" s="127"/>
      <c r="LPD58" s="127"/>
      <c r="LPE58" s="127"/>
      <c r="LPF58" s="127"/>
      <c r="LPG58" s="127"/>
      <c r="LPH58" s="127"/>
      <c r="LPI58" s="127"/>
      <c r="LPJ58" s="127"/>
      <c r="LPK58" s="127"/>
      <c r="LPL58" s="127"/>
      <c r="LPM58" s="127"/>
      <c r="LPN58" s="127"/>
      <c r="LPO58" s="127"/>
      <c r="LPP58" s="127"/>
      <c r="LPQ58" s="127"/>
      <c r="LPR58" s="127"/>
      <c r="LPS58" s="127"/>
      <c r="LPT58" s="127"/>
      <c r="LPU58" s="127"/>
      <c r="LPV58" s="127"/>
      <c r="LPW58" s="127"/>
      <c r="LPX58" s="127"/>
      <c r="LPY58" s="127"/>
      <c r="LPZ58" s="127"/>
      <c r="LQA58" s="127"/>
      <c r="LQB58" s="127"/>
      <c r="LQC58" s="127"/>
      <c r="LQD58" s="127"/>
      <c r="LQE58" s="127"/>
      <c r="LQF58" s="127"/>
      <c r="LQG58" s="127"/>
      <c r="LQH58" s="127"/>
      <c r="LQI58" s="127"/>
      <c r="LQJ58" s="127"/>
      <c r="LQK58" s="127"/>
      <c r="LQL58" s="127"/>
      <c r="LQM58" s="127"/>
      <c r="LQN58" s="127"/>
      <c r="LQO58" s="127"/>
      <c r="LQP58" s="127"/>
      <c r="LQQ58" s="127"/>
      <c r="LQR58" s="127"/>
      <c r="LQS58" s="127"/>
      <c r="LQT58" s="127"/>
      <c r="LQU58" s="127"/>
      <c r="LQV58" s="127"/>
      <c r="LQW58" s="127"/>
      <c r="LQX58" s="127"/>
      <c r="LQY58" s="127"/>
      <c r="LQZ58" s="127"/>
      <c r="LRA58" s="127"/>
      <c r="LRB58" s="127"/>
      <c r="LRC58" s="127"/>
      <c r="LRD58" s="127"/>
      <c r="LRE58" s="127"/>
      <c r="LRF58" s="127"/>
      <c r="LRG58" s="127"/>
      <c r="LRH58" s="127"/>
      <c r="LRI58" s="127"/>
      <c r="LRJ58" s="127"/>
      <c r="LRK58" s="127"/>
      <c r="LRL58" s="127"/>
      <c r="LRM58" s="127"/>
      <c r="LRN58" s="127"/>
      <c r="LRO58" s="127"/>
      <c r="LRP58" s="127"/>
      <c r="LRQ58" s="127"/>
      <c r="LRR58" s="127"/>
      <c r="LRS58" s="127"/>
      <c r="LRT58" s="127"/>
      <c r="LRU58" s="127"/>
      <c r="LRV58" s="127"/>
      <c r="LRW58" s="127"/>
      <c r="LRX58" s="127"/>
      <c r="LRY58" s="127"/>
      <c r="LRZ58" s="127"/>
      <c r="LSA58" s="127"/>
      <c r="LSB58" s="127"/>
      <c r="LSC58" s="127"/>
      <c r="LSD58" s="127"/>
      <c r="LSE58" s="127"/>
      <c r="LSF58" s="127"/>
      <c r="LSG58" s="127"/>
      <c r="LSH58" s="127"/>
      <c r="LSI58" s="127"/>
      <c r="LSJ58" s="127"/>
      <c r="LSK58" s="127"/>
      <c r="LSL58" s="127"/>
      <c r="LSM58" s="127"/>
      <c r="LSN58" s="127"/>
      <c r="LSO58" s="127"/>
      <c r="LSP58" s="127"/>
      <c r="LSQ58" s="127"/>
      <c r="LSR58" s="127"/>
      <c r="LSS58" s="127"/>
      <c r="LST58" s="127"/>
      <c r="LSU58" s="127"/>
      <c r="LSV58" s="127"/>
      <c r="LSW58" s="127"/>
      <c r="LSX58" s="127"/>
      <c r="LSY58" s="127"/>
      <c r="LSZ58" s="127"/>
      <c r="LTA58" s="127"/>
      <c r="LTB58" s="127"/>
      <c r="LTC58" s="127"/>
      <c r="LTD58" s="127"/>
      <c r="LTE58" s="127"/>
      <c r="LTF58" s="127"/>
      <c r="LTG58" s="127"/>
      <c r="LTH58" s="127"/>
      <c r="LTI58" s="127"/>
      <c r="LTJ58" s="127"/>
      <c r="LTK58" s="127"/>
      <c r="LTL58" s="127"/>
      <c r="LTM58" s="127"/>
      <c r="LTN58" s="127"/>
      <c r="LTO58" s="127"/>
      <c r="LTP58" s="127"/>
      <c r="LTQ58" s="127"/>
      <c r="LTR58" s="127"/>
      <c r="LTS58" s="127"/>
      <c r="LTT58" s="127"/>
      <c r="LTU58" s="127"/>
      <c r="LTV58" s="127"/>
      <c r="LTW58" s="127"/>
      <c r="LTX58" s="127"/>
      <c r="LTY58" s="127"/>
      <c r="LTZ58" s="127"/>
      <c r="LUA58" s="127"/>
      <c r="LUB58" s="127"/>
      <c r="LUC58" s="127"/>
      <c r="LUD58" s="127"/>
      <c r="LUE58" s="127"/>
      <c r="LUF58" s="127"/>
      <c r="LUG58" s="127"/>
      <c r="LUH58" s="127"/>
      <c r="LUI58" s="127"/>
      <c r="LUJ58" s="127"/>
      <c r="LUK58" s="127"/>
      <c r="LUL58" s="127"/>
      <c r="LUM58" s="127"/>
      <c r="LUN58" s="127"/>
      <c r="LUO58" s="127"/>
      <c r="LUP58" s="127"/>
      <c r="LUQ58" s="127"/>
      <c r="LUR58" s="127"/>
      <c r="LUS58" s="127"/>
      <c r="LUT58" s="127"/>
      <c r="LUU58" s="127"/>
      <c r="LUV58" s="127"/>
      <c r="LUW58" s="127"/>
      <c r="LUX58" s="127"/>
      <c r="LUY58" s="127"/>
      <c r="LUZ58" s="127"/>
      <c r="LVA58" s="127"/>
      <c r="LVB58" s="127"/>
      <c r="LVC58" s="127"/>
      <c r="LVD58" s="127"/>
      <c r="LVE58" s="127"/>
      <c r="LVF58" s="127"/>
      <c r="LVG58" s="127"/>
      <c r="LVH58" s="127"/>
      <c r="LVI58" s="127"/>
      <c r="LVJ58" s="127"/>
      <c r="LVK58" s="127"/>
      <c r="LVL58" s="127"/>
      <c r="LVM58" s="127"/>
      <c r="LVN58" s="127"/>
      <c r="LVO58" s="127"/>
      <c r="LVP58" s="127"/>
      <c r="LVQ58" s="127"/>
      <c r="LVR58" s="127"/>
      <c r="LVS58" s="127"/>
      <c r="LVT58" s="127"/>
      <c r="LVU58" s="127"/>
      <c r="LVV58" s="127"/>
      <c r="LVW58" s="127"/>
      <c r="LVX58" s="127"/>
      <c r="LVY58" s="127"/>
      <c r="LVZ58" s="127"/>
      <c r="LWA58" s="127"/>
      <c r="LWB58" s="127"/>
      <c r="LWC58" s="127"/>
      <c r="LWD58" s="127"/>
      <c r="LWE58" s="127"/>
      <c r="LWF58" s="127"/>
      <c r="LWG58" s="127"/>
      <c r="LWH58" s="127"/>
      <c r="LWI58" s="127"/>
      <c r="LWJ58" s="127"/>
      <c r="LWK58" s="127"/>
      <c r="LWL58" s="127"/>
      <c r="LWM58" s="127"/>
      <c r="LWN58" s="127"/>
      <c r="LWO58" s="127"/>
      <c r="LWP58" s="127"/>
      <c r="LWQ58" s="127"/>
      <c r="LWR58" s="127"/>
      <c r="LWS58" s="127"/>
      <c r="LWT58" s="127"/>
      <c r="LWU58" s="127"/>
      <c r="LWV58" s="127"/>
      <c r="LWW58" s="127"/>
      <c r="LWX58" s="127"/>
      <c r="LWY58" s="127"/>
      <c r="LWZ58" s="127"/>
      <c r="LXA58" s="127"/>
      <c r="LXB58" s="127"/>
      <c r="LXC58" s="127"/>
      <c r="LXD58" s="127"/>
      <c r="LXE58" s="127"/>
      <c r="LXF58" s="127"/>
      <c r="LXG58" s="127"/>
      <c r="LXH58" s="127"/>
      <c r="LXI58" s="127"/>
      <c r="LXJ58" s="127"/>
      <c r="LXK58" s="127"/>
      <c r="LXL58" s="127"/>
      <c r="LXM58" s="127"/>
      <c r="LXN58" s="127"/>
      <c r="LXO58" s="127"/>
      <c r="LXP58" s="127"/>
      <c r="LXQ58" s="127"/>
      <c r="LXR58" s="127"/>
      <c r="LXS58" s="127"/>
      <c r="LXT58" s="127"/>
      <c r="LXU58" s="127"/>
      <c r="LXV58" s="127"/>
      <c r="LXW58" s="127"/>
      <c r="LXX58" s="127"/>
      <c r="LXY58" s="127"/>
      <c r="LXZ58" s="127"/>
      <c r="LYA58" s="127"/>
      <c r="LYB58" s="127"/>
      <c r="LYC58" s="127"/>
      <c r="LYD58" s="127"/>
      <c r="LYE58" s="127"/>
      <c r="LYF58" s="127"/>
      <c r="LYG58" s="127"/>
      <c r="LYH58" s="127"/>
      <c r="LYI58" s="127"/>
      <c r="LYJ58" s="127"/>
      <c r="LYK58" s="127"/>
      <c r="LYL58" s="127"/>
      <c r="LYM58" s="127"/>
      <c r="LYN58" s="127"/>
      <c r="LYO58" s="127"/>
      <c r="LYP58" s="127"/>
      <c r="LYQ58" s="127"/>
      <c r="LYR58" s="127"/>
      <c r="LYS58" s="127"/>
      <c r="LYT58" s="127"/>
      <c r="LYU58" s="127"/>
      <c r="LYV58" s="127"/>
      <c r="LYW58" s="127"/>
      <c r="LYX58" s="127"/>
      <c r="LYY58" s="127"/>
      <c r="LYZ58" s="127"/>
      <c r="LZA58" s="127"/>
      <c r="LZB58" s="127"/>
      <c r="LZC58" s="127"/>
      <c r="LZD58" s="127"/>
      <c r="LZE58" s="127"/>
      <c r="LZF58" s="127"/>
      <c r="LZG58" s="127"/>
      <c r="LZH58" s="127"/>
      <c r="LZI58" s="127"/>
      <c r="LZJ58" s="127"/>
      <c r="LZK58" s="127"/>
      <c r="LZL58" s="127"/>
      <c r="LZM58" s="127"/>
      <c r="LZN58" s="127"/>
      <c r="LZO58" s="127"/>
      <c r="LZP58" s="127"/>
      <c r="LZQ58" s="127"/>
      <c r="LZR58" s="127"/>
      <c r="LZS58" s="127"/>
      <c r="LZT58" s="127"/>
      <c r="LZU58" s="127"/>
      <c r="LZV58" s="127"/>
      <c r="LZW58" s="127"/>
      <c r="LZX58" s="127"/>
      <c r="LZY58" s="127"/>
      <c r="LZZ58" s="127"/>
      <c r="MAA58" s="127"/>
      <c r="MAB58" s="127"/>
      <c r="MAC58" s="127"/>
      <c r="MAD58" s="127"/>
      <c r="MAE58" s="127"/>
      <c r="MAF58" s="127"/>
      <c r="MAG58" s="127"/>
      <c r="MAH58" s="127"/>
      <c r="MAI58" s="127"/>
      <c r="MAJ58" s="127"/>
      <c r="MAK58" s="127"/>
      <c r="MAL58" s="127"/>
      <c r="MAM58" s="127"/>
      <c r="MAN58" s="127"/>
      <c r="MAO58" s="127"/>
      <c r="MAP58" s="127"/>
      <c r="MAQ58" s="127"/>
      <c r="MAR58" s="127"/>
      <c r="MAS58" s="127"/>
      <c r="MAT58" s="127"/>
      <c r="MAU58" s="127"/>
      <c r="MAV58" s="127"/>
      <c r="MAW58" s="127"/>
      <c r="MAX58" s="127"/>
      <c r="MAY58" s="127"/>
      <c r="MAZ58" s="127"/>
      <c r="MBA58" s="127"/>
      <c r="MBB58" s="127"/>
      <c r="MBC58" s="127"/>
      <c r="MBD58" s="127"/>
      <c r="MBE58" s="127"/>
      <c r="MBF58" s="127"/>
      <c r="MBG58" s="127"/>
      <c r="MBH58" s="127"/>
      <c r="MBI58" s="127"/>
      <c r="MBJ58" s="127"/>
      <c r="MBK58" s="127"/>
      <c r="MBL58" s="127"/>
      <c r="MBM58" s="127"/>
      <c r="MBN58" s="127"/>
      <c r="MBO58" s="127"/>
      <c r="MBP58" s="127"/>
      <c r="MBQ58" s="127"/>
      <c r="MBR58" s="127"/>
      <c r="MBS58" s="127"/>
      <c r="MBT58" s="127"/>
      <c r="MBU58" s="127"/>
      <c r="MBV58" s="127"/>
      <c r="MBW58" s="127"/>
      <c r="MBX58" s="127"/>
      <c r="MBY58" s="127"/>
      <c r="MBZ58" s="127"/>
      <c r="MCA58" s="127"/>
      <c r="MCB58" s="127"/>
      <c r="MCC58" s="127"/>
      <c r="MCD58" s="127"/>
      <c r="MCE58" s="127"/>
      <c r="MCF58" s="127"/>
      <c r="MCG58" s="127"/>
      <c r="MCH58" s="127"/>
      <c r="MCI58" s="127"/>
      <c r="MCJ58" s="127"/>
      <c r="MCK58" s="127"/>
      <c r="MCL58" s="127"/>
      <c r="MCM58" s="127"/>
      <c r="MCN58" s="127"/>
      <c r="MCO58" s="127"/>
      <c r="MCP58" s="127"/>
      <c r="MCQ58" s="127"/>
      <c r="MCR58" s="127"/>
      <c r="MCS58" s="127"/>
      <c r="MCT58" s="127"/>
      <c r="MCU58" s="127"/>
      <c r="MCV58" s="127"/>
      <c r="MCW58" s="127"/>
      <c r="MCX58" s="127"/>
      <c r="MCY58" s="127"/>
      <c r="MCZ58" s="127"/>
      <c r="MDA58" s="127"/>
      <c r="MDB58" s="127"/>
      <c r="MDC58" s="127"/>
      <c r="MDD58" s="127"/>
      <c r="MDE58" s="127"/>
      <c r="MDF58" s="127"/>
      <c r="MDG58" s="127"/>
      <c r="MDH58" s="127"/>
      <c r="MDI58" s="127"/>
      <c r="MDJ58" s="127"/>
      <c r="MDK58" s="127"/>
      <c r="MDL58" s="127"/>
      <c r="MDM58" s="127"/>
      <c r="MDN58" s="127"/>
      <c r="MDO58" s="127"/>
      <c r="MDP58" s="127"/>
      <c r="MDQ58" s="127"/>
      <c r="MDR58" s="127"/>
      <c r="MDS58" s="127"/>
      <c r="MDT58" s="127"/>
      <c r="MDU58" s="127"/>
      <c r="MDV58" s="127"/>
      <c r="MDW58" s="127"/>
      <c r="MDX58" s="127"/>
      <c r="MDY58" s="127"/>
      <c r="MDZ58" s="127"/>
      <c r="MEA58" s="127"/>
      <c r="MEB58" s="127"/>
      <c r="MEC58" s="127"/>
      <c r="MED58" s="127"/>
      <c r="MEE58" s="127"/>
      <c r="MEF58" s="127"/>
      <c r="MEG58" s="127"/>
      <c r="MEH58" s="127"/>
      <c r="MEI58" s="127"/>
      <c r="MEJ58" s="127"/>
      <c r="MEK58" s="127"/>
      <c r="MEL58" s="127"/>
      <c r="MEM58" s="127"/>
      <c r="MEN58" s="127"/>
      <c r="MEO58" s="127"/>
      <c r="MEP58" s="127"/>
      <c r="MEQ58" s="127"/>
      <c r="MER58" s="127"/>
      <c r="MES58" s="127"/>
      <c r="MET58" s="127"/>
      <c r="MEU58" s="127"/>
      <c r="MEV58" s="127"/>
      <c r="MEW58" s="127"/>
      <c r="MEX58" s="127"/>
      <c r="MEY58" s="127"/>
      <c r="MEZ58" s="127"/>
      <c r="MFA58" s="127"/>
      <c r="MFB58" s="127"/>
      <c r="MFC58" s="127"/>
      <c r="MFD58" s="127"/>
      <c r="MFE58" s="127"/>
      <c r="MFF58" s="127"/>
      <c r="MFG58" s="127"/>
      <c r="MFH58" s="127"/>
      <c r="MFI58" s="127"/>
      <c r="MFJ58" s="127"/>
      <c r="MFK58" s="127"/>
      <c r="MFL58" s="127"/>
      <c r="MFM58" s="127"/>
      <c r="MFN58" s="127"/>
      <c r="MFO58" s="127"/>
      <c r="MFP58" s="127"/>
      <c r="MFQ58" s="127"/>
      <c r="MFR58" s="127"/>
      <c r="MFS58" s="127"/>
      <c r="MFT58" s="127"/>
      <c r="MFU58" s="127"/>
      <c r="MFV58" s="127"/>
      <c r="MFW58" s="127"/>
      <c r="MFX58" s="127"/>
      <c r="MFY58" s="127"/>
      <c r="MFZ58" s="127"/>
      <c r="MGA58" s="127"/>
      <c r="MGB58" s="127"/>
      <c r="MGC58" s="127"/>
      <c r="MGD58" s="127"/>
      <c r="MGE58" s="127"/>
      <c r="MGF58" s="127"/>
      <c r="MGG58" s="127"/>
      <c r="MGH58" s="127"/>
      <c r="MGI58" s="127"/>
      <c r="MGJ58" s="127"/>
      <c r="MGK58" s="127"/>
      <c r="MGL58" s="127"/>
      <c r="MGM58" s="127"/>
      <c r="MGN58" s="127"/>
      <c r="MGO58" s="127"/>
      <c r="MGP58" s="127"/>
      <c r="MGQ58" s="127"/>
      <c r="MGR58" s="127"/>
      <c r="MGS58" s="127"/>
      <c r="MGT58" s="127"/>
      <c r="MGU58" s="127"/>
      <c r="MGV58" s="127"/>
      <c r="MGW58" s="127"/>
      <c r="MGX58" s="127"/>
      <c r="MGY58" s="127"/>
      <c r="MGZ58" s="127"/>
      <c r="MHA58" s="127"/>
      <c r="MHB58" s="127"/>
      <c r="MHC58" s="127"/>
      <c r="MHD58" s="127"/>
      <c r="MHE58" s="127"/>
      <c r="MHF58" s="127"/>
      <c r="MHG58" s="127"/>
      <c r="MHH58" s="127"/>
      <c r="MHI58" s="127"/>
      <c r="MHJ58" s="127"/>
      <c r="MHK58" s="127"/>
      <c r="MHL58" s="127"/>
      <c r="MHM58" s="127"/>
      <c r="MHN58" s="127"/>
      <c r="MHO58" s="127"/>
      <c r="MHP58" s="127"/>
      <c r="MHQ58" s="127"/>
      <c r="MHR58" s="127"/>
      <c r="MHS58" s="127"/>
      <c r="MHT58" s="127"/>
      <c r="MHU58" s="127"/>
      <c r="MHV58" s="127"/>
      <c r="MHW58" s="127"/>
      <c r="MHX58" s="127"/>
      <c r="MHY58" s="127"/>
      <c r="MHZ58" s="127"/>
      <c r="MIA58" s="127"/>
      <c r="MIB58" s="127"/>
      <c r="MIC58" s="127"/>
      <c r="MID58" s="127"/>
      <c r="MIE58" s="127"/>
      <c r="MIF58" s="127"/>
      <c r="MIG58" s="127"/>
      <c r="MIH58" s="127"/>
      <c r="MII58" s="127"/>
      <c r="MIJ58" s="127"/>
      <c r="MIK58" s="127"/>
      <c r="MIL58" s="127"/>
      <c r="MIM58" s="127"/>
      <c r="MIN58" s="127"/>
      <c r="MIO58" s="127"/>
      <c r="MIP58" s="127"/>
      <c r="MIQ58" s="127"/>
      <c r="MIR58" s="127"/>
      <c r="MIS58" s="127"/>
      <c r="MIT58" s="127"/>
      <c r="MIU58" s="127"/>
      <c r="MIV58" s="127"/>
      <c r="MIW58" s="127"/>
      <c r="MIX58" s="127"/>
      <c r="MIY58" s="127"/>
      <c r="MIZ58" s="127"/>
      <c r="MJA58" s="127"/>
      <c r="MJB58" s="127"/>
      <c r="MJC58" s="127"/>
      <c r="MJD58" s="127"/>
      <c r="MJE58" s="127"/>
      <c r="MJF58" s="127"/>
      <c r="MJG58" s="127"/>
      <c r="MJH58" s="127"/>
      <c r="MJI58" s="127"/>
      <c r="MJJ58" s="127"/>
      <c r="MJK58" s="127"/>
      <c r="MJL58" s="127"/>
      <c r="MJM58" s="127"/>
      <c r="MJN58" s="127"/>
      <c r="MJO58" s="127"/>
      <c r="MJP58" s="127"/>
      <c r="MJQ58" s="127"/>
      <c r="MJR58" s="127"/>
      <c r="MJS58" s="127"/>
      <c r="MJT58" s="127"/>
      <c r="MJU58" s="127"/>
      <c r="MJV58" s="127"/>
      <c r="MJW58" s="127"/>
      <c r="MJX58" s="127"/>
      <c r="MJY58" s="127"/>
      <c r="MJZ58" s="127"/>
      <c r="MKA58" s="127"/>
      <c r="MKB58" s="127"/>
      <c r="MKC58" s="127"/>
      <c r="MKD58" s="127"/>
      <c r="MKE58" s="127"/>
      <c r="MKF58" s="127"/>
      <c r="MKG58" s="127"/>
      <c r="MKH58" s="127"/>
      <c r="MKI58" s="127"/>
      <c r="MKJ58" s="127"/>
      <c r="MKK58" s="127"/>
      <c r="MKL58" s="127"/>
      <c r="MKM58" s="127"/>
      <c r="MKN58" s="127"/>
      <c r="MKO58" s="127"/>
      <c r="MKP58" s="127"/>
      <c r="MKQ58" s="127"/>
      <c r="MKR58" s="127"/>
      <c r="MKS58" s="127"/>
      <c r="MKT58" s="127"/>
      <c r="MKU58" s="127"/>
      <c r="MKV58" s="127"/>
      <c r="MKW58" s="127"/>
      <c r="MKX58" s="127"/>
      <c r="MKY58" s="127"/>
      <c r="MKZ58" s="127"/>
      <c r="MLA58" s="127"/>
      <c r="MLB58" s="127"/>
      <c r="MLC58" s="127"/>
      <c r="MLD58" s="127"/>
      <c r="MLE58" s="127"/>
      <c r="MLF58" s="127"/>
      <c r="MLG58" s="127"/>
      <c r="MLH58" s="127"/>
      <c r="MLI58" s="127"/>
      <c r="MLJ58" s="127"/>
      <c r="MLK58" s="127"/>
      <c r="MLL58" s="127"/>
      <c r="MLM58" s="127"/>
      <c r="MLN58" s="127"/>
      <c r="MLO58" s="127"/>
      <c r="MLP58" s="127"/>
      <c r="MLQ58" s="127"/>
      <c r="MLR58" s="127"/>
      <c r="MLS58" s="127"/>
      <c r="MLT58" s="127"/>
      <c r="MLU58" s="127"/>
      <c r="MLV58" s="127"/>
      <c r="MLW58" s="127"/>
      <c r="MLX58" s="127"/>
      <c r="MLY58" s="127"/>
      <c r="MLZ58" s="127"/>
      <c r="MMA58" s="127"/>
      <c r="MMB58" s="127"/>
      <c r="MMC58" s="127"/>
      <c r="MMD58" s="127"/>
      <c r="MME58" s="127"/>
      <c r="MMF58" s="127"/>
      <c r="MMG58" s="127"/>
      <c r="MMH58" s="127"/>
      <c r="MMI58" s="127"/>
      <c r="MMJ58" s="127"/>
      <c r="MMK58" s="127"/>
      <c r="MML58" s="127"/>
      <c r="MMM58" s="127"/>
      <c r="MMN58" s="127"/>
      <c r="MMO58" s="127"/>
      <c r="MMP58" s="127"/>
      <c r="MMQ58" s="127"/>
      <c r="MMR58" s="127"/>
      <c r="MMS58" s="127"/>
      <c r="MMT58" s="127"/>
      <c r="MMU58" s="127"/>
      <c r="MMV58" s="127"/>
      <c r="MMW58" s="127"/>
      <c r="MMX58" s="127"/>
      <c r="MMY58" s="127"/>
      <c r="MMZ58" s="127"/>
      <c r="MNA58" s="127"/>
      <c r="MNB58" s="127"/>
      <c r="MNC58" s="127"/>
      <c r="MND58" s="127"/>
      <c r="MNE58" s="127"/>
      <c r="MNF58" s="127"/>
      <c r="MNG58" s="127"/>
      <c r="MNH58" s="127"/>
      <c r="MNI58" s="127"/>
      <c r="MNJ58" s="127"/>
      <c r="MNK58" s="127"/>
      <c r="MNL58" s="127"/>
      <c r="MNM58" s="127"/>
      <c r="MNN58" s="127"/>
      <c r="MNO58" s="127"/>
      <c r="MNP58" s="127"/>
      <c r="MNQ58" s="127"/>
      <c r="MNR58" s="127"/>
      <c r="MNS58" s="127"/>
      <c r="MNT58" s="127"/>
      <c r="MNU58" s="127"/>
      <c r="MNV58" s="127"/>
      <c r="MNW58" s="127"/>
      <c r="MNX58" s="127"/>
      <c r="MNY58" s="127"/>
      <c r="MNZ58" s="127"/>
      <c r="MOA58" s="127"/>
      <c r="MOB58" s="127"/>
      <c r="MOC58" s="127"/>
      <c r="MOD58" s="127"/>
      <c r="MOE58" s="127"/>
      <c r="MOF58" s="127"/>
      <c r="MOG58" s="127"/>
      <c r="MOH58" s="127"/>
      <c r="MOI58" s="127"/>
      <c r="MOJ58" s="127"/>
      <c r="MOK58" s="127"/>
      <c r="MOL58" s="127"/>
      <c r="MOM58" s="127"/>
      <c r="MON58" s="127"/>
      <c r="MOO58" s="127"/>
      <c r="MOP58" s="127"/>
      <c r="MOQ58" s="127"/>
      <c r="MOR58" s="127"/>
      <c r="MOS58" s="127"/>
      <c r="MOT58" s="127"/>
      <c r="MOU58" s="127"/>
      <c r="MOV58" s="127"/>
      <c r="MOW58" s="127"/>
      <c r="MOX58" s="127"/>
      <c r="MOY58" s="127"/>
      <c r="MOZ58" s="127"/>
      <c r="MPA58" s="127"/>
      <c r="MPB58" s="127"/>
      <c r="MPC58" s="127"/>
      <c r="MPD58" s="127"/>
      <c r="MPE58" s="127"/>
      <c r="MPF58" s="127"/>
      <c r="MPG58" s="127"/>
      <c r="MPH58" s="127"/>
      <c r="MPI58" s="127"/>
      <c r="MPJ58" s="127"/>
      <c r="MPK58" s="127"/>
      <c r="MPL58" s="127"/>
      <c r="MPM58" s="127"/>
      <c r="MPN58" s="127"/>
      <c r="MPO58" s="127"/>
      <c r="MPP58" s="127"/>
      <c r="MPQ58" s="127"/>
      <c r="MPR58" s="127"/>
      <c r="MPS58" s="127"/>
      <c r="MPT58" s="127"/>
      <c r="MPU58" s="127"/>
      <c r="MPV58" s="127"/>
      <c r="MPW58" s="127"/>
      <c r="MPX58" s="127"/>
      <c r="MPY58" s="127"/>
      <c r="MPZ58" s="127"/>
      <c r="MQA58" s="127"/>
      <c r="MQB58" s="127"/>
      <c r="MQC58" s="127"/>
      <c r="MQD58" s="127"/>
      <c r="MQE58" s="127"/>
      <c r="MQF58" s="127"/>
      <c r="MQG58" s="127"/>
      <c r="MQH58" s="127"/>
      <c r="MQI58" s="127"/>
      <c r="MQJ58" s="127"/>
      <c r="MQK58" s="127"/>
      <c r="MQL58" s="127"/>
      <c r="MQM58" s="127"/>
      <c r="MQN58" s="127"/>
      <c r="MQO58" s="127"/>
      <c r="MQP58" s="127"/>
      <c r="MQQ58" s="127"/>
      <c r="MQR58" s="127"/>
      <c r="MQS58" s="127"/>
      <c r="MQT58" s="127"/>
      <c r="MQU58" s="127"/>
      <c r="MQV58" s="127"/>
      <c r="MQW58" s="127"/>
      <c r="MQX58" s="127"/>
      <c r="MQY58" s="127"/>
      <c r="MQZ58" s="127"/>
      <c r="MRA58" s="127"/>
      <c r="MRB58" s="127"/>
      <c r="MRC58" s="127"/>
      <c r="MRD58" s="127"/>
      <c r="MRE58" s="127"/>
      <c r="MRF58" s="127"/>
      <c r="MRG58" s="127"/>
      <c r="MRH58" s="127"/>
      <c r="MRI58" s="127"/>
      <c r="MRJ58" s="127"/>
      <c r="MRK58" s="127"/>
      <c r="MRL58" s="127"/>
      <c r="MRM58" s="127"/>
      <c r="MRN58" s="127"/>
      <c r="MRO58" s="127"/>
      <c r="MRP58" s="127"/>
      <c r="MRQ58" s="127"/>
      <c r="MRR58" s="127"/>
      <c r="MRS58" s="127"/>
      <c r="MRT58" s="127"/>
      <c r="MRU58" s="127"/>
      <c r="MRV58" s="127"/>
      <c r="MRW58" s="127"/>
      <c r="MRX58" s="127"/>
      <c r="MRY58" s="127"/>
      <c r="MRZ58" s="127"/>
      <c r="MSA58" s="127"/>
      <c r="MSB58" s="127"/>
      <c r="MSC58" s="127"/>
      <c r="MSD58" s="127"/>
      <c r="MSE58" s="127"/>
      <c r="MSF58" s="127"/>
      <c r="MSG58" s="127"/>
      <c r="MSH58" s="127"/>
      <c r="MSI58" s="127"/>
      <c r="MSJ58" s="127"/>
      <c r="MSK58" s="127"/>
      <c r="MSL58" s="127"/>
      <c r="MSM58" s="127"/>
      <c r="MSN58" s="127"/>
      <c r="MSO58" s="127"/>
      <c r="MSP58" s="127"/>
      <c r="MSQ58" s="127"/>
      <c r="MSR58" s="127"/>
      <c r="MSS58" s="127"/>
      <c r="MST58" s="127"/>
      <c r="MSU58" s="127"/>
      <c r="MSV58" s="127"/>
      <c r="MSW58" s="127"/>
      <c r="MSX58" s="127"/>
      <c r="MSY58" s="127"/>
      <c r="MSZ58" s="127"/>
      <c r="MTA58" s="127"/>
      <c r="MTB58" s="127"/>
      <c r="MTC58" s="127"/>
      <c r="MTD58" s="127"/>
      <c r="MTE58" s="127"/>
      <c r="MTF58" s="127"/>
      <c r="MTG58" s="127"/>
      <c r="MTH58" s="127"/>
      <c r="MTI58" s="127"/>
      <c r="MTJ58" s="127"/>
      <c r="MTK58" s="127"/>
      <c r="MTL58" s="127"/>
      <c r="MTM58" s="127"/>
      <c r="MTN58" s="127"/>
      <c r="MTO58" s="127"/>
      <c r="MTP58" s="127"/>
      <c r="MTQ58" s="127"/>
      <c r="MTR58" s="127"/>
      <c r="MTS58" s="127"/>
      <c r="MTT58" s="127"/>
      <c r="MTU58" s="127"/>
      <c r="MTV58" s="127"/>
      <c r="MTW58" s="127"/>
      <c r="MTX58" s="127"/>
      <c r="MTY58" s="127"/>
      <c r="MTZ58" s="127"/>
      <c r="MUA58" s="127"/>
      <c r="MUB58" s="127"/>
      <c r="MUC58" s="127"/>
      <c r="MUD58" s="127"/>
      <c r="MUE58" s="127"/>
      <c r="MUF58" s="127"/>
      <c r="MUG58" s="127"/>
      <c r="MUH58" s="127"/>
      <c r="MUI58" s="127"/>
      <c r="MUJ58" s="127"/>
      <c r="MUK58" s="127"/>
      <c r="MUL58" s="127"/>
      <c r="MUM58" s="127"/>
      <c r="MUN58" s="127"/>
      <c r="MUO58" s="127"/>
      <c r="MUP58" s="127"/>
      <c r="MUQ58" s="127"/>
      <c r="MUR58" s="127"/>
      <c r="MUS58" s="127"/>
      <c r="MUT58" s="127"/>
      <c r="MUU58" s="127"/>
      <c r="MUV58" s="127"/>
      <c r="MUW58" s="127"/>
      <c r="MUX58" s="127"/>
      <c r="MUY58" s="127"/>
      <c r="MUZ58" s="127"/>
      <c r="MVA58" s="127"/>
      <c r="MVB58" s="127"/>
      <c r="MVC58" s="127"/>
      <c r="MVD58" s="127"/>
      <c r="MVE58" s="127"/>
      <c r="MVF58" s="127"/>
      <c r="MVG58" s="127"/>
      <c r="MVH58" s="127"/>
      <c r="MVI58" s="127"/>
      <c r="MVJ58" s="127"/>
      <c r="MVK58" s="127"/>
      <c r="MVL58" s="127"/>
      <c r="MVM58" s="127"/>
      <c r="MVN58" s="127"/>
      <c r="MVO58" s="127"/>
      <c r="MVP58" s="127"/>
      <c r="MVQ58" s="127"/>
      <c r="MVR58" s="127"/>
      <c r="MVS58" s="127"/>
      <c r="MVT58" s="127"/>
      <c r="MVU58" s="127"/>
      <c r="MVV58" s="127"/>
      <c r="MVW58" s="127"/>
      <c r="MVX58" s="127"/>
      <c r="MVY58" s="127"/>
      <c r="MVZ58" s="127"/>
      <c r="MWA58" s="127"/>
      <c r="MWB58" s="127"/>
      <c r="MWC58" s="127"/>
      <c r="MWD58" s="127"/>
      <c r="MWE58" s="127"/>
      <c r="MWF58" s="127"/>
      <c r="MWG58" s="127"/>
      <c r="MWH58" s="127"/>
      <c r="MWI58" s="127"/>
      <c r="MWJ58" s="127"/>
      <c r="MWK58" s="127"/>
      <c r="MWL58" s="127"/>
      <c r="MWM58" s="127"/>
      <c r="MWN58" s="127"/>
      <c r="MWO58" s="127"/>
      <c r="MWP58" s="127"/>
      <c r="MWQ58" s="127"/>
      <c r="MWR58" s="127"/>
      <c r="MWS58" s="127"/>
      <c r="MWT58" s="127"/>
      <c r="MWU58" s="127"/>
      <c r="MWV58" s="127"/>
      <c r="MWW58" s="127"/>
      <c r="MWX58" s="127"/>
      <c r="MWY58" s="127"/>
      <c r="MWZ58" s="127"/>
      <c r="MXA58" s="127"/>
      <c r="MXB58" s="127"/>
      <c r="MXC58" s="127"/>
      <c r="MXD58" s="127"/>
      <c r="MXE58" s="127"/>
      <c r="MXF58" s="127"/>
      <c r="MXG58" s="127"/>
      <c r="MXH58" s="127"/>
      <c r="MXI58" s="127"/>
      <c r="MXJ58" s="127"/>
      <c r="MXK58" s="127"/>
      <c r="MXL58" s="127"/>
      <c r="MXM58" s="127"/>
      <c r="MXN58" s="127"/>
      <c r="MXO58" s="127"/>
      <c r="MXP58" s="127"/>
      <c r="MXQ58" s="127"/>
      <c r="MXR58" s="127"/>
      <c r="MXS58" s="127"/>
      <c r="MXT58" s="127"/>
      <c r="MXU58" s="127"/>
      <c r="MXV58" s="127"/>
      <c r="MXW58" s="127"/>
      <c r="MXX58" s="127"/>
      <c r="MXY58" s="127"/>
      <c r="MXZ58" s="127"/>
      <c r="MYA58" s="127"/>
      <c r="MYB58" s="127"/>
      <c r="MYC58" s="127"/>
      <c r="MYD58" s="127"/>
      <c r="MYE58" s="127"/>
      <c r="MYF58" s="127"/>
      <c r="MYG58" s="127"/>
      <c r="MYH58" s="127"/>
      <c r="MYI58" s="127"/>
      <c r="MYJ58" s="127"/>
      <c r="MYK58" s="127"/>
      <c r="MYL58" s="127"/>
      <c r="MYM58" s="127"/>
      <c r="MYN58" s="127"/>
      <c r="MYO58" s="127"/>
      <c r="MYP58" s="127"/>
      <c r="MYQ58" s="127"/>
      <c r="MYR58" s="127"/>
      <c r="MYS58" s="127"/>
      <c r="MYT58" s="127"/>
      <c r="MYU58" s="127"/>
      <c r="MYV58" s="127"/>
      <c r="MYW58" s="127"/>
      <c r="MYX58" s="127"/>
      <c r="MYY58" s="127"/>
      <c r="MYZ58" s="127"/>
      <c r="MZA58" s="127"/>
      <c r="MZB58" s="127"/>
      <c r="MZC58" s="127"/>
      <c r="MZD58" s="127"/>
      <c r="MZE58" s="127"/>
      <c r="MZF58" s="127"/>
      <c r="MZG58" s="127"/>
      <c r="MZH58" s="127"/>
      <c r="MZI58" s="127"/>
      <c r="MZJ58" s="127"/>
      <c r="MZK58" s="127"/>
      <c r="MZL58" s="127"/>
      <c r="MZM58" s="127"/>
      <c r="MZN58" s="127"/>
      <c r="MZO58" s="127"/>
      <c r="MZP58" s="127"/>
      <c r="MZQ58" s="127"/>
      <c r="MZR58" s="127"/>
      <c r="MZS58" s="127"/>
      <c r="MZT58" s="127"/>
      <c r="MZU58" s="127"/>
      <c r="MZV58" s="127"/>
      <c r="MZW58" s="127"/>
      <c r="MZX58" s="127"/>
      <c r="MZY58" s="127"/>
      <c r="MZZ58" s="127"/>
      <c r="NAA58" s="127"/>
      <c r="NAB58" s="127"/>
      <c r="NAC58" s="127"/>
      <c r="NAD58" s="127"/>
      <c r="NAE58" s="127"/>
      <c r="NAF58" s="127"/>
      <c r="NAG58" s="127"/>
      <c r="NAH58" s="127"/>
      <c r="NAI58" s="127"/>
      <c r="NAJ58" s="127"/>
      <c r="NAK58" s="127"/>
      <c r="NAL58" s="127"/>
      <c r="NAM58" s="127"/>
      <c r="NAN58" s="127"/>
      <c r="NAO58" s="127"/>
      <c r="NAP58" s="127"/>
      <c r="NAQ58" s="127"/>
      <c r="NAR58" s="127"/>
      <c r="NAS58" s="127"/>
      <c r="NAT58" s="127"/>
      <c r="NAU58" s="127"/>
      <c r="NAV58" s="127"/>
      <c r="NAW58" s="127"/>
      <c r="NAX58" s="127"/>
      <c r="NAY58" s="127"/>
      <c r="NAZ58" s="127"/>
      <c r="NBA58" s="127"/>
      <c r="NBB58" s="127"/>
      <c r="NBC58" s="127"/>
      <c r="NBD58" s="127"/>
      <c r="NBE58" s="127"/>
      <c r="NBF58" s="127"/>
      <c r="NBG58" s="127"/>
      <c r="NBH58" s="127"/>
      <c r="NBI58" s="127"/>
      <c r="NBJ58" s="127"/>
      <c r="NBK58" s="127"/>
      <c r="NBL58" s="127"/>
      <c r="NBM58" s="127"/>
      <c r="NBN58" s="127"/>
      <c r="NBO58" s="127"/>
      <c r="NBP58" s="127"/>
      <c r="NBQ58" s="127"/>
      <c r="NBR58" s="127"/>
      <c r="NBS58" s="127"/>
      <c r="NBT58" s="127"/>
      <c r="NBU58" s="127"/>
      <c r="NBV58" s="127"/>
      <c r="NBW58" s="127"/>
      <c r="NBX58" s="127"/>
      <c r="NBY58" s="127"/>
      <c r="NBZ58" s="127"/>
      <c r="NCA58" s="127"/>
      <c r="NCB58" s="127"/>
      <c r="NCC58" s="127"/>
      <c r="NCD58" s="127"/>
      <c r="NCE58" s="127"/>
      <c r="NCF58" s="127"/>
      <c r="NCG58" s="127"/>
      <c r="NCH58" s="127"/>
      <c r="NCI58" s="127"/>
      <c r="NCJ58" s="127"/>
      <c r="NCK58" s="127"/>
      <c r="NCL58" s="127"/>
      <c r="NCM58" s="127"/>
      <c r="NCN58" s="127"/>
      <c r="NCO58" s="127"/>
      <c r="NCP58" s="127"/>
      <c r="NCQ58" s="127"/>
      <c r="NCR58" s="127"/>
      <c r="NCS58" s="127"/>
      <c r="NCT58" s="127"/>
      <c r="NCU58" s="127"/>
      <c r="NCV58" s="127"/>
      <c r="NCW58" s="127"/>
      <c r="NCX58" s="127"/>
      <c r="NCY58" s="127"/>
      <c r="NCZ58" s="127"/>
      <c r="NDA58" s="127"/>
      <c r="NDB58" s="127"/>
      <c r="NDC58" s="127"/>
      <c r="NDD58" s="127"/>
      <c r="NDE58" s="127"/>
      <c r="NDF58" s="127"/>
      <c r="NDG58" s="127"/>
      <c r="NDH58" s="127"/>
      <c r="NDI58" s="127"/>
      <c r="NDJ58" s="127"/>
      <c r="NDK58" s="127"/>
      <c r="NDL58" s="127"/>
      <c r="NDM58" s="127"/>
      <c r="NDN58" s="127"/>
      <c r="NDO58" s="127"/>
      <c r="NDP58" s="127"/>
      <c r="NDQ58" s="127"/>
      <c r="NDR58" s="127"/>
      <c r="NDS58" s="127"/>
      <c r="NDT58" s="127"/>
      <c r="NDU58" s="127"/>
      <c r="NDV58" s="127"/>
      <c r="NDW58" s="127"/>
      <c r="NDX58" s="127"/>
      <c r="NDY58" s="127"/>
      <c r="NDZ58" s="127"/>
      <c r="NEA58" s="127"/>
      <c r="NEB58" s="127"/>
      <c r="NEC58" s="127"/>
      <c r="NED58" s="127"/>
      <c r="NEE58" s="127"/>
      <c r="NEF58" s="127"/>
      <c r="NEG58" s="127"/>
      <c r="NEH58" s="127"/>
      <c r="NEI58" s="127"/>
      <c r="NEJ58" s="127"/>
      <c r="NEK58" s="127"/>
      <c r="NEL58" s="127"/>
      <c r="NEM58" s="127"/>
      <c r="NEN58" s="127"/>
      <c r="NEO58" s="127"/>
      <c r="NEP58" s="127"/>
      <c r="NEQ58" s="127"/>
      <c r="NER58" s="127"/>
      <c r="NES58" s="127"/>
      <c r="NET58" s="127"/>
      <c r="NEU58" s="127"/>
      <c r="NEV58" s="127"/>
      <c r="NEW58" s="127"/>
      <c r="NEX58" s="127"/>
      <c r="NEY58" s="127"/>
      <c r="NEZ58" s="127"/>
      <c r="NFA58" s="127"/>
      <c r="NFB58" s="127"/>
      <c r="NFC58" s="127"/>
      <c r="NFD58" s="127"/>
      <c r="NFE58" s="127"/>
      <c r="NFF58" s="127"/>
      <c r="NFG58" s="127"/>
      <c r="NFH58" s="127"/>
      <c r="NFI58" s="127"/>
      <c r="NFJ58" s="127"/>
      <c r="NFK58" s="127"/>
      <c r="NFL58" s="127"/>
      <c r="NFM58" s="127"/>
      <c r="NFN58" s="127"/>
      <c r="NFO58" s="127"/>
      <c r="NFP58" s="127"/>
      <c r="NFQ58" s="127"/>
      <c r="NFR58" s="127"/>
      <c r="NFS58" s="127"/>
      <c r="NFT58" s="127"/>
      <c r="NFU58" s="127"/>
      <c r="NFV58" s="127"/>
      <c r="NFW58" s="127"/>
      <c r="NFX58" s="127"/>
      <c r="NFY58" s="127"/>
      <c r="NFZ58" s="127"/>
      <c r="NGA58" s="127"/>
      <c r="NGB58" s="127"/>
      <c r="NGC58" s="127"/>
      <c r="NGD58" s="127"/>
      <c r="NGE58" s="127"/>
      <c r="NGF58" s="127"/>
      <c r="NGG58" s="127"/>
      <c r="NGH58" s="127"/>
      <c r="NGI58" s="127"/>
      <c r="NGJ58" s="127"/>
      <c r="NGK58" s="127"/>
      <c r="NGL58" s="127"/>
      <c r="NGM58" s="127"/>
      <c r="NGN58" s="127"/>
      <c r="NGO58" s="127"/>
      <c r="NGP58" s="127"/>
      <c r="NGQ58" s="127"/>
      <c r="NGR58" s="127"/>
      <c r="NGS58" s="127"/>
      <c r="NGT58" s="127"/>
      <c r="NGU58" s="127"/>
      <c r="NGV58" s="127"/>
      <c r="NGW58" s="127"/>
      <c r="NGX58" s="127"/>
      <c r="NGY58" s="127"/>
      <c r="NGZ58" s="127"/>
      <c r="NHA58" s="127"/>
      <c r="NHB58" s="127"/>
      <c r="NHC58" s="127"/>
      <c r="NHD58" s="127"/>
      <c r="NHE58" s="127"/>
      <c r="NHF58" s="127"/>
      <c r="NHG58" s="127"/>
      <c r="NHH58" s="127"/>
      <c r="NHI58" s="127"/>
      <c r="NHJ58" s="127"/>
      <c r="NHK58" s="127"/>
      <c r="NHL58" s="127"/>
      <c r="NHM58" s="127"/>
      <c r="NHN58" s="127"/>
      <c r="NHO58" s="127"/>
      <c r="NHP58" s="127"/>
      <c r="NHQ58" s="127"/>
      <c r="NHR58" s="127"/>
      <c r="NHS58" s="127"/>
      <c r="NHT58" s="127"/>
      <c r="NHU58" s="127"/>
      <c r="NHV58" s="127"/>
      <c r="NHW58" s="127"/>
      <c r="NHX58" s="127"/>
      <c r="NHY58" s="127"/>
      <c r="NHZ58" s="127"/>
      <c r="NIA58" s="127"/>
      <c r="NIB58" s="127"/>
      <c r="NIC58" s="127"/>
      <c r="NID58" s="127"/>
      <c r="NIE58" s="127"/>
      <c r="NIF58" s="127"/>
      <c r="NIG58" s="127"/>
      <c r="NIH58" s="127"/>
      <c r="NII58" s="127"/>
      <c r="NIJ58" s="127"/>
      <c r="NIK58" s="127"/>
      <c r="NIL58" s="127"/>
      <c r="NIM58" s="127"/>
      <c r="NIN58" s="127"/>
      <c r="NIO58" s="127"/>
      <c r="NIP58" s="127"/>
      <c r="NIQ58" s="127"/>
      <c r="NIR58" s="127"/>
      <c r="NIS58" s="127"/>
      <c r="NIT58" s="127"/>
      <c r="NIU58" s="127"/>
      <c r="NIV58" s="127"/>
      <c r="NIW58" s="127"/>
      <c r="NIX58" s="127"/>
      <c r="NIY58" s="127"/>
      <c r="NIZ58" s="127"/>
      <c r="NJA58" s="127"/>
      <c r="NJB58" s="127"/>
      <c r="NJC58" s="127"/>
      <c r="NJD58" s="127"/>
      <c r="NJE58" s="127"/>
      <c r="NJF58" s="127"/>
      <c r="NJG58" s="127"/>
      <c r="NJH58" s="127"/>
      <c r="NJI58" s="127"/>
      <c r="NJJ58" s="127"/>
      <c r="NJK58" s="127"/>
      <c r="NJL58" s="127"/>
      <c r="NJM58" s="127"/>
      <c r="NJN58" s="127"/>
      <c r="NJO58" s="127"/>
      <c r="NJP58" s="127"/>
      <c r="NJQ58" s="127"/>
      <c r="NJR58" s="127"/>
      <c r="NJS58" s="127"/>
      <c r="NJT58" s="127"/>
      <c r="NJU58" s="127"/>
      <c r="NJV58" s="127"/>
      <c r="NJW58" s="127"/>
      <c r="NJX58" s="127"/>
      <c r="NJY58" s="127"/>
      <c r="NJZ58" s="127"/>
      <c r="NKA58" s="127"/>
      <c r="NKB58" s="127"/>
      <c r="NKC58" s="127"/>
      <c r="NKD58" s="127"/>
      <c r="NKE58" s="127"/>
      <c r="NKF58" s="127"/>
      <c r="NKG58" s="127"/>
      <c r="NKH58" s="127"/>
      <c r="NKI58" s="127"/>
      <c r="NKJ58" s="127"/>
      <c r="NKK58" s="127"/>
      <c r="NKL58" s="127"/>
      <c r="NKM58" s="127"/>
      <c r="NKN58" s="127"/>
      <c r="NKO58" s="127"/>
      <c r="NKP58" s="127"/>
      <c r="NKQ58" s="127"/>
      <c r="NKR58" s="127"/>
      <c r="NKS58" s="127"/>
      <c r="NKT58" s="127"/>
      <c r="NKU58" s="127"/>
      <c r="NKV58" s="127"/>
      <c r="NKW58" s="127"/>
      <c r="NKX58" s="127"/>
      <c r="NKY58" s="127"/>
      <c r="NKZ58" s="127"/>
      <c r="NLA58" s="127"/>
      <c r="NLB58" s="127"/>
      <c r="NLC58" s="127"/>
      <c r="NLD58" s="127"/>
      <c r="NLE58" s="127"/>
      <c r="NLF58" s="127"/>
      <c r="NLG58" s="127"/>
      <c r="NLH58" s="127"/>
      <c r="NLI58" s="127"/>
      <c r="NLJ58" s="127"/>
      <c r="NLK58" s="127"/>
      <c r="NLL58" s="127"/>
      <c r="NLM58" s="127"/>
      <c r="NLN58" s="127"/>
      <c r="NLO58" s="127"/>
      <c r="NLP58" s="127"/>
      <c r="NLQ58" s="127"/>
      <c r="NLR58" s="127"/>
      <c r="NLS58" s="127"/>
      <c r="NLT58" s="127"/>
      <c r="NLU58" s="127"/>
      <c r="NLV58" s="127"/>
      <c r="NLW58" s="127"/>
      <c r="NLX58" s="127"/>
      <c r="NLY58" s="127"/>
      <c r="NLZ58" s="127"/>
      <c r="NMA58" s="127"/>
      <c r="NMB58" s="127"/>
      <c r="NMC58" s="127"/>
      <c r="NMD58" s="127"/>
      <c r="NME58" s="127"/>
      <c r="NMF58" s="127"/>
      <c r="NMG58" s="127"/>
      <c r="NMH58" s="127"/>
      <c r="NMI58" s="127"/>
      <c r="NMJ58" s="127"/>
      <c r="NMK58" s="127"/>
      <c r="NML58" s="127"/>
      <c r="NMM58" s="127"/>
      <c r="NMN58" s="127"/>
      <c r="NMO58" s="127"/>
      <c r="NMP58" s="127"/>
      <c r="NMQ58" s="127"/>
      <c r="NMR58" s="127"/>
      <c r="NMS58" s="127"/>
      <c r="NMT58" s="127"/>
      <c r="NMU58" s="127"/>
      <c r="NMV58" s="127"/>
      <c r="NMW58" s="127"/>
      <c r="NMX58" s="127"/>
      <c r="NMY58" s="127"/>
      <c r="NMZ58" s="127"/>
      <c r="NNA58" s="127"/>
      <c r="NNB58" s="127"/>
      <c r="NNC58" s="127"/>
      <c r="NND58" s="127"/>
      <c r="NNE58" s="127"/>
      <c r="NNF58" s="127"/>
      <c r="NNG58" s="127"/>
      <c r="NNH58" s="127"/>
      <c r="NNI58" s="127"/>
      <c r="NNJ58" s="127"/>
      <c r="NNK58" s="127"/>
      <c r="NNL58" s="127"/>
      <c r="NNM58" s="127"/>
      <c r="NNN58" s="127"/>
      <c r="NNO58" s="127"/>
      <c r="NNP58" s="127"/>
      <c r="NNQ58" s="127"/>
      <c r="NNR58" s="127"/>
      <c r="NNS58" s="127"/>
      <c r="NNT58" s="127"/>
      <c r="NNU58" s="127"/>
      <c r="NNV58" s="127"/>
      <c r="NNW58" s="127"/>
      <c r="NNX58" s="127"/>
      <c r="NNY58" s="127"/>
      <c r="NNZ58" s="127"/>
      <c r="NOA58" s="127"/>
      <c r="NOB58" s="127"/>
      <c r="NOC58" s="127"/>
      <c r="NOD58" s="127"/>
      <c r="NOE58" s="127"/>
      <c r="NOF58" s="127"/>
      <c r="NOG58" s="127"/>
      <c r="NOH58" s="127"/>
      <c r="NOI58" s="127"/>
      <c r="NOJ58" s="127"/>
      <c r="NOK58" s="127"/>
      <c r="NOL58" s="127"/>
      <c r="NOM58" s="127"/>
      <c r="NON58" s="127"/>
      <c r="NOO58" s="127"/>
      <c r="NOP58" s="127"/>
      <c r="NOQ58" s="127"/>
      <c r="NOR58" s="127"/>
      <c r="NOS58" s="127"/>
      <c r="NOT58" s="127"/>
      <c r="NOU58" s="127"/>
      <c r="NOV58" s="127"/>
      <c r="NOW58" s="127"/>
      <c r="NOX58" s="127"/>
      <c r="NOY58" s="127"/>
      <c r="NOZ58" s="127"/>
      <c r="NPA58" s="127"/>
      <c r="NPB58" s="127"/>
      <c r="NPC58" s="127"/>
      <c r="NPD58" s="127"/>
      <c r="NPE58" s="127"/>
      <c r="NPF58" s="127"/>
      <c r="NPG58" s="127"/>
      <c r="NPH58" s="127"/>
      <c r="NPI58" s="127"/>
      <c r="NPJ58" s="127"/>
      <c r="NPK58" s="127"/>
      <c r="NPL58" s="127"/>
      <c r="NPM58" s="127"/>
      <c r="NPN58" s="127"/>
      <c r="NPO58" s="127"/>
      <c r="NPP58" s="127"/>
      <c r="NPQ58" s="127"/>
      <c r="NPR58" s="127"/>
      <c r="NPS58" s="127"/>
      <c r="NPT58" s="127"/>
      <c r="NPU58" s="127"/>
      <c r="NPV58" s="127"/>
      <c r="NPW58" s="127"/>
      <c r="NPX58" s="127"/>
      <c r="NPY58" s="127"/>
      <c r="NPZ58" s="127"/>
      <c r="NQA58" s="127"/>
      <c r="NQB58" s="127"/>
      <c r="NQC58" s="127"/>
      <c r="NQD58" s="127"/>
      <c r="NQE58" s="127"/>
      <c r="NQF58" s="127"/>
      <c r="NQG58" s="127"/>
      <c r="NQH58" s="127"/>
      <c r="NQI58" s="127"/>
      <c r="NQJ58" s="127"/>
      <c r="NQK58" s="127"/>
      <c r="NQL58" s="127"/>
      <c r="NQM58" s="127"/>
      <c r="NQN58" s="127"/>
      <c r="NQO58" s="127"/>
      <c r="NQP58" s="127"/>
      <c r="NQQ58" s="127"/>
      <c r="NQR58" s="127"/>
      <c r="NQS58" s="127"/>
      <c r="NQT58" s="127"/>
      <c r="NQU58" s="127"/>
      <c r="NQV58" s="127"/>
      <c r="NQW58" s="127"/>
      <c r="NQX58" s="127"/>
      <c r="NQY58" s="127"/>
      <c r="NQZ58" s="127"/>
      <c r="NRA58" s="127"/>
      <c r="NRB58" s="127"/>
      <c r="NRC58" s="127"/>
      <c r="NRD58" s="127"/>
      <c r="NRE58" s="127"/>
      <c r="NRF58" s="127"/>
      <c r="NRG58" s="127"/>
      <c r="NRH58" s="127"/>
      <c r="NRI58" s="127"/>
      <c r="NRJ58" s="127"/>
      <c r="NRK58" s="127"/>
      <c r="NRL58" s="127"/>
      <c r="NRM58" s="127"/>
      <c r="NRN58" s="127"/>
      <c r="NRO58" s="127"/>
      <c r="NRP58" s="127"/>
      <c r="NRQ58" s="127"/>
      <c r="NRR58" s="127"/>
      <c r="NRS58" s="127"/>
      <c r="NRT58" s="127"/>
      <c r="NRU58" s="127"/>
      <c r="NRV58" s="127"/>
      <c r="NRW58" s="127"/>
      <c r="NRX58" s="127"/>
      <c r="NRY58" s="127"/>
      <c r="NRZ58" s="127"/>
      <c r="NSA58" s="127"/>
      <c r="NSB58" s="127"/>
      <c r="NSC58" s="127"/>
      <c r="NSD58" s="127"/>
      <c r="NSE58" s="127"/>
      <c r="NSF58" s="127"/>
      <c r="NSG58" s="127"/>
      <c r="NSH58" s="127"/>
      <c r="NSI58" s="127"/>
      <c r="NSJ58" s="127"/>
      <c r="NSK58" s="127"/>
      <c r="NSL58" s="127"/>
      <c r="NSM58" s="127"/>
      <c r="NSN58" s="127"/>
      <c r="NSO58" s="127"/>
      <c r="NSP58" s="127"/>
      <c r="NSQ58" s="127"/>
      <c r="NSR58" s="127"/>
      <c r="NSS58" s="127"/>
      <c r="NST58" s="127"/>
      <c r="NSU58" s="127"/>
      <c r="NSV58" s="127"/>
      <c r="NSW58" s="127"/>
      <c r="NSX58" s="127"/>
      <c r="NSY58" s="127"/>
      <c r="NSZ58" s="127"/>
      <c r="NTA58" s="127"/>
      <c r="NTB58" s="127"/>
      <c r="NTC58" s="127"/>
      <c r="NTD58" s="127"/>
      <c r="NTE58" s="127"/>
      <c r="NTF58" s="127"/>
      <c r="NTG58" s="127"/>
      <c r="NTH58" s="127"/>
      <c r="NTI58" s="127"/>
      <c r="NTJ58" s="127"/>
      <c r="NTK58" s="127"/>
      <c r="NTL58" s="127"/>
      <c r="NTM58" s="127"/>
      <c r="NTN58" s="127"/>
      <c r="NTO58" s="127"/>
      <c r="NTP58" s="127"/>
      <c r="NTQ58" s="127"/>
      <c r="NTR58" s="127"/>
      <c r="NTS58" s="127"/>
      <c r="NTT58" s="127"/>
      <c r="NTU58" s="127"/>
      <c r="NTV58" s="127"/>
      <c r="NTW58" s="127"/>
      <c r="NTX58" s="127"/>
      <c r="NTY58" s="127"/>
      <c r="NTZ58" s="127"/>
      <c r="NUA58" s="127"/>
      <c r="NUB58" s="127"/>
      <c r="NUC58" s="127"/>
      <c r="NUD58" s="127"/>
      <c r="NUE58" s="127"/>
      <c r="NUF58" s="127"/>
      <c r="NUG58" s="127"/>
      <c r="NUH58" s="127"/>
      <c r="NUI58" s="127"/>
      <c r="NUJ58" s="127"/>
      <c r="NUK58" s="127"/>
      <c r="NUL58" s="127"/>
      <c r="NUM58" s="127"/>
      <c r="NUN58" s="127"/>
      <c r="NUO58" s="127"/>
      <c r="NUP58" s="127"/>
      <c r="NUQ58" s="127"/>
      <c r="NUR58" s="127"/>
      <c r="NUS58" s="127"/>
      <c r="NUT58" s="127"/>
      <c r="NUU58" s="127"/>
      <c r="NUV58" s="127"/>
      <c r="NUW58" s="127"/>
      <c r="NUX58" s="127"/>
      <c r="NUY58" s="127"/>
      <c r="NUZ58" s="127"/>
      <c r="NVA58" s="127"/>
      <c r="NVB58" s="127"/>
      <c r="NVC58" s="127"/>
      <c r="NVD58" s="127"/>
      <c r="NVE58" s="127"/>
      <c r="NVF58" s="127"/>
      <c r="NVG58" s="127"/>
      <c r="NVH58" s="127"/>
      <c r="NVI58" s="127"/>
      <c r="NVJ58" s="127"/>
      <c r="NVK58" s="127"/>
      <c r="NVL58" s="127"/>
      <c r="NVM58" s="127"/>
      <c r="NVN58" s="127"/>
      <c r="NVO58" s="127"/>
      <c r="NVP58" s="127"/>
      <c r="NVQ58" s="127"/>
      <c r="NVR58" s="127"/>
      <c r="NVS58" s="127"/>
      <c r="NVT58" s="127"/>
      <c r="NVU58" s="127"/>
      <c r="NVV58" s="127"/>
      <c r="NVW58" s="127"/>
      <c r="NVX58" s="127"/>
      <c r="NVY58" s="127"/>
      <c r="NVZ58" s="127"/>
      <c r="NWA58" s="127"/>
      <c r="NWB58" s="127"/>
      <c r="NWC58" s="127"/>
      <c r="NWD58" s="127"/>
      <c r="NWE58" s="127"/>
      <c r="NWF58" s="127"/>
      <c r="NWG58" s="127"/>
      <c r="NWH58" s="127"/>
      <c r="NWI58" s="127"/>
      <c r="NWJ58" s="127"/>
      <c r="NWK58" s="127"/>
      <c r="NWL58" s="127"/>
      <c r="NWM58" s="127"/>
      <c r="NWN58" s="127"/>
      <c r="NWO58" s="127"/>
      <c r="NWP58" s="127"/>
      <c r="NWQ58" s="127"/>
      <c r="NWR58" s="127"/>
      <c r="NWS58" s="127"/>
      <c r="NWT58" s="127"/>
      <c r="NWU58" s="127"/>
      <c r="NWV58" s="127"/>
      <c r="NWW58" s="127"/>
      <c r="NWX58" s="127"/>
      <c r="NWY58" s="127"/>
      <c r="NWZ58" s="127"/>
      <c r="NXA58" s="127"/>
      <c r="NXB58" s="127"/>
      <c r="NXC58" s="127"/>
      <c r="NXD58" s="127"/>
      <c r="NXE58" s="127"/>
      <c r="NXF58" s="127"/>
      <c r="NXG58" s="127"/>
      <c r="NXH58" s="127"/>
      <c r="NXI58" s="127"/>
      <c r="NXJ58" s="127"/>
      <c r="NXK58" s="127"/>
      <c r="NXL58" s="127"/>
      <c r="NXM58" s="127"/>
      <c r="NXN58" s="127"/>
      <c r="NXO58" s="127"/>
      <c r="NXP58" s="127"/>
      <c r="NXQ58" s="127"/>
      <c r="NXR58" s="127"/>
      <c r="NXS58" s="127"/>
      <c r="NXT58" s="127"/>
      <c r="NXU58" s="127"/>
      <c r="NXV58" s="127"/>
      <c r="NXW58" s="127"/>
      <c r="NXX58" s="127"/>
      <c r="NXY58" s="127"/>
      <c r="NXZ58" s="127"/>
      <c r="NYA58" s="127"/>
      <c r="NYB58" s="127"/>
      <c r="NYC58" s="127"/>
      <c r="NYD58" s="127"/>
      <c r="NYE58" s="127"/>
      <c r="NYF58" s="127"/>
      <c r="NYG58" s="127"/>
      <c r="NYH58" s="127"/>
      <c r="NYI58" s="127"/>
      <c r="NYJ58" s="127"/>
      <c r="NYK58" s="127"/>
      <c r="NYL58" s="127"/>
      <c r="NYM58" s="127"/>
      <c r="NYN58" s="127"/>
      <c r="NYO58" s="127"/>
      <c r="NYP58" s="127"/>
      <c r="NYQ58" s="127"/>
      <c r="NYR58" s="127"/>
      <c r="NYS58" s="127"/>
      <c r="NYT58" s="127"/>
      <c r="NYU58" s="127"/>
      <c r="NYV58" s="127"/>
      <c r="NYW58" s="127"/>
      <c r="NYX58" s="127"/>
      <c r="NYY58" s="127"/>
      <c r="NYZ58" s="127"/>
      <c r="NZA58" s="127"/>
      <c r="NZB58" s="127"/>
      <c r="NZC58" s="127"/>
      <c r="NZD58" s="127"/>
      <c r="NZE58" s="127"/>
      <c r="NZF58" s="127"/>
      <c r="NZG58" s="127"/>
      <c r="NZH58" s="127"/>
      <c r="NZI58" s="127"/>
      <c r="NZJ58" s="127"/>
      <c r="NZK58" s="127"/>
      <c r="NZL58" s="127"/>
      <c r="NZM58" s="127"/>
      <c r="NZN58" s="127"/>
      <c r="NZO58" s="127"/>
      <c r="NZP58" s="127"/>
      <c r="NZQ58" s="127"/>
      <c r="NZR58" s="127"/>
      <c r="NZS58" s="127"/>
      <c r="NZT58" s="127"/>
      <c r="NZU58" s="127"/>
      <c r="NZV58" s="127"/>
      <c r="NZW58" s="127"/>
      <c r="NZX58" s="127"/>
      <c r="NZY58" s="127"/>
      <c r="NZZ58" s="127"/>
      <c r="OAA58" s="127"/>
      <c r="OAB58" s="127"/>
      <c r="OAC58" s="127"/>
      <c r="OAD58" s="127"/>
      <c r="OAE58" s="127"/>
      <c r="OAF58" s="127"/>
      <c r="OAG58" s="127"/>
      <c r="OAH58" s="127"/>
      <c r="OAI58" s="127"/>
      <c r="OAJ58" s="127"/>
      <c r="OAK58" s="127"/>
      <c r="OAL58" s="127"/>
      <c r="OAM58" s="127"/>
      <c r="OAN58" s="127"/>
      <c r="OAO58" s="127"/>
      <c r="OAP58" s="127"/>
      <c r="OAQ58" s="127"/>
      <c r="OAR58" s="127"/>
      <c r="OAS58" s="127"/>
      <c r="OAT58" s="127"/>
      <c r="OAU58" s="127"/>
      <c r="OAV58" s="127"/>
      <c r="OAW58" s="127"/>
      <c r="OAX58" s="127"/>
      <c r="OAY58" s="127"/>
      <c r="OAZ58" s="127"/>
      <c r="OBA58" s="127"/>
      <c r="OBB58" s="127"/>
      <c r="OBC58" s="127"/>
      <c r="OBD58" s="127"/>
      <c r="OBE58" s="127"/>
      <c r="OBF58" s="127"/>
      <c r="OBG58" s="127"/>
      <c r="OBH58" s="127"/>
      <c r="OBI58" s="127"/>
      <c r="OBJ58" s="127"/>
      <c r="OBK58" s="127"/>
      <c r="OBL58" s="127"/>
      <c r="OBM58" s="127"/>
      <c r="OBN58" s="127"/>
      <c r="OBO58" s="127"/>
      <c r="OBP58" s="127"/>
      <c r="OBQ58" s="127"/>
      <c r="OBR58" s="127"/>
      <c r="OBS58" s="127"/>
      <c r="OBT58" s="127"/>
      <c r="OBU58" s="127"/>
      <c r="OBV58" s="127"/>
      <c r="OBW58" s="127"/>
      <c r="OBX58" s="127"/>
      <c r="OBY58" s="127"/>
      <c r="OBZ58" s="127"/>
      <c r="OCA58" s="127"/>
      <c r="OCB58" s="127"/>
      <c r="OCC58" s="127"/>
      <c r="OCD58" s="127"/>
      <c r="OCE58" s="127"/>
      <c r="OCF58" s="127"/>
      <c r="OCG58" s="127"/>
      <c r="OCH58" s="127"/>
      <c r="OCI58" s="127"/>
      <c r="OCJ58" s="127"/>
      <c r="OCK58" s="127"/>
      <c r="OCL58" s="127"/>
      <c r="OCM58" s="127"/>
      <c r="OCN58" s="127"/>
      <c r="OCO58" s="127"/>
      <c r="OCP58" s="127"/>
      <c r="OCQ58" s="127"/>
      <c r="OCR58" s="127"/>
      <c r="OCS58" s="127"/>
      <c r="OCT58" s="127"/>
      <c r="OCU58" s="127"/>
      <c r="OCV58" s="127"/>
      <c r="OCW58" s="127"/>
      <c r="OCX58" s="127"/>
      <c r="OCY58" s="127"/>
      <c r="OCZ58" s="127"/>
      <c r="ODA58" s="127"/>
      <c r="ODB58" s="127"/>
      <c r="ODC58" s="127"/>
      <c r="ODD58" s="127"/>
      <c r="ODE58" s="127"/>
      <c r="ODF58" s="127"/>
      <c r="ODG58" s="127"/>
      <c r="ODH58" s="127"/>
      <c r="ODI58" s="127"/>
      <c r="ODJ58" s="127"/>
      <c r="ODK58" s="127"/>
      <c r="ODL58" s="127"/>
      <c r="ODM58" s="127"/>
      <c r="ODN58" s="127"/>
      <c r="ODO58" s="127"/>
      <c r="ODP58" s="127"/>
      <c r="ODQ58" s="127"/>
      <c r="ODR58" s="127"/>
      <c r="ODS58" s="127"/>
      <c r="ODT58" s="127"/>
      <c r="ODU58" s="127"/>
      <c r="ODV58" s="127"/>
      <c r="ODW58" s="127"/>
      <c r="ODX58" s="127"/>
      <c r="ODY58" s="127"/>
      <c r="ODZ58" s="127"/>
      <c r="OEA58" s="127"/>
      <c r="OEB58" s="127"/>
      <c r="OEC58" s="127"/>
      <c r="OED58" s="127"/>
      <c r="OEE58" s="127"/>
      <c r="OEF58" s="127"/>
      <c r="OEG58" s="127"/>
      <c r="OEH58" s="127"/>
      <c r="OEI58" s="127"/>
      <c r="OEJ58" s="127"/>
      <c r="OEK58" s="127"/>
      <c r="OEL58" s="127"/>
      <c r="OEM58" s="127"/>
      <c r="OEN58" s="127"/>
      <c r="OEO58" s="127"/>
      <c r="OEP58" s="127"/>
      <c r="OEQ58" s="127"/>
      <c r="OER58" s="127"/>
      <c r="OES58" s="127"/>
      <c r="OET58" s="127"/>
      <c r="OEU58" s="127"/>
      <c r="OEV58" s="127"/>
      <c r="OEW58" s="127"/>
      <c r="OEX58" s="127"/>
      <c r="OEY58" s="127"/>
      <c r="OEZ58" s="127"/>
      <c r="OFA58" s="127"/>
      <c r="OFB58" s="127"/>
      <c r="OFC58" s="127"/>
      <c r="OFD58" s="127"/>
      <c r="OFE58" s="127"/>
      <c r="OFF58" s="127"/>
      <c r="OFG58" s="127"/>
      <c r="OFH58" s="127"/>
      <c r="OFI58" s="127"/>
      <c r="OFJ58" s="127"/>
      <c r="OFK58" s="127"/>
      <c r="OFL58" s="127"/>
      <c r="OFM58" s="127"/>
      <c r="OFN58" s="127"/>
      <c r="OFO58" s="127"/>
      <c r="OFP58" s="127"/>
      <c r="OFQ58" s="127"/>
      <c r="OFR58" s="127"/>
      <c r="OFS58" s="127"/>
      <c r="OFT58" s="127"/>
      <c r="OFU58" s="127"/>
      <c r="OFV58" s="127"/>
      <c r="OFW58" s="127"/>
      <c r="OFX58" s="127"/>
      <c r="OFY58" s="127"/>
      <c r="OFZ58" s="127"/>
      <c r="OGA58" s="127"/>
      <c r="OGB58" s="127"/>
      <c r="OGC58" s="127"/>
      <c r="OGD58" s="127"/>
      <c r="OGE58" s="127"/>
      <c r="OGF58" s="127"/>
      <c r="OGG58" s="127"/>
      <c r="OGH58" s="127"/>
      <c r="OGI58" s="127"/>
      <c r="OGJ58" s="127"/>
      <c r="OGK58" s="127"/>
      <c r="OGL58" s="127"/>
      <c r="OGM58" s="127"/>
      <c r="OGN58" s="127"/>
      <c r="OGO58" s="127"/>
      <c r="OGP58" s="127"/>
      <c r="OGQ58" s="127"/>
      <c r="OGR58" s="127"/>
      <c r="OGS58" s="127"/>
      <c r="OGT58" s="127"/>
      <c r="OGU58" s="127"/>
      <c r="OGV58" s="127"/>
      <c r="OGW58" s="127"/>
      <c r="OGX58" s="127"/>
      <c r="OGY58" s="127"/>
      <c r="OGZ58" s="127"/>
      <c r="OHA58" s="127"/>
      <c r="OHB58" s="127"/>
      <c r="OHC58" s="127"/>
      <c r="OHD58" s="127"/>
      <c r="OHE58" s="127"/>
      <c r="OHF58" s="127"/>
      <c r="OHG58" s="127"/>
      <c r="OHH58" s="127"/>
      <c r="OHI58" s="127"/>
      <c r="OHJ58" s="127"/>
      <c r="OHK58" s="127"/>
      <c r="OHL58" s="127"/>
      <c r="OHM58" s="127"/>
      <c r="OHN58" s="127"/>
      <c r="OHO58" s="127"/>
      <c r="OHP58" s="127"/>
      <c r="OHQ58" s="127"/>
      <c r="OHR58" s="127"/>
      <c r="OHS58" s="127"/>
      <c r="OHT58" s="127"/>
      <c r="OHU58" s="127"/>
      <c r="OHV58" s="127"/>
      <c r="OHW58" s="127"/>
      <c r="OHX58" s="127"/>
      <c r="OHY58" s="127"/>
      <c r="OHZ58" s="127"/>
      <c r="OIA58" s="127"/>
      <c r="OIB58" s="127"/>
      <c r="OIC58" s="127"/>
      <c r="OID58" s="127"/>
      <c r="OIE58" s="127"/>
      <c r="OIF58" s="127"/>
      <c r="OIG58" s="127"/>
      <c r="OIH58" s="127"/>
      <c r="OII58" s="127"/>
      <c r="OIJ58" s="127"/>
      <c r="OIK58" s="127"/>
      <c r="OIL58" s="127"/>
      <c r="OIM58" s="127"/>
      <c r="OIN58" s="127"/>
      <c r="OIO58" s="127"/>
      <c r="OIP58" s="127"/>
      <c r="OIQ58" s="127"/>
      <c r="OIR58" s="127"/>
      <c r="OIS58" s="127"/>
      <c r="OIT58" s="127"/>
      <c r="OIU58" s="127"/>
      <c r="OIV58" s="127"/>
      <c r="OIW58" s="127"/>
      <c r="OIX58" s="127"/>
      <c r="OIY58" s="127"/>
      <c r="OIZ58" s="127"/>
      <c r="OJA58" s="127"/>
      <c r="OJB58" s="127"/>
      <c r="OJC58" s="127"/>
      <c r="OJD58" s="127"/>
      <c r="OJE58" s="127"/>
      <c r="OJF58" s="127"/>
      <c r="OJG58" s="127"/>
      <c r="OJH58" s="127"/>
      <c r="OJI58" s="127"/>
      <c r="OJJ58" s="127"/>
      <c r="OJK58" s="127"/>
      <c r="OJL58" s="127"/>
      <c r="OJM58" s="127"/>
      <c r="OJN58" s="127"/>
      <c r="OJO58" s="127"/>
      <c r="OJP58" s="127"/>
      <c r="OJQ58" s="127"/>
      <c r="OJR58" s="127"/>
      <c r="OJS58" s="127"/>
      <c r="OJT58" s="127"/>
      <c r="OJU58" s="127"/>
      <c r="OJV58" s="127"/>
      <c r="OJW58" s="127"/>
      <c r="OJX58" s="127"/>
      <c r="OJY58" s="127"/>
      <c r="OJZ58" s="127"/>
      <c r="OKA58" s="127"/>
      <c r="OKB58" s="127"/>
      <c r="OKC58" s="127"/>
      <c r="OKD58" s="127"/>
      <c r="OKE58" s="127"/>
      <c r="OKF58" s="127"/>
      <c r="OKG58" s="127"/>
      <c r="OKH58" s="127"/>
      <c r="OKI58" s="127"/>
      <c r="OKJ58" s="127"/>
      <c r="OKK58" s="127"/>
      <c r="OKL58" s="127"/>
      <c r="OKM58" s="127"/>
      <c r="OKN58" s="127"/>
      <c r="OKO58" s="127"/>
      <c r="OKP58" s="127"/>
      <c r="OKQ58" s="127"/>
      <c r="OKR58" s="127"/>
      <c r="OKS58" s="127"/>
      <c r="OKT58" s="127"/>
      <c r="OKU58" s="127"/>
      <c r="OKV58" s="127"/>
      <c r="OKW58" s="127"/>
      <c r="OKX58" s="127"/>
      <c r="OKY58" s="127"/>
      <c r="OKZ58" s="127"/>
      <c r="OLA58" s="127"/>
      <c r="OLB58" s="127"/>
      <c r="OLC58" s="127"/>
      <c r="OLD58" s="127"/>
      <c r="OLE58" s="127"/>
      <c r="OLF58" s="127"/>
      <c r="OLG58" s="127"/>
      <c r="OLH58" s="127"/>
      <c r="OLI58" s="127"/>
      <c r="OLJ58" s="127"/>
      <c r="OLK58" s="127"/>
      <c r="OLL58" s="127"/>
      <c r="OLM58" s="127"/>
      <c r="OLN58" s="127"/>
      <c r="OLO58" s="127"/>
      <c r="OLP58" s="127"/>
      <c r="OLQ58" s="127"/>
      <c r="OLR58" s="127"/>
      <c r="OLS58" s="127"/>
      <c r="OLT58" s="127"/>
      <c r="OLU58" s="127"/>
      <c r="OLV58" s="127"/>
      <c r="OLW58" s="127"/>
      <c r="OLX58" s="127"/>
      <c r="OLY58" s="127"/>
      <c r="OLZ58" s="127"/>
      <c r="OMA58" s="127"/>
      <c r="OMB58" s="127"/>
      <c r="OMC58" s="127"/>
      <c r="OMD58" s="127"/>
      <c r="OME58" s="127"/>
      <c r="OMF58" s="127"/>
      <c r="OMG58" s="127"/>
      <c r="OMH58" s="127"/>
      <c r="OMI58" s="127"/>
      <c r="OMJ58" s="127"/>
      <c r="OMK58" s="127"/>
      <c r="OML58" s="127"/>
      <c r="OMM58" s="127"/>
      <c r="OMN58" s="127"/>
      <c r="OMO58" s="127"/>
      <c r="OMP58" s="127"/>
      <c r="OMQ58" s="127"/>
      <c r="OMR58" s="127"/>
      <c r="OMS58" s="127"/>
      <c r="OMT58" s="127"/>
      <c r="OMU58" s="127"/>
      <c r="OMV58" s="127"/>
      <c r="OMW58" s="127"/>
      <c r="OMX58" s="127"/>
      <c r="OMY58" s="127"/>
      <c r="OMZ58" s="127"/>
      <c r="ONA58" s="127"/>
      <c r="ONB58" s="127"/>
      <c r="ONC58" s="127"/>
      <c r="OND58" s="127"/>
      <c r="ONE58" s="127"/>
      <c r="ONF58" s="127"/>
      <c r="ONG58" s="127"/>
      <c r="ONH58" s="127"/>
      <c r="ONI58" s="127"/>
      <c r="ONJ58" s="127"/>
      <c r="ONK58" s="127"/>
      <c r="ONL58" s="127"/>
      <c r="ONM58" s="127"/>
      <c r="ONN58" s="127"/>
      <c r="ONO58" s="127"/>
      <c r="ONP58" s="127"/>
      <c r="ONQ58" s="127"/>
      <c r="ONR58" s="127"/>
      <c r="ONS58" s="127"/>
      <c r="ONT58" s="127"/>
      <c r="ONU58" s="127"/>
      <c r="ONV58" s="127"/>
      <c r="ONW58" s="127"/>
      <c r="ONX58" s="127"/>
      <c r="ONY58" s="127"/>
      <c r="ONZ58" s="127"/>
      <c r="OOA58" s="127"/>
      <c r="OOB58" s="127"/>
      <c r="OOC58" s="127"/>
      <c r="OOD58" s="127"/>
      <c r="OOE58" s="127"/>
      <c r="OOF58" s="127"/>
      <c r="OOG58" s="127"/>
      <c r="OOH58" s="127"/>
      <c r="OOI58" s="127"/>
      <c r="OOJ58" s="127"/>
      <c r="OOK58" s="127"/>
      <c r="OOL58" s="127"/>
      <c r="OOM58" s="127"/>
      <c r="OON58" s="127"/>
      <c r="OOO58" s="127"/>
      <c r="OOP58" s="127"/>
      <c r="OOQ58" s="127"/>
      <c r="OOR58" s="127"/>
      <c r="OOS58" s="127"/>
      <c r="OOT58" s="127"/>
      <c r="OOU58" s="127"/>
      <c r="OOV58" s="127"/>
      <c r="OOW58" s="127"/>
      <c r="OOX58" s="127"/>
      <c r="OOY58" s="127"/>
      <c r="OOZ58" s="127"/>
      <c r="OPA58" s="127"/>
      <c r="OPB58" s="127"/>
      <c r="OPC58" s="127"/>
      <c r="OPD58" s="127"/>
      <c r="OPE58" s="127"/>
      <c r="OPF58" s="127"/>
      <c r="OPG58" s="127"/>
      <c r="OPH58" s="127"/>
      <c r="OPI58" s="127"/>
      <c r="OPJ58" s="127"/>
      <c r="OPK58" s="127"/>
      <c r="OPL58" s="127"/>
      <c r="OPM58" s="127"/>
      <c r="OPN58" s="127"/>
      <c r="OPO58" s="127"/>
      <c r="OPP58" s="127"/>
      <c r="OPQ58" s="127"/>
      <c r="OPR58" s="127"/>
      <c r="OPS58" s="127"/>
      <c r="OPT58" s="127"/>
      <c r="OPU58" s="127"/>
      <c r="OPV58" s="127"/>
      <c r="OPW58" s="127"/>
      <c r="OPX58" s="127"/>
      <c r="OPY58" s="127"/>
      <c r="OPZ58" s="127"/>
      <c r="OQA58" s="127"/>
      <c r="OQB58" s="127"/>
      <c r="OQC58" s="127"/>
      <c r="OQD58" s="127"/>
      <c r="OQE58" s="127"/>
      <c r="OQF58" s="127"/>
      <c r="OQG58" s="127"/>
      <c r="OQH58" s="127"/>
      <c r="OQI58" s="127"/>
      <c r="OQJ58" s="127"/>
      <c r="OQK58" s="127"/>
      <c r="OQL58" s="127"/>
      <c r="OQM58" s="127"/>
      <c r="OQN58" s="127"/>
      <c r="OQO58" s="127"/>
      <c r="OQP58" s="127"/>
      <c r="OQQ58" s="127"/>
      <c r="OQR58" s="127"/>
      <c r="OQS58" s="127"/>
      <c r="OQT58" s="127"/>
      <c r="OQU58" s="127"/>
      <c r="OQV58" s="127"/>
      <c r="OQW58" s="127"/>
      <c r="OQX58" s="127"/>
      <c r="OQY58" s="127"/>
      <c r="OQZ58" s="127"/>
      <c r="ORA58" s="127"/>
      <c r="ORB58" s="127"/>
      <c r="ORC58" s="127"/>
      <c r="ORD58" s="127"/>
      <c r="ORE58" s="127"/>
      <c r="ORF58" s="127"/>
      <c r="ORG58" s="127"/>
      <c r="ORH58" s="127"/>
      <c r="ORI58" s="127"/>
      <c r="ORJ58" s="127"/>
      <c r="ORK58" s="127"/>
      <c r="ORL58" s="127"/>
      <c r="ORM58" s="127"/>
      <c r="ORN58" s="127"/>
      <c r="ORO58" s="127"/>
      <c r="ORP58" s="127"/>
      <c r="ORQ58" s="127"/>
      <c r="ORR58" s="127"/>
      <c r="ORS58" s="127"/>
      <c r="ORT58" s="127"/>
      <c r="ORU58" s="127"/>
      <c r="ORV58" s="127"/>
      <c r="ORW58" s="127"/>
      <c r="ORX58" s="127"/>
      <c r="ORY58" s="127"/>
      <c r="ORZ58" s="127"/>
      <c r="OSA58" s="127"/>
      <c r="OSB58" s="127"/>
      <c r="OSC58" s="127"/>
      <c r="OSD58" s="127"/>
      <c r="OSE58" s="127"/>
      <c r="OSF58" s="127"/>
      <c r="OSG58" s="127"/>
      <c r="OSH58" s="127"/>
      <c r="OSI58" s="127"/>
      <c r="OSJ58" s="127"/>
      <c r="OSK58" s="127"/>
      <c r="OSL58" s="127"/>
      <c r="OSM58" s="127"/>
      <c r="OSN58" s="127"/>
      <c r="OSO58" s="127"/>
      <c r="OSP58" s="127"/>
      <c r="OSQ58" s="127"/>
      <c r="OSR58" s="127"/>
      <c r="OSS58" s="127"/>
      <c r="OST58" s="127"/>
      <c r="OSU58" s="127"/>
      <c r="OSV58" s="127"/>
      <c r="OSW58" s="127"/>
      <c r="OSX58" s="127"/>
      <c r="OSY58" s="127"/>
      <c r="OSZ58" s="127"/>
      <c r="OTA58" s="127"/>
      <c r="OTB58" s="127"/>
      <c r="OTC58" s="127"/>
      <c r="OTD58" s="127"/>
      <c r="OTE58" s="127"/>
      <c r="OTF58" s="127"/>
      <c r="OTG58" s="127"/>
      <c r="OTH58" s="127"/>
      <c r="OTI58" s="127"/>
      <c r="OTJ58" s="127"/>
      <c r="OTK58" s="127"/>
      <c r="OTL58" s="127"/>
      <c r="OTM58" s="127"/>
      <c r="OTN58" s="127"/>
      <c r="OTO58" s="127"/>
      <c r="OTP58" s="127"/>
      <c r="OTQ58" s="127"/>
      <c r="OTR58" s="127"/>
      <c r="OTS58" s="127"/>
      <c r="OTT58" s="127"/>
      <c r="OTU58" s="127"/>
      <c r="OTV58" s="127"/>
      <c r="OTW58" s="127"/>
      <c r="OTX58" s="127"/>
      <c r="OTY58" s="127"/>
      <c r="OTZ58" s="127"/>
      <c r="OUA58" s="127"/>
      <c r="OUB58" s="127"/>
      <c r="OUC58" s="127"/>
      <c r="OUD58" s="127"/>
      <c r="OUE58" s="127"/>
      <c r="OUF58" s="127"/>
      <c r="OUG58" s="127"/>
      <c r="OUH58" s="127"/>
      <c r="OUI58" s="127"/>
      <c r="OUJ58" s="127"/>
      <c r="OUK58" s="127"/>
      <c r="OUL58" s="127"/>
      <c r="OUM58" s="127"/>
      <c r="OUN58" s="127"/>
      <c r="OUO58" s="127"/>
      <c r="OUP58" s="127"/>
      <c r="OUQ58" s="127"/>
      <c r="OUR58" s="127"/>
      <c r="OUS58" s="127"/>
      <c r="OUT58" s="127"/>
      <c r="OUU58" s="127"/>
      <c r="OUV58" s="127"/>
      <c r="OUW58" s="127"/>
      <c r="OUX58" s="127"/>
      <c r="OUY58" s="127"/>
      <c r="OUZ58" s="127"/>
      <c r="OVA58" s="127"/>
      <c r="OVB58" s="127"/>
      <c r="OVC58" s="127"/>
      <c r="OVD58" s="127"/>
      <c r="OVE58" s="127"/>
      <c r="OVF58" s="127"/>
      <c r="OVG58" s="127"/>
      <c r="OVH58" s="127"/>
      <c r="OVI58" s="127"/>
      <c r="OVJ58" s="127"/>
      <c r="OVK58" s="127"/>
      <c r="OVL58" s="127"/>
      <c r="OVM58" s="127"/>
      <c r="OVN58" s="127"/>
      <c r="OVO58" s="127"/>
      <c r="OVP58" s="127"/>
      <c r="OVQ58" s="127"/>
      <c r="OVR58" s="127"/>
      <c r="OVS58" s="127"/>
      <c r="OVT58" s="127"/>
      <c r="OVU58" s="127"/>
      <c r="OVV58" s="127"/>
      <c r="OVW58" s="127"/>
      <c r="OVX58" s="127"/>
      <c r="OVY58" s="127"/>
      <c r="OVZ58" s="127"/>
      <c r="OWA58" s="127"/>
      <c r="OWB58" s="127"/>
      <c r="OWC58" s="127"/>
      <c r="OWD58" s="127"/>
      <c r="OWE58" s="127"/>
      <c r="OWF58" s="127"/>
      <c r="OWG58" s="127"/>
      <c r="OWH58" s="127"/>
      <c r="OWI58" s="127"/>
      <c r="OWJ58" s="127"/>
      <c r="OWK58" s="127"/>
      <c r="OWL58" s="127"/>
      <c r="OWM58" s="127"/>
      <c r="OWN58" s="127"/>
      <c r="OWO58" s="127"/>
      <c r="OWP58" s="127"/>
      <c r="OWQ58" s="127"/>
      <c r="OWR58" s="127"/>
      <c r="OWS58" s="127"/>
      <c r="OWT58" s="127"/>
      <c r="OWU58" s="127"/>
      <c r="OWV58" s="127"/>
      <c r="OWW58" s="127"/>
      <c r="OWX58" s="127"/>
      <c r="OWY58" s="127"/>
      <c r="OWZ58" s="127"/>
      <c r="OXA58" s="127"/>
      <c r="OXB58" s="127"/>
      <c r="OXC58" s="127"/>
      <c r="OXD58" s="127"/>
      <c r="OXE58" s="127"/>
      <c r="OXF58" s="127"/>
      <c r="OXG58" s="127"/>
      <c r="OXH58" s="127"/>
      <c r="OXI58" s="127"/>
      <c r="OXJ58" s="127"/>
      <c r="OXK58" s="127"/>
      <c r="OXL58" s="127"/>
      <c r="OXM58" s="127"/>
      <c r="OXN58" s="127"/>
      <c r="OXO58" s="127"/>
      <c r="OXP58" s="127"/>
      <c r="OXQ58" s="127"/>
      <c r="OXR58" s="127"/>
      <c r="OXS58" s="127"/>
      <c r="OXT58" s="127"/>
      <c r="OXU58" s="127"/>
      <c r="OXV58" s="127"/>
      <c r="OXW58" s="127"/>
      <c r="OXX58" s="127"/>
      <c r="OXY58" s="127"/>
      <c r="OXZ58" s="127"/>
      <c r="OYA58" s="127"/>
      <c r="OYB58" s="127"/>
      <c r="OYC58" s="127"/>
      <c r="OYD58" s="127"/>
      <c r="OYE58" s="127"/>
      <c r="OYF58" s="127"/>
      <c r="OYG58" s="127"/>
      <c r="OYH58" s="127"/>
      <c r="OYI58" s="127"/>
      <c r="OYJ58" s="127"/>
      <c r="OYK58" s="127"/>
      <c r="OYL58" s="127"/>
      <c r="OYM58" s="127"/>
      <c r="OYN58" s="127"/>
      <c r="OYO58" s="127"/>
      <c r="OYP58" s="127"/>
      <c r="OYQ58" s="127"/>
      <c r="OYR58" s="127"/>
      <c r="OYS58" s="127"/>
      <c r="OYT58" s="127"/>
      <c r="OYU58" s="127"/>
      <c r="OYV58" s="127"/>
      <c r="OYW58" s="127"/>
      <c r="OYX58" s="127"/>
      <c r="OYY58" s="127"/>
      <c r="OYZ58" s="127"/>
      <c r="OZA58" s="127"/>
      <c r="OZB58" s="127"/>
      <c r="OZC58" s="127"/>
      <c r="OZD58" s="127"/>
      <c r="OZE58" s="127"/>
      <c r="OZF58" s="127"/>
      <c r="OZG58" s="127"/>
      <c r="OZH58" s="127"/>
      <c r="OZI58" s="127"/>
      <c r="OZJ58" s="127"/>
      <c r="OZK58" s="127"/>
      <c r="OZL58" s="127"/>
      <c r="OZM58" s="127"/>
      <c r="OZN58" s="127"/>
      <c r="OZO58" s="127"/>
      <c r="OZP58" s="127"/>
      <c r="OZQ58" s="127"/>
      <c r="OZR58" s="127"/>
      <c r="OZS58" s="127"/>
      <c r="OZT58" s="127"/>
      <c r="OZU58" s="127"/>
      <c r="OZV58" s="127"/>
      <c r="OZW58" s="127"/>
      <c r="OZX58" s="127"/>
      <c r="OZY58" s="127"/>
      <c r="OZZ58" s="127"/>
      <c r="PAA58" s="127"/>
      <c r="PAB58" s="127"/>
      <c r="PAC58" s="127"/>
      <c r="PAD58" s="127"/>
      <c r="PAE58" s="127"/>
      <c r="PAF58" s="127"/>
      <c r="PAG58" s="127"/>
      <c r="PAH58" s="127"/>
      <c r="PAI58" s="127"/>
      <c r="PAJ58" s="127"/>
      <c r="PAK58" s="127"/>
      <c r="PAL58" s="127"/>
      <c r="PAM58" s="127"/>
      <c r="PAN58" s="127"/>
      <c r="PAO58" s="127"/>
      <c r="PAP58" s="127"/>
      <c r="PAQ58" s="127"/>
      <c r="PAR58" s="127"/>
      <c r="PAS58" s="127"/>
      <c r="PAT58" s="127"/>
      <c r="PAU58" s="127"/>
      <c r="PAV58" s="127"/>
      <c r="PAW58" s="127"/>
      <c r="PAX58" s="127"/>
      <c r="PAY58" s="127"/>
      <c r="PAZ58" s="127"/>
      <c r="PBA58" s="127"/>
      <c r="PBB58" s="127"/>
      <c r="PBC58" s="127"/>
      <c r="PBD58" s="127"/>
      <c r="PBE58" s="127"/>
      <c r="PBF58" s="127"/>
      <c r="PBG58" s="127"/>
      <c r="PBH58" s="127"/>
      <c r="PBI58" s="127"/>
      <c r="PBJ58" s="127"/>
      <c r="PBK58" s="127"/>
      <c r="PBL58" s="127"/>
      <c r="PBM58" s="127"/>
      <c r="PBN58" s="127"/>
      <c r="PBO58" s="127"/>
      <c r="PBP58" s="127"/>
      <c r="PBQ58" s="127"/>
      <c r="PBR58" s="127"/>
      <c r="PBS58" s="127"/>
      <c r="PBT58" s="127"/>
      <c r="PBU58" s="127"/>
      <c r="PBV58" s="127"/>
      <c r="PBW58" s="127"/>
      <c r="PBX58" s="127"/>
      <c r="PBY58" s="127"/>
      <c r="PBZ58" s="127"/>
      <c r="PCA58" s="127"/>
      <c r="PCB58" s="127"/>
      <c r="PCC58" s="127"/>
      <c r="PCD58" s="127"/>
      <c r="PCE58" s="127"/>
      <c r="PCF58" s="127"/>
      <c r="PCG58" s="127"/>
      <c r="PCH58" s="127"/>
      <c r="PCI58" s="127"/>
      <c r="PCJ58" s="127"/>
      <c r="PCK58" s="127"/>
      <c r="PCL58" s="127"/>
      <c r="PCM58" s="127"/>
      <c r="PCN58" s="127"/>
      <c r="PCO58" s="127"/>
      <c r="PCP58" s="127"/>
      <c r="PCQ58" s="127"/>
      <c r="PCR58" s="127"/>
      <c r="PCS58" s="127"/>
      <c r="PCT58" s="127"/>
      <c r="PCU58" s="127"/>
      <c r="PCV58" s="127"/>
      <c r="PCW58" s="127"/>
      <c r="PCX58" s="127"/>
      <c r="PCY58" s="127"/>
      <c r="PCZ58" s="127"/>
      <c r="PDA58" s="127"/>
      <c r="PDB58" s="127"/>
      <c r="PDC58" s="127"/>
      <c r="PDD58" s="127"/>
      <c r="PDE58" s="127"/>
      <c r="PDF58" s="127"/>
      <c r="PDG58" s="127"/>
      <c r="PDH58" s="127"/>
      <c r="PDI58" s="127"/>
      <c r="PDJ58" s="127"/>
      <c r="PDK58" s="127"/>
      <c r="PDL58" s="127"/>
      <c r="PDM58" s="127"/>
      <c r="PDN58" s="127"/>
      <c r="PDO58" s="127"/>
      <c r="PDP58" s="127"/>
      <c r="PDQ58" s="127"/>
      <c r="PDR58" s="127"/>
      <c r="PDS58" s="127"/>
      <c r="PDT58" s="127"/>
      <c r="PDU58" s="127"/>
      <c r="PDV58" s="127"/>
      <c r="PDW58" s="127"/>
      <c r="PDX58" s="127"/>
      <c r="PDY58" s="127"/>
      <c r="PDZ58" s="127"/>
      <c r="PEA58" s="127"/>
      <c r="PEB58" s="127"/>
      <c r="PEC58" s="127"/>
      <c r="PED58" s="127"/>
      <c r="PEE58" s="127"/>
      <c r="PEF58" s="127"/>
      <c r="PEG58" s="127"/>
      <c r="PEH58" s="127"/>
      <c r="PEI58" s="127"/>
      <c r="PEJ58" s="127"/>
      <c r="PEK58" s="127"/>
      <c r="PEL58" s="127"/>
      <c r="PEM58" s="127"/>
      <c r="PEN58" s="127"/>
      <c r="PEO58" s="127"/>
      <c r="PEP58" s="127"/>
      <c r="PEQ58" s="127"/>
      <c r="PER58" s="127"/>
      <c r="PES58" s="127"/>
      <c r="PET58" s="127"/>
      <c r="PEU58" s="127"/>
      <c r="PEV58" s="127"/>
      <c r="PEW58" s="127"/>
      <c r="PEX58" s="127"/>
      <c r="PEY58" s="127"/>
      <c r="PEZ58" s="127"/>
      <c r="PFA58" s="127"/>
      <c r="PFB58" s="127"/>
      <c r="PFC58" s="127"/>
      <c r="PFD58" s="127"/>
      <c r="PFE58" s="127"/>
      <c r="PFF58" s="127"/>
      <c r="PFG58" s="127"/>
      <c r="PFH58" s="127"/>
      <c r="PFI58" s="127"/>
      <c r="PFJ58" s="127"/>
      <c r="PFK58" s="127"/>
      <c r="PFL58" s="127"/>
      <c r="PFM58" s="127"/>
      <c r="PFN58" s="127"/>
      <c r="PFO58" s="127"/>
      <c r="PFP58" s="127"/>
      <c r="PFQ58" s="127"/>
      <c r="PFR58" s="127"/>
      <c r="PFS58" s="127"/>
      <c r="PFT58" s="127"/>
      <c r="PFU58" s="127"/>
      <c r="PFV58" s="127"/>
      <c r="PFW58" s="127"/>
      <c r="PFX58" s="127"/>
      <c r="PFY58" s="127"/>
      <c r="PFZ58" s="127"/>
      <c r="PGA58" s="127"/>
      <c r="PGB58" s="127"/>
      <c r="PGC58" s="127"/>
      <c r="PGD58" s="127"/>
      <c r="PGE58" s="127"/>
      <c r="PGF58" s="127"/>
      <c r="PGG58" s="127"/>
      <c r="PGH58" s="127"/>
      <c r="PGI58" s="127"/>
      <c r="PGJ58" s="127"/>
      <c r="PGK58" s="127"/>
      <c r="PGL58" s="127"/>
      <c r="PGM58" s="127"/>
      <c r="PGN58" s="127"/>
      <c r="PGO58" s="127"/>
      <c r="PGP58" s="127"/>
      <c r="PGQ58" s="127"/>
      <c r="PGR58" s="127"/>
      <c r="PGS58" s="127"/>
      <c r="PGT58" s="127"/>
      <c r="PGU58" s="127"/>
      <c r="PGV58" s="127"/>
      <c r="PGW58" s="127"/>
      <c r="PGX58" s="127"/>
      <c r="PGY58" s="127"/>
      <c r="PGZ58" s="127"/>
      <c r="PHA58" s="127"/>
      <c r="PHB58" s="127"/>
      <c r="PHC58" s="127"/>
      <c r="PHD58" s="127"/>
      <c r="PHE58" s="127"/>
      <c r="PHF58" s="127"/>
      <c r="PHG58" s="127"/>
      <c r="PHH58" s="127"/>
      <c r="PHI58" s="127"/>
      <c r="PHJ58" s="127"/>
      <c r="PHK58" s="127"/>
      <c r="PHL58" s="127"/>
      <c r="PHM58" s="127"/>
      <c r="PHN58" s="127"/>
      <c r="PHO58" s="127"/>
      <c r="PHP58" s="127"/>
      <c r="PHQ58" s="127"/>
      <c r="PHR58" s="127"/>
      <c r="PHS58" s="127"/>
      <c r="PHT58" s="127"/>
      <c r="PHU58" s="127"/>
      <c r="PHV58" s="127"/>
      <c r="PHW58" s="127"/>
      <c r="PHX58" s="127"/>
      <c r="PHY58" s="127"/>
      <c r="PHZ58" s="127"/>
      <c r="PIA58" s="127"/>
      <c r="PIB58" s="127"/>
      <c r="PIC58" s="127"/>
      <c r="PID58" s="127"/>
      <c r="PIE58" s="127"/>
      <c r="PIF58" s="127"/>
      <c r="PIG58" s="127"/>
      <c r="PIH58" s="127"/>
      <c r="PII58" s="127"/>
      <c r="PIJ58" s="127"/>
      <c r="PIK58" s="127"/>
      <c r="PIL58" s="127"/>
      <c r="PIM58" s="127"/>
      <c r="PIN58" s="127"/>
      <c r="PIO58" s="127"/>
      <c r="PIP58" s="127"/>
      <c r="PIQ58" s="127"/>
      <c r="PIR58" s="127"/>
      <c r="PIS58" s="127"/>
      <c r="PIT58" s="127"/>
      <c r="PIU58" s="127"/>
      <c r="PIV58" s="127"/>
      <c r="PIW58" s="127"/>
      <c r="PIX58" s="127"/>
      <c r="PIY58" s="127"/>
      <c r="PIZ58" s="127"/>
      <c r="PJA58" s="127"/>
      <c r="PJB58" s="127"/>
      <c r="PJC58" s="127"/>
      <c r="PJD58" s="127"/>
      <c r="PJE58" s="127"/>
      <c r="PJF58" s="127"/>
      <c r="PJG58" s="127"/>
      <c r="PJH58" s="127"/>
      <c r="PJI58" s="127"/>
      <c r="PJJ58" s="127"/>
      <c r="PJK58" s="127"/>
      <c r="PJL58" s="127"/>
      <c r="PJM58" s="127"/>
      <c r="PJN58" s="127"/>
      <c r="PJO58" s="127"/>
      <c r="PJP58" s="127"/>
      <c r="PJQ58" s="127"/>
      <c r="PJR58" s="127"/>
      <c r="PJS58" s="127"/>
      <c r="PJT58" s="127"/>
      <c r="PJU58" s="127"/>
      <c r="PJV58" s="127"/>
      <c r="PJW58" s="127"/>
      <c r="PJX58" s="127"/>
      <c r="PJY58" s="127"/>
      <c r="PJZ58" s="127"/>
      <c r="PKA58" s="127"/>
      <c r="PKB58" s="127"/>
      <c r="PKC58" s="127"/>
      <c r="PKD58" s="127"/>
      <c r="PKE58" s="127"/>
      <c r="PKF58" s="127"/>
      <c r="PKG58" s="127"/>
      <c r="PKH58" s="127"/>
      <c r="PKI58" s="127"/>
      <c r="PKJ58" s="127"/>
      <c r="PKK58" s="127"/>
      <c r="PKL58" s="127"/>
      <c r="PKM58" s="127"/>
      <c r="PKN58" s="127"/>
      <c r="PKO58" s="127"/>
      <c r="PKP58" s="127"/>
      <c r="PKQ58" s="127"/>
      <c r="PKR58" s="127"/>
      <c r="PKS58" s="127"/>
      <c r="PKT58" s="127"/>
      <c r="PKU58" s="127"/>
      <c r="PKV58" s="127"/>
      <c r="PKW58" s="127"/>
      <c r="PKX58" s="127"/>
      <c r="PKY58" s="127"/>
      <c r="PKZ58" s="127"/>
      <c r="PLA58" s="127"/>
      <c r="PLB58" s="127"/>
      <c r="PLC58" s="127"/>
      <c r="PLD58" s="127"/>
      <c r="PLE58" s="127"/>
      <c r="PLF58" s="127"/>
      <c r="PLG58" s="127"/>
      <c r="PLH58" s="127"/>
      <c r="PLI58" s="127"/>
      <c r="PLJ58" s="127"/>
      <c r="PLK58" s="127"/>
      <c r="PLL58" s="127"/>
      <c r="PLM58" s="127"/>
      <c r="PLN58" s="127"/>
      <c r="PLO58" s="127"/>
      <c r="PLP58" s="127"/>
      <c r="PLQ58" s="127"/>
      <c r="PLR58" s="127"/>
      <c r="PLS58" s="127"/>
      <c r="PLT58" s="127"/>
      <c r="PLU58" s="127"/>
      <c r="PLV58" s="127"/>
      <c r="PLW58" s="127"/>
      <c r="PLX58" s="127"/>
      <c r="PLY58" s="127"/>
      <c r="PLZ58" s="127"/>
      <c r="PMA58" s="127"/>
      <c r="PMB58" s="127"/>
      <c r="PMC58" s="127"/>
      <c r="PMD58" s="127"/>
      <c r="PME58" s="127"/>
      <c r="PMF58" s="127"/>
      <c r="PMG58" s="127"/>
      <c r="PMH58" s="127"/>
      <c r="PMI58" s="127"/>
      <c r="PMJ58" s="127"/>
      <c r="PMK58" s="127"/>
      <c r="PML58" s="127"/>
      <c r="PMM58" s="127"/>
      <c r="PMN58" s="127"/>
      <c r="PMO58" s="127"/>
      <c r="PMP58" s="127"/>
      <c r="PMQ58" s="127"/>
      <c r="PMR58" s="127"/>
      <c r="PMS58" s="127"/>
      <c r="PMT58" s="127"/>
      <c r="PMU58" s="127"/>
      <c r="PMV58" s="127"/>
      <c r="PMW58" s="127"/>
      <c r="PMX58" s="127"/>
      <c r="PMY58" s="127"/>
      <c r="PMZ58" s="127"/>
      <c r="PNA58" s="127"/>
      <c r="PNB58" s="127"/>
      <c r="PNC58" s="127"/>
      <c r="PND58" s="127"/>
      <c r="PNE58" s="127"/>
      <c r="PNF58" s="127"/>
      <c r="PNG58" s="127"/>
      <c r="PNH58" s="127"/>
      <c r="PNI58" s="127"/>
      <c r="PNJ58" s="127"/>
      <c r="PNK58" s="127"/>
      <c r="PNL58" s="127"/>
      <c r="PNM58" s="127"/>
      <c r="PNN58" s="127"/>
      <c r="PNO58" s="127"/>
      <c r="PNP58" s="127"/>
      <c r="PNQ58" s="127"/>
      <c r="PNR58" s="127"/>
      <c r="PNS58" s="127"/>
      <c r="PNT58" s="127"/>
      <c r="PNU58" s="127"/>
      <c r="PNV58" s="127"/>
      <c r="PNW58" s="127"/>
      <c r="PNX58" s="127"/>
      <c r="PNY58" s="127"/>
      <c r="PNZ58" s="127"/>
      <c r="POA58" s="127"/>
      <c r="POB58" s="127"/>
      <c r="POC58" s="127"/>
      <c r="POD58" s="127"/>
      <c r="POE58" s="127"/>
      <c r="POF58" s="127"/>
      <c r="POG58" s="127"/>
      <c r="POH58" s="127"/>
      <c r="POI58" s="127"/>
      <c r="POJ58" s="127"/>
      <c r="POK58" s="127"/>
      <c r="POL58" s="127"/>
      <c r="POM58" s="127"/>
      <c r="PON58" s="127"/>
      <c r="POO58" s="127"/>
      <c r="POP58" s="127"/>
      <c r="POQ58" s="127"/>
      <c r="POR58" s="127"/>
      <c r="POS58" s="127"/>
      <c r="POT58" s="127"/>
      <c r="POU58" s="127"/>
      <c r="POV58" s="127"/>
      <c r="POW58" s="127"/>
      <c r="POX58" s="127"/>
      <c r="POY58" s="127"/>
      <c r="POZ58" s="127"/>
      <c r="PPA58" s="127"/>
      <c r="PPB58" s="127"/>
      <c r="PPC58" s="127"/>
      <c r="PPD58" s="127"/>
      <c r="PPE58" s="127"/>
      <c r="PPF58" s="127"/>
      <c r="PPG58" s="127"/>
      <c r="PPH58" s="127"/>
      <c r="PPI58" s="127"/>
      <c r="PPJ58" s="127"/>
      <c r="PPK58" s="127"/>
      <c r="PPL58" s="127"/>
      <c r="PPM58" s="127"/>
      <c r="PPN58" s="127"/>
      <c r="PPO58" s="127"/>
      <c r="PPP58" s="127"/>
      <c r="PPQ58" s="127"/>
      <c r="PPR58" s="127"/>
      <c r="PPS58" s="127"/>
      <c r="PPT58" s="127"/>
      <c r="PPU58" s="127"/>
      <c r="PPV58" s="127"/>
      <c r="PPW58" s="127"/>
      <c r="PPX58" s="127"/>
      <c r="PPY58" s="127"/>
      <c r="PPZ58" s="127"/>
      <c r="PQA58" s="127"/>
      <c r="PQB58" s="127"/>
      <c r="PQC58" s="127"/>
      <c r="PQD58" s="127"/>
      <c r="PQE58" s="127"/>
      <c r="PQF58" s="127"/>
      <c r="PQG58" s="127"/>
      <c r="PQH58" s="127"/>
      <c r="PQI58" s="127"/>
      <c r="PQJ58" s="127"/>
      <c r="PQK58" s="127"/>
      <c r="PQL58" s="127"/>
      <c r="PQM58" s="127"/>
      <c r="PQN58" s="127"/>
      <c r="PQO58" s="127"/>
      <c r="PQP58" s="127"/>
      <c r="PQQ58" s="127"/>
      <c r="PQR58" s="127"/>
      <c r="PQS58" s="127"/>
      <c r="PQT58" s="127"/>
      <c r="PQU58" s="127"/>
      <c r="PQV58" s="127"/>
      <c r="PQW58" s="127"/>
      <c r="PQX58" s="127"/>
      <c r="PQY58" s="127"/>
      <c r="PQZ58" s="127"/>
      <c r="PRA58" s="127"/>
      <c r="PRB58" s="127"/>
      <c r="PRC58" s="127"/>
      <c r="PRD58" s="127"/>
      <c r="PRE58" s="127"/>
      <c r="PRF58" s="127"/>
      <c r="PRG58" s="127"/>
      <c r="PRH58" s="127"/>
      <c r="PRI58" s="127"/>
      <c r="PRJ58" s="127"/>
      <c r="PRK58" s="127"/>
      <c r="PRL58" s="127"/>
      <c r="PRM58" s="127"/>
      <c r="PRN58" s="127"/>
      <c r="PRO58" s="127"/>
      <c r="PRP58" s="127"/>
      <c r="PRQ58" s="127"/>
      <c r="PRR58" s="127"/>
      <c r="PRS58" s="127"/>
      <c r="PRT58" s="127"/>
      <c r="PRU58" s="127"/>
      <c r="PRV58" s="127"/>
      <c r="PRW58" s="127"/>
      <c r="PRX58" s="127"/>
      <c r="PRY58" s="127"/>
      <c r="PRZ58" s="127"/>
      <c r="PSA58" s="127"/>
      <c r="PSB58" s="127"/>
      <c r="PSC58" s="127"/>
      <c r="PSD58" s="127"/>
      <c r="PSE58" s="127"/>
      <c r="PSF58" s="127"/>
      <c r="PSG58" s="127"/>
      <c r="PSH58" s="127"/>
      <c r="PSI58" s="127"/>
      <c r="PSJ58" s="127"/>
      <c r="PSK58" s="127"/>
      <c r="PSL58" s="127"/>
      <c r="PSM58" s="127"/>
      <c r="PSN58" s="127"/>
      <c r="PSO58" s="127"/>
      <c r="PSP58" s="127"/>
      <c r="PSQ58" s="127"/>
      <c r="PSR58" s="127"/>
      <c r="PSS58" s="127"/>
      <c r="PST58" s="127"/>
      <c r="PSU58" s="127"/>
      <c r="PSV58" s="127"/>
      <c r="PSW58" s="127"/>
      <c r="PSX58" s="127"/>
      <c r="PSY58" s="127"/>
      <c r="PSZ58" s="127"/>
      <c r="PTA58" s="127"/>
      <c r="PTB58" s="127"/>
      <c r="PTC58" s="127"/>
      <c r="PTD58" s="127"/>
      <c r="PTE58" s="127"/>
      <c r="PTF58" s="127"/>
      <c r="PTG58" s="127"/>
      <c r="PTH58" s="127"/>
      <c r="PTI58" s="127"/>
      <c r="PTJ58" s="127"/>
      <c r="PTK58" s="127"/>
      <c r="PTL58" s="127"/>
      <c r="PTM58" s="127"/>
      <c r="PTN58" s="127"/>
      <c r="PTO58" s="127"/>
      <c r="PTP58" s="127"/>
      <c r="PTQ58" s="127"/>
      <c r="PTR58" s="127"/>
      <c r="PTS58" s="127"/>
      <c r="PTT58" s="127"/>
      <c r="PTU58" s="127"/>
      <c r="PTV58" s="127"/>
      <c r="PTW58" s="127"/>
      <c r="PTX58" s="127"/>
      <c r="PTY58" s="127"/>
      <c r="PTZ58" s="127"/>
      <c r="PUA58" s="127"/>
      <c r="PUB58" s="127"/>
      <c r="PUC58" s="127"/>
      <c r="PUD58" s="127"/>
      <c r="PUE58" s="127"/>
      <c r="PUF58" s="127"/>
      <c r="PUG58" s="127"/>
      <c r="PUH58" s="127"/>
      <c r="PUI58" s="127"/>
      <c r="PUJ58" s="127"/>
      <c r="PUK58" s="127"/>
      <c r="PUL58" s="127"/>
      <c r="PUM58" s="127"/>
      <c r="PUN58" s="127"/>
      <c r="PUO58" s="127"/>
      <c r="PUP58" s="127"/>
      <c r="PUQ58" s="127"/>
      <c r="PUR58" s="127"/>
      <c r="PUS58" s="127"/>
      <c r="PUT58" s="127"/>
      <c r="PUU58" s="127"/>
      <c r="PUV58" s="127"/>
      <c r="PUW58" s="127"/>
      <c r="PUX58" s="127"/>
      <c r="PUY58" s="127"/>
      <c r="PUZ58" s="127"/>
      <c r="PVA58" s="127"/>
      <c r="PVB58" s="127"/>
      <c r="PVC58" s="127"/>
      <c r="PVD58" s="127"/>
      <c r="PVE58" s="127"/>
      <c r="PVF58" s="127"/>
      <c r="PVG58" s="127"/>
      <c r="PVH58" s="127"/>
      <c r="PVI58" s="127"/>
      <c r="PVJ58" s="127"/>
      <c r="PVK58" s="127"/>
      <c r="PVL58" s="127"/>
      <c r="PVM58" s="127"/>
      <c r="PVN58" s="127"/>
      <c r="PVO58" s="127"/>
      <c r="PVP58" s="127"/>
      <c r="PVQ58" s="127"/>
      <c r="PVR58" s="127"/>
      <c r="PVS58" s="127"/>
      <c r="PVT58" s="127"/>
      <c r="PVU58" s="127"/>
      <c r="PVV58" s="127"/>
      <c r="PVW58" s="127"/>
      <c r="PVX58" s="127"/>
      <c r="PVY58" s="127"/>
      <c r="PVZ58" s="127"/>
      <c r="PWA58" s="127"/>
      <c r="PWB58" s="127"/>
      <c r="PWC58" s="127"/>
      <c r="PWD58" s="127"/>
      <c r="PWE58" s="127"/>
      <c r="PWF58" s="127"/>
      <c r="PWG58" s="127"/>
      <c r="PWH58" s="127"/>
      <c r="PWI58" s="127"/>
      <c r="PWJ58" s="127"/>
      <c r="PWK58" s="127"/>
      <c r="PWL58" s="127"/>
      <c r="PWM58" s="127"/>
      <c r="PWN58" s="127"/>
      <c r="PWO58" s="127"/>
      <c r="PWP58" s="127"/>
      <c r="PWQ58" s="127"/>
      <c r="PWR58" s="127"/>
      <c r="PWS58" s="127"/>
      <c r="PWT58" s="127"/>
      <c r="PWU58" s="127"/>
      <c r="PWV58" s="127"/>
      <c r="PWW58" s="127"/>
      <c r="PWX58" s="127"/>
      <c r="PWY58" s="127"/>
      <c r="PWZ58" s="127"/>
      <c r="PXA58" s="127"/>
      <c r="PXB58" s="127"/>
      <c r="PXC58" s="127"/>
      <c r="PXD58" s="127"/>
      <c r="PXE58" s="127"/>
      <c r="PXF58" s="127"/>
      <c r="PXG58" s="127"/>
      <c r="PXH58" s="127"/>
      <c r="PXI58" s="127"/>
      <c r="PXJ58" s="127"/>
      <c r="PXK58" s="127"/>
      <c r="PXL58" s="127"/>
      <c r="PXM58" s="127"/>
      <c r="PXN58" s="127"/>
      <c r="PXO58" s="127"/>
      <c r="PXP58" s="127"/>
      <c r="PXQ58" s="127"/>
      <c r="PXR58" s="127"/>
      <c r="PXS58" s="127"/>
      <c r="PXT58" s="127"/>
      <c r="PXU58" s="127"/>
      <c r="PXV58" s="127"/>
      <c r="PXW58" s="127"/>
      <c r="PXX58" s="127"/>
      <c r="PXY58" s="127"/>
      <c r="PXZ58" s="127"/>
      <c r="PYA58" s="127"/>
      <c r="PYB58" s="127"/>
      <c r="PYC58" s="127"/>
      <c r="PYD58" s="127"/>
      <c r="PYE58" s="127"/>
      <c r="PYF58" s="127"/>
      <c r="PYG58" s="127"/>
      <c r="PYH58" s="127"/>
      <c r="PYI58" s="127"/>
      <c r="PYJ58" s="127"/>
      <c r="PYK58" s="127"/>
      <c r="PYL58" s="127"/>
      <c r="PYM58" s="127"/>
      <c r="PYN58" s="127"/>
      <c r="PYO58" s="127"/>
      <c r="PYP58" s="127"/>
      <c r="PYQ58" s="127"/>
      <c r="PYR58" s="127"/>
      <c r="PYS58" s="127"/>
      <c r="PYT58" s="127"/>
      <c r="PYU58" s="127"/>
      <c r="PYV58" s="127"/>
      <c r="PYW58" s="127"/>
      <c r="PYX58" s="127"/>
      <c r="PYY58" s="127"/>
      <c r="PYZ58" s="127"/>
      <c r="PZA58" s="127"/>
      <c r="PZB58" s="127"/>
      <c r="PZC58" s="127"/>
      <c r="PZD58" s="127"/>
      <c r="PZE58" s="127"/>
      <c r="PZF58" s="127"/>
      <c r="PZG58" s="127"/>
      <c r="PZH58" s="127"/>
      <c r="PZI58" s="127"/>
      <c r="PZJ58" s="127"/>
      <c r="PZK58" s="127"/>
      <c r="PZL58" s="127"/>
      <c r="PZM58" s="127"/>
      <c r="PZN58" s="127"/>
      <c r="PZO58" s="127"/>
      <c r="PZP58" s="127"/>
      <c r="PZQ58" s="127"/>
      <c r="PZR58" s="127"/>
      <c r="PZS58" s="127"/>
      <c r="PZT58" s="127"/>
      <c r="PZU58" s="127"/>
      <c r="PZV58" s="127"/>
      <c r="PZW58" s="127"/>
      <c r="PZX58" s="127"/>
      <c r="PZY58" s="127"/>
      <c r="PZZ58" s="127"/>
      <c r="QAA58" s="127"/>
      <c r="QAB58" s="127"/>
      <c r="QAC58" s="127"/>
      <c r="QAD58" s="127"/>
      <c r="QAE58" s="127"/>
      <c r="QAF58" s="127"/>
      <c r="QAG58" s="127"/>
      <c r="QAH58" s="127"/>
      <c r="QAI58" s="127"/>
      <c r="QAJ58" s="127"/>
      <c r="QAK58" s="127"/>
      <c r="QAL58" s="127"/>
      <c r="QAM58" s="127"/>
      <c r="QAN58" s="127"/>
      <c r="QAO58" s="127"/>
      <c r="QAP58" s="127"/>
      <c r="QAQ58" s="127"/>
      <c r="QAR58" s="127"/>
      <c r="QAS58" s="127"/>
      <c r="QAT58" s="127"/>
      <c r="QAU58" s="127"/>
      <c r="QAV58" s="127"/>
      <c r="QAW58" s="127"/>
      <c r="QAX58" s="127"/>
      <c r="QAY58" s="127"/>
      <c r="QAZ58" s="127"/>
      <c r="QBA58" s="127"/>
      <c r="QBB58" s="127"/>
      <c r="QBC58" s="127"/>
      <c r="QBD58" s="127"/>
      <c r="QBE58" s="127"/>
      <c r="QBF58" s="127"/>
      <c r="QBG58" s="127"/>
      <c r="QBH58" s="127"/>
      <c r="QBI58" s="127"/>
      <c r="QBJ58" s="127"/>
      <c r="QBK58" s="127"/>
      <c r="QBL58" s="127"/>
      <c r="QBM58" s="127"/>
      <c r="QBN58" s="127"/>
      <c r="QBO58" s="127"/>
      <c r="QBP58" s="127"/>
      <c r="QBQ58" s="127"/>
      <c r="QBR58" s="127"/>
      <c r="QBS58" s="127"/>
      <c r="QBT58" s="127"/>
      <c r="QBU58" s="127"/>
      <c r="QBV58" s="127"/>
      <c r="QBW58" s="127"/>
      <c r="QBX58" s="127"/>
      <c r="QBY58" s="127"/>
      <c r="QBZ58" s="127"/>
      <c r="QCA58" s="127"/>
      <c r="QCB58" s="127"/>
      <c r="QCC58" s="127"/>
      <c r="QCD58" s="127"/>
      <c r="QCE58" s="127"/>
      <c r="QCF58" s="127"/>
      <c r="QCG58" s="127"/>
      <c r="QCH58" s="127"/>
      <c r="QCI58" s="127"/>
      <c r="QCJ58" s="127"/>
      <c r="QCK58" s="127"/>
      <c r="QCL58" s="127"/>
      <c r="QCM58" s="127"/>
      <c r="QCN58" s="127"/>
      <c r="QCO58" s="127"/>
      <c r="QCP58" s="127"/>
      <c r="QCQ58" s="127"/>
      <c r="QCR58" s="127"/>
      <c r="QCS58" s="127"/>
      <c r="QCT58" s="127"/>
      <c r="QCU58" s="127"/>
      <c r="QCV58" s="127"/>
      <c r="QCW58" s="127"/>
      <c r="QCX58" s="127"/>
      <c r="QCY58" s="127"/>
      <c r="QCZ58" s="127"/>
      <c r="QDA58" s="127"/>
      <c r="QDB58" s="127"/>
      <c r="QDC58" s="127"/>
      <c r="QDD58" s="127"/>
      <c r="QDE58" s="127"/>
      <c r="QDF58" s="127"/>
      <c r="QDG58" s="127"/>
      <c r="QDH58" s="127"/>
      <c r="QDI58" s="127"/>
      <c r="QDJ58" s="127"/>
      <c r="QDK58" s="127"/>
      <c r="QDL58" s="127"/>
      <c r="QDM58" s="127"/>
      <c r="QDN58" s="127"/>
      <c r="QDO58" s="127"/>
      <c r="QDP58" s="127"/>
      <c r="QDQ58" s="127"/>
      <c r="QDR58" s="127"/>
      <c r="QDS58" s="127"/>
      <c r="QDT58" s="127"/>
      <c r="QDU58" s="127"/>
      <c r="QDV58" s="127"/>
      <c r="QDW58" s="127"/>
      <c r="QDX58" s="127"/>
      <c r="QDY58" s="127"/>
      <c r="QDZ58" s="127"/>
      <c r="QEA58" s="127"/>
      <c r="QEB58" s="127"/>
      <c r="QEC58" s="127"/>
      <c r="QED58" s="127"/>
      <c r="QEE58" s="127"/>
      <c r="QEF58" s="127"/>
      <c r="QEG58" s="127"/>
      <c r="QEH58" s="127"/>
      <c r="QEI58" s="127"/>
      <c r="QEJ58" s="127"/>
      <c r="QEK58" s="127"/>
      <c r="QEL58" s="127"/>
      <c r="QEM58" s="127"/>
      <c r="QEN58" s="127"/>
      <c r="QEO58" s="127"/>
      <c r="QEP58" s="127"/>
      <c r="QEQ58" s="127"/>
      <c r="QER58" s="127"/>
      <c r="QES58" s="127"/>
      <c r="QET58" s="127"/>
      <c r="QEU58" s="127"/>
      <c r="QEV58" s="127"/>
      <c r="QEW58" s="127"/>
      <c r="QEX58" s="127"/>
      <c r="QEY58" s="127"/>
      <c r="QEZ58" s="127"/>
      <c r="QFA58" s="127"/>
      <c r="QFB58" s="127"/>
      <c r="QFC58" s="127"/>
      <c r="QFD58" s="127"/>
      <c r="QFE58" s="127"/>
      <c r="QFF58" s="127"/>
      <c r="QFG58" s="127"/>
      <c r="QFH58" s="127"/>
      <c r="QFI58" s="127"/>
      <c r="QFJ58" s="127"/>
      <c r="QFK58" s="127"/>
      <c r="QFL58" s="127"/>
      <c r="QFM58" s="127"/>
      <c r="QFN58" s="127"/>
      <c r="QFO58" s="127"/>
      <c r="QFP58" s="127"/>
      <c r="QFQ58" s="127"/>
      <c r="QFR58" s="127"/>
      <c r="QFS58" s="127"/>
      <c r="QFT58" s="127"/>
      <c r="QFU58" s="127"/>
      <c r="QFV58" s="127"/>
      <c r="QFW58" s="127"/>
      <c r="QFX58" s="127"/>
      <c r="QFY58" s="127"/>
      <c r="QFZ58" s="127"/>
      <c r="QGA58" s="127"/>
      <c r="QGB58" s="127"/>
      <c r="QGC58" s="127"/>
      <c r="QGD58" s="127"/>
      <c r="QGE58" s="127"/>
      <c r="QGF58" s="127"/>
      <c r="QGG58" s="127"/>
      <c r="QGH58" s="127"/>
      <c r="QGI58" s="127"/>
      <c r="QGJ58" s="127"/>
      <c r="QGK58" s="127"/>
      <c r="QGL58" s="127"/>
      <c r="QGM58" s="127"/>
      <c r="QGN58" s="127"/>
      <c r="QGO58" s="127"/>
      <c r="QGP58" s="127"/>
      <c r="QGQ58" s="127"/>
      <c r="QGR58" s="127"/>
      <c r="QGS58" s="127"/>
      <c r="QGT58" s="127"/>
      <c r="QGU58" s="127"/>
      <c r="QGV58" s="127"/>
      <c r="QGW58" s="127"/>
      <c r="QGX58" s="127"/>
      <c r="QGY58" s="127"/>
      <c r="QGZ58" s="127"/>
      <c r="QHA58" s="127"/>
      <c r="QHB58" s="127"/>
      <c r="QHC58" s="127"/>
      <c r="QHD58" s="127"/>
      <c r="QHE58" s="127"/>
      <c r="QHF58" s="127"/>
      <c r="QHG58" s="127"/>
      <c r="QHH58" s="127"/>
      <c r="QHI58" s="127"/>
      <c r="QHJ58" s="127"/>
      <c r="QHK58" s="127"/>
      <c r="QHL58" s="127"/>
      <c r="QHM58" s="127"/>
      <c r="QHN58" s="127"/>
      <c r="QHO58" s="127"/>
      <c r="QHP58" s="127"/>
      <c r="QHQ58" s="127"/>
      <c r="QHR58" s="127"/>
      <c r="QHS58" s="127"/>
      <c r="QHT58" s="127"/>
      <c r="QHU58" s="127"/>
      <c r="QHV58" s="127"/>
      <c r="QHW58" s="127"/>
      <c r="QHX58" s="127"/>
      <c r="QHY58" s="127"/>
      <c r="QHZ58" s="127"/>
      <c r="QIA58" s="127"/>
      <c r="QIB58" s="127"/>
      <c r="QIC58" s="127"/>
      <c r="QID58" s="127"/>
      <c r="QIE58" s="127"/>
      <c r="QIF58" s="127"/>
      <c r="QIG58" s="127"/>
      <c r="QIH58" s="127"/>
      <c r="QII58" s="127"/>
      <c r="QIJ58" s="127"/>
      <c r="QIK58" s="127"/>
      <c r="QIL58" s="127"/>
      <c r="QIM58" s="127"/>
      <c r="QIN58" s="127"/>
      <c r="QIO58" s="127"/>
      <c r="QIP58" s="127"/>
      <c r="QIQ58" s="127"/>
      <c r="QIR58" s="127"/>
      <c r="QIS58" s="127"/>
      <c r="QIT58" s="127"/>
      <c r="QIU58" s="127"/>
      <c r="QIV58" s="127"/>
      <c r="QIW58" s="127"/>
      <c r="QIX58" s="127"/>
      <c r="QIY58" s="127"/>
      <c r="QIZ58" s="127"/>
      <c r="QJA58" s="127"/>
      <c r="QJB58" s="127"/>
      <c r="QJC58" s="127"/>
      <c r="QJD58" s="127"/>
      <c r="QJE58" s="127"/>
      <c r="QJF58" s="127"/>
      <c r="QJG58" s="127"/>
      <c r="QJH58" s="127"/>
      <c r="QJI58" s="127"/>
      <c r="QJJ58" s="127"/>
      <c r="QJK58" s="127"/>
      <c r="QJL58" s="127"/>
      <c r="QJM58" s="127"/>
      <c r="QJN58" s="127"/>
      <c r="QJO58" s="127"/>
      <c r="QJP58" s="127"/>
      <c r="QJQ58" s="127"/>
      <c r="QJR58" s="127"/>
      <c r="QJS58" s="127"/>
      <c r="QJT58" s="127"/>
      <c r="QJU58" s="127"/>
      <c r="QJV58" s="127"/>
      <c r="QJW58" s="127"/>
      <c r="QJX58" s="127"/>
      <c r="QJY58" s="127"/>
      <c r="QJZ58" s="127"/>
      <c r="QKA58" s="127"/>
      <c r="QKB58" s="127"/>
      <c r="QKC58" s="127"/>
      <c r="QKD58" s="127"/>
      <c r="QKE58" s="127"/>
      <c r="QKF58" s="127"/>
      <c r="QKG58" s="127"/>
      <c r="QKH58" s="127"/>
      <c r="QKI58" s="127"/>
      <c r="QKJ58" s="127"/>
      <c r="QKK58" s="127"/>
      <c r="QKL58" s="127"/>
      <c r="QKM58" s="127"/>
      <c r="QKN58" s="127"/>
      <c r="QKO58" s="127"/>
      <c r="QKP58" s="127"/>
      <c r="QKQ58" s="127"/>
      <c r="QKR58" s="127"/>
      <c r="QKS58" s="127"/>
      <c r="QKT58" s="127"/>
      <c r="QKU58" s="127"/>
      <c r="QKV58" s="127"/>
      <c r="QKW58" s="127"/>
      <c r="QKX58" s="127"/>
      <c r="QKY58" s="127"/>
      <c r="QKZ58" s="127"/>
      <c r="QLA58" s="127"/>
      <c r="QLB58" s="127"/>
      <c r="QLC58" s="127"/>
      <c r="QLD58" s="127"/>
      <c r="QLE58" s="127"/>
      <c r="QLF58" s="127"/>
      <c r="QLG58" s="127"/>
      <c r="QLH58" s="127"/>
      <c r="QLI58" s="127"/>
      <c r="QLJ58" s="127"/>
      <c r="QLK58" s="127"/>
      <c r="QLL58" s="127"/>
      <c r="QLM58" s="127"/>
      <c r="QLN58" s="127"/>
      <c r="QLO58" s="127"/>
      <c r="QLP58" s="127"/>
      <c r="QLQ58" s="127"/>
      <c r="QLR58" s="127"/>
      <c r="QLS58" s="127"/>
      <c r="QLT58" s="127"/>
      <c r="QLU58" s="127"/>
      <c r="QLV58" s="127"/>
      <c r="QLW58" s="127"/>
      <c r="QLX58" s="127"/>
      <c r="QLY58" s="127"/>
      <c r="QLZ58" s="127"/>
      <c r="QMA58" s="127"/>
      <c r="QMB58" s="127"/>
      <c r="QMC58" s="127"/>
      <c r="QMD58" s="127"/>
      <c r="QME58" s="127"/>
      <c r="QMF58" s="127"/>
      <c r="QMG58" s="127"/>
      <c r="QMH58" s="127"/>
      <c r="QMI58" s="127"/>
      <c r="QMJ58" s="127"/>
      <c r="QMK58" s="127"/>
      <c r="QML58" s="127"/>
      <c r="QMM58" s="127"/>
      <c r="QMN58" s="127"/>
      <c r="QMO58" s="127"/>
      <c r="QMP58" s="127"/>
      <c r="QMQ58" s="127"/>
      <c r="QMR58" s="127"/>
      <c r="QMS58" s="127"/>
      <c r="QMT58" s="127"/>
      <c r="QMU58" s="127"/>
      <c r="QMV58" s="127"/>
      <c r="QMW58" s="127"/>
      <c r="QMX58" s="127"/>
      <c r="QMY58" s="127"/>
      <c r="QMZ58" s="127"/>
      <c r="QNA58" s="127"/>
      <c r="QNB58" s="127"/>
      <c r="QNC58" s="127"/>
      <c r="QND58" s="127"/>
      <c r="QNE58" s="127"/>
      <c r="QNF58" s="127"/>
      <c r="QNG58" s="127"/>
      <c r="QNH58" s="127"/>
      <c r="QNI58" s="127"/>
      <c r="QNJ58" s="127"/>
      <c r="QNK58" s="127"/>
      <c r="QNL58" s="127"/>
      <c r="QNM58" s="127"/>
      <c r="QNN58" s="127"/>
      <c r="QNO58" s="127"/>
      <c r="QNP58" s="127"/>
      <c r="QNQ58" s="127"/>
      <c r="QNR58" s="127"/>
      <c r="QNS58" s="127"/>
      <c r="QNT58" s="127"/>
      <c r="QNU58" s="127"/>
      <c r="QNV58" s="127"/>
      <c r="QNW58" s="127"/>
      <c r="QNX58" s="127"/>
      <c r="QNY58" s="127"/>
      <c r="QNZ58" s="127"/>
      <c r="QOA58" s="127"/>
      <c r="QOB58" s="127"/>
      <c r="QOC58" s="127"/>
      <c r="QOD58" s="127"/>
      <c r="QOE58" s="127"/>
      <c r="QOF58" s="127"/>
      <c r="QOG58" s="127"/>
      <c r="QOH58" s="127"/>
      <c r="QOI58" s="127"/>
      <c r="QOJ58" s="127"/>
      <c r="QOK58" s="127"/>
      <c r="QOL58" s="127"/>
      <c r="QOM58" s="127"/>
      <c r="QON58" s="127"/>
      <c r="QOO58" s="127"/>
      <c r="QOP58" s="127"/>
      <c r="QOQ58" s="127"/>
      <c r="QOR58" s="127"/>
      <c r="QOS58" s="127"/>
      <c r="QOT58" s="127"/>
      <c r="QOU58" s="127"/>
      <c r="QOV58" s="127"/>
      <c r="QOW58" s="127"/>
      <c r="QOX58" s="127"/>
      <c r="QOY58" s="127"/>
      <c r="QOZ58" s="127"/>
      <c r="QPA58" s="127"/>
      <c r="QPB58" s="127"/>
      <c r="QPC58" s="127"/>
      <c r="QPD58" s="127"/>
      <c r="QPE58" s="127"/>
      <c r="QPF58" s="127"/>
      <c r="QPG58" s="127"/>
      <c r="QPH58" s="127"/>
      <c r="QPI58" s="127"/>
      <c r="QPJ58" s="127"/>
      <c r="QPK58" s="127"/>
      <c r="QPL58" s="127"/>
      <c r="QPM58" s="127"/>
      <c r="QPN58" s="127"/>
      <c r="QPO58" s="127"/>
      <c r="QPP58" s="127"/>
      <c r="QPQ58" s="127"/>
      <c r="QPR58" s="127"/>
      <c r="QPS58" s="127"/>
      <c r="QPT58" s="127"/>
      <c r="QPU58" s="127"/>
      <c r="QPV58" s="127"/>
      <c r="QPW58" s="127"/>
      <c r="QPX58" s="127"/>
      <c r="QPY58" s="127"/>
      <c r="QPZ58" s="127"/>
      <c r="QQA58" s="127"/>
      <c r="QQB58" s="127"/>
      <c r="QQC58" s="127"/>
      <c r="QQD58" s="127"/>
      <c r="QQE58" s="127"/>
      <c r="QQF58" s="127"/>
      <c r="QQG58" s="127"/>
      <c r="QQH58" s="127"/>
      <c r="QQI58" s="127"/>
      <c r="QQJ58" s="127"/>
      <c r="QQK58" s="127"/>
      <c r="QQL58" s="127"/>
      <c r="QQM58" s="127"/>
      <c r="QQN58" s="127"/>
      <c r="QQO58" s="127"/>
      <c r="QQP58" s="127"/>
      <c r="QQQ58" s="127"/>
      <c r="QQR58" s="127"/>
      <c r="QQS58" s="127"/>
      <c r="QQT58" s="127"/>
      <c r="QQU58" s="127"/>
      <c r="QQV58" s="127"/>
      <c r="QQW58" s="127"/>
      <c r="QQX58" s="127"/>
      <c r="QQY58" s="127"/>
      <c r="QQZ58" s="127"/>
      <c r="QRA58" s="127"/>
      <c r="QRB58" s="127"/>
      <c r="QRC58" s="127"/>
      <c r="QRD58" s="127"/>
      <c r="QRE58" s="127"/>
      <c r="QRF58" s="127"/>
      <c r="QRG58" s="127"/>
      <c r="QRH58" s="127"/>
      <c r="QRI58" s="127"/>
      <c r="QRJ58" s="127"/>
      <c r="QRK58" s="127"/>
      <c r="QRL58" s="127"/>
      <c r="QRM58" s="127"/>
      <c r="QRN58" s="127"/>
      <c r="QRO58" s="127"/>
      <c r="QRP58" s="127"/>
      <c r="QRQ58" s="127"/>
      <c r="QRR58" s="127"/>
      <c r="QRS58" s="127"/>
      <c r="QRT58" s="127"/>
      <c r="QRU58" s="127"/>
      <c r="QRV58" s="127"/>
      <c r="QRW58" s="127"/>
      <c r="QRX58" s="127"/>
      <c r="QRY58" s="127"/>
      <c r="QRZ58" s="127"/>
      <c r="QSA58" s="127"/>
      <c r="QSB58" s="127"/>
      <c r="QSC58" s="127"/>
      <c r="QSD58" s="127"/>
      <c r="QSE58" s="127"/>
      <c r="QSF58" s="127"/>
      <c r="QSG58" s="127"/>
      <c r="QSH58" s="127"/>
      <c r="QSI58" s="127"/>
      <c r="QSJ58" s="127"/>
      <c r="QSK58" s="127"/>
      <c r="QSL58" s="127"/>
      <c r="QSM58" s="127"/>
      <c r="QSN58" s="127"/>
      <c r="QSO58" s="127"/>
      <c r="QSP58" s="127"/>
      <c r="QSQ58" s="127"/>
      <c r="QSR58" s="127"/>
      <c r="QSS58" s="127"/>
      <c r="QST58" s="127"/>
      <c r="QSU58" s="127"/>
      <c r="QSV58" s="127"/>
      <c r="QSW58" s="127"/>
      <c r="QSX58" s="127"/>
      <c r="QSY58" s="127"/>
      <c r="QSZ58" s="127"/>
      <c r="QTA58" s="127"/>
      <c r="QTB58" s="127"/>
      <c r="QTC58" s="127"/>
      <c r="QTD58" s="127"/>
      <c r="QTE58" s="127"/>
      <c r="QTF58" s="127"/>
      <c r="QTG58" s="127"/>
      <c r="QTH58" s="127"/>
      <c r="QTI58" s="127"/>
      <c r="QTJ58" s="127"/>
      <c r="QTK58" s="127"/>
      <c r="QTL58" s="127"/>
      <c r="QTM58" s="127"/>
      <c r="QTN58" s="127"/>
      <c r="QTO58" s="127"/>
      <c r="QTP58" s="127"/>
      <c r="QTQ58" s="127"/>
      <c r="QTR58" s="127"/>
      <c r="QTS58" s="127"/>
      <c r="QTT58" s="127"/>
      <c r="QTU58" s="127"/>
      <c r="QTV58" s="127"/>
      <c r="QTW58" s="127"/>
      <c r="QTX58" s="127"/>
      <c r="QTY58" s="127"/>
      <c r="QTZ58" s="127"/>
      <c r="QUA58" s="127"/>
      <c r="QUB58" s="127"/>
      <c r="QUC58" s="127"/>
      <c r="QUD58" s="127"/>
      <c r="QUE58" s="127"/>
      <c r="QUF58" s="127"/>
      <c r="QUG58" s="127"/>
      <c r="QUH58" s="127"/>
      <c r="QUI58" s="127"/>
      <c r="QUJ58" s="127"/>
      <c r="QUK58" s="127"/>
      <c r="QUL58" s="127"/>
      <c r="QUM58" s="127"/>
      <c r="QUN58" s="127"/>
      <c r="QUO58" s="127"/>
      <c r="QUP58" s="127"/>
      <c r="QUQ58" s="127"/>
      <c r="QUR58" s="127"/>
      <c r="QUS58" s="127"/>
      <c r="QUT58" s="127"/>
      <c r="QUU58" s="127"/>
      <c r="QUV58" s="127"/>
      <c r="QUW58" s="127"/>
      <c r="QUX58" s="127"/>
      <c r="QUY58" s="127"/>
      <c r="QUZ58" s="127"/>
      <c r="QVA58" s="127"/>
      <c r="QVB58" s="127"/>
      <c r="QVC58" s="127"/>
      <c r="QVD58" s="127"/>
      <c r="QVE58" s="127"/>
      <c r="QVF58" s="127"/>
      <c r="QVG58" s="127"/>
      <c r="QVH58" s="127"/>
      <c r="QVI58" s="127"/>
      <c r="QVJ58" s="127"/>
      <c r="QVK58" s="127"/>
      <c r="QVL58" s="127"/>
      <c r="QVM58" s="127"/>
      <c r="QVN58" s="127"/>
      <c r="QVO58" s="127"/>
      <c r="QVP58" s="127"/>
      <c r="QVQ58" s="127"/>
      <c r="QVR58" s="127"/>
      <c r="QVS58" s="127"/>
      <c r="QVT58" s="127"/>
      <c r="QVU58" s="127"/>
      <c r="QVV58" s="127"/>
      <c r="QVW58" s="127"/>
      <c r="QVX58" s="127"/>
      <c r="QVY58" s="127"/>
      <c r="QVZ58" s="127"/>
      <c r="QWA58" s="127"/>
      <c r="QWB58" s="127"/>
      <c r="QWC58" s="127"/>
      <c r="QWD58" s="127"/>
      <c r="QWE58" s="127"/>
      <c r="QWF58" s="127"/>
      <c r="QWG58" s="127"/>
      <c r="QWH58" s="127"/>
      <c r="QWI58" s="127"/>
      <c r="QWJ58" s="127"/>
      <c r="QWK58" s="127"/>
      <c r="QWL58" s="127"/>
      <c r="QWM58" s="127"/>
      <c r="QWN58" s="127"/>
      <c r="QWO58" s="127"/>
      <c r="QWP58" s="127"/>
      <c r="QWQ58" s="127"/>
      <c r="QWR58" s="127"/>
      <c r="QWS58" s="127"/>
      <c r="QWT58" s="127"/>
      <c r="QWU58" s="127"/>
      <c r="QWV58" s="127"/>
      <c r="QWW58" s="127"/>
      <c r="QWX58" s="127"/>
      <c r="QWY58" s="127"/>
      <c r="QWZ58" s="127"/>
      <c r="QXA58" s="127"/>
      <c r="QXB58" s="127"/>
      <c r="QXC58" s="127"/>
      <c r="QXD58" s="127"/>
      <c r="QXE58" s="127"/>
      <c r="QXF58" s="127"/>
      <c r="QXG58" s="127"/>
      <c r="QXH58" s="127"/>
      <c r="QXI58" s="127"/>
      <c r="QXJ58" s="127"/>
      <c r="QXK58" s="127"/>
      <c r="QXL58" s="127"/>
      <c r="QXM58" s="127"/>
      <c r="QXN58" s="127"/>
      <c r="QXO58" s="127"/>
      <c r="QXP58" s="127"/>
      <c r="QXQ58" s="127"/>
      <c r="QXR58" s="127"/>
      <c r="QXS58" s="127"/>
      <c r="QXT58" s="127"/>
      <c r="QXU58" s="127"/>
      <c r="QXV58" s="127"/>
      <c r="QXW58" s="127"/>
      <c r="QXX58" s="127"/>
      <c r="QXY58" s="127"/>
      <c r="QXZ58" s="127"/>
      <c r="QYA58" s="127"/>
      <c r="QYB58" s="127"/>
      <c r="QYC58" s="127"/>
      <c r="QYD58" s="127"/>
      <c r="QYE58" s="127"/>
      <c r="QYF58" s="127"/>
      <c r="QYG58" s="127"/>
      <c r="QYH58" s="127"/>
      <c r="QYI58" s="127"/>
      <c r="QYJ58" s="127"/>
      <c r="QYK58" s="127"/>
      <c r="QYL58" s="127"/>
      <c r="QYM58" s="127"/>
      <c r="QYN58" s="127"/>
      <c r="QYO58" s="127"/>
      <c r="QYP58" s="127"/>
      <c r="QYQ58" s="127"/>
      <c r="QYR58" s="127"/>
      <c r="QYS58" s="127"/>
      <c r="QYT58" s="127"/>
      <c r="QYU58" s="127"/>
      <c r="QYV58" s="127"/>
      <c r="QYW58" s="127"/>
      <c r="QYX58" s="127"/>
      <c r="QYY58" s="127"/>
      <c r="QYZ58" s="127"/>
      <c r="QZA58" s="127"/>
      <c r="QZB58" s="127"/>
      <c r="QZC58" s="127"/>
      <c r="QZD58" s="127"/>
      <c r="QZE58" s="127"/>
      <c r="QZF58" s="127"/>
      <c r="QZG58" s="127"/>
      <c r="QZH58" s="127"/>
      <c r="QZI58" s="127"/>
      <c r="QZJ58" s="127"/>
      <c r="QZK58" s="127"/>
      <c r="QZL58" s="127"/>
      <c r="QZM58" s="127"/>
      <c r="QZN58" s="127"/>
      <c r="QZO58" s="127"/>
      <c r="QZP58" s="127"/>
      <c r="QZQ58" s="127"/>
      <c r="QZR58" s="127"/>
      <c r="QZS58" s="127"/>
      <c r="QZT58" s="127"/>
      <c r="QZU58" s="127"/>
      <c r="QZV58" s="127"/>
      <c r="QZW58" s="127"/>
      <c r="QZX58" s="127"/>
      <c r="QZY58" s="127"/>
      <c r="QZZ58" s="127"/>
      <c r="RAA58" s="127"/>
      <c r="RAB58" s="127"/>
      <c r="RAC58" s="127"/>
      <c r="RAD58" s="127"/>
      <c r="RAE58" s="127"/>
      <c r="RAF58" s="127"/>
      <c r="RAG58" s="127"/>
      <c r="RAH58" s="127"/>
      <c r="RAI58" s="127"/>
      <c r="RAJ58" s="127"/>
      <c r="RAK58" s="127"/>
      <c r="RAL58" s="127"/>
      <c r="RAM58" s="127"/>
      <c r="RAN58" s="127"/>
      <c r="RAO58" s="127"/>
      <c r="RAP58" s="127"/>
      <c r="RAQ58" s="127"/>
      <c r="RAR58" s="127"/>
      <c r="RAS58" s="127"/>
      <c r="RAT58" s="127"/>
      <c r="RAU58" s="127"/>
      <c r="RAV58" s="127"/>
      <c r="RAW58" s="127"/>
      <c r="RAX58" s="127"/>
      <c r="RAY58" s="127"/>
      <c r="RAZ58" s="127"/>
      <c r="RBA58" s="127"/>
      <c r="RBB58" s="127"/>
      <c r="RBC58" s="127"/>
      <c r="RBD58" s="127"/>
      <c r="RBE58" s="127"/>
      <c r="RBF58" s="127"/>
      <c r="RBG58" s="127"/>
      <c r="RBH58" s="127"/>
      <c r="RBI58" s="127"/>
      <c r="RBJ58" s="127"/>
      <c r="RBK58" s="127"/>
      <c r="RBL58" s="127"/>
      <c r="RBM58" s="127"/>
      <c r="RBN58" s="127"/>
      <c r="RBO58" s="127"/>
      <c r="RBP58" s="127"/>
      <c r="RBQ58" s="127"/>
      <c r="RBR58" s="127"/>
      <c r="RBS58" s="127"/>
      <c r="RBT58" s="127"/>
      <c r="RBU58" s="127"/>
      <c r="RBV58" s="127"/>
      <c r="RBW58" s="127"/>
      <c r="RBX58" s="127"/>
      <c r="RBY58" s="127"/>
      <c r="RBZ58" s="127"/>
      <c r="RCA58" s="127"/>
      <c r="RCB58" s="127"/>
      <c r="RCC58" s="127"/>
      <c r="RCD58" s="127"/>
      <c r="RCE58" s="127"/>
      <c r="RCF58" s="127"/>
      <c r="RCG58" s="127"/>
      <c r="RCH58" s="127"/>
      <c r="RCI58" s="127"/>
      <c r="RCJ58" s="127"/>
      <c r="RCK58" s="127"/>
      <c r="RCL58" s="127"/>
      <c r="RCM58" s="127"/>
      <c r="RCN58" s="127"/>
      <c r="RCO58" s="127"/>
      <c r="RCP58" s="127"/>
      <c r="RCQ58" s="127"/>
      <c r="RCR58" s="127"/>
      <c r="RCS58" s="127"/>
      <c r="RCT58" s="127"/>
      <c r="RCU58" s="127"/>
      <c r="RCV58" s="127"/>
      <c r="RCW58" s="127"/>
      <c r="RCX58" s="127"/>
      <c r="RCY58" s="127"/>
      <c r="RCZ58" s="127"/>
      <c r="RDA58" s="127"/>
      <c r="RDB58" s="127"/>
      <c r="RDC58" s="127"/>
      <c r="RDD58" s="127"/>
      <c r="RDE58" s="127"/>
      <c r="RDF58" s="127"/>
      <c r="RDG58" s="127"/>
      <c r="RDH58" s="127"/>
      <c r="RDI58" s="127"/>
      <c r="RDJ58" s="127"/>
      <c r="RDK58" s="127"/>
      <c r="RDL58" s="127"/>
      <c r="RDM58" s="127"/>
      <c r="RDN58" s="127"/>
      <c r="RDO58" s="127"/>
      <c r="RDP58" s="127"/>
      <c r="RDQ58" s="127"/>
      <c r="RDR58" s="127"/>
      <c r="RDS58" s="127"/>
      <c r="RDT58" s="127"/>
      <c r="RDU58" s="127"/>
      <c r="RDV58" s="127"/>
      <c r="RDW58" s="127"/>
      <c r="RDX58" s="127"/>
      <c r="RDY58" s="127"/>
      <c r="RDZ58" s="127"/>
      <c r="REA58" s="127"/>
      <c r="REB58" s="127"/>
      <c r="REC58" s="127"/>
      <c r="RED58" s="127"/>
      <c r="REE58" s="127"/>
      <c r="REF58" s="127"/>
      <c r="REG58" s="127"/>
      <c r="REH58" s="127"/>
      <c r="REI58" s="127"/>
      <c r="REJ58" s="127"/>
      <c r="REK58" s="127"/>
      <c r="REL58" s="127"/>
      <c r="REM58" s="127"/>
      <c r="REN58" s="127"/>
      <c r="REO58" s="127"/>
      <c r="REP58" s="127"/>
      <c r="REQ58" s="127"/>
      <c r="RER58" s="127"/>
      <c r="RES58" s="127"/>
      <c r="RET58" s="127"/>
      <c r="REU58" s="127"/>
      <c r="REV58" s="127"/>
      <c r="REW58" s="127"/>
      <c r="REX58" s="127"/>
      <c r="REY58" s="127"/>
      <c r="REZ58" s="127"/>
      <c r="RFA58" s="127"/>
      <c r="RFB58" s="127"/>
      <c r="RFC58" s="127"/>
      <c r="RFD58" s="127"/>
      <c r="RFE58" s="127"/>
      <c r="RFF58" s="127"/>
      <c r="RFG58" s="127"/>
      <c r="RFH58" s="127"/>
      <c r="RFI58" s="127"/>
      <c r="RFJ58" s="127"/>
      <c r="RFK58" s="127"/>
      <c r="RFL58" s="127"/>
      <c r="RFM58" s="127"/>
      <c r="RFN58" s="127"/>
      <c r="RFO58" s="127"/>
      <c r="RFP58" s="127"/>
      <c r="RFQ58" s="127"/>
      <c r="RFR58" s="127"/>
      <c r="RFS58" s="127"/>
      <c r="RFT58" s="127"/>
      <c r="RFU58" s="127"/>
      <c r="RFV58" s="127"/>
      <c r="RFW58" s="127"/>
      <c r="RFX58" s="127"/>
      <c r="RFY58" s="127"/>
      <c r="RFZ58" s="127"/>
      <c r="RGA58" s="127"/>
      <c r="RGB58" s="127"/>
      <c r="RGC58" s="127"/>
      <c r="RGD58" s="127"/>
      <c r="RGE58" s="127"/>
      <c r="RGF58" s="127"/>
      <c r="RGG58" s="127"/>
      <c r="RGH58" s="127"/>
      <c r="RGI58" s="127"/>
      <c r="RGJ58" s="127"/>
      <c r="RGK58" s="127"/>
      <c r="RGL58" s="127"/>
      <c r="RGM58" s="127"/>
      <c r="RGN58" s="127"/>
      <c r="RGO58" s="127"/>
      <c r="RGP58" s="127"/>
      <c r="RGQ58" s="127"/>
      <c r="RGR58" s="127"/>
      <c r="RGS58" s="127"/>
      <c r="RGT58" s="127"/>
      <c r="RGU58" s="127"/>
      <c r="RGV58" s="127"/>
      <c r="RGW58" s="127"/>
      <c r="RGX58" s="127"/>
      <c r="RGY58" s="127"/>
      <c r="RGZ58" s="127"/>
      <c r="RHA58" s="127"/>
      <c r="RHB58" s="127"/>
      <c r="RHC58" s="127"/>
      <c r="RHD58" s="127"/>
      <c r="RHE58" s="127"/>
      <c r="RHF58" s="127"/>
      <c r="RHG58" s="127"/>
      <c r="RHH58" s="127"/>
      <c r="RHI58" s="127"/>
      <c r="RHJ58" s="127"/>
      <c r="RHK58" s="127"/>
      <c r="RHL58" s="127"/>
      <c r="RHM58" s="127"/>
      <c r="RHN58" s="127"/>
      <c r="RHO58" s="127"/>
      <c r="RHP58" s="127"/>
      <c r="RHQ58" s="127"/>
      <c r="RHR58" s="127"/>
      <c r="RHS58" s="127"/>
      <c r="RHT58" s="127"/>
      <c r="RHU58" s="127"/>
      <c r="RHV58" s="127"/>
      <c r="RHW58" s="127"/>
      <c r="RHX58" s="127"/>
      <c r="RHY58" s="127"/>
      <c r="RHZ58" s="127"/>
      <c r="RIA58" s="127"/>
      <c r="RIB58" s="127"/>
      <c r="RIC58" s="127"/>
      <c r="RID58" s="127"/>
      <c r="RIE58" s="127"/>
      <c r="RIF58" s="127"/>
      <c r="RIG58" s="127"/>
      <c r="RIH58" s="127"/>
      <c r="RII58" s="127"/>
      <c r="RIJ58" s="127"/>
      <c r="RIK58" s="127"/>
      <c r="RIL58" s="127"/>
      <c r="RIM58" s="127"/>
      <c r="RIN58" s="127"/>
      <c r="RIO58" s="127"/>
      <c r="RIP58" s="127"/>
      <c r="RIQ58" s="127"/>
      <c r="RIR58" s="127"/>
      <c r="RIS58" s="127"/>
      <c r="RIT58" s="127"/>
      <c r="RIU58" s="127"/>
      <c r="RIV58" s="127"/>
      <c r="RIW58" s="127"/>
      <c r="RIX58" s="127"/>
      <c r="RIY58" s="127"/>
      <c r="RIZ58" s="127"/>
      <c r="RJA58" s="127"/>
      <c r="RJB58" s="127"/>
      <c r="RJC58" s="127"/>
      <c r="RJD58" s="127"/>
      <c r="RJE58" s="127"/>
      <c r="RJF58" s="127"/>
      <c r="RJG58" s="127"/>
      <c r="RJH58" s="127"/>
      <c r="RJI58" s="127"/>
      <c r="RJJ58" s="127"/>
      <c r="RJK58" s="127"/>
      <c r="RJL58" s="127"/>
      <c r="RJM58" s="127"/>
      <c r="RJN58" s="127"/>
      <c r="RJO58" s="127"/>
      <c r="RJP58" s="127"/>
      <c r="RJQ58" s="127"/>
      <c r="RJR58" s="127"/>
      <c r="RJS58" s="127"/>
      <c r="RJT58" s="127"/>
      <c r="RJU58" s="127"/>
      <c r="RJV58" s="127"/>
      <c r="RJW58" s="127"/>
      <c r="RJX58" s="127"/>
      <c r="RJY58" s="127"/>
      <c r="RJZ58" s="127"/>
      <c r="RKA58" s="127"/>
      <c r="RKB58" s="127"/>
      <c r="RKC58" s="127"/>
      <c r="RKD58" s="127"/>
      <c r="RKE58" s="127"/>
      <c r="RKF58" s="127"/>
      <c r="RKG58" s="127"/>
      <c r="RKH58" s="127"/>
      <c r="RKI58" s="127"/>
      <c r="RKJ58" s="127"/>
      <c r="RKK58" s="127"/>
      <c r="RKL58" s="127"/>
      <c r="RKM58" s="127"/>
      <c r="RKN58" s="127"/>
      <c r="RKO58" s="127"/>
      <c r="RKP58" s="127"/>
      <c r="RKQ58" s="127"/>
      <c r="RKR58" s="127"/>
      <c r="RKS58" s="127"/>
      <c r="RKT58" s="127"/>
      <c r="RKU58" s="127"/>
      <c r="RKV58" s="127"/>
      <c r="RKW58" s="127"/>
      <c r="RKX58" s="127"/>
      <c r="RKY58" s="127"/>
      <c r="RKZ58" s="127"/>
      <c r="RLA58" s="127"/>
      <c r="RLB58" s="127"/>
      <c r="RLC58" s="127"/>
      <c r="RLD58" s="127"/>
      <c r="RLE58" s="127"/>
      <c r="RLF58" s="127"/>
      <c r="RLG58" s="127"/>
      <c r="RLH58" s="127"/>
      <c r="RLI58" s="127"/>
      <c r="RLJ58" s="127"/>
      <c r="RLK58" s="127"/>
      <c r="RLL58" s="127"/>
      <c r="RLM58" s="127"/>
      <c r="RLN58" s="127"/>
      <c r="RLO58" s="127"/>
      <c r="RLP58" s="127"/>
      <c r="RLQ58" s="127"/>
      <c r="RLR58" s="127"/>
      <c r="RLS58" s="127"/>
      <c r="RLT58" s="127"/>
      <c r="RLU58" s="127"/>
      <c r="RLV58" s="127"/>
      <c r="RLW58" s="127"/>
      <c r="RLX58" s="127"/>
      <c r="RLY58" s="127"/>
      <c r="RLZ58" s="127"/>
      <c r="RMA58" s="127"/>
      <c r="RMB58" s="127"/>
      <c r="RMC58" s="127"/>
      <c r="RMD58" s="127"/>
      <c r="RME58" s="127"/>
      <c r="RMF58" s="127"/>
      <c r="RMG58" s="127"/>
      <c r="RMH58" s="127"/>
      <c r="RMI58" s="127"/>
      <c r="RMJ58" s="127"/>
      <c r="RMK58" s="127"/>
      <c r="RML58" s="127"/>
      <c r="RMM58" s="127"/>
      <c r="RMN58" s="127"/>
      <c r="RMO58" s="127"/>
      <c r="RMP58" s="127"/>
      <c r="RMQ58" s="127"/>
      <c r="RMR58" s="127"/>
      <c r="RMS58" s="127"/>
      <c r="RMT58" s="127"/>
      <c r="RMU58" s="127"/>
      <c r="RMV58" s="127"/>
      <c r="RMW58" s="127"/>
      <c r="RMX58" s="127"/>
      <c r="RMY58" s="127"/>
      <c r="RMZ58" s="127"/>
      <c r="RNA58" s="127"/>
      <c r="RNB58" s="127"/>
      <c r="RNC58" s="127"/>
      <c r="RND58" s="127"/>
      <c r="RNE58" s="127"/>
      <c r="RNF58" s="127"/>
      <c r="RNG58" s="127"/>
      <c r="RNH58" s="127"/>
      <c r="RNI58" s="127"/>
      <c r="RNJ58" s="127"/>
      <c r="RNK58" s="127"/>
      <c r="RNL58" s="127"/>
      <c r="RNM58" s="127"/>
      <c r="RNN58" s="127"/>
      <c r="RNO58" s="127"/>
      <c r="RNP58" s="127"/>
      <c r="RNQ58" s="127"/>
      <c r="RNR58" s="127"/>
      <c r="RNS58" s="127"/>
      <c r="RNT58" s="127"/>
      <c r="RNU58" s="127"/>
      <c r="RNV58" s="127"/>
      <c r="RNW58" s="127"/>
      <c r="RNX58" s="127"/>
      <c r="RNY58" s="127"/>
      <c r="RNZ58" s="127"/>
      <c r="ROA58" s="127"/>
      <c r="ROB58" s="127"/>
      <c r="ROC58" s="127"/>
      <c r="ROD58" s="127"/>
      <c r="ROE58" s="127"/>
      <c r="ROF58" s="127"/>
      <c r="ROG58" s="127"/>
      <c r="ROH58" s="127"/>
      <c r="ROI58" s="127"/>
      <c r="ROJ58" s="127"/>
      <c r="ROK58" s="127"/>
      <c r="ROL58" s="127"/>
      <c r="ROM58" s="127"/>
      <c r="RON58" s="127"/>
      <c r="ROO58" s="127"/>
      <c r="ROP58" s="127"/>
      <c r="ROQ58" s="127"/>
      <c r="ROR58" s="127"/>
      <c r="ROS58" s="127"/>
      <c r="ROT58" s="127"/>
      <c r="ROU58" s="127"/>
      <c r="ROV58" s="127"/>
      <c r="ROW58" s="127"/>
      <c r="ROX58" s="127"/>
      <c r="ROY58" s="127"/>
      <c r="ROZ58" s="127"/>
      <c r="RPA58" s="127"/>
      <c r="RPB58" s="127"/>
      <c r="RPC58" s="127"/>
      <c r="RPD58" s="127"/>
      <c r="RPE58" s="127"/>
      <c r="RPF58" s="127"/>
      <c r="RPG58" s="127"/>
      <c r="RPH58" s="127"/>
      <c r="RPI58" s="127"/>
      <c r="RPJ58" s="127"/>
      <c r="RPK58" s="127"/>
      <c r="RPL58" s="127"/>
      <c r="RPM58" s="127"/>
      <c r="RPN58" s="127"/>
      <c r="RPO58" s="127"/>
      <c r="RPP58" s="127"/>
      <c r="RPQ58" s="127"/>
      <c r="RPR58" s="127"/>
      <c r="RPS58" s="127"/>
      <c r="RPT58" s="127"/>
      <c r="RPU58" s="127"/>
      <c r="RPV58" s="127"/>
      <c r="RPW58" s="127"/>
      <c r="RPX58" s="127"/>
      <c r="RPY58" s="127"/>
      <c r="RPZ58" s="127"/>
      <c r="RQA58" s="127"/>
      <c r="RQB58" s="127"/>
      <c r="RQC58" s="127"/>
      <c r="RQD58" s="127"/>
      <c r="RQE58" s="127"/>
      <c r="RQF58" s="127"/>
      <c r="RQG58" s="127"/>
      <c r="RQH58" s="127"/>
      <c r="RQI58" s="127"/>
      <c r="RQJ58" s="127"/>
      <c r="RQK58" s="127"/>
      <c r="RQL58" s="127"/>
      <c r="RQM58" s="127"/>
      <c r="RQN58" s="127"/>
      <c r="RQO58" s="127"/>
      <c r="RQP58" s="127"/>
      <c r="RQQ58" s="127"/>
      <c r="RQR58" s="127"/>
      <c r="RQS58" s="127"/>
      <c r="RQT58" s="127"/>
      <c r="RQU58" s="127"/>
      <c r="RQV58" s="127"/>
      <c r="RQW58" s="127"/>
      <c r="RQX58" s="127"/>
      <c r="RQY58" s="127"/>
      <c r="RQZ58" s="127"/>
      <c r="RRA58" s="127"/>
      <c r="RRB58" s="127"/>
      <c r="RRC58" s="127"/>
      <c r="RRD58" s="127"/>
      <c r="RRE58" s="127"/>
      <c r="RRF58" s="127"/>
      <c r="RRG58" s="127"/>
      <c r="RRH58" s="127"/>
      <c r="RRI58" s="127"/>
      <c r="RRJ58" s="127"/>
      <c r="RRK58" s="127"/>
      <c r="RRL58" s="127"/>
      <c r="RRM58" s="127"/>
      <c r="RRN58" s="127"/>
      <c r="RRO58" s="127"/>
      <c r="RRP58" s="127"/>
      <c r="RRQ58" s="127"/>
      <c r="RRR58" s="127"/>
      <c r="RRS58" s="127"/>
      <c r="RRT58" s="127"/>
      <c r="RRU58" s="127"/>
      <c r="RRV58" s="127"/>
      <c r="RRW58" s="127"/>
      <c r="RRX58" s="127"/>
      <c r="RRY58" s="127"/>
      <c r="RRZ58" s="127"/>
      <c r="RSA58" s="127"/>
      <c r="RSB58" s="127"/>
      <c r="RSC58" s="127"/>
      <c r="RSD58" s="127"/>
      <c r="RSE58" s="127"/>
      <c r="RSF58" s="127"/>
      <c r="RSG58" s="127"/>
      <c r="RSH58" s="127"/>
      <c r="RSI58" s="127"/>
      <c r="RSJ58" s="127"/>
      <c r="RSK58" s="127"/>
      <c r="RSL58" s="127"/>
      <c r="RSM58" s="127"/>
      <c r="RSN58" s="127"/>
      <c r="RSO58" s="127"/>
      <c r="RSP58" s="127"/>
      <c r="RSQ58" s="127"/>
      <c r="RSR58" s="127"/>
      <c r="RSS58" s="127"/>
      <c r="RST58" s="127"/>
      <c r="RSU58" s="127"/>
      <c r="RSV58" s="127"/>
      <c r="RSW58" s="127"/>
      <c r="RSX58" s="127"/>
      <c r="RSY58" s="127"/>
      <c r="RSZ58" s="127"/>
      <c r="RTA58" s="127"/>
      <c r="RTB58" s="127"/>
      <c r="RTC58" s="127"/>
      <c r="RTD58" s="127"/>
      <c r="RTE58" s="127"/>
      <c r="RTF58" s="127"/>
      <c r="RTG58" s="127"/>
      <c r="RTH58" s="127"/>
      <c r="RTI58" s="127"/>
      <c r="RTJ58" s="127"/>
      <c r="RTK58" s="127"/>
      <c r="RTL58" s="127"/>
      <c r="RTM58" s="127"/>
      <c r="RTN58" s="127"/>
      <c r="RTO58" s="127"/>
      <c r="RTP58" s="127"/>
      <c r="RTQ58" s="127"/>
      <c r="RTR58" s="127"/>
      <c r="RTS58" s="127"/>
      <c r="RTT58" s="127"/>
      <c r="RTU58" s="127"/>
      <c r="RTV58" s="127"/>
      <c r="RTW58" s="127"/>
      <c r="RTX58" s="127"/>
      <c r="RTY58" s="127"/>
      <c r="RTZ58" s="127"/>
      <c r="RUA58" s="127"/>
      <c r="RUB58" s="127"/>
      <c r="RUC58" s="127"/>
      <c r="RUD58" s="127"/>
      <c r="RUE58" s="127"/>
      <c r="RUF58" s="127"/>
      <c r="RUG58" s="127"/>
      <c r="RUH58" s="127"/>
      <c r="RUI58" s="127"/>
      <c r="RUJ58" s="127"/>
      <c r="RUK58" s="127"/>
      <c r="RUL58" s="127"/>
      <c r="RUM58" s="127"/>
      <c r="RUN58" s="127"/>
      <c r="RUO58" s="127"/>
      <c r="RUP58" s="127"/>
      <c r="RUQ58" s="127"/>
      <c r="RUR58" s="127"/>
      <c r="RUS58" s="127"/>
      <c r="RUT58" s="127"/>
      <c r="RUU58" s="127"/>
      <c r="RUV58" s="127"/>
      <c r="RUW58" s="127"/>
      <c r="RUX58" s="127"/>
      <c r="RUY58" s="127"/>
      <c r="RUZ58" s="127"/>
      <c r="RVA58" s="127"/>
      <c r="RVB58" s="127"/>
      <c r="RVC58" s="127"/>
      <c r="RVD58" s="127"/>
      <c r="RVE58" s="127"/>
      <c r="RVF58" s="127"/>
      <c r="RVG58" s="127"/>
      <c r="RVH58" s="127"/>
      <c r="RVI58" s="127"/>
      <c r="RVJ58" s="127"/>
      <c r="RVK58" s="127"/>
      <c r="RVL58" s="127"/>
      <c r="RVM58" s="127"/>
      <c r="RVN58" s="127"/>
      <c r="RVO58" s="127"/>
      <c r="RVP58" s="127"/>
      <c r="RVQ58" s="127"/>
      <c r="RVR58" s="127"/>
      <c r="RVS58" s="127"/>
      <c r="RVT58" s="127"/>
      <c r="RVU58" s="127"/>
      <c r="RVV58" s="127"/>
      <c r="RVW58" s="127"/>
      <c r="RVX58" s="127"/>
      <c r="RVY58" s="127"/>
      <c r="RVZ58" s="127"/>
      <c r="RWA58" s="127"/>
      <c r="RWB58" s="127"/>
      <c r="RWC58" s="127"/>
      <c r="RWD58" s="127"/>
      <c r="RWE58" s="127"/>
      <c r="RWF58" s="127"/>
      <c r="RWG58" s="127"/>
      <c r="RWH58" s="127"/>
      <c r="RWI58" s="127"/>
      <c r="RWJ58" s="127"/>
      <c r="RWK58" s="127"/>
      <c r="RWL58" s="127"/>
      <c r="RWM58" s="127"/>
      <c r="RWN58" s="127"/>
      <c r="RWO58" s="127"/>
      <c r="RWP58" s="127"/>
      <c r="RWQ58" s="127"/>
      <c r="RWR58" s="127"/>
      <c r="RWS58" s="127"/>
      <c r="RWT58" s="127"/>
      <c r="RWU58" s="127"/>
      <c r="RWV58" s="127"/>
      <c r="RWW58" s="127"/>
      <c r="RWX58" s="127"/>
      <c r="RWY58" s="127"/>
      <c r="RWZ58" s="127"/>
      <c r="RXA58" s="127"/>
      <c r="RXB58" s="127"/>
      <c r="RXC58" s="127"/>
      <c r="RXD58" s="127"/>
      <c r="RXE58" s="127"/>
      <c r="RXF58" s="127"/>
      <c r="RXG58" s="127"/>
      <c r="RXH58" s="127"/>
      <c r="RXI58" s="127"/>
      <c r="RXJ58" s="127"/>
      <c r="RXK58" s="127"/>
      <c r="RXL58" s="127"/>
      <c r="RXM58" s="127"/>
      <c r="RXN58" s="127"/>
      <c r="RXO58" s="127"/>
      <c r="RXP58" s="127"/>
      <c r="RXQ58" s="127"/>
      <c r="RXR58" s="127"/>
      <c r="RXS58" s="127"/>
      <c r="RXT58" s="127"/>
      <c r="RXU58" s="127"/>
      <c r="RXV58" s="127"/>
      <c r="RXW58" s="127"/>
      <c r="RXX58" s="127"/>
      <c r="RXY58" s="127"/>
      <c r="RXZ58" s="127"/>
      <c r="RYA58" s="127"/>
      <c r="RYB58" s="127"/>
      <c r="RYC58" s="127"/>
      <c r="RYD58" s="127"/>
      <c r="RYE58" s="127"/>
      <c r="RYF58" s="127"/>
      <c r="RYG58" s="127"/>
      <c r="RYH58" s="127"/>
      <c r="RYI58" s="127"/>
      <c r="RYJ58" s="127"/>
      <c r="RYK58" s="127"/>
      <c r="RYL58" s="127"/>
      <c r="RYM58" s="127"/>
      <c r="RYN58" s="127"/>
      <c r="RYO58" s="127"/>
      <c r="RYP58" s="127"/>
      <c r="RYQ58" s="127"/>
      <c r="RYR58" s="127"/>
      <c r="RYS58" s="127"/>
      <c r="RYT58" s="127"/>
      <c r="RYU58" s="127"/>
      <c r="RYV58" s="127"/>
      <c r="RYW58" s="127"/>
      <c r="RYX58" s="127"/>
      <c r="RYY58" s="127"/>
      <c r="RYZ58" s="127"/>
      <c r="RZA58" s="127"/>
      <c r="RZB58" s="127"/>
      <c r="RZC58" s="127"/>
      <c r="RZD58" s="127"/>
      <c r="RZE58" s="127"/>
      <c r="RZF58" s="127"/>
      <c r="RZG58" s="127"/>
      <c r="RZH58" s="127"/>
      <c r="RZI58" s="127"/>
      <c r="RZJ58" s="127"/>
      <c r="RZK58" s="127"/>
      <c r="RZL58" s="127"/>
      <c r="RZM58" s="127"/>
      <c r="RZN58" s="127"/>
      <c r="RZO58" s="127"/>
      <c r="RZP58" s="127"/>
      <c r="RZQ58" s="127"/>
      <c r="RZR58" s="127"/>
      <c r="RZS58" s="127"/>
      <c r="RZT58" s="127"/>
      <c r="RZU58" s="127"/>
      <c r="RZV58" s="127"/>
      <c r="RZW58" s="127"/>
      <c r="RZX58" s="127"/>
      <c r="RZY58" s="127"/>
      <c r="RZZ58" s="127"/>
      <c r="SAA58" s="127"/>
      <c r="SAB58" s="127"/>
      <c r="SAC58" s="127"/>
      <c r="SAD58" s="127"/>
      <c r="SAE58" s="127"/>
      <c r="SAF58" s="127"/>
      <c r="SAG58" s="127"/>
      <c r="SAH58" s="127"/>
      <c r="SAI58" s="127"/>
      <c r="SAJ58" s="127"/>
      <c r="SAK58" s="127"/>
      <c r="SAL58" s="127"/>
      <c r="SAM58" s="127"/>
      <c r="SAN58" s="127"/>
      <c r="SAO58" s="127"/>
      <c r="SAP58" s="127"/>
      <c r="SAQ58" s="127"/>
      <c r="SAR58" s="127"/>
      <c r="SAS58" s="127"/>
      <c r="SAT58" s="127"/>
      <c r="SAU58" s="127"/>
      <c r="SAV58" s="127"/>
      <c r="SAW58" s="127"/>
      <c r="SAX58" s="127"/>
      <c r="SAY58" s="127"/>
      <c r="SAZ58" s="127"/>
      <c r="SBA58" s="127"/>
      <c r="SBB58" s="127"/>
      <c r="SBC58" s="127"/>
      <c r="SBD58" s="127"/>
      <c r="SBE58" s="127"/>
      <c r="SBF58" s="127"/>
      <c r="SBG58" s="127"/>
      <c r="SBH58" s="127"/>
      <c r="SBI58" s="127"/>
      <c r="SBJ58" s="127"/>
      <c r="SBK58" s="127"/>
      <c r="SBL58" s="127"/>
      <c r="SBM58" s="127"/>
      <c r="SBN58" s="127"/>
      <c r="SBO58" s="127"/>
      <c r="SBP58" s="127"/>
      <c r="SBQ58" s="127"/>
      <c r="SBR58" s="127"/>
      <c r="SBS58" s="127"/>
      <c r="SBT58" s="127"/>
      <c r="SBU58" s="127"/>
      <c r="SBV58" s="127"/>
      <c r="SBW58" s="127"/>
      <c r="SBX58" s="127"/>
      <c r="SBY58" s="127"/>
      <c r="SBZ58" s="127"/>
      <c r="SCA58" s="127"/>
      <c r="SCB58" s="127"/>
      <c r="SCC58" s="127"/>
      <c r="SCD58" s="127"/>
      <c r="SCE58" s="127"/>
      <c r="SCF58" s="127"/>
      <c r="SCG58" s="127"/>
      <c r="SCH58" s="127"/>
      <c r="SCI58" s="127"/>
      <c r="SCJ58" s="127"/>
      <c r="SCK58" s="127"/>
      <c r="SCL58" s="127"/>
      <c r="SCM58" s="127"/>
      <c r="SCN58" s="127"/>
      <c r="SCO58" s="127"/>
      <c r="SCP58" s="127"/>
      <c r="SCQ58" s="127"/>
      <c r="SCR58" s="127"/>
      <c r="SCS58" s="127"/>
      <c r="SCT58" s="127"/>
      <c r="SCU58" s="127"/>
      <c r="SCV58" s="127"/>
      <c r="SCW58" s="127"/>
      <c r="SCX58" s="127"/>
      <c r="SCY58" s="127"/>
      <c r="SCZ58" s="127"/>
      <c r="SDA58" s="127"/>
      <c r="SDB58" s="127"/>
      <c r="SDC58" s="127"/>
      <c r="SDD58" s="127"/>
      <c r="SDE58" s="127"/>
      <c r="SDF58" s="127"/>
      <c r="SDG58" s="127"/>
      <c r="SDH58" s="127"/>
      <c r="SDI58" s="127"/>
      <c r="SDJ58" s="127"/>
      <c r="SDK58" s="127"/>
      <c r="SDL58" s="127"/>
      <c r="SDM58" s="127"/>
      <c r="SDN58" s="127"/>
      <c r="SDO58" s="127"/>
      <c r="SDP58" s="127"/>
      <c r="SDQ58" s="127"/>
      <c r="SDR58" s="127"/>
      <c r="SDS58" s="127"/>
      <c r="SDT58" s="127"/>
      <c r="SDU58" s="127"/>
      <c r="SDV58" s="127"/>
      <c r="SDW58" s="127"/>
      <c r="SDX58" s="127"/>
      <c r="SDY58" s="127"/>
      <c r="SDZ58" s="127"/>
      <c r="SEA58" s="127"/>
      <c r="SEB58" s="127"/>
      <c r="SEC58" s="127"/>
      <c r="SED58" s="127"/>
      <c r="SEE58" s="127"/>
      <c r="SEF58" s="127"/>
      <c r="SEG58" s="127"/>
      <c r="SEH58" s="127"/>
      <c r="SEI58" s="127"/>
      <c r="SEJ58" s="127"/>
      <c r="SEK58" s="127"/>
      <c r="SEL58" s="127"/>
      <c r="SEM58" s="127"/>
      <c r="SEN58" s="127"/>
      <c r="SEO58" s="127"/>
      <c r="SEP58" s="127"/>
      <c r="SEQ58" s="127"/>
      <c r="SER58" s="127"/>
      <c r="SES58" s="127"/>
      <c r="SET58" s="127"/>
      <c r="SEU58" s="127"/>
      <c r="SEV58" s="127"/>
      <c r="SEW58" s="127"/>
      <c r="SEX58" s="127"/>
      <c r="SEY58" s="127"/>
      <c r="SEZ58" s="127"/>
      <c r="SFA58" s="127"/>
      <c r="SFB58" s="127"/>
      <c r="SFC58" s="127"/>
      <c r="SFD58" s="127"/>
      <c r="SFE58" s="127"/>
      <c r="SFF58" s="127"/>
      <c r="SFG58" s="127"/>
      <c r="SFH58" s="127"/>
      <c r="SFI58" s="127"/>
      <c r="SFJ58" s="127"/>
      <c r="SFK58" s="127"/>
      <c r="SFL58" s="127"/>
      <c r="SFM58" s="127"/>
      <c r="SFN58" s="127"/>
      <c r="SFO58" s="127"/>
      <c r="SFP58" s="127"/>
      <c r="SFQ58" s="127"/>
      <c r="SFR58" s="127"/>
      <c r="SFS58" s="127"/>
      <c r="SFT58" s="127"/>
      <c r="SFU58" s="127"/>
      <c r="SFV58" s="127"/>
      <c r="SFW58" s="127"/>
      <c r="SFX58" s="127"/>
      <c r="SFY58" s="127"/>
      <c r="SFZ58" s="127"/>
      <c r="SGA58" s="127"/>
      <c r="SGB58" s="127"/>
      <c r="SGC58" s="127"/>
      <c r="SGD58" s="127"/>
      <c r="SGE58" s="127"/>
      <c r="SGF58" s="127"/>
      <c r="SGG58" s="127"/>
      <c r="SGH58" s="127"/>
      <c r="SGI58" s="127"/>
      <c r="SGJ58" s="127"/>
      <c r="SGK58" s="127"/>
      <c r="SGL58" s="127"/>
      <c r="SGM58" s="127"/>
      <c r="SGN58" s="127"/>
      <c r="SGO58" s="127"/>
      <c r="SGP58" s="127"/>
      <c r="SGQ58" s="127"/>
      <c r="SGR58" s="127"/>
      <c r="SGS58" s="127"/>
      <c r="SGT58" s="127"/>
      <c r="SGU58" s="127"/>
      <c r="SGV58" s="127"/>
      <c r="SGW58" s="127"/>
      <c r="SGX58" s="127"/>
      <c r="SGY58" s="127"/>
      <c r="SGZ58" s="127"/>
      <c r="SHA58" s="127"/>
      <c r="SHB58" s="127"/>
      <c r="SHC58" s="127"/>
      <c r="SHD58" s="127"/>
      <c r="SHE58" s="127"/>
      <c r="SHF58" s="127"/>
      <c r="SHG58" s="127"/>
      <c r="SHH58" s="127"/>
      <c r="SHI58" s="127"/>
      <c r="SHJ58" s="127"/>
      <c r="SHK58" s="127"/>
      <c r="SHL58" s="127"/>
      <c r="SHM58" s="127"/>
      <c r="SHN58" s="127"/>
      <c r="SHO58" s="127"/>
      <c r="SHP58" s="127"/>
      <c r="SHQ58" s="127"/>
      <c r="SHR58" s="127"/>
      <c r="SHS58" s="127"/>
      <c r="SHT58" s="127"/>
      <c r="SHU58" s="127"/>
      <c r="SHV58" s="127"/>
      <c r="SHW58" s="127"/>
      <c r="SHX58" s="127"/>
      <c r="SHY58" s="127"/>
      <c r="SHZ58" s="127"/>
      <c r="SIA58" s="127"/>
      <c r="SIB58" s="127"/>
      <c r="SIC58" s="127"/>
      <c r="SID58" s="127"/>
      <c r="SIE58" s="127"/>
      <c r="SIF58" s="127"/>
      <c r="SIG58" s="127"/>
      <c r="SIH58" s="127"/>
      <c r="SII58" s="127"/>
      <c r="SIJ58" s="127"/>
      <c r="SIK58" s="127"/>
      <c r="SIL58" s="127"/>
      <c r="SIM58" s="127"/>
      <c r="SIN58" s="127"/>
      <c r="SIO58" s="127"/>
      <c r="SIP58" s="127"/>
      <c r="SIQ58" s="127"/>
      <c r="SIR58" s="127"/>
      <c r="SIS58" s="127"/>
      <c r="SIT58" s="127"/>
      <c r="SIU58" s="127"/>
      <c r="SIV58" s="127"/>
      <c r="SIW58" s="127"/>
      <c r="SIX58" s="127"/>
      <c r="SIY58" s="127"/>
      <c r="SIZ58" s="127"/>
      <c r="SJA58" s="127"/>
      <c r="SJB58" s="127"/>
      <c r="SJC58" s="127"/>
      <c r="SJD58" s="127"/>
      <c r="SJE58" s="127"/>
      <c r="SJF58" s="127"/>
      <c r="SJG58" s="127"/>
      <c r="SJH58" s="127"/>
      <c r="SJI58" s="127"/>
      <c r="SJJ58" s="127"/>
      <c r="SJK58" s="127"/>
      <c r="SJL58" s="127"/>
      <c r="SJM58" s="127"/>
      <c r="SJN58" s="127"/>
      <c r="SJO58" s="127"/>
      <c r="SJP58" s="127"/>
      <c r="SJQ58" s="127"/>
      <c r="SJR58" s="127"/>
      <c r="SJS58" s="127"/>
      <c r="SJT58" s="127"/>
      <c r="SJU58" s="127"/>
      <c r="SJV58" s="127"/>
      <c r="SJW58" s="127"/>
      <c r="SJX58" s="127"/>
      <c r="SJY58" s="127"/>
      <c r="SJZ58" s="127"/>
      <c r="SKA58" s="127"/>
      <c r="SKB58" s="127"/>
      <c r="SKC58" s="127"/>
      <c r="SKD58" s="127"/>
      <c r="SKE58" s="127"/>
      <c r="SKF58" s="127"/>
      <c r="SKG58" s="127"/>
      <c r="SKH58" s="127"/>
      <c r="SKI58" s="127"/>
      <c r="SKJ58" s="127"/>
      <c r="SKK58" s="127"/>
      <c r="SKL58" s="127"/>
      <c r="SKM58" s="127"/>
      <c r="SKN58" s="127"/>
      <c r="SKO58" s="127"/>
      <c r="SKP58" s="127"/>
      <c r="SKQ58" s="127"/>
      <c r="SKR58" s="127"/>
      <c r="SKS58" s="127"/>
      <c r="SKT58" s="127"/>
      <c r="SKU58" s="127"/>
      <c r="SKV58" s="127"/>
      <c r="SKW58" s="127"/>
      <c r="SKX58" s="127"/>
      <c r="SKY58" s="127"/>
      <c r="SKZ58" s="127"/>
      <c r="SLA58" s="127"/>
      <c r="SLB58" s="127"/>
      <c r="SLC58" s="127"/>
      <c r="SLD58" s="127"/>
      <c r="SLE58" s="127"/>
      <c r="SLF58" s="127"/>
      <c r="SLG58" s="127"/>
      <c r="SLH58" s="127"/>
      <c r="SLI58" s="127"/>
      <c r="SLJ58" s="127"/>
      <c r="SLK58" s="127"/>
      <c r="SLL58" s="127"/>
      <c r="SLM58" s="127"/>
      <c r="SLN58" s="127"/>
      <c r="SLO58" s="127"/>
      <c r="SLP58" s="127"/>
      <c r="SLQ58" s="127"/>
      <c r="SLR58" s="127"/>
      <c r="SLS58" s="127"/>
      <c r="SLT58" s="127"/>
      <c r="SLU58" s="127"/>
      <c r="SLV58" s="127"/>
      <c r="SLW58" s="127"/>
      <c r="SLX58" s="127"/>
      <c r="SLY58" s="127"/>
      <c r="SLZ58" s="127"/>
      <c r="SMA58" s="127"/>
      <c r="SMB58" s="127"/>
      <c r="SMC58" s="127"/>
      <c r="SMD58" s="127"/>
      <c r="SME58" s="127"/>
      <c r="SMF58" s="127"/>
      <c r="SMG58" s="127"/>
      <c r="SMH58" s="127"/>
      <c r="SMI58" s="127"/>
      <c r="SMJ58" s="127"/>
      <c r="SMK58" s="127"/>
      <c r="SML58" s="127"/>
      <c r="SMM58" s="127"/>
      <c r="SMN58" s="127"/>
      <c r="SMO58" s="127"/>
      <c r="SMP58" s="127"/>
      <c r="SMQ58" s="127"/>
      <c r="SMR58" s="127"/>
      <c r="SMS58" s="127"/>
      <c r="SMT58" s="127"/>
      <c r="SMU58" s="127"/>
      <c r="SMV58" s="127"/>
      <c r="SMW58" s="127"/>
      <c r="SMX58" s="127"/>
      <c r="SMY58" s="127"/>
      <c r="SMZ58" s="127"/>
      <c r="SNA58" s="127"/>
      <c r="SNB58" s="127"/>
      <c r="SNC58" s="127"/>
      <c r="SND58" s="127"/>
      <c r="SNE58" s="127"/>
      <c r="SNF58" s="127"/>
      <c r="SNG58" s="127"/>
      <c r="SNH58" s="127"/>
      <c r="SNI58" s="127"/>
      <c r="SNJ58" s="127"/>
      <c r="SNK58" s="127"/>
      <c r="SNL58" s="127"/>
      <c r="SNM58" s="127"/>
      <c r="SNN58" s="127"/>
      <c r="SNO58" s="127"/>
      <c r="SNP58" s="127"/>
      <c r="SNQ58" s="127"/>
      <c r="SNR58" s="127"/>
      <c r="SNS58" s="127"/>
      <c r="SNT58" s="127"/>
      <c r="SNU58" s="127"/>
      <c r="SNV58" s="127"/>
      <c r="SNW58" s="127"/>
      <c r="SNX58" s="127"/>
      <c r="SNY58" s="127"/>
      <c r="SNZ58" s="127"/>
      <c r="SOA58" s="127"/>
      <c r="SOB58" s="127"/>
      <c r="SOC58" s="127"/>
      <c r="SOD58" s="127"/>
      <c r="SOE58" s="127"/>
      <c r="SOF58" s="127"/>
      <c r="SOG58" s="127"/>
      <c r="SOH58" s="127"/>
      <c r="SOI58" s="127"/>
      <c r="SOJ58" s="127"/>
      <c r="SOK58" s="127"/>
      <c r="SOL58" s="127"/>
      <c r="SOM58" s="127"/>
      <c r="SON58" s="127"/>
      <c r="SOO58" s="127"/>
      <c r="SOP58" s="127"/>
      <c r="SOQ58" s="127"/>
      <c r="SOR58" s="127"/>
      <c r="SOS58" s="127"/>
      <c r="SOT58" s="127"/>
      <c r="SOU58" s="127"/>
      <c r="SOV58" s="127"/>
      <c r="SOW58" s="127"/>
      <c r="SOX58" s="127"/>
      <c r="SOY58" s="127"/>
      <c r="SOZ58" s="127"/>
      <c r="SPA58" s="127"/>
      <c r="SPB58" s="127"/>
      <c r="SPC58" s="127"/>
      <c r="SPD58" s="127"/>
      <c r="SPE58" s="127"/>
      <c r="SPF58" s="127"/>
      <c r="SPG58" s="127"/>
      <c r="SPH58" s="127"/>
      <c r="SPI58" s="127"/>
      <c r="SPJ58" s="127"/>
      <c r="SPK58" s="127"/>
      <c r="SPL58" s="127"/>
      <c r="SPM58" s="127"/>
      <c r="SPN58" s="127"/>
      <c r="SPO58" s="127"/>
      <c r="SPP58" s="127"/>
      <c r="SPQ58" s="127"/>
      <c r="SPR58" s="127"/>
      <c r="SPS58" s="127"/>
      <c r="SPT58" s="127"/>
      <c r="SPU58" s="127"/>
      <c r="SPV58" s="127"/>
      <c r="SPW58" s="127"/>
      <c r="SPX58" s="127"/>
      <c r="SPY58" s="127"/>
      <c r="SPZ58" s="127"/>
      <c r="SQA58" s="127"/>
      <c r="SQB58" s="127"/>
      <c r="SQC58" s="127"/>
      <c r="SQD58" s="127"/>
      <c r="SQE58" s="127"/>
      <c r="SQF58" s="127"/>
      <c r="SQG58" s="127"/>
      <c r="SQH58" s="127"/>
      <c r="SQI58" s="127"/>
      <c r="SQJ58" s="127"/>
      <c r="SQK58" s="127"/>
      <c r="SQL58" s="127"/>
      <c r="SQM58" s="127"/>
      <c r="SQN58" s="127"/>
      <c r="SQO58" s="127"/>
      <c r="SQP58" s="127"/>
      <c r="SQQ58" s="127"/>
      <c r="SQR58" s="127"/>
      <c r="SQS58" s="127"/>
      <c r="SQT58" s="127"/>
      <c r="SQU58" s="127"/>
      <c r="SQV58" s="127"/>
      <c r="SQW58" s="127"/>
      <c r="SQX58" s="127"/>
      <c r="SQY58" s="127"/>
      <c r="SQZ58" s="127"/>
      <c r="SRA58" s="127"/>
      <c r="SRB58" s="127"/>
      <c r="SRC58" s="127"/>
      <c r="SRD58" s="127"/>
      <c r="SRE58" s="127"/>
      <c r="SRF58" s="127"/>
      <c r="SRG58" s="127"/>
      <c r="SRH58" s="127"/>
      <c r="SRI58" s="127"/>
      <c r="SRJ58" s="127"/>
      <c r="SRK58" s="127"/>
      <c r="SRL58" s="127"/>
      <c r="SRM58" s="127"/>
      <c r="SRN58" s="127"/>
      <c r="SRO58" s="127"/>
      <c r="SRP58" s="127"/>
      <c r="SRQ58" s="127"/>
      <c r="SRR58" s="127"/>
      <c r="SRS58" s="127"/>
      <c r="SRT58" s="127"/>
      <c r="SRU58" s="127"/>
      <c r="SRV58" s="127"/>
      <c r="SRW58" s="127"/>
      <c r="SRX58" s="127"/>
      <c r="SRY58" s="127"/>
      <c r="SRZ58" s="127"/>
      <c r="SSA58" s="127"/>
      <c r="SSB58" s="127"/>
      <c r="SSC58" s="127"/>
      <c r="SSD58" s="127"/>
      <c r="SSE58" s="127"/>
      <c r="SSF58" s="127"/>
      <c r="SSG58" s="127"/>
      <c r="SSH58" s="127"/>
      <c r="SSI58" s="127"/>
      <c r="SSJ58" s="127"/>
      <c r="SSK58" s="127"/>
      <c r="SSL58" s="127"/>
      <c r="SSM58" s="127"/>
      <c r="SSN58" s="127"/>
      <c r="SSO58" s="127"/>
      <c r="SSP58" s="127"/>
      <c r="SSQ58" s="127"/>
      <c r="SSR58" s="127"/>
      <c r="SSS58" s="127"/>
      <c r="SST58" s="127"/>
      <c r="SSU58" s="127"/>
      <c r="SSV58" s="127"/>
      <c r="SSW58" s="127"/>
      <c r="SSX58" s="127"/>
      <c r="SSY58" s="127"/>
      <c r="SSZ58" s="127"/>
      <c r="STA58" s="127"/>
      <c r="STB58" s="127"/>
      <c r="STC58" s="127"/>
      <c r="STD58" s="127"/>
      <c r="STE58" s="127"/>
      <c r="STF58" s="127"/>
      <c r="STG58" s="127"/>
      <c r="STH58" s="127"/>
      <c r="STI58" s="127"/>
      <c r="STJ58" s="127"/>
      <c r="STK58" s="127"/>
      <c r="STL58" s="127"/>
      <c r="STM58" s="127"/>
      <c r="STN58" s="127"/>
      <c r="STO58" s="127"/>
      <c r="STP58" s="127"/>
      <c r="STQ58" s="127"/>
      <c r="STR58" s="127"/>
      <c r="STS58" s="127"/>
      <c r="STT58" s="127"/>
      <c r="STU58" s="127"/>
      <c r="STV58" s="127"/>
      <c r="STW58" s="127"/>
      <c r="STX58" s="127"/>
      <c r="STY58" s="127"/>
      <c r="STZ58" s="127"/>
      <c r="SUA58" s="127"/>
      <c r="SUB58" s="127"/>
      <c r="SUC58" s="127"/>
      <c r="SUD58" s="127"/>
      <c r="SUE58" s="127"/>
      <c r="SUF58" s="127"/>
      <c r="SUG58" s="127"/>
      <c r="SUH58" s="127"/>
      <c r="SUI58" s="127"/>
      <c r="SUJ58" s="127"/>
      <c r="SUK58" s="127"/>
      <c r="SUL58" s="127"/>
      <c r="SUM58" s="127"/>
      <c r="SUN58" s="127"/>
      <c r="SUO58" s="127"/>
      <c r="SUP58" s="127"/>
      <c r="SUQ58" s="127"/>
      <c r="SUR58" s="127"/>
      <c r="SUS58" s="127"/>
      <c r="SUT58" s="127"/>
      <c r="SUU58" s="127"/>
      <c r="SUV58" s="127"/>
      <c r="SUW58" s="127"/>
      <c r="SUX58" s="127"/>
      <c r="SUY58" s="127"/>
      <c r="SUZ58" s="127"/>
      <c r="SVA58" s="127"/>
      <c r="SVB58" s="127"/>
      <c r="SVC58" s="127"/>
      <c r="SVD58" s="127"/>
      <c r="SVE58" s="127"/>
      <c r="SVF58" s="127"/>
      <c r="SVG58" s="127"/>
      <c r="SVH58" s="127"/>
      <c r="SVI58" s="127"/>
      <c r="SVJ58" s="127"/>
      <c r="SVK58" s="127"/>
      <c r="SVL58" s="127"/>
      <c r="SVM58" s="127"/>
      <c r="SVN58" s="127"/>
      <c r="SVO58" s="127"/>
      <c r="SVP58" s="127"/>
      <c r="SVQ58" s="127"/>
      <c r="SVR58" s="127"/>
      <c r="SVS58" s="127"/>
      <c r="SVT58" s="127"/>
      <c r="SVU58" s="127"/>
      <c r="SVV58" s="127"/>
      <c r="SVW58" s="127"/>
      <c r="SVX58" s="127"/>
      <c r="SVY58" s="127"/>
      <c r="SVZ58" s="127"/>
      <c r="SWA58" s="127"/>
      <c r="SWB58" s="127"/>
      <c r="SWC58" s="127"/>
      <c r="SWD58" s="127"/>
      <c r="SWE58" s="127"/>
      <c r="SWF58" s="127"/>
      <c r="SWG58" s="127"/>
      <c r="SWH58" s="127"/>
      <c r="SWI58" s="127"/>
      <c r="SWJ58" s="127"/>
      <c r="SWK58" s="127"/>
      <c r="SWL58" s="127"/>
      <c r="SWM58" s="127"/>
      <c r="SWN58" s="127"/>
      <c r="SWO58" s="127"/>
      <c r="SWP58" s="127"/>
      <c r="SWQ58" s="127"/>
      <c r="SWR58" s="127"/>
      <c r="SWS58" s="127"/>
      <c r="SWT58" s="127"/>
      <c r="SWU58" s="127"/>
      <c r="SWV58" s="127"/>
      <c r="SWW58" s="127"/>
      <c r="SWX58" s="127"/>
      <c r="SWY58" s="127"/>
      <c r="SWZ58" s="127"/>
      <c r="SXA58" s="127"/>
      <c r="SXB58" s="127"/>
      <c r="SXC58" s="127"/>
      <c r="SXD58" s="127"/>
      <c r="SXE58" s="127"/>
      <c r="SXF58" s="127"/>
      <c r="SXG58" s="127"/>
      <c r="SXH58" s="127"/>
      <c r="SXI58" s="127"/>
      <c r="SXJ58" s="127"/>
      <c r="SXK58" s="127"/>
      <c r="SXL58" s="127"/>
      <c r="SXM58" s="127"/>
      <c r="SXN58" s="127"/>
      <c r="SXO58" s="127"/>
      <c r="SXP58" s="127"/>
      <c r="SXQ58" s="127"/>
      <c r="SXR58" s="127"/>
      <c r="SXS58" s="127"/>
      <c r="SXT58" s="127"/>
      <c r="SXU58" s="127"/>
      <c r="SXV58" s="127"/>
      <c r="SXW58" s="127"/>
      <c r="SXX58" s="127"/>
      <c r="SXY58" s="127"/>
      <c r="SXZ58" s="127"/>
      <c r="SYA58" s="127"/>
      <c r="SYB58" s="127"/>
      <c r="SYC58" s="127"/>
      <c r="SYD58" s="127"/>
      <c r="SYE58" s="127"/>
      <c r="SYF58" s="127"/>
      <c r="SYG58" s="127"/>
      <c r="SYH58" s="127"/>
      <c r="SYI58" s="127"/>
      <c r="SYJ58" s="127"/>
      <c r="SYK58" s="127"/>
      <c r="SYL58" s="127"/>
      <c r="SYM58" s="127"/>
      <c r="SYN58" s="127"/>
      <c r="SYO58" s="127"/>
      <c r="SYP58" s="127"/>
      <c r="SYQ58" s="127"/>
      <c r="SYR58" s="127"/>
      <c r="SYS58" s="127"/>
      <c r="SYT58" s="127"/>
      <c r="SYU58" s="127"/>
      <c r="SYV58" s="127"/>
      <c r="SYW58" s="127"/>
      <c r="SYX58" s="127"/>
      <c r="SYY58" s="127"/>
      <c r="SYZ58" s="127"/>
      <c r="SZA58" s="127"/>
      <c r="SZB58" s="127"/>
      <c r="SZC58" s="127"/>
      <c r="SZD58" s="127"/>
      <c r="SZE58" s="127"/>
      <c r="SZF58" s="127"/>
      <c r="SZG58" s="127"/>
      <c r="SZH58" s="127"/>
      <c r="SZI58" s="127"/>
      <c r="SZJ58" s="127"/>
      <c r="SZK58" s="127"/>
      <c r="SZL58" s="127"/>
      <c r="SZM58" s="127"/>
      <c r="SZN58" s="127"/>
      <c r="SZO58" s="127"/>
      <c r="SZP58" s="127"/>
      <c r="SZQ58" s="127"/>
      <c r="SZR58" s="127"/>
      <c r="SZS58" s="127"/>
      <c r="SZT58" s="127"/>
      <c r="SZU58" s="127"/>
      <c r="SZV58" s="127"/>
      <c r="SZW58" s="127"/>
      <c r="SZX58" s="127"/>
      <c r="SZY58" s="127"/>
      <c r="SZZ58" s="127"/>
      <c r="TAA58" s="127"/>
      <c r="TAB58" s="127"/>
      <c r="TAC58" s="127"/>
      <c r="TAD58" s="127"/>
      <c r="TAE58" s="127"/>
      <c r="TAF58" s="127"/>
      <c r="TAG58" s="127"/>
      <c r="TAH58" s="127"/>
      <c r="TAI58" s="127"/>
      <c r="TAJ58" s="127"/>
      <c r="TAK58" s="127"/>
      <c r="TAL58" s="127"/>
      <c r="TAM58" s="127"/>
      <c r="TAN58" s="127"/>
      <c r="TAO58" s="127"/>
      <c r="TAP58" s="127"/>
      <c r="TAQ58" s="127"/>
      <c r="TAR58" s="127"/>
      <c r="TAS58" s="127"/>
      <c r="TAT58" s="127"/>
      <c r="TAU58" s="127"/>
      <c r="TAV58" s="127"/>
      <c r="TAW58" s="127"/>
      <c r="TAX58" s="127"/>
      <c r="TAY58" s="127"/>
      <c r="TAZ58" s="127"/>
      <c r="TBA58" s="127"/>
      <c r="TBB58" s="127"/>
      <c r="TBC58" s="127"/>
      <c r="TBD58" s="127"/>
      <c r="TBE58" s="127"/>
      <c r="TBF58" s="127"/>
      <c r="TBG58" s="127"/>
      <c r="TBH58" s="127"/>
      <c r="TBI58" s="127"/>
      <c r="TBJ58" s="127"/>
      <c r="TBK58" s="127"/>
      <c r="TBL58" s="127"/>
      <c r="TBM58" s="127"/>
      <c r="TBN58" s="127"/>
      <c r="TBO58" s="127"/>
      <c r="TBP58" s="127"/>
      <c r="TBQ58" s="127"/>
      <c r="TBR58" s="127"/>
      <c r="TBS58" s="127"/>
      <c r="TBT58" s="127"/>
      <c r="TBU58" s="127"/>
      <c r="TBV58" s="127"/>
      <c r="TBW58" s="127"/>
      <c r="TBX58" s="127"/>
      <c r="TBY58" s="127"/>
      <c r="TBZ58" s="127"/>
      <c r="TCA58" s="127"/>
      <c r="TCB58" s="127"/>
      <c r="TCC58" s="127"/>
      <c r="TCD58" s="127"/>
      <c r="TCE58" s="127"/>
      <c r="TCF58" s="127"/>
      <c r="TCG58" s="127"/>
      <c r="TCH58" s="127"/>
      <c r="TCI58" s="127"/>
      <c r="TCJ58" s="127"/>
      <c r="TCK58" s="127"/>
      <c r="TCL58" s="127"/>
      <c r="TCM58" s="127"/>
      <c r="TCN58" s="127"/>
      <c r="TCO58" s="127"/>
      <c r="TCP58" s="127"/>
      <c r="TCQ58" s="127"/>
      <c r="TCR58" s="127"/>
      <c r="TCS58" s="127"/>
      <c r="TCT58" s="127"/>
      <c r="TCU58" s="127"/>
      <c r="TCV58" s="127"/>
      <c r="TCW58" s="127"/>
      <c r="TCX58" s="127"/>
      <c r="TCY58" s="127"/>
      <c r="TCZ58" s="127"/>
      <c r="TDA58" s="127"/>
      <c r="TDB58" s="127"/>
      <c r="TDC58" s="127"/>
      <c r="TDD58" s="127"/>
      <c r="TDE58" s="127"/>
      <c r="TDF58" s="127"/>
      <c r="TDG58" s="127"/>
      <c r="TDH58" s="127"/>
      <c r="TDI58" s="127"/>
      <c r="TDJ58" s="127"/>
      <c r="TDK58" s="127"/>
      <c r="TDL58" s="127"/>
      <c r="TDM58" s="127"/>
      <c r="TDN58" s="127"/>
      <c r="TDO58" s="127"/>
      <c r="TDP58" s="127"/>
      <c r="TDQ58" s="127"/>
      <c r="TDR58" s="127"/>
      <c r="TDS58" s="127"/>
      <c r="TDT58" s="127"/>
      <c r="TDU58" s="127"/>
      <c r="TDV58" s="127"/>
      <c r="TDW58" s="127"/>
      <c r="TDX58" s="127"/>
      <c r="TDY58" s="127"/>
      <c r="TDZ58" s="127"/>
      <c r="TEA58" s="127"/>
      <c r="TEB58" s="127"/>
      <c r="TEC58" s="127"/>
      <c r="TED58" s="127"/>
      <c r="TEE58" s="127"/>
      <c r="TEF58" s="127"/>
      <c r="TEG58" s="127"/>
      <c r="TEH58" s="127"/>
      <c r="TEI58" s="127"/>
      <c r="TEJ58" s="127"/>
      <c r="TEK58" s="127"/>
      <c r="TEL58" s="127"/>
      <c r="TEM58" s="127"/>
      <c r="TEN58" s="127"/>
      <c r="TEO58" s="127"/>
      <c r="TEP58" s="127"/>
      <c r="TEQ58" s="127"/>
      <c r="TER58" s="127"/>
      <c r="TES58" s="127"/>
      <c r="TET58" s="127"/>
      <c r="TEU58" s="127"/>
      <c r="TEV58" s="127"/>
      <c r="TEW58" s="127"/>
      <c r="TEX58" s="127"/>
      <c r="TEY58" s="127"/>
      <c r="TEZ58" s="127"/>
      <c r="TFA58" s="127"/>
      <c r="TFB58" s="127"/>
      <c r="TFC58" s="127"/>
      <c r="TFD58" s="127"/>
      <c r="TFE58" s="127"/>
      <c r="TFF58" s="127"/>
      <c r="TFG58" s="127"/>
      <c r="TFH58" s="127"/>
      <c r="TFI58" s="127"/>
      <c r="TFJ58" s="127"/>
      <c r="TFK58" s="127"/>
      <c r="TFL58" s="127"/>
      <c r="TFM58" s="127"/>
      <c r="TFN58" s="127"/>
      <c r="TFO58" s="127"/>
      <c r="TFP58" s="127"/>
      <c r="TFQ58" s="127"/>
      <c r="TFR58" s="127"/>
      <c r="TFS58" s="127"/>
      <c r="TFT58" s="127"/>
      <c r="TFU58" s="127"/>
      <c r="TFV58" s="127"/>
      <c r="TFW58" s="127"/>
      <c r="TFX58" s="127"/>
      <c r="TFY58" s="127"/>
      <c r="TFZ58" s="127"/>
      <c r="TGA58" s="127"/>
      <c r="TGB58" s="127"/>
      <c r="TGC58" s="127"/>
      <c r="TGD58" s="127"/>
      <c r="TGE58" s="127"/>
      <c r="TGF58" s="127"/>
      <c r="TGG58" s="127"/>
      <c r="TGH58" s="127"/>
      <c r="TGI58" s="127"/>
      <c r="TGJ58" s="127"/>
      <c r="TGK58" s="127"/>
      <c r="TGL58" s="127"/>
      <c r="TGM58" s="127"/>
      <c r="TGN58" s="127"/>
      <c r="TGO58" s="127"/>
      <c r="TGP58" s="127"/>
      <c r="TGQ58" s="127"/>
      <c r="TGR58" s="127"/>
      <c r="TGS58" s="127"/>
      <c r="TGT58" s="127"/>
      <c r="TGU58" s="127"/>
      <c r="TGV58" s="127"/>
      <c r="TGW58" s="127"/>
      <c r="TGX58" s="127"/>
      <c r="TGY58" s="127"/>
      <c r="TGZ58" s="127"/>
      <c r="THA58" s="127"/>
      <c r="THB58" s="127"/>
      <c r="THC58" s="127"/>
      <c r="THD58" s="127"/>
      <c r="THE58" s="127"/>
      <c r="THF58" s="127"/>
      <c r="THG58" s="127"/>
      <c r="THH58" s="127"/>
      <c r="THI58" s="127"/>
      <c r="THJ58" s="127"/>
      <c r="THK58" s="127"/>
      <c r="THL58" s="127"/>
      <c r="THM58" s="127"/>
      <c r="THN58" s="127"/>
      <c r="THO58" s="127"/>
      <c r="THP58" s="127"/>
      <c r="THQ58" s="127"/>
      <c r="THR58" s="127"/>
      <c r="THS58" s="127"/>
      <c r="THT58" s="127"/>
      <c r="THU58" s="127"/>
      <c r="THV58" s="127"/>
      <c r="THW58" s="127"/>
      <c r="THX58" s="127"/>
      <c r="THY58" s="127"/>
      <c r="THZ58" s="127"/>
      <c r="TIA58" s="127"/>
      <c r="TIB58" s="127"/>
      <c r="TIC58" s="127"/>
      <c r="TID58" s="127"/>
      <c r="TIE58" s="127"/>
      <c r="TIF58" s="127"/>
      <c r="TIG58" s="127"/>
      <c r="TIH58" s="127"/>
      <c r="TII58" s="127"/>
      <c r="TIJ58" s="127"/>
      <c r="TIK58" s="127"/>
      <c r="TIL58" s="127"/>
      <c r="TIM58" s="127"/>
      <c r="TIN58" s="127"/>
      <c r="TIO58" s="127"/>
      <c r="TIP58" s="127"/>
      <c r="TIQ58" s="127"/>
      <c r="TIR58" s="127"/>
      <c r="TIS58" s="127"/>
      <c r="TIT58" s="127"/>
      <c r="TIU58" s="127"/>
      <c r="TIV58" s="127"/>
      <c r="TIW58" s="127"/>
      <c r="TIX58" s="127"/>
      <c r="TIY58" s="127"/>
      <c r="TIZ58" s="127"/>
      <c r="TJA58" s="127"/>
      <c r="TJB58" s="127"/>
      <c r="TJC58" s="127"/>
      <c r="TJD58" s="127"/>
      <c r="TJE58" s="127"/>
      <c r="TJF58" s="127"/>
      <c r="TJG58" s="127"/>
      <c r="TJH58" s="127"/>
      <c r="TJI58" s="127"/>
      <c r="TJJ58" s="127"/>
      <c r="TJK58" s="127"/>
      <c r="TJL58" s="127"/>
      <c r="TJM58" s="127"/>
      <c r="TJN58" s="127"/>
      <c r="TJO58" s="127"/>
      <c r="TJP58" s="127"/>
      <c r="TJQ58" s="127"/>
      <c r="TJR58" s="127"/>
      <c r="TJS58" s="127"/>
      <c r="TJT58" s="127"/>
      <c r="TJU58" s="127"/>
      <c r="TJV58" s="127"/>
      <c r="TJW58" s="127"/>
      <c r="TJX58" s="127"/>
      <c r="TJY58" s="127"/>
      <c r="TJZ58" s="127"/>
      <c r="TKA58" s="127"/>
      <c r="TKB58" s="127"/>
      <c r="TKC58" s="127"/>
      <c r="TKD58" s="127"/>
      <c r="TKE58" s="127"/>
      <c r="TKF58" s="127"/>
      <c r="TKG58" s="127"/>
      <c r="TKH58" s="127"/>
      <c r="TKI58" s="127"/>
      <c r="TKJ58" s="127"/>
      <c r="TKK58" s="127"/>
      <c r="TKL58" s="127"/>
      <c r="TKM58" s="127"/>
      <c r="TKN58" s="127"/>
      <c r="TKO58" s="127"/>
      <c r="TKP58" s="127"/>
      <c r="TKQ58" s="127"/>
      <c r="TKR58" s="127"/>
      <c r="TKS58" s="127"/>
      <c r="TKT58" s="127"/>
      <c r="TKU58" s="127"/>
      <c r="TKV58" s="127"/>
      <c r="TKW58" s="127"/>
      <c r="TKX58" s="127"/>
      <c r="TKY58" s="127"/>
      <c r="TKZ58" s="127"/>
      <c r="TLA58" s="127"/>
      <c r="TLB58" s="127"/>
      <c r="TLC58" s="127"/>
      <c r="TLD58" s="127"/>
      <c r="TLE58" s="127"/>
      <c r="TLF58" s="127"/>
      <c r="TLG58" s="127"/>
      <c r="TLH58" s="127"/>
      <c r="TLI58" s="127"/>
      <c r="TLJ58" s="127"/>
      <c r="TLK58" s="127"/>
      <c r="TLL58" s="127"/>
      <c r="TLM58" s="127"/>
      <c r="TLN58" s="127"/>
      <c r="TLO58" s="127"/>
      <c r="TLP58" s="127"/>
      <c r="TLQ58" s="127"/>
      <c r="TLR58" s="127"/>
      <c r="TLS58" s="127"/>
      <c r="TLT58" s="127"/>
      <c r="TLU58" s="127"/>
      <c r="TLV58" s="127"/>
      <c r="TLW58" s="127"/>
      <c r="TLX58" s="127"/>
      <c r="TLY58" s="127"/>
      <c r="TLZ58" s="127"/>
      <c r="TMA58" s="127"/>
      <c r="TMB58" s="127"/>
      <c r="TMC58" s="127"/>
      <c r="TMD58" s="127"/>
      <c r="TME58" s="127"/>
      <c r="TMF58" s="127"/>
      <c r="TMG58" s="127"/>
      <c r="TMH58" s="127"/>
      <c r="TMI58" s="127"/>
      <c r="TMJ58" s="127"/>
      <c r="TMK58" s="127"/>
      <c r="TML58" s="127"/>
      <c r="TMM58" s="127"/>
      <c r="TMN58" s="127"/>
      <c r="TMO58" s="127"/>
      <c r="TMP58" s="127"/>
      <c r="TMQ58" s="127"/>
      <c r="TMR58" s="127"/>
      <c r="TMS58" s="127"/>
      <c r="TMT58" s="127"/>
      <c r="TMU58" s="127"/>
      <c r="TMV58" s="127"/>
      <c r="TMW58" s="127"/>
      <c r="TMX58" s="127"/>
      <c r="TMY58" s="127"/>
      <c r="TMZ58" s="127"/>
      <c r="TNA58" s="127"/>
      <c r="TNB58" s="127"/>
      <c r="TNC58" s="127"/>
      <c r="TND58" s="127"/>
      <c r="TNE58" s="127"/>
      <c r="TNF58" s="127"/>
      <c r="TNG58" s="127"/>
      <c r="TNH58" s="127"/>
      <c r="TNI58" s="127"/>
      <c r="TNJ58" s="127"/>
      <c r="TNK58" s="127"/>
      <c r="TNL58" s="127"/>
      <c r="TNM58" s="127"/>
      <c r="TNN58" s="127"/>
      <c r="TNO58" s="127"/>
      <c r="TNP58" s="127"/>
      <c r="TNQ58" s="127"/>
      <c r="TNR58" s="127"/>
      <c r="TNS58" s="127"/>
      <c r="TNT58" s="127"/>
      <c r="TNU58" s="127"/>
      <c r="TNV58" s="127"/>
      <c r="TNW58" s="127"/>
      <c r="TNX58" s="127"/>
      <c r="TNY58" s="127"/>
      <c r="TNZ58" s="127"/>
      <c r="TOA58" s="127"/>
      <c r="TOB58" s="127"/>
      <c r="TOC58" s="127"/>
      <c r="TOD58" s="127"/>
      <c r="TOE58" s="127"/>
      <c r="TOF58" s="127"/>
      <c r="TOG58" s="127"/>
      <c r="TOH58" s="127"/>
      <c r="TOI58" s="127"/>
      <c r="TOJ58" s="127"/>
      <c r="TOK58" s="127"/>
      <c r="TOL58" s="127"/>
      <c r="TOM58" s="127"/>
      <c r="TON58" s="127"/>
      <c r="TOO58" s="127"/>
      <c r="TOP58" s="127"/>
      <c r="TOQ58" s="127"/>
      <c r="TOR58" s="127"/>
      <c r="TOS58" s="127"/>
      <c r="TOT58" s="127"/>
      <c r="TOU58" s="127"/>
      <c r="TOV58" s="127"/>
      <c r="TOW58" s="127"/>
      <c r="TOX58" s="127"/>
      <c r="TOY58" s="127"/>
      <c r="TOZ58" s="127"/>
      <c r="TPA58" s="127"/>
      <c r="TPB58" s="127"/>
      <c r="TPC58" s="127"/>
      <c r="TPD58" s="127"/>
      <c r="TPE58" s="127"/>
      <c r="TPF58" s="127"/>
      <c r="TPG58" s="127"/>
      <c r="TPH58" s="127"/>
      <c r="TPI58" s="127"/>
      <c r="TPJ58" s="127"/>
      <c r="TPK58" s="127"/>
      <c r="TPL58" s="127"/>
      <c r="TPM58" s="127"/>
      <c r="TPN58" s="127"/>
      <c r="TPO58" s="127"/>
      <c r="TPP58" s="127"/>
      <c r="TPQ58" s="127"/>
      <c r="TPR58" s="127"/>
      <c r="TPS58" s="127"/>
      <c r="TPT58" s="127"/>
      <c r="TPU58" s="127"/>
      <c r="TPV58" s="127"/>
      <c r="TPW58" s="127"/>
      <c r="TPX58" s="127"/>
      <c r="TPY58" s="127"/>
      <c r="TPZ58" s="127"/>
      <c r="TQA58" s="127"/>
      <c r="TQB58" s="127"/>
      <c r="TQC58" s="127"/>
      <c r="TQD58" s="127"/>
      <c r="TQE58" s="127"/>
      <c r="TQF58" s="127"/>
      <c r="TQG58" s="127"/>
      <c r="TQH58" s="127"/>
      <c r="TQI58" s="127"/>
      <c r="TQJ58" s="127"/>
      <c r="TQK58" s="127"/>
      <c r="TQL58" s="127"/>
      <c r="TQM58" s="127"/>
      <c r="TQN58" s="127"/>
      <c r="TQO58" s="127"/>
      <c r="TQP58" s="127"/>
      <c r="TQQ58" s="127"/>
      <c r="TQR58" s="127"/>
      <c r="TQS58" s="127"/>
      <c r="TQT58" s="127"/>
      <c r="TQU58" s="127"/>
      <c r="TQV58" s="127"/>
      <c r="TQW58" s="127"/>
      <c r="TQX58" s="127"/>
      <c r="TQY58" s="127"/>
      <c r="TQZ58" s="127"/>
      <c r="TRA58" s="127"/>
      <c r="TRB58" s="127"/>
      <c r="TRC58" s="127"/>
      <c r="TRD58" s="127"/>
      <c r="TRE58" s="127"/>
      <c r="TRF58" s="127"/>
      <c r="TRG58" s="127"/>
      <c r="TRH58" s="127"/>
      <c r="TRI58" s="127"/>
      <c r="TRJ58" s="127"/>
      <c r="TRK58" s="127"/>
      <c r="TRL58" s="127"/>
      <c r="TRM58" s="127"/>
      <c r="TRN58" s="127"/>
      <c r="TRO58" s="127"/>
      <c r="TRP58" s="127"/>
      <c r="TRQ58" s="127"/>
      <c r="TRR58" s="127"/>
      <c r="TRS58" s="127"/>
      <c r="TRT58" s="127"/>
      <c r="TRU58" s="127"/>
      <c r="TRV58" s="127"/>
      <c r="TRW58" s="127"/>
      <c r="TRX58" s="127"/>
      <c r="TRY58" s="127"/>
      <c r="TRZ58" s="127"/>
      <c r="TSA58" s="127"/>
      <c r="TSB58" s="127"/>
      <c r="TSC58" s="127"/>
      <c r="TSD58" s="127"/>
      <c r="TSE58" s="127"/>
      <c r="TSF58" s="127"/>
      <c r="TSG58" s="127"/>
      <c r="TSH58" s="127"/>
      <c r="TSI58" s="127"/>
      <c r="TSJ58" s="127"/>
      <c r="TSK58" s="127"/>
      <c r="TSL58" s="127"/>
      <c r="TSM58" s="127"/>
      <c r="TSN58" s="127"/>
      <c r="TSO58" s="127"/>
      <c r="TSP58" s="127"/>
      <c r="TSQ58" s="127"/>
      <c r="TSR58" s="127"/>
      <c r="TSS58" s="127"/>
      <c r="TST58" s="127"/>
      <c r="TSU58" s="127"/>
      <c r="TSV58" s="127"/>
      <c r="TSW58" s="127"/>
      <c r="TSX58" s="127"/>
      <c r="TSY58" s="127"/>
      <c r="TSZ58" s="127"/>
      <c r="TTA58" s="127"/>
      <c r="TTB58" s="127"/>
      <c r="TTC58" s="127"/>
      <c r="TTD58" s="127"/>
      <c r="TTE58" s="127"/>
      <c r="TTF58" s="127"/>
      <c r="TTG58" s="127"/>
      <c r="TTH58" s="127"/>
      <c r="TTI58" s="127"/>
      <c r="TTJ58" s="127"/>
      <c r="TTK58" s="127"/>
      <c r="TTL58" s="127"/>
      <c r="TTM58" s="127"/>
      <c r="TTN58" s="127"/>
      <c r="TTO58" s="127"/>
      <c r="TTP58" s="127"/>
      <c r="TTQ58" s="127"/>
      <c r="TTR58" s="127"/>
      <c r="TTS58" s="127"/>
      <c r="TTT58" s="127"/>
      <c r="TTU58" s="127"/>
      <c r="TTV58" s="127"/>
      <c r="TTW58" s="127"/>
      <c r="TTX58" s="127"/>
      <c r="TTY58" s="127"/>
      <c r="TTZ58" s="127"/>
      <c r="TUA58" s="127"/>
      <c r="TUB58" s="127"/>
      <c r="TUC58" s="127"/>
      <c r="TUD58" s="127"/>
      <c r="TUE58" s="127"/>
      <c r="TUF58" s="127"/>
      <c r="TUG58" s="127"/>
      <c r="TUH58" s="127"/>
      <c r="TUI58" s="127"/>
      <c r="TUJ58" s="127"/>
      <c r="TUK58" s="127"/>
      <c r="TUL58" s="127"/>
      <c r="TUM58" s="127"/>
      <c r="TUN58" s="127"/>
      <c r="TUO58" s="127"/>
      <c r="TUP58" s="127"/>
      <c r="TUQ58" s="127"/>
      <c r="TUR58" s="127"/>
      <c r="TUS58" s="127"/>
      <c r="TUT58" s="127"/>
      <c r="TUU58" s="127"/>
      <c r="TUV58" s="127"/>
      <c r="TUW58" s="127"/>
      <c r="TUX58" s="127"/>
      <c r="TUY58" s="127"/>
      <c r="TUZ58" s="127"/>
      <c r="TVA58" s="127"/>
      <c r="TVB58" s="127"/>
      <c r="TVC58" s="127"/>
      <c r="TVD58" s="127"/>
      <c r="TVE58" s="127"/>
      <c r="TVF58" s="127"/>
      <c r="TVG58" s="127"/>
      <c r="TVH58" s="127"/>
      <c r="TVI58" s="127"/>
      <c r="TVJ58" s="127"/>
      <c r="TVK58" s="127"/>
      <c r="TVL58" s="127"/>
      <c r="TVM58" s="127"/>
      <c r="TVN58" s="127"/>
      <c r="TVO58" s="127"/>
      <c r="TVP58" s="127"/>
      <c r="TVQ58" s="127"/>
      <c r="TVR58" s="127"/>
      <c r="TVS58" s="127"/>
      <c r="TVT58" s="127"/>
      <c r="TVU58" s="127"/>
      <c r="TVV58" s="127"/>
      <c r="TVW58" s="127"/>
      <c r="TVX58" s="127"/>
      <c r="TVY58" s="127"/>
      <c r="TVZ58" s="127"/>
      <c r="TWA58" s="127"/>
      <c r="TWB58" s="127"/>
      <c r="TWC58" s="127"/>
      <c r="TWD58" s="127"/>
      <c r="TWE58" s="127"/>
      <c r="TWF58" s="127"/>
      <c r="TWG58" s="127"/>
      <c r="TWH58" s="127"/>
      <c r="TWI58" s="127"/>
      <c r="TWJ58" s="127"/>
      <c r="TWK58" s="127"/>
      <c r="TWL58" s="127"/>
      <c r="TWM58" s="127"/>
      <c r="TWN58" s="127"/>
      <c r="TWO58" s="127"/>
      <c r="TWP58" s="127"/>
      <c r="TWQ58" s="127"/>
      <c r="TWR58" s="127"/>
      <c r="TWS58" s="127"/>
      <c r="TWT58" s="127"/>
      <c r="TWU58" s="127"/>
      <c r="TWV58" s="127"/>
      <c r="TWW58" s="127"/>
      <c r="TWX58" s="127"/>
      <c r="TWY58" s="127"/>
      <c r="TWZ58" s="127"/>
      <c r="TXA58" s="127"/>
      <c r="TXB58" s="127"/>
      <c r="TXC58" s="127"/>
      <c r="TXD58" s="127"/>
      <c r="TXE58" s="127"/>
      <c r="TXF58" s="127"/>
      <c r="TXG58" s="127"/>
      <c r="TXH58" s="127"/>
      <c r="TXI58" s="127"/>
      <c r="TXJ58" s="127"/>
      <c r="TXK58" s="127"/>
      <c r="TXL58" s="127"/>
      <c r="TXM58" s="127"/>
      <c r="TXN58" s="127"/>
      <c r="TXO58" s="127"/>
      <c r="TXP58" s="127"/>
      <c r="TXQ58" s="127"/>
      <c r="TXR58" s="127"/>
      <c r="TXS58" s="127"/>
      <c r="TXT58" s="127"/>
      <c r="TXU58" s="127"/>
      <c r="TXV58" s="127"/>
      <c r="TXW58" s="127"/>
      <c r="TXX58" s="127"/>
      <c r="TXY58" s="127"/>
      <c r="TXZ58" s="127"/>
      <c r="TYA58" s="127"/>
      <c r="TYB58" s="127"/>
      <c r="TYC58" s="127"/>
      <c r="TYD58" s="127"/>
      <c r="TYE58" s="127"/>
      <c r="TYF58" s="127"/>
      <c r="TYG58" s="127"/>
      <c r="TYH58" s="127"/>
      <c r="TYI58" s="127"/>
      <c r="TYJ58" s="127"/>
      <c r="TYK58" s="127"/>
      <c r="TYL58" s="127"/>
      <c r="TYM58" s="127"/>
      <c r="TYN58" s="127"/>
      <c r="TYO58" s="127"/>
      <c r="TYP58" s="127"/>
      <c r="TYQ58" s="127"/>
      <c r="TYR58" s="127"/>
      <c r="TYS58" s="127"/>
      <c r="TYT58" s="127"/>
      <c r="TYU58" s="127"/>
      <c r="TYV58" s="127"/>
      <c r="TYW58" s="127"/>
      <c r="TYX58" s="127"/>
      <c r="TYY58" s="127"/>
      <c r="TYZ58" s="127"/>
      <c r="TZA58" s="127"/>
      <c r="TZB58" s="127"/>
      <c r="TZC58" s="127"/>
      <c r="TZD58" s="127"/>
      <c r="TZE58" s="127"/>
      <c r="TZF58" s="127"/>
      <c r="TZG58" s="127"/>
      <c r="TZH58" s="127"/>
      <c r="TZI58" s="127"/>
      <c r="TZJ58" s="127"/>
      <c r="TZK58" s="127"/>
      <c r="TZL58" s="127"/>
      <c r="TZM58" s="127"/>
      <c r="TZN58" s="127"/>
      <c r="TZO58" s="127"/>
      <c r="TZP58" s="127"/>
      <c r="TZQ58" s="127"/>
      <c r="TZR58" s="127"/>
      <c r="TZS58" s="127"/>
      <c r="TZT58" s="127"/>
      <c r="TZU58" s="127"/>
      <c r="TZV58" s="127"/>
      <c r="TZW58" s="127"/>
      <c r="TZX58" s="127"/>
      <c r="TZY58" s="127"/>
      <c r="TZZ58" s="127"/>
      <c r="UAA58" s="127"/>
      <c r="UAB58" s="127"/>
      <c r="UAC58" s="127"/>
      <c r="UAD58" s="127"/>
      <c r="UAE58" s="127"/>
      <c r="UAF58" s="127"/>
      <c r="UAG58" s="127"/>
      <c r="UAH58" s="127"/>
      <c r="UAI58" s="127"/>
      <c r="UAJ58" s="127"/>
      <c r="UAK58" s="127"/>
      <c r="UAL58" s="127"/>
      <c r="UAM58" s="127"/>
      <c r="UAN58" s="127"/>
      <c r="UAO58" s="127"/>
      <c r="UAP58" s="127"/>
      <c r="UAQ58" s="127"/>
      <c r="UAR58" s="127"/>
      <c r="UAS58" s="127"/>
      <c r="UAT58" s="127"/>
      <c r="UAU58" s="127"/>
      <c r="UAV58" s="127"/>
      <c r="UAW58" s="127"/>
      <c r="UAX58" s="127"/>
      <c r="UAY58" s="127"/>
      <c r="UAZ58" s="127"/>
      <c r="UBA58" s="127"/>
      <c r="UBB58" s="127"/>
      <c r="UBC58" s="127"/>
      <c r="UBD58" s="127"/>
      <c r="UBE58" s="127"/>
      <c r="UBF58" s="127"/>
      <c r="UBG58" s="127"/>
      <c r="UBH58" s="127"/>
      <c r="UBI58" s="127"/>
      <c r="UBJ58" s="127"/>
      <c r="UBK58" s="127"/>
      <c r="UBL58" s="127"/>
      <c r="UBM58" s="127"/>
      <c r="UBN58" s="127"/>
      <c r="UBO58" s="127"/>
      <c r="UBP58" s="127"/>
      <c r="UBQ58" s="127"/>
      <c r="UBR58" s="127"/>
      <c r="UBS58" s="127"/>
      <c r="UBT58" s="127"/>
      <c r="UBU58" s="127"/>
      <c r="UBV58" s="127"/>
      <c r="UBW58" s="127"/>
      <c r="UBX58" s="127"/>
      <c r="UBY58" s="127"/>
      <c r="UBZ58" s="127"/>
      <c r="UCA58" s="127"/>
      <c r="UCB58" s="127"/>
      <c r="UCC58" s="127"/>
      <c r="UCD58" s="127"/>
      <c r="UCE58" s="127"/>
      <c r="UCF58" s="127"/>
      <c r="UCG58" s="127"/>
      <c r="UCH58" s="127"/>
      <c r="UCI58" s="127"/>
      <c r="UCJ58" s="127"/>
      <c r="UCK58" s="127"/>
      <c r="UCL58" s="127"/>
      <c r="UCM58" s="127"/>
      <c r="UCN58" s="127"/>
      <c r="UCO58" s="127"/>
      <c r="UCP58" s="127"/>
      <c r="UCQ58" s="127"/>
      <c r="UCR58" s="127"/>
      <c r="UCS58" s="127"/>
      <c r="UCT58" s="127"/>
      <c r="UCU58" s="127"/>
      <c r="UCV58" s="127"/>
      <c r="UCW58" s="127"/>
      <c r="UCX58" s="127"/>
      <c r="UCY58" s="127"/>
      <c r="UCZ58" s="127"/>
      <c r="UDA58" s="127"/>
      <c r="UDB58" s="127"/>
      <c r="UDC58" s="127"/>
      <c r="UDD58" s="127"/>
      <c r="UDE58" s="127"/>
      <c r="UDF58" s="127"/>
      <c r="UDG58" s="127"/>
      <c r="UDH58" s="127"/>
      <c r="UDI58" s="127"/>
      <c r="UDJ58" s="127"/>
      <c r="UDK58" s="127"/>
      <c r="UDL58" s="127"/>
      <c r="UDM58" s="127"/>
      <c r="UDN58" s="127"/>
      <c r="UDO58" s="127"/>
      <c r="UDP58" s="127"/>
      <c r="UDQ58" s="127"/>
      <c r="UDR58" s="127"/>
      <c r="UDS58" s="127"/>
      <c r="UDT58" s="127"/>
      <c r="UDU58" s="127"/>
      <c r="UDV58" s="127"/>
      <c r="UDW58" s="127"/>
      <c r="UDX58" s="127"/>
      <c r="UDY58" s="127"/>
      <c r="UDZ58" s="127"/>
      <c r="UEA58" s="127"/>
      <c r="UEB58" s="127"/>
      <c r="UEC58" s="127"/>
      <c r="UED58" s="127"/>
      <c r="UEE58" s="127"/>
      <c r="UEF58" s="127"/>
      <c r="UEG58" s="127"/>
      <c r="UEH58" s="127"/>
      <c r="UEI58" s="127"/>
      <c r="UEJ58" s="127"/>
      <c r="UEK58" s="127"/>
      <c r="UEL58" s="127"/>
      <c r="UEM58" s="127"/>
      <c r="UEN58" s="127"/>
      <c r="UEO58" s="127"/>
      <c r="UEP58" s="127"/>
      <c r="UEQ58" s="127"/>
      <c r="UER58" s="127"/>
      <c r="UES58" s="127"/>
      <c r="UET58" s="127"/>
      <c r="UEU58" s="127"/>
      <c r="UEV58" s="127"/>
      <c r="UEW58" s="127"/>
      <c r="UEX58" s="127"/>
      <c r="UEY58" s="127"/>
      <c r="UEZ58" s="127"/>
      <c r="UFA58" s="127"/>
      <c r="UFB58" s="127"/>
      <c r="UFC58" s="127"/>
      <c r="UFD58" s="127"/>
      <c r="UFE58" s="127"/>
      <c r="UFF58" s="127"/>
      <c r="UFG58" s="127"/>
      <c r="UFH58" s="127"/>
      <c r="UFI58" s="127"/>
      <c r="UFJ58" s="127"/>
      <c r="UFK58" s="127"/>
      <c r="UFL58" s="127"/>
      <c r="UFM58" s="127"/>
      <c r="UFN58" s="127"/>
      <c r="UFO58" s="127"/>
      <c r="UFP58" s="127"/>
      <c r="UFQ58" s="127"/>
      <c r="UFR58" s="127"/>
      <c r="UFS58" s="127"/>
      <c r="UFT58" s="127"/>
      <c r="UFU58" s="127"/>
      <c r="UFV58" s="127"/>
      <c r="UFW58" s="127"/>
      <c r="UFX58" s="127"/>
      <c r="UFY58" s="127"/>
      <c r="UFZ58" s="127"/>
      <c r="UGA58" s="127"/>
      <c r="UGB58" s="127"/>
      <c r="UGC58" s="127"/>
      <c r="UGD58" s="127"/>
      <c r="UGE58" s="127"/>
      <c r="UGF58" s="127"/>
      <c r="UGG58" s="127"/>
      <c r="UGH58" s="127"/>
      <c r="UGI58" s="127"/>
      <c r="UGJ58" s="127"/>
      <c r="UGK58" s="127"/>
      <c r="UGL58" s="127"/>
      <c r="UGM58" s="127"/>
      <c r="UGN58" s="127"/>
      <c r="UGO58" s="127"/>
      <c r="UGP58" s="127"/>
      <c r="UGQ58" s="127"/>
      <c r="UGR58" s="127"/>
      <c r="UGS58" s="127"/>
      <c r="UGT58" s="127"/>
      <c r="UGU58" s="127"/>
      <c r="UGV58" s="127"/>
      <c r="UGW58" s="127"/>
      <c r="UGX58" s="127"/>
      <c r="UGY58" s="127"/>
      <c r="UGZ58" s="127"/>
      <c r="UHA58" s="127"/>
      <c r="UHB58" s="127"/>
      <c r="UHC58" s="127"/>
      <c r="UHD58" s="127"/>
      <c r="UHE58" s="127"/>
      <c r="UHF58" s="127"/>
      <c r="UHG58" s="127"/>
      <c r="UHH58" s="127"/>
      <c r="UHI58" s="127"/>
      <c r="UHJ58" s="127"/>
      <c r="UHK58" s="127"/>
      <c r="UHL58" s="127"/>
      <c r="UHM58" s="127"/>
      <c r="UHN58" s="127"/>
      <c r="UHO58" s="127"/>
      <c r="UHP58" s="127"/>
      <c r="UHQ58" s="127"/>
      <c r="UHR58" s="127"/>
      <c r="UHS58" s="127"/>
      <c r="UHT58" s="127"/>
      <c r="UHU58" s="127"/>
      <c r="UHV58" s="127"/>
      <c r="UHW58" s="127"/>
      <c r="UHX58" s="127"/>
      <c r="UHY58" s="127"/>
      <c r="UHZ58" s="127"/>
      <c r="UIA58" s="127"/>
      <c r="UIB58" s="127"/>
      <c r="UIC58" s="127"/>
      <c r="UID58" s="127"/>
      <c r="UIE58" s="127"/>
      <c r="UIF58" s="127"/>
      <c r="UIG58" s="127"/>
      <c r="UIH58" s="127"/>
      <c r="UII58" s="127"/>
      <c r="UIJ58" s="127"/>
      <c r="UIK58" s="127"/>
      <c r="UIL58" s="127"/>
      <c r="UIM58" s="127"/>
      <c r="UIN58" s="127"/>
      <c r="UIO58" s="127"/>
      <c r="UIP58" s="127"/>
      <c r="UIQ58" s="127"/>
      <c r="UIR58" s="127"/>
      <c r="UIS58" s="127"/>
      <c r="UIT58" s="127"/>
      <c r="UIU58" s="127"/>
      <c r="UIV58" s="127"/>
      <c r="UIW58" s="127"/>
      <c r="UIX58" s="127"/>
      <c r="UIY58" s="127"/>
      <c r="UIZ58" s="127"/>
      <c r="UJA58" s="127"/>
      <c r="UJB58" s="127"/>
      <c r="UJC58" s="127"/>
      <c r="UJD58" s="127"/>
      <c r="UJE58" s="127"/>
      <c r="UJF58" s="127"/>
      <c r="UJG58" s="127"/>
      <c r="UJH58" s="127"/>
      <c r="UJI58" s="127"/>
      <c r="UJJ58" s="127"/>
      <c r="UJK58" s="127"/>
      <c r="UJL58" s="127"/>
      <c r="UJM58" s="127"/>
      <c r="UJN58" s="127"/>
      <c r="UJO58" s="127"/>
      <c r="UJP58" s="127"/>
      <c r="UJQ58" s="127"/>
      <c r="UJR58" s="127"/>
      <c r="UJS58" s="127"/>
      <c r="UJT58" s="127"/>
      <c r="UJU58" s="127"/>
      <c r="UJV58" s="127"/>
      <c r="UJW58" s="127"/>
      <c r="UJX58" s="127"/>
      <c r="UJY58" s="127"/>
      <c r="UJZ58" s="127"/>
      <c r="UKA58" s="127"/>
      <c r="UKB58" s="127"/>
      <c r="UKC58" s="127"/>
      <c r="UKD58" s="127"/>
      <c r="UKE58" s="127"/>
      <c r="UKF58" s="127"/>
      <c r="UKG58" s="127"/>
      <c r="UKH58" s="127"/>
      <c r="UKI58" s="127"/>
      <c r="UKJ58" s="127"/>
      <c r="UKK58" s="127"/>
      <c r="UKL58" s="127"/>
      <c r="UKM58" s="127"/>
      <c r="UKN58" s="127"/>
      <c r="UKO58" s="127"/>
      <c r="UKP58" s="127"/>
      <c r="UKQ58" s="127"/>
      <c r="UKR58" s="127"/>
      <c r="UKS58" s="127"/>
      <c r="UKT58" s="127"/>
      <c r="UKU58" s="127"/>
      <c r="UKV58" s="127"/>
      <c r="UKW58" s="127"/>
      <c r="UKX58" s="127"/>
      <c r="UKY58" s="127"/>
      <c r="UKZ58" s="127"/>
      <c r="ULA58" s="127"/>
      <c r="ULB58" s="127"/>
      <c r="ULC58" s="127"/>
      <c r="ULD58" s="127"/>
      <c r="ULE58" s="127"/>
      <c r="ULF58" s="127"/>
      <c r="ULG58" s="127"/>
      <c r="ULH58" s="127"/>
      <c r="ULI58" s="127"/>
      <c r="ULJ58" s="127"/>
      <c r="ULK58" s="127"/>
      <c r="ULL58" s="127"/>
      <c r="ULM58" s="127"/>
      <c r="ULN58" s="127"/>
      <c r="ULO58" s="127"/>
      <c r="ULP58" s="127"/>
      <c r="ULQ58" s="127"/>
      <c r="ULR58" s="127"/>
      <c r="ULS58" s="127"/>
      <c r="ULT58" s="127"/>
      <c r="ULU58" s="127"/>
      <c r="ULV58" s="127"/>
      <c r="ULW58" s="127"/>
      <c r="ULX58" s="127"/>
      <c r="ULY58" s="127"/>
      <c r="ULZ58" s="127"/>
      <c r="UMA58" s="127"/>
      <c r="UMB58" s="127"/>
      <c r="UMC58" s="127"/>
      <c r="UMD58" s="127"/>
      <c r="UME58" s="127"/>
      <c r="UMF58" s="127"/>
      <c r="UMG58" s="127"/>
      <c r="UMH58" s="127"/>
      <c r="UMI58" s="127"/>
      <c r="UMJ58" s="127"/>
      <c r="UMK58" s="127"/>
      <c r="UML58" s="127"/>
      <c r="UMM58" s="127"/>
      <c r="UMN58" s="127"/>
      <c r="UMO58" s="127"/>
      <c r="UMP58" s="127"/>
      <c r="UMQ58" s="127"/>
      <c r="UMR58" s="127"/>
      <c r="UMS58" s="127"/>
      <c r="UMT58" s="127"/>
      <c r="UMU58" s="127"/>
      <c r="UMV58" s="127"/>
      <c r="UMW58" s="127"/>
      <c r="UMX58" s="127"/>
      <c r="UMY58" s="127"/>
      <c r="UMZ58" s="127"/>
      <c r="UNA58" s="127"/>
      <c r="UNB58" s="127"/>
      <c r="UNC58" s="127"/>
      <c r="UND58" s="127"/>
      <c r="UNE58" s="127"/>
      <c r="UNF58" s="127"/>
      <c r="UNG58" s="127"/>
      <c r="UNH58" s="127"/>
      <c r="UNI58" s="127"/>
      <c r="UNJ58" s="127"/>
      <c r="UNK58" s="127"/>
      <c r="UNL58" s="127"/>
      <c r="UNM58" s="127"/>
      <c r="UNN58" s="127"/>
      <c r="UNO58" s="127"/>
      <c r="UNP58" s="127"/>
      <c r="UNQ58" s="127"/>
      <c r="UNR58" s="127"/>
      <c r="UNS58" s="127"/>
      <c r="UNT58" s="127"/>
      <c r="UNU58" s="127"/>
      <c r="UNV58" s="127"/>
      <c r="UNW58" s="127"/>
      <c r="UNX58" s="127"/>
      <c r="UNY58" s="127"/>
      <c r="UNZ58" s="127"/>
      <c r="UOA58" s="127"/>
      <c r="UOB58" s="127"/>
      <c r="UOC58" s="127"/>
      <c r="UOD58" s="127"/>
      <c r="UOE58" s="127"/>
      <c r="UOF58" s="127"/>
      <c r="UOG58" s="127"/>
      <c r="UOH58" s="127"/>
      <c r="UOI58" s="127"/>
      <c r="UOJ58" s="127"/>
      <c r="UOK58" s="127"/>
      <c r="UOL58" s="127"/>
      <c r="UOM58" s="127"/>
      <c r="UON58" s="127"/>
      <c r="UOO58" s="127"/>
      <c r="UOP58" s="127"/>
      <c r="UOQ58" s="127"/>
      <c r="UOR58" s="127"/>
      <c r="UOS58" s="127"/>
      <c r="UOT58" s="127"/>
      <c r="UOU58" s="127"/>
      <c r="UOV58" s="127"/>
      <c r="UOW58" s="127"/>
      <c r="UOX58" s="127"/>
      <c r="UOY58" s="127"/>
      <c r="UOZ58" s="127"/>
      <c r="UPA58" s="127"/>
      <c r="UPB58" s="127"/>
      <c r="UPC58" s="127"/>
      <c r="UPD58" s="127"/>
      <c r="UPE58" s="127"/>
      <c r="UPF58" s="127"/>
      <c r="UPG58" s="127"/>
      <c r="UPH58" s="127"/>
      <c r="UPI58" s="127"/>
      <c r="UPJ58" s="127"/>
      <c r="UPK58" s="127"/>
      <c r="UPL58" s="127"/>
      <c r="UPM58" s="127"/>
      <c r="UPN58" s="127"/>
      <c r="UPO58" s="127"/>
      <c r="UPP58" s="127"/>
      <c r="UPQ58" s="127"/>
      <c r="UPR58" s="127"/>
      <c r="UPS58" s="127"/>
      <c r="UPT58" s="127"/>
      <c r="UPU58" s="127"/>
      <c r="UPV58" s="127"/>
      <c r="UPW58" s="127"/>
      <c r="UPX58" s="127"/>
      <c r="UPY58" s="127"/>
      <c r="UPZ58" s="127"/>
      <c r="UQA58" s="127"/>
      <c r="UQB58" s="127"/>
      <c r="UQC58" s="127"/>
      <c r="UQD58" s="127"/>
      <c r="UQE58" s="127"/>
      <c r="UQF58" s="127"/>
      <c r="UQG58" s="127"/>
      <c r="UQH58" s="127"/>
      <c r="UQI58" s="127"/>
      <c r="UQJ58" s="127"/>
      <c r="UQK58" s="127"/>
      <c r="UQL58" s="127"/>
      <c r="UQM58" s="127"/>
      <c r="UQN58" s="127"/>
      <c r="UQO58" s="127"/>
      <c r="UQP58" s="127"/>
      <c r="UQQ58" s="127"/>
      <c r="UQR58" s="127"/>
      <c r="UQS58" s="127"/>
      <c r="UQT58" s="127"/>
      <c r="UQU58" s="127"/>
      <c r="UQV58" s="127"/>
      <c r="UQW58" s="127"/>
      <c r="UQX58" s="127"/>
      <c r="UQY58" s="127"/>
      <c r="UQZ58" s="127"/>
      <c r="URA58" s="127"/>
      <c r="URB58" s="127"/>
      <c r="URC58" s="127"/>
      <c r="URD58" s="127"/>
      <c r="URE58" s="127"/>
      <c r="URF58" s="127"/>
      <c r="URG58" s="127"/>
      <c r="URH58" s="127"/>
      <c r="URI58" s="127"/>
      <c r="URJ58" s="127"/>
      <c r="URK58" s="127"/>
      <c r="URL58" s="127"/>
      <c r="URM58" s="127"/>
      <c r="URN58" s="127"/>
      <c r="URO58" s="127"/>
      <c r="URP58" s="127"/>
      <c r="URQ58" s="127"/>
      <c r="URR58" s="127"/>
      <c r="URS58" s="127"/>
      <c r="URT58" s="127"/>
      <c r="URU58" s="127"/>
      <c r="URV58" s="127"/>
      <c r="URW58" s="127"/>
      <c r="URX58" s="127"/>
      <c r="URY58" s="127"/>
      <c r="URZ58" s="127"/>
      <c r="USA58" s="127"/>
      <c r="USB58" s="127"/>
      <c r="USC58" s="127"/>
      <c r="USD58" s="127"/>
      <c r="USE58" s="127"/>
      <c r="USF58" s="127"/>
      <c r="USG58" s="127"/>
      <c r="USH58" s="127"/>
      <c r="USI58" s="127"/>
      <c r="USJ58" s="127"/>
      <c r="USK58" s="127"/>
      <c r="USL58" s="127"/>
      <c r="USM58" s="127"/>
      <c r="USN58" s="127"/>
      <c r="USO58" s="127"/>
      <c r="USP58" s="127"/>
      <c r="USQ58" s="127"/>
      <c r="USR58" s="127"/>
      <c r="USS58" s="127"/>
      <c r="UST58" s="127"/>
      <c r="USU58" s="127"/>
      <c r="USV58" s="127"/>
      <c r="USW58" s="127"/>
      <c r="USX58" s="127"/>
      <c r="USY58" s="127"/>
      <c r="USZ58" s="127"/>
      <c r="UTA58" s="127"/>
      <c r="UTB58" s="127"/>
      <c r="UTC58" s="127"/>
      <c r="UTD58" s="127"/>
      <c r="UTE58" s="127"/>
      <c r="UTF58" s="127"/>
      <c r="UTG58" s="127"/>
      <c r="UTH58" s="127"/>
      <c r="UTI58" s="127"/>
      <c r="UTJ58" s="127"/>
      <c r="UTK58" s="127"/>
      <c r="UTL58" s="127"/>
      <c r="UTM58" s="127"/>
      <c r="UTN58" s="127"/>
      <c r="UTO58" s="127"/>
      <c r="UTP58" s="127"/>
      <c r="UTQ58" s="127"/>
      <c r="UTR58" s="127"/>
      <c r="UTS58" s="127"/>
      <c r="UTT58" s="127"/>
      <c r="UTU58" s="127"/>
      <c r="UTV58" s="127"/>
      <c r="UTW58" s="127"/>
      <c r="UTX58" s="127"/>
      <c r="UTY58" s="127"/>
      <c r="UTZ58" s="127"/>
      <c r="UUA58" s="127"/>
      <c r="UUB58" s="127"/>
      <c r="UUC58" s="127"/>
      <c r="UUD58" s="127"/>
      <c r="UUE58" s="127"/>
      <c r="UUF58" s="127"/>
      <c r="UUG58" s="127"/>
      <c r="UUH58" s="127"/>
      <c r="UUI58" s="127"/>
      <c r="UUJ58" s="127"/>
      <c r="UUK58" s="127"/>
      <c r="UUL58" s="127"/>
      <c r="UUM58" s="127"/>
      <c r="UUN58" s="127"/>
      <c r="UUO58" s="127"/>
      <c r="UUP58" s="127"/>
      <c r="UUQ58" s="127"/>
      <c r="UUR58" s="127"/>
      <c r="UUS58" s="127"/>
      <c r="UUT58" s="127"/>
      <c r="UUU58" s="127"/>
      <c r="UUV58" s="127"/>
      <c r="UUW58" s="127"/>
      <c r="UUX58" s="127"/>
      <c r="UUY58" s="127"/>
      <c r="UUZ58" s="127"/>
      <c r="UVA58" s="127"/>
      <c r="UVB58" s="127"/>
      <c r="UVC58" s="127"/>
      <c r="UVD58" s="127"/>
      <c r="UVE58" s="127"/>
      <c r="UVF58" s="127"/>
      <c r="UVG58" s="127"/>
      <c r="UVH58" s="127"/>
      <c r="UVI58" s="127"/>
      <c r="UVJ58" s="127"/>
      <c r="UVK58" s="127"/>
      <c r="UVL58" s="127"/>
      <c r="UVM58" s="127"/>
      <c r="UVN58" s="127"/>
      <c r="UVO58" s="127"/>
      <c r="UVP58" s="127"/>
      <c r="UVQ58" s="127"/>
      <c r="UVR58" s="127"/>
      <c r="UVS58" s="127"/>
      <c r="UVT58" s="127"/>
      <c r="UVU58" s="127"/>
      <c r="UVV58" s="127"/>
      <c r="UVW58" s="127"/>
      <c r="UVX58" s="127"/>
      <c r="UVY58" s="127"/>
      <c r="UVZ58" s="127"/>
      <c r="UWA58" s="127"/>
      <c r="UWB58" s="127"/>
      <c r="UWC58" s="127"/>
      <c r="UWD58" s="127"/>
      <c r="UWE58" s="127"/>
      <c r="UWF58" s="127"/>
      <c r="UWG58" s="127"/>
      <c r="UWH58" s="127"/>
      <c r="UWI58" s="127"/>
      <c r="UWJ58" s="127"/>
      <c r="UWK58" s="127"/>
      <c r="UWL58" s="127"/>
      <c r="UWM58" s="127"/>
      <c r="UWN58" s="127"/>
      <c r="UWO58" s="127"/>
      <c r="UWP58" s="127"/>
      <c r="UWQ58" s="127"/>
      <c r="UWR58" s="127"/>
      <c r="UWS58" s="127"/>
      <c r="UWT58" s="127"/>
      <c r="UWU58" s="127"/>
      <c r="UWV58" s="127"/>
      <c r="UWW58" s="127"/>
      <c r="UWX58" s="127"/>
      <c r="UWY58" s="127"/>
      <c r="UWZ58" s="127"/>
      <c r="UXA58" s="127"/>
      <c r="UXB58" s="127"/>
      <c r="UXC58" s="127"/>
      <c r="UXD58" s="127"/>
      <c r="UXE58" s="127"/>
      <c r="UXF58" s="127"/>
      <c r="UXG58" s="127"/>
      <c r="UXH58" s="127"/>
      <c r="UXI58" s="127"/>
      <c r="UXJ58" s="127"/>
      <c r="UXK58" s="127"/>
      <c r="UXL58" s="127"/>
      <c r="UXM58" s="127"/>
      <c r="UXN58" s="127"/>
      <c r="UXO58" s="127"/>
      <c r="UXP58" s="127"/>
      <c r="UXQ58" s="127"/>
      <c r="UXR58" s="127"/>
      <c r="UXS58" s="127"/>
      <c r="UXT58" s="127"/>
      <c r="UXU58" s="127"/>
      <c r="UXV58" s="127"/>
      <c r="UXW58" s="127"/>
      <c r="UXX58" s="127"/>
      <c r="UXY58" s="127"/>
      <c r="UXZ58" s="127"/>
      <c r="UYA58" s="127"/>
      <c r="UYB58" s="127"/>
      <c r="UYC58" s="127"/>
      <c r="UYD58" s="127"/>
      <c r="UYE58" s="127"/>
      <c r="UYF58" s="127"/>
      <c r="UYG58" s="127"/>
      <c r="UYH58" s="127"/>
      <c r="UYI58" s="127"/>
      <c r="UYJ58" s="127"/>
      <c r="UYK58" s="127"/>
      <c r="UYL58" s="127"/>
      <c r="UYM58" s="127"/>
      <c r="UYN58" s="127"/>
      <c r="UYO58" s="127"/>
      <c r="UYP58" s="127"/>
      <c r="UYQ58" s="127"/>
      <c r="UYR58" s="127"/>
      <c r="UYS58" s="127"/>
      <c r="UYT58" s="127"/>
      <c r="UYU58" s="127"/>
      <c r="UYV58" s="127"/>
      <c r="UYW58" s="127"/>
      <c r="UYX58" s="127"/>
      <c r="UYY58" s="127"/>
      <c r="UYZ58" s="127"/>
      <c r="UZA58" s="127"/>
      <c r="UZB58" s="127"/>
      <c r="UZC58" s="127"/>
      <c r="UZD58" s="127"/>
      <c r="UZE58" s="127"/>
      <c r="UZF58" s="127"/>
      <c r="UZG58" s="127"/>
      <c r="UZH58" s="127"/>
      <c r="UZI58" s="127"/>
      <c r="UZJ58" s="127"/>
      <c r="UZK58" s="127"/>
      <c r="UZL58" s="127"/>
      <c r="UZM58" s="127"/>
      <c r="UZN58" s="127"/>
      <c r="UZO58" s="127"/>
      <c r="UZP58" s="127"/>
      <c r="UZQ58" s="127"/>
      <c r="UZR58" s="127"/>
      <c r="UZS58" s="127"/>
      <c r="UZT58" s="127"/>
      <c r="UZU58" s="127"/>
      <c r="UZV58" s="127"/>
      <c r="UZW58" s="127"/>
      <c r="UZX58" s="127"/>
      <c r="UZY58" s="127"/>
      <c r="UZZ58" s="127"/>
      <c r="VAA58" s="127"/>
      <c r="VAB58" s="127"/>
      <c r="VAC58" s="127"/>
      <c r="VAD58" s="127"/>
      <c r="VAE58" s="127"/>
      <c r="VAF58" s="127"/>
      <c r="VAG58" s="127"/>
      <c r="VAH58" s="127"/>
      <c r="VAI58" s="127"/>
      <c r="VAJ58" s="127"/>
      <c r="VAK58" s="127"/>
      <c r="VAL58" s="127"/>
      <c r="VAM58" s="127"/>
      <c r="VAN58" s="127"/>
      <c r="VAO58" s="127"/>
      <c r="VAP58" s="127"/>
      <c r="VAQ58" s="127"/>
      <c r="VAR58" s="127"/>
      <c r="VAS58" s="127"/>
      <c r="VAT58" s="127"/>
      <c r="VAU58" s="127"/>
      <c r="VAV58" s="127"/>
      <c r="VAW58" s="127"/>
      <c r="VAX58" s="127"/>
      <c r="VAY58" s="127"/>
      <c r="VAZ58" s="127"/>
      <c r="VBA58" s="127"/>
      <c r="VBB58" s="127"/>
      <c r="VBC58" s="127"/>
      <c r="VBD58" s="127"/>
      <c r="VBE58" s="127"/>
      <c r="VBF58" s="127"/>
      <c r="VBG58" s="127"/>
      <c r="VBH58" s="127"/>
      <c r="VBI58" s="127"/>
      <c r="VBJ58" s="127"/>
      <c r="VBK58" s="127"/>
      <c r="VBL58" s="127"/>
      <c r="VBM58" s="127"/>
      <c r="VBN58" s="127"/>
      <c r="VBO58" s="127"/>
      <c r="VBP58" s="127"/>
      <c r="VBQ58" s="127"/>
      <c r="VBR58" s="127"/>
      <c r="VBS58" s="127"/>
      <c r="VBT58" s="127"/>
      <c r="VBU58" s="127"/>
      <c r="VBV58" s="127"/>
      <c r="VBW58" s="127"/>
      <c r="VBX58" s="127"/>
      <c r="VBY58" s="127"/>
      <c r="VBZ58" s="127"/>
      <c r="VCA58" s="127"/>
      <c r="VCB58" s="127"/>
      <c r="VCC58" s="127"/>
      <c r="VCD58" s="127"/>
      <c r="VCE58" s="127"/>
      <c r="VCF58" s="127"/>
      <c r="VCG58" s="127"/>
      <c r="VCH58" s="127"/>
      <c r="VCI58" s="127"/>
      <c r="VCJ58" s="127"/>
      <c r="VCK58" s="127"/>
      <c r="VCL58" s="127"/>
      <c r="VCM58" s="127"/>
      <c r="VCN58" s="127"/>
      <c r="VCO58" s="127"/>
      <c r="VCP58" s="127"/>
      <c r="VCQ58" s="127"/>
      <c r="VCR58" s="127"/>
      <c r="VCS58" s="127"/>
      <c r="VCT58" s="127"/>
      <c r="VCU58" s="127"/>
      <c r="VCV58" s="127"/>
      <c r="VCW58" s="127"/>
      <c r="VCX58" s="127"/>
      <c r="VCY58" s="127"/>
      <c r="VCZ58" s="127"/>
      <c r="VDA58" s="127"/>
      <c r="VDB58" s="127"/>
      <c r="VDC58" s="127"/>
      <c r="VDD58" s="127"/>
      <c r="VDE58" s="127"/>
      <c r="VDF58" s="127"/>
      <c r="VDG58" s="127"/>
      <c r="VDH58" s="127"/>
      <c r="VDI58" s="127"/>
      <c r="VDJ58" s="127"/>
      <c r="VDK58" s="127"/>
      <c r="VDL58" s="127"/>
      <c r="VDM58" s="127"/>
      <c r="VDN58" s="127"/>
      <c r="VDO58" s="127"/>
      <c r="VDP58" s="127"/>
      <c r="VDQ58" s="127"/>
      <c r="VDR58" s="127"/>
      <c r="VDS58" s="127"/>
      <c r="VDT58" s="127"/>
      <c r="VDU58" s="127"/>
      <c r="VDV58" s="127"/>
      <c r="VDW58" s="127"/>
      <c r="VDX58" s="127"/>
      <c r="VDY58" s="127"/>
      <c r="VDZ58" s="127"/>
      <c r="VEA58" s="127"/>
      <c r="VEB58" s="127"/>
      <c r="VEC58" s="127"/>
      <c r="VED58" s="127"/>
      <c r="VEE58" s="127"/>
      <c r="VEF58" s="127"/>
      <c r="VEG58" s="127"/>
      <c r="VEH58" s="127"/>
      <c r="VEI58" s="127"/>
      <c r="VEJ58" s="127"/>
      <c r="VEK58" s="127"/>
      <c r="VEL58" s="127"/>
      <c r="VEM58" s="127"/>
      <c r="VEN58" s="127"/>
      <c r="VEO58" s="127"/>
      <c r="VEP58" s="127"/>
      <c r="VEQ58" s="127"/>
      <c r="VER58" s="127"/>
      <c r="VES58" s="127"/>
      <c r="VET58" s="127"/>
      <c r="VEU58" s="127"/>
      <c r="VEV58" s="127"/>
      <c r="VEW58" s="127"/>
      <c r="VEX58" s="127"/>
      <c r="VEY58" s="127"/>
      <c r="VEZ58" s="127"/>
      <c r="VFA58" s="127"/>
      <c r="VFB58" s="127"/>
      <c r="VFC58" s="127"/>
      <c r="VFD58" s="127"/>
      <c r="VFE58" s="127"/>
      <c r="VFF58" s="127"/>
      <c r="VFG58" s="127"/>
      <c r="VFH58" s="127"/>
      <c r="VFI58" s="127"/>
      <c r="VFJ58" s="127"/>
      <c r="VFK58" s="127"/>
      <c r="VFL58" s="127"/>
      <c r="VFM58" s="127"/>
      <c r="VFN58" s="127"/>
      <c r="VFO58" s="127"/>
      <c r="VFP58" s="127"/>
      <c r="VFQ58" s="127"/>
      <c r="VFR58" s="127"/>
      <c r="VFS58" s="127"/>
      <c r="VFT58" s="127"/>
      <c r="VFU58" s="127"/>
      <c r="VFV58" s="127"/>
      <c r="VFW58" s="127"/>
      <c r="VFX58" s="127"/>
      <c r="VFY58" s="127"/>
      <c r="VFZ58" s="127"/>
      <c r="VGA58" s="127"/>
      <c r="VGB58" s="127"/>
      <c r="VGC58" s="127"/>
      <c r="VGD58" s="127"/>
      <c r="VGE58" s="127"/>
      <c r="VGF58" s="127"/>
      <c r="VGG58" s="127"/>
      <c r="VGH58" s="127"/>
      <c r="VGI58" s="127"/>
      <c r="VGJ58" s="127"/>
      <c r="VGK58" s="127"/>
      <c r="VGL58" s="127"/>
      <c r="VGM58" s="127"/>
      <c r="VGN58" s="127"/>
      <c r="VGO58" s="127"/>
      <c r="VGP58" s="127"/>
      <c r="VGQ58" s="127"/>
      <c r="VGR58" s="127"/>
      <c r="VGS58" s="127"/>
      <c r="VGT58" s="127"/>
      <c r="VGU58" s="127"/>
      <c r="VGV58" s="127"/>
      <c r="VGW58" s="127"/>
      <c r="VGX58" s="127"/>
      <c r="VGY58" s="127"/>
      <c r="VGZ58" s="127"/>
      <c r="VHA58" s="127"/>
      <c r="VHB58" s="127"/>
      <c r="VHC58" s="127"/>
      <c r="VHD58" s="127"/>
      <c r="VHE58" s="127"/>
      <c r="VHF58" s="127"/>
      <c r="VHG58" s="127"/>
      <c r="VHH58" s="127"/>
      <c r="VHI58" s="127"/>
      <c r="VHJ58" s="127"/>
      <c r="VHK58" s="127"/>
      <c r="VHL58" s="127"/>
      <c r="VHM58" s="127"/>
      <c r="VHN58" s="127"/>
      <c r="VHO58" s="127"/>
      <c r="VHP58" s="127"/>
      <c r="VHQ58" s="127"/>
      <c r="VHR58" s="127"/>
      <c r="VHS58" s="127"/>
      <c r="VHT58" s="127"/>
      <c r="VHU58" s="127"/>
      <c r="VHV58" s="127"/>
      <c r="VHW58" s="127"/>
      <c r="VHX58" s="127"/>
      <c r="VHY58" s="127"/>
      <c r="VHZ58" s="127"/>
      <c r="VIA58" s="127"/>
      <c r="VIB58" s="127"/>
      <c r="VIC58" s="127"/>
      <c r="VID58" s="127"/>
      <c r="VIE58" s="127"/>
      <c r="VIF58" s="127"/>
      <c r="VIG58" s="127"/>
      <c r="VIH58" s="127"/>
      <c r="VII58" s="127"/>
      <c r="VIJ58" s="127"/>
      <c r="VIK58" s="127"/>
      <c r="VIL58" s="127"/>
      <c r="VIM58" s="127"/>
      <c r="VIN58" s="127"/>
      <c r="VIO58" s="127"/>
      <c r="VIP58" s="127"/>
      <c r="VIQ58" s="127"/>
      <c r="VIR58" s="127"/>
      <c r="VIS58" s="127"/>
      <c r="VIT58" s="127"/>
      <c r="VIU58" s="127"/>
      <c r="VIV58" s="127"/>
      <c r="VIW58" s="127"/>
      <c r="VIX58" s="127"/>
      <c r="VIY58" s="127"/>
      <c r="VIZ58" s="127"/>
      <c r="VJA58" s="127"/>
      <c r="VJB58" s="127"/>
      <c r="VJC58" s="127"/>
      <c r="VJD58" s="127"/>
      <c r="VJE58" s="127"/>
      <c r="VJF58" s="127"/>
      <c r="VJG58" s="127"/>
      <c r="VJH58" s="127"/>
      <c r="VJI58" s="127"/>
      <c r="VJJ58" s="127"/>
      <c r="VJK58" s="127"/>
      <c r="VJL58" s="127"/>
      <c r="VJM58" s="127"/>
      <c r="VJN58" s="127"/>
      <c r="VJO58" s="127"/>
      <c r="VJP58" s="127"/>
      <c r="VJQ58" s="127"/>
      <c r="VJR58" s="127"/>
      <c r="VJS58" s="127"/>
      <c r="VJT58" s="127"/>
      <c r="VJU58" s="127"/>
      <c r="VJV58" s="127"/>
      <c r="VJW58" s="127"/>
      <c r="VJX58" s="127"/>
      <c r="VJY58" s="127"/>
      <c r="VJZ58" s="127"/>
      <c r="VKA58" s="127"/>
      <c r="VKB58" s="127"/>
      <c r="VKC58" s="127"/>
      <c r="VKD58" s="127"/>
      <c r="VKE58" s="127"/>
      <c r="VKF58" s="127"/>
      <c r="VKG58" s="127"/>
      <c r="VKH58" s="127"/>
      <c r="VKI58" s="127"/>
      <c r="VKJ58" s="127"/>
      <c r="VKK58" s="127"/>
      <c r="VKL58" s="127"/>
      <c r="VKM58" s="127"/>
      <c r="VKN58" s="127"/>
      <c r="VKO58" s="127"/>
      <c r="VKP58" s="127"/>
      <c r="VKQ58" s="127"/>
      <c r="VKR58" s="127"/>
      <c r="VKS58" s="127"/>
      <c r="VKT58" s="127"/>
      <c r="VKU58" s="127"/>
      <c r="VKV58" s="127"/>
      <c r="VKW58" s="127"/>
      <c r="VKX58" s="127"/>
      <c r="VKY58" s="127"/>
      <c r="VKZ58" s="127"/>
      <c r="VLA58" s="127"/>
      <c r="VLB58" s="127"/>
      <c r="VLC58" s="127"/>
      <c r="VLD58" s="127"/>
      <c r="VLE58" s="127"/>
      <c r="VLF58" s="127"/>
      <c r="VLG58" s="127"/>
      <c r="VLH58" s="127"/>
      <c r="VLI58" s="127"/>
      <c r="VLJ58" s="127"/>
      <c r="VLK58" s="127"/>
      <c r="VLL58" s="127"/>
      <c r="VLM58" s="127"/>
      <c r="VLN58" s="127"/>
      <c r="VLO58" s="127"/>
      <c r="VLP58" s="127"/>
      <c r="VLQ58" s="127"/>
      <c r="VLR58" s="127"/>
      <c r="VLS58" s="127"/>
      <c r="VLT58" s="127"/>
      <c r="VLU58" s="127"/>
      <c r="VLV58" s="127"/>
      <c r="VLW58" s="127"/>
      <c r="VLX58" s="127"/>
      <c r="VLY58" s="127"/>
      <c r="VLZ58" s="127"/>
      <c r="VMA58" s="127"/>
      <c r="VMB58" s="127"/>
      <c r="VMC58" s="127"/>
      <c r="VMD58" s="127"/>
      <c r="VME58" s="127"/>
      <c r="VMF58" s="127"/>
      <c r="VMG58" s="127"/>
      <c r="VMH58" s="127"/>
      <c r="VMI58" s="127"/>
      <c r="VMJ58" s="127"/>
      <c r="VMK58" s="127"/>
      <c r="VML58" s="127"/>
      <c r="VMM58" s="127"/>
      <c r="VMN58" s="127"/>
      <c r="VMO58" s="127"/>
      <c r="VMP58" s="127"/>
      <c r="VMQ58" s="127"/>
      <c r="VMR58" s="127"/>
      <c r="VMS58" s="127"/>
      <c r="VMT58" s="127"/>
      <c r="VMU58" s="127"/>
      <c r="VMV58" s="127"/>
      <c r="VMW58" s="127"/>
      <c r="VMX58" s="127"/>
      <c r="VMY58" s="127"/>
      <c r="VMZ58" s="127"/>
      <c r="VNA58" s="127"/>
      <c r="VNB58" s="127"/>
      <c r="VNC58" s="127"/>
      <c r="VND58" s="127"/>
      <c r="VNE58" s="127"/>
      <c r="VNF58" s="127"/>
      <c r="VNG58" s="127"/>
      <c r="VNH58" s="127"/>
      <c r="VNI58" s="127"/>
      <c r="VNJ58" s="127"/>
      <c r="VNK58" s="127"/>
      <c r="VNL58" s="127"/>
      <c r="VNM58" s="127"/>
      <c r="VNN58" s="127"/>
      <c r="VNO58" s="127"/>
      <c r="VNP58" s="127"/>
      <c r="VNQ58" s="127"/>
      <c r="VNR58" s="127"/>
      <c r="VNS58" s="127"/>
      <c r="VNT58" s="127"/>
      <c r="VNU58" s="127"/>
      <c r="VNV58" s="127"/>
      <c r="VNW58" s="127"/>
      <c r="VNX58" s="127"/>
      <c r="VNY58" s="127"/>
      <c r="VNZ58" s="127"/>
      <c r="VOA58" s="127"/>
      <c r="VOB58" s="127"/>
      <c r="VOC58" s="127"/>
      <c r="VOD58" s="127"/>
      <c r="VOE58" s="127"/>
      <c r="VOF58" s="127"/>
      <c r="VOG58" s="127"/>
      <c r="VOH58" s="127"/>
      <c r="VOI58" s="127"/>
      <c r="VOJ58" s="127"/>
      <c r="VOK58" s="127"/>
      <c r="VOL58" s="127"/>
      <c r="VOM58" s="127"/>
      <c r="VON58" s="127"/>
      <c r="VOO58" s="127"/>
      <c r="VOP58" s="127"/>
      <c r="VOQ58" s="127"/>
      <c r="VOR58" s="127"/>
      <c r="VOS58" s="127"/>
      <c r="VOT58" s="127"/>
      <c r="VOU58" s="127"/>
      <c r="VOV58" s="127"/>
      <c r="VOW58" s="127"/>
      <c r="VOX58" s="127"/>
      <c r="VOY58" s="127"/>
      <c r="VOZ58" s="127"/>
      <c r="VPA58" s="127"/>
      <c r="VPB58" s="127"/>
      <c r="VPC58" s="127"/>
      <c r="VPD58" s="127"/>
      <c r="VPE58" s="127"/>
      <c r="VPF58" s="127"/>
      <c r="VPG58" s="127"/>
      <c r="VPH58" s="127"/>
      <c r="VPI58" s="127"/>
      <c r="VPJ58" s="127"/>
      <c r="VPK58" s="127"/>
      <c r="VPL58" s="127"/>
      <c r="VPM58" s="127"/>
      <c r="VPN58" s="127"/>
      <c r="VPO58" s="127"/>
      <c r="VPP58" s="127"/>
      <c r="VPQ58" s="127"/>
      <c r="VPR58" s="127"/>
      <c r="VPS58" s="127"/>
      <c r="VPT58" s="127"/>
      <c r="VPU58" s="127"/>
      <c r="VPV58" s="127"/>
      <c r="VPW58" s="127"/>
      <c r="VPX58" s="127"/>
      <c r="VPY58" s="127"/>
      <c r="VPZ58" s="127"/>
      <c r="VQA58" s="127"/>
      <c r="VQB58" s="127"/>
      <c r="VQC58" s="127"/>
      <c r="VQD58" s="127"/>
      <c r="VQE58" s="127"/>
      <c r="VQF58" s="127"/>
      <c r="VQG58" s="127"/>
      <c r="VQH58" s="127"/>
      <c r="VQI58" s="127"/>
      <c r="VQJ58" s="127"/>
      <c r="VQK58" s="127"/>
      <c r="VQL58" s="127"/>
      <c r="VQM58" s="127"/>
      <c r="VQN58" s="127"/>
      <c r="VQO58" s="127"/>
      <c r="VQP58" s="127"/>
      <c r="VQQ58" s="127"/>
      <c r="VQR58" s="127"/>
      <c r="VQS58" s="127"/>
      <c r="VQT58" s="127"/>
      <c r="VQU58" s="127"/>
      <c r="VQV58" s="127"/>
      <c r="VQW58" s="127"/>
      <c r="VQX58" s="127"/>
      <c r="VQY58" s="127"/>
      <c r="VQZ58" s="127"/>
      <c r="VRA58" s="127"/>
      <c r="VRB58" s="127"/>
      <c r="VRC58" s="127"/>
      <c r="VRD58" s="127"/>
      <c r="VRE58" s="127"/>
      <c r="VRF58" s="127"/>
      <c r="VRG58" s="127"/>
      <c r="VRH58" s="127"/>
      <c r="VRI58" s="127"/>
      <c r="VRJ58" s="127"/>
      <c r="VRK58" s="127"/>
      <c r="VRL58" s="127"/>
      <c r="VRM58" s="127"/>
      <c r="VRN58" s="127"/>
      <c r="VRO58" s="127"/>
      <c r="VRP58" s="127"/>
      <c r="VRQ58" s="127"/>
      <c r="VRR58" s="127"/>
      <c r="VRS58" s="127"/>
      <c r="VRT58" s="127"/>
      <c r="VRU58" s="127"/>
      <c r="VRV58" s="127"/>
      <c r="VRW58" s="127"/>
      <c r="VRX58" s="127"/>
      <c r="VRY58" s="127"/>
      <c r="VRZ58" s="127"/>
      <c r="VSA58" s="127"/>
      <c r="VSB58" s="127"/>
      <c r="VSC58" s="127"/>
      <c r="VSD58" s="127"/>
      <c r="VSE58" s="127"/>
      <c r="VSF58" s="127"/>
      <c r="VSG58" s="127"/>
      <c r="VSH58" s="127"/>
      <c r="VSI58" s="127"/>
      <c r="VSJ58" s="127"/>
      <c r="VSK58" s="127"/>
      <c r="VSL58" s="127"/>
      <c r="VSM58" s="127"/>
      <c r="VSN58" s="127"/>
      <c r="VSO58" s="127"/>
      <c r="VSP58" s="127"/>
      <c r="VSQ58" s="127"/>
      <c r="VSR58" s="127"/>
      <c r="VSS58" s="127"/>
      <c r="VST58" s="127"/>
      <c r="VSU58" s="127"/>
      <c r="VSV58" s="127"/>
      <c r="VSW58" s="127"/>
      <c r="VSX58" s="127"/>
      <c r="VSY58" s="127"/>
      <c r="VSZ58" s="127"/>
      <c r="VTA58" s="127"/>
      <c r="VTB58" s="127"/>
      <c r="VTC58" s="127"/>
      <c r="VTD58" s="127"/>
      <c r="VTE58" s="127"/>
      <c r="VTF58" s="127"/>
      <c r="VTG58" s="127"/>
      <c r="VTH58" s="127"/>
      <c r="VTI58" s="127"/>
      <c r="VTJ58" s="127"/>
      <c r="VTK58" s="127"/>
      <c r="VTL58" s="127"/>
      <c r="VTM58" s="127"/>
      <c r="VTN58" s="127"/>
      <c r="VTO58" s="127"/>
      <c r="VTP58" s="127"/>
      <c r="VTQ58" s="127"/>
      <c r="VTR58" s="127"/>
      <c r="VTS58" s="127"/>
      <c r="VTT58" s="127"/>
      <c r="VTU58" s="127"/>
      <c r="VTV58" s="127"/>
      <c r="VTW58" s="127"/>
      <c r="VTX58" s="127"/>
      <c r="VTY58" s="127"/>
      <c r="VTZ58" s="127"/>
      <c r="VUA58" s="127"/>
      <c r="VUB58" s="127"/>
      <c r="VUC58" s="127"/>
      <c r="VUD58" s="127"/>
      <c r="VUE58" s="127"/>
      <c r="VUF58" s="127"/>
      <c r="VUG58" s="127"/>
      <c r="VUH58" s="127"/>
      <c r="VUI58" s="127"/>
      <c r="VUJ58" s="127"/>
      <c r="VUK58" s="127"/>
      <c r="VUL58" s="127"/>
      <c r="VUM58" s="127"/>
      <c r="VUN58" s="127"/>
      <c r="VUO58" s="127"/>
      <c r="VUP58" s="127"/>
      <c r="VUQ58" s="127"/>
      <c r="VUR58" s="127"/>
      <c r="VUS58" s="127"/>
      <c r="VUT58" s="127"/>
      <c r="VUU58" s="127"/>
      <c r="VUV58" s="127"/>
      <c r="VUW58" s="127"/>
      <c r="VUX58" s="127"/>
      <c r="VUY58" s="127"/>
      <c r="VUZ58" s="127"/>
      <c r="VVA58" s="127"/>
      <c r="VVB58" s="127"/>
      <c r="VVC58" s="127"/>
      <c r="VVD58" s="127"/>
      <c r="VVE58" s="127"/>
      <c r="VVF58" s="127"/>
      <c r="VVG58" s="127"/>
      <c r="VVH58" s="127"/>
      <c r="VVI58" s="127"/>
      <c r="VVJ58" s="127"/>
      <c r="VVK58" s="127"/>
      <c r="VVL58" s="127"/>
      <c r="VVM58" s="127"/>
      <c r="VVN58" s="127"/>
      <c r="VVO58" s="127"/>
      <c r="VVP58" s="127"/>
      <c r="VVQ58" s="127"/>
      <c r="VVR58" s="127"/>
      <c r="VVS58" s="127"/>
      <c r="VVT58" s="127"/>
      <c r="VVU58" s="127"/>
      <c r="VVV58" s="127"/>
      <c r="VVW58" s="127"/>
      <c r="VVX58" s="127"/>
      <c r="VVY58" s="127"/>
      <c r="VVZ58" s="127"/>
      <c r="VWA58" s="127"/>
      <c r="VWB58" s="127"/>
      <c r="VWC58" s="127"/>
      <c r="VWD58" s="127"/>
      <c r="VWE58" s="127"/>
      <c r="VWF58" s="127"/>
      <c r="VWG58" s="127"/>
      <c r="VWH58" s="127"/>
      <c r="VWI58" s="127"/>
      <c r="VWJ58" s="127"/>
      <c r="VWK58" s="127"/>
      <c r="VWL58" s="127"/>
      <c r="VWM58" s="127"/>
      <c r="VWN58" s="127"/>
      <c r="VWO58" s="127"/>
      <c r="VWP58" s="127"/>
      <c r="VWQ58" s="127"/>
      <c r="VWR58" s="127"/>
      <c r="VWS58" s="127"/>
      <c r="VWT58" s="127"/>
      <c r="VWU58" s="127"/>
      <c r="VWV58" s="127"/>
      <c r="VWW58" s="127"/>
      <c r="VWX58" s="127"/>
      <c r="VWY58" s="127"/>
      <c r="VWZ58" s="127"/>
      <c r="VXA58" s="127"/>
      <c r="VXB58" s="127"/>
      <c r="VXC58" s="127"/>
      <c r="VXD58" s="127"/>
      <c r="VXE58" s="127"/>
      <c r="VXF58" s="127"/>
      <c r="VXG58" s="127"/>
      <c r="VXH58" s="127"/>
      <c r="VXI58" s="127"/>
      <c r="VXJ58" s="127"/>
      <c r="VXK58" s="127"/>
      <c r="VXL58" s="127"/>
      <c r="VXM58" s="127"/>
      <c r="VXN58" s="127"/>
      <c r="VXO58" s="127"/>
      <c r="VXP58" s="127"/>
      <c r="VXQ58" s="127"/>
      <c r="VXR58" s="127"/>
      <c r="VXS58" s="127"/>
      <c r="VXT58" s="127"/>
      <c r="VXU58" s="127"/>
      <c r="VXV58" s="127"/>
      <c r="VXW58" s="127"/>
      <c r="VXX58" s="127"/>
      <c r="VXY58" s="127"/>
      <c r="VXZ58" s="127"/>
      <c r="VYA58" s="127"/>
      <c r="VYB58" s="127"/>
      <c r="VYC58" s="127"/>
      <c r="VYD58" s="127"/>
      <c r="VYE58" s="127"/>
      <c r="VYF58" s="127"/>
      <c r="VYG58" s="127"/>
      <c r="VYH58" s="127"/>
      <c r="VYI58" s="127"/>
      <c r="VYJ58" s="127"/>
      <c r="VYK58" s="127"/>
      <c r="VYL58" s="127"/>
      <c r="VYM58" s="127"/>
      <c r="VYN58" s="127"/>
      <c r="VYO58" s="127"/>
      <c r="VYP58" s="127"/>
      <c r="VYQ58" s="127"/>
      <c r="VYR58" s="127"/>
      <c r="VYS58" s="127"/>
      <c r="VYT58" s="127"/>
      <c r="VYU58" s="127"/>
      <c r="VYV58" s="127"/>
      <c r="VYW58" s="127"/>
      <c r="VYX58" s="127"/>
      <c r="VYY58" s="127"/>
      <c r="VYZ58" s="127"/>
      <c r="VZA58" s="127"/>
      <c r="VZB58" s="127"/>
      <c r="VZC58" s="127"/>
      <c r="VZD58" s="127"/>
      <c r="VZE58" s="127"/>
      <c r="VZF58" s="127"/>
      <c r="VZG58" s="127"/>
      <c r="VZH58" s="127"/>
      <c r="VZI58" s="127"/>
      <c r="VZJ58" s="127"/>
      <c r="VZK58" s="127"/>
      <c r="VZL58" s="127"/>
      <c r="VZM58" s="127"/>
      <c r="VZN58" s="127"/>
      <c r="VZO58" s="127"/>
      <c r="VZP58" s="127"/>
      <c r="VZQ58" s="127"/>
      <c r="VZR58" s="127"/>
      <c r="VZS58" s="127"/>
      <c r="VZT58" s="127"/>
      <c r="VZU58" s="127"/>
      <c r="VZV58" s="127"/>
      <c r="VZW58" s="127"/>
      <c r="VZX58" s="127"/>
      <c r="VZY58" s="127"/>
      <c r="VZZ58" s="127"/>
      <c r="WAA58" s="127"/>
      <c r="WAB58" s="127"/>
      <c r="WAC58" s="127"/>
      <c r="WAD58" s="127"/>
      <c r="WAE58" s="127"/>
      <c r="WAF58" s="127"/>
      <c r="WAG58" s="127"/>
      <c r="WAH58" s="127"/>
      <c r="WAI58" s="127"/>
      <c r="WAJ58" s="127"/>
      <c r="WAK58" s="127"/>
      <c r="WAL58" s="127"/>
      <c r="WAM58" s="127"/>
      <c r="WAN58" s="127"/>
      <c r="WAO58" s="127"/>
      <c r="WAP58" s="127"/>
      <c r="WAQ58" s="127"/>
      <c r="WAR58" s="127"/>
      <c r="WAS58" s="127"/>
      <c r="WAT58" s="127"/>
      <c r="WAU58" s="127"/>
      <c r="WAV58" s="127"/>
      <c r="WAW58" s="127"/>
      <c r="WAX58" s="127"/>
      <c r="WAY58" s="127"/>
      <c r="WAZ58" s="127"/>
      <c r="WBA58" s="127"/>
      <c r="WBB58" s="127"/>
      <c r="WBC58" s="127"/>
      <c r="WBD58" s="127"/>
      <c r="WBE58" s="127"/>
      <c r="WBF58" s="127"/>
      <c r="WBG58" s="127"/>
      <c r="WBH58" s="127"/>
      <c r="WBI58" s="127"/>
      <c r="WBJ58" s="127"/>
      <c r="WBK58" s="127"/>
      <c r="WBL58" s="127"/>
      <c r="WBM58" s="127"/>
      <c r="WBN58" s="127"/>
      <c r="WBO58" s="127"/>
      <c r="WBP58" s="127"/>
      <c r="WBQ58" s="127"/>
      <c r="WBR58" s="127"/>
      <c r="WBS58" s="127"/>
      <c r="WBT58" s="127"/>
      <c r="WBU58" s="127"/>
      <c r="WBV58" s="127"/>
      <c r="WBW58" s="127"/>
      <c r="WBX58" s="127"/>
      <c r="WBY58" s="127"/>
      <c r="WBZ58" s="127"/>
      <c r="WCA58" s="127"/>
      <c r="WCB58" s="127"/>
      <c r="WCC58" s="127"/>
      <c r="WCD58" s="127"/>
      <c r="WCE58" s="127"/>
      <c r="WCF58" s="127"/>
      <c r="WCG58" s="127"/>
      <c r="WCH58" s="127"/>
      <c r="WCI58" s="127"/>
      <c r="WCJ58" s="127"/>
      <c r="WCK58" s="127"/>
      <c r="WCL58" s="127"/>
      <c r="WCM58" s="127"/>
      <c r="WCN58" s="127"/>
      <c r="WCO58" s="127"/>
      <c r="WCP58" s="127"/>
      <c r="WCQ58" s="127"/>
      <c r="WCR58" s="127"/>
      <c r="WCS58" s="127"/>
      <c r="WCT58" s="127"/>
      <c r="WCU58" s="127"/>
      <c r="WCV58" s="127"/>
      <c r="WCW58" s="127"/>
      <c r="WCX58" s="127"/>
      <c r="WCY58" s="127"/>
      <c r="WCZ58" s="127"/>
      <c r="WDA58" s="127"/>
      <c r="WDB58" s="127"/>
      <c r="WDC58" s="127"/>
      <c r="WDD58" s="127"/>
      <c r="WDE58" s="127"/>
      <c r="WDF58" s="127"/>
      <c r="WDG58" s="127"/>
      <c r="WDH58" s="127"/>
      <c r="WDI58" s="127"/>
      <c r="WDJ58" s="127"/>
      <c r="WDK58" s="127"/>
      <c r="WDL58" s="127"/>
      <c r="WDM58" s="127"/>
      <c r="WDN58" s="127"/>
      <c r="WDO58" s="127"/>
      <c r="WDP58" s="127"/>
      <c r="WDQ58" s="127"/>
      <c r="WDR58" s="127"/>
      <c r="WDS58" s="127"/>
      <c r="WDT58" s="127"/>
      <c r="WDU58" s="127"/>
      <c r="WDV58" s="127"/>
      <c r="WDW58" s="127"/>
      <c r="WDX58" s="127"/>
      <c r="WDY58" s="127"/>
      <c r="WDZ58" s="127"/>
      <c r="WEA58" s="127"/>
      <c r="WEB58" s="127"/>
      <c r="WEC58" s="127"/>
      <c r="WED58" s="127"/>
      <c r="WEE58" s="127"/>
      <c r="WEF58" s="127"/>
      <c r="WEG58" s="127"/>
      <c r="WEH58" s="127"/>
      <c r="WEI58" s="127"/>
      <c r="WEJ58" s="127"/>
      <c r="WEK58" s="127"/>
      <c r="WEL58" s="127"/>
      <c r="WEM58" s="127"/>
      <c r="WEN58" s="127"/>
      <c r="WEO58" s="127"/>
      <c r="WEP58" s="127"/>
      <c r="WEQ58" s="127"/>
      <c r="WER58" s="127"/>
      <c r="WES58" s="127"/>
      <c r="WET58" s="127"/>
      <c r="WEU58" s="127"/>
      <c r="WEV58" s="127"/>
      <c r="WEW58" s="127"/>
      <c r="WEX58" s="127"/>
      <c r="WEY58" s="127"/>
      <c r="WEZ58" s="127"/>
      <c r="WFA58" s="127"/>
      <c r="WFB58" s="127"/>
      <c r="WFC58" s="127"/>
      <c r="WFD58" s="127"/>
      <c r="WFE58" s="127"/>
      <c r="WFF58" s="127"/>
      <c r="WFG58" s="127"/>
      <c r="WFH58" s="127"/>
      <c r="WFI58" s="127"/>
      <c r="WFJ58" s="127"/>
      <c r="WFK58" s="127"/>
      <c r="WFL58" s="127"/>
      <c r="WFM58" s="127"/>
      <c r="WFN58" s="127"/>
      <c r="WFO58" s="127"/>
      <c r="WFP58" s="127"/>
      <c r="WFQ58" s="127"/>
      <c r="WFR58" s="127"/>
      <c r="WFS58" s="127"/>
      <c r="WFT58" s="127"/>
      <c r="WFU58" s="127"/>
      <c r="WFV58" s="127"/>
      <c r="WFW58" s="127"/>
      <c r="WFX58" s="127"/>
      <c r="WFY58" s="127"/>
      <c r="WFZ58" s="127"/>
      <c r="WGA58" s="127"/>
      <c r="WGB58" s="127"/>
      <c r="WGC58" s="127"/>
      <c r="WGD58" s="127"/>
      <c r="WGE58" s="127"/>
      <c r="WGF58" s="127"/>
      <c r="WGG58" s="127"/>
      <c r="WGH58" s="127"/>
      <c r="WGI58" s="127"/>
      <c r="WGJ58" s="127"/>
      <c r="WGK58" s="127"/>
      <c r="WGL58" s="127"/>
      <c r="WGM58" s="127"/>
      <c r="WGN58" s="127"/>
      <c r="WGO58" s="127"/>
      <c r="WGP58" s="127"/>
      <c r="WGQ58" s="127"/>
      <c r="WGR58" s="127"/>
      <c r="WGS58" s="127"/>
      <c r="WGT58" s="127"/>
      <c r="WGU58" s="127"/>
      <c r="WGV58" s="127"/>
      <c r="WGW58" s="127"/>
      <c r="WGX58" s="127"/>
      <c r="WGY58" s="127"/>
      <c r="WGZ58" s="127"/>
      <c r="WHA58" s="127"/>
      <c r="WHB58" s="127"/>
      <c r="WHC58" s="127"/>
      <c r="WHD58" s="127"/>
      <c r="WHE58" s="127"/>
      <c r="WHF58" s="127"/>
      <c r="WHG58" s="127"/>
      <c r="WHH58" s="127"/>
      <c r="WHI58" s="127"/>
      <c r="WHJ58" s="127"/>
      <c r="WHK58" s="127"/>
      <c r="WHL58" s="127"/>
      <c r="WHM58" s="127"/>
      <c r="WHN58" s="127"/>
      <c r="WHO58" s="127"/>
      <c r="WHP58" s="127"/>
      <c r="WHQ58" s="127"/>
      <c r="WHR58" s="127"/>
      <c r="WHS58" s="127"/>
      <c r="WHT58" s="127"/>
      <c r="WHU58" s="127"/>
      <c r="WHV58" s="127"/>
      <c r="WHW58" s="127"/>
      <c r="WHX58" s="127"/>
      <c r="WHY58" s="127"/>
      <c r="WHZ58" s="127"/>
      <c r="WIA58" s="127"/>
      <c r="WIB58" s="127"/>
      <c r="WIC58" s="127"/>
      <c r="WID58" s="127"/>
      <c r="WIE58" s="127"/>
      <c r="WIF58" s="127"/>
      <c r="WIG58" s="127"/>
      <c r="WIH58" s="127"/>
      <c r="WII58" s="127"/>
      <c r="WIJ58" s="127"/>
      <c r="WIK58" s="127"/>
      <c r="WIL58" s="127"/>
      <c r="WIM58" s="127"/>
      <c r="WIN58" s="127"/>
      <c r="WIO58" s="127"/>
      <c r="WIP58" s="127"/>
      <c r="WIQ58" s="127"/>
      <c r="WIR58" s="127"/>
      <c r="WIS58" s="127"/>
      <c r="WIT58" s="127"/>
      <c r="WIU58" s="127"/>
      <c r="WIV58" s="127"/>
      <c r="WIW58" s="127"/>
      <c r="WIX58" s="127"/>
      <c r="WIY58" s="127"/>
      <c r="WIZ58" s="127"/>
      <c r="WJA58" s="127"/>
      <c r="WJB58" s="127"/>
      <c r="WJC58" s="127"/>
      <c r="WJD58" s="127"/>
      <c r="WJE58" s="127"/>
      <c r="WJF58" s="127"/>
      <c r="WJG58" s="127"/>
      <c r="WJH58" s="127"/>
      <c r="WJI58" s="127"/>
      <c r="WJJ58" s="127"/>
      <c r="WJK58" s="127"/>
      <c r="WJL58" s="127"/>
      <c r="WJM58" s="127"/>
      <c r="WJN58" s="127"/>
      <c r="WJO58" s="127"/>
      <c r="WJP58" s="127"/>
      <c r="WJQ58" s="127"/>
      <c r="WJR58" s="127"/>
      <c r="WJS58" s="127"/>
      <c r="WJT58" s="127"/>
      <c r="WJU58" s="127"/>
      <c r="WJV58" s="127"/>
      <c r="WJW58" s="127"/>
      <c r="WJX58" s="127"/>
      <c r="WJY58" s="127"/>
      <c r="WJZ58" s="127"/>
      <c r="WKA58" s="127"/>
      <c r="WKB58" s="127"/>
      <c r="WKC58" s="127"/>
      <c r="WKD58" s="127"/>
      <c r="WKE58" s="127"/>
      <c r="WKF58" s="127"/>
      <c r="WKG58" s="127"/>
      <c r="WKH58" s="127"/>
      <c r="WKI58" s="127"/>
      <c r="WKJ58" s="127"/>
      <c r="WKK58" s="127"/>
      <c r="WKL58" s="127"/>
      <c r="WKM58" s="127"/>
      <c r="WKN58" s="127"/>
      <c r="WKO58" s="127"/>
      <c r="WKP58" s="127"/>
      <c r="WKQ58" s="127"/>
      <c r="WKR58" s="127"/>
      <c r="WKS58" s="127"/>
      <c r="WKT58" s="127"/>
      <c r="WKU58" s="127"/>
      <c r="WKV58" s="127"/>
      <c r="WKW58" s="127"/>
      <c r="WKX58" s="127"/>
      <c r="WKY58" s="127"/>
      <c r="WKZ58" s="127"/>
      <c r="WLA58" s="127"/>
      <c r="WLB58" s="127"/>
      <c r="WLC58" s="127"/>
      <c r="WLD58" s="127"/>
      <c r="WLE58" s="127"/>
      <c r="WLF58" s="127"/>
      <c r="WLG58" s="127"/>
      <c r="WLH58" s="127"/>
      <c r="WLI58" s="127"/>
      <c r="WLJ58" s="127"/>
      <c r="WLK58" s="127"/>
      <c r="WLL58" s="127"/>
      <c r="WLM58" s="127"/>
      <c r="WLN58" s="127"/>
      <c r="WLO58" s="127"/>
      <c r="WLP58" s="127"/>
      <c r="WLQ58" s="127"/>
      <c r="WLR58" s="127"/>
      <c r="WLS58" s="127"/>
      <c r="WLT58" s="127"/>
      <c r="WLU58" s="127"/>
      <c r="WLV58" s="127"/>
      <c r="WLW58" s="127"/>
      <c r="WLX58" s="127"/>
      <c r="WLY58" s="127"/>
      <c r="WLZ58" s="127"/>
      <c r="WMA58" s="127"/>
      <c r="WMB58" s="127"/>
      <c r="WMC58" s="127"/>
      <c r="WMD58" s="127"/>
      <c r="WME58" s="127"/>
      <c r="WMF58" s="127"/>
      <c r="WMG58" s="127"/>
      <c r="WMH58" s="127"/>
      <c r="WMI58" s="127"/>
      <c r="WMJ58" s="127"/>
      <c r="WMK58" s="127"/>
      <c r="WML58" s="127"/>
      <c r="WMM58" s="127"/>
      <c r="WMN58" s="127"/>
      <c r="WMO58" s="127"/>
      <c r="WMP58" s="127"/>
      <c r="WMQ58" s="127"/>
      <c r="WMR58" s="127"/>
      <c r="WMS58" s="127"/>
      <c r="WMT58" s="127"/>
      <c r="WMU58" s="127"/>
      <c r="WMV58" s="127"/>
      <c r="WMW58" s="127"/>
      <c r="WMX58" s="127"/>
      <c r="WMY58" s="127"/>
      <c r="WMZ58" s="127"/>
      <c r="WNA58" s="127"/>
      <c r="WNB58" s="127"/>
      <c r="WNC58" s="127"/>
      <c r="WND58" s="127"/>
      <c r="WNE58" s="127"/>
      <c r="WNF58" s="127"/>
      <c r="WNG58" s="127"/>
      <c r="WNH58" s="127"/>
      <c r="WNI58" s="127"/>
      <c r="WNJ58" s="127"/>
      <c r="WNK58" s="127"/>
      <c r="WNL58" s="127"/>
      <c r="WNM58" s="127"/>
      <c r="WNN58" s="127"/>
      <c r="WNO58" s="127"/>
      <c r="WNP58" s="127"/>
      <c r="WNQ58" s="127"/>
      <c r="WNR58" s="127"/>
      <c r="WNS58" s="127"/>
      <c r="WNT58" s="127"/>
      <c r="WNU58" s="127"/>
      <c r="WNV58" s="127"/>
      <c r="WNW58" s="127"/>
      <c r="WNX58" s="127"/>
      <c r="WNY58" s="127"/>
      <c r="WNZ58" s="127"/>
      <c r="WOA58" s="127"/>
      <c r="WOB58" s="127"/>
      <c r="WOC58" s="127"/>
      <c r="WOD58" s="127"/>
      <c r="WOE58" s="127"/>
      <c r="WOF58" s="127"/>
      <c r="WOG58" s="127"/>
      <c r="WOH58" s="127"/>
      <c r="WOI58" s="127"/>
      <c r="WOJ58" s="127"/>
      <c r="WOK58" s="127"/>
      <c r="WOL58" s="127"/>
      <c r="WOM58" s="127"/>
      <c r="WON58" s="127"/>
      <c r="WOO58" s="127"/>
      <c r="WOP58" s="127"/>
      <c r="WOQ58" s="127"/>
      <c r="WOR58" s="127"/>
      <c r="WOS58" s="127"/>
      <c r="WOT58" s="127"/>
      <c r="WOU58" s="127"/>
      <c r="WOV58" s="127"/>
      <c r="WOW58" s="127"/>
      <c r="WOX58" s="127"/>
      <c r="WOY58" s="127"/>
      <c r="WOZ58" s="127"/>
      <c r="WPA58" s="127"/>
      <c r="WPB58" s="127"/>
      <c r="WPC58" s="127"/>
      <c r="WPD58" s="127"/>
      <c r="WPE58" s="127"/>
      <c r="WPF58" s="127"/>
      <c r="WPG58" s="127"/>
      <c r="WPH58" s="127"/>
      <c r="WPI58" s="127"/>
      <c r="WPJ58" s="127"/>
      <c r="WPK58" s="127"/>
      <c r="WPL58" s="127"/>
      <c r="WPM58" s="127"/>
      <c r="WPN58" s="127"/>
      <c r="WPO58" s="127"/>
      <c r="WPP58" s="127"/>
      <c r="WPQ58" s="127"/>
      <c r="WPR58" s="127"/>
      <c r="WPS58" s="127"/>
      <c r="WPT58" s="127"/>
      <c r="WPU58" s="127"/>
      <c r="WPV58" s="127"/>
      <c r="WPW58" s="127"/>
      <c r="WPX58" s="127"/>
      <c r="WPY58" s="127"/>
      <c r="WPZ58" s="127"/>
      <c r="WQA58" s="127"/>
      <c r="WQB58" s="127"/>
      <c r="WQC58" s="127"/>
      <c r="WQD58" s="127"/>
      <c r="WQE58" s="127"/>
      <c r="WQF58" s="127"/>
      <c r="WQG58" s="127"/>
      <c r="WQH58" s="127"/>
      <c r="WQI58" s="127"/>
      <c r="WQJ58" s="127"/>
      <c r="WQK58" s="127"/>
      <c r="WQL58" s="127"/>
      <c r="WQM58" s="127"/>
      <c r="WQN58" s="127"/>
      <c r="WQO58" s="127"/>
      <c r="WQP58" s="127"/>
      <c r="WQQ58" s="127"/>
      <c r="WQR58" s="127"/>
      <c r="WQS58" s="127"/>
      <c r="WQT58" s="127"/>
      <c r="WQU58" s="127"/>
      <c r="WQV58" s="127"/>
      <c r="WQW58" s="127"/>
      <c r="WQX58" s="127"/>
      <c r="WQY58" s="127"/>
      <c r="WQZ58" s="127"/>
      <c r="WRA58" s="127"/>
      <c r="WRB58" s="127"/>
      <c r="WRC58" s="127"/>
      <c r="WRD58" s="127"/>
      <c r="WRE58" s="127"/>
      <c r="WRF58" s="127"/>
      <c r="WRG58" s="127"/>
      <c r="WRH58" s="127"/>
      <c r="WRI58" s="127"/>
      <c r="WRJ58" s="127"/>
      <c r="WRK58" s="127"/>
      <c r="WRL58" s="127"/>
      <c r="WRM58" s="127"/>
      <c r="WRN58" s="127"/>
      <c r="WRO58" s="127"/>
      <c r="WRP58" s="127"/>
      <c r="WRQ58" s="127"/>
      <c r="WRR58" s="127"/>
      <c r="WRS58" s="127"/>
      <c r="WRT58" s="127"/>
      <c r="WRU58" s="127"/>
      <c r="WRV58" s="127"/>
      <c r="WRW58" s="127"/>
      <c r="WRX58" s="127"/>
      <c r="WRY58" s="127"/>
      <c r="WRZ58" s="127"/>
      <c r="WSA58" s="127"/>
      <c r="WSB58" s="127"/>
      <c r="WSC58" s="127"/>
      <c r="WSD58" s="127"/>
      <c r="WSE58" s="127"/>
      <c r="WSF58" s="127"/>
      <c r="WSG58" s="127"/>
      <c r="WSH58" s="127"/>
      <c r="WSI58" s="127"/>
      <c r="WSJ58" s="127"/>
      <c r="WSK58" s="127"/>
      <c r="WSL58" s="127"/>
      <c r="WSM58" s="127"/>
      <c r="WSN58" s="127"/>
      <c r="WSO58" s="127"/>
      <c r="WSP58" s="127"/>
      <c r="WSQ58" s="127"/>
      <c r="WSR58" s="127"/>
      <c r="WSS58" s="127"/>
      <c r="WST58" s="127"/>
      <c r="WSU58" s="127"/>
      <c r="WSV58" s="127"/>
      <c r="WSW58" s="127"/>
      <c r="WSX58" s="127"/>
      <c r="WSY58" s="127"/>
      <c r="WSZ58" s="127"/>
      <c r="WTA58" s="127"/>
      <c r="WTB58" s="127"/>
      <c r="WTC58" s="127"/>
      <c r="WTD58" s="127"/>
      <c r="WTE58" s="127"/>
      <c r="WTF58" s="127"/>
      <c r="WTG58" s="127"/>
      <c r="WTH58" s="127"/>
      <c r="WTI58" s="127"/>
      <c r="WTJ58" s="127"/>
      <c r="WTK58" s="127"/>
      <c r="WTL58" s="127"/>
      <c r="WTM58" s="127"/>
      <c r="WTN58" s="127"/>
      <c r="WTO58" s="127"/>
      <c r="WTP58" s="127"/>
      <c r="WTQ58" s="127"/>
      <c r="WTR58" s="127"/>
      <c r="WTS58" s="127"/>
      <c r="WTT58" s="127"/>
      <c r="WTU58" s="127"/>
      <c r="WTV58" s="127"/>
      <c r="WTW58" s="127"/>
      <c r="WTX58" s="127"/>
      <c r="WTY58" s="127"/>
      <c r="WTZ58" s="127"/>
      <c r="WUA58" s="127"/>
      <c r="WUB58" s="127"/>
      <c r="WUC58" s="127"/>
      <c r="WUD58" s="127"/>
      <c r="WUE58" s="127"/>
      <c r="WUF58" s="127"/>
      <c r="WUG58" s="127"/>
      <c r="WUH58" s="127"/>
      <c r="WUI58" s="127"/>
      <c r="WUJ58" s="127"/>
      <c r="WUK58" s="127"/>
      <c r="WUL58" s="127"/>
      <c r="WUM58" s="127"/>
      <c r="WUN58" s="127"/>
      <c r="WUO58" s="127"/>
      <c r="WUP58" s="127"/>
      <c r="WUQ58" s="127"/>
      <c r="WUR58" s="127"/>
      <c r="WUS58" s="127"/>
      <c r="WUT58" s="127"/>
      <c r="WUU58" s="127"/>
      <c r="WUV58" s="127"/>
      <c r="WUW58" s="127"/>
      <c r="WUX58" s="127"/>
      <c r="WUY58" s="127"/>
      <c r="WUZ58" s="127"/>
      <c r="WVA58" s="127"/>
      <c r="WVB58" s="127"/>
      <c r="WVC58" s="127"/>
      <c r="WVD58" s="127"/>
      <c r="WVE58" s="127"/>
      <c r="WVF58" s="127"/>
      <c r="WVG58" s="127"/>
      <c r="WVH58" s="127"/>
      <c r="WVI58" s="127"/>
      <c r="WVJ58" s="127"/>
      <c r="WVK58" s="127"/>
      <c r="WVL58" s="127"/>
      <c r="WVM58" s="127"/>
      <c r="WVN58" s="127"/>
      <c r="WVO58" s="127"/>
      <c r="WVP58" s="127"/>
      <c r="WVQ58" s="127"/>
      <c r="WVR58" s="127"/>
      <c r="WVS58" s="127"/>
      <c r="WVT58" s="127"/>
      <c r="WVU58" s="127"/>
      <c r="WVV58" s="127"/>
      <c r="WVW58" s="127"/>
      <c r="WVX58" s="127"/>
      <c r="WVY58" s="127"/>
      <c r="WVZ58" s="127"/>
      <c r="WWA58" s="127"/>
      <c r="WWB58" s="127"/>
      <c r="WWC58" s="127"/>
      <c r="WWD58" s="127"/>
      <c r="WWE58" s="127"/>
      <c r="WWF58" s="127"/>
      <c r="WWG58" s="127"/>
      <c r="WWH58" s="127"/>
      <c r="WWI58" s="127"/>
      <c r="WWJ58" s="127"/>
      <c r="WWK58" s="127"/>
      <c r="WWL58" s="127"/>
      <c r="WWM58" s="127"/>
      <c r="WWN58" s="127"/>
      <c r="WWO58" s="127"/>
      <c r="WWP58" s="127"/>
      <c r="WWQ58" s="127"/>
      <c r="WWR58" s="127"/>
      <c r="WWS58" s="127"/>
      <c r="WWT58" s="127"/>
      <c r="WWU58" s="127"/>
      <c r="WWV58" s="127"/>
      <c r="WWW58" s="127"/>
      <c r="WWX58" s="127"/>
      <c r="WWY58" s="127"/>
      <c r="WWZ58" s="127"/>
      <c r="WXA58" s="127"/>
      <c r="WXB58" s="127"/>
      <c r="WXC58" s="127"/>
      <c r="WXD58" s="127"/>
      <c r="WXE58" s="127"/>
      <c r="WXF58" s="127"/>
      <c r="WXG58" s="127"/>
      <c r="WXH58" s="127"/>
      <c r="WXI58" s="127"/>
      <c r="WXJ58" s="127"/>
      <c r="WXK58" s="127"/>
      <c r="WXL58" s="127"/>
      <c r="WXM58" s="127"/>
      <c r="WXN58" s="127"/>
      <c r="WXO58" s="127"/>
      <c r="WXP58" s="127"/>
      <c r="WXQ58" s="127"/>
      <c r="WXR58" s="127"/>
      <c r="WXS58" s="127"/>
      <c r="WXT58" s="127"/>
      <c r="WXU58" s="127"/>
      <c r="WXV58" s="127"/>
      <c r="WXW58" s="127"/>
      <c r="WXX58" s="127"/>
      <c r="WXY58" s="127"/>
      <c r="WXZ58" s="127"/>
      <c r="WYA58" s="127"/>
      <c r="WYB58" s="127"/>
      <c r="WYC58" s="127"/>
      <c r="WYD58" s="127"/>
      <c r="WYE58" s="127"/>
      <c r="WYF58" s="127"/>
      <c r="WYG58" s="127"/>
      <c r="WYH58" s="127"/>
      <c r="WYI58" s="127"/>
      <c r="WYJ58" s="127"/>
      <c r="WYK58" s="127"/>
      <c r="WYL58" s="127"/>
      <c r="WYM58" s="127"/>
      <c r="WYN58" s="127"/>
      <c r="WYO58" s="127"/>
      <c r="WYP58" s="127"/>
      <c r="WYQ58" s="127"/>
      <c r="WYR58" s="127"/>
      <c r="WYS58" s="127"/>
      <c r="WYT58" s="127"/>
      <c r="WYU58" s="127"/>
      <c r="WYV58" s="127"/>
      <c r="WYW58" s="127"/>
      <c r="WYX58" s="127"/>
      <c r="WYY58" s="127"/>
      <c r="WYZ58" s="127"/>
      <c r="WZA58" s="127"/>
      <c r="WZB58" s="127"/>
      <c r="WZC58" s="127"/>
      <c r="WZD58" s="127"/>
      <c r="WZE58" s="127"/>
      <c r="WZF58" s="127"/>
      <c r="WZG58" s="127"/>
      <c r="WZH58" s="127"/>
      <c r="WZI58" s="127"/>
      <c r="WZJ58" s="127"/>
      <c r="WZK58" s="127"/>
      <c r="WZL58" s="127"/>
      <c r="WZM58" s="127"/>
      <c r="WZN58" s="127"/>
      <c r="WZO58" s="127"/>
      <c r="WZP58" s="127"/>
      <c r="WZQ58" s="127"/>
      <c r="WZR58" s="127"/>
      <c r="WZS58" s="127"/>
      <c r="WZT58" s="127"/>
      <c r="WZU58" s="127"/>
      <c r="WZV58" s="127"/>
      <c r="WZW58" s="127"/>
      <c r="WZX58" s="127"/>
      <c r="WZY58" s="127"/>
      <c r="WZZ58" s="127"/>
      <c r="XAA58" s="127"/>
      <c r="XAB58" s="127"/>
      <c r="XAC58" s="127"/>
      <c r="XAD58" s="127"/>
      <c r="XAE58" s="127"/>
      <c r="XAF58" s="127"/>
      <c r="XAG58" s="127"/>
      <c r="XAH58" s="127"/>
      <c r="XAI58" s="127"/>
      <c r="XAJ58" s="127"/>
      <c r="XAK58" s="127"/>
      <c r="XAL58" s="127"/>
      <c r="XAM58" s="127"/>
      <c r="XAN58" s="127"/>
      <c r="XAO58" s="127"/>
      <c r="XAP58" s="127"/>
      <c r="XAQ58" s="127"/>
      <c r="XAR58" s="127"/>
      <c r="XAS58" s="127"/>
      <c r="XAT58" s="127"/>
      <c r="XAU58" s="127"/>
      <c r="XAV58" s="127"/>
      <c r="XAW58" s="127"/>
      <c r="XAX58" s="127"/>
      <c r="XAY58" s="127"/>
      <c r="XAZ58" s="127"/>
      <c r="XBA58" s="127"/>
      <c r="XBB58" s="127"/>
      <c r="XBC58" s="127"/>
      <c r="XBD58" s="127"/>
      <c r="XBE58" s="127"/>
      <c r="XBF58" s="127"/>
      <c r="XBG58" s="127"/>
      <c r="XBH58" s="127"/>
      <c r="XBI58" s="127"/>
      <c r="XBJ58" s="127"/>
      <c r="XBK58" s="127"/>
      <c r="XBL58" s="127"/>
      <c r="XBM58" s="127"/>
      <c r="XBN58" s="127"/>
      <c r="XBO58" s="127"/>
      <c r="XBP58" s="127"/>
      <c r="XBQ58" s="127"/>
      <c r="XBR58" s="127"/>
      <c r="XBS58" s="127"/>
      <c r="XBT58" s="127"/>
      <c r="XBU58" s="127"/>
      <c r="XBV58" s="127"/>
      <c r="XBW58" s="127"/>
      <c r="XBX58" s="127"/>
      <c r="XBY58" s="127"/>
      <c r="XBZ58" s="127"/>
      <c r="XCA58" s="127"/>
      <c r="XCB58" s="127"/>
      <c r="XCC58" s="127"/>
      <c r="XCD58" s="127"/>
      <c r="XCE58" s="127"/>
      <c r="XCF58" s="127"/>
      <c r="XCG58" s="127"/>
      <c r="XCH58" s="127"/>
      <c r="XCI58" s="127"/>
      <c r="XCJ58" s="127"/>
      <c r="XCK58" s="127"/>
      <c r="XCL58" s="127"/>
      <c r="XCM58" s="127"/>
      <c r="XCN58" s="127"/>
      <c r="XCO58" s="127"/>
      <c r="XCP58" s="127"/>
      <c r="XCQ58" s="127"/>
      <c r="XCR58" s="127"/>
      <c r="XCS58" s="127"/>
      <c r="XCT58" s="127"/>
      <c r="XCU58" s="127"/>
      <c r="XCV58" s="127"/>
      <c r="XCW58" s="127"/>
      <c r="XCX58" s="127"/>
      <c r="XCY58" s="127"/>
      <c r="XCZ58" s="127"/>
      <c r="XDA58" s="127"/>
      <c r="XDB58" s="127"/>
      <c r="XDC58" s="127"/>
      <c r="XDD58" s="127"/>
      <c r="XDE58" s="127"/>
      <c r="XDF58" s="127"/>
      <c r="XDG58" s="127"/>
      <c r="XDH58" s="127"/>
      <c r="XDI58" s="127"/>
      <c r="XDJ58" s="127"/>
      <c r="XDK58" s="127"/>
      <c r="XDL58" s="127"/>
      <c r="XDM58" s="127"/>
      <c r="XDN58" s="127"/>
      <c r="XDO58" s="127"/>
      <c r="XDP58" s="127"/>
      <c r="XDQ58" s="127"/>
      <c r="XDR58" s="127"/>
      <c r="XDS58" s="127"/>
      <c r="XDT58" s="127"/>
      <c r="XDU58" s="127"/>
      <c r="XDV58" s="127"/>
      <c r="XDW58" s="127"/>
      <c r="XDX58" s="127"/>
      <c r="XDY58" s="127"/>
      <c r="XDZ58" s="127"/>
      <c r="XEA58" s="127"/>
      <c r="XEB58" s="127"/>
      <c r="XEC58" s="127"/>
      <c r="XED58" s="127"/>
      <c r="XEE58" s="127"/>
      <c r="XEF58" s="127"/>
      <c r="XEG58" s="127"/>
      <c r="XEH58" s="127"/>
      <c r="XEI58" s="127"/>
      <c r="XEJ58" s="127"/>
      <c r="XEK58" s="127"/>
      <c r="XEL58" s="127"/>
      <c r="XEM58" s="127"/>
      <c r="XEN58" s="127"/>
      <c r="XEO58" s="127"/>
      <c r="XEP58" s="127"/>
      <c r="XEQ58" s="127"/>
      <c r="XER58" s="127"/>
      <c r="XES58" s="127"/>
      <c r="XET58" s="127"/>
      <c r="XEU58" s="127"/>
      <c r="XEV58" s="127"/>
      <c r="XEW58" s="127"/>
      <c r="XEX58" s="127"/>
      <c r="XEY58" s="127"/>
      <c r="XEZ58" s="127"/>
      <c r="XFA58" s="127"/>
      <c r="XFB58" s="127"/>
      <c r="XFC58" s="127"/>
      <c r="XFD58" s="127"/>
    </row>
    <row r="59" spans="1:16384" s="224" customFormat="1" x14ac:dyDescent="0.2">
      <c r="A59" s="225"/>
      <c r="B59" s="225"/>
      <c r="C59" s="247"/>
      <c r="D59" s="247"/>
      <c r="E59" s="247"/>
      <c r="F59" s="247"/>
      <c r="G59" s="247"/>
    </row>
    <row r="60" spans="1:16384" s="224" customFormat="1" x14ac:dyDescent="0.2">
      <c r="A60" s="127" t="s">
        <v>72</v>
      </c>
      <c r="B60" s="225"/>
      <c r="C60" s="247"/>
      <c r="D60" s="247"/>
      <c r="E60" s="247"/>
      <c r="F60" s="247"/>
      <c r="G60" s="247"/>
    </row>
    <row r="61" spans="1:16384" s="224" customFormat="1" x14ac:dyDescent="0.2">
      <c r="A61" s="225"/>
      <c r="B61" s="225"/>
      <c r="C61" s="247"/>
      <c r="D61" s="247"/>
      <c r="E61" s="247"/>
      <c r="F61" s="247"/>
      <c r="G61" s="247"/>
    </row>
    <row r="62" spans="1:16384" x14ac:dyDescent="0.2">
      <c r="A62" s="460" t="s">
        <v>685</v>
      </c>
      <c r="B62" s="461"/>
      <c r="C62" s="157"/>
      <c r="D62" s="246"/>
      <c r="E62" s="246"/>
      <c r="F62" s="246"/>
      <c r="G62" s="148"/>
    </row>
    <row r="63" spans="1:16384" x14ac:dyDescent="0.2">
      <c r="A63" s="14"/>
      <c r="B63" s="15"/>
      <c r="C63" s="16">
        <v>0</v>
      </c>
      <c r="D63" s="16">
        <v>0</v>
      </c>
      <c r="E63" s="16">
        <v>0</v>
      </c>
      <c r="F63" s="16">
        <v>0</v>
      </c>
      <c r="G63" s="397">
        <f>SUM(C63:F63)</f>
        <v>0</v>
      </c>
    </row>
    <row r="64" spans="1:16384" x14ac:dyDescent="0.2">
      <c r="A64" s="14"/>
      <c r="B64" s="15"/>
      <c r="C64" s="16">
        <v>0</v>
      </c>
      <c r="D64" s="16">
        <v>0</v>
      </c>
      <c r="E64" s="16">
        <v>0</v>
      </c>
      <c r="F64" s="16">
        <v>0</v>
      </c>
      <c r="G64" s="397">
        <f t="shared" ref="G64:G65" si="13">SUM(C64:F64)</f>
        <v>0</v>
      </c>
    </row>
    <row r="65" spans="1:7" ht="13.5" thickBot="1" x14ac:dyDescent="0.25">
      <c r="A65" s="14"/>
      <c r="B65" s="15"/>
      <c r="C65" s="16">
        <v>0</v>
      </c>
      <c r="D65" s="16">
        <v>0</v>
      </c>
      <c r="E65" s="16">
        <v>0</v>
      </c>
      <c r="F65" s="16">
        <v>0</v>
      </c>
      <c r="G65" s="397">
        <f t="shared" si="13"/>
        <v>0</v>
      </c>
    </row>
    <row r="66" spans="1:7" ht="13.5" thickBot="1" x14ac:dyDescent="0.25">
      <c r="A66" s="739" t="s">
        <v>686</v>
      </c>
      <c r="B66" s="740"/>
      <c r="C66" s="241">
        <f>SUM(C63:C65)</f>
        <v>0</v>
      </c>
      <c r="D66" s="241">
        <f t="shared" ref="D66:G66" si="14">SUM(D63:D65)</f>
        <v>0</v>
      </c>
      <c r="E66" s="241">
        <f t="shared" si="14"/>
        <v>0</v>
      </c>
      <c r="F66" s="241">
        <f t="shared" si="14"/>
        <v>0</v>
      </c>
      <c r="G66" s="241">
        <f t="shared" si="14"/>
        <v>0</v>
      </c>
    </row>
    <row r="67" spans="1:7" x14ac:dyDescent="0.2">
      <c r="A67" s="326" t="s">
        <v>69</v>
      </c>
      <c r="B67" s="326"/>
      <c r="C67" s="394" t="str">
        <f>IF(C17-C66=0,"Ok","Diff. $"&amp;ROUND(C17-C66,2))</f>
        <v>Ok</v>
      </c>
      <c r="D67" s="394" t="str">
        <f>IF(D17-D66=0,"Ok","Diff. $"&amp;ROUND(D17-D66,2))</f>
        <v>Ok</v>
      </c>
      <c r="E67" s="394" t="str">
        <f>IF(E17-E66=0,"Ok","Diff. $"&amp;ROUND(E17-E66,2))</f>
        <v>Ok</v>
      </c>
      <c r="F67" s="394" t="str">
        <f>IF(F17-F66=0,"Ok","Diff. $"&amp;ROUND(F17-F66,2))</f>
        <v>Ok</v>
      </c>
      <c r="G67" s="394" t="str">
        <f>IF(G17-G66=0,"Ok","Diff. $"&amp;ROUND(G17-G66,2))</f>
        <v>Ok</v>
      </c>
    </row>
    <row r="69" spans="1:7" x14ac:dyDescent="0.2">
      <c r="A69" s="460" t="s">
        <v>687</v>
      </c>
      <c r="B69" s="461"/>
      <c r="C69" s="157"/>
      <c r="D69" s="246"/>
      <c r="E69" s="246"/>
      <c r="F69" s="246"/>
      <c r="G69" s="148"/>
    </row>
    <row r="70" spans="1:7" x14ac:dyDescent="0.2">
      <c r="A70" s="14"/>
      <c r="B70" s="15"/>
      <c r="C70" s="16">
        <v>0</v>
      </c>
      <c r="D70" s="16">
        <v>0</v>
      </c>
      <c r="E70" s="16">
        <v>0</v>
      </c>
      <c r="F70" s="16">
        <v>0</v>
      </c>
      <c r="G70" s="397">
        <f>SUM(C70:F70)</f>
        <v>0</v>
      </c>
    </row>
    <row r="71" spans="1:7" x14ac:dyDescent="0.2">
      <c r="A71" s="14"/>
      <c r="B71" s="15"/>
      <c r="C71" s="16">
        <v>0</v>
      </c>
      <c r="D71" s="16">
        <v>0</v>
      </c>
      <c r="E71" s="16">
        <v>0</v>
      </c>
      <c r="F71" s="16">
        <v>0</v>
      </c>
      <c r="G71" s="397">
        <f t="shared" ref="G71:G72" si="15">SUM(C71:F71)</f>
        <v>0</v>
      </c>
    </row>
    <row r="72" spans="1:7" ht="13.5" thickBot="1" x14ac:dyDescent="0.25">
      <c r="A72" s="14"/>
      <c r="B72" s="15"/>
      <c r="C72" s="16">
        <v>0</v>
      </c>
      <c r="D72" s="16">
        <v>0</v>
      </c>
      <c r="E72" s="16">
        <v>0</v>
      </c>
      <c r="F72" s="16">
        <v>0</v>
      </c>
      <c r="G72" s="397">
        <f t="shared" si="15"/>
        <v>0</v>
      </c>
    </row>
    <row r="73" spans="1:7" ht="13.5" thickBot="1" x14ac:dyDescent="0.25">
      <c r="A73" s="739" t="s">
        <v>688</v>
      </c>
      <c r="B73" s="740"/>
      <c r="C73" s="241">
        <f>SUM(C70:C72)</f>
        <v>0</v>
      </c>
      <c r="D73" s="241">
        <f t="shared" ref="D73:G73" si="16">SUM(D70:D72)</f>
        <v>0</v>
      </c>
      <c r="E73" s="241">
        <f t="shared" si="16"/>
        <v>0</v>
      </c>
      <c r="F73" s="241">
        <f t="shared" si="16"/>
        <v>0</v>
      </c>
      <c r="G73" s="241">
        <f t="shared" si="16"/>
        <v>0</v>
      </c>
    </row>
    <row r="74" spans="1:7" x14ac:dyDescent="0.2">
      <c r="A74" s="326" t="s">
        <v>69</v>
      </c>
      <c r="B74" s="326"/>
      <c r="C74" s="394" t="str">
        <f>IF(C36-C73=0,"Ok","Diff. $"&amp;ROUND(C36-C73,2))</f>
        <v>Ok</v>
      </c>
      <c r="D74" s="394" t="str">
        <f t="shared" ref="D74:G74" si="17">IF(D36-D73=0,"Ok","Diff. $"&amp;ROUND(D36-D73,2))</f>
        <v>Ok</v>
      </c>
      <c r="E74" s="394" t="str">
        <f t="shared" si="17"/>
        <v>Ok</v>
      </c>
      <c r="F74" s="394" t="str">
        <f t="shared" si="17"/>
        <v>Ok</v>
      </c>
      <c r="G74" s="394" t="str">
        <f t="shared" si="17"/>
        <v>Ok</v>
      </c>
    </row>
    <row r="76" spans="1:7" x14ac:dyDescent="0.2">
      <c r="A76" s="460" t="s">
        <v>1021</v>
      </c>
      <c r="B76" s="461"/>
      <c r="C76" s="157"/>
      <c r="D76" s="246"/>
      <c r="E76" s="246"/>
      <c r="F76" s="246"/>
      <c r="G76" s="148"/>
    </row>
    <row r="77" spans="1:7" x14ac:dyDescent="0.2">
      <c r="A77" s="14"/>
      <c r="B77" s="15"/>
      <c r="C77" s="16">
        <v>0</v>
      </c>
      <c r="D77" s="16">
        <v>0</v>
      </c>
      <c r="E77" s="16">
        <v>0</v>
      </c>
      <c r="F77" s="16">
        <v>0</v>
      </c>
      <c r="G77" s="397">
        <f>SUM(C77:F77)</f>
        <v>0</v>
      </c>
    </row>
    <row r="78" spans="1:7" x14ac:dyDescent="0.2">
      <c r="A78" s="14"/>
      <c r="B78" s="15"/>
      <c r="C78" s="16">
        <v>0</v>
      </c>
      <c r="D78" s="16">
        <v>0</v>
      </c>
      <c r="E78" s="16">
        <v>0</v>
      </c>
      <c r="F78" s="16">
        <v>0</v>
      </c>
      <c r="G78" s="397">
        <f t="shared" ref="G78:G79" si="18">SUM(C78:F78)</f>
        <v>0</v>
      </c>
    </row>
    <row r="79" spans="1:7" ht="13.5" thickBot="1" x14ac:dyDescent="0.25">
      <c r="A79" s="14"/>
      <c r="B79" s="15"/>
      <c r="C79" s="16">
        <v>0</v>
      </c>
      <c r="D79" s="16">
        <v>0</v>
      </c>
      <c r="E79" s="16">
        <v>0</v>
      </c>
      <c r="F79" s="16">
        <v>0</v>
      </c>
      <c r="G79" s="397">
        <f t="shared" si="18"/>
        <v>0</v>
      </c>
    </row>
    <row r="80" spans="1:7" ht="13.5" thickBot="1" x14ac:dyDescent="0.25">
      <c r="A80" s="739" t="s">
        <v>1022</v>
      </c>
      <c r="B80" s="740"/>
      <c r="C80" s="241">
        <f>SUM(C77:C79)</f>
        <v>0</v>
      </c>
      <c r="D80" s="241">
        <f t="shared" ref="D80:G80" si="19">SUM(D77:D79)</f>
        <v>0</v>
      </c>
      <c r="E80" s="241">
        <f t="shared" si="19"/>
        <v>0</v>
      </c>
      <c r="F80" s="241">
        <f t="shared" si="19"/>
        <v>0</v>
      </c>
      <c r="G80" s="241">
        <f t="shared" si="19"/>
        <v>0</v>
      </c>
    </row>
    <row r="81" spans="1:7" x14ac:dyDescent="0.2">
      <c r="A81" s="326" t="s">
        <v>69</v>
      </c>
      <c r="B81" s="326"/>
      <c r="C81" s="394" t="str">
        <f>IF(C54-C80=0,"Ok","Diff. $"&amp;ROUND(C54-C80,2))</f>
        <v>Ok</v>
      </c>
      <c r="D81" s="394" t="str">
        <f t="shared" ref="D81:G81" si="20">IF(D54-D80=0,"Ok","Diff. $"&amp;ROUND(D54-D80,2))</f>
        <v>Ok</v>
      </c>
      <c r="E81" s="394" t="str">
        <f t="shared" si="20"/>
        <v>Ok</v>
      </c>
      <c r="F81" s="394" t="str">
        <f t="shared" si="20"/>
        <v>Ok</v>
      </c>
      <c r="G81" s="394" t="str">
        <f t="shared" si="20"/>
        <v>Ok</v>
      </c>
    </row>
  </sheetData>
  <sheetProtection algorithmName="SHA-512" hashValue="jWjRAqsAGYBZmUZPpDJ1FcgdQ11zH8PEb4MvgcwTO5YhPKSrQPiEnZRMkiWLUKOF7j+CevMLQPG4ijL5hOTlwQ==" saltValue="Pz9XkIxRSNYRk/juAnTi5g==" spinCount="100000" sheet="1" objects="1" scenarios="1" insertRows="0"/>
  <mergeCells count="16">
    <mergeCell ref="A38:A44"/>
    <mergeCell ref="A66:B66"/>
    <mergeCell ref="A73:B73"/>
    <mergeCell ref="A80:B80"/>
    <mergeCell ref="A18:B18"/>
    <mergeCell ref="A37:B37"/>
    <mergeCell ref="A49:B49"/>
    <mergeCell ref="A58:B58"/>
    <mergeCell ref="A45:B45"/>
    <mergeCell ref="A46:B46"/>
    <mergeCell ref="A47:A48"/>
    <mergeCell ref="A57:B57"/>
    <mergeCell ref="A55:B55"/>
    <mergeCell ref="A56:B56"/>
    <mergeCell ref="A50:B50"/>
    <mergeCell ref="A51:B51"/>
  </mergeCells>
  <phoneticPr fontId="9" type="noConversion"/>
  <dataValidations count="1">
    <dataValidation type="decimal" allowBlank="1" showInputMessage="1" showErrorMessage="1" sqref="C77:F79 C63:F65 C70:F72 C8:G58" xr:uid="{00000000-0002-0000-0C00-000000000000}">
      <formula1>-5000000000</formula1>
      <formula2>5000000000</formula2>
    </dataValidation>
  </dataValidations>
  <printOptions horizontalCentered="1"/>
  <pageMargins left="0.25" right="0.25" top="0.5" bottom="0.5" header="0.25" footer="0.25"/>
  <pageSetup scale="72" fitToHeight="2" orientation="portrait" r:id="rId1"/>
  <headerFooter alignWithMargins="0">
    <oddFooter>&amp;L&amp;F&amp;CPage &amp;P of &amp;N&amp;R&amp;A</oddFooter>
  </headerFooter>
  <rowBreaks count="1" manualBreakCount="1">
    <brk id="60" max="6"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EC89-F1E3-4DBB-A358-282DCC04A644}">
  <sheetPr>
    <pageSetUpPr fitToPage="1"/>
  </sheetPr>
  <dimension ref="A1:B45"/>
  <sheetViews>
    <sheetView workbookViewId="0">
      <pane xSplit="1" ySplit="9" topLeftCell="B10" activePane="bottomRight" state="frozen"/>
      <selection pane="topRight"/>
      <selection pane="bottomLeft"/>
      <selection pane="bottomRight"/>
    </sheetView>
  </sheetViews>
  <sheetFormatPr defaultRowHeight="12.75" x14ac:dyDescent="0.2"/>
  <cols>
    <col min="1" max="1" width="47.140625" style="127" customWidth="1"/>
    <col min="2" max="2" width="121.7109375" style="132" customWidth="1"/>
    <col min="3" max="16384" width="9.140625" style="127"/>
  </cols>
  <sheetData>
    <row r="1" spans="1:2" s="132" customFormat="1" x14ac:dyDescent="0.2">
      <c r="A1" s="248" t="s">
        <v>1237</v>
      </c>
      <c r="B1" s="148"/>
    </row>
    <row r="2" spans="1:2" s="132" customFormat="1" x14ac:dyDescent="0.2">
      <c r="A2" s="248"/>
      <c r="B2" s="148"/>
    </row>
    <row r="3" spans="1:2" x14ac:dyDescent="0.2">
      <c r="B3" s="127"/>
    </row>
    <row r="4" spans="1:2" s="132" customFormat="1" x14ac:dyDescent="0.2">
      <c r="A4" s="156" t="s">
        <v>0</v>
      </c>
      <c r="B4" s="130" t="str">
        <f>'Report L1'!$C$5</f>
        <v>Select CCO from Dropdown List</v>
      </c>
    </row>
    <row r="5" spans="1:2" s="132" customFormat="1" x14ac:dyDescent="0.2">
      <c r="A5" s="156" t="s">
        <v>282</v>
      </c>
      <c r="B5" s="131" t="str">
        <f>'Report L1'!$C$8&amp;" - "&amp;'Report L1'!$C$9</f>
        <v>1/1/2019 - 12/31/2019</v>
      </c>
    </row>
    <row r="6" spans="1:2" s="132" customFormat="1" x14ac:dyDescent="0.2">
      <c r="A6" s="131"/>
    </row>
    <row r="7" spans="1:2" s="132" customFormat="1" x14ac:dyDescent="0.2">
      <c r="A7" s="693" t="s">
        <v>1239</v>
      </c>
    </row>
    <row r="8" spans="1:2" s="132" customFormat="1" x14ac:dyDescent="0.2">
      <c r="A8" s="131"/>
    </row>
    <row r="9" spans="1:2" ht="15" x14ac:dyDescent="0.2">
      <c r="A9" s="398" t="s">
        <v>514</v>
      </c>
      <c r="B9" s="399" t="s">
        <v>515</v>
      </c>
    </row>
    <row r="10" spans="1:2" ht="15" customHeight="1" x14ac:dyDescent="0.2">
      <c r="A10" s="400" t="s">
        <v>516</v>
      </c>
      <c r="B10" s="400" t="s">
        <v>553</v>
      </c>
    </row>
    <row r="11" spans="1:2" ht="38.25" x14ac:dyDescent="0.2">
      <c r="A11" s="400" t="s">
        <v>1222</v>
      </c>
      <c r="B11" s="400" t="s">
        <v>1219</v>
      </c>
    </row>
    <row r="12" spans="1:2" x14ac:dyDescent="0.2">
      <c r="A12" s="400" t="s">
        <v>1252</v>
      </c>
      <c r="B12" s="400" t="s">
        <v>977</v>
      </c>
    </row>
    <row r="13" spans="1:2" ht="15" customHeight="1" x14ac:dyDescent="0.2">
      <c r="A13" s="553" t="s">
        <v>1253</v>
      </c>
      <c r="B13" s="400" t="s">
        <v>550</v>
      </c>
    </row>
    <row r="14" spans="1:2" ht="15" customHeight="1" x14ac:dyDescent="0.2">
      <c r="A14" s="401"/>
      <c r="B14" s="401"/>
    </row>
    <row r="15" spans="1:2" ht="15" customHeight="1" x14ac:dyDescent="0.2">
      <c r="A15" s="400" t="s">
        <v>1223</v>
      </c>
      <c r="B15" s="400" t="s">
        <v>551</v>
      </c>
    </row>
    <row r="16" spans="1:2" ht="15" customHeight="1" x14ac:dyDescent="0.2">
      <c r="A16" s="401"/>
      <c r="B16" s="401"/>
    </row>
    <row r="17" spans="1:2" ht="15" customHeight="1" x14ac:dyDescent="0.2">
      <c r="A17" s="400" t="s">
        <v>1224</v>
      </c>
      <c r="B17" s="401" t="s">
        <v>867</v>
      </c>
    </row>
    <row r="18" spans="1:2" ht="27" customHeight="1" x14ac:dyDescent="0.2">
      <c r="A18" s="400" t="s">
        <v>522</v>
      </c>
      <c r="B18" s="400" t="s">
        <v>555</v>
      </c>
    </row>
    <row r="19" spans="1:2" ht="27" customHeight="1" x14ac:dyDescent="0.2">
      <c r="A19" s="400" t="s">
        <v>523</v>
      </c>
      <c r="B19" s="400" t="s">
        <v>552</v>
      </c>
    </row>
    <row r="20" spans="1:2" ht="25.5" x14ac:dyDescent="0.2">
      <c r="A20" s="400" t="s">
        <v>524</v>
      </c>
      <c r="B20" s="400" t="s">
        <v>556</v>
      </c>
    </row>
    <row r="21" spans="1:2" ht="15" customHeight="1" x14ac:dyDescent="0.2">
      <c r="A21" s="400" t="s">
        <v>1225</v>
      </c>
      <c r="B21" s="400" t="s">
        <v>547</v>
      </c>
    </row>
    <row r="22" spans="1:2" ht="25.5" x14ac:dyDescent="0.2">
      <c r="A22" s="400" t="s">
        <v>1226</v>
      </c>
      <c r="B22" s="400" t="s">
        <v>548</v>
      </c>
    </row>
    <row r="23" spans="1:2" ht="15" customHeight="1" x14ac:dyDescent="0.2">
      <c r="A23" s="400" t="s">
        <v>1227</v>
      </c>
      <c r="B23" s="401" t="s">
        <v>867</v>
      </c>
    </row>
    <row r="24" spans="1:2" ht="15" customHeight="1" x14ac:dyDescent="0.2">
      <c r="A24" s="400" t="s">
        <v>11</v>
      </c>
      <c r="B24" s="400" t="s">
        <v>527</v>
      </c>
    </row>
    <row r="25" spans="1:2" ht="15" customHeight="1" x14ac:dyDescent="0.2">
      <c r="A25" s="400" t="s">
        <v>479</v>
      </c>
      <c r="B25" s="400" t="s">
        <v>531</v>
      </c>
    </row>
    <row r="26" spans="1:2" ht="25.5" x14ac:dyDescent="0.2">
      <c r="A26" s="400" t="s">
        <v>478</v>
      </c>
      <c r="B26" s="400" t="s">
        <v>557</v>
      </c>
    </row>
    <row r="27" spans="1:2" ht="15" customHeight="1" x14ac:dyDescent="0.2">
      <c r="A27" s="400" t="s">
        <v>1228</v>
      </c>
      <c r="B27" s="400" t="s">
        <v>528</v>
      </c>
    </row>
    <row r="28" spans="1:2" ht="15" customHeight="1" x14ac:dyDescent="0.2">
      <c r="A28" s="400" t="s">
        <v>1032</v>
      </c>
      <c r="B28" s="400" t="s">
        <v>529</v>
      </c>
    </row>
    <row r="29" spans="1:2" ht="15" customHeight="1" x14ac:dyDescent="0.2">
      <c r="A29" s="400" t="s">
        <v>1033</v>
      </c>
      <c r="B29" s="401" t="s">
        <v>868</v>
      </c>
    </row>
    <row r="30" spans="1:2" ht="25.5" x14ac:dyDescent="0.2">
      <c r="A30" s="400" t="s">
        <v>506</v>
      </c>
      <c r="B30" s="400" t="s">
        <v>545</v>
      </c>
    </row>
    <row r="31" spans="1:2" ht="25.5" x14ac:dyDescent="0.2">
      <c r="A31" s="400" t="s">
        <v>507</v>
      </c>
      <c r="B31" s="400" t="s">
        <v>532</v>
      </c>
    </row>
    <row r="32" spans="1:2" ht="25.5" x14ac:dyDescent="0.2">
      <c r="A32" s="400" t="s">
        <v>1034</v>
      </c>
      <c r="B32" s="400" t="s">
        <v>546</v>
      </c>
    </row>
    <row r="33" spans="1:2" x14ac:dyDescent="0.2">
      <c r="A33" s="611" t="s">
        <v>1035</v>
      </c>
      <c r="B33" s="611" t="s">
        <v>1236</v>
      </c>
    </row>
    <row r="34" spans="1:2" ht="15" customHeight="1" x14ac:dyDescent="0.2">
      <c r="A34" s="400" t="s">
        <v>1229</v>
      </c>
      <c r="B34" s="400" t="s">
        <v>530</v>
      </c>
    </row>
    <row r="35" spans="1:2" ht="15" customHeight="1" x14ac:dyDescent="0.2">
      <c r="A35" s="401"/>
      <c r="B35" s="401"/>
    </row>
    <row r="36" spans="1:2" ht="15" customHeight="1" x14ac:dyDescent="0.2">
      <c r="A36" s="611" t="s">
        <v>1038</v>
      </c>
      <c r="B36" s="400" t="s">
        <v>1238</v>
      </c>
    </row>
    <row r="37" spans="1:2" ht="25.5" x14ac:dyDescent="0.2">
      <c r="A37" s="400" t="s">
        <v>1039</v>
      </c>
      <c r="B37" s="402" t="s">
        <v>1247</v>
      </c>
    </row>
    <row r="38" spans="1:2" ht="15" customHeight="1" x14ac:dyDescent="0.2">
      <c r="A38" s="400" t="s">
        <v>1230</v>
      </c>
      <c r="B38" s="402" t="s">
        <v>549</v>
      </c>
    </row>
    <row r="39" spans="1:2" ht="15" customHeight="1" x14ac:dyDescent="0.2">
      <c r="A39" s="400" t="s">
        <v>1231</v>
      </c>
      <c r="B39" s="400" t="s">
        <v>876</v>
      </c>
    </row>
    <row r="40" spans="1:2" ht="15" customHeight="1" x14ac:dyDescent="0.2">
      <c r="A40" s="400" t="s">
        <v>1232</v>
      </c>
      <c r="B40" s="400" t="s">
        <v>877</v>
      </c>
    </row>
    <row r="41" spans="1:2" ht="15" customHeight="1" x14ac:dyDescent="0.2">
      <c r="A41" s="400" t="s">
        <v>1233</v>
      </c>
      <c r="B41" s="400" t="s">
        <v>875</v>
      </c>
    </row>
    <row r="42" spans="1:2" ht="15" customHeight="1" x14ac:dyDescent="0.2">
      <c r="A42" s="400" t="s">
        <v>1044</v>
      </c>
      <c r="B42" s="400" t="s">
        <v>1091</v>
      </c>
    </row>
    <row r="43" spans="1:2" x14ac:dyDescent="0.2">
      <c r="A43" s="401"/>
      <c r="B43" s="401"/>
    </row>
    <row r="44" spans="1:2" x14ac:dyDescent="0.2">
      <c r="A44" s="400" t="s">
        <v>1234</v>
      </c>
      <c r="B44" s="400" t="s">
        <v>1238</v>
      </c>
    </row>
    <row r="45" spans="1:2" x14ac:dyDescent="0.2">
      <c r="A45" s="400" t="s">
        <v>1235</v>
      </c>
      <c r="B45" s="400" t="s">
        <v>1238</v>
      </c>
    </row>
  </sheetData>
  <sheetProtection algorithmName="SHA-512" hashValue="TxO+mHtyEd/4I19JZbtVJ4blFJDWZMlbR0eZBZR13tQdgIdYDSGUMQ8+4ebQrdY4YeX8GfSS9obifrz+zW6CkQ==" saltValue="+Fu0kWUHgJZwLrFxjiTS3g==" spinCount="100000" sheet="1" objects="1" scenarios="1"/>
  <printOptions horizontalCentered="1"/>
  <pageMargins left="0.25" right="0.25" top="0.5" bottom="0.5" header="0.25" footer="0.25"/>
  <pageSetup scale="73" orientation="landscape" r:id="rId1"/>
  <headerFooter alignWithMargins="0">
    <oddFooter>&amp;L&amp;F&amp;CPage &amp;P of &amp;N&amp;R&amp;A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XFD77"/>
  <sheetViews>
    <sheetView zoomScaleNormal="100" workbookViewId="0">
      <pane xSplit="2" ySplit="7" topLeftCell="C8" activePane="bottomRight" state="frozen"/>
      <selection pane="topRight"/>
      <selection pane="bottomLeft"/>
      <selection pane="bottomRight"/>
    </sheetView>
  </sheetViews>
  <sheetFormatPr defaultRowHeight="12.75" x14ac:dyDescent="0.2"/>
  <cols>
    <col min="1" max="1" width="17.7109375" style="127" customWidth="1"/>
    <col min="2" max="2" width="47.7109375" style="127" customWidth="1"/>
    <col min="3" max="7" width="15.7109375" style="127" customWidth="1"/>
    <col min="8" max="16384" width="9.140625" style="127"/>
  </cols>
  <sheetData>
    <row r="1" spans="1:16384" x14ac:dyDescent="0.2">
      <c r="A1" s="248" t="s">
        <v>337</v>
      </c>
      <c r="B1" s="148"/>
      <c r="C1" s="148"/>
      <c r="D1" s="148"/>
      <c r="E1" s="148"/>
      <c r="F1" s="148"/>
      <c r="G1" s="148"/>
    </row>
    <row r="2" spans="1:16384" x14ac:dyDescent="0.2">
      <c r="A2" s="126"/>
      <c r="B2" s="226" t="s">
        <v>898</v>
      </c>
    </row>
    <row r="4" spans="1:16384" x14ac:dyDescent="0.2">
      <c r="A4" s="156" t="s">
        <v>0</v>
      </c>
      <c r="B4" s="130" t="str">
        <f>'Report L1'!$C$5</f>
        <v>Select CCO from Dropdown List</v>
      </c>
      <c r="C4" s="146"/>
      <c r="D4" s="146"/>
      <c r="E4" s="146"/>
      <c r="F4" s="146"/>
      <c r="G4" s="146"/>
    </row>
    <row r="5" spans="1:16384" x14ac:dyDescent="0.2">
      <c r="A5" s="156" t="s">
        <v>282</v>
      </c>
      <c r="B5" s="131" t="str">
        <f>'Report L1'!$C$8&amp;" - "&amp;'Report L1'!$C$9</f>
        <v>1/1/2019 - 12/31/2019</v>
      </c>
      <c r="C5" s="229" t="s">
        <v>1246</v>
      </c>
      <c r="D5" s="229" t="s">
        <v>1246</v>
      </c>
      <c r="E5" s="229" t="s">
        <v>1246</v>
      </c>
      <c r="F5" s="229" t="s">
        <v>1246</v>
      </c>
      <c r="G5" s="229" t="s">
        <v>1246</v>
      </c>
    </row>
    <row r="6" spans="1:16384" x14ac:dyDescent="0.2">
      <c r="B6" s="131"/>
      <c r="C6" s="230" t="s">
        <v>53</v>
      </c>
      <c r="D6" s="230" t="s">
        <v>53</v>
      </c>
      <c r="E6" s="230" t="s">
        <v>53</v>
      </c>
      <c r="F6" s="230" t="s">
        <v>53</v>
      </c>
      <c r="G6" s="250" t="s">
        <v>53</v>
      </c>
    </row>
    <row r="7" spans="1:16384" x14ac:dyDescent="0.2">
      <c r="A7" s="251"/>
      <c r="B7" s="251"/>
      <c r="C7" s="252" t="str">
        <f>"Q1-"&amp;'Report L1'!$C$7</f>
        <v>Q1-2019</v>
      </c>
      <c r="D7" s="230" t="str">
        <f>"Q2-"&amp;'Report L1'!$C$7</f>
        <v>Q2-2019</v>
      </c>
      <c r="E7" s="230" t="str">
        <f>"Q3-"&amp;'Report L1'!$C$7</f>
        <v>Q3-2019</v>
      </c>
      <c r="F7" s="230" t="str">
        <f>"Q4-"&amp;'Report L1'!$C$7</f>
        <v>Q4-2019</v>
      </c>
      <c r="G7" s="230" t="str">
        <f>"YTD "&amp;'Report L1'!$C$7</f>
        <v>YTD 2019</v>
      </c>
    </row>
    <row r="8" spans="1:16384" ht="25.5" x14ac:dyDescent="0.2">
      <c r="A8" s="548"/>
      <c r="B8" s="253" t="s">
        <v>50</v>
      </c>
      <c r="C8" s="273">
        <v>0</v>
      </c>
      <c r="D8" s="273">
        <v>0</v>
      </c>
      <c r="E8" s="273">
        <v>0</v>
      </c>
      <c r="F8" s="273">
        <v>0</v>
      </c>
      <c r="G8" s="254">
        <f>SUM(C8:F8)</f>
        <v>0</v>
      </c>
    </row>
    <row r="9" spans="1:16384" ht="12.75" customHeight="1" x14ac:dyDescent="0.2">
      <c r="A9" s="549" t="s">
        <v>10</v>
      </c>
      <c r="B9" s="253" t="s">
        <v>1218</v>
      </c>
      <c r="C9" s="274">
        <v>0</v>
      </c>
      <c r="D9" s="274">
        <v>0</v>
      </c>
      <c r="E9" s="274">
        <v>0</v>
      </c>
      <c r="F9" s="274">
        <v>0</v>
      </c>
      <c r="G9" s="328">
        <f t="shared" ref="G9:G50" si="0">SUM(C9:F9)</f>
        <v>0</v>
      </c>
      <c r="H9" s="132"/>
    </row>
    <row r="10" spans="1:16384" ht="12.75" customHeight="1" x14ac:dyDescent="0.2">
      <c r="A10" s="549"/>
      <c r="B10" s="256" t="s">
        <v>1254</v>
      </c>
      <c r="C10" s="274">
        <v>0</v>
      </c>
      <c r="D10" s="274">
        <v>0</v>
      </c>
      <c r="E10" s="274">
        <v>0</v>
      </c>
      <c r="F10" s="274">
        <v>0</v>
      </c>
      <c r="G10" s="328">
        <f t="shared" si="0"/>
        <v>0</v>
      </c>
      <c r="H10" s="132"/>
    </row>
    <row r="11" spans="1:16384" ht="13.5" thickBot="1" x14ac:dyDescent="0.25">
      <c r="A11" s="549"/>
      <c r="B11" s="256" t="s">
        <v>1255</v>
      </c>
      <c r="C11" s="274">
        <v>0</v>
      </c>
      <c r="D11" s="274">
        <v>0</v>
      </c>
      <c r="E11" s="274">
        <v>0</v>
      </c>
      <c r="F11" s="274">
        <v>0</v>
      </c>
      <c r="G11" s="328">
        <f t="shared" si="0"/>
        <v>0</v>
      </c>
      <c r="H11" s="132"/>
    </row>
    <row r="12" spans="1:16384" ht="13.5" thickBot="1" x14ac:dyDescent="0.25">
      <c r="A12" s="682"/>
      <c r="B12" s="258" t="s">
        <v>51</v>
      </c>
      <c r="C12" s="259">
        <f>+C8-SUM(C9:C11)</f>
        <v>0</v>
      </c>
      <c r="D12" s="259">
        <f>+D8-SUM(D9:D11)</f>
        <v>0</v>
      </c>
      <c r="E12" s="259">
        <f>+E8-SUM(E9:E11)</f>
        <v>0</v>
      </c>
      <c r="F12" s="259">
        <f>+F8-SUM(F9:F11)</f>
        <v>0</v>
      </c>
      <c r="G12" s="259">
        <f>SUM(C12:F12)</f>
        <v>0</v>
      </c>
      <c r="H12" s="132"/>
    </row>
    <row r="13" spans="1:16384" ht="13.5" thickBot="1" x14ac:dyDescent="0.25">
      <c r="A13" s="551"/>
      <c r="B13" s="239" t="s">
        <v>1025</v>
      </c>
      <c r="C13" s="275">
        <v>0</v>
      </c>
      <c r="D13" s="275">
        <v>0</v>
      </c>
      <c r="E13" s="275">
        <v>0</v>
      </c>
      <c r="F13" s="275">
        <v>0</v>
      </c>
      <c r="G13" s="261">
        <f t="shared" si="0"/>
        <v>0</v>
      </c>
      <c r="H13" s="132"/>
    </row>
    <row r="14" spans="1:16384" s="264" customFormat="1" ht="13.5" thickBot="1" x14ac:dyDescent="0.25">
      <c r="A14" s="734" t="s">
        <v>1026</v>
      </c>
      <c r="B14" s="735"/>
      <c r="C14" s="262">
        <f>SUM(C12:C13)</f>
        <v>0</v>
      </c>
      <c r="D14" s="263">
        <f>SUM(D12:D13)</f>
        <v>0</v>
      </c>
      <c r="E14" s="263">
        <f>SUM(E12:E13)</f>
        <v>0</v>
      </c>
      <c r="F14" s="263">
        <f>SUM(F12:F13)</f>
        <v>0</v>
      </c>
      <c r="G14" s="263">
        <f t="shared" si="0"/>
        <v>0</v>
      </c>
      <c r="H14" s="132"/>
      <c r="I14" s="127"/>
      <c r="J14" s="127"/>
      <c r="K14" s="127"/>
      <c r="L14" s="127"/>
      <c r="M14" s="127"/>
      <c r="N14" s="127"/>
      <c r="O14" s="127"/>
      <c r="P14" s="127"/>
      <c r="Q14" s="127"/>
      <c r="R14" s="127"/>
      <c r="S14" s="127"/>
      <c r="T14" s="127"/>
      <c r="U14" s="127"/>
      <c r="V14" s="127"/>
      <c r="W14" s="127"/>
      <c r="X14" s="127"/>
      <c r="Y14" s="127"/>
      <c r="Z14" s="127"/>
      <c r="AA14" s="127"/>
      <c r="AB14" s="127"/>
      <c r="AC14" s="127"/>
      <c r="AD14" s="127"/>
      <c r="AE14" s="127"/>
      <c r="AF14" s="127"/>
      <c r="AG14" s="127"/>
      <c r="AH14" s="127"/>
      <c r="AI14" s="127"/>
      <c r="AJ14" s="127"/>
      <c r="AK14" s="127"/>
      <c r="AL14" s="127"/>
      <c r="AM14" s="127"/>
      <c r="AN14" s="127"/>
      <c r="AO14" s="127"/>
      <c r="AP14" s="127"/>
      <c r="AQ14" s="127"/>
      <c r="AR14" s="127"/>
      <c r="AS14" s="127"/>
      <c r="AT14" s="127"/>
      <c r="AU14" s="127"/>
      <c r="AV14" s="127"/>
      <c r="AW14" s="127"/>
      <c r="AX14" s="127"/>
      <c r="AY14" s="127"/>
      <c r="AZ14" s="127"/>
      <c r="BA14" s="127"/>
      <c r="BB14" s="127"/>
      <c r="BC14" s="127"/>
      <c r="BD14" s="127"/>
      <c r="BE14" s="127"/>
      <c r="BF14" s="127"/>
      <c r="BG14" s="127"/>
      <c r="BH14" s="127"/>
      <c r="BI14" s="127"/>
      <c r="BJ14" s="127"/>
      <c r="BK14" s="127"/>
      <c r="BL14" s="127"/>
      <c r="BM14" s="127"/>
      <c r="BN14" s="127"/>
      <c r="BO14" s="127"/>
      <c r="BP14" s="127"/>
      <c r="BQ14" s="127"/>
      <c r="BR14" s="127"/>
      <c r="BS14" s="127"/>
      <c r="BT14" s="127"/>
      <c r="BU14" s="127"/>
      <c r="BV14" s="127"/>
      <c r="BW14" s="127"/>
      <c r="BX14" s="127"/>
      <c r="BY14" s="127"/>
      <c r="BZ14" s="127"/>
      <c r="CA14" s="127"/>
      <c r="CB14" s="127"/>
      <c r="CC14" s="127"/>
      <c r="CD14" s="127"/>
      <c r="CE14" s="127"/>
      <c r="CF14" s="127"/>
      <c r="CG14" s="127"/>
      <c r="CH14" s="127"/>
      <c r="CI14" s="127"/>
      <c r="CJ14" s="127"/>
      <c r="CK14" s="127"/>
      <c r="CL14" s="127"/>
      <c r="CM14" s="127"/>
      <c r="CN14" s="127"/>
      <c r="CO14" s="127"/>
      <c r="CP14" s="127"/>
      <c r="CQ14" s="127"/>
      <c r="CR14" s="127"/>
      <c r="CS14" s="127"/>
      <c r="CT14" s="127"/>
      <c r="CU14" s="127"/>
      <c r="CV14" s="127"/>
      <c r="CW14" s="127"/>
      <c r="CX14" s="127"/>
      <c r="CY14" s="127"/>
      <c r="CZ14" s="127"/>
      <c r="DA14" s="127"/>
      <c r="DB14" s="127"/>
      <c r="DC14" s="127"/>
      <c r="DD14" s="127"/>
      <c r="DE14" s="127"/>
      <c r="DF14" s="127"/>
      <c r="DG14" s="127"/>
      <c r="DH14" s="127"/>
      <c r="DI14" s="127"/>
      <c r="DJ14" s="127"/>
      <c r="DK14" s="127"/>
      <c r="DL14" s="127"/>
      <c r="DM14" s="127"/>
      <c r="DN14" s="127"/>
      <c r="DO14" s="127"/>
      <c r="DP14" s="127"/>
      <c r="DQ14" s="127"/>
      <c r="DR14" s="127"/>
      <c r="DS14" s="127"/>
      <c r="DT14" s="127"/>
      <c r="DU14" s="127"/>
      <c r="DV14" s="127"/>
      <c r="DW14" s="127"/>
      <c r="DX14" s="127"/>
      <c r="DY14" s="127"/>
      <c r="DZ14" s="127"/>
      <c r="EA14" s="127"/>
      <c r="EB14" s="127"/>
      <c r="EC14" s="127"/>
      <c r="ED14" s="127"/>
      <c r="EE14" s="127"/>
      <c r="EF14" s="127"/>
      <c r="EG14" s="127"/>
      <c r="EH14" s="127"/>
      <c r="EI14" s="127"/>
      <c r="EJ14" s="127"/>
      <c r="EK14" s="127"/>
      <c r="EL14" s="127"/>
      <c r="EM14" s="127"/>
      <c r="EN14" s="127"/>
      <c r="EO14" s="127"/>
      <c r="EP14" s="127"/>
      <c r="EQ14" s="127"/>
      <c r="ER14" s="127"/>
      <c r="ES14" s="127"/>
      <c r="ET14" s="127"/>
      <c r="EU14" s="127"/>
      <c r="EV14" s="127"/>
      <c r="EW14" s="127"/>
      <c r="EX14" s="127"/>
      <c r="EY14" s="127"/>
      <c r="EZ14" s="127"/>
      <c r="FA14" s="127"/>
      <c r="FB14" s="127"/>
      <c r="FC14" s="127"/>
      <c r="FD14" s="127"/>
      <c r="FE14" s="127"/>
      <c r="FF14" s="127"/>
      <c r="FG14" s="127"/>
      <c r="FH14" s="127"/>
      <c r="FI14" s="127"/>
      <c r="FJ14" s="127"/>
      <c r="FK14" s="127"/>
      <c r="FL14" s="127"/>
      <c r="FM14" s="127"/>
      <c r="FN14" s="127"/>
      <c r="FO14" s="127"/>
      <c r="FP14" s="127"/>
      <c r="FQ14" s="127"/>
      <c r="FR14" s="127"/>
      <c r="FS14" s="127"/>
      <c r="FT14" s="127"/>
      <c r="FU14" s="127"/>
      <c r="FV14" s="127"/>
      <c r="FW14" s="127"/>
      <c r="FX14" s="127"/>
      <c r="FY14" s="127"/>
      <c r="FZ14" s="127"/>
      <c r="GA14" s="127"/>
      <c r="GB14" s="127"/>
      <c r="GC14" s="127"/>
      <c r="GD14" s="127"/>
      <c r="GE14" s="127"/>
      <c r="GF14" s="127"/>
      <c r="GG14" s="127"/>
      <c r="GH14" s="127"/>
      <c r="GI14" s="127"/>
      <c r="GJ14" s="127"/>
      <c r="GK14" s="127"/>
      <c r="GL14" s="127"/>
      <c r="GM14" s="127"/>
      <c r="GN14" s="127"/>
      <c r="GO14" s="127"/>
      <c r="GP14" s="127"/>
      <c r="GQ14" s="127"/>
      <c r="GR14" s="127"/>
      <c r="GS14" s="127"/>
      <c r="GT14" s="127"/>
      <c r="GU14" s="127"/>
      <c r="GV14" s="127"/>
      <c r="GW14" s="127"/>
      <c r="GX14" s="127"/>
      <c r="GY14" s="127"/>
      <c r="GZ14" s="127"/>
      <c r="HA14" s="127"/>
      <c r="HB14" s="127"/>
      <c r="HC14" s="127"/>
      <c r="HD14" s="127"/>
      <c r="HE14" s="127"/>
      <c r="HF14" s="127"/>
      <c r="HG14" s="127"/>
      <c r="HH14" s="127"/>
      <c r="HI14" s="127"/>
      <c r="HJ14" s="127"/>
      <c r="HK14" s="127"/>
      <c r="HL14" s="127"/>
      <c r="HM14" s="127"/>
      <c r="HN14" s="127"/>
      <c r="HO14" s="127"/>
      <c r="HP14" s="127"/>
      <c r="HQ14" s="127"/>
      <c r="HR14" s="127"/>
      <c r="HS14" s="127"/>
      <c r="HT14" s="127"/>
      <c r="HU14" s="127"/>
      <c r="HV14" s="127"/>
      <c r="HW14" s="127"/>
      <c r="HX14" s="127"/>
      <c r="HY14" s="127"/>
      <c r="HZ14" s="127"/>
      <c r="IA14" s="127"/>
      <c r="IB14" s="127"/>
      <c r="IC14" s="127"/>
      <c r="ID14" s="127"/>
      <c r="IE14" s="127"/>
      <c r="IF14" s="127"/>
      <c r="IG14" s="127"/>
      <c r="IH14" s="127"/>
      <c r="II14" s="127"/>
      <c r="IJ14" s="127"/>
      <c r="IK14" s="127"/>
      <c r="IL14" s="127"/>
      <c r="IM14" s="127"/>
      <c r="IN14" s="127"/>
      <c r="IO14" s="127"/>
      <c r="IP14" s="127"/>
      <c r="IQ14" s="127"/>
      <c r="IR14" s="127"/>
      <c r="IS14" s="127"/>
      <c r="IT14" s="127"/>
      <c r="IU14" s="127"/>
      <c r="IV14" s="127"/>
      <c r="IW14" s="127"/>
      <c r="IX14" s="127"/>
      <c r="IY14" s="127"/>
      <c r="IZ14" s="127"/>
      <c r="JA14" s="127"/>
      <c r="JB14" s="127"/>
      <c r="JC14" s="127"/>
      <c r="JD14" s="127"/>
      <c r="JE14" s="127"/>
      <c r="JF14" s="127"/>
      <c r="JG14" s="127"/>
      <c r="JH14" s="127"/>
      <c r="JI14" s="127"/>
      <c r="JJ14" s="127"/>
      <c r="JK14" s="127"/>
      <c r="JL14" s="127"/>
      <c r="JM14" s="127"/>
      <c r="JN14" s="127"/>
      <c r="JO14" s="127"/>
      <c r="JP14" s="127"/>
      <c r="JQ14" s="127"/>
      <c r="JR14" s="127"/>
      <c r="JS14" s="127"/>
      <c r="JT14" s="127"/>
      <c r="JU14" s="127"/>
      <c r="JV14" s="127"/>
      <c r="JW14" s="127"/>
      <c r="JX14" s="127"/>
      <c r="JY14" s="127"/>
      <c r="JZ14" s="127"/>
      <c r="KA14" s="127"/>
      <c r="KB14" s="127"/>
      <c r="KC14" s="127"/>
      <c r="KD14" s="127"/>
      <c r="KE14" s="127"/>
      <c r="KF14" s="127"/>
      <c r="KG14" s="127"/>
      <c r="KH14" s="127"/>
      <c r="KI14" s="127"/>
      <c r="KJ14" s="127"/>
      <c r="KK14" s="127"/>
      <c r="KL14" s="127"/>
      <c r="KM14" s="127"/>
      <c r="KN14" s="127"/>
      <c r="KO14" s="127"/>
      <c r="KP14" s="127"/>
      <c r="KQ14" s="127"/>
      <c r="KR14" s="127"/>
      <c r="KS14" s="127"/>
      <c r="KT14" s="127"/>
      <c r="KU14" s="127"/>
      <c r="KV14" s="127"/>
      <c r="KW14" s="127"/>
      <c r="KX14" s="127"/>
      <c r="KY14" s="127"/>
      <c r="KZ14" s="127"/>
      <c r="LA14" s="127"/>
      <c r="LB14" s="127"/>
      <c r="LC14" s="127"/>
      <c r="LD14" s="127"/>
      <c r="LE14" s="127"/>
      <c r="LF14" s="127"/>
      <c r="LG14" s="127"/>
      <c r="LH14" s="127"/>
      <c r="LI14" s="127"/>
      <c r="LJ14" s="127"/>
      <c r="LK14" s="127"/>
      <c r="LL14" s="127"/>
      <c r="LM14" s="127"/>
      <c r="LN14" s="127"/>
      <c r="LO14" s="127"/>
      <c r="LP14" s="127"/>
      <c r="LQ14" s="127"/>
      <c r="LR14" s="127"/>
      <c r="LS14" s="127"/>
      <c r="LT14" s="127"/>
      <c r="LU14" s="127"/>
      <c r="LV14" s="127"/>
      <c r="LW14" s="127"/>
      <c r="LX14" s="127"/>
      <c r="LY14" s="127"/>
      <c r="LZ14" s="127"/>
      <c r="MA14" s="127"/>
      <c r="MB14" s="127"/>
      <c r="MC14" s="127"/>
      <c r="MD14" s="127"/>
      <c r="ME14" s="127"/>
      <c r="MF14" s="127"/>
      <c r="MG14" s="127"/>
      <c r="MH14" s="127"/>
      <c r="MI14" s="127"/>
      <c r="MJ14" s="127"/>
      <c r="MK14" s="127"/>
      <c r="ML14" s="127"/>
      <c r="MM14" s="127"/>
      <c r="MN14" s="127"/>
      <c r="MO14" s="127"/>
      <c r="MP14" s="127"/>
      <c r="MQ14" s="127"/>
      <c r="MR14" s="127"/>
      <c r="MS14" s="127"/>
      <c r="MT14" s="127"/>
      <c r="MU14" s="127"/>
      <c r="MV14" s="127"/>
      <c r="MW14" s="127"/>
      <c r="MX14" s="127"/>
      <c r="MY14" s="127"/>
      <c r="MZ14" s="127"/>
      <c r="NA14" s="127"/>
      <c r="NB14" s="127"/>
      <c r="NC14" s="127"/>
      <c r="ND14" s="127"/>
      <c r="NE14" s="127"/>
      <c r="NF14" s="127"/>
      <c r="NG14" s="127"/>
      <c r="NH14" s="127"/>
      <c r="NI14" s="127"/>
      <c r="NJ14" s="127"/>
      <c r="NK14" s="127"/>
      <c r="NL14" s="127"/>
      <c r="NM14" s="127"/>
      <c r="NN14" s="127"/>
      <c r="NO14" s="127"/>
      <c r="NP14" s="127"/>
      <c r="NQ14" s="127"/>
      <c r="NR14" s="127"/>
      <c r="NS14" s="127"/>
      <c r="NT14" s="127"/>
      <c r="NU14" s="127"/>
      <c r="NV14" s="127"/>
      <c r="NW14" s="127"/>
      <c r="NX14" s="127"/>
      <c r="NY14" s="127"/>
      <c r="NZ14" s="127"/>
      <c r="OA14" s="127"/>
      <c r="OB14" s="127"/>
      <c r="OC14" s="127"/>
      <c r="OD14" s="127"/>
      <c r="OE14" s="127"/>
      <c r="OF14" s="127"/>
      <c r="OG14" s="127"/>
      <c r="OH14" s="127"/>
      <c r="OI14" s="127"/>
      <c r="OJ14" s="127"/>
      <c r="OK14" s="127"/>
      <c r="OL14" s="127"/>
      <c r="OM14" s="127"/>
      <c r="ON14" s="127"/>
      <c r="OO14" s="127"/>
      <c r="OP14" s="127"/>
      <c r="OQ14" s="127"/>
      <c r="OR14" s="127"/>
      <c r="OS14" s="127"/>
      <c r="OT14" s="127"/>
      <c r="OU14" s="127"/>
      <c r="OV14" s="127"/>
      <c r="OW14" s="127"/>
      <c r="OX14" s="127"/>
      <c r="OY14" s="127"/>
      <c r="OZ14" s="127"/>
      <c r="PA14" s="127"/>
      <c r="PB14" s="127"/>
      <c r="PC14" s="127"/>
      <c r="PD14" s="127"/>
      <c r="PE14" s="127"/>
      <c r="PF14" s="127"/>
      <c r="PG14" s="127"/>
      <c r="PH14" s="127"/>
      <c r="PI14" s="127"/>
      <c r="PJ14" s="127"/>
      <c r="PK14" s="127"/>
      <c r="PL14" s="127"/>
      <c r="PM14" s="127"/>
      <c r="PN14" s="127"/>
      <c r="PO14" s="127"/>
      <c r="PP14" s="127"/>
      <c r="PQ14" s="127"/>
      <c r="PR14" s="127"/>
      <c r="PS14" s="127"/>
      <c r="PT14" s="127"/>
      <c r="PU14" s="127"/>
      <c r="PV14" s="127"/>
      <c r="PW14" s="127"/>
      <c r="PX14" s="127"/>
      <c r="PY14" s="127"/>
      <c r="PZ14" s="127"/>
      <c r="QA14" s="127"/>
      <c r="QB14" s="127"/>
      <c r="QC14" s="127"/>
      <c r="QD14" s="127"/>
      <c r="QE14" s="127"/>
      <c r="QF14" s="127"/>
      <c r="QG14" s="127"/>
      <c r="QH14" s="127"/>
      <c r="QI14" s="127"/>
      <c r="QJ14" s="127"/>
      <c r="QK14" s="127"/>
      <c r="QL14" s="127"/>
      <c r="QM14" s="127"/>
      <c r="QN14" s="127"/>
      <c r="QO14" s="127"/>
      <c r="QP14" s="127"/>
      <c r="QQ14" s="127"/>
      <c r="QR14" s="127"/>
      <c r="QS14" s="127"/>
      <c r="QT14" s="127"/>
      <c r="QU14" s="127"/>
      <c r="QV14" s="127"/>
      <c r="QW14" s="127"/>
      <c r="QX14" s="127"/>
      <c r="QY14" s="127"/>
      <c r="QZ14" s="127"/>
      <c r="RA14" s="127"/>
      <c r="RB14" s="127"/>
      <c r="RC14" s="127"/>
      <c r="RD14" s="127"/>
      <c r="RE14" s="127"/>
      <c r="RF14" s="127"/>
      <c r="RG14" s="127"/>
      <c r="RH14" s="127"/>
      <c r="RI14" s="127"/>
      <c r="RJ14" s="127"/>
      <c r="RK14" s="127"/>
      <c r="RL14" s="127"/>
      <c r="RM14" s="127"/>
      <c r="RN14" s="127"/>
      <c r="RO14" s="127"/>
      <c r="RP14" s="127"/>
      <c r="RQ14" s="127"/>
      <c r="RR14" s="127"/>
      <c r="RS14" s="127"/>
      <c r="RT14" s="127"/>
      <c r="RU14" s="127"/>
      <c r="RV14" s="127"/>
      <c r="RW14" s="127"/>
      <c r="RX14" s="127"/>
      <c r="RY14" s="127"/>
      <c r="RZ14" s="127"/>
      <c r="SA14" s="127"/>
      <c r="SB14" s="127"/>
      <c r="SC14" s="127"/>
      <c r="SD14" s="127"/>
      <c r="SE14" s="127"/>
      <c r="SF14" s="127"/>
      <c r="SG14" s="127"/>
      <c r="SH14" s="127"/>
      <c r="SI14" s="127"/>
      <c r="SJ14" s="127"/>
      <c r="SK14" s="127"/>
      <c r="SL14" s="127"/>
      <c r="SM14" s="127"/>
      <c r="SN14" s="127"/>
      <c r="SO14" s="127"/>
      <c r="SP14" s="127"/>
      <c r="SQ14" s="127"/>
      <c r="SR14" s="127"/>
      <c r="SS14" s="127"/>
      <c r="ST14" s="127"/>
      <c r="SU14" s="127"/>
      <c r="SV14" s="127"/>
      <c r="SW14" s="127"/>
      <c r="SX14" s="127"/>
      <c r="SY14" s="127"/>
      <c r="SZ14" s="127"/>
      <c r="TA14" s="127"/>
      <c r="TB14" s="127"/>
      <c r="TC14" s="127"/>
      <c r="TD14" s="127"/>
      <c r="TE14" s="127"/>
      <c r="TF14" s="127"/>
      <c r="TG14" s="127"/>
      <c r="TH14" s="127"/>
      <c r="TI14" s="127"/>
      <c r="TJ14" s="127"/>
      <c r="TK14" s="127"/>
      <c r="TL14" s="127"/>
      <c r="TM14" s="127"/>
      <c r="TN14" s="127"/>
      <c r="TO14" s="127"/>
      <c r="TP14" s="127"/>
      <c r="TQ14" s="127"/>
      <c r="TR14" s="127"/>
      <c r="TS14" s="127"/>
      <c r="TT14" s="127"/>
      <c r="TU14" s="127"/>
      <c r="TV14" s="127"/>
      <c r="TW14" s="127"/>
      <c r="TX14" s="127"/>
      <c r="TY14" s="127"/>
      <c r="TZ14" s="127"/>
      <c r="UA14" s="127"/>
      <c r="UB14" s="127"/>
      <c r="UC14" s="127"/>
      <c r="UD14" s="127"/>
      <c r="UE14" s="127"/>
      <c r="UF14" s="127"/>
      <c r="UG14" s="127"/>
      <c r="UH14" s="127"/>
      <c r="UI14" s="127"/>
      <c r="UJ14" s="127"/>
      <c r="UK14" s="127"/>
      <c r="UL14" s="127"/>
      <c r="UM14" s="127"/>
      <c r="UN14" s="127"/>
      <c r="UO14" s="127"/>
      <c r="UP14" s="127"/>
      <c r="UQ14" s="127"/>
      <c r="UR14" s="127"/>
      <c r="US14" s="127"/>
      <c r="UT14" s="127"/>
      <c r="UU14" s="127"/>
      <c r="UV14" s="127"/>
      <c r="UW14" s="127"/>
      <c r="UX14" s="127"/>
      <c r="UY14" s="127"/>
      <c r="UZ14" s="127"/>
      <c r="VA14" s="127"/>
      <c r="VB14" s="127"/>
      <c r="VC14" s="127"/>
      <c r="VD14" s="127"/>
      <c r="VE14" s="127"/>
      <c r="VF14" s="127"/>
      <c r="VG14" s="127"/>
      <c r="VH14" s="127"/>
      <c r="VI14" s="127"/>
      <c r="VJ14" s="127"/>
      <c r="VK14" s="127"/>
      <c r="VL14" s="127"/>
      <c r="VM14" s="127"/>
      <c r="VN14" s="127"/>
      <c r="VO14" s="127"/>
      <c r="VP14" s="127"/>
      <c r="VQ14" s="127"/>
      <c r="VR14" s="127"/>
      <c r="VS14" s="127"/>
      <c r="VT14" s="127"/>
      <c r="VU14" s="127"/>
      <c r="VV14" s="127"/>
      <c r="VW14" s="127"/>
      <c r="VX14" s="127"/>
      <c r="VY14" s="127"/>
      <c r="VZ14" s="127"/>
      <c r="WA14" s="127"/>
      <c r="WB14" s="127"/>
      <c r="WC14" s="127"/>
      <c r="WD14" s="127"/>
      <c r="WE14" s="127"/>
      <c r="WF14" s="127"/>
      <c r="WG14" s="127"/>
      <c r="WH14" s="127"/>
      <c r="WI14" s="127"/>
      <c r="WJ14" s="127"/>
      <c r="WK14" s="127"/>
      <c r="WL14" s="127"/>
      <c r="WM14" s="127"/>
      <c r="WN14" s="127"/>
      <c r="WO14" s="127"/>
      <c r="WP14" s="127"/>
      <c r="WQ14" s="127"/>
      <c r="WR14" s="127"/>
      <c r="WS14" s="127"/>
      <c r="WT14" s="127"/>
      <c r="WU14" s="127"/>
      <c r="WV14" s="127"/>
      <c r="WW14" s="127"/>
      <c r="WX14" s="127"/>
      <c r="WY14" s="127"/>
      <c r="WZ14" s="127"/>
      <c r="XA14" s="127"/>
      <c r="XB14" s="127"/>
      <c r="XC14" s="127"/>
      <c r="XD14" s="127"/>
      <c r="XE14" s="127"/>
      <c r="XF14" s="127"/>
      <c r="XG14" s="127"/>
      <c r="XH14" s="127"/>
      <c r="XI14" s="127"/>
      <c r="XJ14" s="127"/>
      <c r="XK14" s="127"/>
      <c r="XL14" s="127"/>
      <c r="XM14" s="127"/>
      <c r="XN14" s="127"/>
      <c r="XO14" s="127"/>
      <c r="XP14" s="127"/>
      <c r="XQ14" s="127"/>
      <c r="XR14" s="127"/>
      <c r="XS14" s="127"/>
      <c r="XT14" s="127"/>
      <c r="XU14" s="127"/>
      <c r="XV14" s="127"/>
      <c r="XW14" s="127"/>
      <c r="XX14" s="127"/>
      <c r="XY14" s="127"/>
      <c r="XZ14" s="127"/>
      <c r="YA14" s="127"/>
      <c r="YB14" s="127"/>
      <c r="YC14" s="127"/>
      <c r="YD14" s="127"/>
      <c r="YE14" s="127"/>
      <c r="YF14" s="127"/>
      <c r="YG14" s="127"/>
      <c r="YH14" s="127"/>
      <c r="YI14" s="127"/>
      <c r="YJ14" s="127"/>
      <c r="YK14" s="127"/>
      <c r="YL14" s="127"/>
      <c r="YM14" s="127"/>
      <c r="YN14" s="127"/>
      <c r="YO14" s="127"/>
      <c r="YP14" s="127"/>
      <c r="YQ14" s="127"/>
      <c r="YR14" s="127"/>
      <c r="YS14" s="127"/>
      <c r="YT14" s="127"/>
      <c r="YU14" s="127"/>
      <c r="YV14" s="127"/>
      <c r="YW14" s="127"/>
      <c r="YX14" s="127"/>
      <c r="YY14" s="127"/>
      <c r="YZ14" s="127"/>
      <c r="ZA14" s="127"/>
      <c r="ZB14" s="127"/>
      <c r="ZC14" s="127"/>
      <c r="ZD14" s="127"/>
      <c r="ZE14" s="127"/>
      <c r="ZF14" s="127"/>
      <c r="ZG14" s="127"/>
      <c r="ZH14" s="127"/>
      <c r="ZI14" s="127"/>
      <c r="ZJ14" s="127"/>
      <c r="ZK14" s="127"/>
      <c r="ZL14" s="127"/>
      <c r="ZM14" s="127"/>
      <c r="ZN14" s="127"/>
      <c r="ZO14" s="127"/>
      <c r="ZP14" s="127"/>
      <c r="ZQ14" s="127"/>
      <c r="ZR14" s="127"/>
      <c r="ZS14" s="127"/>
      <c r="ZT14" s="127"/>
      <c r="ZU14" s="127"/>
      <c r="ZV14" s="127"/>
      <c r="ZW14" s="127"/>
      <c r="ZX14" s="127"/>
      <c r="ZY14" s="127"/>
      <c r="ZZ14" s="127"/>
      <c r="AAA14" s="127"/>
      <c r="AAB14" s="127"/>
      <c r="AAC14" s="127"/>
      <c r="AAD14" s="127"/>
      <c r="AAE14" s="127"/>
      <c r="AAF14" s="127"/>
      <c r="AAG14" s="127"/>
      <c r="AAH14" s="127"/>
      <c r="AAI14" s="127"/>
      <c r="AAJ14" s="127"/>
      <c r="AAK14" s="127"/>
      <c r="AAL14" s="127"/>
      <c r="AAM14" s="127"/>
      <c r="AAN14" s="127"/>
      <c r="AAO14" s="127"/>
      <c r="AAP14" s="127"/>
      <c r="AAQ14" s="127"/>
      <c r="AAR14" s="127"/>
      <c r="AAS14" s="127"/>
      <c r="AAT14" s="127"/>
      <c r="AAU14" s="127"/>
      <c r="AAV14" s="127"/>
      <c r="AAW14" s="127"/>
      <c r="AAX14" s="127"/>
      <c r="AAY14" s="127"/>
      <c r="AAZ14" s="127"/>
      <c r="ABA14" s="127"/>
      <c r="ABB14" s="127"/>
      <c r="ABC14" s="127"/>
      <c r="ABD14" s="127"/>
      <c r="ABE14" s="127"/>
      <c r="ABF14" s="127"/>
      <c r="ABG14" s="127"/>
      <c r="ABH14" s="127"/>
      <c r="ABI14" s="127"/>
      <c r="ABJ14" s="127"/>
      <c r="ABK14" s="127"/>
      <c r="ABL14" s="127"/>
      <c r="ABM14" s="127"/>
      <c r="ABN14" s="127"/>
      <c r="ABO14" s="127"/>
      <c r="ABP14" s="127"/>
      <c r="ABQ14" s="127"/>
      <c r="ABR14" s="127"/>
      <c r="ABS14" s="127"/>
      <c r="ABT14" s="127"/>
      <c r="ABU14" s="127"/>
      <c r="ABV14" s="127"/>
      <c r="ABW14" s="127"/>
      <c r="ABX14" s="127"/>
      <c r="ABY14" s="127"/>
      <c r="ABZ14" s="127"/>
      <c r="ACA14" s="127"/>
      <c r="ACB14" s="127"/>
      <c r="ACC14" s="127"/>
      <c r="ACD14" s="127"/>
      <c r="ACE14" s="127"/>
      <c r="ACF14" s="127"/>
      <c r="ACG14" s="127"/>
      <c r="ACH14" s="127"/>
      <c r="ACI14" s="127"/>
      <c r="ACJ14" s="127"/>
      <c r="ACK14" s="127"/>
      <c r="ACL14" s="127"/>
      <c r="ACM14" s="127"/>
      <c r="ACN14" s="127"/>
      <c r="ACO14" s="127"/>
      <c r="ACP14" s="127"/>
      <c r="ACQ14" s="127"/>
      <c r="ACR14" s="127"/>
      <c r="ACS14" s="127"/>
      <c r="ACT14" s="127"/>
      <c r="ACU14" s="127"/>
      <c r="ACV14" s="127"/>
      <c r="ACW14" s="127"/>
      <c r="ACX14" s="127"/>
      <c r="ACY14" s="127"/>
      <c r="ACZ14" s="127"/>
      <c r="ADA14" s="127"/>
      <c r="ADB14" s="127"/>
      <c r="ADC14" s="127"/>
      <c r="ADD14" s="127"/>
      <c r="ADE14" s="127"/>
      <c r="ADF14" s="127"/>
      <c r="ADG14" s="127"/>
      <c r="ADH14" s="127"/>
      <c r="ADI14" s="127"/>
      <c r="ADJ14" s="127"/>
      <c r="ADK14" s="127"/>
      <c r="ADL14" s="127"/>
      <c r="ADM14" s="127"/>
      <c r="ADN14" s="127"/>
      <c r="ADO14" s="127"/>
      <c r="ADP14" s="127"/>
      <c r="ADQ14" s="127"/>
      <c r="ADR14" s="127"/>
      <c r="ADS14" s="127"/>
      <c r="ADT14" s="127"/>
      <c r="ADU14" s="127"/>
      <c r="ADV14" s="127"/>
      <c r="ADW14" s="127"/>
      <c r="ADX14" s="127"/>
      <c r="ADY14" s="127"/>
      <c r="ADZ14" s="127"/>
      <c r="AEA14" s="127"/>
      <c r="AEB14" s="127"/>
      <c r="AEC14" s="127"/>
      <c r="AED14" s="127"/>
      <c r="AEE14" s="127"/>
      <c r="AEF14" s="127"/>
      <c r="AEG14" s="127"/>
      <c r="AEH14" s="127"/>
      <c r="AEI14" s="127"/>
      <c r="AEJ14" s="127"/>
      <c r="AEK14" s="127"/>
      <c r="AEL14" s="127"/>
      <c r="AEM14" s="127"/>
      <c r="AEN14" s="127"/>
      <c r="AEO14" s="127"/>
      <c r="AEP14" s="127"/>
      <c r="AEQ14" s="127"/>
      <c r="AER14" s="127"/>
      <c r="AES14" s="127"/>
      <c r="AET14" s="127"/>
      <c r="AEU14" s="127"/>
      <c r="AEV14" s="127"/>
      <c r="AEW14" s="127"/>
      <c r="AEX14" s="127"/>
      <c r="AEY14" s="127"/>
      <c r="AEZ14" s="127"/>
      <c r="AFA14" s="127"/>
      <c r="AFB14" s="127"/>
      <c r="AFC14" s="127"/>
      <c r="AFD14" s="127"/>
      <c r="AFE14" s="127"/>
      <c r="AFF14" s="127"/>
      <c r="AFG14" s="127"/>
      <c r="AFH14" s="127"/>
      <c r="AFI14" s="127"/>
      <c r="AFJ14" s="127"/>
      <c r="AFK14" s="127"/>
      <c r="AFL14" s="127"/>
      <c r="AFM14" s="127"/>
      <c r="AFN14" s="127"/>
      <c r="AFO14" s="127"/>
      <c r="AFP14" s="127"/>
      <c r="AFQ14" s="127"/>
      <c r="AFR14" s="127"/>
      <c r="AFS14" s="127"/>
      <c r="AFT14" s="127"/>
      <c r="AFU14" s="127"/>
      <c r="AFV14" s="127"/>
      <c r="AFW14" s="127"/>
      <c r="AFX14" s="127"/>
      <c r="AFY14" s="127"/>
      <c r="AFZ14" s="127"/>
      <c r="AGA14" s="127"/>
      <c r="AGB14" s="127"/>
      <c r="AGC14" s="127"/>
      <c r="AGD14" s="127"/>
      <c r="AGE14" s="127"/>
      <c r="AGF14" s="127"/>
      <c r="AGG14" s="127"/>
      <c r="AGH14" s="127"/>
      <c r="AGI14" s="127"/>
      <c r="AGJ14" s="127"/>
      <c r="AGK14" s="127"/>
      <c r="AGL14" s="127"/>
      <c r="AGM14" s="127"/>
      <c r="AGN14" s="127"/>
      <c r="AGO14" s="127"/>
      <c r="AGP14" s="127"/>
      <c r="AGQ14" s="127"/>
      <c r="AGR14" s="127"/>
      <c r="AGS14" s="127"/>
      <c r="AGT14" s="127"/>
      <c r="AGU14" s="127"/>
      <c r="AGV14" s="127"/>
      <c r="AGW14" s="127"/>
      <c r="AGX14" s="127"/>
      <c r="AGY14" s="127"/>
      <c r="AGZ14" s="127"/>
      <c r="AHA14" s="127"/>
      <c r="AHB14" s="127"/>
      <c r="AHC14" s="127"/>
      <c r="AHD14" s="127"/>
      <c r="AHE14" s="127"/>
      <c r="AHF14" s="127"/>
      <c r="AHG14" s="127"/>
      <c r="AHH14" s="127"/>
      <c r="AHI14" s="127"/>
      <c r="AHJ14" s="127"/>
      <c r="AHK14" s="127"/>
      <c r="AHL14" s="127"/>
      <c r="AHM14" s="127"/>
      <c r="AHN14" s="127"/>
      <c r="AHO14" s="127"/>
      <c r="AHP14" s="127"/>
      <c r="AHQ14" s="127"/>
      <c r="AHR14" s="127"/>
      <c r="AHS14" s="127"/>
      <c r="AHT14" s="127"/>
      <c r="AHU14" s="127"/>
      <c r="AHV14" s="127"/>
      <c r="AHW14" s="127"/>
      <c r="AHX14" s="127"/>
      <c r="AHY14" s="127"/>
      <c r="AHZ14" s="127"/>
      <c r="AIA14" s="127"/>
      <c r="AIB14" s="127"/>
      <c r="AIC14" s="127"/>
      <c r="AID14" s="127"/>
      <c r="AIE14" s="127"/>
      <c r="AIF14" s="127"/>
      <c r="AIG14" s="127"/>
      <c r="AIH14" s="127"/>
      <c r="AII14" s="127"/>
      <c r="AIJ14" s="127"/>
      <c r="AIK14" s="127"/>
      <c r="AIL14" s="127"/>
      <c r="AIM14" s="127"/>
      <c r="AIN14" s="127"/>
      <c r="AIO14" s="127"/>
      <c r="AIP14" s="127"/>
      <c r="AIQ14" s="127"/>
      <c r="AIR14" s="127"/>
      <c r="AIS14" s="127"/>
      <c r="AIT14" s="127"/>
      <c r="AIU14" s="127"/>
      <c r="AIV14" s="127"/>
      <c r="AIW14" s="127"/>
      <c r="AIX14" s="127"/>
      <c r="AIY14" s="127"/>
      <c r="AIZ14" s="127"/>
      <c r="AJA14" s="127"/>
      <c r="AJB14" s="127"/>
      <c r="AJC14" s="127"/>
      <c r="AJD14" s="127"/>
      <c r="AJE14" s="127"/>
      <c r="AJF14" s="127"/>
      <c r="AJG14" s="127"/>
      <c r="AJH14" s="127"/>
      <c r="AJI14" s="127"/>
      <c r="AJJ14" s="127"/>
      <c r="AJK14" s="127"/>
      <c r="AJL14" s="127"/>
      <c r="AJM14" s="127"/>
      <c r="AJN14" s="127"/>
      <c r="AJO14" s="127"/>
      <c r="AJP14" s="127"/>
      <c r="AJQ14" s="127"/>
      <c r="AJR14" s="127"/>
      <c r="AJS14" s="127"/>
      <c r="AJT14" s="127"/>
      <c r="AJU14" s="127"/>
      <c r="AJV14" s="127"/>
      <c r="AJW14" s="127"/>
      <c r="AJX14" s="127"/>
      <c r="AJY14" s="127"/>
      <c r="AJZ14" s="127"/>
      <c r="AKA14" s="127"/>
      <c r="AKB14" s="127"/>
      <c r="AKC14" s="127"/>
      <c r="AKD14" s="127"/>
      <c r="AKE14" s="127"/>
      <c r="AKF14" s="127"/>
      <c r="AKG14" s="127"/>
      <c r="AKH14" s="127"/>
      <c r="AKI14" s="127"/>
      <c r="AKJ14" s="127"/>
      <c r="AKK14" s="127"/>
      <c r="AKL14" s="127"/>
      <c r="AKM14" s="127"/>
      <c r="AKN14" s="127"/>
      <c r="AKO14" s="127"/>
      <c r="AKP14" s="127"/>
      <c r="AKQ14" s="127"/>
      <c r="AKR14" s="127"/>
      <c r="AKS14" s="127"/>
      <c r="AKT14" s="127"/>
      <c r="AKU14" s="127"/>
      <c r="AKV14" s="127"/>
      <c r="AKW14" s="127"/>
      <c r="AKX14" s="127"/>
      <c r="AKY14" s="127"/>
      <c r="AKZ14" s="127"/>
      <c r="ALA14" s="127"/>
      <c r="ALB14" s="127"/>
      <c r="ALC14" s="127"/>
      <c r="ALD14" s="127"/>
      <c r="ALE14" s="127"/>
      <c r="ALF14" s="127"/>
      <c r="ALG14" s="127"/>
      <c r="ALH14" s="127"/>
      <c r="ALI14" s="127"/>
      <c r="ALJ14" s="127"/>
      <c r="ALK14" s="127"/>
      <c r="ALL14" s="127"/>
      <c r="ALM14" s="127"/>
      <c r="ALN14" s="127"/>
      <c r="ALO14" s="127"/>
      <c r="ALP14" s="127"/>
      <c r="ALQ14" s="127"/>
      <c r="ALR14" s="127"/>
      <c r="ALS14" s="127"/>
      <c r="ALT14" s="127"/>
      <c r="ALU14" s="127"/>
      <c r="ALV14" s="127"/>
      <c r="ALW14" s="127"/>
      <c r="ALX14" s="127"/>
      <c r="ALY14" s="127"/>
      <c r="ALZ14" s="127"/>
      <c r="AMA14" s="127"/>
      <c r="AMB14" s="127"/>
      <c r="AMC14" s="127"/>
      <c r="AMD14" s="127"/>
      <c r="AME14" s="127"/>
      <c r="AMF14" s="127"/>
      <c r="AMG14" s="127"/>
      <c r="AMH14" s="127"/>
      <c r="AMI14" s="127"/>
      <c r="AMJ14" s="127"/>
      <c r="AMK14" s="127"/>
      <c r="AML14" s="127"/>
      <c r="AMM14" s="127"/>
      <c r="AMN14" s="127"/>
      <c r="AMO14" s="127"/>
      <c r="AMP14" s="127"/>
      <c r="AMQ14" s="127"/>
      <c r="AMR14" s="127"/>
      <c r="AMS14" s="127"/>
      <c r="AMT14" s="127"/>
      <c r="AMU14" s="127"/>
      <c r="AMV14" s="127"/>
      <c r="AMW14" s="127"/>
      <c r="AMX14" s="127"/>
      <c r="AMY14" s="127"/>
      <c r="AMZ14" s="127"/>
      <c r="ANA14" s="127"/>
      <c r="ANB14" s="127"/>
      <c r="ANC14" s="127"/>
      <c r="AND14" s="127"/>
      <c r="ANE14" s="127"/>
      <c r="ANF14" s="127"/>
      <c r="ANG14" s="127"/>
      <c r="ANH14" s="127"/>
      <c r="ANI14" s="127"/>
      <c r="ANJ14" s="127"/>
      <c r="ANK14" s="127"/>
      <c r="ANL14" s="127"/>
      <c r="ANM14" s="127"/>
      <c r="ANN14" s="127"/>
      <c r="ANO14" s="127"/>
      <c r="ANP14" s="127"/>
      <c r="ANQ14" s="127"/>
      <c r="ANR14" s="127"/>
      <c r="ANS14" s="127"/>
      <c r="ANT14" s="127"/>
      <c r="ANU14" s="127"/>
      <c r="ANV14" s="127"/>
      <c r="ANW14" s="127"/>
      <c r="ANX14" s="127"/>
      <c r="ANY14" s="127"/>
      <c r="ANZ14" s="127"/>
      <c r="AOA14" s="127"/>
      <c r="AOB14" s="127"/>
      <c r="AOC14" s="127"/>
      <c r="AOD14" s="127"/>
      <c r="AOE14" s="127"/>
      <c r="AOF14" s="127"/>
      <c r="AOG14" s="127"/>
      <c r="AOH14" s="127"/>
      <c r="AOI14" s="127"/>
      <c r="AOJ14" s="127"/>
      <c r="AOK14" s="127"/>
      <c r="AOL14" s="127"/>
      <c r="AOM14" s="127"/>
      <c r="AON14" s="127"/>
      <c r="AOO14" s="127"/>
      <c r="AOP14" s="127"/>
      <c r="AOQ14" s="127"/>
      <c r="AOR14" s="127"/>
      <c r="AOS14" s="127"/>
      <c r="AOT14" s="127"/>
      <c r="AOU14" s="127"/>
      <c r="AOV14" s="127"/>
      <c r="AOW14" s="127"/>
      <c r="AOX14" s="127"/>
      <c r="AOY14" s="127"/>
      <c r="AOZ14" s="127"/>
      <c r="APA14" s="127"/>
      <c r="APB14" s="127"/>
      <c r="APC14" s="127"/>
      <c r="APD14" s="127"/>
      <c r="APE14" s="127"/>
      <c r="APF14" s="127"/>
      <c r="APG14" s="127"/>
      <c r="APH14" s="127"/>
      <c r="API14" s="127"/>
      <c r="APJ14" s="127"/>
      <c r="APK14" s="127"/>
      <c r="APL14" s="127"/>
      <c r="APM14" s="127"/>
      <c r="APN14" s="127"/>
      <c r="APO14" s="127"/>
      <c r="APP14" s="127"/>
      <c r="APQ14" s="127"/>
      <c r="APR14" s="127"/>
      <c r="APS14" s="127"/>
      <c r="APT14" s="127"/>
      <c r="APU14" s="127"/>
      <c r="APV14" s="127"/>
      <c r="APW14" s="127"/>
      <c r="APX14" s="127"/>
      <c r="APY14" s="127"/>
      <c r="APZ14" s="127"/>
      <c r="AQA14" s="127"/>
      <c r="AQB14" s="127"/>
      <c r="AQC14" s="127"/>
      <c r="AQD14" s="127"/>
      <c r="AQE14" s="127"/>
      <c r="AQF14" s="127"/>
      <c r="AQG14" s="127"/>
      <c r="AQH14" s="127"/>
      <c r="AQI14" s="127"/>
      <c r="AQJ14" s="127"/>
      <c r="AQK14" s="127"/>
      <c r="AQL14" s="127"/>
      <c r="AQM14" s="127"/>
      <c r="AQN14" s="127"/>
      <c r="AQO14" s="127"/>
      <c r="AQP14" s="127"/>
      <c r="AQQ14" s="127"/>
      <c r="AQR14" s="127"/>
      <c r="AQS14" s="127"/>
      <c r="AQT14" s="127"/>
      <c r="AQU14" s="127"/>
      <c r="AQV14" s="127"/>
      <c r="AQW14" s="127"/>
      <c r="AQX14" s="127"/>
      <c r="AQY14" s="127"/>
      <c r="AQZ14" s="127"/>
      <c r="ARA14" s="127"/>
      <c r="ARB14" s="127"/>
      <c r="ARC14" s="127"/>
      <c r="ARD14" s="127"/>
      <c r="ARE14" s="127"/>
      <c r="ARF14" s="127"/>
      <c r="ARG14" s="127"/>
      <c r="ARH14" s="127"/>
      <c r="ARI14" s="127"/>
      <c r="ARJ14" s="127"/>
      <c r="ARK14" s="127"/>
      <c r="ARL14" s="127"/>
      <c r="ARM14" s="127"/>
      <c r="ARN14" s="127"/>
      <c r="ARO14" s="127"/>
      <c r="ARP14" s="127"/>
      <c r="ARQ14" s="127"/>
      <c r="ARR14" s="127"/>
      <c r="ARS14" s="127"/>
      <c r="ART14" s="127"/>
      <c r="ARU14" s="127"/>
      <c r="ARV14" s="127"/>
      <c r="ARW14" s="127"/>
      <c r="ARX14" s="127"/>
      <c r="ARY14" s="127"/>
      <c r="ARZ14" s="127"/>
      <c r="ASA14" s="127"/>
      <c r="ASB14" s="127"/>
      <c r="ASC14" s="127"/>
      <c r="ASD14" s="127"/>
      <c r="ASE14" s="127"/>
      <c r="ASF14" s="127"/>
      <c r="ASG14" s="127"/>
      <c r="ASH14" s="127"/>
      <c r="ASI14" s="127"/>
      <c r="ASJ14" s="127"/>
      <c r="ASK14" s="127"/>
      <c r="ASL14" s="127"/>
      <c r="ASM14" s="127"/>
      <c r="ASN14" s="127"/>
      <c r="ASO14" s="127"/>
      <c r="ASP14" s="127"/>
      <c r="ASQ14" s="127"/>
      <c r="ASR14" s="127"/>
      <c r="ASS14" s="127"/>
      <c r="AST14" s="127"/>
      <c r="ASU14" s="127"/>
      <c r="ASV14" s="127"/>
      <c r="ASW14" s="127"/>
      <c r="ASX14" s="127"/>
      <c r="ASY14" s="127"/>
      <c r="ASZ14" s="127"/>
      <c r="ATA14" s="127"/>
      <c r="ATB14" s="127"/>
      <c r="ATC14" s="127"/>
      <c r="ATD14" s="127"/>
      <c r="ATE14" s="127"/>
      <c r="ATF14" s="127"/>
      <c r="ATG14" s="127"/>
      <c r="ATH14" s="127"/>
      <c r="ATI14" s="127"/>
      <c r="ATJ14" s="127"/>
      <c r="ATK14" s="127"/>
      <c r="ATL14" s="127"/>
      <c r="ATM14" s="127"/>
      <c r="ATN14" s="127"/>
      <c r="ATO14" s="127"/>
      <c r="ATP14" s="127"/>
      <c r="ATQ14" s="127"/>
      <c r="ATR14" s="127"/>
      <c r="ATS14" s="127"/>
      <c r="ATT14" s="127"/>
      <c r="ATU14" s="127"/>
      <c r="ATV14" s="127"/>
      <c r="ATW14" s="127"/>
      <c r="ATX14" s="127"/>
      <c r="ATY14" s="127"/>
      <c r="ATZ14" s="127"/>
      <c r="AUA14" s="127"/>
      <c r="AUB14" s="127"/>
      <c r="AUC14" s="127"/>
      <c r="AUD14" s="127"/>
      <c r="AUE14" s="127"/>
      <c r="AUF14" s="127"/>
      <c r="AUG14" s="127"/>
      <c r="AUH14" s="127"/>
      <c r="AUI14" s="127"/>
      <c r="AUJ14" s="127"/>
      <c r="AUK14" s="127"/>
      <c r="AUL14" s="127"/>
      <c r="AUM14" s="127"/>
      <c r="AUN14" s="127"/>
      <c r="AUO14" s="127"/>
      <c r="AUP14" s="127"/>
      <c r="AUQ14" s="127"/>
      <c r="AUR14" s="127"/>
      <c r="AUS14" s="127"/>
      <c r="AUT14" s="127"/>
      <c r="AUU14" s="127"/>
      <c r="AUV14" s="127"/>
      <c r="AUW14" s="127"/>
      <c r="AUX14" s="127"/>
      <c r="AUY14" s="127"/>
      <c r="AUZ14" s="127"/>
      <c r="AVA14" s="127"/>
      <c r="AVB14" s="127"/>
      <c r="AVC14" s="127"/>
      <c r="AVD14" s="127"/>
      <c r="AVE14" s="127"/>
      <c r="AVF14" s="127"/>
      <c r="AVG14" s="127"/>
      <c r="AVH14" s="127"/>
      <c r="AVI14" s="127"/>
      <c r="AVJ14" s="127"/>
      <c r="AVK14" s="127"/>
      <c r="AVL14" s="127"/>
      <c r="AVM14" s="127"/>
      <c r="AVN14" s="127"/>
      <c r="AVO14" s="127"/>
      <c r="AVP14" s="127"/>
      <c r="AVQ14" s="127"/>
      <c r="AVR14" s="127"/>
      <c r="AVS14" s="127"/>
      <c r="AVT14" s="127"/>
      <c r="AVU14" s="127"/>
      <c r="AVV14" s="127"/>
      <c r="AVW14" s="127"/>
      <c r="AVX14" s="127"/>
      <c r="AVY14" s="127"/>
      <c r="AVZ14" s="127"/>
      <c r="AWA14" s="127"/>
      <c r="AWB14" s="127"/>
      <c r="AWC14" s="127"/>
      <c r="AWD14" s="127"/>
      <c r="AWE14" s="127"/>
      <c r="AWF14" s="127"/>
      <c r="AWG14" s="127"/>
      <c r="AWH14" s="127"/>
      <c r="AWI14" s="127"/>
      <c r="AWJ14" s="127"/>
      <c r="AWK14" s="127"/>
      <c r="AWL14" s="127"/>
      <c r="AWM14" s="127"/>
      <c r="AWN14" s="127"/>
      <c r="AWO14" s="127"/>
      <c r="AWP14" s="127"/>
      <c r="AWQ14" s="127"/>
      <c r="AWR14" s="127"/>
      <c r="AWS14" s="127"/>
      <c r="AWT14" s="127"/>
      <c r="AWU14" s="127"/>
      <c r="AWV14" s="127"/>
      <c r="AWW14" s="127"/>
      <c r="AWX14" s="127"/>
      <c r="AWY14" s="127"/>
      <c r="AWZ14" s="127"/>
      <c r="AXA14" s="127"/>
      <c r="AXB14" s="127"/>
      <c r="AXC14" s="127"/>
      <c r="AXD14" s="127"/>
      <c r="AXE14" s="127"/>
      <c r="AXF14" s="127"/>
      <c r="AXG14" s="127"/>
      <c r="AXH14" s="127"/>
      <c r="AXI14" s="127"/>
      <c r="AXJ14" s="127"/>
      <c r="AXK14" s="127"/>
      <c r="AXL14" s="127"/>
      <c r="AXM14" s="127"/>
      <c r="AXN14" s="127"/>
      <c r="AXO14" s="127"/>
      <c r="AXP14" s="127"/>
      <c r="AXQ14" s="127"/>
      <c r="AXR14" s="127"/>
      <c r="AXS14" s="127"/>
      <c r="AXT14" s="127"/>
      <c r="AXU14" s="127"/>
      <c r="AXV14" s="127"/>
      <c r="AXW14" s="127"/>
      <c r="AXX14" s="127"/>
      <c r="AXY14" s="127"/>
      <c r="AXZ14" s="127"/>
      <c r="AYA14" s="127"/>
      <c r="AYB14" s="127"/>
      <c r="AYC14" s="127"/>
      <c r="AYD14" s="127"/>
      <c r="AYE14" s="127"/>
      <c r="AYF14" s="127"/>
      <c r="AYG14" s="127"/>
      <c r="AYH14" s="127"/>
      <c r="AYI14" s="127"/>
      <c r="AYJ14" s="127"/>
      <c r="AYK14" s="127"/>
      <c r="AYL14" s="127"/>
      <c r="AYM14" s="127"/>
      <c r="AYN14" s="127"/>
      <c r="AYO14" s="127"/>
      <c r="AYP14" s="127"/>
      <c r="AYQ14" s="127"/>
      <c r="AYR14" s="127"/>
      <c r="AYS14" s="127"/>
      <c r="AYT14" s="127"/>
      <c r="AYU14" s="127"/>
      <c r="AYV14" s="127"/>
      <c r="AYW14" s="127"/>
      <c r="AYX14" s="127"/>
      <c r="AYY14" s="127"/>
      <c r="AYZ14" s="127"/>
      <c r="AZA14" s="127"/>
      <c r="AZB14" s="127"/>
      <c r="AZC14" s="127"/>
      <c r="AZD14" s="127"/>
      <c r="AZE14" s="127"/>
      <c r="AZF14" s="127"/>
      <c r="AZG14" s="127"/>
      <c r="AZH14" s="127"/>
      <c r="AZI14" s="127"/>
      <c r="AZJ14" s="127"/>
      <c r="AZK14" s="127"/>
      <c r="AZL14" s="127"/>
      <c r="AZM14" s="127"/>
      <c r="AZN14" s="127"/>
      <c r="AZO14" s="127"/>
      <c r="AZP14" s="127"/>
      <c r="AZQ14" s="127"/>
      <c r="AZR14" s="127"/>
      <c r="AZS14" s="127"/>
      <c r="AZT14" s="127"/>
      <c r="AZU14" s="127"/>
      <c r="AZV14" s="127"/>
      <c r="AZW14" s="127"/>
      <c r="AZX14" s="127"/>
      <c r="AZY14" s="127"/>
      <c r="AZZ14" s="127"/>
      <c r="BAA14" s="127"/>
      <c r="BAB14" s="127"/>
      <c r="BAC14" s="127"/>
      <c r="BAD14" s="127"/>
      <c r="BAE14" s="127"/>
      <c r="BAF14" s="127"/>
      <c r="BAG14" s="127"/>
      <c r="BAH14" s="127"/>
      <c r="BAI14" s="127"/>
      <c r="BAJ14" s="127"/>
      <c r="BAK14" s="127"/>
      <c r="BAL14" s="127"/>
      <c r="BAM14" s="127"/>
      <c r="BAN14" s="127"/>
      <c r="BAO14" s="127"/>
      <c r="BAP14" s="127"/>
      <c r="BAQ14" s="127"/>
      <c r="BAR14" s="127"/>
      <c r="BAS14" s="127"/>
      <c r="BAT14" s="127"/>
      <c r="BAU14" s="127"/>
      <c r="BAV14" s="127"/>
      <c r="BAW14" s="127"/>
      <c r="BAX14" s="127"/>
      <c r="BAY14" s="127"/>
      <c r="BAZ14" s="127"/>
      <c r="BBA14" s="127"/>
      <c r="BBB14" s="127"/>
      <c r="BBC14" s="127"/>
      <c r="BBD14" s="127"/>
      <c r="BBE14" s="127"/>
      <c r="BBF14" s="127"/>
      <c r="BBG14" s="127"/>
      <c r="BBH14" s="127"/>
      <c r="BBI14" s="127"/>
      <c r="BBJ14" s="127"/>
      <c r="BBK14" s="127"/>
      <c r="BBL14" s="127"/>
      <c r="BBM14" s="127"/>
      <c r="BBN14" s="127"/>
      <c r="BBO14" s="127"/>
      <c r="BBP14" s="127"/>
      <c r="BBQ14" s="127"/>
      <c r="BBR14" s="127"/>
      <c r="BBS14" s="127"/>
      <c r="BBT14" s="127"/>
      <c r="BBU14" s="127"/>
      <c r="BBV14" s="127"/>
      <c r="BBW14" s="127"/>
      <c r="BBX14" s="127"/>
      <c r="BBY14" s="127"/>
      <c r="BBZ14" s="127"/>
      <c r="BCA14" s="127"/>
      <c r="BCB14" s="127"/>
      <c r="BCC14" s="127"/>
      <c r="BCD14" s="127"/>
      <c r="BCE14" s="127"/>
      <c r="BCF14" s="127"/>
      <c r="BCG14" s="127"/>
      <c r="BCH14" s="127"/>
      <c r="BCI14" s="127"/>
      <c r="BCJ14" s="127"/>
      <c r="BCK14" s="127"/>
      <c r="BCL14" s="127"/>
      <c r="BCM14" s="127"/>
      <c r="BCN14" s="127"/>
      <c r="BCO14" s="127"/>
      <c r="BCP14" s="127"/>
      <c r="BCQ14" s="127"/>
      <c r="BCR14" s="127"/>
      <c r="BCS14" s="127"/>
      <c r="BCT14" s="127"/>
      <c r="BCU14" s="127"/>
      <c r="BCV14" s="127"/>
      <c r="BCW14" s="127"/>
      <c r="BCX14" s="127"/>
      <c r="BCY14" s="127"/>
      <c r="BCZ14" s="127"/>
      <c r="BDA14" s="127"/>
      <c r="BDB14" s="127"/>
      <c r="BDC14" s="127"/>
      <c r="BDD14" s="127"/>
      <c r="BDE14" s="127"/>
      <c r="BDF14" s="127"/>
      <c r="BDG14" s="127"/>
      <c r="BDH14" s="127"/>
      <c r="BDI14" s="127"/>
      <c r="BDJ14" s="127"/>
      <c r="BDK14" s="127"/>
      <c r="BDL14" s="127"/>
      <c r="BDM14" s="127"/>
      <c r="BDN14" s="127"/>
      <c r="BDO14" s="127"/>
      <c r="BDP14" s="127"/>
      <c r="BDQ14" s="127"/>
      <c r="BDR14" s="127"/>
      <c r="BDS14" s="127"/>
      <c r="BDT14" s="127"/>
      <c r="BDU14" s="127"/>
      <c r="BDV14" s="127"/>
      <c r="BDW14" s="127"/>
      <c r="BDX14" s="127"/>
      <c r="BDY14" s="127"/>
      <c r="BDZ14" s="127"/>
      <c r="BEA14" s="127"/>
      <c r="BEB14" s="127"/>
      <c r="BEC14" s="127"/>
      <c r="BED14" s="127"/>
      <c r="BEE14" s="127"/>
      <c r="BEF14" s="127"/>
      <c r="BEG14" s="127"/>
      <c r="BEH14" s="127"/>
      <c r="BEI14" s="127"/>
      <c r="BEJ14" s="127"/>
      <c r="BEK14" s="127"/>
      <c r="BEL14" s="127"/>
      <c r="BEM14" s="127"/>
      <c r="BEN14" s="127"/>
      <c r="BEO14" s="127"/>
      <c r="BEP14" s="127"/>
      <c r="BEQ14" s="127"/>
      <c r="BER14" s="127"/>
      <c r="BES14" s="127"/>
      <c r="BET14" s="127"/>
      <c r="BEU14" s="127"/>
      <c r="BEV14" s="127"/>
      <c r="BEW14" s="127"/>
      <c r="BEX14" s="127"/>
      <c r="BEY14" s="127"/>
      <c r="BEZ14" s="127"/>
      <c r="BFA14" s="127"/>
      <c r="BFB14" s="127"/>
      <c r="BFC14" s="127"/>
      <c r="BFD14" s="127"/>
      <c r="BFE14" s="127"/>
      <c r="BFF14" s="127"/>
      <c r="BFG14" s="127"/>
      <c r="BFH14" s="127"/>
      <c r="BFI14" s="127"/>
      <c r="BFJ14" s="127"/>
      <c r="BFK14" s="127"/>
      <c r="BFL14" s="127"/>
      <c r="BFM14" s="127"/>
      <c r="BFN14" s="127"/>
      <c r="BFO14" s="127"/>
      <c r="BFP14" s="127"/>
      <c r="BFQ14" s="127"/>
      <c r="BFR14" s="127"/>
      <c r="BFS14" s="127"/>
      <c r="BFT14" s="127"/>
      <c r="BFU14" s="127"/>
      <c r="BFV14" s="127"/>
      <c r="BFW14" s="127"/>
      <c r="BFX14" s="127"/>
      <c r="BFY14" s="127"/>
      <c r="BFZ14" s="127"/>
      <c r="BGA14" s="127"/>
      <c r="BGB14" s="127"/>
      <c r="BGC14" s="127"/>
      <c r="BGD14" s="127"/>
      <c r="BGE14" s="127"/>
      <c r="BGF14" s="127"/>
      <c r="BGG14" s="127"/>
      <c r="BGH14" s="127"/>
      <c r="BGI14" s="127"/>
      <c r="BGJ14" s="127"/>
      <c r="BGK14" s="127"/>
      <c r="BGL14" s="127"/>
      <c r="BGM14" s="127"/>
      <c r="BGN14" s="127"/>
      <c r="BGO14" s="127"/>
      <c r="BGP14" s="127"/>
      <c r="BGQ14" s="127"/>
      <c r="BGR14" s="127"/>
      <c r="BGS14" s="127"/>
      <c r="BGT14" s="127"/>
      <c r="BGU14" s="127"/>
      <c r="BGV14" s="127"/>
      <c r="BGW14" s="127"/>
      <c r="BGX14" s="127"/>
      <c r="BGY14" s="127"/>
      <c r="BGZ14" s="127"/>
      <c r="BHA14" s="127"/>
      <c r="BHB14" s="127"/>
      <c r="BHC14" s="127"/>
      <c r="BHD14" s="127"/>
      <c r="BHE14" s="127"/>
      <c r="BHF14" s="127"/>
      <c r="BHG14" s="127"/>
      <c r="BHH14" s="127"/>
      <c r="BHI14" s="127"/>
      <c r="BHJ14" s="127"/>
      <c r="BHK14" s="127"/>
      <c r="BHL14" s="127"/>
      <c r="BHM14" s="127"/>
      <c r="BHN14" s="127"/>
      <c r="BHO14" s="127"/>
      <c r="BHP14" s="127"/>
      <c r="BHQ14" s="127"/>
      <c r="BHR14" s="127"/>
      <c r="BHS14" s="127"/>
      <c r="BHT14" s="127"/>
      <c r="BHU14" s="127"/>
      <c r="BHV14" s="127"/>
      <c r="BHW14" s="127"/>
      <c r="BHX14" s="127"/>
      <c r="BHY14" s="127"/>
      <c r="BHZ14" s="127"/>
      <c r="BIA14" s="127"/>
      <c r="BIB14" s="127"/>
      <c r="BIC14" s="127"/>
      <c r="BID14" s="127"/>
      <c r="BIE14" s="127"/>
      <c r="BIF14" s="127"/>
      <c r="BIG14" s="127"/>
      <c r="BIH14" s="127"/>
      <c r="BII14" s="127"/>
      <c r="BIJ14" s="127"/>
      <c r="BIK14" s="127"/>
      <c r="BIL14" s="127"/>
      <c r="BIM14" s="127"/>
      <c r="BIN14" s="127"/>
      <c r="BIO14" s="127"/>
      <c r="BIP14" s="127"/>
      <c r="BIQ14" s="127"/>
      <c r="BIR14" s="127"/>
      <c r="BIS14" s="127"/>
      <c r="BIT14" s="127"/>
      <c r="BIU14" s="127"/>
      <c r="BIV14" s="127"/>
      <c r="BIW14" s="127"/>
      <c r="BIX14" s="127"/>
      <c r="BIY14" s="127"/>
      <c r="BIZ14" s="127"/>
      <c r="BJA14" s="127"/>
      <c r="BJB14" s="127"/>
      <c r="BJC14" s="127"/>
      <c r="BJD14" s="127"/>
      <c r="BJE14" s="127"/>
      <c r="BJF14" s="127"/>
      <c r="BJG14" s="127"/>
      <c r="BJH14" s="127"/>
      <c r="BJI14" s="127"/>
      <c r="BJJ14" s="127"/>
      <c r="BJK14" s="127"/>
      <c r="BJL14" s="127"/>
      <c r="BJM14" s="127"/>
      <c r="BJN14" s="127"/>
      <c r="BJO14" s="127"/>
      <c r="BJP14" s="127"/>
      <c r="BJQ14" s="127"/>
      <c r="BJR14" s="127"/>
      <c r="BJS14" s="127"/>
      <c r="BJT14" s="127"/>
      <c r="BJU14" s="127"/>
      <c r="BJV14" s="127"/>
      <c r="BJW14" s="127"/>
      <c r="BJX14" s="127"/>
      <c r="BJY14" s="127"/>
      <c r="BJZ14" s="127"/>
      <c r="BKA14" s="127"/>
      <c r="BKB14" s="127"/>
      <c r="BKC14" s="127"/>
      <c r="BKD14" s="127"/>
      <c r="BKE14" s="127"/>
      <c r="BKF14" s="127"/>
      <c r="BKG14" s="127"/>
      <c r="BKH14" s="127"/>
      <c r="BKI14" s="127"/>
      <c r="BKJ14" s="127"/>
      <c r="BKK14" s="127"/>
      <c r="BKL14" s="127"/>
      <c r="BKM14" s="127"/>
      <c r="BKN14" s="127"/>
      <c r="BKO14" s="127"/>
      <c r="BKP14" s="127"/>
      <c r="BKQ14" s="127"/>
      <c r="BKR14" s="127"/>
      <c r="BKS14" s="127"/>
      <c r="BKT14" s="127"/>
      <c r="BKU14" s="127"/>
      <c r="BKV14" s="127"/>
      <c r="BKW14" s="127"/>
      <c r="BKX14" s="127"/>
      <c r="BKY14" s="127"/>
      <c r="BKZ14" s="127"/>
      <c r="BLA14" s="127"/>
      <c r="BLB14" s="127"/>
      <c r="BLC14" s="127"/>
      <c r="BLD14" s="127"/>
      <c r="BLE14" s="127"/>
      <c r="BLF14" s="127"/>
      <c r="BLG14" s="127"/>
      <c r="BLH14" s="127"/>
      <c r="BLI14" s="127"/>
      <c r="BLJ14" s="127"/>
      <c r="BLK14" s="127"/>
      <c r="BLL14" s="127"/>
      <c r="BLM14" s="127"/>
      <c r="BLN14" s="127"/>
      <c r="BLO14" s="127"/>
      <c r="BLP14" s="127"/>
      <c r="BLQ14" s="127"/>
      <c r="BLR14" s="127"/>
      <c r="BLS14" s="127"/>
      <c r="BLT14" s="127"/>
      <c r="BLU14" s="127"/>
      <c r="BLV14" s="127"/>
      <c r="BLW14" s="127"/>
      <c r="BLX14" s="127"/>
      <c r="BLY14" s="127"/>
      <c r="BLZ14" s="127"/>
      <c r="BMA14" s="127"/>
      <c r="BMB14" s="127"/>
      <c r="BMC14" s="127"/>
      <c r="BMD14" s="127"/>
      <c r="BME14" s="127"/>
      <c r="BMF14" s="127"/>
      <c r="BMG14" s="127"/>
      <c r="BMH14" s="127"/>
      <c r="BMI14" s="127"/>
      <c r="BMJ14" s="127"/>
      <c r="BMK14" s="127"/>
      <c r="BML14" s="127"/>
      <c r="BMM14" s="127"/>
      <c r="BMN14" s="127"/>
      <c r="BMO14" s="127"/>
      <c r="BMP14" s="127"/>
      <c r="BMQ14" s="127"/>
      <c r="BMR14" s="127"/>
      <c r="BMS14" s="127"/>
      <c r="BMT14" s="127"/>
      <c r="BMU14" s="127"/>
      <c r="BMV14" s="127"/>
      <c r="BMW14" s="127"/>
      <c r="BMX14" s="127"/>
      <c r="BMY14" s="127"/>
      <c r="BMZ14" s="127"/>
      <c r="BNA14" s="127"/>
      <c r="BNB14" s="127"/>
      <c r="BNC14" s="127"/>
      <c r="BND14" s="127"/>
      <c r="BNE14" s="127"/>
      <c r="BNF14" s="127"/>
      <c r="BNG14" s="127"/>
      <c r="BNH14" s="127"/>
      <c r="BNI14" s="127"/>
      <c r="BNJ14" s="127"/>
      <c r="BNK14" s="127"/>
      <c r="BNL14" s="127"/>
      <c r="BNM14" s="127"/>
      <c r="BNN14" s="127"/>
      <c r="BNO14" s="127"/>
      <c r="BNP14" s="127"/>
      <c r="BNQ14" s="127"/>
      <c r="BNR14" s="127"/>
      <c r="BNS14" s="127"/>
      <c r="BNT14" s="127"/>
      <c r="BNU14" s="127"/>
      <c r="BNV14" s="127"/>
      <c r="BNW14" s="127"/>
      <c r="BNX14" s="127"/>
      <c r="BNY14" s="127"/>
      <c r="BNZ14" s="127"/>
      <c r="BOA14" s="127"/>
      <c r="BOB14" s="127"/>
      <c r="BOC14" s="127"/>
      <c r="BOD14" s="127"/>
      <c r="BOE14" s="127"/>
      <c r="BOF14" s="127"/>
      <c r="BOG14" s="127"/>
      <c r="BOH14" s="127"/>
      <c r="BOI14" s="127"/>
      <c r="BOJ14" s="127"/>
      <c r="BOK14" s="127"/>
      <c r="BOL14" s="127"/>
      <c r="BOM14" s="127"/>
      <c r="BON14" s="127"/>
      <c r="BOO14" s="127"/>
      <c r="BOP14" s="127"/>
      <c r="BOQ14" s="127"/>
      <c r="BOR14" s="127"/>
      <c r="BOS14" s="127"/>
      <c r="BOT14" s="127"/>
      <c r="BOU14" s="127"/>
      <c r="BOV14" s="127"/>
      <c r="BOW14" s="127"/>
      <c r="BOX14" s="127"/>
      <c r="BOY14" s="127"/>
      <c r="BOZ14" s="127"/>
      <c r="BPA14" s="127"/>
      <c r="BPB14" s="127"/>
      <c r="BPC14" s="127"/>
      <c r="BPD14" s="127"/>
      <c r="BPE14" s="127"/>
      <c r="BPF14" s="127"/>
      <c r="BPG14" s="127"/>
      <c r="BPH14" s="127"/>
      <c r="BPI14" s="127"/>
      <c r="BPJ14" s="127"/>
      <c r="BPK14" s="127"/>
      <c r="BPL14" s="127"/>
      <c r="BPM14" s="127"/>
      <c r="BPN14" s="127"/>
      <c r="BPO14" s="127"/>
      <c r="BPP14" s="127"/>
      <c r="BPQ14" s="127"/>
      <c r="BPR14" s="127"/>
      <c r="BPS14" s="127"/>
      <c r="BPT14" s="127"/>
      <c r="BPU14" s="127"/>
      <c r="BPV14" s="127"/>
      <c r="BPW14" s="127"/>
      <c r="BPX14" s="127"/>
      <c r="BPY14" s="127"/>
      <c r="BPZ14" s="127"/>
      <c r="BQA14" s="127"/>
      <c r="BQB14" s="127"/>
      <c r="BQC14" s="127"/>
      <c r="BQD14" s="127"/>
      <c r="BQE14" s="127"/>
      <c r="BQF14" s="127"/>
      <c r="BQG14" s="127"/>
      <c r="BQH14" s="127"/>
      <c r="BQI14" s="127"/>
      <c r="BQJ14" s="127"/>
      <c r="BQK14" s="127"/>
      <c r="BQL14" s="127"/>
      <c r="BQM14" s="127"/>
      <c r="BQN14" s="127"/>
      <c r="BQO14" s="127"/>
      <c r="BQP14" s="127"/>
      <c r="BQQ14" s="127"/>
      <c r="BQR14" s="127"/>
      <c r="BQS14" s="127"/>
      <c r="BQT14" s="127"/>
      <c r="BQU14" s="127"/>
      <c r="BQV14" s="127"/>
      <c r="BQW14" s="127"/>
      <c r="BQX14" s="127"/>
      <c r="BQY14" s="127"/>
      <c r="BQZ14" s="127"/>
      <c r="BRA14" s="127"/>
      <c r="BRB14" s="127"/>
      <c r="BRC14" s="127"/>
      <c r="BRD14" s="127"/>
      <c r="BRE14" s="127"/>
      <c r="BRF14" s="127"/>
      <c r="BRG14" s="127"/>
      <c r="BRH14" s="127"/>
      <c r="BRI14" s="127"/>
      <c r="BRJ14" s="127"/>
      <c r="BRK14" s="127"/>
      <c r="BRL14" s="127"/>
      <c r="BRM14" s="127"/>
      <c r="BRN14" s="127"/>
      <c r="BRO14" s="127"/>
      <c r="BRP14" s="127"/>
      <c r="BRQ14" s="127"/>
      <c r="BRR14" s="127"/>
      <c r="BRS14" s="127"/>
      <c r="BRT14" s="127"/>
      <c r="BRU14" s="127"/>
      <c r="BRV14" s="127"/>
      <c r="BRW14" s="127"/>
      <c r="BRX14" s="127"/>
      <c r="BRY14" s="127"/>
      <c r="BRZ14" s="127"/>
      <c r="BSA14" s="127"/>
      <c r="BSB14" s="127"/>
      <c r="BSC14" s="127"/>
      <c r="BSD14" s="127"/>
      <c r="BSE14" s="127"/>
      <c r="BSF14" s="127"/>
      <c r="BSG14" s="127"/>
      <c r="BSH14" s="127"/>
      <c r="BSI14" s="127"/>
      <c r="BSJ14" s="127"/>
      <c r="BSK14" s="127"/>
      <c r="BSL14" s="127"/>
      <c r="BSM14" s="127"/>
      <c r="BSN14" s="127"/>
      <c r="BSO14" s="127"/>
      <c r="BSP14" s="127"/>
      <c r="BSQ14" s="127"/>
      <c r="BSR14" s="127"/>
      <c r="BSS14" s="127"/>
      <c r="BST14" s="127"/>
      <c r="BSU14" s="127"/>
      <c r="BSV14" s="127"/>
      <c r="BSW14" s="127"/>
      <c r="BSX14" s="127"/>
      <c r="BSY14" s="127"/>
      <c r="BSZ14" s="127"/>
      <c r="BTA14" s="127"/>
      <c r="BTB14" s="127"/>
      <c r="BTC14" s="127"/>
      <c r="BTD14" s="127"/>
      <c r="BTE14" s="127"/>
      <c r="BTF14" s="127"/>
      <c r="BTG14" s="127"/>
      <c r="BTH14" s="127"/>
      <c r="BTI14" s="127"/>
      <c r="BTJ14" s="127"/>
      <c r="BTK14" s="127"/>
      <c r="BTL14" s="127"/>
      <c r="BTM14" s="127"/>
      <c r="BTN14" s="127"/>
      <c r="BTO14" s="127"/>
      <c r="BTP14" s="127"/>
      <c r="BTQ14" s="127"/>
      <c r="BTR14" s="127"/>
      <c r="BTS14" s="127"/>
      <c r="BTT14" s="127"/>
      <c r="BTU14" s="127"/>
      <c r="BTV14" s="127"/>
      <c r="BTW14" s="127"/>
      <c r="BTX14" s="127"/>
      <c r="BTY14" s="127"/>
      <c r="BTZ14" s="127"/>
      <c r="BUA14" s="127"/>
      <c r="BUB14" s="127"/>
      <c r="BUC14" s="127"/>
      <c r="BUD14" s="127"/>
      <c r="BUE14" s="127"/>
      <c r="BUF14" s="127"/>
      <c r="BUG14" s="127"/>
      <c r="BUH14" s="127"/>
      <c r="BUI14" s="127"/>
      <c r="BUJ14" s="127"/>
      <c r="BUK14" s="127"/>
      <c r="BUL14" s="127"/>
      <c r="BUM14" s="127"/>
      <c r="BUN14" s="127"/>
      <c r="BUO14" s="127"/>
      <c r="BUP14" s="127"/>
      <c r="BUQ14" s="127"/>
      <c r="BUR14" s="127"/>
      <c r="BUS14" s="127"/>
      <c r="BUT14" s="127"/>
      <c r="BUU14" s="127"/>
      <c r="BUV14" s="127"/>
      <c r="BUW14" s="127"/>
      <c r="BUX14" s="127"/>
      <c r="BUY14" s="127"/>
      <c r="BUZ14" s="127"/>
      <c r="BVA14" s="127"/>
      <c r="BVB14" s="127"/>
      <c r="BVC14" s="127"/>
      <c r="BVD14" s="127"/>
      <c r="BVE14" s="127"/>
      <c r="BVF14" s="127"/>
      <c r="BVG14" s="127"/>
      <c r="BVH14" s="127"/>
      <c r="BVI14" s="127"/>
      <c r="BVJ14" s="127"/>
      <c r="BVK14" s="127"/>
      <c r="BVL14" s="127"/>
      <c r="BVM14" s="127"/>
      <c r="BVN14" s="127"/>
      <c r="BVO14" s="127"/>
      <c r="BVP14" s="127"/>
      <c r="BVQ14" s="127"/>
      <c r="BVR14" s="127"/>
      <c r="BVS14" s="127"/>
      <c r="BVT14" s="127"/>
      <c r="BVU14" s="127"/>
      <c r="BVV14" s="127"/>
      <c r="BVW14" s="127"/>
      <c r="BVX14" s="127"/>
      <c r="BVY14" s="127"/>
      <c r="BVZ14" s="127"/>
      <c r="BWA14" s="127"/>
      <c r="BWB14" s="127"/>
      <c r="BWC14" s="127"/>
      <c r="BWD14" s="127"/>
      <c r="BWE14" s="127"/>
      <c r="BWF14" s="127"/>
      <c r="BWG14" s="127"/>
      <c r="BWH14" s="127"/>
      <c r="BWI14" s="127"/>
      <c r="BWJ14" s="127"/>
      <c r="BWK14" s="127"/>
      <c r="BWL14" s="127"/>
      <c r="BWM14" s="127"/>
      <c r="BWN14" s="127"/>
      <c r="BWO14" s="127"/>
      <c r="BWP14" s="127"/>
      <c r="BWQ14" s="127"/>
      <c r="BWR14" s="127"/>
      <c r="BWS14" s="127"/>
      <c r="BWT14" s="127"/>
      <c r="BWU14" s="127"/>
      <c r="BWV14" s="127"/>
      <c r="BWW14" s="127"/>
      <c r="BWX14" s="127"/>
      <c r="BWY14" s="127"/>
      <c r="BWZ14" s="127"/>
      <c r="BXA14" s="127"/>
      <c r="BXB14" s="127"/>
      <c r="BXC14" s="127"/>
      <c r="BXD14" s="127"/>
      <c r="BXE14" s="127"/>
      <c r="BXF14" s="127"/>
      <c r="BXG14" s="127"/>
      <c r="BXH14" s="127"/>
      <c r="BXI14" s="127"/>
      <c r="BXJ14" s="127"/>
      <c r="BXK14" s="127"/>
      <c r="BXL14" s="127"/>
      <c r="BXM14" s="127"/>
      <c r="BXN14" s="127"/>
      <c r="BXO14" s="127"/>
      <c r="BXP14" s="127"/>
      <c r="BXQ14" s="127"/>
      <c r="BXR14" s="127"/>
      <c r="BXS14" s="127"/>
      <c r="BXT14" s="127"/>
      <c r="BXU14" s="127"/>
      <c r="BXV14" s="127"/>
      <c r="BXW14" s="127"/>
      <c r="BXX14" s="127"/>
      <c r="BXY14" s="127"/>
      <c r="BXZ14" s="127"/>
      <c r="BYA14" s="127"/>
      <c r="BYB14" s="127"/>
      <c r="BYC14" s="127"/>
      <c r="BYD14" s="127"/>
      <c r="BYE14" s="127"/>
      <c r="BYF14" s="127"/>
      <c r="BYG14" s="127"/>
      <c r="BYH14" s="127"/>
      <c r="BYI14" s="127"/>
      <c r="BYJ14" s="127"/>
      <c r="BYK14" s="127"/>
      <c r="BYL14" s="127"/>
      <c r="BYM14" s="127"/>
      <c r="BYN14" s="127"/>
      <c r="BYO14" s="127"/>
      <c r="BYP14" s="127"/>
      <c r="BYQ14" s="127"/>
      <c r="BYR14" s="127"/>
      <c r="BYS14" s="127"/>
      <c r="BYT14" s="127"/>
      <c r="BYU14" s="127"/>
      <c r="BYV14" s="127"/>
      <c r="BYW14" s="127"/>
      <c r="BYX14" s="127"/>
      <c r="BYY14" s="127"/>
      <c r="BYZ14" s="127"/>
      <c r="BZA14" s="127"/>
      <c r="BZB14" s="127"/>
      <c r="BZC14" s="127"/>
      <c r="BZD14" s="127"/>
      <c r="BZE14" s="127"/>
      <c r="BZF14" s="127"/>
      <c r="BZG14" s="127"/>
      <c r="BZH14" s="127"/>
      <c r="BZI14" s="127"/>
      <c r="BZJ14" s="127"/>
      <c r="BZK14" s="127"/>
      <c r="BZL14" s="127"/>
      <c r="BZM14" s="127"/>
      <c r="BZN14" s="127"/>
      <c r="BZO14" s="127"/>
      <c r="BZP14" s="127"/>
      <c r="BZQ14" s="127"/>
      <c r="BZR14" s="127"/>
      <c r="BZS14" s="127"/>
      <c r="BZT14" s="127"/>
      <c r="BZU14" s="127"/>
      <c r="BZV14" s="127"/>
      <c r="BZW14" s="127"/>
      <c r="BZX14" s="127"/>
      <c r="BZY14" s="127"/>
      <c r="BZZ14" s="127"/>
      <c r="CAA14" s="127"/>
      <c r="CAB14" s="127"/>
      <c r="CAC14" s="127"/>
      <c r="CAD14" s="127"/>
      <c r="CAE14" s="127"/>
      <c r="CAF14" s="127"/>
      <c r="CAG14" s="127"/>
      <c r="CAH14" s="127"/>
      <c r="CAI14" s="127"/>
      <c r="CAJ14" s="127"/>
      <c r="CAK14" s="127"/>
      <c r="CAL14" s="127"/>
      <c r="CAM14" s="127"/>
      <c r="CAN14" s="127"/>
      <c r="CAO14" s="127"/>
      <c r="CAP14" s="127"/>
      <c r="CAQ14" s="127"/>
      <c r="CAR14" s="127"/>
      <c r="CAS14" s="127"/>
      <c r="CAT14" s="127"/>
      <c r="CAU14" s="127"/>
      <c r="CAV14" s="127"/>
      <c r="CAW14" s="127"/>
      <c r="CAX14" s="127"/>
      <c r="CAY14" s="127"/>
      <c r="CAZ14" s="127"/>
      <c r="CBA14" s="127"/>
      <c r="CBB14" s="127"/>
      <c r="CBC14" s="127"/>
      <c r="CBD14" s="127"/>
      <c r="CBE14" s="127"/>
      <c r="CBF14" s="127"/>
      <c r="CBG14" s="127"/>
      <c r="CBH14" s="127"/>
      <c r="CBI14" s="127"/>
      <c r="CBJ14" s="127"/>
      <c r="CBK14" s="127"/>
      <c r="CBL14" s="127"/>
      <c r="CBM14" s="127"/>
      <c r="CBN14" s="127"/>
      <c r="CBO14" s="127"/>
      <c r="CBP14" s="127"/>
      <c r="CBQ14" s="127"/>
      <c r="CBR14" s="127"/>
      <c r="CBS14" s="127"/>
      <c r="CBT14" s="127"/>
      <c r="CBU14" s="127"/>
      <c r="CBV14" s="127"/>
      <c r="CBW14" s="127"/>
      <c r="CBX14" s="127"/>
      <c r="CBY14" s="127"/>
      <c r="CBZ14" s="127"/>
      <c r="CCA14" s="127"/>
      <c r="CCB14" s="127"/>
      <c r="CCC14" s="127"/>
      <c r="CCD14" s="127"/>
      <c r="CCE14" s="127"/>
      <c r="CCF14" s="127"/>
      <c r="CCG14" s="127"/>
      <c r="CCH14" s="127"/>
      <c r="CCI14" s="127"/>
      <c r="CCJ14" s="127"/>
      <c r="CCK14" s="127"/>
      <c r="CCL14" s="127"/>
      <c r="CCM14" s="127"/>
      <c r="CCN14" s="127"/>
      <c r="CCO14" s="127"/>
      <c r="CCP14" s="127"/>
      <c r="CCQ14" s="127"/>
      <c r="CCR14" s="127"/>
      <c r="CCS14" s="127"/>
      <c r="CCT14" s="127"/>
      <c r="CCU14" s="127"/>
      <c r="CCV14" s="127"/>
      <c r="CCW14" s="127"/>
      <c r="CCX14" s="127"/>
      <c r="CCY14" s="127"/>
      <c r="CCZ14" s="127"/>
      <c r="CDA14" s="127"/>
      <c r="CDB14" s="127"/>
      <c r="CDC14" s="127"/>
      <c r="CDD14" s="127"/>
      <c r="CDE14" s="127"/>
      <c r="CDF14" s="127"/>
      <c r="CDG14" s="127"/>
      <c r="CDH14" s="127"/>
      <c r="CDI14" s="127"/>
      <c r="CDJ14" s="127"/>
      <c r="CDK14" s="127"/>
      <c r="CDL14" s="127"/>
      <c r="CDM14" s="127"/>
      <c r="CDN14" s="127"/>
      <c r="CDO14" s="127"/>
      <c r="CDP14" s="127"/>
      <c r="CDQ14" s="127"/>
      <c r="CDR14" s="127"/>
      <c r="CDS14" s="127"/>
      <c r="CDT14" s="127"/>
      <c r="CDU14" s="127"/>
      <c r="CDV14" s="127"/>
      <c r="CDW14" s="127"/>
      <c r="CDX14" s="127"/>
      <c r="CDY14" s="127"/>
      <c r="CDZ14" s="127"/>
      <c r="CEA14" s="127"/>
      <c r="CEB14" s="127"/>
      <c r="CEC14" s="127"/>
      <c r="CED14" s="127"/>
      <c r="CEE14" s="127"/>
      <c r="CEF14" s="127"/>
      <c r="CEG14" s="127"/>
      <c r="CEH14" s="127"/>
      <c r="CEI14" s="127"/>
      <c r="CEJ14" s="127"/>
      <c r="CEK14" s="127"/>
      <c r="CEL14" s="127"/>
      <c r="CEM14" s="127"/>
      <c r="CEN14" s="127"/>
      <c r="CEO14" s="127"/>
      <c r="CEP14" s="127"/>
      <c r="CEQ14" s="127"/>
      <c r="CER14" s="127"/>
      <c r="CES14" s="127"/>
      <c r="CET14" s="127"/>
      <c r="CEU14" s="127"/>
      <c r="CEV14" s="127"/>
      <c r="CEW14" s="127"/>
      <c r="CEX14" s="127"/>
      <c r="CEY14" s="127"/>
      <c r="CEZ14" s="127"/>
      <c r="CFA14" s="127"/>
      <c r="CFB14" s="127"/>
      <c r="CFC14" s="127"/>
      <c r="CFD14" s="127"/>
      <c r="CFE14" s="127"/>
      <c r="CFF14" s="127"/>
      <c r="CFG14" s="127"/>
      <c r="CFH14" s="127"/>
      <c r="CFI14" s="127"/>
      <c r="CFJ14" s="127"/>
      <c r="CFK14" s="127"/>
      <c r="CFL14" s="127"/>
      <c r="CFM14" s="127"/>
      <c r="CFN14" s="127"/>
      <c r="CFO14" s="127"/>
      <c r="CFP14" s="127"/>
      <c r="CFQ14" s="127"/>
      <c r="CFR14" s="127"/>
      <c r="CFS14" s="127"/>
      <c r="CFT14" s="127"/>
      <c r="CFU14" s="127"/>
      <c r="CFV14" s="127"/>
      <c r="CFW14" s="127"/>
      <c r="CFX14" s="127"/>
      <c r="CFY14" s="127"/>
      <c r="CFZ14" s="127"/>
      <c r="CGA14" s="127"/>
      <c r="CGB14" s="127"/>
      <c r="CGC14" s="127"/>
      <c r="CGD14" s="127"/>
      <c r="CGE14" s="127"/>
      <c r="CGF14" s="127"/>
      <c r="CGG14" s="127"/>
      <c r="CGH14" s="127"/>
      <c r="CGI14" s="127"/>
      <c r="CGJ14" s="127"/>
      <c r="CGK14" s="127"/>
      <c r="CGL14" s="127"/>
      <c r="CGM14" s="127"/>
      <c r="CGN14" s="127"/>
      <c r="CGO14" s="127"/>
      <c r="CGP14" s="127"/>
      <c r="CGQ14" s="127"/>
      <c r="CGR14" s="127"/>
      <c r="CGS14" s="127"/>
      <c r="CGT14" s="127"/>
      <c r="CGU14" s="127"/>
      <c r="CGV14" s="127"/>
      <c r="CGW14" s="127"/>
      <c r="CGX14" s="127"/>
      <c r="CGY14" s="127"/>
      <c r="CGZ14" s="127"/>
      <c r="CHA14" s="127"/>
      <c r="CHB14" s="127"/>
      <c r="CHC14" s="127"/>
      <c r="CHD14" s="127"/>
      <c r="CHE14" s="127"/>
      <c r="CHF14" s="127"/>
      <c r="CHG14" s="127"/>
      <c r="CHH14" s="127"/>
      <c r="CHI14" s="127"/>
      <c r="CHJ14" s="127"/>
      <c r="CHK14" s="127"/>
      <c r="CHL14" s="127"/>
      <c r="CHM14" s="127"/>
      <c r="CHN14" s="127"/>
      <c r="CHO14" s="127"/>
      <c r="CHP14" s="127"/>
      <c r="CHQ14" s="127"/>
      <c r="CHR14" s="127"/>
      <c r="CHS14" s="127"/>
      <c r="CHT14" s="127"/>
      <c r="CHU14" s="127"/>
      <c r="CHV14" s="127"/>
      <c r="CHW14" s="127"/>
      <c r="CHX14" s="127"/>
      <c r="CHY14" s="127"/>
      <c r="CHZ14" s="127"/>
      <c r="CIA14" s="127"/>
      <c r="CIB14" s="127"/>
      <c r="CIC14" s="127"/>
      <c r="CID14" s="127"/>
      <c r="CIE14" s="127"/>
      <c r="CIF14" s="127"/>
      <c r="CIG14" s="127"/>
      <c r="CIH14" s="127"/>
      <c r="CII14" s="127"/>
      <c r="CIJ14" s="127"/>
      <c r="CIK14" s="127"/>
      <c r="CIL14" s="127"/>
      <c r="CIM14" s="127"/>
      <c r="CIN14" s="127"/>
      <c r="CIO14" s="127"/>
      <c r="CIP14" s="127"/>
      <c r="CIQ14" s="127"/>
      <c r="CIR14" s="127"/>
      <c r="CIS14" s="127"/>
      <c r="CIT14" s="127"/>
      <c r="CIU14" s="127"/>
      <c r="CIV14" s="127"/>
      <c r="CIW14" s="127"/>
      <c r="CIX14" s="127"/>
      <c r="CIY14" s="127"/>
      <c r="CIZ14" s="127"/>
      <c r="CJA14" s="127"/>
      <c r="CJB14" s="127"/>
      <c r="CJC14" s="127"/>
      <c r="CJD14" s="127"/>
      <c r="CJE14" s="127"/>
      <c r="CJF14" s="127"/>
      <c r="CJG14" s="127"/>
      <c r="CJH14" s="127"/>
      <c r="CJI14" s="127"/>
      <c r="CJJ14" s="127"/>
      <c r="CJK14" s="127"/>
      <c r="CJL14" s="127"/>
      <c r="CJM14" s="127"/>
      <c r="CJN14" s="127"/>
      <c r="CJO14" s="127"/>
      <c r="CJP14" s="127"/>
      <c r="CJQ14" s="127"/>
      <c r="CJR14" s="127"/>
      <c r="CJS14" s="127"/>
      <c r="CJT14" s="127"/>
      <c r="CJU14" s="127"/>
      <c r="CJV14" s="127"/>
      <c r="CJW14" s="127"/>
      <c r="CJX14" s="127"/>
      <c r="CJY14" s="127"/>
      <c r="CJZ14" s="127"/>
      <c r="CKA14" s="127"/>
      <c r="CKB14" s="127"/>
      <c r="CKC14" s="127"/>
      <c r="CKD14" s="127"/>
      <c r="CKE14" s="127"/>
      <c r="CKF14" s="127"/>
      <c r="CKG14" s="127"/>
      <c r="CKH14" s="127"/>
      <c r="CKI14" s="127"/>
      <c r="CKJ14" s="127"/>
      <c r="CKK14" s="127"/>
      <c r="CKL14" s="127"/>
      <c r="CKM14" s="127"/>
      <c r="CKN14" s="127"/>
      <c r="CKO14" s="127"/>
      <c r="CKP14" s="127"/>
      <c r="CKQ14" s="127"/>
      <c r="CKR14" s="127"/>
      <c r="CKS14" s="127"/>
      <c r="CKT14" s="127"/>
      <c r="CKU14" s="127"/>
      <c r="CKV14" s="127"/>
      <c r="CKW14" s="127"/>
      <c r="CKX14" s="127"/>
      <c r="CKY14" s="127"/>
      <c r="CKZ14" s="127"/>
      <c r="CLA14" s="127"/>
      <c r="CLB14" s="127"/>
      <c r="CLC14" s="127"/>
      <c r="CLD14" s="127"/>
      <c r="CLE14" s="127"/>
      <c r="CLF14" s="127"/>
      <c r="CLG14" s="127"/>
      <c r="CLH14" s="127"/>
      <c r="CLI14" s="127"/>
      <c r="CLJ14" s="127"/>
      <c r="CLK14" s="127"/>
      <c r="CLL14" s="127"/>
      <c r="CLM14" s="127"/>
      <c r="CLN14" s="127"/>
      <c r="CLO14" s="127"/>
      <c r="CLP14" s="127"/>
      <c r="CLQ14" s="127"/>
      <c r="CLR14" s="127"/>
      <c r="CLS14" s="127"/>
      <c r="CLT14" s="127"/>
      <c r="CLU14" s="127"/>
      <c r="CLV14" s="127"/>
      <c r="CLW14" s="127"/>
      <c r="CLX14" s="127"/>
      <c r="CLY14" s="127"/>
      <c r="CLZ14" s="127"/>
      <c r="CMA14" s="127"/>
      <c r="CMB14" s="127"/>
      <c r="CMC14" s="127"/>
      <c r="CMD14" s="127"/>
      <c r="CME14" s="127"/>
      <c r="CMF14" s="127"/>
      <c r="CMG14" s="127"/>
      <c r="CMH14" s="127"/>
      <c r="CMI14" s="127"/>
      <c r="CMJ14" s="127"/>
      <c r="CMK14" s="127"/>
      <c r="CML14" s="127"/>
      <c r="CMM14" s="127"/>
      <c r="CMN14" s="127"/>
      <c r="CMO14" s="127"/>
      <c r="CMP14" s="127"/>
      <c r="CMQ14" s="127"/>
      <c r="CMR14" s="127"/>
      <c r="CMS14" s="127"/>
      <c r="CMT14" s="127"/>
      <c r="CMU14" s="127"/>
      <c r="CMV14" s="127"/>
      <c r="CMW14" s="127"/>
      <c r="CMX14" s="127"/>
      <c r="CMY14" s="127"/>
      <c r="CMZ14" s="127"/>
      <c r="CNA14" s="127"/>
      <c r="CNB14" s="127"/>
      <c r="CNC14" s="127"/>
      <c r="CND14" s="127"/>
      <c r="CNE14" s="127"/>
      <c r="CNF14" s="127"/>
      <c r="CNG14" s="127"/>
      <c r="CNH14" s="127"/>
      <c r="CNI14" s="127"/>
      <c r="CNJ14" s="127"/>
      <c r="CNK14" s="127"/>
      <c r="CNL14" s="127"/>
      <c r="CNM14" s="127"/>
      <c r="CNN14" s="127"/>
      <c r="CNO14" s="127"/>
      <c r="CNP14" s="127"/>
      <c r="CNQ14" s="127"/>
      <c r="CNR14" s="127"/>
      <c r="CNS14" s="127"/>
      <c r="CNT14" s="127"/>
      <c r="CNU14" s="127"/>
      <c r="CNV14" s="127"/>
      <c r="CNW14" s="127"/>
      <c r="CNX14" s="127"/>
      <c r="CNY14" s="127"/>
      <c r="CNZ14" s="127"/>
      <c r="COA14" s="127"/>
      <c r="COB14" s="127"/>
      <c r="COC14" s="127"/>
      <c r="COD14" s="127"/>
      <c r="COE14" s="127"/>
      <c r="COF14" s="127"/>
      <c r="COG14" s="127"/>
      <c r="COH14" s="127"/>
      <c r="COI14" s="127"/>
      <c r="COJ14" s="127"/>
      <c r="COK14" s="127"/>
      <c r="COL14" s="127"/>
      <c r="COM14" s="127"/>
      <c r="CON14" s="127"/>
      <c r="COO14" s="127"/>
      <c r="COP14" s="127"/>
      <c r="COQ14" s="127"/>
      <c r="COR14" s="127"/>
      <c r="COS14" s="127"/>
      <c r="COT14" s="127"/>
      <c r="COU14" s="127"/>
      <c r="COV14" s="127"/>
      <c r="COW14" s="127"/>
      <c r="COX14" s="127"/>
      <c r="COY14" s="127"/>
      <c r="COZ14" s="127"/>
      <c r="CPA14" s="127"/>
      <c r="CPB14" s="127"/>
      <c r="CPC14" s="127"/>
      <c r="CPD14" s="127"/>
      <c r="CPE14" s="127"/>
      <c r="CPF14" s="127"/>
      <c r="CPG14" s="127"/>
      <c r="CPH14" s="127"/>
      <c r="CPI14" s="127"/>
      <c r="CPJ14" s="127"/>
      <c r="CPK14" s="127"/>
      <c r="CPL14" s="127"/>
      <c r="CPM14" s="127"/>
      <c r="CPN14" s="127"/>
      <c r="CPO14" s="127"/>
      <c r="CPP14" s="127"/>
      <c r="CPQ14" s="127"/>
      <c r="CPR14" s="127"/>
      <c r="CPS14" s="127"/>
      <c r="CPT14" s="127"/>
      <c r="CPU14" s="127"/>
      <c r="CPV14" s="127"/>
      <c r="CPW14" s="127"/>
      <c r="CPX14" s="127"/>
      <c r="CPY14" s="127"/>
      <c r="CPZ14" s="127"/>
      <c r="CQA14" s="127"/>
      <c r="CQB14" s="127"/>
      <c r="CQC14" s="127"/>
      <c r="CQD14" s="127"/>
      <c r="CQE14" s="127"/>
      <c r="CQF14" s="127"/>
      <c r="CQG14" s="127"/>
      <c r="CQH14" s="127"/>
      <c r="CQI14" s="127"/>
      <c r="CQJ14" s="127"/>
      <c r="CQK14" s="127"/>
      <c r="CQL14" s="127"/>
      <c r="CQM14" s="127"/>
      <c r="CQN14" s="127"/>
      <c r="CQO14" s="127"/>
      <c r="CQP14" s="127"/>
      <c r="CQQ14" s="127"/>
      <c r="CQR14" s="127"/>
      <c r="CQS14" s="127"/>
      <c r="CQT14" s="127"/>
      <c r="CQU14" s="127"/>
      <c r="CQV14" s="127"/>
      <c r="CQW14" s="127"/>
      <c r="CQX14" s="127"/>
      <c r="CQY14" s="127"/>
      <c r="CQZ14" s="127"/>
      <c r="CRA14" s="127"/>
      <c r="CRB14" s="127"/>
      <c r="CRC14" s="127"/>
      <c r="CRD14" s="127"/>
      <c r="CRE14" s="127"/>
      <c r="CRF14" s="127"/>
      <c r="CRG14" s="127"/>
      <c r="CRH14" s="127"/>
      <c r="CRI14" s="127"/>
      <c r="CRJ14" s="127"/>
      <c r="CRK14" s="127"/>
      <c r="CRL14" s="127"/>
      <c r="CRM14" s="127"/>
      <c r="CRN14" s="127"/>
      <c r="CRO14" s="127"/>
      <c r="CRP14" s="127"/>
      <c r="CRQ14" s="127"/>
      <c r="CRR14" s="127"/>
      <c r="CRS14" s="127"/>
      <c r="CRT14" s="127"/>
      <c r="CRU14" s="127"/>
      <c r="CRV14" s="127"/>
      <c r="CRW14" s="127"/>
      <c r="CRX14" s="127"/>
      <c r="CRY14" s="127"/>
      <c r="CRZ14" s="127"/>
      <c r="CSA14" s="127"/>
      <c r="CSB14" s="127"/>
      <c r="CSC14" s="127"/>
      <c r="CSD14" s="127"/>
      <c r="CSE14" s="127"/>
      <c r="CSF14" s="127"/>
      <c r="CSG14" s="127"/>
      <c r="CSH14" s="127"/>
      <c r="CSI14" s="127"/>
      <c r="CSJ14" s="127"/>
      <c r="CSK14" s="127"/>
      <c r="CSL14" s="127"/>
      <c r="CSM14" s="127"/>
      <c r="CSN14" s="127"/>
      <c r="CSO14" s="127"/>
      <c r="CSP14" s="127"/>
      <c r="CSQ14" s="127"/>
      <c r="CSR14" s="127"/>
      <c r="CSS14" s="127"/>
      <c r="CST14" s="127"/>
      <c r="CSU14" s="127"/>
      <c r="CSV14" s="127"/>
      <c r="CSW14" s="127"/>
      <c r="CSX14" s="127"/>
      <c r="CSY14" s="127"/>
      <c r="CSZ14" s="127"/>
      <c r="CTA14" s="127"/>
      <c r="CTB14" s="127"/>
      <c r="CTC14" s="127"/>
      <c r="CTD14" s="127"/>
      <c r="CTE14" s="127"/>
      <c r="CTF14" s="127"/>
      <c r="CTG14" s="127"/>
      <c r="CTH14" s="127"/>
      <c r="CTI14" s="127"/>
      <c r="CTJ14" s="127"/>
      <c r="CTK14" s="127"/>
      <c r="CTL14" s="127"/>
      <c r="CTM14" s="127"/>
      <c r="CTN14" s="127"/>
      <c r="CTO14" s="127"/>
      <c r="CTP14" s="127"/>
      <c r="CTQ14" s="127"/>
      <c r="CTR14" s="127"/>
      <c r="CTS14" s="127"/>
      <c r="CTT14" s="127"/>
      <c r="CTU14" s="127"/>
      <c r="CTV14" s="127"/>
      <c r="CTW14" s="127"/>
      <c r="CTX14" s="127"/>
      <c r="CTY14" s="127"/>
      <c r="CTZ14" s="127"/>
      <c r="CUA14" s="127"/>
      <c r="CUB14" s="127"/>
      <c r="CUC14" s="127"/>
      <c r="CUD14" s="127"/>
      <c r="CUE14" s="127"/>
      <c r="CUF14" s="127"/>
      <c r="CUG14" s="127"/>
      <c r="CUH14" s="127"/>
      <c r="CUI14" s="127"/>
      <c r="CUJ14" s="127"/>
      <c r="CUK14" s="127"/>
      <c r="CUL14" s="127"/>
      <c r="CUM14" s="127"/>
      <c r="CUN14" s="127"/>
      <c r="CUO14" s="127"/>
      <c r="CUP14" s="127"/>
      <c r="CUQ14" s="127"/>
      <c r="CUR14" s="127"/>
      <c r="CUS14" s="127"/>
      <c r="CUT14" s="127"/>
      <c r="CUU14" s="127"/>
      <c r="CUV14" s="127"/>
      <c r="CUW14" s="127"/>
      <c r="CUX14" s="127"/>
      <c r="CUY14" s="127"/>
      <c r="CUZ14" s="127"/>
      <c r="CVA14" s="127"/>
      <c r="CVB14" s="127"/>
      <c r="CVC14" s="127"/>
      <c r="CVD14" s="127"/>
      <c r="CVE14" s="127"/>
      <c r="CVF14" s="127"/>
      <c r="CVG14" s="127"/>
      <c r="CVH14" s="127"/>
      <c r="CVI14" s="127"/>
      <c r="CVJ14" s="127"/>
      <c r="CVK14" s="127"/>
      <c r="CVL14" s="127"/>
      <c r="CVM14" s="127"/>
      <c r="CVN14" s="127"/>
      <c r="CVO14" s="127"/>
      <c r="CVP14" s="127"/>
      <c r="CVQ14" s="127"/>
      <c r="CVR14" s="127"/>
      <c r="CVS14" s="127"/>
      <c r="CVT14" s="127"/>
      <c r="CVU14" s="127"/>
      <c r="CVV14" s="127"/>
      <c r="CVW14" s="127"/>
      <c r="CVX14" s="127"/>
      <c r="CVY14" s="127"/>
      <c r="CVZ14" s="127"/>
      <c r="CWA14" s="127"/>
      <c r="CWB14" s="127"/>
      <c r="CWC14" s="127"/>
      <c r="CWD14" s="127"/>
      <c r="CWE14" s="127"/>
      <c r="CWF14" s="127"/>
      <c r="CWG14" s="127"/>
      <c r="CWH14" s="127"/>
      <c r="CWI14" s="127"/>
      <c r="CWJ14" s="127"/>
      <c r="CWK14" s="127"/>
      <c r="CWL14" s="127"/>
      <c r="CWM14" s="127"/>
      <c r="CWN14" s="127"/>
      <c r="CWO14" s="127"/>
      <c r="CWP14" s="127"/>
      <c r="CWQ14" s="127"/>
      <c r="CWR14" s="127"/>
      <c r="CWS14" s="127"/>
      <c r="CWT14" s="127"/>
      <c r="CWU14" s="127"/>
      <c r="CWV14" s="127"/>
      <c r="CWW14" s="127"/>
      <c r="CWX14" s="127"/>
      <c r="CWY14" s="127"/>
      <c r="CWZ14" s="127"/>
      <c r="CXA14" s="127"/>
      <c r="CXB14" s="127"/>
      <c r="CXC14" s="127"/>
      <c r="CXD14" s="127"/>
      <c r="CXE14" s="127"/>
      <c r="CXF14" s="127"/>
      <c r="CXG14" s="127"/>
      <c r="CXH14" s="127"/>
      <c r="CXI14" s="127"/>
      <c r="CXJ14" s="127"/>
      <c r="CXK14" s="127"/>
      <c r="CXL14" s="127"/>
      <c r="CXM14" s="127"/>
      <c r="CXN14" s="127"/>
      <c r="CXO14" s="127"/>
      <c r="CXP14" s="127"/>
      <c r="CXQ14" s="127"/>
      <c r="CXR14" s="127"/>
      <c r="CXS14" s="127"/>
      <c r="CXT14" s="127"/>
      <c r="CXU14" s="127"/>
      <c r="CXV14" s="127"/>
      <c r="CXW14" s="127"/>
      <c r="CXX14" s="127"/>
      <c r="CXY14" s="127"/>
      <c r="CXZ14" s="127"/>
      <c r="CYA14" s="127"/>
      <c r="CYB14" s="127"/>
      <c r="CYC14" s="127"/>
      <c r="CYD14" s="127"/>
      <c r="CYE14" s="127"/>
      <c r="CYF14" s="127"/>
      <c r="CYG14" s="127"/>
      <c r="CYH14" s="127"/>
      <c r="CYI14" s="127"/>
      <c r="CYJ14" s="127"/>
      <c r="CYK14" s="127"/>
      <c r="CYL14" s="127"/>
      <c r="CYM14" s="127"/>
      <c r="CYN14" s="127"/>
      <c r="CYO14" s="127"/>
      <c r="CYP14" s="127"/>
      <c r="CYQ14" s="127"/>
      <c r="CYR14" s="127"/>
      <c r="CYS14" s="127"/>
      <c r="CYT14" s="127"/>
      <c r="CYU14" s="127"/>
      <c r="CYV14" s="127"/>
      <c r="CYW14" s="127"/>
      <c r="CYX14" s="127"/>
      <c r="CYY14" s="127"/>
      <c r="CYZ14" s="127"/>
      <c r="CZA14" s="127"/>
      <c r="CZB14" s="127"/>
      <c r="CZC14" s="127"/>
      <c r="CZD14" s="127"/>
      <c r="CZE14" s="127"/>
      <c r="CZF14" s="127"/>
      <c r="CZG14" s="127"/>
      <c r="CZH14" s="127"/>
      <c r="CZI14" s="127"/>
      <c r="CZJ14" s="127"/>
      <c r="CZK14" s="127"/>
      <c r="CZL14" s="127"/>
      <c r="CZM14" s="127"/>
      <c r="CZN14" s="127"/>
      <c r="CZO14" s="127"/>
      <c r="CZP14" s="127"/>
      <c r="CZQ14" s="127"/>
      <c r="CZR14" s="127"/>
      <c r="CZS14" s="127"/>
      <c r="CZT14" s="127"/>
      <c r="CZU14" s="127"/>
      <c r="CZV14" s="127"/>
      <c r="CZW14" s="127"/>
      <c r="CZX14" s="127"/>
      <c r="CZY14" s="127"/>
      <c r="CZZ14" s="127"/>
      <c r="DAA14" s="127"/>
      <c r="DAB14" s="127"/>
      <c r="DAC14" s="127"/>
      <c r="DAD14" s="127"/>
      <c r="DAE14" s="127"/>
      <c r="DAF14" s="127"/>
      <c r="DAG14" s="127"/>
      <c r="DAH14" s="127"/>
      <c r="DAI14" s="127"/>
      <c r="DAJ14" s="127"/>
      <c r="DAK14" s="127"/>
      <c r="DAL14" s="127"/>
      <c r="DAM14" s="127"/>
      <c r="DAN14" s="127"/>
      <c r="DAO14" s="127"/>
      <c r="DAP14" s="127"/>
      <c r="DAQ14" s="127"/>
      <c r="DAR14" s="127"/>
      <c r="DAS14" s="127"/>
      <c r="DAT14" s="127"/>
      <c r="DAU14" s="127"/>
      <c r="DAV14" s="127"/>
      <c r="DAW14" s="127"/>
      <c r="DAX14" s="127"/>
      <c r="DAY14" s="127"/>
      <c r="DAZ14" s="127"/>
      <c r="DBA14" s="127"/>
      <c r="DBB14" s="127"/>
      <c r="DBC14" s="127"/>
      <c r="DBD14" s="127"/>
      <c r="DBE14" s="127"/>
      <c r="DBF14" s="127"/>
      <c r="DBG14" s="127"/>
      <c r="DBH14" s="127"/>
      <c r="DBI14" s="127"/>
      <c r="DBJ14" s="127"/>
      <c r="DBK14" s="127"/>
      <c r="DBL14" s="127"/>
      <c r="DBM14" s="127"/>
      <c r="DBN14" s="127"/>
      <c r="DBO14" s="127"/>
      <c r="DBP14" s="127"/>
      <c r="DBQ14" s="127"/>
      <c r="DBR14" s="127"/>
      <c r="DBS14" s="127"/>
      <c r="DBT14" s="127"/>
      <c r="DBU14" s="127"/>
      <c r="DBV14" s="127"/>
      <c r="DBW14" s="127"/>
      <c r="DBX14" s="127"/>
      <c r="DBY14" s="127"/>
      <c r="DBZ14" s="127"/>
      <c r="DCA14" s="127"/>
      <c r="DCB14" s="127"/>
      <c r="DCC14" s="127"/>
      <c r="DCD14" s="127"/>
      <c r="DCE14" s="127"/>
      <c r="DCF14" s="127"/>
      <c r="DCG14" s="127"/>
      <c r="DCH14" s="127"/>
      <c r="DCI14" s="127"/>
      <c r="DCJ14" s="127"/>
      <c r="DCK14" s="127"/>
      <c r="DCL14" s="127"/>
      <c r="DCM14" s="127"/>
      <c r="DCN14" s="127"/>
      <c r="DCO14" s="127"/>
      <c r="DCP14" s="127"/>
      <c r="DCQ14" s="127"/>
      <c r="DCR14" s="127"/>
      <c r="DCS14" s="127"/>
      <c r="DCT14" s="127"/>
      <c r="DCU14" s="127"/>
      <c r="DCV14" s="127"/>
      <c r="DCW14" s="127"/>
      <c r="DCX14" s="127"/>
      <c r="DCY14" s="127"/>
      <c r="DCZ14" s="127"/>
      <c r="DDA14" s="127"/>
      <c r="DDB14" s="127"/>
      <c r="DDC14" s="127"/>
      <c r="DDD14" s="127"/>
      <c r="DDE14" s="127"/>
      <c r="DDF14" s="127"/>
      <c r="DDG14" s="127"/>
      <c r="DDH14" s="127"/>
      <c r="DDI14" s="127"/>
      <c r="DDJ14" s="127"/>
      <c r="DDK14" s="127"/>
      <c r="DDL14" s="127"/>
      <c r="DDM14" s="127"/>
      <c r="DDN14" s="127"/>
      <c r="DDO14" s="127"/>
      <c r="DDP14" s="127"/>
      <c r="DDQ14" s="127"/>
      <c r="DDR14" s="127"/>
      <c r="DDS14" s="127"/>
      <c r="DDT14" s="127"/>
      <c r="DDU14" s="127"/>
      <c r="DDV14" s="127"/>
      <c r="DDW14" s="127"/>
      <c r="DDX14" s="127"/>
      <c r="DDY14" s="127"/>
      <c r="DDZ14" s="127"/>
      <c r="DEA14" s="127"/>
      <c r="DEB14" s="127"/>
      <c r="DEC14" s="127"/>
      <c r="DED14" s="127"/>
      <c r="DEE14" s="127"/>
      <c r="DEF14" s="127"/>
      <c r="DEG14" s="127"/>
      <c r="DEH14" s="127"/>
      <c r="DEI14" s="127"/>
      <c r="DEJ14" s="127"/>
      <c r="DEK14" s="127"/>
      <c r="DEL14" s="127"/>
      <c r="DEM14" s="127"/>
      <c r="DEN14" s="127"/>
      <c r="DEO14" s="127"/>
      <c r="DEP14" s="127"/>
      <c r="DEQ14" s="127"/>
      <c r="DER14" s="127"/>
      <c r="DES14" s="127"/>
      <c r="DET14" s="127"/>
      <c r="DEU14" s="127"/>
      <c r="DEV14" s="127"/>
      <c r="DEW14" s="127"/>
      <c r="DEX14" s="127"/>
      <c r="DEY14" s="127"/>
      <c r="DEZ14" s="127"/>
      <c r="DFA14" s="127"/>
      <c r="DFB14" s="127"/>
      <c r="DFC14" s="127"/>
      <c r="DFD14" s="127"/>
      <c r="DFE14" s="127"/>
      <c r="DFF14" s="127"/>
      <c r="DFG14" s="127"/>
      <c r="DFH14" s="127"/>
      <c r="DFI14" s="127"/>
      <c r="DFJ14" s="127"/>
      <c r="DFK14" s="127"/>
      <c r="DFL14" s="127"/>
      <c r="DFM14" s="127"/>
      <c r="DFN14" s="127"/>
      <c r="DFO14" s="127"/>
      <c r="DFP14" s="127"/>
      <c r="DFQ14" s="127"/>
      <c r="DFR14" s="127"/>
      <c r="DFS14" s="127"/>
      <c r="DFT14" s="127"/>
      <c r="DFU14" s="127"/>
      <c r="DFV14" s="127"/>
      <c r="DFW14" s="127"/>
      <c r="DFX14" s="127"/>
      <c r="DFY14" s="127"/>
      <c r="DFZ14" s="127"/>
      <c r="DGA14" s="127"/>
      <c r="DGB14" s="127"/>
      <c r="DGC14" s="127"/>
      <c r="DGD14" s="127"/>
      <c r="DGE14" s="127"/>
      <c r="DGF14" s="127"/>
      <c r="DGG14" s="127"/>
      <c r="DGH14" s="127"/>
      <c r="DGI14" s="127"/>
      <c r="DGJ14" s="127"/>
      <c r="DGK14" s="127"/>
      <c r="DGL14" s="127"/>
      <c r="DGM14" s="127"/>
      <c r="DGN14" s="127"/>
      <c r="DGO14" s="127"/>
      <c r="DGP14" s="127"/>
      <c r="DGQ14" s="127"/>
      <c r="DGR14" s="127"/>
      <c r="DGS14" s="127"/>
      <c r="DGT14" s="127"/>
      <c r="DGU14" s="127"/>
      <c r="DGV14" s="127"/>
      <c r="DGW14" s="127"/>
      <c r="DGX14" s="127"/>
      <c r="DGY14" s="127"/>
      <c r="DGZ14" s="127"/>
      <c r="DHA14" s="127"/>
      <c r="DHB14" s="127"/>
      <c r="DHC14" s="127"/>
      <c r="DHD14" s="127"/>
      <c r="DHE14" s="127"/>
      <c r="DHF14" s="127"/>
      <c r="DHG14" s="127"/>
      <c r="DHH14" s="127"/>
      <c r="DHI14" s="127"/>
      <c r="DHJ14" s="127"/>
      <c r="DHK14" s="127"/>
      <c r="DHL14" s="127"/>
      <c r="DHM14" s="127"/>
      <c r="DHN14" s="127"/>
      <c r="DHO14" s="127"/>
      <c r="DHP14" s="127"/>
      <c r="DHQ14" s="127"/>
      <c r="DHR14" s="127"/>
      <c r="DHS14" s="127"/>
      <c r="DHT14" s="127"/>
      <c r="DHU14" s="127"/>
      <c r="DHV14" s="127"/>
      <c r="DHW14" s="127"/>
      <c r="DHX14" s="127"/>
      <c r="DHY14" s="127"/>
      <c r="DHZ14" s="127"/>
      <c r="DIA14" s="127"/>
      <c r="DIB14" s="127"/>
      <c r="DIC14" s="127"/>
      <c r="DID14" s="127"/>
      <c r="DIE14" s="127"/>
      <c r="DIF14" s="127"/>
      <c r="DIG14" s="127"/>
      <c r="DIH14" s="127"/>
      <c r="DII14" s="127"/>
      <c r="DIJ14" s="127"/>
      <c r="DIK14" s="127"/>
      <c r="DIL14" s="127"/>
      <c r="DIM14" s="127"/>
      <c r="DIN14" s="127"/>
      <c r="DIO14" s="127"/>
      <c r="DIP14" s="127"/>
      <c r="DIQ14" s="127"/>
      <c r="DIR14" s="127"/>
      <c r="DIS14" s="127"/>
      <c r="DIT14" s="127"/>
      <c r="DIU14" s="127"/>
      <c r="DIV14" s="127"/>
      <c r="DIW14" s="127"/>
      <c r="DIX14" s="127"/>
      <c r="DIY14" s="127"/>
      <c r="DIZ14" s="127"/>
      <c r="DJA14" s="127"/>
      <c r="DJB14" s="127"/>
      <c r="DJC14" s="127"/>
      <c r="DJD14" s="127"/>
      <c r="DJE14" s="127"/>
      <c r="DJF14" s="127"/>
      <c r="DJG14" s="127"/>
      <c r="DJH14" s="127"/>
      <c r="DJI14" s="127"/>
      <c r="DJJ14" s="127"/>
      <c r="DJK14" s="127"/>
      <c r="DJL14" s="127"/>
      <c r="DJM14" s="127"/>
      <c r="DJN14" s="127"/>
      <c r="DJO14" s="127"/>
      <c r="DJP14" s="127"/>
      <c r="DJQ14" s="127"/>
      <c r="DJR14" s="127"/>
      <c r="DJS14" s="127"/>
      <c r="DJT14" s="127"/>
      <c r="DJU14" s="127"/>
      <c r="DJV14" s="127"/>
      <c r="DJW14" s="127"/>
      <c r="DJX14" s="127"/>
      <c r="DJY14" s="127"/>
      <c r="DJZ14" s="127"/>
      <c r="DKA14" s="127"/>
      <c r="DKB14" s="127"/>
      <c r="DKC14" s="127"/>
      <c r="DKD14" s="127"/>
      <c r="DKE14" s="127"/>
      <c r="DKF14" s="127"/>
      <c r="DKG14" s="127"/>
      <c r="DKH14" s="127"/>
      <c r="DKI14" s="127"/>
      <c r="DKJ14" s="127"/>
      <c r="DKK14" s="127"/>
      <c r="DKL14" s="127"/>
      <c r="DKM14" s="127"/>
      <c r="DKN14" s="127"/>
      <c r="DKO14" s="127"/>
      <c r="DKP14" s="127"/>
      <c r="DKQ14" s="127"/>
      <c r="DKR14" s="127"/>
      <c r="DKS14" s="127"/>
      <c r="DKT14" s="127"/>
      <c r="DKU14" s="127"/>
      <c r="DKV14" s="127"/>
      <c r="DKW14" s="127"/>
      <c r="DKX14" s="127"/>
      <c r="DKY14" s="127"/>
      <c r="DKZ14" s="127"/>
      <c r="DLA14" s="127"/>
      <c r="DLB14" s="127"/>
      <c r="DLC14" s="127"/>
      <c r="DLD14" s="127"/>
      <c r="DLE14" s="127"/>
      <c r="DLF14" s="127"/>
      <c r="DLG14" s="127"/>
      <c r="DLH14" s="127"/>
      <c r="DLI14" s="127"/>
      <c r="DLJ14" s="127"/>
      <c r="DLK14" s="127"/>
      <c r="DLL14" s="127"/>
      <c r="DLM14" s="127"/>
      <c r="DLN14" s="127"/>
      <c r="DLO14" s="127"/>
      <c r="DLP14" s="127"/>
      <c r="DLQ14" s="127"/>
      <c r="DLR14" s="127"/>
      <c r="DLS14" s="127"/>
      <c r="DLT14" s="127"/>
      <c r="DLU14" s="127"/>
      <c r="DLV14" s="127"/>
      <c r="DLW14" s="127"/>
      <c r="DLX14" s="127"/>
      <c r="DLY14" s="127"/>
      <c r="DLZ14" s="127"/>
      <c r="DMA14" s="127"/>
      <c r="DMB14" s="127"/>
      <c r="DMC14" s="127"/>
      <c r="DMD14" s="127"/>
      <c r="DME14" s="127"/>
      <c r="DMF14" s="127"/>
      <c r="DMG14" s="127"/>
      <c r="DMH14" s="127"/>
      <c r="DMI14" s="127"/>
      <c r="DMJ14" s="127"/>
      <c r="DMK14" s="127"/>
      <c r="DML14" s="127"/>
      <c r="DMM14" s="127"/>
      <c r="DMN14" s="127"/>
      <c r="DMO14" s="127"/>
      <c r="DMP14" s="127"/>
      <c r="DMQ14" s="127"/>
      <c r="DMR14" s="127"/>
      <c r="DMS14" s="127"/>
      <c r="DMT14" s="127"/>
      <c r="DMU14" s="127"/>
      <c r="DMV14" s="127"/>
      <c r="DMW14" s="127"/>
      <c r="DMX14" s="127"/>
      <c r="DMY14" s="127"/>
      <c r="DMZ14" s="127"/>
      <c r="DNA14" s="127"/>
      <c r="DNB14" s="127"/>
      <c r="DNC14" s="127"/>
      <c r="DND14" s="127"/>
      <c r="DNE14" s="127"/>
      <c r="DNF14" s="127"/>
      <c r="DNG14" s="127"/>
      <c r="DNH14" s="127"/>
      <c r="DNI14" s="127"/>
      <c r="DNJ14" s="127"/>
      <c r="DNK14" s="127"/>
      <c r="DNL14" s="127"/>
      <c r="DNM14" s="127"/>
      <c r="DNN14" s="127"/>
      <c r="DNO14" s="127"/>
      <c r="DNP14" s="127"/>
      <c r="DNQ14" s="127"/>
      <c r="DNR14" s="127"/>
      <c r="DNS14" s="127"/>
      <c r="DNT14" s="127"/>
      <c r="DNU14" s="127"/>
      <c r="DNV14" s="127"/>
      <c r="DNW14" s="127"/>
      <c r="DNX14" s="127"/>
      <c r="DNY14" s="127"/>
      <c r="DNZ14" s="127"/>
      <c r="DOA14" s="127"/>
      <c r="DOB14" s="127"/>
      <c r="DOC14" s="127"/>
      <c r="DOD14" s="127"/>
      <c r="DOE14" s="127"/>
      <c r="DOF14" s="127"/>
      <c r="DOG14" s="127"/>
      <c r="DOH14" s="127"/>
      <c r="DOI14" s="127"/>
      <c r="DOJ14" s="127"/>
      <c r="DOK14" s="127"/>
      <c r="DOL14" s="127"/>
      <c r="DOM14" s="127"/>
      <c r="DON14" s="127"/>
      <c r="DOO14" s="127"/>
      <c r="DOP14" s="127"/>
      <c r="DOQ14" s="127"/>
      <c r="DOR14" s="127"/>
      <c r="DOS14" s="127"/>
      <c r="DOT14" s="127"/>
      <c r="DOU14" s="127"/>
      <c r="DOV14" s="127"/>
      <c r="DOW14" s="127"/>
      <c r="DOX14" s="127"/>
      <c r="DOY14" s="127"/>
      <c r="DOZ14" s="127"/>
      <c r="DPA14" s="127"/>
      <c r="DPB14" s="127"/>
      <c r="DPC14" s="127"/>
      <c r="DPD14" s="127"/>
      <c r="DPE14" s="127"/>
      <c r="DPF14" s="127"/>
      <c r="DPG14" s="127"/>
      <c r="DPH14" s="127"/>
      <c r="DPI14" s="127"/>
      <c r="DPJ14" s="127"/>
      <c r="DPK14" s="127"/>
      <c r="DPL14" s="127"/>
      <c r="DPM14" s="127"/>
      <c r="DPN14" s="127"/>
      <c r="DPO14" s="127"/>
      <c r="DPP14" s="127"/>
      <c r="DPQ14" s="127"/>
      <c r="DPR14" s="127"/>
      <c r="DPS14" s="127"/>
      <c r="DPT14" s="127"/>
      <c r="DPU14" s="127"/>
      <c r="DPV14" s="127"/>
      <c r="DPW14" s="127"/>
      <c r="DPX14" s="127"/>
      <c r="DPY14" s="127"/>
      <c r="DPZ14" s="127"/>
      <c r="DQA14" s="127"/>
      <c r="DQB14" s="127"/>
      <c r="DQC14" s="127"/>
      <c r="DQD14" s="127"/>
      <c r="DQE14" s="127"/>
      <c r="DQF14" s="127"/>
      <c r="DQG14" s="127"/>
      <c r="DQH14" s="127"/>
      <c r="DQI14" s="127"/>
      <c r="DQJ14" s="127"/>
      <c r="DQK14" s="127"/>
      <c r="DQL14" s="127"/>
      <c r="DQM14" s="127"/>
      <c r="DQN14" s="127"/>
      <c r="DQO14" s="127"/>
      <c r="DQP14" s="127"/>
      <c r="DQQ14" s="127"/>
      <c r="DQR14" s="127"/>
      <c r="DQS14" s="127"/>
      <c r="DQT14" s="127"/>
      <c r="DQU14" s="127"/>
      <c r="DQV14" s="127"/>
      <c r="DQW14" s="127"/>
      <c r="DQX14" s="127"/>
      <c r="DQY14" s="127"/>
      <c r="DQZ14" s="127"/>
      <c r="DRA14" s="127"/>
      <c r="DRB14" s="127"/>
      <c r="DRC14" s="127"/>
      <c r="DRD14" s="127"/>
      <c r="DRE14" s="127"/>
      <c r="DRF14" s="127"/>
      <c r="DRG14" s="127"/>
      <c r="DRH14" s="127"/>
      <c r="DRI14" s="127"/>
      <c r="DRJ14" s="127"/>
      <c r="DRK14" s="127"/>
      <c r="DRL14" s="127"/>
      <c r="DRM14" s="127"/>
      <c r="DRN14" s="127"/>
      <c r="DRO14" s="127"/>
      <c r="DRP14" s="127"/>
      <c r="DRQ14" s="127"/>
      <c r="DRR14" s="127"/>
      <c r="DRS14" s="127"/>
      <c r="DRT14" s="127"/>
      <c r="DRU14" s="127"/>
      <c r="DRV14" s="127"/>
      <c r="DRW14" s="127"/>
      <c r="DRX14" s="127"/>
      <c r="DRY14" s="127"/>
      <c r="DRZ14" s="127"/>
      <c r="DSA14" s="127"/>
      <c r="DSB14" s="127"/>
      <c r="DSC14" s="127"/>
      <c r="DSD14" s="127"/>
      <c r="DSE14" s="127"/>
      <c r="DSF14" s="127"/>
      <c r="DSG14" s="127"/>
      <c r="DSH14" s="127"/>
      <c r="DSI14" s="127"/>
      <c r="DSJ14" s="127"/>
      <c r="DSK14" s="127"/>
      <c r="DSL14" s="127"/>
      <c r="DSM14" s="127"/>
      <c r="DSN14" s="127"/>
      <c r="DSO14" s="127"/>
      <c r="DSP14" s="127"/>
      <c r="DSQ14" s="127"/>
      <c r="DSR14" s="127"/>
      <c r="DSS14" s="127"/>
      <c r="DST14" s="127"/>
      <c r="DSU14" s="127"/>
      <c r="DSV14" s="127"/>
      <c r="DSW14" s="127"/>
      <c r="DSX14" s="127"/>
      <c r="DSY14" s="127"/>
      <c r="DSZ14" s="127"/>
      <c r="DTA14" s="127"/>
      <c r="DTB14" s="127"/>
      <c r="DTC14" s="127"/>
      <c r="DTD14" s="127"/>
      <c r="DTE14" s="127"/>
      <c r="DTF14" s="127"/>
      <c r="DTG14" s="127"/>
      <c r="DTH14" s="127"/>
      <c r="DTI14" s="127"/>
      <c r="DTJ14" s="127"/>
      <c r="DTK14" s="127"/>
      <c r="DTL14" s="127"/>
      <c r="DTM14" s="127"/>
      <c r="DTN14" s="127"/>
      <c r="DTO14" s="127"/>
      <c r="DTP14" s="127"/>
      <c r="DTQ14" s="127"/>
      <c r="DTR14" s="127"/>
      <c r="DTS14" s="127"/>
      <c r="DTT14" s="127"/>
      <c r="DTU14" s="127"/>
      <c r="DTV14" s="127"/>
      <c r="DTW14" s="127"/>
      <c r="DTX14" s="127"/>
      <c r="DTY14" s="127"/>
      <c r="DTZ14" s="127"/>
      <c r="DUA14" s="127"/>
      <c r="DUB14" s="127"/>
      <c r="DUC14" s="127"/>
      <c r="DUD14" s="127"/>
      <c r="DUE14" s="127"/>
      <c r="DUF14" s="127"/>
      <c r="DUG14" s="127"/>
      <c r="DUH14" s="127"/>
      <c r="DUI14" s="127"/>
      <c r="DUJ14" s="127"/>
      <c r="DUK14" s="127"/>
      <c r="DUL14" s="127"/>
      <c r="DUM14" s="127"/>
      <c r="DUN14" s="127"/>
      <c r="DUO14" s="127"/>
      <c r="DUP14" s="127"/>
      <c r="DUQ14" s="127"/>
      <c r="DUR14" s="127"/>
      <c r="DUS14" s="127"/>
      <c r="DUT14" s="127"/>
      <c r="DUU14" s="127"/>
      <c r="DUV14" s="127"/>
      <c r="DUW14" s="127"/>
      <c r="DUX14" s="127"/>
      <c r="DUY14" s="127"/>
      <c r="DUZ14" s="127"/>
      <c r="DVA14" s="127"/>
      <c r="DVB14" s="127"/>
      <c r="DVC14" s="127"/>
      <c r="DVD14" s="127"/>
      <c r="DVE14" s="127"/>
      <c r="DVF14" s="127"/>
      <c r="DVG14" s="127"/>
      <c r="DVH14" s="127"/>
      <c r="DVI14" s="127"/>
      <c r="DVJ14" s="127"/>
      <c r="DVK14" s="127"/>
      <c r="DVL14" s="127"/>
      <c r="DVM14" s="127"/>
      <c r="DVN14" s="127"/>
      <c r="DVO14" s="127"/>
      <c r="DVP14" s="127"/>
      <c r="DVQ14" s="127"/>
      <c r="DVR14" s="127"/>
      <c r="DVS14" s="127"/>
      <c r="DVT14" s="127"/>
      <c r="DVU14" s="127"/>
      <c r="DVV14" s="127"/>
      <c r="DVW14" s="127"/>
      <c r="DVX14" s="127"/>
      <c r="DVY14" s="127"/>
      <c r="DVZ14" s="127"/>
      <c r="DWA14" s="127"/>
      <c r="DWB14" s="127"/>
      <c r="DWC14" s="127"/>
      <c r="DWD14" s="127"/>
      <c r="DWE14" s="127"/>
      <c r="DWF14" s="127"/>
      <c r="DWG14" s="127"/>
      <c r="DWH14" s="127"/>
      <c r="DWI14" s="127"/>
      <c r="DWJ14" s="127"/>
      <c r="DWK14" s="127"/>
      <c r="DWL14" s="127"/>
      <c r="DWM14" s="127"/>
      <c r="DWN14" s="127"/>
      <c r="DWO14" s="127"/>
      <c r="DWP14" s="127"/>
      <c r="DWQ14" s="127"/>
      <c r="DWR14" s="127"/>
      <c r="DWS14" s="127"/>
      <c r="DWT14" s="127"/>
      <c r="DWU14" s="127"/>
      <c r="DWV14" s="127"/>
      <c r="DWW14" s="127"/>
      <c r="DWX14" s="127"/>
      <c r="DWY14" s="127"/>
      <c r="DWZ14" s="127"/>
      <c r="DXA14" s="127"/>
      <c r="DXB14" s="127"/>
      <c r="DXC14" s="127"/>
      <c r="DXD14" s="127"/>
      <c r="DXE14" s="127"/>
      <c r="DXF14" s="127"/>
      <c r="DXG14" s="127"/>
      <c r="DXH14" s="127"/>
      <c r="DXI14" s="127"/>
      <c r="DXJ14" s="127"/>
      <c r="DXK14" s="127"/>
      <c r="DXL14" s="127"/>
      <c r="DXM14" s="127"/>
      <c r="DXN14" s="127"/>
      <c r="DXO14" s="127"/>
      <c r="DXP14" s="127"/>
      <c r="DXQ14" s="127"/>
      <c r="DXR14" s="127"/>
      <c r="DXS14" s="127"/>
      <c r="DXT14" s="127"/>
      <c r="DXU14" s="127"/>
      <c r="DXV14" s="127"/>
      <c r="DXW14" s="127"/>
      <c r="DXX14" s="127"/>
      <c r="DXY14" s="127"/>
      <c r="DXZ14" s="127"/>
      <c r="DYA14" s="127"/>
      <c r="DYB14" s="127"/>
      <c r="DYC14" s="127"/>
      <c r="DYD14" s="127"/>
      <c r="DYE14" s="127"/>
      <c r="DYF14" s="127"/>
      <c r="DYG14" s="127"/>
      <c r="DYH14" s="127"/>
      <c r="DYI14" s="127"/>
      <c r="DYJ14" s="127"/>
      <c r="DYK14" s="127"/>
      <c r="DYL14" s="127"/>
      <c r="DYM14" s="127"/>
      <c r="DYN14" s="127"/>
      <c r="DYO14" s="127"/>
      <c r="DYP14" s="127"/>
      <c r="DYQ14" s="127"/>
      <c r="DYR14" s="127"/>
      <c r="DYS14" s="127"/>
      <c r="DYT14" s="127"/>
      <c r="DYU14" s="127"/>
      <c r="DYV14" s="127"/>
      <c r="DYW14" s="127"/>
      <c r="DYX14" s="127"/>
      <c r="DYY14" s="127"/>
      <c r="DYZ14" s="127"/>
      <c r="DZA14" s="127"/>
      <c r="DZB14" s="127"/>
      <c r="DZC14" s="127"/>
      <c r="DZD14" s="127"/>
      <c r="DZE14" s="127"/>
      <c r="DZF14" s="127"/>
      <c r="DZG14" s="127"/>
      <c r="DZH14" s="127"/>
      <c r="DZI14" s="127"/>
      <c r="DZJ14" s="127"/>
      <c r="DZK14" s="127"/>
      <c r="DZL14" s="127"/>
      <c r="DZM14" s="127"/>
      <c r="DZN14" s="127"/>
      <c r="DZO14" s="127"/>
      <c r="DZP14" s="127"/>
      <c r="DZQ14" s="127"/>
      <c r="DZR14" s="127"/>
      <c r="DZS14" s="127"/>
      <c r="DZT14" s="127"/>
      <c r="DZU14" s="127"/>
      <c r="DZV14" s="127"/>
      <c r="DZW14" s="127"/>
      <c r="DZX14" s="127"/>
      <c r="DZY14" s="127"/>
      <c r="DZZ14" s="127"/>
      <c r="EAA14" s="127"/>
      <c r="EAB14" s="127"/>
      <c r="EAC14" s="127"/>
      <c r="EAD14" s="127"/>
      <c r="EAE14" s="127"/>
      <c r="EAF14" s="127"/>
      <c r="EAG14" s="127"/>
      <c r="EAH14" s="127"/>
      <c r="EAI14" s="127"/>
      <c r="EAJ14" s="127"/>
      <c r="EAK14" s="127"/>
      <c r="EAL14" s="127"/>
      <c r="EAM14" s="127"/>
      <c r="EAN14" s="127"/>
      <c r="EAO14" s="127"/>
      <c r="EAP14" s="127"/>
      <c r="EAQ14" s="127"/>
      <c r="EAR14" s="127"/>
      <c r="EAS14" s="127"/>
      <c r="EAT14" s="127"/>
      <c r="EAU14" s="127"/>
      <c r="EAV14" s="127"/>
      <c r="EAW14" s="127"/>
      <c r="EAX14" s="127"/>
      <c r="EAY14" s="127"/>
      <c r="EAZ14" s="127"/>
      <c r="EBA14" s="127"/>
      <c r="EBB14" s="127"/>
      <c r="EBC14" s="127"/>
      <c r="EBD14" s="127"/>
      <c r="EBE14" s="127"/>
      <c r="EBF14" s="127"/>
      <c r="EBG14" s="127"/>
      <c r="EBH14" s="127"/>
      <c r="EBI14" s="127"/>
      <c r="EBJ14" s="127"/>
      <c r="EBK14" s="127"/>
      <c r="EBL14" s="127"/>
      <c r="EBM14" s="127"/>
      <c r="EBN14" s="127"/>
      <c r="EBO14" s="127"/>
      <c r="EBP14" s="127"/>
      <c r="EBQ14" s="127"/>
      <c r="EBR14" s="127"/>
      <c r="EBS14" s="127"/>
      <c r="EBT14" s="127"/>
      <c r="EBU14" s="127"/>
      <c r="EBV14" s="127"/>
      <c r="EBW14" s="127"/>
      <c r="EBX14" s="127"/>
      <c r="EBY14" s="127"/>
      <c r="EBZ14" s="127"/>
      <c r="ECA14" s="127"/>
      <c r="ECB14" s="127"/>
      <c r="ECC14" s="127"/>
      <c r="ECD14" s="127"/>
      <c r="ECE14" s="127"/>
      <c r="ECF14" s="127"/>
      <c r="ECG14" s="127"/>
      <c r="ECH14" s="127"/>
      <c r="ECI14" s="127"/>
      <c r="ECJ14" s="127"/>
      <c r="ECK14" s="127"/>
      <c r="ECL14" s="127"/>
      <c r="ECM14" s="127"/>
      <c r="ECN14" s="127"/>
      <c r="ECO14" s="127"/>
      <c r="ECP14" s="127"/>
      <c r="ECQ14" s="127"/>
      <c r="ECR14" s="127"/>
      <c r="ECS14" s="127"/>
      <c r="ECT14" s="127"/>
      <c r="ECU14" s="127"/>
      <c r="ECV14" s="127"/>
      <c r="ECW14" s="127"/>
      <c r="ECX14" s="127"/>
      <c r="ECY14" s="127"/>
      <c r="ECZ14" s="127"/>
      <c r="EDA14" s="127"/>
      <c r="EDB14" s="127"/>
      <c r="EDC14" s="127"/>
      <c r="EDD14" s="127"/>
      <c r="EDE14" s="127"/>
      <c r="EDF14" s="127"/>
      <c r="EDG14" s="127"/>
      <c r="EDH14" s="127"/>
      <c r="EDI14" s="127"/>
      <c r="EDJ14" s="127"/>
      <c r="EDK14" s="127"/>
      <c r="EDL14" s="127"/>
      <c r="EDM14" s="127"/>
      <c r="EDN14" s="127"/>
      <c r="EDO14" s="127"/>
      <c r="EDP14" s="127"/>
      <c r="EDQ14" s="127"/>
      <c r="EDR14" s="127"/>
      <c r="EDS14" s="127"/>
      <c r="EDT14" s="127"/>
      <c r="EDU14" s="127"/>
      <c r="EDV14" s="127"/>
      <c r="EDW14" s="127"/>
      <c r="EDX14" s="127"/>
      <c r="EDY14" s="127"/>
      <c r="EDZ14" s="127"/>
      <c r="EEA14" s="127"/>
      <c r="EEB14" s="127"/>
      <c r="EEC14" s="127"/>
      <c r="EED14" s="127"/>
      <c r="EEE14" s="127"/>
      <c r="EEF14" s="127"/>
      <c r="EEG14" s="127"/>
      <c r="EEH14" s="127"/>
      <c r="EEI14" s="127"/>
      <c r="EEJ14" s="127"/>
      <c r="EEK14" s="127"/>
      <c r="EEL14" s="127"/>
      <c r="EEM14" s="127"/>
      <c r="EEN14" s="127"/>
      <c r="EEO14" s="127"/>
      <c r="EEP14" s="127"/>
      <c r="EEQ14" s="127"/>
      <c r="EER14" s="127"/>
      <c r="EES14" s="127"/>
      <c r="EET14" s="127"/>
      <c r="EEU14" s="127"/>
      <c r="EEV14" s="127"/>
      <c r="EEW14" s="127"/>
      <c r="EEX14" s="127"/>
      <c r="EEY14" s="127"/>
      <c r="EEZ14" s="127"/>
      <c r="EFA14" s="127"/>
      <c r="EFB14" s="127"/>
      <c r="EFC14" s="127"/>
      <c r="EFD14" s="127"/>
      <c r="EFE14" s="127"/>
      <c r="EFF14" s="127"/>
      <c r="EFG14" s="127"/>
      <c r="EFH14" s="127"/>
      <c r="EFI14" s="127"/>
      <c r="EFJ14" s="127"/>
      <c r="EFK14" s="127"/>
      <c r="EFL14" s="127"/>
      <c r="EFM14" s="127"/>
      <c r="EFN14" s="127"/>
      <c r="EFO14" s="127"/>
      <c r="EFP14" s="127"/>
      <c r="EFQ14" s="127"/>
      <c r="EFR14" s="127"/>
      <c r="EFS14" s="127"/>
      <c r="EFT14" s="127"/>
      <c r="EFU14" s="127"/>
      <c r="EFV14" s="127"/>
      <c r="EFW14" s="127"/>
      <c r="EFX14" s="127"/>
      <c r="EFY14" s="127"/>
      <c r="EFZ14" s="127"/>
      <c r="EGA14" s="127"/>
      <c r="EGB14" s="127"/>
      <c r="EGC14" s="127"/>
      <c r="EGD14" s="127"/>
      <c r="EGE14" s="127"/>
      <c r="EGF14" s="127"/>
      <c r="EGG14" s="127"/>
      <c r="EGH14" s="127"/>
      <c r="EGI14" s="127"/>
      <c r="EGJ14" s="127"/>
      <c r="EGK14" s="127"/>
      <c r="EGL14" s="127"/>
      <c r="EGM14" s="127"/>
      <c r="EGN14" s="127"/>
      <c r="EGO14" s="127"/>
      <c r="EGP14" s="127"/>
      <c r="EGQ14" s="127"/>
      <c r="EGR14" s="127"/>
      <c r="EGS14" s="127"/>
      <c r="EGT14" s="127"/>
      <c r="EGU14" s="127"/>
      <c r="EGV14" s="127"/>
      <c r="EGW14" s="127"/>
      <c r="EGX14" s="127"/>
      <c r="EGY14" s="127"/>
      <c r="EGZ14" s="127"/>
      <c r="EHA14" s="127"/>
      <c r="EHB14" s="127"/>
      <c r="EHC14" s="127"/>
      <c r="EHD14" s="127"/>
      <c r="EHE14" s="127"/>
      <c r="EHF14" s="127"/>
      <c r="EHG14" s="127"/>
      <c r="EHH14" s="127"/>
      <c r="EHI14" s="127"/>
      <c r="EHJ14" s="127"/>
      <c r="EHK14" s="127"/>
      <c r="EHL14" s="127"/>
      <c r="EHM14" s="127"/>
      <c r="EHN14" s="127"/>
      <c r="EHO14" s="127"/>
      <c r="EHP14" s="127"/>
      <c r="EHQ14" s="127"/>
      <c r="EHR14" s="127"/>
      <c r="EHS14" s="127"/>
      <c r="EHT14" s="127"/>
      <c r="EHU14" s="127"/>
      <c r="EHV14" s="127"/>
      <c r="EHW14" s="127"/>
      <c r="EHX14" s="127"/>
      <c r="EHY14" s="127"/>
      <c r="EHZ14" s="127"/>
      <c r="EIA14" s="127"/>
      <c r="EIB14" s="127"/>
      <c r="EIC14" s="127"/>
      <c r="EID14" s="127"/>
      <c r="EIE14" s="127"/>
      <c r="EIF14" s="127"/>
      <c r="EIG14" s="127"/>
      <c r="EIH14" s="127"/>
      <c r="EII14" s="127"/>
      <c r="EIJ14" s="127"/>
      <c r="EIK14" s="127"/>
      <c r="EIL14" s="127"/>
      <c r="EIM14" s="127"/>
      <c r="EIN14" s="127"/>
      <c r="EIO14" s="127"/>
      <c r="EIP14" s="127"/>
      <c r="EIQ14" s="127"/>
      <c r="EIR14" s="127"/>
      <c r="EIS14" s="127"/>
      <c r="EIT14" s="127"/>
      <c r="EIU14" s="127"/>
      <c r="EIV14" s="127"/>
      <c r="EIW14" s="127"/>
      <c r="EIX14" s="127"/>
      <c r="EIY14" s="127"/>
      <c r="EIZ14" s="127"/>
      <c r="EJA14" s="127"/>
      <c r="EJB14" s="127"/>
      <c r="EJC14" s="127"/>
      <c r="EJD14" s="127"/>
      <c r="EJE14" s="127"/>
      <c r="EJF14" s="127"/>
      <c r="EJG14" s="127"/>
      <c r="EJH14" s="127"/>
      <c r="EJI14" s="127"/>
      <c r="EJJ14" s="127"/>
      <c r="EJK14" s="127"/>
      <c r="EJL14" s="127"/>
      <c r="EJM14" s="127"/>
      <c r="EJN14" s="127"/>
      <c r="EJO14" s="127"/>
      <c r="EJP14" s="127"/>
      <c r="EJQ14" s="127"/>
      <c r="EJR14" s="127"/>
      <c r="EJS14" s="127"/>
      <c r="EJT14" s="127"/>
      <c r="EJU14" s="127"/>
      <c r="EJV14" s="127"/>
      <c r="EJW14" s="127"/>
      <c r="EJX14" s="127"/>
      <c r="EJY14" s="127"/>
      <c r="EJZ14" s="127"/>
      <c r="EKA14" s="127"/>
      <c r="EKB14" s="127"/>
      <c r="EKC14" s="127"/>
      <c r="EKD14" s="127"/>
      <c r="EKE14" s="127"/>
      <c r="EKF14" s="127"/>
      <c r="EKG14" s="127"/>
      <c r="EKH14" s="127"/>
      <c r="EKI14" s="127"/>
      <c r="EKJ14" s="127"/>
      <c r="EKK14" s="127"/>
      <c r="EKL14" s="127"/>
      <c r="EKM14" s="127"/>
      <c r="EKN14" s="127"/>
      <c r="EKO14" s="127"/>
      <c r="EKP14" s="127"/>
      <c r="EKQ14" s="127"/>
      <c r="EKR14" s="127"/>
      <c r="EKS14" s="127"/>
      <c r="EKT14" s="127"/>
      <c r="EKU14" s="127"/>
      <c r="EKV14" s="127"/>
      <c r="EKW14" s="127"/>
      <c r="EKX14" s="127"/>
      <c r="EKY14" s="127"/>
      <c r="EKZ14" s="127"/>
      <c r="ELA14" s="127"/>
      <c r="ELB14" s="127"/>
      <c r="ELC14" s="127"/>
      <c r="ELD14" s="127"/>
      <c r="ELE14" s="127"/>
      <c r="ELF14" s="127"/>
      <c r="ELG14" s="127"/>
      <c r="ELH14" s="127"/>
      <c r="ELI14" s="127"/>
      <c r="ELJ14" s="127"/>
      <c r="ELK14" s="127"/>
      <c r="ELL14" s="127"/>
      <c r="ELM14" s="127"/>
      <c r="ELN14" s="127"/>
      <c r="ELO14" s="127"/>
      <c r="ELP14" s="127"/>
      <c r="ELQ14" s="127"/>
      <c r="ELR14" s="127"/>
      <c r="ELS14" s="127"/>
      <c r="ELT14" s="127"/>
      <c r="ELU14" s="127"/>
      <c r="ELV14" s="127"/>
      <c r="ELW14" s="127"/>
      <c r="ELX14" s="127"/>
      <c r="ELY14" s="127"/>
      <c r="ELZ14" s="127"/>
      <c r="EMA14" s="127"/>
      <c r="EMB14" s="127"/>
      <c r="EMC14" s="127"/>
      <c r="EMD14" s="127"/>
      <c r="EME14" s="127"/>
      <c r="EMF14" s="127"/>
      <c r="EMG14" s="127"/>
      <c r="EMH14" s="127"/>
      <c r="EMI14" s="127"/>
      <c r="EMJ14" s="127"/>
      <c r="EMK14" s="127"/>
      <c r="EML14" s="127"/>
      <c r="EMM14" s="127"/>
      <c r="EMN14" s="127"/>
      <c r="EMO14" s="127"/>
      <c r="EMP14" s="127"/>
      <c r="EMQ14" s="127"/>
      <c r="EMR14" s="127"/>
      <c r="EMS14" s="127"/>
      <c r="EMT14" s="127"/>
      <c r="EMU14" s="127"/>
      <c r="EMV14" s="127"/>
      <c r="EMW14" s="127"/>
      <c r="EMX14" s="127"/>
      <c r="EMY14" s="127"/>
      <c r="EMZ14" s="127"/>
      <c r="ENA14" s="127"/>
      <c r="ENB14" s="127"/>
      <c r="ENC14" s="127"/>
      <c r="END14" s="127"/>
      <c r="ENE14" s="127"/>
      <c r="ENF14" s="127"/>
      <c r="ENG14" s="127"/>
      <c r="ENH14" s="127"/>
      <c r="ENI14" s="127"/>
      <c r="ENJ14" s="127"/>
      <c r="ENK14" s="127"/>
      <c r="ENL14" s="127"/>
      <c r="ENM14" s="127"/>
      <c r="ENN14" s="127"/>
      <c r="ENO14" s="127"/>
      <c r="ENP14" s="127"/>
      <c r="ENQ14" s="127"/>
      <c r="ENR14" s="127"/>
      <c r="ENS14" s="127"/>
      <c r="ENT14" s="127"/>
      <c r="ENU14" s="127"/>
      <c r="ENV14" s="127"/>
      <c r="ENW14" s="127"/>
      <c r="ENX14" s="127"/>
      <c r="ENY14" s="127"/>
      <c r="ENZ14" s="127"/>
      <c r="EOA14" s="127"/>
      <c r="EOB14" s="127"/>
      <c r="EOC14" s="127"/>
      <c r="EOD14" s="127"/>
      <c r="EOE14" s="127"/>
      <c r="EOF14" s="127"/>
      <c r="EOG14" s="127"/>
      <c r="EOH14" s="127"/>
      <c r="EOI14" s="127"/>
      <c r="EOJ14" s="127"/>
      <c r="EOK14" s="127"/>
      <c r="EOL14" s="127"/>
      <c r="EOM14" s="127"/>
      <c r="EON14" s="127"/>
      <c r="EOO14" s="127"/>
      <c r="EOP14" s="127"/>
      <c r="EOQ14" s="127"/>
      <c r="EOR14" s="127"/>
      <c r="EOS14" s="127"/>
      <c r="EOT14" s="127"/>
      <c r="EOU14" s="127"/>
      <c r="EOV14" s="127"/>
      <c r="EOW14" s="127"/>
      <c r="EOX14" s="127"/>
      <c r="EOY14" s="127"/>
      <c r="EOZ14" s="127"/>
      <c r="EPA14" s="127"/>
      <c r="EPB14" s="127"/>
      <c r="EPC14" s="127"/>
      <c r="EPD14" s="127"/>
      <c r="EPE14" s="127"/>
      <c r="EPF14" s="127"/>
      <c r="EPG14" s="127"/>
      <c r="EPH14" s="127"/>
      <c r="EPI14" s="127"/>
      <c r="EPJ14" s="127"/>
      <c r="EPK14" s="127"/>
      <c r="EPL14" s="127"/>
      <c r="EPM14" s="127"/>
      <c r="EPN14" s="127"/>
      <c r="EPO14" s="127"/>
      <c r="EPP14" s="127"/>
      <c r="EPQ14" s="127"/>
      <c r="EPR14" s="127"/>
      <c r="EPS14" s="127"/>
      <c r="EPT14" s="127"/>
      <c r="EPU14" s="127"/>
      <c r="EPV14" s="127"/>
      <c r="EPW14" s="127"/>
      <c r="EPX14" s="127"/>
      <c r="EPY14" s="127"/>
      <c r="EPZ14" s="127"/>
      <c r="EQA14" s="127"/>
      <c r="EQB14" s="127"/>
      <c r="EQC14" s="127"/>
      <c r="EQD14" s="127"/>
      <c r="EQE14" s="127"/>
      <c r="EQF14" s="127"/>
      <c r="EQG14" s="127"/>
      <c r="EQH14" s="127"/>
      <c r="EQI14" s="127"/>
      <c r="EQJ14" s="127"/>
      <c r="EQK14" s="127"/>
      <c r="EQL14" s="127"/>
      <c r="EQM14" s="127"/>
      <c r="EQN14" s="127"/>
      <c r="EQO14" s="127"/>
      <c r="EQP14" s="127"/>
      <c r="EQQ14" s="127"/>
      <c r="EQR14" s="127"/>
      <c r="EQS14" s="127"/>
      <c r="EQT14" s="127"/>
      <c r="EQU14" s="127"/>
      <c r="EQV14" s="127"/>
      <c r="EQW14" s="127"/>
      <c r="EQX14" s="127"/>
      <c r="EQY14" s="127"/>
      <c r="EQZ14" s="127"/>
      <c r="ERA14" s="127"/>
      <c r="ERB14" s="127"/>
      <c r="ERC14" s="127"/>
      <c r="ERD14" s="127"/>
      <c r="ERE14" s="127"/>
      <c r="ERF14" s="127"/>
      <c r="ERG14" s="127"/>
      <c r="ERH14" s="127"/>
      <c r="ERI14" s="127"/>
      <c r="ERJ14" s="127"/>
      <c r="ERK14" s="127"/>
      <c r="ERL14" s="127"/>
      <c r="ERM14" s="127"/>
      <c r="ERN14" s="127"/>
      <c r="ERO14" s="127"/>
      <c r="ERP14" s="127"/>
      <c r="ERQ14" s="127"/>
      <c r="ERR14" s="127"/>
      <c r="ERS14" s="127"/>
      <c r="ERT14" s="127"/>
      <c r="ERU14" s="127"/>
      <c r="ERV14" s="127"/>
      <c r="ERW14" s="127"/>
      <c r="ERX14" s="127"/>
      <c r="ERY14" s="127"/>
      <c r="ERZ14" s="127"/>
      <c r="ESA14" s="127"/>
      <c r="ESB14" s="127"/>
      <c r="ESC14" s="127"/>
      <c r="ESD14" s="127"/>
      <c r="ESE14" s="127"/>
      <c r="ESF14" s="127"/>
      <c r="ESG14" s="127"/>
      <c r="ESH14" s="127"/>
      <c r="ESI14" s="127"/>
      <c r="ESJ14" s="127"/>
      <c r="ESK14" s="127"/>
      <c r="ESL14" s="127"/>
      <c r="ESM14" s="127"/>
      <c r="ESN14" s="127"/>
      <c r="ESO14" s="127"/>
      <c r="ESP14" s="127"/>
      <c r="ESQ14" s="127"/>
      <c r="ESR14" s="127"/>
      <c r="ESS14" s="127"/>
      <c r="EST14" s="127"/>
      <c r="ESU14" s="127"/>
      <c r="ESV14" s="127"/>
      <c r="ESW14" s="127"/>
      <c r="ESX14" s="127"/>
      <c r="ESY14" s="127"/>
      <c r="ESZ14" s="127"/>
      <c r="ETA14" s="127"/>
      <c r="ETB14" s="127"/>
      <c r="ETC14" s="127"/>
      <c r="ETD14" s="127"/>
      <c r="ETE14" s="127"/>
      <c r="ETF14" s="127"/>
      <c r="ETG14" s="127"/>
      <c r="ETH14" s="127"/>
      <c r="ETI14" s="127"/>
      <c r="ETJ14" s="127"/>
      <c r="ETK14" s="127"/>
      <c r="ETL14" s="127"/>
      <c r="ETM14" s="127"/>
      <c r="ETN14" s="127"/>
      <c r="ETO14" s="127"/>
      <c r="ETP14" s="127"/>
      <c r="ETQ14" s="127"/>
      <c r="ETR14" s="127"/>
      <c r="ETS14" s="127"/>
      <c r="ETT14" s="127"/>
      <c r="ETU14" s="127"/>
      <c r="ETV14" s="127"/>
      <c r="ETW14" s="127"/>
      <c r="ETX14" s="127"/>
      <c r="ETY14" s="127"/>
      <c r="ETZ14" s="127"/>
      <c r="EUA14" s="127"/>
      <c r="EUB14" s="127"/>
      <c r="EUC14" s="127"/>
      <c r="EUD14" s="127"/>
      <c r="EUE14" s="127"/>
      <c r="EUF14" s="127"/>
      <c r="EUG14" s="127"/>
      <c r="EUH14" s="127"/>
      <c r="EUI14" s="127"/>
      <c r="EUJ14" s="127"/>
      <c r="EUK14" s="127"/>
      <c r="EUL14" s="127"/>
      <c r="EUM14" s="127"/>
      <c r="EUN14" s="127"/>
      <c r="EUO14" s="127"/>
      <c r="EUP14" s="127"/>
      <c r="EUQ14" s="127"/>
      <c r="EUR14" s="127"/>
      <c r="EUS14" s="127"/>
      <c r="EUT14" s="127"/>
      <c r="EUU14" s="127"/>
      <c r="EUV14" s="127"/>
      <c r="EUW14" s="127"/>
      <c r="EUX14" s="127"/>
      <c r="EUY14" s="127"/>
      <c r="EUZ14" s="127"/>
      <c r="EVA14" s="127"/>
      <c r="EVB14" s="127"/>
      <c r="EVC14" s="127"/>
      <c r="EVD14" s="127"/>
      <c r="EVE14" s="127"/>
      <c r="EVF14" s="127"/>
      <c r="EVG14" s="127"/>
      <c r="EVH14" s="127"/>
      <c r="EVI14" s="127"/>
      <c r="EVJ14" s="127"/>
      <c r="EVK14" s="127"/>
      <c r="EVL14" s="127"/>
      <c r="EVM14" s="127"/>
      <c r="EVN14" s="127"/>
      <c r="EVO14" s="127"/>
      <c r="EVP14" s="127"/>
      <c r="EVQ14" s="127"/>
      <c r="EVR14" s="127"/>
      <c r="EVS14" s="127"/>
      <c r="EVT14" s="127"/>
      <c r="EVU14" s="127"/>
      <c r="EVV14" s="127"/>
      <c r="EVW14" s="127"/>
      <c r="EVX14" s="127"/>
      <c r="EVY14" s="127"/>
      <c r="EVZ14" s="127"/>
      <c r="EWA14" s="127"/>
      <c r="EWB14" s="127"/>
      <c r="EWC14" s="127"/>
      <c r="EWD14" s="127"/>
      <c r="EWE14" s="127"/>
      <c r="EWF14" s="127"/>
      <c r="EWG14" s="127"/>
      <c r="EWH14" s="127"/>
      <c r="EWI14" s="127"/>
      <c r="EWJ14" s="127"/>
      <c r="EWK14" s="127"/>
      <c r="EWL14" s="127"/>
      <c r="EWM14" s="127"/>
      <c r="EWN14" s="127"/>
      <c r="EWO14" s="127"/>
      <c r="EWP14" s="127"/>
      <c r="EWQ14" s="127"/>
      <c r="EWR14" s="127"/>
      <c r="EWS14" s="127"/>
      <c r="EWT14" s="127"/>
      <c r="EWU14" s="127"/>
      <c r="EWV14" s="127"/>
      <c r="EWW14" s="127"/>
      <c r="EWX14" s="127"/>
      <c r="EWY14" s="127"/>
      <c r="EWZ14" s="127"/>
      <c r="EXA14" s="127"/>
      <c r="EXB14" s="127"/>
      <c r="EXC14" s="127"/>
      <c r="EXD14" s="127"/>
      <c r="EXE14" s="127"/>
      <c r="EXF14" s="127"/>
      <c r="EXG14" s="127"/>
      <c r="EXH14" s="127"/>
      <c r="EXI14" s="127"/>
      <c r="EXJ14" s="127"/>
      <c r="EXK14" s="127"/>
      <c r="EXL14" s="127"/>
      <c r="EXM14" s="127"/>
      <c r="EXN14" s="127"/>
      <c r="EXO14" s="127"/>
      <c r="EXP14" s="127"/>
      <c r="EXQ14" s="127"/>
      <c r="EXR14" s="127"/>
      <c r="EXS14" s="127"/>
      <c r="EXT14" s="127"/>
      <c r="EXU14" s="127"/>
      <c r="EXV14" s="127"/>
      <c r="EXW14" s="127"/>
      <c r="EXX14" s="127"/>
      <c r="EXY14" s="127"/>
      <c r="EXZ14" s="127"/>
      <c r="EYA14" s="127"/>
      <c r="EYB14" s="127"/>
      <c r="EYC14" s="127"/>
      <c r="EYD14" s="127"/>
      <c r="EYE14" s="127"/>
      <c r="EYF14" s="127"/>
      <c r="EYG14" s="127"/>
      <c r="EYH14" s="127"/>
      <c r="EYI14" s="127"/>
      <c r="EYJ14" s="127"/>
      <c r="EYK14" s="127"/>
      <c r="EYL14" s="127"/>
      <c r="EYM14" s="127"/>
      <c r="EYN14" s="127"/>
      <c r="EYO14" s="127"/>
      <c r="EYP14" s="127"/>
      <c r="EYQ14" s="127"/>
      <c r="EYR14" s="127"/>
      <c r="EYS14" s="127"/>
      <c r="EYT14" s="127"/>
      <c r="EYU14" s="127"/>
      <c r="EYV14" s="127"/>
      <c r="EYW14" s="127"/>
      <c r="EYX14" s="127"/>
      <c r="EYY14" s="127"/>
      <c r="EYZ14" s="127"/>
      <c r="EZA14" s="127"/>
      <c r="EZB14" s="127"/>
      <c r="EZC14" s="127"/>
      <c r="EZD14" s="127"/>
      <c r="EZE14" s="127"/>
      <c r="EZF14" s="127"/>
      <c r="EZG14" s="127"/>
      <c r="EZH14" s="127"/>
      <c r="EZI14" s="127"/>
      <c r="EZJ14" s="127"/>
      <c r="EZK14" s="127"/>
      <c r="EZL14" s="127"/>
      <c r="EZM14" s="127"/>
      <c r="EZN14" s="127"/>
      <c r="EZO14" s="127"/>
      <c r="EZP14" s="127"/>
      <c r="EZQ14" s="127"/>
      <c r="EZR14" s="127"/>
      <c r="EZS14" s="127"/>
      <c r="EZT14" s="127"/>
      <c r="EZU14" s="127"/>
      <c r="EZV14" s="127"/>
      <c r="EZW14" s="127"/>
      <c r="EZX14" s="127"/>
      <c r="EZY14" s="127"/>
      <c r="EZZ14" s="127"/>
      <c r="FAA14" s="127"/>
      <c r="FAB14" s="127"/>
      <c r="FAC14" s="127"/>
      <c r="FAD14" s="127"/>
      <c r="FAE14" s="127"/>
      <c r="FAF14" s="127"/>
      <c r="FAG14" s="127"/>
      <c r="FAH14" s="127"/>
      <c r="FAI14" s="127"/>
      <c r="FAJ14" s="127"/>
      <c r="FAK14" s="127"/>
      <c r="FAL14" s="127"/>
      <c r="FAM14" s="127"/>
      <c r="FAN14" s="127"/>
      <c r="FAO14" s="127"/>
      <c r="FAP14" s="127"/>
      <c r="FAQ14" s="127"/>
      <c r="FAR14" s="127"/>
      <c r="FAS14" s="127"/>
      <c r="FAT14" s="127"/>
      <c r="FAU14" s="127"/>
      <c r="FAV14" s="127"/>
      <c r="FAW14" s="127"/>
      <c r="FAX14" s="127"/>
      <c r="FAY14" s="127"/>
      <c r="FAZ14" s="127"/>
      <c r="FBA14" s="127"/>
      <c r="FBB14" s="127"/>
      <c r="FBC14" s="127"/>
      <c r="FBD14" s="127"/>
      <c r="FBE14" s="127"/>
      <c r="FBF14" s="127"/>
      <c r="FBG14" s="127"/>
      <c r="FBH14" s="127"/>
      <c r="FBI14" s="127"/>
      <c r="FBJ14" s="127"/>
      <c r="FBK14" s="127"/>
      <c r="FBL14" s="127"/>
      <c r="FBM14" s="127"/>
      <c r="FBN14" s="127"/>
      <c r="FBO14" s="127"/>
      <c r="FBP14" s="127"/>
      <c r="FBQ14" s="127"/>
      <c r="FBR14" s="127"/>
      <c r="FBS14" s="127"/>
      <c r="FBT14" s="127"/>
      <c r="FBU14" s="127"/>
      <c r="FBV14" s="127"/>
      <c r="FBW14" s="127"/>
      <c r="FBX14" s="127"/>
      <c r="FBY14" s="127"/>
      <c r="FBZ14" s="127"/>
      <c r="FCA14" s="127"/>
      <c r="FCB14" s="127"/>
      <c r="FCC14" s="127"/>
      <c r="FCD14" s="127"/>
      <c r="FCE14" s="127"/>
      <c r="FCF14" s="127"/>
      <c r="FCG14" s="127"/>
      <c r="FCH14" s="127"/>
      <c r="FCI14" s="127"/>
      <c r="FCJ14" s="127"/>
      <c r="FCK14" s="127"/>
      <c r="FCL14" s="127"/>
      <c r="FCM14" s="127"/>
      <c r="FCN14" s="127"/>
      <c r="FCO14" s="127"/>
      <c r="FCP14" s="127"/>
      <c r="FCQ14" s="127"/>
      <c r="FCR14" s="127"/>
      <c r="FCS14" s="127"/>
      <c r="FCT14" s="127"/>
      <c r="FCU14" s="127"/>
      <c r="FCV14" s="127"/>
      <c r="FCW14" s="127"/>
      <c r="FCX14" s="127"/>
      <c r="FCY14" s="127"/>
      <c r="FCZ14" s="127"/>
      <c r="FDA14" s="127"/>
      <c r="FDB14" s="127"/>
      <c r="FDC14" s="127"/>
      <c r="FDD14" s="127"/>
      <c r="FDE14" s="127"/>
      <c r="FDF14" s="127"/>
      <c r="FDG14" s="127"/>
      <c r="FDH14" s="127"/>
      <c r="FDI14" s="127"/>
      <c r="FDJ14" s="127"/>
      <c r="FDK14" s="127"/>
      <c r="FDL14" s="127"/>
      <c r="FDM14" s="127"/>
      <c r="FDN14" s="127"/>
      <c r="FDO14" s="127"/>
      <c r="FDP14" s="127"/>
      <c r="FDQ14" s="127"/>
      <c r="FDR14" s="127"/>
      <c r="FDS14" s="127"/>
      <c r="FDT14" s="127"/>
      <c r="FDU14" s="127"/>
      <c r="FDV14" s="127"/>
      <c r="FDW14" s="127"/>
      <c r="FDX14" s="127"/>
      <c r="FDY14" s="127"/>
      <c r="FDZ14" s="127"/>
      <c r="FEA14" s="127"/>
      <c r="FEB14" s="127"/>
      <c r="FEC14" s="127"/>
      <c r="FED14" s="127"/>
      <c r="FEE14" s="127"/>
      <c r="FEF14" s="127"/>
      <c r="FEG14" s="127"/>
      <c r="FEH14" s="127"/>
      <c r="FEI14" s="127"/>
      <c r="FEJ14" s="127"/>
      <c r="FEK14" s="127"/>
      <c r="FEL14" s="127"/>
      <c r="FEM14" s="127"/>
      <c r="FEN14" s="127"/>
      <c r="FEO14" s="127"/>
      <c r="FEP14" s="127"/>
      <c r="FEQ14" s="127"/>
      <c r="FER14" s="127"/>
      <c r="FES14" s="127"/>
      <c r="FET14" s="127"/>
      <c r="FEU14" s="127"/>
      <c r="FEV14" s="127"/>
      <c r="FEW14" s="127"/>
      <c r="FEX14" s="127"/>
      <c r="FEY14" s="127"/>
      <c r="FEZ14" s="127"/>
      <c r="FFA14" s="127"/>
      <c r="FFB14" s="127"/>
      <c r="FFC14" s="127"/>
      <c r="FFD14" s="127"/>
      <c r="FFE14" s="127"/>
      <c r="FFF14" s="127"/>
      <c r="FFG14" s="127"/>
      <c r="FFH14" s="127"/>
      <c r="FFI14" s="127"/>
      <c r="FFJ14" s="127"/>
      <c r="FFK14" s="127"/>
      <c r="FFL14" s="127"/>
      <c r="FFM14" s="127"/>
      <c r="FFN14" s="127"/>
      <c r="FFO14" s="127"/>
      <c r="FFP14" s="127"/>
      <c r="FFQ14" s="127"/>
      <c r="FFR14" s="127"/>
      <c r="FFS14" s="127"/>
      <c r="FFT14" s="127"/>
      <c r="FFU14" s="127"/>
      <c r="FFV14" s="127"/>
      <c r="FFW14" s="127"/>
      <c r="FFX14" s="127"/>
      <c r="FFY14" s="127"/>
      <c r="FFZ14" s="127"/>
      <c r="FGA14" s="127"/>
      <c r="FGB14" s="127"/>
      <c r="FGC14" s="127"/>
      <c r="FGD14" s="127"/>
      <c r="FGE14" s="127"/>
      <c r="FGF14" s="127"/>
      <c r="FGG14" s="127"/>
      <c r="FGH14" s="127"/>
      <c r="FGI14" s="127"/>
      <c r="FGJ14" s="127"/>
      <c r="FGK14" s="127"/>
      <c r="FGL14" s="127"/>
      <c r="FGM14" s="127"/>
      <c r="FGN14" s="127"/>
      <c r="FGO14" s="127"/>
      <c r="FGP14" s="127"/>
      <c r="FGQ14" s="127"/>
      <c r="FGR14" s="127"/>
      <c r="FGS14" s="127"/>
      <c r="FGT14" s="127"/>
      <c r="FGU14" s="127"/>
      <c r="FGV14" s="127"/>
      <c r="FGW14" s="127"/>
      <c r="FGX14" s="127"/>
      <c r="FGY14" s="127"/>
      <c r="FGZ14" s="127"/>
      <c r="FHA14" s="127"/>
      <c r="FHB14" s="127"/>
      <c r="FHC14" s="127"/>
      <c r="FHD14" s="127"/>
      <c r="FHE14" s="127"/>
      <c r="FHF14" s="127"/>
      <c r="FHG14" s="127"/>
      <c r="FHH14" s="127"/>
      <c r="FHI14" s="127"/>
      <c r="FHJ14" s="127"/>
      <c r="FHK14" s="127"/>
      <c r="FHL14" s="127"/>
      <c r="FHM14" s="127"/>
      <c r="FHN14" s="127"/>
      <c r="FHO14" s="127"/>
      <c r="FHP14" s="127"/>
      <c r="FHQ14" s="127"/>
      <c r="FHR14" s="127"/>
      <c r="FHS14" s="127"/>
      <c r="FHT14" s="127"/>
      <c r="FHU14" s="127"/>
      <c r="FHV14" s="127"/>
      <c r="FHW14" s="127"/>
      <c r="FHX14" s="127"/>
      <c r="FHY14" s="127"/>
      <c r="FHZ14" s="127"/>
      <c r="FIA14" s="127"/>
      <c r="FIB14" s="127"/>
      <c r="FIC14" s="127"/>
      <c r="FID14" s="127"/>
      <c r="FIE14" s="127"/>
      <c r="FIF14" s="127"/>
      <c r="FIG14" s="127"/>
      <c r="FIH14" s="127"/>
      <c r="FII14" s="127"/>
      <c r="FIJ14" s="127"/>
      <c r="FIK14" s="127"/>
      <c r="FIL14" s="127"/>
      <c r="FIM14" s="127"/>
      <c r="FIN14" s="127"/>
      <c r="FIO14" s="127"/>
      <c r="FIP14" s="127"/>
      <c r="FIQ14" s="127"/>
      <c r="FIR14" s="127"/>
      <c r="FIS14" s="127"/>
      <c r="FIT14" s="127"/>
      <c r="FIU14" s="127"/>
      <c r="FIV14" s="127"/>
      <c r="FIW14" s="127"/>
      <c r="FIX14" s="127"/>
      <c r="FIY14" s="127"/>
      <c r="FIZ14" s="127"/>
      <c r="FJA14" s="127"/>
      <c r="FJB14" s="127"/>
      <c r="FJC14" s="127"/>
      <c r="FJD14" s="127"/>
      <c r="FJE14" s="127"/>
      <c r="FJF14" s="127"/>
      <c r="FJG14" s="127"/>
      <c r="FJH14" s="127"/>
      <c r="FJI14" s="127"/>
      <c r="FJJ14" s="127"/>
      <c r="FJK14" s="127"/>
      <c r="FJL14" s="127"/>
      <c r="FJM14" s="127"/>
      <c r="FJN14" s="127"/>
      <c r="FJO14" s="127"/>
      <c r="FJP14" s="127"/>
      <c r="FJQ14" s="127"/>
      <c r="FJR14" s="127"/>
      <c r="FJS14" s="127"/>
      <c r="FJT14" s="127"/>
      <c r="FJU14" s="127"/>
      <c r="FJV14" s="127"/>
      <c r="FJW14" s="127"/>
      <c r="FJX14" s="127"/>
      <c r="FJY14" s="127"/>
      <c r="FJZ14" s="127"/>
      <c r="FKA14" s="127"/>
      <c r="FKB14" s="127"/>
      <c r="FKC14" s="127"/>
      <c r="FKD14" s="127"/>
      <c r="FKE14" s="127"/>
      <c r="FKF14" s="127"/>
      <c r="FKG14" s="127"/>
      <c r="FKH14" s="127"/>
      <c r="FKI14" s="127"/>
      <c r="FKJ14" s="127"/>
      <c r="FKK14" s="127"/>
      <c r="FKL14" s="127"/>
      <c r="FKM14" s="127"/>
      <c r="FKN14" s="127"/>
      <c r="FKO14" s="127"/>
      <c r="FKP14" s="127"/>
      <c r="FKQ14" s="127"/>
      <c r="FKR14" s="127"/>
      <c r="FKS14" s="127"/>
      <c r="FKT14" s="127"/>
      <c r="FKU14" s="127"/>
      <c r="FKV14" s="127"/>
      <c r="FKW14" s="127"/>
      <c r="FKX14" s="127"/>
      <c r="FKY14" s="127"/>
      <c r="FKZ14" s="127"/>
      <c r="FLA14" s="127"/>
      <c r="FLB14" s="127"/>
      <c r="FLC14" s="127"/>
      <c r="FLD14" s="127"/>
      <c r="FLE14" s="127"/>
      <c r="FLF14" s="127"/>
      <c r="FLG14" s="127"/>
      <c r="FLH14" s="127"/>
      <c r="FLI14" s="127"/>
      <c r="FLJ14" s="127"/>
      <c r="FLK14" s="127"/>
      <c r="FLL14" s="127"/>
      <c r="FLM14" s="127"/>
      <c r="FLN14" s="127"/>
      <c r="FLO14" s="127"/>
      <c r="FLP14" s="127"/>
      <c r="FLQ14" s="127"/>
      <c r="FLR14" s="127"/>
      <c r="FLS14" s="127"/>
      <c r="FLT14" s="127"/>
      <c r="FLU14" s="127"/>
      <c r="FLV14" s="127"/>
      <c r="FLW14" s="127"/>
      <c r="FLX14" s="127"/>
      <c r="FLY14" s="127"/>
      <c r="FLZ14" s="127"/>
      <c r="FMA14" s="127"/>
      <c r="FMB14" s="127"/>
      <c r="FMC14" s="127"/>
      <c r="FMD14" s="127"/>
      <c r="FME14" s="127"/>
      <c r="FMF14" s="127"/>
      <c r="FMG14" s="127"/>
      <c r="FMH14" s="127"/>
      <c r="FMI14" s="127"/>
      <c r="FMJ14" s="127"/>
      <c r="FMK14" s="127"/>
      <c r="FML14" s="127"/>
      <c r="FMM14" s="127"/>
      <c r="FMN14" s="127"/>
      <c r="FMO14" s="127"/>
      <c r="FMP14" s="127"/>
      <c r="FMQ14" s="127"/>
      <c r="FMR14" s="127"/>
      <c r="FMS14" s="127"/>
      <c r="FMT14" s="127"/>
      <c r="FMU14" s="127"/>
      <c r="FMV14" s="127"/>
      <c r="FMW14" s="127"/>
      <c r="FMX14" s="127"/>
      <c r="FMY14" s="127"/>
      <c r="FMZ14" s="127"/>
      <c r="FNA14" s="127"/>
      <c r="FNB14" s="127"/>
      <c r="FNC14" s="127"/>
      <c r="FND14" s="127"/>
      <c r="FNE14" s="127"/>
      <c r="FNF14" s="127"/>
      <c r="FNG14" s="127"/>
      <c r="FNH14" s="127"/>
      <c r="FNI14" s="127"/>
      <c r="FNJ14" s="127"/>
      <c r="FNK14" s="127"/>
      <c r="FNL14" s="127"/>
      <c r="FNM14" s="127"/>
      <c r="FNN14" s="127"/>
      <c r="FNO14" s="127"/>
      <c r="FNP14" s="127"/>
      <c r="FNQ14" s="127"/>
      <c r="FNR14" s="127"/>
      <c r="FNS14" s="127"/>
      <c r="FNT14" s="127"/>
      <c r="FNU14" s="127"/>
      <c r="FNV14" s="127"/>
      <c r="FNW14" s="127"/>
      <c r="FNX14" s="127"/>
      <c r="FNY14" s="127"/>
      <c r="FNZ14" s="127"/>
      <c r="FOA14" s="127"/>
      <c r="FOB14" s="127"/>
      <c r="FOC14" s="127"/>
      <c r="FOD14" s="127"/>
      <c r="FOE14" s="127"/>
      <c r="FOF14" s="127"/>
      <c r="FOG14" s="127"/>
      <c r="FOH14" s="127"/>
      <c r="FOI14" s="127"/>
      <c r="FOJ14" s="127"/>
      <c r="FOK14" s="127"/>
      <c r="FOL14" s="127"/>
      <c r="FOM14" s="127"/>
      <c r="FON14" s="127"/>
      <c r="FOO14" s="127"/>
      <c r="FOP14" s="127"/>
      <c r="FOQ14" s="127"/>
      <c r="FOR14" s="127"/>
      <c r="FOS14" s="127"/>
      <c r="FOT14" s="127"/>
      <c r="FOU14" s="127"/>
      <c r="FOV14" s="127"/>
      <c r="FOW14" s="127"/>
      <c r="FOX14" s="127"/>
      <c r="FOY14" s="127"/>
      <c r="FOZ14" s="127"/>
      <c r="FPA14" s="127"/>
      <c r="FPB14" s="127"/>
      <c r="FPC14" s="127"/>
      <c r="FPD14" s="127"/>
      <c r="FPE14" s="127"/>
      <c r="FPF14" s="127"/>
      <c r="FPG14" s="127"/>
      <c r="FPH14" s="127"/>
      <c r="FPI14" s="127"/>
      <c r="FPJ14" s="127"/>
      <c r="FPK14" s="127"/>
      <c r="FPL14" s="127"/>
      <c r="FPM14" s="127"/>
      <c r="FPN14" s="127"/>
      <c r="FPO14" s="127"/>
      <c r="FPP14" s="127"/>
      <c r="FPQ14" s="127"/>
      <c r="FPR14" s="127"/>
      <c r="FPS14" s="127"/>
      <c r="FPT14" s="127"/>
      <c r="FPU14" s="127"/>
      <c r="FPV14" s="127"/>
      <c r="FPW14" s="127"/>
      <c r="FPX14" s="127"/>
      <c r="FPY14" s="127"/>
      <c r="FPZ14" s="127"/>
      <c r="FQA14" s="127"/>
      <c r="FQB14" s="127"/>
      <c r="FQC14" s="127"/>
      <c r="FQD14" s="127"/>
      <c r="FQE14" s="127"/>
      <c r="FQF14" s="127"/>
      <c r="FQG14" s="127"/>
      <c r="FQH14" s="127"/>
      <c r="FQI14" s="127"/>
      <c r="FQJ14" s="127"/>
      <c r="FQK14" s="127"/>
      <c r="FQL14" s="127"/>
      <c r="FQM14" s="127"/>
      <c r="FQN14" s="127"/>
      <c r="FQO14" s="127"/>
      <c r="FQP14" s="127"/>
      <c r="FQQ14" s="127"/>
      <c r="FQR14" s="127"/>
      <c r="FQS14" s="127"/>
      <c r="FQT14" s="127"/>
      <c r="FQU14" s="127"/>
      <c r="FQV14" s="127"/>
      <c r="FQW14" s="127"/>
      <c r="FQX14" s="127"/>
      <c r="FQY14" s="127"/>
      <c r="FQZ14" s="127"/>
      <c r="FRA14" s="127"/>
      <c r="FRB14" s="127"/>
      <c r="FRC14" s="127"/>
      <c r="FRD14" s="127"/>
      <c r="FRE14" s="127"/>
      <c r="FRF14" s="127"/>
      <c r="FRG14" s="127"/>
      <c r="FRH14" s="127"/>
      <c r="FRI14" s="127"/>
      <c r="FRJ14" s="127"/>
      <c r="FRK14" s="127"/>
      <c r="FRL14" s="127"/>
      <c r="FRM14" s="127"/>
      <c r="FRN14" s="127"/>
      <c r="FRO14" s="127"/>
      <c r="FRP14" s="127"/>
      <c r="FRQ14" s="127"/>
      <c r="FRR14" s="127"/>
      <c r="FRS14" s="127"/>
      <c r="FRT14" s="127"/>
      <c r="FRU14" s="127"/>
      <c r="FRV14" s="127"/>
      <c r="FRW14" s="127"/>
      <c r="FRX14" s="127"/>
      <c r="FRY14" s="127"/>
      <c r="FRZ14" s="127"/>
      <c r="FSA14" s="127"/>
      <c r="FSB14" s="127"/>
      <c r="FSC14" s="127"/>
      <c r="FSD14" s="127"/>
      <c r="FSE14" s="127"/>
      <c r="FSF14" s="127"/>
      <c r="FSG14" s="127"/>
      <c r="FSH14" s="127"/>
      <c r="FSI14" s="127"/>
      <c r="FSJ14" s="127"/>
      <c r="FSK14" s="127"/>
      <c r="FSL14" s="127"/>
      <c r="FSM14" s="127"/>
      <c r="FSN14" s="127"/>
      <c r="FSO14" s="127"/>
      <c r="FSP14" s="127"/>
      <c r="FSQ14" s="127"/>
      <c r="FSR14" s="127"/>
      <c r="FSS14" s="127"/>
      <c r="FST14" s="127"/>
      <c r="FSU14" s="127"/>
      <c r="FSV14" s="127"/>
      <c r="FSW14" s="127"/>
      <c r="FSX14" s="127"/>
      <c r="FSY14" s="127"/>
      <c r="FSZ14" s="127"/>
      <c r="FTA14" s="127"/>
      <c r="FTB14" s="127"/>
      <c r="FTC14" s="127"/>
      <c r="FTD14" s="127"/>
      <c r="FTE14" s="127"/>
      <c r="FTF14" s="127"/>
      <c r="FTG14" s="127"/>
      <c r="FTH14" s="127"/>
      <c r="FTI14" s="127"/>
      <c r="FTJ14" s="127"/>
      <c r="FTK14" s="127"/>
      <c r="FTL14" s="127"/>
      <c r="FTM14" s="127"/>
      <c r="FTN14" s="127"/>
      <c r="FTO14" s="127"/>
      <c r="FTP14" s="127"/>
      <c r="FTQ14" s="127"/>
      <c r="FTR14" s="127"/>
      <c r="FTS14" s="127"/>
      <c r="FTT14" s="127"/>
      <c r="FTU14" s="127"/>
      <c r="FTV14" s="127"/>
      <c r="FTW14" s="127"/>
      <c r="FTX14" s="127"/>
      <c r="FTY14" s="127"/>
      <c r="FTZ14" s="127"/>
      <c r="FUA14" s="127"/>
      <c r="FUB14" s="127"/>
      <c r="FUC14" s="127"/>
      <c r="FUD14" s="127"/>
      <c r="FUE14" s="127"/>
      <c r="FUF14" s="127"/>
      <c r="FUG14" s="127"/>
      <c r="FUH14" s="127"/>
      <c r="FUI14" s="127"/>
      <c r="FUJ14" s="127"/>
      <c r="FUK14" s="127"/>
      <c r="FUL14" s="127"/>
      <c r="FUM14" s="127"/>
      <c r="FUN14" s="127"/>
      <c r="FUO14" s="127"/>
      <c r="FUP14" s="127"/>
      <c r="FUQ14" s="127"/>
      <c r="FUR14" s="127"/>
      <c r="FUS14" s="127"/>
      <c r="FUT14" s="127"/>
      <c r="FUU14" s="127"/>
      <c r="FUV14" s="127"/>
      <c r="FUW14" s="127"/>
      <c r="FUX14" s="127"/>
      <c r="FUY14" s="127"/>
      <c r="FUZ14" s="127"/>
      <c r="FVA14" s="127"/>
      <c r="FVB14" s="127"/>
      <c r="FVC14" s="127"/>
      <c r="FVD14" s="127"/>
      <c r="FVE14" s="127"/>
      <c r="FVF14" s="127"/>
      <c r="FVG14" s="127"/>
      <c r="FVH14" s="127"/>
      <c r="FVI14" s="127"/>
      <c r="FVJ14" s="127"/>
      <c r="FVK14" s="127"/>
      <c r="FVL14" s="127"/>
      <c r="FVM14" s="127"/>
      <c r="FVN14" s="127"/>
      <c r="FVO14" s="127"/>
      <c r="FVP14" s="127"/>
      <c r="FVQ14" s="127"/>
      <c r="FVR14" s="127"/>
      <c r="FVS14" s="127"/>
      <c r="FVT14" s="127"/>
      <c r="FVU14" s="127"/>
      <c r="FVV14" s="127"/>
      <c r="FVW14" s="127"/>
      <c r="FVX14" s="127"/>
      <c r="FVY14" s="127"/>
      <c r="FVZ14" s="127"/>
      <c r="FWA14" s="127"/>
      <c r="FWB14" s="127"/>
      <c r="FWC14" s="127"/>
      <c r="FWD14" s="127"/>
      <c r="FWE14" s="127"/>
      <c r="FWF14" s="127"/>
      <c r="FWG14" s="127"/>
      <c r="FWH14" s="127"/>
      <c r="FWI14" s="127"/>
      <c r="FWJ14" s="127"/>
      <c r="FWK14" s="127"/>
      <c r="FWL14" s="127"/>
      <c r="FWM14" s="127"/>
      <c r="FWN14" s="127"/>
      <c r="FWO14" s="127"/>
      <c r="FWP14" s="127"/>
      <c r="FWQ14" s="127"/>
      <c r="FWR14" s="127"/>
      <c r="FWS14" s="127"/>
      <c r="FWT14" s="127"/>
      <c r="FWU14" s="127"/>
      <c r="FWV14" s="127"/>
      <c r="FWW14" s="127"/>
      <c r="FWX14" s="127"/>
      <c r="FWY14" s="127"/>
      <c r="FWZ14" s="127"/>
      <c r="FXA14" s="127"/>
      <c r="FXB14" s="127"/>
      <c r="FXC14" s="127"/>
      <c r="FXD14" s="127"/>
      <c r="FXE14" s="127"/>
      <c r="FXF14" s="127"/>
      <c r="FXG14" s="127"/>
      <c r="FXH14" s="127"/>
      <c r="FXI14" s="127"/>
      <c r="FXJ14" s="127"/>
      <c r="FXK14" s="127"/>
      <c r="FXL14" s="127"/>
      <c r="FXM14" s="127"/>
      <c r="FXN14" s="127"/>
      <c r="FXO14" s="127"/>
      <c r="FXP14" s="127"/>
      <c r="FXQ14" s="127"/>
      <c r="FXR14" s="127"/>
      <c r="FXS14" s="127"/>
      <c r="FXT14" s="127"/>
      <c r="FXU14" s="127"/>
      <c r="FXV14" s="127"/>
      <c r="FXW14" s="127"/>
      <c r="FXX14" s="127"/>
      <c r="FXY14" s="127"/>
      <c r="FXZ14" s="127"/>
      <c r="FYA14" s="127"/>
      <c r="FYB14" s="127"/>
      <c r="FYC14" s="127"/>
      <c r="FYD14" s="127"/>
      <c r="FYE14" s="127"/>
      <c r="FYF14" s="127"/>
      <c r="FYG14" s="127"/>
      <c r="FYH14" s="127"/>
      <c r="FYI14" s="127"/>
      <c r="FYJ14" s="127"/>
      <c r="FYK14" s="127"/>
      <c r="FYL14" s="127"/>
      <c r="FYM14" s="127"/>
      <c r="FYN14" s="127"/>
      <c r="FYO14" s="127"/>
      <c r="FYP14" s="127"/>
      <c r="FYQ14" s="127"/>
      <c r="FYR14" s="127"/>
      <c r="FYS14" s="127"/>
      <c r="FYT14" s="127"/>
      <c r="FYU14" s="127"/>
      <c r="FYV14" s="127"/>
      <c r="FYW14" s="127"/>
      <c r="FYX14" s="127"/>
      <c r="FYY14" s="127"/>
      <c r="FYZ14" s="127"/>
      <c r="FZA14" s="127"/>
      <c r="FZB14" s="127"/>
      <c r="FZC14" s="127"/>
      <c r="FZD14" s="127"/>
      <c r="FZE14" s="127"/>
      <c r="FZF14" s="127"/>
      <c r="FZG14" s="127"/>
      <c r="FZH14" s="127"/>
      <c r="FZI14" s="127"/>
      <c r="FZJ14" s="127"/>
      <c r="FZK14" s="127"/>
      <c r="FZL14" s="127"/>
      <c r="FZM14" s="127"/>
      <c r="FZN14" s="127"/>
      <c r="FZO14" s="127"/>
      <c r="FZP14" s="127"/>
      <c r="FZQ14" s="127"/>
      <c r="FZR14" s="127"/>
      <c r="FZS14" s="127"/>
      <c r="FZT14" s="127"/>
      <c r="FZU14" s="127"/>
      <c r="FZV14" s="127"/>
      <c r="FZW14" s="127"/>
      <c r="FZX14" s="127"/>
      <c r="FZY14" s="127"/>
      <c r="FZZ14" s="127"/>
      <c r="GAA14" s="127"/>
      <c r="GAB14" s="127"/>
      <c r="GAC14" s="127"/>
      <c r="GAD14" s="127"/>
      <c r="GAE14" s="127"/>
      <c r="GAF14" s="127"/>
      <c r="GAG14" s="127"/>
      <c r="GAH14" s="127"/>
      <c r="GAI14" s="127"/>
      <c r="GAJ14" s="127"/>
      <c r="GAK14" s="127"/>
      <c r="GAL14" s="127"/>
      <c r="GAM14" s="127"/>
      <c r="GAN14" s="127"/>
      <c r="GAO14" s="127"/>
      <c r="GAP14" s="127"/>
      <c r="GAQ14" s="127"/>
      <c r="GAR14" s="127"/>
      <c r="GAS14" s="127"/>
      <c r="GAT14" s="127"/>
      <c r="GAU14" s="127"/>
      <c r="GAV14" s="127"/>
      <c r="GAW14" s="127"/>
      <c r="GAX14" s="127"/>
      <c r="GAY14" s="127"/>
      <c r="GAZ14" s="127"/>
      <c r="GBA14" s="127"/>
      <c r="GBB14" s="127"/>
      <c r="GBC14" s="127"/>
      <c r="GBD14" s="127"/>
      <c r="GBE14" s="127"/>
      <c r="GBF14" s="127"/>
      <c r="GBG14" s="127"/>
      <c r="GBH14" s="127"/>
      <c r="GBI14" s="127"/>
      <c r="GBJ14" s="127"/>
      <c r="GBK14" s="127"/>
      <c r="GBL14" s="127"/>
      <c r="GBM14" s="127"/>
      <c r="GBN14" s="127"/>
      <c r="GBO14" s="127"/>
      <c r="GBP14" s="127"/>
      <c r="GBQ14" s="127"/>
      <c r="GBR14" s="127"/>
      <c r="GBS14" s="127"/>
      <c r="GBT14" s="127"/>
      <c r="GBU14" s="127"/>
      <c r="GBV14" s="127"/>
      <c r="GBW14" s="127"/>
      <c r="GBX14" s="127"/>
      <c r="GBY14" s="127"/>
      <c r="GBZ14" s="127"/>
      <c r="GCA14" s="127"/>
      <c r="GCB14" s="127"/>
      <c r="GCC14" s="127"/>
      <c r="GCD14" s="127"/>
      <c r="GCE14" s="127"/>
      <c r="GCF14" s="127"/>
      <c r="GCG14" s="127"/>
      <c r="GCH14" s="127"/>
      <c r="GCI14" s="127"/>
      <c r="GCJ14" s="127"/>
      <c r="GCK14" s="127"/>
      <c r="GCL14" s="127"/>
      <c r="GCM14" s="127"/>
      <c r="GCN14" s="127"/>
      <c r="GCO14" s="127"/>
      <c r="GCP14" s="127"/>
      <c r="GCQ14" s="127"/>
      <c r="GCR14" s="127"/>
      <c r="GCS14" s="127"/>
      <c r="GCT14" s="127"/>
      <c r="GCU14" s="127"/>
      <c r="GCV14" s="127"/>
      <c r="GCW14" s="127"/>
      <c r="GCX14" s="127"/>
      <c r="GCY14" s="127"/>
      <c r="GCZ14" s="127"/>
      <c r="GDA14" s="127"/>
      <c r="GDB14" s="127"/>
      <c r="GDC14" s="127"/>
      <c r="GDD14" s="127"/>
      <c r="GDE14" s="127"/>
      <c r="GDF14" s="127"/>
      <c r="GDG14" s="127"/>
      <c r="GDH14" s="127"/>
      <c r="GDI14" s="127"/>
      <c r="GDJ14" s="127"/>
      <c r="GDK14" s="127"/>
      <c r="GDL14" s="127"/>
      <c r="GDM14" s="127"/>
      <c r="GDN14" s="127"/>
      <c r="GDO14" s="127"/>
      <c r="GDP14" s="127"/>
      <c r="GDQ14" s="127"/>
      <c r="GDR14" s="127"/>
      <c r="GDS14" s="127"/>
      <c r="GDT14" s="127"/>
      <c r="GDU14" s="127"/>
      <c r="GDV14" s="127"/>
      <c r="GDW14" s="127"/>
      <c r="GDX14" s="127"/>
      <c r="GDY14" s="127"/>
      <c r="GDZ14" s="127"/>
      <c r="GEA14" s="127"/>
      <c r="GEB14" s="127"/>
      <c r="GEC14" s="127"/>
      <c r="GED14" s="127"/>
      <c r="GEE14" s="127"/>
      <c r="GEF14" s="127"/>
      <c r="GEG14" s="127"/>
      <c r="GEH14" s="127"/>
      <c r="GEI14" s="127"/>
      <c r="GEJ14" s="127"/>
      <c r="GEK14" s="127"/>
      <c r="GEL14" s="127"/>
      <c r="GEM14" s="127"/>
      <c r="GEN14" s="127"/>
      <c r="GEO14" s="127"/>
      <c r="GEP14" s="127"/>
      <c r="GEQ14" s="127"/>
      <c r="GER14" s="127"/>
      <c r="GES14" s="127"/>
      <c r="GET14" s="127"/>
      <c r="GEU14" s="127"/>
      <c r="GEV14" s="127"/>
      <c r="GEW14" s="127"/>
      <c r="GEX14" s="127"/>
      <c r="GEY14" s="127"/>
      <c r="GEZ14" s="127"/>
      <c r="GFA14" s="127"/>
      <c r="GFB14" s="127"/>
      <c r="GFC14" s="127"/>
      <c r="GFD14" s="127"/>
      <c r="GFE14" s="127"/>
      <c r="GFF14" s="127"/>
      <c r="GFG14" s="127"/>
      <c r="GFH14" s="127"/>
      <c r="GFI14" s="127"/>
      <c r="GFJ14" s="127"/>
      <c r="GFK14" s="127"/>
      <c r="GFL14" s="127"/>
      <c r="GFM14" s="127"/>
      <c r="GFN14" s="127"/>
      <c r="GFO14" s="127"/>
      <c r="GFP14" s="127"/>
      <c r="GFQ14" s="127"/>
      <c r="GFR14" s="127"/>
      <c r="GFS14" s="127"/>
      <c r="GFT14" s="127"/>
      <c r="GFU14" s="127"/>
      <c r="GFV14" s="127"/>
      <c r="GFW14" s="127"/>
      <c r="GFX14" s="127"/>
      <c r="GFY14" s="127"/>
      <c r="GFZ14" s="127"/>
      <c r="GGA14" s="127"/>
      <c r="GGB14" s="127"/>
      <c r="GGC14" s="127"/>
      <c r="GGD14" s="127"/>
      <c r="GGE14" s="127"/>
      <c r="GGF14" s="127"/>
      <c r="GGG14" s="127"/>
      <c r="GGH14" s="127"/>
      <c r="GGI14" s="127"/>
      <c r="GGJ14" s="127"/>
      <c r="GGK14" s="127"/>
      <c r="GGL14" s="127"/>
      <c r="GGM14" s="127"/>
      <c r="GGN14" s="127"/>
      <c r="GGO14" s="127"/>
      <c r="GGP14" s="127"/>
      <c r="GGQ14" s="127"/>
      <c r="GGR14" s="127"/>
      <c r="GGS14" s="127"/>
      <c r="GGT14" s="127"/>
      <c r="GGU14" s="127"/>
      <c r="GGV14" s="127"/>
      <c r="GGW14" s="127"/>
      <c r="GGX14" s="127"/>
      <c r="GGY14" s="127"/>
      <c r="GGZ14" s="127"/>
      <c r="GHA14" s="127"/>
      <c r="GHB14" s="127"/>
      <c r="GHC14" s="127"/>
      <c r="GHD14" s="127"/>
      <c r="GHE14" s="127"/>
      <c r="GHF14" s="127"/>
      <c r="GHG14" s="127"/>
      <c r="GHH14" s="127"/>
      <c r="GHI14" s="127"/>
      <c r="GHJ14" s="127"/>
      <c r="GHK14" s="127"/>
      <c r="GHL14" s="127"/>
      <c r="GHM14" s="127"/>
      <c r="GHN14" s="127"/>
      <c r="GHO14" s="127"/>
      <c r="GHP14" s="127"/>
      <c r="GHQ14" s="127"/>
      <c r="GHR14" s="127"/>
      <c r="GHS14" s="127"/>
      <c r="GHT14" s="127"/>
      <c r="GHU14" s="127"/>
      <c r="GHV14" s="127"/>
      <c r="GHW14" s="127"/>
      <c r="GHX14" s="127"/>
      <c r="GHY14" s="127"/>
      <c r="GHZ14" s="127"/>
      <c r="GIA14" s="127"/>
      <c r="GIB14" s="127"/>
      <c r="GIC14" s="127"/>
      <c r="GID14" s="127"/>
      <c r="GIE14" s="127"/>
      <c r="GIF14" s="127"/>
      <c r="GIG14" s="127"/>
      <c r="GIH14" s="127"/>
      <c r="GII14" s="127"/>
      <c r="GIJ14" s="127"/>
      <c r="GIK14" s="127"/>
      <c r="GIL14" s="127"/>
      <c r="GIM14" s="127"/>
      <c r="GIN14" s="127"/>
      <c r="GIO14" s="127"/>
      <c r="GIP14" s="127"/>
      <c r="GIQ14" s="127"/>
      <c r="GIR14" s="127"/>
      <c r="GIS14" s="127"/>
      <c r="GIT14" s="127"/>
      <c r="GIU14" s="127"/>
      <c r="GIV14" s="127"/>
      <c r="GIW14" s="127"/>
      <c r="GIX14" s="127"/>
      <c r="GIY14" s="127"/>
      <c r="GIZ14" s="127"/>
      <c r="GJA14" s="127"/>
      <c r="GJB14" s="127"/>
      <c r="GJC14" s="127"/>
      <c r="GJD14" s="127"/>
      <c r="GJE14" s="127"/>
      <c r="GJF14" s="127"/>
      <c r="GJG14" s="127"/>
      <c r="GJH14" s="127"/>
      <c r="GJI14" s="127"/>
      <c r="GJJ14" s="127"/>
      <c r="GJK14" s="127"/>
      <c r="GJL14" s="127"/>
      <c r="GJM14" s="127"/>
      <c r="GJN14" s="127"/>
      <c r="GJO14" s="127"/>
      <c r="GJP14" s="127"/>
      <c r="GJQ14" s="127"/>
      <c r="GJR14" s="127"/>
      <c r="GJS14" s="127"/>
      <c r="GJT14" s="127"/>
      <c r="GJU14" s="127"/>
      <c r="GJV14" s="127"/>
      <c r="GJW14" s="127"/>
      <c r="GJX14" s="127"/>
      <c r="GJY14" s="127"/>
      <c r="GJZ14" s="127"/>
      <c r="GKA14" s="127"/>
      <c r="GKB14" s="127"/>
      <c r="GKC14" s="127"/>
      <c r="GKD14" s="127"/>
      <c r="GKE14" s="127"/>
      <c r="GKF14" s="127"/>
      <c r="GKG14" s="127"/>
      <c r="GKH14" s="127"/>
      <c r="GKI14" s="127"/>
      <c r="GKJ14" s="127"/>
      <c r="GKK14" s="127"/>
      <c r="GKL14" s="127"/>
      <c r="GKM14" s="127"/>
      <c r="GKN14" s="127"/>
      <c r="GKO14" s="127"/>
      <c r="GKP14" s="127"/>
      <c r="GKQ14" s="127"/>
      <c r="GKR14" s="127"/>
      <c r="GKS14" s="127"/>
      <c r="GKT14" s="127"/>
      <c r="GKU14" s="127"/>
      <c r="GKV14" s="127"/>
      <c r="GKW14" s="127"/>
      <c r="GKX14" s="127"/>
      <c r="GKY14" s="127"/>
      <c r="GKZ14" s="127"/>
      <c r="GLA14" s="127"/>
      <c r="GLB14" s="127"/>
      <c r="GLC14" s="127"/>
      <c r="GLD14" s="127"/>
      <c r="GLE14" s="127"/>
      <c r="GLF14" s="127"/>
      <c r="GLG14" s="127"/>
      <c r="GLH14" s="127"/>
      <c r="GLI14" s="127"/>
      <c r="GLJ14" s="127"/>
      <c r="GLK14" s="127"/>
      <c r="GLL14" s="127"/>
      <c r="GLM14" s="127"/>
      <c r="GLN14" s="127"/>
      <c r="GLO14" s="127"/>
      <c r="GLP14" s="127"/>
      <c r="GLQ14" s="127"/>
      <c r="GLR14" s="127"/>
      <c r="GLS14" s="127"/>
      <c r="GLT14" s="127"/>
      <c r="GLU14" s="127"/>
      <c r="GLV14" s="127"/>
      <c r="GLW14" s="127"/>
      <c r="GLX14" s="127"/>
      <c r="GLY14" s="127"/>
      <c r="GLZ14" s="127"/>
      <c r="GMA14" s="127"/>
      <c r="GMB14" s="127"/>
      <c r="GMC14" s="127"/>
      <c r="GMD14" s="127"/>
      <c r="GME14" s="127"/>
      <c r="GMF14" s="127"/>
      <c r="GMG14" s="127"/>
      <c r="GMH14" s="127"/>
      <c r="GMI14" s="127"/>
      <c r="GMJ14" s="127"/>
      <c r="GMK14" s="127"/>
      <c r="GML14" s="127"/>
      <c r="GMM14" s="127"/>
      <c r="GMN14" s="127"/>
      <c r="GMO14" s="127"/>
      <c r="GMP14" s="127"/>
      <c r="GMQ14" s="127"/>
      <c r="GMR14" s="127"/>
      <c r="GMS14" s="127"/>
      <c r="GMT14" s="127"/>
      <c r="GMU14" s="127"/>
      <c r="GMV14" s="127"/>
      <c r="GMW14" s="127"/>
      <c r="GMX14" s="127"/>
      <c r="GMY14" s="127"/>
      <c r="GMZ14" s="127"/>
      <c r="GNA14" s="127"/>
      <c r="GNB14" s="127"/>
      <c r="GNC14" s="127"/>
      <c r="GND14" s="127"/>
      <c r="GNE14" s="127"/>
      <c r="GNF14" s="127"/>
      <c r="GNG14" s="127"/>
      <c r="GNH14" s="127"/>
      <c r="GNI14" s="127"/>
      <c r="GNJ14" s="127"/>
      <c r="GNK14" s="127"/>
      <c r="GNL14" s="127"/>
      <c r="GNM14" s="127"/>
      <c r="GNN14" s="127"/>
      <c r="GNO14" s="127"/>
      <c r="GNP14" s="127"/>
      <c r="GNQ14" s="127"/>
      <c r="GNR14" s="127"/>
      <c r="GNS14" s="127"/>
      <c r="GNT14" s="127"/>
      <c r="GNU14" s="127"/>
      <c r="GNV14" s="127"/>
      <c r="GNW14" s="127"/>
      <c r="GNX14" s="127"/>
      <c r="GNY14" s="127"/>
      <c r="GNZ14" s="127"/>
      <c r="GOA14" s="127"/>
      <c r="GOB14" s="127"/>
      <c r="GOC14" s="127"/>
      <c r="GOD14" s="127"/>
      <c r="GOE14" s="127"/>
      <c r="GOF14" s="127"/>
      <c r="GOG14" s="127"/>
      <c r="GOH14" s="127"/>
      <c r="GOI14" s="127"/>
      <c r="GOJ14" s="127"/>
      <c r="GOK14" s="127"/>
      <c r="GOL14" s="127"/>
      <c r="GOM14" s="127"/>
      <c r="GON14" s="127"/>
      <c r="GOO14" s="127"/>
      <c r="GOP14" s="127"/>
      <c r="GOQ14" s="127"/>
      <c r="GOR14" s="127"/>
      <c r="GOS14" s="127"/>
      <c r="GOT14" s="127"/>
      <c r="GOU14" s="127"/>
      <c r="GOV14" s="127"/>
      <c r="GOW14" s="127"/>
      <c r="GOX14" s="127"/>
      <c r="GOY14" s="127"/>
      <c r="GOZ14" s="127"/>
      <c r="GPA14" s="127"/>
      <c r="GPB14" s="127"/>
      <c r="GPC14" s="127"/>
      <c r="GPD14" s="127"/>
      <c r="GPE14" s="127"/>
      <c r="GPF14" s="127"/>
      <c r="GPG14" s="127"/>
      <c r="GPH14" s="127"/>
      <c r="GPI14" s="127"/>
      <c r="GPJ14" s="127"/>
      <c r="GPK14" s="127"/>
      <c r="GPL14" s="127"/>
      <c r="GPM14" s="127"/>
      <c r="GPN14" s="127"/>
      <c r="GPO14" s="127"/>
      <c r="GPP14" s="127"/>
      <c r="GPQ14" s="127"/>
      <c r="GPR14" s="127"/>
      <c r="GPS14" s="127"/>
      <c r="GPT14" s="127"/>
      <c r="GPU14" s="127"/>
      <c r="GPV14" s="127"/>
      <c r="GPW14" s="127"/>
      <c r="GPX14" s="127"/>
      <c r="GPY14" s="127"/>
      <c r="GPZ14" s="127"/>
      <c r="GQA14" s="127"/>
      <c r="GQB14" s="127"/>
      <c r="GQC14" s="127"/>
      <c r="GQD14" s="127"/>
      <c r="GQE14" s="127"/>
      <c r="GQF14" s="127"/>
      <c r="GQG14" s="127"/>
      <c r="GQH14" s="127"/>
      <c r="GQI14" s="127"/>
      <c r="GQJ14" s="127"/>
      <c r="GQK14" s="127"/>
      <c r="GQL14" s="127"/>
      <c r="GQM14" s="127"/>
      <c r="GQN14" s="127"/>
      <c r="GQO14" s="127"/>
      <c r="GQP14" s="127"/>
      <c r="GQQ14" s="127"/>
      <c r="GQR14" s="127"/>
      <c r="GQS14" s="127"/>
      <c r="GQT14" s="127"/>
      <c r="GQU14" s="127"/>
      <c r="GQV14" s="127"/>
      <c r="GQW14" s="127"/>
      <c r="GQX14" s="127"/>
      <c r="GQY14" s="127"/>
      <c r="GQZ14" s="127"/>
      <c r="GRA14" s="127"/>
      <c r="GRB14" s="127"/>
      <c r="GRC14" s="127"/>
      <c r="GRD14" s="127"/>
      <c r="GRE14" s="127"/>
      <c r="GRF14" s="127"/>
      <c r="GRG14" s="127"/>
      <c r="GRH14" s="127"/>
      <c r="GRI14" s="127"/>
      <c r="GRJ14" s="127"/>
      <c r="GRK14" s="127"/>
      <c r="GRL14" s="127"/>
      <c r="GRM14" s="127"/>
      <c r="GRN14" s="127"/>
      <c r="GRO14" s="127"/>
      <c r="GRP14" s="127"/>
      <c r="GRQ14" s="127"/>
      <c r="GRR14" s="127"/>
      <c r="GRS14" s="127"/>
      <c r="GRT14" s="127"/>
      <c r="GRU14" s="127"/>
      <c r="GRV14" s="127"/>
      <c r="GRW14" s="127"/>
      <c r="GRX14" s="127"/>
      <c r="GRY14" s="127"/>
      <c r="GRZ14" s="127"/>
      <c r="GSA14" s="127"/>
      <c r="GSB14" s="127"/>
      <c r="GSC14" s="127"/>
      <c r="GSD14" s="127"/>
      <c r="GSE14" s="127"/>
      <c r="GSF14" s="127"/>
      <c r="GSG14" s="127"/>
      <c r="GSH14" s="127"/>
      <c r="GSI14" s="127"/>
      <c r="GSJ14" s="127"/>
      <c r="GSK14" s="127"/>
      <c r="GSL14" s="127"/>
      <c r="GSM14" s="127"/>
      <c r="GSN14" s="127"/>
      <c r="GSO14" s="127"/>
      <c r="GSP14" s="127"/>
      <c r="GSQ14" s="127"/>
      <c r="GSR14" s="127"/>
      <c r="GSS14" s="127"/>
      <c r="GST14" s="127"/>
      <c r="GSU14" s="127"/>
      <c r="GSV14" s="127"/>
      <c r="GSW14" s="127"/>
      <c r="GSX14" s="127"/>
      <c r="GSY14" s="127"/>
      <c r="GSZ14" s="127"/>
      <c r="GTA14" s="127"/>
      <c r="GTB14" s="127"/>
      <c r="GTC14" s="127"/>
      <c r="GTD14" s="127"/>
      <c r="GTE14" s="127"/>
      <c r="GTF14" s="127"/>
      <c r="GTG14" s="127"/>
      <c r="GTH14" s="127"/>
      <c r="GTI14" s="127"/>
      <c r="GTJ14" s="127"/>
      <c r="GTK14" s="127"/>
      <c r="GTL14" s="127"/>
      <c r="GTM14" s="127"/>
      <c r="GTN14" s="127"/>
      <c r="GTO14" s="127"/>
      <c r="GTP14" s="127"/>
      <c r="GTQ14" s="127"/>
      <c r="GTR14" s="127"/>
      <c r="GTS14" s="127"/>
      <c r="GTT14" s="127"/>
      <c r="GTU14" s="127"/>
      <c r="GTV14" s="127"/>
      <c r="GTW14" s="127"/>
      <c r="GTX14" s="127"/>
      <c r="GTY14" s="127"/>
      <c r="GTZ14" s="127"/>
      <c r="GUA14" s="127"/>
      <c r="GUB14" s="127"/>
      <c r="GUC14" s="127"/>
      <c r="GUD14" s="127"/>
      <c r="GUE14" s="127"/>
      <c r="GUF14" s="127"/>
      <c r="GUG14" s="127"/>
      <c r="GUH14" s="127"/>
      <c r="GUI14" s="127"/>
      <c r="GUJ14" s="127"/>
      <c r="GUK14" s="127"/>
      <c r="GUL14" s="127"/>
      <c r="GUM14" s="127"/>
      <c r="GUN14" s="127"/>
      <c r="GUO14" s="127"/>
      <c r="GUP14" s="127"/>
      <c r="GUQ14" s="127"/>
      <c r="GUR14" s="127"/>
      <c r="GUS14" s="127"/>
      <c r="GUT14" s="127"/>
      <c r="GUU14" s="127"/>
      <c r="GUV14" s="127"/>
      <c r="GUW14" s="127"/>
      <c r="GUX14" s="127"/>
      <c r="GUY14" s="127"/>
      <c r="GUZ14" s="127"/>
      <c r="GVA14" s="127"/>
      <c r="GVB14" s="127"/>
      <c r="GVC14" s="127"/>
      <c r="GVD14" s="127"/>
      <c r="GVE14" s="127"/>
      <c r="GVF14" s="127"/>
      <c r="GVG14" s="127"/>
      <c r="GVH14" s="127"/>
      <c r="GVI14" s="127"/>
      <c r="GVJ14" s="127"/>
      <c r="GVK14" s="127"/>
      <c r="GVL14" s="127"/>
      <c r="GVM14" s="127"/>
      <c r="GVN14" s="127"/>
      <c r="GVO14" s="127"/>
      <c r="GVP14" s="127"/>
      <c r="GVQ14" s="127"/>
      <c r="GVR14" s="127"/>
      <c r="GVS14" s="127"/>
      <c r="GVT14" s="127"/>
      <c r="GVU14" s="127"/>
      <c r="GVV14" s="127"/>
      <c r="GVW14" s="127"/>
      <c r="GVX14" s="127"/>
      <c r="GVY14" s="127"/>
      <c r="GVZ14" s="127"/>
      <c r="GWA14" s="127"/>
      <c r="GWB14" s="127"/>
      <c r="GWC14" s="127"/>
      <c r="GWD14" s="127"/>
      <c r="GWE14" s="127"/>
      <c r="GWF14" s="127"/>
      <c r="GWG14" s="127"/>
      <c r="GWH14" s="127"/>
      <c r="GWI14" s="127"/>
      <c r="GWJ14" s="127"/>
      <c r="GWK14" s="127"/>
      <c r="GWL14" s="127"/>
      <c r="GWM14" s="127"/>
      <c r="GWN14" s="127"/>
      <c r="GWO14" s="127"/>
      <c r="GWP14" s="127"/>
      <c r="GWQ14" s="127"/>
      <c r="GWR14" s="127"/>
      <c r="GWS14" s="127"/>
      <c r="GWT14" s="127"/>
      <c r="GWU14" s="127"/>
      <c r="GWV14" s="127"/>
      <c r="GWW14" s="127"/>
      <c r="GWX14" s="127"/>
      <c r="GWY14" s="127"/>
      <c r="GWZ14" s="127"/>
      <c r="GXA14" s="127"/>
      <c r="GXB14" s="127"/>
      <c r="GXC14" s="127"/>
      <c r="GXD14" s="127"/>
      <c r="GXE14" s="127"/>
      <c r="GXF14" s="127"/>
      <c r="GXG14" s="127"/>
      <c r="GXH14" s="127"/>
      <c r="GXI14" s="127"/>
      <c r="GXJ14" s="127"/>
      <c r="GXK14" s="127"/>
      <c r="GXL14" s="127"/>
      <c r="GXM14" s="127"/>
      <c r="GXN14" s="127"/>
      <c r="GXO14" s="127"/>
      <c r="GXP14" s="127"/>
      <c r="GXQ14" s="127"/>
      <c r="GXR14" s="127"/>
      <c r="GXS14" s="127"/>
      <c r="GXT14" s="127"/>
      <c r="GXU14" s="127"/>
      <c r="GXV14" s="127"/>
      <c r="GXW14" s="127"/>
      <c r="GXX14" s="127"/>
      <c r="GXY14" s="127"/>
      <c r="GXZ14" s="127"/>
      <c r="GYA14" s="127"/>
      <c r="GYB14" s="127"/>
      <c r="GYC14" s="127"/>
      <c r="GYD14" s="127"/>
      <c r="GYE14" s="127"/>
      <c r="GYF14" s="127"/>
      <c r="GYG14" s="127"/>
      <c r="GYH14" s="127"/>
      <c r="GYI14" s="127"/>
      <c r="GYJ14" s="127"/>
      <c r="GYK14" s="127"/>
      <c r="GYL14" s="127"/>
      <c r="GYM14" s="127"/>
      <c r="GYN14" s="127"/>
      <c r="GYO14" s="127"/>
      <c r="GYP14" s="127"/>
      <c r="GYQ14" s="127"/>
      <c r="GYR14" s="127"/>
      <c r="GYS14" s="127"/>
      <c r="GYT14" s="127"/>
      <c r="GYU14" s="127"/>
      <c r="GYV14" s="127"/>
      <c r="GYW14" s="127"/>
      <c r="GYX14" s="127"/>
      <c r="GYY14" s="127"/>
      <c r="GYZ14" s="127"/>
      <c r="GZA14" s="127"/>
      <c r="GZB14" s="127"/>
      <c r="GZC14" s="127"/>
      <c r="GZD14" s="127"/>
      <c r="GZE14" s="127"/>
      <c r="GZF14" s="127"/>
      <c r="GZG14" s="127"/>
      <c r="GZH14" s="127"/>
      <c r="GZI14" s="127"/>
      <c r="GZJ14" s="127"/>
      <c r="GZK14" s="127"/>
      <c r="GZL14" s="127"/>
      <c r="GZM14" s="127"/>
      <c r="GZN14" s="127"/>
      <c r="GZO14" s="127"/>
      <c r="GZP14" s="127"/>
      <c r="GZQ14" s="127"/>
      <c r="GZR14" s="127"/>
      <c r="GZS14" s="127"/>
      <c r="GZT14" s="127"/>
      <c r="GZU14" s="127"/>
      <c r="GZV14" s="127"/>
      <c r="GZW14" s="127"/>
      <c r="GZX14" s="127"/>
      <c r="GZY14" s="127"/>
      <c r="GZZ14" s="127"/>
      <c r="HAA14" s="127"/>
      <c r="HAB14" s="127"/>
      <c r="HAC14" s="127"/>
      <c r="HAD14" s="127"/>
      <c r="HAE14" s="127"/>
      <c r="HAF14" s="127"/>
      <c r="HAG14" s="127"/>
      <c r="HAH14" s="127"/>
      <c r="HAI14" s="127"/>
      <c r="HAJ14" s="127"/>
      <c r="HAK14" s="127"/>
      <c r="HAL14" s="127"/>
      <c r="HAM14" s="127"/>
      <c r="HAN14" s="127"/>
      <c r="HAO14" s="127"/>
      <c r="HAP14" s="127"/>
      <c r="HAQ14" s="127"/>
      <c r="HAR14" s="127"/>
      <c r="HAS14" s="127"/>
      <c r="HAT14" s="127"/>
      <c r="HAU14" s="127"/>
      <c r="HAV14" s="127"/>
      <c r="HAW14" s="127"/>
      <c r="HAX14" s="127"/>
      <c r="HAY14" s="127"/>
      <c r="HAZ14" s="127"/>
      <c r="HBA14" s="127"/>
      <c r="HBB14" s="127"/>
      <c r="HBC14" s="127"/>
      <c r="HBD14" s="127"/>
      <c r="HBE14" s="127"/>
      <c r="HBF14" s="127"/>
      <c r="HBG14" s="127"/>
      <c r="HBH14" s="127"/>
      <c r="HBI14" s="127"/>
      <c r="HBJ14" s="127"/>
      <c r="HBK14" s="127"/>
      <c r="HBL14" s="127"/>
      <c r="HBM14" s="127"/>
      <c r="HBN14" s="127"/>
      <c r="HBO14" s="127"/>
      <c r="HBP14" s="127"/>
      <c r="HBQ14" s="127"/>
      <c r="HBR14" s="127"/>
      <c r="HBS14" s="127"/>
      <c r="HBT14" s="127"/>
      <c r="HBU14" s="127"/>
      <c r="HBV14" s="127"/>
      <c r="HBW14" s="127"/>
      <c r="HBX14" s="127"/>
      <c r="HBY14" s="127"/>
      <c r="HBZ14" s="127"/>
      <c r="HCA14" s="127"/>
      <c r="HCB14" s="127"/>
      <c r="HCC14" s="127"/>
      <c r="HCD14" s="127"/>
      <c r="HCE14" s="127"/>
      <c r="HCF14" s="127"/>
      <c r="HCG14" s="127"/>
      <c r="HCH14" s="127"/>
      <c r="HCI14" s="127"/>
      <c r="HCJ14" s="127"/>
      <c r="HCK14" s="127"/>
      <c r="HCL14" s="127"/>
      <c r="HCM14" s="127"/>
      <c r="HCN14" s="127"/>
      <c r="HCO14" s="127"/>
      <c r="HCP14" s="127"/>
      <c r="HCQ14" s="127"/>
      <c r="HCR14" s="127"/>
      <c r="HCS14" s="127"/>
      <c r="HCT14" s="127"/>
      <c r="HCU14" s="127"/>
      <c r="HCV14" s="127"/>
      <c r="HCW14" s="127"/>
      <c r="HCX14" s="127"/>
      <c r="HCY14" s="127"/>
      <c r="HCZ14" s="127"/>
      <c r="HDA14" s="127"/>
      <c r="HDB14" s="127"/>
      <c r="HDC14" s="127"/>
      <c r="HDD14" s="127"/>
      <c r="HDE14" s="127"/>
      <c r="HDF14" s="127"/>
      <c r="HDG14" s="127"/>
      <c r="HDH14" s="127"/>
      <c r="HDI14" s="127"/>
      <c r="HDJ14" s="127"/>
      <c r="HDK14" s="127"/>
      <c r="HDL14" s="127"/>
      <c r="HDM14" s="127"/>
      <c r="HDN14" s="127"/>
      <c r="HDO14" s="127"/>
      <c r="HDP14" s="127"/>
      <c r="HDQ14" s="127"/>
      <c r="HDR14" s="127"/>
      <c r="HDS14" s="127"/>
      <c r="HDT14" s="127"/>
      <c r="HDU14" s="127"/>
      <c r="HDV14" s="127"/>
      <c r="HDW14" s="127"/>
      <c r="HDX14" s="127"/>
      <c r="HDY14" s="127"/>
      <c r="HDZ14" s="127"/>
      <c r="HEA14" s="127"/>
      <c r="HEB14" s="127"/>
      <c r="HEC14" s="127"/>
      <c r="HED14" s="127"/>
      <c r="HEE14" s="127"/>
      <c r="HEF14" s="127"/>
      <c r="HEG14" s="127"/>
      <c r="HEH14" s="127"/>
      <c r="HEI14" s="127"/>
      <c r="HEJ14" s="127"/>
      <c r="HEK14" s="127"/>
      <c r="HEL14" s="127"/>
      <c r="HEM14" s="127"/>
      <c r="HEN14" s="127"/>
      <c r="HEO14" s="127"/>
      <c r="HEP14" s="127"/>
      <c r="HEQ14" s="127"/>
      <c r="HER14" s="127"/>
      <c r="HES14" s="127"/>
      <c r="HET14" s="127"/>
      <c r="HEU14" s="127"/>
      <c r="HEV14" s="127"/>
      <c r="HEW14" s="127"/>
      <c r="HEX14" s="127"/>
      <c r="HEY14" s="127"/>
      <c r="HEZ14" s="127"/>
      <c r="HFA14" s="127"/>
      <c r="HFB14" s="127"/>
      <c r="HFC14" s="127"/>
      <c r="HFD14" s="127"/>
      <c r="HFE14" s="127"/>
      <c r="HFF14" s="127"/>
      <c r="HFG14" s="127"/>
      <c r="HFH14" s="127"/>
      <c r="HFI14" s="127"/>
      <c r="HFJ14" s="127"/>
      <c r="HFK14" s="127"/>
      <c r="HFL14" s="127"/>
      <c r="HFM14" s="127"/>
      <c r="HFN14" s="127"/>
      <c r="HFO14" s="127"/>
      <c r="HFP14" s="127"/>
      <c r="HFQ14" s="127"/>
      <c r="HFR14" s="127"/>
      <c r="HFS14" s="127"/>
      <c r="HFT14" s="127"/>
      <c r="HFU14" s="127"/>
      <c r="HFV14" s="127"/>
      <c r="HFW14" s="127"/>
      <c r="HFX14" s="127"/>
      <c r="HFY14" s="127"/>
      <c r="HFZ14" s="127"/>
      <c r="HGA14" s="127"/>
      <c r="HGB14" s="127"/>
      <c r="HGC14" s="127"/>
      <c r="HGD14" s="127"/>
      <c r="HGE14" s="127"/>
      <c r="HGF14" s="127"/>
      <c r="HGG14" s="127"/>
      <c r="HGH14" s="127"/>
      <c r="HGI14" s="127"/>
      <c r="HGJ14" s="127"/>
      <c r="HGK14" s="127"/>
      <c r="HGL14" s="127"/>
      <c r="HGM14" s="127"/>
      <c r="HGN14" s="127"/>
      <c r="HGO14" s="127"/>
      <c r="HGP14" s="127"/>
      <c r="HGQ14" s="127"/>
      <c r="HGR14" s="127"/>
      <c r="HGS14" s="127"/>
      <c r="HGT14" s="127"/>
      <c r="HGU14" s="127"/>
      <c r="HGV14" s="127"/>
      <c r="HGW14" s="127"/>
      <c r="HGX14" s="127"/>
      <c r="HGY14" s="127"/>
      <c r="HGZ14" s="127"/>
      <c r="HHA14" s="127"/>
      <c r="HHB14" s="127"/>
      <c r="HHC14" s="127"/>
      <c r="HHD14" s="127"/>
      <c r="HHE14" s="127"/>
      <c r="HHF14" s="127"/>
      <c r="HHG14" s="127"/>
      <c r="HHH14" s="127"/>
      <c r="HHI14" s="127"/>
      <c r="HHJ14" s="127"/>
      <c r="HHK14" s="127"/>
      <c r="HHL14" s="127"/>
      <c r="HHM14" s="127"/>
      <c r="HHN14" s="127"/>
      <c r="HHO14" s="127"/>
      <c r="HHP14" s="127"/>
      <c r="HHQ14" s="127"/>
      <c r="HHR14" s="127"/>
      <c r="HHS14" s="127"/>
      <c r="HHT14" s="127"/>
      <c r="HHU14" s="127"/>
      <c r="HHV14" s="127"/>
      <c r="HHW14" s="127"/>
      <c r="HHX14" s="127"/>
      <c r="HHY14" s="127"/>
      <c r="HHZ14" s="127"/>
      <c r="HIA14" s="127"/>
      <c r="HIB14" s="127"/>
      <c r="HIC14" s="127"/>
      <c r="HID14" s="127"/>
      <c r="HIE14" s="127"/>
      <c r="HIF14" s="127"/>
      <c r="HIG14" s="127"/>
      <c r="HIH14" s="127"/>
      <c r="HII14" s="127"/>
      <c r="HIJ14" s="127"/>
      <c r="HIK14" s="127"/>
      <c r="HIL14" s="127"/>
      <c r="HIM14" s="127"/>
      <c r="HIN14" s="127"/>
      <c r="HIO14" s="127"/>
      <c r="HIP14" s="127"/>
      <c r="HIQ14" s="127"/>
      <c r="HIR14" s="127"/>
      <c r="HIS14" s="127"/>
      <c r="HIT14" s="127"/>
      <c r="HIU14" s="127"/>
      <c r="HIV14" s="127"/>
      <c r="HIW14" s="127"/>
      <c r="HIX14" s="127"/>
      <c r="HIY14" s="127"/>
      <c r="HIZ14" s="127"/>
      <c r="HJA14" s="127"/>
      <c r="HJB14" s="127"/>
      <c r="HJC14" s="127"/>
      <c r="HJD14" s="127"/>
      <c r="HJE14" s="127"/>
      <c r="HJF14" s="127"/>
      <c r="HJG14" s="127"/>
      <c r="HJH14" s="127"/>
      <c r="HJI14" s="127"/>
      <c r="HJJ14" s="127"/>
      <c r="HJK14" s="127"/>
      <c r="HJL14" s="127"/>
      <c r="HJM14" s="127"/>
      <c r="HJN14" s="127"/>
      <c r="HJO14" s="127"/>
      <c r="HJP14" s="127"/>
      <c r="HJQ14" s="127"/>
      <c r="HJR14" s="127"/>
      <c r="HJS14" s="127"/>
      <c r="HJT14" s="127"/>
      <c r="HJU14" s="127"/>
      <c r="HJV14" s="127"/>
      <c r="HJW14" s="127"/>
      <c r="HJX14" s="127"/>
      <c r="HJY14" s="127"/>
      <c r="HJZ14" s="127"/>
      <c r="HKA14" s="127"/>
      <c r="HKB14" s="127"/>
      <c r="HKC14" s="127"/>
      <c r="HKD14" s="127"/>
      <c r="HKE14" s="127"/>
      <c r="HKF14" s="127"/>
      <c r="HKG14" s="127"/>
      <c r="HKH14" s="127"/>
      <c r="HKI14" s="127"/>
      <c r="HKJ14" s="127"/>
      <c r="HKK14" s="127"/>
      <c r="HKL14" s="127"/>
      <c r="HKM14" s="127"/>
      <c r="HKN14" s="127"/>
      <c r="HKO14" s="127"/>
      <c r="HKP14" s="127"/>
      <c r="HKQ14" s="127"/>
      <c r="HKR14" s="127"/>
      <c r="HKS14" s="127"/>
      <c r="HKT14" s="127"/>
      <c r="HKU14" s="127"/>
      <c r="HKV14" s="127"/>
      <c r="HKW14" s="127"/>
      <c r="HKX14" s="127"/>
      <c r="HKY14" s="127"/>
      <c r="HKZ14" s="127"/>
      <c r="HLA14" s="127"/>
      <c r="HLB14" s="127"/>
      <c r="HLC14" s="127"/>
      <c r="HLD14" s="127"/>
      <c r="HLE14" s="127"/>
      <c r="HLF14" s="127"/>
      <c r="HLG14" s="127"/>
      <c r="HLH14" s="127"/>
      <c r="HLI14" s="127"/>
      <c r="HLJ14" s="127"/>
      <c r="HLK14" s="127"/>
      <c r="HLL14" s="127"/>
      <c r="HLM14" s="127"/>
      <c r="HLN14" s="127"/>
      <c r="HLO14" s="127"/>
      <c r="HLP14" s="127"/>
      <c r="HLQ14" s="127"/>
      <c r="HLR14" s="127"/>
      <c r="HLS14" s="127"/>
      <c r="HLT14" s="127"/>
      <c r="HLU14" s="127"/>
      <c r="HLV14" s="127"/>
      <c r="HLW14" s="127"/>
      <c r="HLX14" s="127"/>
      <c r="HLY14" s="127"/>
      <c r="HLZ14" s="127"/>
      <c r="HMA14" s="127"/>
      <c r="HMB14" s="127"/>
      <c r="HMC14" s="127"/>
      <c r="HMD14" s="127"/>
      <c r="HME14" s="127"/>
      <c r="HMF14" s="127"/>
      <c r="HMG14" s="127"/>
      <c r="HMH14" s="127"/>
      <c r="HMI14" s="127"/>
      <c r="HMJ14" s="127"/>
      <c r="HMK14" s="127"/>
      <c r="HML14" s="127"/>
      <c r="HMM14" s="127"/>
      <c r="HMN14" s="127"/>
      <c r="HMO14" s="127"/>
      <c r="HMP14" s="127"/>
      <c r="HMQ14" s="127"/>
      <c r="HMR14" s="127"/>
      <c r="HMS14" s="127"/>
      <c r="HMT14" s="127"/>
      <c r="HMU14" s="127"/>
      <c r="HMV14" s="127"/>
      <c r="HMW14" s="127"/>
      <c r="HMX14" s="127"/>
      <c r="HMY14" s="127"/>
      <c r="HMZ14" s="127"/>
      <c r="HNA14" s="127"/>
      <c r="HNB14" s="127"/>
      <c r="HNC14" s="127"/>
      <c r="HND14" s="127"/>
      <c r="HNE14" s="127"/>
      <c r="HNF14" s="127"/>
      <c r="HNG14" s="127"/>
      <c r="HNH14" s="127"/>
      <c r="HNI14" s="127"/>
      <c r="HNJ14" s="127"/>
      <c r="HNK14" s="127"/>
      <c r="HNL14" s="127"/>
      <c r="HNM14" s="127"/>
      <c r="HNN14" s="127"/>
      <c r="HNO14" s="127"/>
      <c r="HNP14" s="127"/>
      <c r="HNQ14" s="127"/>
      <c r="HNR14" s="127"/>
      <c r="HNS14" s="127"/>
      <c r="HNT14" s="127"/>
      <c r="HNU14" s="127"/>
      <c r="HNV14" s="127"/>
      <c r="HNW14" s="127"/>
      <c r="HNX14" s="127"/>
      <c r="HNY14" s="127"/>
      <c r="HNZ14" s="127"/>
      <c r="HOA14" s="127"/>
      <c r="HOB14" s="127"/>
      <c r="HOC14" s="127"/>
      <c r="HOD14" s="127"/>
      <c r="HOE14" s="127"/>
      <c r="HOF14" s="127"/>
      <c r="HOG14" s="127"/>
      <c r="HOH14" s="127"/>
      <c r="HOI14" s="127"/>
      <c r="HOJ14" s="127"/>
      <c r="HOK14" s="127"/>
      <c r="HOL14" s="127"/>
      <c r="HOM14" s="127"/>
      <c r="HON14" s="127"/>
      <c r="HOO14" s="127"/>
      <c r="HOP14" s="127"/>
      <c r="HOQ14" s="127"/>
      <c r="HOR14" s="127"/>
      <c r="HOS14" s="127"/>
      <c r="HOT14" s="127"/>
      <c r="HOU14" s="127"/>
      <c r="HOV14" s="127"/>
      <c r="HOW14" s="127"/>
      <c r="HOX14" s="127"/>
      <c r="HOY14" s="127"/>
      <c r="HOZ14" s="127"/>
      <c r="HPA14" s="127"/>
      <c r="HPB14" s="127"/>
      <c r="HPC14" s="127"/>
      <c r="HPD14" s="127"/>
      <c r="HPE14" s="127"/>
      <c r="HPF14" s="127"/>
      <c r="HPG14" s="127"/>
      <c r="HPH14" s="127"/>
      <c r="HPI14" s="127"/>
      <c r="HPJ14" s="127"/>
      <c r="HPK14" s="127"/>
      <c r="HPL14" s="127"/>
      <c r="HPM14" s="127"/>
      <c r="HPN14" s="127"/>
      <c r="HPO14" s="127"/>
      <c r="HPP14" s="127"/>
      <c r="HPQ14" s="127"/>
      <c r="HPR14" s="127"/>
      <c r="HPS14" s="127"/>
      <c r="HPT14" s="127"/>
      <c r="HPU14" s="127"/>
      <c r="HPV14" s="127"/>
      <c r="HPW14" s="127"/>
      <c r="HPX14" s="127"/>
      <c r="HPY14" s="127"/>
      <c r="HPZ14" s="127"/>
      <c r="HQA14" s="127"/>
      <c r="HQB14" s="127"/>
      <c r="HQC14" s="127"/>
      <c r="HQD14" s="127"/>
      <c r="HQE14" s="127"/>
      <c r="HQF14" s="127"/>
      <c r="HQG14" s="127"/>
      <c r="HQH14" s="127"/>
      <c r="HQI14" s="127"/>
      <c r="HQJ14" s="127"/>
      <c r="HQK14" s="127"/>
      <c r="HQL14" s="127"/>
      <c r="HQM14" s="127"/>
      <c r="HQN14" s="127"/>
      <c r="HQO14" s="127"/>
      <c r="HQP14" s="127"/>
      <c r="HQQ14" s="127"/>
      <c r="HQR14" s="127"/>
      <c r="HQS14" s="127"/>
      <c r="HQT14" s="127"/>
      <c r="HQU14" s="127"/>
      <c r="HQV14" s="127"/>
      <c r="HQW14" s="127"/>
      <c r="HQX14" s="127"/>
      <c r="HQY14" s="127"/>
      <c r="HQZ14" s="127"/>
      <c r="HRA14" s="127"/>
      <c r="HRB14" s="127"/>
      <c r="HRC14" s="127"/>
      <c r="HRD14" s="127"/>
      <c r="HRE14" s="127"/>
      <c r="HRF14" s="127"/>
      <c r="HRG14" s="127"/>
      <c r="HRH14" s="127"/>
      <c r="HRI14" s="127"/>
      <c r="HRJ14" s="127"/>
      <c r="HRK14" s="127"/>
      <c r="HRL14" s="127"/>
      <c r="HRM14" s="127"/>
      <c r="HRN14" s="127"/>
      <c r="HRO14" s="127"/>
      <c r="HRP14" s="127"/>
      <c r="HRQ14" s="127"/>
      <c r="HRR14" s="127"/>
      <c r="HRS14" s="127"/>
      <c r="HRT14" s="127"/>
      <c r="HRU14" s="127"/>
      <c r="HRV14" s="127"/>
      <c r="HRW14" s="127"/>
      <c r="HRX14" s="127"/>
      <c r="HRY14" s="127"/>
      <c r="HRZ14" s="127"/>
      <c r="HSA14" s="127"/>
      <c r="HSB14" s="127"/>
      <c r="HSC14" s="127"/>
      <c r="HSD14" s="127"/>
      <c r="HSE14" s="127"/>
      <c r="HSF14" s="127"/>
      <c r="HSG14" s="127"/>
      <c r="HSH14" s="127"/>
      <c r="HSI14" s="127"/>
      <c r="HSJ14" s="127"/>
      <c r="HSK14" s="127"/>
      <c r="HSL14" s="127"/>
      <c r="HSM14" s="127"/>
      <c r="HSN14" s="127"/>
      <c r="HSO14" s="127"/>
      <c r="HSP14" s="127"/>
      <c r="HSQ14" s="127"/>
      <c r="HSR14" s="127"/>
      <c r="HSS14" s="127"/>
      <c r="HST14" s="127"/>
      <c r="HSU14" s="127"/>
      <c r="HSV14" s="127"/>
      <c r="HSW14" s="127"/>
      <c r="HSX14" s="127"/>
      <c r="HSY14" s="127"/>
      <c r="HSZ14" s="127"/>
      <c r="HTA14" s="127"/>
      <c r="HTB14" s="127"/>
      <c r="HTC14" s="127"/>
      <c r="HTD14" s="127"/>
      <c r="HTE14" s="127"/>
      <c r="HTF14" s="127"/>
      <c r="HTG14" s="127"/>
      <c r="HTH14" s="127"/>
      <c r="HTI14" s="127"/>
      <c r="HTJ14" s="127"/>
      <c r="HTK14" s="127"/>
      <c r="HTL14" s="127"/>
      <c r="HTM14" s="127"/>
      <c r="HTN14" s="127"/>
      <c r="HTO14" s="127"/>
      <c r="HTP14" s="127"/>
      <c r="HTQ14" s="127"/>
      <c r="HTR14" s="127"/>
      <c r="HTS14" s="127"/>
      <c r="HTT14" s="127"/>
      <c r="HTU14" s="127"/>
      <c r="HTV14" s="127"/>
      <c r="HTW14" s="127"/>
      <c r="HTX14" s="127"/>
      <c r="HTY14" s="127"/>
      <c r="HTZ14" s="127"/>
      <c r="HUA14" s="127"/>
      <c r="HUB14" s="127"/>
      <c r="HUC14" s="127"/>
      <c r="HUD14" s="127"/>
      <c r="HUE14" s="127"/>
      <c r="HUF14" s="127"/>
      <c r="HUG14" s="127"/>
      <c r="HUH14" s="127"/>
      <c r="HUI14" s="127"/>
      <c r="HUJ14" s="127"/>
      <c r="HUK14" s="127"/>
      <c r="HUL14" s="127"/>
      <c r="HUM14" s="127"/>
      <c r="HUN14" s="127"/>
      <c r="HUO14" s="127"/>
      <c r="HUP14" s="127"/>
      <c r="HUQ14" s="127"/>
      <c r="HUR14" s="127"/>
      <c r="HUS14" s="127"/>
      <c r="HUT14" s="127"/>
      <c r="HUU14" s="127"/>
      <c r="HUV14" s="127"/>
      <c r="HUW14" s="127"/>
      <c r="HUX14" s="127"/>
      <c r="HUY14" s="127"/>
      <c r="HUZ14" s="127"/>
      <c r="HVA14" s="127"/>
      <c r="HVB14" s="127"/>
      <c r="HVC14" s="127"/>
      <c r="HVD14" s="127"/>
      <c r="HVE14" s="127"/>
      <c r="HVF14" s="127"/>
      <c r="HVG14" s="127"/>
      <c r="HVH14" s="127"/>
      <c r="HVI14" s="127"/>
      <c r="HVJ14" s="127"/>
      <c r="HVK14" s="127"/>
      <c r="HVL14" s="127"/>
      <c r="HVM14" s="127"/>
      <c r="HVN14" s="127"/>
      <c r="HVO14" s="127"/>
      <c r="HVP14" s="127"/>
      <c r="HVQ14" s="127"/>
      <c r="HVR14" s="127"/>
      <c r="HVS14" s="127"/>
      <c r="HVT14" s="127"/>
      <c r="HVU14" s="127"/>
      <c r="HVV14" s="127"/>
      <c r="HVW14" s="127"/>
      <c r="HVX14" s="127"/>
      <c r="HVY14" s="127"/>
      <c r="HVZ14" s="127"/>
      <c r="HWA14" s="127"/>
      <c r="HWB14" s="127"/>
      <c r="HWC14" s="127"/>
      <c r="HWD14" s="127"/>
      <c r="HWE14" s="127"/>
      <c r="HWF14" s="127"/>
      <c r="HWG14" s="127"/>
      <c r="HWH14" s="127"/>
      <c r="HWI14" s="127"/>
      <c r="HWJ14" s="127"/>
      <c r="HWK14" s="127"/>
      <c r="HWL14" s="127"/>
      <c r="HWM14" s="127"/>
      <c r="HWN14" s="127"/>
      <c r="HWO14" s="127"/>
      <c r="HWP14" s="127"/>
      <c r="HWQ14" s="127"/>
      <c r="HWR14" s="127"/>
      <c r="HWS14" s="127"/>
      <c r="HWT14" s="127"/>
      <c r="HWU14" s="127"/>
      <c r="HWV14" s="127"/>
      <c r="HWW14" s="127"/>
      <c r="HWX14" s="127"/>
      <c r="HWY14" s="127"/>
      <c r="HWZ14" s="127"/>
      <c r="HXA14" s="127"/>
      <c r="HXB14" s="127"/>
      <c r="HXC14" s="127"/>
      <c r="HXD14" s="127"/>
      <c r="HXE14" s="127"/>
      <c r="HXF14" s="127"/>
      <c r="HXG14" s="127"/>
      <c r="HXH14" s="127"/>
      <c r="HXI14" s="127"/>
      <c r="HXJ14" s="127"/>
      <c r="HXK14" s="127"/>
      <c r="HXL14" s="127"/>
      <c r="HXM14" s="127"/>
      <c r="HXN14" s="127"/>
      <c r="HXO14" s="127"/>
      <c r="HXP14" s="127"/>
      <c r="HXQ14" s="127"/>
      <c r="HXR14" s="127"/>
      <c r="HXS14" s="127"/>
      <c r="HXT14" s="127"/>
      <c r="HXU14" s="127"/>
      <c r="HXV14" s="127"/>
      <c r="HXW14" s="127"/>
      <c r="HXX14" s="127"/>
      <c r="HXY14" s="127"/>
      <c r="HXZ14" s="127"/>
      <c r="HYA14" s="127"/>
      <c r="HYB14" s="127"/>
      <c r="HYC14" s="127"/>
      <c r="HYD14" s="127"/>
      <c r="HYE14" s="127"/>
      <c r="HYF14" s="127"/>
      <c r="HYG14" s="127"/>
      <c r="HYH14" s="127"/>
      <c r="HYI14" s="127"/>
      <c r="HYJ14" s="127"/>
      <c r="HYK14" s="127"/>
      <c r="HYL14" s="127"/>
      <c r="HYM14" s="127"/>
      <c r="HYN14" s="127"/>
      <c r="HYO14" s="127"/>
      <c r="HYP14" s="127"/>
      <c r="HYQ14" s="127"/>
      <c r="HYR14" s="127"/>
      <c r="HYS14" s="127"/>
      <c r="HYT14" s="127"/>
      <c r="HYU14" s="127"/>
      <c r="HYV14" s="127"/>
      <c r="HYW14" s="127"/>
      <c r="HYX14" s="127"/>
      <c r="HYY14" s="127"/>
      <c r="HYZ14" s="127"/>
      <c r="HZA14" s="127"/>
      <c r="HZB14" s="127"/>
      <c r="HZC14" s="127"/>
      <c r="HZD14" s="127"/>
      <c r="HZE14" s="127"/>
      <c r="HZF14" s="127"/>
      <c r="HZG14" s="127"/>
      <c r="HZH14" s="127"/>
      <c r="HZI14" s="127"/>
      <c r="HZJ14" s="127"/>
      <c r="HZK14" s="127"/>
      <c r="HZL14" s="127"/>
      <c r="HZM14" s="127"/>
      <c r="HZN14" s="127"/>
      <c r="HZO14" s="127"/>
      <c r="HZP14" s="127"/>
      <c r="HZQ14" s="127"/>
      <c r="HZR14" s="127"/>
      <c r="HZS14" s="127"/>
      <c r="HZT14" s="127"/>
      <c r="HZU14" s="127"/>
      <c r="HZV14" s="127"/>
      <c r="HZW14" s="127"/>
      <c r="HZX14" s="127"/>
      <c r="HZY14" s="127"/>
      <c r="HZZ14" s="127"/>
      <c r="IAA14" s="127"/>
      <c r="IAB14" s="127"/>
      <c r="IAC14" s="127"/>
      <c r="IAD14" s="127"/>
      <c r="IAE14" s="127"/>
      <c r="IAF14" s="127"/>
      <c r="IAG14" s="127"/>
      <c r="IAH14" s="127"/>
      <c r="IAI14" s="127"/>
      <c r="IAJ14" s="127"/>
      <c r="IAK14" s="127"/>
      <c r="IAL14" s="127"/>
      <c r="IAM14" s="127"/>
      <c r="IAN14" s="127"/>
      <c r="IAO14" s="127"/>
      <c r="IAP14" s="127"/>
      <c r="IAQ14" s="127"/>
      <c r="IAR14" s="127"/>
      <c r="IAS14" s="127"/>
      <c r="IAT14" s="127"/>
      <c r="IAU14" s="127"/>
      <c r="IAV14" s="127"/>
      <c r="IAW14" s="127"/>
      <c r="IAX14" s="127"/>
      <c r="IAY14" s="127"/>
      <c r="IAZ14" s="127"/>
      <c r="IBA14" s="127"/>
      <c r="IBB14" s="127"/>
      <c r="IBC14" s="127"/>
      <c r="IBD14" s="127"/>
      <c r="IBE14" s="127"/>
      <c r="IBF14" s="127"/>
      <c r="IBG14" s="127"/>
      <c r="IBH14" s="127"/>
      <c r="IBI14" s="127"/>
      <c r="IBJ14" s="127"/>
      <c r="IBK14" s="127"/>
      <c r="IBL14" s="127"/>
      <c r="IBM14" s="127"/>
      <c r="IBN14" s="127"/>
      <c r="IBO14" s="127"/>
      <c r="IBP14" s="127"/>
      <c r="IBQ14" s="127"/>
      <c r="IBR14" s="127"/>
      <c r="IBS14" s="127"/>
      <c r="IBT14" s="127"/>
      <c r="IBU14" s="127"/>
      <c r="IBV14" s="127"/>
      <c r="IBW14" s="127"/>
      <c r="IBX14" s="127"/>
      <c r="IBY14" s="127"/>
      <c r="IBZ14" s="127"/>
      <c r="ICA14" s="127"/>
      <c r="ICB14" s="127"/>
      <c r="ICC14" s="127"/>
      <c r="ICD14" s="127"/>
      <c r="ICE14" s="127"/>
      <c r="ICF14" s="127"/>
      <c r="ICG14" s="127"/>
      <c r="ICH14" s="127"/>
      <c r="ICI14" s="127"/>
      <c r="ICJ14" s="127"/>
      <c r="ICK14" s="127"/>
      <c r="ICL14" s="127"/>
      <c r="ICM14" s="127"/>
      <c r="ICN14" s="127"/>
      <c r="ICO14" s="127"/>
      <c r="ICP14" s="127"/>
      <c r="ICQ14" s="127"/>
      <c r="ICR14" s="127"/>
      <c r="ICS14" s="127"/>
      <c r="ICT14" s="127"/>
      <c r="ICU14" s="127"/>
      <c r="ICV14" s="127"/>
      <c r="ICW14" s="127"/>
      <c r="ICX14" s="127"/>
      <c r="ICY14" s="127"/>
      <c r="ICZ14" s="127"/>
      <c r="IDA14" s="127"/>
      <c r="IDB14" s="127"/>
      <c r="IDC14" s="127"/>
      <c r="IDD14" s="127"/>
      <c r="IDE14" s="127"/>
      <c r="IDF14" s="127"/>
      <c r="IDG14" s="127"/>
      <c r="IDH14" s="127"/>
      <c r="IDI14" s="127"/>
      <c r="IDJ14" s="127"/>
      <c r="IDK14" s="127"/>
      <c r="IDL14" s="127"/>
      <c r="IDM14" s="127"/>
      <c r="IDN14" s="127"/>
      <c r="IDO14" s="127"/>
      <c r="IDP14" s="127"/>
      <c r="IDQ14" s="127"/>
      <c r="IDR14" s="127"/>
      <c r="IDS14" s="127"/>
      <c r="IDT14" s="127"/>
      <c r="IDU14" s="127"/>
      <c r="IDV14" s="127"/>
      <c r="IDW14" s="127"/>
      <c r="IDX14" s="127"/>
      <c r="IDY14" s="127"/>
      <c r="IDZ14" s="127"/>
      <c r="IEA14" s="127"/>
      <c r="IEB14" s="127"/>
      <c r="IEC14" s="127"/>
      <c r="IED14" s="127"/>
      <c r="IEE14" s="127"/>
      <c r="IEF14" s="127"/>
      <c r="IEG14" s="127"/>
      <c r="IEH14" s="127"/>
      <c r="IEI14" s="127"/>
      <c r="IEJ14" s="127"/>
      <c r="IEK14" s="127"/>
      <c r="IEL14" s="127"/>
      <c r="IEM14" s="127"/>
      <c r="IEN14" s="127"/>
      <c r="IEO14" s="127"/>
      <c r="IEP14" s="127"/>
      <c r="IEQ14" s="127"/>
      <c r="IER14" s="127"/>
      <c r="IES14" s="127"/>
      <c r="IET14" s="127"/>
      <c r="IEU14" s="127"/>
      <c r="IEV14" s="127"/>
      <c r="IEW14" s="127"/>
      <c r="IEX14" s="127"/>
      <c r="IEY14" s="127"/>
      <c r="IEZ14" s="127"/>
      <c r="IFA14" s="127"/>
      <c r="IFB14" s="127"/>
      <c r="IFC14" s="127"/>
      <c r="IFD14" s="127"/>
      <c r="IFE14" s="127"/>
      <c r="IFF14" s="127"/>
      <c r="IFG14" s="127"/>
      <c r="IFH14" s="127"/>
      <c r="IFI14" s="127"/>
      <c r="IFJ14" s="127"/>
      <c r="IFK14" s="127"/>
      <c r="IFL14" s="127"/>
      <c r="IFM14" s="127"/>
      <c r="IFN14" s="127"/>
      <c r="IFO14" s="127"/>
      <c r="IFP14" s="127"/>
      <c r="IFQ14" s="127"/>
      <c r="IFR14" s="127"/>
      <c r="IFS14" s="127"/>
      <c r="IFT14" s="127"/>
      <c r="IFU14" s="127"/>
      <c r="IFV14" s="127"/>
      <c r="IFW14" s="127"/>
      <c r="IFX14" s="127"/>
      <c r="IFY14" s="127"/>
      <c r="IFZ14" s="127"/>
      <c r="IGA14" s="127"/>
      <c r="IGB14" s="127"/>
      <c r="IGC14" s="127"/>
      <c r="IGD14" s="127"/>
      <c r="IGE14" s="127"/>
      <c r="IGF14" s="127"/>
      <c r="IGG14" s="127"/>
      <c r="IGH14" s="127"/>
      <c r="IGI14" s="127"/>
      <c r="IGJ14" s="127"/>
      <c r="IGK14" s="127"/>
      <c r="IGL14" s="127"/>
      <c r="IGM14" s="127"/>
      <c r="IGN14" s="127"/>
      <c r="IGO14" s="127"/>
      <c r="IGP14" s="127"/>
      <c r="IGQ14" s="127"/>
      <c r="IGR14" s="127"/>
      <c r="IGS14" s="127"/>
      <c r="IGT14" s="127"/>
      <c r="IGU14" s="127"/>
      <c r="IGV14" s="127"/>
      <c r="IGW14" s="127"/>
      <c r="IGX14" s="127"/>
      <c r="IGY14" s="127"/>
      <c r="IGZ14" s="127"/>
      <c r="IHA14" s="127"/>
      <c r="IHB14" s="127"/>
      <c r="IHC14" s="127"/>
      <c r="IHD14" s="127"/>
      <c r="IHE14" s="127"/>
      <c r="IHF14" s="127"/>
      <c r="IHG14" s="127"/>
      <c r="IHH14" s="127"/>
      <c r="IHI14" s="127"/>
      <c r="IHJ14" s="127"/>
      <c r="IHK14" s="127"/>
      <c r="IHL14" s="127"/>
      <c r="IHM14" s="127"/>
      <c r="IHN14" s="127"/>
      <c r="IHO14" s="127"/>
      <c r="IHP14" s="127"/>
      <c r="IHQ14" s="127"/>
      <c r="IHR14" s="127"/>
      <c r="IHS14" s="127"/>
      <c r="IHT14" s="127"/>
      <c r="IHU14" s="127"/>
      <c r="IHV14" s="127"/>
      <c r="IHW14" s="127"/>
      <c r="IHX14" s="127"/>
      <c r="IHY14" s="127"/>
      <c r="IHZ14" s="127"/>
      <c r="IIA14" s="127"/>
      <c r="IIB14" s="127"/>
      <c r="IIC14" s="127"/>
      <c r="IID14" s="127"/>
      <c r="IIE14" s="127"/>
      <c r="IIF14" s="127"/>
      <c r="IIG14" s="127"/>
      <c r="IIH14" s="127"/>
      <c r="III14" s="127"/>
      <c r="IIJ14" s="127"/>
      <c r="IIK14" s="127"/>
      <c r="IIL14" s="127"/>
      <c r="IIM14" s="127"/>
      <c r="IIN14" s="127"/>
      <c r="IIO14" s="127"/>
      <c r="IIP14" s="127"/>
      <c r="IIQ14" s="127"/>
      <c r="IIR14" s="127"/>
      <c r="IIS14" s="127"/>
      <c r="IIT14" s="127"/>
      <c r="IIU14" s="127"/>
      <c r="IIV14" s="127"/>
      <c r="IIW14" s="127"/>
      <c r="IIX14" s="127"/>
      <c r="IIY14" s="127"/>
      <c r="IIZ14" s="127"/>
      <c r="IJA14" s="127"/>
      <c r="IJB14" s="127"/>
      <c r="IJC14" s="127"/>
      <c r="IJD14" s="127"/>
      <c r="IJE14" s="127"/>
      <c r="IJF14" s="127"/>
      <c r="IJG14" s="127"/>
      <c r="IJH14" s="127"/>
      <c r="IJI14" s="127"/>
      <c r="IJJ14" s="127"/>
      <c r="IJK14" s="127"/>
      <c r="IJL14" s="127"/>
      <c r="IJM14" s="127"/>
      <c r="IJN14" s="127"/>
      <c r="IJO14" s="127"/>
      <c r="IJP14" s="127"/>
      <c r="IJQ14" s="127"/>
      <c r="IJR14" s="127"/>
      <c r="IJS14" s="127"/>
      <c r="IJT14" s="127"/>
      <c r="IJU14" s="127"/>
      <c r="IJV14" s="127"/>
      <c r="IJW14" s="127"/>
      <c r="IJX14" s="127"/>
      <c r="IJY14" s="127"/>
      <c r="IJZ14" s="127"/>
      <c r="IKA14" s="127"/>
      <c r="IKB14" s="127"/>
      <c r="IKC14" s="127"/>
      <c r="IKD14" s="127"/>
      <c r="IKE14" s="127"/>
      <c r="IKF14" s="127"/>
      <c r="IKG14" s="127"/>
      <c r="IKH14" s="127"/>
      <c r="IKI14" s="127"/>
      <c r="IKJ14" s="127"/>
      <c r="IKK14" s="127"/>
      <c r="IKL14" s="127"/>
      <c r="IKM14" s="127"/>
      <c r="IKN14" s="127"/>
      <c r="IKO14" s="127"/>
      <c r="IKP14" s="127"/>
      <c r="IKQ14" s="127"/>
      <c r="IKR14" s="127"/>
      <c r="IKS14" s="127"/>
      <c r="IKT14" s="127"/>
      <c r="IKU14" s="127"/>
      <c r="IKV14" s="127"/>
      <c r="IKW14" s="127"/>
      <c r="IKX14" s="127"/>
      <c r="IKY14" s="127"/>
      <c r="IKZ14" s="127"/>
      <c r="ILA14" s="127"/>
      <c r="ILB14" s="127"/>
      <c r="ILC14" s="127"/>
      <c r="ILD14" s="127"/>
      <c r="ILE14" s="127"/>
      <c r="ILF14" s="127"/>
      <c r="ILG14" s="127"/>
      <c r="ILH14" s="127"/>
      <c r="ILI14" s="127"/>
      <c r="ILJ14" s="127"/>
      <c r="ILK14" s="127"/>
      <c r="ILL14" s="127"/>
      <c r="ILM14" s="127"/>
      <c r="ILN14" s="127"/>
      <c r="ILO14" s="127"/>
      <c r="ILP14" s="127"/>
      <c r="ILQ14" s="127"/>
      <c r="ILR14" s="127"/>
      <c r="ILS14" s="127"/>
      <c r="ILT14" s="127"/>
      <c r="ILU14" s="127"/>
      <c r="ILV14" s="127"/>
      <c r="ILW14" s="127"/>
      <c r="ILX14" s="127"/>
      <c r="ILY14" s="127"/>
      <c r="ILZ14" s="127"/>
      <c r="IMA14" s="127"/>
      <c r="IMB14" s="127"/>
      <c r="IMC14" s="127"/>
      <c r="IMD14" s="127"/>
      <c r="IME14" s="127"/>
      <c r="IMF14" s="127"/>
      <c r="IMG14" s="127"/>
      <c r="IMH14" s="127"/>
      <c r="IMI14" s="127"/>
      <c r="IMJ14" s="127"/>
      <c r="IMK14" s="127"/>
      <c r="IML14" s="127"/>
      <c r="IMM14" s="127"/>
      <c r="IMN14" s="127"/>
      <c r="IMO14" s="127"/>
      <c r="IMP14" s="127"/>
      <c r="IMQ14" s="127"/>
      <c r="IMR14" s="127"/>
      <c r="IMS14" s="127"/>
      <c r="IMT14" s="127"/>
      <c r="IMU14" s="127"/>
      <c r="IMV14" s="127"/>
      <c r="IMW14" s="127"/>
      <c r="IMX14" s="127"/>
      <c r="IMY14" s="127"/>
      <c r="IMZ14" s="127"/>
      <c r="INA14" s="127"/>
      <c r="INB14" s="127"/>
      <c r="INC14" s="127"/>
      <c r="IND14" s="127"/>
      <c r="INE14" s="127"/>
      <c r="INF14" s="127"/>
      <c r="ING14" s="127"/>
      <c r="INH14" s="127"/>
      <c r="INI14" s="127"/>
      <c r="INJ14" s="127"/>
      <c r="INK14" s="127"/>
      <c r="INL14" s="127"/>
      <c r="INM14" s="127"/>
      <c r="INN14" s="127"/>
      <c r="INO14" s="127"/>
      <c r="INP14" s="127"/>
      <c r="INQ14" s="127"/>
      <c r="INR14" s="127"/>
      <c r="INS14" s="127"/>
      <c r="INT14" s="127"/>
      <c r="INU14" s="127"/>
      <c r="INV14" s="127"/>
      <c r="INW14" s="127"/>
      <c r="INX14" s="127"/>
      <c r="INY14" s="127"/>
      <c r="INZ14" s="127"/>
      <c r="IOA14" s="127"/>
      <c r="IOB14" s="127"/>
      <c r="IOC14" s="127"/>
      <c r="IOD14" s="127"/>
      <c r="IOE14" s="127"/>
      <c r="IOF14" s="127"/>
      <c r="IOG14" s="127"/>
      <c r="IOH14" s="127"/>
      <c r="IOI14" s="127"/>
      <c r="IOJ14" s="127"/>
      <c r="IOK14" s="127"/>
      <c r="IOL14" s="127"/>
      <c r="IOM14" s="127"/>
      <c r="ION14" s="127"/>
      <c r="IOO14" s="127"/>
      <c r="IOP14" s="127"/>
      <c r="IOQ14" s="127"/>
      <c r="IOR14" s="127"/>
      <c r="IOS14" s="127"/>
      <c r="IOT14" s="127"/>
      <c r="IOU14" s="127"/>
      <c r="IOV14" s="127"/>
      <c r="IOW14" s="127"/>
      <c r="IOX14" s="127"/>
      <c r="IOY14" s="127"/>
      <c r="IOZ14" s="127"/>
      <c r="IPA14" s="127"/>
      <c r="IPB14" s="127"/>
      <c r="IPC14" s="127"/>
      <c r="IPD14" s="127"/>
      <c r="IPE14" s="127"/>
      <c r="IPF14" s="127"/>
      <c r="IPG14" s="127"/>
      <c r="IPH14" s="127"/>
      <c r="IPI14" s="127"/>
      <c r="IPJ14" s="127"/>
      <c r="IPK14" s="127"/>
      <c r="IPL14" s="127"/>
      <c r="IPM14" s="127"/>
      <c r="IPN14" s="127"/>
      <c r="IPO14" s="127"/>
      <c r="IPP14" s="127"/>
      <c r="IPQ14" s="127"/>
      <c r="IPR14" s="127"/>
      <c r="IPS14" s="127"/>
      <c r="IPT14" s="127"/>
      <c r="IPU14" s="127"/>
      <c r="IPV14" s="127"/>
      <c r="IPW14" s="127"/>
      <c r="IPX14" s="127"/>
      <c r="IPY14" s="127"/>
      <c r="IPZ14" s="127"/>
      <c r="IQA14" s="127"/>
      <c r="IQB14" s="127"/>
      <c r="IQC14" s="127"/>
      <c r="IQD14" s="127"/>
      <c r="IQE14" s="127"/>
      <c r="IQF14" s="127"/>
      <c r="IQG14" s="127"/>
      <c r="IQH14" s="127"/>
      <c r="IQI14" s="127"/>
      <c r="IQJ14" s="127"/>
      <c r="IQK14" s="127"/>
      <c r="IQL14" s="127"/>
      <c r="IQM14" s="127"/>
      <c r="IQN14" s="127"/>
      <c r="IQO14" s="127"/>
      <c r="IQP14" s="127"/>
      <c r="IQQ14" s="127"/>
      <c r="IQR14" s="127"/>
      <c r="IQS14" s="127"/>
      <c r="IQT14" s="127"/>
      <c r="IQU14" s="127"/>
      <c r="IQV14" s="127"/>
      <c r="IQW14" s="127"/>
      <c r="IQX14" s="127"/>
      <c r="IQY14" s="127"/>
      <c r="IQZ14" s="127"/>
      <c r="IRA14" s="127"/>
      <c r="IRB14" s="127"/>
      <c r="IRC14" s="127"/>
      <c r="IRD14" s="127"/>
      <c r="IRE14" s="127"/>
      <c r="IRF14" s="127"/>
      <c r="IRG14" s="127"/>
      <c r="IRH14" s="127"/>
      <c r="IRI14" s="127"/>
      <c r="IRJ14" s="127"/>
      <c r="IRK14" s="127"/>
      <c r="IRL14" s="127"/>
      <c r="IRM14" s="127"/>
      <c r="IRN14" s="127"/>
      <c r="IRO14" s="127"/>
      <c r="IRP14" s="127"/>
      <c r="IRQ14" s="127"/>
      <c r="IRR14" s="127"/>
      <c r="IRS14" s="127"/>
      <c r="IRT14" s="127"/>
      <c r="IRU14" s="127"/>
      <c r="IRV14" s="127"/>
      <c r="IRW14" s="127"/>
      <c r="IRX14" s="127"/>
      <c r="IRY14" s="127"/>
      <c r="IRZ14" s="127"/>
      <c r="ISA14" s="127"/>
      <c r="ISB14" s="127"/>
      <c r="ISC14" s="127"/>
      <c r="ISD14" s="127"/>
      <c r="ISE14" s="127"/>
      <c r="ISF14" s="127"/>
      <c r="ISG14" s="127"/>
      <c r="ISH14" s="127"/>
      <c r="ISI14" s="127"/>
      <c r="ISJ14" s="127"/>
      <c r="ISK14" s="127"/>
      <c r="ISL14" s="127"/>
      <c r="ISM14" s="127"/>
      <c r="ISN14" s="127"/>
      <c r="ISO14" s="127"/>
      <c r="ISP14" s="127"/>
      <c r="ISQ14" s="127"/>
      <c r="ISR14" s="127"/>
      <c r="ISS14" s="127"/>
      <c r="IST14" s="127"/>
      <c r="ISU14" s="127"/>
      <c r="ISV14" s="127"/>
      <c r="ISW14" s="127"/>
      <c r="ISX14" s="127"/>
      <c r="ISY14" s="127"/>
      <c r="ISZ14" s="127"/>
      <c r="ITA14" s="127"/>
      <c r="ITB14" s="127"/>
      <c r="ITC14" s="127"/>
      <c r="ITD14" s="127"/>
      <c r="ITE14" s="127"/>
      <c r="ITF14" s="127"/>
      <c r="ITG14" s="127"/>
      <c r="ITH14" s="127"/>
      <c r="ITI14" s="127"/>
      <c r="ITJ14" s="127"/>
      <c r="ITK14" s="127"/>
      <c r="ITL14" s="127"/>
      <c r="ITM14" s="127"/>
      <c r="ITN14" s="127"/>
      <c r="ITO14" s="127"/>
      <c r="ITP14" s="127"/>
      <c r="ITQ14" s="127"/>
      <c r="ITR14" s="127"/>
      <c r="ITS14" s="127"/>
      <c r="ITT14" s="127"/>
      <c r="ITU14" s="127"/>
      <c r="ITV14" s="127"/>
      <c r="ITW14" s="127"/>
      <c r="ITX14" s="127"/>
      <c r="ITY14" s="127"/>
      <c r="ITZ14" s="127"/>
      <c r="IUA14" s="127"/>
      <c r="IUB14" s="127"/>
      <c r="IUC14" s="127"/>
      <c r="IUD14" s="127"/>
      <c r="IUE14" s="127"/>
      <c r="IUF14" s="127"/>
      <c r="IUG14" s="127"/>
      <c r="IUH14" s="127"/>
      <c r="IUI14" s="127"/>
      <c r="IUJ14" s="127"/>
      <c r="IUK14" s="127"/>
      <c r="IUL14" s="127"/>
      <c r="IUM14" s="127"/>
      <c r="IUN14" s="127"/>
      <c r="IUO14" s="127"/>
      <c r="IUP14" s="127"/>
      <c r="IUQ14" s="127"/>
      <c r="IUR14" s="127"/>
      <c r="IUS14" s="127"/>
      <c r="IUT14" s="127"/>
      <c r="IUU14" s="127"/>
      <c r="IUV14" s="127"/>
      <c r="IUW14" s="127"/>
      <c r="IUX14" s="127"/>
      <c r="IUY14" s="127"/>
      <c r="IUZ14" s="127"/>
      <c r="IVA14" s="127"/>
      <c r="IVB14" s="127"/>
      <c r="IVC14" s="127"/>
      <c r="IVD14" s="127"/>
      <c r="IVE14" s="127"/>
      <c r="IVF14" s="127"/>
      <c r="IVG14" s="127"/>
      <c r="IVH14" s="127"/>
      <c r="IVI14" s="127"/>
      <c r="IVJ14" s="127"/>
      <c r="IVK14" s="127"/>
      <c r="IVL14" s="127"/>
      <c r="IVM14" s="127"/>
      <c r="IVN14" s="127"/>
      <c r="IVO14" s="127"/>
      <c r="IVP14" s="127"/>
      <c r="IVQ14" s="127"/>
      <c r="IVR14" s="127"/>
      <c r="IVS14" s="127"/>
      <c r="IVT14" s="127"/>
      <c r="IVU14" s="127"/>
      <c r="IVV14" s="127"/>
      <c r="IVW14" s="127"/>
      <c r="IVX14" s="127"/>
      <c r="IVY14" s="127"/>
      <c r="IVZ14" s="127"/>
      <c r="IWA14" s="127"/>
      <c r="IWB14" s="127"/>
      <c r="IWC14" s="127"/>
      <c r="IWD14" s="127"/>
      <c r="IWE14" s="127"/>
      <c r="IWF14" s="127"/>
      <c r="IWG14" s="127"/>
      <c r="IWH14" s="127"/>
      <c r="IWI14" s="127"/>
      <c r="IWJ14" s="127"/>
      <c r="IWK14" s="127"/>
      <c r="IWL14" s="127"/>
      <c r="IWM14" s="127"/>
      <c r="IWN14" s="127"/>
      <c r="IWO14" s="127"/>
      <c r="IWP14" s="127"/>
      <c r="IWQ14" s="127"/>
      <c r="IWR14" s="127"/>
      <c r="IWS14" s="127"/>
      <c r="IWT14" s="127"/>
      <c r="IWU14" s="127"/>
      <c r="IWV14" s="127"/>
      <c r="IWW14" s="127"/>
      <c r="IWX14" s="127"/>
      <c r="IWY14" s="127"/>
      <c r="IWZ14" s="127"/>
      <c r="IXA14" s="127"/>
      <c r="IXB14" s="127"/>
      <c r="IXC14" s="127"/>
      <c r="IXD14" s="127"/>
      <c r="IXE14" s="127"/>
      <c r="IXF14" s="127"/>
      <c r="IXG14" s="127"/>
      <c r="IXH14" s="127"/>
      <c r="IXI14" s="127"/>
      <c r="IXJ14" s="127"/>
      <c r="IXK14" s="127"/>
      <c r="IXL14" s="127"/>
      <c r="IXM14" s="127"/>
      <c r="IXN14" s="127"/>
      <c r="IXO14" s="127"/>
      <c r="IXP14" s="127"/>
      <c r="IXQ14" s="127"/>
      <c r="IXR14" s="127"/>
      <c r="IXS14" s="127"/>
      <c r="IXT14" s="127"/>
      <c r="IXU14" s="127"/>
      <c r="IXV14" s="127"/>
      <c r="IXW14" s="127"/>
      <c r="IXX14" s="127"/>
      <c r="IXY14" s="127"/>
      <c r="IXZ14" s="127"/>
      <c r="IYA14" s="127"/>
      <c r="IYB14" s="127"/>
      <c r="IYC14" s="127"/>
      <c r="IYD14" s="127"/>
      <c r="IYE14" s="127"/>
      <c r="IYF14" s="127"/>
      <c r="IYG14" s="127"/>
      <c r="IYH14" s="127"/>
      <c r="IYI14" s="127"/>
      <c r="IYJ14" s="127"/>
      <c r="IYK14" s="127"/>
      <c r="IYL14" s="127"/>
      <c r="IYM14" s="127"/>
      <c r="IYN14" s="127"/>
      <c r="IYO14" s="127"/>
      <c r="IYP14" s="127"/>
      <c r="IYQ14" s="127"/>
      <c r="IYR14" s="127"/>
      <c r="IYS14" s="127"/>
      <c r="IYT14" s="127"/>
      <c r="IYU14" s="127"/>
      <c r="IYV14" s="127"/>
      <c r="IYW14" s="127"/>
      <c r="IYX14" s="127"/>
      <c r="IYY14" s="127"/>
      <c r="IYZ14" s="127"/>
      <c r="IZA14" s="127"/>
      <c r="IZB14" s="127"/>
      <c r="IZC14" s="127"/>
      <c r="IZD14" s="127"/>
      <c r="IZE14" s="127"/>
      <c r="IZF14" s="127"/>
      <c r="IZG14" s="127"/>
      <c r="IZH14" s="127"/>
      <c r="IZI14" s="127"/>
      <c r="IZJ14" s="127"/>
      <c r="IZK14" s="127"/>
      <c r="IZL14" s="127"/>
      <c r="IZM14" s="127"/>
      <c r="IZN14" s="127"/>
      <c r="IZO14" s="127"/>
      <c r="IZP14" s="127"/>
      <c r="IZQ14" s="127"/>
      <c r="IZR14" s="127"/>
      <c r="IZS14" s="127"/>
      <c r="IZT14" s="127"/>
      <c r="IZU14" s="127"/>
      <c r="IZV14" s="127"/>
      <c r="IZW14" s="127"/>
      <c r="IZX14" s="127"/>
      <c r="IZY14" s="127"/>
      <c r="IZZ14" s="127"/>
      <c r="JAA14" s="127"/>
      <c r="JAB14" s="127"/>
      <c r="JAC14" s="127"/>
      <c r="JAD14" s="127"/>
      <c r="JAE14" s="127"/>
      <c r="JAF14" s="127"/>
      <c r="JAG14" s="127"/>
      <c r="JAH14" s="127"/>
      <c r="JAI14" s="127"/>
      <c r="JAJ14" s="127"/>
      <c r="JAK14" s="127"/>
      <c r="JAL14" s="127"/>
      <c r="JAM14" s="127"/>
      <c r="JAN14" s="127"/>
      <c r="JAO14" s="127"/>
      <c r="JAP14" s="127"/>
      <c r="JAQ14" s="127"/>
      <c r="JAR14" s="127"/>
      <c r="JAS14" s="127"/>
      <c r="JAT14" s="127"/>
      <c r="JAU14" s="127"/>
      <c r="JAV14" s="127"/>
      <c r="JAW14" s="127"/>
      <c r="JAX14" s="127"/>
      <c r="JAY14" s="127"/>
      <c r="JAZ14" s="127"/>
      <c r="JBA14" s="127"/>
      <c r="JBB14" s="127"/>
      <c r="JBC14" s="127"/>
      <c r="JBD14" s="127"/>
      <c r="JBE14" s="127"/>
      <c r="JBF14" s="127"/>
      <c r="JBG14" s="127"/>
      <c r="JBH14" s="127"/>
      <c r="JBI14" s="127"/>
      <c r="JBJ14" s="127"/>
      <c r="JBK14" s="127"/>
      <c r="JBL14" s="127"/>
      <c r="JBM14" s="127"/>
      <c r="JBN14" s="127"/>
      <c r="JBO14" s="127"/>
      <c r="JBP14" s="127"/>
      <c r="JBQ14" s="127"/>
      <c r="JBR14" s="127"/>
      <c r="JBS14" s="127"/>
      <c r="JBT14" s="127"/>
      <c r="JBU14" s="127"/>
      <c r="JBV14" s="127"/>
      <c r="JBW14" s="127"/>
      <c r="JBX14" s="127"/>
      <c r="JBY14" s="127"/>
      <c r="JBZ14" s="127"/>
      <c r="JCA14" s="127"/>
      <c r="JCB14" s="127"/>
      <c r="JCC14" s="127"/>
      <c r="JCD14" s="127"/>
      <c r="JCE14" s="127"/>
      <c r="JCF14" s="127"/>
      <c r="JCG14" s="127"/>
      <c r="JCH14" s="127"/>
      <c r="JCI14" s="127"/>
      <c r="JCJ14" s="127"/>
      <c r="JCK14" s="127"/>
      <c r="JCL14" s="127"/>
      <c r="JCM14" s="127"/>
      <c r="JCN14" s="127"/>
      <c r="JCO14" s="127"/>
      <c r="JCP14" s="127"/>
      <c r="JCQ14" s="127"/>
      <c r="JCR14" s="127"/>
      <c r="JCS14" s="127"/>
      <c r="JCT14" s="127"/>
      <c r="JCU14" s="127"/>
      <c r="JCV14" s="127"/>
      <c r="JCW14" s="127"/>
      <c r="JCX14" s="127"/>
      <c r="JCY14" s="127"/>
      <c r="JCZ14" s="127"/>
      <c r="JDA14" s="127"/>
      <c r="JDB14" s="127"/>
      <c r="JDC14" s="127"/>
      <c r="JDD14" s="127"/>
      <c r="JDE14" s="127"/>
      <c r="JDF14" s="127"/>
      <c r="JDG14" s="127"/>
      <c r="JDH14" s="127"/>
      <c r="JDI14" s="127"/>
      <c r="JDJ14" s="127"/>
      <c r="JDK14" s="127"/>
      <c r="JDL14" s="127"/>
      <c r="JDM14" s="127"/>
      <c r="JDN14" s="127"/>
      <c r="JDO14" s="127"/>
      <c r="JDP14" s="127"/>
      <c r="JDQ14" s="127"/>
      <c r="JDR14" s="127"/>
      <c r="JDS14" s="127"/>
      <c r="JDT14" s="127"/>
      <c r="JDU14" s="127"/>
      <c r="JDV14" s="127"/>
      <c r="JDW14" s="127"/>
      <c r="JDX14" s="127"/>
      <c r="JDY14" s="127"/>
      <c r="JDZ14" s="127"/>
      <c r="JEA14" s="127"/>
      <c r="JEB14" s="127"/>
      <c r="JEC14" s="127"/>
      <c r="JED14" s="127"/>
      <c r="JEE14" s="127"/>
      <c r="JEF14" s="127"/>
      <c r="JEG14" s="127"/>
      <c r="JEH14" s="127"/>
      <c r="JEI14" s="127"/>
      <c r="JEJ14" s="127"/>
      <c r="JEK14" s="127"/>
      <c r="JEL14" s="127"/>
      <c r="JEM14" s="127"/>
      <c r="JEN14" s="127"/>
      <c r="JEO14" s="127"/>
      <c r="JEP14" s="127"/>
      <c r="JEQ14" s="127"/>
      <c r="JER14" s="127"/>
      <c r="JES14" s="127"/>
      <c r="JET14" s="127"/>
      <c r="JEU14" s="127"/>
      <c r="JEV14" s="127"/>
      <c r="JEW14" s="127"/>
      <c r="JEX14" s="127"/>
      <c r="JEY14" s="127"/>
      <c r="JEZ14" s="127"/>
      <c r="JFA14" s="127"/>
      <c r="JFB14" s="127"/>
      <c r="JFC14" s="127"/>
      <c r="JFD14" s="127"/>
      <c r="JFE14" s="127"/>
      <c r="JFF14" s="127"/>
      <c r="JFG14" s="127"/>
      <c r="JFH14" s="127"/>
      <c r="JFI14" s="127"/>
      <c r="JFJ14" s="127"/>
      <c r="JFK14" s="127"/>
      <c r="JFL14" s="127"/>
      <c r="JFM14" s="127"/>
      <c r="JFN14" s="127"/>
      <c r="JFO14" s="127"/>
      <c r="JFP14" s="127"/>
      <c r="JFQ14" s="127"/>
      <c r="JFR14" s="127"/>
      <c r="JFS14" s="127"/>
      <c r="JFT14" s="127"/>
      <c r="JFU14" s="127"/>
      <c r="JFV14" s="127"/>
      <c r="JFW14" s="127"/>
      <c r="JFX14" s="127"/>
      <c r="JFY14" s="127"/>
      <c r="JFZ14" s="127"/>
      <c r="JGA14" s="127"/>
      <c r="JGB14" s="127"/>
      <c r="JGC14" s="127"/>
      <c r="JGD14" s="127"/>
      <c r="JGE14" s="127"/>
      <c r="JGF14" s="127"/>
      <c r="JGG14" s="127"/>
      <c r="JGH14" s="127"/>
      <c r="JGI14" s="127"/>
      <c r="JGJ14" s="127"/>
      <c r="JGK14" s="127"/>
      <c r="JGL14" s="127"/>
      <c r="JGM14" s="127"/>
      <c r="JGN14" s="127"/>
      <c r="JGO14" s="127"/>
      <c r="JGP14" s="127"/>
      <c r="JGQ14" s="127"/>
      <c r="JGR14" s="127"/>
      <c r="JGS14" s="127"/>
      <c r="JGT14" s="127"/>
      <c r="JGU14" s="127"/>
      <c r="JGV14" s="127"/>
      <c r="JGW14" s="127"/>
      <c r="JGX14" s="127"/>
      <c r="JGY14" s="127"/>
      <c r="JGZ14" s="127"/>
      <c r="JHA14" s="127"/>
      <c r="JHB14" s="127"/>
      <c r="JHC14" s="127"/>
      <c r="JHD14" s="127"/>
      <c r="JHE14" s="127"/>
      <c r="JHF14" s="127"/>
      <c r="JHG14" s="127"/>
      <c r="JHH14" s="127"/>
      <c r="JHI14" s="127"/>
      <c r="JHJ14" s="127"/>
      <c r="JHK14" s="127"/>
      <c r="JHL14" s="127"/>
      <c r="JHM14" s="127"/>
      <c r="JHN14" s="127"/>
      <c r="JHO14" s="127"/>
      <c r="JHP14" s="127"/>
      <c r="JHQ14" s="127"/>
      <c r="JHR14" s="127"/>
      <c r="JHS14" s="127"/>
      <c r="JHT14" s="127"/>
      <c r="JHU14" s="127"/>
      <c r="JHV14" s="127"/>
      <c r="JHW14" s="127"/>
      <c r="JHX14" s="127"/>
      <c r="JHY14" s="127"/>
      <c r="JHZ14" s="127"/>
      <c r="JIA14" s="127"/>
      <c r="JIB14" s="127"/>
      <c r="JIC14" s="127"/>
      <c r="JID14" s="127"/>
      <c r="JIE14" s="127"/>
      <c r="JIF14" s="127"/>
      <c r="JIG14" s="127"/>
      <c r="JIH14" s="127"/>
      <c r="JII14" s="127"/>
      <c r="JIJ14" s="127"/>
      <c r="JIK14" s="127"/>
      <c r="JIL14" s="127"/>
      <c r="JIM14" s="127"/>
      <c r="JIN14" s="127"/>
      <c r="JIO14" s="127"/>
      <c r="JIP14" s="127"/>
      <c r="JIQ14" s="127"/>
      <c r="JIR14" s="127"/>
      <c r="JIS14" s="127"/>
      <c r="JIT14" s="127"/>
      <c r="JIU14" s="127"/>
      <c r="JIV14" s="127"/>
      <c r="JIW14" s="127"/>
      <c r="JIX14" s="127"/>
      <c r="JIY14" s="127"/>
      <c r="JIZ14" s="127"/>
      <c r="JJA14" s="127"/>
      <c r="JJB14" s="127"/>
      <c r="JJC14" s="127"/>
      <c r="JJD14" s="127"/>
      <c r="JJE14" s="127"/>
      <c r="JJF14" s="127"/>
      <c r="JJG14" s="127"/>
      <c r="JJH14" s="127"/>
      <c r="JJI14" s="127"/>
      <c r="JJJ14" s="127"/>
      <c r="JJK14" s="127"/>
      <c r="JJL14" s="127"/>
      <c r="JJM14" s="127"/>
      <c r="JJN14" s="127"/>
      <c r="JJO14" s="127"/>
      <c r="JJP14" s="127"/>
      <c r="JJQ14" s="127"/>
      <c r="JJR14" s="127"/>
      <c r="JJS14" s="127"/>
      <c r="JJT14" s="127"/>
      <c r="JJU14" s="127"/>
      <c r="JJV14" s="127"/>
      <c r="JJW14" s="127"/>
      <c r="JJX14" s="127"/>
      <c r="JJY14" s="127"/>
      <c r="JJZ14" s="127"/>
      <c r="JKA14" s="127"/>
      <c r="JKB14" s="127"/>
      <c r="JKC14" s="127"/>
      <c r="JKD14" s="127"/>
      <c r="JKE14" s="127"/>
      <c r="JKF14" s="127"/>
      <c r="JKG14" s="127"/>
      <c r="JKH14" s="127"/>
      <c r="JKI14" s="127"/>
      <c r="JKJ14" s="127"/>
      <c r="JKK14" s="127"/>
      <c r="JKL14" s="127"/>
      <c r="JKM14" s="127"/>
      <c r="JKN14" s="127"/>
      <c r="JKO14" s="127"/>
      <c r="JKP14" s="127"/>
      <c r="JKQ14" s="127"/>
      <c r="JKR14" s="127"/>
      <c r="JKS14" s="127"/>
      <c r="JKT14" s="127"/>
      <c r="JKU14" s="127"/>
      <c r="JKV14" s="127"/>
      <c r="JKW14" s="127"/>
      <c r="JKX14" s="127"/>
      <c r="JKY14" s="127"/>
      <c r="JKZ14" s="127"/>
      <c r="JLA14" s="127"/>
      <c r="JLB14" s="127"/>
      <c r="JLC14" s="127"/>
      <c r="JLD14" s="127"/>
      <c r="JLE14" s="127"/>
      <c r="JLF14" s="127"/>
      <c r="JLG14" s="127"/>
      <c r="JLH14" s="127"/>
      <c r="JLI14" s="127"/>
      <c r="JLJ14" s="127"/>
      <c r="JLK14" s="127"/>
      <c r="JLL14" s="127"/>
      <c r="JLM14" s="127"/>
      <c r="JLN14" s="127"/>
      <c r="JLO14" s="127"/>
      <c r="JLP14" s="127"/>
      <c r="JLQ14" s="127"/>
      <c r="JLR14" s="127"/>
      <c r="JLS14" s="127"/>
      <c r="JLT14" s="127"/>
      <c r="JLU14" s="127"/>
      <c r="JLV14" s="127"/>
      <c r="JLW14" s="127"/>
      <c r="JLX14" s="127"/>
      <c r="JLY14" s="127"/>
      <c r="JLZ14" s="127"/>
      <c r="JMA14" s="127"/>
      <c r="JMB14" s="127"/>
      <c r="JMC14" s="127"/>
      <c r="JMD14" s="127"/>
      <c r="JME14" s="127"/>
      <c r="JMF14" s="127"/>
      <c r="JMG14" s="127"/>
      <c r="JMH14" s="127"/>
      <c r="JMI14" s="127"/>
      <c r="JMJ14" s="127"/>
      <c r="JMK14" s="127"/>
      <c r="JML14" s="127"/>
      <c r="JMM14" s="127"/>
      <c r="JMN14" s="127"/>
      <c r="JMO14" s="127"/>
      <c r="JMP14" s="127"/>
      <c r="JMQ14" s="127"/>
      <c r="JMR14" s="127"/>
      <c r="JMS14" s="127"/>
      <c r="JMT14" s="127"/>
      <c r="JMU14" s="127"/>
      <c r="JMV14" s="127"/>
      <c r="JMW14" s="127"/>
      <c r="JMX14" s="127"/>
      <c r="JMY14" s="127"/>
      <c r="JMZ14" s="127"/>
      <c r="JNA14" s="127"/>
      <c r="JNB14" s="127"/>
      <c r="JNC14" s="127"/>
      <c r="JND14" s="127"/>
      <c r="JNE14" s="127"/>
      <c r="JNF14" s="127"/>
      <c r="JNG14" s="127"/>
      <c r="JNH14" s="127"/>
      <c r="JNI14" s="127"/>
      <c r="JNJ14" s="127"/>
      <c r="JNK14" s="127"/>
      <c r="JNL14" s="127"/>
      <c r="JNM14" s="127"/>
      <c r="JNN14" s="127"/>
      <c r="JNO14" s="127"/>
      <c r="JNP14" s="127"/>
      <c r="JNQ14" s="127"/>
      <c r="JNR14" s="127"/>
      <c r="JNS14" s="127"/>
      <c r="JNT14" s="127"/>
      <c r="JNU14" s="127"/>
      <c r="JNV14" s="127"/>
      <c r="JNW14" s="127"/>
      <c r="JNX14" s="127"/>
      <c r="JNY14" s="127"/>
      <c r="JNZ14" s="127"/>
      <c r="JOA14" s="127"/>
      <c r="JOB14" s="127"/>
      <c r="JOC14" s="127"/>
      <c r="JOD14" s="127"/>
      <c r="JOE14" s="127"/>
      <c r="JOF14" s="127"/>
      <c r="JOG14" s="127"/>
      <c r="JOH14" s="127"/>
      <c r="JOI14" s="127"/>
      <c r="JOJ14" s="127"/>
      <c r="JOK14" s="127"/>
      <c r="JOL14" s="127"/>
      <c r="JOM14" s="127"/>
      <c r="JON14" s="127"/>
      <c r="JOO14" s="127"/>
      <c r="JOP14" s="127"/>
      <c r="JOQ14" s="127"/>
      <c r="JOR14" s="127"/>
      <c r="JOS14" s="127"/>
      <c r="JOT14" s="127"/>
      <c r="JOU14" s="127"/>
      <c r="JOV14" s="127"/>
      <c r="JOW14" s="127"/>
      <c r="JOX14" s="127"/>
      <c r="JOY14" s="127"/>
      <c r="JOZ14" s="127"/>
      <c r="JPA14" s="127"/>
      <c r="JPB14" s="127"/>
      <c r="JPC14" s="127"/>
      <c r="JPD14" s="127"/>
      <c r="JPE14" s="127"/>
      <c r="JPF14" s="127"/>
      <c r="JPG14" s="127"/>
      <c r="JPH14" s="127"/>
      <c r="JPI14" s="127"/>
      <c r="JPJ14" s="127"/>
      <c r="JPK14" s="127"/>
      <c r="JPL14" s="127"/>
      <c r="JPM14" s="127"/>
      <c r="JPN14" s="127"/>
      <c r="JPO14" s="127"/>
      <c r="JPP14" s="127"/>
      <c r="JPQ14" s="127"/>
      <c r="JPR14" s="127"/>
      <c r="JPS14" s="127"/>
      <c r="JPT14" s="127"/>
      <c r="JPU14" s="127"/>
      <c r="JPV14" s="127"/>
      <c r="JPW14" s="127"/>
      <c r="JPX14" s="127"/>
      <c r="JPY14" s="127"/>
      <c r="JPZ14" s="127"/>
      <c r="JQA14" s="127"/>
      <c r="JQB14" s="127"/>
      <c r="JQC14" s="127"/>
      <c r="JQD14" s="127"/>
      <c r="JQE14" s="127"/>
      <c r="JQF14" s="127"/>
      <c r="JQG14" s="127"/>
      <c r="JQH14" s="127"/>
      <c r="JQI14" s="127"/>
      <c r="JQJ14" s="127"/>
      <c r="JQK14" s="127"/>
      <c r="JQL14" s="127"/>
      <c r="JQM14" s="127"/>
      <c r="JQN14" s="127"/>
      <c r="JQO14" s="127"/>
      <c r="JQP14" s="127"/>
      <c r="JQQ14" s="127"/>
      <c r="JQR14" s="127"/>
      <c r="JQS14" s="127"/>
      <c r="JQT14" s="127"/>
      <c r="JQU14" s="127"/>
      <c r="JQV14" s="127"/>
      <c r="JQW14" s="127"/>
      <c r="JQX14" s="127"/>
      <c r="JQY14" s="127"/>
      <c r="JQZ14" s="127"/>
      <c r="JRA14" s="127"/>
      <c r="JRB14" s="127"/>
      <c r="JRC14" s="127"/>
      <c r="JRD14" s="127"/>
      <c r="JRE14" s="127"/>
      <c r="JRF14" s="127"/>
      <c r="JRG14" s="127"/>
      <c r="JRH14" s="127"/>
      <c r="JRI14" s="127"/>
      <c r="JRJ14" s="127"/>
      <c r="JRK14" s="127"/>
      <c r="JRL14" s="127"/>
      <c r="JRM14" s="127"/>
      <c r="JRN14" s="127"/>
      <c r="JRO14" s="127"/>
      <c r="JRP14" s="127"/>
      <c r="JRQ14" s="127"/>
      <c r="JRR14" s="127"/>
      <c r="JRS14" s="127"/>
      <c r="JRT14" s="127"/>
      <c r="JRU14" s="127"/>
      <c r="JRV14" s="127"/>
      <c r="JRW14" s="127"/>
      <c r="JRX14" s="127"/>
      <c r="JRY14" s="127"/>
      <c r="JRZ14" s="127"/>
      <c r="JSA14" s="127"/>
      <c r="JSB14" s="127"/>
      <c r="JSC14" s="127"/>
      <c r="JSD14" s="127"/>
      <c r="JSE14" s="127"/>
      <c r="JSF14" s="127"/>
      <c r="JSG14" s="127"/>
      <c r="JSH14" s="127"/>
      <c r="JSI14" s="127"/>
      <c r="JSJ14" s="127"/>
      <c r="JSK14" s="127"/>
      <c r="JSL14" s="127"/>
      <c r="JSM14" s="127"/>
      <c r="JSN14" s="127"/>
      <c r="JSO14" s="127"/>
      <c r="JSP14" s="127"/>
      <c r="JSQ14" s="127"/>
      <c r="JSR14" s="127"/>
      <c r="JSS14" s="127"/>
      <c r="JST14" s="127"/>
      <c r="JSU14" s="127"/>
      <c r="JSV14" s="127"/>
      <c r="JSW14" s="127"/>
      <c r="JSX14" s="127"/>
      <c r="JSY14" s="127"/>
      <c r="JSZ14" s="127"/>
      <c r="JTA14" s="127"/>
      <c r="JTB14" s="127"/>
      <c r="JTC14" s="127"/>
      <c r="JTD14" s="127"/>
      <c r="JTE14" s="127"/>
      <c r="JTF14" s="127"/>
      <c r="JTG14" s="127"/>
      <c r="JTH14" s="127"/>
      <c r="JTI14" s="127"/>
      <c r="JTJ14" s="127"/>
      <c r="JTK14" s="127"/>
      <c r="JTL14" s="127"/>
      <c r="JTM14" s="127"/>
      <c r="JTN14" s="127"/>
      <c r="JTO14" s="127"/>
      <c r="JTP14" s="127"/>
      <c r="JTQ14" s="127"/>
      <c r="JTR14" s="127"/>
      <c r="JTS14" s="127"/>
      <c r="JTT14" s="127"/>
      <c r="JTU14" s="127"/>
      <c r="JTV14" s="127"/>
      <c r="JTW14" s="127"/>
      <c r="JTX14" s="127"/>
      <c r="JTY14" s="127"/>
      <c r="JTZ14" s="127"/>
      <c r="JUA14" s="127"/>
      <c r="JUB14" s="127"/>
      <c r="JUC14" s="127"/>
      <c r="JUD14" s="127"/>
      <c r="JUE14" s="127"/>
      <c r="JUF14" s="127"/>
      <c r="JUG14" s="127"/>
      <c r="JUH14" s="127"/>
      <c r="JUI14" s="127"/>
      <c r="JUJ14" s="127"/>
      <c r="JUK14" s="127"/>
      <c r="JUL14" s="127"/>
      <c r="JUM14" s="127"/>
      <c r="JUN14" s="127"/>
      <c r="JUO14" s="127"/>
      <c r="JUP14" s="127"/>
      <c r="JUQ14" s="127"/>
      <c r="JUR14" s="127"/>
      <c r="JUS14" s="127"/>
      <c r="JUT14" s="127"/>
      <c r="JUU14" s="127"/>
      <c r="JUV14" s="127"/>
      <c r="JUW14" s="127"/>
      <c r="JUX14" s="127"/>
      <c r="JUY14" s="127"/>
      <c r="JUZ14" s="127"/>
      <c r="JVA14" s="127"/>
      <c r="JVB14" s="127"/>
      <c r="JVC14" s="127"/>
      <c r="JVD14" s="127"/>
      <c r="JVE14" s="127"/>
      <c r="JVF14" s="127"/>
      <c r="JVG14" s="127"/>
      <c r="JVH14" s="127"/>
      <c r="JVI14" s="127"/>
      <c r="JVJ14" s="127"/>
      <c r="JVK14" s="127"/>
      <c r="JVL14" s="127"/>
      <c r="JVM14" s="127"/>
      <c r="JVN14" s="127"/>
      <c r="JVO14" s="127"/>
      <c r="JVP14" s="127"/>
      <c r="JVQ14" s="127"/>
      <c r="JVR14" s="127"/>
      <c r="JVS14" s="127"/>
      <c r="JVT14" s="127"/>
      <c r="JVU14" s="127"/>
      <c r="JVV14" s="127"/>
      <c r="JVW14" s="127"/>
      <c r="JVX14" s="127"/>
      <c r="JVY14" s="127"/>
      <c r="JVZ14" s="127"/>
      <c r="JWA14" s="127"/>
      <c r="JWB14" s="127"/>
      <c r="JWC14" s="127"/>
      <c r="JWD14" s="127"/>
      <c r="JWE14" s="127"/>
      <c r="JWF14" s="127"/>
      <c r="JWG14" s="127"/>
      <c r="JWH14" s="127"/>
      <c r="JWI14" s="127"/>
      <c r="JWJ14" s="127"/>
      <c r="JWK14" s="127"/>
      <c r="JWL14" s="127"/>
      <c r="JWM14" s="127"/>
      <c r="JWN14" s="127"/>
      <c r="JWO14" s="127"/>
      <c r="JWP14" s="127"/>
      <c r="JWQ14" s="127"/>
      <c r="JWR14" s="127"/>
      <c r="JWS14" s="127"/>
      <c r="JWT14" s="127"/>
      <c r="JWU14" s="127"/>
      <c r="JWV14" s="127"/>
      <c r="JWW14" s="127"/>
      <c r="JWX14" s="127"/>
      <c r="JWY14" s="127"/>
      <c r="JWZ14" s="127"/>
      <c r="JXA14" s="127"/>
      <c r="JXB14" s="127"/>
      <c r="JXC14" s="127"/>
      <c r="JXD14" s="127"/>
      <c r="JXE14" s="127"/>
      <c r="JXF14" s="127"/>
      <c r="JXG14" s="127"/>
      <c r="JXH14" s="127"/>
      <c r="JXI14" s="127"/>
      <c r="JXJ14" s="127"/>
      <c r="JXK14" s="127"/>
      <c r="JXL14" s="127"/>
      <c r="JXM14" s="127"/>
      <c r="JXN14" s="127"/>
      <c r="JXO14" s="127"/>
      <c r="JXP14" s="127"/>
      <c r="JXQ14" s="127"/>
      <c r="JXR14" s="127"/>
      <c r="JXS14" s="127"/>
      <c r="JXT14" s="127"/>
      <c r="JXU14" s="127"/>
      <c r="JXV14" s="127"/>
      <c r="JXW14" s="127"/>
      <c r="JXX14" s="127"/>
      <c r="JXY14" s="127"/>
      <c r="JXZ14" s="127"/>
      <c r="JYA14" s="127"/>
      <c r="JYB14" s="127"/>
      <c r="JYC14" s="127"/>
      <c r="JYD14" s="127"/>
      <c r="JYE14" s="127"/>
      <c r="JYF14" s="127"/>
      <c r="JYG14" s="127"/>
      <c r="JYH14" s="127"/>
      <c r="JYI14" s="127"/>
      <c r="JYJ14" s="127"/>
      <c r="JYK14" s="127"/>
      <c r="JYL14" s="127"/>
      <c r="JYM14" s="127"/>
      <c r="JYN14" s="127"/>
      <c r="JYO14" s="127"/>
      <c r="JYP14" s="127"/>
      <c r="JYQ14" s="127"/>
      <c r="JYR14" s="127"/>
      <c r="JYS14" s="127"/>
      <c r="JYT14" s="127"/>
      <c r="JYU14" s="127"/>
      <c r="JYV14" s="127"/>
      <c r="JYW14" s="127"/>
      <c r="JYX14" s="127"/>
      <c r="JYY14" s="127"/>
      <c r="JYZ14" s="127"/>
      <c r="JZA14" s="127"/>
      <c r="JZB14" s="127"/>
      <c r="JZC14" s="127"/>
      <c r="JZD14" s="127"/>
      <c r="JZE14" s="127"/>
      <c r="JZF14" s="127"/>
      <c r="JZG14" s="127"/>
      <c r="JZH14" s="127"/>
      <c r="JZI14" s="127"/>
      <c r="JZJ14" s="127"/>
      <c r="JZK14" s="127"/>
      <c r="JZL14" s="127"/>
      <c r="JZM14" s="127"/>
      <c r="JZN14" s="127"/>
      <c r="JZO14" s="127"/>
      <c r="JZP14" s="127"/>
      <c r="JZQ14" s="127"/>
      <c r="JZR14" s="127"/>
      <c r="JZS14" s="127"/>
      <c r="JZT14" s="127"/>
      <c r="JZU14" s="127"/>
      <c r="JZV14" s="127"/>
      <c r="JZW14" s="127"/>
      <c r="JZX14" s="127"/>
      <c r="JZY14" s="127"/>
      <c r="JZZ14" s="127"/>
      <c r="KAA14" s="127"/>
      <c r="KAB14" s="127"/>
      <c r="KAC14" s="127"/>
      <c r="KAD14" s="127"/>
      <c r="KAE14" s="127"/>
      <c r="KAF14" s="127"/>
      <c r="KAG14" s="127"/>
      <c r="KAH14" s="127"/>
      <c r="KAI14" s="127"/>
      <c r="KAJ14" s="127"/>
      <c r="KAK14" s="127"/>
      <c r="KAL14" s="127"/>
      <c r="KAM14" s="127"/>
      <c r="KAN14" s="127"/>
      <c r="KAO14" s="127"/>
      <c r="KAP14" s="127"/>
      <c r="KAQ14" s="127"/>
      <c r="KAR14" s="127"/>
      <c r="KAS14" s="127"/>
      <c r="KAT14" s="127"/>
      <c r="KAU14" s="127"/>
      <c r="KAV14" s="127"/>
      <c r="KAW14" s="127"/>
      <c r="KAX14" s="127"/>
      <c r="KAY14" s="127"/>
      <c r="KAZ14" s="127"/>
      <c r="KBA14" s="127"/>
      <c r="KBB14" s="127"/>
      <c r="KBC14" s="127"/>
      <c r="KBD14" s="127"/>
      <c r="KBE14" s="127"/>
      <c r="KBF14" s="127"/>
      <c r="KBG14" s="127"/>
      <c r="KBH14" s="127"/>
      <c r="KBI14" s="127"/>
      <c r="KBJ14" s="127"/>
      <c r="KBK14" s="127"/>
      <c r="KBL14" s="127"/>
      <c r="KBM14" s="127"/>
      <c r="KBN14" s="127"/>
      <c r="KBO14" s="127"/>
      <c r="KBP14" s="127"/>
      <c r="KBQ14" s="127"/>
      <c r="KBR14" s="127"/>
      <c r="KBS14" s="127"/>
      <c r="KBT14" s="127"/>
      <c r="KBU14" s="127"/>
      <c r="KBV14" s="127"/>
      <c r="KBW14" s="127"/>
      <c r="KBX14" s="127"/>
      <c r="KBY14" s="127"/>
      <c r="KBZ14" s="127"/>
      <c r="KCA14" s="127"/>
      <c r="KCB14" s="127"/>
      <c r="KCC14" s="127"/>
      <c r="KCD14" s="127"/>
      <c r="KCE14" s="127"/>
      <c r="KCF14" s="127"/>
      <c r="KCG14" s="127"/>
      <c r="KCH14" s="127"/>
      <c r="KCI14" s="127"/>
      <c r="KCJ14" s="127"/>
      <c r="KCK14" s="127"/>
      <c r="KCL14" s="127"/>
      <c r="KCM14" s="127"/>
      <c r="KCN14" s="127"/>
      <c r="KCO14" s="127"/>
      <c r="KCP14" s="127"/>
      <c r="KCQ14" s="127"/>
      <c r="KCR14" s="127"/>
      <c r="KCS14" s="127"/>
      <c r="KCT14" s="127"/>
      <c r="KCU14" s="127"/>
      <c r="KCV14" s="127"/>
      <c r="KCW14" s="127"/>
      <c r="KCX14" s="127"/>
      <c r="KCY14" s="127"/>
      <c r="KCZ14" s="127"/>
      <c r="KDA14" s="127"/>
      <c r="KDB14" s="127"/>
      <c r="KDC14" s="127"/>
      <c r="KDD14" s="127"/>
      <c r="KDE14" s="127"/>
      <c r="KDF14" s="127"/>
      <c r="KDG14" s="127"/>
      <c r="KDH14" s="127"/>
      <c r="KDI14" s="127"/>
      <c r="KDJ14" s="127"/>
      <c r="KDK14" s="127"/>
      <c r="KDL14" s="127"/>
      <c r="KDM14" s="127"/>
      <c r="KDN14" s="127"/>
      <c r="KDO14" s="127"/>
      <c r="KDP14" s="127"/>
      <c r="KDQ14" s="127"/>
      <c r="KDR14" s="127"/>
      <c r="KDS14" s="127"/>
      <c r="KDT14" s="127"/>
      <c r="KDU14" s="127"/>
      <c r="KDV14" s="127"/>
      <c r="KDW14" s="127"/>
      <c r="KDX14" s="127"/>
      <c r="KDY14" s="127"/>
      <c r="KDZ14" s="127"/>
      <c r="KEA14" s="127"/>
      <c r="KEB14" s="127"/>
      <c r="KEC14" s="127"/>
      <c r="KED14" s="127"/>
      <c r="KEE14" s="127"/>
      <c r="KEF14" s="127"/>
      <c r="KEG14" s="127"/>
      <c r="KEH14" s="127"/>
      <c r="KEI14" s="127"/>
      <c r="KEJ14" s="127"/>
      <c r="KEK14" s="127"/>
      <c r="KEL14" s="127"/>
      <c r="KEM14" s="127"/>
      <c r="KEN14" s="127"/>
      <c r="KEO14" s="127"/>
      <c r="KEP14" s="127"/>
      <c r="KEQ14" s="127"/>
      <c r="KER14" s="127"/>
      <c r="KES14" s="127"/>
      <c r="KET14" s="127"/>
      <c r="KEU14" s="127"/>
      <c r="KEV14" s="127"/>
      <c r="KEW14" s="127"/>
      <c r="KEX14" s="127"/>
      <c r="KEY14" s="127"/>
      <c r="KEZ14" s="127"/>
      <c r="KFA14" s="127"/>
      <c r="KFB14" s="127"/>
      <c r="KFC14" s="127"/>
      <c r="KFD14" s="127"/>
      <c r="KFE14" s="127"/>
      <c r="KFF14" s="127"/>
      <c r="KFG14" s="127"/>
      <c r="KFH14" s="127"/>
      <c r="KFI14" s="127"/>
      <c r="KFJ14" s="127"/>
      <c r="KFK14" s="127"/>
      <c r="KFL14" s="127"/>
      <c r="KFM14" s="127"/>
      <c r="KFN14" s="127"/>
      <c r="KFO14" s="127"/>
      <c r="KFP14" s="127"/>
      <c r="KFQ14" s="127"/>
      <c r="KFR14" s="127"/>
      <c r="KFS14" s="127"/>
      <c r="KFT14" s="127"/>
      <c r="KFU14" s="127"/>
      <c r="KFV14" s="127"/>
      <c r="KFW14" s="127"/>
      <c r="KFX14" s="127"/>
      <c r="KFY14" s="127"/>
      <c r="KFZ14" s="127"/>
      <c r="KGA14" s="127"/>
      <c r="KGB14" s="127"/>
      <c r="KGC14" s="127"/>
      <c r="KGD14" s="127"/>
      <c r="KGE14" s="127"/>
      <c r="KGF14" s="127"/>
      <c r="KGG14" s="127"/>
      <c r="KGH14" s="127"/>
      <c r="KGI14" s="127"/>
      <c r="KGJ14" s="127"/>
      <c r="KGK14" s="127"/>
      <c r="KGL14" s="127"/>
      <c r="KGM14" s="127"/>
      <c r="KGN14" s="127"/>
      <c r="KGO14" s="127"/>
      <c r="KGP14" s="127"/>
      <c r="KGQ14" s="127"/>
      <c r="KGR14" s="127"/>
      <c r="KGS14" s="127"/>
      <c r="KGT14" s="127"/>
      <c r="KGU14" s="127"/>
      <c r="KGV14" s="127"/>
      <c r="KGW14" s="127"/>
      <c r="KGX14" s="127"/>
      <c r="KGY14" s="127"/>
      <c r="KGZ14" s="127"/>
      <c r="KHA14" s="127"/>
      <c r="KHB14" s="127"/>
      <c r="KHC14" s="127"/>
      <c r="KHD14" s="127"/>
      <c r="KHE14" s="127"/>
      <c r="KHF14" s="127"/>
      <c r="KHG14" s="127"/>
      <c r="KHH14" s="127"/>
      <c r="KHI14" s="127"/>
      <c r="KHJ14" s="127"/>
      <c r="KHK14" s="127"/>
      <c r="KHL14" s="127"/>
      <c r="KHM14" s="127"/>
      <c r="KHN14" s="127"/>
      <c r="KHO14" s="127"/>
      <c r="KHP14" s="127"/>
      <c r="KHQ14" s="127"/>
      <c r="KHR14" s="127"/>
      <c r="KHS14" s="127"/>
      <c r="KHT14" s="127"/>
      <c r="KHU14" s="127"/>
      <c r="KHV14" s="127"/>
      <c r="KHW14" s="127"/>
      <c r="KHX14" s="127"/>
      <c r="KHY14" s="127"/>
      <c r="KHZ14" s="127"/>
      <c r="KIA14" s="127"/>
      <c r="KIB14" s="127"/>
      <c r="KIC14" s="127"/>
      <c r="KID14" s="127"/>
      <c r="KIE14" s="127"/>
      <c r="KIF14" s="127"/>
      <c r="KIG14" s="127"/>
      <c r="KIH14" s="127"/>
      <c r="KII14" s="127"/>
      <c r="KIJ14" s="127"/>
      <c r="KIK14" s="127"/>
      <c r="KIL14" s="127"/>
      <c r="KIM14" s="127"/>
      <c r="KIN14" s="127"/>
      <c r="KIO14" s="127"/>
      <c r="KIP14" s="127"/>
      <c r="KIQ14" s="127"/>
      <c r="KIR14" s="127"/>
      <c r="KIS14" s="127"/>
      <c r="KIT14" s="127"/>
      <c r="KIU14" s="127"/>
      <c r="KIV14" s="127"/>
      <c r="KIW14" s="127"/>
      <c r="KIX14" s="127"/>
      <c r="KIY14" s="127"/>
      <c r="KIZ14" s="127"/>
      <c r="KJA14" s="127"/>
      <c r="KJB14" s="127"/>
      <c r="KJC14" s="127"/>
      <c r="KJD14" s="127"/>
      <c r="KJE14" s="127"/>
      <c r="KJF14" s="127"/>
      <c r="KJG14" s="127"/>
      <c r="KJH14" s="127"/>
      <c r="KJI14" s="127"/>
      <c r="KJJ14" s="127"/>
      <c r="KJK14" s="127"/>
      <c r="KJL14" s="127"/>
      <c r="KJM14" s="127"/>
      <c r="KJN14" s="127"/>
      <c r="KJO14" s="127"/>
      <c r="KJP14" s="127"/>
      <c r="KJQ14" s="127"/>
      <c r="KJR14" s="127"/>
      <c r="KJS14" s="127"/>
      <c r="KJT14" s="127"/>
      <c r="KJU14" s="127"/>
      <c r="KJV14" s="127"/>
      <c r="KJW14" s="127"/>
      <c r="KJX14" s="127"/>
      <c r="KJY14" s="127"/>
      <c r="KJZ14" s="127"/>
      <c r="KKA14" s="127"/>
      <c r="KKB14" s="127"/>
      <c r="KKC14" s="127"/>
      <c r="KKD14" s="127"/>
      <c r="KKE14" s="127"/>
      <c r="KKF14" s="127"/>
      <c r="KKG14" s="127"/>
      <c r="KKH14" s="127"/>
      <c r="KKI14" s="127"/>
      <c r="KKJ14" s="127"/>
      <c r="KKK14" s="127"/>
      <c r="KKL14" s="127"/>
      <c r="KKM14" s="127"/>
      <c r="KKN14" s="127"/>
      <c r="KKO14" s="127"/>
      <c r="KKP14" s="127"/>
      <c r="KKQ14" s="127"/>
      <c r="KKR14" s="127"/>
      <c r="KKS14" s="127"/>
      <c r="KKT14" s="127"/>
      <c r="KKU14" s="127"/>
      <c r="KKV14" s="127"/>
      <c r="KKW14" s="127"/>
      <c r="KKX14" s="127"/>
      <c r="KKY14" s="127"/>
      <c r="KKZ14" s="127"/>
      <c r="KLA14" s="127"/>
      <c r="KLB14" s="127"/>
      <c r="KLC14" s="127"/>
      <c r="KLD14" s="127"/>
      <c r="KLE14" s="127"/>
      <c r="KLF14" s="127"/>
      <c r="KLG14" s="127"/>
      <c r="KLH14" s="127"/>
      <c r="KLI14" s="127"/>
      <c r="KLJ14" s="127"/>
      <c r="KLK14" s="127"/>
      <c r="KLL14" s="127"/>
      <c r="KLM14" s="127"/>
      <c r="KLN14" s="127"/>
      <c r="KLO14" s="127"/>
      <c r="KLP14" s="127"/>
      <c r="KLQ14" s="127"/>
      <c r="KLR14" s="127"/>
      <c r="KLS14" s="127"/>
      <c r="KLT14" s="127"/>
      <c r="KLU14" s="127"/>
      <c r="KLV14" s="127"/>
      <c r="KLW14" s="127"/>
      <c r="KLX14" s="127"/>
      <c r="KLY14" s="127"/>
      <c r="KLZ14" s="127"/>
      <c r="KMA14" s="127"/>
      <c r="KMB14" s="127"/>
      <c r="KMC14" s="127"/>
      <c r="KMD14" s="127"/>
      <c r="KME14" s="127"/>
      <c r="KMF14" s="127"/>
      <c r="KMG14" s="127"/>
      <c r="KMH14" s="127"/>
      <c r="KMI14" s="127"/>
      <c r="KMJ14" s="127"/>
      <c r="KMK14" s="127"/>
      <c r="KML14" s="127"/>
      <c r="KMM14" s="127"/>
      <c r="KMN14" s="127"/>
      <c r="KMO14" s="127"/>
      <c r="KMP14" s="127"/>
      <c r="KMQ14" s="127"/>
      <c r="KMR14" s="127"/>
      <c r="KMS14" s="127"/>
      <c r="KMT14" s="127"/>
      <c r="KMU14" s="127"/>
      <c r="KMV14" s="127"/>
      <c r="KMW14" s="127"/>
      <c r="KMX14" s="127"/>
      <c r="KMY14" s="127"/>
      <c r="KMZ14" s="127"/>
      <c r="KNA14" s="127"/>
      <c r="KNB14" s="127"/>
      <c r="KNC14" s="127"/>
      <c r="KND14" s="127"/>
      <c r="KNE14" s="127"/>
      <c r="KNF14" s="127"/>
      <c r="KNG14" s="127"/>
      <c r="KNH14" s="127"/>
      <c r="KNI14" s="127"/>
      <c r="KNJ14" s="127"/>
      <c r="KNK14" s="127"/>
      <c r="KNL14" s="127"/>
      <c r="KNM14" s="127"/>
      <c r="KNN14" s="127"/>
      <c r="KNO14" s="127"/>
      <c r="KNP14" s="127"/>
      <c r="KNQ14" s="127"/>
      <c r="KNR14" s="127"/>
      <c r="KNS14" s="127"/>
      <c r="KNT14" s="127"/>
      <c r="KNU14" s="127"/>
      <c r="KNV14" s="127"/>
      <c r="KNW14" s="127"/>
      <c r="KNX14" s="127"/>
      <c r="KNY14" s="127"/>
      <c r="KNZ14" s="127"/>
      <c r="KOA14" s="127"/>
      <c r="KOB14" s="127"/>
      <c r="KOC14" s="127"/>
      <c r="KOD14" s="127"/>
      <c r="KOE14" s="127"/>
      <c r="KOF14" s="127"/>
      <c r="KOG14" s="127"/>
      <c r="KOH14" s="127"/>
      <c r="KOI14" s="127"/>
      <c r="KOJ14" s="127"/>
      <c r="KOK14" s="127"/>
      <c r="KOL14" s="127"/>
      <c r="KOM14" s="127"/>
      <c r="KON14" s="127"/>
      <c r="KOO14" s="127"/>
      <c r="KOP14" s="127"/>
      <c r="KOQ14" s="127"/>
      <c r="KOR14" s="127"/>
      <c r="KOS14" s="127"/>
      <c r="KOT14" s="127"/>
      <c r="KOU14" s="127"/>
      <c r="KOV14" s="127"/>
      <c r="KOW14" s="127"/>
      <c r="KOX14" s="127"/>
      <c r="KOY14" s="127"/>
      <c r="KOZ14" s="127"/>
      <c r="KPA14" s="127"/>
      <c r="KPB14" s="127"/>
      <c r="KPC14" s="127"/>
      <c r="KPD14" s="127"/>
      <c r="KPE14" s="127"/>
      <c r="KPF14" s="127"/>
      <c r="KPG14" s="127"/>
      <c r="KPH14" s="127"/>
      <c r="KPI14" s="127"/>
      <c r="KPJ14" s="127"/>
      <c r="KPK14" s="127"/>
      <c r="KPL14" s="127"/>
      <c r="KPM14" s="127"/>
      <c r="KPN14" s="127"/>
      <c r="KPO14" s="127"/>
      <c r="KPP14" s="127"/>
      <c r="KPQ14" s="127"/>
      <c r="KPR14" s="127"/>
      <c r="KPS14" s="127"/>
      <c r="KPT14" s="127"/>
      <c r="KPU14" s="127"/>
      <c r="KPV14" s="127"/>
      <c r="KPW14" s="127"/>
      <c r="KPX14" s="127"/>
      <c r="KPY14" s="127"/>
      <c r="KPZ14" s="127"/>
      <c r="KQA14" s="127"/>
      <c r="KQB14" s="127"/>
      <c r="KQC14" s="127"/>
      <c r="KQD14" s="127"/>
      <c r="KQE14" s="127"/>
      <c r="KQF14" s="127"/>
      <c r="KQG14" s="127"/>
      <c r="KQH14" s="127"/>
      <c r="KQI14" s="127"/>
      <c r="KQJ14" s="127"/>
      <c r="KQK14" s="127"/>
      <c r="KQL14" s="127"/>
      <c r="KQM14" s="127"/>
      <c r="KQN14" s="127"/>
      <c r="KQO14" s="127"/>
      <c r="KQP14" s="127"/>
      <c r="KQQ14" s="127"/>
      <c r="KQR14" s="127"/>
      <c r="KQS14" s="127"/>
      <c r="KQT14" s="127"/>
      <c r="KQU14" s="127"/>
      <c r="KQV14" s="127"/>
      <c r="KQW14" s="127"/>
      <c r="KQX14" s="127"/>
      <c r="KQY14" s="127"/>
      <c r="KQZ14" s="127"/>
      <c r="KRA14" s="127"/>
      <c r="KRB14" s="127"/>
      <c r="KRC14" s="127"/>
      <c r="KRD14" s="127"/>
      <c r="KRE14" s="127"/>
      <c r="KRF14" s="127"/>
      <c r="KRG14" s="127"/>
      <c r="KRH14" s="127"/>
      <c r="KRI14" s="127"/>
      <c r="KRJ14" s="127"/>
      <c r="KRK14" s="127"/>
      <c r="KRL14" s="127"/>
      <c r="KRM14" s="127"/>
      <c r="KRN14" s="127"/>
      <c r="KRO14" s="127"/>
      <c r="KRP14" s="127"/>
      <c r="KRQ14" s="127"/>
      <c r="KRR14" s="127"/>
      <c r="KRS14" s="127"/>
      <c r="KRT14" s="127"/>
      <c r="KRU14" s="127"/>
      <c r="KRV14" s="127"/>
      <c r="KRW14" s="127"/>
      <c r="KRX14" s="127"/>
      <c r="KRY14" s="127"/>
      <c r="KRZ14" s="127"/>
      <c r="KSA14" s="127"/>
      <c r="KSB14" s="127"/>
      <c r="KSC14" s="127"/>
      <c r="KSD14" s="127"/>
      <c r="KSE14" s="127"/>
      <c r="KSF14" s="127"/>
      <c r="KSG14" s="127"/>
      <c r="KSH14" s="127"/>
      <c r="KSI14" s="127"/>
      <c r="KSJ14" s="127"/>
      <c r="KSK14" s="127"/>
      <c r="KSL14" s="127"/>
      <c r="KSM14" s="127"/>
      <c r="KSN14" s="127"/>
      <c r="KSO14" s="127"/>
      <c r="KSP14" s="127"/>
      <c r="KSQ14" s="127"/>
      <c r="KSR14" s="127"/>
      <c r="KSS14" s="127"/>
      <c r="KST14" s="127"/>
      <c r="KSU14" s="127"/>
      <c r="KSV14" s="127"/>
      <c r="KSW14" s="127"/>
      <c r="KSX14" s="127"/>
      <c r="KSY14" s="127"/>
      <c r="KSZ14" s="127"/>
      <c r="KTA14" s="127"/>
      <c r="KTB14" s="127"/>
      <c r="KTC14" s="127"/>
      <c r="KTD14" s="127"/>
      <c r="KTE14" s="127"/>
      <c r="KTF14" s="127"/>
      <c r="KTG14" s="127"/>
      <c r="KTH14" s="127"/>
      <c r="KTI14" s="127"/>
      <c r="KTJ14" s="127"/>
      <c r="KTK14" s="127"/>
      <c r="KTL14" s="127"/>
      <c r="KTM14" s="127"/>
      <c r="KTN14" s="127"/>
      <c r="KTO14" s="127"/>
      <c r="KTP14" s="127"/>
      <c r="KTQ14" s="127"/>
      <c r="KTR14" s="127"/>
      <c r="KTS14" s="127"/>
      <c r="KTT14" s="127"/>
      <c r="KTU14" s="127"/>
      <c r="KTV14" s="127"/>
      <c r="KTW14" s="127"/>
      <c r="KTX14" s="127"/>
      <c r="KTY14" s="127"/>
      <c r="KTZ14" s="127"/>
      <c r="KUA14" s="127"/>
      <c r="KUB14" s="127"/>
      <c r="KUC14" s="127"/>
      <c r="KUD14" s="127"/>
      <c r="KUE14" s="127"/>
      <c r="KUF14" s="127"/>
      <c r="KUG14" s="127"/>
      <c r="KUH14" s="127"/>
      <c r="KUI14" s="127"/>
      <c r="KUJ14" s="127"/>
      <c r="KUK14" s="127"/>
      <c r="KUL14" s="127"/>
      <c r="KUM14" s="127"/>
      <c r="KUN14" s="127"/>
      <c r="KUO14" s="127"/>
      <c r="KUP14" s="127"/>
      <c r="KUQ14" s="127"/>
      <c r="KUR14" s="127"/>
      <c r="KUS14" s="127"/>
      <c r="KUT14" s="127"/>
      <c r="KUU14" s="127"/>
      <c r="KUV14" s="127"/>
      <c r="KUW14" s="127"/>
      <c r="KUX14" s="127"/>
      <c r="KUY14" s="127"/>
      <c r="KUZ14" s="127"/>
      <c r="KVA14" s="127"/>
      <c r="KVB14" s="127"/>
      <c r="KVC14" s="127"/>
      <c r="KVD14" s="127"/>
      <c r="KVE14" s="127"/>
      <c r="KVF14" s="127"/>
      <c r="KVG14" s="127"/>
      <c r="KVH14" s="127"/>
      <c r="KVI14" s="127"/>
      <c r="KVJ14" s="127"/>
      <c r="KVK14" s="127"/>
      <c r="KVL14" s="127"/>
      <c r="KVM14" s="127"/>
      <c r="KVN14" s="127"/>
      <c r="KVO14" s="127"/>
      <c r="KVP14" s="127"/>
      <c r="KVQ14" s="127"/>
      <c r="KVR14" s="127"/>
      <c r="KVS14" s="127"/>
      <c r="KVT14" s="127"/>
      <c r="KVU14" s="127"/>
      <c r="KVV14" s="127"/>
      <c r="KVW14" s="127"/>
      <c r="KVX14" s="127"/>
      <c r="KVY14" s="127"/>
      <c r="KVZ14" s="127"/>
      <c r="KWA14" s="127"/>
      <c r="KWB14" s="127"/>
      <c r="KWC14" s="127"/>
      <c r="KWD14" s="127"/>
      <c r="KWE14" s="127"/>
      <c r="KWF14" s="127"/>
      <c r="KWG14" s="127"/>
      <c r="KWH14" s="127"/>
      <c r="KWI14" s="127"/>
      <c r="KWJ14" s="127"/>
      <c r="KWK14" s="127"/>
      <c r="KWL14" s="127"/>
      <c r="KWM14" s="127"/>
      <c r="KWN14" s="127"/>
      <c r="KWO14" s="127"/>
      <c r="KWP14" s="127"/>
      <c r="KWQ14" s="127"/>
      <c r="KWR14" s="127"/>
      <c r="KWS14" s="127"/>
      <c r="KWT14" s="127"/>
      <c r="KWU14" s="127"/>
      <c r="KWV14" s="127"/>
      <c r="KWW14" s="127"/>
      <c r="KWX14" s="127"/>
      <c r="KWY14" s="127"/>
      <c r="KWZ14" s="127"/>
      <c r="KXA14" s="127"/>
      <c r="KXB14" s="127"/>
      <c r="KXC14" s="127"/>
      <c r="KXD14" s="127"/>
      <c r="KXE14" s="127"/>
      <c r="KXF14" s="127"/>
      <c r="KXG14" s="127"/>
      <c r="KXH14" s="127"/>
      <c r="KXI14" s="127"/>
      <c r="KXJ14" s="127"/>
      <c r="KXK14" s="127"/>
      <c r="KXL14" s="127"/>
      <c r="KXM14" s="127"/>
      <c r="KXN14" s="127"/>
      <c r="KXO14" s="127"/>
      <c r="KXP14" s="127"/>
      <c r="KXQ14" s="127"/>
      <c r="KXR14" s="127"/>
      <c r="KXS14" s="127"/>
      <c r="KXT14" s="127"/>
      <c r="KXU14" s="127"/>
      <c r="KXV14" s="127"/>
      <c r="KXW14" s="127"/>
      <c r="KXX14" s="127"/>
      <c r="KXY14" s="127"/>
      <c r="KXZ14" s="127"/>
      <c r="KYA14" s="127"/>
      <c r="KYB14" s="127"/>
      <c r="KYC14" s="127"/>
      <c r="KYD14" s="127"/>
      <c r="KYE14" s="127"/>
      <c r="KYF14" s="127"/>
      <c r="KYG14" s="127"/>
      <c r="KYH14" s="127"/>
      <c r="KYI14" s="127"/>
      <c r="KYJ14" s="127"/>
      <c r="KYK14" s="127"/>
      <c r="KYL14" s="127"/>
      <c r="KYM14" s="127"/>
      <c r="KYN14" s="127"/>
      <c r="KYO14" s="127"/>
      <c r="KYP14" s="127"/>
      <c r="KYQ14" s="127"/>
      <c r="KYR14" s="127"/>
      <c r="KYS14" s="127"/>
      <c r="KYT14" s="127"/>
      <c r="KYU14" s="127"/>
      <c r="KYV14" s="127"/>
      <c r="KYW14" s="127"/>
      <c r="KYX14" s="127"/>
      <c r="KYY14" s="127"/>
      <c r="KYZ14" s="127"/>
      <c r="KZA14" s="127"/>
      <c r="KZB14" s="127"/>
      <c r="KZC14" s="127"/>
      <c r="KZD14" s="127"/>
      <c r="KZE14" s="127"/>
      <c r="KZF14" s="127"/>
      <c r="KZG14" s="127"/>
      <c r="KZH14" s="127"/>
      <c r="KZI14" s="127"/>
      <c r="KZJ14" s="127"/>
      <c r="KZK14" s="127"/>
      <c r="KZL14" s="127"/>
      <c r="KZM14" s="127"/>
      <c r="KZN14" s="127"/>
      <c r="KZO14" s="127"/>
      <c r="KZP14" s="127"/>
      <c r="KZQ14" s="127"/>
      <c r="KZR14" s="127"/>
      <c r="KZS14" s="127"/>
      <c r="KZT14" s="127"/>
      <c r="KZU14" s="127"/>
      <c r="KZV14" s="127"/>
      <c r="KZW14" s="127"/>
      <c r="KZX14" s="127"/>
      <c r="KZY14" s="127"/>
      <c r="KZZ14" s="127"/>
      <c r="LAA14" s="127"/>
      <c r="LAB14" s="127"/>
      <c r="LAC14" s="127"/>
      <c r="LAD14" s="127"/>
      <c r="LAE14" s="127"/>
      <c r="LAF14" s="127"/>
      <c r="LAG14" s="127"/>
      <c r="LAH14" s="127"/>
      <c r="LAI14" s="127"/>
      <c r="LAJ14" s="127"/>
      <c r="LAK14" s="127"/>
      <c r="LAL14" s="127"/>
      <c r="LAM14" s="127"/>
      <c r="LAN14" s="127"/>
      <c r="LAO14" s="127"/>
      <c r="LAP14" s="127"/>
      <c r="LAQ14" s="127"/>
      <c r="LAR14" s="127"/>
      <c r="LAS14" s="127"/>
      <c r="LAT14" s="127"/>
      <c r="LAU14" s="127"/>
      <c r="LAV14" s="127"/>
      <c r="LAW14" s="127"/>
      <c r="LAX14" s="127"/>
      <c r="LAY14" s="127"/>
      <c r="LAZ14" s="127"/>
      <c r="LBA14" s="127"/>
      <c r="LBB14" s="127"/>
      <c r="LBC14" s="127"/>
      <c r="LBD14" s="127"/>
      <c r="LBE14" s="127"/>
      <c r="LBF14" s="127"/>
      <c r="LBG14" s="127"/>
      <c r="LBH14" s="127"/>
      <c r="LBI14" s="127"/>
      <c r="LBJ14" s="127"/>
      <c r="LBK14" s="127"/>
      <c r="LBL14" s="127"/>
      <c r="LBM14" s="127"/>
      <c r="LBN14" s="127"/>
      <c r="LBO14" s="127"/>
      <c r="LBP14" s="127"/>
      <c r="LBQ14" s="127"/>
      <c r="LBR14" s="127"/>
      <c r="LBS14" s="127"/>
      <c r="LBT14" s="127"/>
      <c r="LBU14" s="127"/>
      <c r="LBV14" s="127"/>
      <c r="LBW14" s="127"/>
      <c r="LBX14" s="127"/>
      <c r="LBY14" s="127"/>
      <c r="LBZ14" s="127"/>
      <c r="LCA14" s="127"/>
      <c r="LCB14" s="127"/>
      <c r="LCC14" s="127"/>
      <c r="LCD14" s="127"/>
      <c r="LCE14" s="127"/>
      <c r="LCF14" s="127"/>
      <c r="LCG14" s="127"/>
      <c r="LCH14" s="127"/>
      <c r="LCI14" s="127"/>
      <c r="LCJ14" s="127"/>
      <c r="LCK14" s="127"/>
      <c r="LCL14" s="127"/>
      <c r="LCM14" s="127"/>
      <c r="LCN14" s="127"/>
      <c r="LCO14" s="127"/>
      <c r="LCP14" s="127"/>
      <c r="LCQ14" s="127"/>
      <c r="LCR14" s="127"/>
      <c r="LCS14" s="127"/>
      <c r="LCT14" s="127"/>
      <c r="LCU14" s="127"/>
      <c r="LCV14" s="127"/>
      <c r="LCW14" s="127"/>
      <c r="LCX14" s="127"/>
      <c r="LCY14" s="127"/>
      <c r="LCZ14" s="127"/>
      <c r="LDA14" s="127"/>
      <c r="LDB14" s="127"/>
      <c r="LDC14" s="127"/>
      <c r="LDD14" s="127"/>
      <c r="LDE14" s="127"/>
      <c r="LDF14" s="127"/>
      <c r="LDG14" s="127"/>
      <c r="LDH14" s="127"/>
      <c r="LDI14" s="127"/>
      <c r="LDJ14" s="127"/>
      <c r="LDK14" s="127"/>
      <c r="LDL14" s="127"/>
      <c r="LDM14" s="127"/>
      <c r="LDN14" s="127"/>
      <c r="LDO14" s="127"/>
      <c r="LDP14" s="127"/>
      <c r="LDQ14" s="127"/>
      <c r="LDR14" s="127"/>
      <c r="LDS14" s="127"/>
      <c r="LDT14" s="127"/>
      <c r="LDU14" s="127"/>
      <c r="LDV14" s="127"/>
      <c r="LDW14" s="127"/>
      <c r="LDX14" s="127"/>
      <c r="LDY14" s="127"/>
      <c r="LDZ14" s="127"/>
      <c r="LEA14" s="127"/>
      <c r="LEB14" s="127"/>
      <c r="LEC14" s="127"/>
      <c r="LED14" s="127"/>
      <c r="LEE14" s="127"/>
      <c r="LEF14" s="127"/>
      <c r="LEG14" s="127"/>
      <c r="LEH14" s="127"/>
      <c r="LEI14" s="127"/>
      <c r="LEJ14" s="127"/>
      <c r="LEK14" s="127"/>
      <c r="LEL14" s="127"/>
      <c r="LEM14" s="127"/>
      <c r="LEN14" s="127"/>
      <c r="LEO14" s="127"/>
      <c r="LEP14" s="127"/>
      <c r="LEQ14" s="127"/>
      <c r="LER14" s="127"/>
      <c r="LES14" s="127"/>
      <c r="LET14" s="127"/>
      <c r="LEU14" s="127"/>
      <c r="LEV14" s="127"/>
      <c r="LEW14" s="127"/>
      <c r="LEX14" s="127"/>
      <c r="LEY14" s="127"/>
      <c r="LEZ14" s="127"/>
      <c r="LFA14" s="127"/>
      <c r="LFB14" s="127"/>
      <c r="LFC14" s="127"/>
      <c r="LFD14" s="127"/>
      <c r="LFE14" s="127"/>
      <c r="LFF14" s="127"/>
      <c r="LFG14" s="127"/>
      <c r="LFH14" s="127"/>
      <c r="LFI14" s="127"/>
      <c r="LFJ14" s="127"/>
      <c r="LFK14" s="127"/>
      <c r="LFL14" s="127"/>
      <c r="LFM14" s="127"/>
      <c r="LFN14" s="127"/>
      <c r="LFO14" s="127"/>
      <c r="LFP14" s="127"/>
      <c r="LFQ14" s="127"/>
      <c r="LFR14" s="127"/>
      <c r="LFS14" s="127"/>
      <c r="LFT14" s="127"/>
      <c r="LFU14" s="127"/>
      <c r="LFV14" s="127"/>
      <c r="LFW14" s="127"/>
      <c r="LFX14" s="127"/>
      <c r="LFY14" s="127"/>
      <c r="LFZ14" s="127"/>
      <c r="LGA14" s="127"/>
      <c r="LGB14" s="127"/>
      <c r="LGC14" s="127"/>
      <c r="LGD14" s="127"/>
      <c r="LGE14" s="127"/>
      <c r="LGF14" s="127"/>
      <c r="LGG14" s="127"/>
      <c r="LGH14" s="127"/>
      <c r="LGI14" s="127"/>
      <c r="LGJ14" s="127"/>
      <c r="LGK14" s="127"/>
      <c r="LGL14" s="127"/>
      <c r="LGM14" s="127"/>
      <c r="LGN14" s="127"/>
      <c r="LGO14" s="127"/>
      <c r="LGP14" s="127"/>
      <c r="LGQ14" s="127"/>
      <c r="LGR14" s="127"/>
      <c r="LGS14" s="127"/>
      <c r="LGT14" s="127"/>
      <c r="LGU14" s="127"/>
      <c r="LGV14" s="127"/>
      <c r="LGW14" s="127"/>
      <c r="LGX14" s="127"/>
      <c r="LGY14" s="127"/>
      <c r="LGZ14" s="127"/>
      <c r="LHA14" s="127"/>
      <c r="LHB14" s="127"/>
      <c r="LHC14" s="127"/>
      <c r="LHD14" s="127"/>
      <c r="LHE14" s="127"/>
      <c r="LHF14" s="127"/>
      <c r="LHG14" s="127"/>
      <c r="LHH14" s="127"/>
      <c r="LHI14" s="127"/>
      <c r="LHJ14" s="127"/>
      <c r="LHK14" s="127"/>
      <c r="LHL14" s="127"/>
      <c r="LHM14" s="127"/>
      <c r="LHN14" s="127"/>
      <c r="LHO14" s="127"/>
      <c r="LHP14" s="127"/>
      <c r="LHQ14" s="127"/>
      <c r="LHR14" s="127"/>
      <c r="LHS14" s="127"/>
      <c r="LHT14" s="127"/>
      <c r="LHU14" s="127"/>
      <c r="LHV14" s="127"/>
      <c r="LHW14" s="127"/>
      <c r="LHX14" s="127"/>
      <c r="LHY14" s="127"/>
      <c r="LHZ14" s="127"/>
      <c r="LIA14" s="127"/>
      <c r="LIB14" s="127"/>
      <c r="LIC14" s="127"/>
      <c r="LID14" s="127"/>
      <c r="LIE14" s="127"/>
      <c r="LIF14" s="127"/>
      <c r="LIG14" s="127"/>
      <c r="LIH14" s="127"/>
      <c r="LII14" s="127"/>
      <c r="LIJ14" s="127"/>
      <c r="LIK14" s="127"/>
      <c r="LIL14" s="127"/>
      <c r="LIM14" s="127"/>
      <c r="LIN14" s="127"/>
      <c r="LIO14" s="127"/>
      <c r="LIP14" s="127"/>
      <c r="LIQ14" s="127"/>
      <c r="LIR14" s="127"/>
      <c r="LIS14" s="127"/>
      <c r="LIT14" s="127"/>
      <c r="LIU14" s="127"/>
      <c r="LIV14" s="127"/>
      <c r="LIW14" s="127"/>
      <c r="LIX14" s="127"/>
      <c r="LIY14" s="127"/>
      <c r="LIZ14" s="127"/>
      <c r="LJA14" s="127"/>
      <c r="LJB14" s="127"/>
      <c r="LJC14" s="127"/>
      <c r="LJD14" s="127"/>
      <c r="LJE14" s="127"/>
      <c r="LJF14" s="127"/>
      <c r="LJG14" s="127"/>
      <c r="LJH14" s="127"/>
      <c r="LJI14" s="127"/>
      <c r="LJJ14" s="127"/>
      <c r="LJK14" s="127"/>
      <c r="LJL14" s="127"/>
      <c r="LJM14" s="127"/>
      <c r="LJN14" s="127"/>
      <c r="LJO14" s="127"/>
      <c r="LJP14" s="127"/>
      <c r="LJQ14" s="127"/>
      <c r="LJR14" s="127"/>
      <c r="LJS14" s="127"/>
      <c r="LJT14" s="127"/>
      <c r="LJU14" s="127"/>
      <c r="LJV14" s="127"/>
      <c r="LJW14" s="127"/>
      <c r="LJX14" s="127"/>
      <c r="LJY14" s="127"/>
      <c r="LJZ14" s="127"/>
      <c r="LKA14" s="127"/>
      <c r="LKB14" s="127"/>
      <c r="LKC14" s="127"/>
      <c r="LKD14" s="127"/>
      <c r="LKE14" s="127"/>
      <c r="LKF14" s="127"/>
      <c r="LKG14" s="127"/>
      <c r="LKH14" s="127"/>
      <c r="LKI14" s="127"/>
      <c r="LKJ14" s="127"/>
      <c r="LKK14" s="127"/>
      <c r="LKL14" s="127"/>
      <c r="LKM14" s="127"/>
      <c r="LKN14" s="127"/>
      <c r="LKO14" s="127"/>
      <c r="LKP14" s="127"/>
      <c r="LKQ14" s="127"/>
      <c r="LKR14" s="127"/>
      <c r="LKS14" s="127"/>
      <c r="LKT14" s="127"/>
      <c r="LKU14" s="127"/>
      <c r="LKV14" s="127"/>
      <c r="LKW14" s="127"/>
      <c r="LKX14" s="127"/>
      <c r="LKY14" s="127"/>
      <c r="LKZ14" s="127"/>
      <c r="LLA14" s="127"/>
      <c r="LLB14" s="127"/>
      <c r="LLC14" s="127"/>
      <c r="LLD14" s="127"/>
      <c r="LLE14" s="127"/>
      <c r="LLF14" s="127"/>
      <c r="LLG14" s="127"/>
      <c r="LLH14" s="127"/>
      <c r="LLI14" s="127"/>
      <c r="LLJ14" s="127"/>
      <c r="LLK14" s="127"/>
      <c r="LLL14" s="127"/>
      <c r="LLM14" s="127"/>
      <c r="LLN14" s="127"/>
      <c r="LLO14" s="127"/>
      <c r="LLP14" s="127"/>
      <c r="LLQ14" s="127"/>
      <c r="LLR14" s="127"/>
      <c r="LLS14" s="127"/>
      <c r="LLT14" s="127"/>
      <c r="LLU14" s="127"/>
      <c r="LLV14" s="127"/>
      <c r="LLW14" s="127"/>
      <c r="LLX14" s="127"/>
      <c r="LLY14" s="127"/>
      <c r="LLZ14" s="127"/>
      <c r="LMA14" s="127"/>
      <c r="LMB14" s="127"/>
      <c r="LMC14" s="127"/>
      <c r="LMD14" s="127"/>
      <c r="LME14" s="127"/>
      <c r="LMF14" s="127"/>
      <c r="LMG14" s="127"/>
      <c r="LMH14" s="127"/>
      <c r="LMI14" s="127"/>
      <c r="LMJ14" s="127"/>
      <c r="LMK14" s="127"/>
      <c r="LML14" s="127"/>
      <c r="LMM14" s="127"/>
      <c r="LMN14" s="127"/>
      <c r="LMO14" s="127"/>
      <c r="LMP14" s="127"/>
      <c r="LMQ14" s="127"/>
      <c r="LMR14" s="127"/>
      <c r="LMS14" s="127"/>
      <c r="LMT14" s="127"/>
      <c r="LMU14" s="127"/>
      <c r="LMV14" s="127"/>
      <c r="LMW14" s="127"/>
      <c r="LMX14" s="127"/>
      <c r="LMY14" s="127"/>
      <c r="LMZ14" s="127"/>
      <c r="LNA14" s="127"/>
      <c r="LNB14" s="127"/>
      <c r="LNC14" s="127"/>
      <c r="LND14" s="127"/>
      <c r="LNE14" s="127"/>
      <c r="LNF14" s="127"/>
      <c r="LNG14" s="127"/>
      <c r="LNH14" s="127"/>
      <c r="LNI14" s="127"/>
      <c r="LNJ14" s="127"/>
      <c r="LNK14" s="127"/>
      <c r="LNL14" s="127"/>
      <c r="LNM14" s="127"/>
      <c r="LNN14" s="127"/>
      <c r="LNO14" s="127"/>
      <c r="LNP14" s="127"/>
      <c r="LNQ14" s="127"/>
      <c r="LNR14" s="127"/>
      <c r="LNS14" s="127"/>
      <c r="LNT14" s="127"/>
      <c r="LNU14" s="127"/>
      <c r="LNV14" s="127"/>
      <c r="LNW14" s="127"/>
      <c r="LNX14" s="127"/>
      <c r="LNY14" s="127"/>
      <c r="LNZ14" s="127"/>
      <c r="LOA14" s="127"/>
      <c r="LOB14" s="127"/>
      <c r="LOC14" s="127"/>
      <c r="LOD14" s="127"/>
      <c r="LOE14" s="127"/>
      <c r="LOF14" s="127"/>
      <c r="LOG14" s="127"/>
      <c r="LOH14" s="127"/>
      <c r="LOI14" s="127"/>
      <c r="LOJ14" s="127"/>
      <c r="LOK14" s="127"/>
      <c r="LOL14" s="127"/>
      <c r="LOM14" s="127"/>
      <c r="LON14" s="127"/>
      <c r="LOO14" s="127"/>
      <c r="LOP14" s="127"/>
      <c r="LOQ14" s="127"/>
      <c r="LOR14" s="127"/>
      <c r="LOS14" s="127"/>
      <c r="LOT14" s="127"/>
      <c r="LOU14" s="127"/>
      <c r="LOV14" s="127"/>
      <c r="LOW14" s="127"/>
      <c r="LOX14" s="127"/>
      <c r="LOY14" s="127"/>
      <c r="LOZ14" s="127"/>
      <c r="LPA14" s="127"/>
      <c r="LPB14" s="127"/>
      <c r="LPC14" s="127"/>
      <c r="LPD14" s="127"/>
      <c r="LPE14" s="127"/>
      <c r="LPF14" s="127"/>
      <c r="LPG14" s="127"/>
      <c r="LPH14" s="127"/>
      <c r="LPI14" s="127"/>
      <c r="LPJ14" s="127"/>
      <c r="LPK14" s="127"/>
      <c r="LPL14" s="127"/>
      <c r="LPM14" s="127"/>
      <c r="LPN14" s="127"/>
      <c r="LPO14" s="127"/>
      <c r="LPP14" s="127"/>
      <c r="LPQ14" s="127"/>
      <c r="LPR14" s="127"/>
      <c r="LPS14" s="127"/>
      <c r="LPT14" s="127"/>
      <c r="LPU14" s="127"/>
      <c r="LPV14" s="127"/>
      <c r="LPW14" s="127"/>
      <c r="LPX14" s="127"/>
      <c r="LPY14" s="127"/>
      <c r="LPZ14" s="127"/>
      <c r="LQA14" s="127"/>
      <c r="LQB14" s="127"/>
      <c r="LQC14" s="127"/>
      <c r="LQD14" s="127"/>
      <c r="LQE14" s="127"/>
      <c r="LQF14" s="127"/>
      <c r="LQG14" s="127"/>
      <c r="LQH14" s="127"/>
      <c r="LQI14" s="127"/>
      <c r="LQJ14" s="127"/>
      <c r="LQK14" s="127"/>
      <c r="LQL14" s="127"/>
      <c r="LQM14" s="127"/>
      <c r="LQN14" s="127"/>
      <c r="LQO14" s="127"/>
      <c r="LQP14" s="127"/>
      <c r="LQQ14" s="127"/>
      <c r="LQR14" s="127"/>
      <c r="LQS14" s="127"/>
      <c r="LQT14" s="127"/>
      <c r="LQU14" s="127"/>
      <c r="LQV14" s="127"/>
      <c r="LQW14" s="127"/>
      <c r="LQX14" s="127"/>
      <c r="LQY14" s="127"/>
      <c r="LQZ14" s="127"/>
      <c r="LRA14" s="127"/>
      <c r="LRB14" s="127"/>
      <c r="LRC14" s="127"/>
      <c r="LRD14" s="127"/>
      <c r="LRE14" s="127"/>
      <c r="LRF14" s="127"/>
      <c r="LRG14" s="127"/>
      <c r="LRH14" s="127"/>
      <c r="LRI14" s="127"/>
      <c r="LRJ14" s="127"/>
      <c r="LRK14" s="127"/>
      <c r="LRL14" s="127"/>
      <c r="LRM14" s="127"/>
      <c r="LRN14" s="127"/>
      <c r="LRO14" s="127"/>
      <c r="LRP14" s="127"/>
      <c r="LRQ14" s="127"/>
      <c r="LRR14" s="127"/>
      <c r="LRS14" s="127"/>
      <c r="LRT14" s="127"/>
      <c r="LRU14" s="127"/>
      <c r="LRV14" s="127"/>
      <c r="LRW14" s="127"/>
      <c r="LRX14" s="127"/>
      <c r="LRY14" s="127"/>
      <c r="LRZ14" s="127"/>
      <c r="LSA14" s="127"/>
      <c r="LSB14" s="127"/>
      <c r="LSC14" s="127"/>
      <c r="LSD14" s="127"/>
      <c r="LSE14" s="127"/>
      <c r="LSF14" s="127"/>
      <c r="LSG14" s="127"/>
      <c r="LSH14" s="127"/>
      <c r="LSI14" s="127"/>
      <c r="LSJ14" s="127"/>
      <c r="LSK14" s="127"/>
      <c r="LSL14" s="127"/>
      <c r="LSM14" s="127"/>
      <c r="LSN14" s="127"/>
      <c r="LSO14" s="127"/>
      <c r="LSP14" s="127"/>
      <c r="LSQ14" s="127"/>
      <c r="LSR14" s="127"/>
      <c r="LSS14" s="127"/>
      <c r="LST14" s="127"/>
      <c r="LSU14" s="127"/>
      <c r="LSV14" s="127"/>
      <c r="LSW14" s="127"/>
      <c r="LSX14" s="127"/>
      <c r="LSY14" s="127"/>
      <c r="LSZ14" s="127"/>
      <c r="LTA14" s="127"/>
      <c r="LTB14" s="127"/>
      <c r="LTC14" s="127"/>
      <c r="LTD14" s="127"/>
      <c r="LTE14" s="127"/>
      <c r="LTF14" s="127"/>
      <c r="LTG14" s="127"/>
      <c r="LTH14" s="127"/>
      <c r="LTI14" s="127"/>
      <c r="LTJ14" s="127"/>
      <c r="LTK14" s="127"/>
      <c r="LTL14" s="127"/>
      <c r="LTM14" s="127"/>
      <c r="LTN14" s="127"/>
      <c r="LTO14" s="127"/>
      <c r="LTP14" s="127"/>
      <c r="LTQ14" s="127"/>
      <c r="LTR14" s="127"/>
      <c r="LTS14" s="127"/>
      <c r="LTT14" s="127"/>
      <c r="LTU14" s="127"/>
      <c r="LTV14" s="127"/>
      <c r="LTW14" s="127"/>
      <c r="LTX14" s="127"/>
      <c r="LTY14" s="127"/>
      <c r="LTZ14" s="127"/>
      <c r="LUA14" s="127"/>
      <c r="LUB14" s="127"/>
      <c r="LUC14" s="127"/>
      <c r="LUD14" s="127"/>
      <c r="LUE14" s="127"/>
      <c r="LUF14" s="127"/>
      <c r="LUG14" s="127"/>
      <c r="LUH14" s="127"/>
      <c r="LUI14" s="127"/>
      <c r="LUJ14" s="127"/>
      <c r="LUK14" s="127"/>
      <c r="LUL14" s="127"/>
      <c r="LUM14" s="127"/>
      <c r="LUN14" s="127"/>
      <c r="LUO14" s="127"/>
      <c r="LUP14" s="127"/>
      <c r="LUQ14" s="127"/>
      <c r="LUR14" s="127"/>
      <c r="LUS14" s="127"/>
      <c r="LUT14" s="127"/>
      <c r="LUU14" s="127"/>
      <c r="LUV14" s="127"/>
      <c r="LUW14" s="127"/>
      <c r="LUX14" s="127"/>
      <c r="LUY14" s="127"/>
      <c r="LUZ14" s="127"/>
      <c r="LVA14" s="127"/>
      <c r="LVB14" s="127"/>
      <c r="LVC14" s="127"/>
      <c r="LVD14" s="127"/>
      <c r="LVE14" s="127"/>
      <c r="LVF14" s="127"/>
      <c r="LVG14" s="127"/>
      <c r="LVH14" s="127"/>
      <c r="LVI14" s="127"/>
      <c r="LVJ14" s="127"/>
      <c r="LVK14" s="127"/>
      <c r="LVL14" s="127"/>
      <c r="LVM14" s="127"/>
      <c r="LVN14" s="127"/>
      <c r="LVO14" s="127"/>
      <c r="LVP14" s="127"/>
      <c r="LVQ14" s="127"/>
      <c r="LVR14" s="127"/>
      <c r="LVS14" s="127"/>
      <c r="LVT14" s="127"/>
      <c r="LVU14" s="127"/>
      <c r="LVV14" s="127"/>
      <c r="LVW14" s="127"/>
      <c r="LVX14" s="127"/>
      <c r="LVY14" s="127"/>
      <c r="LVZ14" s="127"/>
      <c r="LWA14" s="127"/>
      <c r="LWB14" s="127"/>
      <c r="LWC14" s="127"/>
      <c r="LWD14" s="127"/>
      <c r="LWE14" s="127"/>
      <c r="LWF14" s="127"/>
      <c r="LWG14" s="127"/>
      <c r="LWH14" s="127"/>
      <c r="LWI14" s="127"/>
      <c r="LWJ14" s="127"/>
      <c r="LWK14" s="127"/>
      <c r="LWL14" s="127"/>
      <c r="LWM14" s="127"/>
      <c r="LWN14" s="127"/>
      <c r="LWO14" s="127"/>
      <c r="LWP14" s="127"/>
      <c r="LWQ14" s="127"/>
      <c r="LWR14" s="127"/>
      <c r="LWS14" s="127"/>
      <c r="LWT14" s="127"/>
      <c r="LWU14" s="127"/>
      <c r="LWV14" s="127"/>
      <c r="LWW14" s="127"/>
      <c r="LWX14" s="127"/>
      <c r="LWY14" s="127"/>
      <c r="LWZ14" s="127"/>
      <c r="LXA14" s="127"/>
      <c r="LXB14" s="127"/>
      <c r="LXC14" s="127"/>
      <c r="LXD14" s="127"/>
      <c r="LXE14" s="127"/>
      <c r="LXF14" s="127"/>
      <c r="LXG14" s="127"/>
      <c r="LXH14" s="127"/>
      <c r="LXI14" s="127"/>
      <c r="LXJ14" s="127"/>
      <c r="LXK14" s="127"/>
      <c r="LXL14" s="127"/>
      <c r="LXM14" s="127"/>
      <c r="LXN14" s="127"/>
      <c r="LXO14" s="127"/>
      <c r="LXP14" s="127"/>
      <c r="LXQ14" s="127"/>
      <c r="LXR14" s="127"/>
      <c r="LXS14" s="127"/>
      <c r="LXT14" s="127"/>
      <c r="LXU14" s="127"/>
      <c r="LXV14" s="127"/>
      <c r="LXW14" s="127"/>
      <c r="LXX14" s="127"/>
      <c r="LXY14" s="127"/>
      <c r="LXZ14" s="127"/>
      <c r="LYA14" s="127"/>
      <c r="LYB14" s="127"/>
      <c r="LYC14" s="127"/>
      <c r="LYD14" s="127"/>
      <c r="LYE14" s="127"/>
      <c r="LYF14" s="127"/>
      <c r="LYG14" s="127"/>
      <c r="LYH14" s="127"/>
      <c r="LYI14" s="127"/>
      <c r="LYJ14" s="127"/>
      <c r="LYK14" s="127"/>
      <c r="LYL14" s="127"/>
      <c r="LYM14" s="127"/>
      <c r="LYN14" s="127"/>
      <c r="LYO14" s="127"/>
      <c r="LYP14" s="127"/>
      <c r="LYQ14" s="127"/>
      <c r="LYR14" s="127"/>
      <c r="LYS14" s="127"/>
      <c r="LYT14" s="127"/>
      <c r="LYU14" s="127"/>
      <c r="LYV14" s="127"/>
      <c r="LYW14" s="127"/>
      <c r="LYX14" s="127"/>
      <c r="LYY14" s="127"/>
      <c r="LYZ14" s="127"/>
      <c r="LZA14" s="127"/>
      <c r="LZB14" s="127"/>
      <c r="LZC14" s="127"/>
      <c r="LZD14" s="127"/>
      <c r="LZE14" s="127"/>
      <c r="LZF14" s="127"/>
      <c r="LZG14" s="127"/>
      <c r="LZH14" s="127"/>
      <c r="LZI14" s="127"/>
      <c r="LZJ14" s="127"/>
      <c r="LZK14" s="127"/>
      <c r="LZL14" s="127"/>
      <c r="LZM14" s="127"/>
      <c r="LZN14" s="127"/>
      <c r="LZO14" s="127"/>
      <c r="LZP14" s="127"/>
      <c r="LZQ14" s="127"/>
      <c r="LZR14" s="127"/>
      <c r="LZS14" s="127"/>
      <c r="LZT14" s="127"/>
      <c r="LZU14" s="127"/>
      <c r="LZV14" s="127"/>
      <c r="LZW14" s="127"/>
      <c r="LZX14" s="127"/>
      <c r="LZY14" s="127"/>
      <c r="LZZ14" s="127"/>
      <c r="MAA14" s="127"/>
      <c r="MAB14" s="127"/>
      <c r="MAC14" s="127"/>
      <c r="MAD14" s="127"/>
      <c r="MAE14" s="127"/>
      <c r="MAF14" s="127"/>
      <c r="MAG14" s="127"/>
      <c r="MAH14" s="127"/>
      <c r="MAI14" s="127"/>
      <c r="MAJ14" s="127"/>
      <c r="MAK14" s="127"/>
      <c r="MAL14" s="127"/>
      <c r="MAM14" s="127"/>
      <c r="MAN14" s="127"/>
      <c r="MAO14" s="127"/>
      <c r="MAP14" s="127"/>
      <c r="MAQ14" s="127"/>
      <c r="MAR14" s="127"/>
      <c r="MAS14" s="127"/>
      <c r="MAT14" s="127"/>
      <c r="MAU14" s="127"/>
      <c r="MAV14" s="127"/>
      <c r="MAW14" s="127"/>
      <c r="MAX14" s="127"/>
      <c r="MAY14" s="127"/>
      <c r="MAZ14" s="127"/>
      <c r="MBA14" s="127"/>
      <c r="MBB14" s="127"/>
      <c r="MBC14" s="127"/>
      <c r="MBD14" s="127"/>
      <c r="MBE14" s="127"/>
      <c r="MBF14" s="127"/>
      <c r="MBG14" s="127"/>
      <c r="MBH14" s="127"/>
      <c r="MBI14" s="127"/>
      <c r="MBJ14" s="127"/>
      <c r="MBK14" s="127"/>
      <c r="MBL14" s="127"/>
      <c r="MBM14" s="127"/>
      <c r="MBN14" s="127"/>
      <c r="MBO14" s="127"/>
      <c r="MBP14" s="127"/>
      <c r="MBQ14" s="127"/>
      <c r="MBR14" s="127"/>
      <c r="MBS14" s="127"/>
      <c r="MBT14" s="127"/>
      <c r="MBU14" s="127"/>
      <c r="MBV14" s="127"/>
      <c r="MBW14" s="127"/>
      <c r="MBX14" s="127"/>
      <c r="MBY14" s="127"/>
      <c r="MBZ14" s="127"/>
      <c r="MCA14" s="127"/>
      <c r="MCB14" s="127"/>
      <c r="MCC14" s="127"/>
      <c r="MCD14" s="127"/>
      <c r="MCE14" s="127"/>
      <c r="MCF14" s="127"/>
      <c r="MCG14" s="127"/>
      <c r="MCH14" s="127"/>
      <c r="MCI14" s="127"/>
      <c r="MCJ14" s="127"/>
      <c r="MCK14" s="127"/>
      <c r="MCL14" s="127"/>
      <c r="MCM14" s="127"/>
      <c r="MCN14" s="127"/>
      <c r="MCO14" s="127"/>
      <c r="MCP14" s="127"/>
      <c r="MCQ14" s="127"/>
      <c r="MCR14" s="127"/>
      <c r="MCS14" s="127"/>
      <c r="MCT14" s="127"/>
      <c r="MCU14" s="127"/>
      <c r="MCV14" s="127"/>
      <c r="MCW14" s="127"/>
      <c r="MCX14" s="127"/>
      <c r="MCY14" s="127"/>
      <c r="MCZ14" s="127"/>
      <c r="MDA14" s="127"/>
      <c r="MDB14" s="127"/>
      <c r="MDC14" s="127"/>
      <c r="MDD14" s="127"/>
      <c r="MDE14" s="127"/>
      <c r="MDF14" s="127"/>
      <c r="MDG14" s="127"/>
      <c r="MDH14" s="127"/>
      <c r="MDI14" s="127"/>
      <c r="MDJ14" s="127"/>
      <c r="MDK14" s="127"/>
      <c r="MDL14" s="127"/>
      <c r="MDM14" s="127"/>
      <c r="MDN14" s="127"/>
      <c r="MDO14" s="127"/>
      <c r="MDP14" s="127"/>
      <c r="MDQ14" s="127"/>
      <c r="MDR14" s="127"/>
      <c r="MDS14" s="127"/>
      <c r="MDT14" s="127"/>
      <c r="MDU14" s="127"/>
      <c r="MDV14" s="127"/>
      <c r="MDW14" s="127"/>
      <c r="MDX14" s="127"/>
      <c r="MDY14" s="127"/>
      <c r="MDZ14" s="127"/>
      <c r="MEA14" s="127"/>
      <c r="MEB14" s="127"/>
      <c r="MEC14" s="127"/>
      <c r="MED14" s="127"/>
      <c r="MEE14" s="127"/>
      <c r="MEF14" s="127"/>
      <c r="MEG14" s="127"/>
      <c r="MEH14" s="127"/>
      <c r="MEI14" s="127"/>
      <c r="MEJ14" s="127"/>
      <c r="MEK14" s="127"/>
      <c r="MEL14" s="127"/>
      <c r="MEM14" s="127"/>
      <c r="MEN14" s="127"/>
      <c r="MEO14" s="127"/>
      <c r="MEP14" s="127"/>
      <c r="MEQ14" s="127"/>
      <c r="MER14" s="127"/>
      <c r="MES14" s="127"/>
      <c r="MET14" s="127"/>
      <c r="MEU14" s="127"/>
      <c r="MEV14" s="127"/>
      <c r="MEW14" s="127"/>
      <c r="MEX14" s="127"/>
      <c r="MEY14" s="127"/>
      <c r="MEZ14" s="127"/>
      <c r="MFA14" s="127"/>
      <c r="MFB14" s="127"/>
      <c r="MFC14" s="127"/>
      <c r="MFD14" s="127"/>
      <c r="MFE14" s="127"/>
      <c r="MFF14" s="127"/>
      <c r="MFG14" s="127"/>
      <c r="MFH14" s="127"/>
      <c r="MFI14" s="127"/>
      <c r="MFJ14" s="127"/>
      <c r="MFK14" s="127"/>
      <c r="MFL14" s="127"/>
      <c r="MFM14" s="127"/>
      <c r="MFN14" s="127"/>
      <c r="MFO14" s="127"/>
      <c r="MFP14" s="127"/>
      <c r="MFQ14" s="127"/>
      <c r="MFR14" s="127"/>
      <c r="MFS14" s="127"/>
      <c r="MFT14" s="127"/>
      <c r="MFU14" s="127"/>
      <c r="MFV14" s="127"/>
      <c r="MFW14" s="127"/>
      <c r="MFX14" s="127"/>
      <c r="MFY14" s="127"/>
      <c r="MFZ14" s="127"/>
      <c r="MGA14" s="127"/>
      <c r="MGB14" s="127"/>
      <c r="MGC14" s="127"/>
      <c r="MGD14" s="127"/>
      <c r="MGE14" s="127"/>
      <c r="MGF14" s="127"/>
      <c r="MGG14" s="127"/>
      <c r="MGH14" s="127"/>
      <c r="MGI14" s="127"/>
      <c r="MGJ14" s="127"/>
      <c r="MGK14" s="127"/>
      <c r="MGL14" s="127"/>
      <c r="MGM14" s="127"/>
      <c r="MGN14" s="127"/>
      <c r="MGO14" s="127"/>
      <c r="MGP14" s="127"/>
      <c r="MGQ14" s="127"/>
      <c r="MGR14" s="127"/>
      <c r="MGS14" s="127"/>
      <c r="MGT14" s="127"/>
      <c r="MGU14" s="127"/>
      <c r="MGV14" s="127"/>
      <c r="MGW14" s="127"/>
      <c r="MGX14" s="127"/>
      <c r="MGY14" s="127"/>
      <c r="MGZ14" s="127"/>
      <c r="MHA14" s="127"/>
      <c r="MHB14" s="127"/>
      <c r="MHC14" s="127"/>
      <c r="MHD14" s="127"/>
      <c r="MHE14" s="127"/>
      <c r="MHF14" s="127"/>
      <c r="MHG14" s="127"/>
      <c r="MHH14" s="127"/>
      <c r="MHI14" s="127"/>
      <c r="MHJ14" s="127"/>
      <c r="MHK14" s="127"/>
      <c r="MHL14" s="127"/>
      <c r="MHM14" s="127"/>
      <c r="MHN14" s="127"/>
      <c r="MHO14" s="127"/>
      <c r="MHP14" s="127"/>
      <c r="MHQ14" s="127"/>
      <c r="MHR14" s="127"/>
      <c r="MHS14" s="127"/>
      <c r="MHT14" s="127"/>
      <c r="MHU14" s="127"/>
      <c r="MHV14" s="127"/>
      <c r="MHW14" s="127"/>
      <c r="MHX14" s="127"/>
      <c r="MHY14" s="127"/>
      <c r="MHZ14" s="127"/>
      <c r="MIA14" s="127"/>
      <c r="MIB14" s="127"/>
      <c r="MIC14" s="127"/>
      <c r="MID14" s="127"/>
      <c r="MIE14" s="127"/>
      <c r="MIF14" s="127"/>
      <c r="MIG14" s="127"/>
      <c r="MIH14" s="127"/>
      <c r="MII14" s="127"/>
      <c r="MIJ14" s="127"/>
      <c r="MIK14" s="127"/>
      <c r="MIL14" s="127"/>
      <c r="MIM14" s="127"/>
      <c r="MIN14" s="127"/>
      <c r="MIO14" s="127"/>
      <c r="MIP14" s="127"/>
      <c r="MIQ14" s="127"/>
      <c r="MIR14" s="127"/>
      <c r="MIS14" s="127"/>
      <c r="MIT14" s="127"/>
      <c r="MIU14" s="127"/>
      <c r="MIV14" s="127"/>
      <c r="MIW14" s="127"/>
      <c r="MIX14" s="127"/>
      <c r="MIY14" s="127"/>
      <c r="MIZ14" s="127"/>
      <c r="MJA14" s="127"/>
      <c r="MJB14" s="127"/>
      <c r="MJC14" s="127"/>
      <c r="MJD14" s="127"/>
      <c r="MJE14" s="127"/>
      <c r="MJF14" s="127"/>
      <c r="MJG14" s="127"/>
      <c r="MJH14" s="127"/>
      <c r="MJI14" s="127"/>
      <c r="MJJ14" s="127"/>
      <c r="MJK14" s="127"/>
      <c r="MJL14" s="127"/>
      <c r="MJM14" s="127"/>
      <c r="MJN14" s="127"/>
      <c r="MJO14" s="127"/>
      <c r="MJP14" s="127"/>
      <c r="MJQ14" s="127"/>
      <c r="MJR14" s="127"/>
      <c r="MJS14" s="127"/>
      <c r="MJT14" s="127"/>
      <c r="MJU14" s="127"/>
      <c r="MJV14" s="127"/>
      <c r="MJW14" s="127"/>
      <c r="MJX14" s="127"/>
      <c r="MJY14" s="127"/>
      <c r="MJZ14" s="127"/>
      <c r="MKA14" s="127"/>
      <c r="MKB14" s="127"/>
      <c r="MKC14" s="127"/>
      <c r="MKD14" s="127"/>
      <c r="MKE14" s="127"/>
      <c r="MKF14" s="127"/>
      <c r="MKG14" s="127"/>
      <c r="MKH14" s="127"/>
      <c r="MKI14" s="127"/>
      <c r="MKJ14" s="127"/>
      <c r="MKK14" s="127"/>
      <c r="MKL14" s="127"/>
      <c r="MKM14" s="127"/>
      <c r="MKN14" s="127"/>
      <c r="MKO14" s="127"/>
      <c r="MKP14" s="127"/>
      <c r="MKQ14" s="127"/>
      <c r="MKR14" s="127"/>
      <c r="MKS14" s="127"/>
      <c r="MKT14" s="127"/>
      <c r="MKU14" s="127"/>
      <c r="MKV14" s="127"/>
      <c r="MKW14" s="127"/>
      <c r="MKX14" s="127"/>
      <c r="MKY14" s="127"/>
      <c r="MKZ14" s="127"/>
      <c r="MLA14" s="127"/>
      <c r="MLB14" s="127"/>
      <c r="MLC14" s="127"/>
      <c r="MLD14" s="127"/>
      <c r="MLE14" s="127"/>
      <c r="MLF14" s="127"/>
      <c r="MLG14" s="127"/>
      <c r="MLH14" s="127"/>
      <c r="MLI14" s="127"/>
      <c r="MLJ14" s="127"/>
      <c r="MLK14" s="127"/>
      <c r="MLL14" s="127"/>
      <c r="MLM14" s="127"/>
      <c r="MLN14" s="127"/>
      <c r="MLO14" s="127"/>
      <c r="MLP14" s="127"/>
      <c r="MLQ14" s="127"/>
      <c r="MLR14" s="127"/>
      <c r="MLS14" s="127"/>
      <c r="MLT14" s="127"/>
      <c r="MLU14" s="127"/>
      <c r="MLV14" s="127"/>
      <c r="MLW14" s="127"/>
      <c r="MLX14" s="127"/>
      <c r="MLY14" s="127"/>
      <c r="MLZ14" s="127"/>
      <c r="MMA14" s="127"/>
      <c r="MMB14" s="127"/>
      <c r="MMC14" s="127"/>
      <c r="MMD14" s="127"/>
      <c r="MME14" s="127"/>
      <c r="MMF14" s="127"/>
      <c r="MMG14" s="127"/>
      <c r="MMH14" s="127"/>
      <c r="MMI14" s="127"/>
      <c r="MMJ14" s="127"/>
      <c r="MMK14" s="127"/>
      <c r="MML14" s="127"/>
      <c r="MMM14" s="127"/>
      <c r="MMN14" s="127"/>
      <c r="MMO14" s="127"/>
      <c r="MMP14" s="127"/>
      <c r="MMQ14" s="127"/>
      <c r="MMR14" s="127"/>
      <c r="MMS14" s="127"/>
      <c r="MMT14" s="127"/>
      <c r="MMU14" s="127"/>
      <c r="MMV14" s="127"/>
      <c r="MMW14" s="127"/>
      <c r="MMX14" s="127"/>
      <c r="MMY14" s="127"/>
      <c r="MMZ14" s="127"/>
      <c r="MNA14" s="127"/>
      <c r="MNB14" s="127"/>
      <c r="MNC14" s="127"/>
      <c r="MND14" s="127"/>
      <c r="MNE14" s="127"/>
      <c r="MNF14" s="127"/>
      <c r="MNG14" s="127"/>
      <c r="MNH14" s="127"/>
      <c r="MNI14" s="127"/>
      <c r="MNJ14" s="127"/>
      <c r="MNK14" s="127"/>
      <c r="MNL14" s="127"/>
      <c r="MNM14" s="127"/>
      <c r="MNN14" s="127"/>
      <c r="MNO14" s="127"/>
      <c r="MNP14" s="127"/>
      <c r="MNQ14" s="127"/>
      <c r="MNR14" s="127"/>
      <c r="MNS14" s="127"/>
      <c r="MNT14" s="127"/>
      <c r="MNU14" s="127"/>
      <c r="MNV14" s="127"/>
      <c r="MNW14" s="127"/>
      <c r="MNX14" s="127"/>
      <c r="MNY14" s="127"/>
      <c r="MNZ14" s="127"/>
      <c r="MOA14" s="127"/>
      <c r="MOB14" s="127"/>
      <c r="MOC14" s="127"/>
      <c r="MOD14" s="127"/>
      <c r="MOE14" s="127"/>
      <c r="MOF14" s="127"/>
      <c r="MOG14" s="127"/>
      <c r="MOH14" s="127"/>
      <c r="MOI14" s="127"/>
      <c r="MOJ14" s="127"/>
      <c r="MOK14" s="127"/>
      <c r="MOL14" s="127"/>
      <c r="MOM14" s="127"/>
      <c r="MON14" s="127"/>
      <c r="MOO14" s="127"/>
      <c r="MOP14" s="127"/>
      <c r="MOQ14" s="127"/>
      <c r="MOR14" s="127"/>
      <c r="MOS14" s="127"/>
      <c r="MOT14" s="127"/>
      <c r="MOU14" s="127"/>
      <c r="MOV14" s="127"/>
      <c r="MOW14" s="127"/>
      <c r="MOX14" s="127"/>
      <c r="MOY14" s="127"/>
      <c r="MOZ14" s="127"/>
      <c r="MPA14" s="127"/>
      <c r="MPB14" s="127"/>
      <c r="MPC14" s="127"/>
      <c r="MPD14" s="127"/>
      <c r="MPE14" s="127"/>
      <c r="MPF14" s="127"/>
      <c r="MPG14" s="127"/>
      <c r="MPH14" s="127"/>
      <c r="MPI14" s="127"/>
      <c r="MPJ14" s="127"/>
      <c r="MPK14" s="127"/>
      <c r="MPL14" s="127"/>
      <c r="MPM14" s="127"/>
      <c r="MPN14" s="127"/>
      <c r="MPO14" s="127"/>
      <c r="MPP14" s="127"/>
      <c r="MPQ14" s="127"/>
      <c r="MPR14" s="127"/>
      <c r="MPS14" s="127"/>
      <c r="MPT14" s="127"/>
      <c r="MPU14" s="127"/>
      <c r="MPV14" s="127"/>
      <c r="MPW14" s="127"/>
      <c r="MPX14" s="127"/>
      <c r="MPY14" s="127"/>
      <c r="MPZ14" s="127"/>
      <c r="MQA14" s="127"/>
      <c r="MQB14" s="127"/>
      <c r="MQC14" s="127"/>
      <c r="MQD14" s="127"/>
      <c r="MQE14" s="127"/>
      <c r="MQF14" s="127"/>
      <c r="MQG14" s="127"/>
      <c r="MQH14" s="127"/>
      <c r="MQI14" s="127"/>
      <c r="MQJ14" s="127"/>
      <c r="MQK14" s="127"/>
      <c r="MQL14" s="127"/>
      <c r="MQM14" s="127"/>
      <c r="MQN14" s="127"/>
      <c r="MQO14" s="127"/>
      <c r="MQP14" s="127"/>
      <c r="MQQ14" s="127"/>
      <c r="MQR14" s="127"/>
      <c r="MQS14" s="127"/>
      <c r="MQT14" s="127"/>
      <c r="MQU14" s="127"/>
      <c r="MQV14" s="127"/>
      <c r="MQW14" s="127"/>
      <c r="MQX14" s="127"/>
      <c r="MQY14" s="127"/>
      <c r="MQZ14" s="127"/>
      <c r="MRA14" s="127"/>
      <c r="MRB14" s="127"/>
      <c r="MRC14" s="127"/>
      <c r="MRD14" s="127"/>
      <c r="MRE14" s="127"/>
      <c r="MRF14" s="127"/>
      <c r="MRG14" s="127"/>
      <c r="MRH14" s="127"/>
      <c r="MRI14" s="127"/>
      <c r="MRJ14" s="127"/>
      <c r="MRK14" s="127"/>
      <c r="MRL14" s="127"/>
      <c r="MRM14" s="127"/>
      <c r="MRN14" s="127"/>
      <c r="MRO14" s="127"/>
      <c r="MRP14" s="127"/>
      <c r="MRQ14" s="127"/>
      <c r="MRR14" s="127"/>
      <c r="MRS14" s="127"/>
      <c r="MRT14" s="127"/>
      <c r="MRU14" s="127"/>
      <c r="MRV14" s="127"/>
      <c r="MRW14" s="127"/>
      <c r="MRX14" s="127"/>
      <c r="MRY14" s="127"/>
      <c r="MRZ14" s="127"/>
      <c r="MSA14" s="127"/>
      <c r="MSB14" s="127"/>
      <c r="MSC14" s="127"/>
      <c r="MSD14" s="127"/>
      <c r="MSE14" s="127"/>
      <c r="MSF14" s="127"/>
      <c r="MSG14" s="127"/>
      <c r="MSH14" s="127"/>
      <c r="MSI14" s="127"/>
      <c r="MSJ14" s="127"/>
      <c r="MSK14" s="127"/>
      <c r="MSL14" s="127"/>
      <c r="MSM14" s="127"/>
      <c r="MSN14" s="127"/>
      <c r="MSO14" s="127"/>
      <c r="MSP14" s="127"/>
      <c r="MSQ14" s="127"/>
      <c r="MSR14" s="127"/>
      <c r="MSS14" s="127"/>
      <c r="MST14" s="127"/>
      <c r="MSU14" s="127"/>
      <c r="MSV14" s="127"/>
      <c r="MSW14" s="127"/>
      <c r="MSX14" s="127"/>
      <c r="MSY14" s="127"/>
      <c r="MSZ14" s="127"/>
      <c r="MTA14" s="127"/>
      <c r="MTB14" s="127"/>
      <c r="MTC14" s="127"/>
      <c r="MTD14" s="127"/>
      <c r="MTE14" s="127"/>
      <c r="MTF14" s="127"/>
      <c r="MTG14" s="127"/>
      <c r="MTH14" s="127"/>
      <c r="MTI14" s="127"/>
      <c r="MTJ14" s="127"/>
      <c r="MTK14" s="127"/>
      <c r="MTL14" s="127"/>
      <c r="MTM14" s="127"/>
      <c r="MTN14" s="127"/>
      <c r="MTO14" s="127"/>
      <c r="MTP14" s="127"/>
      <c r="MTQ14" s="127"/>
      <c r="MTR14" s="127"/>
      <c r="MTS14" s="127"/>
      <c r="MTT14" s="127"/>
      <c r="MTU14" s="127"/>
      <c r="MTV14" s="127"/>
      <c r="MTW14" s="127"/>
      <c r="MTX14" s="127"/>
      <c r="MTY14" s="127"/>
      <c r="MTZ14" s="127"/>
      <c r="MUA14" s="127"/>
      <c r="MUB14" s="127"/>
      <c r="MUC14" s="127"/>
      <c r="MUD14" s="127"/>
      <c r="MUE14" s="127"/>
      <c r="MUF14" s="127"/>
      <c r="MUG14" s="127"/>
      <c r="MUH14" s="127"/>
      <c r="MUI14" s="127"/>
      <c r="MUJ14" s="127"/>
      <c r="MUK14" s="127"/>
      <c r="MUL14" s="127"/>
      <c r="MUM14" s="127"/>
      <c r="MUN14" s="127"/>
      <c r="MUO14" s="127"/>
      <c r="MUP14" s="127"/>
      <c r="MUQ14" s="127"/>
      <c r="MUR14" s="127"/>
      <c r="MUS14" s="127"/>
      <c r="MUT14" s="127"/>
      <c r="MUU14" s="127"/>
      <c r="MUV14" s="127"/>
      <c r="MUW14" s="127"/>
      <c r="MUX14" s="127"/>
      <c r="MUY14" s="127"/>
      <c r="MUZ14" s="127"/>
      <c r="MVA14" s="127"/>
      <c r="MVB14" s="127"/>
      <c r="MVC14" s="127"/>
      <c r="MVD14" s="127"/>
      <c r="MVE14" s="127"/>
      <c r="MVF14" s="127"/>
      <c r="MVG14" s="127"/>
      <c r="MVH14" s="127"/>
      <c r="MVI14" s="127"/>
      <c r="MVJ14" s="127"/>
      <c r="MVK14" s="127"/>
      <c r="MVL14" s="127"/>
      <c r="MVM14" s="127"/>
      <c r="MVN14" s="127"/>
      <c r="MVO14" s="127"/>
      <c r="MVP14" s="127"/>
      <c r="MVQ14" s="127"/>
      <c r="MVR14" s="127"/>
      <c r="MVS14" s="127"/>
      <c r="MVT14" s="127"/>
      <c r="MVU14" s="127"/>
      <c r="MVV14" s="127"/>
      <c r="MVW14" s="127"/>
      <c r="MVX14" s="127"/>
      <c r="MVY14" s="127"/>
      <c r="MVZ14" s="127"/>
      <c r="MWA14" s="127"/>
      <c r="MWB14" s="127"/>
      <c r="MWC14" s="127"/>
      <c r="MWD14" s="127"/>
      <c r="MWE14" s="127"/>
      <c r="MWF14" s="127"/>
      <c r="MWG14" s="127"/>
      <c r="MWH14" s="127"/>
      <c r="MWI14" s="127"/>
      <c r="MWJ14" s="127"/>
      <c r="MWK14" s="127"/>
      <c r="MWL14" s="127"/>
      <c r="MWM14" s="127"/>
      <c r="MWN14" s="127"/>
      <c r="MWO14" s="127"/>
      <c r="MWP14" s="127"/>
      <c r="MWQ14" s="127"/>
      <c r="MWR14" s="127"/>
      <c r="MWS14" s="127"/>
      <c r="MWT14" s="127"/>
      <c r="MWU14" s="127"/>
      <c r="MWV14" s="127"/>
      <c r="MWW14" s="127"/>
      <c r="MWX14" s="127"/>
      <c r="MWY14" s="127"/>
      <c r="MWZ14" s="127"/>
      <c r="MXA14" s="127"/>
      <c r="MXB14" s="127"/>
      <c r="MXC14" s="127"/>
      <c r="MXD14" s="127"/>
      <c r="MXE14" s="127"/>
      <c r="MXF14" s="127"/>
      <c r="MXG14" s="127"/>
      <c r="MXH14" s="127"/>
      <c r="MXI14" s="127"/>
      <c r="MXJ14" s="127"/>
      <c r="MXK14" s="127"/>
      <c r="MXL14" s="127"/>
      <c r="MXM14" s="127"/>
      <c r="MXN14" s="127"/>
      <c r="MXO14" s="127"/>
      <c r="MXP14" s="127"/>
      <c r="MXQ14" s="127"/>
      <c r="MXR14" s="127"/>
      <c r="MXS14" s="127"/>
      <c r="MXT14" s="127"/>
      <c r="MXU14" s="127"/>
      <c r="MXV14" s="127"/>
      <c r="MXW14" s="127"/>
      <c r="MXX14" s="127"/>
      <c r="MXY14" s="127"/>
      <c r="MXZ14" s="127"/>
      <c r="MYA14" s="127"/>
      <c r="MYB14" s="127"/>
      <c r="MYC14" s="127"/>
      <c r="MYD14" s="127"/>
      <c r="MYE14" s="127"/>
      <c r="MYF14" s="127"/>
      <c r="MYG14" s="127"/>
      <c r="MYH14" s="127"/>
      <c r="MYI14" s="127"/>
      <c r="MYJ14" s="127"/>
      <c r="MYK14" s="127"/>
      <c r="MYL14" s="127"/>
      <c r="MYM14" s="127"/>
      <c r="MYN14" s="127"/>
      <c r="MYO14" s="127"/>
      <c r="MYP14" s="127"/>
      <c r="MYQ14" s="127"/>
      <c r="MYR14" s="127"/>
      <c r="MYS14" s="127"/>
      <c r="MYT14" s="127"/>
      <c r="MYU14" s="127"/>
      <c r="MYV14" s="127"/>
      <c r="MYW14" s="127"/>
      <c r="MYX14" s="127"/>
      <c r="MYY14" s="127"/>
      <c r="MYZ14" s="127"/>
      <c r="MZA14" s="127"/>
      <c r="MZB14" s="127"/>
      <c r="MZC14" s="127"/>
      <c r="MZD14" s="127"/>
      <c r="MZE14" s="127"/>
      <c r="MZF14" s="127"/>
      <c r="MZG14" s="127"/>
      <c r="MZH14" s="127"/>
      <c r="MZI14" s="127"/>
      <c r="MZJ14" s="127"/>
      <c r="MZK14" s="127"/>
      <c r="MZL14" s="127"/>
      <c r="MZM14" s="127"/>
      <c r="MZN14" s="127"/>
      <c r="MZO14" s="127"/>
      <c r="MZP14" s="127"/>
      <c r="MZQ14" s="127"/>
      <c r="MZR14" s="127"/>
      <c r="MZS14" s="127"/>
      <c r="MZT14" s="127"/>
      <c r="MZU14" s="127"/>
      <c r="MZV14" s="127"/>
      <c r="MZW14" s="127"/>
      <c r="MZX14" s="127"/>
      <c r="MZY14" s="127"/>
      <c r="MZZ14" s="127"/>
      <c r="NAA14" s="127"/>
      <c r="NAB14" s="127"/>
      <c r="NAC14" s="127"/>
      <c r="NAD14" s="127"/>
      <c r="NAE14" s="127"/>
      <c r="NAF14" s="127"/>
      <c r="NAG14" s="127"/>
      <c r="NAH14" s="127"/>
      <c r="NAI14" s="127"/>
      <c r="NAJ14" s="127"/>
      <c r="NAK14" s="127"/>
      <c r="NAL14" s="127"/>
      <c r="NAM14" s="127"/>
      <c r="NAN14" s="127"/>
      <c r="NAO14" s="127"/>
      <c r="NAP14" s="127"/>
      <c r="NAQ14" s="127"/>
      <c r="NAR14" s="127"/>
      <c r="NAS14" s="127"/>
      <c r="NAT14" s="127"/>
      <c r="NAU14" s="127"/>
      <c r="NAV14" s="127"/>
      <c r="NAW14" s="127"/>
      <c r="NAX14" s="127"/>
      <c r="NAY14" s="127"/>
      <c r="NAZ14" s="127"/>
      <c r="NBA14" s="127"/>
      <c r="NBB14" s="127"/>
      <c r="NBC14" s="127"/>
      <c r="NBD14" s="127"/>
      <c r="NBE14" s="127"/>
      <c r="NBF14" s="127"/>
      <c r="NBG14" s="127"/>
      <c r="NBH14" s="127"/>
      <c r="NBI14" s="127"/>
      <c r="NBJ14" s="127"/>
      <c r="NBK14" s="127"/>
      <c r="NBL14" s="127"/>
      <c r="NBM14" s="127"/>
      <c r="NBN14" s="127"/>
      <c r="NBO14" s="127"/>
      <c r="NBP14" s="127"/>
      <c r="NBQ14" s="127"/>
      <c r="NBR14" s="127"/>
      <c r="NBS14" s="127"/>
      <c r="NBT14" s="127"/>
      <c r="NBU14" s="127"/>
      <c r="NBV14" s="127"/>
      <c r="NBW14" s="127"/>
      <c r="NBX14" s="127"/>
      <c r="NBY14" s="127"/>
      <c r="NBZ14" s="127"/>
      <c r="NCA14" s="127"/>
      <c r="NCB14" s="127"/>
      <c r="NCC14" s="127"/>
      <c r="NCD14" s="127"/>
      <c r="NCE14" s="127"/>
      <c r="NCF14" s="127"/>
      <c r="NCG14" s="127"/>
      <c r="NCH14" s="127"/>
      <c r="NCI14" s="127"/>
      <c r="NCJ14" s="127"/>
      <c r="NCK14" s="127"/>
      <c r="NCL14" s="127"/>
      <c r="NCM14" s="127"/>
      <c r="NCN14" s="127"/>
      <c r="NCO14" s="127"/>
      <c r="NCP14" s="127"/>
      <c r="NCQ14" s="127"/>
      <c r="NCR14" s="127"/>
      <c r="NCS14" s="127"/>
      <c r="NCT14" s="127"/>
      <c r="NCU14" s="127"/>
      <c r="NCV14" s="127"/>
      <c r="NCW14" s="127"/>
      <c r="NCX14" s="127"/>
      <c r="NCY14" s="127"/>
      <c r="NCZ14" s="127"/>
      <c r="NDA14" s="127"/>
      <c r="NDB14" s="127"/>
      <c r="NDC14" s="127"/>
      <c r="NDD14" s="127"/>
      <c r="NDE14" s="127"/>
      <c r="NDF14" s="127"/>
      <c r="NDG14" s="127"/>
      <c r="NDH14" s="127"/>
      <c r="NDI14" s="127"/>
      <c r="NDJ14" s="127"/>
      <c r="NDK14" s="127"/>
      <c r="NDL14" s="127"/>
      <c r="NDM14" s="127"/>
      <c r="NDN14" s="127"/>
      <c r="NDO14" s="127"/>
      <c r="NDP14" s="127"/>
      <c r="NDQ14" s="127"/>
      <c r="NDR14" s="127"/>
      <c r="NDS14" s="127"/>
      <c r="NDT14" s="127"/>
      <c r="NDU14" s="127"/>
      <c r="NDV14" s="127"/>
      <c r="NDW14" s="127"/>
      <c r="NDX14" s="127"/>
      <c r="NDY14" s="127"/>
      <c r="NDZ14" s="127"/>
      <c r="NEA14" s="127"/>
      <c r="NEB14" s="127"/>
      <c r="NEC14" s="127"/>
      <c r="NED14" s="127"/>
      <c r="NEE14" s="127"/>
      <c r="NEF14" s="127"/>
      <c r="NEG14" s="127"/>
      <c r="NEH14" s="127"/>
      <c r="NEI14" s="127"/>
      <c r="NEJ14" s="127"/>
      <c r="NEK14" s="127"/>
      <c r="NEL14" s="127"/>
      <c r="NEM14" s="127"/>
      <c r="NEN14" s="127"/>
      <c r="NEO14" s="127"/>
      <c r="NEP14" s="127"/>
      <c r="NEQ14" s="127"/>
      <c r="NER14" s="127"/>
      <c r="NES14" s="127"/>
      <c r="NET14" s="127"/>
      <c r="NEU14" s="127"/>
      <c r="NEV14" s="127"/>
      <c r="NEW14" s="127"/>
      <c r="NEX14" s="127"/>
      <c r="NEY14" s="127"/>
      <c r="NEZ14" s="127"/>
      <c r="NFA14" s="127"/>
      <c r="NFB14" s="127"/>
      <c r="NFC14" s="127"/>
      <c r="NFD14" s="127"/>
      <c r="NFE14" s="127"/>
      <c r="NFF14" s="127"/>
      <c r="NFG14" s="127"/>
      <c r="NFH14" s="127"/>
      <c r="NFI14" s="127"/>
      <c r="NFJ14" s="127"/>
      <c r="NFK14" s="127"/>
      <c r="NFL14" s="127"/>
      <c r="NFM14" s="127"/>
      <c r="NFN14" s="127"/>
      <c r="NFO14" s="127"/>
      <c r="NFP14" s="127"/>
      <c r="NFQ14" s="127"/>
      <c r="NFR14" s="127"/>
      <c r="NFS14" s="127"/>
      <c r="NFT14" s="127"/>
      <c r="NFU14" s="127"/>
      <c r="NFV14" s="127"/>
      <c r="NFW14" s="127"/>
      <c r="NFX14" s="127"/>
      <c r="NFY14" s="127"/>
      <c r="NFZ14" s="127"/>
      <c r="NGA14" s="127"/>
      <c r="NGB14" s="127"/>
      <c r="NGC14" s="127"/>
      <c r="NGD14" s="127"/>
      <c r="NGE14" s="127"/>
      <c r="NGF14" s="127"/>
      <c r="NGG14" s="127"/>
      <c r="NGH14" s="127"/>
      <c r="NGI14" s="127"/>
      <c r="NGJ14" s="127"/>
      <c r="NGK14" s="127"/>
      <c r="NGL14" s="127"/>
      <c r="NGM14" s="127"/>
      <c r="NGN14" s="127"/>
      <c r="NGO14" s="127"/>
      <c r="NGP14" s="127"/>
      <c r="NGQ14" s="127"/>
      <c r="NGR14" s="127"/>
      <c r="NGS14" s="127"/>
      <c r="NGT14" s="127"/>
      <c r="NGU14" s="127"/>
      <c r="NGV14" s="127"/>
      <c r="NGW14" s="127"/>
      <c r="NGX14" s="127"/>
      <c r="NGY14" s="127"/>
      <c r="NGZ14" s="127"/>
      <c r="NHA14" s="127"/>
      <c r="NHB14" s="127"/>
      <c r="NHC14" s="127"/>
      <c r="NHD14" s="127"/>
      <c r="NHE14" s="127"/>
      <c r="NHF14" s="127"/>
      <c r="NHG14" s="127"/>
      <c r="NHH14" s="127"/>
      <c r="NHI14" s="127"/>
      <c r="NHJ14" s="127"/>
      <c r="NHK14" s="127"/>
      <c r="NHL14" s="127"/>
      <c r="NHM14" s="127"/>
      <c r="NHN14" s="127"/>
      <c r="NHO14" s="127"/>
      <c r="NHP14" s="127"/>
      <c r="NHQ14" s="127"/>
      <c r="NHR14" s="127"/>
      <c r="NHS14" s="127"/>
      <c r="NHT14" s="127"/>
      <c r="NHU14" s="127"/>
      <c r="NHV14" s="127"/>
      <c r="NHW14" s="127"/>
      <c r="NHX14" s="127"/>
      <c r="NHY14" s="127"/>
      <c r="NHZ14" s="127"/>
      <c r="NIA14" s="127"/>
      <c r="NIB14" s="127"/>
      <c r="NIC14" s="127"/>
      <c r="NID14" s="127"/>
      <c r="NIE14" s="127"/>
      <c r="NIF14" s="127"/>
      <c r="NIG14" s="127"/>
      <c r="NIH14" s="127"/>
      <c r="NII14" s="127"/>
      <c r="NIJ14" s="127"/>
      <c r="NIK14" s="127"/>
      <c r="NIL14" s="127"/>
      <c r="NIM14" s="127"/>
      <c r="NIN14" s="127"/>
      <c r="NIO14" s="127"/>
      <c r="NIP14" s="127"/>
      <c r="NIQ14" s="127"/>
      <c r="NIR14" s="127"/>
      <c r="NIS14" s="127"/>
      <c r="NIT14" s="127"/>
      <c r="NIU14" s="127"/>
      <c r="NIV14" s="127"/>
      <c r="NIW14" s="127"/>
      <c r="NIX14" s="127"/>
      <c r="NIY14" s="127"/>
      <c r="NIZ14" s="127"/>
      <c r="NJA14" s="127"/>
      <c r="NJB14" s="127"/>
      <c r="NJC14" s="127"/>
      <c r="NJD14" s="127"/>
      <c r="NJE14" s="127"/>
      <c r="NJF14" s="127"/>
      <c r="NJG14" s="127"/>
      <c r="NJH14" s="127"/>
      <c r="NJI14" s="127"/>
      <c r="NJJ14" s="127"/>
      <c r="NJK14" s="127"/>
      <c r="NJL14" s="127"/>
      <c r="NJM14" s="127"/>
      <c r="NJN14" s="127"/>
      <c r="NJO14" s="127"/>
      <c r="NJP14" s="127"/>
      <c r="NJQ14" s="127"/>
      <c r="NJR14" s="127"/>
      <c r="NJS14" s="127"/>
      <c r="NJT14" s="127"/>
      <c r="NJU14" s="127"/>
      <c r="NJV14" s="127"/>
      <c r="NJW14" s="127"/>
      <c r="NJX14" s="127"/>
      <c r="NJY14" s="127"/>
      <c r="NJZ14" s="127"/>
      <c r="NKA14" s="127"/>
      <c r="NKB14" s="127"/>
      <c r="NKC14" s="127"/>
      <c r="NKD14" s="127"/>
      <c r="NKE14" s="127"/>
      <c r="NKF14" s="127"/>
      <c r="NKG14" s="127"/>
      <c r="NKH14" s="127"/>
      <c r="NKI14" s="127"/>
      <c r="NKJ14" s="127"/>
      <c r="NKK14" s="127"/>
      <c r="NKL14" s="127"/>
      <c r="NKM14" s="127"/>
      <c r="NKN14" s="127"/>
      <c r="NKO14" s="127"/>
      <c r="NKP14" s="127"/>
      <c r="NKQ14" s="127"/>
      <c r="NKR14" s="127"/>
      <c r="NKS14" s="127"/>
      <c r="NKT14" s="127"/>
      <c r="NKU14" s="127"/>
      <c r="NKV14" s="127"/>
      <c r="NKW14" s="127"/>
      <c r="NKX14" s="127"/>
      <c r="NKY14" s="127"/>
      <c r="NKZ14" s="127"/>
      <c r="NLA14" s="127"/>
      <c r="NLB14" s="127"/>
      <c r="NLC14" s="127"/>
      <c r="NLD14" s="127"/>
      <c r="NLE14" s="127"/>
      <c r="NLF14" s="127"/>
      <c r="NLG14" s="127"/>
      <c r="NLH14" s="127"/>
      <c r="NLI14" s="127"/>
      <c r="NLJ14" s="127"/>
      <c r="NLK14" s="127"/>
      <c r="NLL14" s="127"/>
      <c r="NLM14" s="127"/>
      <c r="NLN14" s="127"/>
      <c r="NLO14" s="127"/>
      <c r="NLP14" s="127"/>
      <c r="NLQ14" s="127"/>
      <c r="NLR14" s="127"/>
      <c r="NLS14" s="127"/>
      <c r="NLT14" s="127"/>
      <c r="NLU14" s="127"/>
      <c r="NLV14" s="127"/>
      <c r="NLW14" s="127"/>
      <c r="NLX14" s="127"/>
      <c r="NLY14" s="127"/>
      <c r="NLZ14" s="127"/>
      <c r="NMA14" s="127"/>
      <c r="NMB14" s="127"/>
      <c r="NMC14" s="127"/>
      <c r="NMD14" s="127"/>
      <c r="NME14" s="127"/>
      <c r="NMF14" s="127"/>
      <c r="NMG14" s="127"/>
      <c r="NMH14" s="127"/>
      <c r="NMI14" s="127"/>
      <c r="NMJ14" s="127"/>
      <c r="NMK14" s="127"/>
      <c r="NML14" s="127"/>
      <c r="NMM14" s="127"/>
      <c r="NMN14" s="127"/>
      <c r="NMO14" s="127"/>
      <c r="NMP14" s="127"/>
      <c r="NMQ14" s="127"/>
      <c r="NMR14" s="127"/>
      <c r="NMS14" s="127"/>
      <c r="NMT14" s="127"/>
      <c r="NMU14" s="127"/>
      <c r="NMV14" s="127"/>
      <c r="NMW14" s="127"/>
      <c r="NMX14" s="127"/>
      <c r="NMY14" s="127"/>
      <c r="NMZ14" s="127"/>
      <c r="NNA14" s="127"/>
      <c r="NNB14" s="127"/>
      <c r="NNC14" s="127"/>
      <c r="NND14" s="127"/>
      <c r="NNE14" s="127"/>
      <c r="NNF14" s="127"/>
      <c r="NNG14" s="127"/>
      <c r="NNH14" s="127"/>
      <c r="NNI14" s="127"/>
      <c r="NNJ14" s="127"/>
      <c r="NNK14" s="127"/>
      <c r="NNL14" s="127"/>
      <c r="NNM14" s="127"/>
      <c r="NNN14" s="127"/>
      <c r="NNO14" s="127"/>
      <c r="NNP14" s="127"/>
      <c r="NNQ14" s="127"/>
      <c r="NNR14" s="127"/>
      <c r="NNS14" s="127"/>
      <c r="NNT14" s="127"/>
      <c r="NNU14" s="127"/>
      <c r="NNV14" s="127"/>
      <c r="NNW14" s="127"/>
      <c r="NNX14" s="127"/>
      <c r="NNY14" s="127"/>
      <c r="NNZ14" s="127"/>
      <c r="NOA14" s="127"/>
      <c r="NOB14" s="127"/>
      <c r="NOC14" s="127"/>
      <c r="NOD14" s="127"/>
      <c r="NOE14" s="127"/>
      <c r="NOF14" s="127"/>
      <c r="NOG14" s="127"/>
      <c r="NOH14" s="127"/>
      <c r="NOI14" s="127"/>
      <c r="NOJ14" s="127"/>
      <c r="NOK14" s="127"/>
      <c r="NOL14" s="127"/>
      <c r="NOM14" s="127"/>
      <c r="NON14" s="127"/>
      <c r="NOO14" s="127"/>
      <c r="NOP14" s="127"/>
      <c r="NOQ14" s="127"/>
      <c r="NOR14" s="127"/>
      <c r="NOS14" s="127"/>
      <c r="NOT14" s="127"/>
      <c r="NOU14" s="127"/>
      <c r="NOV14" s="127"/>
      <c r="NOW14" s="127"/>
      <c r="NOX14" s="127"/>
      <c r="NOY14" s="127"/>
      <c r="NOZ14" s="127"/>
      <c r="NPA14" s="127"/>
      <c r="NPB14" s="127"/>
      <c r="NPC14" s="127"/>
      <c r="NPD14" s="127"/>
      <c r="NPE14" s="127"/>
      <c r="NPF14" s="127"/>
      <c r="NPG14" s="127"/>
      <c r="NPH14" s="127"/>
      <c r="NPI14" s="127"/>
      <c r="NPJ14" s="127"/>
      <c r="NPK14" s="127"/>
      <c r="NPL14" s="127"/>
      <c r="NPM14" s="127"/>
      <c r="NPN14" s="127"/>
      <c r="NPO14" s="127"/>
      <c r="NPP14" s="127"/>
      <c r="NPQ14" s="127"/>
      <c r="NPR14" s="127"/>
      <c r="NPS14" s="127"/>
      <c r="NPT14" s="127"/>
      <c r="NPU14" s="127"/>
      <c r="NPV14" s="127"/>
      <c r="NPW14" s="127"/>
      <c r="NPX14" s="127"/>
      <c r="NPY14" s="127"/>
      <c r="NPZ14" s="127"/>
      <c r="NQA14" s="127"/>
      <c r="NQB14" s="127"/>
      <c r="NQC14" s="127"/>
      <c r="NQD14" s="127"/>
      <c r="NQE14" s="127"/>
      <c r="NQF14" s="127"/>
      <c r="NQG14" s="127"/>
      <c r="NQH14" s="127"/>
      <c r="NQI14" s="127"/>
      <c r="NQJ14" s="127"/>
      <c r="NQK14" s="127"/>
      <c r="NQL14" s="127"/>
      <c r="NQM14" s="127"/>
      <c r="NQN14" s="127"/>
      <c r="NQO14" s="127"/>
      <c r="NQP14" s="127"/>
      <c r="NQQ14" s="127"/>
      <c r="NQR14" s="127"/>
      <c r="NQS14" s="127"/>
      <c r="NQT14" s="127"/>
      <c r="NQU14" s="127"/>
      <c r="NQV14" s="127"/>
      <c r="NQW14" s="127"/>
      <c r="NQX14" s="127"/>
      <c r="NQY14" s="127"/>
      <c r="NQZ14" s="127"/>
      <c r="NRA14" s="127"/>
      <c r="NRB14" s="127"/>
      <c r="NRC14" s="127"/>
      <c r="NRD14" s="127"/>
      <c r="NRE14" s="127"/>
      <c r="NRF14" s="127"/>
      <c r="NRG14" s="127"/>
      <c r="NRH14" s="127"/>
      <c r="NRI14" s="127"/>
      <c r="NRJ14" s="127"/>
      <c r="NRK14" s="127"/>
      <c r="NRL14" s="127"/>
      <c r="NRM14" s="127"/>
      <c r="NRN14" s="127"/>
      <c r="NRO14" s="127"/>
      <c r="NRP14" s="127"/>
      <c r="NRQ14" s="127"/>
      <c r="NRR14" s="127"/>
      <c r="NRS14" s="127"/>
      <c r="NRT14" s="127"/>
      <c r="NRU14" s="127"/>
      <c r="NRV14" s="127"/>
      <c r="NRW14" s="127"/>
      <c r="NRX14" s="127"/>
      <c r="NRY14" s="127"/>
      <c r="NRZ14" s="127"/>
      <c r="NSA14" s="127"/>
      <c r="NSB14" s="127"/>
      <c r="NSC14" s="127"/>
      <c r="NSD14" s="127"/>
      <c r="NSE14" s="127"/>
      <c r="NSF14" s="127"/>
      <c r="NSG14" s="127"/>
      <c r="NSH14" s="127"/>
      <c r="NSI14" s="127"/>
      <c r="NSJ14" s="127"/>
      <c r="NSK14" s="127"/>
      <c r="NSL14" s="127"/>
      <c r="NSM14" s="127"/>
      <c r="NSN14" s="127"/>
      <c r="NSO14" s="127"/>
      <c r="NSP14" s="127"/>
      <c r="NSQ14" s="127"/>
      <c r="NSR14" s="127"/>
      <c r="NSS14" s="127"/>
      <c r="NST14" s="127"/>
      <c r="NSU14" s="127"/>
      <c r="NSV14" s="127"/>
      <c r="NSW14" s="127"/>
      <c r="NSX14" s="127"/>
      <c r="NSY14" s="127"/>
      <c r="NSZ14" s="127"/>
      <c r="NTA14" s="127"/>
      <c r="NTB14" s="127"/>
      <c r="NTC14" s="127"/>
      <c r="NTD14" s="127"/>
      <c r="NTE14" s="127"/>
      <c r="NTF14" s="127"/>
      <c r="NTG14" s="127"/>
      <c r="NTH14" s="127"/>
      <c r="NTI14" s="127"/>
      <c r="NTJ14" s="127"/>
      <c r="NTK14" s="127"/>
      <c r="NTL14" s="127"/>
      <c r="NTM14" s="127"/>
      <c r="NTN14" s="127"/>
      <c r="NTO14" s="127"/>
      <c r="NTP14" s="127"/>
      <c r="NTQ14" s="127"/>
      <c r="NTR14" s="127"/>
      <c r="NTS14" s="127"/>
      <c r="NTT14" s="127"/>
      <c r="NTU14" s="127"/>
      <c r="NTV14" s="127"/>
      <c r="NTW14" s="127"/>
      <c r="NTX14" s="127"/>
      <c r="NTY14" s="127"/>
      <c r="NTZ14" s="127"/>
      <c r="NUA14" s="127"/>
      <c r="NUB14" s="127"/>
      <c r="NUC14" s="127"/>
      <c r="NUD14" s="127"/>
      <c r="NUE14" s="127"/>
      <c r="NUF14" s="127"/>
      <c r="NUG14" s="127"/>
      <c r="NUH14" s="127"/>
      <c r="NUI14" s="127"/>
      <c r="NUJ14" s="127"/>
      <c r="NUK14" s="127"/>
      <c r="NUL14" s="127"/>
      <c r="NUM14" s="127"/>
      <c r="NUN14" s="127"/>
      <c r="NUO14" s="127"/>
      <c r="NUP14" s="127"/>
      <c r="NUQ14" s="127"/>
      <c r="NUR14" s="127"/>
      <c r="NUS14" s="127"/>
      <c r="NUT14" s="127"/>
      <c r="NUU14" s="127"/>
      <c r="NUV14" s="127"/>
      <c r="NUW14" s="127"/>
      <c r="NUX14" s="127"/>
      <c r="NUY14" s="127"/>
      <c r="NUZ14" s="127"/>
      <c r="NVA14" s="127"/>
      <c r="NVB14" s="127"/>
      <c r="NVC14" s="127"/>
      <c r="NVD14" s="127"/>
      <c r="NVE14" s="127"/>
      <c r="NVF14" s="127"/>
      <c r="NVG14" s="127"/>
      <c r="NVH14" s="127"/>
      <c r="NVI14" s="127"/>
      <c r="NVJ14" s="127"/>
      <c r="NVK14" s="127"/>
      <c r="NVL14" s="127"/>
      <c r="NVM14" s="127"/>
      <c r="NVN14" s="127"/>
      <c r="NVO14" s="127"/>
      <c r="NVP14" s="127"/>
      <c r="NVQ14" s="127"/>
      <c r="NVR14" s="127"/>
      <c r="NVS14" s="127"/>
      <c r="NVT14" s="127"/>
      <c r="NVU14" s="127"/>
      <c r="NVV14" s="127"/>
      <c r="NVW14" s="127"/>
      <c r="NVX14" s="127"/>
      <c r="NVY14" s="127"/>
      <c r="NVZ14" s="127"/>
      <c r="NWA14" s="127"/>
      <c r="NWB14" s="127"/>
      <c r="NWC14" s="127"/>
      <c r="NWD14" s="127"/>
      <c r="NWE14" s="127"/>
      <c r="NWF14" s="127"/>
      <c r="NWG14" s="127"/>
      <c r="NWH14" s="127"/>
      <c r="NWI14" s="127"/>
      <c r="NWJ14" s="127"/>
      <c r="NWK14" s="127"/>
      <c r="NWL14" s="127"/>
      <c r="NWM14" s="127"/>
      <c r="NWN14" s="127"/>
      <c r="NWO14" s="127"/>
      <c r="NWP14" s="127"/>
      <c r="NWQ14" s="127"/>
      <c r="NWR14" s="127"/>
      <c r="NWS14" s="127"/>
      <c r="NWT14" s="127"/>
      <c r="NWU14" s="127"/>
      <c r="NWV14" s="127"/>
      <c r="NWW14" s="127"/>
      <c r="NWX14" s="127"/>
      <c r="NWY14" s="127"/>
      <c r="NWZ14" s="127"/>
      <c r="NXA14" s="127"/>
      <c r="NXB14" s="127"/>
      <c r="NXC14" s="127"/>
      <c r="NXD14" s="127"/>
      <c r="NXE14" s="127"/>
      <c r="NXF14" s="127"/>
      <c r="NXG14" s="127"/>
      <c r="NXH14" s="127"/>
      <c r="NXI14" s="127"/>
      <c r="NXJ14" s="127"/>
      <c r="NXK14" s="127"/>
      <c r="NXL14" s="127"/>
      <c r="NXM14" s="127"/>
      <c r="NXN14" s="127"/>
      <c r="NXO14" s="127"/>
      <c r="NXP14" s="127"/>
      <c r="NXQ14" s="127"/>
      <c r="NXR14" s="127"/>
      <c r="NXS14" s="127"/>
      <c r="NXT14" s="127"/>
      <c r="NXU14" s="127"/>
      <c r="NXV14" s="127"/>
      <c r="NXW14" s="127"/>
      <c r="NXX14" s="127"/>
      <c r="NXY14" s="127"/>
      <c r="NXZ14" s="127"/>
      <c r="NYA14" s="127"/>
      <c r="NYB14" s="127"/>
      <c r="NYC14" s="127"/>
      <c r="NYD14" s="127"/>
      <c r="NYE14" s="127"/>
      <c r="NYF14" s="127"/>
      <c r="NYG14" s="127"/>
      <c r="NYH14" s="127"/>
      <c r="NYI14" s="127"/>
      <c r="NYJ14" s="127"/>
      <c r="NYK14" s="127"/>
      <c r="NYL14" s="127"/>
      <c r="NYM14" s="127"/>
      <c r="NYN14" s="127"/>
      <c r="NYO14" s="127"/>
      <c r="NYP14" s="127"/>
      <c r="NYQ14" s="127"/>
      <c r="NYR14" s="127"/>
      <c r="NYS14" s="127"/>
      <c r="NYT14" s="127"/>
      <c r="NYU14" s="127"/>
      <c r="NYV14" s="127"/>
      <c r="NYW14" s="127"/>
      <c r="NYX14" s="127"/>
      <c r="NYY14" s="127"/>
      <c r="NYZ14" s="127"/>
      <c r="NZA14" s="127"/>
      <c r="NZB14" s="127"/>
      <c r="NZC14" s="127"/>
      <c r="NZD14" s="127"/>
      <c r="NZE14" s="127"/>
      <c r="NZF14" s="127"/>
      <c r="NZG14" s="127"/>
      <c r="NZH14" s="127"/>
      <c r="NZI14" s="127"/>
      <c r="NZJ14" s="127"/>
      <c r="NZK14" s="127"/>
      <c r="NZL14" s="127"/>
      <c r="NZM14" s="127"/>
      <c r="NZN14" s="127"/>
      <c r="NZO14" s="127"/>
      <c r="NZP14" s="127"/>
      <c r="NZQ14" s="127"/>
      <c r="NZR14" s="127"/>
      <c r="NZS14" s="127"/>
      <c r="NZT14" s="127"/>
      <c r="NZU14" s="127"/>
      <c r="NZV14" s="127"/>
      <c r="NZW14" s="127"/>
      <c r="NZX14" s="127"/>
      <c r="NZY14" s="127"/>
      <c r="NZZ14" s="127"/>
      <c r="OAA14" s="127"/>
      <c r="OAB14" s="127"/>
      <c r="OAC14" s="127"/>
      <c r="OAD14" s="127"/>
      <c r="OAE14" s="127"/>
      <c r="OAF14" s="127"/>
      <c r="OAG14" s="127"/>
      <c r="OAH14" s="127"/>
      <c r="OAI14" s="127"/>
      <c r="OAJ14" s="127"/>
      <c r="OAK14" s="127"/>
      <c r="OAL14" s="127"/>
      <c r="OAM14" s="127"/>
      <c r="OAN14" s="127"/>
      <c r="OAO14" s="127"/>
      <c r="OAP14" s="127"/>
      <c r="OAQ14" s="127"/>
      <c r="OAR14" s="127"/>
      <c r="OAS14" s="127"/>
      <c r="OAT14" s="127"/>
      <c r="OAU14" s="127"/>
      <c r="OAV14" s="127"/>
      <c r="OAW14" s="127"/>
      <c r="OAX14" s="127"/>
      <c r="OAY14" s="127"/>
      <c r="OAZ14" s="127"/>
      <c r="OBA14" s="127"/>
      <c r="OBB14" s="127"/>
      <c r="OBC14" s="127"/>
      <c r="OBD14" s="127"/>
      <c r="OBE14" s="127"/>
      <c r="OBF14" s="127"/>
      <c r="OBG14" s="127"/>
      <c r="OBH14" s="127"/>
      <c r="OBI14" s="127"/>
      <c r="OBJ14" s="127"/>
      <c r="OBK14" s="127"/>
      <c r="OBL14" s="127"/>
      <c r="OBM14" s="127"/>
      <c r="OBN14" s="127"/>
      <c r="OBO14" s="127"/>
      <c r="OBP14" s="127"/>
      <c r="OBQ14" s="127"/>
      <c r="OBR14" s="127"/>
      <c r="OBS14" s="127"/>
      <c r="OBT14" s="127"/>
      <c r="OBU14" s="127"/>
      <c r="OBV14" s="127"/>
      <c r="OBW14" s="127"/>
      <c r="OBX14" s="127"/>
      <c r="OBY14" s="127"/>
      <c r="OBZ14" s="127"/>
      <c r="OCA14" s="127"/>
      <c r="OCB14" s="127"/>
      <c r="OCC14" s="127"/>
      <c r="OCD14" s="127"/>
      <c r="OCE14" s="127"/>
      <c r="OCF14" s="127"/>
      <c r="OCG14" s="127"/>
      <c r="OCH14" s="127"/>
      <c r="OCI14" s="127"/>
      <c r="OCJ14" s="127"/>
      <c r="OCK14" s="127"/>
      <c r="OCL14" s="127"/>
      <c r="OCM14" s="127"/>
      <c r="OCN14" s="127"/>
      <c r="OCO14" s="127"/>
      <c r="OCP14" s="127"/>
      <c r="OCQ14" s="127"/>
      <c r="OCR14" s="127"/>
      <c r="OCS14" s="127"/>
      <c r="OCT14" s="127"/>
      <c r="OCU14" s="127"/>
      <c r="OCV14" s="127"/>
      <c r="OCW14" s="127"/>
      <c r="OCX14" s="127"/>
      <c r="OCY14" s="127"/>
      <c r="OCZ14" s="127"/>
      <c r="ODA14" s="127"/>
      <c r="ODB14" s="127"/>
      <c r="ODC14" s="127"/>
      <c r="ODD14" s="127"/>
      <c r="ODE14" s="127"/>
      <c r="ODF14" s="127"/>
      <c r="ODG14" s="127"/>
      <c r="ODH14" s="127"/>
      <c r="ODI14" s="127"/>
      <c r="ODJ14" s="127"/>
      <c r="ODK14" s="127"/>
      <c r="ODL14" s="127"/>
      <c r="ODM14" s="127"/>
      <c r="ODN14" s="127"/>
      <c r="ODO14" s="127"/>
      <c r="ODP14" s="127"/>
      <c r="ODQ14" s="127"/>
      <c r="ODR14" s="127"/>
      <c r="ODS14" s="127"/>
      <c r="ODT14" s="127"/>
      <c r="ODU14" s="127"/>
      <c r="ODV14" s="127"/>
      <c r="ODW14" s="127"/>
      <c r="ODX14" s="127"/>
      <c r="ODY14" s="127"/>
      <c r="ODZ14" s="127"/>
      <c r="OEA14" s="127"/>
      <c r="OEB14" s="127"/>
      <c r="OEC14" s="127"/>
      <c r="OED14" s="127"/>
      <c r="OEE14" s="127"/>
      <c r="OEF14" s="127"/>
      <c r="OEG14" s="127"/>
      <c r="OEH14" s="127"/>
      <c r="OEI14" s="127"/>
      <c r="OEJ14" s="127"/>
      <c r="OEK14" s="127"/>
      <c r="OEL14" s="127"/>
      <c r="OEM14" s="127"/>
      <c r="OEN14" s="127"/>
      <c r="OEO14" s="127"/>
      <c r="OEP14" s="127"/>
      <c r="OEQ14" s="127"/>
      <c r="OER14" s="127"/>
      <c r="OES14" s="127"/>
      <c r="OET14" s="127"/>
      <c r="OEU14" s="127"/>
      <c r="OEV14" s="127"/>
      <c r="OEW14" s="127"/>
      <c r="OEX14" s="127"/>
      <c r="OEY14" s="127"/>
      <c r="OEZ14" s="127"/>
      <c r="OFA14" s="127"/>
      <c r="OFB14" s="127"/>
      <c r="OFC14" s="127"/>
      <c r="OFD14" s="127"/>
      <c r="OFE14" s="127"/>
      <c r="OFF14" s="127"/>
      <c r="OFG14" s="127"/>
      <c r="OFH14" s="127"/>
      <c r="OFI14" s="127"/>
      <c r="OFJ14" s="127"/>
      <c r="OFK14" s="127"/>
      <c r="OFL14" s="127"/>
      <c r="OFM14" s="127"/>
      <c r="OFN14" s="127"/>
      <c r="OFO14" s="127"/>
      <c r="OFP14" s="127"/>
      <c r="OFQ14" s="127"/>
      <c r="OFR14" s="127"/>
      <c r="OFS14" s="127"/>
      <c r="OFT14" s="127"/>
      <c r="OFU14" s="127"/>
      <c r="OFV14" s="127"/>
      <c r="OFW14" s="127"/>
      <c r="OFX14" s="127"/>
      <c r="OFY14" s="127"/>
      <c r="OFZ14" s="127"/>
      <c r="OGA14" s="127"/>
      <c r="OGB14" s="127"/>
      <c r="OGC14" s="127"/>
      <c r="OGD14" s="127"/>
      <c r="OGE14" s="127"/>
      <c r="OGF14" s="127"/>
      <c r="OGG14" s="127"/>
      <c r="OGH14" s="127"/>
      <c r="OGI14" s="127"/>
      <c r="OGJ14" s="127"/>
      <c r="OGK14" s="127"/>
      <c r="OGL14" s="127"/>
      <c r="OGM14" s="127"/>
      <c r="OGN14" s="127"/>
      <c r="OGO14" s="127"/>
      <c r="OGP14" s="127"/>
      <c r="OGQ14" s="127"/>
      <c r="OGR14" s="127"/>
      <c r="OGS14" s="127"/>
      <c r="OGT14" s="127"/>
      <c r="OGU14" s="127"/>
      <c r="OGV14" s="127"/>
      <c r="OGW14" s="127"/>
      <c r="OGX14" s="127"/>
      <c r="OGY14" s="127"/>
      <c r="OGZ14" s="127"/>
      <c r="OHA14" s="127"/>
      <c r="OHB14" s="127"/>
      <c r="OHC14" s="127"/>
      <c r="OHD14" s="127"/>
      <c r="OHE14" s="127"/>
      <c r="OHF14" s="127"/>
      <c r="OHG14" s="127"/>
      <c r="OHH14" s="127"/>
      <c r="OHI14" s="127"/>
      <c r="OHJ14" s="127"/>
      <c r="OHK14" s="127"/>
      <c r="OHL14" s="127"/>
      <c r="OHM14" s="127"/>
      <c r="OHN14" s="127"/>
      <c r="OHO14" s="127"/>
      <c r="OHP14" s="127"/>
      <c r="OHQ14" s="127"/>
      <c r="OHR14" s="127"/>
      <c r="OHS14" s="127"/>
      <c r="OHT14" s="127"/>
      <c r="OHU14" s="127"/>
      <c r="OHV14" s="127"/>
      <c r="OHW14" s="127"/>
      <c r="OHX14" s="127"/>
      <c r="OHY14" s="127"/>
      <c r="OHZ14" s="127"/>
      <c r="OIA14" s="127"/>
      <c r="OIB14" s="127"/>
      <c r="OIC14" s="127"/>
      <c r="OID14" s="127"/>
      <c r="OIE14" s="127"/>
      <c r="OIF14" s="127"/>
      <c r="OIG14" s="127"/>
      <c r="OIH14" s="127"/>
      <c r="OII14" s="127"/>
      <c r="OIJ14" s="127"/>
      <c r="OIK14" s="127"/>
      <c r="OIL14" s="127"/>
      <c r="OIM14" s="127"/>
      <c r="OIN14" s="127"/>
      <c r="OIO14" s="127"/>
      <c r="OIP14" s="127"/>
      <c r="OIQ14" s="127"/>
      <c r="OIR14" s="127"/>
      <c r="OIS14" s="127"/>
      <c r="OIT14" s="127"/>
      <c r="OIU14" s="127"/>
      <c r="OIV14" s="127"/>
      <c r="OIW14" s="127"/>
      <c r="OIX14" s="127"/>
      <c r="OIY14" s="127"/>
      <c r="OIZ14" s="127"/>
      <c r="OJA14" s="127"/>
      <c r="OJB14" s="127"/>
      <c r="OJC14" s="127"/>
      <c r="OJD14" s="127"/>
      <c r="OJE14" s="127"/>
      <c r="OJF14" s="127"/>
      <c r="OJG14" s="127"/>
      <c r="OJH14" s="127"/>
      <c r="OJI14" s="127"/>
      <c r="OJJ14" s="127"/>
      <c r="OJK14" s="127"/>
      <c r="OJL14" s="127"/>
      <c r="OJM14" s="127"/>
      <c r="OJN14" s="127"/>
      <c r="OJO14" s="127"/>
      <c r="OJP14" s="127"/>
      <c r="OJQ14" s="127"/>
      <c r="OJR14" s="127"/>
      <c r="OJS14" s="127"/>
      <c r="OJT14" s="127"/>
      <c r="OJU14" s="127"/>
      <c r="OJV14" s="127"/>
      <c r="OJW14" s="127"/>
      <c r="OJX14" s="127"/>
      <c r="OJY14" s="127"/>
      <c r="OJZ14" s="127"/>
      <c r="OKA14" s="127"/>
      <c r="OKB14" s="127"/>
      <c r="OKC14" s="127"/>
      <c r="OKD14" s="127"/>
      <c r="OKE14" s="127"/>
      <c r="OKF14" s="127"/>
      <c r="OKG14" s="127"/>
      <c r="OKH14" s="127"/>
      <c r="OKI14" s="127"/>
      <c r="OKJ14" s="127"/>
      <c r="OKK14" s="127"/>
      <c r="OKL14" s="127"/>
      <c r="OKM14" s="127"/>
      <c r="OKN14" s="127"/>
      <c r="OKO14" s="127"/>
      <c r="OKP14" s="127"/>
      <c r="OKQ14" s="127"/>
      <c r="OKR14" s="127"/>
      <c r="OKS14" s="127"/>
      <c r="OKT14" s="127"/>
      <c r="OKU14" s="127"/>
      <c r="OKV14" s="127"/>
      <c r="OKW14" s="127"/>
      <c r="OKX14" s="127"/>
      <c r="OKY14" s="127"/>
      <c r="OKZ14" s="127"/>
      <c r="OLA14" s="127"/>
      <c r="OLB14" s="127"/>
      <c r="OLC14" s="127"/>
      <c r="OLD14" s="127"/>
      <c r="OLE14" s="127"/>
      <c r="OLF14" s="127"/>
      <c r="OLG14" s="127"/>
      <c r="OLH14" s="127"/>
      <c r="OLI14" s="127"/>
      <c r="OLJ14" s="127"/>
      <c r="OLK14" s="127"/>
      <c r="OLL14" s="127"/>
      <c r="OLM14" s="127"/>
      <c r="OLN14" s="127"/>
      <c r="OLO14" s="127"/>
      <c r="OLP14" s="127"/>
      <c r="OLQ14" s="127"/>
      <c r="OLR14" s="127"/>
      <c r="OLS14" s="127"/>
      <c r="OLT14" s="127"/>
      <c r="OLU14" s="127"/>
      <c r="OLV14" s="127"/>
      <c r="OLW14" s="127"/>
      <c r="OLX14" s="127"/>
      <c r="OLY14" s="127"/>
      <c r="OLZ14" s="127"/>
      <c r="OMA14" s="127"/>
      <c r="OMB14" s="127"/>
      <c r="OMC14" s="127"/>
      <c r="OMD14" s="127"/>
      <c r="OME14" s="127"/>
      <c r="OMF14" s="127"/>
      <c r="OMG14" s="127"/>
      <c r="OMH14" s="127"/>
      <c r="OMI14" s="127"/>
      <c r="OMJ14" s="127"/>
      <c r="OMK14" s="127"/>
      <c r="OML14" s="127"/>
      <c r="OMM14" s="127"/>
      <c r="OMN14" s="127"/>
      <c r="OMO14" s="127"/>
      <c r="OMP14" s="127"/>
      <c r="OMQ14" s="127"/>
      <c r="OMR14" s="127"/>
      <c r="OMS14" s="127"/>
      <c r="OMT14" s="127"/>
      <c r="OMU14" s="127"/>
      <c r="OMV14" s="127"/>
      <c r="OMW14" s="127"/>
      <c r="OMX14" s="127"/>
      <c r="OMY14" s="127"/>
      <c r="OMZ14" s="127"/>
      <c r="ONA14" s="127"/>
      <c r="ONB14" s="127"/>
      <c r="ONC14" s="127"/>
      <c r="OND14" s="127"/>
      <c r="ONE14" s="127"/>
      <c r="ONF14" s="127"/>
      <c r="ONG14" s="127"/>
      <c r="ONH14" s="127"/>
      <c r="ONI14" s="127"/>
      <c r="ONJ14" s="127"/>
      <c r="ONK14" s="127"/>
      <c r="ONL14" s="127"/>
      <c r="ONM14" s="127"/>
      <c r="ONN14" s="127"/>
      <c r="ONO14" s="127"/>
      <c r="ONP14" s="127"/>
      <c r="ONQ14" s="127"/>
      <c r="ONR14" s="127"/>
      <c r="ONS14" s="127"/>
      <c r="ONT14" s="127"/>
      <c r="ONU14" s="127"/>
      <c r="ONV14" s="127"/>
      <c r="ONW14" s="127"/>
      <c r="ONX14" s="127"/>
      <c r="ONY14" s="127"/>
      <c r="ONZ14" s="127"/>
      <c r="OOA14" s="127"/>
      <c r="OOB14" s="127"/>
      <c r="OOC14" s="127"/>
      <c r="OOD14" s="127"/>
      <c r="OOE14" s="127"/>
      <c r="OOF14" s="127"/>
      <c r="OOG14" s="127"/>
      <c r="OOH14" s="127"/>
      <c r="OOI14" s="127"/>
      <c r="OOJ14" s="127"/>
      <c r="OOK14" s="127"/>
      <c r="OOL14" s="127"/>
      <c r="OOM14" s="127"/>
      <c r="OON14" s="127"/>
      <c r="OOO14" s="127"/>
      <c r="OOP14" s="127"/>
      <c r="OOQ14" s="127"/>
      <c r="OOR14" s="127"/>
      <c r="OOS14" s="127"/>
      <c r="OOT14" s="127"/>
      <c r="OOU14" s="127"/>
      <c r="OOV14" s="127"/>
      <c r="OOW14" s="127"/>
      <c r="OOX14" s="127"/>
      <c r="OOY14" s="127"/>
      <c r="OOZ14" s="127"/>
      <c r="OPA14" s="127"/>
      <c r="OPB14" s="127"/>
      <c r="OPC14" s="127"/>
      <c r="OPD14" s="127"/>
      <c r="OPE14" s="127"/>
      <c r="OPF14" s="127"/>
      <c r="OPG14" s="127"/>
      <c r="OPH14" s="127"/>
      <c r="OPI14" s="127"/>
      <c r="OPJ14" s="127"/>
      <c r="OPK14" s="127"/>
      <c r="OPL14" s="127"/>
      <c r="OPM14" s="127"/>
      <c r="OPN14" s="127"/>
      <c r="OPO14" s="127"/>
      <c r="OPP14" s="127"/>
      <c r="OPQ14" s="127"/>
      <c r="OPR14" s="127"/>
      <c r="OPS14" s="127"/>
      <c r="OPT14" s="127"/>
      <c r="OPU14" s="127"/>
      <c r="OPV14" s="127"/>
      <c r="OPW14" s="127"/>
      <c r="OPX14" s="127"/>
      <c r="OPY14" s="127"/>
      <c r="OPZ14" s="127"/>
      <c r="OQA14" s="127"/>
      <c r="OQB14" s="127"/>
      <c r="OQC14" s="127"/>
      <c r="OQD14" s="127"/>
      <c r="OQE14" s="127"/>
      <c r="OQF14" s="127"/>
      <c r="OQG14" s="127"/>
      <c r="OQH14" s="127"/>
      <c r="OQI14" s="127"/>
      <c r="OQJ14" s="127"/>
      <c r="OQK14" s="127"/>
      <c r="OQL14" s="127"/>
      <c r="OQM14" s="127"/>
      <c r="OQN14" s="127"/>
      <c r="OQO14" s="127"/>
      <c r="OQP14" s="127"/>
      <c r="OQQ14" s="127"/>
      <c r="OQR14" s="127"/>
      <c r="OQS14" s="127"/>
      <c r="OQT14" s="127"/>
      <c r="OQU14" s="127"/>
      <c r="OQV14" s="127"/>
      <c r="OQW14" s="127"/>
      <c r="OQX14" s="127"/>
      <c r="OQY14" s="127"/>
      <c r="OQZ14" s="127"/>
      <c r="ORA14" s="127"/>
      <c r="ORB14" s="127"/>
      <c r="ORC14" s="127"/>
      <c r="ORD14" s="127"/>
      <c r="ORE14" s="127"/>
      <c r="ORF14" s="127"/>
      <c r="ORG14" s="127"/>
      <c r="ORH14" s="127"/>
      <c r="ORI14" s="127"/>
      <c r="ORJ14" s="127"/>
      <c r="ORK14" s="127"/>
      <c r="ORL14" s="127"/>
      <c r="ORM14" s="127"/>
      <c r="ORN14" s="127"/>
      <c r="ORO14" s="127"/>
      <c r="ORP14" s="127"/>
      <c r="ORQ14" s="127"/>
      <c r="ORR14" s="127"/>
      <c r="ORS14" s="127"/>
      <c r="ORT14" s="127"/>
      <c r="ORU14" s="127"/>
      <c r="ORV14" s="127"/>
      <c r="ORW14" s="127"/>
      <c r="ORX14" s="127"/>
      <c r="ORY14" s="127"/>
      <c r="ORZ14" s="127"/>
      <c r="OSA14" s="127"/>
      <c r="OSB14" s="127"/>
      <c r="OSC14" s="127"/>
      <c r="OSD14" s="127"/>
      <c r="OSE14" s="127"/>
      <c r="OSF14" s="127"/>
      <c r="OSG14" s="127"/>
      <c r="OSH14" s="127"/>
      <c r="OSI14" s="127"/>
      <c r="OSJ14" s="127"/>
      <c r="OSK14" s="127"/>
      <c r="OSL14" s="127"/>
      <c r="OSM14" s="127"/>
      <c r="OSN14" s="127"/>
      <c r="OSO14" s="127"/>
      <c r="OSP14" s="127"/>
      <c r="OSQ14" s="127"/>
      <c r="OSR14" s="127"/>
      <c r="OSS14" s="127"/>
      <c r="OST14" s="127"/>
      <c r="OSU14" s="127"/>
      <c r="OSV14" s="127"/>
      <c r="OSW14" s="127"/>
      <c r="OSX14" s="127"/>
      <c r="OSY14" s="127"/>
      <c r="OSZ14" s="127"/>
      <c r="OTA14" s="127"/>
      <c r="OTB14" s="127"/>
      <c r="OTC14" s="127"/>
      <c r="OTD14" s="127"/>
      <c r="OTE14" s="127"/>
      <c r="OTF14" s="127"/>
      <c r="OTG14" s="127"/>
      <c r="OTH14" s="127"/>
      <c r="OTI14" s="127"/>
      <c r="OTJ14" s="127"/>
      <c r="OTK14" s="127"/>
      <c r="OTL14" s="127"/>
      <c r="OTM14" s="127"/>
      <c r="OTN14" s="127"/>
      <c r="OTO14" s="127"/>
      <c r="OTP14" s="127"/>
      <c r="OTQ14" s="127"/>
      <c r="OTR14" s="127"/>
      <c r="OTS14" s="127"/>
      <c r="OTT14" s="127"/>
      <c r="OTU14" s="127"/>
      <c r="OTV14" s="127"/>
      <c r="OTW14" s="127"/>
      <c r="OTX14" s="127"/>
      <c r="OTY14" s="127"/>
      <c r="OTZ14" s="127"/>
      <c r="OUA14" s="127"/>
      <c r="OUB14" s="127"/>
      <c r="OUC14" s="127"/>
      <c r="OUD14" s="127"/>
      <c r="OUE14" s="127"/>
      <c r="OUF14" s="127"/>
      <c r="OUG14" s="127"/>
      <c r="OUH14" s="127"/>
      <c r="OUI14" s="127"/>
      <c r="OUJ14" s="127"/>
      <c r="OUK14" s="127"/>
      <c r="OUL14" s="127"/>
      <c r="OUM14" s="127"/>
      <c r="OUN14" s="127"/>
      <c r="OUO14" s="127"/>
      <c r="OUP14" s="127"/>
      <c r="OUQ14" s="127"/>
      <c r="OUR14" s="127"/>
      <c r="OUS14" s="127"/>
      <c r="OUT14" s="127"/>
      <c r="OUU14" s="127"/>
      <c r="OUV14" s="127"/>
      <c r="OUW14" s="127"/>
      <c r="OUX14" s="127"/>
      <c r="OUY14" s="127"/>
      <c r="OUZ14" s="127"/>
      <c r="OVA14" s="127"/>
      <c r="OVB14" s="127"/>
      <c r="OVC14" s="127"/>
      <c r="OVD14" s="127"/>
      <c r="OVE14" s="127"/>
      <c r="OVF14" s="127"/>
      <c r="OVG14" s="127"/>
      <c r="OVH14" s="127"/>
      <c r="OVI14" s="127"/>
      <c r="OVJ14" s="127"/>
      <c r="OVK14" s="127"/>
      <c r="OVL14" s="127"/>
      <c r="OVM14" s="127"/>
      <c r="OVN14" s="127"/>
      <c r="OVO14" s="127"/>
      <c r="OVP14" s="127"/>
      <c r="OVQ14" s="127"/>
      <c r="OVR14" s="127"/>
      <c r="OVS14" s="127"/>
      <c r="OVT14" s="127"/>
      <c r="OVU14" s="127"/>
      <c r="OVV14" s="127"/>
      <c r="OVW14" s="127"/>
      <c r="OVX14" s="127"/>
      <c r="OVY14" s="127"/>
      <c r="OVZ14" s="127"/>
      <c r="OWA14" s="127"/>
      <c r="OWB14" s="127"/>
      <c r="OWC14" s="127"/>
      <c r="OWD14" s="127"/>
      <c r="OWE14" s="127"/>
      <c r="OWF14" s="127"/>
      <c r="OWG14" s="127"/>
      <c r="OWH14" s="127"/>
      <c r="OWI14" s="127"/>
      <c r="OWJ14" s="127"/>
      <c r="OWK14" s="127"/>
      <c r="OWL14" s="127"/>
      <c r="OWM14" s="127"/>
      <c r="OWN14" s="127"/>
      <c r="OWO14" s="127"/>
      <c r="OWP14" s="127"/>
      <c r="OWQ14" s="127"/>
      <c r="OWR14" s="127"/>
      <c r="OWS14" s="127"/>
      <c r="OWT14" s="127"/>
      <c r="OWU14" s="127"/>
      <c r="OWV14" s="127"/>
      <c r="OWW14" s="127"/>
      <c r="OWX14" s="127"/>
      <c r="OWY14" s="127"/>
      <c r="OWZ14" s="127"/>
      <c r="OXA14" s="127"/>
      <c r="OXB14" s="127"/>
      <c r="OXC14" s="127"/>
      <c r="OXD14" s="127"/>
      <c r="OXE14" s="127"/>
      <c r="OXF14" s="127"/>
      <c r="OXG14" s="127"/>
      <c r="OXH14" s="127"/>
      <c r="OXI14" s="127"/>
      <c r="OXJ14" s="127"/>
      <c r="OXK14" s="127"/>
      <c r="OXL14" s="127"/>
      <c r="OXM14" s="127"/>
      <c r="OXN14" s="127"/>
      <c r="OXO14" s="127"/>
      <c r="OXP14" s="127"/>
      <c r="OXQ14" s="127"/>
      <c r="OXR14" s="127"/>
      <c r="OXS14" s="127"/>
      <c r="OXT14" s="127"/>
      <c r="OXU14" s="127"/>
      <c r="OXV14" s="127"/>
      <c r="OXW14" s="127"/>
      <c r="OXX14" s="127"/>
      <c r="OXY14" s="127"/>
      <c r="OXZ14" s="127"/>
      <c r="OYA14" s="127"/>
      <c r="OYB14" s="127"/>
      <c r="OYC14" s="127"/>
      <c r="OYD14" s="127"/>
      <c r="OYE14" s="127"/>
      <c r="OYF14" s="127"/>
      <c r="OYG14" s="127"/>
      <c r="OYH14" s="127"/>
      <c r="OYI14" s="127"/>
      <c r="OYJ14" s="127"/>
      <c r="OYK14" s="127"/>
      <c r="OYL14" s="127"/>
      <c r="OYM14" s="127"/>
      <c r="OYN14" s="127"/>
      <c r="OYO14" s="127"/>
      <c r="OYP14" s="127"/>
      <c r="OYQ14" s="127"/>
      <c r="OYR14" s="127"/>
      <c r="OYS14" s="127"/>
      <c r="OYT14" s="127"/>
      <c r="OYU14" s="127"/>
      <c r="OYV14" s="127"/>
      <c r="OYW14" s="127"/>
      <c r="OYX14" s="127"/>
      <c r="OYY14" s="127"/>
      <c r="OYZ14" s="127"/>
      <c r="OZA14" s="127"/>
      <c r="OZB14" s="127"/>
      <c r="OZC14" s="127"/>
      <c r="OZD14" s="127"/>
      <c r="OZE14" s="127"/>
      <c r="OZF14" s="127"/>
      <c r="OZG14" s="127"/>
      <c r="OZH14" s="127"/>
      <c r="OZI14" s="127"/>
      <c r="OZJ14" s="127"/>
      <c r="OZK14" s="127"/>
      <c r="OZL14" s="127"/>
      <c r="OZM14" s="127"/>
      <c r="OZN14" s="127"/>
      <c r="OZO14" s="127"/>
      <c r="OZP14" s="127"/>
      <c r="OZQ14" s="127"/>
      <c r="OZR14" s="127"/>
      <c r="OZS14" s="127"/>
      <c r="OZT14" s="127"/>
      <c r="OZU14" s="127"/>
      <c r="OZV14" s="127"/>
      <c r="OZW14" s="127"/>
      <c r="OZX14" s="127"/>
      <c r="OZY14" s="127"/>
      <c r="OZZ14" s="127"/>
      <c r="PAA14" s="127"/>
      <c r="PAB14" s="127"/>
      <c r="PAC14" s="127"/>
      <c r="PAD14" s="127"/>
      <c r="PAE14" s="127"/>
      <c r="PAF14" s="127"/>
      <c r="PAG14" s="127"/>
      <c r="PAH14" s="127"/>
      <c r="PAI14" s="127"/>
      <c r="PAJ14" s="127"/>
      <c r="PAK14" s="127"/>
      <c r="PAL14" s="127"/>
      <c r="PAM14" s="127"/>
      <c r="PAN14" s="127"/>
      <c r="PAO14" s="127"/>
      <c r="PAP14" s="127"/>
      <c r="PAQ14" s="127"/>
      <c r="PAR14" s="127"/>
      <c r="PAS14" s="127"/>
      <c r="PAT14" s="127"/>
      <c r="PAU14" s="127"/>
      <c r="PAV14" s="127"/>
      <c r="PAW14" s="127"/>
      <c r="PAX14" s="127"/>
      <c r="PAY14" s="127"/>
      <c r="PAZ14" s="127"/>
      <c r="PBA14" s="127"/>
      <c r="PBB14" s="127"/>
      <c r="PBC14" s="127"/>
      <c r="PBD14" s="127"/>
      <c r="PBE14" s="127"/>
      <c r="PBF14" s="127"/>
      <c r="PBG14" s="127"/>
      <c r="PBH14" s="127"/>
      <c r="PBI14" s="127"/>
      <c r="PBJ14" s="127"/>
      <c r="PBK14" s="127"/>
      <c r="PBL14" s="127"/>
      <c r="PBM14" s="127"/>
      <c r="PBN14" s="127"/>
      <c r="PBO14" s="127"/>
      <c r="PBP14" s="127"/>
      <c r="PBQ14" s="127"/>
      <c r="PBR14" s="127"/>
      <c r="PBS14" s="127"/>
      <c r="PBT14" s="127"/>
      <c r="PBU14" s="127"/>
      <c r="PBV14" s="127"/>
      <c r="PBW14" s="127"/>
      <c r="PBX14" s="127"/>
      <c r="PBY14" s="127"/>
      <c r="PBZ14" s="127"/>
      <c r="PCA14" s="127"/>
      <c r="PCB14" s="127"/>
      <c r="PCC14" s="127"/>
      <c r="PCD14" s="127"/>
      <c r="PCE14" s="127"/>
      <c r="PCF14" s="127"/>
      <c r="PCG14" s="127"/>
      <c r="PCH14" s="127"/>
      <c r="PCI14" s="127"/>
      <c r="PCJ14" s="127"/>
      <c r="PCK14" s="127"/>
      <c r="PCL14" s="127"/>
      <c r="PCM14" s="127"/>
      <c r="PCN14" s="127"/>
      <c r="PCO14" s="127"/>
      <c r="PCP14" s="127"/>
      <c r="PCQ14" s="127"/>
      <c r="PCR14" s="127"/>
      <c r="PCS14" s="127"/>
      <c r="PCT14" s="127"/>
      <c r="PCU14" s="127"/>
      <c r="PCV14" s="127"/>
      <c r="PCW14" s="127"/>
      <c r="PCX14" s="127"/>
      <c r="PCY14" s="127"/>
      <c r="PCZ14" s="127"/>
      <c r="PDA14" s="127"/>
      <c r="PDB14" s="127"/>
      <c r="PDC14" s="127"/>
      <c r="PDD14" s="127"/>
      <c r="PDE14" s="127"/>
      <c r="PDF14" s="127"/>
      <c r="PDG14" s="127"/>
      <c r="PDH14" s="127"/>
      <c r="PDI14" s="127"/>
      <c r="PDJ14" s="127"/>
      <c r="PDK14" s="127"/>
      <c r="PDL14" s="127"/>
      <c r="PDM14" s="127"/>
      <c r="PDN14" s="127"/>
      <c r="PDO14" s="127"/>
      <c r="PDP14" s="127"/>
      <c r="PDQ14" s="127"/>
      <c r="PDR14" s="127"/>
      <c r="PDS14" s="127"/>
      <c r="PDT14" s="127"/>
      <c r="PDU14" s="127"/>
      <c r="PDV14" s="127"/>
      <c r="PDW14" s="127"/>
      <c r="PDX14" s="127"/>
      <c r="PDY14" s="127"/>
      <c r="PDZ14" s="127"/>
      <c r="PEA14" s="127"/>
      <c r="PEB14" s="127"/>
      <c r="PEC14" s="127"/>
      <c r="PED14" s="127"/>
      <c r="PEE14" s="127"/>
      <c r="PEF14" s="127"/>
      <c r="PEG14" s="127"/>
      <c r="PEH14" s="127"/>
      <c r="PEI14" s="127"/>
      <c r="PEJ14" s="127"/>
      <c r="PEK14" s="127"/>
      <c r="PEL14" s="127"/>
      <c r="PEM14" s="127"/>
      <c r="PEN14" s="127"/>
      <c r="PEO14" s="127"/>
      <c r="PEP14" s="127"/>
      <c r="PEQ14" s="127"/>
      <c r="PER14" s="127"/>
      <c r="PES14" s="127"/>
      <c r="PET14" s="127"/>
      <c r="PEU14" s="127"/>
      <c r="PEV14" s="127"/>
      <c r="PEW14" s="127"/>
      <c r="PEX14" s="127"/>
      <c r="PEY14" s="127"/>
      <c r="PEZ14" s="127"/>
      <c r="PFA14" s="127"/>
      <c r="PFB14" s="127"/>
      <c r="PFC14" s="127"/>
      <c r="PFD14" s="127"/>
      <c r="PFE14" s="127"/>
      <c r="PFF14" s="127"/>
      <c r="PFG14" s="127"/>
      <c r="PFH14" s="127"/>
      <c r="PFI14" s="127"/>
      <c r="PFJ14" s="127"/>
      <c r="PFK14" s="127"/>
      <c r="PFL14" s="127"/>
      <c r="PFM14" s="127"/>
      <c r="PFN14" s="127"/>
      <c r="PFO14" s="127"/>
      <c r="PFP14" s="127"/>
      <c r="PFQ14" s="127"/>
      <c r="PFR14" s="127"/>
      <c r="PFS14" s="127"/>
      <c r="PFT14" s="127"/>
      <c r="PFU14" s="127"/>
      <c r="PFV14" s="127"/>
      <c r="PFW14" s="127"/>
      <c r="PFX14" s="127"/>
      <c r="PFY14" s="127"/>
      <c r="PFZ14" s="127"/>
      <c r="PGA14" s="127"/>
      <c r="PGB14" s="127"/>
      <c r="PGC14" s="127"/>
      <c r="PGD14" s="127"/>
      <c r="PGE14" s="127"/>
      <c r="PGF14" s="127"/>
      <c r="PGG14" s="127"/>
      <c r="PGH14" s="127"/>
      <c r="PGI14" s="127"/>
      <c r="PGJ14" s="127"/>
      <c r="PGK14" s="127"/>
      <c r="PGL14" s="127"/>
      <c r="PGM14" s="127"/>
      <c r="PGN14" s="127"/>
      <c r="PGO14" s="127"/>
      <c r="PGP14" s="127"/>
      <c r="PGQ14" s="127"/>
      <c r="PGR14" s="127"/>
      <c r="PGS14" s="127"/>
      <c r="PGT14" s="127"/>
      <c r="PGU14" s="127"/>
      <c r="PGV14" s="127"/>
      <c r="PGW14" s="127"/>
      <c r="PGX14" s="127"/>
      <c r="PGY14" s="127"/>
      <c r="PGZ14" s="127"/>
      <c r="PHA14" s="127"/>
      <c r="PHB14" s="127"/>
      <c r="PHC14" s="127"/>
      <c r="PHD14" s="127"/>
      <c r="PHE14" s="127"/>
      <c r="PHF14" s="127"/>
      <c r="PHG14" s="127"/>
      <c r="PHH14" s="127"/>
      <c r="PHI14" s="127"/>
      <c r="PHJ14" s="127"/>
      <c r="PHK14" s="127"/>
      <c r="PHL14" s="127"/>
      <c r="PHM14" s="127"/>
      <c r="PHN14" s="127"/>
      <c r="PHO14" s="127"/>
      <c r="PHP14" s="127"/>
      <c r="PHQ14" s="127"/>
      <c r="PHR14" s="127"/>
      <c r="PHS14" s="127"/>
      <c r="PHT14" s="127"/>
      <c r="PHU14" s="127"/>
      <c r="PHV14" s="127"/>
      <c r="PHW14" s="127"/>
      <c r="PHX14" s="127"/>
      <c r="PHY14" s="127"/>
      <c r="PHZ14" s="127"/>
      <c r="PIA14" s="127"/>
      <c r="PIB14" s="127"/>
      <c r="PIC14" s="127"/>
      <c r="PID14" s="127"/>
      <c r="PIE14" s="127"/>
      <c r="PIF14" s="127"/>
      <c r="PIG14" s="127"/>
      <c r="PIH14" s="127"/>
      <c r="PII14" s="127"/>
      <c r="PIJ14" s="127"/>
      <c r="PIK14" s="127"/>
      <c r="PIL14" s="127"/>
      <c r="PIM14" s="127"/>
      <c r="PIN14" s="127"/>
      <c r="PIO14" s="127"/>
      <c r="PIP14" s="127"/>
      <c r="PIQ14" s="127"/>
      <c r="PIR14" s="127"/>
      <c r="PIS14" s="127"/>
      <c r="PIT14" s="127"/>
      <c r="PIU14" s="127"/>
      <c r="PIV14" s="127"/>
      <c r="PIW14" s="127"/>
      <c r="PIX14" s="127"/>
      <c r="PIY14" s="127"/>
      <c r="PIZ14" s="127"/>
      <c r="PJA14" s="127"/>
      <c r="PJB14" s="127"/>
      <c r="PJC14" s="127"/>
      <c r="PJD14" s="127"/>
      <c r="PJE14" s="127"/>
      <c r="PJF14" s="127"/>
      <c r="PJG14" s="127"/>
      <c r="PJH14" s="127"/>
      <c r="PJI14" s="127"/>
      <c r="PJJ14" s="127"/>
      <c r="PJK14" s="127"/>
      <c r="PJL14" s="127"/>
      <c r="PJM14" s="127"/>
      <c r="PJN14" s="127"/>
      <c r="PJO14" s="127"/>
      <c r="PJP14" s="127"/>
      <c r="PJQ14" s="127"/>
      <c r="PJR14" s="127"/>
      <c r="PJS14" s="127"/>
      <c r="PJT14" s="127"/>
      <c r="PJU14" s="127"/>
      <c r="PJV14" s="127"/>
      <c r="PJW14" s="127"/>
      <c r="PJX14" s="127"/>
      <c r="PJY14" s="127"/>
      <c r="PJZ14" s="127"/>
      <c r="PKA14" s="127"/>
      <c r="PKB14" s="127"/>
      <c r="PKC14" s="127"/>
      <c r="PKD14" s="127"/>
      <c r="PKE14" s="127"/>
      <c r="PKF14" s="127"/>
      <c r="PKG14" s="127"/>
      <c r="PKH14" s="127"/>
      <c r="PKI14" s="127"/>
      <c r="PKJ14" s="127"/>
      <c r="PKK14" s="127"/>
      <c r="PKL14" s="127"/>
      <c r="PKM14" s="127"/>
      <c r="PKN14" s="127"/>
      <c r="PKO14" s="127"/>
      <c r="PKP14" s="127"/>
      <c r="PKQ14" s="127"/>
      <c r="PKR14" s="127"/>
      <c r="PKS14" s="127"/>
      <c r="PKT14" s="127"/>
      <c r="PKU14" s="127"/>
      <c r="PKV14" s="127"/>
      <c r="PKW14" s="127"/>
      <c r="PKX14" s="127"/>
      <c r="PKY14" s="127"/>
      <c r="PKZ14" s="127"/>
      <c r="PLA14" s="127"/>
      <c r="PLB14" s="127"/>
      <c r="PLC14" s="127"/>
      <c r="PLD14" s="127"/>
      <c r="PLE14" s="127"/>
      <c r="PLF14" s="127"/>
      <c r="PLG14" s="127"/>
      <c r="PLH14" s="127"/>
      <c r="PLI14" s="127"/>
      <c r="PLJ14" s="127"/>
      <c r="PLK14" s="127"/>
      <c r="PLL14" s="127"/>
      <c r="PLM14" s="127"/>
      <c r="PLN14" s="127"/>
      <c r="PLO14" s="127"/>
      <c r="PLP14" s="127"/>
      <c r="PLQ14" s="127"/>
      <c r="PLR14" s="127"/>
      <c r="PLS14" s="127"/>
      <c r="PLT14" s="127"/>
      <c r="PLU14" s="127"/>
      <c r="PLV14" s="127"/>
      <c r="PLW14" s="127"/>
      <c r="PLX14" s="127"/>
      <c r="PLY14" s="127"/>
      <c r="PLZ14" s="127"/>
      <c r="PMA14" s="127"/>
      <c r="PMB14" s="127"/>
      <c r="PMC14" s="127"/>
      <c r="PMD14" s="127"/>
      <c r="PME14" s="127"/>
      <c r="PMF14" s="127"/>
      <c r="PMG14" s="127"/>
      <c r="PMH14" s="127"/>
      <c r="PMI14" s="127"/>
      <c r="PMJ14" s="127"/>
      <c r="PMK14" s="127"/>
      <c r="PML14" s="127"/>
      <c r="PMM14" s="127"/>
      <c r="PMN14" s="127"/>
      <c r="PMO14" s="127"/>
      <c r="PMP14" s="127"/>
      <c r="PMQ14" s="127"/>
      <c r="PMR14" s="127"/>
      <c r="PMS14" s="127"/>
      <c r="PMT14" s="127"/>
      <c r="PMU14" s="127"/>
      <c r="PMV14" s="127"/>
      <c r="PMW14" s="127"/>
      <c r="PMX14" s="127"/>
      <c r="PMY14" s="127"/>
      <c r="PMZ14" s="127"/>
      <c r="PNA14" s="127"/>
      <c r="PNB14" s="127"/>
      <c r="PNC14" s="127"/>
      <c r="PND14" s="127"/>
      <c r="PNE14" s="127"/>
      <c r="PNF14" s="127"/>
      <c r="PNG14" s="127"/>
      <c r="PNH14" s="127"/>
      <c r="PNI14" s="127"/>
      <c r="PNJ14" s="127"/>
      <c r="PNK14" s="127"/>
      <c r="PNL14" s="127"/>
      <c r="PNM14" s="127"/>
      <c r="PNN14" s="127"/>
      <c r="PNO14" s="127"/>
      <c r="PNP14" s="127"/>
      <c r="PNQ14" s="127"/>
      <c r="PNR14" s="127"/>
      <c r="PNS14" s="127"/>
      <c r="PNT14" s="127"/>
      <c r="PNU14" s="127"/>
      <c r="PNV14" s="127"/>
      <c r="PNW14" s="127"/>
      <c r="PNX14" s="127"/>
      <c r="PNY14" s="127"/>
      <c r="PNZ14" s="127"/>
      <c r="POA14" s="127"/>
      <c r="POB14" s="127"/>
      <c r="POC14" s="127"/>
      <c r="POD14" s="127"/>
      <c r="POE14" s="127"/>
      <c r="POF14" s="127"/>
      <c r="POG14" s="127"/>
      <c r="POH14" s="127"/>
      <c r="POI14" s="127"/>
      <c r="POJ14" s="127"/>
      <c r="POK14" s="127"/>
      <c r="POL14" s="127"/>
      <c r="POM14" s="127"/>
      <c r="PON14" s="127"/>
      <c r="POO14" s="127"/>
      <c r="POP14" s="127"/>
      <c r="POQ14" s="127"/>
      <c r="POR14" s="127"/>
      <c r="POS14" s="127"/>
      <c r="POT14" s="127"/>
      <c r="POU14" s="127"/>
      <c r="POV14" s="127"/>
      <c r="POW14" s="127"/>
      <c r="POX14" s="127"/>
      <c r="POY14" s="127"/>
      <c r="POZ14" s="127"/>
      <c r="PPA14" s="127"/>
      <c r="PPB14" s="127"/>
      <c r="PPC14" s="127"/>
      <c r="PPD14" s="127"/>
      <c r="PPE14" s="127"/>
      <c r="PPF14" s="127"/>
      <c r="PPG14" s="127"/>
      <c r="PPH14" s="127"/>
      <c r="PPI14" s="127"/>
      <c r="PPJ14" s="127"/>
      <c r="PPK14" s="127"/>
      <c r="PPL14" s="127"/>
      <c r="PPM14" s="127"/>
      <c r="PPN14" s="127"/>
      <c r="PPO14" s="127"/>
      <c r="PPP14" s="127"/>
      <c r="PPQ14" s="127"/>
      <c r="PPR14" s="127"/>
      <c r="PPS14" s="127"/>
      <c r="PPT14" s="127"/>
      <c r="PPU14" s="127"/>
      <c r="PPV14" s="127"/>
      <c r="PPW14" s="127"/>
      <c r="PPX14" s="127"/>
      <c r="PPY14" s="127"/>
      <c r="PPZ14" s="127"/>
      <c r="PQA14" s="127"/>
      <c r="PQB14" s="127"/>
      <c r="PQC14" s="127"/>
      <c r="PQD14" s="127"/>
      <c r="PQE14" s="127"/>
      <c r="PQF14" s="127"/>
      <c r="PQG14" s="127"/>
      <c r="PQH14" s="127"/>
      <c r="PQI14" s="127"/>
      <c r="PQJ14" s="127"/>
      <c r="PQK14" s="127"/>
      <c r="PQL14" s="127"/>
      <c r="PQM14" s="127"/>
      <c r="PQN14" s="127"/>
      <c r="PQO14" s="127"/>
      <c r="PQP14" s="127"/>
      <c r="PQQ14" s="127"/>
      <c r="PQR14" s="127"/>
      <c r="PQS14" s="127"/>
      <c r="PQT14" s="127"/>
      <c r="PQU14" s="127"/>
      <c r="PQV14" s="127"/>
      <c r="PQW14" s="127"/>
      <c r="PQX14" s="127"/>
      <c r="PQY14" s="127"/>
      <c r="PQZ14" s="127"/>
      <c r="PRA14" s="127"/>
      <c r="PRB14" s="127"/>
      <c r="PRC14" s="127"/>
      <c r="PRD14" s="127"/>
      <c r="PRE14" s="127"/>
      <c r="PRF14" s="127"/>
      <c r="PRG14" s="127"/>
      <c r="PRH14" s="127"/>
      <c r="PRI14" s="127"/>
      <c r="PRJ14" s="127"/>
      <c r="PRK14" s="127"/>
      <c r="PRL14" s="127"/>
      <c r="PRM14" s="127"/>
      <c r="PRN14" s="127"/>
      <c r="PRO14" s="127"/>
      <c r="PRP14" s="127"/>
      <c r="PRQ14" s="127"/>
      <c r="PRR14" s="127"/>
      <c r="PRS14" s="127"/>
      <c r="PRT14" s="127"/>
      <c r="PRU14" s="127"/>
      <c r="PRV14" s="127"/>
      <c r="PRW14" s="127"/>
      <c r="PRX14" s="127"/>
      <c r="PRY14" s="127"/>
      <c r="PRZ14" s="127"/>
      <c r="PSA14" s="127"/>
      <c r="PSB14" s="127"/>
      <c r="PSC14" s="127"/>
      <c r="PSD14" s="127"/>
      <c r="PSE14" s="127"/>
      <c r="PSF14" s="127"/>
      <c r="PSG14" s="127"/>
      <c r="PSH14" s="127"/>
      <c r="PSI14" s="127"/>
      <c r="PSJ14" s="127"/>
      <c r="PSK14" s="127"/>
      <c r="PSL14" s="127"/>
      <c r="PSM14" s="127"/>
      <c r="PSN14" s="127"/>
      <c r="PSO14" s="127"/>
      <c r="PSP14" s="127"/>
      <c r="PSQ14" s="127"/>
      <c r="PSR14" s="127"/>
      <c r="PSS14" s="127"/>
      <c r="PST14" s="127"/>
      <c r="PSU14" s="127"/>
      <c r="PSV14" s="127"/>
      <c r="PSW14" s="127"/>
      <c r="PSX14" s="127"/>
      <c r="PSY14" s="127"/>
      <c r="PSZ14" s="127"/>
      <c r="PTA14" s="127"/>
      <c r="PTB14" s="127"/>
      <c r="PTC14" s="127"/>
      <c r="PTD14" s="127"/>
      <c r="PTE14" s="127"/>
      <c r="PTF14" s="127"/>
      <c r="PTG14" s="127"/>
      <c r="PTH14" s="127"/>
      <c r="PTI14" s="127"/>
      <c r="PTJ14" s="127"/>
      <c r="PTK14" s="127"/>
      <c r="PTL14" s="127"/>
      <c r="PTM14" s="127"/>
      <c r="PTN14" s="127"/>
      <c r="PTO14" s="127"/>
      <c r="PTP14" s="127"/>
      <c r="PTQ14" s="127"/>
      <c r="PTR14" s="127"/>
      <c r="PTS14" s="127"/>
      <c r="PTT14" s="127"/>
      <c r="PTU14" s="127"/>
      <c r="PTV14" s="127"/>
      <c r="PTW14" s="127"/>
      <c r="PTX14" s="127"/>
      <c r="PTY14" s="127"/>
      <c r="PTZ14" s="127"/>
      <c r="PUA14" s="127"/>
      <c r="PUB14" s="127"/>
      <c r="PUC14" s="127"/>
      <c r="PUD14" s="127"/>
      <c r="PUE14" s="127"/>
      <c r="PUF14" s="127"/>
      <c r="PUG14" s="127"/>
      <c r="PUH14" s="127"/>
      <c r="PUI14" s="127"/>
      <c r="PUJ14" s="127"/>
      <c r="PUK14" s="127"/>
      <c r="PUL14" s="127"/>
      <c r="PUM14" s="127"/>
      <c r="PUN14" s="127"/>
      <c r="PUO14" s="127"/>
      <c r="PUP14" s="127"/>
      <c r="PUQ14" s="127"/>
      <c r="PUR14" s="127"/>
      <c r="PUS14" s="127"/>
      <c r="PUT14" s="127"/>
      <c r="PUU14" s="127"/>
      <c r="PUV14" s="127"/>
      <c r="PUW14" s="127"/>
      <c r="PUX14" s="127"/>
      <c r="PUY14" s="127"/>
      <c r="PUZ14" s="127"/>
      <c r="PVA14" s="127"/>
      <c r="PVB14" s="127"/>
      <c r="PVC14" s="127"/>
      <c r="PVD14" s="127"/>
      <c r="PVE14" s="127"/>
      <c r="PVF14" s="127"/>
      <c r="PVG14" s="127"/>
      <c r="PVH14" s="127"/>
      <c r="PVI14" s="127"/>
      <c r="PVJ14" s="127"/>
      <c r="PVK14" s="127"/>
      <c r="PVL14" s="127"/>
      <c r="PVM14" s="127"/>
      <c r="PVN14" s="127"/>
      <c r="PVO14" s="127"/>
      <c r="PVP14" s="127"/>
      <c r="PVQ14" s="127"/>
      <c r="PVR14" s="127"/>
      <c r="PVS14" s="127"/>
      <c r="PVT14" s="127"/>
      <c r="PVU14" s="127"/>
      <c r="PVV14" s="127"/>
      <c r="PVW14" s="127"/>
      <c r="PVX14" s="127"/>
      <c r="PVY14" s="127"/>
      <c r="PVZ14" s="127"/>
      <c r="PWA14" s="127"/>
      <c r="PWB14" s="127"/>
      <c r="PWC14" s="127"/>
      <c r="PWD14" s="127"/>
      <c r="PWE14" s="127"/>
      <c r="PWF14" s="127"/>
      <c r="PWG14" s="127"/>
      <c r="PWH14" s="127"/>
      <c r="PWI14" s="127"/>
      <c r="PWJ14" s="127"/>
      <c r="PWK14" s="127"/>
      <c r="PWL14" s="127"/>
      <c r="PWM14" s="127"/>
      <c r="PWN14" s="127"/>
      <c r="PWO14" s="127"/>
      <c r="PWP14" s="127"/>
      <c r="PWQ14" s="127"/>
      <c r="PWR14" s="127"/>
      <c r="PWS14" s="127"/>
      <c r="PWT14" s="127"/>
      <c r="PWU14" s="127"/>
      <c r="PWV14" s="127"/>
      <c r="PWW14" s="127"/>
      <c r="PWX14" s="127"/>
      <c r="PWY14" s="127"/>
      <c r="PWZ14" s="127"/>
      <c r="PXA14" s="127"/>
      <c r="PXB14" s="127"/>
      <c r="PXC14" s="127"/>
      <c r="PXD14" s="127"/>
      <c r="PXE14" s="127"/>
      <c r="PXF14" s="127"/>
      <c r="PXG14" s="127"/>
      <c r="PXH14" s="127"/>
      <c r="PXI14" s="127"/>
      <c r="PXJ14" s="127"/>
      <c r="PXK14" s="127"/>
      <c r="PXL14" s="127"/>
      <c r="PXM14" s="127"/>
      <c r="PXN14" s="127"/>
      <c r="PXO14" s="127"/>
      <c r="PXP14" s="127"/>
      <c r="PXQ14" s="127"/>
      <c r="PXR14" s="127"/>
      <c r="PXS14" s="127"/>
      <c r="PXT14" s="127"/>
      <c r="PXU14" s="127"/>
      <c r="PXV14" s="127"/>
      <c r="PXW14" s="127"/>
      <c r="PXX14" s="127"/>
      <c r="PXY14" s="127"/>
      <c r="PXZ14" s="127"/>
      <c r="PYA14" s="127"/>
      <c r="PYB14" s="127"/>
      <c r="PYC14" s="127"/>
      <c r="PYD14" s="127"/>
      <c r="PYE14" s="127"/>
      <c r="PYF14" s="127"/>
      <c r="PYG14" s="127"/>
      <c r="PYH14" s="127"/>
      <c r="PYI14" s="127"/>
      <c r="PYJ14" s="127"/>
      <c r="PYK14" s="127"/>
      <c r="PYL14" s="127"/>
      <c r="PYM14" s="127"/>
      <c r="PYN14" s="127"/>
      <c r="PYO14" s="127"/>
      <c r="PYP14" s="127"/>
      <c r="PYQ14" s="127"/>
      <c r="PYR14" s="127"/>
      <c r="PYS14" s="127"/>
      <c r="PYT14" s="127"/>
      <c r="PYU14" s="127"/>
      <c r="PYV14" s="127"/>
      <c r="PYW14" s="127"/>
      <c r="PYX14" s="127"/>
      <c r="PYY14" s="127"/>
      <c r="PYZ14" s="127"/>
      <c r="PZA14" s="127"/>
      <c r="PZB14" s="127"/>
      <c r="PZC14" s="127"/>
      <c r="PZD14" s="127"/>
      <c r="PZE14" s="127"/>
      <c r="PZF14" s="127"/>
      <c r="PZG14" s="127"/>
      <c r="PZH14" s="127"/>
      <c r="PZI14" s="127"/>
      <c r="PZJ14" s="127"/>
      <c r="PZK14" s="127"/>
      <c r="PZL14" s="127"/>
      <c r="PZM14" s="127"/>
      <c r="PZN14" s="127"/>
      <c r="PZO14" s="127"/>
      <c r="PZP14" s="127"/>
      <c r="PZQ14" s="127"/>
      <c r="PZR14" s="127"/>
      <c r="PZS14" s="127"/>
      <c r="PZT14" s="127"/>
      <c r="PZU14" s="127"/>
      <c r="PZV14" s="127"/>
      <c r="PZW14" s="127"/>
      <c r="PZX14" s="127"/>
      <c r="PZY14" s="127"/>
      <c r="PZZ14" s="127"/>
      <c r="QAA14" s="127"/>
      <c r="QAB14" s="127"/>
      <c r="QAC14" s="127"/>
      <c r="QAD14" s="127"/>
      <c r="QAE14" s="127"/>
      <c r="QAF14" s="127"/>
      <c r="QAG14" s="127"/>
      <c r="QAH14" s="127"/>
      <c r="QAI14" s="127"/>
      <c r="QAJ14" s="127"/>
      <c r="QAK14" s="127"/>
      <c r="QAL14" s="127"/>
      <c r="QAM14" s="127"/>
      <c r="QAN14" s="127"/>
      <c r="QAO14" s="127"/>
      <c r="QAP14" s="127"/>
      <c r="QAQ14" s="127"/>
      <c r="QAR14" s="127"/>
      <c r="QAS14" s="127"/>
      <c r="QAT14" s="127"/>
      <c r="QAU14" s="127"/>
      <c r="QAV14" s="127"/>
      <c r="QAW14" s="127"/>
      <c r="QAX14" s="127"/>
      <c r="QAY14" s="127"/>
      <c r="QAZ14" s="127"/>
      <c r="QBA14" s="127"/>
      <c r="QBB14" s="127"/>
      <c r="QBC14" s="127"/>
      <c r="QBD14" s="127"/>
      <c r="QBE14" s="127"/>
      <c r="QBF14" s="127"/>
      <c r="QBG14" s="127"/>
      <c r="QBH14" s="127"/>
      <c r="QBI14" s="127"/>
      <c r="QBJ14" s="127"/>
      <c r="QBK14" s="127"/>
      <c r="QBL14" s="127"/>
      <c r="QBM14" s="127"/>
      <c r="QBN14" s="127"/>
      <c r="QBO14" s="127"/>
      <c r="QBP14" s="127"/>
      <c r="QBQ14" s="127"/>
      <c r="QBR14" s="127"/>
      <c r="QBS14" s="127"/>
      <c r="QBT14" s="127"/>
      <c r="QBU14" s="127"/>
      <c r="QBV14" s="127"/>
      <c r="QBW14" s="127"/>
      <c r="QBX14" s="127"/>
      <c r="QBY14" s="127"/>
      <c r="QBZ14" s="127"/>
      <c r="QCA14" s="127"/>
      <c r="QCB14" s="127"/>
      <c r="QCC14" s="127"/>
      <c r="QCD14" s="127"/>
      <c r="QCE14" s="127"/>
      <c r="QCF14" s="127"/>
      <c r="QCG14" s="127"/>
      <c r="QCH14" s="127"/>
      <c r="QCI14" s="127"/>
      <c r="QCJ14" s="127"/>
      <c r="QCK14" s="127"/>
      <c r="QCL14" s="127"/>
      <c r="QCM14" s="127"/>
      <c r="QCN14" s="127"/>
      <c r="QCO14" s="127"/>
      <c r="QCP14" s="127"/>
      <c r="QCQ14" s="127"/>
      <c r="QCR14" s="127"/>
      <c r="QCS14" s="127"/>
      <c r="QCT14" s="127"/>
      <c r="QCU14" s="127"/>
      <c r="QCV14" s="127"/>
      <c r="QCW14" s="127"/>
      <c r="QCX14" s="127"/>
      <c r="QCY14" s="127"/>
      <c r="QCZ14" s="127"/>
      <c r="QDA14" s="127"/>
      <c r="QDB14" s="127"/>
      <c r="QDC14" s="127"/>
      <c r="QDD14" s="127"/>
      <c r="QDE14" s="127"/>
      <c r="QDF14" s="127"/>
      <c r="QDG14" s="127"/>
      <c r="QDH14" s="127"/>
      <c r="QDI14" s="127"/>
      <c r="QDJ14" s="127"/>
      <c r="QDK14" s="127"/>
      <c r="QDL14" s="127"/>
      <c r="QDM14" s="127"/>
      <c r="QDN14" s="127"/>
      <c r="QDO14" s="127"/>
      <c r="QDP14" s="127"/>
      <c r="QDQ14" s="127"/>
      <c r="QDR14" s="127"/>
      <c r="QDS14" s="127"/>
      <c r="QDT14" s="127"/>
      <c r="QDU14" s="127"/>
      <c r="QDV14" s="127"/>
      <c r="QDW14" s="127"/>
      <c r="QDX14" s="127"/>
      <c r="QDY14" s="127"/>
      <c r="QDZ14" s="127"/>
      <c r="QEA14" s="127"/>
      <c r="QEB14" s="127"/>
      <c r="QEC14" s="127"/>
      <c r="QED14" s="127"/>
      <c r="QEE14" s="127"/>
      <c r="QEF14" s="127"/>
      <c r="QEG14" s="127"/>
      <c r="QEH14" s="127"/>
      <c r="QEI14" s="127"/>
      <c r="QEJ14" s="127"/>
      <c r="QEK14" s="127"/>
      <c r="QEL14" s="127"/>
      <c r="QEM14" s="127"/>
      <c r="QEN14" s="127"/>
      <c r="QEO14" s="127"/>
      <c r="QEP14" s="127"/>
      <c r="QEQ14" s="127"/>
      <c r="QER14" s="127"/>
      <c r="QES14" s="127"/>
      <c r="QET14" s="127"/>
      <c r="QEU14" s="127"/>
      <c r="QEV14" s="127"/>
      <c r="QEW14" s="127"/>
      <c r="QEX14" s="127"/>
      <c r="QEY14" s="127"/>
      <c r="QEZ14" s="127"/>
      <c r="QFA14" s="127"/>
      <c r="QFB14" s="127"/>
      <c r="QFC14" s="127"/>
      <c r="QFD14" s="127"/>
      <c r="QFE14" s="127"/>
      <c r="QFF14" s="127"/>
      <c r="QFG14" s="127"/>
      <c r="QFH14" s="127"/>
      <c r="QFI14" s="127"/>
      <c r="QFJ14" s="127"/>
      <c r="QFK14" s="127"/>
      <c r="QFL14" s="127"/>
      <c r="QFM14" s="127"/>
      <c r="QFN14" s="127"/>
      <c r="QFO14" s="127"/>
      <c r="QFP14" s="127"/>
      <c r="QFQ14" s="127"/>
      <c r="QFR14" s="127"/>
      <c r="QFS14" s="127"/>
      <c r="QFT14" s="127"/>
      <c r="QFU14" s="127"/>
      <c r="QFV14" s="127"/>
      <c r="QFW14" s="127"/>
      <c r="QFX14" s="127"/>
      <c r="QFY14" s="127"/>
      <c r="QFZ14" s="127"/>
      <c r="QGA14" s="127"/>
      <c r="QGB14" s="127"/>
      <c r="QGC14" s="127"/>
      <c r="QGD14" s="127"/>
      <c r="QGE14" s="127"/>
      <c r="QGF14" s="127"/>
      <c r="QGG14" s="127"/>
      <c r="QGH14" s="127"/>
      <c r="QGI14" s="127"/>
      <c r="QGJ14" s="127"/>
      <c r="QGK14" s="127"/>
      <c r="QGL14" s="127"/>
      <c r="QGM14" s="127"/>
      <c r="QGN14" s="127"/>
      <c r="QGO14" s="127"/>
      <c r="QGP14" s="127"/>
      <c r="QGQ14" s="127"/>
      <c r="QGR14" s="127"/>
      <c r="QGS14" s="127"/>
      <c r="QGT14" s="127"/>
      <c r="QGU14" s="127"/>
      <c r="QGV14" s="127"/>
      <c r="QGW14" s="127"/>
      <c r="QGX14" s="127"/>
      <c r="QGY14" s="127"/>
      <c r="QGZ14" s="127"/>
      <c r="QHA14" s="127"/>
      <c r="QHB14" s="127"/>
      <c r="QHC14" s="127"/>
      <c r="QHD14" s="127"/>
      <c r="QHE14" s="127"/>
      <c r="QHF14" s="127"/>
      <c r="QHG14" s="127"/>
      <c r="QHH14" s="127"/>
      <c r="QHI14" s="127"/>
      <c r="QHJ14" s="127"/>
      <c r="QHK14" s="127"/>
      <c r="QHL14" s="127"/>
      <c r="QHM14" s="127"/>
      <c r="QHN14" s="127"/>
      <c r="QHO14" s="127"/>
      <c r="QHP14" s="127"/>
      <c r="QHQ14" s="127"/>
      <c r="QHR14" s="127"/>
      <c r="QHS14" s="127"/>
      <c r="QHT14" s="127"/>
      <c r="QHU14" s="127"/>
      <c r="QHV14" s="127"/>
      <c r="QHW14" s="127"/>
      <c r="QHX14" s="127"/>
      <c r="QHY14" s="127"/>
      <c r="QHZ14" s="127"/>
      <c r="QIA14" s="127"/>
      <c r="QIB14" s="127"/>
      <c r="QIC14" s="127"/>
      <c r="QID14" s="127"/>
      <c r="QIE14" s="127"/>
      <c r="QIF14" s="127"/>
      <c r="QIG14" s="127"/>
      <c r="QIH14" s="127"/>
      <c r="QII14" s="127"/>
      <c r="QIJ14" s="127"/>
      <c r="QIK14" s="127"/>
      <c r="QIL14" s="127"/>
      <c r="QIM14" s="127"/>
      <c r="QIN14" s="127"/>
      <c r="QIO14" s="127"/>
      <c r="QIP14" s="127"/>
      <c r="QIQ14" s="127"/>
      <c r="QIR14" s="127"/>
      <c r="QIS14" s="127"/>
      <c r="QIT14" s="127"/>
      <c r="QIU14" s="127"/>
      <c r="QIV14" s="127"/>
      <c r="QIW14" s="127"/>
      <c r="QIX14" s="127"/>
      <c r="QIY14" s="127"/>
      <c r="QIZ14" s="127"/>
      <c r="QJA14" s="127"/>
      <c r="QJB14" s="127"/>
      <c r="QJC14" s="127"/>
      <c r="QJD14" s="127"/>
      <c r="QJE14" s="127"/>
      <c r="QJF14" s="127"/>
      <c r="QJG14" s="127"/>
      <c r="QJH14" s="127"/>
      <c r="QJI14" s="127"/>
      <c r="QJJ14" s="127"/>
      <c r="QJK14" s="127"/>
      <c r="QJL14" s="127"/>
      <c r="QJM14" s="127"/>
      <c r="QJN14" s="127"/>
      <c r="QJO14" s="127"/>
      <c r="QJP14" s="127"/>
      <c r="QJQ14" s="127"/>
      <c r="QJR14" s="127"/>
      <c r="QJS14" s="127"/>
      <c r="QJT14" s="127"/>
      <c r="QJU14" s="127"/>
      <c r="QJV14" s="127"/>
      <c r="QJW14" s="127"/>
      <c r="QJX14" s="127"/>
      <c r="QJY14" s="127"/>
      <c r="QJZ14" s="127"/>
      <c r="QKA14" s="127"/>
      <c r="QKB14" s="127"/>
      <c r="QKC14" s="127"/>
      <c r="QKD14" s="127"/>
      <c r="QKE14" s="127"/>
      <c r="QKF14" s="127"/>
      <c r="QKG14" s="127"/>
      <c r="QKH14" s="127"/>
      <c r="QKI14" s="127"/>
      <c r="QKJ14" s="127"/>
      <c r="QKK14" s="127"/>
      <c r="QKL14" s="127"/>
      <c r="QKM14" s="127"/>
      <c r="QKN14" s="127"/>
      <c r="QKO14" s="127"/>
      <c r="QKP14" s="127"/>
      <c r="QKQ14" s="127"/>
      <c r="QKR14" s="127"/>
      <c r="QKS14" s="127"/>
      <c r="QKT14" s="127"/>
      <c r="QKU14" s="127"/>
      <c r="QKV14" s="127"/>
      <c r="QKW14" s="127"/>
      <c r="QKX14" s="127"/>
      <c r="QKY14" s="127"/>
      <c r="QKZ14" s="127"/>
      <c r="QLA14" s="127"/>
      <c r="QLB14" s="127"/>
      <c r="QLC14" s="127"/>
      <c r="QLD14" s="127"/>
      <c r="QLE14" s="127"/>
      <c r="QLF14" s="127"/>
      <c r="QLG14" s="127"/>
      <c r="QLH14" s="127"/>
      <c r="QLI14" s="127"/>
      <c r="QLJ14" s="127"/>
      <c r="QLK14" s="127"/>
      <c r="QLL14" s="127"/>
      <c r="QLM14" s="127"/>
      <c r="QLN14" s="127"/>
      <c r="QLO14" s="127"/>
      <c r="QLP14" s="127"/>
      <c r="QLQ14" s="127"/>
      <c r="QLR14" s="127"/>
      <c r="QLS14" s="127"/>
      <c r="QLT14" s="127"/>
      <c r="QLU14" s="127"/>
      <c r="QLV14" s="127"/>
      <c r="QLW14" s="127"/>
      <c r="QLX14" s="127"/>
      <c r="QLY14" s="127"/>
      <c r="QLZ14" s="127"/>
      <c r="QMA14" s="127"/>
      <c r="QMB14" s="127"/>
      <c r="QMC14" s="127"/>
      <c r="QMD14" s="127"/>
      <c r="QME14" s="127"/>
      <c r="QMF14" s="127"/>
      <c r="QMG14" s="127"/>
      <c r="QMH14" s="127"/>
      <c r="QMI14" s="127"/>
      <c r="QMJ14" s="127"/>
      <c r="QMK14" s="127"/>
      <c r="QML14" s="127"/>
      <c r="QMM14" s="127"/>
      <c r="QMN14" s="127"/>
      <c r="QMO14" s="127"/>
      <c r="QMP14" s="127"/>
      <c r="QMQ14" s="127"/>
      <c r="QMR14" s="127"/>
      <c r="QMS14" s="127"/>
      <c r="QMT14" s="127"/>
      <c r="QMU14" s="127"/>
      <c r="QMV14" s="127"/>
      <c r="QMW14" s="127"/>
      <c r="QMX14" s="127"/>
      <c r="QMY14" s="127"/>
      <c r="QMZ14" s="127"/>
      <c r="QNA14" s="127"/>
      <c r="QNB14" s="127"/>
      <c r="QNC14" s="127"/>
      <c r="QND14" s="127"/>
      <c r="QNE14" s="127"/>
      <c r="QNF14" s="127"/>
      <c r="QNG14" s="127"/>
      <c r="QNH14" s="127"/>
      <c r="QNI14" s="127"/>
      <c r="QNJ14" s="127"/>
      <c r="QNK14" s="127"/>
      <c r="QNL14" s="127"/>
      <c r="QNM14" s="127"/>
      <c r="QNN14" s="127"/>
      <c r="QNO14" s="127"/>
      <c r="QNP14" s="127"/>
      <c r="QNQ14" s="127"/>
      <c r="QNR14" s="127"/>
      <c r="QNS14" s="127"/>
      <c r="QNT14" s="127"/>
      <c r="QNU14" s="127"/>
      <c r="QNV14" s="127"/>
      <c r="QNW14" s="127"/>
      <c r="QNX14" s="127"/>
      <c r="QNY14" s="127"/>
      <c r="QNZ14" s="127"/>
      <c r="QOA14" s="127"/>
      <c r="QOB14" s="127"/>
      <c r="QOC14" s="127"/>
      <c r="QOD14" s="127"/>
      <c r="QOE14" s="127"/>
      <c r="QOF14" s="127"/>
      <c r="QOG14" s="127"/>
      <c r="QOH14" s="127"/>
      <c r="QOI14" s="127"/>
      <c r="QOJ14" s="127"/>
      <c r="QOK14" s="127"/>
      <c r="QOL14" s="127"/>
      <c r="QOM14" s="127"/>
      <c r="QON14" s="127"/>
      <c r="QOO14" s="127"/>
      <c r="QOP14" s="127"/>
      <c r="QOQ14" s="127"/>
      <c r="QOR14" s="127"/>
      <c r="QOS14" s="127"/>
      <c r="QOT14" s="127"/>
      <c r="QOU14" s="127"/>
      <c r="QOV14" s="127"/>
      <c r="QOW14" s="127"/>
      <c r="QOX14" s="127"/>
      <c r="QOY14" s="127"/>
      <c r="QOZ14" s="127"/>
      <c r="QPA14" s="127"/>
      <c r="QPB14" s="127"/>
      <c r="QPC14" s="127"/>
      <c r="QPD14" s="127"/>
      <c r="QPE14" s="127"/>
      <c r="QPF14" s="127"/>
      <c r="QPG14" s="127"/>
      <c r="QPH14" s="127"/>
      <c r="QPI14" s="127"/>
      <c r="QPJ14" s="127"/>
      <c r="QPK14" s="127"/>
      <c r="QPL14" s="127"/>
      <c r="QPM14" s="127"/>
      <c r="QPN14" s="127"/>
      <c r="QPO14" s="127"/>
      <c r="QPP14" s="127"/>
      <c r="QPQ14" s="127"/>
      <c r="QPR14" s="127"/>
      <c r="QPS14" s="127"/>
      <c r="QPT14" s="127"/>
      <c r="QPU14" s="127"/>
      <c r="QPV14" s="127"/>
      <c r="QPW14" s="127"/>
      <c r="QPX14" s="127"/>
      <c r="QPY14" s="127"/>
      <c r="QPZ14" s="127"/>
      <c r="QQA14" s="127"/>
      <c r="QQB14" s="127"/>
      <c r="QQC14" s="127"/>
      <c r="QQD14" s="127"/>
      <c r="QQE14" s="127"/>
      <c r="QQF14" s="127"/>
      <c r="QQG14" s="127"/>
      <c r="QQH14" s="127"/>
      <c r="QQI14" s="127"/>
      <c r="QQJ14" s="127"/>
      <c r="QQK14" s="127"/>
      <c r="QQL14" s="127"/>
      <c r="QQM14" s="127"/>
      <c r="QQN14" s="127"/>
      <c r="QQO14" s="127"/>
      <c r="QQP14" s="127"/>
      <c r="QQQ14" s="127"/>
      <c r="QQR14" s="127"/>
      <c r="QQS14" s="127"/>
      <c r="QQT14" s="127"/>
      <c r="QQU14" s="127"/>
      <c r="QQV14" s="127"/>
      <c r="QQW14" s="127"/>
      <c r="QQX14" s="127"/>
      <c r="QQY14" s="127"/>
      <c r="QQZ14" s="127"/>
      <c r="QRA14" s="127"/>
      <c r="QRB14" s="127"/>
      <c r="QRC14" s="127"/>
      <c r="QRD14" s="127"/>
      <c r="QRE14" s="127"/>
      <c r="QRF14" s="127"/>
      <c r="QRG14" s="127"/>
      <c r="QRH14" s="127"/>
      <c r="QRI14" s="127"/>
      <c r="QRJ14" s="127"/>
      <c r="QRK14" s="127"/>
      <c r="QRL14" s="127"/>
      <c r="QRM14" s="127"/>
      <c r="QRN14" s="127"/>
      <c r="QRO14" s="127"/>
      <c r="QRP14" s="127"/>
      <c r="QRQ14" s="127"/>
      <c r="QRR14" s="127"/>
      <c r="QRS14" s="127"/>
      <c r="QRT14" s="127"/>
      <c r="QRU14" s="127"/>
      <c r="QRV14" s="127"/>
      <c r="QRW14" s="127"/>
      <c r="QRX14" s="127"/>
      <c r="QRY14" s="127"/>
      <c r="QRZ14" s="127"/>
      <c r="QSA14" s="127"/>
      <c r="QSB14" s="127"/>
      <c r="QSC14" s="127"/>
      <c r="QSD14" s="127"/>
      <c r="QSE14" s="127"/>
      <c r="QSF14" s="127"/>
      <c r="QSG14" s="127"/>
      <c r="QSH14" s="127"/>
      <c r="QSI14" s="127"/>
      <c r="QSJ14" s="127"/>
      <c r="QSK14" s="127"/>
      <c r="QSL14" s="127"/>
      <c r="QSM14" s="127"/>
      <c r="QSN14" s="127"/>
      <c r="QSO14" s="127"/>
      <c r="QSP14" s="127"/>
      <c r="QSQ14" s="127"/>
      <c r="QSR14" s="127"/>
      <c r="QSS14" s="127"/>
      <c r="QST14" s="127"/>
      <c r="QSU14" s="127"/>
      <c r="QSV14" s="127"/>
      <c r="QSW14" s="127"/>
      <c r="QSX14" s="127"/>
      <c r="QSY14" s="127"/>
      <c r="QSZ14" s="127"/>
      <c r="QTA14" s="127"/>
      <c r="QTB14" s="127"/>
      <c r="QTC14" s="127"/>
      <c r="QTD14" s="127"/>
      <c r="QTE14" s="127"/>
      <c r="QTF14" s="127"/>
      <c r="QTG14" s="127"/>
      <c r="QTH14" s="127"/>
      <c r="QTI14" s="127"/>
      <c r="QTJ14" s="127"/>
      <c r="QTK14" s="127"/>
      <c r="QTL14" s="127"/>
      <c r="QTM14" s="127"/>
      <c r="QTN14" s="127"/>
      <c r="QTO14" s="127"/>
      <c r="QTP14" s="127"/>
      <c r="QTQ14" s="127"/>
      <c r="QTR14" s="127"/>
      <c r="QTS14" s="127"/>
      <c r="QTT14" s="127"/>
      <c r="QTU14" s="127"/>
      <c r="QTV14" s="127"/>
      <c r="QTW14" s="127"/>
      <c r="QTX14" s="127"/>
      <c r="QTY14" s="127"/>
      <c r="QTZ14" s="127"/>
      <c r="QUA14" s="127"/>
      <c r="QUB14" s="127"/>
      <c r="QUC14" s="127"/>
      <c r="QUD14" s="127"/>
      <c r="QUE14" s="127"/>
      <c r="QUF14" s="127"/>
      <c r="QUG14" s="127"/>
      <c r="QUH14" s="127"/>
      <c r="QUI14" s="127"/>
      <c r="QUJ14" s="127"/>
      <c r="QUK14" s="127"/>
      <c r="QUL14" s="127"/>
      <c r="QUM14" s="127"/>
      <c r="QUN14" s="127"/>
      <c r="QUO14" s="127"/>
      <c r="QUP14" s="127"/>
      <c r="QUQ14" s="127"/>
      <c r="QUR14" s="127"/>
      <c r="QUS14" s="127"/>
      <c r="QUT14" s="127"/>
      <c r="QUU14" s="127"/>
      <c r="QUV14" s="127"/>
      <c r="QUW14" s="127"/>
      <c r="QUX14" s="127"/>
      <c r="QUY14" s="127"/>
      <c r="QUZ14" s="127"/>
      <c r="QVA14" s="127"/>
      <c r="QVB14" s="127"/>
      <c r="QVC14" s="127"/>
      <c r="QVD14" s="127"/>
      <c r="QVE14" s="127"/>
      <c r="QVF14" s="127"/>
      <c r="QVG14" s="127"/>
      <c r="QVH14" s="127"/>
      <c r="QVI14" s="127"/>
      <c r="QVJ14" s="127"/>
      <c r="QVK14" s="127"/>
      <c r="QVL14" s="127"/>
      <c r="QVM14" s="127"/>
      <c r="QVN14" s="127"/>
      <c r="QVO14" s="127"/>
      <c r="QVP14" s="127"/>
      <c r="QVQ14" s="127"/>
      <c r="QVR14" s="127"/>
      <c r="QVS14" s="127"/>
      <c r="QVT14" s="127"/>
      <c r="QVU14" s="127"/>
      <c r="QVV14" s="127"/>
      <c r="QVW14" s="127"/>
      <c r="QVX14" s="127"/>
      <c r="QVY14" s="127"/>
      <c r="QVZ14" s="127"/>
      <c r="QWA14" s="127"/>
      <c r="QWB14" s="127"/>
      <c r="QWC14" s="127"/>
      <c r="QWD14" s="127"/>
      <c r="QWE14" s="127"/>
      <c r="QWF14" s="127"/>
      <c r="QWG14" s="127"/>
      <c r="QWH14" s="127"/>
      <c r="QWI14" s="127"/>
      <c r="QWJ14" s="127"/>
      <c r="QWK14" s="127"/>
      <c r="QWL14" s="127"/>
      <c r="QWM14" s="127"/>
      <c r="QWN14" s="127"/>
      <c r="QWO14" s="127"/>
      <c r="QWP14" s="127"/>
      <c r="QWQ14" s="127"/>
      <c r="QWR14" s="127"/>
      <c r="QWS14" s="127"/>
      <c r="QWT14" s="127"/>
      <c r="QWU14" s="127"/>
      <c r="QWV14" s="127"/>
      <c r="QWW14" s="127"/>
      <c r="QWX14" s="127"/>
      <c r="QWY14" s="127"/>
      <c r="QWZ14" s="127"/>
      <c r="QXA14" s="127"/>
      <c r="QXB14" s="127"/>
      <c r="QXC14" s="127"/>
      <c r="QXD14" s="127"/>
      <c r="QXE14" s="127"/>
      <c r="QXF14" s="127"/>
      <c r="QXG14" s="127"/>
      <c r="QXH14" s="127"/>
      <c r="QXI14" s="127"/>
      <c r="QXJ14" s="127"/>
      <c r="QXK14" s="127"/>
      <c r="QXL14" s="127"/>
      <c r="QXM14" s="127"/>
      <c r="QXN14" s="127"/>
      <c r="QXO14" s="127"/>
      <c r="QXP14" s="127"/>
      <c r="QXQ14" s="127"/>
      <c r="QXR14" s="127"/>
      <c r="QXS14" s="127"/>
      <c r="QXT14" s="127"/>
      <c r="QXU14" s="127"/>
      <c r="QXV14" s="127"/>
      <c r="QXW14" s="127"/>
      <c r="QXX14" s="127"/>
      <c r="QXY14" s="127"/>
      <c r="QXZ14" s="127"/>
      <c r="QYA14" s="127"/>
      <c r="QYB14" s="127"/>
      <c r="QYC14" s="127"/>
      <c r="QYD14" s="127"/>
      <c r="QYE14" s="127"/>
      <c r="QYF14" s="127"/>
      <c r="QYG14" s="127"/>
      <c r="QYH14" s="127"/>
      <c r="QYI14" s="127"/>
      <c r="QYJ14" s="127"/>
      <c r="QYK14" s="127"/>
      <c r="QYL14" s="127"/>
      <c r="QYM14" s="127"/>
      <c r="QYN14" s="127"/>
      <c r="QYO14" s="127"/>
      <c r="QYP14" s="127"/>
      <c r="QYQ14" s="127"/>
      <c r="QYR14" s="127"/>
      <c r="QYS14" s="127"/>
      <c r="QYT14" s="127"/>
      <c r="QYU14" s="127"/>
      <c r="QYV14" s="127"/>
      <c r="QYW14" s="127"/>
      <c r="QYX14" s="127"/>
      <c r="QYY14" s="127"/>
      <c r="QYZ14" s="127"/>
      <c r="QZA14" s="127"/>
      <c r="QZB14" s="127"/>
      <c r="QZC14" s="127"/>
      <c r="QZD14" s="127"/>
      <c r="QZE14" s="127"/>
      <c r="QZF14" s="127"/>
      <c r="QZG14" s="127"/>
      <c r="QZH14" s="127"/>
      <c r="QZI14" s="127"/>
      <c r="QZJ14" s="127"/>
      <c r="QZK14" s="127"/>
      <c r="QZL14" s="127"/>
      <c r="QZM14" s="127"/>
      <c r="QZN14" s="127"/>
      <c r="QZO14" s="127"/>
      <c r="QZP14" s="127"/>
      <c r="QZQ14" s="127"/>
      <c r="QZR14" s="127"/>
      <c r="QZS14" s="127"/>
      <c r="QZT14" s="127"/>
      <c r="QZU14" s="127"/>
      <c r="QZV14" s="127"/>
      <c r="QZW14" s="127"/>
      <c r="QZX14" s="127"/>
      <c r="QZY14" s="127"/>
      <c r="QZZ14" s="127"/>
      <c r="RAA14" s="127"/>
      <c r="RAB14" s="127"/>
      <c r="RAC14" s="127"/>
      <c r="RAD14" s="127"/>
      <c r="RAE14" s="127"/>
      <c r="RAF14" s="127"/>
      <c r="RAG14" s="127"/>
      <c r="RAH14" s="127"/>
      <c r="RAI14" s="127"/>
      <c r="RAJ14" s="127"/>
      <c r="RAK14" s="127"/>
      <c r="RAL14" s="127"/>
      <c r="RAM14" s="127"/>
      <c r="RAN14" s="127"/>
      <c r="RAO14" s="127"/>
      <c r="RAP14" s="127"/>
      <c r="RAQ14" s="127"/>
      <c r="RAR14" s="127"/>
      <c r="RAS14" s="127"/>
      <c r="RAT14" s="127"/>
      <c r="RAU14" s="127"/>
      <c r="RAV14" s="127"/>
      <c r="RAW14" s="127"/>
      <c r="RAX14" s="127"/>
      <c r="RAY14" s="127"/>
      <c r="RAZ14" s="127"/>
      <c r="RBA14" s="127"/>
      <c r="RBB14" s="127"/>
      <c r="RBC14" s="127"/>
      <c r="RBD14" s="127"/>
      <c r="RBE14" s="127"/>
      <c r="RBF14" s="127"/>
      <c r="RBG14" s="127"/>
      <c r="RBH14" s="127"/>
      <c r="RBI14" s="127"/>
      <c r="RBJ14" s="127"/>
      <c r="RBK14" s="127"/>
      <c r="RBL14" s="127"/>
      <c r="RBM14" s="127"/>
      <c r="RBN14" s="127"/>
      <c r="RBO14" s="127"/>
      <c r="RBP14" s="127"/>
      <c r="RBQ14" s="127"/>
      <c r="RBR14" s="127"/>
      <c r="RBS14" s="127"/>
      <c r="RBT14" s="127"/>
      <c r="RBU14" s="127"/>
      <c r="RBV14" s="127"/>
      <c r="RBW14" s="127"/>
      <c r="RBX14" s="127"/>
      <c r="RBY14" s="127"/>
      <c r="RBZ14" s="127"/>
      <c r="RCA14" s="127"/>
      <c r="RCB14" s="127"/>
      <c r="RCC14" s="127"/>
      <c r="RCD14" s="127"/>
      <c r="RCE14" s="127"/>
      <c r="RCF14" s="127"/>
      <c r="RCG14" s="127"/>
      <c r="RCH14" s="127"/>
      <c r="RCI14" s="127"/>
      <c r="RCJ14" s="127"/>
      <c r="RCK14" s="127"/>
      <c r="RCL14" s="127"/>
      <c r="RCM14" s="127"/>
      <c r="RCN14" s="127"/>
      <c r="RCO14" s="127"/>
      <c r="RCP14" s="127"/>
      <c r="RCQ14" s="127"/>
      <c r="RCR14" s="127"/>
      <c r="RCS14" s="127"/>
      <c r="RCT14" s="127"/>
      <c r="RCU14" s="127"/>
      <c r="RCV14" s="127"/>
      <c r="RCW14" s="127"/>
      <c r="RCX14" s="127"/>
      <c r="RCY14" s="127"/>
      <c r="RCZ14" s="127"/>
      <c r="RDA14" s="127"/>
      <c r="RDB14" s="127"/>
      <c r="RDC14" s="127"/>
      <c r="RDD14" s="127"/>
      <c r="RDE14" s="127"/>
      <c r="RDF14" s="127"/>
      <c r="RDG14" s="127"/>
      <c r="RDH14" s="127"/>
      <c r="RDI14" s="127"/>
      <c r="RDJ14" s="127"/>
      <c r="RDK14" s="127"/>
      <c r="RDL14" s="127"/>
      <c r="RDM14" s="127"/>
      <c r="RDN14" s="127"/>
      <c r="RDO14" s="127"/>
      <c r="RDP14" s="127"/>
      <c r="RDQ14" s="127"/>
      <c r="RDR14" s="127"/>
      <c r="RDS14" s="127"/>
      <c r="RDT14" s="127"/>
      <c r="RDU14" s="127"/>
      <c r="RDV14" s="127"/>
      <c r="RDW14" s="127"/>
      <c r="RDX14" s="127"/>
      <c r="RDY14" s="127"/>
      <c r="RDZ14" s="127"/>
      <c r="REA14" s="127"/>
      <c r="REB14" s="127"/>
      <c r="REC14" s="127"/>
      <c r="RED14" s="127"/>
      <c r="REE14" s="127"/>
      <c r="REF14" s="127"/>
      <c r="REG14" s="127"/>
      <c r="REH14" s="127"/>
      <c r="REI14" s="127"/>
      <c r="REJ14" s="127"/>
      <c r="REK14" s="127"/>
      <c r="REL14" s="127"/>
      <c r="REM14" s="127"/>
      <c r="REN14" s="127"/>
      <c r="REO14" s="127"/>
      <c r="REP14" s="127"/>
      <c r="REQ14" s="127"/>
      <c r="RER14" s="127"/>
      <c r="RES14" s="127"/>
      <c r="RET14" s="127"/>
      <c r="REU14" s="127"/>
      <c r="REV14" s="127"/>
      <c r="REW14" s="127"/>
      <c r="REX14" s="127"/>
      <c r="REY14" s="127"/>
      <c r="REZ14" s="127"/>
      <c r="RFA14" s="127"/>
      <c r="RFB14" s="127"/>
      <c r="RFC14" s="127"/>
      <c r="RFD14" s="127"/>
      <c r="RFE14" s="127"/>
      <c r="RFF14" s="127"/>
      <c r="RFG14" s="127"/>
      <c r="RFH14" s="127"/>
      <c r="RFI14" s="127"/>
      <c r="RFJ14" s="127"/>
      <c r="RFK14" s="127"/>
      <c r="RFL14" s="127"/>
      <c r="RFM14" s="127"/>
      <c r="RFN14" s="127"/>
      <c r="RFO14" s="127"/>
      <c r="RFP14" s="127"/>
      <c r="RFQ14" s="127"/>
      <c r="RFR14" s="127"/>
      <c r="RFS14" s="127"/>
      <c r="RFT14" s="127"/>
      <c r="RFU14" s="127"/>
      <c r="RFV14" s="127"/>
      <c r="RFW14" s="127"/>
      <c r="RFX14" s="127"/>
      <c r="RFY14" s="127"/>
      <c r="RFZ14" s="127"/>
      <c r="RGA14" s="127"/>
      <c r="RGB14" s="127"/>
      <c r="RGC14" s="127"/>
      <c r="RGD14" s="127"/>
      <c r="RGE14" s="127"/>
      <c r="RGF14" s="127"/>
      <c r="RGG14" s="127"/>
      <c r="RGH14" s="127"/>
      <c r="RGI14" s="127"/>
      <c r="RGJ14" s="127"/>
      <c r="RGK14" s="127"/>
      <c r="RGL14" s="127"/>
      <c r="RGM14" s="127"/>
      <c r="RGN14" s="127"/>
      <c r="RGO14" s="127"/>
      <c r="RGP14" s="127"/>
      <c r="RGQ14" s="127"/>
      <c r="RGR14" s="127"/>
      <c r="RGS14" s="127"/>
      <c r="RGT14" s="127"/>
      <c r="RGU14" s="127"/>
      <c r="RGV14" s="127"/>
      <c r="RGW14" s="127"/>
      <c r="RGX14" s="127"/>
      <c r="RGY14" s="127"/>
      <c r="RGZ14" s="127"/>
      <c r="RHA14" s="127"/>
      <c r="RHB14" s="127"/>
      <c r="RHC14" s="127"/>
      <c r="RHD14" s="127"/>
      <c r="RHE14" s="127"/>
      <c r="RHF14" s="127"/>
      <c r="RHG14" s="127"/>
      <c r="RHH14" s="127"/>
      <c r="RHI14" s="127"/>
      <c r="RHJ14" s="127"/>
      <c r="RHK14" s="127"/>
      <c r="RHL14" s="127"/>
      <c r="RHM14" s="127"/>
      <c r="RHN14" s="127"/>
      <c r="RHO14" s="127"/>
      <c r="RHP14" s="127"/>
      <c r="RHQ14" s="127"/>
      <c r="RHR14" s="127"/>
      <c r="RHS14" s="127"/>
      <c r="RHT14" s="127"/>
      <c r="RHU14" s="127"/>
      <c r="RHV14" s="127"/>
      <c r="RHW14" s="127"/>
      <c r="RHX14" s="127"/>
      <c r="RHY14" s="127"/>
      <c r="RHZ14" s="127"/>
      <c r="RIA14" s="127"/>
      <c r="RIB14" s="127"/>
      <c r="RIC14" s="127"/>
      <c r="RID14" s="127"/>
      <c r="RIE14" s="127"/>
      <c r="RIF14" s="127"/>
      <c r="RIG14" s="127"/>
      <c r="RIH14" s="127"/>
      <c r="RII14" s="127"/>
      <c r="RIJ14" s="127"/>
      <c r="RIK14" s="127"/>
      <c r="RIL14" s="127"/>
      <c r="RIM14" s="127"/>
      <c r="RIN14" s="127"/>
      <c r="RIO14" s="127"/>
      <c r="RIP14" s="127"/>
      <c r="RIQ14" s="127"/>
      <c r="RIR14" s="127"/>
      <c r="RIS14" s="127"/>
      <c r="RIT14" s="127"/>
      <c r="RIU14" s="127"/>
      <c r="RIV14" s="127"/>
      <c r="RIW14" s="127"/>
      <c r="RIX14" s="127"/>
      <c r="RIY14" s="127"/>
      <c r="RIZ14" s="127"/>
      <c r="RJA14" s="127"/>
      <c r="RJB14" s="127"/>
      <c r="RJC14" s="127"/>
      <c r="RJD14" s="127"/>
      <c r="RJE14" s="127"/>
      <c r="RJF14" s="127"/>
      <c r="RJG14" s="127"/>
      <c r="RJH14" s="127"/>
      <c r="RJI14" s="127"/>
      <c r="RJJ14" s="127"/>
      <c r="RJK14" s="127"/>
      <c r="RJL14" s="127"/>
      <c r="RJM14" s="127"/>
      <c r="RJN14" s="127"/>
      <c r="RJO14" s="127"/>
      <c r="RJP14" s="127"/>
      <c r="RJQ14" s="127"/>
      <c r="RJR14" s="127"/>
      <c r="RJS14" s="127"/>
      <c r="RJT14" s="127"/>
      <c r="RJU14" s="127"/>
      <c r="RJV14" s="127"/>
      <c r="RJW14" s="127"/>
      <c r="RJX14" s="127"/>
      <c r="RJY14" s="127"/>
      <c r="RJZ14" s="127"/>
      <c r="RKA14" s="127"/>
      <c r="RKB14" s="127"/>
      <c r="RKC14" s="127"/>
      <c r="RKD14" s="127"/>
      <c r="RKE14" s="127"/>
      <c r="RKF14" s="127"/>
      <c r="RKG14" s="127"/>
      <c r="RKH14" s="127"/>
      <c r="RKI14" s="127"/>
      <c r="RKJ14" s="127"/>
      <c r="RKK14" s="127"/>
      <c r="RKL14" s="127"/>
      <c r="RKM14" s="127"/>
      <c r="RKN14" s="127"/>
      <c r="RKO14" s="127"/>
      <c r="RKP14" s="127"/>
      <c r="RKQ14" s="127"/>
      <c r="RKR14" s="127"/>
      <c r="RKS14" s="127"/>
      <c r="RKT14" s="127"/>
      <c r="RKU14" s="127"/>
      <c r="RKV14" s="127"/>
      <c r="RKW14" s="127"/>
      <c r="RKX14" s="127"/>
      <c r="RKY14" s="127"/>
      <c r="RKZ14" s="127"/>
      <c r="RLA14" s="127"/>
      <c r="RLB14" s="127"/>
      <c r="RLC14" s="127"/>
      <c r="RLD14" s="127"/>
      <c r="RLE14" s="127"/>
      <c r="RLF14" s="127"/>
      <c r="RLG14" s="127"/>
      <c r="RLH14" s="127"/>
      <c r="RLI14" s="127"/>
      <c r="RLJ14" s="127"/>
      <c r="RLK14" s="127"/>
      <c r="RLL14" s="127"/>
      <c r="RLM14" s="127"/>
      <c r="RLN14" s="127"/>
      <c r="RLO14" s="127"/>
      <c r="RLP14" s="127"/>
      <c r="RLQ14" s="127"/>
      <c r="RLR14" s="127"/>
      <c r="RLS14" s="127"/>
      <c r="RLT14" s="127"/>
      <c r="RLU14" s="127"/>
      <c r="RLV14" s="127"/>
      <c r="RLW14" s="127"/>
      <c r="RLX14" s="127"/>
      <c r="RLY14" s="127"/>
      <c r="RLZ14" s="127"/>
      <c r="RMA14" s="127"/>
      <c r="RMB14" s="127"/>
      <c r="RMC14" s="127"/>
      <c r="RMD14" s="127"/>
      <c r="RME14" s="127"/>
      <c r="RMF14" s="127"/>
      <c r="RMG14" s="127"/>
      <c r="RMH14" s="127"/>
      <c r="RMI14" s="127"/>
      <c r="RMJ14" s="127"/>
      <c r="RMK14" s="127"/>
      <c r="RML14" s="127"/>
      <c r="RMM14" s="127"/>
      <c r="RMN14" s="127"/>
      <c r="RMO14" s="127"/>
      <c r="RMP14" s="127"/>
      <c r="RMQ14" s="127"/>
      <c r="RMR14" s="127"/>
      <c r="RMS14" s="127"/>
      <c r="RMT14" s="127"/>
      <c r="RMU14" s="127"/>
      <c r="RMV14" s="127"/>
      <c r="RMW14" s="127"/>
      <c r="RMX14" s="127"/>
      <c r="RMY14" s="127"/>
      <c r="RMZ14" s="127"/>
      <c r="RNA14" s="127"/>
      <c r="RNB14" s="127"/>
      <c r="RNC14" s="127"/>
      <c r="RND14" s="127"/>
      <c r="RNE14" s="127"/>
      <c r="RNF14" s="127"/>
      <c r="RNG14" s="127"/>
      <c r="RNH14" s="127"/>
      <c r="RNI14" s="127"/>
      <c r="RNJ14" s="127"/>
      <c r="RNK14" s="127"/>
      <c r="RNL14" s="127"/>
      <c r="RNM14" s="127"/>
      <c r="RNN14" s="127"/>
      <c r="RNO14" s="127"/>
      <c r="RNP14" s="127"/>
      <c r="RNQ14" s="127"/>
      <c r="RNR14" s="127"/>
      <c r="RNS14" s="127"/>
      <c r="RNT14" s="127"/>
      <c r="RNU14" s="127"/>
      <c r="RNV14" s="127"/>
      <c r="RNW14" s="127"/>
      <c r="RNX14" s="127"/>
      <c r="RNY14" s="127"/>
      <c r="RNZ14" s="127"/>
      <c r="ROA14" s="127"/>
      <c r="ROB14" s="127"/>
      <c r="ROC14" s="127"/>
      <c r="ROD14" s="127"/>
      <c r="ROE14" s="127"/>
      <c r="ROF14" s="127"/>
      <c r="ROG14" s="127"/>
      <c r="ROH14" s="127"/>
      <c r="ROI14" s="127"/>
      <c r="ROJ14" s="127"/>
      <c r="ROK14" s="127"/>
      <c r="ROL14" s="127"/>
      <c r="ROM14" s="127"/>
      <c r="RON14" s="127"/>
      <c r="ROO14" s="127"/>
      <c r="ROP14" s="127"/>
      <c r="ROQ14" s="127"/>
      <c r="ROR14" s="127"/>
      <c r="ROS14" s="127"/>
      <c r="ROT14" s="127"/>
      <c r="ROU14" s="127"/>
      <c r="ROV14" s="127"/>
      <c r="ROW14" s="127"/>
      <c r="ROX14" s="127"/>
      <c r="ROY14" s="127"/>
      <c r="ROZ14" s="127"/>
      <c r="RPA14" s="127"/>
      <c r="RPB14" s="127"/>
      <c r="RPC14" s="127"/>
      <c r="RPD14" s="127"/>
      <c r="RPE14" s="127"/>
      <c r="RPF14" s="127"/>
      <c r="RPG14" s="127"/>
      <c r="RPH14" s="127"/>
      <c r="RPI14" s="127"/>
      <c r="RPJ14" s="127"/>
      <c r="RPK14" s="127"/>
      <c r="RPL14" s="127"/>
      <c r="RPM14" s="127"/>
      <c r="RPN14" s="127"/>
      <c r="RPO14" s="127"/>
      <c r="RPP14" s="127"/>
      <c r="RPQ14" s="127"/>
      <c r="RPR14" s="127"/>
      <c r="RPS14" s="127"/>
      <c r="RPT14" s="127"/>
      <c r="RPU14" s="127"/>
      <c r="RPV14" s="127"/>
      <c r="RPW14" s="127"/>
      <c r="RPX14" s="127"/>
      <c r="RPY14" s="127"/>
      <c r="RPZ14" s="127"/>
      <c r="RQA14" s="127"/>
      <c r="RQB14" s="127"/>
      <c r="RQC14" s="127"/>
      <c r="RQD14" s="127"/>
      <c r="RQE14" s="127"/>
      <c r="RQF14" s="127"/>
      <c r="RQG14" s="127"/>
      <c r="RQH14" s="127"/>
      <c r="RQI14" s="127"/>
      <c r="RQJ14" s="127"/>
      <c r="RQK14" s="127"/>
      <c r="RQL14" s="127"/>
      <c r="RQM14" s="127"/>
      <c r="RQN14" s="127"/>
      <c r="RQO14" s="127"/>
      <c r="RQP14" s="127"/>
      <c r="RQQ14" s="127"/>
      <c r="RQR14" s="127"/>
      <c r="RQS14" s="127"/>
      <c r="RQT14" s="127"/>
      <c r="RQU14" s="127"/>
      <c r="RQV14" s="127"/>
      <c r="RQW14" s="127"/>
      <c r="RQX14" s="127"/>
      <c r="RQY14" s="127"/>
      <c r="RQZ14" s="127"/>
      <c r="RRA14" s="127"/>
      <c r="RRB14" s="127"/>
      <c r="RRC14" s="127"/>
      <c r="RRD14" s="127"/>
      <c r="RRE14" s="127"/>
      <c r="RRF14" s="127"/>
      <c r="RRG14" s="127"/>
      <c r="RRH14" s="127"/>
      <c r="RRI14" s="127"/>
      <c r="RRJ14" s="127"/>
      <c r="RRK14" s="127"/>
      <c r="RRL14" s="127"/>
      <c r="RRM14" s="127"/>
      <c r="RRN14" s="127"/>
      <c r="RRO14" s="127"/>
      <c r="RRP14" s="127"/>
      <c r="RRQ14" s="127"/>
      <c r="RRR14" s="127"/>
      <c r="RRS14" s="127"/>
      <c r="RRT14" s="127"/>
      <c r="RRU14" s="127"/>
      <c r="RRV14" s="127"/>
      <c r="RRW14" s="127"/>
      <c r="RRX14" s="127"/>
      <c r="RRY14" s="127"/>
      <c r="RRZ14" s="127"/>
      <c r="RSA14" s="127"/>
      <c r="RSB14" s="127"/>
      <c r="RSC14" s="127"/>
      <c r="RSD14" s="127"/>
      <c r="RSE14" s="127"/>
      <c r="RSF14" s="127"/>
      <c r="RSG14" s="127"/>
      <c r="RSH14" s="127"/>
      <c r="RSI14" s="127"/>
      <c r="RSJ14" s="127"/>
      <c r="RSK14" s="127"/>
      <c r="RSL14" s="127"/>
      <c r="RSM14" s="127"/>
      <c r="RSN14" s="127"/>
      <c r="RSO14" s="127"/>
      <c r="RSP14" s="127"/>
      <c r="RSQ14" s="127"/>
      <c r="RSR14" s="127"/>
      <c r="RSS14" s="127"/>
      <c r="RST14" s="127"/>
      <c r="RSU14" s="127"/>
      <c r="RSV14" s="127"/>
      <c r="RSW14" s="127"/>
      <c r="RSX14" s="127"/>
      <c r="RSY14" s="127"/>
      <c r="RSZ14" s="127"/>
      <c r="RTA14" s="127"/>
      <c r="RTB14" s="127"/>
      <c r="RTC14" s="127"/>
      <c r="RTD14" s="127"/>
      <c r="RTE14" s="127"/>
      <c r="RTF14" s="127"/>
      <c r="RTG14" s="127"/>
      <c r="RTH14" s="127"/>
      <c r="RTI14" s="127"/>
      <c r="RTJ14" s="127"/>
      <c r="RTK14" s="127"/>
      <c r="RTL14" s="127"/>
      <c r="RTM14" s="127"/>
      <c r="RTN14" s="127"/>
      <c r="RTO14" s="127"/>
      <c r="RTP14" s="127"/>
      <c r="RTQ14" s="127"/>
      <c r="RTR14" s="127"/>
      <c r="RTS14" s="127"/>
      <c r="RTT14" s="127"/>
      <c r="RTU14" s="127"/>
      <c r="RTV14" s="127"/>
      <c r="RTW14" s="127"/>
      <c r="RTX14" s="127"/>
      <c r="RTY14" s="127"/>
      <c r="RTZ14" s="127"/>
      <c r="RUA14" s="127"/>
      <c r="RUB14" s="127"/>
      <c r="RUC14" s="127"/>
      <c r="RUD14" s="127"/>
      <c r="RUE14" s="127"/>
      <c r="RUF14" s="127"/>
      <c r="RUG14" s="127"/>
      <c r="RUH14" s="127"/>
      <c r="RUI14" s="127"/>
      <c r="RUJ14" s="127"/>
      <c r="RUK14" s="127"/>
      <c r="RUL14" s="127"/>
      <c r="RUM14" s="127"/>
      <c r="RUN14" s="127"/>
      <c r="RUO14" s="127"/>
      <c r="RUP14" s="127"/>
      <c r="RUQ14" s="127"/>
      <c r="RUR14" s="127"/>
      <c r="RUS14" s="127"/>
      <c r="RUT14" s="127"/>
      <c r="RUU14" s="127"/>
      <c r="RUV14" s="127"/>
      <c r="RUW14" s="127"/>
      <c r="RUX14" s="127"/>
      <c r="RUY14" s="127"/>
      <c r="RUZ14" s="127"/>
      <c r="RVA14" s="127"/>
      <c r="RVB14" s="127"/>
      <c r="RVC14" s="127"/>
      <c r="RVD14" s="127"/>
      <c r="RVE14" s="127"/>
      <c r="RVF14" s="127"/>
      <c r="RVG14" s="127"/>
      <c r="RVH14" s="127"/>
      <c r="RVI14" s="127"/>
      <c r="RVJ14" s="127"/>
      <c r="RVK14" s="127"/>
      <c r="RVL14" s="127"/>
      <c r="RVM14" s="127"/>
      <c r="RVN14" s="127"/>
      <c r="RVO14" s="127"/>
      <c r="RVP14" s="127"/>
      <c r="RVQ14" s="127"/>
      <c r="RVR14" s="127"/>
      <c r="RVS14" s="127"/>
      <c r="RVT14" s="127"/>
      <c r="RVU14" s="127"/>
      <c r="RVV14" s="127"/>
      <c r="RVW14" s="127"/>
      <c r="RVX14" s="127"/>
      <c r="RVY14" s="127"/>
      <c r="RVZ14" s="127"/>
      <c r="RWA14" s="127"/>
      <c r="RWB14" s="127"/>
      <c r="RWC14" s="127"/>
      <c r="RWD14" s="127"/>
      <c r="RWE14" s="127"/>
      <c r="RWF14" s="127"/>
      <c r="RWG14" s="127"/>
      <c r="RWH14" s="127"/>
      <c r="RWI14" s="127"/>
      <c r="RWJ14" s="127"/>
      <c r="RWK14" s="127"/>
      <c r="RWL14" s="127"/>
      <c r="RWM14" s="127"/>
      <c r="RWN14" s="127"/>
      <c r="RWO14" s="127"/>
      <c r="RWP14" s="127"/>
      <c r="RWQ14" s="127"/>
      <c r="RWR14" s="127"/>
      <c r="RWS14" s="127"/>
      <c r="RWT14" s="127"/>
      <c r="RWU14" s="127"/>
      <c r="RWV14" s="127"/>
      <c r="RWW14" s="127"/>
      <c r="RWX14" s="127"/>
      <c r="RWY14" s="127"/>
      <c r="RWZ14" s="127"/>
      <c r="RXA14" s="127"/>
      <c r="RXB14" s="127"/>
      <c r="RXC14" s="127"/>
      <c r="RXD14" s="127"/>
      <c r="RXE14" s="127"/>
      <c r="RXF14" s="127"/>
      <c r="RXG14" s="127"/>
      <c r="RXH14" s="127"/>
      <c r="RXI14" s="127"/>
      <c r="RXJ14" s="127"/>
      <c r="RXK14" s="127"/>
      <c r="RXL14" s="127"/>
      <c r="RXM14" s="127"/>
      <c r="RXN14" s="127"/>
      <c r="RXO14" s="127"/>
      <c r="RXP14" s="127"/>
      <c r="RXQ14" s="127"/>
      <c r="RXR14" s="127"/>
      <c r="RXS14" s="127"/>
      <c r="RXT14" s="127"/>
      <c r="RXU14" s="127"/>
      <c r="RXV14" s="127"/>
      <c r="RXW14" s="127"/>
      <c r="RXX14" s="127"/>
      <c r="RXY14" s="127"/>
      <c r="RXZ14" s="127"/>
      <c r="RYA14" s="127"/>
      <c r="RYB14" s="127"/>
      <c r="RYC14" s="127"/>
      <c r="RYD14" s="127"/>
      <c r="RYE14" s="127"/>
      <c r="RYF14" s="127"/>
      <c r="RYG14" s="127"/>
      <c r="RYH14" s="127"/>
      <c r="RYI14" s="127"/>
      <c r="RYJ14" s="127"/>
      <c r="RYK14" s="127"/>
      <c r="RYL14" s="127"/>
      <c r="RYM14" s="127"/>
      <c r="RYN14" s="127"/>
      <c r="RYO14" s="127"/>
      <c r="RYP14" s="127"/>
      <c r="RYQ14" s="127"/>
      <c r="RYR14" s="127"/>
      <c r="RYS14" s="127"/>
      <c r="RYT14" s="127"/>
      <c r="RYU14" s="127"/>
      <c r="RYV14" s="127"/>
      <c r="RYW14" s="127"/>
      <c r="RYX14" s="127"/>
      <c r="RYY14" s="127"/>
      <c r="RYZ14" s="127"/>
      <c r="RZA14" s="127"/>
      <c r="RZB14" s="127"/>
      <c r="RZC14" s="127"/>
      <c r="RZD14" s="127"/>
      <c r="RZE14" s="127"/>
      <c r="RZF14" s="127"/>
      <c r="RZG14" s="127"/>
      <c r="RZH14" s="127"/>
      <c r="RZI14" s="127"/>
      <c r="RZJ14" s="127"/>
      <c r="RZK14" s="127"/>
      <c r="RZL14" s="127"/>
      <c r="RZM14" s="127"/>
      <c r="RZN14" s="127"/>
      <c r="RZO14" s="127"/>
      <c r="RZP14" s="127"/>
      <c r="RZQ14" s="127"/>
      <c r="RZR14" s="127"/>
      <c r="RZS14" s="127"/>
      <c r="RZT14" s="127"/>
      <c r="RZU14" s="127"/>
      <c r="RZV14" s="127"/>
      <c r="RZW14" s="127"/>
      <c r="RZX14" s="127"/>
      <c r="RZY14" s="127"/>
      <c r="RZZ14" s="127"/>
      <c r="SAA14" s="127"/>
      <c r="SAB14" s="127"/>
      <c r="SAC14" s="127"/>
      <c r="SAD14" s="127"/>
      <c r="SAE14" s="127"/>
      <c r="SAF14" s="127"/>
      <c r="SAG14" s="127"/>
      <c r="SAH14" s="127"/>
      <c r="SAI14" s="127"/>
      <c r="SAJ14" s="127"/>
      <c r="SAK14" s="127"/>
      <c r="SAL14" s="127"/>
      <c r="SAM14" s="127"/>
      <c r="SAN14" s="127"/>
      <c r="SAO14" s="127"/>
      <c r="SAP14" s="127"/>
      <c r="SAQ14" s="127"/>
      <c r="SAR14" s="127"/>
      <c r="SAS14" s="127"/>
      <c r="SAT14" s="127"/>
      <c r="SAU14" s="127"/>
      <c r="SAV14" s="127"/>
      <c r="SAW14" s="127"/>
      <c r="SAX14" s="127"/>
      <c r="SAY14" s="127"/>
      <c r="SAZ14" s="127"/>
      <c r="SBA14" s="127"/>
      <c r="SBB14" s="127"/>
      <c r="SBC14" s="127"/>
      <c r="SBD14" s="127"/>
      <c r="SBE14" s="127"/>
      <c r="SBF14" s="127"/>
      <c r="SBG14" s="127"/>
      <c r="SBH14" s="127"/>
      <c r="SBI14" s="127"/>
      <c r="SBJ14" s="127"/>
      <c r="SBK14" s="127"/>
      <c r="SBL14" s="127"/>
      <c r="SBM14" s="127"/>
      <c r="SBN14" s="127"/>
      <c r="SBO14" s="127"/>
      <c r="SBP14" s="127"/>
      <c r="SBQ14" s="127"/>
      <c r="SBR14" s="127"/>
      <c r="SBS14" s="127"/>
      <c r="SBT14" s="127"/>
      <c r="SBU14" s="127"/>
      <c r="SBV14" s="127"/>
      <c r="SBW14" s="127"/>
      <c r="SBX14" s="127"/>
      <c r="SBY14" s="127"/>
      <c r="SBZ14" s="127"/>
      <c r="SCA14" s="127"/>
      <c r="SCB14" s="127"/>
      <c r="SCC14" s="127"/>
      <c r="SCD14" s="127"/>
      <c r="SCE14" s="127"/>
      <c r="SCF14" s="127"/>
      <c r="SCG14" s="127"/>
      <c r="SCH14" s="127"/>
      <c r="SCI14" s="127"/>
      <c r="SCJ14" s="127"/>
      <c r="SCK14" s="127"/>
      <c r="SCL14" s="127"/>
      <c r="SCM14" s="127"/>
      <c r="SCN14" s="127"/>
      <c r="SCO14" s="127"/>
      <c r="SCP14" s="127"/>
      <c r="SCQ14" s="127"/>
      <c r="SCR14" s="127"/>
      <c r="SCS14" s="127"/>
      <c r="SCT14" s="127"/>
      <c r="SCU14" s="127"/>
      <c r="SCV14" s="127"/>
      <c r="SCW14" s="127"/>
      <c r="SCX14" s="127"/>
      <c r="SCY14" s="127"/>
      <c r="SCZ14" s="127"/>
      <c r="SDA14" s="127"/>
      <c r="SDB14" s="127"/>
      <c r="SDC14" s="127"/>
      <c r="SDD14" s="127"/>
      <c r="SDE14" s="127"/>
      <c r="SDF14" s="127"/>
      <c r="SDG14" s="127"/>
      <c r="SDH14" s="127"/>
      <c r="SDI14" s="127"/>
      <c r="SDJ14" s="127"/>
      <c r="SDK14" s="127"/>
      <c r="SDL14" s="127"/>
      <c r="SDM14" s="127"/>
      <c r="SDN14" s="127"/>
      <c r="SDO14" s="127"/>
      <c r="SDP14" s="127"/>
      <c r="SDQ14" s="127"/>
      <c r="SDR14" s="127"/>
      <c r="SDS14" s="127"/>
      <c r="SDT14" s="127"/>
      <c r="SDU14" s="127"/>
      <c r="SDV14" s="127"/>
      <c r="SDW14" s="127"/>
      <c r="SDX14" s="127"/>
      <c r="SDY14" s="127"/>
      <c r="SDZ14" s="127"/>
      <c r="SEA14" s="127"/>
      <c r="SEB14" s="127"/>
      <c r="SEC14" s="127"/>
      <c r="SED14" s="127"/>
      <c r="SEE14" s="127"/>
      <c r="SEF14" s="127"/>
      <c r="SEG14" s="127"/>
      <c r="SEH14" s="127"/>
      <c r="SEI14" s="127"/>
      <c r="SEJ14" s="127"/>
      <c r="SEK14" s="127"/>
      <c r="SEL14" s="127"/>
      <c r="SEM14" s="127"/>
      <c r="SEN14" s="127"/>
      <c r="SEO14" s="127"/>
      <c r="SEP14" s="127"/>
      <c r="SEQ14" s="127"/>
      <c r="SER14" s="127"/>
      <c r="SES14" s="127"/>
      <c r="SET14" s="127"/>
      <c r="SEU14" s="127"/>
      <c r="SEV14" s="127"/>
      <c r="SEW14" s="127"/>
      <c r="SEX14" s="127"/>
      <c r="SEY14" s="127"/>
      <c r="SEZ14" s="127"/>
      <c r="SFA14" s="127"/>
      <c r="SFB14" s="127"/>
      <c r="SFC14" s="127"/>
      <c r="SFD14" s="127"/>
      <c r="SFE14" s="127"/>
      <c r="SFF14" s="127"/>
      <c r="SFG14" s="127"/>
      <c r="SFH14" s="127"/>
      <c r="SFI14" s="127"/>
      <c r="SFJ14" s="127"/>
      <c r="SFK14" s="127"/>
      <c r="SFL14" s="127"/>
      <c r="SFM14" s="127"/>
      <c r="SFN14" s="127"/>
      <c r="SFO14" s="127"/>
      <c r="SFP14" s="127"/>
      <c r="SFQ14" s="127"/>
      <c r="SFR14" s="127"/>
      <c r="SFS14" s="127"/>
      <c r="SFT14" s="127"/>
      <c r="SFU14" s="127"/>
      <c r="SFV14" s="127"/>
      <c r="SFW14" s="127"/>
      <c r="SFX14" s="127"/>
      <c r="SFY14" s="127"/>
      <c r="SFZ14" s="127"/>
      <c r="SGA14" s="127"/>
      <c r="SGB14" s="127"/>
      <c r="SGC14" s="127"/>
      <c r="SGD14" s="127"/>
      <c r="SGE14" s="127"/>
      <c r="SGF14" s="127"/>
      <c r="SGG14" s="127"/>
      <c r="SGH14" s="127"/>
      <c r="SGI14" s="127"/>
      <c r="SGJ14" s="127"/>
      <c r="SGK14" s="127"/>
      <c r="SGL14" s="127"/>
      <c r="SGM14" s="127"/>
      <c r="SGN14" s="127"/>
      <c r="SGO14" s="127"/>
      <c r="SGP14" s="127"/>
      <c r="SGQ14" s="127"/>
      <c r="SGR14" s="127"/>
      <c r="SGS14" s="127"/>
      <c r="SGT14" s="127"/>
      <c r="SGU14" s="127"/>
      <c r="SGV14" s="127"/>
      <c r="SGW14" s="127"/>
      <c r="SGX14" s="127"/>
      <c r="SGY14" s="127"/>
      <c r="SGZ14" s="127"/>
      <c r="SHA14" s="127"/>
      <c r="SHB14" s="127"/>
      <c r="SHC14" s="127"/>
      <c r="SHD14" s="127"/>
      <c r="SHE14" s="127"/>
      <c r="SHF14" s="127"/>
      <c r="SHG14" s="127"/>
      <c r="SHH14" s="127"/>
      <c r="SHI14" s="127"/>
      <c r="SHJ14" s="127"/>
      <c r="SHK14" s="127"/>
      <c r="SHL14" s="127"/>
      <c r="SHM14" s="127"/>
      <c r="SHN14" s="127"/>
      <c r="SHO14" s="127"/>
      <c r="SHP14" s="127"/>
      <c r="SHQ14" s="127"/>
      <c r="SHR14" s="127"/>
      <c r="SHS14" s="127"/>
      <c r="SHT14" s="127"/>
      <c r="SHU14" s="127"/>
      <c r="SHV14" s="127"/>
      <c r="SHW14" s="127"/>
      <c r="SHX14" s="127"/>
      <c r="SHY14" s="127"/>
      <c r="SHZ14" s="127"/>
      <c r="SIA14" s="127"/>
      <c r="SIB14" s="127"/>
      <c r="SIC14" s="127"/>
      <c r="SID14" s="127"/>
      <c r="SIE14" s="127"/>
      <c r="SIF14" s="127"/>
      <c r="SIG14" s="127"/>
      <c r="SIH14" s="127"/>
      <c r="SII14" s="127"/>
      <c r="SIJ14" s="127"/>
      <c r="SIK14" s="127"/>
      <c r="SIL14" s="127"/>
      <c r="SIM14" s="127"/>
      <c r="SIN14" s="127"/>
      <c r="SIO14" s="127"/>
      <c r="SIP14" s="127"/>
      <c r="SIQ14" s="127"/>
      <c r="SIR14" s="127"/>
      <c r="SIS14" s="127"/>
      <c r="SIT14" s="127"/>
      <c r="SIU14" s="127"/>
      <c r="SIV14" s="127"/>
      <c r="SIW14" s="127"/>
      <c r="SIX14" s="127"/>
      <c r="SIY14" s="127"/>
      <c r="SIZ14" s="127"/>
      <c r="SJA14" s="127"/>
      <c r="SJB14" s="127"/>
      <c r="SJC14" s="127"/>
      <c r="SJD14" s="127"/>
      <c r="SJE14" s="127"/>
      <c r="SJF14" s="127"/>
      <c r="SJG14" s="127"/>
      <c r="SJH14" s="127"/>
      <c r="SJI14" s="127"/>
      <c r="SJJ14" s="127"/>
      <c r="SJK14" s="127"/>
      <c r="SJL14" s="127"/>
      <c r="SJM14" s="127"/>
      <c r="SJN14" s="127"/>
      <c r="SJO14" s="127"/>
      <c r="SJP14" s="127"/>
      <c r="SJQ14" s="127"/>
      <c r="SJR14" s="127"/>
      <c r="SJS14" s="127"/>
      <c r="SJT14" s="127"/>
      <c r="SJU14" s="127"/>
      <c r="SJV14" s="127"/>
      <c r="SJW14" s="127"/>
      <c r="SJX14" s="127"/>
      <c r="SJY14" s="127"/>
      <c r="SJZ14" s="127"/>
      <c r="SKA14" s="127"/>
      <c r="SKB14" s="127"/>
      <c r="SKC14" s="127"/>
      <c r="SKD14" s="127"/>
      <c r="SKE14" s="127"/>
      <c r="SKF14" s="127"/>
      <c r="SKG14" s="127"/>
      <c r="SKH14" s="127"/>
      <c r="SKI14" s="127"/>
      <c r="SKJ14" s="127"/>
      <c r="SKK14" s="127"/>
      <c r="SKL14" s="127"/>
      <c r="SKM14" s="127"/>
      <c r="SKN14" s="127"/>
      <c r="SKO14" s="127"/>
      <c r="SKP14" s="127"/>
      <c r="SKQ14" s="127"/>
      <c r="SKR14" s="127"/>
      <c r="SKS14" s="127"/>
      <c r="SKT14" s="127"/>
      <c r="SKU14" s="127"/>
      <c r="SKV14" s="127"/>
      <c r="SKW14" s="127"/>
      <c r="SKX14" s="127"/>
      <c r="SKY14" s="127"/>
      <c r="SKZ14" s="127"/>
      <c r="SLA14" s="127"/>
      <c r="SLB14" s="127"/>
      <c r="SLC14" s="127"/>
      <c r="SLD14" s="127"/>
      <c r="SLE14" s="127"/>
      <c r="SLF14" s="127"/>
      <c r="SLG14" s="127"/>
      <c r="SLH14" s="127"/>
      <c r="SLI14" s="127"/>
      <c r="SLJ14" s="127"/>
      <c r="SLK14" s="127"/>
      <c r="SLL14" s="127"/>
      <c r="SLM14" s="127"/>
      <c r="SLN14" s="127"/>
      <c r="SLO14" s="127"/>
      <c r="SLP14" s="127"/>
      <c r="SLQ14" s="127"/>
      <c r="SLR14" s="127"/>
      <c r="SLS14" s="127"/>
      <c r="SLT14" s="127"/>
      <c r="SLU14" s="127"/>
      <c r="SLV14" s="127"/>
      <c r="SLW14" s="127"/>
      <c r="SLX14" s="127"/>
      <c r="SLY14" s="127"/>
      <c r="SLZ14" s="127"/>
      <c r="SMA14" s="127"/>
      <c r="SMB14" s="127"/>
      <c r="SMC14" s="127"/>
      <c r="SMD14" s="127"/>
      <c r="SME14" s="127"/>
      <c r="SMF14" s="127"/>
      <c r="SMG14" s="127"/>
      <c r="SMH14" s="127"/>
      <c r="SMI14" s="127"/>
      <c r="SMJ14" s="127"/>
      <c r="SMK14" s="127"/>
      <c r="SML14" s="127"/>
      <c r="SMM14" s="127"/>
      <c r="SMN14" s="127"/>
      <c r="SMO14" s="127"/>
      <c r="SMP14" s="127"/>
      <c r="SMQ14" s="127"/>
      <c r="SMR14" s="127"/>
      <c r="SMS14" s="127"/>
      <c r="SMT14" s="127"/>
      <c r="SMU14" s="127"/>
      <c r="SMV14" s="127"/>
      <c r="SMW14" s="127"/>
      <c r="SMX14" s="127"/>
      <c r="SMY14" s="127"/>
      <c r="SMZ14" s="127"/>
      <c r="SNA14" s="127"/>
      <c r="SNB14" s="127"/>
      <c r="SNC14" s="127"/>
      <c r="SND14" s="127"/>
      <c r="SNE14" s="127"/>
      <c r="SNF14" s="127"/>
      <c r="SNG14" s="127"/>
      <c r="SNH14" s="127"/>
      <c r="SNI14" s="127"/>
      <c r="SNJ14" s="127"/>
      <c r="SNK14" s="127"/>
      <c r="SNL14" s="127"/>
      <c r="SNM14" s="127"/>
      <c r="SNN14" s="127"/>
      <c r="SNO14" s="127"/>
      <c r="SNP14" s="127"/>
      <c r="SNQ14" s="127"/>
      <c r="SNR14" s="127"/>
      <c r="SNS14" s="127"/>
      <c r="SNT14" s="127"/>
      <c r="SNU14" s="127"/>
      <c r="SNV14" s="127"/>
      <c r="SNW14" s="127"/>
      <c r="SNX14" s="127"/>
      <c r="SNY14" s="127"/>
      <c r="SNZ14" s="127"/>
      <c r="SOA14" s="127"/>
      <c r="SOB14" s="127"/>
      <c r="SOC14" s="127"/>
      <c r="SOD14" s="127"/>
      <c r="SOE14" s="127"/>
      <c r="SOF14" s="127"/>
      <c r="SOG14" s="127"/>
      <c r="SOH14" s="127"/>
      <c r="SOI14" s="127"/>
      <c r="SOJ14" s="127"/>
      <c r="SOK14" s="127"/>
      <c r="SOL14" s="127"/>
      <c r="SOM14" s="127"/>
      <c r="SON14" s="127"/>
      <c r="SOO14" s="127"/>
      <c r="SOP14" s="127"/>
      <c r="SOQ14" s="127"/>
      <c r="SOR14" s="127"/>
      <c r="SOS14" s="127"/>
      <c r="SOT14" s="127"/>
      <c r="SOU14" s="127"/>
      <c r="SOV14" s="127"/>
      <c r="SOW14" s="127"/>
      <c r="SOX14" s="127"/>
      <c r="SOY14" s="127"/>
      <c r="SOZ14" s="127"/>
      <c r="SPA14" s="127"/>
      <c r="SPB14" s="127"/>
      <c r="SPC14" s="127"/>
      <c r="SPD14" s="127"/>
      <c r="SPE14" s="127"/>
      <c r="SPF14" s="127"/>
      <c r="SPG14" s="127"/>
      <c r="SPH14" s="127"/>
      <c r="SPI14" s="127"/>
      <c r="SPJ14" s="127"/>
      <c r="SPK14" s="127"/>
      <c r="SPL14" s="127"/>
      <c r="SPM14" s="127"/>
      <c r="SPN14" s="127"/>
      <c r="SPO14" s="127"/>
      <c r="SPP14" s="127"/>
      <c r="SPQ14" s="127"/>
      <c r="SPR14" s="127"/>
      <c r="SPS14" s="127"/>
      <c r="SPT14" s="127"/>
      <c r="SPU14" s="127"/>
      <c r="SPV14" s="127"/>
      <c r="SPW14" s="127"/>
      <c r="SPX14" s="127"/>
      <c r="SPY14" s="127"/>
      <c r="SPZ14" s="127"/>
      <c r="SQA14" s="127"/>
      <c r="SQB14" s="127"/>
      <c r="SQC14" s="127"/>
      <c r="SQD14" s="127"/>
      <c r="SQE14" s="127"/>
      <c r="SQF14" s="127"/>
      <c r="SQG14" s="127"/>
      <c r="SQH14" s="127"/>
      <c r="SQI14" s="127"/>
      <c r="SQJ14" s="127"/>
      <c r="SQK14" s="127"/>
      <c r="SQL14" s="127"/>
      <c r="SQM14" s="127"/>
      <c r="SQN14" s="127"/>
      <c r="SQO14" s="127"/>
      <c r="SQP14" s="127"/>
      <c r="SQQ14" s="127"/>
      <c r="SQR14" s="127"/>
      <c r="SQS14" s="127"/>
      <c r="SQT14" s="127"/>
      <c r="SQU14" s="127"/>
      <c r="SQV14" s="127"/>
      <c r="SQW14" s="127"/>
      <c r="SQX14" s="127"/>
      <c r="SQY14" s="127"/>
      <c r="SQZ14" s="127"/>
      <c r="SRA14" s="127"/>
      <c r="SRB14" s="127"/>
      <c r="SRC14" s="127"/>
      <c r="SRD14" s="127"/>
      <c r="SRE14" s="127"/>
      <c r="SRF14" s="127"/>
      <c r="SRG14" s="127"/>
      <c r="SRH14" s="127"/>
      <c r="SRI14" s="127"/>
      <c r="SRJ14" s="127"/>
      <c r="SRK14" s="127"/>
      <c r="SRL14" s="127"/>
      <c r="SRM14" s="127"/>
      <c r="SRN14" s="127"/>
      <c r="SRO14" s="127"/>
      <c r="SRP14" s="127"/>
      <c r="SRQ14" s="127"/>
      <c r="SRR14" s="127"/>
      <c r="SRS14" s="127"/>
      <c r="SRT14" s="127"/>
      <c r="SRU14" s="127"/>
      <c r="SRV14" s="127"/>
      <c r="SRW14" s="127"/>
      <c r="SRX14" s="127"/>
      <c r="SRY14" s="127"/>
      <c r="SRZ14" s="127"/>
      <c r="SSA14" s="127"/>
      <c r="SSB14" s="127"/>
      <c r="SSC14" s="127"/>
      <c r="SSD14" s="127"/>
      <c r="SSE14" s="127"/>
      <c r="SSF14" s="127"/>
      <c r="SSG14" s="127"/>
      <c r="SSH14" s="127"/>
      <c r="SSI14" s="127"/>
      <c r="SSJ14" s="127"/>
      <c r="SSK14" s="127"/>
      <c r="SSL14" s="127"/>
      <c r="SSM14" s="127"/>
      <c r="SSN14" s="127"/>
      <c r="SSO14" s="127"/>
      <c r="SSP14" s="127"/>
      <c r="SSQ14" s="127"/>
      <c r="SSR14" s="127"/>
      <c r="SSS14" s="127"/>
      <c r="SST14" s="127"/>
      <c r="SSU14" s="127"/>
      <c r="SSV14" s="127"/>
      <c r="SSW14" s="127"/>
      <c r="SSX14" s="127"/>
      <c r="SSY14" s="127"/>
      <c r="SSZ14" s="127"/>
      <c r="STA14" s="127"/>
      <c r="STB14" s="127"/>
      <c r="STC14" s="127"/>
      <c r="STD14" s="127"/>
      <c r="STE14" s="127"/>
      <c r="STF14" s="127"/>
      <c r="STG14" s="127"/>
      <c r="STH14" s="127"/>
      <c r="STI14" s="127"/>
      <c r="STJ14" s="127"/>
      <c r="STK14" s="127"/>
      <c r="STL14" s="127"/>
      <c r="STM14" s="127"/>
      <c r="STN14" s="127"/>
      <c r="STO14" s="127"/>
      <c r="STP14" s="127"/>
      <c r="STQ14" s="127"/>
      <c r="STR14" s="127"/>
      <c r="STS14" s="127"/>
      <c r="STT14" s="127"/>
      <c r="STU14" s="127"/>
      <c r="STV14" s="127"/>
      <c r="STW14" s="127"/>
      <c r="STX14" s="127"/>
      <c r="STY14" s="127"/>
      <c r="STZ14" s="127"/>
      <c r="SUA14" s="127"/>
      <c r="SUB14" s="127"/>
      <c r="SUC14" s="127"/>
      <c r="SUD14" s="127"/>
      <c r="SUE14" s="127"/>
      <c r="SUF14" s="127"/>
      <c r="SUG14" s="127"/>
      <c r="SUH14" s="127"/>
      <c r="SUI14" s="127"/>
      <c r="SUJ14" s="127"/>
      <c r="SUK14" s="127"/>
      <c r="SUL14" s="127"/>
      <c r="SUM14" s="127"/>
      <c r="SUN14" s="127"/>
      <c r="SUO14" s="127"/>
      <c r="SUP14" s="127"/>
      <c r="SUQ14" s="127"/>
      <c r="SUR14" s="127"/>
      <c r="SUS14" s="127"/>
      <c r="SUT14" s="127"/>
      <c r="SUU14" s="127"/>
      <c r="SUV14" s="127"/>
      <c r="SUW14" s="127"/>
      <c r="SUX14" s="127"/>
      <c r="SUY14" s="127"/>
      <c r="SUZ14" s="127"/>
      <c r="SVA14" s="127"/>
      <c r="SVB14" s="127"/>
      <c r="SVC14" s="127"/>
      <c r="SVD14" s="127"/>
      <c r="SVE14" s="127"/>
      <c r="SVF14" s="127"/>
      <c r="SVG14" s="127"/>
      <c r="SVH14" s="127"/>
      <c r="SVI14" s="127"/>
      <c r="SVJ14" s="127"/>
      <c r="SVK14" s="127"/>
      <c r="SVL14" s="127"/>
      <c r="SVM14" s="127"/>
      <c r="SVN14" s="127"/>
      <c r="SVO14" s="127"/>
      <c r="SVP14" s="127"/>
      <c r="SVQ14" s="127"/>
      <c r="SVR14" s="127"/>
      <c r="SVS14" s="127"/>
      <c r="SVT14" s="127"/>
      <c r="SVU14" s="127"/>
      <c r="SVV14" s="127"/>
      <c r="SVW14" s="127"/>
      <c r="SVX14" s="127"/>
      <c r="SVY14" s="127"/>
      <c r="SVZ14" s="127"/>
      <c r="SWA14" s="127"/>
      <c r="SWB14" s="127"/>
      <c r="SWC14" s="127"/>
      <c r="SWD14" s="127"/>
      <c r="SWE14" s="127"/>
      <c r="SWF14" s="127"/>
      <c r="SWG14" s="127"/>
      <c r="SWH14" s="127"/>
      <c r="SWI14" s="127"/>
      <c r="SWJ14" s="127"/>
      <c r="SWK14" s="127"/>
      <c r="SWL14" s="127"/>
      <c r="SWM14" s="127"/>
      <c r="SWN14" s="127"/>
      <c r="SWO14" s="127"/>
      <c r="SWP14" s="127"/>
      <c r="SWQ14" s="127"/>
      <c r="SWR14" s="127"/>
      <c r="SWS14" s="127"/>
      <c r="SWT14" s="127"/>
      <c r="SWU14" s="127"/>
      <c r="SWV14" s="127"/>
      <c r="SWW14" s="127"/>
      <c r="SWX14" s="127"/>
      <c r="SWY14" s="127"/>
      <c r="SWZ14" s="127"/>
      <c r="SXA14" s="127"/>
      <c r="SXB14" s="127"/>
      <c r="SXC14" s="127"/>
      <c r="SXD14" s="127"/>
      <c r="SXE14" s="127"/>
      <c r="SXF14" s="127"/>
      <c r="SXG14" s="127"/>
      <c r="SXH14" s="127"/>
      <c r="SXI14" s="127"/>
      <c r="SXJ14" s="127"/>
      <c r="SXK14" s="127"/>
      <c r="SXL14" s="127"/>
      <c r="SXM14" s="127"/>
      <c r="SXN14" s="127"/>
      <c r="SXO14" s="127"/>
      <c r="SXP14" s="127"/>
      <c r="SXQ14" s="127"/>
      <c r="SXR14" s="127"/>
      <c r="SXS14" s="127"/>
      <c r="SXT14" s="127"/>
      <c r="SXU14" s="127"/>
      <c r="SXV14" s="127"/>
      <c r="SXW14" s="127"/>
      <c r="SXX14" s="127"/>
      <c r="SXY14" s="127"/>
      <c r="SXZ14" s="127"/>
      <c r="SYA14" s="127"/>
      <c r="SYB14" s="127"/>
      <c r="SYC14" s="127"/>
      <c r="SYD14" s="127"/>
      <c r="SYE14" s="127"/>
      <c r="SYF14" s="127"/>
      <c r="SYG14" s="127"/>
      <c r="SYH14" s="127"/>
      <c r="SYI14" s="127"/>
      <c r="SYJ14" s="127"/>
      <c r="SYK14" s="127"/>
      <c r="SYL14" s="127"/>
      <c r="SYM14" s="127"/>
      <c r="SYN14" s="127"/>
      <c r="SYO14" s="127"/>
      <c r="SYP14" s="127"/>
      <c r="SYQ14" s="127"/>
      <c r="SYR14" s="127"/>
      <c r="SYS14" s="127"/>
      <c r="SYT14" s="127"/>
      <c r="SYU14" s="127"/>
      <c r="SYV14" s="127"/>
      <c r="SYW14" s="127"/>
      <c r="SYX14" s="127"/>
      <c r="SYY14" s="127"/>
      <c r="SYZ14" s="127"/>
      <c r="SZA14" s="127"/>
      <c r="SZB14" s="127"/>
      <c r="SZC14" s="127"/>
      <c r="SZD14" s="127"/>
      <c r="SZE14" s="127"/>
      <c r="SZF14" s="127"/>
      <c r="SZG14" s="127"/>
      <c r="SZH14" s="127"/>
      <c r="SZI14" s="127"/>
      <c r="SZJ14" s="127"/>
      <c r="SZK14" s="127"/>
      <c r="SZL14" s="127"/>
      <c r="SZM14" s="127"/>
      <c r="SZN14" s="127"/>
      <c r="SZO14" s="127"/>
      <c r="SZP14" s="127"/>
      <c r="SZQ14" s="127"/>
      <c r="SZR14" s="127"/>
      <c r="SZS14" s="127"/>
      <c r="SZT14" s="127"/>
      <c r="SZU14" s="127"/>
      <c r="SZV14" s="127"/>
      <c r="SZW14" s="127"/>
      <c r="SZX14" s="127"/>
      <c r="SZY14" s="127"/>
      <c r="SZZ14" s="127"/>
      <c r="TAA14" s="127"/>
      <c r="TAB14" s="127"/>
      <c r="TAC14" s="127"/>
      <c r="TAD14" s="127"/>
      <c r="TAE14" s="127"/>
      <c r="TAF14" s="127"/>
      <c r="TAG14" s="127"/>
      <c r="TAH14" s="127"/>
      <c r="TAI14" s="127"/>
      <c r="TAJ14" s="127"/>
      <c r="TAK14" s="127"/>
      <c r="TAL14" s="127"/>
      <c r="TAM14" s="127"/>
      <c r="TAN14" s="127"/>
      <c r="TAO14" s="127"/>
      <c r="TAP14" s="127"/>
      <c r="TAQ14" s="127"/>
      <c r="TAR14" s="127"/>
      <c r="TAS14" s="127"/>
      <c r="TAT14" s="127"/>
      <c r="TAU14" s="127"/>
      <c r="TAV14" s="127"/>
      <c r="TAW14" s="127"/>
      <c r="TAX14" s="127"/>
      <c r="TAY14" s="127"/>
      <c r="TAZ14" s="127"/>
      <c r="TBA14" s="127"/>
      <c r="TBB14" s="127"/>
      <c r="TBC14" s="127"/>
      <c r="TBD14" s="127"/>
      <c r="TBE14" s="127"/>
      <c r="TBF14" s="127"/>
      <c r="TBG14" s="127"/>
      <c r="TBH14" s="127"/>
      <c r="TBI14" s="127"/>
      <c r="TBJ14" s="127"/>
      <c r="TBK14" s="127"/>
      <c r="TBL14" s="127"/>
      <c r="TBM14" s="127"/>
      <c r="TBN14" s="127"/>
      <c r="TBO14" s="127"/>
      <c r="TBP14" s="127"/>
      <c r="TBQ14" s="127"/>
      <c r="TBR14" s="127"/>
      <c r="TBS14" s="127"/>
      <c r="TBT14" s="127"/>
      <c r="TBU14" s="127"/>
      <c r="TBV14" s="127"/>
      <c r="TBW14" s="127"/>
      <c r="TBX14" s="127"/>
      <c r="TBY14" s="127"/>
      <c r="TBZ14" s="127"/>
      <c r="TCA14" s="127"/>
      <c r="TCB14" s="127"/>
      <c r="TCC14" s="127"/>
      <c r="TCD14" s="127"/>
      <c r="TCE14" s="127"/>
      <c r="TCF14" s="127"/>
      <c r="TCG14" s="127"/>
      <c r="TCH14" s="127"/>
      <c r="TCI14" s="127"/>
      <c r="TCJ14" s="127"/>
      <c r="TCK14" s="127"/>
      <c r="TCL14" s="127"/>
      <c r="TCM14" s="127"/>
      <c r="TCN14" s="127"/>
      <c r="TCO14" s="127"/>
      <c r="TCP14" s="127"/>
      <c r="TCQ14" s="127"/>
      <c r="TCR14" s="127"/>
      <c r="TCS14" s="127"/>
      <c r="TCT14" s="127"/>
      <c r="TCU14" s="127"/>
      <c r="TCV14" s="127"/>
      <c r="TCW14" s="127"/>
      <c r="TCX14" s="127"/>
      <c r="TCY14" s="127"/>
      <c r="TCZ14" s="127"/>
      <c r="TDA14" s="127"/>
      <c r="TDB14" s="127"/>
      <c r="TDC14" s="127"/>
      <c r="TDD14" s="127"/>
      <c r="TDE14" s="127"/>
      <c r="TDF14" s="127"/>
      <c r="TDG14" s="127"/>
      <c r="TDH14" s="127"/>
      <c r="TDI14" s="127"/>
      <c r="TDJ14" s="127"/>
      <c r="TDK14" s="127"/>
      <c r="TDL14" s="127"/>
      <c r="TDM14" s="127"/>
      <c r="TDN14" s="127"/>
      <c r="TDO14" s="127"/>
      <c r="TDP14" s="127"/>
      <c r="TDQ14" s="127"/>
      <c r="TDR14" s="127"/>
      <c r="TDS14" s="127"/>
      <c r="TDT14" s="127"/>
      <c r="TDU14" s="127"/>
      <c r="TDV14" s="127"/>
      <c r="TDW14" s="127"/>
      <c r="TDX14" s="127"/>
      <c r="TDY14" s="127"/>
      <c r="TDZ14" s="127"/>
      <c r="TEA14" s="127"/>
      <c r="TEB14" s="127"/>
      <c r="TEC14" s="127"/>
      <c r="TED14" s="127"/>
      <c r="TEE14" s="127"/>
      <c r="TEF14" s="127"/>
      <c r="TEG14" s="127"/>
      <c r="TEH14" s="127"/>
      <c r="TEI14" s="127"/>
      <c r="TEJ14" s="127"/>
      <c r="TEK14" s="127"/>
      <c r="TEL14" s="127"/>
      <c r="TEM14" s="127"/>
      <c r="TEN14" s="127"/>
      <c r="TEO14" s="127"/>
      <c r="TEP14" s="127"/>
      <c r="TEQ14" s="127"/>
      <c r="TER14" s="127"/>
      <c r="TES14" s="127"/>
      <c r="TET14" s="127"/>
      <c r="TEU14" s="127"/>
      <c r="TEV14" s="127"/>
      <c r="TEW14" s="127"/>
      <c r="TEX14" s="127"/>
      <c r="TEY14" s="127"/>
      <c r="TEZ14" s="127"/>
      <c r="TFA14" s="127"/>
      <c r="TFB14" s="127"/>
      <c r="TFC14" s="127"/>
      <c r="TFD14" s="127"/>
      <c r="TFE14" s="127"/>
      <c r="TFF14" s="127"/>
      <c r="TFG14" s="127"/>
      <c r="TFH14" s="127"/>
      <c r="TFI14" s="127"/>
      <c r="TFJ14" s="127"/>
      <c r="TFK14" s="127"/>
      <c r="TFL14" s="127"/>
      <c r="TFM14" s="127"/>
      <c r="TFN14" s="127"/>
      <c r="TFO14" s="127"/>
      <c r="TFP14" s="127"/>
      <c r="TFQ14" s="127"/>
      <c r="TFR14" s="127"/>
      <c r="TFS14" s="127"/>
      <c r="TFT14" s="127"/>
      <c r="TFU14" s="127"/>
      <c r="TFV14" s="127"/>
      <c r="TFW14" s="127"/>
      <c r="TFX14" s="127"/>
      <c r="TFY14" s="127"/>
      <c r="TFZ14" s="127"/>
      <c r="TGA14" s="127"/>
      <c r="TGB14" s="127"/>
      <c r="TGC14" s="127"/>
      <c r="TGD14" s="127"/>
      <c r="TGE14" s="127"/>
      <c r="TGF14" s="127"/>
      <c r="TGG14" s="127"/>
      <c r="TGH14" s="127"/>
      <c r="TGI14" s="127"/>
      <c r="TGJ14" s="127"/>
      <c r="TGK14" s="127"/>
      <c r="TGL14" s="127"/>
      <c r="TGM14" s="127"/>
      <c r="TGN14" s="127"/>
      <c r="TGO14" s="127"/>
      <c r="TGP14" s="127"/>
      <c r="TGQ14" s="127"/>
      <c r="TGR14" s="127"/>
      <c r="TGS14" s="127"/>
      <c r="TGT14" s="127"/>
      <c r="TGU14" s="127"/>
      <c r="TGV14" s="127"/>
      <c r="TGW14" s="127"/>
      <c r="TGX14" s="127"/>
      <c r="TGY14" s="127"/>
      <c r="TGZ14" s="127"/>
      <c r="THA14" s="127"/>
      <c r="THB14" s="127"/>
      <c r="THC14" s="127"/>
      <c r="THD14" s="127"/>
      <c r="THE14" s="127"/>
      <c r="THF14" s="127"/>
      <c r="THG14" s="127"/>
      <c r="THH14" s="127"/>
      <c r="THI14" s="127"/>
      <c r="THJ14" s="127"/>
      <c r="THK14" s="127"/>
      <c r="THL14" s="127"/>
      <c r="THM14" s="127"/>
      <c r="THN14" s="127"/>
      <c r="THO14" s="127"/>
      <c r="THP14" s="127"/>
      <c r="THQ14" s="127"/>
      <c r="THR14" s="127"/>
      <c r="THS14" s="127"/>
      <c r="THT14" s="127"/>
      <c r="THU14" s="127"/>
      <c r="THV14" s="127"/>
      <c r="THW14" s="127"/>
      <c r="THX14" s="127"/>
      <c r="THY14" s="127"/>
      <c r="THZ14" s="127"/>
      <c r="TIA14" s="127"/>
      <c r="TIB14" s="127"/>
      <c r="TIC14" s="127"/>
      <c r="TID14" s="127"/>
      <c r="TIE14" s="127"/>
      <c r="TIF14" s="127"/>
      <c r="TIG14" s="127"/>
      <c r="TIH14" s="127"/>
      <c r="TII14" s="127"/>
      <c r="TIJ14" s="127"/>
      <c r="TIK14" s="127"/>
      <c r="TIL14" s="127"/>
      <c r="TIM14" s="127"/>
      <c r="TIN14" s="127"/>
      <c r="TIO14" s="127"/>
      <c r="TIP14" s="127"/>
      <c r="TIQ14" s="127"/>
      <c r="TIR14" s="127"/>
      <c r="TIS14" s="127"/>
      <c r="TIT14" s="127"/>
      <c r="TIU14" s="127"/>
      <c r="TIV14" s="127"/>
      <c r="TIW14" s="127"/>
      <c r="TIX14" s="127"/>
      <c r="TIY14" s="127"/>
      <c r="TIZ14" s="127"/>
      <c r="TJA14" s="127"/>
      <c r="TJB14" s="127"/>
      <c r="TJC14" s="127"/>
      <c r="TJD14" s="127"/>
      <c r="TJE14" s="127"/>
      <c r="TJF14" s="127"/>
      <c r="TJG14" s="127"/>
      <c r="TJH14" s="127"/>
      <c r="TJI14" s="127"/>
      <c r="TJJ14" s="127"/>
      <c r="TJK14" s="127"/>
      <c r="TJL14" s="127"/>
      <c r="TJM14" s="127"/>
      <c r="TJN14" s="127"/>
      <c r="TJO14" s="127"/>
      <c r="TJP14" s="127"/>
      <c r="TJQ14" s="127"/>
      <c r="TJR14" s="127"/>
      <c r="TJS14" s="127"/>
      <c r="TJT14" s="127"/>
      <c r="TJU14" s="127"/>
      <c r="TJV14" s="127"/>
      <c r="TJW14" s="127"/>
      <c r="TJX14" s="127"/>
      <c r="TJY14" s="127"/>
      <c r="TJZ14" s="127"/>
      <c r="TKA14" s="127"/>
      <c r="TKB14" s="127"/>
      <c r="TKC14" s="127"/>
      <c r="TKD14" s="127"/>
      <c r="TKE14" s="127"/>
      <c r="TKF14" s="127"/>
      <c r="TKG14" s="127"/>
      <c r="TKH14" s="127"/>
      <c r="TKI14" s="127"/>
      <c r="TKJ14" s="127"/>
      <c r="TKK14" s="127"/>
      <c r="TKL14" s="127"/>
      <c r="TKM14" s="127"/>
      <c r="TKN14" s="127"/>
      <c r="TKO14" s="127"/>
      <c r="TKP14" s="127"/>
      <c r="TKQ14" s="127"/>
      <c r="TKR14" s="127"/>
      <c r="TKS14" s="127"/>
      <c r="TKT14" s="127"/>
      <c r="TKU14" s="127"/>
      <c r="TKV14" s="127"/>
      <c r="TKW14" s="127"/>
      <c r="TKX14" s="127"/>
      <c r="TKY14" s="127"/>
      <c r="TKZ14" s="127"/>
      <c r="TLA14" s="127"/>
      <c r="TLB14" s="127"/>
      <c r="TLC14" s="127"/>
      <c r="TLD14" s="127"/>
      <c r="TLE14" s="127"/>
      <c r="TLF14" s="127"/>
      <c r="TLG14" s="127"/>
      <c r="TLH14" s="127"/>
      <c r="TLI14" s="127"/>
      <c r="TLJ14" s="127"/>
      <c r="TLK14" s="127"/>
      <c r="TLL14" s="127"/>
      <c r="TLM14" s="127"/>
      <c r="TLN14" s="127"/>
      <c r="TLO14" s="127"/>
      <c r="TLP14" s="127"/>
      <c r="TLQ14" s="127"/>
      <c r="TLR14" s="127"/>
      <c r="TLS14" s="127"/>
      <c r="TLT14" s="127"/>
      <c r="TLU14" s="127"/>
      <c r="TLV14" s="127"/>
      <c r="TLW14" s="127"/>
      <c r="TLX14" s="127"/>
      <c r="TLY14" s="127"/>
      <c r="TLZ14" s="127"/>
      <c r="TMA14" s="127"/>
      <c r="TMB14" s="127"/>
      <c r="TMC14" s="127"/>
      <c r="TMD14" s="127"/>
      <c r="TME14" s="127"/>
      <c r="TMF14" s="127"/>
      <c r="TMG14" s="127"/>
      <c r="TMH14" s="127"/>
      <c r="TMI14" s="127"/>
      <c r="TMJ14" s="127"/>
      <c r="TMK14" s="127"/>
      <c r="TML14" s="127"/>
      <c r="TMM14" s="127"/>
      <c r="TMN14" s="127"/>
      <c r="TMO14" s="127"/>
      <c r="TMP14" s="127"/>
      <c r="TMQ14" s="127"/>
      <c r="TMR14" s="127"/>
      <c r="TMS14" s="127"/>
      <c r="TMT14" s="127"/>
      <c r="TMU14" s="127"/>
      <c r="TMV14" s="127"/>
      <c r="TMW14" s="127"/>
      <c r="TMX14" s="127"/>
      <c r="TMY14" s="127"/>
      <c r="TMZ14" s="127"/>
      <c r="TNA14" s="127"/>
      <c r="TNB14" s="127"/>
      <c r="TNC14" s="127"/>
      <c r="TND14" s="127"/>
      <c r="TNE14" s="127"/>
      <c r="TNF14" s="127"/>
      <c r="TNG14" s="127"/>
      <c r="TNH14" s="127"/>
      <c r="TNI14" s="127"/>
      <c r="TNJ14" s="127"/>
      <c r="TNK14" s="127"/>
      <c r="TNL14" s="127"/>
      <c r="TNM14" s="127"/>
      <c r="TNN14" s="127"/>
      <c r="TNO14" s="127"/>
      <c r="TNP14" s="127"/>
      <c r="TNQ14" s="127"/>
      <c r="TNR14" s="127"/>
      <c r="TNS14" s="127"/>
      <c r="TNT14" s="127"/>
      <c r="TNU14" s="127"/>
      <c r="TNV14" s="127"/>
      <c r="TNW14" s="127"/>
      <c r="TNX14" s="127"/>
      <c r="TNY14" s="127"/>
      <c r="TNZ14" s="127"/>
      <c r="TOA14" s="127"/>
      <c r="TOB14" s="127"/>
      <c r="TOC14" s="127"/>
      <c r="TOD14" s="127"/>
      <c r="TOE14" s="127"/>
      <c r="TOF14" s="127"/>
      <c r="TOG14" s="127"/>
      <c r="TOH14" s="127"/>
      <c r="TOI14" s="127"/>
      <c r="TOJ14" s="127"/>
      <c r="TOK14" s="127"/>
      <c r="TOL14" s="127"/>
      <c r="TOM14" s="127"/>
      <c r="TON14" s="127"/>
      <c r="TOO14" s="127"/>
      <c r="TOP14" s="127"/>
      <c r="TOQ14" s="127"/>
      <c r="TOR14" s="127"/>
      <c r="TOS14" s="127"/>
      <c r="TOT14" s="127"/>
      <c r="TOU14" s="127"/>
      <c r="TOV14" s="127"/>
      <c r="TOW14" s="127"/>
      <c r="TOX14" s="127"/>
      <c r="TOY14" s="127"/>
      <c r="TOZ14" s="127"/>
      <c r="TPA14" s="127"/>
      <c r="TPB14" s="127"/>
      <c r="TPC14" s="127"/>
      <c r="TPD14" s="127"/>
      <c r="TPE14" s="127"/>
      <c r="TPF14" s="127"/>
      <c r="TPG14" s="127"/>
      <c r="TPH14" s="127"/>
      <c r="TPI14" s="127"/>
      <c r="TPJ14" s="127"/>
      <c r="TPK14" s="127"/>
      <c r="TPL14" s="127"/>
      <c r="TPM14" s="127"/>
      <c r="TPN14" s="127"/>
      <c r="TPO14" s="127"/>
      <c r="TPP14" s="127"/>
      <c r="TPQ14" s="127"/>
      <c r="TPR14" s="127"/>
      <c r="TPS14" s="127"/>
      <c r="TPT14" s="127"/>
      <c r="TPU14" s="127"/>
      <c r="TPV14" s="127"/>
      <c r="TPW14" s="127"/>
      <c r="TPX14" s="127"/>
      <c r="TPY14" s="127"/>
      <c r="TPZ14" s="127"/>
      <c r="TQA14" s="127"/>
      <c r="TQB14" s="127"/>
      <c r="TQC14" s="127"/>
      <c r="TQD14" s="127"/>
      <c r="TQE14" s="127"/>
      <c r="TQF14" s="127"/>
      <c r="TQG14" s="127"/>
      <c r="TQH14" s="127"/>
      <c r="TQI14" s="127"/>
      <c r="TQJ14" s="127"/>
      <c r="TQK14" s="127"/>
      <c r="TQL14" s="127"/>
      <c r="TQM14" s="127"/>
      <c r="TQN14" s="127"/>
      <c r="TQO14" s="127"/>
      <c r="TQP14" s="127"/>
      <c r="TQQ14" s="127"/>
      <c r="TQR14" s="127"/>
      <c r="TQS14" s="127"/>
      <c r="TQT14" s="127"/>
      <c r="TQU14" s="127"/>
      <c r="TQV14" s="127"/>
      <c r="TQW14" s="127"/>
      <c r="TQX14" s="127"/>
      <c r="TQY14" s="127"/>
      <c r="TQZ14" s="127"/>
      <c r="TRA14" s="127"/>
      <c r="TRB14" s="127"/>
      <c r="TRC14" s="127"/>
      <c r="TRD14" s="127"/>
      <c r="TRE14" s="127"/>
      <c r="TRF14" s="127"/>
      <c r="TRG14" s="127"/>
      <c r="TRH14" s="127"/>
      <c r="TRI14" s="127"/>
      <c r="TRJ14" s="127"/>
      <c r="TRK14" s="127"/>
      <c r="TRL14" s="127"/>
      <c r="TRM14" s="127"/>
      <c r="TRN14" s="127"/>
      <c r="TRO14" s="127"/>
      <c r="TRP14" s="127"/>
      <c r="TRQ14" s="127"/>
      <c r="TRR14" s="127"/>
      <c r="TRS14" s="127"/>
      <c r="TRT14" s="127"/>
      <c r="TRU14" s="127"/>
      <c r="TRV14" s="127"/>
      <c r="TRW14" s="127"/>
      <c r="TRX14" s="127"/>
      <c r="TRY14" s="127"/>
      <c r="TRZ14" s="127"/>
      <c r="TSA14" s="127"/>
      <c r="TSB14" s="127"/>
      <c r="TSC14" s="127"/>
      <c r="TSD14" s="127"/>
      <c r="TSE14" s="127"/>
      <c r="TSF14" s="127"/>
      <c r="TSG14" s="127"/>
      <c r="TSH14" s="127"/>
      <c r="TSI14" s="127"/>
      <c r="TSJ14" s="127"/>
      <c r="TSK14" s="127"/>
      <c r="TSL14" s="127"/>
      <c r="TSM14" s="127"/>
      <c r="TSN14" s="127"/>
      <c r="TSO14" s="127"/>
      <c r="TSP14" s="127"/>
      <c r="TSQ14" s="127"/>
      <c r="TSR14" s="127"/>
      <c r="TSS14" s="127"/>
      <c r="TST14" s="127"/>
      <c r="TSU14" s="127"/>
      <c r="TSV14" s="127"/>
      <c r="TSW14" s="127"/>
      <c r="TSX14" s="127"/>
      <c r="TSY14" s="127"/>
      <c r="TSZ14" s="127"/>
      <c r="TTA14" s="127"/>
      <c r="TTB14" s="127"/>
      <c r="TTC14" s="127"/>
      <c r="TTD14" s="127"/>
      <c r="TTE14" s="127"/>
      <c r="TTF14" s="127"/>
      <c r="TTG14" s="127"/>
      <c r="TTH14" s="127"/>
      <c r="TTI14" s="127"/>
      <c r="TTJ14" s="127"/>
      <c r="TTK14" s="127"/>
      <c r="TTL14" s="127"/>
      <c r="TTM14" s="127"/>
      <c r="TTN14" s="127"/>
      <c r="TTO14" s="127"/>
      <c r="TTP14" s="127"/>
      <c r="TTQ14" s="127"/>
      <c r="TTR14" s="127"/>
      <c r="TTS14" s="127"/>
      <c r="TTT14" s="127"/>
      <c r="TTU14" s="127"/>
      <c r="TTV14" s="127"/>
      <c r="TTW14" s="127"/>
      <c r="TTX14" s="127"/>
      <c r="TTY14" s="127"/>
      <c r="TTZ14" s="127"/>
      <c r="TUA14" s="127"/>
      <c r="TUB14" s="127"/>
      <c r="TUC14" s="127"/>
      <c r="TUD14" s="127"/>
      <c r="TUE14" s="127"/>
      <c r="TUF14" s="127"/>
      <c r="TUG14" s="127"/>
      <c r="TUH14" s="127"/>
      <c r="TUI14" s="127"/>
      <c r="TUJ14" s="127"/>
      <c r="TUK14" s="127"/>
      <c r="TUL14" s="127"/>
      <c r="TUM14" s="127"/>
      <c r="TUN14" s="127"/>
      <c r="TUO14" s="127"/>
      <c r="TUP14" s="127"/>
      <c r="TUQ14" s="127"/>
      <c r="TUR14" s="127"/>
      <c r="TUS14" s="127"/>
      <c r="TUT14" s="127"/>
      <c r="TUU14" s="127"/>
      <c r="TUV14" s="127"/>
      <c r="TUW14" s="127"/>
      <c r="TUX14" s="127"/>
      <c r="TUY14" s="127"/>
      <c r="TUZ14" s="127"/>
      <c r="TVA14" s="127"/>
      <c r="TVB14" s="127"/>
      <c r="TVC14" s="127"/>
      <c r="TVD14" s="127"/>
      <c r="TVE14" s="127"/>
      <c r="TVF14" s="127"/>
      <c r="TVG14" s="127"/>
      <c r="TVH14" s="127"/>
      <c r="TVI14" s="127"/>
      <c r="TVJ14" s="127"/>
      <c r="TVK14" s="127"/>
      <c r="TVL14" s="127"/>
      <c r="TVM14" s="127"/>
      <c r="TVN14" s="127"/>
      <c r="TVO14" s="127"/>
      <c r="TVP14" s="127"/>
      <c r="TVQ14" s="127"/>
      <c r="TVR14" s="127"/>
      <c r="TVS14" s="127"/>
      <c r="TVT14" s="127"/>
      <c r="TVU14" s="127"/>
      <c r="TVV14" s="127"/>
      <c r="TVW14" s="127"/>
      <c r="TVX14" s="127"/>
      <c r="TVY14" s="127"/>
      <c r="TVZ14" s="127"/>
      <c r="TWA14" s="127"/>
      <c r="TWB14" s="127"/>
      <c r="TWC14" s="127"/>
      <c r="TWD14" s="127"/>
      <c r="TWE14" s="127"/>
      <c r="TWF14" s="127"/>
      <c r="TWG14" s="127"/>
      <c r="TWH14" s="127"/>
      <c r="TWI14" s="127"/>
      <c r="TWJ14" s="127"/>
      <c r="TWK14" s="127"/>
      <c r="TWL14" s="127"/>
      <c r="TWM14" s="127"/>
      <c r="TWN14" s="127"/>
      <c r="TWO14" s="127"/>
      <c r="TWP14" s="127"/>
      <c r="TWQ14" s="127"/>
      <c r="TWR14" s="127"/>
      <c r="TWS14" s="127"/>
      <c r="TWT14" s="127"/>
      <c r="TWU14" s="127"/>
      <c r="TWV14" s="127"/>
      <c r="TWW14" s="127"/>
      <c r="TWX14" s="127"/>
      <c r="TWY14" s="127"/>
      <c r="TWZ14" s="127"/>
      <c r="TXA14" s="127"/>
      <c r="TXB14" s="127"/>
      <c r="TXC14" s="127"/>
      <c r="TXD14" s="127"/>
      <c r="TXE14" s="127"/>
      <c r="TXF14" s="127"/>
      <c r="TXG14" s="127"/>
      <c r="TXH14" s="127"/>
      <c r="TXI14" s="127"/>
      <c r="TXJ14" s="127"/>
      <c r="TXK14" s="127"/>
      <c r="TXL14" s="127"/>
      <c r="TXM14" s="127"/>
      <c r="TXN14" s="127"/>
      <c r="TXO14" s="127"/>
      <c r="TXP14" s="127"/>
      <c r="TXQ14" s="127"/>
      <c r="TXR14" s="127"/>
      <c r="TXS14" s="127"/>
      <c r="TXT14" s="127"/>
      <c r="TXU14" s="127"/>
      <c r="TXV14" s="127"/>
      <c r="TXW14" s="127"/>
      <c r="TXX14" s="127"/>
      <c r="TXY14" s="127"/>
      <c r="TXZ14" s="127"/>
      <c r="TYA14" s="127"/>
      <c r="TYB14" s="127"/>
      <c r="TYC14" s="127"/>
      <c r="TYD14" s="127"/>
      <c r="TYE14" s="127"/>
      <c r="TYF14" s="127"/>
      <c r="TYG14" s="127"/>
      <c r="TYH14" s="127"/>
      <c r="TYI14" s="127"/>
      <c r="TYJ14" s="127"/>
      <c r="TYK14" s="127"/>
      <c r="TYL14" s="127"/>
      <c r="TYM14" s="127"/>
      <c r="TYN14" s="127"/>
      <c r="TYO14" s="127"/>
      <c r="TYP14" s="127"/>
      <c r="TYQ14" s="127"/>
      <c r="TYR14" s="127"/>
      <c r="TYS14" s="127"/>
      <c r="TYT14" s="127"/>
      <c r="TYU14" s="127"/>
      <c r="TYV14" s="127"/>
      <c r="TYW14" s="127"/>
      <c r="TYX14" s="127"/>
      <c r="TYY14" s="127"/>
      <c r="TYZ14" s="127"/>
      <c r="TZA14" s="127"/>
      <c r="TZB14" s="127"/>
      <c r="TZC14" s="127"/>
      <c r="TZD14" s="127"/>
      <c r="TZE14" s="127"/>
      <c r="TZF14" s="127"/>
      <c r="TZG14" s="127"/>
      <c r="TZH14" s="127"/>
      <c r="TZI14" s="127"/>
      <c r="TZJ14" s="127"/>
      <c r="TZK14" s="127"/>
      <c r="TZL14" s="127"/>
      <c r="TZM14" s="127"/>
      <c r="TZN14" s="127"/>
      <c r="TZO14" s="127"/>
      <c r="TZP14" s="127"/>
      <c r="TZQ14" s="127"/>
      <c r="TZR14" s="127"/>
      <c r="TZS14" s="127"/>
      <c r="TZT14" s="127"/>
      <c r="TZU14" s="127"/>
      <c r="TZV14" s="127"/>
      <c r="TZW14" s="127"/>
      <c r="TZX14" s="127"/>
      <c r="TZY14" s="127"/>
      <c r="TZZ14" s="127"/>
      <c r="UAA14" s="127"/>
      <c r="UAB14" s="127"/>
      <c r="UAC14" s="127"/>
      <c r="UAD14" s="127"/>
      <c r="UAE14" s="127"/>
      <c r="UAF14" s="127"/>
      <c r="UAG14" s="127"/>
      <c r="UAH14" s="127"/>
      <c r="UAI14" s="127"/>
      <c r="UAJ14" s="127"/>
      <c r="UAK14" s="127"/>
      <c r="UAL14" s="127"/>
      <c r="UAM14" s="127"/>
      <c r="UAN14" s="127"/>
      <c r="UAO14" s="127"/>
      <c r="UAP14" s="127"/>
      <c r="UAQ14" s="127"/>
      <c r="UAR14" s="127"/>
      <c r="UAS14" s="127"/>
      <c r="UAT14" s="127"/>
      <c r="UAU14" s="127"/>
      <c r="UAV14" s="127"/>
      <c r="UAW14" s="127"/>
      <c r="UAX14" s="127"/>
      <c r="UAY14" s="127"/>
      <c r="UAZ14" s="127"/>
      <c r="UBA14" s="127"/>
      <c r="UBB14" s="127"/>
      <c r="UBC14" s="127"/>
      <c r="UBD14" s="127"/>
      <c r="UBE14" s="127"/>
      <c r="UBF14" s="127"/>
      <c r="UBG14" s="127"/>
      <c r="UBH14" s="127"/>
      <c r="UBI14" s="127"/>
      <c r="UBJ14" s="127"/>
      <c r="UBK14" s="127"/>
      <c r="UBL14" s="127"/>
      <c r="UBM14" s="127"/>
      <c r="UBN14" s="127"/>
      <c r="UBO14" s="127"/>
      <c r="UBP14" s="127"/>
      <c r="UBQ14" s="127"/>
      <c r="UBR14" s="127"/>
      <c r="UBS14" s="127"/>
      <c r="UBT14" s="127"/>
      <c r="UBU14" s="127"/>
      <c r="UBV14" s="127"/>
      <c r="UBW14" s="127"/>
      <c r="UBX14" s="127"/>
      <c r="UBY14" s="127"/>
      <c r="UBZ14" s="127"/>
      <c r="UCA14" s="127"/>
      <c r="UCB14" s="127"/>
      <c r="UCC14" s="127"/>
      <c r="UCD14" s="127"/>
      <c r="UCE14" s="127"/>
      <c r="UCF14" s="127"/>
      <c r="UCG14" s="127"/>
      <c r="UCH14" s="127"/>
      <c r="UCI14" s="127"/>
      <c r="UCJ14" s="127"/>
      <c r="UCK14" s="127"/>
      <c r="UCL14" s="127"/>
      <c r="UCM14" s="127"/>
      <c r="UCN14" s="127"/>
      <c r="UCO14" s="127"/>
      <c r="UCP14" s="127"/>
      <c r="UCQ14" s="127"/>
      <c r="UCR14" s="127"/>
      <c r="UCS14" s="127"/>
      <c r="UCT14" s="127"/>
      <c r="UCU14" s="127"/>
      <c r="UCV14" s="127"/>
      <c r="UCW14" s="127"/>
      <c r="UCX14" s="127"/>
      <c r="UCY14" s="127"/>
      <c r="UCZ14" s="127"/>
      <c r="UDA14" s="127"/>
      <c r="UDB14" s="127"/>
      <c r="UDC14" s="127"/>
      <c r="UDD14" s="127"/>
      <c r="UDE14" s="127"/>
      <c r="UDF14" s="127"/>
      <c r="UDG14" s="127"/>
      <c r="UDH14" s="127"/>
      <c r="UDI14" s="127"/>
      <c r="UDJ14" s="127"/>
      <c r="UDK14" s="127"/>
      <c r="UDL14" s="127"/>
      <c r="UDM14" s="127"/>
      <c r="UDN14" s="127"/>
      <c r="UDO14" s="127"/>
      <c r="UDP14" s="127"/>
      <c r="UDQ14" s="127"/>
      <c r="UDR14" s="127"/>
      <c r="UDS14" s="127"/>
      <c r="UDT14" s="127"/>
      <c r="UDU14" s="127"/>
      <c r="UDV14" s="127"/>
      <c r="UDW14" s="127"/>
      <c r="UDX14" s="127"/>
      <c r="UDY14" s="127"/>
      <c r="UDZ14" s="127"/>
      <c r="UEA14" s="127"/>
      <c r="UEB14" s="127"/>
      <c r="UEC14" s="127"/>
      <c r="UED14" s="127"/>
      <c r="UEE14" s="127"/>
      <c r="UEF14" s="127"/>
      <c r="UEG14" s="127"/>
      <c r="UEH14" s="127"/>
      <c r="UEI14" s="127"/>
      <c r="UEJ14" s="127"/>
      <c r="UEK14" s="127"/>
      <c r="UEL14" s="127"/>
      <c r="UEM14" s="127"/>
      <c r="UEN14" s="127"/>
      <c r="UEO14" s="127"/>
      <c r="UEP14" s="127"/>
      <c r="UEQ14" s="127"/>
      <c r="UER14" s="127"/>
      <c r="UES14" s="127"/>
      <c r="UET14" s="127"/>
      <c r="UEU14" s="127"/>
      <c r="UEV14" s="127"/>
      <c r="UEW14" s="127"/>
      <c r="UEX14" s="127"/>
      <c r="UEY14" s="127"/>
      <c r="UEZ14" s="127"/>
      <c r="UFA14" s="127"/>
      <c r="UFB14" s="127"/>
      <c r="UFC14" s="127"/>
      <c r="UFD14" s="127"/>
      <c r="UFE14" s="127"/>
      <c r="UFF14" s="127"/>
      <c r="UFG14" s="127"/>
      <c r="UFH14" s="127"/>
      <c r="UFI14" s="127"/>
      <c r="UFJ14" s="127"/>
      <c r="UFK14" s="127"/>
      <c r="UFL14" s="127"/>
      <c r="UFM14" s="127"/>
      <c r="UFN14" s="127"/>
      <c r="UFO14" s="127"/>
      <c r="UFP14" s="127"/>
      <c r="UFQ14" s="127"/>
      <c r="UFR14" s="127"/>
      <c r="UFS14" s="127"/>
      <c r="UFT14" s="127"/>
      <c r="UFU14" s="127"/>
      <c r="UFV14" s="127"/>
      <c r="UFW14" s="127"/>
      <c r="UFX14" s="127"/>
      <c r="UFY14" s="127"/>
      <c r="UFZ14" s="127"/>
      <c r="UGA14" s="127"/>
      <c r="UGB14" s="127"/>
      <c r="UGC14" s="127"/>
      <c r="UGD14" s="127"/>
      <c r="UGE14" s="127"/>
      <c r="UGF14" s="127"/>
      <c r="UGG14" s="127"/>
      <c r="UGH14" s="127"/>
      <c r="UGI14" s="127"/>
      <c r="UGJ14" s="127"/>
      <c r="UGK14" s="127"/>
      <c r="UGL14" s="127"/>
      <c r="UGM14" s="127"/>
      <c r="UGN14" s="127"/>
      <c r="UGO14" s="127"/>
      <c r="UGP14" s="127"/>
      <c r="UGQ14" s="127"/>
      <c r="UGR14" s="127"/>
      <c r="UGS14" s="127"/>
      <c r="UGT14" s="127"/>
      <c r="UGU14" s="127"/>
      <c r="UGV14" s="127"/>
      <c r="UGW14" s="127"/>
      <c r="UGX14" s="127"/>
      <c r="UGY14" s="127"/>
      <c r="UGZ14" s="127"/>
      <c r="UHA14" s="127"/>
      <c r="UHB14" s="127"/>
      <c r="UHC14" s="127"/>
      <c r="UHD14" s="127"/>
      <c r="UHE14" s="127"/>
      <c r="UHF14" s="127"/>
      <c r="UHG14" s="127"/>
      <c r="UHH14" s="127"/>
      <c r="UHI14" s="127"/>
      <c r="UHJ14" s="127"/>
      <c r="UHK14" s="127"/>
      <c r="UHL14" s="127"/>
      <c r="UHM14" s="127"/>
      <c r="UHN14" s="127"/>
      <c r="UHO14" s="127"/>
      <c r="UHP14" s="127"/>
      <c r="UHQ14" s="127"/>
      <c r="UHR14" s="127"/>
      <c r="UHS14" s="127"/>
      <c r="UHT14" s="127"/>
      <c r="UHU14" s="127"/>
      <c r="UHV14" s="127"/>
      <c r="UHW14" s="127"/>
      <c r="UHX14" s="127"/>
      <c r="UHY14" s="127"/>
      <c r="UHZ14" s="127"/>
      <c r="UIA14" s="127"/>
      <c r="UIB14" s="127"/>
      <c r="UIC14" s="127"/>
      <c r="UID14" s="127"/>
      <c r="UIE14" s="127"/>
      <c r="UIF14" s="127"/>
      <c r="UIG14" s="127"/>
      <c r="UIH14" s="127"/>
      <c r="UII14" s="127"/>
      <c r="UIJ14" s="127"/>
      <c r="UIK14" s="127"/>
      <c r="UIL14" s="127"/>
      <c r="UIM14" s="127"/>
      <c r="UIN14" s="127"/>
      <c r="UIO14" s="127"/>
      <c r="UIP14" s="127"/>
      <c r="UIQ14" s="127"/>
      <c r="UIR14" s="127"/>
      <c r="UIS14" s="127"/>
      <c r="UIT14" s="127"/>
      <c r="UIU14" s="127"/>
      <c r="UIV14" s="127"/>
      <c r="UIW14" s="127"/>
      <c r="UIX14" s="127"/>
      <c r="UIY14" s="127"/>
      <c r="UIZ14" s="127"/>
      <c r="UJA14" s="127"/>
      <c r="UJB14" s="127"/>
      <c r="UJC14" s="127"/>
      <c r="UJD14" s="127"/>
      <c r="UJE14" s="127"/>
      <c r="UJF14" s="127"/>
      <c r="UJG14" s="127"/>
      <c r="UJH14" s="127"/>
      <c r="UJI14" s="127"/>
      <c r="UJJ14" s="127"/>
      <c r="UJK14" s="127"/>
      <c r="UJL14" s="127"/>
      <c r="UJM14" s="127"/>
      <c r="UJN14" s="127"/>
      <c r="UJO14" s="127"/>
      <c r="UJP14" s="127"/>
      <c r="UJQ14" s="127"/>
      <c r="UJR14" s="127"/>
      <c r="UJS14" s="127"/>
      <c r="UJT14" s="127"/>
      <c r="UJU14" s="127"/>
      <c r="UJV14" s="127"/>
      <c r="UJW14" s="127"/>
      <c r="UJX14" s="127"/>
      <c r="UJY14" s="127"/>
      <c r="UJZ14" s="127"/>
      <c r="UKA14" s="127"/>
      <c r="UKB14" s="127"/>
      <c r="UKC14" s="127"/>
      <c r="UKD14" s="127"/>
      <c r="UKE14" s="127"/>
      <c r="UKF14" s="127"/>
      <c r="UKG14" s="127"/>
      <c r="UKH14" s="127"/>
      <c r="UKI14" s="127"/>
      <c r="UKJ14" s="127"/>
      <c r="UKK14" s="127"/>
      <c r="UKL14" s="127"/>
      <c r="UKM14" s="127"/>
      <c r="UKN14" s="127"/>
      <c r="UKO14" s="127"/>
      <c r="UKP14" s="127"/>
      <c r="UKQ14" s="127"/>
      <c r="UKR14" s="127"/>
      <c r="UKS14" s="127"/>
      <c r="UKT14" s="127"/>
      <c r="UKU14" s="127"/>
      <c r="UKV14" s="127"/>
      <c r="UKW14" s="127"/>
      <c r="UKX14" s="127"/>
      <c r="UKY14" s="127"/>
      <c r="UKZ14" s="127"/>
      <c r="ULA14" s="127"/>
      <c r="ULB14" s="127"/>
      <c r="ULC14" s="127"/>
      <c r="ULD14" s="127"/>
      <c r="ULE14" s="127"/>
      <c r="ULF14" s="127"/>
      <c r="ULG14" s="127"/>
      <c r="ULH14" s="127"/>
      <c r="ULI14" s="127"/>
      <c r="ULJ14" s="127"/>
      <c r="ULK14" s="127"/>
      <c r="ULL14" s="127"/>
      <c r="ULM14" s="127"/>
      <c r="ULN14" s="127"/>
      <c r="ULO14" s="127"/>
      <c r="ULP14" s="127"/>
      <c r="ULQ14" s="127"/>
      <c r="ULR14" s="127"/>
      <c r="ULS14" s="127"/>
      <c r="ULT14" s="127"/>
      <c r="ULU14" s="127"/>
      <c r="ULV14" s="127"/>
      <c r="ULW14" s="127"/>
      <c r="ULX14" s="127"/>
      <c r="ULY14" s="127"/>
      <c r="ULZ14" s="127"/>
      <c r="UMA14" s="127"/>
      <c r="UMB14" s="127"/>
      <c r="UMC14" s="127"/>
      <c r="UMD14" s="127"/>
      <c r="UME14" s="127"/>
      <c r="UMF14" s="127"/>
      <c r="UMG14" s="127"/>
      <c r="UMH14" s="127"/>
      <c r="UMI14" s="127"/>
      <c r="UMJ14" s="127"/>
      <c r="UMK14" s="127"/>
      <c r="UML14" s="127"/>
      <c r="UMM14" s="127"/>
      <c r="UMN14" s="127"/>
      <c r="UMO14" s="127"/>
      <c r="UMP14" s="127"/>
      <c r="UMQ14" s="127"/>
      <c r="UMR14" s="127"/>
      <c r="UMS14" s="127"/>
      <c r="UMT14" s="127"/>
      <c r="UMU14" s="127"/>
      <c r="UMV14" s="127"/>
      <c r="UMW14" s="127"/>
      <c r="UMX14" s="127"/>
      <c r="UMY14" s="127"/>
      <c r="UMZ14" s="127"/>
      <c r="UNA14" s="127"/>
      <c r="UNB14" s="127"/>
      <c r="UNC14" s="127"/>
      <c r="UND14" s="127"/>
      <c r="UNE14" s="127"/>
      <c r="UNF14" s="127"/>
      <c r="UNG14" s="127"/>
      <c r="UNH14" s="127"/>
      <c r="UNI14" s="127"/>
      <c r="UNJ14" s="127"/>
      <c r="UNK14" s="127"/>
      <c r="UNL14" s="127"/>
      <c r="UNM14" s="127"/>
      <c r="UNN14" s="127"/>
      <c r="UNO14" s="127"/>
      <c r="UNP14" s="127"/>
      <c r="UNQ14" s="127"/>
      <c r="UNR14" s="127"/>
      <c r="UNS14" s="127"/>
      <c r="UNT14" s="127"/>
      <c r="UNU14" s="127"/>
      <c r="UNV14" s="127"/>
      <c r="UNW14" s="127"/>
      <c r="UNX14" s="127"/>
      <c r="UNY14" s="127"/>
      <c r="UNZ14" s="127"/>
      <c r="UOA14" s="127"/>
      <c r="UOB14" s="127"/>
      <c r="UOC14" s="127"/>
      <c r="UOD14" s="127"/>
      <c r="UOE14" s="127"/>
      <c r="UOF14" s="127"/>
      <c r="UOG14" s="127"/>
      <c r="UOH14" s="127"/>
      <c r="UOI14" s="127"/>
      <c r="UOJ14" s="127"/>
      <c r="UOK14" s="127"/>
      <c r="UOL14" s="127"/>
      <c r="UOM14" s="127"/>
      <c r="UON14" s="127"/>
      <c r="UOO14" s="127"/>
      <c r="UOP14" s="127"/>
      <c r="UOQ14" s="127"/>
      <c r="UOR14" s="127"/>
      <c r="UOS14" s="127"/>
      <c r="UOT14" s="127"/>
      <c r="UOU14" s="127"/>
      <c r="UOV14" s="127"/>
      <c r="UOW14" s="127"/>
      <c r="UOX14" s="127"/>
      <c r="UOY14" s="127"/>
      <c r="UOZ14" s="127"/>
      <c r="UPA14" s="127"/>
      <c r="UPB14" s="127"/>
      <c r="UPC14" s="127"/>
      <c r="UPD14" s="127"/>
      <c r="UPE14" s="127"/>
      <c r="UPF14" s="127"/>
      <c r="UPG14" s="127"/>
      <c r="UPH14" s="127"/>
      <c r="UPI14" s="127"/>
      <c r="UPJ14" s="127"/>
      <c r="UPK14" s="127"/>
      <c r="UPL14" s="127"/>
      <c r="UPM14" s="127"/>
      <c r="UPN14" s="127"/>
      <c r="UPO14" s="127"/>
      <c r="UPP14" s="127"/>
      <c r="UPQ14" s="127"/>
      <c r="UPR14" s="127"/>
      <c r="UPS14" s="127"/>
      <c r="UPT14" s="127"/>
      <c r="UPU14" s="127"/>
      <c r="UPV14" s="127"/>
      <c r="UPW14" s="127"/>
      <c r="UPX14" s="127"/>
      <c r="UPY14" s="127"/>
      <c r="UPZ14" s="127"/>
      <c r="UQA14" s="127"/>
      <c r="UQB14" s="127"/>
      <c r="UQC14" s="127"/>
      <c r="UQD14" s="127"/>
      <c r="UQE14" s="127"/>
      <c r="UQF14" s="127"/>
      <c r="UQG14" s="127"/>
      <c r="UQH14" s="127"/>
      <c r="UQI14" s="127"/>
      <c r="UQJ14" s="127"/>
      <c r="UQK14" s="127"/>
      <c r="UQL14" s="127"/>
      <c r="UQM14" s="127"/>
      <c r="UQN14" s="127"/>
      <c r="UQO14" s="127"/>
      <c r="UQP14" s="127"/>
      <c r="UQQ14" s="127"/>
      <c r="UQR14" s="127"/>
      <c r="UQS14" s="127"/>
      <c r="UQT14" s="127"/>
      <c r="UQU14" s="127"/>
      <c r="UQV14" s="127"/>
      <c r="UQW14" s="127"/>
      <c r="UQX14" s="127"/>
      <c r="UQY14" s="127"/>
      <c r="UQZ14" s="127"/>
      <c r="URA14" s="127"/>
      <c r="URB14" s="127"/>
      <c r="URC14" s="127"/>
      <c r="URD14" s="127"/>
      <c r="URE14" s="127"/>
      <c r="URF14" s="127"/>
      <c r="URG14" s="127"/>
      <c r="URH14" s="127"/>
      <c r="URI14" s="127"/>
      <c r="URJ14" s="127"/>
      <c r="URK14" s="127"/>
      <c r="URL14" s="127"/>
      <c r="URM14" s="127"/>
      <c r="URN14" s="127"/>
      <c r="URO14" s="127"/>
      <c r="URP14" s="127"/>
      <c r="URQ14" s="127"/>
      <c r="URR14" s="127"/>
      <c r="URS14" s="127"/>
      <c r="URT14" s="127"/>
      <c r="URU14" s="127"/>
      <c r="URV14" s="127"/>
      <c r="URW14" s="127"/>
      <c r="URX14" s="127"/>
      <c r="URY14" s="127"/>
      <c r="URZ14" s="127"/>
      <c r="USA14" s="127"/>
      <c r="USB14" s="127"/>
      <c r="USC14" s="127"/>
      <c r="USD14" s="127"/>
      <c r="USE14" s="127"/>
      <c r="USF14" s="127"/>
      <c r="USG14" s="127"/>
      <c r="USH14" s="127"/>
      <c r="USI14" s="127"/>
      <c r="USJ14" s="127"/>
      <c r="USK14" s="127"/>
      <c r="USL14" s="127"/>
      <c r="USM14" s="127"/>
      <c r="USN14" s="127"/>
      <c r="USO14" s="127"/>
      <c r="USP14" s="127"/>
      <c r="USQ14" s="127"/>
      <c r="USR14" s="127"/>
      <c r="USS14" s="127"/>
      <c r="UST14" s="127"/>
      <c r="USU14" s="127"/>
      <c r="USV14" s="127"/>
      <c r="USW14" s="127"/>
      <c r="USX14" s="127"/>
      <c r="USY14" s="127"/>
      <c r="USZ14" s="127"/>
      <c r="UTA14" s="127"/>
      <c r="UTB14" s="127"/>
      <c r="UTC14" s="127"/>
      <c r="UTD14" s="127"/>
      <c r="UTE14" s="127"/>
      <c r="UTF14" s="127"/>
      <c r="UTG14" s="127"/>
      <c r="UTH14" s="127"/>
      <c r="UTI14" s="127"/>
      <c r="UTJ14" s="127"/>
      <c r="UTK14" s="127"/>
      <c r="UTL14" s="127"/>
      <c r="UTM14" s="127"/>
      <c r="UTN14" s="127"/>
      <c r="UTO14" s="127"/>
      <c r="UTP14" s="127"/>
      <c r="UTQ14" s="127"/>
      <c r="UTR14" s="127"/>
      <c r="UTS14" s="127"/>
      <c r="UTT14" s="127"/>
      <c r="UTU14" s="127"/>
      <c r="UTV14" s="127"/>
      <c r="UTW14" s="127"/>
      <c r="UTX14" s="127"/>
      <c r="UTY14" s="127"/>
      <c r="UTZ14" s="127"/>
      <c r="UUA14" s="127"/>
      <c r="UUB14" s="127"/>
      <c r="UUC14" s="127"/>
      <c r="UUD14" s="127"/>
      <c r="UUE14" s="127"/>
      <c r="UUF14" s="127"/>
      <c r="UUG14" s="127"/>
      <c r="UUH14" s="127"/>
      <c r="UUI14" s="127"/>
      <c r="UUJ14" s="127"/>
      <c r="UUK14" s="127"/>
      <c r="UUL14" s="127"/>
      <c r="UUM14" s="127"/>
      <c r="UUN14" s="127"/>
      <c r="UUO14" s="127"/>
      <c r="UUP14" s="127"/>
      <c r="UUQ14" s="127"/>
      <c r="UUR14" s="127"/>
      <c r="UUS14" s="127"/>
      <c r="UUT14" s="127"/>
      <c r="UUU14" s="127"/>
      <c r="UUV14" s="127"/>
      <c r="UUW14" s="127"/>
      <c r="UUX14" s="127"/>
      <c r="UUY14" s="127"/>
      <c r="UUZ14" s="127"/>
      <c r="UVA14" s="127"/>
      <c r="UVB14" s="127"/>
      <c r="UVC14" s="127"/>
      <c r="UVD14" s="127"/>
      <c r="UVE14" s="127"/>
      <c r="UVF14" s="127"/>
      <c r="UVG14" s="127"/>
      <c r="UVH14" s="127"/>
      <c r="UVI14" s="127"/>
      <c r="UVJ14" s="127"/>
      <c r="UVK14" s="127"/>
      <c r="UVL14" s="127"/>
      <c r="UVM14" s="127"/>
      <c r="UVN14" s="127"/>
      <c r="UVO14" s="127"/>
      <c r="UVP14" s="127"/>
      <c r="UVQ14" s="127"/>
      <c r="UVR14" s="127"/>
      <c r="UVS14" s="127"/>
      <c r="UVT14" s="127"/>
      <c r="UVU14" s="127"/>
      <c r="UVV14" s="127"/>
      <c r="UVW14" s="127"/>
      <c r="UVX14" s="127"/>
      <c r="UVY14" s="127"/>
      <c r="UVZ14" s="127"/>
      <c r="UWA14" s="127"/>
      <c r="UWB14" s="127"/>
      <c r="UWC14" s="127"/>
      <c r="UWD14" s="127"/>
      <c r="UWE14" s="127"/>
      <c r="UWF14" s="127"/>
      <c r="UWG14" s="127"/>
      <c r="UWH14" s="127"/>
      <c r="UWI14" s="127"/>
      <c r="UWJ14" s="127"/>
      <c r="UWK14" s="127"/>
      <c r="UWL14" s="127"/>
      <c r="UWM14" s="127"/>
      <c r="UWN14" s="127"/>
      <c r="UWO14" s="127"/>
      <c r="UWP14" s="127"/>
      <c r="UWQ14" s="127"/>
      <c r="UWR14" s="127"/>
      <c r="UWS14" s="127"/>
      <c r="UWT14" s="127"/>
      <c r="UWU14" s="127"/>
      <c r="UWV14" s="127"/>
      <c r="UWW14" s="127"/>
      <c r="UWX14" s="127"/>
      <c r="UWY14" s="127"/>
      <c r="UWZ14" s="127"/>
      <c r="UXA14" s="127"/>
      <c r="UXB14" s="127"/>
      <c r="UXC14" s="127"/>
      <c r="UXD14" s="127"/>
      <c r="UXE14" s="127"/>
      <c r="UXF14" s="127"/>
      <c r="UXG14" s="127"/>
      <c r="UXH14" s="127"/>
      <c r="UXI14" s="127"/>
      <c r="UXJ14" s="127"/>
      <c r="UXK14" s="127"/>
      <c r="UXL14" s="127"/>
      <c r="UXM14" s="127"/>
      <c r="UXN14" s="127"/>
      <c r="UXO14" s="127"/>
      <c r="UXP14" s="127"/>
      <c r="UXQ14" s="127"/>
      <c r="UXR14" s="127"/>
      <c r="UXS14" s="127"/>
      <c r="UXT14" s="127"/>
      <c r="UXU14" s="127"/>
      <c r="UXV14" s="127"/>
      <c r="UXW14" s="127"/>
      <c r="UXX14" s="127"/>
      <c r="UXY14" s="127"/>
      <c r="UXZ14" s="127"/>
      <c r="UYA14" s="127"/>
      <c r="UYB14" s="127"/>
      <c r="UYC14" s="127"/>
      <c r="UYD14" s="127"/>
      <c r="UYE14" s="127"/>
      <c r="UYF14" s="127"/>
      <c r="UYG14" s="127"/>
      <c r="UYH14" s="127"/>
      <c r="UYI14" s="127"/>
      <c r="UYJ14" s="127"/>
      <c r="UYK14" s="127"/>
      <c r="UYL14" s="127"/>
      <c r="UYM14" s="127"/>
      <c r="UYN14" s="127"/>
      <c r="UYO14" s="127"/>
      <c r="UYP14" s="127"/>
      <c r="UYQ14" s="127"/>
      <c r="UYR14" s="127"/>
      <c r="UYS14" s="127"/>
      <c r="UYT14" s="127"/>
      <c r="UYU14" s="127"/>
      <c r="UYV14" s="127"/>
      <c r="UYW14" s="127"/>
      <c r="UYX14" s="127"/>
      <c r="UYY14" s="127"/>
      <c r="UYZ14" s="127"/>
      <c r="UZA14" s="127"/>
      <c r="UZB14" s="127"/>
      <c r="UZC14" s="127"/>
      <c r="UZD14" s="127"/>
      <c r="UZE14" s="127"/>
      <c r="UZF14" s="127"/>
      <c r="UZG14" s="127"/>
      <c r="UZH14" s="127"/>
      <c r="UZI14" s="127"/>
      <c r="UZJ14" s="127"/>
      <c r="UZK14" s="127"/>
      <c r="UZL14" s="127"/>
      <c r="UZM14" s="127"/>
      <c r="UZN14" s="127"/>
      <c r="UZO14" s="127"/>
      <c r="UZP14" s="127"/>
      <c r="UZQ14" s="127"/>
      <c r="UZR14" s="127"/>
      <c r="UZS14" s="127"/>
      <c r="UZT14" s="127"/>
      <c r="UZU14" s="127"/>
      <c r="UZV14" s="127"/>
      <c r="UZW14" s="127"/>
      <c r="UZX14" s="127"/>
      <c r="UZY14" s="127"/>
      <c r="UZZ14" s="127"/>
      <c r="VAA14" s="127"/>
      <c r="VAB14" s="127"/>
      <c r="VAC14" s="127"/>
      <c r="VAD14" s="127"/>
      <c r="VAE14" s="127"/>
      <c r="VAF14" s="127"/>
      <c r="VAG14" s="127"/>
      <c r="VAH14" s="127"/>
      <c r="VAI14" s="127"/>
      <c r="VAJ14" s="127"/>
      <c r="VAK14" s="127"/>
      <c r="VAL14" s="127"/>
      <c r="VAM14" s="127"/>
      <c r="VAN14" s="127"/>
      <c r="VAO14" s="127"/>
      <c r="VAP14" s="127"/>
      <c r="VAQ14" s="127"/>
      <c r="VAR14" s="127"/>
      <c r="VAS14" s="127"/>
      <c r="VAT14" s="127"/>
      <c r="VAU14" s="127"/>
      <c r="VAV14" s="127"/>
      <c r="VAW14" s="127"/>
      <c r="VAX14" s="127"/>
      <c r="VAY14" s="127"/>
      <c r="VAZ14" s="127"/>
      <c r="VBA14" s="127"/>
      <c r="VBB14" s="127"/>
      <c r="VBC14" s="127"/>
      <c r="VBD14" s="127"/>
      <c r="VBE14" s="127"/>
      <c r="VBF14" s="127"/>
      <c r="VBG14" s="127"/>
      <c r="VBH14" s="127"/>
      <c r="VBI14" s="127"/>
      <c r="VBJ14" s="127"/>
      <c r="VBK14" s="127"/>
      <c r="VBL14" s="127"/>
      <c r="VBM14" s="127"/>
      <c r="VBN14" s="127"/>
      <c r="VBO14" s="127"/>
      <c r="VBP14" s="127"/>
      <c r="VBQ14" s="127"/>
      <c r="VBR14" s="127"/>
      <c r="VBS14" s="127"/>
      <c r="VBT14" s="127"/>
      <c r="VBU14" s="127"/>
      <c r="VBV14" s="127"/>
      <c r="VBW14" s="127"/>
      <c r="VBX14" s="127"/>
      <c r="VBY14" s="127"/>
      <c r="VBZ14" s="127"/>
      <c r="VCA14" s="127"/>
      <c r="VCB14" s="127"/>
      <c r="VCC14" s="127"/>
      <c r="VCD14" s="127"/>
      <c r="VCE14" s="127"/>
      <c r="VCF14" s="127"/>
      <c r="VCG14" s="127"/>
      <c r="VCH14" s="127"/>
      <c r="VCI14" s="127"/>
      <c r="VCJ14" s="127"/>
      <c r="VCK14" s="127"/>
      <c r="VCL14" s="127"/>
      <c r="VCM14" s="127"/>
      <c r="VCN14" s="127"/>
      <c r="VCO14" s="127"/>
      <c r="VCP14" s="127"/>
      <c r="VCQ14" s="127"/>
      <c r="VCR14" s="127"/>
      <c r="VCS14" s="127"/>
      <c r="VCT14" s="127"/>
      <c r="VCU14" s="127"/>
      <c r="VCV14" s="127"/>
      <c r="VCW14" s="127"/>
      <c r="VCX14" s="127"/>
      <c r="VCY14" s="127"/>
      <c r="VCZ14" s="127"/>
      <c r="VDA14" s="127"/>
      <c r="VDB14" s="127"/>
      <c r="VDC14" s="127"/>
      <c r="VDD14" s="127"/>
      <c r="VDE14" s="127"/>
      <c r="VDF14" s="127"/>
      <c r="VDG14" s="127"/>
      <c r="VDH14" s="127"/>
      <c r="VDI14" s="127"/>
      <c r="VDJ14" s="127"/>
      <c r="VDK14" s="127"/>
      <c r="VDL14" s="127"/>
      <c r="VDM14" s="127"/>
      <c r="VDN14" s="127"/>
      <c r="VDO14" s="127"/>
      <c r="VDP14" s="127"/>
      <c r="VDQ14" s="127"/>
      <c r="VDR14" s="127"/>
      <c r="VDS14" s="127"/>
      <c r="VDT14" s="127"/>
      <c r="VDU14" s="127"/>
      <c r="VDV14" s="127"/>
      <c r="VDW14" s="127"/>
      <c r="VDX14" s="127"/>
      <c r="VDY14" s="127"/>
      <c r="VDZ14" s="127"/>
      <c r="VEA14" s="127"/>
      <c r="VEB14" s="127"/>
      <c r="VEC14" s="127"/>
      <c r="VED14" s="127"/>
      <c r="VEE14" s="127"/>
      <c r="VEF14" s="127"/>
      <c r="VEG14" s="127"/>
      <c r="VEH14" s="127"/>
      <c r="VEI14" s="127"/>
      <c r="VEJ14" s="127"/>
      <c r="VEK14" s="127"/>
      <c r="VEL14" s="127"/>
      <c r="VEM14" s="127"/>
      <c r="VEN14" s="127"/>
      <c r="VEO14" s="127"/>
      <c r="VEP14" s="127"/>
      <c r="VEQ14" s="127"/>
      <c r="VER14" s="127"/>
      <c r="VES14" s="127"/>
      <c r="VET14" s="127"/>
      <c r="VEU14" s="127"/>
      <c r="VEV14" s="127"/>
      <c r="VEW14" s="127"/>
      <c r="VEX14" s="127"/>
      <c r="VEY14" s="127"/>
      <c r="VEZ14" s="127"/>
      <c r="VFA14" s="127"/>
      <c r="VFB14" s="127"/>
      <c r="VFC14" s="127"/>
      <c r="VFD14" s="127"/>
      <c r="VFE14" s="127"/>
      <c r="VFF14" s="127"/>
      <c r="VFG14" s="127"/>
      <c r="VFH14" s="127"/>
      <c r="VFI14" s="127"/>
      <c r="VFJ14" s="127"/>
      <c r="VFK14" s="127"/>
      <c r="VFL14" s="127"/>
      <c r="VFM14" s="127"/>
      <c r="VFN14" s="127"/>
      <c r="VFO14" s="127"/>
      <c r="VFP14" s="127"/>
      <c r="VFQ14" s="127"/>
      <c r="VFR14" s="127"/>
      <c r="VFS14" s="127"/>
      <c r="VFT14" s="127"/>
      <c r="VFU14" s="127"/>
      <c r="VFV14" s="127"/>
      <c r="VFW14" s="127"/>
      <c r="VFX14" s="127"/>
      <c r="VFY14" s="127"/>
      <c r="VFZ14" s="127"/>
      <c r="VGA14" s="127"/>
      <c r="VGB14" s="127"/>
      <c r="VGC14" s="127"/>
      <c r="VGD14" s="127"/>
      <c r="VGE14" s="127"/>
      <c r="VGF14" s="127"/>
      <c r="VGG14" s="127"/>
      <c r="VGH14" s="127"/>
      <c r="VGI14" s="127"/>
      <c r="VGJ14" s="127"/>
      <c r="VGK14" s="127"/>
      <c r="VGL14" s="127"/>
      <c r="VGM14" s="127"/>
      <c r="VGN14" s="127"/>
      <c r="VGO14" s="127"/>
      <c r="VGP14" s="127"/>
      <c r="VGQ14" s="127"/>
      <c r="VGR14" s="127"/>
      <c r="VGS14" s="127"/>
      <c r="VGT14" s="127"/>
      <c r="VGU14" s="127"/>
      <c r="VGV14" s="127"/>
      <c r="VGW14" s="127"/>
      <c r="VGX14" s="127"/>
      <c r="VGY14" s="127"/>
      <c r="VGZ14" s="127"/>
      <c r="VHA14" s="127"/>
      <c r="VHB14" s="127"/>
      <c r="VHC14" s="127"/>
      <c r="VHD14" s="127"/>
      <c r="VHE14" s="127"/>
      <c r="VHF14" s="127"/>
      <c r="VHG14" s="127"/>
      <c r="VHH14" s="127"/>
      <c r="VHI14" s="127"/>
      <c r="VHJ14" s="127"/>
      <c r="VHK14" s="127"/>
      <c r="VHL14" s="127"/>
      <c r="VHM14" s="127"/>
      <c r="VHN14" s="127"/>
      <c r="VHO14" s="127"/>
      <c r="VHP14" s="127"/>
      <c r="VHQ14" s="127"/>
      <c r="VHR14" s="127"/>
      <c r="VHS14" s="127"/>
      <c r="VHT14" s="127"/>
      <c r="VHU14" s="127"/>
      <c r="VHV14" s="127"/>
      <c r="VHW14" s="127"/>
      <c r="VHX14" s="127"/>
      <c r="VHY14" s="127"/>
      <c r="VHZ14" s="127"/>
      <c r="VIA14" s="127"/>
      <c r="VIB14" s="127"/>
      <c r="VIC14" s="127"/>
      <c r="VID14" s="127"/>
      <c r="VIE14" s="127"/>
      <c r="VIF14" s="127"/>
      <c r="VIG14" s="127"/>
      <c r="VIH14" s="127"/>
      <c r="VII14" s="127"/>
      <c r="VIJ14" s="127"/>
      <c r="VIK14" s="127"/>
      <c r="VIL14" s="127"/>
      <c r="VIM14" s="127"/>
      <c r="VIN14" s="127"/>
      <c r="VIO14" s="127"/>
      <c r="VIP14" s="127"/>
      <c r="VIQ14" s="127"/>
      <c r="VIR14" s="127"/>
      <c r="VIS14" s="127"/>
      <c r="VIT14" s="127"/>
      <c r="VIU14" s="127"/>
      <c r="VIV14" s="127"/>
      <c r="VIW14" s="127"/>
      <c r="VIX14" s="127"/>
      <c r="VIY14" s="127"/>
      <c r="VIZ14" s="127"/>
      <c r="VJA14" s="127"/>
      <c r="VJB14" s="127"/>
      <c r="VJC14" s="127"/>
      <c r="VJD14" s="127"/>
      <c r="VJE14" s="127"/>
      <c r="VJF14" s="127"/>
      <c r="VJG14" s="127"/>
      <c r="VJH14" s="127"/>
      <c r="VJI14" s="127"/>
      <c r="VJJ14" s="127"/>
      <c r="VJK14" s="127"/>
      <c r="VJL14" s="127"/>
      <c r="VJM14" s="127"/>
      <c r="VJN14" s="127"/>
      <c r="VJO14" s="127"/>
      <c r="VJP14" s="127"/>
      <c r="VJQ14" s="127"/>
      <c r="VJR14" s="127"/>
      <c r="VJS14" s="127"/>
      <c r="VJT14" s="127"/>
      <c r="VJU14" s="127"/>
      <c r="VJV14" s="127"/>
      <c r="VJW14" s="127"/>
      <c r="VJX14" s="127"/>
      <c r="VJY14" s="127"/>
      <c r="VJZ14" s="127"/>
      <c r="VKA14" s="127"/>
      <c r="VKB14" s="127"/>
      <c r="VKC14" s="127"/>
      <c r="VKD14" s="127"/>
      <c r="VKE14" s="127"/>
      <c r="VKF14" s="127"/>
      <c r="VKG14" s="127"/>
      <c r="VKH14" s="127"/>
      <c r="VKI14" s="127"/>
      <c r="VKJ14" s="127"/>
      <c r="VKK14" s="127"/>
      <c r="VKL14" s="127"/>
      <c r="VKM14" s="127"/>
      <c r="VKN14" s="127"/>
      <c r="VKO14" s="127"/>
      <c r="VKP14" s="127"/>
      <c r="VKQ14" s="127"/>
      <c r="VKR14" s="127"/>
      <c r="VKS14" s="127"/>
      <c r="VKT14" s="127"/>
      <c r="VKU14" s="127"/>
      <c r="VKV14" s="127"/>
      <c r="VKW14" s="127"/>
      <c r="VKX14" s="127"/>
      <c r="VKY14" s="127"/>
      <c r="VKZ14" s="127"/>
      <c r="VLA14" s="127"/>
      <c r="VLB14" s="127"/>
      <c r="VLC14" s="127"/>
      <c r="VLD14" s="127"/>
      <c r="VLE14" s="127"/>
      <c r="VLF14" s="127"/>
      <c r="VLG14" s="127"/>
      <c r="VLH14" s="127"/>
      <c r="VLI14" s="127"/>
      <c r="VLJ14" s="127"/>
      <c r="VLK14" s="127"/>
      <c r="VLL14" s="127"/>
      <c r="VLM14" s="127"/>
      <c r="VLN14" s="127"/>
      <c r="VLO14" s="127"/>
      <c r="VLP14" s="127"/>
      <c r="VLQ14" s="127"/>
      <c r="VLR14" s="127"/>
      <c r="VLS14" s="127"/>
      <c r="VLT14" s="127"/>
      <c r="VLU14" s="127"/>
      <c r="VLV14" s="127"/>
      <c r="VLW14" s="127"/>
      <c r="VLX14" s="127"/>
      <c r="VLY14" s="127"/>
      <c r="VLZ14" s="127"/>
      <c r="VMA14" s="127"/>
      <c r="VMB14" s="127"/>
      <c r="VMC14" s="127"/>
      <c r="VMD14" s="127"/>
      <c r="VME14" s="127"/>
      <c r="VMF14" s="127"/>
      <c r="VMG14" s="127"/>
      <c r="VMH14" s="127"/>
      <c r="VMI14" s="127"/>
      <c r="VMJ14" s="127"/>
      <c r="VMK14" s="127"/>
      <c r="VML14" s="127"/>
      <c r="VMM14" s="127"/>
      <c r="VMN14" s="127"/>
      <c r="VMO14" s="127"/>
      <c r="VMP14" s="127"/>
      <c r="VMQ14" s="127"/>
      <c r="VMR14" s="127"/>
      <c r="VMS14" s="127"/>
      <c r="VMT14" s="127"/>
      <c r="VMU14" s="127"/>
      <c r="VMV14" s="127"/>
      <c r="VMW14" s="127"/>
      <c r="VMX14" s="127"/>
      <c r="VMY14" s="127"/>
      <c r="VMZ14" s="127"/>
      <c r="VNA14" s="127"/>
      <c r="VNB14" s="127"/>
      <c r="VNC14" s="127"/>
      <c r="VND14" s="127"/>
      <c r="VNE14" s="127"/>
      <c r="VNF14" s="127"/>
      <c r="VNG14" s="127"/>
      <c r="VNH14" s="127"/>
      <c r="VNI14" s="127"/>
      <c r="VNJ14" s="127"/>
      <c r="VNK14" s="127"/>
      <c r="VNL14" s="127"/>
      <c r="VNM14" s="127"/>
      <c r="VNN14" s="127"/>
      <c r="VNO14" s="127"/>
      <c r="VNP14" s="127"/>
      <c r="VNQ14" s="127"/>
      <c r="VNR14" s="127"/>
      <c r="VNS14" s="127"/>
      <c r="VNT14" s="127"/>
      <c r="VNU14" s="127"/>
      <c r="VNV14" s="127"/>
      <c r="VNW14" s="127"/>
      <c r="VNX14" s="127"/>
      <c r="VNY14" s="127"/>
      <c r="VNZ14" s="127"/>
      <c r="VOA14" s="127"/>
      <c r="VOB14" s="127"/>
      <c r="VOC14" s="127"/>
      <c r="VOD14" s="127"/>
      <c r="VOE14" s="127"/>
      <c r="VOF14" s="127"/>
      <c r="VOG14" s="127"/>
      <c r="VOH14" s="127"/>
      <c r="VOI14" s="127"/>
      <c r="VOJ14" s="127"/>
      <c r="VOK14" s="127"/>
      <c r="VOL14" s="127"/>
      <c r="VOM14" s="127"/>
      <c r="VON14" s="127"/>
      <c r="VOO14" s="127"/>
      <c r="VOP14" s="127"/>
      <c r="VOQ14" s="127"/>
      <c r="VOR14" s="127"/>
      <c r="VOS14" s="127"/>
      <c r="VOT14" s="127"/>
      <c r="VOU14" s="127"/>
      <c r="VOV14" s="127"/>
      <c r="VOW14" s="127"/>
      <c r="VOX14" s="127"/>
      <c r="VOY14" s="127"/>
      <c r="VOZ14" s="127"/>
      <c r="VPA14" s="127"/>
      <c r="VPB14" s="127"/>
      <c r="VPC14" s="127"/>
      <c r="VPD14" s="127"/>
      <c r="VPE14" s="127"/>
      <c r="VPF14" s="127"/>
      <c r="VPG14" s="127"/>
      <c r="VPH14" s="127"/>
      <c r="VPI14" s="127"/>
      <c r="VPJ14" s="127"/>
      <c r="VPK14" s="127"/>
      <c r="VPL14" s="127"/>
      <c r="VPM14" s="127"/>
      <c r="VPN14" s="127"/>
      <c r="VPO14" s="127"/>
      <c r="VPP14" s="127"/>
      <c r="VPQ14" s="127"/>
      <c r="VPR14" s="127"/>
      <c r="VPS14" s="127"/>
      <c r="VPT14" s="127"/>
      <c r="VPU14" s="127"/>
      <c r="VPV14" s="127"/>
      <c r="VPW14" s="127"/>
      <c r="VPX14" s="127"/>
      <c r="VPY14" s="127"/>
      <c r="VPZ14" s="127"/>
      <c r="VQA14" s="127"/>
      <c r="VQB14" s="127"/>
      <c r="VQC14" s="127"/>
      <c r="VQD14" s="127"/>
      <c r="VQE14" s="127"/>
      <c r="VQF14" s="127"/>
      <c r="VQG14" s="127"/>
      <c r="VQH14" s="127"/>
      <c r="VQI14" s="127"/>
      <c r="VQJ14" s="127"/>
      <c r="VQK14" s="127"/>
      <c r="VQL14" s="127"/>
      <c r="VQM14" s="127"/>
      <c r="VQN14" s="127"/>
      <c r="VQO14" s="127"/>
      <c r="VQP14" s="127"/>
      <c r="VQQ14" s="127"/>
      <c r="VQR14" s="127"/>
      <c r="VQS14" s="127"/>
      <c r="VQT14" s="127"/>
      <c r="VQU14" s="127"/>
      <c r="VQV14" s="127"/>
      <c r="VQW14" s="127"/>
      <c r="VQX14" s="127"/>
      <c r="VQY14" s="127"/>
      <c r="VQZ14" s="127"/>
      <c r="VRA14" s="127"/>
      <c r="VRB14" s="127"/>
      <c r="VRC14" s="127"/>
      <c r="VRD14" s="127"/>
      <c r="VRE14" s="127"/>
      <c r="VRF14" s="127"/>
      <c r="VRG14" s="127"/>
      <c r="VRH14" s="127"/>
      <c r="VRI14" s="127"/>
      <c r="VRJ14" s="127"/>
      <c r="VRK14" s="127"/>
      <c r="VRL14" s="127"/>
      <c r="VRM14" s="127"/>
      <c r="VRN14" s="127"/>
      <c r="VRO14" s="127"/>
      <c r="VRP14" s="127"/>
      <c r="VRQ14" s="127"/>
      <c r="VRR14" s="127"/>
      <c r="VRS14" s="127"/>
      <c r="VRT14" s="127"/>
      <c r="VRU14" s="127"/>
      <c r="VRV14" s="127"/>
      <c r="VRW14" s="127"/>
      <c r="VRX14" s="127"/>
      <c r="VRY14" s="127"/>
      <c r="VRZ14" s="127"/>
      <c r="VSA14" s="127"/>
      <c r="VSB14" s="127"/>
      <c r="VSC14" s="127"/>
      <c r="VSD14" s="127"/>
      <c r="VSE14" s="127"/>
      <c r="VSF14" s="127"/>
      <c r="VSG14" s="127"/>
      <c r="VSH14" s="127"/>
      <c r="VSI14" s="127"/>
      <c r="VSJ14" s="127"/>
      <c r="VSK14" s="127"/>
      <c r="VSL14" s="127"/>
      <c r="VSM14" s="127"/>
      <c r="VSN14" s="127"/>
      <c r="VSO14" s="127"/>
      <c r="VSP14" s="127"/>
      <c r="VSQ14" s="127"/>
      <c r="VSR14" s="127"/>
      <c r="VSS14" s="127"/>
      <c r="VST14" s="127"/>
      <c r="VSU14" s="127"/>
      <c r="VSV14" s="127"/>
      <c r="VSW14" s="127"/>
      <c r="VSX14" s="127"/>
      <c r="VSY14" s="127"/>
      <c r="VSZ14" s="127"/>
      <c r="VTA14" s="127"/>
      <c r="VTB14" s="127"/>
      <c r="VTC14" s="127"/>
      <c r="VTD14" s="127"/>
      <c r="VTE14" s="127"/>
      <c r="VTF14" s="127"/>
      <c r="VTG14" s="127"/>
      <c r="VTH14" s="127"/>
      <c r="VTI14" s="127"/>
      <c r="VTJ14" s="127"/>
      <c r="VTK14" s="127"/>
      <c r="VTL14" s="127"/>
      <c r="VTM14" s="127"/>
      <c r="VTN14" s="127"/>
      <c r="VTO14" s="127"/>
      <c r="VTP14" s="127"/>
      <c r="VTQ14" s="127"/>
      <c r="VTR14" s="127"/>
      <c r="VTS14" s="127"/>
      <c r="VTT14" s="127"/>
      <c r="VTU14" s="127"/>
      <c r="VTV14" s="127"/>
      <c r="VTW14" s="127"/>
      <c r="VTX14" s="127"/>
      <c r="VTY14" s="127"/>
      <c r="VTZ14" s="127"/>
      <c r="VUA14" s="127"/>
      <c r="VUB14" s="127"/>
      <c r="VUC14" s="127"/>
      <c r="VUD14" s="127"/>
      <c r="VUE14" s="127"/>
      <c r="VUF14" s="127"/>
      <c r="VUG14" s="127"/>
      <c r="VUH14" s="127"/>
      <c r="VUI14" s="127"/>
      <c r="VUJ14" s="127"/>
      <c r="VUK14" s="127"/>
      <c r="VUL14" s="127"/>
      <c r="VUM14" s="127"/>
      <c r="VUN14" s="127"/>
      <c r="VUO14" s="127"/>
      <c r="VUP14" s="127"/>
      <c r="VUQ14" s="127"/>
      <c r="VUR14" s="127"/>
      <c r="VUS14" s="127"/>
      <c r="VUT14" s="127"/>
      <c r="VUU14" s="127"/>
      <c r="VUV14" s="127"/>
      <c r="VUW14" s="127"/>
      <c r="VUX14" s="127"/>
      <c r="VUY14" s="127"/>
      <c r="VUZ14" s="127"/>
      <c r="VVA14" s="127"/>
      <c r="VVB14" s="127"/>
      <c r="VVC14" s="127"/>
      <c r="VVD14" s="127"/>
      <c r="VVE14" s="127"/>
      <c r="VVF14" s="127"/>
      <c r="VVG14" s="127"/>
      <c r="VVH14" s="127"/>
      <c r="VVI14" s="127"/>
      <c r="VVJ14" s="127"/>
      <c r="VVK14" s="127"/>
      <c r="VVL14" s="127"/>
      <c r="VVM14" s="127"/>
      <c r="VVN14" s="127"/>
      <c r="VVO14" s="127"/>
      <c r="VVP14" s="127"/>
      <c r="VVQ14" s="127"/>
      <c r="VVR14" s="127"/>
      <c r="VVS14" s="127"/>
      <c r="VVT14" s="127"/>
      <c r="VVU14" s="127"/>
      <c r="VVV14" s="127"/>
      <c r="VVW14" s="127"/>
      <c r="VVX14" s="127"/>
      <c r="VVY14" s="127"/>
      <c r="VVZ14" s="127"/>
      <c r="VWA14" s="127"/>
      <c r="VWB14" s="127"/>
      <c r="VWC14" s="127"/>
      <c r="VWD14" s="127"/>
      <c r="VWE14" s="127"/>
      <c r="VWF14" s="127"/>
      <c r="VWG14" s="127"/>
      <c r="VWH14" s="127"/>
      <c r="VWI14" s="127"/>
      <c r="VWJ14" s="127"/>
      <c r="VWK14" s="127"/>
      <c r="VWL14" s="127"/>
      <c r="VWM14" s="127"/>
      <c r="VWN14" s="127"/>
      <c r="VWO14" s="127"/>
      <c r="VWP14" s="127"/>
      <c r="VWQ14" s="127"/>
      <c r="VWR14" s="127"/>
      <c r="VWS14" s="127"/>
      <c r="VWT14" s="127"/>
      <c r="VWU14" s="127"/>
      <c r="VWV14" s="127"/>
      <c r="VWW14" s="127"/>
      <c r="VWX14" s="127"/>
      <c r="VWY14" s="127"/>
      <c r="VWZ14" s="127"/>
      <c r="VXA14" s="127"/>
      <c r="VXB14" s="127"/>
      <c r="VXC14" s="127"/>
      <c r="VXD14" s="127"/>
      <c r="VXE14" s="127"/>
      <c r="VXF14" s="127"/>
      <c r="VXG14" s="127"/>
      <c r="VXH14" s="127"/>
      <c r="VXI14" s="127"/>
      <c r="VXJ14" s="127"/>
      <c r="VXK14" s="127"/>
      <c r="VXL14" s="127"/>
      <c r="VXM14" s="127"/>
      <c r="VXN14" s="127"/>
      <c r="VXO14" s="127"/>
      <c r="VXP14" s="127"/>
      <c r="VXQ14" s="127"/>
      <c r="VXR14" s="127"/>
      <c r="VXS14" s="127"/>
      <c r="VXT14" s="127"/>
      <c r="VXU14" s="127"/>
      <c r="VXV14" s="127"/>
      <c r="VXW14" s="127"/>
      <c r="VXX14" s="127"/>
      <c r="VXY14" s="127"/>
      <c r="VXZ14" s="127"/>
      <c r="VYA14" s="127"/>
      <c r="VYB14" s="127"/>
      <c r="VYC14" s="127"/>
      <c r="VYD14" s="127"/>
      <c r="VYE14" s="127"/>
      <c r="VYF14" s="127"/>
      <c r="VYG14" s="127"/>
      <c r="VYH14" s="127"/>
      <c r="VYI14" s="127"/>
      <c r="VYJ14" s="127"/>
      <c r="VYK14" s="127"/>
      <c r="VYL14" s="127"/>
      <c r="VYM14" s="127"/>
      <c r="VYN14" s="127"/>
      <c r="VYO14" s="127"/>
      <c r="VYP14" s="127"/>
      <c r="VYQ14" s="127"/>
      <c r="VYR14" s="127"/>
      <c r="VYS14" s="127"/>
      <c r="VYT14" s="127"/>
      <c r="VYU14" s="127"/>
      <c r="VYV14" s="127"/>
      <c r="VYW14" s="127"/>
      <c r="VYX14" s="127"/>
      <c r="VYY14" s="127"/>
      <c r="VYZ14" s="127"/>
      <c r="VZA14" s="127"/>
      <c r="VZB14" s="127"/>
      <c r="VZC14" s="127"/>
      <c r="VZD14" s="127"/>
      <c r="VZE14" s="127"/>
      <c r="VZF14" s="127"/>
      <c r="VZG14" s="127"/>
      <c r="VZH14" s="127"/>
      <c r="VZI14" s="127"/>
      <c r="VZJ14" s="127"/>
      <c r="VZK14" s="127"/>
      <c r="VZL14" s="127"/>
      <c r="VZM14" s="127"/>
      <c r="VZN14" s="127"/>
      <c r="VZO14" s="127"/>
      <c r="VZP14" s="127"/>
      <c r="VZQ14" s="127"/>
      <c r="VZR14" s="127"/>
      <c r="VZS14" s="127"/>
      <c r="VZT14" s="127"/>
      <c r="VZU14" s="127"/>
      <c r="VZV14" s="127"/>
      <c r="VZW14" s="127"/>
      <c r="VZX14" s="127"/>
      <c r="VZY14" s="127"/>
      <c r="VZZ14" s="127"/>
      <c r="WAA14" s="127"/>
      <c r="WAB14" s="127"/>
      <c r="WAC14" s="127"/>
      <c r="WAD14" s="127"/>
      <c r="WAE14" s="127"/>
      <c r="WAF14" s="127"/>
      <c r="WAG14" s="127"/>
      <c r="WAH14" s="127"/>
      <c r="WAI14" s="127"/>
      <c r="WAJ14" s="127"/>
      <c r="WAK14" s="127"/>
      <c r="WAL14" s="127"/>
      <c r="WAM14" s="127"/>
      <c r="WAN14" s="127"/>
      <c r="WAO14" s="127"/>
      <c r="WAP14" s="127"/>
      <c r="WAQ14" s="127"/>
      <c r="WAR14" s="127"/>
      <c r="WAS14" s="127"/>
      <c r="WAT14" s="127"/>
      <c r="WAU14" s="127"/>
      <c r="WAV14" s="127"/>
      <c r="WAW14" s="127"/>
      <c r="WAX14" s="127"/>
      <c r="WAY14" s="127"/>
      <c r="WAZ14" s="127"/>
      <c r="WBA14" s="127"/>
      <c r="WBB14" s="127"/>
      <c r="WBC14" s="127"/>
      <c r="WBD14" s="127"/>
      <c r="WBE14" s="127"/>
      <c r="WBF14" s="127"/>
      <c r="WBG14" s="127"/>
      <c r="WBH14" s="127"/>
      <c r="WBI14" s="127"/>
      <c r="WBJ14" s="127"/>
      <c r="WBK14" s="127"/>
      <c r="WBL14" s="127"/>
      <c r="WBM14" s="127"/>
      <c r="WBN14" s="127"/>
      <c r="WBO14" s="127"/>
      <c r="WBP14" s="127"/>
      <c r="WBQ14" s="127"/>
      <c r="WBR14" s="127"/>
      <c r="WBS14" s="127"/>
      <c r="WBT14" s="127"/>
      <c r="WBU14" s="127"/>
      <c r="WBV14" s="127"/>
      <c r="WBW14" s="127"/>
      <c r="WBX14" s="127"/>
      <c r="WBY14" s="127"/>
      <c r="WBZ14" s="127"/>
      <c r="WCA14" s="127"/>
      <c r="WCB14" s="127"/>
      <c r="WCC14" s="127"/>
      <c r="WCD14" s="127"/>
      <c r="WCE14" s="127"/>
      <c r="WCF14" s="127"/>
      <c r="WCG14" s="127"/>
      <c r="WCH14" s="127"/>
      <c r="WCI14" s="127"/>
      <c r="WCJ14" s="127"/>
      <c r="WCK14" s="127"/>
      <c r="WCL14" s="127"/>
      <c r="WCM14" s="127"/>
      <c r="WCN14" s="127"/>
      <c r="WCO14" s="127"/>
      <c r="WCP14" s="127"/>
      <c r="WCQ14" s="127"/>
      <c r="WCR14" s="127"/>
      <c r="WCS14" s="127"/>
      <c r="WCT14" s="127"/>
      <c r="WCU14" s="127"/>
      <c r="WCV14" s="127"/>
      <c r="WCW14" s="127"/>
      <c r="WCX14" s="127"/>
      <c r="WCY14" s="127"/>
      <c r="WCZ14" s="127"/>
      <c r="WDA14" s="127"/>
      <c r="WDB14" s="127"/>
      <c r="WDC14" s="127"/>
      <c r="WDD14" s="127"/>
      <c r="WDE14" s="127"/>
      <c r="WDF14" s="127"/>
      <c r="WDG14" s="127"/>
      <c r="WDH14" s="127"/>
      <c r="WDI14" s="127"/>
      <c r="WDJ14" s="127"/>
      <c r="WDK14" s="127"/>
      <c r="WDL14" s="127"/>
      <c r="WDM14" s="127"/>
      <c r="WDN14" s="127"/>
      <c r="WDO14" s="127"/>
      <c r="WDP14" s="127"/>
      <c r="WDQ14" s="127"/>
      <c r="WDR14" s="127"/>
      <c r="WDS14" s="127"/>
      <c r="WDT14" s="127"/>
      <c r="WDU14" s="127"/>
      <c r="WDV14" s="127"/>
      <c r="WDW14" s="127"/>
      <c r="WDX14" s="127"/>
      <c r="WDY14" s="127"/>
      <c r="WDZ14" s="127"/>
      <c r="WEA14" s="127"/>
      <c r="WEB14" s="127"/>
      <c r="WEC14" s="127"/>
      <c r="WED14" s="127"/>
      <c r="WEE14" s="127"/>
      <c r="WEF14" s="127"/>
      <c r="WEG14" s="127"/>
      <c r="WEH14" s="127"/>
      <c r="WEI14" s="127"/>
      <c r="WEJ14" s="127"/>
      <c r="WEK14" s="127"/>
      <c r="WEL14" s="127"/>
      <c r="WEM14" s="127"/>
      <c r="WEN14" s="127"/>
      <c r="WEO14" s="127"/>
      <c r="WEP14" s="127"/>
      <c r="WEQ14" s="127"/>
      <c r="WER14" s="127"/>
      <c r="WES14" s="127"/>
      <c r="WET14" s="127"/>
      <c r="WEU14" s="127"/>
      <c r="WEV14" s="127"/>
      <c r="WEW14" s="127"/>
      <c r="WEX14" s="127"/>
      <c r="WEY14" s="127"/>
      <c r="WEZ14" s="127"/>
      <c r="WFA14" s="127"/>
      <c r="WFB14" s="127"/>
      <c r="WFC14" s="127"/>
      <c r="WFD14" s="127"/>
      <c r="WFE14" s="127"/>
      <c r="WFF14" s="127"/>
      <c r="WFG14" s="127"/>
      <c r="WFH14" s="127"/>
      <c r="WFI14" s="127"/>
      <c r="WFJ14" s="127"/>
      <c r="WFK14" s="127"/>
      <c r="WFL14" s="127"/>
      <c r="WFM14" s="127"/>
      <c r="WFN14" s="127"/>
      <c r="WFO14" s="127"/>
      <c r="WFP14" s="127"/>
      <c r="WFQ14" s="127"/>
      <c r="WFR14" s="127"/>
      <c r="WFS14" s="127"/>
      <c r="WFT14" s="127"/>
      <c r="WFU14" s="127"/>
      <c r="WFV14" s="127"/>
      <c r="WFW14" s="127"/>
      <c r="WFX14" s="127"/>
      <c r="WFY14" s="127"/>
      <c r="WFZ14" s="127"/>
      <c r="WGA14" s="127"/>
      <c r="WGB14" s="127"/>
      <c r="WGC14" s="127"/>
      <c r="WGD14" s="127"/>
      <c r="WGE14" s="127"/>
      <c r="WGF14" s="127"/>
      <c r="WGG14" s="127"/>
      <c r="WGH14" s="127"/>
      <c r="WGI14" s="127"/>
      <c r="WGJ14" s="127"/>
      <c r="WGK14" s="127"/>
      <c r="WGL14" s="127"/>
      <c r="WGM14" s="127"/>
      <c r="WGN14" s="127"/>
      <c r="WGO14" s="127"/>
      <c r="WGP14" s="127"/>
      <c r="WGQ14" s="127"/>
      <c r="WGR14" s="127"/>
      <c r="WGS14" s="127"/>
      <c r="WGT14" s="127"/>
      <c r="WGU14" s="127"/>
      <c r="WGV14" s="127"/>
      <c r="WGW14" s="127"/>
      <c r="WGX14" s="127"/>
      <c r="WGY14" s="127"/>
      <c r="WGZ14" s="127"/>
      <c r="WHA14" s="127"/>
      <c r="WHB14" s="127"/>
      <c r="WHC14" s="127"/>
      <c r="WHD14" s="127"/>
      <c r="WHE14" s="127"/>
      <c r="WHF14" s="127"/>
      <c r="WHG14" s="127"/>
      <c r="WHH14" s="127"/>
      <c r="WHI14" s="127"/>
      <c r="WHJ14" s="127"/>
      <c r="WHK14" s="127"/>
      <c r="WHL14" s="127"/>
      <c r="WHM14" s="127"/>
      <c r="WHN14" s="127"/>
      <c r="WHO14" s="127"/>
      <c r="WHP14" s="127"/>
      <c r="WHQ14" s="127"/>
      <c r="WHR14" s="127"/>
      <c r="WHS14" s="127"/>
      <c r="WHT14" s="127"/>
      <c r="WHU14" s="127"/>
      <c r="WHV14" s="127"/>
      <c r="WHW14" s="127"/>
      <c r="WHX14" s="127"/>
      <c r="WHY14" s="127"/>
      <c r="WHZ14" s="127"/>
      <c r="WIA14" s="127"/>
      <c r="WIB14" s="127"/>
      <c r="WIC14" s="127"/>
      <c r="WID14" s="127"/>
      <c r="WIE14" s="127"/>
      <c r="WIF14" s="127"/>
      <c r="WIG14" s="127"/>
      <c r="WIH14" s="127"/>
      <c r="WII14" s="127"/>
      <c r="WIJ14" s="127"/>
      <c r="WIK14" s="127"/>
      <c r="WIL14" s="127"/>
      <c r="WIM14" s="127"/>
      <c r="WIN14" s="127"/>
      <c r="WIO14" s="127"/>
      <c r="WIP14" s="127"/>
      <c r="WIQ14" s="127"/>
      <c r="WIR14" s="127"/>
      <c r="WIS14" s="127"/>
      <c r="WIT14" s="127"/>
      <c r="WIU14" s="127"/>
      <c r="WIV14" s="127"/>
      <c r="WIW14" s="127"/>
      <c r="WIX14" s="127"/>
      <c r="WIY14" s="127"/>
      <c r="WIZ14" s="127"/>
      <c r="WJA14" s="127"/>
      <c r="WJB14" s="127"/>
      <c r="WJC14" s="127"/>
      <c r="WJD14" s="127"/>
      <c r="WJE14" s="127"/>
      <c r="WJF14" s="127"/>
      <c r="WJG14" s="127"/>
      <c r="WJH14" s="127"/>
      <c r="WJI14" s="127"/>
      <c r="WJJ14" s="127"/>
      <c r="WJK14" s="127"/>
      <c r="WJL14" s="127"/>
      <c r="WJM14" s="127"/>
      <c r="WJN14" s="127"/>
      <c r="WJO14" s="127"/>
      <c r="WJP14" s="127"/>
      <c r="WJQ14" s="127"/>
      <c r="WJR14" s="127"/>
      <c r="WJS14" s="127"/>
      <c r="WJT14" s="127"/>
      <c r="WJU14" s="127"/>
      <c r="WJV14" s="127"/>
      <c r="WJW14" s="127"/>
      <c r="WJX14" s="127"/>
      <c r="WJY14" s="127"/>
      <c r="WJZ14" s="127"/>
      <c r="WKA14" s="127"/>
      <c r="WKB14" s="127"/>
      <c r="WKC14" s="127"/>
      <c r="WKD14" s="127"/>
      <c r="WKE14" s="127"/>
      <c r="WKF14" s="127"/>
      <c r="WKG14" s="127"/>
      <c r="WKH14" s="127"/>
      <c r="WKI14" s="127"/>
      <c r="WKJ14" s="127"/>
      <c r="WKK14" s="127"/>
      <c r="WKL14" s="127"/>
      <c r="WKM14" s="127"/>
      <c r="WKN14" s="127"/>
      <c r="WKO14" s="127"/>
      <c r="WKP14" s="127"/>
      <c r="WKQ14" s="127"/>
      <c r="WKR14" s="127"/>
      <c r="WKS14" s="127"/>
      <c r="WKT14" s="127"/>
      <c r="WKU14" s="127"/>
      <c r="WKV14" s="127"/>
      <c r="WKW14" s="127"/>
      <c r="WKX14" s="127"/>
      <c r="WKY14" s="127"/>
      <c r="WKZ14" s="127"/>
      <c r="WLA14" s="127"/>
      <c r="WLB14" s="127"/>
      <c r="WLC14" s="127"/>
      <c r="WLD14" s="127"/>
      <c r="WLE14" s="127"/>
      <c r="WLF14" s="127"/>
      <c r="WLG14" s="127"/>
      <c r="WLH14" s="127"/>
      <c r="WLI14" s="127"/>
      <c r="WLJ14" s="127"/>
      <c r="WLK14" s="127"/>
      <c r="WLL14" s="127"/>
      <c r="WLM14" s="127"/>
      <c r="WLN14" s="127"/>
      <c r="WLO14" s="127"/>
      <c r="WLP14" s="127"/>
      <c r="WLQ14" s="127"/>
      <c r="WLR14" s="127"/>
      <c r="WLS14" s="127"/>
      <c r="WLT14" s="127"/>
      <c r="WLU14" s="127"/>
      <c r="WLV14" s="127"/>
      <c r="WLW14" s="127"/>
      <c r="WLX14" s="127"/>
      <c r="WLY14" s="127"/>
      <c r="WLZ14" s="127"/>
      <c r="WMA14" s="127"/>
      <c r="WMB14" s="127"/>
      <c r="WMC14" s="127"/>
      <c r="WMD14" s="127"/>
      <c r="WME14" s="127"/>
      <c r="WMF14" s="127"/>
      <c r="WMG14" s="127"/>
      <c r="WMH14" s="127"/>
      <c r="WMI14" s="127"/>
      <c r="WMJ14" s="127"/>
      <c r="WMK14" s="127"/>
      <c r="WML14" s="127"/>
      <c r="WMM14" s="127"/>
      <c r="WMN14" s="127"/>
      <c r="WMO14" s="127"/>
      <c r="WMP14" s="127"/>
      <c r="WMQ14" s="127"/>
      <c r="WMR14" s="127"/>
      <c r="WMS14" s="127"/>
      <c r="WMT14" s="127"/>
      <c r="WMU14" s="127"/>
      <c r="WMV14" s="127"/>
      <c r="WMW14" s="127"/>
      <c r="WMX14" s="127"/>
      <c r="WMY14" s="127"/>
      <c r="WMZ14" s="127"/>
      <c r="WNA14" s="127"/>
      <c r="WNB14" s="127"/>
      <c r="WNC14" s="127"/>
      <c r="WND14" s="127"/>
      <c r="WNE14" s="127"/>
      <c r="WNF14" s="127"/>
      <c r="WNG14" s="127"/>
      <c r="WNH14" s="127"/>
      <c r="WNI14" s="127"/>
      <c r="WNJ14" s="127"/>
      <c r="WNK14" s="127"/>
      <c r="WNL14" s="127"/>
      <c r="WNM14" s="127"/>
      <c r="WNN14" s="127"/>
      <c r="WNO14" s="127"/>
      <c r="WNP14" s="127"/>
      <c r="WNQ14" s="127"/>
      <c r="WNR14" s="127"/>
      <c r="WNS14" s="127"/>
      <c r="WNT14" s="127"/>
      <c r="WNU14" s="127"/>
      <c r="WNV14" s="127"/>
      <c r="WNW14" s="127"/>
      <c r="WNX14" s="127"/>
      <c r="WNY14" s="127"/>
      <c r="WNZ14" s="127"/>
      <c r="WOA14" s="127"/>
      <c r="WOB14" s="127"/>
      <c r="WOC14" s="127"/>
      <c r="WOD14" s="127"/>
      <c r="WOE14" s="127"/>
      <c r="WOF14" s="127"/>
      <c r="WOG14" s="127"/>
      <c r="WOH14" s="127"/>
      <c r="WOI14" s="127"/>
      <c r="WOJ14" s="127"/>
      <c r="WOK14" s="127"/>
      <c r="WOL14" s="127"/>
      <c r="WOM14" s="127"/>
      <c r="WON14" s="127"/>
      <c r="WOO14" s="127"/>
      <c r="WOP14" s="127"/>
      <c r="WOQ14" s="127"/>
      <c r="WOR14" s="127"/>
      <c r="WOS14" s="127"/>
      <c r="WOT14" s="127"/>
      <c r="WOU14" s="127"/>
      <c r="WOV14" s="127"/>
      <c r="WOW14" s="127"/>
      <c r="WOX14" s="127"/>
      <c r="WOY14" s="127"/>
      <c r="WOZ14" s="127"/>
      <c r="WPA14" s="127"/>
      <c r="WPB14" s="127"/>
      <c r="WPC14" s="127"/>
      <c r="WPD14" s="127"/>
      <c r="WPE14" s="127"/>
      <c r="WPF14" s="127"/>
      <c r="WPG14" s="127"/>
      <c r="WPH14" s="127"/>
      <c r="WPI14" s="127"/>
      <c r="WPJ14" s="127"/>
      <c r="WPK14" s="127"/>
      <c r="WPL14" s="127"/>
      <c r="WPM14" s="127"/>
      <c r="WPN14" s="127"/>
      <c r="WPO14" s="127"/>
      <c r="WPP14" s="127"/>
      <c r="WPQ14" s="127"/>
      <c r="WPR14" s="127"/>
      <c r="WPS14" s="127"/>
      <c r="WPT14" s="127"/>
      <c r="WPU14" s="127"/>
      <c r="WPV14" s="127"/>
      <c r="WPW14" s="127"/>
      <c r="WPX14" s="127"/>
      <c r="WPY14" s="127"/>
      <c r="WPZ14" s="127"/>
      <c r="WQA14" s="127"/>
      <c r="WQB14" s="127"/>
      <c r="WQC14" s="127"/>
      <c r="WQD14" s="127"/>
      <c r="WQE14" s="127"/>
      <c r="WQF14" s="127"/>
      <c r="WQG14" s="127"/>
      <c r="WQH14" s="127"/>
      <c r="WQI14" s="127"/>
      <c r="WQJ14" s="127"/>
      <c r="WQK14" s="127"/>
      <c r="WQL14" s="127"/>
      <c r="WQM14" s="127"/>
      <c r="WQN14" s="127"/>
      <c r="WQO14" s="127"/>
      <c r="WQP14" s="127"/>
      <c r="WQQ14" s="127"/>
      <c r="WQR14" s="127"/>
      <c r="WQS14" s="127"/>
      <c r="WQT14" s="127"/>
      <c r="WQU14" s="127"/>
      <c r="WQV14" s="127"/>
      <c r="WQW14" s="127"/>
      <c r="WQX14" s="127"/>
      <c r="WQY14" s="127"/>
      <c r="WQZ14" s="127"/>
      <c r="WRA14" s="127"/>
      <c r="WRB14" s="127"/>
      <c r="WRC14" s="127"/>
      <c r="WRD14" s="127"/>
      <c r="WRE14" s="127"/>
      <c r="WRF14" s="127"/>
      <c r="WRG14" s="127"/>
      <c r="WRH14" s="127"/>
      <c r="WRI14" s="127"/>
      <c r="WRJ14" s="127"/>
      <c r="WRK14" s="127"/>
      <c r="WRL14" s="127"/>
      <c r="WRM14" s="127"/>
      <c r="WRN14" s="127"/>
      <c r="WRO14" s="127"/>
      <c r="WRP14" s="127"/>
      <c r="WRQ14" s="127"/>
      <c r="WRR14" s="127"/>
      <c r="WRS14" s="127"/>
      <c r="WRT14" s="127"/>
      <c r="WRU14" s="127"/>
      <c r="WRV14" s="127"/>
      <c r="WRW14" s="127"/>
      <c r="WRX14" s="127"/>
      <c r="WRY14" s="127"/>
      <c r="WRZ14" s="127"/>
      <c r="WSA14" s="127"/>
      <c r="WSB14" s="127"/>
      <c r="WSC14" s="127"/>
      <c r="WSD14" s="127"/>
      <c r="WSE14" s="127"/>
      <c r="WSF14" s="127"/>
      <c r="WSG14" s="127"/>
      <c r="WSH14" s="127"/>
      <c r="WSI14" s="127"/>
      <c r="WSJ14" s="127"/>
      <c r="WSK14" s="127"/>
      <c r="WSL14" s="127"/>
      <c r="WSM14" s="127"/>
      <c r="WSN14" s="127"/>
      <c r="WSO14" s="127"/>
      <c r="WSP14" s="127"/>
      <c r="WSQ14" s="127"/>
      <c r="WSR14" s="127"/>
      <c r="WSS14" s="127"/>
      <c r="WST14" s="127"/>
      <c r="WSU14" s="127"/>
      <c r="WSV14" s="127"/>
      <c r="WSW14" s="127"/>
      <c r="WSX14" s="127"/>
      <c r="WSY14" s="127"/>
      <c r="WSZ14" s="127"/>
      <c r="WTA14" s="127"/>
      <c r="WTB14" s="127"/>
      <c r="WTC14" s="127"/>
      <c r="WTD14" s="127"/>
      <c r="WTE14" s="127"/>
      <c r="WTF14" s="127"/>
      <c r="WTG14" s="127"/>
      <c r="WTH14" s="127"/>
      <c r="WTI14" s="127"/>
      <c r="WTJ14" s="127"/>
      <c r="WTK14" s="127"/>
      <c r="WTL14" s="127"/>
      <c r="WTM14" s="127"/>
      <c r="WTN14" s="127"/>
      <c r="WTO14" s="127"/>
      <c r="WTP14" s="127"/>
      <c r="WTQ14" s="127"/>
      <c r="WTR14" s="127"/>
      <c r="WTS14" s="127"/>
      <c r="WTT14" s="127"/>
      <c r="WTU14" s="127"/>
      <c r="WTV14" s="127"/>
      <c r="WTW14" s="127"/>
      <c r="WTX14" s="127"/>
      <c r="WTY14" s="127"/>
      <c r="WTZ14" s="127"/>
      <c r="WUA14" s="127"/>
      <c r="WUB14" s="127"/>
      <c r="WUC14" s="127"/>
      <c r="WUD14" s="127"/>
      <c r="WUE14" s="127"/>
      <c r="WUF14" s="127"/>
      <c r="WUG14" s="127"/>
      <c r="WUH14" s="127"/>
      <c r="WUI14" s="127"/>
      <c r="WUJ14" s="127"/>
      <c r="WUK14" s="127"/>
      <c r="WUL14" s="127"/>
      <c r="WUM14" s="127"/>
      <c r="WUN14" s="127"/>
      <c r="WUO14" s="127"/>
      <c r="WUP14" s="127"/>
      <c r="WUQ14" s="127"/>
      <c r="WUR14" s="127"/>
      <c r="WUS14" s="127"/>
      <c r="WUT14" s="127"/>
      <c r="WUU14" s="127"/>
      <c r="WUV14" s="127"/>
      <c r="WUW14" s="127"/>
      <c r="WUX14" s="127"/>
      <c r="WUY14" s="127"/>
      <c r="WUZ14" s="127"/>
      <c r="WVA14" s="127"/>
      <c r="WVB14" s="127"/>
      <c r="WVC14" s="127"/>
      <c r="WVD14" s="127"/>
      <c r="WVE14" s="127"/>
      <c r="WVF14" s="127"/>
      <c r="WVG14" s="127"/>
      <c r="WVH14" s="127"/>
      <c r="WVI14" s="127"/>
      <c r="WVJ14" s="127"/>
      <c r="WVK14" s="127"/>
      <c r="WVL14" s="127"/>
      <c r="WVM14" s="127"/>
      <c r="WVN14" s="127"/>
      <c r="WVO14" s="127"/>
      <c r="WVP14" s="127"/>
      <c r="WVQ14" s="127"/>
      <c r="WVR14" s="127"/>
      <c r="WVS14" s="127"/>
      <c r="WVT14" s="127"/>
      <c r="WVU14" s="127"/>
      <c r="WVV14" s="127"/>
      <c r="WVW14" s="127"/>
      <c r="WVX14" s="127"/>
      <c r="WVY14" s="127"/>
      <c r="WVZ14" s="127"/>
      <c r="WWA14" s="127"/>
      <c r="WWB14" s="127"/>
      <c r="WWC14" s="127"/>
      <c r="WWD14" s="127"/>
      <c r="WWE14" s="127"/>
      <c r="WWF14" s="127"/>
      <c r="WWG14" s="127"/>
      <c r="WWH14" s="127"/>
      <c r="WWI14" s="127"/>
      <c r="WWJ14" s="127"/>
      <c r="WWK14" s="127"/>
      <c r="WWL14" s="127"/>
      <c r="WWM14" s="127"/>
      <c r="WWN14" s="127"/>
      <c r="WWO14" s="127"/>
      <c r="WWP14" s="127"/>
      <c r="WWQ14" s="127"/>
      <c r="WWR14" s="127"/>
      <c r="WWS14" s="127"/>
      <c r="WWT14" s="127"/>
      <c r="WWU14" s="127"/>
      <c r="WWV14" s="127"/>
      <c r="WWW14" s="127"/>
      <c r="WWX14" s="127"/>
      <c r="WWY14" s="127"/>
      <c r="WWZ14" s="127"/>
      <c r="WXA14" s="127"/>
      <c r="WXB14" s="127"/>
      <c r="WXC14" s="127"/>
      <c r="WXD14" s="127"/>
      <c r="WXE14" s="127"/>
      <c r="WXF14" s="127"/>
      <c r="WXG14" s="127"/>
      <c r="WXH14" s="127"/>
      <c r="WXI14" s="127"/>
      <c r="WXJ14" s="127"/>
      <c r="WXK14" s="127"/>
      <c r="WXL14" s="127"/>
      <c r="WXM14" s="127"/>
      <c r="WXN14" s="127"/>
      <c r="WXO14" s="127"/>
      <c r="WXP14" s="127"/>
      <c r="WXQ14" s="127"/>
      <c r="WXR14" s="127"/>
      <c r="WXS14" s="127"/>
      <c r="WXT14" s="127"/>
      <c r="WXU14" s="127"/>
      <c r="WXV14" s="127"/>
      <c r="WXW14" s="127"/>
      <c r="WXX14" s="127"/>
      <c r="WXY14" s="127"/>
      <c r="WXZ14" s="127"/>
      <c r="WYA14" s="127"/>
      <c r="WYB14" s="127"/>
      <c r="WYC14" s="127"/>
      <c r="WYD14" s="127"/>
      <c r="WYE14" s="127"/>
      <c r="WYF14" s="127"/>
      <c r="WYG14" s="127"/>
      <c r="WYH14" s="127"/>
      <c r="WYI14" s="127"/>
      <c r="WYJ14" s="127"/>
      <c r="WYK14" s="127"/>
      <c r="WYL14" s="127"/>
      <c r="WYM14" s="127"/>
      <c r="WYN14" s="127"/>
      <c r="WYO14" s="127"/>
      <c r="WYP14" s="127"/>
      <c r="WYQ14" s="127"/>
      <c r="WYR14" s="127"/>
      <c r="WYS14" s="127"/>
      <c r="WYT14" s="127"/>
      <c r="WYU14" s="127"/>
      <c r="WYV14" s="127"/>
      <c r="WYW14" s="127"/>
      <c r="WYX14" s="127"/>
      <c r="WYY14" s="127"/>
      <c r="WYZ14" s="127"/>
      <c r="WZA14" s="127"/>
      <c r="WZB14" s="127"/>
      <c r="WZC14" s="127"/>
      <c r="WZD14" s="127"/>
      <c r="WZE14" s="127"/>
      <c r="WZF14" s="127"/>
      <c r="WZG14" s="127"/>
      <c r="WZH14" s="127"/>
      <c r="WZI14" s="127"/>
      <c r="WZJ14" s="127"/>
      <c r="WZK14" s="127"/>
      <c r="WZL14" s="127"/>
      <c r="WZM14" s="127"/>
      <c r="WZN14" s="127"/>
      <c r="WZO14" s="127"/>
      <c r="WZP14" s="127"/>
      <c r="WZQ14" s="127"/>
      <c r="WZR14" s="127"/>
      <c r="WZS14" s="127"/>
      <c r="WZT14" s="127"/>
      <c r="WZU14" s="127"/>
      <c r="WZV14" s="127"/>
      <c r="WZW14" s="127"/>
      <c r="WZX14" s="127"/>
      <c r="WZY14" s="127"/>
      <c r="WZZ14" s="127"/>
      <c r="XAA14" s="127"/>
      <c r="XAB14" s="127"/>
      <c r="XAC14" s="127"/>
      <c r="XAD14" s="127"/>
      <c r="XAE14" s="127"/>
      <c r="XAF14" s="127"/>
      <c r="XAG14" s="127"/>
      <c r="XAH14" s="127"/>
      <c r="XAI14" s="127"/>
      <c r="XAJ14" s="127"/>
      <c r="XAK14" s="127"/>
      <c r="XAL14" s="127"/>
      <c r="XAM14" s="127"/>
      <c r="XAN14" s="127"/>
      <c r="XAO14" s="127"/>
      <c r="XAP14" s="127"/>
      <c r="XAQ14" s="127"/>
      <c r="XAR14" s="127"/>
      <c r="XAS14" s="127"/>
      <c r="XAT14" s="127"/>
      <c r="XAU14" s="127"/>
      <c r="XAV14" s="127"/>
      <c r="XAW14" s="127"/>
      <c r="XAX14" s="127"/>
      <c r="XAY14" s="127"/>
      <c r="XAZ14" s="127"/>
      <c r="XBA14" s="127"/>
      <c r="XBB14" s="127"/>
      <c r="XBC14" s="127"/>
      <c r="XBD14" s="127"/>
      <c r="XBE14" s="127"/>
      <c r="XBF14" s="127"/>
      <c r="XBG14" s="127"/>
      <c r="XBH14" s="127"/>
      <c r="XBI14" s="127"/>
      <c r="XBJ14" s="127"/>
      <c r="XBK14" s="127"/>
      <c r="XBL14" s="127"/>
      <c r="XBM14" s="127"/>
      <c r="XBN14" s="127"/>
      <c r="XBO14" s="127"/>
      <c r="XBP14" s="127"/>
      <c r="XBQ14" s="127"/>
      <c r="XBR14" s="127"/>
      <c r="XBS14" s="127"/>
      <c r="XBT14" s="127"/>
      <c r="XBU14" s="127"/>
      <c r="XBV14" s="127"/>
      <c r="XBW14" s="127"/>
      <c r="XBX14" s="127"/>
      <c r="XBY14" s="127"/>
      <c r="XBZ14" s="127"/>
      <c r="XCA14" s="127"/>
      <c r="XCB14" s="127"/>
      <c r="XCC14" s="127"/>
      <c r="XCD14" s="127"/>
      <c r="XCE14" s="127"/>
      <c r="XCF14" s="127"/>
      <c r="XCG14" s="127"/>
      <c r="XCH14" s="127"/>
      <c r="XCI14" s="127"/>
      <c r="XCJ14" s="127"/>
      <c r="XCK14" s="127"/>
      <c r="XCL14" s="127"/>
      <c r="XCM14" s="127"/>
      <c r="XCN14" s="127"/>
      <c r="XCO14" s="127"/>
      <c r="XCP14" s="127"/>
      <c r="XCQ14" s="127"/>
      <c r="XCR14" s="127"/>
      <c r="XCS14" s="127"/>
      <c r="XCT14" s="127"/>
      <c r="XCU14" s="127"/>
      <c r="XCV14" s="127"/>
      <c r="XCW14" s="127"/>
      <c r="XCX14" s="127"/>
      <c r="XCY14" s="127"/>
      <c r="XCZ14" s="127"/>
      <c r="XDA14" s="127"/>
      <c r="XDB14" s="127"/>
      <c r="XDC14" s="127"/>
      <c r="XDD14" s="127"/>
      <c r="XDE14" s="127"/>
      <c r="XDF14" s="127"/>
      <c r="XDG14" s="127"/>
      <c r="XDH14" s="127"/>
      <c r="XDI14" s="127"/>
      <c r="XDJ14" s="127"/>
      <c r="XDK14" s="127"/>
      <c r="XDL14" s="127"/>
      <c r="XDM14" s="127"/>
      <c r="XDN14" s="127"/>
      <c r="XDO14" s="127"/>
      <c r="XDP14" s="127"/>
      <c r="XDQ14" s="127"/>
      <c r="XDR14" s="127"/>
      <c r="XDS14" s="127"/>
      <c r="XDT14" s="127"/>
      <c r="XDU14" s="127"/>
      <c r="XDV14" s="127"/>
      <c r="XDW14" s="127"/>
      <c r="XDX14" s="127"/>
      <c r="XDY14" s="127"/>
      <c r="XDZ14" s="127"/>
      <c r="XEA14" s="127"/>
      <c r="XEB14" s="127"/>
      <c r="XEC14" s="127"/>
      <c r="XED14" s="127"/>
      <c r="XEE14" s="127"/>
      <c r="XEF14" s="127"/>
      <c r="XEG14" s="127"/>
      <c r="XEH14" s="127"/>
      <c r="XEI14" s="127"/>
      <c r="XEJ14" s="127"/>
      <c r="XEK14" s="127"/>
      <c r="XEL14" s="127"/>
      <c r="XEM14" s="127"/>
      <c r="XEN14" s="127"/>
      <c r="XEO14" s="127"/>
      <c r="XEP14" s="127"/>
      <c r="XEQ14" s="127"/>
      <c r="XER14" s="127"/>
      <c r="XES14" s="127"/>
      <c r="XET14" s="127"/>
      <c r="XEU14" s="127"/>
      <c r="XEV14" s="127"/>
      <c r="XEW14" s="127"/>
      <c r="XEX14" s="127"/>
      <c r="XEY14" s="127"/>
      <c r="XEZ14" s="127"/>
      <c r="XFA14" s="127"/>
      <c r="XFB14" s="127"/>
      <c r="XFC14" s="127"/>
      <c r="XFD14" s="127"/>
    </row>
    <row r="15" spans="1:16384" ht="12.75" customHeight="1" x14ac:dyDescent="0.2">
      <c r="A15" s="544"/>
      <c r="B15" s="327" t="s">
        <v>1027</v>
      </c>
      <c r="C15" s="276">
        <v>0</v>
      </c>
      <c r="D15" s="276">
        <v>0</v>
      </c>
      <c r="E15" s="276">
        <v>0</v>
      </c>
      <c r="F15" s="276">
        <v>0</v>
      </c>
      <c r="G15" s="266">
        <f t="shared" si="0"/>
        <v>0</v>
      </c>
    </row>
    <row r="16" spans="1:16384" x14ac:dyDescent="0.2">
      <c r="A16" s="545"/>
      <c r="B16" s="327" t="s">
        <v>11</v>
      </c>
      <c r="C16" s="276">
        <v>0</v>
      </c>
      <c r="D16" s="276">
        <v>0</v>
      </c>
      <c r="E16" s="276">
        <v>0</v>
      </c>
      <c r="F16" s="276">
        <v>0</v>
      </c>
      <c r="G16" s="328">
        <f t="shared" si="0"/>
        <v>0</v>
      </c>
    </row>
    <row r="17" spans="1:7" x14ac:dyDescent="0.2">
      <c r="A17" s="545"/>
      <c r="B17" s="327" t="s">
        <v>12</v>
      </c>
      <c r="C17" s="276">
        <v>0</v>
      </c>
      <c r="D17" s="276">
        <v>0</v>
      </c>
      <c r="E17" s="276">
        <v>0</v>
      </c>
      <c r="F17" s="276">
        <v>0</v>
      </c>
      <c r="G17" s="328">
        <f t="shared" si="0"/>
        <v>0</v>
      </c>
    </row>
    <row r="18" spans="1:7" x14ac:dyDescent="0.2">
      <c r="A18" s="546" t="s">
        <v>137</v>
      </c>
      <c r="B18" s="327" t="s">
        <v>13</v>
      </c>
      <c r="C18" s="276">
        <v>0</v>
      </c>
      <c r="D18" s="276">
        <v>0</v>
      </c>
      <c r="E18" s="276">
        <v>0</v>
      </c>
      <c r="F18" s="276">
        <v>0</v>
      </c>
      <c r="G18" s="328">
        <f t="shared" si="0"/>
        <v>0</v>
      </c>
    </row>
    <row r="19" spans="1:7" x14ac:dyDescent="0.2">
      <c r="A19" s="546" t="s">
        <v>136</v>
      </c>
      <c r="B19" s="327" t="s">
        <v>1028</v>
      </c>
      <c r="C19" s="276">
        <v>0</v>
      </c>
      <c r="D19" s="276">
        <v>0</v>
      </c>
      <c r="E19" s="276">
        <v>0</v>
      </c>
      <c r="F19" s="276">
        <v>0</v>
      </c>
      <c r="G19" s="328">
        <f t="shared" si="0"/>
        <v>0</v>
      </c>
    </row>
    <row r="20" spans="1:7" x14ac:dyDescent="0.2">
      <c r="A20" s="546" t="s">
        <v>17</v>
      </c>
      <c r="B20" s="327" t="s">
        <v>1029</v>
      </c>
      <c r="C20" s="276">
        <v>0</v>
      </c>
      <c r="D20" s="276">
        <v>0</v>
      </c>
      <c r="E20" s="276">
        <v>0</v>
      </c>
      <c r="F20" s="276">
        <v>0</v>
      </c>
      <c r="G20" s="328">
        <f t="shared" si="0"/>
        <v>0</v>
      </c>
    </row>
    <row r="21" spans="1:7" x14ac:dyDescent="0.2">
      <c r="A21" s="545"/>
      <c r="B21" s="327" t="s">
        <v>1030</v>
      </c>
      <c r="C21" s="276">
        <v>0</v>
      </c>
      <c r="D21" s="276">
        <v>0</v>
      </c>
      <c r="E21" s="276">
        <v>0</v>
      </c>
      <c r="F21" s="276">
        <v>0</v>
      </c>
      <c r="G21" s="328">
        <f t="shared" si="0"/>
        <v>0</v>
      </c>
    </row>
    <row r="22" spans="1:7" x14ac:dyDescent="0.2">
      <c r="A22" s="545"/>
      <c r="B22" s="327" t="s">
        <v>11</v>
      </c>
      <c r="C22" s="276">
        <v>0</v>
      </c>
      <c r="D22" s="276">
        <v>0</v>
      </c>
      <c r="E22" s="276">
        <v>0</v>
      </c>
      <c r="F22" s="276">
        <v>0</v>
      </c>
      <c r="G22" s="328">
        <f t="shared" ref="G22:G31" si="1">SUM(C22:F22)</f>
        <v>0</v>
      </c>
    </row>
    <row r="23" spans="1:7" x14ac:dyDescent="0.2">
      <c r="A23" s="545"/>
      <c r="B23" s="327" t="s">
        <v>479</v>
      </c>
      <c r="C23" s="276">
        <v>0</v>
      </c>
      <c r="D23" s="276">
        <v>0</v>
      </c>
      <c r="E23" s="276">
        <v>0</v>
      </c>
      <c r="F23" s="276">
        <v>0</v>
      </c>
      <c r="G23" s="328">
        <f t="shared" si="1"/>
        <v>0</v>
      </c>
    </row>
    <row r="24" spans="1:7" x14ac:dyDescent="0.2">
      <c r="A24" s="545"/>
      <c r="B24" s="327" t="s">
        <v>478</v>
      </c>
      <c r="C24" s="276">
        <v>0</v>
      </c>
      <c r="D24" s="276">
        <v>0</v>
      </c>
      <c r="E24" s="276">
        <v>0</v>
      </c>
      <c r="F24" s="276">
        <v>0</v>
      </c>
      <c r="G24" s="328">
        <f t="shared" si="1"/>
        <v>0</v>
      </c>
    </row>
    <row r="25" spans="1:7" x14ac:dyDescent="0.2">
      <c r="A25" s="545"/>
      <c r="B25" s="327" t="s">
        <v>1031</v>
      </c>
      <c r="C25" s="276">
        <v>0</v>
      </c>
      <c r="D25" s="276">
        <v>0</v>
      </c>
      <c r="E25" s="276">
        <v>0</v>
      </c>
      <c r="F25" s="276">
        <v>0</v>
      </c>
      <c r="G25" s="328">
        <f t="shared" si="1"/>
        <v>0</v>
      </c>
    </row>
    <row r="26" spans="1:7" x14ac:dyDescent="0.2">
      <c r="A26" s="545"/>
      <c r="B26" s="327" t="s">
        <v>1032</v>
      </c>
      <c r="C26" s="276">
        <v>0</v>
      </c>
      <c r="D26" s="276">
        <v>0</v>
      </c>
      <c r="E26" s="276">
        <v>0</v>
      </c>
      <c r="F26" s="276">
        <v>0</v>
      </c>
      <c r="G26" s="328">
        <f t="shared" si="1"/>
        <v>0</v>
      </c>
    </row>
    <row r="27" spans="1:7" x14ac:dyDescent="0.2">
      <c r="A27" s="545"/>
      <c r="B27" s="327" t="s">
        <v>1033</v>
      </c>
      <c r="C27" s="276">
        <v>0</v>
      </c>
      <c r="D27" s="276">
        <v>0</v>
      </c>
      <c r="E27" s="276">
        <v>0</v>
      </c>
      <c r="F27" s="276">
        <v>0</v>
      </c>
      <c r="G27" s="328">
        <f t="shared" si="1"/>
        <v>0</v>
      </c>
    </row>
    <row r="28" spans="1:7" x14ac:dyDescent="0.2">
      <c r="A28" s="545"/>
      <c r="B28" s="327" t="s">
        <v>506</v>
      </c>
      <c r="C28" s="276">
        <v>0</v>
      </c>
      <c r="D28" s="276">
        <v>0</v>
      </c>
      <c r="E28" s="276">
        <v>0</v>
      </c>
      <c r="F28" s="276">
        <v>0</v>
      </c>
      <c r="G28" s="328">
        <f t="shared" si="1"/>
        <v>0</v>
      </c>
    </row>
    <row r="29" spans="1:7" x14ac:dyDescent="0.2">
      <c r="A29" s="545"/>
      <c r="B29" s="327" t="s">
        <v>507</v>
      </c>
      <c r="C29" s="276">
        <v>0</v>
      </c>
      <c r="D29" s="276">
        <v>0</v>
      </c>
      <c r="E29" s="276">
        <v>0</v>
      </c>
      <c r="F29" s="276">
        <v>0</v>
      </c>
      <c r="G29" s="328">
        <f t="shared" si="1"/>
        <v>0</v>
      </c>
    </row>
    <row r="30" spans="1:7" x14ac:dyDescent="0.2">
      <c r="A30" s="545"/>
      <c r="B30" s="327" t="s">
        <v>1034</v>
      </c>
      <c r="C30" s="276">
        <v>0</v>
      </c>
      <c r="D30" s="276">
        <v>0</v>
      </c>
      <c r="E30" s="276">
        <v>0</v>
      </c>
      <c r="F30" s="276">
        <v>0</v>
      </c>
      <c r="G30" s="328">
        <f t="shared" si="1"/>
        <v>0</v>
      </c>
    </row>
    <row r="31" spans="1:7" x14ac:dyDescent="0.2">
      <c r="A31" s="545"/>
      <c r="B31" s="327" t="s">
        <v>1035</v>
      </c>
      <c r="C31" s="276">
        <v>0</v>
      </c>
      <c r="D31" s="276">
        <v>0</v>
      </c>
      <c r="E31" s="276">
        <v>0</v>
      </c>
      <c r="F31" s="276">
        <v>0</v>
      </c>
      <c r="G31" s="328">
        <f t="shared" si="1"/>
        <v>0</v>
      </c>
    </row>
    <row r="32" spans="1:7" ht="13.5" thickBot="1" x14ac:dyDescent="0.25">
      <c r="A32" s="547"/>
      <c r="B32" s="239" t="s">
        <v>1036</v>
      </c>
      <c r="C32" s="276">
        <v>0</v>
      </c>
      <c r="D32" s="276">
        <v>0</v>
      </c>
      <c r="E32" s="276">
        <v>0</v>
      </c>
      <c r="F32" s="276">
        <v>0</v>
      </c>
      <c r="G32" s="261">
        <f t="shared" si="0"/>
        <v>0</v>
      </c>
    </row>
    <row r="33" spans="1:16384" s="264" customFormat="1" ht="13.5" customHeight="1" thickBot="1" x14ac:dyDescent="0.25">
      <c r="A33" s="741" t="s">
        <v>1037</v>
      </c>
      <c r="B33" s="742"/>
      <c r="C33" s="263">
        <f>SUM(C15:C32)</f>
        <v>0</v>
      </c>
      <c r="D33" s="263">
        <f>SUM(D15:D32)</f>
        <v>0</v>
      </c>
      <c r="E33" s="263">
        <f>SUM(E15:E32)</f>
        <v>0</v>
      </c>
      <c r="F33" s="263">
        <f>SUM(F15:F32)</f>
        <v>0</v>
      </c>
      <c r="G33" s="263">
        <f t="shared" si="0"/>
        <v>0</v>
      </c>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7"/>
      <c r="AP33" s="127"/>
      <c r="AQ33" s="127"/>
      <c r="AR33" s="127"/>
      <c r="AS33" s="127"/>
      <c r="AT33" s="127"/>
      <c r="AU33" s="127"/>
      <c r="AV33" s="127"/>
      <c r="AW33" s="127"/>
      <c r="AX33" s="127"/>
      <c r="AY33" s="127"/>
      <c r="AZ33" s="127"/>
      <c r="BA33" s="127"/>
      <c r="BB33" s="127"/>
      <c r="BC33" s="127"/>
      <c r="BD33" s="127"/>
      <c r="BE33" s="127"/>
      <c r="BF33" s="127"/>
      <c r="BG33" s="127"/>
      <c r="BH33" s="127"/>
      <c r="BI33" s="127"/>
      <c r="BJ33" s="127"/>
      <c r="BK33" s="127"/>
      <c r="BL33" s="127"/>
      <c r="BM33" s="127"/>
      <c r="BN33" s="127"/>
      <c r="BO33" s="127"/>
      <c r="BP33" s="127"/>
      <c r="BQ33" s="127"/>
      <c r="BR33" s="127"/>
      <c r="BS33" s="127"/>
      <c r="BT33" s="127"/>
      <c r="BU33" s="127"/>
      <c r="BV33" s="127"/>
      <c r="BW33" s="127"/>
      <c r="BX33" s="127"/>
      <c r="BY33" s="127"/>
      <c r="BZ33" s="127"/>
      <c r="CA33" s="127"/>
      <c r="CB33" s="127"/>
      <c r="CC33" s="127"/>
      <c r="CD33" s="127"/>
      <c r="CE33" s="127"/>
      <c r="CF33" s="127"/>
      <c r="CG33" s="127"/>
      <c r="CH33" s="127"/>
      <c r="CI33" s="127"/>
      <c r="CJ33" s="127"/>
      <c r="CK33" s="127"/>
      <c r="CL33" s="127"/>
      <c r="CM33" s="127"/>
      <c r="CN33" s="127"/>
      <c r="CO33" s="127"/>
      <c r="CP33" s="127"/>
      <c r="CQ33" s="127"/>
      <c r="CR33" s="127"/>
      <c r="CS33" s="127"/>
      <c r="CT33" s="127"/>
      <c r="CU33" s="127"/>
      <c r="CV33" s="127"/>
      <c r="CW33" s="127"/>
      <c r="CX33" s="127"/>
      <c r="CY33" s="127"/>
      <c r="CZ33" s="127"/>
      <c r="DA33" s="127"/>
      <c r="DB33" s="127"/>
      <c r="DC33" s="127"/>
      <c r="DD33" s="127"/>
      <c r="DE33" s="127"/>
      <c r="DF33" s="127"/>
      <c r="DG33" s="127"/>
      <c r="DH33" s="127"/>
      <c r="DI33" s="127"/>
      <c r="DJ33" s="127"/>
      <c r="DK33" s="127"/>
      <c r="DL33" s="127"/>
      <c r="DM33" s="127"/>
      <c r="DN33" s="127"/>
      <c r="DO33" s="127"/>
      <c r="DP33" s="127"/>
      <c r="DQ33" s="127"/>
      <c r="DR33" s="127"/>
      <c r="DS33" s="127"/>
      <c r="DT33" s="127"/>
      <c r="DU33" s="127"/>
      <c r="DV33" s="127"/>
      <c r="DW33" s="127"/>
      <c r="DX33" s="127"/>
      <c r="DY33" s="127"/>
      <c r="DZ33" s="127"/>
      <c r="EA33" s="127"/>
      <c r="EB33" s="127"/>
      <c r="EC33" s="127"/>
      <c r="ED33" s="127"/>
      <c r="EE33" s="127"/>
      <c r="EF33" s="127"/>
      <c r="EG33" s="127"/>
      <c r="EH33" s="127"/>
      <c r="EI33" s="127"/>
      <c r="EJ33" s="127"/>
      <c r="EK33" s="127"/>
      <c r="EL33" s="127"/>
      <c r="EM33" s="127"/>
      <c r="EN33" s="127"/>
      <c r="EO33" s="127"/>
      <c r="EP33" s="127"/>
      <c r="EQ33" s="127"/>
      <c r="ER33" s="127"/>
      <c r="ES33" s="127"/>
      <c r="ET33" s="127"/>
      <c r="EU33" s="127"/>
      <c r="EV33" s="127"/>
      <c r="EW33" s="127"/>
      <c r="EX33" s="127"/>
      <c r="EY33" s="127"/>
      <c r="EZ33" s="127"/>
      <c r="FA33" s="127"/>
      <c r="FB33" s="127"/>
      <c r="FC33" s="127"/>
      <c r="FD33" s="127"/>
      <c r="FE33" s="127"/>
      <c r="FF33" s="127"/>
      <c r="FG33" s="127"/>
      <c r="FH33" s="127"/>
      <c r="FI33" s="127"/>
      <c r="FJ33" s="127"/>
      <c r="FK33" s="127"/>
      <c r="FL33" s="127"/>
      <c r="FM33" s="127"/>
      <c r="FN33" s="127"/>
      <c r="FO33" s="127"/>
      <c r="FP33" s="127"/>
      <c r="FQ33" s="127"/>
      <c r="FR33" s="127"/>
      <c r="FS33" s="127"/>
      <c r="FT33" s="127"/>
      <c r="FU33" s="127"/>
      <c r="FV33" s="127"/>
      <c r="FW33" s="127"/>
      <c r="FX33" s="127"/>
      <c r="FY33" s="127"/>
      <c r="FZ33" s="127"/>
      <c r="GA33" s="127"/>
      <c r="GB33" s="127"/>
      <c r="GC33" s="127"/>
      <c r="GD33" s="127"/>
      <c r="GE33" s="127"/>
      <c r="GF33" s="127"/>
      <c r="GG33" s="127"/>
      <c r="GH33" s="127"/>
      <c r="GI33" s="127"/>
      <c r="GJ33" s="127"/>
      <c r="GK33" s="127"/>
      <c r="GL33" s="127"/>
      <c r="GM33" s="127"/>
      <c r="GN33" s="127"/>
      <c r="GO33" s="127"/>
      <c r="GP33" s="127"/>
      <c r="GQ33" s="127"/>
      <c r="GR33" s="127"/>
      <c r="GS33" s="127"/>
      <c r="GT33" s="127"/>
      <c r="GU33" s="127"/>
      <c r="GV33" s="127"/>
      <c r="GW33" s="127"/>
      <c r="GX33" s="127"/>
      <c r="GY33" s="127"/>
      <c r="GZ33" s="127"/>
      <c r="HA33" s="127"/>
      <c r="HB33" s="127"/>
      <c r="HC33" s="127"/>
      <c r="HD33" s="127"/>
      <c r="HE33" s="127"/>
      <c r="HF33" s="127"/>
      <c r="HG33" s="127"/>
      <c r="HH33" s="127"/>
      <c r="HI33" s="127"/>
      <c r="HJ33" s="127"/>
      <c r="HK33" s="127"/>
      <c r="HL33" s="127"/>
      <c r="HM33" s="127"/>
      <c r="HN33" s="127"/>
      <c r="HO33" s="127"/>
      <c r="HP33" s="127"/>
      <c r="HQ33" s="127"/>
      <c r="HR33" s="127"/>
      <c r="HS33" s="127"/>
      <c r="HT33" s="127"/>
      <c r="HU33" s="127"/>
      <c r="HV33" s="127"/>
      <c r="HW33" s="127"/>
      <c r="HX33" s="127"/>
      <c r="HY33" s="127"/>
      <c r="HZ33" s="127"/>
      <c r="IA33" s="127"/>
      <c r="IB33" s="127"/>
      <c r="IC33" s="127"/>
      <c r="ID33" s="127"/>
      <c r="IE33" s="127"/>
      <c r="IF33" s="127"/>
      <c r="IG33" s="127"/>
      <c r="IH33" s="127"/>
      <c r="II33" s="127"/>
      <c r="IJ33" s="127"/>
      <c r="IK33" s="127"/>
      <c r="IL33" s="127"/>
      <c r="IM33" s="127"/>
      <c r="IN33" s="127"/>
      <c r="IO33" s="127"/>
      <c r="IP33" s="127"/>
      <c r="IQ33" s="127"/>
      <c r="IR33" s="127"/>
      <c r="IS33" s="127"/>
      <c r="IT33" s="127"/>
      <c r="IU33" s="127"/>
      <c r="IV33" s="127"/>
      <c r="IW33" s="127"/>
      <c r="IX33" s="127"/>
      <c r="IY33" s="127"/>
      <c r="IZ33" s="127"/>
      <c r="JA33" s="127"/>
      <c r="JB33" s="127"/>
      <c r="JC33" s="127"/>
      <c r="JD33" s="127"/>
      <c r="JE33" s="127"/>
      <c r="JF33" s="127"/>
      <c r="JG33" s="127"/>
      <c r="JH33" s="127"/>
      <c r="JI33" s="127"/>
      <c r="JJ33" s="127"/>
      <c r="JK33" s="127"/>
      <c r="JL33" s="127"/>
      <c r="JM33" s="127"/>
      <c r="JN33" s="127"/>
      <c r="JO33" s="127"/>
      <c r="JP33" s="127"/>
      <c r="JQ33" s="127"/>
      <c r="JR33" s="127"/>
      <c r="JS33" s="127"/>
      <c r="JT33" s="127"/>
      <c r="JU33" s="127"/>
      <c r="JV33" s="127"/>
      <c r="JW33" s="127"/>
      <c r="JX33" s="127"/>
      <c r="JY33" s="127"/>
      <c r="JZ33" s="127"/>
      <c r="KA33" s="127"/>
      <c r="KB33" s="127"/>
      <c r="KC33" s="127"/>
      <c r="KD33" s="127"/>
      <c r="KE33" s="127"/>
      <c r="KF33" s="127"/>
      <c r="KG33" s="127"/>
      <c r="KH33" s="127"/>
      <c r="KI33" s="127"/>
      <c r="KJ33" s="127"/>
      <c r="KK33" s="127"/>
      <c r="KL33" s="127"/>
      <c r="KM33" s="127"/>
      <c r="KN33" s="127"/>
      <c r="KO33" s="127"/>
      <c r="KP33" s="127"/>
      <c r="KQ33" s="127"/>
      <c r="KR33" s="127"/>
      <c r="KS33" s="127"/>
      <c r="KT33" s="127"/>
      <c r="KU33" s="127"/>
      <c r="KV33" s="127"/>
      <c r="KW33" s="127"/>
      <c r="KX33" s="127"/>
      <c r="KY33" s="127"/>
      <c r="KZ33" s="127"/>
      <c r="LA33" s="127"/>
      <c r="LB33" s="127"/>
      <c r="LC33" s="127"/>
      <c r="LD33" s="127"/>
      <c r="LE33" s="127"/>
      <c r="LF33" s="127"/>
      <c r="LG33" s="127"/>
      <c r="LH33" s="127"/>
      <c r="LI33" s="127"/>
      <c r="LJ33" s="127"/>
      <c r="LK33" s="127"/>
      <c r="LL33" s="127"/>
      <c r="LM33" s="127"/>
      <c r="LN33" s="127"/>
      <c r="LO33" s="127"/>
      <c r="LP33" s="127"/>
      <c r="LQ33" s="127"/>
      <c r="LR33" s="127"/>
      <c r="LS33" s="127"/>
      <c r="LT33" s="127"/>
      <c r="LU33" s="127"/>
      <c r="LV33" s="127"/>
      <c r="LW33" s="127"/>
      <c r="LX33" s="127"/>
      <c r="LY33" s="127"/>
      <c r="LZ33" s="127"/>
      <c r="MA33" s="127"/>
      <c r="MB33" s="127"/>
      <c r="MC33" s="127"/>
      <c r="MD33" s="127"/>
      <c r="ME33" s="127"/>
      <c r="MF33" s="127"/>
      <c r="MG33" s="127"/>
      <c r="MH33" s="127"/>
      <c r="MI33" s="127"/>
      <c r="MJ33" s="127"/>
      <c r="MK33" s="127"/>
      <c r="ML33" s="127"/>
      <c r="MM33" s="127"/>
      <c r="MN33" s="127"/>
      <c r="MO33" s="127"/>
      <c r="MP33" s="127"/>
      <c r="MQ33" s="127"/>
      <c r="MR33" s="127"/>
      <c r="MS33" s="127"/>
      <c r="MT33" s="127"/>
      <c r="MU33" s="127"/>
      <c r="MV33" s="127"/>
      <c r="MW33" s="127"/>
      <c r="MX33" s="127"/>
      <c r="MY33" s="127"/>
      <c r="MZ33" s="127"/>
      <c r="NA33" s="127"/>
      <c r="NB33" s="127"/>
      <c r="NC33" s="127"/>
      <c r="ND33" s="127"/>
      <c r="NE33" s="127"/>
      <c r="NF33" s="127"/>
      <c r="NG33" s="127"/>
      <c r="NH33" s="127"/>
      <c r="NI33" s="127"/>
      <c r="NJ33" s="127"/>
      <c r="NK33" s="127"/>
      <c r="NL33" s="127"/>
      <c r="NM33" s="127"/>
      <c r="NN33" s="127"/>
      <c r="NO33" s="127"/>
      <c r="NP33" s="127"/>
      <c r="NQ33" s="127"/>
      <c r="NR33" s="127"/>
      <c r="NS33" s="127"/>
      <c r="NT33" s="127"/>
      <c r="NU33" s="127"/>
      <c r="NV33" s="127"/>
      <c r="NW33" s="127"/>
      <c r="NX33" s="127"/>
      <c r="NY33" s="127"/>
      <c r="NZ33" s="127"/>
      <c r="OA33" s="127"/>
      <c r="OB33" s="127"/>
      <c r="OC33" s="127"/>
      <c r="OD33" s="127"/>
      <c r="OE33" s="127"/>
      <c r="OF33" s="127"/>
      <c r="OG33" s="127"/>
      <c r="OH33" s="127"/>
      <c r="OI33" s="127"/>
      <c r="OJ33" s="127"/>
      <c r="OK33" s="127"/>
      <c r="OL33" s="127"/>
      <c r="OM33" s="127"/>
      <c r="ON33" s="127"/>
      <c r="OO33" s="127"/>
      <c r="OP33" s="127"/>
      <c r="OQ33" s="127"/>
      <c r="OR33" s="127"/>
      <c r="OS33" s="127"/>
      <c r="OT33" s="127"/>
      <c r="OU33" s="127"/>
      <c r="OV33" s="127"/>
      <c r="OW33" s="127"/>
      <c r="OX33" s="127"/>
      <c r="OY33" s="127"/>
      <c r="OZ33" s="127"/>
      <c r="PA33" s="127"/>
      <c r="PB33" s="127"/>
      <c r="PC33" s="127"/>
      <c r="PD33" s="127"/>
      <c r="PE33" s="127"/>
      <c r="PF33" s="127"/>
      <c r="PG33" s="127"/>
      <c r="PH33" s="127"/>
      <c r="PI33" s="127"/>
      <c r="PJ33" s="127"/>
      <c r="PK33" s="127"/>
      <c r="PL33" s="127"/>
      <c r="PM33" s="127"/>
      <c r="PN33" s="127"/>
      <c r="PO33" s="127"/>
      <c r="PP33" s="127"/>
      <c r="PQ33" s="127"/>
      <c r="PR33" s="127"/>
      <c r="PS33" s="127"/>
      <c r="PT33" s="127"/>
      <c r="PU33" s="127"/>
      <c r="PV33" s="127"/>
      <c r="PW33" s="127"/>
      <c r="PX33" s="127"/>
      <c r="PY33" s="127"/>
      <c r="PZ33" s="127"/>
      <c r="QA33" s="127"/>
      <c r="QB33" s="127"/>
      <c r="QC33" s="127"/>
      <c r="QD33" s="127"/>
      <c r="QE33" s="127"/>
      <c r="QF33" s="127"/>
      <c r="QG33" s="127"/>
      <c r="QH33" s="127"/>
      <c r="QI33" s="127"/>
      <c r="QJ33" s="127"/>
      <c r="QK33" s="127"/>
      <c r="QL33" s="127"/>
      <c r="QM33" s="127"/>
      <c r="QN33" s="127"/>
      <c r="QO33" s="127"/>
      <c r="QP33" s="127"/>
      <c r="QQ33" s="127"/>
      <c r="QR33" s="127"/>
      <c r="QS33" s="127"/>
      <c r="QT33" s="127"/>
      <c r="QU33" s="127"/>
      <c r="QV33" s="127"/>
      <c r="QW33" s="127"/>
      <c r="QX33" s="127"/>
      <c r="QY33" s="127"/>
      <c r="QZ33" s="127"/>
      <c r="RA33" s="127"/>
      <c r="RB33" s="127"/>
      <c r="RC33" s="127"/>
      <c r="RD33" s="127"/>
      <c r="RE33" s="127"/>
      <c r="RF33" s="127"/>
      <c r="RG33" s="127"/>
      <c r="RH33" s="127"/>
      <c r="RI33" s="127"/>
      <c r="RJ33" s="127"/>
      <c r="RK33" s="127"/>
      <c r="RL33" s="127"/>
      <c r="RM33" s="127"/>
      <c r="RN33" s="127"/>
      <c r="RO33" s="127"/>
      <c r="RP33" s="127"/>
      <c r="RQ33" s="127"/>
      <c r="RR33" s="127"/>
      <c r="RS33" s="127"/>
      <c r="RT33" s="127"/>
      <c r="RU33" s="127"/>
      <c r="RV33" s="127"/>
      <c r="RW33" s="127"/>
      <c r="RX33" s="127"/>
      <c r="RY33" s="127"/>
      <c r="RZ33" s="127"/>
      <c r="SA33" s="127"/>
      <c r="SB33" s="127"/>
      <c r="SC33" s="127"/>
      <c r="SD33" s="127"/>
      <c r="SE33" s="127"/>
      <c r="SF33" s="127"/>
      <c r="SG33" s="127"/>
      <c r="SH33" s="127"/>
      <c r="SI33" s="127"/>
      <c r="SJ33" s="127"/>
      <c r="SK33" s="127"/>
      <c r="SL33" s="127"/>
      <c r="SM33" s="127"/>
      <c r="SN33" s="127"/>
      <c r="SO33" s="127"/>
      <c r="SP33" s="127"/>
      <c r="SQ33" s="127"/>
      <c r="SR33" s="127"/>
      <c r="SS33" s="127"/>
      <c r="ST33" s="127"/>
      <c r="SU33" s="127"/>
      <c r="SV33" s="127"/>
      <c r="SW33" s="127"/>
      <c r="SX33" s="127"/>
      <c r="SY33" s="127"/>
      <c r="SZ33" s="127"/>
      <c r="TA33" s="127"/>
      <c r="TB33" s="127"/>
      <c r="TC33" s="127"/>
      <c r="TD33" s="127"/>
      <c r="TE33" s="127"/>
      <c r="TF33" s="127"/>
      <c r="TG33" s="127"/>
      <c r="TH33" s="127"/>
      <c r="TI33" s="127"/>
      <c r="TJ33" s="127"/>
      <c r="TK33" s="127"/>
      <c r="TL33" s="127"/>
      <c r="TM33" s="127"/>
      <c r="TN33" s="127"/>
      <c r="TO33" s="127"/>
      <c r="TP33" s="127"/>
      <c r="TQ33" s="127"/>
      <c r="TR33" s="127"/>
      <c r="TS33" s="127"/>
      <c r="TT33" s="127"/>
      <c r="TU33" s="127"/>
      <c r="TV33" s="127"/>
      <c r="TW33" s="127"/>
      <c r="TX33" s="127"/>
      <c r="TY33" s="127"/>
      <c r="TZ33" s="127"/>
      <c r="UA33" s="127"/>
      <c r="UB33" s="127"/>
      <c r="UC33" s="127"/>
      <c r="UD33" s="127"/>
      <c r="UE33" s="127"/>
      <c r="UF33" s="127"/>
      <c r="UG33" s="127"/>
      <c r="UH33" s="127"/>
      <c r="UI33" s="127"/>
      <c r="UJ33" s="127"/>
      <c r="UK33" s="127"/>
      <c r="UL33" s="127"/>
      <c r="UM33" s="127"/>
      <c r="UN33" s="127"/>
      <c r="UO33" s="127"/>
      <c r="UP33" s="127"/>
      <c r="UQ33" s="127"/>
      <c r="UR33" s="127"/>
      <c r="US33" s="127"/>
      <c r="UT33" s="127"/>
      <c r="UU33" s="127"/>
      <c r="UV33" s="127"/>
      <c r="UW33" s="127"/>
      <c r="UX33" s="127"/>
      <c r="UY33" s="127"/>
      <c r="UZ33" s="127"/>
      <c r="VA33" s="127"/>
      <c r="VB33" s="127"/>
      <c r="VC33" s="127"/>
      <c r="VD33" s="127"/>
      <c r="VE33" s="127"/>
      <c r="VF33" s="127"/>
      <c r="VG33" s="127"/>
      <c r="VH33" s="127"/>
      <c r="VI33" s="127"/>
      <c r="VJ33" s="127"/>
      <c r="VK33" s="127"/>
      <c r="VL33" s="127"/>
      <c r="VM33" s="127"/>
      <c r="VN33" s="127"/>
      <c r="VO33" s="127"/>
      <c r="VP33" s="127"/>
      <c r="VQ33" s="127"/>
      <c r="VR33" s="127"/>
      <c r="VS33" s="127"/>
      <c r="VT33" s="127"/>
      <c r="VU33" s="127"/>
      <c r="VV33" s="127"/>
      <c r="VW33" s="127"/>
      <c r="VX33" s="127"/>
      <c r="VY33" s="127"/>
      <c r="VZ33" s="127"/>
      <c r="WA33" s="127"/>
      <c r="WB33" s="127"/>
      <c r="WC33" s="127"/>
      <c r="WD33" s="127"/>
      <c r="WE33" s="127"/>
      <c r="WF33" s="127"/>
      <c r="WG33" s="127"/>
      <c r="WH33" s="127"/>
      <c r="WI33" s="127"/>
      <c r="WJ33" s="127"/>
      <c r="WK33" s="127"/>
      <c r="WL33" s="127"/>
      <c r="WM33" s="127"/>
      <c r="WN33" s="127"/>
      <c r="WO33" s="127"/>
      <c r="WP33" s="127"/>
      <c r="WQ33" s="127"/>
      <c r="WR33" s="127"/>
      <c r="WS33" s="127"/>
      <c r="WT33" s="127"/>
      <c r="WU33" s="127"/>
      <c r="WV33" s="127"/>
      <c r="WW33" s="127"/>
      <c r="WX33" s="127"/>
      <c r="WY33" s="127"/>
      <c r="WZ33" s="127"/>
      <c r="XA33" s="127"/>
      <c r="XB33" s="127"/>
      <c r="XC33" s="127"/>
      <c r="XD33" s="127"/>
      <c r="XE33" s="127"/>
      <c r="XF33" s="127"/>
      <c r="XG33" s="127"/>
      <c r="XH33" s="127"/>
      <c r="XI33" s="127"/>
      <c r="XJ33" s="127"/>
      <c r="XK33" s="127"/>
      <c r="XL33" s="127"/>
      <c r="XM33" s="127"/>
      <c r="XN33" s="127"/>
      <c r="XO33" s="127"/>
      <c r="XP33" s="127"/>
      <c r="XQ33" s="127"/>
      <c r="XR33" s="127"/>
      <c r="XS33" s="127"/>
      <c r="XT33" s="127"/>
      <c r="XU33" s="127"/>
      <c r="XV33" s="127"/>
      <c r="XW33" s="127"/>
      <c r="XX33" s="127"/>
      <c r="XY33" s="127"/>
      <c r="XZ33" s="127"/>
      <c r="YA33" s="127"/>
      <c r="YB33" s="127"/>
      <c r="YC33" s="127"/>
      <c r="YD33" s="127"/>
      <c r="YE33" s="127"/>
      <c r="YF33" s="127"/>
      <c r="YG33" s="127"/>
      <c r="YH33" s="127"/>
      <c r="YI33" s="127"/>
      <c r="YJ33" s="127"/>
      <c r="YK33" s="127"/>
      <c r="YL33" s="127"/>
      <c r="YM33" s="127"/>
      <c r="YN33" s="127"/>
      <c r="YO33" s="127"/>
      <c r="YP33" s="127"/>
      <c r="YQ33" s="127"/>
      <c r="YR33" s="127"/>
      <c r="YS33" s="127"/>
      <c r="YT33" s="127"/>
      <c r="YU33" s="127"/>
      <c r="YV33" s="127"/>
      <c r="YW33" s="127"/>
      <c r="YX33" s="127"/>
      <c r="YY33" s="127"/>
      <c r="YZ33" s="127"/>
      <c r="ZA33" s="127"/>
      <c r="ZB33" s="127"/>
      <c r="ZC33" s="127"/>
      <c r="ZD33" s="127"/>
      <c r="ZE33" s="127"/>
      <c r="ZF33" s="127"/>
      <c r="ZG33" s="127"/>
      <c r="ZH33" s="127"/>
      <c r="ZI33" s="127"/>
      <c r="ZJ33" s="127"/>
      <c r="ZK33" s="127"/>
      <c r="ZL33" s="127"/>
      <c r="ZM33" s="127"/>
      <c r="ZN33" s="127"/>
      <c r="ZO33" s="127"/>
      <c r="ZP33" s="127"/>
      <c r="ZQ33" s="127"/>
      <c r="ZR33" s="127"/>
      <c r="ZS33" s="127"/>
      <c r="ZT33" s="127"/>
      <c r="ZU33" s="127"/>
      <c r="ZV33" s="127"/>
      <c r="ZW33" s="127"/>
      <c r="ZX33" s="127"/>
      <c r="ZY33" s="127"/>
      <c r="ZZ33" s="127"/>
      <c r="AAA33" s="127"/>
      <c r="AAB33" s="127"/>
      <c r="AAC33" s="127"/>
      <c r="AAD33" s="127"/>
      <c r="AAE33" s="127"/>
      <c r="AAF33" s="127"/>
      <c r="AAG33" s="127"/>
      <c r="AAH33" s="127"/>
      <c r="AAI33" s="127"/>
      <c r="AAJ33" s="127"/>
      <c r="AAK33" s="127"/>
      <c r="AAL33" s="127"/>
      <c r="AAM33" s="127"/>
      <c r="AAN33" s="127"/>
      <c r="AAO33" s="127"/>
      <c r="AAP33" s="127"/>
      <c r="AAQ33" s="127"/>
      <c r="AAR33" s="127"/>
      <c r="AAS33" s="127"/>
      <c r="AAT33" s="127"/>
      <c r="AAU33" s="127"/>
      <c r="AAV33" s="127"/>
      <c r="AAW33" s="127"/>
      <c r="AAX33" s="127"/>
      <c r="AAY33" s="127"/>
      <c r="AAZ33" s="127"/>
      <c r="ABA33" s="127"/>
      <c r="ABB33" s="127"/>
      <c r="ABC33" s="127"/>
      <c r="ABD33" s="127"/>
      <c r="ABE33" s="127"/>
      <c r="ABF33" s="127"/>
      <c r="ABG33" s="127"/>
      <c r="ABH33" s="127"/>
      <c r="ABI33" s="127"/>
      <c r="ABJ33" s="127"/>
      <c r="ABK33" s="127"/>
      <c r="ABL33" s="127"/>
      <c r="ABM33" s="127"/>
      <c r="ABN33" s="127"/>
      <c r="ABO33" s="127"/>
      <c r="ABP33" s="127"/>
      <c r="ABQ33" s="127"/>
      <c r="ABR33" s="127"/>
      <c r="ABS33" s="127"/>
      <c r="ABT33" s="127"/>
      <c r="ABU33" s="127"/>
      <c r="ABV33" s="127"/>
      <c r="ABW33" s="127"/>
      <c r="ABX33" s="127"/>
      <c r="ABY33" s="127"/>
      <c r="ABZ33" s="127"/>
      <c r="ACA33" s="127"/>
      <c r="ACB33" s="127"/>
      <c r="ACC33" s="127"/>
      <c r="ACD33" s="127"/>
      <c r="ACE33" s="127"/>
      <c r="ACF33" s="127"/>
      <c r="ACG33" s="127"/>
      <c r="ACH33" s="127"/>
      <c r="ACI33" s="127"/>
      <c r="ACJ33" s="127"/>
      <c r="ACK33" s="127"/>
      <c r="ACL33" s="127"/>
      <c r="ACM33" s="127"/>
      <c r="ACN33" s="127"/>
      <c r="ACO33" s="127"/>
      <c r="ACP33" s="127"/>
      <c r="ACQ33" s="127"/>
      <c r="ACR33" s="127"/>
      <c r="ACS33" s="127"/>
      <c r="ACT33" s="127"/>
      <c r="ACU33" s="127"/>
      <c r="ACV33" s="127"/>
      <c r="ACW33" s="127"/>
      <c r="ACX33" s="127"/>
      <c r="ACY33" s="127"/>
      <c r="ACZ33" s="127"/>
      <c r="ADA33" s="127"/>
      <c r="ADB33" s="127"/>
      <c r="ADC33" s="127"/>
      <c r="ADD33" s="127"/>
      <c r="ADE33" s="127"/>
      <c r="ADF33" s="127"/>
      <c r="ADG33" s="127"/>
      <c r="ADH33" s="127"/>
      <c r="ADI33" s="127"/>
      <c r="ADJ33" s="127"/>
      <c r="ADK33" s="127"/>
      <c r="ADL33" s="127"/>
      <c r="ADM33" s="127"/>
      <c r="ADN33" s="127"/>
      <c r="ADO33" s="127"/>
      <c r="ADP33" s="127"/>
      <c r="ADQ33" s="127"/>
      <c r="ADR33" s="127"/>
      <c r="ADS33" s="127"/>
      <c r="ADT33" s="127"/>
      <c r="ADU33" s="127"/>
      <c r="ADV33" s="127"/>
      <c r="ADW33" s="127"/>
      <c r="ADX33" s="127"/>
      <c r="ADY33" s="127"/>
      <c r="ADZ33" s="127"/>
      <c r="AEA33" s="127"/>
      <c r="AEB33" s="127"/>
      <c r="AEC33" s="127"/>
      <c r="AED33" s="127"/>
      <c r="AEE33" s="127"/>
      <c r="AEF33" s="127"/>
      <c r="AEG33" s="127"/>
      <c r="AEH33" s="127"/>
      <c r="AEI33" s="127"/>
      <c r="AEJ33" s="127"/>
      <c r="AEK33" s="127"/>
      <c r="AEL33" s="127"/>
      <c r="AEM33" s="127"/>
      <c r="AEN33" s="127"/>
      <c r="AEO33" s="127"/>
      <c r="AEP33" s="127"/>
      <c r="AEQ33" s="127"/>
      <c r="AER33" s="127"/>
      <c r="AES33" s="127"/>
      <c r="AET33" s="127"/>
      <c r="AEU33" s="127"/>
      <c r="AEV33" s="127"/>
      <c r="AEW33" s="127"/>
      <c r="AEX33" s="127"/>
      <c r="AEY33" s="127"/>
      <c r="AEZ33" s="127"/>
      <c r="AFA33" s="127"/>
      <c r="AFB33" s="127"/>
      <c r="AFC33" s="127"/>
      <c r="AFD33" s="127"/>
      <c r="AFE33" s="127"/>
      <c r="AFF33" s="127"/>
      <c r="AFG33" s="127"/>
      <c r="AFH33" s="127"/>
      <c r="AFI33" s="127"/>
      <c r="AFJ33" s="127"/>
      <c r="AFK33" s="127"/>
      <c r="AFL33" s="127"/>
      <c r="AFM33" s="127"/>
      <c r="AFN33" s="127"/>
      <c r="AFO33" s="127"/>
      <c r="AFP33" s="127"/>
      <c r="AFQ33" s="127"/>
      <c r="AFR33" s="127"/>
      <c r="AFS33" s="127"/>
      <c r="AFT33" s="127"/>
      <c r="AFU33" s="127"/>
      <c r="AFV33" s="127"/>
      <c r="AFW33" s="127"/>
      <c r="AFX33" s="127"/>
      <c r="AFY33" s="127"/>
      <c r="AFZ33" s="127"/>
      <c r="AGA33" s="127"/>
      <c r="AGB33" s="127"/>
      <c r="AGC33" s="127"/>
      <c r="AGD33" s="127"/>
      <c r="AGE33" s="127"/>
      <c r="AGF33" s="127"/>
      <c r="AGG33" s="127"/>
      <c r="AGH33" s="127"/>
      <c r="AGI33" s="127"/>
      <c r="AGJ33" s="127"/>
      <c r="AGK33" s="127"/>
      <c r="AGL33" s="127"/>
      <c r="AGM33" s="127"/>
      <c r="AGN33" s="127"/>
      <c r="AGO33" s="127"/>
      <c r="AGP33" s="127"/>
      <c r="AGQ33" s="127"/>
      <c r="AGR33" s="127"/>
      <c r="AGS33" s="127"/>
      <c r="AGT33" s="127"/>
      <c r="AGU33" s="127"/>
      <c r="AGV33" s="127"/>
      <c r="AGW33" s="127"/>
      <c r="AGX33" s="127"/>
      <c r="AGY33" s="127"/>
      <c r="AGZ33" s="127"/>
      <c r="AHA33" s="127"/>
      <c r="AHB33" s="127"/>
      <c r="AHC33" s="127"/>
      <c r="AHD33" s="127"/>
      <c r="AHE33" s="127"/>
      <c r="AHF33" s="127"/>
      <c r="AHG33" s="127"/>
      <c r="AHH33" s="127"/>
      <c r="AHI33" s="127"/>
      <c r="AHJ33" s="127"/>
      <c r="AHK33" s="127"/>
      <c r="AHL33" s="127"/>
      <c r="AHM33" s="127"/>
      <c r="AHN33" s="127"/>
      <c r="AHO33" s="127"/>
      <c r="AHP33" s="127"/>
      <c r="AHQ33" s="127"/>
      <c r="AHR33" s="127"/>
      <c r="AHS33" s="127"/>
      <c r="AHT33" s="127"/>
      <c r="AHU33" s="127"/>
      <c r="AHV33" s="127"/>
      <c r="AHW33" s="127"/>
      <c r="AHX33" s="127"/>
      <c r="AHY33" s="127"/>
      <c r="AHZ33" s="127"/>
      <c r="AIA33" s="127"/>
      <c r="AIB33" s="127"/>
      <c r="AIC33" s="127"/>
      <c r="AID33" s="127"/>
      <c r="AIE33" s="127"/>
      <c r="AIF33" s="127"/>
      <c r="AIG33" s="127"/>
      <c r="AIH33" s="127"/>
      <c r="AII33" s="127"/>
      <c r="AIJ33" s="127"/>
      <c r="AIK33" s="127"/>
      <c r="AIL33" s="127"/>
      <c r="AIM33" s="127"/>
      <c r="AIN33" s="127"/>
      <c r="AIO33" s="127"/>
      <c r="AIP33" s="127"/>
      <c r="AIQ33" s="127"/>
      <c r="AIR33" s="127"/>
      <c r="AIS33" s="127"/>
      <c r="AIT33" s="127"/>
      <c r="AIU33" s="127"/>
      <c r="AIV33" s="127"/>
      <c r="AIW33" s="127"/>
      <c r="AIX33" s="127"/>
      <c r="AIY33" s="127"/>
      <c r="AIZ33" s="127"/>
      <c r="AJA33" s="127"/>
      <c r="AJB33" s="127"/>
      <c r="AJC33" s="127"/>
      <c r="AJD33" s="127"/>
      <c r="AJE33" s="127"/>
      <c r="AJF33" s="127"/>
      <c r="AJG33" s="127"/>
      <c r="AJH33" s="127"/>
      <c r="AJI33" s="127"/>
      <c r="AJJ33" s="127"/>
      <c r="AJK33" s="127"/>
      <c r="AJL33" s="127"/>
      <c r="AJM33" s="127"/>
      <c r="AJN33" s="127"/>
      <c r="AJO33" s="127"/>
      <c r="AJP33" s="127"/>
      <c r="AJQ33" s="127"/>
      <c r="AJR33" s="127"/>
      <c r="AJS33" s="127"/>
      <c r="AJT33" s="127"/>
      <c r="AJU33" s="127"/>
      <c r="AJV33" s="127"/>
      <c r="AJW33" s="127"/>
      <c r="AJX33" s="127"/>
      <c r="AJY33" s="127"/>
      <c r="AJZ33" s="127"/>
      <c r="AKA33" s="127"/>
      <c r="AKB33" s="127"/>
      <c r="AKC33" s="127"/>
      <c r="AKD33" s="127"/>
      <c r="AKE33" s="127"/>
      <c r="AKF33" s="127"/>
      <c r="AKG33" s="127"/>
      <c r="AKH33" s="127"/>
      <c r="AKI33" s="127"/>
      <c r="AKJ33" s="127"/>
      <c r="AKK33" s="127"/>
      <c r="AKL33" s="127"/>
      <c r="AKM33" s="127"/>
      <c r="AKN33" s="127"/>
      <c r="AKO33" s="127"/>
      <c r="AKP33" s="127"/>
      <c r="AKQ33" s="127"/>
      <c r="AKR33" s="127"/>
      <c r="AKS33" s="127"/>
      <c r="AKT33" s="127"/>
      <c r="AKU33" s="127"/>
      <c r="AKV33" s="127"/>
      <c r="AKW33" s="127"/>
      <c r="AKX33" s="127"/>
      <c r="AKY33" s="127"/>
      <c r="AKZ33" s="127"/>
      <c r="ALA33" s="127"/>
      <c r="ALB33" s="127"/>
      <c r="ALC33" s="127"/>
      <c r="ALD33" s="127"/>
      <c r="ALE33" s="127"/>
      <c r="ALF33" s="127"/>
      <c r="ALG33" s="127"/>
      <c r="ALH33" s="127"/>
      <c r="ALI33" s="127"/>
      <c r="ALJ33" s="127"/>
      <c r="ALK33" s="127"/>
      <c r="ALL33" s="127"/>
      <c r="ALM33" s="127"/>
      <c r="ALN33" s="127"/>
      <c r="ALO33" s="127"/>
      <c r="ALP33" s="127"/>
      <c r="ALQ33" s="127"/>
      <c r="ALR33" s="127"/>
      <c r="ALS33" s="127"/>
      <c r="ALT33" s="127"/>
      <c r="ALU33" s="127"/>
      <c r="ALV33" s="127"/>
      <c r="ALW33" s="127"/>
      <c r="ALX33" s="127"/>
      <c r="ALY33" s="127"/>
      <c r="ALZ33" s="127"/>
      <c r="AMA33" s="127"/>
      <c r="AMB33" s="127"/>
      <c r="AMC33" s="127"/>
      <c r="AMD33" s="127"/>
      <c r="AME33" s="127"/>
      <c r="AMF33" s="127"/>
      <c r="AMG33" s="127"/>
      <c r="AMH33" s="127"/>
      <c r="AMI33" s="127"/>
      <c r="AMJ33" s="127"/>
      <c r="AMK33" s="127"/>
      <c r="AML33" s="127"/>
      <c r="AMM33" s="127"/>
      <c r="AMN33" s="127"/>
      <c r="AMO33" s="127"/>
      <c r="AMP33" s="127"/>
      <c r="AMQ33" s="127"/>
      <c r="AMR33" s="127"/>
      <c r="AMS33" s="127"/>
      <c r="AMT33" s="127"/>
      <c r="AMU33" s="127"/>
      <c r="AMV33" s="127"/>
      <c r="AMW33" s="127"/>
      <c r="AMX33" s="127"/>
      <c r="AMY33" s="127"/>
      <c r="AMZ33" s="127"/>
      <c r="ANA33" s="127"/>
      <c r="ANB33" s="127"/>
      <c r="ANC33" s="127"/>
      <c r="AND33" s="127"/>
      <c r="ANE33" s="127"/>
      <c r="ANF33" s="127"/>
      <c r="ANG33" s="127"/>
      <c r="ANH33" s="127"/>
      <c r="ANI33" s="127"/>
      <c r="ANJ33" s="127"/>
      <c r="ANK33" s="127"/>
      <c r="ANL33" s="127"/>
      <c r="ANM33" s="127"/>
      <c r="ANN33" s="127"/>
      <c r="ANO33" s="127"/>
      <c r="ANP33" s="127"/>
      <c r="ANQ33" s="127"/>
      <c r="ANR33" s="127"/>
      <c r="ANS33" s="127"/>
      <c r="ANT33" s="127"/>
      <c r="ANU33" s="127"/>
      <c r="ANV33" s="127"/>
      <c r="ANW33" s="127"/>
      <c r="ANX33" s="127"/>
      <c r="ANY33" s="127"/>
      <c r="ANZ33" s="127"/>
      <c r="AOA33" s="127"/>
      <c r="AOB33" s="127"/>
      <c r="AOC33" s="127"/>
      <c r="AOD33" s="127"/>
      <c r="AOE33" s="127"/>
      <c r="AOF33" s="127"/>
      <c r="AOG33" s="127"/>
      <c r="AOH33" s="127"/>
      <c r="AOI33" s="127"/>
      <c r="AOJ33" s="127"/>
      <c r="AOK33" s="127"/>
      <c r="AOL33" s="127"/>
      <c r="AOM33" s="127"/>
      <c r="AON33" s="127"/>
      <c r="AOO33" s="127"/>
      <c r="AOP33" s="127"/>
      <c r="AOQ33" s="127"/>
      <c r="AOR33" s="127"/>
      <c r="AOS33" s="127"/>
      <c r="AOT33" s="127"/>
      <c r="AOU33" s="127"/>
      <c r="AOV33" s="127"/>
      <c r="AOW33" s="127"/>
      <c r="AOX33" s="127"/>
      <c r="AOY33" s="127"/>
      <c r="AOZ33" s="127"/>
      <c r="APA33" s="127"/>
      <c r="APB33" s="127"/>
      <c r="APC33" s="127"/>
      <c r="APD33" s="127"/>
      <c r="APE33" s="127"/>
      <c r="APF33" s="127"/>
      <c r="APG33" s="127"/>
      <c r="APH33" s="127"/>
      <c r="API33" s="127"/>
      <c r="APJ33" s="127"/>
      <c r="APK33" s="127"/>
      <c r="APL33" s="127"/>
      <c r="APM33" s="127"/>
      <c r="APN33" s="127"/>
      <c r="APO33" s="127"/>
      <c r="APP33" s="127"/>
      <c r="APQ33" s="127"/>
      <c r="APR33" s="127"/>
      <c r="APS33" s="127"/>
      <c r="APT33" s="127"/>
      <c r="APU33" s="127"/>
      <c r="APV33" s="127"/>
      <c r="APW33" s="127"/>
      <c r="APX33" s="127"/>
      <c r="APY33" s="127"/>
      <c r="APZ33" s="127"/>
      <c r="AQA33" s="127"/>
      <c r="AQB33" s="127"/>
      <c r="AQC33" s="127"/>
      <c r="AQD33" s="127"/>
      <c r="AQE33" s="127"/>
      <c r="AQF33" s="127"/>
      <c r="AQG33" s="127"/>
      <c r="AQH33" s="127"/>
      <c r="AQI33" s="127"/>
      <c r="AQJ33" s="127"/>
      <c r="AQK33" s="127"/>
      <c r="AQL33" s="127"/>
      <c r="AQM33" s="127"/>
      <c r="AQN33" s="127"/>
      <c r="AQO33" s="127"/>
      <c r="AQP33" s="127"/>
      <c r="AQQ33" s="127"/>
      <c r="AQR33" s="127"/>
      <c r="AQS33" s="127"/>
      <c r="AQT33" s="127"/>
      <c r="AQU33" s="127"/>
      <c r="AQV33" s="127"/>
      <c r="AQW33" s="127"/>
      <c r="AQX33" s="127"/>
      <c r="AQY33" s="127"/>
      <c r="AQZ33" s="127"/>
      <c r="ARA33" s="127"/>
      <c r="ARB33" s="127"/>
      <c r="ARC33" s="127"/>
      <c r="ARD33" s="127"/>
      <c r="ARE33" s="127"/>
      <c r="ARF33" s="127"/>
      <c r="ARG33" s="127"/>
      <c r="ARH33" s="127"/>
      <c r="ARI33" s="127"/>
      <c r="ARJ33" s="127"/>
      <c r="ARK33" s="127"/>
      <c r="ARL33" s="127"/>
      <c r="ARM33" s="127"/>
      <c r="ARN33" s="127"/>
      <c r="ARO33" s="127"/>
      <c r="ARP33" s="127"/>
      <c r="ARQ33" s="127"/>
      <c r="ARR33" s="127"/>
      <c r="ARS33" s="127"/>
      <c r="ART33" s="127"/>
      <c r="ARU33" s="127"/>
      <c r="ARV33" s="127"/>
      <c r="ARW33" s="127"/>
      <c r="ARX33" s="127"/>
      <c r="ARY33" s="127"/>
      <c r="ARZ33" s="127"/>
      <c r="ASA33" s="127"/>
      <c r="ASB33" s="127"/>
      <c r="ASC33" s="127"/>
      <c r="ASD33" s="127"/>
      <c r="ASE33" s="127"/>
      <c r="ASF33" s="127"/>
      <c r="ASG33" s="127"/>
      <c r="ASH33" s="127"/>
      <c r="ASI33" s="127"/>
      <c r="ASJ33" s="127"/>
      <c r="ASK33" s="127"/>
      <c r="ASL33" s="127"/>
      <c r="ASM33" s="127"/>
      <c r="ASN33" s="127"/>
      <c r="ASO33" s="127"/>
      <c r="ASP33" s="127"/>
      <c r="ASQ33" s="127"/>
      <c r="ASR33" s="127"/>
      <c r="ASS33" s="127"/>
      <c r="AST33" s="127"/>
      <c r="ASU33" s="127"/>
      <c r="ASV33" s="127"/>
      <c r="ASW33" s="127"/>
      <c r="ASX33" s="127"/>
      <c r="ASY33" s="127"/>
      <c r="ASZ33" s="127"/>
      <c r="ATA33" s="127"/>
      <c r="ATB33" s="127"/>
      <c r="ATC33" s="127"/>
      <c r="ATD33" s="127"/>
      <c r="ATE33" s="127"/>
      <c r="ATF33" s="127"/>
      <c r="ATG33" s="127"/>
      <c r="ATH33" s="127"/>
      <c r="ATI33" s="127"/>
      <c r="ATJ33" s="127"/>
      <c r="ATK33" s="127"/>
      <c r="ATL33" s="127"/>
      <c r="ATM33" s="127"/>
      <c r="ATN33" s="127"/>
      <c r="ATO33" s="127"/>
      <c r="ATP33" s="127"/>
      <c r="ATQ33" s="127"/>
      <c r="ATR33" s="127"/>
      <c r="ATS33" s="127"/>
      <c r="ATT33" s="127"/>
      <c r="ATU33" s="127"/>
      <c r="ATV33" s="127"/>
      <c r="ATW33" s="127"/>
      <c r="ATX33" s="127"/>
      <c r="ATY33" s="127"/>
      <c r="ATZ33" s="127"/>
      <c r="AUA33" s="127"/>
      <c r="AUB33" s="127"/>
      <c r="AUC33" s="127"/>
      <c r="AUD33" s="127"/>
      <c r="AUE33" s="127"/>
      <c r="AUF33" s="127"/>
      <c r="AUG33" s="127"/>
      <c r="AUH33" s="127"/>
      <c r="AUI33" s="127"/>
      <c r="AUJ33" s="127"/>
      <c r="AUK33" s="127"/>
      <c r="AUL33" s="127"/>
      <c r="AUM33" s="127"/>
      <c r="AUN33" s="127"/>
      <c r="AUO33" s="127"/>
      <c r="AUP33" s="127"/>
      <c r="AUQ33" s="127"/>
      <c r="AUR33" s="127"/>
      <c r="AUS33" s="127"/>
      <c r="AUT33" s="127"/>
      <c r="AUU33" s="127"/>
      <c r="AUV33" s="127"/>
      <c r="AUW33" s="127"/>
      <c r="AUX33" s="127"/>
      <c r="AUY33" s="127"/>
      <c r="AUZ33" s="127"/>
      <c r="AVA33" s="127"/>
      <c r="AVB33" s="127"/>
      <c r="AVC33" s="127"/>
      <c r="AVD33" s="127"/>
      <c r="AVE33" s="127"/>
      <c r="AVF33" s="127"/>
      <c r="AVG33" s="127"/>
      <c r="AVH33" s="127"/>
      <c r="AVI33" s="127"/>
      <c r="AVJ33" s="127"/>
      <c r="AVK33" s="127"/>
      <c r="AVL33" s="127"/>
      <c r="AVM33" s="127"/>
      <c r="AVN33" s="127"/>
      <c r="AVO33" s="127"/>
      <c r="AVP33" s="127"/>
      <c r="AVQ33" s="127"/>
      <c r="AVR33" s="127"/>
      <c r="AVS33" s="127"/>
      <c r="AVT33" s="127"/>
      <c r="AVU33" s="127"/>
      <c r="AVV33" s="127"/>
      <c r="AVW33" s="127"/>
      <c r="AVX33" s="127"/>
      <c r="AVY33" s="127"/>
      <c r="AVZ33" s="127"/>
      <c r="AWA33" s="127"/>
      <c r="AWB33" s="127"/>
      <c r="AWC33" s="127"/>
      <c r="AWD33" s="127"/>
      <c r="AWE33" s="127"/>
      <c r="AWF33" s="127"/>
      <c r="AWG33" s="127"/>
      <c r="AWH33" s="127"/>
      <c r="AWI33" s="127"/>
      <c r="AWJ33" s="127"/>
      <c r="AWK33" s="127"/>
      <c r="AWL33" s="127"/>
      <c r="AWM33" s="127"/>
      <c r="AWN33" s="127"/>
      <c r="AWO33" s="127"/>
      <c r="AWP33" s="127"/>
      <c r="AWQ33" s="127"/>
      <c r="AWR33" s="127"/>
      <c r="AWS33" s="127"/>
      <c r="AWT33" s="127"/>
      <c r="AWU33" s="127"/>
      <c r="AWV33" s="127"/>
      <c r="AWW33" s="127"/>
      <c r="AWX33" s="127"/>
      <c r="AWY33" s="127"/>
      <c r="AWZ33" s="127"/>
      <c r="AXA33" s="127"/>
      <c r="AXB33" s="127"/>
      <c r="AXC33" s="127"/>
      <c r="AXD33" s="127"/>
      <c r="AXE33" s="127"/>
      <c r="AXF33" s="127"/>
      <c r="AXG33" s="127"/>
      <c r="AXH33" s="127"/>
      <c r="AXI33" s="127"/>
      <c r="AXJ33" s="127"/>
      <c r="AXK33" s="127"/>
      <c r="AXL33" s="127"/>
      <c r="AXM33" s="127"/>
      <c r="AXN33" s="127"/>
      <c r="AXO33" s="127"/>
      <c r="AXP33" s="127"/>
      <c r="AXQ33" s="127"/>
      <c r="AXR33" s="127"/>
      <c r="AXS33" s="127"/>
      <c r="AXT33" s="127"/>
      <c r="AXU33" s="127"/>
      <c r="AXV33" s="127"/>
      <c r="AXW33" s="127"/>
      <c r="AXX33" s="127"/>
      <c r="AXY33" s="127"/>
      <c r="AXZ33" s="127"/>
      <c r="AYA33" s="127"/>
      <c r="AYB33" s="127"/>
      <c r="AYC33" s="127"/>
      <c r="AYD33" s="127"/>
      <c r="AYE33" s="127"/>
      <c r="AYF33" s="127"/>
      <c r="AYG33" s="127"/>
      <c r="AYH33" s="127"/>
      <c r="AYI33" s="127"/>
      <c r="AYJ33" s="127"/>
      <c r="AYK33" s="127"/>
      <c r="AYL33" s="127"/>
      <c r="AYM33" s="127"/>
      <c r="AYN33" s="127"/>
      <c r="AYO33" s="127"/>
      <c r="AYP33" s="127"/>
      <c r="AYQ33" s="127"/>
      <c r="AYR33" s="127"/>
      <c r="AYS33" s="127"/>
      <c r="AYT33" s="127"/>
      <c r="AYU33" s="127"/>
      <c r="AYV33" s="127"/>
      <c r="AYW33" s="127"/>
      <c r="AYX33" s="127"/>
      <c r="AYY33" s="127"/>
      <c r="AYZ33" s="127"/>
      <c r="AZA33" s="127"/>
      <c r="AZB33" s="127"/>
      <c r="AZC33" s="127"/>
      <c r="AZD33" s="127"/>
      <c r="AZE33" s="127"/>
      <c r="AZF33" s="127"/>
      <c r="AZG33" s="127"/>
      <c r="AZH33" s="127"/>
      <c r="AZI33" s="127"/>
      <c r="AZJ33" s="127"/>
      <c r="AZK33" s="127"/>
      <c r="AZL33" s="127"/>
      <c r="AZM33" s="127"/>
      <c r="AZN33" s="127"/>
      <c r="AZO33" s="127"/>
      <c r="AZP33" s="127"/>
      <c r="AZQ33" s="127"/>
      <c r="AZR33" s="127"/>
      <c r="AZS33" s="127"/>
      <c r="AZT33" s="127"/>
      <c r="AZU33" s="127"/>
      <c r="AZV33" s="127"/>
      <c r="AZW33" s="127"/>
      <c r="AZX33" s="127"/>
      <c r="AZY33" s="127"/>
      <c r="AZZ33" s="127"/>
      <c r="BAA33" s="127"/>
      <c r="BAB33" s="127"/>
      <c r="BAC33" s="127"/>
      <c r="BAD33" s="127"/>
      <c r="BAE33" s="127"/>
      <c r="BAF33" s="127"/>
      <c r="BAG33" s="127"/>
      <c r="BAH33" s="127"/>
      <c r="BAI33" s="127"/>
      <c r="BAJ33" s="127"/>
      <c r="BAK33" s="127"/>
      <c r="BAL33" s="127"/>
      <c r="BAM33" s="127"/>
      <c r="BAN33" s="127"/>
      <c r="BAO33" s="127"/>
      <c r="BAP33" s="127"/>
      <c r="BAQ33" s="127"/>
      <c r="BAR33" s="127"/>
      <c r="BAS33" s="127"/>
      <c r="BAT33" s="127"/>
      <c r="BAU33" s="127"/>
      <c r="BAV33" s="127"/>
      <c r="BAW33" s="127"/>
      <c r="BAX33" s="127"/>
      <c r="BAY33" s="127"/>
      <c r="BAZ33" s="127"/>
      <c r="BBA33" s="127"/>
      <c r="BBB33" s="127"/>
      <c r="BBC33" s="127"/>
      <c r="BBD33" s="127"/>
      <c r="BBE33" s="127"/>
      <c r="BBF33" s="127"/>
      <c r="BBG33" s="127"/>
      <c r="BBH33" s="127"/>
      <c r="BBI33" s="127"/>
      <c r="BBJ33" s="127"/>
      <c r="BBK33" s="127"/>
      <c r="BBL33" s="127"/>
      <c r="BBM33" s="127"/>
      <c r="BBN33" s="127"/>
      <c r="BBO33" s="127"/>
      <c r="BBP33" s="127"/>
      <c r="BBQ33" s="127"/>
      <c r="BBR33" s="127"/>
      <c r="BBS33" s="127"/>
      <c r="BBT33" s="127"/>
      <c r="BBU33" s="127"/>
      <c r="BBV33" s="127"/>
      <c r="BBW33" s="127"/>
      <c r="BBX33" s="127"/>
      <c r="BBY33" s="127"/>
      <c r="BBZ33" s="127"/>
      <c r="BCA33" s="127"/>
      <c r="BCB33" s="127"/>
      <c r="BCC33" s="127"/>
      <c r="BCD33" s="127"/>
      <c r="BCE33" s="127"/>
      <c r="BCF33" s="127"/>
      <c r="BCG33" s="127"/>
      <c r="BCH33" s="127"/>
      <c r="BCI33" s="127"/>
      <c r="BCJ33" s="127"/>
      <c r="BCK33" s="127"/>
      <c r="BCL33" s="127"/>
      <c r="BCM33" s="127"/>
      <c r="BCN33" s="127"/>
      <c r="BCO33" s="127"/>
      <c r="BCP33" s="127"/>
      <c r="BCQ33" s="127"/>
      <c r="BCR33" s="127"/>
      <c r="BCS33" s="127"/>
      <c r="BCT33" s="127"/>
      <c r="BCU33" s="127"/>
      <c r="BCV33" s="127"/>
      <c r="BCW33" s="127"/>
      <c r="BCX33" s="127"/>
      <c r="BCY33" s="127"/>
      <c r="BCZ33" s="127"/>
      <c r="BDA33" s="127"/>
      <c r="BDB33" s="127"/>
      <c r="BDC33" s="127"/>
      <c r="BDD33" s="127"/>
      <c r="BDE33" s="127"/>
      <c r="BDF33" s="127"/>
      <c r="BDG33" s="127"/>
      <c r="BDH33" s="127"/>
      <c r="BDI33" s="127"/>
      <c r="BDJ33" s="127"/>
      <c r="BDK33" s="127"/>
      <c r="BDL33" s="127"/>
      <c r="BDM33" s="127"/>
      <c r="BDN33" s="127"/>
      <c r="BDO33" s="127"/>
      <c r="BDP33" s="127"/>
      <c r="BDQ33" s="127"/>
      <c r="BDR33" s="127"/>
      <c r="BDS33" s="127"/>
      <c r="BDT33" s="127"/>
      <c r="BDU33" s="127"/>
      <c r="BDV33" s="127"/>
      <c r="BDW33" s="127"/>
      <c r="BDX33" s="127"/>
      <c r="BDY33" s="127"/>
      <c r="BDZ33" s="127"/>
      <c r="BEA33" s="127"/>
      <c r="BEB33" s="127"/>
      <c r="BEC33" s="127"/>
      <c r="BED33" s="127"/>
      <c r="BEE33" s="127"/>
      <c r="BEF33" s="127"/>
      <c r="BEG33" s="127"/>
      <c r="BEH33" s="127"/>
      <c r="BEI33" s="127"/>
      <c r="BEJ33" s="127"/>
      <c r="BEK33" s="127"/>
      <c r="BEL33" s="127"/>
      <c r="BEM33" s="127"/>
      <c r="BEN33" s="127"/>
      <c r="BEO33" s="127"/>
      <c r="BEP33" s="127"/>
      <c r="BEQ33" s="127"/>
      <c r="BER33" s="127"/>
      <c r="BES33" s="127"/>
      <c r="BET33" s="127"/>
      <c r="BEU33" s="127"/>
      <c r="BEV33" s="127"/>
      <c r="BEW33" s="127"/>
      <c r="BEX33" s="127"/>
      <c r="BEY33" s="127"/>
      <c r="BEZ33" s="127"/>
      <c r="BFA33" s="127"/>
      <c r="BFB33" s="127"/>
      <c r="BFC33" s="127"/>
      <c r="BFD33" s="127"/>
      <c r="BFE33" s="127"/>
      <c r="BFF33" s="127"/>
      <c r="BFG33" s="127"/>
      <c r="BFH33" s="127"/>
      <c r="BFI33" s="127"/>
      <c r="BFJ33" s="127"/>
      <c r="BFK33" s="127"/>
      <c r="BFL33" s="127"/>
      <c r="BFM33" s="127"/>
      <c r="BFN33" s="127"/>
      <c r="BFO33" s="127"/>
      <c r="BFP33" s="127"/>
      <c r="BFQ33" s="127"/>
      <c r="BFR33" s="127"/>
      <c r="BFS33" s="127"/>
      <c r="BFT33" s="127"/>
      <c r="BFU33" s="127"/>
      <c r="BFV33" s="127"/>
      <c r="BFW33" s="127"/>
      <c r="BFX33" s="127"/>
      <c r="BFY33" s="127"/>
      <c r="BFZ33" s="127"/>
      <c r="BGA33" s="127"/>
      <c r="BGB33" s="127"/>
      <c r="BGC33" s="127"/>
      <c r="BGD33" s="127"/>
      <c r="BGE33" s="127"/>
      <c r="BGF33" s="127"/>
      <c r="BGG33" s="127"/>
      <c r="BGH33" s="127"/>
      <c r="BGI33" s="127"/>
      <c r="BGJ33" s="127"/>
      <c r="BGK33" s="127"/>
      <c r="BGL33" s="127"/>
      <c r="BGM33" s="127"/>
      <c r="BGN33" s="127"/>
      <c r="BGO33" s="127"/>
      <c r="BGP33" s="127"/>
      <c r="BGQ33" s="127"/>
      <c r="BGR33" s="127"/>
      <c r="BGS33" s="127"/>
      <c r="BGT33" s="127"/>
      <c r="BGU33" s="127"/>
      <c r="BGV33" s="127"/>
      <c r="BGW33" s="127"/>
      <c r="BGX33" s="127"/>
      <c r="BGY33" s="127"/>
      <c r="BGZ33" s="127"/>
      <c r="BHA33" s="127"/>
      <c r="BHB33" s="127"/>
      <c r="BHC33" s="127"/>
      <c r="BHD33" s="127"/>
      <c r="BHE33" s="127"/>
      <c r="BHF33" s="127"/>
      <c r="BHG33" s="127"/>
      <c r="BHH33" s="127"/>
      <c r="BHI33" s="127"/>
      <c r="BHJ33" s="127"/>
      <c r="BHK33" s="127"/>
      <c r="BHL33" s="127"/>
      <c r="BHM33" s="127"/>
      <c r="BHN33" s="127"/>
      <c r="BHO33" s="127"/>
      <c r="BHP33" s="127"/>
      <c r="BHQ33" s="127"/>
      <c r="BHR33" s="127"/>
      <c r="BHS33" s="127"/>
      <c r="BHT33" s="127"/>
      <c r="BHU33" s="127"/>
      <c r="BHV33" s="127"/>
      <c r="BHW33" s="127"/>
      <c r="BHX33" s="127"/>
      <c r="BHY33" s="127"/>
      <c r="BHZ33" s="127"/>
      <c r="BIA33" s="127"/>
      <c r="BIB33" s="127"/>
      <c r="BIC33" s="127"/>
      <c r="BID33" s="127"/>
      <c r="BIE33" s="127"/>
      <c r="BIF33" s="127"/>
      <c r="BIG33" s="127"/>
      <c r="BIH33" s="127"/>
      <c r="BII33" s="127"/>
      <c r="BIJ33" s="127"/>
      <c r="BIK33" s="127"/>
      <c r="BIL33" s="127"/>
      <c r="BIM33" s="127"/>
      <c r="BIN33" s="127"/>
      <c r="BIO33" s="127"/>
      <c r="BIP33" s="127"/>
      <c r="BIQ33" s="127"/>
      <c r="BIR33" s="127"/>
      <c r="BIS33" s="127"/>
      <c r="BIT33" s="127"/>
      <c r="BIU33" s="127"/>
      <c r="BIV33" s="127"/>
      <c r="BIW33" s="127"/>
      <c r="BIX33" s="127"/>
      <c r="BIY33" s="127"/>
      <c r="BIZ33" s="127"/>
      <c r="BJA33" s="127"/>
      <c r="BJB33" s="127"/>
      <c r="BJC33" s="127"/>
      <c r="BJD33" s="127"/>
      <c r="BJE33" s="127"/>
      <c r="BJF33" s="127"/>
      <c r="BJG33" s="127"/>
      <c r="BJH33" s="127"/>
      <c r="BJI33" s="127"/>
      <c r="BJJ33" s="127"/>
      <c r="BJK33" s="127"/>
      <c r="BJL33" s="127"/>
      <c r="BJM33" s="127"/>
      <c r="BJN33" s="127"/>
      <c r="BJO33" s="127"/>
      <c r="BJP33" s="127"/>
      <c r="BJQ33" s="127"/>
      <c r="BJR33" s="127"/>
      <c r="BJS33" s="127"/>
      <c r="BJT33" s="127"/>
      <c r="BJU33" s="127"/>
      <c r="BJV33" s="127"/>
      <c r="BJW33" s="127"/>
      <c r="BJX33" s="127"/>
      <c r="BJY33" s="127"/>
      <c r="BJZ33" s="127"/>
      <c r="BKA33" s="127"/>
      <c r="BKB33" s="127"/>
      <c r="BKC33" s="127"/>
      <c r="BKD33" s="127"/>
      <c r="BKE33" s="127"/>
      <c r="BKF33" s="127"/>
      <c r="BKG33" s="127"/>
      <c r="BKH33" s="127"/>
      <c r="BKI33" s="127"/>
      <c r="BKJ33" s="127"/>
      <c r="BKK33" s="127"/>
      <c r="BKL33" s="127"/>
      <c r="BKM33" s="127"/>
      <c r="BKN33" s="127"/>
      <c r="BKO33" s="127"/>
      <c r="BKP33" s="127"/>
      <c r="BKQ33" s="127"/>
      <c r="BKR33" s="127"/>
      <c r="BKS33" s="127"/>
      <c r="BKT33" s="127"/>
      <c r="BKU33" s="127"/>
      <c r="BKV33" s="127"/>
      <c r="BKW33" s="127"/>
      <c r="BKX33" s="127"/>
      <c r="BKY33" s="127"/>
      <c r="BKZ33" s="127"/>
      <c r="BLA33" s="127"/>
      <c r="BLB33" s="127"/>
      <c r="BLC33" s="127"/>
      <c r="BLD33" s="127"/>
      <c r="BLE33" s="127"/>
      <c r="BLF33" s="127"/>
      <c r="BLG33" s="127"/>
      <c r="BLH33" s="127"/>
      <c r="BLI33" s="127"/>
      <c r="BLJ33" s="127"/>
      <c r="BLK33" s="127"/>
      <c r="BLL33" s="127"/>
      <c r="BLM33" s="127"/>
      <c r="BLN33" s="127"/>
      <c r="BLO33" s="127"/>
      <c r="BLP33" s="127"/>
      <c r="BLQ33" s="127"/>
      <c r="BLR33" s="127"/>
      <c r="BLS33" s="127"/>
      <c r="BLT33" s="127"/>
      <c r="BLU33" s="127"/>
      <c r="BLV33" s="127"/>
      <c r="BLW33" s="127"/>
      <c r="BLX33" s="127"/>
      <c r="BLY33" s="127"/>
      <c r="BLZ33" s="127"/>
      <c r="BMA33" s="127"/>
      <c r="BMB33" s="127"/>
      <c r="BMC33" s="127"/>
      <c r="BMD33" s="127"/>
      <c r="BME33" s="127"/>
      <c r="BMF33" s="127"/>
      <c r="BMG33" s="127"/>
      <c r="BMH33" s="127"/>
      <c r="BMI33" s="127"/>
      <c r="BMJ33" s="127"/>
      <c r="BMK33" s="127"/>
      <c r="BML33" s="127"/>
      <c r="BMM33" s="127"/>
      <c r="BMN33" s="127"/>
      <c r="BMO33" s="127"/>
      <c r="BMP33" s="127"/>
      <c r="BMQ33" s="127"/>
      <c r="BMR33" s="127"/>
      <c r="BMS33" s="127"/>
      <c r="BMT33" s="127"/>
      <c r="BMU33" s="127"/>
      <c r="BMV33" s="127"/>
      <c r="BMW33" s="127"/>
      <c r="BMX33" s="127"/>
      <c r="BMY33" s="127"/>
      <c r="BMZ33" s="127"/>
      <c r="BNA33" s="127"/>
      <c r="BNB33" s="127"/>
      <c r="BNC33" s="127"/>
      <c r="BND33" s="127"/>
      <c r="BNE33" s="127"/>
      <c r="BNF33" s="127"/>
      <c r="BNG33" s="127"/>
      <c r="BNH33" s="127"/>
      <c r="BNI33" s="127"/>
      <c r="BNJ33" s="127"/>
      <c r="BNK33" s="127"/>
      <c r="BNL33" s="127"/>
      <c r="BNM33" s="127"/>
      <c r="BNN33" s="127"/>
      <c r="BNO33" s="127"/>
      <c r="BNP33" s="127"/>
      <c r="BNQ33" s="127"/>
      <c r="BNR33" s="127"/>
      <c r="BNS33" s="127"/>
      <c r="BNT33" s="127"/>
      <c r="BNU33" s="127"/>
      <c r="BNV33" s="127"/>
      <c r="BNW33" s="127"/>
      <c r="BNX33" s="127"/>
      <c r="BNY33" s="127"/>
      <c r="BNZ33" s="127"/>
      <c r="BOA33" s="127"/>
      <c r="BOB33" s="127"/>
      <c r="BOC33" s="127"/>
      <c r="BOD33" s="127"/>
      <c r="BOE33" s="127"/>
      <c r="BOF33" s="127"/>
      <c r="BOG33" s="127"/>
      <c r="BOH33" s="127"/>
      <c r="BOI33" s="127"/>
      <c r="BOJ33" s="127"/>
      <c r="BOK33" s="127"/>
      <c r="BOL33" s="127"/>
      <c r="BOM33" s="127"/>
      <c r="BON33" s="127"/>
      <c r="BOO33" s="127"/>
      <c r="BOP33" s="127"/>
      <c r="BOQ33" s="127"/>
      <c r="BOR33" s="127"/>
      <c r="BOS33" s="127"/>
      <c r="BOT33" s="127"/>
      <c r="BOU33" s="127"/>
      <c r="BOV33" s="127"/>
      <c r="BOW33" s="127"/>
      <c r="BOX33" s="127"/>
      <c r="BOY33" s="127"/>
      <c r="BOZ33" s="127"/>
      <c r="BPA33" s="127"/>
      <c r="BPB33" s="127"/>
      <c r="BPC33" s="127"/>
      <c r="BPD33" s="127"/>
      <c r="BPE33" s="127"/>
      <c r="BPF33" s="127"/>
      <c r="BPG33" s="127"/>
      <c r="BPH33" s="127"/>
      <c r="BPI33" s="127"/>
      <c r="BPJ33" s="127"/>
      <c r="BPK33" s="127"/>
      <c r="BPL33" s="127"/>
      <c r="BPM33" s="127"/>
      <c r="BPN33" s="127"/>
      <c r="BPO33" s="127"/>
      <c r="BPP33" s="127"/>
      <c r="BPQ33" s="127"/>
      <c r="BPR33" s="127"/>
      <c r="BPS33" s="127"/>
      <c r="BPT33" s="127"/>
      <c r="BPU33" s="127"/>
      <c r="BPV33" s="127"/>
      <c r="BPW33" s="127"/>
      <c r="BPX33" s="127"/>
      <c r="BPY33" s="127"/>
      <c r="BPZ33" s="127"/>
      <c r="BQA33" s="127"/>
      <c r="BQB33" s="127"/>
      <c r="BQC33" s="127"/>
      <c r="BQD33" s="127"/>
      <c r="BQE33" s="127"/>
      <c r="BQF33" s="127"/>
      <c r="BQG33" s="127"/>
      <c r="BQH33" s="127"/>
      <c r="BQI33" s="127"/>
      <c r="BQJ33" s="127"/>
      <c r="BQK33" s="127"/>
      <c r="BQL33" s="127"/>
      <c r="BQM33" s="127"/>
      <c r="BQN33" s="127"/>
      <c r="BQO33" s="127"/>
      <c r="BQP33" s="127"/>
      <c r="BQQ33" s="127"/>
      <c r="BQR33" s="127"/>
      <c r="BQS33" s="127"/>
      <c r="BQT33" s="127"/>
      <c r="BQU33" s="127"/>
      <c r="BQV33" s="127"/>
      <c r="BQW33" s="127"/>
      <c r="BQX33" s="127"/>
      <c r="BQY33" s="127"/>
      <c r="BQZ33" s="127"/>
      <c r="BRA33" s="127"/>
      <c r="BRB33" s="127"/>
      <c r="BRC33" s="127"/>
      <c r="BRD33" s="127"/>
      <c r="BRE33" s="127"/>
      <c r="BRF33" s="127"/>
      <c r="BRG33" s="127"/>
      <c r="BRH33" s="127"/>
      <c r="BRI33" s="127"/>
      <c r="BRJ33" s="127"/>
      <c r="BRK33" s="127"/>
      <c r="BRL33" s="127"/>
      <c r="BRM33" s="127"/>
      <c r="BRN33" s="127"/>
      <c r="BRO33" s="127"/>
      <c r="BRP33" s="127"/>
      <c r="BRQ33" s="127"/>
      <c r="BRR33" s="127"/>
      <c r="BRS33" s="127"/>
      <c r="BRT33" s="127"/>
      <c r="BRU33" s="127"/>
      <c r="BRV33" s="127"/>
      <c r="BRW33" s="127"/>
      <c r="BRX33" s="127"/>
      <c r="BRY33" s="127"/>
      <c r="BRZ33" s="127"/>
      <c r="BSA33" s="127"/>
      <c r="BSB33" s="127"/>
      <c r="BSC33" s="127"/>
      <c r="BSD33" s="127"/>
      <c r="BSE33" s="127"/>
      <c r="BSF33" s="127"/>
      <c r="BSG33" s="127"/>
      <c r="BSH33" s="127"/>
      <c r="BSI33" s="127"/>
      <c r="BSJ33" s="127"/>
      <c r="BSK33" s="127"/>
      <c r="BSL33" s="127"/>
      <c r="BSM33" s="127"/>
      <c r="BSN33" s="127"/>
      <c r="BSO33" s="127"/>
      <c r="BSP33" s="127"/>
      <c r="BSQ33" s="127"/>
      <c r="BSR33" s="127"/>
      <c r="BSS33" s="127"/>
      <c r="BST33" s="127"/>
      <c r="BSU33" s="127"/>
      <c r="BSV33" s="127"/>
      <c r="BSW33" s="127"/>
      <c r="BSX33" s="127"/>
      <c r="BSY33" s="127"/>
      <c r="BSZ33" s="127"/>
      <c r="BTA33" s="127"/>
      <c r="BTB33" s="127"/>
      <c r="BTC33" s="127"/>
      <c r="BTD33" s="127"/>
      <c r="BTE33" s="127"/>
      <c r="BTF33" s="127"/>
      <c r="BTG33" s="127"/>
      <c r="BTH33" s="127"/>
      <c r="BTI33" s="127"/>
      <c r="BTJ33" s="127"/>
      <c r="BTK33" s="127"/>
      <c r="BTL33" s="127"/>
      <c r="BTM33" s="127"/>
      <c r="BTN33" s="127"/>
      <c r="BTO33" s="127"/>
      <c r="BTP33" s="127"/>
      <c r="BTQ33" s="127"/>
      <c r="BTR33" s="127"/>
      <c r="BTS33" s="127"/>
      <c r="BTT33" s="127"/>
      <c r="BTU33" s="127"/>
      <c r="BTV33" s="127"/>
      <c r="BTW33" s="127"/>
      <c r="BTX33" s="127"/>
      <c r="BTY33" s="127"/>
      <c r="BTZ33" s="127"/>
      <c r="BUA33" s="127"/>
      <c r="BUB33" s="127"/>
      <c r="BUC33" s="127"/>
      <c r="BUD33" s="127"/>
      <c r="BUE33" s="127"/>
      <c r="BUF33" s="127"/>
      <c r="BUG33" s="127"/>
      <c r="BUH33" s="127"/>
      <c r="BUI33" s="127"/>
      <c r="BUJ33" s="127"/>
      <c r="BUK33" s="127"/>
      <c r="BUL33" s="127"/>
      <c r="BUM33" s="127"/>
      <c r="BUN33" s="127"/>
      <c r="BUO33" s="127"/>
      <c r="BUP33" s="127"/>
      <c r="BUQ33" s="127"/>
      <c r="BUR33" s="127"/>
      <c r="BUS33" s="127"/>
      <c r="BUT33" s="127"/>
      <c r="BUU33" s="127"/>
      <c r="BUV33" s="127"/>
      <c r="BUW33" s="127"/>
      <c r="BUX33" s="127"/>
      <c r="BUY33" s="127"/>
      <c r="BUZ33" s="127"/>
      <c r="BVA33" s="127"/>
      <c r="BVB33" s="127"/>
      <c r="BVC33" s="127"/>
      <c r="BVD33" s="127"/>
      <c r="BVE33" s="127"/>
      <c r="BVF33" s="127"/>
      <c r="BVG33" s="127"/>
      <c r="BVH33" s="127"/>
      <c r="BVI33" s="127"/>
      <c r="BVJ33" s="127"/>
      <c r="BVK33" s="127"/>
      <c r="BVL33" s="127"/>
      <c r="BVM33" s="127"/>
      <c r="BVN33" s="127"/>
      <c r="BVO33" s="127"/>
      <c r="BVP33" s="127"/>
      <c r="BVQ33" s="127"/>
      <c r="BVR33" s="127"/>
      <c r="BVS33" s="127"/>
      <c r="BVT33" s="127"/>
      <c r="BVU33" s="127"/>
      <c r="BVV33" s="127"/>
      <c r="BVW33" s="127"/>
      <c r="BVX33" s="127"/>
      <c r="BVY33" s="127"/>
      <c r="BVZ33" s="127"/>
      <c r="BWA33" s="127"/>
      <c r="BWB33" s="127"/>
      <c r="BWC33" s="127"/>
      <c r="BWD33" s="127"/>
      <c r="BWE33" s="127"/>
      <c r="BWF33" s="127"/>
      <c r="BWG33" s="127"/>
      <c r="BWH33" s="127"/>
      <c r="BWI33" s="127"/>
      <c r="BWJ33" s="127"/>
      <c r="BWK33" s="127"/>
      <c r="BWL33" s="127"/>
      <c r="BWM33" s="127"/>
      <c r="BWN33" s="127"/>
      <c r="BWO33" s="127"/>
      <c r="BWP33" s="127"/>
      <c r="BWQ33" s="127"/>
      <c r="BWR33" s="127"/>
      <c r="BWS33" s="127"/>
      <c r="BWT33" s="127"/>
      <c r="BWU33" s="127"/>
      <c r="BWV33" s="127"/>
      <c r="BWW33" s="127"/>
      <c r="BWX33" s="127"/>
      <c r="BWY33" s="127"/>
      <c r="BWZ33" s="127"/>
      <c r="BXA33" s="127"/>
      <c r="BXB33" s="127"/>
      <c r="BXC33" s="127"/>
      <c r="BXD33" s="127"/>
      <c r="BXE33" s="127"/>
      <c r="BXF33" s="127"/>
      <c r="BXG33" s="127"/>
      <c r="BXH33" s="127"/>
      <c r="BXI33" s="127"/>
      <c r="BXJ33" s="127"/>
      <c r="BXK33" s="127"/>
      <c r="BXL33" s="127"/>
      <c r="BXM33" s="127"/>
      <c r="BXN33" s="127"/>
      <c r="BXO33" s="127"/>
      <c r="BXP33" s="127"/>
      <c r="BXQ33" s="127"/>
      <c r="BXR33" s="127"/>
      <c r="BXS33" s="127"/>
      <c r="BXT33" s="127"/>
      <c r="BXU33" s="127"/>
      <c r="BXV33" s="127"/>
      <c r="BXW33" s="127"/>
      <c r="BXX33" s="127"/>
      <c r="BXY33" s="127"/>
      <c r="BXZ33" s="127"/>
      <c r="BYA33" s="127"/>
      <c r="BYB33" s="127"/>
      <c r="BYC33" s="127"/>
      <c r="BYD33" s="127"/>
      <c r="BYE33" s="127"/>
      <c r="BYF33" s="127"/>
      <c r="BYG33" s="127"/>
      <c r="BYH33" s="127"/>
      <c r="BYI33" s="127"/>
      <c r="BYJ33" s="127"/>
      <c r="BYK33" s="127"/>
      <c r="BYL33" s="127"/>
      <c r="BYM33" s="127"/>
      <c r="BYN33" s="127"/>
      <c r="BYO33" s="127"/>
      <c r="BYP33" s="127"/>
      <c r="BYQ33" s="127"/>
      <c r="BYR33" s="127"/>
      <c r="BYS33" s="127"/>
      <c r="BYT33" s="127"/>
      <c r="BYU33" s="127"/>
      <c r="BYV33" s="127"/>
      <c r="BYW33" s="127"/>
      <c r="BYX33" s="127"/>
      <c r="BYY33" s="127"/>
      <c r="BYZ33" s="127"/>
      <c r="BZA33" s="127"/>
      <c r="BZB33" s="127"/>
      <c r="BZC33" s="127"/>
      <c r="BZD33" s="127"/>
      <c r="BZE33" s="127"/>
      <c r="BZF33" s="127"/>
      <c r="BZG33" s="127"/>
      <c r="BZH33" s="127"/>
      <c r="BZI33" s="127"/>
      <c r="BZJ33" s="127"/>
      <c r="BZK33" s="127"/>
      <c r="BZL33" s="127"/>
      <c r="BZM33" s="127"/>
      <c r="BZN33" s="127"/>
      <c r="BZO33" s="127"/>
      <c r="BZP33" s="127"/>
      <c r="BZQ33" s="127"/>
      <c r="BZR33" s="127"/>
      <c r="BZS33" s="127"/>
      <c r="BZT33" s="127"/>
      <c r="BZU33" s="127"/>
      <c r="BZV33" s="127"/>
      <c r="BZW33" s="127"/>
      <c r="BZX33" s="127"/>
      <c r="BZY33" s="127"/>
      <c r="BZZ33" s="127"/>
      <c r="CAA33" s="127"/>
      <c r="CAB33" s="127"/>
      <c r="CAC33" s="127"/>
      <c r="CAD33" s="127"/>
      <c r="CAE33" s="127"/>
      <c r="CAF33" s="127"/>
      <c r="CAG33" s="127"/>
      <c r="CAH33" s="127"/>
      <c r="CAI33" s="127"/>
      <c r="CAJ33" s="127"/>
      <c r="CAK33" s="127"/>
      <c r="CAL33" s="127"/>
      <c r="CAM33" s="127"/>
      <c r="CAN33" s="127"/>
      <c r="CAO33" s="127"/>
      <c r="CAP33" s="127"/>
      <c r="CAQ33" s="127"/>
      <c r="CAR33" s="127"/>
      <c r="CAS33" s="127"/>
      <c r="CAT33" s="127"/>
      <c r="CAU33" s="127"/>
      <c r="CAV33" s="127"/>
      <c r="CAW33" s="127"/>
      <c r="CAX33" s="127"/>
      <c r="CAY33" s="127"/>
      <c r="CAZ33" s="127"/>
      <c r="CBA33" s="127"/>
      <c r="CBB33" s="127"/>
      <c r="CBC33" s="127"/>
      <c r="CBD33" s="127"/>
      <c r="CBE33" s="127"/>
      <c r="CBF33" s="127"/>
      <c r="CBG33" s="127"/>
      <c r="CBH33" s="127"/>
      <c r="CBI33" s="127"/>
      <c r="CBJ33" s="127"/>
      <c r="CBK33" s="127"/>
      <c r="CBL33" s="127"/>
      <c r="CBM33" s="127"/>
      <c r="CBN33" s="127"/>
      <c r="CBO33" s="127"/>
      <c r="CBP33" s="127"/>
      <c r="CBQ33" s="127"/>
      <c r="CBR33" s="127"/>
      <c r="CBS33" s="127"/>
      <c r="CBT33" s="127"/>
      <c r="CBU33" s="127"/>
      <c r="CBV33" s="127"/>
      <c r="CBW33" s="127"/>
      <c r="CBX33" s="127"/>
      <c r="CBY33" s="127"/>
      <c r="CBZ33" s="127"/>
      <c r="CCA33" s="127"/>
      <c r="CCB33" s="127"/>
      <c r="CCC33" s="127"/>
      <c r="CCD33" s="127"/>
      <c r="CCE33" s="127"/>
      <c r="CCF33" s="127"/>
      <c r="CCG33" s="127"/>
      <c r="CCH33" s="127"/>
      <c r="CCI33" s="127"/>
      <c r="CCJ33" s="127"/>
      <c r="CCK33" s="127"/>
      <c r="CCL33" s="127"/>
      <c r="CCM33" s="127"/>
      <c r="CCN33" s="127"/>
      <c r="CCO33" s="127"/>
      <c r="CCP33" s="127"/>
      <c r="CCQ33" s="127"/>
      <c r="CCR33" s="127"/>
      <c r="CCS33" s="127"/>
      <c r="CCT33" s="127"/>
      <c r="CCU33" s="127"/>
      <c r="CCV33" s="127"/>
      <c r="CCW33" s="127"/>
      <c r="CCX33" s="127"/>
      <c r="CCY33" s="127"/>
      <c r="CCZ33" s="127"/>
      <c r="CDA33" s="127"/>
      <c r="CDB33" s="127"/>
      <c r="CDC33" s="127"/>
      <c r="CDD33" s="127"/>
      <c r="CDE33" s="127"/>
      <c r="CDF33" s="127"/>
      <c r="CDG33" s="127"/>
      <c r="CDH33" s="127"/>
      <c r="CDI33" s="127"/>
      <c r="CDJ33" s="127"/>
      <c r="CDK33" s="127"/>
      <c r="CDL33" s="127"/>
      <c r="CDM33" s="127"/>
      <c r="CDN33" s="127"/>
      <c r="CDO33" s="127"/>
      <c r="CDP33" s="127"/>
      <c r="CDQ33" s="127"/>
      <c r="CDR33" s="127"/>
      <c r="CDS33" s="127"/>
      <c r="CDT33" s="127"/>
      <c r="CDU33" s="127"/>
      <c r="CDV33" s="127"/>
      <c r="CDW33" s="127"/>
      <c r="CDX33" s="127"/>
      <c r="CDY33" s="127"/>
      <c r="CDZ33" s="127"/>
      <c r="CEA33" s="127"/>
      <c r="CEB33" s="127"/>
      <c r="CEC33" s="127"/>
      <c r="CED33" s="127"/>
      <c r="CEE33" s="127"/>
      <c r="CEF33" s="127"/>
      <c r="CEG33" s="127"/>
      <c r="CEH33" s="127"/>
      <c r="CEI33" s="127"/>
      <c r="CEJ33" s="127"/>
      <c r="CEK33" s="127"/>
      <c r="CEL33" s="127"/>
      <c r="CEM33" s="127"/>
      <c r="CEN33" s="127"/>
      <c r="CEO33" s="127"/>
      <c r="CEP33" s="127"/>
      <c r="CEQ33" s="127"/>
      <c r="CER33" s="127"/>
      <c r="CES33" s="127"/>
      <c r="CET33" s="127"/>
      <c r="CEU33" s="127"/>
      <c r="CEV33" s="127"/>
      <c r="CEW33" s="127"/>
      <c r="CEX33" s="127"/>
      <c r="CEY33" s="127"/>
      <c r="CEZ33" s="127"/>
      <c r="CFA33" s="127"/>
      <c r="CFB33" s="127"/>
      <c r="CFC33" s="127"/>
      <c r="CFD33" s="127"/>
      <c r="CFE33" s="127"/>
      <c r="CFF33" s="127"/>
      <c r="CFG33" s="127"/>
      <c r="CFH33" s="127"/>
      <c r="CFI33" s="127"/>
      <c r="CFJ33" s="127"/>
      <c r="CFK33" s="127"/>
      <c r="CFL33" s="127"/>
      <c r="CFM33" s="127"/>
      <c r="CFN33" s="127"/>
      <c r="CFO33" s="127"/>
      <c r="CFP33" s="127"/>
      <c r="CFQ33" s="127"/>
      <c r="CFR33" s="127"/>
      <c r="CFS33" s="127"/>
      <c r="CFT33" s="127"/>
      <c r="CFU33" s="127"/>
      <c r="CFV33" s="127"/>
      <c r="CFW33" s="127"/>
      <c r="CFX33" s="127"/>
      <c r="CFY33" s="127"/>
      <c r="CFZ33" s="127"/>
      <c r="CGA33" s="127"/>
      <c r="CGB33" s="127"/>
      <c r="CGC33" s="127"/>
      <c r="CGD33" s="127"/>
      <c r="CGE33" s="127"/>
      <c r="CGF33" s="127"/>
      <c r="CGG33" s="127"/>
      <c r="CGH33" s="127"/>
      <c r="CGI33" s="127"/>
      <c r="CGJ33" s="127"/>
      <c r="CGK33" s="127"/>
      <c r="CGL33" s="127"/>
      <c r="CGM33" s="127"/>
      <c r="CGN33" s="127"/>
      <c r="CGO33" s="127"/>
      <c r="CGP33" s="127"/>
      <c r="CGQ33" s="127"/>
      <c r="CGR33" s="127"/>
      <c r="CGS33" s="127"/>
      <c r="CGT33" s="127"/>
      <c r="CGU33" s="127"/>
      <c r="CGV33" s="127"/>
      <c r="CGW33" s="127"/>
      <c r="CGX33" s="127"/>
      <c r="CGY33" s="127"/>
      <c r="CGZ33" s="127"/>
      <c r="CHA33" s="127"/>
      <c r="CHB33" s="127"/>
      <c r="CHC33" s="127"/>
      <c r="CHD33" s="127"/>
      <c r="CHE33" s="127"/>
      <c r="CHF33" s="127"/>
      <c r="CHG33" s="127"/>
      <c r="CHH33" s="127"/>
      <c r="CHI33" s="127"/>
      <c r="CHJ33" s="127"/>
      <c r="CHK33" s="127"/>
      <c r="CHL33" s="127"/>
      <c r="CHM33" s="127"/>
      <c r="CHN33" s="127"/>
      <c r="CHO33" s="127"/>
      <c r="CHP33" s="127"/>
      <c r="CHQ33" s="127"/>
      <c r="CHR33" s="127"/>
      <c r="CHS33" s="127"/>
      <c r="CHT33" s="127"/>
      <c r="CHU33" s="127"/>
      <c r="CHV33" s="127"/>
      <c r="CHW33" s="127"/>
      <c r="CHX33" s="127"/>
      <c r="CHY33" s="127"/>
      <c r="CHZ33" s="127"/>
      <c r="CIA33" s="127"/>
      <c r="CIB33" s="127"/>
      <c r="CIC33" s="127"/>
      <c r="CID33" s="127"/>
      <c r="CIE33" s="127"/>
      <c r="CIF33" s="127"/>
      <c r="CIG33" s="127"/>
      <c r="CIH33" s="127"/>
      <c r="CII33" s="127"/>
      <c r="CIJ33" s="127"/>
      <c r="CIK33" s="127"/>
      <c r="CIL33" s="127"/>
      <c r="CIM33" s="127"/>
      <c r="CIN33" s="127"/>
      <c r="CIO33" s="127"/>
      <c r="CIP33" s="127"/>
      <c r="CIQ33" s="127"/>
      <c r="CIR33" s="127"/>
      <c r="CIS33" s="127"/>
      <c r="CIT33" s="127"/>
      <c r="CIU33" s="127"/>
      <c r="CIV33" s="127"/>
      <c r="CIW33" s="127"/>
      <c r="CIX33" s="127"/>
      <c r="CIY33" s="127"/>
      <c r="CIZ33" s="127"/>
      <c r="CJA33" s="127"/>
      <c r="CJB33" s="127"/>
      <c r="CJC33" s="127"/>
      <c r="CJD33" s="127"/>
      <c r="CJE33" s="127"/>
      <c r="CJF33" s="127"/>
      <c r="CJG33" s="127"/>
      <c r="CJH33" s="127"/>
      <c r="CJI33" s="127"/>
      <c r="CJJ33" s="127"/>
      <c r="CJK33" s="127"/>
      <c r="CJL33" s="127"/>
      <c r="CJM33" s="127"/>
      <c r="CJN33" s="127"/>
      <c r="CJO33" s="127"/>
      <c r="CJP33" s="127"/>
      <c r="CJQ33" s="127"/>
      <c r="CJR33" s="127"/>
      <c r="CJS33" s="127"/>
      <c r="CJT33" s="127"/>
      <c r="CJU33" s="127"/>
      <c r="CJV33" s="127"/>
      <c r="CJW33" s="127"/>
      <c r="CJX33" s="127"/>
      <c r="CJY33" s="127"/>
      <c r="CJZ33" s="127"/>
      <c r="CKA33" s="127"/>
      <c r="CKB33" s="127"/>
      <c r="CKC33" s="127"/>
      <c r="CKD33" s="127"/>
      <c r="CKE33" s="127"/>
      <c r="CKF33" s="127"/>
      <c r="CKG33" s="127"/>
      <c r="CKH33" s="127"/>
      <c r="CKI33" s="127"/>
      <c r="CKJ33" s="127"/>
      <c r="CKK33" s="127"/>
      <c r="CKL33" s="127"/>
      <c r="CKM33" s="127"/>
      <c r="CKN33" s="127"/>
      <c r="CKO33" s="127"/>
      <c r="CKP33" s="127"/>
      <c r="CKQ33" s="127"/>
      <c r="CKR33" s="127"/>
      <c r="CKS33" s="127"/>
      <c r="CKT33" s="127"/>
      <c r="CKU33" s="127"/>
      <c r="CKV33" s="127"/>
      <c r="CKW33" s="127"/>
      <c r="CKX33" s="127"/>
      <c r="CKY33" s="127"/>
      <c r="CKZ33" s="127"/>
      <c r="CLA33" s="127"/>
      <c r="CLB33" s="127"/>
      <c r="CLC33" s="127"/>
      <c r="CLD33" s="127"/>
      <c r="CLE33" s="127"/>
      <c r="CLF33" s="127"/>
      <c r="CLG33" s="127"/>
      <c r="CLH33" s="127"/>
      <c r="CLI33" s="127"/>
      <c r="CLJ33" s="127"/>
      <c r="CLK33" s="127"/>
      <c r="CLL33" s="127"/>
      <c r="CLM33" s="127"/>
      <c r="CLN33" s="127"/>
      <c r="CLO33" s="127"/>
      <c r="CLP33" s="127"/>
      <c r="CLQ33" s="127"/>
      <c r="CLR33" s="127"/>
      <c r="CLS33" s="127"/>
      <c r="CLT33" s="127"/>
      <c r="CLU33" s="127"/>
      <c r="CLV33" s="127"/>
      <c r="CLW33" s="127"/>
      <c r="CLX33" s="127"/>
      <c r="CLY33" s="127"/>
      <c r="CLZ33" s="127"/>
      <c r="CMA33" s="127"/>
      <c r="CMB33" s="127"/>
      <c r="CMC33" s="127"/>
      <c r="CMD33" s="127"/>
      <c r="CME33" s="127"/>
      <c r="CMF33" s="127"/>
      <c r="CMG33" s="127"/>
      <c r="CMH33" s="127"/>
      <c r="CMI33" s="127"/>
      <c r="CMJ33" s="127"/>
      <c r="CMK33" s="127"/>
      <c r="CML33" s="127"/>
      <c r="CMM33" s="127"/>
      <c r="CMN33" s="127"/>
      <c r="CMO33" s="127"/>
      <c r="CMP33" s="127"/>
      <c r="CMQ33" s="127"/>
      <c r="CMR33" s="127"/>
      <c r="CMS33" s="127"/>
      <c r="CMT33" s="127"/>
      <c r="CMU33" s="127"/>
      <c r="CMV33" s="127"/>
      <c r="CMW33" s="127"/>
      <c r="CMX33" s="127"/>
      <c r="CMY33" s="127"/>
      <c r="CMZ33" s="127"/>
      <c r="CNA33" s="127"/>
      <c r="CNB33" s="127"/>
      <c r="CNC33" s="127"/>
      <c r="CND33" s="127"/>
      <c r="CNE33" s="127"/>
      <c r="CNF33" s="127"/>
      <c r="CNG33" s="127"/>
      <c r="CNH33" s="127"/>
      <c r="CNI33" s="127"/>
      <c r="CNJ33" s="127"/>
      <c r="CNK33" s="127"/>
      <c r="CNL33" s="127"/>
      <c r="CNM33" s="127"/>
      <c r="CNN33" s="127"/>
      <c r="CNO33" s="127"/>
      <c r="CNP33" s="127"/>
      <c r="CNQ33" s="127"/>
      <c r="CNR33" s="127"/>
      <c r="CNS33" s="127"/>
      <c r="CNT33" s="127"/>
      <c r="CNU33" s="127"/>
      <c r="CNV33" s="127"/>
      <c r="CNW33" s="127"/>
      <c r="CNX33" s="127"/>
      <c r="CNY33" s="127"/>
      <c r="CNZ33" s="127"/>
      <c r="COA33" s="127"/>
      <c r="COB33" s="127"/>
      <c r="COC33" s="127"/>
      <c r="COD33" s="127"/>
      <c r="COE33" s="127"/>
      <c r="COF33" s="127"/>
      <c r="COG33" s="127"/>
      <c r="COH33" s="127"/>
      <c r="COI33" s="127"/>
      <c r="COJ33" s="127"/>
      <c r="COK33" s="127"/>
      <c r="COL33" s="127"/>
      <c r="COM33" s="127"/>
      <c r="CON33" s="127"/>
      <c r="COO33" s="127"/>
      <c r="COP33" s="127"/>
      <c r="COQ33" s="127"/>
      <c r="COR33" s="127"/>
      <c r="COS33" s="127"/>
      <c r="COT33" s="127"/>
      <c r="COU33" s="127"/>
      <c r="COV33" s="127"/>
      <c r="COW33" s="127"/>
      <c r="COX33" s="127"/>
      <c r="COY33" s="127"/>
      <c r="COZ33" s="127"/>
      <c r="CPA33" s="127"/>
      <c r="CPB33" s="127"/>
      <c r="CPC33" s="127"/>
      <c r="CPD33" s="127"/>
      <c r="CPE33" s="127"/>
      <c r="CPF33" s="127"/>
      <c r="CPG33" s="127"/>
      <c r="CPH33" s="127"/>
      <c r="CPI33" s="127"/>
      <c r="CPJ33" s="127"/>
      <c r="CPK33" s="127"/>
      <c r="CPL33" s="127"/>
      <c r="CPM33" s="127"/>
      <c r="CPN33" s="127"/>
      <c r="CPO33" s="127"/>
      <c r="CPP33" s="127"/>
      <c r="CPQ33" s="127"/>
      <c r="CPR33" s="127"/>
      <c r="CPS33" s="127"/>
      <c r="CPT33" s="127"/>
      <c r="CPU33" s="127"/>
      <c r="CPV33" s="127"/>
      <c r="CPW33" s="127"/>
      <c r="CPX33" s="127"/>
      <c r="CPY33" s="127"/>
      <c r="CPZ33" s="127"/>
      <c r="CQA33" s="127"/>
      <c r="CQB33" s="127"/>
      <c r="CQC33" s="127"/>
      <c r="CQD33" s="127"/>
      <c r="CQE33" s="127"/>
      <c r="CQF33" s="127"/>
      <c r="CQG33" s="127"/>
      <c r="CQH33" s="127"/>
      <c r="CQI33" s="127"/>
      <c r="CQJ33" s="127"/>
      <c r="CQK33" s="127"/>
      <c r="CQL33" s="127"/>
      <c r="CQM33" s="127"/>
      <c r="CQN33" s="127"/>
      <c r="CQO33" s="127"/>
      <c r="CQP33" s="127"/>
      <c r="CQQ33" s="127"/>
      <c r="CQR33" s="127"/>
      <c r="CQS33" s="127"/>
      <c r="CQT33" s="127"/>
      <c r="CQU33" s="127"/>
      <c r="CQV33" s="127"/>
      <c r="CQW33" s="127"/>
      <c r="CQX33" s="127"/>
      <c r="CQY33" s="127"/>
      <c r="CQZ33" s="127"/>
      <c r="CRA33" s="127"/>
      <c r="CRB33" s="127"/>
      <c r="CRC33" s="127"/>
      <c r="CRD33" s="127"/>
      <c r="CRE33" s="127"/>
      <c r="CRF33" s="127"/>
      <c r="CRG33" s="127"/>
      <c r="CRH33" s="127"/>
      <c r="CRI33" s="127"/>
      <c r="CRJ33" s="127"/>
      <c r="CRK33" s="127"/>
      <c r="CRL33" s="127"/>
      <c r="CRM33" s="127"/>
      <c r="CRN33" s="127"/>
      <c r="CRO33" s="127"/>
      <c r="CRP33" s="127"/>
      <c r="CRQ33" s="127"/>
      <c r="CRR33" s="127"/>
      <c r="CRS33" s="127"/>
      <c r="CRT33" s="127"/>
      <c r="CRU33" s="127"/>
      <c r="CRV33" s="127"/>
      <c r="CRW33" s="127"/>
      <c r="CRX33" s="127"/>
      <c r="CRY33" s="127"/>
      <c r="CRZ33" s="127"/>
      <c r="CSA33" s="127"/>
      <c r="CSB33" s="127"/>
      <c r="CSC33" s="127"/>
      <c r="CSD33" s="127"/>
      <c r="CSE33" s="127"/>
      <c r="CSF33" s="127"/>
      <c r="CSG33" s="127"/>
      <c r="CSH33" s="127"/>
      <c r="CSI33" s="127"/>
      <c r="CSJ33" s="127"/>
      <c r="CSK33" s="127"/>
      <c r="CSL33" s="127"/>
      <c r="CSM33" s="127"/>
      <c r="CSN33" s="127"/>
      <c r="CSO33" s="127"/>
      <c r="CSP33" s="127"/>
      <c r="CSQ33" s="127"/>
      <c r="CSR33" s="127"/>
      <c r="CSS33" s="127"/>
      <c r="CST33" s="127"/>
      <c r="CSU33" s="127"/>
      <c r="CSV33" s="127"/>
      <c r="CSW33" s="127"/>
      <c r="CSX33" s="127"/>
      <c r="CSY33" s="127"/>
      <c r="CSZ33" s="127"/>
      <c r="CTA33" s="127"/>
      <c r="CTB33" s="127"/>
      <c r="CTC33" s="127"/>
      <c r="CTD33" s="127"/>
      <c r="CTE33" s="127"/>
      <c r="CTF33" s="127"/>
      <c r="CTG33" s="127"/>
      <c r="CTH33" s="127"/>
      <c r="CTI33" s="127"/>
      <c r="CTJ33" s="127"/>
      <c r="CTK33" s="127"/>
      <c r="CTL33" s="127"/>
      <c r="CTM33" s="127"/>
      <c r="CTN33" s="127"/>
      <c r="CTO33" s="127"/>
      <c r="CTP33" s="127"/>
      <c r="CTQ33" s="127"/>
      <c r="CTR33" s="127"/>
      <c r="CTS33" s="127"/>
      <c r="CTT33" s="127"/>
      <c r="CTU33" s="127"/>
      <c r="CTV33" s="127"/>
      <c r="CTW33" s="127"/>
      <c r="CTX33" s="127"/>
      <c r="CTY33" s="127"/>
      <c r="CTZ33" s="127"/>
      <c r="CUA33" s="127"/>
      <c r="CUB33" s="127"/>
      <c r="CUC33" s="127"/>
      <c r="CUD33" s="127"/>
      <c r="CUE33" s="127"/>
      <c r="CUF33" s="127"/>
      <c r="CUG33" s="127"/>
      <c r="CUH33" s="127"/>
      <c r="CUI33" s="127"/>
      <c r="CUJ33" s="127"/>
      <c r="CUK33" s="127"/>
      <c r="CUL33" s="127"/>
      <c r="CUM33" s="127"/>
      <c r="CUN33" s="127"/>
      <c r="CUO33" s="127"/>
      <c r="CUP33" s="127"/>
      <c r="CUQ33" s="127"/>
      <c r="CUR33" s="127"/>
      <c r="CUS33" s="127"/>
      <c r="CUT33" s="127"/>
      <c r="CUU33" s="127"/>
      <c r="CUV33" s="127"/>
      <c r="CUW33" s="127"/>
      <c r="CUX33" s="127"/>
      <c r="CUY33" s="127"/>
      <c r="CUZ33" s="127"/>
      <c r="CVA33" s="127"/>
      <c r="CVB33" s="127"/>
      <c r="CVC33" s="127"/>
      <c r="CVD33" s="127"/>
      <c r="CVE33" s="127"/>
      <c r="CVF33" s="127"/>
      <c r="CVG33" s="127"/>
      <c r="CVH33" s="127"/>
      <c r="CVI33" s="127"/>
      <c r="CVJ33" s="127"/>
      <c r="CVK33" s="127"/>
      <c r="CVL33" s="127"/>
      <c r="CVM33" s="127"/>
      <c r="CVN33" s="127"/>
      <c r="CVO33" s="127"/>
      <c r="CVP33" s="127"/>
      <c r="CVQ33" s="127"/>
      <c r="CVR33" s="127"/>
      <c r="CVS33" s="127"/>
      <c r="CVT33" s="127"/>
      <c r="CVU33" s="127"/>
      <c r="CVV33" s="127"/>
      <c r="CVW33" s="127"/>
      <c r="CVX33" s="127"/>
      <c r="CVY33" s="127"/>
      <c r="CVZ33" s="127"/>
      <c r="CWA33" s="127"/>
      <c r="CWB33" s="127"/>
      <c r="CWC33" s="127"/>
      <c r="CWD33" s="127"/>
      <c r="CWE33" s="127"/>
      <c r="CWF33" s="127"/>
      <c r="CWG33" s="127"/>
      <c r="CWH33" s="127"/>
      <c r="CWI33" s="127"/>
      <c r="CWJ33" s="127"/>
      <c r="CWK33" s="127"/>
      <c r="CWL33" s="127"/>
      <c r="CWM33" s="127"/>
      <c r="CWN33" s="127"/>
      <c r="CWO33" s="127"/>
      <c r="CWP33" s="127"/>
      <c r="CWQ33" s="127"/>
      <c r="CWR33" s="127"/>
      <c r="CWS33" s="127"/>
      <c r="CWT33" s="127"/>
      <c r="CWU33" s="127"/>
      <c r="CWV33" s="127"/>
      <c r="CWW33" s="127"/>
      <c r="CWX33" s="127"/>
      <c r="CWY33" s="127"/>
      <c r="CWZ33" s="127"/>
      <c r="CXA33" s="127"/>
      <c r="CXB33" s="127"/>
      <c r="CXC33" s="127"/>
      <c r="CXD33" s="127"/>
      <c r="CXE33" s="127"/>
      <c r="CXF33" s="127"/>
      <c r="CXG33" s="127"/>
      <c r="CXH33" s="127"/>
      <c r="CXI33" s="127"/>
      <c r="CXJ33" s="127"/>
      <c r="CXK33" s="127"/>
      <c r="CXL33" s="127"/>
      <c r="CXM33" s="127"/>
      <c r="CXN33" s="127"/>
      <c r="CXO33" s="127"/>
      <c r="CXP33" s="127"/>
      <c r="CXQ33" s="127"/>
      <c r="CXR33" s="127"/>
      <c r="CXS33" s="127"/>
      <c r="CXT33" s="127"/>
      <c r="CXU33" s="127"/>
      <c r="CXV33" s="127"/>
      <c r="CXW33" s="127"/>
      <c r="CXX33" s="127"/>
      <c r="CXY33" s="127"/>
      <c r="CXZ33" s="127"/>
      <c r="CYA33" s="127"/>
      <c r="CYB33" s="127"/>
      <c r="CYC33" s="127"/>
      <c r="CYD33" s="127"/>
      <c r="CYE33" s="127"/>
      <c r="CYF33" s="127"/>
      <c r="CYG33" s="127"/>
      <c r="CYH33" s="127"/>
      <c r="CYI33" s="127"/>
      <c r="CYJ33" s="127"/>
      <c r="CYK33" s="127"/>
      <c r="CYL33" s="127"/>
      <c r="CYM33" s="127"/>
      <c r="CYN33" s="127"/>
      <c r="CYO33" s="127"/>
      <c r="CYP33" s="127"/>
      <c r="CYQ33" s="127"/>
      <c r="CYR33" s="127"/>
      <c r="CYS33" s="127"/>
      <c r="CYT33" s="127"/>
      <c r="CYU33" s="127"/>
      <c r="CYV33" s="127"/>
      <c r="CYW33" s="127"/>
      <c r="CYX33" s="127"/>
      <c r="CYY33" s="127"/>
      <c r="CYZ33" s="127"/>
      <c r="CZA33" s="127"/>
      <c r="CZB33" s="127"/>
      <c r="CZC33" s="127"/>
      <c r="CZD33" s="127"/>
      <c r="CZE33" s="127"/>
      <c r="CZF33" s="127"/>
      <c r="CZG33" s="127"/>
      <c r="CZH33" s="127"/>
      <c r="CZI33" s="127"/>
      <c r="CZJ33" s="127"/>
      <c r="CZK33" s="127"/>
      <c r="CZL33" s="127"/>
      <c r="CZM33" s="127"/>
      <c r="CZN33" s="127"/>
      <c r="CZO33" s="127"/>
      <c r="CZP33" s="127"/>
      <c r="CZQ33" s="127"/>
      <c r="CZR33" s="127"/>
      <c r="CZS33" s="127"/>
      <c r="CZT33" s="127"/>
      <c r="CZU33" s="127"/>
      <c r="CZV33" s="127"/>
      <c r="CZW33" s="127"/>
      <c r="CZX33" s="127"/>
      <c r="CZY33" s="127"/>
      <c r="CZZ33" s="127"/>
      <c r="DAA33" s="127"/>
      <c r="DAB33" s="127"/>
      <c r="DAC33" s="127"/>
      <c r="DAD33" s="127"/>
      <c r="DAE33" s="127"/>
      <c r="DAF33" s="127"/>
      <c r="DAG33" s="127"/>
      <c r="DAH33" s="127"/>
      <c r="DAI33" s="127"/>
      <c r="DAJ33" s="127"/>
      <c r="DAK33" s="127"/>
      <c r="DAL33" s="127"/>
      <c r="DAM33" s="127"/>
      <c r="DAN33" s="127"/>
      <c r="DAO33" s="127"/>
      <c r="DAP33" s="127"/>
      <c r="DAQ33" s="127"/>
      <c r="DAR33" s="127"/>
      <c r="DAS33" s="127"/>
      <c r="DAT33" s="127"/>
      <c r="DAU33" s="127"/>
      <c r="DAV33" s="127"/>
      <c r="DAW33" s="127"/>
      <c r="DAX33" s="127"/>
      <c r="DAY33" s="127"/>
      <c r="DAZ33" s="127"/>
      <c r="DBA33" s="127"/>
      <c r="DBB33" s="127"/>
      <c r="DBC33" s="127"/>
      <c r="DBD33" s="127"/>
      <c r="DBE33" s="127"/>
      <c r="DBF33" s="127"/>
      <c r="DBG33" s="127"/>
      <c r="DBH33" s="127"/>
      <c r="DBI33" s="127"/>
      <c r="DBJ33" s="127"/>
      <c r="DBK33" s="127"/>
      <c r="DBL33" s="127"/>
      <c r="DBM33" s="127"/>
      <c r="DBN33" s="127"/>
      <c r="DBO33" s="127"/>
      <c r="DBP33" s="127"/>
      <c r="DBQ33" s="127"/>
      <c r="DBR33" s="127"/>
      <c r="DBS33" s="127"/>
      <c r="DBT33" s="127"/>
      <c r="DBU33" s="127"/>
      <c r="DBV33" s="127"/>
      <c r="DBW33" s="127"/>
      <c r="DBX33" s="127"/>
      <c r="DBY33" s="127"/>
      <c r="DBZ33" s="127"/>
      <c r="DCA33" s="127"/>
      <c r="DCB33" s="127"/>
      <c r="DCC33" s="127"/>
      <c r="DCD33" s="127"/>
      <c r="DCE33" s="127"/>
      <c r="DCF33" s="127"/>
      <c r="DCG33" s="127"/>
      <c r="DCH33" s="127"/>
      <c r="DCI33" s="127"/>
      <c r="DCJ33" s="127"/>
      <c r="DCK33" s="127"/>
      <c r="DCL33" s="127"/>
      <c r="DCM33" s="127"/>
      <c r="DCN33" s="127"/>
      <c r="DCO33" s="127"/>
      <c r="DCP33" s="127"/>
      <c r="DCQ33" s="127"/>
      <c r="DCR33" s="127"/>
      <c r="DCS33" s="127"/>
      <c r="DCT33" s="127"/>
      <c r="DCU33" s="127"/>
      <c r="DCV33" s="127"/>
      <c r="DCW33" s="127"/>
      <c r="DCX33" s="127"/>
      <c r="DCY33" s="127"/>
      <c r="DCZ33" s="127"/>
      <c r="DDA33" s="127"/>
      <c r="DDB33" s="127"/>
      <c r="DDC33" s="127"/>
      <c r="DDD33" s="127"/>
      <c r="DDE33" s="127"/>
      <c r="DDF33" s="127"/>
      <c r="DDG33" s="127"/>
      <c r="DDH33" s="127"/>
      <c r="DDI33" s="127"/>
      <c r="DDJ33" s="127"/>
      <c r="DDK33" s="127"/>
      <c r="DDL33" s="127"/>
      <c r="DDM33" s="127"/>
      <c r="DDN33" s="127"/>
      <c r="DDO33" s="127"/>
      <c r="DDP33" s="127"/>
      <c r="DDQ33" s="127"/>
      <c r="DDR33" s="127"/>
      <c r="DDS33" s="127"/>
      <c r="DDT33" s="127"/>
      <c r="DDU33" s="127"/>
      <c r="DDV33" s="127"/>
      <c r="DDW33" s="127"/>
      <c r="DDX33" s="127"/>
      <c r="DDY33" s="127"/>
      <c r="DDZ33" s="127"/>
      <c r="DEA33" s="127"/>
      <c r="DEB33" s="127"/>
      <c r="DEC33" s="127"/>
      <c r="DED33" s="127"/>
      <c r="DEE33" s="127"/>
      <c r="DEF33" s="127"/>
      <c r="DEG33" s="127"/>
      <c r="DEH33" s="127"/>
      <c r="DEI33" s="127"/>
      <c r="DEJ33" s="127"/>
      <c r="DEK33" s="127"/>
      <c r="DEL33" s="127"/>
      <c r="DEM33" s="127"/>
      <c r="DEN33" s="127"/>
      <c r="DEO33" s="127"/>
      <c r="DEP33" s="127"/>
      <c r="DEQ33" s="127"/>
      <c r="DER33" s="127"/>
      <c r="DES33" s="127"/>
      <c r="DET33" s="127"/>
      <c r="DEU33" s="127"/>
      <c r="DEV33" s="127"/>
      <c r="DEW33" s="127"/>
      <c r="DEX33" s="127"/>
      <c r="DEY33" s="127"/>
      <c r="DEZ33" s="127"/>
      <c r="DFA33" s="127"/>
      <c r="DFB33" s="127"/>
      <c r="DFC33" s="127"/>
      <c r="DFD33" s="127"/>
      <c r="DFE33" s="127"/>
      <c r="DFF33" s="127"/>
      <c r="DFG33" s="127"/>
      <c r="DFH33" s="127"/>
      <c r="DFI33" s="127"/>
      <c r="DFJ33" s="127"/>
      <c r="DFK33" s="127"/>
      <c r="DFL33" s="127"/>
      <c r="DFM33" s="127"/>
      <c r="DFN33" s="127"/>
      <c r="DFO33" s="127"/>
      <c r="DFP33" s="127"/>
      <c r="DFQ33" s="127"/>
      <c r="DFR33" s="127"/>
      <c r="DFS33" s="127"/>
      <c r="DFT33" s="127"/>
      <c r="DFU33" s="127"/>
      <c r="DFV33" s="127"/>
      <c r="DFW33" s="127"/>
      <c r="DFX33" s="127"/>
      <c r="DFY33" s="127"/>
      <c r="DFZ33" s="127"/>
      <c r="DGA33" s="127"/>
      <c r="DGB33" s="127"/>
      <c r="DGC33" s="127"/>
      <c r="DGD33" s="127"/>
      <c r="DGE33" s="127"/>
      <c r="DGF33" s="127"/>
      <c r="DGG33" s="127"/>
      <c r="DGH33" s="127"/>
      <c r="DGI33" s="127"/>
      <c r="DGJ33" s="127"/>
      <c r="DGK33" s="127"/>
      <c r="DGL33" s="127"/>
      <c r="DGM33" s="127"/>
      <c r="DGN33" s="127"/>
      <c r="DGO33" s="127"/>
      <c r="DGP33" s="127"/>
      <c r="DGQ33" s="127"/>
      <c r="DGR33" s="127"/>
      <c r="DGS33" s="127"/>
      <c r="DGT33" s="127"/>
      <c r="DGU33" s="127"/>
      <c r="DGV33" s="127"/>
      <c r="DGW33" s="127"/>
      <c r="DGX33" s="127"/>
      <c r="DGY33" s="127"/>
      <c r="DGZ33" s="127"/>
      <c r="DHA33" s="127"/>
      <c r="DHB33" s="127"/>
      <c r="DHC33" s="127"/>
      <c r="DHD33" s="127"/>
      <c r="DHE33" s="127"/>
      <c r="DHF33" s="127"/>
      <c r="DHG33" s="127"/>
      <c r="DHH33" s="127"/>
      <c r="DHI33" s="127"/>
      <c r="DHJ33" s="127"/>
      <c r="DHK33" s="127"/>
      <c r="DHL33" s="127"/>
      <c r="DHM33" s="127"/>
      <c r="DHN33" s="127"/>
      <c r="DHO33" s="127"/>
      <c r="DHP33" s="127"/>
      <c r="DHQ33" s="127"/>
      <c r="DHR33" s="127"/>
      <c r="DHS33" s="127"/>
      <c r="DHT33" s="127"/>
      <c r="DHU33" s="127"/>
      <c r="DHV33" s="127"/>
      <c r="DHW33" s="127"/>
      <c r="DHX33" s="127"/>
      <c r="DHY33" s="127"/>
      <c r="DHZ33" s="127"/>
      <c r="DIA33" s="127"/>
      <c r="DIB33" s="127"/>
      <c r="DIC33" s="127"/>
      <c r="DID33" s="127"/>
      <c r="DIE33" s="127"/>
      <c r="DIF33" s="127"/>
      <c r="DIG33" s="127"/>
      <c r="DIH33" s="127"/>
      <c r="DII33" s="127"/>
      <c r="DIJ33" s="127"/>
      <c r="DIK33" s="127"/>
      <c r="DIL33" s="127"/>
      <c r="DIM33" s="127"/>
      <c r="DIN33" s="127"/>
      <c r="DIO33" s="127"/>
      <c r="DIP33" s="127"/>
      <c r="DIQ33" s="127"/>
      <c r="DIR33" s="127"/>
      <c r="DIS33" s="127"/>
      <c r="DIT33" s="127"/>
      <c r="DIU33" s="127"/>
      <c r="DIV33" s="127"/>
      <c r="DIW33" s="127"/>
      <c r="DIX33" s="127"/>
      <c r="DIY33" s="127"/>
      <c r="DIZ33" s="127"/>
      <c r="DJA33" s="127"/>
      <c r="DJB33" s="127"/>
      <c r="DJC33" s="127"/>
      <c r="DJD33" s="127"/>
      <c r="DJE33" s="127"/>
      <c r="DJF33" s="127"/>
      <c r="DJG33" s="127"/>
      <c r="DJH33" s="127"/>
      <c r="DJI33" s="127"/>
      <c r="DJJ33" s="127"/>
      <c r="DJK33" s="127"/>
      <c r="DJL33" s="127"/>
      <c r="DJM33" s="127"/>
      <c r="DJN33" s="127"/>
      <c r="DJO33" s="127"/>
      <c r="DJP33" s="127"/>
      <c r="DJQ33" s="127"/>
      <c r="DJR33" s="127"/>
      <c r="DJS33" s="127"/>
      <c r="DJT33" s="127"/>
      <c r="DJU33" s="127"/>
      <c r="DJV33" s="127"/>
      <c r="DJW33" s="127"/>
      <c r="DJX33" s="127"/>
      <c r="DJY33" s="127"/>
      <c r="DJZ33" s="127"/>
      <c r="DKA33" s="127"/>
      <c r="DKB33" s="127"/>
      <c r="DKC33" s="127"/>
      <c r="DKD33" s="127"/>
      <c r="DKE33" s="127"/>
      <c r="DKF33" s="127"/>
      <c r="DKG33" s="127"/>
      <c r="DKH33" s="127"/>
      <c r="DKI33" s="127"/>
      <c r="DKJ33" s="127"/>
      <c r="DKK33" s="127"/>
      <c r="DKL33" s="127"/>
      <c r="DKM33" s="127"/>
      <c r="DKN33" s="127"/>
      <c r="DKO33" s="127"/>
      <c r="DKP33" s="127"/>
      <c r="DKQ33" s="127"/>
      <c r="DKR33" s="127"/>
      <c r="DKS33" s="127"/>
      <c r="DKT33" s="127"/>
      <c r="DKU33" s="127"/>
      <c r="DKV33" s="127"/>
      <c r="DKW33" s="127"/>
      <c r="DKX33" s="127"/>
      <c r="DKY33" s="127"/>
      <c r="DKZ33" s="127"/>
      <c r="DLA33" s="127"/>
      <c r="DLB33" s="127"/>
      <c r="DLC33" s="127"/>
      <c r="DLD33" s="127"/>
      <c r="DLE33" s="127"/>
      <c r="DLF33" s="127"/>
      <c r="DLG33" s="127"/>
      <c r="DLH33" s="127"/>
      <c r="DLI33" s="127"/>
      <c r="DLJ33" s="127"/>
      <c r="DLK33" s="127"/>
      <c r="DLL33" s="127"/>
      <c r="DLM33" s="127"/>
      <c r="DLN33" s="127"/>
      <c r="DLO33" s="127"/>
      <c r="DLP33" s="127"/>
      <c r="DLQ33" s="127"/>
      <c r="DLR33" s="127"/>
      <c r="DLS33" s="127"/>
      <c r="DLT33" s="127"/>
      <c r="DLU33" s="127"/>
      <c r="DLV33" s="127"/>
      <c r="DLW33" s="127"/>
      <c r="DLX33" s="127"/>
      <c r="DLY33" s="127"/>
      <c r="DLZ33" s="127"/>
      <c r="DMA33" s="127"/>
      <c r="DMB33" s="127"/>
      <c r="DMC33" s="127"/>
      <c r="DMD33" s="127"/>
      <c r="DME33" s="127"/>
      <c r="DMF33" s="127"/>
      <c r="DMG33" s="127"/>
      <c r="DMH33" s="127"/>
      <c r="DMI33" s="127"/>
      <c r="DMJ33" s="127"/>
      <c r="DMK33" s="127"/>
      <c r="DML33" s="127"/>
      <c r="DMM33" s="127"/>
      <c r="DMN33" s="127"/>
      <c r="DMO33" s="127"/>
      <c r="DMP33" s="127"/>
      <c r="DMQ33" s="127"/>
      <c r="DMR33" s="127"/>
      <c r="DMS33" s="127"/>
      <c r="DMT33" s="127"/>
      <c r="DMU33" s="127"/>
      <c r="DMV33" s="127"/>
      <c r="DMW33" s="127"/>
      <c r="DMX33" s="127"/>
      <c r="DMY33" s="127"/>
      <c r="DMZ33" s="127"/>
      <c r="DNA33" s="127"/>
      <c r="DNB33" s="127"/>
      <c r="DNC33" s="127"/>
      <c r="DND33" s="127"/>
      <c r="DNE33" s="127"/>
      <c r="DNF33" s="127"/>
      <c r="DNG33" s="127"/>
      <c r="DNH33" s="127"/>
      <c r="DNI33" s="127"/>
      <c r="DNJ33" s="127"/>
      <c r="DNK33" s="127"/>
      <c r="DNL33" s="127"/>
      <c r="DNM33" s="127"/>
      <c r="DNN33" s="127"/>
      <c r="DNO33" s="127"/>
      <c r="DNP33" s="127"/>
      <c r="DNQ33" s="127"/>
      <c r="DNR33" s="127"/>
      <c r="DNS33" s="127"/>
      <c r="DNT33" s="127"/>
      <c r="DNU33" s="127"/>
      <c r="DNV33" s="127"/>
      <c r="DNW33" s="127"/>
      <c r="DNX33" s="127"/>
      <c r="DNY33" s="127"/>
      <c r="DNZ33" s="127"/>
      <c r="DOA33" s="127"/>
      <c r="DOB33" s="127"/>
      <c r="DOC33" s="127"/>
      <c r="DOD33" s="127"/>
      <c r="DOE33" s="127"/>
      <c r="DOF33" s="127"/>
      <c r="DOG33" s="127"/>
      <c r="DOH33" s="127"/>
      <c r="DOI33" s="127"/>
      <c r="DOJ33" s="127"/>
      <c r="DOK33" s="127"/>
      <c r="DOL33" s="127"/>
      <c r="DOM33" s="127"/>
      <c r="DON33" s="127"/>
      <c r="DOO33" s="127"/>
      <c r="DOP33" s="127"/>
      <c r="DOQ33" s="127"/>
      <c r="DOR33" s="127"/>
      <c r="DOS33" s="127"/>
      <c r="DOT33" s="127"/>
      <c r="DOU33" s="127"/>
      <c r="DOV33" s="127"/>
      <c r="DOW33" s="127"/>
      <c r="DOX33" s="127"/>
      <c r="DOY33" s="127"/>
      <c r="DOZ33" s="127"/>
      <c r="DPA33" s="127"/>
      <c r="DPB33" s="127"/>
      <c r="DPC33" s="127"/>
      <c r="DPD33" s="127"/>
      <c r="DPE33" s="127"/>
      <c r="DPF33" s="127"/>
      <c r="DPG33" s="127"/>
      <c r="DPH33" s="127"/>
      <c r="DPI33" s="127"/>
      <c r="DPJ33" s="127"/>
      <c r="DPK33" s="127"/>
      <c r="DPL33" s="127"/>
      <c r="DPM33" s="127"/>
      <c r="DPN33" s="127"/>
      <c r="DPO33" s="127"/>
      <c r="DPP33" s="127"/>
      <c r="DPQ33" s="127"/>
      <c r="DPR33" s="127"/>
      <c r="DPS33" s="127"/>
      <c r="DPT33" s="127"/>
      <c r="DPU33" s="127"/>
      <c r="DPV33" s="127"/>
      <c r="DPW33" s="127"/>
      <c r="DPX33" s="127"/>
      <c r="DPY33" s="127"/>
      <c r="DPZ33" s="127"/>
      <c r="DQA33" s="127"/>
      <c r="DQB33" s="127"/>
      <c r="DQC33" s="127"/>
      <c r="DQD33" s="127"/>
      <c r="DQE33" s="127"/>
      <c r="DQF33" s="127"/>
      <c r="DQG33" s="127"/>
      <c r="DQH33" s="127"/>
      <c r="DQI33" s="127"/>
      <c r="DQJ33" s="127"/>
      <c r="DQK33" s="127"/>
      <c r="DQL33" s="127"/>
      <c r="DQM33" s="127"/>
      <c r="DQN33" s="127"/>
      <c r="DQO33" s="127"/>
      <c r="DQP33" s="127"/>
      <c r="DQQ33" s="127"/>
      <c r="DQR33" s="127"/>
      <c r="DQS33" s="127"/>
      <c r="DQT33" s="127"/>
      <c r="DQU33" s="127"/>
      <c r="DQV33" s="127"/>
      <c r="DQW33" s="127"/>
      <c r="DQX33" s="127"/>
      <c r="DQY33" s="127"/>
      <c r="DQZ33" s="127"/>
      <c r="DRA33" s="127"/>
      <c r="DRB33" s="127"/>
      <c r="DRC33" s="127"/>
      <c r="DRD33" s="127"/>
      <c r="DRE33" s="127"/>
      <c r="DRF33" s="127"/>
      <c r="DRG33" s="127"/>
      <c r="DRH33" s="127"/>
      <c r="DRI33" s="127"/>
      <c r="DRJ33" s="127"/>
      <c r="DRK33" s="127"/>
      <c r="DRL33" s="127"/>
      <c r="DRM33" s="127"/>
      <c r="DRN33" s="127"/>
      <c r="DRO33" s="127"/>
      <c r="DRP33" s="127"/>
      <c r="DRQ33" s="127"/>
      <c r="DRR33" s="127"/>
      <c r="DRS33" s="127"/>
      <c r="DRT33" s="127"/>
      <c r="DRU33" s="127"/>
      <c r="DRV33" s="127"/>
      <c r="DRW33" s="127"/>
      <c r="DRX33" s="127"/>
      <c r="DRY33" s="127"/>
      <c r="DRZ33" s="127"/>
      <c r="DSA33" s="127"/>
      <c r="DSB33" s="127"/>
      <c r="DSC33" s="127"/>
      <c r="DSD33" s="127"/>
      <c r="DSE33" s="127"/>
      <c r="DSF33" s="127"/>
      <c r="DSG33" s="127"/>
      <c r="DSH33" s="127"/>
      <c r="DSI33" s="127"/>
      <c r="DSJ33" s="127"/>
      <c r="DSK33" s="127"/>
      <c r="DSL33" s="127"/>
      <c r="DSM33" s="127"/>
      <c r="DSN33" s="127"/>
      <c r="DSO33" s="127"/>
      <c r="DSP33" s="127"/>
      <c r="DSQ33" s="127"/>
      <c r="DSR33" s="127"/>
      <c r="DSS33" s="127"/>
      <c r="DST33" s="127"/>
      <c r="DSU33" s="127"/>
      <c r="DSV33" s="127"/>
      <c r="DSW33" s="127"/>
      <c r="DSX33" s="127"/>
      <c r="DSY33" s="127"/>
      <c r="DSZ33" s="127"/>
      <c r="DTA33" s="127"/>
      <c r="DTB33" s="127"/>
      <c r="DTC33" s="127"/>
      <c r="DTD33" s="127"/>
      <c r="DTE33" s="127"/>
      <c r="DTF33" s="127"/>
      <c r="DTG33" s="127"/>
      <c r="DTH33" s="127"/>
      <c r="DTI33" s="127"/>
      <c r="DTJ33" s="127"/>
      <c r="DTK33" s="127"/>
      <c r="DTL33" s="127"/>
      <c r="DTM33" s="127"/>
      <c r="DTN33" s="127"/>
      <c r="DTO33" s="127"/>
      <c r="DTP33" s="127"/>
      <c r="DTQ33" s="127"/>
      <c r="DTR33" s="127"/>
      <c r="DTS33" s="127"/>
      <c r="DTT33" s="127"/>
      <c r="DTU33" s="127"/>
      <c r="DTV33" s="127"/>
      <c r="DTW33" s="127"/>
      <c r="DTX33" s="127"/>
      <c r="DTY33" s="127"/>
      <c r="DTZ33" s="127"/>
      <c r="DUA33" s="127"/>
      <c r="DUB33" s="127"/>
      <c r="DUC33" s="127"/>
      <c r="DUD33" s="127"/>
      <c r="DUE33" s="127"/>
      <c r="DUF33" s="127"/>
      <c r="DUG33" s="127"/>
      <c r="DUH33" s="127"/>
      <c r="DUI33" s="127"/>
      <c r="DUJ33" s="127"/>
      <c r="DUK33" s="127"/>
      <c r="DUL33" s="127"/>
      <c r="DUM33" s="127"/>
      <c r="DUN33" s="127"/>
      <c r="DUO33" s="127"/>
      <c r="DUP33" s="127"/>
      <c r="DUQ33" s="127"/>
      <c r="DUR33" s="127"/>
      <c r="DUS33" s="127"/>
      <c r="DUT33" s="127"/>
      <c r="DUU33" s="127"/>
      <c r="DUV33" s="127"/>
      <c r="DUW33" s="127"/>
      <c r="DUX33" s="127"/>
      <c r="DUY33" s="127"/>
      <c r="DUZ33" s="127"/>
      <c r="DVA33" s="127"/>
      <c r="DVB33" s="127"/>
      <c r="DVC33" s="127"/>
      <c r="DVD33" s="127"/>
      <c r="DVE33" s="127"/>
      <c r="DVF33" s="127"/>
      <c r="DVG33" s="127"/>
      <c r="DVH33" s="127"/>
      <c r="DVI33" s="127"/>
      <c r="DVJ33" s="127"/>
      <c r="DVK33" s="127"/>
      <c r="DVL33" s="127"/>
      <c r="DVM33" s="127"/>
      <c r="DVN33" s="127"/>
      <c r="DVO33" s="127"/>
      <c r="DVP33" s="127"/>
      <c r="DVQ33" s="127"/>
      <c r="DVR33" s="127"/>
      <c r="DVS33" s="127"/>
      <c r="DVT33" s="127"/>
      <c r="DVU33" s="127"/>
      <c r="DVV33" s="127"/>
      <c r="DVW33" s="127"/>
      <c r="DVX33" s="127"/>
      <c r="DVY33" s="127"/>
      <c r="DVZ33" s="127"/>
      <c r="DWA33" s="127"/>
      <c r="DWB33" s="127"/>
      <c r="DWC33" s="127"/>
      <c r="DWD33" s="127"/>
      <c r="DWE33" s="127"/>
      <c r="DWF33" s="127"/>
      <c r="DWG33" s="127"/>
      <c r="DWH33" s="127"/>
      <c r="DWI33" s="127"/>
      <c r="DWJ33" s="127"/>
      <c r="DWK33" s="127"/>
      <c r="DWL33" s="127"/>
      <c r="DWM33" s="127"/>
      <c r="DWN33" s="127"/>
      <c r="DWO33" s="127"/>
      <c r="DWP33" s="127"/>
      <c r="DWQ33" s="127"/>
      <c r="DWR33" s="127"/>
      <c r="DWS33" s="127"/>
      <c r="DWT33" s="127"/>
      <c r="DWU33" s="127"/>
      <c r="DWV33" s="127"/>
      <c r="DWW33" s="127"/>
      <c r="DWX33" s="127"/>
      <c r="DWY33" s="127"/>
      <c r="DWZ33" s="127"/>
      <c r="DXA33" s="127"/>
      <c r="DXB33" s="127"/>
      <c r="DXC33" s="127"/>
      <c r="DXD33" s="127"/>
      <c r="DXE33" s="127"/>
      <c r="DXF33" s="127"/>
      <c r="DXG33" s="127"/>
      <c r="DXH33" s="127"/>
      <c r="DXI33" s="127"/>
      <c r="DXJ33" s="127"/>
      <c r="DXK33" s="127"/>
      <c r="DXL33" s="127"/>
      <c r="DXM33" s="127"/>
      <c r="DXN33" s="127"/>
      <c r="DXO33" s="127"/>
      <c r="DXP33" s="127"/>
      <c r="DXQ33" s="127"/>
      <c r="DXR33" s="127"/>
      <c r="DXS33" s="127"/>
      <c r="DXT33" s="127"/>
      <c r="DXU33" s="127"/>
      <c r="DXV33" s="127"/>
      <c r="DXW33" s="127"/>
      <c r="DXX33" s="127"/>
      <c r="DXY33" s="127"/>
      <c r="DXZ33" s="127"/>
      <c r="DYA33" s="127"/>
      <c r="DYB33" s="127"/>
      <c r="DYC33" s="127"/>
      <c r="DYD33" s="127"/>
      <c r="DYE33" s="127"/>
      <c r="DYF33" s="127"/>
      <c r="DYG33" s="127"/>
      <c r="DYH33" s="127"/>
      <c r="DYI33" s="127"/>
      <c r="DYJ33" s="127"/>
      <c r="DYK33" s="127"/>
      <c r="DYL33" s="127"/>
      <c r="DYM33" s="127"/>
      <c r="DYN33" s="127"/>
      <c r="DYO33" s="127"/>
      <c r="DYP33" s="127"/>
      <c r="DYQ33" s="127"/>
      <c r="DYR33" s="127"/>
      <c r="DYS33" s="127"/>
      <c r="DYT33" s="127"/>
      <c r="DYU33" s="127"/>
      <c r="DYV33" s="127"/>
      <c r="DYW33" s="127"/>
      <c r="DYX33" s="127"/>
      <c r="DYY33" s="127"/>
      <c r="DYZ33" s="127"/>
      <c r="DZA33" s="127"/>
      <c r="DZB33" s="127"/>
      <c r="DZC33" s="127"/>
      <c r="DZD33" s="127"/>
      <c r="DZE33" s="127"/>
      <c r="DZF33" s="127"/>
      <c r="DZG33" s="127"/>
      <c r="DZH33" s="127"/>
      <c r="DZI33" s="127"/>
      <c r="DZJ33" s="127"/>
      <c r="DZK33" s="127"/>
      <c r="DZL33" s="127"/>
      <c r="DZM33" s="127"/>
      <c r="DZN33" s="127"/>
      <c r="DZO33" s="127"/>
      <c r="DZP33" s="127"/>
      <c r="DZQ33" s="127"/>
      <c r="DZR33" s="127"/>
      <c r="DZS33" s="127"/>
      <c r="DZT33" s="127"/>
      <c r="DZU33" s="127"/>
      <c r="DZV33" s="127"/>
      <c r="DZW33" s="127"/>
      <c r="DZX33" s="127"/>
      <c r="DZY33" s="127"/>
      <c r="DZZ33" s="127"/>
      <c r="EAA33" s="127"/>
      <c r="EAB33" s="127"/>
      <c r="EAC33" s="127"/>
      <c r="EAD33" s="127"/>
      <c r="EAE33" s="127"/>
      <c r="EAF33" s="127"/>
      <c r="EAG33" s="127"/>
      <c r="EAH33" s="127"/>
      <c r="EAI33" s="127"/>
      <c r="EAJ33" s="127"/>
      <c r="EAK33" s="127"/>
      <c r="EAL33" s="127"/>
      <c r="EAM33" s="127"/>
      <c r="EAN33" s="127"/>
      <c r="EAO33" s="127"/>
      <c r="EAP33" s="127"/>
      <c r="EAQ33" s="127"/>
      <c r="EAR33" s="127"/>
      <c r="EAS33" s="127"/>
      <c r="EAT33" s="127"/>
      <c r="EAU33" s="127"/>
      <c r="EAV33" s="127"/>
      <c r="EAW33" s="127"/>
      <c r="EAX33" s="127"/>
      <c r="EAY33" s="127"/>
      <c r="EAZ33" s="127"/>
      <c r="EBA33" s="127"/>
      <c r="EBB33" s="127"/>
      <c r="EBC33" s="127"/>
      <c r="EBD33" s="127"/>
      <c r="EBE33" s="127"/>
      <c r="EBF33" s="127"/>
      <c r="EBG33" s="127"/>
      <c r="EBH33" s="127"/>
      <c r="EBI33" s="127"/>
      <c r="EBJ33" s="127"/>
      <c r="EBK33" s="127"/>
      <c r="EBL33" s="127"/>
      <c r="EBM33" s="127"/>
      <c r="EBN33" s="127"/>
      <c r="EBO33" s="127"/>
      <c r="EBP33" s="127"/>
      <c r="EBQ33" s="127"/>
      <c r="EBR33" s="127"/>
      <c r="EBS33" s="127"/>
      <c r="EBT33" s="127"/>
      <c r="EBU33" s="127"/>
      <c r="EBV33" s="127"/>
      <c r="EBW33" s="127"/>
      <c r="EBX33" s="127"/>
      <c r="EBY33" s="127"/>
      <c r="EBZ33" s="127"/>
      <c r="ECA33" s="127"/>
      <c r="ECB33" s="127"/>
      <c r="ECC33" s="127"/>
      <c r="ECD33" s="127"/>
      <c r="ECE33" s="127"/>
      <c r="ECF33" s="127"/>
      <c r="ECG33" s="127"/>
      <c r="ECH33" s="127"/>
      <c r="ECI33" s="127"/>
      <c r="ECJ33" s="127"/>
      <c r="ECK33" s="127"/>
      <c r="ECL33" s="127"/>
      <c r="ECM33" s="127"/>
      <c r="ECN33" s="127"/>
      <c r="ECO33" s="127"/>
      <c r="ECP33" s="127"/>
      <c r="ECQ33" s="127"/>
      <c r="ECR33" s="127"/>
      <c r="ECS33" s="127"/>
      <c r="ECT33" s="127"/>
      <c r="ECU33" s="127"/>
      <c r="ECV33" s="127"/>
      <c r="ECW33" s="127"/>
      <c r="ECX33" s="127"/>
      <c r="ECY33" s="127"/>
      <c r="ECZ33" s="127"/>
      <c r="EDA33" s="127"/>
      <c r="EDB33" s="127"/>
      <c r="EDC33" s="127"/>
      <c r="EDD33" s="127"/>
      <c r="EDE33" s="127"/>
      <c r="EDF33" s="127"/>
      <c r="EDG33" s="127"/>
      <c r="EDH33" s="127"/>
      <c r="EDI33" s="127"/>
      <c r="EDJ33" s="127"/>
      <c r="EDK33" s="127"/>
      <c r="EDL33" s="127"/>
      <c r="EDM33" s="127"/>
      <c r="EDN33" s="127"/>
      <c r="EDO33" s="127"/>
      <c r="EDP33" s="127"/>
      <c r="EDQ33" s="127"/>
      <c r="EDR33" s="127"/>
      <c r="EDS33" s="127"/>
      <c r="EDT33" s="127"/>
      <c r="EDU33" s="127"/>
      <c r="EDV33" s="127"/>
      <c r="EDW33" s="127"/>
      <c r="EDX33" s="127"/>
      <c r="EDY33" s="127"/>
      <c r="EDZ33" s="127"/>
      <c r="EEA33" s="127"/>
      <c r="EEB33" s="127"/>
      <c r="EEC33" s="127"/>
      <c r="EED33" s="127"/>
      <c r="EEE33" s="127"/>
      <c r="EEF33" s="127"/>
      <c r="EEG33" s="127"/>
      <c r="EEH33" s="127"/>
      <c r="EEI33" s="127"/>
      <c r="EEJ33" s="127"/>
      <c r="EEK33" s="127"/>
      <c r="EEL33" s="127"/>
      <c r="EEM33" s="127"/>
      <c r="EEN33" s="127"/>
      <c r="EEO33" s="127"/>
      <c r="EEP33" s="127"/>
      <c r="EEQ33" s="127"/>
      <c r="EER33" s="127"/>
      <c r="EES33" s="127"/>
      <c r="EET33" s="127"/>
      <c r="EEU33" s="127"/>
      <c r="EEV33" s="127"/>
      <c r="EEW33" s="127"/>
      <c r="EEX33" s="127"/>
      <c r="EEY33" s="127"/>
      <c r="EEZ33" s="127"/>
      <c r="EFA33" s="127"/>
      <c r="EFB33" s="127"/>
      <c r="EFC33" s="127"/>
      <c r="EFD33" s="127"/>
      <c r="EFE33" s="127"/>
      <c r="EFF33" s="127"/>
      <c r="EFG33" s="127"/>
      <c r="EFH33" s="127"/>
      <c r="EFI33" s="127"/>
      <c r="EFJ33" s="127"/>
      <c r="EFK33" s="127"/>
      <c r="EFL33" s="127"/>
      <c r="EFM33" s="127"/>
      <c r="EFN33" s="127"/>
      <c r="EFO33" s="127"/>
      <c r="EFP33" s="127"/>
      <c r="EFQ33" s="127"/>
      <c r="EFR33" s="127"/>
      <c r="EFS33" s="127"/>
      <c r="EFT33" s="127"/>
      <c r="EFU33" s="127"/>
      <c r="EFV33" s="127"/>
      <c r="EFW33" s="127"/>
      <c r="EFX33" s="127"/>
      <c r="EFY33" s="127"/>
      <c r="EFZ33" s="127"/>
      <c r="EGA33" s="127"/>
      <c r="EGB33" s="127"/>
      <c r="EGC33" s="127"/>
      <c r="EGD33" s="127"/>
      <c r="EGE33" s="127"/>
      <c r="EGF33" s="127"/>
      <c r="EGG33" s="127"/>
      <c r="EGH33" s="127"/>
      <c r="EGI33" s="127"/>
      <c r="EGJ33" s="127"/>
      <c r="EGK33" s="127"/>
      <c r="EGL33" s="127"/>
      <c r="EGM33" s="127"/>
      <c r="EGN33" s="127"/>
      <c r="EGO33" s="127"/>
      <c r="EGP33" s="127"/>
      <c r="EGQ33" s="127"/>
      <c r="EGR33" s="127"/>
      <c r="EGS33" s="127"/>
      <c r="EGT33" s="127"/>
      <c r="EGU33" s="127"/>
      <c r="EGV33" s="127"/>
      <c r="EGW33" s="127"/>
      <c r="EGX33" s="127"/>
      <c r="EGY33" s="127"/>
      <c r="EGZ33" s="127"/>
      <c r="EHA33" s="127"/>
      <c r="EHB33" s="127"/>
      <c r="EHC33" s="127"/>
      <c r="EHD33" s="127"/>
      <c r="EHE33" s="127"/>
      <c r="EHF33" s="127"/>
      <c r="EHG33" s="127"/>
      <c r="EHH33" s="127"/>
      <c r="EHI33" s="127"/>
      <c r="EHJ33" s="127"/>
      <c r="EHK33" s="127"/>
      <c r="EHL33" s="127"/>
      <c r="EHM33" s="127"/>
      <c r="EHN33" s="127"/>
      <c r="EHO33" s="127"/>
      <c r="EHP33" s="127"/>
      <c r="EHQ33" s="127"/>
      <c r="EHR33" s="127"/>
      <c r="EHS33" s="127"/>
      <c r="EHT33" s="127"/>
      <c r="EHU33" s="127"/>
      <c r="EHV33" s="127"/>
      <c r="EHW33" s="127"/>
      <c r="EHX33" s="127"/>
      <c r="EHY33" s="127"/>
      <c r="EHZ33" s="127"/>
      <c r="EIA33" s="127"/>
      <c r="EIB33" s="127"/>
      <c r="EIC33" s="127"/>
      <c r="EID33" s="127"/>
      <c r="EIE33" s="127"/>
      <c r="EIF33" s="127"/>
      <c r="EIG33" s="127"/>
      <c r="EIH33" s="127"/>
      <c r="EII33" s="127"/>
      <c r="EIJ33" s="127"/>
      <c r="EIK33" s="127"/>
      <c r="EIL33" s="127"/>
      <c r="EIM33" s="127"/>
      <c r="EIN33" s="127"/>
      <c r="EIO33" s="127"/>
      <c r="EIP33" s="127"/>
      <c r="EIQ33" s="127"/>
      <c r="EIR33" s="127"/>
      <c r="EIS33" s="127"/>
      <c r="EIT33" s="127"/>
      <c r="EIU33" s="127"/>
      <c r="EIV33" s="127"/>
      <c r="EIW33" s="127"/>
      <c r="EIX33" s="127"/>
      <c r="EIY33" s="127"/>
      <c r="EIZ33" s="127"/>
      <c r="EJA33" s="127"/>
      <c r="EJB33" s="127"/>
      <c r="EJC33" s="127"/>
      <c r="EJD33" s="127"/>
      <c r="EJE33" s="127"/>
      <c r="EJF33" s="127"/>
      <c r="EJG33" s="127"/>
      <c r="EJH33" s="127"/>
      <c r="EJI33" s="127"/>
      <c r="EJJ33" s="127"/>
      <c r="EJK33" s="127"/>
      <c r="EJL33" s="127"/>
      <c r="EJM33" s="127"/>
      <c r="EJN33" s="127"/>
      <c r="EJO33" s="127"/>
      <c r="EJP33" s="127"/>
      <c r="EJQ33" s="127"/>
      <c r="EJR33" s="127"/>
      <c r="EJS33" s="127"/>
      <c r="EJT33" s="127"/>
      <c r="EJU33" s="127"/>
      <c r="EJV33" s="127"/>
      <c r="EJW33" s="127"/>
      <c r="EJX33" s="127"/>
      <c r="EJY33" s="127"/>
      <c r="EJZ33" s="127"/>
      <c r="EKA33" s="127"/>
      <c r="EKB33" s="127"/>
      <c r="EKC33" s="127"/>
      <c r="EKD33" s="127"/>
      <c r="EKE33" s="127"/>
      <c r="EKF33" s="127"/>
      <c r="EKG33" s="127"/>
      <c r="EKH33" s="127"/>
      <c r="EKI33" s="127"/>
      <c r="EKJ33" s="127"/>
      <c r="EKK33" s="127"/>
      <c r="EKL33" s="127"/>
      <c r="EKM33" s="127"/>
      <c r="EKN33" s="127"/>
      <c r="EKO33" s="127"/>
      <c r="EKP33" s="127"/>
      <c r="EKQ33" s="127"/>
      <c r="EKR33" s="127"/>
      <c r="EKS33" s="127"/>
      <c r="EKT33" s="127"/>
      <c r="EKU33" s="127"/>
      <c r="EKV33" s="127"/>
      <c r="EKW33" s="127"/>
      <c r="EKX33" s="127"/>
      <c r="EKY33" s="127"/>
      <c r="EKZ33" s="127"/>
      <c r="ELA33" s="127"/>
      <c r="ELB33" s="127"/>
      <c r="ELC33" s="127"/>
      <c r="ELD33" s="127"/>
      <c r="ELE33" s="127"/>
      <c r="ELF33" s="127"/>
      <c r="ELG33" s="127"/>
      <c r="ELH33" s="127"/>
      <c r="ELI33" s="127"/>
      <c r="ELJ33" s="127"/>
      <c r="ELK33" s="127"/>
      <c r="ELL33" s="127"/>
      <c r="ELM33" s="127"/>
      <c r="ELN33" s="127"/>
      <c r="ELO33" s="127"/>
      <c r="ELP33" s="127"/>
      <c r="ELQ33" s="127"/>
      <c r="ELR33" s="127"/>
      <c r="ELS33" s="127"/>
      <c r="ELT33" s="127"/>
      <c r="ELU33" s="127"/>
      <c r="ELV33" s="127"/>
      <c r="ELW33" s="127"/>
      <c r="ELX33" s="127"/>
      <c r="ELY33" s="127"/>
      <c r="ELZ33" s="127"/>
      <c r="EMA33" s="127"/>
      <c r="EMB33" s="127"/>
      <c r="EMC33" s="127"/>
      <c r="EMD33" s="127"/>
      <c r="EME33" s="127"/>
      <c r="EMF33" s="127"/>
      <c r="EMG33" s="127"/>
      <c r="EMH33" s="127"/>
      <c r="EMI33" s="127"/>
      <c r="EMJ33" s="127"/>
      <c r="EMK33" s="127"/>
      <c r="EML33" s="127"/>
      <c r="EMM33" s="127"/>
      <c r="EMN33" s="127"/>
      <c r="EMO33" s="127"/>
      <c r="EMP33" s="127"/>
      <c r="EMQ33" s="127"/>
      <c r="EMR33" s="127"/>
      <c r="EMS33" s="127"/>
      <c r="EMT33" s="127"/>
      <c r="EMU33" s="127"/>
      <c r="EMV33" s="127"/>
      <c r="EMW33" s="127"/>
      <c r="EMX33" s="127"/>
      <c r="EMY33" s="127"/>
      <c r="EMZ33" s="127"/>
      <c r="ENA33" s="127"/>
      <c r="ENB33" s="127"/>
      <c r="ENC33" s="127"/>
      <c r="END33" s="127"/>
      <c r="ENE33" s="127"/>
      <c r="ENF33" s="127"/>
      <c r="ENG33" s="127"/>
      <c r="ENH33" s="127"/>
      <c r="ENI33" s="127"/>
      <c r="ENJ33" s="127"/>
      <c r="ENK33" s="127"/>
      <c r="ENL33" s="127"/>
      <c r="ENM33" s="127"/>
      <c r="ENN33" s="127"/>
      <c r="ENO33" s="127"/>
      <c r="ENP33" s="127"/>
      <c r="ENQ33" s="127"/>
      <c r="ENR33" s="127"/>
      <c r="ENS33" s="127"/>
      <c r="ENT33" s="127"/>
      <c r="ENU33" s="127"/>
      <c r="ENV33" s="127"/>
      <c r="ENW33" s="127"/>
      <c r="ENX33" s="127"/>
      <c r="ENY33" s="127"/>
      <c r="ENZ33" s="127"/>
      <c r="EOA33" s="127"/>
      <c r="EOB33" s="127"/>
      <c r="EOC33" s="127"/>
      <c r="EOD33" s="127"/>
      <c r="EOE33" s="127"/>
      <c r="EOF33" s="127"/>
      <c r="EOG33" s="127"/>
      <c r="EOH33" s="127"/>
      <c r="EOI33" s="127"/>
      <c r="EOJ33" s="127"/>
      <c r="EOK33" s="127"/>
      <c r="EOL33" s="127"/>
      <c r="EOM33" s="127"/>
      <c r="EON33" s="127"/>
      <c r="EOO33" s="127"/>
      <c r="EOP33" s="127"/>
      <c r="EOQ33" s="127"/>
      <c r="EOR33" s="127"/>
      <c r="EOS33" s="127"/>
      <c r="EOT33" s="127"/>
      <c r="EOU33" s="127"/>
      <c r="EOV33" s="127"/>
      <c r="EOW33" s="127"/>
      <c r="EOX33" s="127"/>
      <c r="EOY33" s="127"/>
      <c r="EOZ33" s="127"/>
      <c r="EPA33" s="127"/>
      <c r="EPB33" s="127"/>
      <c r="EPC33" s="127"/>
      <c r="EPD33" s="127"/>
      <c r="EPE33" s="127"/>
      <c r="EPF33" s="127"/>
      <c r="EPG33" s="127"/>
      <c r="EPH33" s="127"/>
      <c r="EPI33" s="127"/>
      <c r="EPJ33" s="127"/>
      <c r="EPK33" s="127"/>
      <c r="EPL33" s="127"/>
      <c r="EPM33" s="127"/>
      <c r="EPN33" s="127"/>
      <c r="EPO33" s="127"/>
      <c r="EPP33" s="127"/>
      <c r="EPQ33" s="127"/>
      <c r="EPR33" s="127"/>
      <c r="EPS33" s="127"/>
      <c r="EPT33" s="127"/>
      <c r="EPU33" s="127"/>
      <c r="EPV33" s="127"/>
      <c r="EPW33" s="127"/>
      <c r="EPX33" s="127"/>
      <c r="EPY33" s="127"/>
      <c r="EPZ33" s="127"/>
      <c r="EQA33" s="127"/>
      <c r="EQB33" s="127"/>
      <c r="EQC33" s="127"/>
      <c r="EQD33" s="127"/>
      <c r="EQE33" s="127"/>
      <c r="EQF33" s="127"/>
      <c r="EQG33" s="127"/>
      <c r="EQH33" s="127"/>
      <c r="EQI33" s="127"/>
      <c r="EQJ33" s="127"/>
      <c r="EQK33" s="127"/>
      <c r="EQL33" s="127"/>
      <c r="EQM33" s="127"/>
      <c r="EQN33" s="127"/>
      <c r="EQO33" s="127"/>
      <c r="EQP33" s="127"/>
      <c r="EQQ33" s="127"/>
      <c r="EQR33" s="127"/>
      <c r="EQS33" s="127"/>
      <c r="EQT33" s="127"/>
      <c r="EQU33" s="127"/>
      <c r="EQV33" s="127"/>
      <c r="EQW33" s="127"/>
      <c r="EQX33" s="127"/>
      <c r="EQY33" s="127"/>
      <c r="EQZ33" s="127"/>
      <c r="ERA33" s="127"/>
      <c r="ERB33" s="127"/>
      <c r="ERC33" s="127"/>
      <c r="ERD33" s="127"/>
      <c r="ERE33" s="127"/>
      <c r="ERF33" s="127"/>
      <c r="ERG33" s="127"/>
      <c r="ERH33" s="127"/>
      <c r="ERI33" s="127"/>
      <c r="ERJ33" s="127"/>
      <c r="ERK33" s="127"/>
      <c r="ERL33" s="127"/>
      <c r="ERM33" s="127"/>
      <c r="ERN33" s="127"/>
      <c r="ERO33" s="127"/>
      <c r="ERP33" s="127"/>
      <c r="ERQ33" s="127"/>
      <c r="ERR33" s="127"/>
      <c r="ERS33" s="127"/>
      <c r="ERT33" s="127"/>
      <c r="ERU33" s="127"/>
      <c r="ERV33" s="127"/>
      <c r="ERW33" s="127"/>
      <c r="ERX33" s="127"/>
      <c r="ERY33" s="127"/>
      <c r="ERZ33" s="127"/>
      <c r="ESA33" s="127"/>
      <c r="ESB33" s="127"/>
      <c r="ESC33" s="127"/>
      <c r="ESD33" s="127"/>
      <c r="ESE33" s="127"/>
      <c r="ESF33" s="127"/>
      <c r="ESG33" s="127"/>
      <c r="ESH33" s="127"/>
      <c r="ESI33" s="127"/>
      <c r="ESJ33" s="127"/>
      <c r="ESK33" s="127"/>
      <c r="ESL33" s="127"/>
      <c r="ESM33" s="127"/>
      <c r="ESN33" s="127"/>
      <c r="ESO33" s="127"/>
      <c r="ESP33" s="127"/>
      <c r="ESQ33" s="127"/>
      <c r="ESR33" s="127"/>
      <c r="ESS33" s="127"/>
      <c r="EST33" s="127"/>
      <c r="ESU33" s="127"/>
      <c r="ESV33" s="127"/>
      <c r="ESW33" s="127"/>
      <c r="ESX33" s="127"/>
      <c r="ESY33" s="127"/>
      <c r="ESZ33" s="127"/>
      <c r="ETA33" s="127"/>
      <c r="ETB33" s="127"/>
      <c r="ETC33" s="127"/>
      <c r="ETD33" s="127"/>
      <c r="ETE33" s="127"/>
      <c r="ETF33" s="127"/>
      <c r="ETG33" s="127"/>
      <c r="ETH33" s="127"/>
      <c r="ETI33" s="127"/>
      <c r="ETJ33" s="127"/>
      <c r="ETK33" s="127"/>
      <c r="ETL33" s="127"/>
      <c r="ETM33" s="127"/>
      <c r="ETN33" s="127"/>
      <c r="ETO33" s="127"/>
      <c r="ETP33" s="127"/>
      <c r="ETQ33" s="127"/>
      <c r="ETR33" s="127"/>
      <c r="ETS33" s="127"/>
      <c r="ETT33" s="127"/>
      <c r="ETU33" s="127"/>
      <c r="ETV33" s="127"/>
      <c r="ETW33" s="127"/>
      <c r="ETX33" s="127"/>
      <c r="ETY33" s="127"/>
      <c r="ETZ33" s="127"/>
      <c r="EUA33" s="127"/>
      <c r="EUB33" s="127"/>
      <c r="EUC33" s="127"/>
      <c r="EUD33" s="127"/>
      <c r="EUE33" s="127"/>
      <c r="EUF33" s="127"/>
      <c r="EUG33" s="127"/>
      <c r="EUH33" s="127"/>
      <c r="EUI33" s="127"/>
      <c r="EUJ33" s="127"/>
      <c r="EUK33" s="127"/>
      <c r="EUL33" s="127"/>
      <c r="EUM33" s="127"/>
      <c r="EUN33" s="127"/>
      <c r="EUO33" s="127"/>
      <c r="EUP33" s="127"/>
      <c r="EUQ33" s="127"/>
      <c r="EUR33" s="127"/>
      <c r="EUS33" s="127"/>
      <c r="EUT33" s="127"/>
      <c r="EUU33" s="127"/>
      <c r="EUV33" s="127"/>
      <c r="EUW33" s="127"/>
      <c r="EUX33" s="127"/>
      <c r="EUY33" s="127"/>
      <c r="EUZ33" s="127"/>
      <c r="EVA33" s="127"/>
      <c r="EVB33" s="127"/>
      <c r="EVC33" s="127"/>
      <c r="EVD33" s="127"/>
      <c r="EVE33" s="127"/>
      <c r="EVF33" s="127"/>
      <c r="EVG33" s="127"/>
      <c r="EVH33" s="127"/>
      <c r="EVI33" s="127"/>
      <c r="EVJ33" s="127"/>
      <c r="EVK33" s="127"/>
      <c r="EVL33" s="127"/>
      <c r="EVM33" s="127"/>
      <c r="EVN33" s="127"/>
      <c r="EVO33" s="127"/>
      <c r="EVP33" s="127"/>
      <c r="EVQ33" s="127"/>
      <c r="EVR33" s="127"/>
      <c r="EVS33" s="127"/>
      <c r="EVT33" s="127"/>
      <c r="EVU33" s="127"/>
      <c r="EVV33" s="127"/>
      <c r="EVW33" s="127"/>
      <c r="EVX33" s="127"/>
      <c r="EVY33" s="127"/>
      <c r="EVZ33" s="127"/>
      <c r="EWA33" s="127"/>
      <c r="EWB33" s="127"/>
      <c r="EWC33" s="127"/>
      <c r="EWD33" s="127"/>
      <c r="EWE33" s="127"/>
      <c r="EWF33" s="127"/>
      <c r="EWG33" s="127"/>
      <c r="EWH33" s="127"/>
      <c r="EWI33" s="127"/>
      <c r="EWJ33" s="127"/>
      <c r="EWK33" s="127"/>
      <c r="EWL33" s="127"/>
      <c r="EWM33" s="127"/>
      <c r="EWN33" s="127"/>
      <c r="EWO33" s="127"/>
      <c r="EWP33" s="127"/>
      <c r="EWQ33" s="127"/>
      <c r="EWR33" s="127"/>
      <c r="EWS33" s="127"/>
      <c r="EWT33" s="127"/>
      <c r="EWU33" s="127"/>
      <c r="EWV33" s="127"/>
      <c r="EWW33" s="127"/>
      <c r="EWX33" s="127"/>
      <c r="EWY33" s="127"/>
      <c r="EWZ33" s="127"/>
      <c r="EXA33" s="127"/>
      <c r="EXB33" s="127"/>
      <c r="EXC33" s="127"/>
      <c r="EXD33" s="127"/>
      <c r="EXE33" s="127"/>
      <c r="EXF33" s="127"/>
      <c r="EXG33" s="127"/>
      <c r="EXH33" s="127"/>
      <c r="EXI33" s="127"/>
      <c r="EXJ33" s="127"/>
      <c r="EXK33" s="127"/>
      <c r="EXL33" s="127"/>
      <c r="EXM33" s="127"/>
      <c r="EXN33" s="127"/>
      <c r="EXO33" s="127"/>
      <c r="EXP33" s="127"/>
      <c r="EXQ33" s="127"/>
      <c r="EXR33" s="127"/>
      <c r="EXS33" s="127"/>
      <c r="EXT33" s="127"/>
      <c r="EXU33" s="127"/>
      <c r="EXV33" s="127"/>
      <c r="EXW33" s="127"/>
      <c r="EXX33" s="127"/>
      <c r="EXY33" s="127"/>
      <c r="EXZ33" s="127"/>
      <c r="EYA33" s="127"/>
      <c r="EYB33" s="127"/>
      <c r="EYC33" s="127"/>
      <c r="EYD33" s="127"/>
      <c r="EYE33" s="127"/>
      <c r="EYF33" s="127"/>
      <c r="EYG33" s="127"/>
      <c r="EYH33" s="127"/>
      <c r="EYI33" s="127"/>
      <c r="EYJ33" s="127"/>
      <c r="EYK33" s="127"/>
      <c r="EYL33" s="127"/>
      <c r="EYM33" s="127"/>
      <c r="EYN33" s="127"/>
      <c r="EYO33" s="127"/>
      <c r="EYP33" s="127"/>
      <c r="EYQ33" s="127"/>
      <c r="EYR33" s="127"/>
      <c r="EYS33" s="127"/>
      <c r="EYT33" s="127"/>
      <c r="EYU33" s="127"/>
      <c r="EYV33" s="127"/>
      <c r="EYW33" s="127"/>
      <c r="EYX33" s="127"/>
      <c r="EYY33" s="127"/>
      <c r="EYZ33" s="127"/>
      <c r="EZA33" s="127"/>
      <c r="EZB33" s="127"/>
      <c r="EZC33" s="127"/>
      <c r="EZD33" s="127"/>
      <c r="EZE33" s="127"/>
      <c r="EZF33" s="127"/>
      <c r="EZG33" s="127"/>
      <c r="EZH33" s="127"/>
      <c r="EZI33" s="127"/>
      <c r="EZJ33" s="127"/>
      <c r="EZK33" s="127"/>
      <c r="EZL33" s="127"/>
      <c r="EZM33" s="127"/>
      <c r="EZN33" s="127"/>
      <c r="EZO33" s="127"/>
      <c r="EZP33" s="127"/>
      <c r="EZQ33" s="127"/>
      <c r="EZR33" s="127"/>
      <c r="EZS33" s="127"/>
      <c r="EZT33" s="127"/>
      <c r="EZU33" s="127"/>
      <c r="EZV33" s="127"/>
      <c r="EZW33" s="127"/>
      <c r="EZX33" s="127"/>
      <c r="EZY33" s="127"/>
      <c r="EZZ33" s="127"/>
      <c r="FAA33" s="127"/>
      <c r="FAB33" s="127"/>
      <c r="FAC33" s="127"/>
      <c r="FAD33" s="127"/>
      <c r="FAE33" s="127"/>
      <c r="FAF33" s="127"/>
      <c r="FAG33" s="127"/>
      <c r="FAH33" s="127"/>
      <c r="FAI33" s="127"/>
      <c r="FAJ33" s="127"/>
      <c r="FAK33" s="127"/>
      <c r="FAL33" s="127"/>
      <c r="FAM33" s="127"/>
      <c r="FAN33" s="127"/>
      <c r="FAO33" s="127"/>
      <c r="FAP33" s="127"/>
      <c r="FAQ33" s="127"/>
      <c r="FAR33" s="127"/>
      <c r="FAS33" s="127"/>
      <c r="FAT33" s="127"/>
      <c r="FAU33" s="127"/>
      <c r="FAV33" s="127"/>
      <c r="FAW33" s="127"/>
      <c r="FAX33" s="127"/>
      <c r="FAY33" s="127"/>
      <c r="FAZ33" s="127"/>
      <c r="FBA33" s="127"/>
      <c r="FBB33" s="127"/>
      <c r="FBC33" s="127"/>
      <c r="FBD33" s="127"/>
      <c r="FBE33" s="127"/>
      <c r="FBF33" s="127"/>
      <c r="FBG33" s="127"/>
      <c r="FBH33" s="127"/>
      <c r="FBI33" s="127"/>
      <c r="FBJ33" s="127"/>
      <c r="FBK33" s="127"/>
      <c r="FBL33" s="127"/>
      <c r="FBM33" s="127"/>
      <c r="FBN33" s="127"/>
      <c r="FBO33" s="127"/>
      <c r="FBP33" s="127"/>
      <c r="FBQ33" s="127"/>
      <c r="FBR33" s="127"/>
      <c r="FBS33" s="127"/>
      <c r="FBT33" s="127"/>
      <c r="FBU33" s="127"/>
      <c r="FBV33" s="127"/>
      <c r="FBW33" s="127"/>
      <c r="FBX33" s="127"/>
      <c r="FBY33" s="127"/>
      <c r="FBZ33" s="127"/>
      <c r="FCA33" s="127"/>
      <c r="FCB33" s="127"/>
      <c r="FCC33" s="127"/>
      <c r="FCD33" s="127"/>
      <c r="FCE33" s="127"/>
      <c r="FCF33" s="127"/>
      <c r="FCG33" s="127"/>
      <c r="FCH33" s="127"/>
      <c r="FCI33" s="127"/>
      <c r="FCJ33" s="127"/>
      <c r="FCK33" s="127"/>
      <c r="FCL33" s="127"/>
      <c r="FCM33" s="127"/>
      <c r="FCN33" s="127"/>
      <c r="FCO33" s="127"/>
      <c r="FCP33" s="127"/>
      <c r="FCQ33" s="127"/>
      <c r="FCR33" s="127"/>
      <c r="FCS33" s="127"/>
      <c r="FCT33" s="127"/>
      <c r="FCU33" s="127"/>
      <c r="FCV33" s="127"/>
      <c r="FCW33" s="127"/>
      <c r="FCX33" s="127"/>
      <c r="FCY33" s="127"/>
      <c r="FCZ33" s="127"/>
      <c r="FDA33" s="127"/>
      <c r="FDB33" s="127"/>
      <c r="FDC33" s="127"/>
      <c r="FDD33" s="127"/>
      <c r="FDE33" s="127"/>
      <c r="FDF33" s="127"/>
      <c r="FDG33" s="127"/>
      <c r="FDH33" s="127"/>
      <c r="FDI33" s="127"/>
      <c r="FDJ33" s="127"/>
      <c r="FDK33" s="127"/>
      <c r="FDL33" s="127"/>
      <c r="FDM33" s="127"/>
      <c r="FDN33" s="127"/>
      <c r="FDO33" s="127"/>
      <c r="FDP33" s="127"/>
      <c r="FDQ33" s="127"/>
      <c r="FDR33" s="127"/>
      <c r="FDS33" s="127"/>
      <c r="FDT33" s="127"/>
      <c r="FDU33" s="127"/>
      <c r="FDV33" s="127"/>
      <c r="FDW33" s="127"/>
      <c r="FDX33" s="127"/>
      <c r="FDY33" s="127"/>
      <c r="FDZ33" s="127"/>
      <c r="FEA33" s="127"/>
      <c r="FEB33" s="127"/>
      <c r="FEC33" s="127"/>
      <c r="FED33" s="127"/>
      <c r="FEE33" s="127"/>
      <c r="FEF33" s="127"/>
      <c r="FEG33" s="127"/>
      <c r="FEH33" s="127"/>
      <c r="FEI33" s="127"/>
      <c r="FEJ33" s="127"/>
      <c r="FEK33" s="127"/>
      <c r="FEL33" s="127"/>
      <c r="FEM33" s="127"/>
      <c r="FEN33" s="127"/>
      <c r="FEO33" s="127"/>
      <c r="FEP33" s="127"/>
      <c r="FEQ33" s="127"/>
      <c r="FER33" s="127"/>
      <c r="FES33" s="127"/>
      <c r="FET33" s="127"/>
      <c r="FEU33" s="127"/>
      <c r="FEV33" s="127"/>
      <c r="FEW33" s="127"/>
      <c r="FEX33" s="127"/>
      <c r="FEY33" s="127"/>
      <c r="FEZ33" s="127"/>
      <c r="FFA33" s="127"/>
      <c r="FFB33" s="127"/>
      <c r="FFC33" s="127"/>
      <c r="FFD33" s="127"/>
      <c r="FFE33" s="127"/>
      <c r="FFF33" s="127"/>
      <c r="FFG33" s="127"/>
      <c r="FFH33" s="127"/>
      <c r="FFI33" s="127"/>
      <c r="FFJ33" s="127"/>
      <c r="FFK33" s="127"/>
      <c r="FFL33" s="127"/>
      <c r="FFM33" s="127"/>
      <c r="FFN33" s="127"/>
      <c r="FFO33" s="127"/>
      <c r="FFP33" s="127"/>
      <c r="FFQ33" s="127"/>
      <c r="FFR33" s="127"/>
      <c r="FFS33" s="127"/>
      <c r="FFT33" s="127"/>
      <c r="FFU33" s="127"/>
      <c r="FFV33" s="127"/>
      <c r="FFW33" s="127"/>
      <c r="FFX33" s="127"/>
      <c r="FFY33" s="127"/>
      <c r="FFZ33" s="127"/>
      <c r="FGA33" s="127"/>
      <c r="FGB33" s="127"/>
      <c r="FGC33" s="127"/>
      <c r="FGD33" s="127"/>
      <c r="FGE33" s="127"/>
      <c r="FGF33" s="127"/>
      <c r="FGG33" s="127"/>
      <c r="FGH33" s="127"/>
      <c r="FGI33" s="127"/>
      <c r="FGJ33" s="127"/>
      <c r="FGK33" s="127"/>
      <c r="FGL33" s="127"/>
      <c r="FGM33" s="127"/>
      <c r="FGN33" s="127"/>
      <c r="FGO33" s="127"/>
      <c r="FGP33" s="127"/>
      <c r="FGQ33" s="127"/>
      <c r="FGR33" s="127"/>
      <c r="FGS33" s="127"/>
      <c r="FGT33" s="127"/>
      <c r="FGU33" s="127"/>
      <c r="FGV33" s="127"/>
      <c r="FGW33" s="127"/>
      <c r="FGX33" s="127"/>
      <c r="FGY33" s="127"/>
      <c r="FGZ33" s="127"/>
      <c r="FHA33" s="127"/>
      <c r="FHB33" s="127"/>
      <c r="FHC33" s="127"/>
      <c r="FHD33" s="127"/>
      <c r="FHE33" s="127"/>
      <c r="FHF33" s="127"/>
      <c r="FHG33" s="127"/>
      <c r="FHH33" s="127"/>
      <c r="FHI33" s="127"/>
      <c r="FHJ33" s="127"/>
      <c r="FHK33" s="127"/>
      <c r="FHL33" s="127"/>
      <c r="FHM33" s="127"/>
      <c r="FHN33" s="127"/>
      <c r="FHO33" s="127"/>
      <c r="FHP33" s="127"/>
      <c r="FHQ33" s="127"/>
      <c r="FHR33" s="127"/>
      <c r="FHS33" s="127"/>
      <c r="FHT33" s="127"/>
      <c r="FHU33" s="127"/>
      <c r="FHV33" s="127"/>
      <c r="FHW33" s="127"/>
      <c r="FHX33" s="127"/>
      <c r="FHY33" s="127"/>
      <c r="FHZ33" s="127"/>
      <c r="FIA33" s="127"/>
      <c r="FIB33" s="127"/>
      <c r="FIC33" s="127"/>
      <c r="FID33" s="127"/>
      <c r="FIE33" s="127"/>
      <c r="FIF33" s="127"/>
      <c r="FIG33" s="127"/>
      <c r="FIH33" s="127"/>
      <c r="FII33" s="127"/>
      <c r="FIJ33" s="127"/>
      <c r="FIK33" s="127"/>
      <c r="FIL33" s="127"/>
      <c r="FIM33" s="127"/>
      <c r="FIN33" s="127"/>
      <c r="FIO33" s="127"/>
      <c r="FIP33" s="127"/>
      <c r="FIQ33" s="127"/>
      <c r="FIR33" s="127"/>
      <c r="FIS33" s="127"/>
      <c r="FIT33" s="127"/>
      <c r="FIU33" s="127"/>
      <c r="FIV33" s="127"/>
      <c r="FIW33" s="127"/>
      <c r="FIX33" s="127"/>
      <c r="FIY33" s="127"/>
      <c r="FIZ33" s="127"/>
      <c r="FJA33" s="127"/>
      <c r="FJB33" s="127"/>
      <c r="FJC33" s="127"/>
      <c r="FJD33" s="127"/>
      <c r="FJE33" s="127"/>
      <c r="FJF33" s="127"/>
      <c r="FJG33" s="127"/>
      <c r="FJH33" s="127"/>
      <c r="FJI33" s="127"/>
      <c r="FJJ33" s="127"/>
      <c r="FJK33" s="127"/>
      <c r="FJL33" s="127"/>
      <c r="FJM33" s="127"/>
      <c r="FJN33" s="127"/>
      <c r="FJO33" s="127"/>
      <c r="FJP33" s="127"/>
      <c r="FJQ33" s="127"/>
      <c r="FJR33" s="127"/>
      <c r="FJS33" s="127"/>
      <c r="FJT33" s="127"/>
      <c r="FJU33" s="127"/>
      <c r="FJV33" s="127"/>
      <c r="FJW33" s="127"/>
      <c r="FJX33" s="127"/>
      <c r="FJY33" s="127"/>
      <c r="FJZ33" s="127"/>
      <c r="FKA33" s="127"/>
      <c r="FKB33" s="127"/>
      <c r="FKC33" s="127"/>
      <c r="FKD33" s="127"/>
      <c r="FKE33" s="127"/>
      <c r="FKF33" s="127"/>
      <c r="FKG33" s="127"/>
      <c r="FKH33" s="127"/>
      <c r="FKI33" s="127"/>
      <c r="FKJ33" s="127"/>
      <c r="FKK33" s="127"/>
      <c r="FKL33" s="127"/>
      <c r="FKM33" s="127"/>
      <c r="FKN33" s="127"/>
      <c r="FKO33" s="127"/>
      <c r="FKP33" s="127"/>
      <c r="FKQ33" s="127"/>
      <c r="FKR33" s="127"/>
      <c r="FKS33" s="127"/>
      <c r="FKT33" s="127"/>
      <c r="FKU33" s="127"/>
      <c r="FKV33" s="127"/>
      <c r="FKW33" s="127"/>
      <c r="FKX33" s="127"/>
      <c r="FKY33" s="127"/>
      <c r="FKZ33" s="127"/>
      <c r="FLA33" s="127"/>
      <c r="FLB33" s="127"/>
      <c r="FLC33" s="127"/>
      <c r="FLD33" s="127"/>
      <c r="FLE33" s="127"/>
      <c r="FLF33" s="127"/>
      <c r="FLG33" s="127"/>
      <c r="FLH33" s="127"/>
      <c r="FLI33" s="127"/>
      <c r="FLJ33" s="127"/>
      <c r="FLK33" s="127"/>
      <c r="FLL33" s="127"/>
      <c r="FLM33" s="127"/>
      <c r="FLN33" s="127"/>
      <c r="FLO33" s="127"/>
      <c r="FLP33" s="127"/>
      <c r="FLQ33" s="127"/>
      <c r="FLR33" s="127"/>
      <c r="FLS33" s="127"/>
      <c r="FLT33" s="127"/>
      <c r="FLU33" s="127"/>
      <c r="FLV33" s="127"/>
      <c r="FLW33" s="127"/>
      <c r="FLX33" s="127"/>
      <c r="FLY33" s="127"/>
      <c r="FLZ33" s="127"/>
      <c r="FMA33" s="127"/>
      <c r="FMB33" s="127"/>
      <c r="FMC33" s="127"/>
      <c r="FMD33" s="127"/>
      <c r="FME33" s="127"/>
      <c r="FMF33" s="127"/>
      <c r="FMG33" s="127"/>
      <c r="FMH33" s="127"/>
      <c r="FMI33" s="127"/>
      <c r="FMJ33" s="127"/>
      <c r="FMK33" s="127"/>
      <c r="FML33" s="127"/>
      <c r="FMM33" s="127"/>
      <c r="FMN33" s="127"/>
      <c r="FMO33" s="127"/>
      <c r="FMP33" s="127"/>
      <c r="FMQ33" s="127"/>
      <c r="FMR33" s="127"/>
      <c r="FMS33" s="127"/>
      <c r="FMT33" s="127"/>
      <c r="FMU33" s="127"/>
      <c r="FMV33" s="127"/>
      <c r="FMW33" s="127"/>
      <c r="FMX33" s="127"/>
      <c r="FMY33" s="127"/>
      <c r="FMZ33" s="127"/>
      <c r="FNA33" s="127"/>
      <c r="FNB33" s="127"/>
      <c r="FNC33" s="127"/>
      <c r="FND33" s="127"/>
      <c r="FNE33" s="127"/>
      <c r="FNF33" s="127"/>
      <c r="FNG33" s="127"/>
      <c r="FNH33" s="127"/>
      <c r="FNI33" s="127"/>
      <c r="FNJ33" s="127"/>
      <c r="FNK33" s="127"/>
      <c r="FNL33" s="127"/>
      <c r="FNM33" s="127"/>
      <c r="FNN33" s="127"/>
      <c r="FNO33" s="127"/>
      <c r="FNP33" s="127"/>
      <c r="FNQ33" s="127"/>
      <c r="FNR33" s="127"/>
      <c r="FNS33" s="127"/>
      <c r="FNT33" s="127"/>
      <c r="FNU33" s="127"/>
      <c r="FNV33" s="127"/>
      <c r="FNW33" s="127"/>
      <c r="FNX33" s="127"/>
      <c r="FNY33" s="127"/>
      <c r="FNZ33" s="127"/>
      <c r="FOA33" s="127"/>
      <c r="FOB33" s="127"/>
      <c r="FOC33" s="127"/>
      <c r="FOD33" s="127"/>
      <c r="FOE33" s="127"/>
      <c r="FOF33" s="127"/>
      <c r="FOG33" s="127"/>
      <c r="FOH33" s="127"/>
      <c r="FOI33" s="127"/>
      <c r="FOJ33" s="127"/>
      <c r="FOK33" s="127"/>
      <c r="FOL33" s="127"/>
      <c r="FOM33" s="127"/>
      <c r="FON33" s="127"/>
      <c r="FOO33" s="127"/>
      <c r="FOP33" s="127"/>
      <c r="FOQ33" s="127"/>
      <c r="FOR33" s="127"/>
      <c r="FOS33" s="127"/>
      <c r="FOT33" s="127"/>
      <c r="FOU33" s="127"/>
      <c r="FOV33" s="127"/>
      <c r="FOW33" s="127"/>
      <c r="FOX33" s="127"/>
      <c r="FOY33" s="127"/>
      <c r="FOZ33" s="127"/>
      <c r="FPA33" s="127"/>
      <c r="FPB33" s="127"/>
      <c r="FPC33" s="127"/>
      <c r="FPD33" s="127"/>
      <c r="FPE33" s="127"/>
      <c r="FPF33" s="127"/>
      <c r="FPG33" s="127"/>
      <c r="FPH33" s="127"/>
      <c r="FPI33" s="127"/>
      <c r="FPJ33" s="127"/>
      <c r="FPK33" s="127"/>
      <c r="FPL33" s="127"/>
      <c r="FPM33" s="127"/>
      <c r="FPN33" s="127"/>
      <c r="FPO33" s="127"/>
      <c r="FPP33" s="127"/>
      <c r="FPQ33" s="127"/>
      <c r="FPR33" s="127"/>
      <c r="FPS33" s="127"/>
      <c r="FPT33" s="127"/>
      <c r="FPU33" s="127"/>
      <c r="FPV33" s="127"/>
      <c r="FPW33" s="127"/>
      <c r="FPX33" s="127"/>
      <c r="FPY33" s="127"/>
      <c r="FPZ33" s="127"/>
      <c r="FQA33" s="127"/>
      <c r="FQB33" s="127"/>
      <c r="FQC33" s="127"/>
      <c r="FQD33" s="127"/>
      <c r="FQE33" s="127"/>
      <c r="FQF33" s="127"/>
      <c r="FQG33" s="127"/>
      <c r="FQH33" s="127"/>
      <c r="FQI33" s="127"/>
      <c r="FQJ33" s="127"/>
      <c r="FQK33" s="127"/>
      <c r="FQL33" s="127"/>
      <c r="FQM33" s="127"/>
      <c r="FQN33" s="127"/>
      <c r="FQO33" s="127"/>
      <c r="FQP33" s="127"/>
      <c r="FQQ33" s="127"/>
      <c r="FQR33" s="127"/>
      <c r="FQS33" s="127"/>
      <c r="FQT33" s="127"/>
      <c r="FQU33" s="127"/>
      <c r="FQV33" s="127"/>
      <c r="FQW33" s="127"/>
      <c r="FQX33" s="127"/>
      <c r="FQY33" s="127"/>
      <c r="FQZ33" s="127"/>
      <c r="FRA33" s="127"/>
      <c r="FRB33" s="127"/>
      <c r="FRC33" s="127"/>
      <c r="FRD33" s="127"/>
      <c r="FRE33" s="127"/>
      <c r="FRF33" s="127"/>
      <c r="FRG33" s="127"/>
      <c r="FRH33" s="127"/>
      <c r="FRI33" s="127"/>
      <c r="FRJ33" s="127"/>
      <c r="FRK33" s="127"/>
      <c r="FRL33" s="127"/>
      <c r="FRM33" s="127"/>
      <c r="FRN33" s="127"/>
      <c r="FRO33" s="127"/>
      <c r="FRP33" s="127"/>
      <c r="FRQ33" s="127"/>
      <c r="FRR33" s="127"/>
      <c r="FRS33" s="127"/>
      <c r="FRT33" s="127"/>
      <c r="FRU33" s="127"/>
      <c r="FRV33" s="127"/>
      <c r="FRW33" s="127"/>
      <c r="FRX33" s="127"/>
      <c r="FRY33" s="127"/>
      <c r="FRZ33" s="127"/>
      <c r="FSA33" s="127"/>
      <c r="FSB33" s="127"/>
      <c r="FSC33" s="127"/>
      <c r="FSD33" s="127"/>
      <c r="FSE33" s="127"/>
      <c r="FSF33" s="127"/>
      <c r="FSG33" s="127"/>
      <c r="FSH33" s="127"/>
      <c r="FSI33" s="127"/>
      <c r="FSJ33" s="127"/>
      <c r="FSK33" s="127"/>
      <c r="FSL33" s="127"/>
      <c r="FSM33" s="127"/>
      <c r="FSN33" s="127"/>
      <c r="FSO33" s="127"/>
      <c r="FSP33" s="127"/>
      <c r="FSQ33" s="127"/>
      <c r="FSR33" s="127"/>
      <c r="FSS33" s="127"/>
      <c r="FST33" s="127"/>
      <c r="FSU33" s="127"/>
      <c r="FSV33" s="127"/>
      <c r="FSW33" s="127"/>
      <c r="FSX33" s="127"/>
      <c r="FSY33" s="127"/>
      <c r="FSZ33" s="127"/>
      <c r="FTA33" s="127"/>
      <c r="FTB33" s="127"/>
      <c r="FTC33" s="127"/>
      <c r="FTD33" s="127"/>
      <c r="FTE33" s="127"/>
      <c r="FTF33" s="127"/>
      <c r="FTG33" s="127"/>
      <c r="FTH33" s="127"/>
      <c r="FTI33" s="127"/>
      <c r="FTJ33" s="127"/>
      <c r="FTK33" s="127"/>
      <c r="FTL33" s="127"/>
      <c r="FTM33" s="127"/>
      <c r="FTN33" s="127"/>
      <c r="FTO33" s="127"/>
      <c r="FTP33" s="127"/>
      <c r="FTQ33" s="127"/>
      <c r="FTR33" s="127"/>
      <c r="FTS33" s="127"/>
      <c r="FTT33" s="127"/>
      <c r="FTU33" s="127"/>
      <c r="FTV33" s="127"/>
      <c r="FTW33" s="127"/>
      <c r="FTX33" s="127"/>
      <c r="FTY33" s="127"/>
      <c r="FTZ33" s="127"/>
      <c r="FUA33" s="127"/>
      <c r="FUB33" s="127"/>
      <c r="FUC33" s="127"/>
      <c r="FUD33" s="127"/>
      <c r="FUE33" s="127"/>
      <c r="FUF33" s="127"/>
      <c r="FUG33" s="127"/>
      <c r="FUH33" s="127"/>
      <c r="FUI33" s="127"/>
      <c r="FUJ33" s="127"/>
      <c r="FUK33" s="127"/>
      <c r="FUL33" s="127"/>
      <c r="FUM33" s="127"/>
      <c r="FUN33" s="127"/>
      <c r="FUO33" s="127"/>
      <c r="FUP33" s="127"/>
      <c r="FUQ33" s="127"/>
      <c r="FUR33" s="127"/>
      <c r="FUS33" s="127"/>
      <c r="FUT33" s="127"/>
      <c r="FUU33" s="127"/>
      <c r="FUV33" s="127"/>
      <c r="FUW33" s="127"/>
      <c r="FUX33" s="127"/>
      <c r="FUY33" s="127"/>
      <c r="FUZ33" s="127"/>
      <c r="FVA33" s="127"/>
      <c r="FVB33" s="127"/>
      <c r="FVC33" s="127"/>
      <c r="FVD33" s="127"/>
      <c r="FVE33" s="127"/>
      <c r="FVF33" s="127"/>
      <c r="FVG33" s="127"/>
      <c r="FVH33" s="127"/>
      <c r="FVI33" s="127"/>
      <c r="FVJ33" s="127"/>
      <c r="FVK33" s="127"/>
      <c r="FVL33" s="127"/>
      <c r="FVM33" s="127"/>
      <c r="FVN33" s="127"/>
      <c r="FVO33" s="127"/>
      <c r="FVP33" s="127"/>
      <c r="FVQ33" s="127"/>
      <c r="FVR33" s="127"/>
      <c r="FVS33" s="127"/>
      <c r="FVT33" s="127"/>
      <c r="FVU33" s="127"/>
      <c r="FVV33" s="127"/>
      <c r="FVW33" s="127"/>
      <c r="FVX33" s="127"/>
      <c r="FVY33" s="127"/>
      <c r="FVZ33" s="127"/>
      <c r="FWA33" s="127"/>
      <c r="FWB33" s="127"/>
      <c r="FWC33" s="127"/>
      <c r="FWD33" s="127"/>
      <c r="FWE33" s="127"/>
      <c r="FWF33" s="127"/>
      <c r="FWG33" s="127"/>
      <c r="FWH33" s="127"/>
      <c r="FWI33" s="127"/>
      <c r="FWJ33" s="127"/>
      <c r="FWK33" s="127"/>
      <c r="FWL33" s="127"/>
      <c r="FWM33" s="127"/>
      <c r="FWN33" s="127"/>
      <c r="FWO33" s="127"/>
      <c r="FWP33" s="127"/>
      <c r="FWQ33" s="127"/>
      <c r="FWR33" s="127"/>
      <c r="FWS33" s="127"/>
      <c r="FWT33" s="127"/>
      <c r="FWU33" s="127"/>
      <c r="FWV33" s="127"/>
      <c r="FWW33" s="127"/>
      <c r="FWX33" s="127"/>
      <c r="FWY33" s="127"/>
      <c r="FWZ33" s="127"/>
      <c r="FXA33" s="127"/>
      <c r="FXB33" s="127"/>
      <c r="FXC33" s="127"/>
      <c r="FXD33" s="127"/>
      <c r="FXE33" s="127"/>
      <c r="FXF33" s="127"/>
      <c r="FXG33" s="127"/>
      <c r="FXH33" s="127"/>
      <c r="FXI33" s="127"/>
      <c r="FXJ33" s="127"/>
      <c r="FXK33" s="127"/>
      <c r="FXL33" s="127"/>
      <c r="FXM33" s="127"/>
      <c r="FXN33" s="127"/>
      <c r="FXO33" s="127"/>
      <c r="FXP33" s="127"/>
      <c r="FXQ33" s="127"/>
      <c r="FXR33" s="127"/>
      <c r="FXS33" s="127"/>
      <c r="FXT33" s="127"/>
      <c r="FXU33" s="127"/>
      <c r="FXV33" s="127"/>
      <c r="FXW33" s="127"/>
      <c r="FXX33" s="127"/>
      <c r="FXY33" s="127"/>
      <c r="FXZ33" s="127"/>
      <c r="FYA33" s="127"/>
      <c r="FYB33" s="127"/>
      <c r="FYC33" s="127"/>
      <c r="FYD33" s="127"/>
      <c r="FYE33" s="127"/>
      <c r="FYF33" s="127"/>
      <c r="FYG33" s="127"/>
      <c r="FYH33" s="127"/>
      <c r="FYI33" s="127"/>
      <c r="FYJ33" s="127"/>
      <c r="FYK33" s="127"/>
      <c r="FYL33" s="127"/>
      <c r="FYM33" s="127"/>
      <c r="FYN33" s="127"/>
      <c r="FYO33" s="127"/>
      <c r="FYP33" s="127"/>
      <c r="FYQ33" s="127"/>
      <c r="FYR33" s="127"/>
      <c r="FYS33" s="127"/>
      <c r="FYT33" s="127"/>
      <c r="FYU33" s="127"/>
      <c r="FYV33" s="127"/>
      <c r="FYW33" s="127"/>
      <c r="FYX33" s="127"/>
      <c r="FYY33" s="127"/>
      <c r="FYZ33" s="127"/>
      <c r="FZA33" s="127"/>
      <c r="FZB33" s="127"/>
      <c r="FZC33" s="127"/>
      <c r="FZD33" s="127"/>
      <c r="FZE33" s="127"/>
      <c r="FZF33" s="127"/>
      <c r="FZG33" s="127"/>
      <c r="FZH33" s="127"/>
      <c r="FZI33" s="127"/>
      <c r="FZJ33" s="127"/>
      <c r="FZK33" s="127"/>
      <c r="FZL33" s="127"/>
      <c r="FZM33" s="127"/>
      <c r="FZN33" s="127"/>
      <c r="FZO33" s="127"/>
      <c r="FZP33" s="127"/>
      <c r="FZQ33" s="127"/>
      <c r="FZR33" s="127"/>
      <c r="FZS33" s="127"/>
      <c r="FZT33" s="127"/>
      <c r="FZU33" s="127"/>
      <c r="FZV33" s="127"/>
      <c r="FZW33" s="127"/>
      <c r="FZX33" s="127"/>
      <c r="FZY33" s="127"/>
      <c r="FZZ33" s="127"/>
      <c r="GAA33" s="127"/>
      <c r="GAB33" s="127"/>
      <c r="GAC33" s="127"/>
      <c r="GAD33" s="127"/>
      <c r="GAE33" s="127"/>
      <c r="GAF33" s="127"/>
      <c r="GAG33" s="127"/>
      <c r="GAH33" s="127"/>
      <c r="GAI33" s="127"/>
      <c r="GAJ33" s="127"/>
      <c r="GAK33" s="127"/>
      <c r="GAL33" s="127"/>
      <c r="GAM33" s="127"/>
      <c r="GAN33" s="127"/>
      <c r="GAO33" s="127"/>
      <c r="GAP33" s="127"/>
      <c r="GAQ33" s="127"/>
      <c r="GAR33" s="127"/>
      <c r="GAS33" s="127"/>
      <c r="GAT33" s="127"/>
      <c r="GAU33" s="127"/>
      <c r="GAV33" s="127"/>
      <c r="GAW33" s="127"/>
      <c r="GAX33" s="127"/>
      <c r="GAY33" s="127"/>
      <c r="GAZ33" s="127"/>
      <c r="GBA33" s="127"/>
      <c r="GBB33" s="127"/>
      <c r="GBC33" s="127"/>
      <c r="GBD33" s="127"/>
      <c r="GBE33" s="127"/>
      <c r="GBF33" s="127"/>
      <c r="GBG33" s="127"/>
      <c r="GBH33" s="127"/>
      <c r="GBI33" s="127"/>
      <c r="GBJ33" s="127"/>
      <c r="GBK33" s="127"/>
      <c r="GBL33" s="127"/>
      <c r="GBM33" s="127"/>
      <c r="GBN33" s="127"/>
      <c r="GBO33" s="127"/>
      <c r="GBP33" s="127"/>
      <c r="GBQ33" s="127"/>
      <c r="GBR33" s="127"/>
      <c r="GBS33" s="127"/>
      <c r="GBT33" s="127"/>
      <c r="GBU33" s="127"/>
      <c r="GBV33" s="127"/>
      <c r="GBW33" s="127"/>
      <c r="GBX33" s="127"/>
      <c r="GBY33" s="127"/>
      <c r="GBZ33" s="127"/>
      <c r="GCA33" s="127"/>
      <c r="GCB33" s="127"/>
      <c r="GCC33" s="127"/>
      <c r="GCD33" s="127"/>
      <c r="GCE33" s="127"/>
      <c r="GCF33" s="127"/>
      <c r="GCG33" s="127"/>
      <c r="GCH33" s="127"/>
      <c r="GCI33" s="127"/>
      <c r="GCJ33" s="127"/>
      <c r="GCK33" s="127"/>
      <c r="GCL33" s="127"/>
      <c r="GCM33" s="127"/>
      <c r="GCN33" s="127"/>
      <c r="GCO33" s="127"/>
      <c r="GCP33" s="127"/>
      <c r="GCQ33" s="127"/>
      <c r="GCR33" s="127"/>
      <c r="GCS33" s="127"/>
      <c r="GCT33" s="127"/>
      <c r="GCU33" s="127"/>
      <c r="GCV33" s="127"/>
      <c r="GCW33" s="127"/>
      <c r="GCX33" s="127"/>
      <c r="GCY33" s="127"/>
      <c r="GCZ33" s="127"/>
      <c r="GDA33" s="127"/>
      <c r="GDB33" s="127"/>
      <c r="GDC33" s="127"/>
      <c r="GDD33" s="127"/>
      <c r="GDE33" s="127"/>
      <c r="GDF33" s="127"/>
      <c r="GDG33" s="127"/>
      <c r="GDH33" s="127"/>
      <c r="GDI33" s="127"/>
      <c r="GDJ33" s="127"/>
      <c r="GDK33" s="127"/>
      <c r="GDL33" s="127"/>
      <c r="GDM33" s="127"/>
      <c r="GDN33" s="127"/>
      <c r="GDO33" s="127"/>
      <c r="GDP33" s="127"/>
      <c r="GDQ33" s="127"/>
      <c r="GDR33" s="127"/>
      <c r="GDS33" s="127"/>
      <c r="GDT33" s="127"/>
      <c r="GDU33" s="127"/>
      <c r="GDV33" s="127"/>
      <c r="GDW33" s="127"/>
      <c r="GDX33" s="127"/>
      <c r="GDY33" s="127"/>
      <c r="GDZ33" s="127"/>
      <c r="GEA33" s="127"/>
      <c r="GEB33" s="127"/>
      <c r="GEC33" s="127"/>
      <c r="GED33" s="127"/>
      <c r="GEE33" s="127"/>
      <c r="GEF33" s="127"/>
      <c r="GEG33" s="127"/>
      <c r="GEH33" s="127"/>
      <c r="GEI33" s="127"/>
      <c r="GEJ33" s="127"/>
      <c r="GEK33" s="127"/>
      <c r="GEL33" s="127"/>
      <c r="GEM33" s="127"/>
      <c r="GEN33" s="127"/>
      <c r="GEO33" s="127"/>
      <c r="GEP33" s="127"/>
      <c r="GEQ33" s="127"/>
      <c r="GER33" s="127"/>
      <c r="GES33" s="127"/>
      <c r="GET33" s="127"/>
      <c r="GEU33" s="127"/>
      <c r="GEV33" s="127"/>
      <c r="GEW33" s="127"/>
      <c r="GEX33" s="127"/>
      <c r="GEY33" s="127"/>
      <c r="GEZ33" s="127"/>
      <c r="GFA33" s="127"/>
      <c r="GFB33" s="127"/>
      <c r="GFC33" s="127"/>
      <c r="GFD33" s="127"/>
      <c r="GFE33" s="127"/>
      <c r="GFF33" s="127"/>
      <c r="GFG33" s="127"/>
      <c r="GFH33" s="127"/>
      <c r="GFI33" s="127"/>
      <c r="GFJ33" s="127"/>
      <c r="GFK33" s="127"/>
      <c r="GFL33" s="127"/>
      <c r="GFM33" s="127"/>
      <c r="GFN33" s="127"/>
      <c r="GFO33" s="127"/>
      <c r="GFP33" s="127"/>
      <c r="GFQ33" s="127"/>
      <c r="GFR33" s="127"/>
      <c r="GFS33" s="127"/>
      <c r="GFT33" s="127"/>
      <c r="GFU33" s="127"/>
      <c r="GFV33" s="127"/>
      <c r="GFW33" s="127"/>
      <c r="GFX33" s="127"/>
      <c r="GFY33" s="127"/>
      <c r="GFZ33" s="127"/>
      <c r="GGA33" s="127"/>
      <c r="GGB33" s="127"/>
      <c r="GGC33" s="127"/>
      <c r="GGD33" s="127"/>
      <c r="GGE33" s="127"/>
      <c r="GGF33" s="127"/>
      <c r="GGG33" s="127"/>
      <c r="GGH33" s="127"/>
      <c r="GGI33" s="127"/>
      <c r="GGJ33" s="127"/>
      <c r="GGK33" s="127"/>
      <c r="GGL33" s="127"/>
      <c r="GGM33" s="127"/>
      <c r="GGN33" s="127"/>
      <c r="GGO33" s="127"/>
      <c r="GGP33" s="127"/>
      <c r="GGQ33" s="127"/>
      <c r="GGR33" s="127"/>
      <c r="GGS33" s="127"/>
      <c r="GGT33" s="127"/>
      <c r="GGU33" s="127"/>
      <c r="GGV33" s="127"/>
      <c r="GGW33" s="127"/>
      <c r="GGX33" s="127"/>
      <c r="GGY33" s="127"/>
      <c r="GGZ33" s="127"/>
      <c r="GHA33" s="127"/>
      <c r="GHB33" s="127"/>
      <c r="GHC33" s="127"/>
      <c r="GHD33" s="127"/>
      <c r="GHE33" s="127"/>
      <c r="GHF33" s="127"/>
      <c r="GHG33" s="127"/>
      <c r="GHH33" s="127"/>
      <c r="GHI33" s="127"/>
      <c r="GHJ33" s="127"/>
      <c r="GHK33" s="127"/>
      <c r="GHL33" s="127"/>
      <c r="GHM33" s="127"/>
      <c r="GHN33" s="127"/>
      <c r="GHO33" s="127"/>
      <c r="GHP33" s="127"/>
      <c r="GHQ33" s="127"/>
      <c r="GHR33" s="127"/>
      <c r="GHS33" s="127"/>
      <c r="GHT33" s="127"/>
      <c r="GHU33" s="127"/>
      <c r="GHV33" s="127"/>
      <c r="GHW33" s="127"/>
      <c r="GHX33" s="127"/>
      <c r="GHY33" s="127"/>
      <c r="GHZ33" s="127"/>
      <c r="GIA33" s="127"/>
      <c r="GIB33" s="127"/>
      <c r="GIC33" s="127"/>
      <c r="GID33" s="127"/>
      <c r="GIE33" s="127"/>
      <c r="GIF33" s="127"/>
      <c r="GIG33" s="127"/>
      <c r="GIH33" s="127"/>
      <c r="GII33" s="127"/>
      <c r="GIJ33" s="127"/>
      <c r="GIK33" s="127"/>
      <c r="GIL33" s="127"/>
      <c r="GIM33" s="127"/>
      <c r="GIN33" s="127"/>
      <c r="GIO33" s="127"/>
      <c r="GIP33" s="127"/>
      <c r="GIQ33" s="127"/>
      <c r="GIR33" s="127"/>
      <c r="GIS33" s="127"/>
      <c r="GIT33" s="127"/>
      <c r="GIU33" s="127"/>
      <c r="GIV33" s="127"/>
      <c r="GIW33" s="127"/>
      <c r="GIX33" s="127"/>
      <c r="GIY33" s="127"/>
      <c r="GIZ33" s="127"/>
      <c r="GJA33" s="127"/>
      <c r="GJB33" s="127"/>
      <c r="GJC33" s="127"/>
      <c r="GJD33" s="127"/>
      <c r="GJE33" s="127"/>
      <c r="GJF33" s="127"/>
      <c r="GJG33" s="127"/>
      <c r="GJH33" s="127"/>
      <c r="GJI33" s="127"/>
      <c r="GJJ33" s="127"/>
      <c r="GJK33" s="127"/>
      <c r="GJL33" s="127"/>
      <c r="GJM33" s="127"/>
      <c r="GJN33" s="127"/>
      <c r="GJO33" s="127"/>
      <c r="GJP33" s="127"/>
      <c r="GJQ33" s="127"/>
      <c r="GJR33" s="127"/>
      <c r="GJS33" s="127"/>
      <c r="GJT33" s="127"/>
      <c r="GJU33" s="127"/>
      <c r="GJV33" s="127"/>
      <c r="GJW33" s="127"/>
      <c r="GJX33" s="127"/>
      <c r="GJY33" s="127"/>
      <c r="GJZ33" s="127"/>
      <c r="GKA33" s="127"/>
      <c r="GKB33" s="127"/>
      <c r="GKC33" s="127"/>
      <c r="GKD33" s="127"/>
      <c r="GKE33" s="127"/>
      <c r="GKF33" s="127"/>
      <c r="GKG33" s="127"/>
      <c r="GKH33" s="127"/>
      <c r="GKI33" s="127"/>
      <c r="GKJ33" s="127"/>
      <c r="GKK33" s="127"/>
      <c r="GKL33" s="127"/>
      <c r="GKM33" s="127"/>
      <c r="GKN33" s="127"/>
      <c r="GKO33" s="127"/>
      <c r="GKP33" s="127"/>
      <c r="GKQ33" s="127"/>
      <c r="GKR33" s="127"/>
      <c r="GKS33" s="127"/>
      <c r="GKT33" s="127"/>
      <c r="GKU33" s="127"/>
      <c r="GKV33" s="127"/>
      <c r="GKW33" s="127"/>
      <c r="GKX33" s="127"/>
      <c r="GKY33" s="127"/>
      <c r="GKZ33" s="127"/>
      <c r="GLA33" s="127"/>
      <c r="GLB33" s="127"/>
      <c r="GLC33" s="127"/>
      <c r="GLD33" s="127"/>
      <c r="GLE33" s="127"/>
      <c r="GLF33" s="127"/>
      <c r="GLG33" s="127"/>
      <c r="GLH33" s="127"/>
      <c r="GLI33" s="127"/>
      <c r="GLJ33" s="127"/>
      <c r="GLK33" s="127"/>
      <c r="GLL33" s="127"/>
      <c r="GLM33" s="127"/>
      <c r="GLN33" s="127"/>
      <c r="GLO33" s="127"/>
      <c r="GLP33" s="127"/>
      <c r="GLQ33" s="127"/>
      <c r="GLR33" s="127"/>
      <c r="GLS33" s="127"/>
      <c r="GLT33" s="127"/>
      <c r="GLU33" s="127"/>
      <c r="GLV33" s="127"/>
      <c r="GLW33" s="127"/>
      <c r="GLX33" s="127"/>
      <c r="GLY33" s="127"/>
      <c r="GLZ33" s="127"/>
      <c r="GMA33" s="127"/>
      <c r="GMB33" s="127"/>
      <c r="GMC33" s="127"/>
      <c r="GMD33" s="127"/>
      <c r="GME33" s="127"/>
      <c r="GMF33" s="127"/>
      <c r="GMG33" s="127"/>
      <c r="GMH33" s="127"/>
      <c r="GMI33" s="127"/>
      <c r="GMJ33" s="127"/>
      <c r="GMK33" s="127"/>
      <c r="GML33" s="127"/>
      <c r="GMM33" s="127"/>
      <c r="GMN33" s="127"/>
      <c r="GMO33" s="127"/>
      <c r="GMP33" s="127"/>
      <c r="GMQ33" s="127"/>
      <c r="GMR33" s="127"/>
      <c r="GMS33" s="127"/>
      <c r="GMT33" s="127"/>
      <c r="GMU33" s="127"/>
      <c r="GMV33" s="127"/>
      <c r="GMW33" s="127"/>
      <c r="GMX33" s="127"/>
      <c r="GMY33" s="127"/>
      <c r="GMZ33" s="127"/>
      <c r="GNA33" s="127"/>
      <c r="GNB33" s="127"/>
      <c r="GNC33" s="127"/>
      <c r="GND33" s="127"/>
      <c r="GNE33" s="127"/>
      <c r="GNF33" s="127"/>
      <c r="GNG33" s="127"/>
      <c r="GNH33" s="127"/>
      <c r="GNI33" s="127"/>
      <c r="GNJ33" s="127"/>
      <c r="GNK33" s="127"/>
      <c r="GNL33" s="127"/>
      <c r="GNM33" s="127"/>
      <c r="GNN33" s="127"/>
      <c r="GNO33" s="127"/>
      <c r="GNP33" s="127"/>
      <c r="GNQ33" s="127"/>
      <c r="GNR33" s="127"/>
      <c r="GNS33" s="127"/>
      <c r="GNT33" s="127"/>
      <c r="GNU33" s="127"/>
      <c r="GNV33" s="127"/>
      <c r="GNW33" s="127"/>
      <c r="GNX33" s="127"/>
      <c r="GNY33" s="127"/>
      <c r="GNZ33" s="127"/>
      <c r="GOA33" s="127"/>
      <c r="GOB33" s="127"/>
      <c r="GOC33" s="127"/>
      <c r="GOD33" s="127"/>
      <c r="GOE33" s="127"/>
      <c r="GOF33" s="127"/>
      <c r="GOG33" s="127"/>
      <c r="GOH33" s="127"/>
      <c r="GOI33" s="127"/>
      <c r="GOJ33" s="127"/>
      <c r="GOK33" s="127"/>
      <c r="GOL33" s="127"/>
      <c r="GOM33" s="127"/>
      <c r="GON33" s="127"/>
      <c r="GOO33" s="127"/>
      <c r="GOP33" s="127"/>
      <c r="GOQ33" s="127"/>
      <c r="GOR33" s="127"/>
      <c r="GOS33" s="127"/>
      <c r="GOT33" s="127"/>
      <c r="GOU33" s="127"/>
      <c r="GOV33" s="127"/>
      <c r="GOW33" s="127"/>
      <c r="GOX33" s="127"/>
      <c r="GOY33" s="127"/>
      <c r="GOZ33" s="127"/>
      <c r="GPA33" s="127"/>
      <c r="GPB33" s="127"/>
      <c r="GPC33" s="127"/>
      <c r="GPD33" s="127"/>
      <c r="GPE33" s="127"/>
      <c r="GPF33" s="127"/>
      <c r="GPG33" s="127"/>
      <c r="GPH33" s="127"/>
      <c r="GPI33" s="127"/>
      <c r="GPJ33" s="127"/>
      <c r="GPK33" s="127"/>
      <c r="GPL33" s="127"/>
      <c r="GPM33" s="127"/>
      <c r="GPN33" s="127"/>
      <c r="GPO33" s="127"/>
      <c r="GPP33" s="127"/>
      <c r="GPQ33" s="127"/>
      <c r="GPR33" s="127"/>
      <c r="GPS33" s="127"/>
      <c r="GPT33" s="127"/>
      <c r="GPU33" s="127"/>
      <c r="GPV33" s="127"/>
      <c r="GPW33" s="127"/>
      <c r="GPX33" s="127"/>
      <c r="GPY33" s="127"/>
      <c r="GPZ33" s="127"/>
      <c r="GQA33" s="127"/>
      <c r="GQB33" s="127"/>
      <c r="GQC33" s="127"/>
      <c r="GQD33" s="127"/>
      <c r="GQE33" s="127"/>
      <c r="GQF33" s="127"/>
      <c r="GQG33" s="127"/>
      <c r="GQH33" s="127"/>
      <c r="GQI33" s="127"/>
      <c r="GQJ33" s="127"/>
      <c r="GQK33" s="127"/>
      <c r="GQL33" s="127"/>
      <c r="GQM33" s="127"/>
      <c r="GQN33" s="127"/>
      <c r="GQO33" s="127"/>
      <c r="GQP33" s="127"/>
      <c r="GQQ33" s="127"/>
      <c r="GQR33" s="127"/>
      <c r="GQS33" s="127"/>
      <c r="GQT33" s="127"/>
      <c r="GQU33" s="127"/>
      <c r="GQV33" s="127"/>
      <c r="GQW33" s="127"/>
      <c r="GQX33" s="127"/>
      <c r="GQY33" s="127"/>
      <c r="GQZ33" s="127"/>
      <c r="GRA33" s="127"/>
      <c r="GRB33" s="127"/>
      <c r="GRC33" s="127"/>
      <c r="GRD33" s="127"/>
      <c r="GRE33" s="127"/>
      <c r="GRF33" s="127"/>
      <c r="GRG33" s="127"/>
      <c r="GRH33" s="127"/>
      <c r="GRI33" s="127"/>
      <c r="GRJ33" s="127"/>
      <c r="GRK33" s="127"/>
      <c r="GRL33" s="127"/>
      <c r="GRM33" s="127"/>
      <c r="GRN33" s="127"/>
      <c r="GRO33" s="127"/>
      <c r="GRP33" s="127"/>
      <c r="GRQ33" s="127"/>
      <c r="GRR33" s="127"/>
      <c r="GRS33" s="127"/>
      <c r="GRT33" s="127"/>
      <c r="GRU33" s="127"/>
      <c r="GRV33" s="127"/>
      <c r="GRW33" s="127"/>
      <c r="GRX33" s="127"/>
      <c r="GRY33" s="127"/>
      <c r="GRZ33" s="127"/>
      <c r="GSA33" s="127"/>
      <c r="GSB33" s="127"/>
      <c r="GSC33" s="127"/>
      <c r="GSD33" s="127"/>
      <c r="GSE33" s="127"/>
      <c r="GSF33" s="127"/>
      <c r="GSG33" s="127"/>
      <c r="GSH33" s="127"/>
      <c r="GSI33" s="127"/>
      <c r="GSJ33" s="127"/>
      <c r="GSK33" s="127"/>
      <c r="GSL33" s="127"/>
      <c r="GSM33" s="127"/>
      <c r="GSN33" s="127"/>
      <c r="GSO33" s="127"/>
      <c r="GSP33" s="127"/>
      <c r="GSQ33" s="127"/>
      <c r="GSR33" s="127"/>
      <c r="GSS33" s="127"/>
      <c r="GST33" s="127"/>
      <c r="GSU33" s="127"/>
      <c r="GSV33" s="127"/>
      <c r="GSW33" s="127"/>
      <c r="GSX33" s="127"/>
      <c r="GSY33" s="127"/>
      <c r="GSZ33" s="127"/>
      <c r="GTA33" s="127"/>
      <c r="GTB33" s="127"/>
      <c r="GTC33" s="127"/>
      <c r="GTD33" s="127"/>
      <c r="GTE33" s="127"/>
      <c r="GTF33" s="127"/>
      <c r="GTG33" s="127"/>
      <c r="GTH33" s="127"/>
      <c r="GTI33" s="127"/>
      <c r="GTJ33" s="127"/>
      <c r="GTK33" s="127"/>
      <c r="GTL33" s="127"/>
      <c r="GTM33" s="127"/>
      <c r="GTN33" s="127"/>
      <c r="GTO33" s="127"/>
      <c r="GTP33" s="127"/>
      <c r="GTQ33" s="127"/>
      <c r="GTR33" s="127"/>
      <c r="GTS33" s="127"/>
      <c r="GTT33" s="127"/>
      <c r="GTU33" s="127"/>
      <c r="GTV33" s="127"/>
      <c r="GTW33" s="127"/>
      <c r="GTX33" s="127"/>
      <c r="GTY33" s="127"/>
      <c r="GTZ33" s="127"/>
      <c r="GUA33" s="127"/>
      <c r="GUB33" s="127"/>
      <c r="GUC33" s="127"/>
      <c r="GUD33" s="127"/>
      <c r="GUE33" s="127"/>
      <c r="GUF33" s="127"/>
      <c r="GUG33" s="127"/>
      <c r="GUH33" s="127"/>
      <c r="GUI33" s="127"/>
      <c r="GUJ33" s="127"/>
      <c r="GUK33" s="127"/>
      <c r="GUL33" s="127"/>
      <c r="GUM33" s="127"/>
      <c r="GUN33" s="127"/>
      <c r="GUO33" s="127"/>
      <c r="GUP33" s="127"/>
      <c r="GUQ33" s="127"/>
      <c r="GUR33" s="127"/>
      <c r="GUS33" s="127"/>
      <c r="GUT33" s="127"/>
      <c r="GUU33" s="127"/>
      <c r="GUV33" s="127"/>
      <c r="GUW33" s="127"/>
      <c r="GUX33" s="127"/>
      <c r="GUY33" s="127"/>
      <c r="GUZ33" s="127"/>
      <c r="GVA33" s="127"/>
      <c r="GVB33" s="127"/>
      <c r="GVC33" s="127"/>
      <c r="GVD33" s="127"/>
      <c r="GVE33" s="127"/>
      <c r="GVF33" s="127"/>
      <c r="GVG33" s="127"/>
      <c r="GVH33" s="127"/>
      <c r="GVI33" s="127"/>
      <c r="GVJ33" s="127"/>
      <c r="GVK33" s="127"/>
      <c r="GVL33" s="127"/>
      <c r="GVM33" s="127"/>
      <c r="GVN33" s="127"/>
      <c r="GVO33" s="127"/>
      <c r="GVP33" s="127"/>
      <c r="GVQ33" s="127"/>
      <c r="GVR33" s="127"/>
      <c r="GVS33" s="127"/>
      <c r="GVT33" s="127"/>
      <c r="GVU33" s="127"/>
      <c r="GVV33" s="127"/>
      <c r="GVW33" s="127"/>
      <c r="GVX33" s="127"/>
      <c r="GVY33" s="127"/>
      <c r="GVZ33" s="127"/>
      <c r="GWA33" s="127"/>
      <c r="GWB33" s="127"/>
      <c r="GWC33" s="127"/>
      <c r="GWD33" s="127"/>
      <c r="GWE33" s="127"/>
      <c r="GWF33" s="127"/>
      <c r="GWG33" s="127"/>
      <c r="GWH33" s="127"/>
      <c r="GWI33" s="127"/>
      <c r="GWJ33" s="127"/>
      <c r="GWK33" s="127"/>
      <c r="GWL33" s="127"/>
      <c r="GWM33" s="127"/>
      <c r="GWN33" s="127"/>
      <c r="GWO33" s="127"/>
      <c r="GWP33" s="127"/>
      <c r="GWQ33" s="127"/>
      <c r="GWR33" s="127"/>
      <c r="GWS33" s="127"/>
      <c r="GWT33" s="127"/>
      <c r="GWU33" s="127"/>
      <c r="GWV33" s="127"/>
      <c r="GWW33" s="127"/>
      <c r="GWX33" s="127"/>
      <c r="GWY33" s="127"/>
      <c r="GWZ33" s="127"/>
      <c r="GXA33" s="127"/>
      <c r="GXB33" s="127"/>
      <c r="GXC33" s="127"/>
      <c r="GXD33" s="127"/>
      <c r="GXE33" s="127"/>
      <c r="GXF33" s="127"/>
      <c r="GXG33" s="127"/>
      <c r="GXH33" s="127"/>
      <c r="GXI33" s="127"/>
      <c r="GXJ33" s="127"/>
      <c r="GXK33" s="127"/>
      <c r="GXL33" s="127"/>
      <c r="GXM33" s="127"/>
      <c r="GXN33" s="127"/>
      <c r="GXO33" s="127"/>
      <c r="GXP33" s="127"/>
      <c r="GXQ33" s="127"/>
      <c r="GXR33" s="127"/>
      <c r="GXS33" s="127"/>
      <c r="GXT33" s="127"/>
      <c r="GXU33" s="127"/>
      <c r="GXV33" s="127"/>
      <c r="GXW33" s="127"/>
      <c r="GXX33" s="127"/>
      <c r="GXY33" s="127"/>
      <c r="GXZ33" s="127"/>
      <c r="GYA33" s="127"/>
      <c r="GYB33" s="127"/>
      <c r="GYC33" s="127"/>
      <c r="GYD33" s="127"/>
      <c r="GYE33" s="127"/>
      <c r="GYF33" s="127"/>
      <c r="GYG33" s="127"/>
      <c r="GYH33" s="127"/>
      <c r="GYI33" s="127"/>
      <c r="GYJ33" s="127"/>
      <c r="GYK33" s="127"/>
      <c r="GYL33" s="127"/>
      <c r="GYM33" s="127"/>
      <c r="GYN33" s="127"/>
      <c r="GYO33" s="127"/>
      <c r="GYP33" s="127"/>
      <c r="GYQ33" s="127"/>
      <c r="GYR33" s="127"/>
      <c r="GYS33" s="127"/>
      <c r="GYT33" s="127"/>
      <c r="GYU33" s="127"/>
      <c r="GYV33" s="127"/>
      <c r="GYW33" s="127"/>
      <c r="GYX33" s="127"/>
      <c r="GYY33" s="127"/>
      <c r="GYZ33" s="127"/>
      <c r="GZA33" s="127"/>
      <c r="GZB33" s="127"/>
      <c r="GZC33" s="127"/>
      <c r="GZD33" s="127"/>
      <c r="GZE33" s="127"/>
      <c r="GZF33" s="127"/>
      <c r="GZG33" s="127"/>
      <c r="GZH33" s="127"/>
      <c r="GZI33" s="127"/>
      <c r="GZJ33" s="127"/>
      <c r="GZK33" s="127"/>
      <c r="GZL33" s="127"/>
      <c r="GZM33" s="127"/>
      <c r="GZN33" s="127"/>
      <c r="GZO33" s="127"/>
      <c r="GZP33" s="127"/>
      <c r="GZQ33" s="127"/>
      <c r="GZR33" s="127"/>
      <c r="GZS33" s="127"/>
      <c r="GZT33" s="127"/>
      <c r="GZU33" s="127"/>
      <c r="GZV33" s="127"/>
      <c r="GZW33" s="127"/>
      <c r="GZX33" s="127"/>
      <c r="GZY33" s="127"/>
      <c r="GZZ33" s="127"/>
      <c r="HAA33" s="127"/>
      <c r="HAB33" s="127"/>
      <c r="HAC33" s="127"/>
      <c r="HAD33" s="127"/>
      <c r="HAE33" s="127"/>
      <c r="HAF33" s="127"/>
      <c r="HAG33" s="127"/>
      <c r="HAH33" s="127"/>
      <c r="HAI33" s="127"/>
      <c r="HAJ33" s="127"/>
      <c r="HAK33" s="127"/>
      <c r="HAL33" s="127"/>
      <c r="HAM33" s="127"/>
      <c r="HAN33" s="127"/>
      <c r="HAO33" s="127"/>
      <c r="HAP33" s="127"/>
      <c r="HAQ33" s="127"/>
      <c r="HAR33" s="127"/>
      <c r="HAS33" s="127"/>
      <c r="HAT33" s="127"/>
      <c r="HAU33" s="127"/>
      <c r="HAV33" s="127"/>
      <c r="HAW33" s="127"/>
      <c r="HAX33" s="127"/>
      <c r="HAY33" s="127"/>
      <c r="HAZ33" s="127"/>
      <c r="HBA33" s="127"/>
      <c r="HBB33" s="127"/>
      <c r="HBC33" s="127"/>
      <c r="HBD33" s="127"/>
      <c r="HBE33" s="127"/>
      <c r="HBF33" s="127"/>
      <c r="HBG33" s="127"/>
      <c r="HBH33" s="127"/>
      <c r="HBI33" s="127"/>
      <c r="HBJ33" s="127"/>
      <c r="HBK33" s="127"/>
      <c r="HBL33" s="127"/>
      <c r="HBM33" s="127"/>
      <c r="HBN33" s="127"/>
      <c r="HBO33" s="127"/>
      <c r="HBP33" s="127"/>
      <c r="HBQ33" s="127"/>
      <c r="HBR33" s="127"/>
      <c r="HBS33" s="127"/>
      <c r="HBT33" s="127"/>
      <c r="HBU33" s="127"/>
      <c r="HBV33" s="127"/>
      <c r="HBW33" s="127"/>
      <c r="HBX33" s="127"/>
      <c r="HBY33" s="127"/>
      <c r="HBZ33" s="127"/>
      <c r="HCA33" s="127"/>
      <c r="HCB33" s="127"/>
      <c r="HCC33" s="127"/>
      <c r="HCD33" s="127"/>
      <c r="HCE33" s="127"/>
      <c r="HCF33" s="127"/>
      <c r="HCG33" s="127"/>
      <c r="HCH33" s="127"/>
      <c r="HCI33" s="127"/>
      <c r="HCJ33" s="127"/>
      <c r="HCK33" s="127"/>
      <c r="HCL33" s="127"/>
      <c r="HCM33" s="127"/>
      <c r="HCN33" s="127"/>
      <c r="HCO33" s="127"/>
      <c r="HCP33" s="127"/>
      <c r="HCQ33" s="127"/>
      <c r="HCR33" s="127"/>
      <c r="HCS33" s="127"/>
      <c r="HCT33" s="127"/>
      <c r="HCU33" s="127"/>
      <c r="HCV33" s="127"/>
      <c r="HCW33" s="127"/>
      <c r="HCX33" s="127"/>
      <c r="HCY33" s="127"/>
      <c r="HCZ33" s="127"/>
      <c r="HDA33" s="127"/>
      <c r="HDB33" s="127"/>
      <c r="HDC33" s="127"/>
      <c r="HDD33" s="127"/>
      <c r="HDE33" s="127"/>
      <c r="HDF33" s="127"/>
      <c r="HDG33" s="127"/>
      <c r="HDH33" s="127"/>
      <c r="HDI33" s="127"/>
      <c r="HDJ33" s="127"/>
      <c r="HDK33" s="127"/>
      <c r="HDL33" s="127"/>
      <c r="HDM33" s="127"/>
      <c r="HDN33" s="127"/>
      <c r="HDO33" s="127"/>
      <c r="HDP33" s="127"/>
      <c r="HDQ33" s="127"/>
      <c r="HDR33" s="127"/>
      <c r="HDS33" s="127"/>
      <c r="HDT33" s="127"/>
      <c r="HDU33" s="127"/>
      <c r="HDV33" s="127"/>
      <c r="HDW33" s="127"/>
      <c r="HDX33" s="127"/>
      <c r="HDY33" s="127"/>
      <c r="HDZ33" s="127"/>
      <c r="HEA33" s="127"/>
      <c r="HEB33" s="127"/>
      <c r="HEC33" s="127"/>
      <c r="HED33" s="127"/>
      <c r="HEE33" s="127"/>
      <c r="HEF33" s="127"/>
      <c r="HEG33" s="127"/>
      <c r="HEH33" s="127"/>
      <c r="HEI33" s="127"/>
      <c r="HEJ33" s="127"/>
      <c r="HEK33" s="127"/>
      <c r="HEL33" s="127"/>
      <c r="HEM33" s="127"/>
      <c r="HEN33" s="127"/>
      <c r="HEO33" s="127"/>
      <c r="HEP33" s="127"/>
      <c r="HEQ33" s="127"/>
      <c r="HER33" s="127"/>
      <c r="HES33" s="127"/>
      <c r="HET33" s="127"/>
      <c r="HEU33" s="127"/>
      <c r="HEV33" s="127"/>
      <c r="HEW33" s="127"/>
      <c r="HEX33" s="127"/>
      <c r="HEY33" s="127"/>
      <c r="HEZ33" s="127"/>
      <c r="HFA33" s="127"/>
      <c r="HFB33" s="127"/>
      <c r="HFC33" s="127"/>
      <c r="HFD33" s="127"/>
      <c r="HFE33" s="127"/>
      <c r="HFF33" s="127"/>
      <c r="HFG33" s="127"/>
      <c r="HFH33" s="127"/>
      <c r="HFI33" s="127"/>
      <c r="HFJ33" s="127"/>
      <c r="HFK33" s="127"/>
      <c r="HFL33" s="127"/>
      <c r="HFM33" s="127"/>
      <c r="HFN33" s="127"/>
      <c r="HFO33" s="127"/>
      <c r="HFP33" s="127"/>
      <c r="HFQ33" s="127"/>
      <c r="HFR33" s="127"/>
      <c r="HFS33" s="127"/>
      <c r="HFT33" s="127"/>
      <c r="HFU33" s="127"/>
      <c r="HFV33" s="127"/>
      <c r="HFW33" s="127"/>
      <c r="HFX33" s="127"/>
      <c r="HFY33" s="127"/>
      <c r="HFZ33" s="127"/>
      <c r="HGA33" s="127"/>
      <c r="HGB33" s="127"/>
      <c r="HGC33" s="127"/>
      <c r="HGD33" s="127"/>
      <c r="HGE33" s="127"/>
      <c r="HGF33" s="127"/>
      <c r="HGG33" s="127"/>
      <c r="HGH33" s="127"/>
      <c r="HGI33" s="127"/>
      <c r="HGJ33" s="127"/>
      <c r="HGK33" s="127"/>
      <c r="HGL33" s="127"/>
      <c r="HGM33" s="127"/>
      <c r="HGN33" s="127"/>
      <c r="HGO33" s="127"/>
      <c r="HGP33" s="127"/>
      <c r="HGQ33" s="127"/>
      <c r="HGR33" s="127"/>
      <c r="HGS33" s="127"/>
      <c r="HGT33" s="127"/>
      <c r="HGU33" s="127"/>
      <c r="HGV33" s="127"/>
      <c r="HGW33" s="127"/>
      <c r="HGX33" s="127"/>
      <c r="HGY33" s="127"/>
      <c r="HGZ33" s="127"/>
      <c r="HHA33" s="127"/>
      <c r="HHB33" s="127"/>
      <c r="HHC33" s="127"/>
      <c r="HHD33" s="127"/>
      <c r="HHE33" s="127"/>
      <c r="HHF33" s="127"/>
      <c r="HHG33" s="127"/>
      <c r="HHH33" s="127"/>
      <c r="HHI33" s="127"/>
      <c r="HHJ33" s="127"/>
      <c r="HHK33" s="127"/>
      <c r="HHL33" s="127"/>
      <c r="HHM33" s="127"/>
      <c r="HHN33" s="127"/>
      <c r="HHO33" s="127"/>
      <c r="HHP33" s="127"/>
      <c r="HHQ33" s="127"/>
      <c r="HHR33" s="127"/>
      <c r="HHS33" s="127"/>
      <c r="HHT33" s="127"/>
      <c r="HHU33" s="127"/>
      <c r="HHV33" s="127"/>
      <c r="HHW33" s="127"/>
      <c r="HHX33" s="127"/>
      <c r="HHY33" s="127"/>
      <c r="HHZ33" s="127"/>
      <c r="HIA33" s="127"/>
      <c r="HIB33" s="127"/>
      <c r="HIC33" s="127"/>
      <c r="HID33" s="127"/>
      <c r="HIE33" s="127"/>
      <c r="HIF33" s="127"/>
      <c r="HIG33" s="127"/>
      <c r="HIH33" s="127"/>
      <c r="HII33" s="127"/>
      <c r="HIJ33" s="127"/>
      <c r="HIK33" s="127"/>
      <c r="HIL33" s="127"/>
      <c r="HIM33" s="127"/>
      <c r="HIN33" s="127"/>
      <c r="HIO33" s="127"/>
      <c r="HIP33" s="127"/>
      <c r="HIQ33" s="127"/>
      <c r="HIR33" s="127"/>
      <c r="HIS33" s="127"/>
      <c r="HIT33" s="127"/>
      <c r="HIU33" s="127"/>
      <c r="HIV33" s="127"/>
      <c r="HIW33" s="127"/>
      <c r="HIX33" s="127"/>
      <c r="HIY33" s="127"/>
      <c r="HIZ33" s="127"/>
      <c r="HJA33" s="127"/>
      <c r="HJB33" s="127"/>
      <c r="HJC33" s="127"/>
      <c r="HJD33" s="127"/>
      <c r="HJE33" s="127"/>
      <c r="HJF33" s="127"/>
      <c r="HJG33" s="127"/>
      <c r="HJH33" s="127"/>
      <c r="HJI33" s="127"/>
      <c r="HJJ33" s="127"/>
      <c r="HJK33" s="127"/>
      <c r="HJL33" s="127"/>
      <c r="HJM33" s="127"/>
      <c r="HJN33" s="127"/>
      <c r="HJO33" s="127"/>
      <c r="HJP33" s="127"/>
      <c r="HJQ33" s="127"/>
      <c r="HJR33" s="127"/>
      <c r="HJS33" s="127"/>
      <c r="HJT33" s="127"/>
      <c r="HJU33" s="127"/>
      <c r="HJV33" s="127"/>
      <c r="HJW33" s="127"/>
      <c r="HJX33" s="127"/>
      <c r="HJY33" s="127"/>
      <c r="HJZ33" s="127"/>
      <c r="HKA33" s="127"/>
      <c r="HKB33" s="127"/>
      <c r="HKC33" s="127"/>
      <c r="HKD33" s="127"/>
      <c r="HKE33" s="127"/>
      <c r="HKF33" s="127"/>
      <c r="HKG33" s="127"/>
      <c r="HKH33" s="127"/>
      <c r="HKI33" s="127"/>
      <c r="HKJ33" s="127"/>
      <c r="HKK33" s="127"/>
      <c r="HKL33" s="127"/>
      <c r="HKM33" s="127"/>
      <c r="HKN33" s="127"/>
      <c r="HKO33" s="127"/>
      <c r="HKP33" s="127"/>
      <c r="HKQ33" s="127"/>
      <c r="HKR33" s="127"/>
      <c r="HKS33" s="127"/>
      <c r="HKT33" s="127"/>
      <c r="HKU33" s="127"/>
      <c r="HKV33" s="127"/>
      <c r="HKW33" s="127"/>
      <c r="HKX33" s="127"/>
      <c r="HKY33" s="127"/>
      <c r="HKZ33" s="127"/>
      <c r="HLA33" s="127"/>
      <c r="HLB33" s="127"/>
      <c r="HLC33" s="127"/>
      <c r="HLD33" s="127"/>
      <c r="HLE33" s="127"/>
      <c r="HLF33" s="127"/>
      <c r="HLG33" s="127"/>
      <c r="HLH33" s="127"/>
      <c r="HLI33" s="127"/>
      <c r="HLJ33" s="127"/>
      <c r="HLK33" s="127"/>
      <c r="HLL33" s="127"/>
      <c r="HLM33" s="127"/>
      <c r="HLN33" s="127"/>
      <c r="HLO33" s="127"/>
      <c r="HLP33" s="127"/>
      <c r="HLQ33" s="127"/>
      <c r="HLR33" s="127"/>
      <c r="HLS33" s="127"/>
      <c r="HLT33" s="127"/>
      <c r="HLU33" s="127"/>
      <c r="HLV33" s="127"/>
      <c r="HLW33" s="127"/>
      <c r="HLX33" s="127"/>
      <c r="HLY33" s="127"/>
      <c r="HLZ33" s="127"/>
      <c r="HMA33" s="127"/>
      <c r="HMB33" s="127"/>
      <c r="HMC33" s="127"/>
      <c r="HMD33" s="127"/>
      <c r="HME33" s="127"/>
      <c r="HMF33" s="127"/>
      <c r="HMG33" s="127"/>
      <c r="HMH33" s="127"/>
      <c r="HMI33" s="127"/>
      <c r="HMJ33" s="127"/>
      <c r="HMK33" s="127"/>
      <c r="HML33" s="127"/>
      <c r="HMM33" s="127"/>
      <c r="HMN33" s="127"/>
      <c r="HMO33" s="127"/>
      <c r="HMP33" s="127"/>
      <c r="HMQ33" s="127"/>
      <c r="HMR33" s="127"/>
      <c r="HMS33" s="127"/>
      <c r="HMT33" s="127"/>
      <c r="HMU33" s="127"/>
      <c r="HMV33" s="127"/>
      <c r="HMW33" s="127"/>
      <c r="HMX33" s="127"/>
      <c r="HMY33" s="127"/>
      <c r="HMZ33" s="127"/>
      <c r="HNA33" s="127"/>
      <c r="HNB33" s="127"/>
      <c r="HNC33" s="127"/>
      <c r="HND33" s="127"/>
      <c r="HNE33" s="127"/>
      <c r="HNF33" s="127"/>
      <c r="HNG33" s="127"/>
      <c r="HNH33" s="127"/>
      <c r="HNI33" s="127"/>
      <c r="HNJ33" s="127"/>
      <c r="HNK33" s="127"/>
      <c r="HNL33" s="127"/>
      <c r="HNM33" s="127"/>
      <c r="HNN33" s="127"/>
      <c r="HNO33" s="127"/>
      <c r="HNP33" s="127"/>
      <c r="HNQ33" s="127"/>
      <c r="HNR33" s="127"/>
      <c r="HNS33" s="127"/>
      <c r="HNT33" s="127"/>
      <c r="HNU33" s="127"/>
      <c r="HNV33" s="127"/>
      <c r="HNW33" s="127"/>
      <c r="HNX33" s="127"/>
      <c r="HNY33" s="127"/>
      <c r="HNZ33" s="127"/>
      <c r="HOA33" s="127"/>
      <c r="HOB33" s="127"/>
      <c r="HOC33" s="127"/>
      <c r="HOD33" s="127"/>
      <c r="HOE33" s="127"/>
      <c r="HOF33" s="127"/>
      <c r="HOG33" s="127"/>
      <c r="HOH33" s="127"/>
      <c r="HOI33" s="127"/>
      <c r="HOJ33" s="127"/>
      <c r="HOK33" s="127"/>
      <c r="HOL33" s="127"/>
      <c r="HOM33" s="127"/>
      <c r="HON33" s="127"/>
      <c r="HOO33" s="127"/>
      <c r="HOP33" s="127"/>
      <c r="HOQ33" s="127"/>
      <c r="HOR33" s="127"/>
      <c r="HOS33" s="127"/>
      <c r="HOT33" s="127"/>
      <c r="HOU33" s="127"/>
      <c r="HOV33" s="127"/>
      <c r="HOW33" s="127"/>
      <c r="HOX33" s="127"/>
      <c r="HOY33" s="127"/>
      <c r="HOZ33" s="127"/>
      <c r="HPA33" s="127"/>
      <c r="HPB33" s="127"/>
      <c r="HPC33" s="127"/>
      <c r="HPD33" s="127"/>
      <c r="HPE33" s="127"/>
      <c r="HPF33" s="127"/>
      <c r="HPG33" s="127"/>
      <c r="HPH33" s="127"/>
      <c r="HPI33" s="127"/>
      <c r="HPJ33" s="127"/>
      <c r="HPK33" s="127"/>
      <c r="HPL33" s="127"/>
      <c r="HPM33" s="127"/>
      <c r="HPN33" s="127"/>
      <c r="HPO33" s="127"/>
      <c r="HPP33" s="127"/>
      <c r="HPQ33" s="127"/>
      <c r="HPR33" s="127"/>
      <c r="HPS33" s="127"/>
      <c r="HPT33" s="127"/>
      <c r="HPU33" s="127"/>
      <c r="HPV33" s="127"/>
      <c r="HPW33" s="127"/>
      <c r="HPX33" s="127"/>
      <c r="HPY33" s="127"/>
      <c r="HPZ33" s="127"/>
      <c r="HQA33" s="127"/>
      <c r="HQB33" s="127"/>
      <c r="HQC33" s="127"/>
      <c r="HQD33" s="127"/>
      <c r="HQE33" s="127"/>
      <c r="HQF33" s="127"/>
      <c r="HQG33" s="127"/>
      <c r="HQH33" s="127"/>
      <c r="HQI33" s="127"/>
      <c r="HQJ33" s="127"/>
      <c r="HQK33" s="127"/>
      <c r="HQL33" s="127"/>
      <c r="HQM33" s="127"/>
      <c r="HQN33" s="127"/>
      <c r="HQO33" s="127"/>
      <c r="HQP33" s="127"/>
      <c r="HQQ33" s="127"/>
      <c r="HQR33" s="127"/>
      <c r="HQS33" s="127"/>
      <c r="HQT33" s="127"/>
      <c r="HQU33" s="127"/>
      <c r="HQV33" s="127"/>
      <c r="HQW33" s="127"/>
      <c r="HQX33" s="127"/>
      <c r="HQY33" s="127"/>
      <c r="HQZ33" s="127"/>
      <c r="HRA33" s="127"/>
      <c r="HRB33" s="127"/>
      <c r="HRC33" s="127"/>
      <c r="HRD33" s="127"/>
      <c r="HRE33" s="127"/>
      <c r="HRF33" s="127"/>
      <c r="HRG33" s="127"/>
      <c r="HRH33" s="127"/>
      <c r="HRI33" s="127"/>
      <c r="HRJ33" s="127"/>
      <c r="HRK33" s="127"/>
      <c r="HRL33" s="127"/>
      <c r="HRM33" s="127"/>
      <c r="HRN33" s="127"/>
      <c r="HRO33" s="127"/>
      <c r="HRP33" s="127"/>
      <c r="HRQ33" s="127"/>
      <c r="HRR33" s="127"/>
      <c r="HRS33" s="127"/>
      <c r="HRT33" s="127"/>
      <c r="HRU33" s="127"/>
      <c r="HRV33" s="127"/>
      <c r="HRW33" s="127"/>
      <c r="HRX33" s="127"/>
      <c r="HRY33" s="127"/>
      <c r="HRZ33" s="127"/>
      <c r="HSA33" s="127"/>
      <c r="HSB33" s="127"/>
      <c r="HSC33" s="127"/>
      <c r="HSD33" s="127"/>
      <c r="HSE33" s="127"/>
      <c r="HSF33" s="127"/>
      <c r="HSG33" s="127"/>
      <c r="HSH33" s="127"/>
      <c r="HSI33" s="127"/>
      <c r="HSJ33" s="127"/>
      <c r="HSK33" s="127"/>
      <c r="HSL33" s="127"/>
      <c r="HSM33" s="127"/>
      <c r="HSN33" s="127"/>
      <c r="HSO33" s="127"/>
      <c r="HSP33" s="127"/>
      <c r="HSQ33" s="127"/>
      <c r="HSR33" s="127"/>
      <c r="HSS33" s="127"/>
      <c r="HST33" s="127"/>
      <c r="HSU33" s="127"/>
      <c r="HSV33" s="127"/>
      <c r="HSW33" s="127"/>
      <c r="HSX33" s="127"/>
      <c r="HSY33" s="127"/>
      <c r="HSZ33" s="127"/>
      <c r="HTA33" s="127"/>
      <c r="HTB33" s="127"/>
      <c r="HTC33" s="127"/>
      <c r="HTD33" s="127"/>
      <c r="HTE33" s="127"/>
      <c r="HTF33" s="127"/>
      <c r="HTG33" s="127"/>
      <c r="HTH33" s="127"/>
      <c r="HTI33" s="127"/>
      <c r="HTJ33" s="127"/>
      <c r="HTK33" s="127"/>
      <c r="HTL33" s="127"/>
      <c r="HTM33" s="127"/>
      <c r="HTN33" s="127"/>
      <c r="HTO33" s="127"/>
      <c r="HTP33" s="127"/>
      <c r="HTQ33" s="127"/>
      <c r="HTR33" s="127"/>
      <c r="HTS33" s="127"/>
      <c r="HTT33" s="127"/>
      <c r="HTU33" s="127"/>
      <c r="HTV33" s="127"/>
      <c r="HTW33" s="127"/>
      <c r="HTX33" s="127"/>
      <c r="HTY33" s="127"/>
      <c r="HTZ33" s="127"/>
      <c r="HUA33" s="127"/>
      <c r="HUB33" s="127"/>
      <c r="HUC33" s="127"/>
      <c r="HUD33" s="127"/>
      <c r="HUE33" s="127"/>
      <c r="HUF33" s="127"/>
      <c r="HUG33" s="127"/>
      <c r="HUH33" s="127"/>
      <c r="HUI33" s="127"/>
      <c r="HUJ33" s="127"/>
      <c r="HUK33" s="127"/>
      <c r="HUL33" s="127"/>
      <c r="HUM33" s="127"/>
      <c r="HUN33" s="127"/>
      <c r="HUO33" s="127"/>
      <c r="HUP33" s="127"/>
      <c r="HUQ33" s="127"/>
      <c r="HUR33" s="127"/>
      <c r="HUS33" s="127"/>
      <c r="HUT33" s="127"/>
      <c r="HUU33" s="127"/>
      <c r="HUV33" s="127"/>
      <c r="HUW33" s="127"/>
      <c r="HUX33" s="127"/>
      <c r="HUY33" s="127"/>
      <c r="HUZ33" s="127"/>
      <c r="HVA33" s="127"/>
      <c r="HVB33" s="127"/>
      <c r="HVC33" s="127"/>
      <c r="HVD33" s="127"/>
      <c r="HVE33" s="127"/>
      <c r="HVF33" s="127"/>
      <c r="HVG33" s="127"/>
      <c r="HVH33" s="127"/>
      <c r="HVI33" s="127"/>
      <c r="HVJ33" s="127"/>
      <c r="HVK33" s="127"/>
      <c r="HVL33" s="127"/>
      <c r="HVM33" s="127"/>
      <c r="HVN33" s="127"/>
      <c r="HVO33" s="127"/>
      <c r="HVP33" s="127"/>
      <c r="HVQ33" s="127"/>
      <c r="HVR33" s="127"/>
      <c r="HVS33" s="127"/>
      <c r="HVT33" s="127"/>
      <c r="HVU33" s="127"/>
      <c r="HVV33" s="127"/>
      <c r="HVW33" s="127"/>
      <c r="HVX33" s="127"/>
      <c r="HVY33" s="127"/>
      <c r="HVZ33" s="127"/>
      <c r="HWA33" s="127"/>
      <c r="HWB33" s="127"/>
      <c r="HWC33" s="127"/>
      <c r="HWD33" s="127"/>
      <c r="HWE33" s="127"/>
      <c r="HWF33" s="127"/>
      <c r="HWG33" s="127"/>
      <c r="HWH33" s="127"/>
      <c r="HWI33" s="127"/>
      <c r="HWJ33" s="127"/>
      <c r="HWK33" s="127"/>
      <c r="HWL33" s="127"/>
      <c r="HWM33" s="127"/>
      <c r="HWN33" s="127"/>
      <c r="HWO33" s="127"/>
      <c r="HWP33" s="127"/>
      <c r="HWQ33" s="127"/>
      <c r="HWR33" s="127"/>
      <c r="HWS33" s="127"/>
      <c r="HWT33" s="127"/>
      <c r="HWU33" s="127"/>
      <c r="HWV33" s="127"/>
      <c r="HWW33" s="127"/>
      <c r="HWX33" s="127"/>
      <c r="HWY33" s="127"/>
      <c r="HWZ33" s="127"/>
      <c r="HXA33" s="127"/>
      <c r="HXB33" s="127"/>
      <c r="HXC33" s="127"/>
      <c r="HXD33" s="127"/>
      <c r="HXE33" s="127"/>
      <c r="HXF33" s="127"/>
      <c r="HXG33" s="127"/>
      <c r="HXH33" s="127"/>
      <c r="HXI33" s="127"/>
      <c r="HXJ33" s="127"/>
      <c r="HXK33" s="127"/>
      <c r="HXL33" s="127"/>
      <c r="HXM33" s="127"/>
      <c r="HXN33" s="127"/>
      <c r="HXO33" s="127"/>
      <c r="HXP33" s="127"/>
      <c r="HXQ33" s="127"/>
      <c r="HXR33" s="127"/>
      <c r="HXS33" s="127"/>
      <c r="HXT33" s="127"/>
      <c r="HXU33" s="127"/>
      <c r="HXV33" s="127"/>
      <c r="HXW33" s="127"/>
      <c r="HXX33" s="127"/>
      <c r="HXY33" s="127"/>
      <c r="HXZ33" s="127"/>
      <c r="HYA33" s="127"/>
      <c r="HYB33" s="127"/>
      <c r="HYC33" s="127"/>
      <c r="HYD33" s="127"/>
      <c r="HYE33" s="127"/>
      <c r="HYF33" s="127"/>
      <c r="HYG33" s="127"/>
      <c r="HYH33" s="127"/>
      <c r="HYI33" s="127"/>
      <c r="HYJ33" s="127"/>
      <c r="HYK33" s="127"/>
      <c r="HYL33" s="127"/>
      <c r="HYM33" s="127"/>
      <c r="HYN33" s="127"/>
      <c r="HYO33" s="127"/>
      <c r="HYP33" s="127"/>
      <c r="HYQ33" s="127"/>
      <c r="HYR33" s="127"/>
      <c r="HYS33" s="127"/>
      <c r="HYT33" s="127"/>
      <c r="HYU33" s="127"/>
      <c r="HYV33" s="127"/>
      <c r="HYW33" s="127"/>
      <c r="HYX33" s="127"/>
      <c r="HYY33" s="127"/>
      <c r="HYZ33" s="127"/>
      <c r="HZA33" s="127"/>
      <c r="HZB33" s="127"/>
      <c r="HZC33" s="127"/>
      <c r="HZD33" s="127"/>
      <c r="HZE33" s="127"/>
      <c r="HZF33" s="127"/>
      <c r="HZG33" s="127"/>
      <c r="HZH33" s="127"/>
      <c r="HZI33" s="127"/>
      <c r="HZJ33" s="127"/>
      <c r="HZK33" s="127"/>
      <c r="HZL33" s="127"/>
      <c r="HZM33" s="127"/>
      <c r="HZN33" s="127"/>
      <c r="HZO33" s="127"/>
      <c r="HZP33" s="127"/>
      <c r="HZQ33" s="127"/>
      <c r="HZR33" s="127"/>
      <c r="HZS33" s="127"/>
      <c r="HZT33" s="127"/>
      <c r="HZU33" s="127"/>
      <c r="HZV33" s="127"/>
      <c r="HZW33" s="127"/>
      <c r="HZX33" s="127"/>
      <c r="HZY33" s="127"/>
      <c r="HZZ33" s="127"/>
      <c r="IAA33" s="127"/>
      <c r="IAB33" s="127"/>
      <c r="IAC33" s="127"/>
      <c r="IAD33" s="127"/>
      <c r="IAE33" s="127"/>
      <c r="IAF33" s="127"/>
      <c r="IAG33" s="127"/>
      <c r="IAH33" s="127"/>
      <c r="IAI33" s="127"/>
      <c r="IAJ33" s="127"/>
      <c r="IAK33" s="127"/>
      <c r="IAL33" s="127"/>
      <c r="IAM33" s="127"/>
      <c r="IAN33" s="127"/>
      <c r="IAO33" s="127"/>
      <c r="IAP33" s="127"/>
      <c r="IAQ33" s="127"/>
      <c r="IAR33" s="127"/>
      <c r="IAS33" s="127"/>
      <c r="IAT33" s="127"/>
      <c r="IAU33" s="127"/>
      <c r="IAV33" s="127"/>
      <c r="IAW33" s="127"/>
      <c r="IAX33" s="127"/>
      <c r="IAY33" s="127"/>
      <c r="IAZ33" s="127"/>
      <c r="IBA33" s="127"/>
      <c r="IBB33" s="127"/>
      <c r="IBC33" s="127"/>
      <c r="IBD33" s="127"/>
      <c r="IBE33" s="127"/>
      <c r="IBF33" s="127"/>
      <c r="IBG33" s="127"/>
      <c r="IBH33" s="127"/>
      <c r="IBI33" s="127"/>
      <c r="IBJ33" s="127"/>
      <c r="IBK33" s="127"/>
      <c r="IBL33" s="127"/>
      <c r="IBM33" s="127"/>
      <c r="IBN33" s="127"/>
      <c r="IBO33" s="127"/>
      <c r="IBP33" s="127"/>
      <c r="IBQ33" s="127"/>
      <c r="IBR33" s="127"/>
      <c r="IBS33" s="127"/>
      <c r="IBT33" s="127"/>
      <c r="IBU33" s="127"/>
      <c r="IBV33" s="127"/>
      <c r="IBW33" s="127"/>
      <c r="IBX33" s="127"/>
      <c r="IBY33" s="127"/>
      <c r="IBZ33" s="127"/>
      <c r="ICA33" s="127"/>
      <c r="ICB33" s="127"/>
      <c r="ICC33" s="127"/>
      <c r="ICD33" s="127"/>
      <c r="ICE33" s="127"/>
      <c r="ICF33" s="127"/>
      <c r="ICG33" s="127"/>
      <c r="ICH33" s="127"/>
      <c r="ICI33" s="127"/>
      <c r="ICJ33" s="127"/>
      <c r="ICK33" s="127"/>
      <c r="ICL33" s="127"/>
      <c r="ICM33" s="127"/>
      <c r="ICN33" s="127"/>
      <c r="ICO33" s="127"/>
      <c r="ICP33" s="127"/>
      <c r="ICQ33" s="127"/>
      <c r="ICR33" s="127"/>
      <c r="ICS33" s="127"/>
      <c r="ICT33" s="127"/>
      <c r="ICU33" s="127"/>
      <c r="ICV33" s="127"/>
      <c r="ICW33" s="127"/>
      <c r="ICX33" s="127"/>
      <c r="ICY33" s="127"/>
      <c r="ICZ33" s="127"/>
      <c r="IDA33" s="127"/>
      <c r="IDB33" s="127"/>
      <c r="IDC33" s="127"/>
      <c r="IDD33" s="127"/>
      <c r="IDE33" s="127"/>
      <c r="IDF33" s="127"/>
      <c r="IDG33" s="127"/>
      <c r="IDH33" s="127"/>
      <c r="IDI33" s="127"/>
      <c r="IDJ33" s="127"/>
      <c r="IDK33" s="127"/>
      <c r="IDL33" s="127"/>
      <c r="IDM33" s="127"/>
      <c r="IDN33" s="127"/>
      <c r="IDO33" s="127"/>
      <c r="IDP33" s="127"/>
      <c r="IDQ33" s="127"/>
      <c r="IDR33" s="127"/>
      <c r="IDS33" s="127"/>
      <c r="IDT33" s="127"/>
      <c r="IDU33" s="127"/>
      <c r="IDV33" s="127"/>
      <c r="IDW33" s="127"/>
      <c r="IDX33" s="127"/>
      <c r="IDY33" s="127"/>
      <c r="IDZ33" s="127"/>
      <c r="IEA33" s="127"/>
      <c r="IEB33" s="127"/>
      <c r="IEC33" s="127"/>
      <c r="IED33" s="127"/>
      <c r="IEE33" s="127"/>
      <c r="IEF33" s="127"/>
      <c r="IEG33" s="127"/>
      <c r="IEH33" s="127"/>
      <c r="IEI33" s="127"/>
      <c r="IEJ33" s="127"/>
      <c r="IEK33" s="127"/>
      <c r="IEL33" s="127"/>
      <c r="IEM33" s="127"/>
      <c r="IEN33" s="127"/>
      <c r="IEO33" s="127"/>
      <c r="IEP33" s="127"/>
      <c r="IEQ33" s="127"/>
      <c r="IER33" s="127"/>
      <c r="IES33" s="127"/>
      <c r="IET33" s="127"/>
      <c r="IEU33" s="127"/>
      <c r="IEV33" s="127"/>
      <c r="IEW33" s="127"/>
      <c r="IEX33" s="127"/>
      <c r="IEY33" s="127"/>
      <c r="IEZ33" s="127"/>
      <c r="IFA33" s="127"/>
      <c r="IFB33" s="127"/>
      <c r="IFC33" s="127"/>
      <c r="IFD33" s="127"/>
      <c r="IFE33" s="127"/>
      <c r="IFF33" s="127"/>
      <c r="IFG33" s="127"/>
      <c r="IFH33" s="127"/>
      <c r="IFI33" s="127"/>
      <c r="IFJ33" s="127"/>
      <c r="IFK33" s="127"/>
      <c r="IFL33" s="127"/>
      <c r="IFM33" s="127"/>
      <c r="IFN33" s="127"/>
      <c r="IFO33" s="127"/>
      <c r="IFP33" s="127"/>
      <c r="IFQ33" s="127"/>
      <c r="IFR33" s="127"/>
      <c r="IFS33" s="127"/>
      <c r="IFT33" s="127"/>
      <c r="IFU33" s="127"/>
      <c r="IFV33" s="127"/>
      <c r="IFW33" s="127"/>
      <c r="IFX33" s="127"/>
      <c r="IFY33" s="127"/>
      <c r="IFZ33" s="127"/>
      <c r="IGA33" s="127"/>
      <c r="IGB33" s="127"/>
      <c r="IGC33" s="127"/>
      <c r="IGD33" s="127"/>
      <c r="IGE33" s="127"/>
      <c r="IGF33" s="127"/>
      <c r="IGG33" s="127"/>
      <c r="IGH33" s="127"/>
      <c r="IGI33" s="127"/>
      <c r="IGJ33" s="127"/>
      <c r="IGK33" s="127"/>
      <c r="IGL33" s="127"/>
      <c r="IGM33" s="127"/>
      <c r="IGN33" s="127"/>
      <c r="IGO33" s="127"/>
      <c r="IGP33" s="127"/>
      <c r="IGQ33" s="127"/>
      <c r="IGR33" s="127"/>
      <c r="IGS33" s="127"/>
      <c r="IGT33" s="127"/>
      <c r="IGU33" s="127"/>
      <c r="IGV33" s="127"/>
      <c r="IGW33" s="127"/>
      <c r="IGX33" s="127"/>
      <c r="IGY33" s="127"/>
      <c r="IGZ33" s="127"/>
      <c r="IHA33" s="127"/>
      <c r="IHB33" s="127"/>
      <c r="IHC33" s="127"/>
      <c r="IHD33" s="127"/>
      <c r="IHE33" s="127"/>
      <c r="IHF33" s="127"/>
      <c r="IHG33" s="127"/>
      <c r="IHH33" s="127"/>
      <c r="IHI33" s="127"/>
      <c r="IHJ33" s="127"/>
      <c r="IHK33" s="127"/>
      <c r="IHL33" s="127"/>
      <c r="IHM33" s="127"/>
      <c r="IHN33" s="127"/>
      <c r="IHO33" s="127"/>
      <c r="IHP33" s="127"/>
      <c r="IHQ33" s="127"/>
      <c r="IHR33" s="127"/>
      <c r="IHS33" s="127"/>
      <c r="IHT33" s="127"/>
      <c r="IHU33" s="127"/>
      <c r="IHV33" s="127"/>
      <c r="IHW33" s="127"/>
      <c r="IHX33" s="127"/>
      <c r="IHY33" s="127"/>
      <c r="IHZ33" s="127"/>
      <c r="IIA33" s="127"/>
      <c r="IIB33" s="127"/>
      <c r="IIC33" s="127"/>
      <c r="IID33" s="127"/>
      <c r="IIE33" s="127"/>
      <c r="IIF33" s="127"/>
      <c r="IIG33" s="127"/>
      <c r="IIH33" s="127"/>
      <c r="III33" s="127"/>
      <c r="IIJ33" s="127"/>
      <c r="IIK33" s="127"/>
      <c r="IIL33" s="127"/>
      <c r="IIM33" s="127"/>
      <c r="IIN33" s="127"/>
      <c r="IIO33" s="127"/>
      <c r="IIP33" s="127"/>
      <c r="IIQ33" s="127"/>
      <c r="IIR33" s="127"/>
      <c r="IIS33" s="127"/>
      <c r="IIT33" s="127"/>
      <c r="IIU33" s="127"/>
      <c r="IIV33" s="127"/>
      <c r="IIW33" s="127"/>
      <c r="IIX33" s="127"/>
      <c r="IIY33" s="127"/>
      <c r="IIZ33" s="127"/>
      <c r="IJA33" s="127"/>
      <c r="IJB33" s="127"/>
      <c r="IJC33" s="127"/>
      <c r="IJD33" s="127"/>
      <c r="IJE33" s="127"/>
      <c r="IJF33" s="127"/>
      <c r="IJG33" s="127"/>
      <c r="IJH33" s="127"/>
      <c r="IJI33" s="127"/>
      <c r="IJJ33" s="127"/>
      <c r="IJK33" s="127"/>
      <c r="IJL33" s="127"/>
      <c r="IJM33" s="127"/>
      <c r="IJN33" s="127"/>
      <c r="IJO33" s="127"/>
      <c r="IJP33" s="127"/>
      <c r="IJQ33" s="127"/>
      <c r="IJR33" s="127"/>
      <c r="IJS33" s="127"/>
      <c r="IJT33" s="127"/>
      <c r="IJU33" s="127"/>
      <c r="IJV33" s="127"/>
      <c r="IJW33" s="127"/>
      <c r="IJX33" s="127"/>
      <c r="IJY33" s="127"/>
      <c r="IJZ33" s="127"/>
      <c r="IKA33" s="127"/>
      <c r="IKB33" s="127"/>
      <c r="IKC33" s="127"/>
      <c r="IKD33" s="127"/>
      <c r="IKE33" s="127"/>
      <c r="IKF33" s="127"/>
      <c r="IKG33" s="127"/>
      <c r="IKH33" s="127"/>
      <c r="IKI33" s="127"/>
      <c r="IKJ33" s="127"/>
      <c r="IKK33" s="127"/>
      <c r="IKL33" s="127"/>
      <c r="IKM33" s="127"/>
      <c r="IKN33" s="127"/>
      <c r="IKO33" s="127"/>
      <c r="IKP33" s="127"/>
      <c r="IKQ33" s="127"/>
      <c r="IKR33" s="127"/>
      <c r="IKS33" s="127"/>
      <c r="IKT33" s="127"/>
      <c r="IKU33" s="127"/>
      <c r="IKV33" s="127"/>
      <c r="IKW33" s="127"/>
      <c r="IKX33" s="127"/>
      <c r="IKY33" s="127"/>
      <c r="IKZ33" s="127"/>
      <c r="ILA33" s="127"/>
      <c r="ILB33" s="127"/>
      <c r="ILC33" s="127"/>
      <c r="ILD33" s="127"/>
      <c r="ILE33" s="127"/>
      <c r="ILF33" s="127"/>
      <c r="ILG33" s="127"/>
      <c r="ILH33" s="127"/>
      <c r="ILI33" s="127"/>
      <c r="ILJ33" s="127"/>
      <c r="ILK33" s="127"/>
      <c r="ILL33" s="127"/>
      <c r="ILM33" s="127"/>
      <c r="ILN33" s="127"/>
      <c r="ILO33" s="127"/>
      <c r="ILP33" s="127"/>
      <c r="ILQ33" s="127"/>
      <c r="ILR33" s="127"/>
      <c r="ILS33" s="127"/>
      <c r="ILT33" s="127"/>
      <c r="ILU33" s="127"/>
      <c r="ILV33" s="127"/>
      <c r="ILW33" s="127"/>
      <c r="ILX33" s="127"/>
      <c r="ILY33" s="127"/>
      <c r="ILZ33" s="127"/>
      <c r="IMA33" s="127"/>
      <c r="IMB33" s="127"/>
      <c r="IMC33" s="127"/>
      <c r="IMD33" s="127"/>
      <c r="IME33" s="127"/>
      <c r="IMF33" s="127"/>
      <c r="IMG33" s="127"/>
      <c r="IMH33" s="127"/>
      <c r="IMI33" s="127"/>
      <c r="IMJ33" s="127"/>
      <c r="IMK33" s="127"/>
      <c r="IML33" s="127"/>
      <c r="IMM33" s="127"/>
      <c r="IMN33" s="127"/>
      <c r="IMO33" s="127"/>
      <c r="IMP33" s="127"/>
      <c r="IMQ33" s="127"/>
      <c r="IMR33" s="127"/>
      <c r="IMS33" s="127"/>
      <c r="IMT33" s="127"/>
      <c r="IMU33" s="127"/>
      <c r="IMV33" s="127"/>
      <c r="IMW33" s="127"/>
      <c r="IMX33" s="127"/>
      <c r="IMY33" s="127"/>
      <c r="IMZ33" s="127"/>
      <c r="INA33" s="127"/>
      <c r="INB33" s="127"/>
      <c r="INC33" s="127"/>
      <c r="IND33" s="127"/>
      <c r="INE33" s="127"/>
      <c r="INF33" s="127"/>
      <c r="ING33" s="127"/>
      <c r="INH33" s="127"/>
      <c r="INI33" s="127"/>
      <c r="INJ33" s="127"/>
      <c r="INK33" s="127"/>
      <c r="INL33" s="127"/>
      <c r="INM33" s="127"/>
      <c r="INN33" s="127"/>
      <c r="INO33" s="127"/>
      <c r="INP33" s="127"/>
      <c r="INQ33" s="127"/>
      <c r="INR33" s="127"/>
      <c r="INS33" s="127"/>
      <c r="INT33" s="127"/>
      <c r="INU33" s="127"/>
      <c r="INV33" s="127"/>
      <c r="INW33" s="127"/>
      <c r="INX33" s="127"/>
      <c r="INY33" s="127"/>
      <c r="INZ33" s="127"/>
      <c r="IOA33" s="127"/>
      <c r="IOB33" s="127"/>
      <c r="IOC33" s="127"/>
      <c r="IOD33" s="127"/>
      <c r="IOE33" s="127"/>
      <c r="IOF33" s="127"/>
      <c r="IOG33" s="127"/>
      <c r="IOH33" s="127"/>
      <c r="IOI33" s="127"/>
      <c r="IOJ33" s="127"/>
      <c r="IOK33" s="127"/>
      <c r="IOL33" s="127"/>
      <c r="IOM33" s="127"/>
      <c r="ION33" s="127"/>
      <c r="IOO33" s="127"/>
      <c r="IOP33" s="127"/>
      <c r="IOQ33" s="127"/>
      <c r="IOR33" s="127"/>
      <c r="IOS33" s="127"/>
      <c r="IOT33" s="127"/>
      <c r="IOU33" s="127"/>
      <c r="IOV33" s="127"/>
      <c r="IOW33" s="127"/>
      <c r="IOX33" s="127"/>
      <c r="IOY33" s="127"/>
      <c r="IOZ33" s="127"/>
      <c r="IPA33" s="127"/>
      <c r="IPB33" s="127"/>
      <c r="IPC33" s="127"/>
      <c r="IPD33" s="127"/>
      <c r="IPE33" s="127"/>
      <c r="IPF33" s="127"/>
      <c r="IPG33" s="127"/>
      <c r="IPH33" s="127"/>
      <c r="IPI33" s="127"/>
      <c r="IPJ33" s="127"/>
      <c r="IPK33" s="127"/>
      <c r="IPL33" s="127"/>
      <c r="IPM33" s="127"/>
      <c r="IPN33" s="127"/>
      <c r="IPO33" s="127"/>
      <c r="IPP33" s="127"/>
      <c r="IPQ33" s="127"/>
      <c r="IPR33" s="127"/>
      <c r="IPS33" s="127"/>
      <c r="IPT33" s="127"/>
      <c r="IPU33" s="127"/>
      <c r="IPV33" s="127"/>
      <c r="IPW33" s="127"/>
      <c r="IPX33" s="127"/>
      <c r="IPY33" s="127"/>
      <c r="IPZ33" s="127"/>
      <c r="IQA33" s="127"/>
      <c r="IQB33" s="127"/>
      <c r="IQC33" s="127"/>
      <c r="IQD33" s="127"/>
      <c r="IQE33" s="127"/>
      <c r="IQF33" s="127"/>
      <c r="IQG33" s="127"/>
      <c r="IQH33" s="127"/>
      <c r="IQI33" s="127"/>
      <c r="IQJ33" s="127"/>
      <c r="IQK33" s="127"/>
      <c r="IQL33" s="127"/>
      <c r="IQM33" s="127"/>
      <c r="IQN33" s="127"/>
      <c r="IQO33" s="127"/>
      <c r="IQP33" s="127"/>
      <c r="IQQ33" s="127"/>
      <c r="IQR33" s="127"/>
      <c r="IQS33" s="127"/>
      <c r="IQT33" s="127"/>
      <c r="IQU33" s="127"/>
      <c r="IQV33" s="127"/>
      <c r="IQW33" s="127"/>
      <c r="IQX33" s="127"/>
      <c r="IQY33" s="127"/>
      <c r="IQZ33" s="127"/>
      <c r="IRA33" s="127"/>
      <c r="IRB33" s="127"/>
      <c r="IRC33" s="127"/>
      <c r="IRD33" s="127"/>
      <c r="IRE33" s="127"/>
      <c r="IRF33" s="127"/>
      <c r="IRG33" s="127"/>
      <c r="IRH33" s="127"/>
      <c r="IRI33" s="127"/>
      <c r="IRJ33" s="127"/>
      <c r="IRK33" s="127"/>
      <c r="IRL33" s="127"/>
      <c r="IRM33" s="127"/>
      <c r="IRN33" s="127"/>
      <c r="IRO33" s="127"/>
      <c r="IRP33" s="127"/>
      <c r="IRQ33" s="127"/>
      <c r="IRR33" s="127"/>
      <c r="IRS33" s="127"/>
      <c r="IRT33" s="127"/>
      <c r="IRU33" s="127"/>
      <c r="IRV33" s="127"/>
      <c r="IRW33" s="127"/>
      <c r="IRX33" s="127"/>
      <c r="IRY33" s="127"/>
      <c r="IRZ33" s="127"/>
      <c r="ISA33" s="127"/>
      <c r="ISB33" s="127"/>
      <c r="ISC33" s="127"/>
      <c r="ISD33" s="127"/>
      <c r="ISE33" s="127"/>
      <c r="ISF33" s="127"/>
      <c r="ISG33" s="127"/>
      <c r="ISH33" s="127"/>
      <c r="ISI33" s="127"/>
      <c r="ISJ33" s="127"/>
      <c r="ISK33" s="127"/>
      <c r="ISL33" s="127"/>
      <c r="ISM33" s="127"/>
      <c r="ISN33" s="127"/>
      <c r="ISO33" s="127"/>
      <c r="ISP33" s="127"/>
      <c r="ISQ33" s="127"/>
      <c r="ISR33" s="127"/>
      <c r="ISS33" s="127"/>
      <c r="IST33" s="127"/>
      <c r="ISU33" s="127"/>
      <c r="ISV33" s="127"/>
      <c r="ISW33" s="127"/>
      <c r="ISX33" s="127"/>
      <c r="ISY33" s="127"/>
      <c r="ISZ33" s="127"/>
      <c r="ITA33" s="127"/>
      <c r="ITB33" s="127"/>
      <c r="ITC33" s="127"/>
      <c r="ITD33" s="127"/>
      <c r="ITE33" s="127"/>
      <c r="ITF33" s="127"/>
      <c r="ITG33" s="127"/>
      <c r="ITH33" s="127"/>
      <c r="ITI33" s="127"/>
      <c r="ITJ33" s="127"/>
      <c r="ITK33" s="127"/>
      <c r="ITL33" s="127"/>
      <c r="ITM33" s="127"/>
      <c r="ITN33" s="127"/>
      <c r="ITO33" s="127"/>
      <c r="ITP33" s="127"/>
      <c r="ITQ33" s="127"/>
      <c r="ITR33" s="127"/>
      <c r="ITS33" s="127"/>
      <c r="ITT33" s="127"/>
      <c r="ITU33" s="127"/>
      <c r="ITV33" s="127"/>
      <c r="ITW33" s="127"/>
      <c r="ITX33" s="127"/>
      <c r="ITY33" s="127"/>
      <c r="ITZ33" s="127"/>
      <c r="IUA33" s="127"/>
      <c r="IUB33" s="127"/>
      <c r="IUC33" s="127"/>
      <c r="IUD33" s="127"/>
      <c r="IUE33" s="127"/>
      <c r="IUF33" s="127"/>
      <c r="IUG33" s="127"/>
      <c r="IUH33" s="127"/>
      <c r="IUI33" s="127"/>
      <c r="IUJ33" s="127"/>
      <c r="IUK33" s="127"/>
      <c r="IUL33" s="127"/>
      <c r="IUM33" s="127"/>
      <c r="IUN33" s="127"/>
      <c r="IUO33" s="127"/>
      <c r="IUP33" s="127"/>
      <c r="IUQ33" s="127"/>
      <c r="IUR33" s="127"/>
      <c r="IUS33" s="127"/>
      <c r="IUT33" s="127"/>
      <c r="IUU33" s="127"/>
      <c r="IUV33" s="127"/>
      <c r="IUW33" s="127"/>
      <c r="IUX33" s="127"/>
      <c r="IUY33" s="127"/>
      <c r="IUZ33" s="127"/>
      <c r="IVA33" s="127"/>
      <c r="IVB33" s="127"/>
      <c r="IVC33" s="127"/>
      <c r="IVD33" s="127"/>
      <c r="IVE33" s="127"/>
      <c r="IVF33" s="127"/>
      <c r="IVG33" s="127"/>
      <c r="IVH33" s="127"/>
      <c r="IVI33" s="127"/>
      <c r="IVJ33" s="127"/>
      <c r="IVK33" s="127"/>
      <c r="IVL33" s="127"/>
      <c r="IVM33" s="127"/>
      <c r="IVN33" s="127"/>
      <c r="IVO33" s="127"/>
      <c r="IVP33" s="127"/>
      <c r="IVQ33" s="127"/>
      <c r="IVR33" s="127"/>
      <c r="IVS33" s="127"/>
      <c r="IVT33" s="127"/>
      <c r="IVU33" s="127"/>
      <c r="IVV33" s="127"/>
      <c r="IVW33" s="127"/>
      <c r="IVX33" s="127"/>
      <c r="IVY33" s="127"/>
      <c r="IVZ33" s="127"/>
      <c r="IWA33" s="127"/>
      <c r="IWB33" s="127"/>
      <c r="IWC33" s="127"/>
      <c r="IWD33" s="127"/>
      <c r="IWE33" s="127"/>
      <c r="IWF33" s="127"/>
      <c r="IWG33" s="127"/>
      <c r="IWH33" s="127"/>
      <c r="IWI33" s="127"/>
      <c r="IWJ33" s="127"/>
      <c r="IWK33" s="127"/>
      <c r="IWL33" s="127"/>
      <c r="IWM33" s="127"/>
      <c r="IWN33" s="127"/>
      <c r="IWO33" s="127"/>
      <c r="IWP33" s="127"/>
      <c r="IWQ33" s="127"/>
      <c r="IWR33" s="127"/>
      <c r="IWS33" s="127"/>
      <c r="IWT33" s="127"/>
      <c r="IWU33" s="127"/>
      <c r="IWV33" s="127"/>
      <c r="IWW33" s="127"/>
      <c r="IWX33" s="127"/>
      <c r="IWY33" s="127"/>
      <c r="IWZ33" s="127"/>
      <c r="IXA33" s="127"/>
      <c r="IXB33" s="127"/>
      <c r="IXC33" s="127"/>
      <c r="IXD33" s="127"/>
      <c r="IXE33" s="127"/>
      <c r="IXF33" s="127"/>
      <c r="IXG33" s="127"/>
      <c r="IXH33" s="127"/>
      <c r="IXI33" s="127"/>
      <c r="IXJ33" s="127"/>
      <c r="IXK33" s="127"/>
      <c r="IXL33" s="127"/>
      <c r="IXM33" s="127"/>
      <c r="IXN33" s="127"/>
      <c r="IXO33" s="127"/>
      <c r="IXP33" s="127"/>
      <c r="IXQ33" s="127"/>
      <c r="IXR33" s="127"/>
      <c r="IXS33" s="127"/>
      <c r="IXT33" s="127"/>
      <c r="IXU33" s="127"/>
      <c r="IXV33" s="127"/>
      <c r="IXW33" s="127"/>
      <c r="IXX33" s="127"/>
      <c r="IXY33" s="127"/>
      <c r="IXZ33" s="127"/>
      <c r="IYA33" s="127"/>
      <c r="IYB33" s="127"/>
      <c r="IYC33" s="127"/>
      <c r="IYD33" s="127"/>
      <c r="IYE33" s="127"/>
      <c r="IYF33" s="127"/>
      <c r="IYG33" s="127"/>
      <c r="IYH33" s="127"/>
      <c r="IYI33" s="127"/>
      <c r="IYJ33" s="127"/>
      <c r="IYK33" s="127"/>
      <c r="IYL33" s="127"/>
      <c r="IYM33" s="127"/>
      <c r="IYN33" s="127"/>
      <c r="IYO33" s="127"/>
      <c r="IYP33" s="127"/>
      <c r="IYQ33" s="127"/>
      <c r="IYR33" s="127"/>
      <c r="IYS33" s="127"/>
      <c r="IYT33" s="127"/>
      <c r="IYU33" s="127"/>
      <c r="IYV33" s="127"/>
      <c r="IYW33" s="127"/>
      <c r="IYX33" s="127"/>
      <c r="IYY33" s="127"/>
      <c r="IYZ33" s="127"/>
      <c r="IZA33" s="127"/>
      <c r="IZB33" s="127"/>
      <c r="IZC33" s="127"/>
      <c r="IZD33" s="127"/>
      <c r="IZE33" s="127"/>
      <c r="IZF33" s="127"/>
      <c r="IZG33" s="127"/>
      <c r="IZH33" s="127"/>
      <c r="IZI33" s="127"/>
      <c r="IZJ33" s="127"/>
      <c r="IZK33" s="127"/>
      <c r="IZL33" s="127"/>
      <c r="IZM33" s="127"/>
      <c r="IZN33" s="127"/>
      <c r="IZO33" s="127"/>
      <c r="IZP33" s="127"/>
      <c r="IZQ33" s="127"/>
      <c r="IZR33" s="127"/>
      <c r="IZS33" s="127"/>
      <c r="IZT33" s="127"/>
      <c r="IZU33" s="127"/>
      <c r="IZV33" s="127"/>
      <c r="IZW33" s="127"/>
      <c r="IZX33" s="127"/>
      <c r="IZY33" s="127"/>
      <c r="IZZ33" s="127"/>
      <c r="JAA33" s="127"/>
      <c r="JAB33" s="127"/>
      <c r="JAC33" s="127"/>
      <c r="JAD33" s="127"/>
      <c r="JAE33" s="127"/>
      <c r="JAF33" s="127"/>
      <c r="JAG33" s="127"/>
      <c r="JAH33" s="127"/>
      <c r="JAI33" s="127"/>
      <c r="JAJ33" s="127"/>
      <c r="JAK33" s="127"/>
      <c r="JAL33" s="127"/>
      <c r="JAM33" s="127"/>
      <c r="JAN33" s="127"/>
      <c r="JAO33" s="127"/>
      <c r="JAP33" s="127"/>
      <c r="JAQ33" s="127"/>
      <c r="JAR33" s="127"/>
      <c r="JAS33" s="127"/>
      <c r="JAT33" s="127"/>
      <c r="JAU33" s="127"/>
      <c r="JAV33" s="127"/>
      <c r="JAW33" s="127"/>
      <c r="JAX33" s="127"/>
      <c r="JAY33" s="127"/>
      <c r="JAZ33" s="127"/>
      <c r="JBA33" s="127"/>
      <c r="JBB33" s="127"/>
      <c r="JBC33" s="127"/>
      <c r="JBD33" s="127"/>
      <c r="JBE33" s="127"/>
      <c r="JBF33" s="127"/>
      <c r="JBG33" s="127"/>
      <c r="JBH33" s="127"/>
      <c r="JBI33" s="127"/>
      <c r="JBJ33" s="127"/>
      <c r="JBK33" s="127"/>
      <c r="JBL33" s="127"/>
      <c r="JBM33" s="127"/>
      <c r="JBN33" s="127"/>
      <c r="JBO33" s="127"/>
      <c r="JBP33" s="127"/>
      <c r="JBQ33" s="127"/>
      <c r="JBR33" s="127"/>
      <c r="JBS33" s="127"/>
      <c r="JBT33" s="127"/>
      <c r="JBU33" s="127"/>
      <c r="JBV33" s="127"/>
      <c r="JBW33" s="127"/>
      <c r="JBX33" s="127"/>
      <c r="JBY33" s="127"/>
      <c r="JBZ33" s="127"/>
      <c r="JCA33" s="127"/>
      <c r="JCB33" s="127"/>
      <c r="JCC33" s="127"/>
      <c r="JCD33" s="127"/>
      <c r="JCE33" s="127"/>
      <c r="JCF33" s="127"/>
      <c r="JCG33" s="127"/>
      <c r="JCH33" s="127"/>
      <c r="JCI33" s="127"/>
      <c r="JCJ33" s="127"/>
      <c r="JCK33" s="127"/>
      <c r="JCL33" s="127"/>
      <c r="JCM33" s="127"/>
      <c r="JCN33" s="127"/>
      <c r="JCO33" s="127"/>
      <c r="JCP33" s="127"/>
      <c r="JCQ33" s="127"/>
      <c r="JCR33" s="127"/>
      <c r="JCS33" s="127"/>
      <c r="JCT33" s="127"/>
      <c r="JCU33" s="127"/>
      <c r="JCV33" s="127"/>
      <c r="JCW33" s="127"/>
      <c r="JCX33" s="127"/>
      <c r="JCY33" s="127"/>
      <c r="JCZ33" s="127"/>
      <c r="JDA33" s="127"/>
      <c r="JDB33" s="127"/>
      <c r="JDC33" s="127"/>
      <c r="JDD33" s="127"/>
      <c r="JDE33" s="127"/>
      <c r="JDF33" s="127"/>
      <c r="JDG33" s="127"/>
      <c r="JDH33" s="127"/>
      <c r="JDI33" s="127"/>
      <c r="JDJ33" s="127"/>
      <c r="JDK33" s="127"/>
      <c r="JDL33" s="127"/>
      <c r="JDM33" s="127"/>
      <c r="JDN33" s="127"/>
      <c r="JDO33" s="127"/>
      <c r="JDP33" s="127"/>
      <c r="JDQ33" s="127"/>
      <c r="JDR33" s="127"/>
      <c r="JDS33" s="127"/>
      <c r="JDT33" s="127"/>
      <c r="JDU33" s="127"/>
      <c r="JDV33" s="127"/>
      <c r="JDW33" s="127"/>
      <c r="JDX33" s="127"/>
      <c r="JDY33" s="127"/>
      <c r="JDZ33" s="127"/>
      <c r="JEA33" s="127"/>
      <c r="JEB33" s="127"/>
      <c r="JEC33" s="127"/>
      <c r="JED33" s="127"/>
      <c r="JEE33" s="127"/>
      <c r="JEF33" s="127"/>
      <c r="JEG33" s="127"/>
      <c r="JEH33" s="127"/>
      <c r="JEI33" s="127"/>
      <c r="JEJ33" s="127"/>
      <c r="JEK33" s="127"/>
      <c r="JEL33" s="127"/>
      <c r="JEM33" s="127"/>
      <c r="JEN33" s="127"/>
      <c r="JEO33" s="127"/>
      <c r="JEP33" s="127"/>
      <c r="JEQ33" s="127"/>
      <c r="JER33" s="127"/>
      <c r="JES33" s="127"/>
      <c r="JET33" s="127"/>
      <c r="JEU33" s="127"/>
      <c r="JEV33" s="127"/>
      <c r="JEW33" s="127"/>
      <c r="JEX33" s="127"/>
      <c r="JEY33" s="127"/>
      <c r="JEZ33" s="127"/>
      <c r="JFA33" s="127"/>
      <c r="JFB33" s="127"/>
      <c r="JFC33" s="127"/>
      <c r="JFD33" s="127"/>
      <c r="JFE33" s="127"/>
      <c r="JFF33" s="127"/>
      <c r="JFG33" s="127"/>
      <c r="JFH33" s="127"/>
      <c r="JFI33" s="127"/>
      <c r="JFJ33" s="127"/>
      <c r="JFK33" s="127"/>
      <c r="JFL33" s="127"/>
      <c r="JFM33" s="127"/>
      <c r="JFN33" s="127"/>
      <c r="JFO33" s="127"/>
      <c r="JFP33" s="127"/>
      <c r="JFQ33" s="127"/>
      <c r="JFR33" s="127"/>
      <c r="JFS33" s="127"/>
      <c r="JFT33" s="127"/>
      <c r="JFU33" s="127"/>
      <c r="JFV33" s="127"/>
      <c r="JFW33" s="127"/>
      <c r="JFX33" s="127"/>
      <c r="JFY33" s="127"/>
      <c r="JFZ33" s="127"/>
      <c r="JGA33" s="127"/>
      <c r="JGB33" s="127"/>
      <c r="JGC33" s="127"/>
      <c r="JGD33" s="127"/>
      <c r="JGE33" s="127"/>
      <c r="JGF33" s="127"/>
      <c r="JGG33" s="127"/>
      <c r="JGH33" s="127"/>
      <c r="JGI33" s="127"/>
      <c r="JGJ33" s="127"/>
      <c r="JGK33" s="127"/>
      <c r="JGL33" s="127"/>
      <c r="JGM33" s="127"/>
      <c r="JGN33" s="127"/>
      <c r="JGO33" s="127"/>
      <c r="JGP33" s="127"/>
      <c r="JGQ33" s="127"/>
      <c r="JGR33" s="127"/>
      <c r="JGS33" s="127"/>
      <c r="JGT33" s="127"/>
      <c r="JGU33" s="127"/>
      <c r="JGV33" s="127"/>
      <c r="JGW33" s="127"/>
      <c r="JGX33" s="127"/>
      <c r="JGY33" s="127"/>
      <c r="JGZ33" s="127"/>
      <c r="JHA33" s="127"/>
      <c r="JHB33" s="127"/>
      <c r="JHC33" s="127"/>
      <c r="JHD33" s="127"/>
      <c r="JHE33" s="127"/>
      <c r="JHF33" s="127"/>
      <c r="JHG33" s="127"/>
      <c r="JHH33" s="127"/>
      <c r="JHI33" s="127"/>
      <c r="JHJ33" s="127"/>
      <c r="JHK33" s="127"/>
      <c r="JHL33" s="127"/>
      <c r="JHM33" s="127"/>
      <c r="JHN33" s="127"/>
      <c r="JHO33" s="127"/>
      <c r="JHP33" s="127"/>
      <c r="JHQ33" s="127"/>
      <c r="JHR33" s="127"/>
      <c r="JHS33" s="127"/>
      <c r="JHT33" s="127"/>
      <c r="JHU33" s="127"/>
      <c r="JHV33" s="127"/>
      <c r="JHW33" s="127"/>
      <c r="JHX33" s="127"/>
      <c r="JHY33" s="127"/>
      <c r="JHZ33" s="127"/>
      <c r="JIA33" s="127"/>
      <c r="JIB33" s="127"/>
      <c r="JIC33" s="127"/>
      <c r="JID33" s="127"/>
      <c r="JIE33" s="127"/>
      <c r="JIF33" s="127"/>
      <c r="JIG33" s="127"/>
      <c r="JIH33" s="127"/>
      <c r="JII33" s="127"/>
      <c r="JIJ33" s="127"/>
      <c r="JIK33" s="127"/>
      <c r="JIL33" s="127"/>
      <c r="JIM33" s="127"/>
      <c r="JIN33" s="127"/>
      <c r="JIO33" s="127"/>
      <c r="JIP33" s="127"/>
      <c r="JIQ33" s="127"/>
      <c r="JIR33" s="127"/>
      <c r="JIS33" s="127"/>
      <c r="JIT33" s="127"/>
      <c r="JIU33" s="127"/>
      <c r="JIV33" s="127"/>
      <c r="JIW33" s="127"/>
      <c r="JIX33" s="127"/>
      <c r="JIY33" s="127"/>
      <c r="JIZ33" s="127"/>
      <c r="JJA33" s="127"/>
      <c r="JJB33" s="127"/>
      <c r="JJC33" s="127"/>
      <c r="JJD33" s="127"/>
      <c r="JJE33" s="127"/>
      <c r="JJF33" s="127"/>
      <c r="JJG33" s="127"/>
      <c r="JJH33" s="127"/>
      <c r="JJI33" s="127"/>
      <c r="JJJ33" s="127"/>
      <c r="JJK33" s="127"/>
      <c r="JJL33" s="127"/>
      <c r="JJM33" s="127"/>
      <c r="JJN33" s="127"/>
      <c r="JJO33" s="127"/>
      <c r="JJP33" s="127"/>
      <c r="JJQ33" s="127"/>
      <c r="JJR33" s="127"/>
      <c r="JJS33" s="127"/>
      <c r="JJT33" s="127"/>
      <c r="JJU33" s="127"/>
      <c r="JJV33" s="127"/>
      <c r="JJW33" s="127"/>
      <c r="JJX33" s="127"/>
      <c r="JJY33" s="127"/>
      <c r="JJZ33" s="127"/>
      <c r="JKA33" s="127"/>
      <c r="JKB33" s="127"/>
      <c r="JKC33" s="127"/>
      <c r="JKD33" s="127"/>
      <c r="JKE33" s="127"/>
      <c r="JKF33" s="127"/>
      <c r="JKG33" s="127"/>
      <c r="JKH33" s="127"/>
      <c r="JKI33" s="127"/>
      <c r="JKJ33" s="127"/>
      <c r="JKK33" s="127"/>
      <c r="JKL33" s="127"/>
      <c r="JKM33" s="127"/>
      <c r="JKN33" s="127"/>
      <c r="JKO33" s="127"/>
      <c r="JKP33" s="127"/>
      <c r="JKQ33" s="127"/>
      <c r="JKR33" s="127"/>
      <c r="JKS33" s="127"/>
      <c r="JKT33" s="127"/>
      <c r="JKU33" s="127"/>
      <c r="JKV33" s="127"/>
      <c r="JKW33" s="127"/>
      <c r="JKX33" s="127"/>
      <c r="JKY33" s="127"/>
      <c r="JKZ33" s="127"/>
      <c r="JLA33" s="127"/>
      <c r="JLB33" s="127"/>
      <c r="JLC33" s="127"/>
      <c r="JLD33" s="127"/>
      <c r="JLE33" s="127"/>
      <c r="JLF33" s="127"/>
      <c r="JLG33" s="127"/>
      <c r="JLH33" s="127"/>
      <c r="JLI33" s="127"/>
      <c r="JLJ33" s="127"/>
      <c r="JLK33" s="127"/>
      <c r="JLL33" s="127"/>
      <c r="JLM33" s="127"/>
      <c r="JLN33" s="127"/>
      <c r="JLO33" s="127"/>
      <c r="JLP33" s="127"/>
      <c r="JLQ33" s="127"/>
      <c r="JLR33" s="127"/>
      <c r="JLS33" s="127"/>
      <c r="JLT33" s="127"/>
      <c r="JLU33" s="127"/>
      <c r="JLV33" s="127"/>
      <c r="JLW33" s="127"/>
      <c r="JLX33" s="127"/>
      <c r="JLY33" s="127"/>
      <c r="JLZ33" s="127"/>
      <c r="JMA33" s="127"/>
      <c r="JMB33" s="127"/>
      <c r="JMC33" s="127"/>
      <c r="JMD33" s="127"/>
      <c r="JME33" s="127"/>
      <c r="JMF33" s="127"/>
      <c r="JMG33" s="127"/>
      <c r="JMH33" s="127"/>
      <c r="JMI33" s="127"/>
      <c r="JMJ33" s="127"/>
      <c r="JMK33" s="127"/>
      <c r="JML33" s="127"/>
      <c r="JMM33" s="127"/>
      <c r="JMN33" s="127"/>
      <c r="JMO33" s="127"/>
      <c r="JMP33" s="127"/>
      <c r="JMQ33" s="127"/>
      <c r="JMR33" s="127"/>
      <c r="JMS33" s="127"/>
      <c r="JMT33" s="127"/>
      <c r="JMU33" s="127"/>
      <c r="JMV33" s="127"/>
      <c r="JMW33" s="127"/>
      <c r="JMX33" s="127"/>
      <c r="JMY33" s="127"/>
      <c r="JMZ33" s="127"/>
      <c r="JNA33" s="127"/>
      <c r="JNB33" s="127"/>
      <c r="JNC33" s="127"/>
      <c r="JND33" s="127"/>
      <c r="JNE33" s="127"/>
      <c r="JNF33" s="127"/>
      <c r="JNG33" s="127"/>
      <c r="JNH33" s="127"/>
      <c r="JNI33" s="127"/>
      <c r="JNJ33" s="127"/>
      <c r="JNK33" s="127"/>
      <c r="JNL33" s="127"/>
      <c r="JNM33" s="127"/>
      <c r="JNN33" s="127"/>
      <c r="JNO33" s="127"/>
      <c r="JNP33" s="127"/>
      <c r="JNQ33" s="127"/>
      <c r="JNR33" s="127"/>
      <c r="JNS33" s="127"/>
      <c r="JNT33" s="127"/>
      <c r="JNU33" s="127"/>
      <c r="JNV33" s="127"/>
      <c r="JNW33" s="127"/>
      <c r="JNX33" s="127"/>
      <c r="JNY33" s="127"/>
      <c r="JNZ33" s="127"/>
      <c r="JOA33" s="127"/>
      <c r="JOB33" s="127"/>
      <c r="JOC33" s="127"/>
      <c r="JOD33" s="127"/>
      <c r="JOE33" s="127"/>
      <c r="JOF33" s="127"/>
      <c r="JOG33" s="127"/>
      <c r="JOH33" s="127"/>
      <c r="JOI33" s="127"/>
      <c r="JOJ33" s="127"/>
      <c r="JOK33" s="127"/>
      <c r="JOL33" s="127"/>
      <c r="JOM33" s="127"/>
      <c r="JON33" s="127"/>
      <c r="JOO33" s="127"/>
      <c r="JOP33" s="127"/>
      <c r="JOQ33" s="127"/>
      <c r="JOR33" s="127"/>
      <c r="JOS33" s="127"/>
      <c r="JOT33" s="127"/>
      <c r="JOU33" s="127"/>
      <c r="JOV33" s="127"/>
      <c r="JOW33" s="127"/>
      <c r="JOX33" s="127"/>
      <c r="JOY33" s="127"/>
      <c r="JOZ33" s="127"/>
      <c r="JPA33" s="127"/>
      <c r="JPB33" s="127"/>
      <c r="JPC33" s="127"/>
      <c r="JPD33" s="127"/>
      <c r="JPE33" s="127"/>
      <c r="JPF33" s="127"/>
      <c r="JPG33" s="127"/>
      <c r="JPH33" s="127"/>
      <c r="JPI33" s="127"/>
      <c r="JPJ33" s="127"/>
      <c r="JPK33" s="127"/>
      <c r="JPL33" s="127"/>
      <c r="JPM33" s="127"/>
      <c r="JPN33" s="127"/>
      <c r="JPO33" s="127"/>
      <c r="JPP33" s="127"/>
      <c r="JPQ33" s="127"/>
      <c r="JPR33" s="127"/>
      <c r="JPS33" s="127"/>
      <c r="JPT33" s="127"/>
      <c r="JPU33" s="127"/>
      <c r="JPV33" s="127"/>
      <c r="JPW33" s="127"/>
      <c r="JPX33" s="127"/>
      <c r="JPY33" s="127"/>
      <c r="JPZ33" s="127"/>
      <c r="JQA33" s="127"/>
      <c r="JQB33" s="127"/>
      <c r="JQC33" s="127"/>
      <c r="JQD33" s="127"/>
      <c r="JQE33" s="127"/>
      <c r="JQF33" s="127"/>
      <c r="JQG33" s="127"/>
      <c r="JQH33" s="127"/>
      <c r="JQI33" s="127"/>
      <c r="JQJ33" s="127"/>
      <c r="JQK33" s="127"/>
      <c r="JQL33" s="127"/>
      <c r="JQM33" s="127"/>
      <c r="JQN33" s="127"/>
      <c r="JQO33" s="127"/>
      <c r="JQP33" s="127"/>
      <c r="JQQ33" s="127"/>
      <c r="JQR33" s="127"/>
      <c r="JQS33" s="127"/>
      <c r="JQT33" s="127"/>
      <c r="JQU33" s="127"/>
      <c r="JQV33" s="127"/>
      <c r="JQW33" s="127"/>
      <c r="JQX33" s="127"/>
      <c r="JQY33" s="127"/>
      <c r="JQZ33" s="127"/>
      <c r="JRA33" s="127"/>
      <c r="JRB33" s="127"/>
      <c r="JRC33" s="127"/>
      <c r="JRD33" s="127"/>
      <c r="JRE33" s="127"/>
      <c r="JRF33" s="127"/>
      <c r="JRG33" s="127"/>
      <c r="JRH33" s="127"/>
      <c r="JRI33" s="127"/>
      <c r="JRJ33" s="127"/>
      <c r="JRK33" s="127"/>
      <c r="JRL33" s="127"/>
      <c r="JRM33" s="127"/>
      <c r="JRN33" s="127"/>
      <c r="JRO33" s="127"/>
      <c r="JRP33" s="127"/>
      <c r="JRQ33" s="127"/>
      <c r="JRR33" s="127"/>
      <c r="JRS33" s="127"/>
      <c r="JRT33" s="127"/>
      <c r="JRU33" s="127"/>
      <c r="JRV33" s="127"/>
      <c r="JRW33" s="127"/>
      <c r="JRX33" s="127"/>
      <c r="JRY33" s="127"/>
      <c r="JRZ33" s="127"/>
      <c r="JSA33" s="127"/>
      <c r="JSB33" s="127"/>
      <c r="JSC33" s="127"/>
      <c r="JSD33" s="127"/>
      <c r="JSE33" s="127"/>
      <c r="JSF33" s="127"/>
      <c r="JSG33" s="127"/>
      <c r="JSH33" s="127"/>
      <c r="JSI33" s="127"/>
      <c r="JSJ33" s="127"/>
      <c r="JSK33" s="127"/>
      <c r="JSL33" s="127"/>
      <c r="JSM33" s="127"/>
      <c r="JSN33" s="127"/>
      <c r="JSO33" s="127"/>
      <c r="JSP33" s="127"/>
      <c r="JSQ33" s="127"/>
      <c r="JSR33" s="127"/>
      <c r="JSS33" s="127"/>
      <c r="JST33" s="127"/>
      <c r="JSU33" s="127"/>
      <c r="JSV33" s="127"/>
      <c r="JSW33" s="127"/>
      <c r="JSX33" s="127"/>
      <c r="JSY33" s="127"/>
      <c r="JSZ33" s="127"/>
      <c r="JTA33" s="127"/>
      <c r="JTB33" s="127"/>
      <c r="JTC33" s="127"/>
      <c r="JTD33" s="127"/>
      <c r="JTE33" s="127"/>
      <c r="JTF33" s="127"/>
      <c r="JTG33" s="127"/>
      <c r="JTH33" s="127"/>
      <c r="JTI33" s="127"/>
      <c r="JTJ33" s="127"/>
      <c r="JTK33" s="127"/>
      <c r="JTL33" s="127"/>
      <c r="JTM33" s="127"/>
      <c r="JTN33" s="127"/>
      <c r="JTO33" s="127"/>
      <c r="JTP33" s="127"/>
      <c r="JTQ33" s="127"/>
      <c r="JTR33" s="127"/>
      <c r="JTS33" s="127"/>
      <c r="JTT33" s="127"/>
      <c r="JTU33" s="127"/>
      <c r="JTV33" s="127"/>
      <c r="JTW33" s="127"/>
      <c r="JTX33" s="127"/>
      <c r="JTY33" s="127"/>
      <c r="JTZ33" s="127"/>
      <c r="JUA33" s="127"/>
      <c r="JUB33" s="127"/>
      <c r="JUC33" s="127"/>
      <c r="JUD33" s="127"/>
      <c r="JUE33" s="127"/>
      <c r="JUF33" s="127"/>
      <c r="JUG33" s="127"/>
      <c r="JUH33" s="127"/>
      <c r="JUI33" s="127"/>
      <c r="JUJ33" s="127"/>
      <c r="JUK33" s="127"/>
      <c r="JUL33" s="127"/>
      <c r="JUM33" s="127"/>
      <c r="JUN33" s="127"/>
      <c r="JUO33" s="127"/>
      <c r="JUP33" s="127"/>
      <c r="JUQ33" s="127"/>
      <c r="JUR33" s="127"/>
      <c r="JUS33" s="127"/>
      <c r="JUT33" s="127"/>
      <c r="JUU33" s="127"/>
      <c r="JUV33" s="127"/>
      <c r="JUW33" s="127"/>
      <c r="JUX33" s="127"/>
      <c r="JUY33" s="127"/>
      <c r="JUZ33" s="127"/>
      <c r="JVA33" s="127"/>
      <c r="JVB33" s="127"/>
      <c r="JVC33" s="127"/>
      <c r="JVD33" s="127"/>
      <c r="JVE33" s="127"/>
      <c r="JVF33" s="127"/>
      <c r="JVG33" s="127"/>
      <c r="JVH33" s="127"/>
      <c r="JVI33" s="127"/>
      <c r="JVJ33" s="127"/>
      <c r="JVK33" s="127"/>
      <c r="JVL33" s="127"/>
      <c r="JVM33" s="127"/>
      <c r="JVN33" s="127"/>
      <c r="JVO33" s="127"/>
      <c r="JVP33" s="127"/>
      <c r="JVQ33" s="127"/>
      <c r="JVR33" s="127"/>
      <c r="JVS33" s="127"/>
      <c r="JVT33" s="127"/>
      <c r="JVU33" s="127"/>
      <c r="JVV33" s="127"/>
      <c r="JVW33" s="127"/>
      <c r="JVX33" s="127"/>
      <c r="JVY33" s="127"/>
      <c r="JVZ33" s="127"/>
      <c r="JWA33" s="127"/>
      <c r="JWB33" s="127"/>
      <c r="JWC33" s="127"/>
      <c r="JWD33" s="127"/>
      <c r="JWE33" s="127"/>
      <c r="JWF33" s="127"/>
      <c r="JWG33" s="127"/>
      <c r="JWH33" s="127"/>
      <c r="JWI33" s="127"/>
      <c r="JWJ33" s="127"/>
      <c r="JWK33" s="127"/>
      <c r="JWL33" s="127"/>
      <c r="JWM33" s="127"/>
      <c r="JWN33" s="127"/>
      <c r="JWO33" s="127"/>
      <c r="JWP33" s="127"/>
      <c r="JWQ33" s="127"/>
      <c r="JWR33" s="127"/>
      <c r="JWS33" s="127"/>
      <c r="JWT33" s="127"/>
      <c r="JWU33" s="127"/>
      <c r="JWV33" s="127"/>
      <c r="JWW33" s="127"/>
      <c r="JWX33" s="127"/>
      <c r="JWY33" s="127"/>
      <c r="JWZ33" s="127"/>
      <c r="JXA33" s="127"/>
      <c r="JXB33" s="127"/>
      <c r="JXC33" s="127"/>
      <c r="JXD33" s="127"/>
      <c r="JXE33" s="127"/>
      <c r="JXF33" s="127"/>
      <c r="JXG33" s="127"/>
      <c r="JXH33" s="127"/>
      <c r="JXI33" s="127"/>
      <c r="JXJ33" s="127"/>
      <c r="JXK33" s="127"/>
      <c r="JXL33" s="127"/>
      <c r="JXM33" s="127"/>
      <c r="JXN33" s="127"/>
      <c r="JXO33" s="127"/>
      <c r="JXP33" s="127"/>
      <c r="JXQ33" s="127"/>
      <c r="JXR33" s="127"/>
      <c r="JXS33" s="127"/>
      <c r="JXT33" s="127"/>
      <c r="JXU33" s="127"/>
      <c r="JXV33" s="127"/>
      <c r="JXW33" s="127"/>
      <c r="JXX33" s="127"/>
      <c r="JXY33" s="127"/>
      <c r="JXZ33" s="127"/>
      <c r="JYA33" s="127"/>
      <c r="JYB33" s="127"/>
      <c r="JYC33" s="127"/>
      <c r="JYD33" s="127"/>
      <c r="JYE33" s="127"/>
      <c r="JYF33" s="127"/>
      <c r="JYG33" s="127"/>
      <c r="JYH33" s="127"/>
      <c r="JYI33" s="127"/>
      <c r="JYJ33" s="127"/>
      <c r="JYK33" s="127"/>
      <c r="JYL33" s="127"/>
      <c r="JYM33" s="127"/>
      <c r="JYN33" s="127"/>
      <c r="JYO33" s="127"/>
      <c r="JYP33" s="127"/>
      <c r="JYQ33" s="127"/>
      <c r="JYR33" s="127"/>
      <c r="JYS33" s="127"/>
      <c r="JYT33" s="127"/>
      <c r="JYU33" s="127"/>
      <c r="JYV33" s="127"/>
      <c r="JYW33" s="127"/>
      <c r="JYX33" s="127"/>
      <c r="JYY33" s="127"/>
      <c r="JYZ33" s="127"/>
      <c r="JZA33" s="127"/>
      <c r="JZB33" s="127"/>
      <c r="JZC33" s="127"/>
      <c r="JZD33" s="127"/>
      <c r="JZE33" s="127"/>
      <c r="JZF33" s="127"/>
      <c r="JZG33" s="127"/>
      <c r="JZH33" s="127"/>
      <c r="JZI33" s="127"/>
      <c r="JZJ33" s="127"/>
      <c r="JZK33" s="127"/>
      <c r="JZL33" s="127"/>
      <c r="JZM33" s="127"/>
      <c r="JZN33" s="127"/>
      <c r="JZO33" s="127"/>
      <c r="JZP33" s="127"/>
      <c r="JZQ33" s="127"/>
      <c r="JZR33" s="127"/>
      <c r="JZS33" s="127"/>
      <c r="JZT33" s="127"/>
      <c r="JZU33" s="127"/>
      <c r="JZV33" s="127"/>
      <c r="JZW33" s="127"/>
      <c r="JZX33" s="127"/>
      <c r="JZY33" s="127"/>
      <c r="JZZ33" s="127"/>
      <c r="KAA33" s="127"/>
      <c r="KAB33" s="127"/>
      <c r="KAC33" s="127"/>
      <c r="KAD33" s="127"/>
      <c r="KAE33" s="127"/>
      <c r="KAF33" s="127"/>
      <c r="KAG33" s="127"/>
      <c r="KAH33" s="127"/>
      <c r="KAI33" s="127"/>
      <c r="KAJ33" s="127"/>
      <c r="KAK33" s="127"/>
      <c r="KAL33" s="127"/>
      <c r="KAM33" s="127"/>
      <c r="KAN33" s="127"/>
      <c r="KAO33" s="127"/>
      <c r="KAP33" s="127"/>
      <c r="KAQ33" s="127"/>
      <c r="KAR33" s="127"/>
      <c r="KAS33" s="127"/>
      <c r="KAT33" s="127"/>
      <c r="KAU33" s="127"/>
      <c r="KAV33" s="127"/>
      <c r="KAW33" s="127"/>
      <c r="KAX33" s="127"/>
      <c r="KAY33" s="127"/>
      <c r="KAZ33" s="127"/>
      <c r="KBA33" s="127"/>
      <c r="KBB33" s="127"/>
      <c r="KBC33" s="127"/>
      <c r="KBD33" s="127"/>
      <c r="KBE33" s="127"/>
      <c r="KBF33" s="127"/>
      <c r="KBG33" s="127"/>
      <c r="KBH33" s="127"/>
      <c r="KBI33" s="127"/>
      <c r="KBJ33" s="127"/>
      <c r="KBK33" s="127"/>
      <c r="KBL33" s="127"/>
      <c r="KBM33" s="127"/>
      <c r="KBN33" s="127"/>
      <c r="KBO33" s="127"/>
      <c r="KBP33" s="127"/>
      <c r="KBQ33" s="127"/>
      <c r="KBR33" s="127"/>
      <c r="KBS33" s="127"/>
      <c r="KBT33" s="127"/>
      <c r="KBU33" s="127"/>
      <c r="KBV33" s="127"/>
      <c r="KBW33" s="127"/>
      <c r="KBX33" s="127"/>
      <c r="KBY33" s="127"/>
      <c r="KBZ33" s="127"/>
      <c r="KCA33" s="127"/>
      <c r="KCB33" s="127"/>
      <c r="KCC33" s="127"/>
      <c r="KCD33" s="127"/>
      <c r="KCE33" s="127"/>
      <c r="KCF33" s="127"/>
      <c r="KCG33" s="127"/>
      <c r="KCH33" s="127"/>
      <c r="KCI33" s="127"/>
      <c r="KCJ33" s="127"/>
      <c r="KCK33" s="127"/>
      <c r="KCL33" s="127"/>
      <c r="KCM33" s="127"/>
      <c r="KCN33" s="127"/>
      <c r="KCO33" s="127"/>
      <c r="KCP33" s="127"/>
      <c r="KCQ33" s="127"/>
      <c r="KCR33" s="127"/>
      <c r="KCS33" s="127"/>
      <c r="KCT33" s="127"/>
      <c r="KCU33" s="127"/>
      <c r="KCV33" s="127"/>
      <c r="KCW33" s="127"/>
      <c r="KCX33" s="127"/>
      <c r="KCY33" s="127"/>
      <c r="KCZ33" s="127"/>
      <c r="KDA33" s="127"/>
      <c r="KDB33" s="127"/>
      <c r="KDC33" s="127"/>
      <c r="KDD33" s="127"/>
      <c r="KDE33" s="127"/>
      <c r="KDF33" s="127"/>
      <c r="KDG33" s="127"/>
      <c r="KDH33" s="127"/>
      <c r="KDI33" s="127"/>
      <c r="KDJ33" s="127"/>
      <c r="KDK33" s="127"/>
      <c r="KDL33" s="127"/>
      <c r="KDM33" s="127"/>
      <c r="KDN33" s="127"/>
      <c r="KDO33" s="127"/>
      <c r="KDP33" s="127"/>
      <c r="KDQ33" s="127"/>
      <c r="KDR33" s="127"/>
      <c r="KDS33" s="127"/>
      <c r="KDT33" s="127"/>
      <c r="KDU33" s="127"/>
      <c r="KDV33" s="127"/>
      <c r="KDW33" s="127"/>
      <c r="KDX33" s="127"/>
      <c r="KDY33" s="127"/>
      <c r="KDZ33" s="127"/>
      <c r="KEA33" s="127"/>
      <c r="KEB33" s="127"/>
      <c r="KEC33" s="127"/>
      <c r="KED33" s="127"/>
      <c r="KEE33" s="127"/>
      <c r="KEF33" s="127"/>
      <c r="KEG33" s="127"/>
      <c r="KEH33" s="127"/>
      <c r="KEI33" s="127"/>
      <c r="KEJ33" s="127"/>
      <c r="KEK33" s="127"/>
      <c r="KEL33" s="127"/>
      <c r="KEM33" s="127"/>
      <c r="KEN33" s="127"/>
      <c r="KEO33" s="127"/>
      <c r="KEP33" s="127"/>
      <c r="KEQ33" s="127"/>
      <c r="KER33" s="127"/>
      <c r="KES33" s="127"/>
      <c r="KET33" s="127"/>
      <c r="KEU33" s="127"/>
      <c r="KEV33" s="127"/>
      <c r="KEW33" s="127"/>
      <c r="KEX33" s="127"/>
      <c r="KEY33" s="127"/>
      <c r="KEZ33" s="127"/>
      <c r="KFA33" s="127"/>
      <c r="KFB33" s="127"/>
      <c r="KFC33" s="127"/>
      <c r="KFD33" s="127"/>
      <c r="KFE33" s="127"/>
      <c r="KFF33" s="127"/>
      <c r="KFG33" s="127"/>
      <c r="KFH33" s="127"/>
      <c r="KFI33" s="127"/>
      <c r="KFJ33" s="127"/>
      <c r="KFK33" s="127"/>
      <c r="KFL33" s="127"/>
      <c r="KFM33" s="127"/>
      <c r="KFN33" s="127"/>
      <c r="KFO33" s="127"/>
      <c r="KFP33" s="127"/>
      <c r="KFQ33" s="127"/>
      <c r="KFR33" s="127"/>
      <c r="KFS33" s="127"/>
      <c r="KFT33" s="127"/>
      <c r="KFU33" s="127"/>
      <c r="KFV33" s="127"/>
      <c r="KFW33" s="127"/>
      <c r="KFX33" s="127"/>
      <c r="KFY33" s="127"/>
      <c r="KFZ33" s="127"/>
      <c r="KGA33" s="127"/>
      <c r="KGB33" s="127"/>
      <c r="KGC33" s="127"/>
      <c r="KGD33" s="127"/>
      <c r="KGE33" s="127"/>
      <c r="KGF33" s="127"/>
      <c r="KGG33" s="127"/>
      <c r="KGH33" s="127"/>
      <c r="KGI33" s="127"/>
      <c r="KGJ33" s="127"/>
      <c r="KGK33" s="127"/>
      <c r="KGL33" s="127"/>
      <c r="KGM33" s="127"/>
      <c r="KGN33" s="127"/>
      <c r="KGO33" s="127"/>
      <c r="KGP33" s="127"/>
      <c r="KGQ33" s="127"/>
      <c r="KGR33" s="127"/>
      <c r="KGS33" s="127"/>
      <c r="KGT33" s="127"/>
      <c r="KGU33" s="127"/>
      <c r="KGV33" s="127"/>
      <c r="KGW33" s="127"/>
      <c r="KGX33" s="127"/>
      <c r="KGY33" s="127"/>
      <c r="KGZ33" s="127"/>
      <c r="KHA33" s="127"/>
      <c r="KHB33" s="127"/>
      <c r="KHC33" s="127"/>
      <c r="KHD33" s="127"/>
      <c r="KHE33" s="127"/>
      <c r="KHF33" s="127"/>
      <c r="KHG33" s="127"/>
      <c r="KHH33" s="127"/>
      <c r="KHI33" s="127"/>
      <c r="KHJ33" s="127"/>
      <c r="KHK33" s="127"/>
      <c r="KHL33" s="127"/>
      <c r="KHM33" s="127"/>
      <c r="KHN33" s="127"/>
      <c r="KHO33" s="127"/>
      <c r="KHP33" s="127"/>
      <c r="KHQ33" s="127"/>
      <c r="KHR33" s="127"/>
      <c r="KHS33" s="127"/>
      <c r="KHT33" s="127"/>
      <c r="KHU33" s="127"/>
      <c r="KHV33" s="127"/>
      <c r="KHW33" s="127"/>
      <c r="KHX33" s="127"/>
      <c r="KHY33" s="127"/>
      <c r="KHZ33" s="127"/>
      <c r="KIA33" s="127"/>
      <c r="KIB33" s="127"/>
      <c r="KIC33" s="127"/>
      <c r="KID33" s="127"/>
      <c r="KIE33" s="127"/>
      <c r="KIF33" s="127"/>
      <c r="KIG33" s="127"/>
      <c r="KIH33" s="127"/>
      <c r="KII33" s="127"/>
      <c r="KIJ33" s="127"/>
      <c r="KIK33" s="127"/>
      <c r="KIL33" s="127"/>
      <c r="KIM33" s="127"/>
      <c r="KIN33" s="127"/>
      <c r="KIO33" s="127"/>
      <c r="KIP33" s="127"/>
      <c r="KIQ33" s="127"/>
      <c r="KIR33" s="127"/>
      <c r="KIS33" s="127"/>
      <c r="KIT33" s="127"/>
      <c r="KIU33" s="127"/>
      <c r="KIV33" s="127"/>
      <c r="KIW33" s="127"/>
      <c r="KIX33" s="127"/>
      <c r="KIY33" s="127"/>
      <c r="KIZ33" s="127"/>
      <c r="KJA33" s="127"/>
      <c r="KJB33" s="127"/>
      <c r="KJC33" s="127"/>
      <c r="KJD33" s="127"/>
      <c r="KJE33" s="127"/>
      <c r="KJF33" s="127"/>
      <c r="KJG33" s="127"/>
      <c r="KJH33" s="127"/>
      <c r="KJI33" s="127"/>
      <c r="KJJ33" s="127"/>
      <c r="KJK33" s="127"/>
      <c r="KJL33" s="127"/>
      <c r="KJM33" s="127"/>
      <c r="KJN33" s="127"/>
      <c r="KJO33" s="127"/>
      <c r="KJP33" s="127"/>
      <c r="KJQ33" s="127"/>
      <c r="KJR33" s="127"/>
      <c r="KJS33" s="127"/>
      <c r="KJT33" s="127"/>
      <c r="KJU33" s="127"/>
      <c r="KJV33" s="127"/>
      <c r="KJW33" s="127"/>
      <c r="KJX33" s="127"/>
      <c r="KJY33" s="127"/>
      <c r="KJZ33" s="127"/>
      <c r="KKA33" s="127"/>
      <c r="KKB33" s="127"/>
      <c r="KKC33" s="127"/>
      <c r="KKD33" s="127"/>
      <c r="KKE33" s="127"/>
      <c r="KKF33" s="127"/>
      <c r="KKG33" s="127"/>
      <c r="KKH33" s="127"/>
      <c r="KKI33" s="127"/>
      <c r="KKJ33" s="127"/>
      <c r="KKK33" s="127"/>
      <c r="KKL33" s="127"/>
      <c r="KKM33" s="127"/>
      <c r="KKN33" s="127"/>
      <c r="KKO33" s="127"/>
      <c r="KKP33" s="127"/>
      <c r="KKQ33" s="127"/>
      <c r="KKR33" s="127"/>
      <c r="KKS33" s="127"/>
      <c r="KKT33" s="127"/>
      <c r="KKU33" s="127"/>
      <c r="KKV33" s="127"/>
      <c r="KKW33" s="127"/>
      <c r="KKX33" s="127"/>
      <c r="KKY33" s="127"/>
      <c r="KKZ33" s="127"/>
      <c r="KLA33" s="127"/>
      <c r="KLB33" s="127"/>
      <c r="KLC33" s="127"/>
      <c r="KLD33" s="127"/>
      <c r="KLE33" s="127"/>
      <c r="KLF33" s="127"/>
      <c r="KLG33" s="127"/>
      <c r="KLH33" s="127"/>
      <c r="KLI33" s="127"/>
      <c r="KLJ33" s="127"/>
      <c r="KLK33" s="127"/>
      <c r="KLL33" s="127"/>
      <c r="KLM33" s="127"/>
      <c r="KLN33" s="127"/>
      <c r="KLO33" s="127"/>
      <c r="KLP33" s="127"/>
      <c r="KLQ33" s="127"/>
      <c r="KLR33" s="127"/>
      <c r="KLS33" s="127"/>
      <c r="KLT33" s="127"/>
      <c r="KLU33" s="127"/>
      <c r="KLV33" s="127"/>
      <c r="KLW33" s="127"/>
      <c r="KLX33" s="127"/>
      <c r="KLY33" s="127"/>
      <c r="KLZ33" s="127"/>
      <c r="KMA33" s="127"/>
      <c r="KMB33" s="127"/>
      <c r="KMC33" s="127"/>
      <c r="KMD33" s="127"/>
      <c r="KME33" s="127"/>
      <c r="KMF33" s="127"/>
      <c r="KMG33" s="127"/>
      <c r="KMH33" s="127"/>
      <c r="KMI33" s="127"/>
      <c r="KMJ33" s="127"/>
      <c r="KMK33" s="127"/>
      <c r="KML33" s="127"/>
      <c r="KMM33" s="127"/>
      <c r="KMN33" s="127"/>
      <c r="KMO33" s="127"/>
      <c r="KMP33" s="127"/>
      <c r="KMQ33" s="127"/>
      <c r="KMR33" s="127"/>
      <c r="KMS33" s="127"/>
      <c r="KMT33" s="127"/>
      <c r="KMU33" s="127"/>
      <c r="KMV33" s="127"/>
      <c r="KMW33" s="127"/>
      <c r="KMX33" s="127"/>
      <c r="KMY33" s="127"/>
      <c r="KMZ33" s="127"/>
      <c r="KNA33" s="127"/>
      <c r="KNB33" s="127"/>
      <c r="KNC33" s="127"/>
      <c r="KND33" s="127"/>
      <c r="KNE33" s="127"/>
      <c r="KNF33" s="127"/>
      <c r="KNG33" s="127"/>
      <c r="KNH33" s="127"/>
      <c r="KNI33" s="127"/>
      <c r="KNJ33" s="127"/>
      <c r="KNK33" s="127"/>
      <c r="KNL33" s="127"/>
      <c r="KNM33" s="127"/>
      <c r="KNN33" s="127"/>
      <c r="KNO33" s="127"/>
      <c r="KNP33" s="127"/>
      <c r="KNQ33" s="127"/>
      <c r="KNR33" s="127"/>
      <c r="KNS33" s="127"/>
      <c r="KNT33" s="127"/>
      <c r="KNU33" s="127"/>
      <c r="KNV33" s="127"/>
      <c r="KNW33" s="127"/>
      <c r="KNX33" s="127"/>
      <c r="KNY33" s="127"/>
      <c r="KNZ33" s="127"/>
      <c r="KOA33" s="127"/>
      <c r="KOB33" s="127"/>
      <c r="KOC33" s="127"/>
      <c r="KOD33" s="127"/>
      <c r="KOE33" s="127"/>
      <c r="KOF33" s="127"/>
      <c r="KOG33" s="127"/>
      <c r="KOH33" s="127"/>
      <c r="KOI33" s="127"/>
      <c r="KOJ33" s="127"/>
      <c r="KOK33" s="127"/>
      <c r="KOL33" s="127"/>
      <c r="KOM33" s="127"/>
      <c r="KON33" s="127"/>
      <c r="KOO33" s="127"/>
      <c r="KOP33" s="127"/>
      <c r="KOQ33" s="127"/>
      <c r="KOR33" s="127"/>
      <c r="KOS33" s="127"/>
      <c r="KOT33" s="127"/>
      <c r="KOU33" s="127"/>
      <c r="KOV33" s="127"/>
      <c r="KOW33" s="127"/>
      <c r="KOX33" s="127"/>
      <c r="KOY33" s="127"/>
      <c r="KOZ33" s="127"/>
      <c r="KPA33" s="127"/>
      <c r="KPB33" s="127"/>
      <c r="KPC33" s="127"/>
      <c r="KPD33" s="127"/>
      <c r="KPE33" s="127"/>
      <c r="KPF33" s="127"/>
      <c r="KPG33" s="127"/>
      <c r="KPH33" s="127"/>
      <c r="KPI33" s="127"/>
      <c r="KPJ33" s="127"/>
      <c r="KPK33" s="127"/>
      <c r="KPL33" s="127"/>
      <c r="KPM33" s="127"/>
      <c r="KPN33" s="127"/>
      <c r="KPO33" s="127"/>
      <c r="KPP33" s="127"/>
      <c r="KPQ33" s="127"/>
      <c r="KPR33" s="127"/>
      <c r="KPS33" s="127"/>
      <c r="KPT33" s="127"/>
      <c r="KPU33" s="127"/>
      <c r="KPV33" s="127"/>
      <c r="KPW33" s="127"/>
      <c r="KPX33" s="127"/>
      <c r="KPY33" s="127"/>
      <c r="KPZ33" s="127"/>
      <c r="KQA33" s="127"/>
      <c r="KQB33" s="127"/>
      <c r="KQC33" s="127"/>
      <c r="KQD33" s="127"/>
      <c r="KQE33" s="127"/>
      <c r="KQF33" s="127"/>
      <c r="KQG33" s="127"/>
      <c r="KQH33" s="127"/>
      <c r="KQI33" s="127"/>
      <c r="KQJ33" s="127"/>
      <c r="KQK33" s="127"/>
      <c r="KQL33" s="127"/>
      <c r="KQM33" s="127"/>
      <c r="KQN33" s="127"/>
      <c r="KQO33" s="127"/>
      <c r="KQP33" s="127"/>
      <c r="KQQ33" s="127"/>
      <c r="KQR33" s="127"/>
      <c r="KQS33" s="127"/>
      <c r="KQT33" s="127"/>
      <c r="KQU33" s="127"/>
      <c r="KQV33" s="127"/>
      <c r="KQW33" s="127"/>
      <c r="KQX33" s="127"/>
      <c r="KQY33" s="127"/>
      <c r="KQZ33" s="127"/>
      <c r="KRA33" s="127"/>
      <c r="KRB33" s="127"/>
      <c r="KRC33" s="127"/>
      <c r="KRD33" s="127"/>
      <c r="KRE33" s="127"/>
      <c r="KRF33" s="127"/>
      <c r="KRG33" s="127"/>
      <c r="KRH33" s="127"/>
      <c r="KRI33" s="127"/>
      <c r="KRJ33" s="127"/>
      <c r="KRK33" s="127"/>
      <c r="KRL33" s="127"/>
      <c r="KRM33" s="127"/>
      <c r="KRN33" s="127"/>
      <c r="KRO33" s="127"/>
      <c r="KRP33" s="127"/>
      <c r="KRQ33" s="127"/>
      <c r="KRR33" s="127"/>
      <c r="KRS33" s="127"/>
      <c r="KRT33" s="127"/>
      <c r="KRU33" s="127"/>
      <c r="KRV33" s="127"/>
      <c r="KRW33" s="127"/>
      <c r="KRX33" s="127"/>
      <c r="KRY33" s="127"/>
      <c r="KRZ33" s="127"/>
      <c r="KSA33" s="127"/>
      <c r="KSB33" s="127"/>
      <c r="KSC33" s="127"/>
      <c r="KSD33" s="127"/>
      <c r="KSE33" s="127"/>
      <c r="KSF33" s="127"/>
      <c r="KSG33" s="127"/>
      <c r="KSH33" s="127"/>
      <c r="KSI33" s="127"/>
      <c r="KSJ33" s="127"/>
      <c r="KSK33" s="127"/>
      <c r="KSL33" s="127"/>
      <c r="KSM33" s="127"/>
      <c r="KSN33" s="127"/>
      <c r="KSO33" s="127"/>
      <c r="KSP33" s="127"/>
      <c r="KSQ33" s="127"/>
      <c r="KSR33" s="127"/>
      <c r="KSS33" s="127"/>
      <c r="KST33" s="127"/>
      <c r="KSU33" s="127"/>
      <c r="KSV33" s="127"/>
      <c r="KSW33" s="127"/>
      <c r="KSX33" s="127"/>
      <c r="KSY33" s="127"/>
      <c r="KSZ33" s="127"/>
      <c r="KTA33" s="127"/>
      <c r="KTB33" s="127"/>
      <c r="KTC33" s="127"/>
      <c r="KTD33" s="127"/>
      <c r="KTE33" s="127"/>
      <c r="KTF33" s="127"/>
      <c r="KTG33" s="127"/>
      <c r="KTH33" s="127"/>
      <c r="KTI33" s="127"/>
      <c r="KTJ33" s="127"/>
      <c r="KTK33" s="127"/>
      <c r="KTL33" s="127"/>
      <c r="KTM33" s="127"/>
      <c r="KTN33" s="127"/>
      <c r="KTO33" s="127"/>
      <c r="KTP33" s="127"/>
      <c r="KTQ33" s="127"/>
      <c r="KTR33" s="127"/>
      <c r="KTS33" s="127"/>
      <c r="KTT33" s="127"/>
      <c r="KTU33" s="127"/>
      <c r="KTV33" s="127"/>
      <c r="KTW33" s="127"/>
      <c r="KTX33" s="127"/>
      <c r="KTY33" s="127"/>
      <c r="KTZ33" s="127"/>
      <c r="KUA33" s="127"/>
      <c r="KUB33" s="127"/>
      <c r="KUC33" s="127"/>
      <c r="KUD33" s="127"/>
      <c r="KUE33" s="127"/>
      <c r="KUF33" s="127"/>
      <c r="KUG33" s="127"/>
      <c r="KUH33" s="127"/>
      <c r="KUI33" s="127"/>
      <c r="KUJ33" s="127"/>
      <c r="KUK33" s="127"/>
      <c r="KUL33" s="127"/>
      <c r="KUM33" s="127"/>
      <c r="KUN33" s="127"/>
      <c r="KUO33" s="127"/>
      <c r="KUP33" s="127"/>
      <c r="KUQ33" s="127"/>
      <c r="KUR33" s="127"/>
      <c r="KUS33" s="127"/>
      <c r="KUT33" s="127"/>
      <c r="KUU33" s="127"/>
      <c r="KUV33" s="127"/>
      <c r="KUW33" s="127"/>
      <c r="KUX33" s="127"/>
      <c r="KUY33" s="127"/>
      <c r="KUZ33" s="127"/>
      <c r="KVA33" s="127"/>
      <c r="KVB33" s="127"/>
      <c r="KVC33" s="127"/>
      <c r="KVD33" s="127"/>
      <c r="KVE33" s="127"/>
      <c r="KVF33" s="127"/>
      <c r="KVG33" s="127"/>
      <c r="KVH33" s="127"/>
      <c r="KVI33" s="127"/>
      <c r="KVJ33" s="127"/>
      <c r="KVK33" s="127"/>
      <c r="KVL33" s="127"/>
      <c r="KVM33" s="127"/>
      <c r="KVN33" s="127"/>
      <c r="KVO33" s="127"/>
      <c r="KVP33" s="127"/>
      <c r="KVQ33" s="127"/>
      <c r="KVR33" s="127"/>
      <c r="KVS33" s="127"/>
      <c r="KVT33" s="127"/>
      <c r="KVU33" s="127"/>
      <c r="KVV33" s="127"/>
      <c r="KVW33" s="127"/>
      <c r="KVX33" s="127"/>
      <c r="KVY33" s="127"/>
      <c r="KVZ33" s="127"/>
      <c r="KWA33" s="127"/>
      <c r="KWB33" s="127"/>
      <c r="KWC33" s="127"/>
      <c r="KWD33" s="127"/>
      <c r="KWE33" s="127"/>
      <c r="KWF33" s="127"/>
      <c r="KWG33" s="127"/>
      <c r="KWH33" s="127"/>
      <c r="KWI33" s="127"/>
      <c r="KWJ33" s="127"/>
      <c r="KWK33" s="127"/>
      <c r="KWL33" s="127"/>
      <c r="KWM33" s="127"/>
      <c r="KWN33" s="127"/>
      <c r="KWO33" s="127"/>
      <c r="KWP33" s="127"/>
      <c r="KWQ33" s="127"/>
      <c r="KWR33" s="127"/>
      <c r="KWS33" s="127"/>
      <c r="KWT33" s="127"/>
      <c r="KWU33" s="127"/>
      <c r="KWV33" s="127"/>
      <c r="KWW33" s="127"/>
      <c r="KWX33" s="127"/>
      <c r="KWY33" s="127"/>
      <c r="KWZ33" s="127"/>
      <c r="KXA33" s="127"/>
      <c r="KXB33" s="127"/>
      <c r="KXC33" s="127"/>
      <c r="KXD33" s="127"/>
      <c r="KXE33" s="127"/>
      <c r="KXF33" s="127"/>
      <c r="KXG33" s="127"/>
      <c r="KXH33" s="127"/>
      <c r="KXI33" s="127"/>
      <c r="KXJ33" s="127"/>
      <c r="KXK33" s="127"/>
      <c r="KXL33" s="127"/>
      <c r="KXM33" s="127"/>
      <c r="KXN33" s="127"/>
      <c r="KXO33" s="127"/>
      <c r="KXP33" s="127"/>
      <c r="KXQ33" s="127"/>
      <c r="KXR33" s="127"/>
      <c r="KXS33" s="127"/>
      <c r="KXT33" s="127"/>
      <c r="KXU33" s="127"/>
      <c r="KXV33" s="127"/>
      <c r="KXW33" s="127"/>
      <c r="KXX33" s="127"/>
      <c r="KXY33" s="127"/>
      <c r="KXZ33" s="127"/>
      <c r="KYA33" s="127"/>
      <c r="KYB33" s="127"/>
      <c r="KYC33" s="127"/>
      <c r="KYD33" s="127"/>
      <c r="KYE33" s="127"/>
      <c r="KYF33" s="127"/>
      <c r="KYG33" s="127"/>
      <c r="KYH33" s="127"/>
      <c r="KYI33" s="127"/>
      <c r="KYJ33" s="127"/>
      <c r="KYK33" s="127"/>
      <c r="KYL33" s="127"/>
      <c r="KYM33" s="127"/>
      <c r="KYN33" s="127"/>
      <c r="KYO33" s="127"/>
      <c r="KYP33" s="127"/>
      <c r="KYQ33" s="127"/>
      <c r="KYR33" s="127"/>
      <c r="KYS33" s="127"/>
      <c r="KYT33" s="127"/>
      <c r="KYU33" s="127"/>
      <c r="KYV33" s="127"/>
      <c r="KYW33" s="127"/>
      <c r="KYX33" s="127"/>
      <c r="KYY33" s="127"/>
      <c r="KYZ33" s="127"/>
      <c r="KZA33" s="127"/>
      <c r="KZB33" s="127"/>
      <c r="KZC33" s="127"/>
      <c r="KZD33" s="127"/>
      <c r="KZE33" s="127"/>
      <c r="KZF33" s="127"/>
      <c r="KZG33" s="127"/>
      <c r="KZH33" s="127"/>
      <c r="KZI33" s="127"/>
      <c r="KZJ33" s="127"/>
      <c r="KZK33" s="127"/>
      <c r="KZL33" s="127"/>
      <c r="KZM33" s="127"/>
      <c r="KZN33" s="127"/>
      <c r="KZO33" s="127"/>
      <c r="KZP33" s="127"/>
      <c r="KZQ33" s="127"/>
      <c r="KZR33" s="127"/>
      <c r="KZS33" s="127"/>
      <c r="KZT33" s="127"/>
      <c r="KZU33" s="127"/>
      <c r="KZV33" s="127"/>
      <c r="KZW33" s="127"/>
      <c r="KZX33" s="127"/>
      <c r="KZY33" s="127"/>
      <c r="KZZ33" s="127"/>
      <c r="LAA33" s="127"/>
      <c r="LAB33" s="127"/>
      <c r="LAC33" s="127"/>
      <c r="LAD33" s="127"/>
      <c r="LAE33" s="127"/>
      <c r="LAF33" s="127"/>
      <c r="LAG33" s="127"/>
      <c r="LAH33" s="127"/>
      <c r="LAI33" s="127"/>
      <c r="LAJ33" s="127"/>
      <c r="LAK33" s="127"/>
      <c r="LAL33" s="127"/>
      <c r="LAM33" s="127"/>
      <c r="LAN33" s="127"/>
      <c r="LAO33" s="127"/>
      <c r="LAP33" s="127"/>
      <c r="LAQ33" s="127"/>
      <c r="LAR33" s="127"/>
      <c r="LAS33" s="127"/>
      <c r="LAT33" s="127"/>
      <c r="LAU33" s="127"/>
      <c r="LAV33" s="127"/>
      <c r="LAW33" s="127"/>
      <c r="LAX33" s="127"/>
      <c r="LAY33" s="127"/>
      <c r="LAZ33" s="127"/>
      <c r="LBA33" s="127"/>
      <c r="LBB33" s="127"/>
      <c r="LBC33" s="127"/>
      <c r="LBD33" s="127"/>
      <c r="LBE33" s="127"/>
      <c r="LBF33" s="127"/>
      <c r="LBG33" s="127"/>
      <c r="LBH33" s="127"/>
      <c r="LBI33" s="127"/>
      <c r="LBJ33" s="127"/>
      <c r="LBK33" s="127"/>
      <c r="LBL33" s="127"/>
      <c r="LBM33" s="127"/>
      <c r="LBN33" s="127"/>
      <c r="LBO33" s="127"/>
      <c r="LBP33" s="127"/>
      <c r="LBQ33" s="127"/>
      <c r="LBR33" s="127"/>
      <c r="LBS33" s="127"/>
      <c r="LBT33" s="127"/>
      <c r="LBU33" s="127"/>
      <c r="LBV33" s="127"/>
      <c r="LBW33" s="127"/>
      <c r="LBX33" s="127"/>
      <c r="LBY33" s="127"/>
      <c r="LBZ33" s="127"/>
      <c r="LCA33" s="127"/>
      <c r="LCB33" s="127"/>
      <c r="LCC33" s="127"/>
      <c r="LCD33" s="127"/>
      <c r="LCE33" s="127"/>
      <c r="LCF33" s="127"/>
      <c r="LCG33" s="127"/>
      <c r="LCH33" s="127"/>
      <c r="LCI33" s="127"/>
      <c r="LCJ33" s="127"/>
      <c r="LCK33" s="127"/>
      <c r="LCL33" s="127"/>
      <c r="LCM33" s="127"/>
      <c r="LCN33" s="127"/>
      <c r="LCO33" s="127"/>
      <c r="LCP33" s="127"/>
      <c r="LCQ33" s="127"/>
      <c r="LCR33" s="127"/>
      <c r="LCS33" s="127"/>
      <c r="LCT33" s="127"/>
      <c r="LCU33" s="127"/>
      <c r="LCV33" s="127"/>
      <c r="LCW33" s="127"/>
      <c r="LCX33" s="127"/>
      <c r="LCY33" s="127"/>
      <c r="LCZ33" s="127"/>
      <c r="LDA33" s="127"/>
      <c r="LDB33" s="127"/>
      <c r="LDC33" s="127"/>
      <c r="LDD33" s="127"/>
      <c r="LDE33" s="127"/>
      <c r="LDF33" s="127"/>
      <c r="LDG33" s="127"/>
      <c r="LDH33" s="127"/>
      <c r="LDI33" s="127"/>
      <c r="LDJ33" s="127"/>
      <c r="LDK33" s="127"/>
      <c r="LDL33" s="127"/>
      <c r="LDM33" s="127"/>
      <c r="LDN33" s="127"/>
      <c r="LDO33" s="127"/>
      <c r="LDP33" s="127"/>
      <c r="LDQ33" s="127"/>
      <c r="LDR33" s="127"/>
      <c r="LDS33" s="127"/>
      <c r="LDT33" s="127"/>
      <c r="LDU33" s="127"/>
      <c r="LDV33" s="127"/>
      <c r="LDW33" s="127"/>
      <c r="LDX33" s="127"/>
      <c r="LDY33" s="127"/>
      <c r="LDZ33" s="127"/>
      <c r="LEA33" s="127"/>
      <c r="LEB33" s="127"/>
      <c r="LEC33" s="127"/>
      <c r="LED33" s="127"/>
      <c r="LEE33" s="127"/>
      <c r="LEF33" s="127"/>
      <c r="LEG33" s="127"/>
      <c r="LEH33" s="127"/>
      <c r="LEI33" s="127"/>
      <c r="LEJ33" s="127"/>
      <c r="LEK33" s="127"/>
      <c r="LEL33" s="127"/>
      <c r="LEM33" s="127"/>
      <c r="LEN33" s="127"/>
      <c r="LEO33" s="127"/>
      <c r="LEP33" s="127"/>
      <c r="LEQ33" s="127"/>
      <c r="LER33" s="127"/>
      <c r="LES33" s="127"/>
      <c r="LET33" s="127"/>
      <c r="LEU33" s="127"/>
      <c r="LEV33" s="127"/>
      <c r="LEW33" s="127"/>
      <c r="LEX33" s="127"/>
      <c r="LEY33" s="127"/>
      <c r="LEZ33" s="127"/>
      <c r="LFA33" s="127"/>
      <c r="LFB33" s="127"/>
      <c r="LFC33" s="127"/>
      <c r="LFD33" s="127"/>
      <c r="LFE33" s="127"/>
      <c r="LFF33" s="127"/>
      <c r="LFG33" s="127"/>
      <c r="LFH33" s="127"/>
      <c r="LFI33" s="127"/>
      <c r="LFJ33" s="127"/>
      <c r="LFK33" s="127"/>
      <c r="LFL33" s="127"/>
      <c r="LFM33" s="127"/>
      <c r="LFN33" s="127"/>
      <c r="LFO33" s="127"/>
      <c r="LFP33" s="127"/>
      <c r="LFQ33" s="127"/>
      <c r="LFR33" s="127"/>
      <c r="LFS33" s="127"/>
      <c r="LFT33" s="127"/>
      <c r="LFU33" s="127"/>
      <c r="LFV33" s="127"/>
      <c r="LFW33" s="127"/>
      <c r="LFX33" s="127"/>
      <c r="LFY33" s="127"/>
      <c r="LFZ33" s="127"/>
      <c r="LGA33" s="127"/>
      <c r="LGB33" s="127"/>
      <c r="LGC33" s="127"/>
      <c r="LGD33" s="127"/>
      <c r="LGE33" s="127"/>
      <c r="LGF33" s="127"/>
      <c r="LGG33" s="127"/>
      <c r="LGH33" s="127"/>
      <c r="LGI33" s="127"/>
      <c r="LGJ33" s="127"/>
      <c r="LGK33" s="127"/>
      <c r="LGL33" s="127"/>
      <c r="LGM33" s="127"/>
      <c r="LGN33" s="127"/>
      <c r="LGO33" s="127"/>
      <c r="LGP33" s="127"/>
      <c r="LGQ33" s="127"/>
      <c r="LGR33" s="127"/>
      <c r="LGS33" s="127"/>
      <c r="LGT33" s="127"/>
      <c r="LGU33" s="127"/>
      <c r="LGV33" s="127"/>
      <c r="LGW33" s="127"/>
      <c r="LGX33" s="127"/>
      <c r="LGY33" s="127"/>
      <c r="LGZ33" s="127"/>
      <c r="LHA33" s="127"/>
      <c r="LHB33" s="127"/>
      <c r="LHC33" s="127"/>
      <c r="LHD33" s="127"/>
      <c r="LHE33" s="127"/>
      <c r="LHF33" s="127"/>
      <c r="LHG33" s="127"/>
      <c r="LHH33" s="127"/>
      <c r="LHI33" s="127"/>
      <c r="LHJ33" s="127"/>
      <c r="LHK33" s="127"/>
      <c r="LHL33" s="127"/>
      <c r="LHM33" s="127"/>
      <c r="LHN33" s="127"/>
      <c r="LHO33" s="127"/>
      <c r="LHP33" s="127"/>
      <c r="LHQ33" s="127"/>
      <c r="LHR33" s="127"/>
      <c r="LHS33" s="127"/>
      <c r="LHT33" s="127"/>
      <c r="LHU33" s="127"/>
      <c r="LHV33" s="127"/>
      <c r="LHW33" s="127"/>
      <c r="LHX33" s="127"/>
      <c r="LHY33" s="127"/>
      <c r="LHZ33" s="127"/>
      <c r="LIA33" s="127"/>
      <c r="LIB33" s="127"/>
      <c r="LIC33" s="127"/>
      <c r="LID33" s="127"/>
      <c r="LIE33" s="127"/>
      <c r="LIF33" s="127"/>
      <c r="LIG33" s="127"/>
      <c r="LIH33" s="127"/>
      <c r="LII33" s="127"/>
      <c r="LIJ33" s="127"/>
      <c r="LIK33" s="127"/>
      <c r="LIL33" s="127"/>
      <c r="LIM33" s="127"/>
      <c r="LIN33" s="127"/>
      <c r="LIO33" s="127"/>
      <c r="LIP33" s="127"/>
      <c r="LIQ33" s="127"/>
      <c r="LIR33" s="127"/>
      <c r="LIS33" s="127"/>
      <c r="LIT33" s="127"/>
      <c r="LIU33" s="127"/>
      <c r="LIV33" s="127"/>
      <c r="LIW33" s="127"/>
      <c r="LIX33" s="127"/>
      <c r="LIY33" s="127"/>
      <c r="LIZ33" s="127"/>
      <c r="LJA33" s="127"/>
      <c r="LJB33" s="127"/>
      <c r="LJC33" s="127"/>
      <c r="LJD33" s="127"/>
      <c r="LJE33" s="127"/>
      <c r="LJF33" s="127"/>
      <c r="LJG33" s="127"/>
      <c r="LJH33" s="127"/>
      <c r="LJI33" s="127"/>
      <c r="LJJ33" s="127"/>
      <c r="LJK33" s="127"/>
      <c r="LJL33" s="127"/>
      <c r="LJM33" s="127"/>
      <c r="LJN33" s="127"/>
      <c r="LJO33" s="127"/>
      <c r="LJP33" s="127"/>
      <c r="LJQ33" s="127"/>
      <c r="LJR33" s="127"/>
      <c r="LJS33" s="127"/>
      <c r="LJT33" s="127"/>
      <c r="LJU33" s="127"/>
      <c r="LJV33" s="127"/>
      <c r="LJW33" s="127"/>
      <c r="LJX33" s="127"/>
      <c r="LJY33" s="127"/>
      <c r="LJZ33" s="127"/>
      <c r="LKA33" s="127"/>
      <c r="LKB33" s="127"/>
      <c r="LKC33" s="127"/>
      <c r="LKD33" s="127"/>
      <c r="LKE33" s="127"/>
      <c r="LKF33" s="127"/>
      <c r="LKG33" s="127"/>
      <c r="LKH33" s="127"/>
      <c r="LKI33" s="127"/>
      <c r="LKJ33" s="127"/>
      <c r="LKK33" s="127"/>
      <c r="LKL33" s="127"/>
      <c r="LKM33" s="127"/>
      <c r="LKN33" s="127"/>
      <c r="LKO33" s="127"/>
      <c r="LKP33" s="127"/>
      <c r="LKQ33" s="127"/>
      <c r="LKR33" s="127"/>
      <c r="LKS33" s="127"/>
      <c r="LKT33" s="127"/>
      <c r="LKU33" s="127"/>
      <c r="LKV33" s="127"/>
      <c r="LKW33" s="127"/>
      <c r="LKX33" s="127"/>
      <c r="LKY33" s="127"/>
      <c r="LKZ33" s="127"/>
      <c r="LLA33" s="127"/>
      <c r="LLB33" s="127"/>
      <c r="LLC33" s="127"/>
      <c r="LLD33" s="127"/>
      <c r="LLE33" s="127"/>
      <c r="LLF33" s="127"/>
      <c r="LLG33" s="127"/>
      <c r="LLH33" s="127"/>
      <c r="LLI33" s="127"/>
      <c r="LLJ33" s="127"/>
      <c r="LLK33" s="127"/>
      <c r="LLL33" s="127"/>
      <c r="LLM33" s="127"/>
      <c r="LLN33" s="127"/>
      <c r="LLO33" s="127"/>
      <c r="LLP33" s="127"/>
      <c r="LLQ33" s="127"/>
      <c r="LLR33" s="127"/>
      <c r="LLS33" s="127"/>
      <c r="LLT33" s="127"/>
      <c r="LLU33" s="127"/>
      <c r="LLV33" s="127"/>
      <c r="LLW33" s="127"/>
      <c r="LLX33" s="127"/>
      <c r="LLY33" s="127"/>
      <c r="LLZ33" s="127"/>
      <c r="LMA33" s="127"/>
      <c r="LMB33" s="127"/>
      <c r="LMC33" s="127"/>
      <c r="LMD33" s="127"/>
      <c r="LME33" s="127"/>
      <c r="LMF33" s="127"/>
      <c r="LMG33" s="127"/>
      <c r="LMH33" s="127"/>
      <c r="LMI33" s="127"/>
      <c r="LMJ33" s="127"/>
      <c r="LMK33" s="127"/>
      <c r="LML33" s="127"/>
      <c r="LMM33" s="127"/>
      <c r="LMN33" s="127"/>
      <c r="LMO33" s="127"/>
      <c r="LMP33" s="127"/>
      <c r="LMQ33" s="127"/>
      <c r="LMR33" s="127"/>
      <c r="LMS33" s="127"/>
      <c r="LMT33" s="127"/>
      <c r="LMU33" s="127"/>
      <c r="LMV33" s="127"/>
      <c r="LMW33" s="127"/>
      <c r="LMX33" s="127"/>
      <c r="LMY33" s="127"/>
      <c r="LMZ33" s="127"/>
      <c r="LNA33" s="127"/>
      <c r="LNB33" s="127"/>
      <c r="LNC33" s="127"/>
      <c r="LND33" s="127"/>
      <c r="LNE33" s="127"/>
      <c r="LNF33" s="127"/>
      <c r="LNG33" s="127"/>
      <c r="LNH33" s="127"/>
      <c r="LNI33" s="127"/>
      <c r="LNJ33" s="127"/>
      <c r="LNK33" s="127"/>
      <c r="LNL33" s="127"/>
      <c r="LNM33" s="127"/>
      <c r="LNN33" s="127"/>
      <c r="LNO33" s="127"/>
      <c r="LNP33" s="127"/>
      <c r="LNQ33" s="127"/>
      <c r="LNR33" s="127"/>
      <c r="LNS33" s="127"/>
      <c r="LNT33" s="127"/>
      <c r="LNU33" s="127"/>
      <c r="LNV33" s="127"/>
      <c r="LNW33" s="127"/>
      <c r="LNX33" s="127"/>
      <c r="LNY33" s="127"/>
      <c r="LNZ33" s="127"/>
      <c r="LOA33" s="127"/>
      <c r="LOB33" s="127"/>
      <c r="LOC33" s="127"/>
      <c r="LOD33" s="127"/>
      <c r="LOE33" s="127"/>
      <c r="LOF33" s="127"/>
      <c r="LOG33" s="127"/>
      <c r="LOH33" s="127"/>
      <c r="LOI33" s="127"/>
      <c r="LOJ33" s="127"/>
      <c r="LOK33" s="127"/>
      <c r="LOL33" s="127"/>
      <c r="LOM33" s="127"/>
      <c r="LON33" s="127"/>
      <c r="LOO33" s="127"/>
      <c r="LOP33" s="127"/>
      <c r="LOQ33" s="127"/>
      <c r="LOR33" s="127"/>
      <c r="LOS33" s="127"/>
      <c r="LOT33" s="127"/>
      <c r="LOU33" s="127"/>
      <c r="LOV33" s="127"/>
      <c r="LOW33" s="127"/>
      <c r="LOX33" s="127"/>
      <c r="LOY33" s="127"/>
      <c r="LOZ33" s="127"/>
      <c r="LPA33" s="127"/>
      <c r="LPB33" s="127"/>
      <c r="LPC33" s="127"/>
      <c r="LPD33" s="127"/>
      <c r="LPE33" s="127"/>
      <c r="LPF33" s="127"/>
      <c r="LPG33" s="127"/>
      <c r="LPH33" s="127"/>
      <c r="LPI33" s="127"/>
      <c r="LPJ33" s="127"/>
      <c r="LPK33" s="127"/>
      <c r="LPL33" s="127"/>
      <c r="LPM33" s="127"/>
      <c r="LPN33" s="127"/>
      <c r="LPO33" s="127"/>
      <c r="LPP33" s="127"/>
      <c r="LPQ33" s="127"/>
      <c r="LPR33" s="127"/>
      <c r="LPS33" s="127"/>
      <c r="LPT33" s="127"/>
      <c r="LPU33" s="127"/>
      <c r="LPV33" s="127"/>
      <c r="LPW33" s="127"/>
      <c r="LPX33" s="127"/>
      <c r="LPY33" s="127"/>
      <c r="LPZ33" s="127"/>
      <c r="LQA33" s="127"/>
      <c r="LQB33" s="127"/>
      <c r="LQC33" s="127"/>
      <c r="LQD33" s="127"/>
      <c r="LQE33" s="127"/>
      <c r="LQF33" s="127"/>
      <c r="LQG33" s="127"/>
      <c r="LQH33" s="127"/>
      <c r="LQI33" s="127"/>
      <c r="LQJ33" s="127"/>
      <c r="LQK33" s="127"/>
      <c r="LQL33" s="127"/>
      <c r="LQM33" s="127"/>
      <c r="LQN33" s="127"/>
      <c r="LQO33" s="127"/>
      <c r="LQP33" s="127"/>
      <c r="LQQ33" s="127"/>
      <c r="LQR33" s="127"/>
      <c r="LQS33" s="127"/>
      <c r="LQT33" s="127"/>
      <c r="LQU33" s="127"/>
      <c r="LQV33" s="127"/>
      <c r="LQW33" s="127"/>
      <c r="LQX33" s="127"/>
      <c r="LQY33" s="127"/>
      <c r="LQZ33" s="127"/>
      <c r="LRA33" s="127"/>
      <c r="LRB33" s="127"/>
      <c r="LRC33" s="127"/>
      <c r="LRD33" s="127"/>
      <c r="LRE33" s="127"/>
      <c r="LRF33" s="127"/>
      <c r="LRG33" s="127"/>
      <c r="LRH33" s="127"/>
      <c r="LRI33" s="127"/>
      <c r="LRJ33" s="127"/>
      <c r="LRK33" s="127"/>
      <c r="LRL33" s="127"/>
      <c r="LRM33" s="127"/>
      <c r="LRN33" s="127"/>
      <c r="LRO33" s="127"/>
      <c r="LRP33" s="127"/>
      <c r="LRQ33" s="127"/>
      <c r="LRR33" s="127"/>
      <c r="LRS33" s="127"/>
      <c r="LRT33" s="127"/>
      <c r="LRU33" s="127"/>
      <c r="LRV33" s="127"/>
      <c r="LRW33" s="127"/>
      <c r="LRX33" s="127"/>
      <c r="LRY33" s="127"/>
      <c r="LRZ33" s="127"/>
      <c r="LSA33" s="127"/>
      <c r="LSB33" s="127"/>
      <c r="LSC33" s="127"/>
      <c r="LSD33" s="127"/>
      <c r="LSE33" s="127"/>
      <c r="LSF33" s="127"/>
      <c r="LSG33" s="127"/>
      <c r="LSH33" s="127"/>
      <c r="LSI33" s="127"/>
      <c r="LSJ33" s="127"/>
      <c r="LSK33" s="127"/>
      <c r="LSL33" s="127"/>
      <c r="LSM33" s="127"/>
      <c r="LSN33" s="127"/>
      <c r="LSO33" s="127"/>
      <c r="LSP33" s="127"/>
      <c r="LSQ33" s="127"/>
      <c r="LSR33" s="127"/>
      <c r="LSS33" s="127"/>
      <c r="LST33" s="127"/>
      <c r="LSU33" s="127"/>
      <c r="LSV33" s="127"/>
      <c r="LSW33" s="127"/>
      <c r="LSX33" s="127"/>
      <c r="LSY33" s="127"/>
      <c r="LSZ33" s="127"/>
      <c r="LTA33" s="127"/>
      <c r="LTB33" s="127"/>
      <c r="LTC33" s="127"/>
      <c r="LTD33" s="127"/>
      <c r="LTE33" s="127"/>
      <c r="LTF33" s="127"/>
      <c r="LTG33" s="127"/>
      <c r="LTH33" s="127"/>
      <c r="LTI33" s="127"/>
      <c r="LTJ33" s="127"/>
      <c r="LTK33" s="127"/>
      <c r="LTL33" s="127"/>
      <c r="LTM33" s="127"/>
      <c r="LTN33" s="127"/>
      <c r="LTO33" s="127"/>
      <c r="LTP33" s="127"/>
      <c r="LTQ33" s="127"/>
      <c r="LTR33" s="127"/>
      <c r="LTS33" s="127"/>
      <c r="LTT33" s="127"/>
      <c r="LTU33" s="127"/>
      <c r="LTV33" s="127"/>
      <c r="LTW33" s="127"/>
      <c r="LTX33" s="127"/>
      <c r="LTY33" s="127"/>
      <c r="LTZ33" s="127"/>
      <c r="LUA33" s="127"/>
      <c r="LUB33" s="127"/>
      <c r="LUC33" s="127"/>
      <c r="LUD33" s="127"/>
      <c r="LUE33" s="127"/>
      <c r="LUF33" s="127"/>
      <c r="LUG33" s="127"/>
      <c r="LUH33" s="127"/>
      <c r="LUI33" s="127"/>
      <c r="LUJ33" s="127"/>
      <c r="LUK33" s="127"/>
      <c r="LUL33" s="127"/>
      <c r="LUM33" s="127"/>
      <c r="LUN33" s="127"/>
      <c r="LUO33" s="127"/>
      <c r="LUP33" s="127"/>
      <c r="LUQ33" s="127"/>
      <c r="LUR33" s="127"/>
      <c r="LUS33" s="127"/>
      <c r="LUT33" s="127"/>
      <c r="LUU33" s="127"/>
      <c r="LUV33" s="127"/>
      <c r="LUW33" s="127"/>
      <c r="LUX33" s="127"/>
      <c r="LUY33" s="127"/>
      <c r="LUZ33" s="127"/>
      <c r="LVA33" s="127"/>
      <c r="LVB33" s="127"/>
      <c r="LVC33" s="127"/>
      <c r="LVD33" s="127"/>
      <c r="LVE33" s="127"/>
      <c r="LVF33" s="127"/>
      <c r="LVG33" s="127"/>
      <c r="LVH33" s="127"/>
      <c r="LVI33" s="127"/>
      <c r="LVJ33" s="127"/>
      <c r="LVK33" s="127"/>
      <c r="LVL33" s="127"/>
      <c r="LVM33" s="127"/>
      <c r="LVN33" s="127"/>
      <c r="LVO33" s="127"/>
      <c r="LVP33" s="127"/>
      <c r="LVQ33" s="127"/>
      <c r="LVR33" s="127"/>
      <c r="LVS33" s="127"/>
      <c r="LVT33" s="127"/>
      <c r="LVU33" s="127"/>
      <c r="LVV33" s="127"/>
      <c r="LVW33" s="127"/>
      <c r="LVX33" s="127"/>
      <c r="LVY33" s="127"/>
      <c r="LVZ33" s="127"/>
      <c r="LWA33" s="127"/>
      <c r="LWB33" s="127"/>
      <c r="LWC33" s="127"/>
      <c r="LWD33" s="127"/>
      <c r="LWE33" s="127"/>
      <c r="LWF33" s="127"/>
      <c r="LWG33" s="127"/>
      <c r="LWH33" s="127"/>
      <c r="LWI33" s="127"/>
      <c r="LWJ33" s="127"/>
      <c r="LWK33" s="127"/>
      <c r="LWL33" s="127"/>
      <c r="LWM33" s="127"/>
      <c r="LWN33" s="127"/>
      <c r="LWO33" s="127"/>
      <c r="LWP33" s="127"/>
      <c r="LWQ33" s="127"/>
      <c r="LWR33" s="127"/>
      <c r="LWS33" s="127"/>
      <c r="LWT33" s="127"/>
      <c r="LWU33" s="127"/>
      <c r="LWV33" s="127"/>
      <c r="LWW33" s="127"/>
      <c r="LWX33" s="127"/>
      <c r="LWY33" s="127"/>
      <c r="LWZ33" s="127"/>
      <c r="LXA33" s="127"/>
      <c r="LXB33" s="127"/>
      <c r="LXC33" s="127"/>
      <c r="LXD33" s="127"/>
      <c r="LXE33" s="127"/>
      <c r="LXF33" s="127"/>
      <c r="LXG33" s="127"/>
      <c r="LXH33" s="127"/>
      <c r="LXI33" s="127"/>
      <c r="LXJ33" s="127"/>
      <c r="LXK33" s="127"/>
      <c r="LXL33" s="127"/>
      <c r="LXM33" s="127"/>
      <c r="LXN33" s="127"/>
      <c r="LXO33" s="127"/>
      <c r="LXP33" s="127"/>
      <c r="LXQ33" s="127"/>
      <c r="LXR33" s="127"/>
      <c r="LXS33" s="127"/>
      <c r="LXT33" s="127"/>
      <c r="LXU33" s="127"/>
      <c r="LXV33" s="127"/>
      <c r="LXW33" s="127"/>
      <c r="LXX33" s="127"/>
      <c r="LXY33" s="127"/>
      <c r="LXZ33" s="127"/>
      <c r="LYA33" s="127"/>
      <c r="LYB33" s="127"/>
      <c r="LYC33" s="127"/>
      <c r="LYD33" s="127"/>
      <c r="LYE33" s="127"/>
      <c r="LYF33" s="127"/>
      <c r="LYG33" s="127"/>
      <c r="LYH33" s="127"/>
      <c r="LYI33" s="127"/>
      <c r="LYJ33" s="127"/>
      <c r="LYK33" s="127"/>
      <c r="LYL33" s="127"/>
      <c r="LYM33" s="127"/>
      <c r="LYN33" s="127"/>
      <c r="LYO33" s="127"/>
      <c r="LYP33" s="127"/>
      <c r="LYQ33" s="127"/>
      <c r="LYR33" s="127"/>
      <c r="LYS33" s="127"/>
      <c r="LYT33" s="127"/>
      <c r="LYU33" s="127"/>
      <c r="LYV33" s="127"/>
      <c r="LYW33" s="127"/>
      <c r="LYX33" s="127"/>
      <c r="LYY33" s="127"/>
      <c r="LYZ33" s="127"/>
      <c r="LZA33" s="127"/>
      <c r="LZB33" s="127"/>
      <c r="LZC33" s="127"/>
      <c r="LZD33" s="127"/>
      <c r="LZE33" s="127"/>
      <c r="LZF33" s="127"/>
      <c r="LZG33" s="127"/>
      <c r="LZH33" s="127"/>
      <c r="LZI33" s="127"/>
      <c r="LZJ33" s="127"/>
      <c r="LZK33" s="127"/>
      <c r="LZL33" s="127"/>
      <c r="LZM33" s="127"/>
      <c r="LZN33" s="127"/>
      <c r="LZO33" s="127"/>
      <c r="LZP33" s="127"/>
      <c r="LZQ33" s="127"/>
      <c r="LZR33" s="127"/>
      <c r="LZS33" s="127"/>
      <c r="LZT33" s="127"/>
      <c r="LZU33" s="127"/>
      <c r="LZV33" s="127"/>
      <c r="LZW33" s="127"/>
      <c r="LZX33" s="127"/>
      <c r="LZY33" s="127"/>
      <c r="LZZ33" s="127"/>
      <c r="MAA33" s="127"/>
      <c r="MAB33" s="127"/>
      <c r="MAC33" s="127"/>
      <c r="MAD33" s="127"/>
      <c r="MAE33" s="127"/>
      <c r="MAF33" s="127"/>
      <c r="MAG33" s="127"/>
      <c r="MAH33" s="127"/>
      <c r="MAI33" s="127"/>
      <c r="MAJ33" s="127"/>
      <c r="MAK33" s="127"/>
      <c r="MAL33" s="127"/>
      <c r="MAM33" s="127"/>
      <c r="MAN33" s="127"/>
      <c r="MAO33" s="127"/>
      <c r="MAP33" s="127"/>
      <c r="MAQ33" s="127"/>
      <c r="MAR33" s="127"/>
      <c r="MAS33" s="127"/>
      <c r="MAT33" s="127"/>
      <c r="MAU33" s="127"/>
      <c r="MAV33" s="127"/>
      <c r="MAW33" s="127"/>
      <c r="MAX33" s="127"/>
      <c r="MAY33" s="127"/>
      <c r="MAZ33" s="127"/>
      <c r="MBA33" s="127"/>
      <c r="MBB33" s="127"/>
      <c r="MBC33" s="127"/>
      <c r="MBD33" s="127"/>
      <c r="MBE33" s="127"/>
      <c r="MBF33" s="127"/>
      <c r="MBG33" s="127"/>
      <c r="MBH33" s="127"/>
      <c r="MBI33" s="127"/>
      <c r="MBJ33" s="127"/>
      <c r="MBK33" s="127"/>
      <c r="MBL33" s="127"/>
      <c r="MBM33" s="127"/>
      <c r="MBN33" s="127"/>
      <c r="MBO33" s="127"/>
      <c r="MBP33" s="127"/>
      <c r="MBQ33" s="127"/>
      <c r="MBR33" s="127"/>
      <c r="MBS33" s="127"/>
      <c r="MBT33" s="127"/>
      <c r="MBU33" s="127"/>
      <c r="MBV33" s="127"/>
      <c r="MBW33" s="127"/>
      <c r="MBX33" s="127"/>
      <c r="MBY33" s="127"/>
      <c r="MBZ33" s="127"/>
      <c r="MCA33" s="127"/>
      <c r="MCB33" s="127"/>
      <c r="MCC33" s="127"/>
      <c r="MCD33" s="127"/>
      <c r="MCE33" s="127"/>
      <c r="MCF33" s="127"/>
      <c r="MCG33" s="127"/>
      <c r="MCH33" s="127"/>
      <c r="MCI33" s="127"/>
      <c r="MCJ33" s="127"/>
      <c r="MCK33" s="127"/>
      <c r="MCL33" s="127"/>
      <c r="MCM33" s="127"/>
      <c r="MCN33" s="127"/>
      <c r="MCO33" s="127"/>
      <c r="MCP33" s="127"/>
      <c r="MCQ33" s="127"/>
      <c r="MCR33" s="127"/>
      <c r="MCS33" s="127"/>
      <c r="MCT33" s="127"/>
      <c r="MCU33" s="127"/>
      <c r="MCV33" s="127"/>
      <c r="MCW33" s="127"/>
      <c r="MCX33" s="127"/>
      <c r="MCY33" s="127"/>
      <c r="MCZ33" s="127"/>
      <c r="MDA33" s="127"/>
      <c r="MDB33" s="127"/>
      <c r="MDC33" s="127"/>
      <c r="MDD33" s="127"/>
      <c r="MDE33" s="127"/>
      <c r="MDF33" s="127"/>
      <c r="MDG33" s="127"/>
      <c r="MDH33" s="127"/>
      <c r="MDI33" s="127"/>
      <c r="MDJ33" s="127"/>
      <c r="MDK33" s="127"/>
      <c r="MDL33" s="127"/>
      <c r="MDM33" s="127"/>
      <c r="MDN33" s="127"/>
      <c r="MDO33" s="127"/>
      <c r="MDP33" s="127"/>
      <c r="MDQ33" s="127"/>
      <c r="MDR33" s="127"/>
      <c r="MDS33" s="127"/>
      <c r="MDT33" s="127"/>
      <c r="MDU33" s="127"/>
      <c r="MDV33" s="127"/>
      <c r="MDW33" s="127"/>
      <c r="MDX33" s="127"/>
      <c r="MDY33" s="127"/>
      <c r="MDZ33" s="127"/>
      <c r="MEA33" s="127"/>
      <c r="MEB33" s="127"/>
      <c r="MEC33" s="127"/>
      <c r="MED33" s="127"/>
      <c r="MEE33" s="127"/>
      <c r="MEF33" s="127"/>
      <c r="MEG33" s="127"/>
      <c r="MEH33" s="127"/>
      <c r="MEI33" s="127"/>
      <c r="MEJ33" s="127"/>
      <c r="MEK33" s="127"/>
      <c r="MEL33" s="127"/>
      <c r="MEM33" s="127"/>
      <c r="MEN33" s="127"/>
      <c r="MEO33" s="127"/>
      <c r="MEP33" s="127"/>
      <c r="MEQ33" s="127"/>
      <c r="MER33" s="127"/>
      <c r="MES33" s="127"/>
      <c r="MET33" s="127"/>
      <c r="MEU33" s="127"/>
      <c r="MEV33" s="127"/>
      <c r="MEW33" s="127"/>
      <c r="MEX33" s="127"/>
      <c r="MEY33" s="127"/>
      <c r="MEZ33" s="127"/>
      <c r="MFA33" s="127"/>
      <c r="MFB33" s="127"/>
      <c r="MFC33" s="127"/>
      <c r="MFD33" s="127"/>
      <c r="MFE33" s="127"/>
      <c r="MFF33" s="127"/>
      <c r="MFG33" s="127"/>
      <c r="MFH33" s="127"/>
      <c r="MFI33" s="127"/>
      <c r="MFJ33" s="127"/>
      <c r="MFK33" s="127"/>
      <c r="MFL33" s="127"/>
      <c r="MFM33" s="127"/>
      <c r="MFN33" s="127"/>
      <c r="MFO33" s="127"/>
      <c r="MFP33" s="127"/>
      <c r="MFQ33" s="127"/>
      <c r="MFR33" s="127"/>
      <c r="MFS33" s="127"/>
      <c r="MFT33" s="127"/>
      <c r="MFU33" s="127"/>
      <c r="MFV33" s="127"/>
      <c r="MFW33" s="127"/>
      <c r="MFX33" s="127"/>
      <c r="MFY33" s="127"/>
      <c r="MFZ33" s="127"/>
      <c r="MGA33" s="127"/>
      <c r="MGB33" s="127"/>
      <c r="MGC33" s="127"/>
      <c r="MGD33" s="127"/>
      <c r="MGE33" s="127"/>
      <c r="MGF33" s="127"/>
      <c r="MGG33" s="127"/>
      <c r="MGH33" s="127"/>
      <c r="MGI33" s="127"/>
      <c r="MGJ33" s="127"/>
      <c r="MGK33" s="127"/>
      <c r="MGL33" s="127"/>
      <c r="MGM33" s="127"/>
      <c r="MGN33" s="127"/>
      <c r="MGO33" s="127"/>
      <c r="MGP33" s="127"/>
      <c r="MGQ33" s="127"/>
      <c r="MGR33" s="127"/>
      <c r="MGS33" s="127"/>
      <c r="MGT33" s="127"/>
      <c r="MGU33" s="127"/>
      <c r="MGV33" s="127"/>
      <c r="MGW33" s="127"/>
      <c r="MGX33" s="127"/>
      <c r="MGY33" s="127"/>
      <c r="MGZ33" s="127"/>
      <c r="MHA33" s="127"/>
      <c r="MHB33" s="127"/>
      <c r="MHC33" s="127"/>
      <c r="MHD33" s="127"/>
      <c r="MHE33" s="127"/>
      <c r="MHF33" s="127"/>
      <c r="MHG33" s="127"/>
      <c r="MHH33" s="127"/>
      <c r="MHI33" s="127"/>
      <c r="MHJ33" s="127"/>
      <c r="MHK33" s="127"/>
      <c r="MHL33" s="127"/>
      <c r="MHM33" s="127"/>
      <c r="MHN33" s="127"/>
      <c r="MHO33" s="127"/>
      <c r="MHP33" s="127"/>
      <c r="MHQ33" s="127"/>
      <c r="MHR33" s="127"/>
      <c r="MHS33" s="127"/>
      <c r="MHT33" s="127"/>
      <c r="MHU33" s="127"/>
      <c r="MHV33" s="127"/>
      <c r="MHW33" s="127"/>
      <c r="MHX33" s="127"/>
      <c r="MHY33" s="127"/>
      <c r="MHZ33" s="127"/>
      <c r="MIA33" s="127"/>
      <c r="MIB33" s="127"/>
      <c r="MIC33" s="127"/>
      <c r="MID33" s="127"/>
      <c r="MIE33" s="127"/>
      <c r="MIF33" s="127"/>
      <c r="MIG33" s="127"/>
      <c r="MIH33" s="127"/>
      <c r="MII33" s="127"/>
      <c r="MIJ33" s="127"/>
      <c r="MIK33" s="127"/>
      <c r="MIL33" s="127"/>
      <c r="MIM33" s="127"/>
      <c r="MIN33" s="127"/>
      <c r="MIO33" s="127"/>
      <c r="MIP33" s="127"/>
      <c r="MIQ33" s="127"/>
      <c r="MIR33" s="127"/>
      <c r="MIS33" s="127"/>
      <c r="MIT33" s="127"/>
      <c r="MIU33" s="127"/>
      <c r="MIV33" s="127"/>
      <c r="MIW33" s="127"/>
      <c r="MIX33" s="127"/>
      <c r="MIY33" s="127"/>
      <c r="MIZ33" s="127"/>
      <c r="MJA33" s="127"/>
      <c r="MJB33" s="127"/>
      <c r="MJC33" s="127"/>
      <c r="MJD33" s="127"/>
      <c r="MJE33" s="127"/>
      <c r="MJF33" s="127"/>
      <c r="MJG33" s="127"/>
      <c r="MJH33" s="127"/>
      <c r="MJI33" s="127"/>
      <c r="MJJ33" s="127"/>
      <c r="MJK33" s="127"/>
      <c r="MJL33" s="127"/>
      <c r="MJM33" s="127"/>
      <c r="MJN33" s="127"/>
      <c r="MJO33" s="127"/>
      <c r="MJP33" s="127"/>
      <c r="MJQ33" s="127"/>
      <c r="MJR33" s="127"/>
      <c r="MJS33" s="127"/>
      <c r="MJT33" s="127"/>
      <c r="MJU33" s="127"/>
      <c r="MJV33" s="127"/>
      <c r="MJW33" s="127"/>
      <c r="MJX33" s="127"/>
      <c r="MJY33" s="127"/>
      <c r="MJZ33" s="127"/>
      <c r="MKA33" s="127"/>
      <c r="MKB33" s="127"/>
      <c r="MKC33" s="127"/>
      <c r="MKD33" s="127"/>
      <c r="MKE33" s="127"/>
      <c r="MKF33" s="127"/>
      <c r="MKG33" s="127"/>
      <c r="MKH33" s="127"/>
      <c r="MKI33" s="127"/>
      <c r="MKJ33" s="127"/>
      <c r="MKK33" s="127"/>
      <c r="MKL33" s="127"/>
      <c r="MKM33" s="127"/>
      <c r="MKN33" s="127"/>
      <c r="MKO33" s="127"/>
      <c r="MKP33" s="127"/>
      <c r="MKQ33" s="127"/>
      <c r="MKR33" s="127"/>
      <c r="MKS33" s="127"/>
      <c r="MKT33" s="127"/>
      <c r="MKU33" s="127"/>
      <c r="MKV33" s="127"/>
      <c r="MKW33" s="127"/>
      <c r="MKX33" s="127"/>
      <c r="MKY33" s="127"/>
      <c r="MKZ33" s="127"/>
      <c r="MLA33" s="127"/>
      <c r="MLB33" s="127"/>
      <c r="MLC33" s="127"/>
      <c r="MLD33" s="127"/>
      <c r="MLE33" s="127"/>
      <c r="MLF33" s="127"/>
      <c r="MLG33" s="127"/>
      <c r="MLH33" s="127"/>
      <c r="MLI33" s="127"/>
      <c r="MLJ33" s="127"/>
      <c r="MLK33" s="127"/>
      <c r="MLL33" s="127"/>
      <c r="MLM33" s="127"/>
      <c r="MLN33" s="127"/>
      <c r="MLO33" s="127"/>
      <c r="MLP33" s="127"/>
      <c r="MLQ33" s="127"/>
      <c r="MLR33" s="127"/>
      <c r="MLS33" s="127"/>
      <c r="MLT33" s="127"/>
      <c r="MLU33" s="127"/>
      <c r="MLV33" s="127"/>
      <c r="MLW33" s="127"/>
      <c r="MLX33" s="127"/>
      <c r="MLY33" s="127"/>
      <c r="MLZ33" s="127"/>
      <c r="MMA33" s="127"/>
      <c r="MMB33" s="127"/>
      <c r="MMC33" s="127"/>
      <c r="MMD33" s="127"/>
      <c r="MME33" s="127"/>
      <c r="MMF33" s="127"/>
      <c r="MMG33" s="127"/>
      <c r="MMH33" s="127"/>
      <c r="MMI33" s="127"/>
      <c r="MMJ33" s="127"/>
      <c r="MMK33" s="127"/>
      <c r="MML33" s="127"/>
      <c r="MMM33" s="127"/>
      <c r="MMN33" s="127"/>
      <c r="MMO33" s="127"/>
      <c r="MMP33" s="127"/>
      <c r="MMQ33" s="127"/>
      <c r="MMR33" s="127"/>
      <c r="MMS33" s="127"/>
      <c r="MMT33" s="127"/>
      <c r="MMU33" s="127"/>
      <c r="MMV33" s="127"/>
      <c r="MMW33" s="127"/>
      <c r="MMX33" s="127"/>
      <c r="MMY33" s="127"/>
      <c r="MMZ33" s="127"/>
      <c r="MNA33" s="127"/>
      <c r="MNB33" s="127"/>
      <c r="MNC33" s="127"/>
      <c r="MND33" s="127"/>
      <c r="MNE33" s="127"/>
      <c r="MNF33" s="127"/>
      <c r="MNG33" s="127"/>
      <c r="MNH33" s="127"/>
      <c r="MNI33" s="127"/>
      <c r="MNJ33" s="127"/>
      <c r="MNK33" s="127"/>
      <c r="MNL33" s="127"/>
      <c r="MNM33" s="127"/>
      <c r="MNN33" s="127"/>
      <c r="MNO33" s="127"/>
      <c r="MNP33" s="127"/>
      <c r="MNQ33" s="127"/>
      <c r="MNR33" s="127"/>
      <c r="MNS33" s="127"/>
      <c r="MNT33" s="127"/>
      <c r="MNU33" s="127"/>
      <c r="MNV33" s="127"/>
      <c r="MNW33" s="127"/>
      <c r="MNX33" s="127"/>
      <c r="MNY33" s="127"/>
      <c r="MNZ33" s="127"/>
      <c r="MOA33" s="127"/>
      <c r="MOB33" s="127"/>
      <c r="MOC33" s="127"/>
      <c r="MOD33" s="127"/>
      <c r="MOE33" s="127"/>
      <c r="MOF33" s="127"/>
      <c r="MOG33" s="127"/>
      <c r="MOH33" s="127"/>
      <c r="MOI33" s="127"/>
      <c r="MOJ33" s="127"/>
      <c r="MOK33" s="127"/>
      <c r="MOL33" s="127"/>
      <c r="MOM33" s="127"/>
      <c r="MON33" s="127"/>
      <c r="MOO33" s="127"/>
      <c r="MOP33" s="127"/>
      <c r="MOQ33" s="127"/>
      <c r="MOR33" s="127"/>
      <c r="MOS33" s="127"/>
      <c r="MOT33" s="127"/>
      <c r="MOU33" s="127"/>
      <c r="MOV33" s="127"/>
      <c r="MOW33" s="127"/>
      <c r="MOX33" s="127"/>
      <c r="MOY33" s="127"/>
      <c r="MOZ33" s="127"/>
      <c r="MPA33" s="127"/>
      <c r="MPB33" s="127"/>
      <c r="MPC33" s="127"/>
      <c r="MPD33" s="127"/>
      <c r="MPE33" s="127"/>
      <c r="MPF33" s="127"/>
      <c r="MPG33" s="127"/>
      <c r="MPH33" s="127"/>
      <c r="MPI33" s="127"/>
      <c r="MPJ33" s="127"/>
      <c r="MPK33" s="127"/>
      <c r="MPL33" s="127"/>
      <c r="MPM33" s="127"/>
      <c r="MPN33" s="127"/>
      <c r="MPO33" s="127"/>
      <c r="MPP33" s="127"/>
      <c r="MPQ33" s="127"/>
      <c r="MPR33" s="127"/>
      <c r="MPS33" s="127"/>
      <c r="MPT33" s="127"/>
      <c r="MPU33" s="127"/>
      <c r="MPV33" s="127"/>
      <c r="MPW33" s="127"/>
      <c r="MPX33" s="127"/>
      <c r="MPY33" s="127"/>
      <c r="MPZ33" s="127"/>
      <c r="MQA33" s="127"/>
      <c r="MQB33" s="127"/>
      <c r="MQC33" s="127"/>
      <c r="MQD33" s="127"/>
      <c r="MQE33" s="127"/>
      <c r="MQF33" s="127"/>
      <c r="MQG33" s="127"/>
      <c r="MQH33" s="127"/>
      <c r="MQI33" s="127"/>
      <c r="MQJ33" s="127"/>
      <c r="MQK33" s="127"/>
      <c r="MQL33" s="127"/>
      <c r="MQM33" s="127"/>
      <c r="MQN33" s="127"/>
      <c r="MQO33" s="127"/>
      <c r="MQP33" s="127"/>
      <c r="MQQ33" s="127"/>
      <c r="MQR33" s="127"/>
      <c r="MQS33" s="127"/>
      <c r="MQT33" s="127"/>
      <c r="MQU33" s="127"/>
      <c r="MQV33" s="127"/>
      <c r="MQW33" s="127"/>
      <c r="MQX33" s="127"/>
      <c r="MQY33" s="127"/>
      <c r="MQZ33" s="127"/>
      <c r="MRA33" s="127"/>
      <c r="MRB33" s="127"/>
      <c r="MRC33" s="127"/>
      <c r="MRD33" s="127"/>
      <c r="MRE33" s="127"/>
      <c r="MRF33" s="127"/>
      <c r="MRG33" s="127"/>
      <c r="MRH33" s="127"/>
      <c r="MRI33" s="127"/>
      <c r="MRJ33" s="127"/>
      <c r="MRK33" s="127"/>
      <c r="MRL33" s="127"/>
      <c r="MRM33" s="127"/>
      <c r="MRN33" s="127"/>
      <c r="MRO33" s="127"/>
      <c r="MRP33" s="127"/>
      <c r="MRQ33" s="127"/>
      <c r="MRR33" s="127"/>
      <c r="MRS33" s="127"/>
      <c r="MRT33" s="127"/>
      <c r="MRU33" s="127"/>
      <c r="MRV33" s="127"/>
      <c r="MRW33" s="127"/>
      <c r="MRX33" s="127"/>
      <c r="MRY33" s="127"/>
      <c r="MRZ33" s="127"/>
      <c r="MSA33" s="127"/>
      <c r="MSB33" s="127"/>
      <c r="MSC33" s="127"/>
      <c r="MSD33" s="127"/>
      <c r="MSE33" s="127"/>
      <c r="MSF33" s="127"/>
      <c r="MSG33" s="127"/>
      <c r="MSH33" s="127"/>
      <c r="MSI33" s="127"/>
      <c r="MSJ33" s="127"/>
      <c r="MSK33" s="127"/>
      <c r="MSL33" s="127"/>
      <c r="MSM33" s="127"/>
      <c r="MSN33" s="127"/>
      <c r="MSO33" s="127"/>
      <c r="MSP33" s="127"/>
      <c r="MSQ33" s="127"/>
      <c r="MSR33" s="127"/>
      <c r="MSS33" s="127"/>
      <c r="MST33" s="127"/>
      <c r="MSU33" s="127"/>
      <c r="MSV33" s="127"/>
      <c r="MSW33" s="127"/>
      <c r="MSX33" s="127"/>
      <c r="MSY33" s="127"/>
      <c r="MSZ33" s="127"/>
      <c r="MTA33" s="127"/>
      <c r="MTB33" s="127"/>
      <c r="MTC33" s="127"/>
      <c r="MTD33" s="127"/>
      <c r="MTE33" s="127"/>
      <c r="MTF33" s="127"/>
      <c r="MTG33" s="127"/>
      <c r="MTH33" s="127"/>
      <c r="MTI33" s="127"/>
      <c r="MTJ33" s="127"/>
      <c r="MTK33" s="127"/>
      <c r="MTL33" s="127"/>
      <c r="MTM33" s="127"/>
      <c r="MTN33" s="127"/>
      <c r="MTO33" s="127"/>
      <c r="MTP33" s="127"/>
      <c r="MTQ33" s="127"/>
      <c r="MTR33" s="127"/>
      <c r="MTS33" s="127"/>
      <c r="MTT33" s="127"/>
      <c r="MTU33" s="127"/>
      <c r="MTV33" s="127"/>
      <c r="MTW33" s="127"/>
      <c r="MTX33" s="127"/>
      <c r="MTY33" s="127"/>
      <c r="MTZ33" s="127"/>
      <c r="MUA33" s="127"/>
      <c r="MUB33" s="127"/>
      <c r="MUC33" s="127"/>
      <c r="MUD33" s="127"/>
      <c r="MUE33" s="127"/>
      <c r="MUF33" s="127"/>
      <c r="MUG33" s="127"/>
      <c r="MUH33" s="127"/>
      <c r="MUI33" s="127"/>
      <c r="MUJ33" s="127"/>
      <c r="MUK33" s="127"/>
      <c r="MUL33" s="127"/>
      <c r="MUM33" s="127"/>
      <c r="MUN33" s="127"/>
      <c r="MUO33" s="127"/>
      <c r="MUP33" s="127"/>
      <c r="MUQ33" s="127"/>
      <c r="MUR33" s="127"/>
      <c r="MUS33" s="127"/>
      <c r="MUT33" s="127"/>
      <c r="MUU33" s="127"/>
      <c r="MUV33" s="127"/>
      <c r="MUW33" s="127"/>
      <c r="MUX33" s="127"/>
      <c r="MUY33" s="127"/>
      <c r="MUZ33" s="127"/>
      <c r="MVA33" s="127"/>
      <c r="MVB33" s="127"/>
      <c r="MVC33" s="127"/>
      <c r="MVD33" s="127"/>
      <c r="MVE33" s="127"/>
      <c r="MVF33" s="127"/>
      <c r="MVG33" s="127"/>
      <c r="MVH33" s="127"/>
      <c r="MVI33" s="127"/>
      <c r="MVJ33" s="127"/>
      <c r="MVK33" s="127"/>
      <c r="MVL33" s="127"/>
      <c r="MVM33" s="127"/>
      <c r="MVN33" s="127"/>
      <c r="MVO33" s="127"/>
      <c r="MVP33" s="127"/>
      <c r="MVQ33" s="127"/>
      <c r="MVR33" s="127"/>
      <c r="MVS33" s="127"/>
      <c r="MVT33" s="127"/>
      <c r="MVU33" s="127"/>
      <c r="MVV33" s="127"/>
      <c r="MVW33" s="127"/>
      <c r="MVX33" s="127"/>
      <c r="MVY33" s="127"/>
      <c r="MVZ33" s="127"/>
      <c r="MWA33" s="127"/>
      <c r="MWB33" s="127"/>
      <c r="MWC33" s="127"/>
      <c r="MWD33" s="127"/>
      <c r="MWE33" s="127"/>
      <c r="MWF33" s="127"/>
      <c r="MWG33" s="127"/>
      <c r="MWH33" s="127"/>
      <c r="MWI33" s="127"/>
      <c r="MWJ33" s="127"/>
      <c r="MWK33" s="127"/>
      <c r="MWL33" s="127"/>
      <c r="MWM33" s="127"/>
      <c r="MWN33" s="127"/>
      <c r="MWO33" s="127"/>
      <c r="MWP33" s="127"/>
      <c r="MWQ33" s="127"/>
      <c r="MWR33" s="127"/>
      <c r="MWS33" s="127"/>
      <c r="MWT33" s="127"/>
      <c r="MWU33" s="127"/>
      <c r="MWV33" s="127"/>
      <c r="MWW33" s="127"/>
      <c r="MWX33" s="127"/>
      <c r="MWY33" s="127"/>
      <c r="MWZ33" s="127"/>
      <c r="MXA33" s="127"/>
      <c r="MXB33" s="127"/>
      <c r="MXC33" s="127"/>
      <c r="MXD33" s="127"/>
      <c r="MXE33" s="127"/>
      <c r="MXF33" s="127"/>
      <c r="MXG33" s="127"/>
      <c r="MXH33" s="127"/>
      <c r="MXI33" s="127"/>
      <c r="MXJ33" s="127"/>
      <c r="MXK33" s="127"/>
      <c r="MXL33" s="127"/>
      <c r="MXM33" s="127"/>
      <c r="MXN33" s="127"/>
      <c r="MXO33" s="127"/>
      <c r="MXP33" s="127"/>
      <c r="MXQ33" s="127"/>
      <c r="MXR33" s="127"/>
      <c r="MXS33" s="127"/>
      <c r="MXT33" s="127"/>
      <c r="MXU33" s="127"/>
      <c r="MXV33" s="127"/>
      <c r="MXW33" s="127"/>
      <c r="MXX33" s="127"/>
      <c r="MXY33" s="127"/>
      <c r="MXZ33" s="127"/>
      <c r="MYA33" s="127"/>
      <c r="MYB33" s="127"/>
      <c r="MYC33" s="127"/>
      <c r="MYD33" s="127"/>
      <c r="MYE33" s="127"/>
      <c r="MYF33" s="127"/>
      <c r="MYG33" s="127"/>
      <c r="MYH33" s="127"/>
      <c r="MYI33" s="127"/>
      <c r="MYJ33" s="127"/>
      <c r="MYK33" s="127"/>
      <c r="MYL33" s="127"/>
      <c r="MYM33" s="127"/>
      <c r="MYN33" s="127"/>
      <c r="MYO33" s="127"/>
      <c r="MYP33" s="127"/>
      <c r="MYQ33" s="127"/>
      <c r="MYR33" s="127"/>
      <c r="MYS33" s="127"/>
      <c r="MYT33" s="127"/>
      <c r="MYU33" s="127"/>
      <c r="MYV33" s="127"/>
      <c r="MYW33" s="127"/>
      <c r="MYX33" s="127"/>
      <c r="MYY33" s="127"/>
      <c r="MYZ33" s="127"/>
      <c r="MZA33" s="127"/>
      <c r="MZB33" s="127"/>
      <c r="MZC33" s="127"/>
      <c r="MZD33" s="127"/>
      <c r="MZE33" s="127"/>
      <c r="MZF33" s="127"/>
      <c r="MZG33" s="127"/>
      <c r="MZH33" s="127"/>
      <c r="MZI33" s="127"/>
      <c r="MZJ33" s="127"/>
      <c r="MZK33" s="127"/>
      <c r="MZL33" s="127"/>
      <c r="MZM33" s="127"/>
      <c r="MZN33" s="127"/>
      <c r="MZO33" s="127"/>
      <c r="MZP33" s="127"/>
      <c r="MZQ33" s="127"/>
      <c r="MZR33" s="127"/>
      <c r="MZS33" s="127"/>
      <c r="MZT33" s="127"/>
      <c r="MZU33" s="127"/>
      <c r="MZV33" s="127"/>
      <c r="MZW33" s="127"/>
      <c r="MZX33" s="127"/>
      <c r="MZY33" s="127"/>
      <c r="MZZ33" s="127"/>
      <c r="NAA33" s="127"/>
      <c r="NAB33" s="127"/>
      <c r="NAC33" s="127"/>
      <c r="NAD33" s="127"/>
      <c r="NAE33" s="127"/>
      <c r="NAF33" s="127"/>
      <c r="NAG33" s="127"/>
      <c r="NAH33" s="127"/>
      <c r="NAI33" s="127"/>
      <c r="NAJ33" s="127"/>
      <c r="NAK33" s="127"/>
      <c r="NAL33" s="127"/>
      <c r="NAM33" s="127"/>
      <c r="NAN33" s="127"/>
      <c r="NAO33" s="127"/>
      <c r="NAP33" s="127"/>
      <c r="NAQ33" s="127"/>
      <c r="NAR33" s="127"/>
      <c r="NAS33" s="127"/>
      <c r="NAT33" s="127"/>
      <c r="NAU33" s="127"/>
      <c r="NAV33" s="127"/>
      <c r="NAW33" s="127"/>
      <c r="NAX33" s="127"/>
      <c r="NAY33" s="127"/>
      <c r="NAZ33" s="127"/>
      <c r="NBA33" s="127"/>
      <c r="NBB33" s="127"/>
      <c r="NBC33" s="127"/>
      <c r="NBD33" s="127"/>
      <c r="NBE33" s="127"/>
      <c r="NBF33" s="127"/>
      <c r="NBG33" s="127"/>
      <c r="NBH33" s="127"/>
      <c r="NBI33" s="127"/>
      <c r="NBJ33" s="127"/>
      <c r="NBK33" s="127"/>
      <c r="NBL33" s="127"/>
      <c r="NBM33" s="127"/>
      <c r="NBN33" s="127"/>
      <c r="NBO33" s="127"/>
      <c r="NBP33" s="127"/>
      <c r="NBQ33" s="127"/>
      <c r="NBR33" s="127"/>
      <c r="NBS33" s="127"/>
      <c r="NBT33" s="127"/>
      <c r="NBU33" s="127"/>
      <c r="NBV33" s="127"/>
      <c r="NBW33" s="127"/>
      <c r="NBX33" s="127"/>
      <c r="NBY33" s="127"/>
      <c r="NBZ33" s="127"/>
      <c r="NCA33" s="127"/>
      <c r="NCB33" s="127"/>
      <c r="NCC33" s="127"/>
      <c r="NCD33" s="127"/>
      <c r="NCE33" s="127"/>
      <c r="NCF33" s="127"/>
      <c r="NCG33" s="127"/>
      <c r="NCH33" s="127"/>
      <c r="NCI33" s="127"/>
      <c r="NCJ33" s="127"/>
      <c r="NCK33" s="127"/>
      <c r="NCL33" s="127"/>
      <c r="NCM33" s="127"/>
      <c r="NCN33" s="127"/>
      <c r="NCO33" s="127"/>
      <c r="NCP33" s="127"/>
      <c r="NCQ33" s="127"/>
      <c r="NCR33" s="127"/>
      <c r="NCS33" s="127"/>
      <c r="NCT33" s="127"/>
      <c r="NCU33" s="127"/>
      <c r="NCV33" s="127"/>
      <c r="NCW33" s="127"/>
      <c r="NCX33" s="127"/>
      <c r="NCY33" s="127"/>
      <c r="NCZ33" s="127"/>
      <c r="NDA33" s="127"/>
      <c r="NDB33" s="127"/>
      <c r="NDC33" s="127"/>
      <c r="NDD33" s="127"/>
      <c r="NDE33" s="127"/>
      <c r="NDF33" s="127"/>
      <c r="NDG33" s="127"/>
      <c r="NDH33" s="127"/>
      <c r="NDI33" s="127"/>
      <c r="NDJ33" s="127"/>
      <c r="NDK33" s="127"/>
      <c r="NDL33" s="127"/>
      <c r="NDM33" s="127"/>
      <c r="NDN33" s="127"/>
      <c r="NDO33" s="127"/>
      <c r="NDP33" s="127"/>
      <c r="NDQ33" s="127"/>
      <c r="NDR33" s="127"/>
      <c r="NDS33" s="127"/>
      <c r="NDT33" s="127"/>
      <c r="NDU33" s="127"/>
      <c r="NDV33" s="127"/>
      <c r="NDW33" s="127"/>
      <c r="NDX33" s="127"/>
      <c r="NDY33" s="127"/>
      <c r="NDZ33" s="127"/>
      <c r="NEA33" s="127"/>
      <c r="NEB33" s="127"/>
      <c r="NEC33" s="127"/>
      <c r="NED33" s="127"/>
      <c r="NEE33" s="127"/>
      <c r="NEF33" s="127"/>
      <c r="NEG33" s="127"/>
      <c r="NEH33" s="127"/>
      <c r="NEI33" s="127"/>
      <c r="NEJ33" s="127"/>
      <c r="NEK33" s="127"/>
      <c r="NEL33" s="127"/>
      <c r="NEM33" s="127"/>
      <c r="NEN33" s="127"/>
      <c r="NEO33" s="127"/>
      <c r="NEP33" s="127"/>
      <c r="NEQ33" s="127"/>
      <c r="NER33" s="127"/>
      <c r="NES33" s="127"/>
      <c r="NET33" s="127"/>
      <c r="NEU33" s="127"/>
      <c r="NEV33" s="127"/>
      <c r="NEW33" s="127"/>
      <c r="NEX33" s="127"/>
      <c r="NEY33" s="127"/>
      <c r="NEZ33" s="127"/>
      <c r="NFA33" s="127"/>
      <c r="NFB33" s="127"/>
      <c r="NFC33" s="127"/>
      <c r="NFD33" s="127"/>
      <c r="NFE33" s="127"/>
      <c r="NFF33" s="127"/>
      <c r="NFG33" s="127"/>
      <c r="NFH33" s="127"/>
      <c r="NFI33" s="127"/>
      <c r="NFJ33" s="127"/>
      <c r="NFK33" s="127"/>
      <c r="NFL33" s="127"/>
      <c r="NFM33" s="127"/>
      <c r="NFN33" s="127"/>
      <c r="NFO33" s="127"/>
      <c r="NFP33" s="127"/>
      <c r="NFQ33" s="127"/>
      <c r="NFR33" s="127"/>
      <c r="NFS33" s="127"/>
      <c r="NFT33" s="127"/>
      <c r="NFU33" s="127"/>
      <c r="NFV33" s="127"/>
      <c r="NFW33" s="127"/>
      <c r="NFX33" s="127"/>
      <c r="NFY33" s="127"/>
      <c r="NFZ33" s="127"/>
      <c r="NGA33" s="127"/>
      <c r="NGB33" s="127"/>
      <c r="NGC33" s="127"/>
      <c r="NGD33" s="127"/>
      <c r="NGE33" s="127"/>
      <c r="NGF33" s="127"/>
      <c r="NGG33" s="127"/>
      <c r="NGH33" s="127"/>
      <c r="NGI33" s="127"/>
      <c r="NGJ33" s="127"/>
      <c r="NGK33" s="127"/>
      <c r="NGL33" s="127"/>
      <c r="NGM33" s="127"/>
      <c r="NGN33" s="127"/>
      <c r="NGO33" s="127"/>
      <c r="NGP33" s="127"/>
      <c r="NGQ33" s="127"/>
      <c r="NGR33" s="127"/>
      <c r="NGS33" s="127"/>
      <c r="NGT33" s="127"/>
      <c r="NGU33" s="127"/>
      <c r="NGV33" s="127"/>
      <c r="NGW33" s="127"/>
      <c r="NGX33" s="127"/>
      <c r="NGY33" s="127"/>
      <c r="NGZ33" s="127"/>
      <c r="NHA33" s="127"/>
      <c r="NHB33" s="127"/>
      <c r="NHC33" s="127"/>
      <c r="NHD33" s="127"/>
      <c r="NHE33" s="127"/>
      <c r="NHF33" s="127"/>
      <c r="NHG33" s="127"/>
      <c r="NHH33" s="127"/>
      <c r="NHI33" s="127"/>
      <c r="NHJ33" s="127"/>
      <c r="NHK33" s="127"/>
      <c r="NHL33" s="127"/>
      <c r="NHM33" s="127"/>
      <c r="NHN33" s="127"/>
      <c r="NHO33" s="127"/>
      <c r="NHP33" s="127"/>
      <c r="NHQ33" s="127"/>
      <c r="NHR33" s="127"/>
      <c r="NHS33" s="127"/>
      <c r="NHT33" s="127"/>
      <c r="NHU33" s="127"/>
      <c r="NHV33" s="127"/>
      <c r="NHW33" s="127"/>
      <c r="NHX33" s="127"/>
      <c r="NHY33" s="127"/>
      <c r="NHZ33" s="127"/>
      <c r="NIA33" s="127"/>
      <c r="NIB33" s="127"/>
      <c r="NIC33" s="127"/>
      <c r="NID33" s="127"/>
      <c r="NIE33" s="127"/>
      <c r="NIF33" s="127"/>
      <c r="NIG33" s="127"/>
      <c r="NIH33" s="127"/>
      <c r="NII33" s="127"/>
      <c r="NIJ33" s="127"/>
      <c r="NIK33" s="127"/>
      <c r="NIL33" s="127"/>
      <c r="NIM33" s="127"/>
      <c r="NIN33" s="127"/>
      <c r="NIO33" s="127"/>
      <c r="NIP33" s="127"/>
      <c r="NIQ33" s="127"/>
      <c r="NIR33" s="127"/>
      <c r="NIS33" s="127"/>
      <c r="NIT33" s="127"/>
      <c r="NIU33" s="127"/>
      <c r="NIV33" s="127"/>
      <c r="NIW33" s="127"/>
      <c r="NIX33" s="127"/>
      <c r="NIY33" s="127"/>
      <c r="NIZ33" s="127"/>
      <c r="NJA33" s="127"/>
      <c r="NJB33" s="127"/>
      <c r="NJC33" s="127"/>
      <c r="NJD33" s="127"/>
      <c r="NJE33" s="127"/>
      <c r="NJF33" s="127"/>
      <c r="NJG33" s="127"/>
      <c r="NJH33" s="127"/>
      <c r="NJI33" s="127"/>
      <c r="NJJ33" s="127"/>
      <c r="NJK33" s="127"/>
      <c r="NJL33" s="127"/>
      <c r="NJM33" s="127"/>
      <c r="NJN33" s="127"/>
      <c r="NJO33" s="127"/>
      <c r="NJP33" s="127"/>
      <c r="NJQ33" s="127"/>
      <c r="NJR33" s="127"/>
      <c r="NJS33" s="127"/>
      <c r="NJT33" s="127"/>
      <c r="NJU33" s="127"/>
      <c r="NJV33" s="127"/>
      <c r="NJW33" s="127"/>
      <c r="NJX33" s="127"/>
      <c r="NJY33" s="127"/>
      <c r="NJZ33" s="127"/>
      <c r="NKA33" s="127"/>
      <c r="NKB33" s="127"/>
      <c r="NKC33" s="127"/>
      <c r="NKD33" s="127"/>
      <c r="NKE33" s="127"/>
      <c r="NKF33" s="127"/>
      <c r="NKG33" s="127"/>
      <c r="NKH33" s="127"/>
      <c r="NKI33" s="127"/>
      <c r="NKJ33" s="127"/>
      <c r="NKK33" s="127"/>
      <c r="NKL33" s="127"/>
      <c r="NKM33" s="127"/>
      <c r="NKN33" s="127"/>
      <c r="NKO33" s="127"/>
      <c r="NKP33" s="127"/>
      <c r="NKQ33" s="127"/>
      <c r="NKR33" s="127"/>
      <c r="NKS33" s="127"/>
      <c r="NKT33" s="127"/>
      <c r="NKU33" s="127"/>
      <c r="NKV33" s="127"/>
      <c r="NKW33" s="127"/>
      <c r="NKX33" s="127"/>
      <c r="NKY33" s="127"/>
      <c r="NKZ33" s="127"/>
      <c r="NLA33" s="127"/>
      <c r="NLB33" s="127"/>
      <c r="NLC33" s="127"/>
      <c r="NLD33" s="127"/>
      <c r="NLE33" s="127"/>
      <c r="NLF33" s="127"/>
      <c r="NLG33" s="127"/>
      <c r="NLH33" s="127"/>
      <c r="NLI33" s="127"/>
      <c r="NLJ33" s="127"/>
      <c r="NLK33" s="127"/>
      <c r="NLL33" s="127"/>
      <c r="NLM33" s="127"/>
      <c r="NLN33" s="127"/>
      <c r="NLO33" s="127"/>
      <c r="NLP33" s="127"/>
      <c r="NLQ33" s="127"/>
      <c r="NLR33" s="127"/>
      <c r="NLS33" s="127"/>
      <c r="NLT33" s="127"/>
      <c r="NLU33" s="127"/>
      <c r="NLV33" s="127"/>
      <c r="NLW33" s="127"/>
      <c r="NLX33" s="127"/>
      <c r="NLY33" s="127"/>
      <c r="NLZ33" s="127"/>
      <c r="NMA33" s="127"/>
      <c r="NMB33" s="127"/>
      <c r="NMC33" s="127"/>
      <c r="NMD33" s="127"/>
      <c r="NME33" s="127"/>
      <c r="NMF33" s="127"/>
      <c r="NMG33" s="127"/>
      <c r="NMH33" s="127"/>
      <c r="NMI33" s="127"/>
      <c r="NMJ33" s="127"/>
      <c r="NMK33" s="127"/>
      <c r="NML33" s="127"/>
      <c r="NMM33" s="127"/>
      <c r="NMN33" s="127"/>
      <c r="NMO33" s="127"/>
      <c r="NMP33" s="127"/>
      <c r="NMQ33" s="127"/>
      <c r="NMR33" s="127"/>
      <c r="NMS33" s="127"/>
      <c r="NMT33" s="127"/>
      <c r="NMU33" s="127"/>
      <c r="NMV33" s="127"/>
      <c r="NMW33" s="127"/>
      <c r="NMX33" s="127"/>
      <c r="NMY33" s="127"/>
      <c r="NMZ33" s="127"/>
      <c r="NNA33" s="127"/>
      <c r="NNB33" s="127"/>
      <c r="NNC33" s="127"/>
      <c r="NND33" s="127"/>
      <c r="NNE33" s="127"/>
      <c r="NNF33" s="127"/>
      <c r="NNG33" s="127"/>
      <c r="NNH33" s="127"/>
      <c r="NNI33" s="127"/>
      <c r="NNJ33" s="127"/>
      <c r="NNK33" s="127"/>
      <c r="NNL33" s="127"/>
      <c r="NNM33" s="127"/>
      <c r="NNN33" s="127"/>
      <c r="NNO33" s="127"/>
      <c r="NNP33" s="127"/>
      <c r="NNQ33" s="127"/>
      <c r="NNR33" s="127"/>
      <c r="NNS33" s="127"/>
      <c r="NNT33" s="127"/>
      <c r="NNU33" s="127"/>
      <c r="NNV33" s="127"/>
      <c r="NNW33" s="127"/>
      <c r="NNX33" s="127"/>
      <c r="NNY33" s="127"/>
      <c r="NNZ33" s="127"/>
      <c r="NOA33" s="127"/>
      <c r="NOB33" s="127"/>
      <c r="NOC33" s="127"/>
      <c r="NOD33" s="127"/>
      <c r="NOE33" s="127"/>
      <c r="NOF33" s="127"/>
      <c r="NOG33" s="127"/>
      <c r="NOH33" s="127"/>
      <c r="NOI33" s="127"/>
      <c r="NOJ33" s="127"/>
      <c r="NOK33" s="127"/>
      <c r="NOL33" s="127"/>
      <c r="NOM33" s="127"/>
      <c r="NON33" s="127"/>
      <c r="NOO33" s="127"/>
      <c r="NOP33" s="127"/>
      <c r="NOQ33" s="127"/>
      <c r="NOR33" s="127"/>
      <c r="NOS33" s="127"/>
      <c r="NOT33" s="127"/>
      <c r="NOU33" s="127"/>
      <c r="NOV33" s="127"/>
      <c r="NOW33" s="127"/>
      <c r="NOX33" s="127"/>
      <c r="NOY33" s="127"/>
      <c r="NOZ33" s="127"/>
      <c r="NPA33" s="127"/>
      <c r="NPB33" s="127"/>
      <c r="NPC33" s="127"/>
      <c r="NPD33" s="127"/>
      <c r="NPE33" s="127"/>
      <c r="NPF33" s="127"/>
      <c r="NPG33" s="127"/>
      <c r="NPH33" s="127"/>
      <c r="NPI33" s="127"/>
      <c r="NPJ33" s="127"/>
      <c r="NPK33" s="127"/>
      <c r="NPL33" s="127"/>
      <c r="NPM33" s="127"/>
      <c r="NPN33" s="127"/>
      <c r="NPO33" s="127"/>
      <c r="NPP33" s="127"/>
      <c r="NPQ33" s="127"/>
      <c r="NPR33" s="127"/>
      <c r="NPS33" s="127"/>
      <c r="NPT33" s="127"/>
      <c r="NPU33" s="127"/>
      <c r="NPV33" s="127"/>
      <c r="NPW33" s="127"/>
      <c r="NPX33" s="127"/>
      <c r="NPY33" s="127"/>
      <c r="NPZ33" s="127"/>
      <c r="NQA33" s="127"/>
      <c r="NQB33" s="127"/>
      <c r="NQC33" s="127"/>
      <c r="NQD33" s="127"/>
      <c r="NQE33" s="127"/>
      <c r="NQF33" s="127"/>
      <c r="NQG33" s="127"/>
      <c r="NQH33" s="127"/>
      <c r="NQI33" s="127"/>
      <c r="NQJ33" s="127"/>
      <c r="NQK33" s="127"/>
      <c r="NQL33" s="127"/>
      <c r="NQM33" s="127"/>
      <c r="NQN33" s="127"/>
      <c r="NQO33" s="127"/>
      <c r="NQP33" s="127"/>
      <c r="NQQ33" s="127"/>
      <c r="NQR33" s="127"/>
      <c r="NQS33" s="127"/>
      <c r="NQT33" s="127"/>
      <c r="NQU33" s="127"/>
      <c r="NQV33" s="127"/>
      <c r="NQW33" s="127"/>
      <c r="NQX33" s="127"/>
      <c r="NQY33" s="127"/>
      <c r="NQZ33" s="127"/>
      <c r="NRA33" s="127"/>
      <c r="NRB33" s="127"/>
      <c r="NRC33" s="127"/>
      <c r="NRD33" s="127"/>
      <c r="NRE33" s="127"/>
      <c r="NRF33" s="127"/>
      <c r="NRG33" s="127"/>
      <c r="NRH33" s="127"/>
      <c r="NRI33" s="127"/>
      <c r="NRJ33" s="127"/>
      <c r="NRK33" s="127"/>
      <c r="NRL33" s="127"/>
      <c r="NRM33" s="127"/>
      <c r="NRN33" s="127"/>
      <c r="NRO33" s="127"/>
      <c r="NRP33" s="127"/>
      <c r="NRQ33" s="127"/>
      <c r="NRR33" s="127"/>
      <c r="NRS33" s="127"/>
      <c r="NRT33" s="127"/>
      <c r="NRU33" s="127"/>
      <c r="NRV33" s="127"/>
      <c r="NRW33" s="127"/>
      <c r="NRX33" s="127"/>
      <c r="NRY33" s="127"/>
      <c r="NRZ33" s="127"/>
      <c r="NSA33" s="127"/>
      <c r="NSB33" s="127"/>
      <c r="NSC33" s="127"/>
      <c r="NSD33" s="127"/>
      <c r="NSE33" s="127"/>
      <c r="NSF33" s="127"/>
      <c r="NSG33" s="127"/>
      <c r="NSH33" s="127"/>
      <c r="NSI33" s="127"/>
      <c r="NSJ33" s="127"/>
      <c r="NSK33" s="127"/>
      <c r="NSL33" s="127"/>
      <c r="NSM33" s="127"/>
      <c r="NSN33" s="127"/>
      <c r="NSO33" s="127"/>
      <c r="NSP33" s="127"/>
      <c r="NSQ33" s="127"/>
      <c r="NSR33" s="127"/>
      <c r="NSS33" s="127"/>
      <c r="NST33" s="127"/>
      <c r="NSU33" s="127"/>
      <c r="NSV33" s="127"/>
      <c r="NSW33" s="127"/>
      <c r="NSX33" s="127"/>
      <c r="NSY33" s="127"/>
      <c r="NSZ33" s="127"/>
      <c r="NTA33" s="127"/>
      <c r="NTB33" s="127"/>
      <c r="NTC33" s="127"/>
      <c r="NTD33" s="127"/>
      <c r="NTE33" s="127"/>
      <c r="NTF33" s="127"/>
      <c r="NTG33" s="127"/>
      <c r="NTH33" s="127"/>
      <c r="NTI33" s="127"/>
      <c r="NTJ33" s="127"/>
      <c r="NTK33" s="127"/>
      <c r="NTL33" s="127"/>
      <c r="NTM33" s="127"/>
      <c r="NTN33" s="127"/>
      <c r="NTO33" s="127"/>
      <c r="NTP33" s="127"/>
      <c r="NTQ33" s="127"/>
      <c r="NTR33" s="127"/>
      <c r="NTS33" s="127"/>
      <c r="NTT33" s="127"/>
      <c r="NTU33" s="127"/>
      <c r="NTV33" s="127"/>
      <c r="NTW33" s="127"/>
      <c r="NTX33" s="127"/>
      <c r="NTY33" s="127"/>
      <c r="NTZ33" s="127"/>
      <c r="NUA33" s="127"/>
      <c r="NUB33" s="127"/>
      <c r="NUC33" s="127"/>
      <c r="NUD33" s="127"/>
      <c r="NUE33" s="127"/>
      <c r="NUF33" s="127"/>
      <c r="NUG33" s="127"/>
      <c r="NUH33" s="127"/>
      <c r="NUI33" s="127"/>
      <c r="NUJ33" s="127"/>
      <c r="NUK33" s="127"/>
      <c r="NUL33" s="127"/>
      <c r="NUM33" s="127"/>
      <c r="NUN33" s="127"/>
      <c r="NUO33" s="127"/>
      <c r="NUP33" s="127"/>
      <c r="NUQ33" s="127"/>
      <c r="NUR33" s="127"/>
      <c r="NUS33" s="127"/>
      <c r="NUT33" s="127"/>
      <c r="NUU33" s="127"/>
      <c r="NUV33" s="127"/>
      <c r="NUW33" s="127"/>
      <c r="NUX33" s="127"/>
      <c r="NUY33" s="127"/>
      <c r="NUZ33" s="127"/>
      <c r="NVA33" s="127"/>
      <c r="NVB33" s="127"/>
      <c r="NVC33" s="127"/>
      <c r="NVD33" s="127"/>
      <c r="NVE33" s="127"/>
      <c r="NVF33" s="127"/>
      <c r="NVG33" s="127"/>
      <c r="NVH33" s="127"/>
      <c r="NVI33" s="127"/>
      <c r="NVJ33" s="127"/>
      <c r="NVK33" s="127"/>
      <c r="NVL33" s="127"/>
      <c r="NVM33" s="127"/>
      <c r="NVN33" s="127"/>
      <c r="NVO33" s="127"/>
      <c r="NVP33" s="127"/>
      <c r="NVQ33" s="127"/>
      <c r="NVR33" s="127"/>
      <c r="NVS33" s="127"/>
      <c r="NVT33" s="127"/>
      <c r="NVU33" s="127"/>
      <c r="NVV33" s="127"/>
      <c r="NVW33" s="127"/>
      <c r="NVX33" s="127"/>
      <c r="NVY33" s="127"/>
      <c r="NVZ33" s="127"/>
      <c r="NWA33" s="127"/>
      <c r="NWB33" s="127"/>
      <c r="NWC33" s="127"/>
      <c r="NWD33" s="127"/>
      <c r="NWE33" s="127"/>
      <c r="NWF33" s="127"/>
      <c r="NWG33" s="127"/>
      <c r="NWH33" s="127"/>
      <c r="NWI33" s="127"/>
      <c r="NWJ33" s="127"/>
      <c r="NWK33" s="127"/>
      <c r="NWL33" s="127"/>
      <c r="NWM33" s="127"/>
      <c r="NWN33" s="127"/>
      <c r="NWO33" s="127"/>
      <c r="NWP33" s="127"/>
      <c r="NWQ33" s="127"/>
      <c r="NWR33" s="127"/>
      <c r="NWS33" s="127"/>
      <c r="NWT33" s="127"/>
      <c r="NWU33" s="127"/>
      <c r="NWV33" s="127"/>
      <c r="NWW33" s="127"/>
      <c r="NWX33" s="127"/>
      <c r="NWY33" s="127"/>
      <c r="NWZ33" s="127"/>
      <c r="NXA33" s="127"/>
      <c r="NXB33" s="127"/>
      <c r="NXC33" s="127"/>
      <c r="NXD33" s="127"/>
      <c r="NXE33" s="127"/>
      <c r="NXF33" s="127"/>
      <c r="NXG33" s="127"/>
      <c r="NXH33" s="127"/>
      <c r="NXI33" s="127"/>
      <c r="NXJ33" s="127"/>
      <c r="NXK33" s="127"/>
      <c r="NXL33" s="127"/>
      <c r="NXM33" s="127"/>
      <c r="NXN33" s="127"/>
      <c r="NXO33" s="127"/>
      <c r="NXP33" s="127"/>
      <c r="NXQ33" s="127"/>
      <c r="NXR33" s="127"/>
      <c r="NXS33" s="127"/>
      <c r="NXT33" s="127"/>
      <c r="NXU33" s="127"/>
      <c r="NXV33" s="127"/>
      <c r="NXW33" s="127"/>
      <c r="NXX33" s="127"/>
      <c r="NXY33" s="127"/>
      <c r="NXZ33" s="127"/>
      <c r="NYA33" s="127"/>
      <c r="NYB33" s="127"/>
      <c r="NYC33" s="127"/>
      <c r="NYD33" s="127"/>
      <c r="NYE33" s="127"/>
      <c r="NYF33" s="127"/>
      <c r="NYG33" s="127"/>
      <c r="NYH33" s="127"/>
      <c r="NYI33" s="127"/>
      <c r="NYJ33" s="127"/>
      <c r="NYK33" s="127"/>
      <c r="NYL33" s="127"/>
      <c r="NYM33" s="127"/>
      <c r="NYN33" s="127"/>
      <c r="NYO33" s="127"/>
      <c r="NYP33" s="127"/>
      <c r="NYQ33" s="127"/>
      <c r="NYR33" s="127"/>
      <c r="NYS33" s="127"/>
      <c r="NYT33" s="127"/>
      <c r="NYU33" s="127"/>
      <c r="NYV33" s="127"/>
      <c r="NYW33" s="127"/>
      <c r="NYX33" s="127"/>
      <c r="NYY33" s="127"/>
      <c r="NYZ33" s="127"/>
      <c r="NZA33" s="127"/>
      <c r="NZB33" s="127"/>
      <c r="NZC33" s="127"/>
      <c r="NZD33" s="127"/>
      <c r="NZE33" s="127"/>
      <c r="NZF33" s="127"/>
      <c r="NZG33" s="127"/>
      <c r="NZH33" s="127"/>
      <c r="NZI33" s="127"/>
      <c r="NZJ33" s="127"/>
      <c r="NZK33" s="127"/>
      <c r="NZL33" s="127"/>
      <c r="NZM33" s="127"/>
      <c r="NZN33" s="127"/>
      <c r="NZO33" s="127"/>
      <c r="NZP33" s="127"/>
      <c r="NZQ33" s="127"/>
      <c r="NZR33" s="127"/>
      <c r="NZS33" s="127"/>
      <c r="NZT33" s="127"/>
      <c r="NZU33" s="127"/>
      <c r="NZV33" s="127"/>
      <c r="NZW33" s="127"/>
      <c r="NZX33" s="127"/>
      <c r="NZY33" s="127"/>
      <c r="NZZ33" s="127"/>
      <c r="OAA33" s="127"/>
      <c r="OAB33" s="127"/>
      <c r="OAC33" s="127"/>
      <c r="OAD33" s="127"/>
      <c r="OAE33" s="127"/>
      <c r="OAF33" s="127"/>
      <c r="OAG33" s="127"/>
      <c r="OAH33" s="127"/>
      <c r="OAI33" s="127"/>
      <c r="OAJ33" s="127"/>
      <c r="OAK33" s="127"/>
      <c r="OAL33" s="127"/>
      <c r="OAM33" s="127"/>
      <c r="OAN33" s="127"/>
      <c r="OAO33" s="127"/>
      <c r="OAP33" s="127"/>
      <c r="OAQ33" s="127"/>
      <c r="OAR33" s="127"/>
      <c r="OAS33" s="127"/>
      <c r="OAT33" s="127"/>
      <c r="OAU33" s="127"/>
      <c r="OAV33" s="127"/>
      <c r="OAW33" s="127"/>
      <c r="OAX33" s="127"/>
      <c r="OAY33" s="127"/>
      <c r="OAZ33" s="127"/>
      <c r="OBA33" s="127"/>
      <c r="OBB33" s="127"/>
      <c r="OBC33" s="127"/>
      <c r="OBD33" s="127"/>
      <c r="OBE33" s="127"/>
      <c r="OBF33" s="127"/>
      <c r="OBG33" s="127"/>
      <c r="OBH33" s="127"/>
      <c r="OBI33" s="127"/>
      <c r="OBJ33" s="127"/>
      <c r="OBK33" s="127"/>
      <c r="OBL33" s="127"/>
      <c r="OBM33" s="127"/>
      <c r="OBN33" s="127"/>
      <c r="OBO33" s="127"/>
      <c r="OBP33" s="127"/>
      <c r="OBQ33" s="127"/>
      <c r="OBR33" s="127"/>
      <c r="OBS33" s="127"/>
      <c r="OBT33" s="127"/>
      <c r="OBU33" s="127"/>
      <c r="OBV33" s="127"/>
      <c r="OBW33" s="127"/>
      <c r="OBX33" s="127"/>
      <c r="OBY33" s="127"/>
      <c r="OBZ33" s="127"/>
      <c r="OCA33" s="127"/>
      <c r="OCB33" s="127"/>
      <c r="OCC33" s="127"/>
      <c r="OCD33" s="127"/>
      <c r="OCE33" s="127"/>
      <c r="OCF33" s="127"/>
      <c r="OCG33" s="127"/>
      <c r="OCH33" s="127"/>
      <c r="OCI33" s="127"/>
      <c r="OCJ33" s="127"/>
      <c r="OCK33" s="127"/>
      <c r="OCL33" s="127"/>
      <c r="OCM33" s="127"/>
      <c r="OCN33" s="127"/>
      <c r="OCO33" s="127"/>
      <c r="OCP33" s="127"/>
      <c r="OCQ33" s="127"/>
      <c r="OCR33" s="127"/>
      <c r="OCS33" s="127"/>
      <c r="OCT33" s="127"/>
      <c r="OCU33" s="127"/>
      <c r="OCV33" s="127"/>
      <c r="OCW33" s="127"/>
      <c r="OCX33" s="127"/>
      <c r="OCY33" s="127"/>
      <c r="OCZ33" s="127"/>
      <c r="ODA33" s="127"/>
      <c r="ODB33" s="127"/>
      <c r="ODC33" s="127"/>
      <c r="ODD33" s="127"/>
      <c r="ODE33" s="127"/>
      <c r="ODF33" s="127"/>
      <c r="ODG33" s="127"/>
      <c r="ODH33" s="127"/>
      <c r="ODI33" s="127"/>
      <c r="ODJ33" s="127"/>
      <c r="ODK33" s="127"/>
      <c r="ODL33" s="127"/>
      <c r="ODM33" s="127"/>
      <c r="ODN33" s="127"/>
      <c r="ODO33" s="127"/>
      <c r="ODP33" s="127"/>
      <c r="ODQ33" s="127"/>
      <c r="ODR33" s="127"/>
      <c r="ODS33" s="127"/>
      <c r="ODT33" s="127"/>
      <c r="ODU33" s="127"/>
      <c r="ODV33" s="127"/>
      <c r="ODW33" s="127"/>
      <c r="ODX33" s="127"/>
      <c r="ODY33" s="127"/>
      <c r="ODZ33" s="127"/>
      <c r="OEA33" s="127"/>
      <c r="OEB33" s="127"/>
      <c r="OEC33" s="127"/>
      <c r="OED33" s="127"/>
      <c r="OEE33" s="127"/>
      <c r="OEF33" s="127"/>
      <c r="OEG33" s="127"/>
      <c r="OEH33" s="127"/>
      <c r="OEI33" s="127"/>
      <c r="OEJ33" s="127"/>
      <c r="OEK33" s="127"/>
      <c r="OEL33" s="127"/>
      <c r="OEM33" s="127"/>
      <c r="OEN33" s="127"/>
      <c r="OEO33" s="127"/>
      <c r="OEP33" s="127"/>
      <c r="OEQ33" s="127"/>
      <c r="OER33" s="127"/>
      <c r="OES33" s="127"/>
      <c r="OET33" s="127"/>
      <c r="OEU33" s="127"/>
      <c r="OEV33" s="127"/>
      <c r="OEW33" s="127"/>
      <c r="OEX33" s="127"/>
      <c r="OEY33" s="127"/>
      <c r="OEZ33" s="127"/>
      <c r="OFA33" s="127"/>
      <c r="OFB33" s="127"/>
      <c r="OFC33" s="127"/>
      <c r="OFD33" s="127"/>
      <c r="OFE33" s="127"/>
      <c r="OFF33" s="127"/>
      <c r="OFG33" s="127"/>
      <c r="OFH33" s="127"/>
      <c r="OFI33" s="127"/>
      <c r="OFJ33" s="127"/>
      <c r="OFK33" s="127"/>
      <c r="OFL33" s="127"/>
      <c r="OFM33" s="127"/>
      <c r="OFN33" s="127"/>
      <c r="OFO33" s="127"/>
      <c r="OFP33" s="127"/>
      <c r="OFQ33" s="127"/>
      <c r="OFR33" s="127"/>
      <c r="OFS33" s="127"/>
      <c r="OFT33" s="127"/>
      <c r="OFU33" s="127"/>
      <c r="OFV33" s="127"/>
      <c r="OFW33" s="127"/>
      <c r="OFX33" s="127"/>
      <c r="OFY33" s="127"/>
      <c r="OFZ33" s="127"/>
      <c r="OGA33" s="127"/>
      <c r="OGB33" s="127"/>
      <c r="OGC33" s="127"/>
      <c r="OGD33" s="127"/>
      <c r="OGE33" s="127"/>
      <c r="OGF33" s="127"/>
      <c r="OGG33" s="127"/>
      <c r="OGH33" s="127"/>
      <c r="OGI33" s="127"/>
      <c r="OGJ33" s="127"/>
      <c r="OGK33" s="127"/>
      <c r="OGL33" s="127"/>
      <c r="OGM33" s="127"/>
      <c r="OGN33" s="127"/>
      <c r="OGO33" s="127"/>
      <c r="OGP33" s="127"/>
      <c r="OGQ33" s="127"/>
      <c r="OGR33" s="127"/>
      <c r="OGS33" s="127"/>
      <c r="OGT33" s="127"/>
      <c r="OGU33" s="127"/>
      <c r="OGV33" s="127"/>
      <c r="OGW33" s="127"/>
      <c r="OGX33" s="127"/>
      <c r="OGY33" s="127"/>
      <c r="OGZ33" s="127"/>
      <c r="OHA33" s="127"/>
      <c r="OHB33" s="127"/>
      <c r="OHC33" s="127"/>
      <c r="OHD33" s="127"/>
      <c r="OHE33" s="127"/>
      <c r="OHF33" s="127"/>
      <c r="OHG33" s="127"/>
      <c r="OHH33" s="127"/>
      <c r="OHI33" s="127"/>
      <c r="OHJ33" s="127"/>
      <c r="OHK33" s="127"/>
      <c r="OHL33" s="127"/>
      <c r="OHM33" s="127"/>
      <c r="OHN33" s="127"/>
      <c r="OHO33" s="127"/>
      <c r="OHP33" s="127"/>
      <c r="OHQ33" s="127"/>
      <c r="OHR33" s="127"/>
      <c r="OHS33" s="127"/>
      <c r="OHT33" s="127"/>
      <c r="OHU33" s="127"/>
      <c r="OHV33" s="127"/>
      <c r="OHW33" s="127"/>
      <c r="OHX33" s="127"/>
      <c r="OHY33" s="127"/>
      <c r="OHZ33" s="127"/>
      <c r="OIA33" s="127"/>
      <c r="OIB33" s="127"/>
      <c r="OIC33" s="127"/>
      <c r="OID33" s="127"/>
      <c r="OIE33" s="127"/>
      <c r="OIF33" s="127"/>
      <c r="OIG33" s="127"/>
      <c r="OIH33" s="127"/>
      <c r="OII33" s="127"/>
      <c r="OIJ33" s="127"/>
      <c r="OIK33" s="127"/>
      <c r="OIL33" s="127"/>
      <c r="OIM33" s="127"/>
      <c r="OIN33" s="127"/>
      <c r="OIO33" s="127"/>
      <c r="OIP33" s="127"/>
      <c r="OIQ33" s="127"/>
      <c r="OIR33" s="127"/>
      <c r="OIS33" s="127"/>
      <c r="OIT33" s="127"/>
      <c r="OIU33" s="127"/>
      <c r="OIV33" s="127"/>
      <c r="OIW33" s="127"/>
      <c r="OIX33" s="127"/>
      <c r="OIY33" s="127"/>
      <c r="OIZ33" s="127"/>
      <c r="OJA33" s="127"/>
      <c r="OJB33" s="127"/>
      <c r="OJC33" s="127"/>
      <c r="OJD33" s="127"/>
      <c r="OJE33" s="127"/>
      <c r="OJF33" s="127"/>
      <c r="OJG33" s="127"/>
      <c r="OJH33" s="127"/>
      <c r="OJI33" s="127"/>
      <c r="OJJ33" s="127"/>
      <c r="OJK33" s="127"/>
      <c r="OJL33" s="127"/>
      <c r="OJM33" s="127"/>
      <c r="OJN33" s="127"/>
      <c r="OJO33" s="127"/>
      <c r="OJP33" s="127"/>
      <c r="OJQ33" s="127"/>
      <c r="OJR33" s="127"/>
      <c r="OJS33" s="127"/>
      <c r="OJT33" s="127"/>
      <c r="OJU33" s="127"/>
      <c r="OJV33" s="127"/>
      <c r="OJW33" s="127"/>
      <c r="OJX33" s="127"/>
      <c r="OJY33" s="127"/>
      <c r="OJZ33" s="127"/>
      <c r="OKA33" s="127"/>
      <c r="OKB33" s="127"/>
      <c r="OKC33" s="127"/>
      <c r="OKD33" s="127"/>
      <c r="OKE33" s="127"/>
      <c r="OKF33" s="127"/>
      <c r="OKG33" s="127"/>
      <c r="OKH33" s="127"/>
      <c r="OKI33" s="127"/>
      <c r="OKJ33" s="127"/>
      <c r="OKK33" s="127"/>
      <c r="OKL33" s="127"/>
      <c r="OKM33" s="127"/>
      <c r="OKN33" s="127"/>
      <c r="OKO33" s="127"/>
      <c r="OKP33" s="127"/>
      <c r="OKQ33" s="127"/>
      <c r="OKR33" s="127"/>
      <c r="OKS33" s="127"/>
      <c r="OKT33" s="127"/>
      <c r="OKU33" s="127"/>
      <c r="OKV33" s="127"/>
      <c r="OKW33" s="127"/>
      <c r="OKX33" s="127"/>
      <c r="OKY33" s="127"/>
      <c r="OKZ33" s="127"/>
      <c r="OLA33" s="127"/>
      <c r="OLB33" s="127"/>
      <c r="OLC33" s="127"/>
      <c r="OLD33" s="127"/>
      <c r="OLE33" s="127"/>
      <c r="OLF33" s="127"/>
      <c r="OLG33" s="127"/>
      <c r="OLH33" s="127"/>
      <c r="OLI33" s="127"/>
      <c r="OLJ33" s="127"/>
      <c r="OLK33" s="127"/>
      <c r="OLL33" s="127"/>
      <c r="OLM33" s="127"/>
      <c r="OLN33" s="127"/>
      <c r="OLO33" s="127"/>
      <c r="OLP33" s="127"/>
      <c r="OLQ33" s="127"/>
      <c r="OLR33" s="127"/>
      <c r="OLS33" s="127"/>
      <c r="OLT33" s="127"/>
      <c r="OLU33" s="127"/>
      <c r="OLV33" s="127"/>
      <c r="OLW33" s="127"/>
      <c r="OLX33" s="127"/>
      <c r="OLY33" s="127"/>
      <c r="OLZ33" s="127"/>
      <c r="OMA33" s="127"/>
      <c r="OMB33" s="127"/>
      <c r="OMC33" s="127"/>
      <c r="OMD33" s="127"/>
      <c r="OME33" s="127"/>
      <c r="OMF33" s="127"/>
      <c r="OMG33" s="127"/>
      <c r="OMH33" s="127"/>
      <c r="OMI33" s="127"/>
      <c r="OMJ33" s="127"/>
      <c r="OMK33" s="127"/>
      <c r="OML33" s="127"/>
      <c r="OMM33" s="127"/>
      <c r="OMN33" s="127"/>
      <c r="OMO33" s="127"/>
      <c r="OMP33" s="127"/>
      <c r="OMQ33" s="127"/>
      <c r="OMR33" s="127"/>
      <c r="OMS33" s="127"/>
      <c r="OMT33" s="127"/>
      <c r="OMU33" s="127"/>
      <c r="OMV33" s="127"/>
      <c r="OMW33" s="127"/>
      <c r="OMX33" s="127"/>
      <c r="OMY33" s="127"/>
      <c r="OMZ33" s="127"/>
      <c r="ONA33" s="127"/>
      <c r="ONB33" s="127"/>
      <c r="ONC33" s="127"/>
      <c r="OND33" s="127"/>
      <c r="ONE33" s="127"/>
      <c r="ONF33" s="127"/>
      <c r="ONG33" s="127"/>
      <c r="ONH33" s="127"/>
      <c r="ONI33" s="127"/>
      <c r="ONJ33" s="127"/>
      <c r="ONK33" s="127"/>
      <c r="ONL33" s="127"/>
      <c r="ONM33" s="127"/>
      <c r="ONN33" s="127"/>
      <c r="ONO33" s="127"/>
      <c r="ONP33" s="127"/>
      <c r="ONQ33" s="127"/>
      <c r="ONR33" s="127"/>
      <c r="ONS33" s="127"/>
      <c r="ONT33" s="127"/>
      <c r="ONU33" s="127"/>
      <c r="ONV33" s="127"/>
      <c r="ONW33" s="127"/>
      <c r="ONX33" s="127"/>
      <c r="ONY33" s="127"/>
      <c r="ONZ33" s="127"/>
      <c r="OOA33" s="127"/>
      <c r="OOB33" s="127"/>
      <c r="OOC33" s="127"/>
      <c r="OOD33" s="127"/>
      <c r="OOE33" s="127"/>
      <c r="OOF33" s="127"/>
      <c r="OOG33" s="127"/>
      <c r="OOH33" s="127"/>
      <c r="OOI33" s="127"/>
      <c r="OOJ33" s="127"/>
      <c r="OOK33" s="127"/>
      <c r="OOL33" s="127"/>
      <c r="OOM33" s="127"/>
      <c r="OON33" s="127"/>
      <c r="OOO33" s="127"/>
      <c r="OOP33" s="127"/>
      <c r="OOQ33" s="127"/>
      <c r="OOR33" s="127"/>
      <c r="OOS33" s="127"/>
      <c r="OOT33" s="127"/>
      <c r="OOU33" s="127"/>
      <c r="OOV33" s="127"/>
      <c r="OOW33" s="127"/>
      <c r="OOX33" s="127"/>
      <c r="OOY33" s="127"/>
      <c r="OOZ33" s="127"/>
      <c r="OPA33" s="127"/>
      <c r="OPB33" s="127"/>
      <c r="OPC33" s="127"/>
      <c r="OPD33" s="127"/>
      <c r="OPE33" s="127"/>
      <c r="OPF33" s="127"/>
      <c r="OPG33" s="127"/>
      <c r="OPH33" s="127"/>
      <c r="OPI33" s="127"/>
      <c r="OPJ33" s="127"/>
      <c r="OPK33" s="127"/>
      <c r="OPL33" s="127"/>
      <c r="OPM33" s="127"/>
      <c r="OPN33" s="127"/>
      <c r="OPO33" s="127"/>
      <c r="OPP33" s="127"/>
      <c r="OPQ33" s="127"/>
      <c r="OPR33" s="127"/>
      <c r="OPS33" s="127"/>
      <c r="OPT33" s="127"/>
      <c r="OPU33" s="127"/>
      <c r="OPV33" s="127"/>
      <c r="OPW33" s="127"/>
      <c r="OPX33" s="127"/>
      <c r="OPY33" s="127"/>
      <c r="OPZ33" s="127"/>
      <c r="OQA33" s="127"/>
      <c r="OQB33" s="127"/>
      <c r="OQC33" s="127"/>
      <c r="OQD33" s="127"/>
      <c r="OQE33" s="127"/>
      <c r="OQF33" s="127"/>
      <c r="OQG33" s="127"/>
      <c r="OQH33" s="127"/>
      <c r="OQI33" s="127"/>
      <c r="OQJ33" s="127"/>
      <c r="OQK33" s="127"/>
      <c r="OQL33" s="127"/>
      <c r="OQM33" s="127"/>
      <c r="OQN33" s="127"/>
      <c r="OQO33" s="127"/>
      <c r="OQP33" s="127"/>
      <c r="OQQ33" s="127"/>
      <c r="OQR33" s="127"/>
      <c r="OQS33" s="127"/>
      <c r="OQT33" s="127"/>
      <c r="OQU33" s="127"/>
      <c r="OQV33" s="127"/>
      <c r="OQW33" s="127"/>
      <c r="OQX33" s="127"/>
      <c r="OQY33" s="127"/>
      <c r="OQZ33" s="127"/>
      <c r="ORA33" s="127"/>
      <c r="ORB33" s="127"/>
      <c r="ORC33" s="127"/>
      <c r="ORD33" s="127"/>
      <c r="ORE33" s="127"/>
      <c r="ORF33" s="127"/>
      <c r="ORG33" s="127"/>
      <c r="ORH33" s="127"/>
      <c r="ORI33" s="127"/>
      <c r="ORJ33" s="127"/>
      <c r="ORK33" s="127"/>
      <c r="ORL33" s="127"/>
      <c r="ORM33" s="127"/>
      <c r="ORN33" s="127"/>
      <c r="ORO33" s="127"/>
      <c r="ORP33" s="127"/>
      <c r="ORQ33" s="127"/>
      <c r="ORR33" s="127"/>
      <c r="ORS33" s="127"/>
      <c r="ORT33" s="127"/>
      <c r="ORU33" s="127"/>
      <c r="ORV33" s="127"/>
      <c r="ORW33" s="127"/>
      <c r="ORX33" s="127"/>
      <c r="ORY33" s="127"/>
      <c r="ORZ33" s="127"/>
      <c r="OSA33" s="127"/>
      <c r="OSB33" s="127"/>
      <c r="OSC33" s="127"/>
      <c r="OSD33" s="127"/>
      <c r="OSE33" s="127"/>
      <c r="OSF33" s="127"/>
      <c r="OSG33" s="127"/>
      <c r="OSH33" s="127"/>
      <c r="OSI33" s="127"/>
      <c r="OSJ33" s="127"/>
      <c r="OSK33" s="127"/>
      <c r="OSL33" s="127"/>
      <c r="OSM33" s="127"/>
      <c r="OSN33" s="127"/>
      <c r="OSO33" s="127"/>
      <c r="OSP33" s="127"/>
      <c r="OSQ33" s="127"/>
      <c r="OSR33" s="127"/>
      <c r="OSS33" s="127"/>
      <c r="OST33" s="127"/>
      <c r="OSU33" s="127"/>
      <c r="OSV33" s="127"/>
      <c r="OSW33" s="127"/>
      <c r="OSX33" s="127"/>
      <c r="OSY33" s="127"/>
      <c r="OSZ33" s="127"/>
      <c r="OTA33" s="127"/>
      <c r="OTB33" s="127"/>
      <c r="OTC33" s="127"/>
      <c r="OTD33" s="127"/>
      <c r="OTE33" s="127"/>
      <c r="OTF33" s="127"/>
      <c r="OTG33" s="127"/>
      <c r="OTH33" s="127"/>
      <c r="OTI33" s="127"/>
      <c r="OTJ33" s="127"/>
      <c r="OTK33" s="127"/>
      <c r="OTL33" s="127"/>
      <c r="OTM33" s="127"/>
      <c r="OTN33" s="127"/>
      <c r="OTO33" s="127"/>
      <c r="OTP33" s="127"/>
      <c r="OTQ33" s="127"/>
      <c r="OTR33" s="127"/>
      <c r="OTS33" s="127"/>
      <c r="OTT33" s="127"/>
      <c r="OTU33" s="127"/>
      <c r="OTV33" s="127"/>
      <c r="OTW33" s="127"/>
      <c r="OTX33" s="127"/>
      <c r="OTY33" s="127"/>
      <c r="OTZ33" s="127"/>
      <c r="OUA33" s="127"/>
      <c r="OUB33" s="127"/>
      <c r="OUC33" s="127"/>
      <c r="OUD33" s="127"/>
      <c r="OUE33" s="127"/>
      <c r="OUF33" s="127"/>
      <c r="OUG33" s="127"/>
      <c r="OUH33" s="127"/>
      <c r="OUI33" s="127"/>
      <c r="OUJ33" s="127"/>
      <c r="OUK33" s="127"/>
      <c r="OUL33" s="127"/>
      <c r="OUM33" s="127"/>
      <c r="OUN33" s="127"/>
      <c r="OUO33" s="127"/>
      <c r="OUP33" s="127"/>
      <c r="OUQ33" s="127"/>
      <c r="OUR33" s="127"/>
      <c r="OUS33" s="127"/>
      <c r="OUT33" s="127"/>
      <c r="OUU33" s="127"/>
      <c r="OUV33" s="127"/>
      <c r="OUW33" s="127"/>
      <c r="OUX33" s="127"/>
      <c r="OUY33" s="127"/>
      <c r="OUZ33" s="127"/>
      <c r="OVA33" s="127"/>
      <c r="OVB33" s="127"/>
      <c r="OVC33" s="127"/>
      <c r="OVD33" s="127"/>
      <c r="OVE33" s="127"/>
      <c r="OVF33" s="127"/>
      <c r="OVG33" s="127"/>
      <c r="OVH33" s="127"/>
      <c r="OVI33" s="127"/>
      <c r="OVJ33" s="127"/>
      <c r="OVK33" s="127"/>
      <c r="OVL33" s="127"/>
      <c r="OVM33" s="127"/>
      <c r="OVN33" s="127"/>
      <c r="OVO33" s="127"/>
      <c r="OVP33" s="127"/>
      <c r="OVQ33" s="127"/>
      <c r="OVR33" s="127"/>
      <c r="OVS33" s="127"/>
      <c r="OVT33" s="127"/>
      <c r="OVU33" s="127"/>
      <c r="OVV33" s="127"/>
      <c r="OVW33" s="127"/>
      <c r="OVX33" s="127"/>
      <c r="OVY33" s="127"/>
      <c r="OVZ33" s="127"/>
      <c r="OWA33" s="127"/>
      <c r="OWB33" s="127"/>
      <c r="OWC33" s="127"/>
      <c r="OWD33" s="127"/>
      <c r="OWE33" s="127"/>
      <c r="OWF33" s="127"/>
      <c r="OWG33" s="127"/>
      <c r="OWH33" s="127"/>
      <c r="OWI33" s="127"/>
      <c r="OWJ33" s="127"/>
      <c r="OWK33" s="127"/>
      <c r="OWL33" s="127"/>
      <c r="OWM33" s="127"/>
      <c r="OWN33" s="127"/>
      <c r="OWO33" s="127"/>
      <c r="OWP33" s="127"/>
      <c r="OWQ33" s="127"/>
      <c r="OWR33" s="127"/>
      <c r="OWS33" s="127"/>
      <c r="OWT33" s="127"/>
      <c r="OWU33" s="127"/>
      <c r="OWV33" s="127"/>
      <c r="OWW33" s="127"/>
      <c r="OWX33" s="127"/>
      <c r="OWY33" s="127"/>
      <c r="OWZ33" s="127"/>
      <c r="OXA33" s="127"/>
      <c r="OXB33" s="127"/>
      <c r="OXC33" s="127"/>
      <c r="OXD33" s="127"/>
      <c r="OXE33" s="127"/>
      <c r="OXF33" s="127"/>
      <c r="OXG33" s="127"/>
      <c r="OXH33" s="127"/>
      <c r="OXI33" s="127"/>
      <c r="OXJ33" s="127"/>
      <c r="OXK33" s="127"/>
      <c r="OXL33" s="127"/>
      <c r="OXM33" s="127"/>
      <c r="OXN33" s="127"/>
      <c r="OXO33" s="127"/>
      <c r="OXP33" s="127"/>
      <c r="OXQ33" s="127"/>
      <c r="OXR33" s="127"/>
      <c r="OXS33" s="127"/>
      <c r="OXT33" s="127"/>
      <c r="OXU33" s="127"/>
      <c r="OXV33" s="127"/>
      <c r="OXW33" s="127"/>
      <c r="OXX33" s="127"/>
      <c r="OXY33" s="127"/>
      <c r="OXZ33" s="127"/>
      <c r="OYA33" s="127"/>
      <c r="OYB33" s="127"/>
      <c r="OYC33" s="127"/>
      <c r="OYD33" s="127"/>
      <c r="OYE33" s="127"/>
      <c r="OYF33" s="127"/>
      <c r="OYG33" s="127"/>
      <c r="OYH33" s="127"/>
      <c r="OYI33" s="127"/>
      <c r="OYJ33" s="127"/>
      <c r="OYK33" s="127"/>
      <c r="OYL33" s="127"/>
      <c r="OYM33" s="127"/>
      <c r="OYN33" s="127"/>
      <c r="OYO33" s="127"/>
      <c r="OYP33" s="127"/>
      <c r="OYQ33" s="127"/>
      <c r="OYR33" s="127"/>
      <c r="OYS33" s="127"/>
      <c r="OYT33" s="127"/>
      <c r="OYU33" s="127"/>
      <c r="OYV33" s="127"/>
      <c r="OYW33" s="127"/>
      <c r="OYX33" s="127"/>
      <c r="OYY33" s="127"/>
      <c r="OYZ33" s="127"/>
      <c r="OZA33" s="127"/>
      <c r="OZB33" s="127"/>
      <c r="OZC33" s="127"/>
      <c r="OZD33" s="127"/>
      <c r="OZE33" s="127"/>
      <c r="OZF33" s="127"/>
      <c r="OZG33" s="127"/>
      <c r="OZH33" s="127"/>
      <c r="OZI33" s="127"/>
      <c r="OZJ33" s="127"/>
      <c r="OZK33" s="127"/>
      <c r="OZL33" s="127"/>
      <c r="OZM33" s="127"/>
      <c r="OZN33" s="127"/>
      <c r="OZO33" s="127"/>
      <c r="OZP33" s="127"/>
      <c r="OZQ33" s="127"/>
      <c r="OZR33" s="127"/>
      <c r="OZS33" s="127"/>
      <c r="OZT33" s="127"/>
      <c r="OZU33" s="127"/>
      <c r="OZV33" s="127"/>
      <c r="OZW33" s="127"/>
      <c r="OZX33" s="127"/>
      <c r="OZY33" s="127"/>
      <c r="OZZ33" s="127"/>
      <c r="PAA33" s="127"/>
      <c r="PAB33" s="127"/>
      <c r="PAC33" s="127"/>
      <c r="PAD33" s="127"/>
      <c r="PAE33" s="127"/>
      <c r="PAF33" s="127"/>
      <c r="PAG33" s="127"/>
      <c r="PAH33" s="127"/>
      <c r="PAI33" s="127"/>
      <c r="PAJ33" s="127"/>
      <c r="PAK33" s="127"/>
      <c r="PAL33" s="127"/>
      <c r="PAM33" s="127"/>
      <c r="PAN33" s="127"/>
      <c r="PAO33" s="127"/>
      <c r="PAP33" s="127"/>
      <c r="PAQ33" s="127"/>
      <c r="PAR33" s="127"/>
      <c r="PAS33" s="127"/>
      <c r="PAT33" s="127"/>
      <c r="PAU33" s="127"/>
      <c r="PAV33" s="127"/>
      <c r="PAW33" s="127"/>
      <c r="PAX33" s="127"/>
      <c r="PAY33" s="127"/>
      <c r="PAZ33" s="127"/>
      <c r="PBA33" s="127"/>
      <c r="PBB33" s="127"/>
      <c r="PBC33" s="127"/>
      <c r="PBD33" s="127"/>
      <c r="PBE33" s="127"/>
      <c r="PBF33" s="127"/>
      <c r="PBG33" s="127"/>
      <c r="PBH33" s="127"/>
      <c r="PBI33" s="127"/>
      <c r="PBJ33" s="127"/>
      <c r="PBK33" s="127"/>
      <c r="PBL33" s="127"/>
      <c r="PBM33" s="127"/>
      <c r="PBN33" s="127"/>
      <c r="PBO33" s="127"/>
      <c r="PBP33" s="127"/>
      <c r="PBQ33" s="127"/>
      <c r="PBR33" s="127"/>
      <c r="PBS33" s="127"/>
      <c r="PBT33" s="127"/>
      <c r="PBU33" s="127"/>
      <c r="PBV33" s="127"/>
      <c r="PBW33" s="127"/>
      <c r="PBX33" s="127"/>
      <c r="PBY33" s="127"/>
      <c r="PBZ33" s="127"/>
      <c r="PCA33" s="127"/>
      <c r="PCB33" s="127"/>
      <c r="PCC33" s="127"/>
      <c r="PCD33" s="127"/>
      <c r="PCE33" s="127"/>
      <c r="PCF33" s="127"/>
      <c r="PCG33" s="127"/>
      <c r="PCH33" s="127"/>
      <c r="PCI33" s="127"/>
      <c r="PCJ33" s="127"/>
      <c r="PCK33" s="127"/>
      <c r="PCL33" s="127"/>
      <c r="PCM33" s="127"/>
      <c r="PCN33" s="127"/>
      <c r="PCO33" s="127"/>
      <c r="PCP33" s="127"/>
      <c r="PCQ33" s="127"/>
      <c r="PCR33" s="127"/>
      <c r="PCS33" s="127"/>
      <c r="PCT33" s="127"/>
      <c r="PCU33" s="127"/>
      <c r="PCV33" s="127"/>
      <c r="PCW33" s="127"/>
      <c r="PCX33" s="127"/>
      <c r="PCY33" s="127"/>
      <c r="PCZ33" s="127"/>
      <c r="PDA33" s="127"/>
      <c r="PDB33" s="127"/>
      <c r="PDC33" s="127"/>
      <c r="PDD33" s="127"/>
      <c r="PDE33" s="127"/>
      <c r="PDF33" s="127"/>
      <c r="PDG33" s="127"/>
      <c r="PDH33" s="127"/>
      <c r="PDI33" s="127"/>
      <c r="PDJ33" s="127"/>
      <c r="PDK33" s="127"/>
      <c r="PDL33" s="127"/>
      <c r="PDM33" s="127"/>
      <c r="PDN33" s="127"/>
      <c r="PDO33" s="127"/>
      <c r="PDP33" s="127"/>
      <c r="PDQ33" s="127"/>
      <c r="PDR33" s="127"/>
      <c r="PDS33" s="127"/>
      <c r="PDT33" s="127"/>
      <c r="PDU33" s="127"/>
      <c r="PDV33" s="127"/>
      <c r="PDW33" s="127"/>
      <c r="PDX33" s="127"/>
      <c r="PDY33" s="127"/>
      <c r="PDZ33" s="127"/>
      <c r="PEA33" s="127"/>
      <c r="PEB33" s="127"/>
      <c r="PEC33" s="127"/>
      <c r="PED33" s="127"/>
      <c r="PEE33" s="127"/>
      <c r="PEF33" s="127"/>
      <c r="PEG33" s="127"/>
      <c r="PEH33" s="127"/>
      <c r="PEI33" s="127"/>
      <c r="PEJ33" s="127"/>
      <c r="PEK33" s="127"/>
      <c r="PEL33" s="127"/>
      <c r="PEM33" s="127"/>
      <c r="PEN33" s="127"/>
      <c r="PEO33" s="127"/>
      <c r="PEP33" s="127"/>
      <c r="PEQ33" s="127"/>
      <c r="PER33" s="127"/>
      <c r="PES33" s="127"/>
      <c r="PET33" s="127"/>
      <c r="PEU33" s="127"/>
      <c r="PEV33" s="127"/>
      <c r="PEW33" s="127"/>
      <c r="PEX33" s="127"/>
      <c r="PEY33" s="127"/>
      <c r="PEZ33" s="127"/>
      <c r="PFA33" s="127"/>
      <c r="PFB33" s="127"/>
      <c r="PFC33" s="127"/>
      <c r="PFD33" s="127"/>
      <c r="PFE33" s="127"/>
      <c r="PFF33" s="127"/>
      <c r="PFG33" s="127"/>
      <c r="PFH33" s="127"/>
      <c r="PFI33" s="127"/>
      <c r="PFJ33" s="127"/>
      <c r="PFK33" s="127"/>
      <c r="PFL33" s="127"/>
      <c r="PFM33" s="127"/>
      <c r="PFN33" s="127"/>
      <c r="PFO33" s="127"/>
      <c r="PFP33" s="127"/>
      <c r="PFQ33" s="127"/>
      <c r="PFR33" s="127"/>
      <c r="PFS33" s="127"/>
      <c r="PFT33" s="127"/>
      <c r="PFU33" s="127"/>
      <c r="PFV33" s="127"/>
      <c r="PFW33" s="127"/>
      <c r="PFX33" s="127"/>
      <c r="PFY33" s="127"/>
      <c r="PFZ33" s="127"/>
      <c r="PGA33" s="127"/>
      <c r="PGB33" s="127"/>
      <c r="PGC33" s="127"/>
      <c r="PGD33" s="127"/>
      <c r="PGE33" s="127"/>
      <c r="PGF33" s="127"/>
      <c r="PGG33" s="127"/>
      <c r="PGH33" s="127"/>
      <c r="PGI33" s="127"/>
      <c r="PGJ33" s="127"/>
      <c r="PGK33" s="127"/>
      <c r="PGL33" s="127"/>
      <c r="PGM33" s="127"/>
      <c r="PGN33" s="127"/>
      <c r="PGO33" s="127"/>
      <c r="PGP33" s="127"/>
      <c r="PGQ33" s="127"/>
      <c r="PGR33" s="127"/>
      <c r="PGS33" s="127"/>
      <c r="PGT33" s="127"/>
      <c r="PGU33" s="127"/>
      <c r="PGV33" s="127"/>
      <c r="PGW33" s="127"/>
      <c r="PGX33" s="127"/>
      <c r="PGY33" s="127"/>
      <c r="PGZ33" s="127"/>
      <c r="PHA33" s="127"/>
      <c r="PHB33" s="127"/>
      <c r="PHC33" s="127"/>
      <c r="PHD33" s="127"/>
      <c r="PHE33" s="127"/>
      <c r="PHF33" s="127"/>
      <c r="PHG33" s="127"/>
      <c r="PHH33" s="127"/>
      <c r="PHI33" s="127"/>
      <c r="PHJ33" s="127"/>
      <c r="PHK33" s="127"/>
      <c r="PHL33" s="127"/>
      <c r="PHM33" s="127"/>
      <c r="PHN33" s="127"/>
      <c r="PHO33" s="127"/>
      <c r="PHP33" s="127"/>
      <c r="PHQ33" s="127"/>
      <c r="PHR33" s="127"/>
      <c r="PHS33" s="127"/>
      <c r="PHT33" s="127"/>
      <c r="PHU33" s="127"/>
      <c r="PHV33" s="127"/>
      <c r="PHW33" s="127"/>
      <c r="PHX33" s="127"/>
      <c r="PHY33" s="127"/>
      <c r="PHZ33" s="127"/>
      <c r="PIA33" s="127"/>
      <c r="PIB33" s="127"/>
      <c r="PIC33" s="127"/>
      <c r="PID33" s="127"/>
      <c r="PIE33" s="127"/>
      <c r="PIF33" s="127"/>
      <c r="PIG33" s="127"/>
      <c r="PIH33" s="127"/>
      <c r="PII33" s="127"/>
      <c r="PIJ33" s="127"/>
      <c r="PIK33" s="127"/>
      <c r="PIL33" s="127"/>
      <c r="PIM33" s="127"/>
      <c r="PIN33" s="127"/>
      <c r="PIO33" s="127"/>
      <c r="PIP33" s="127"/>
      <c r="PIQ33" s="127"/>
      <c r="PIR33" s="127"/>
      <c r="PIS33" s="127"/>
      <c r="PIT33" s="127"/>
      <c r="PIU33" s="127"/>
      <c r="PIV33" s="127"/>
      <c r="PIW33" s="127"/>
      <c r="PIX33" s="127"/>
      <c r="PIY33" s="127"/>
      <c r="PIZ33" s="127"/>
      <c r="PJA33" s="127"/>
      <c r="PJB33" s="127"/>
      <c r="PJC33" s="127"/>
      <c r="PJD33" s="127"/>
      <c r="PJE33" s="127"/>
      <c r="PJF33" s="127"/>
      <c r="PJG33" s="127"/>
      <c r="PJH33" s="127"/>
      <c r="PJI33" s="127"/>
      <c r="PJJ33" s="127"/>
      <c r="PJK33" s="127"/>
      <c r="PJL33" s="127"/>
      <c r="PJM33" s="127"/>
      <c r="PJN33" s="127"/>
      <c r="PJO33" s="127"/>
      <c r="PJP33" s="127"/>
      <c r="PJQ33" s="127"/>
      <c r="PJR33" s="127"/>
      <c r="PJS33" s="127"/>
      <c r="PJT33" s="127"/>
      <c r="PJU33" s="127"/>
      <c r="PJV33" s="127"/>
      <c r="PJW33" s="127"/>
      <c r="PJX33" s="127"/>
      <c r="PJY33" s="127"/>
      <c r="PJZ33" s="127"/>
      <c r="PKA33" s="127"/>
      <c r="PKB33" s="127"/>
      <c r="PKC33" s="127"/>
      <c r="PKD33" s="127"/>
      <c r="PKE33" s="127"/>
      <c r="PKF33" s="127"/>
      <c r="PKG33" s="127"/>
      <c r="PKH33" s="127"/>
      <c r="PKI33" s="127"/>
      <c r="PKJ33" s="127"/>
      <c r="PKK33" s="127"/>
      <c r="PKL33" s="127"/>
      <c r="PKM33" s="127"/>
      <c r="PKN33" s="127"/>
      <c r="PKO33" s="127"/>
      <c r="PKP33" s="127"/>
      <c r="PKQ33" s="127"/>
      <c r="PKR33" s="127"/>
      <c r="PKS33" s="127"/>
      <c r="PKT33" s="127"/>
      <c r="PKU33" s="127"/>
      <c r="PKV33" s="127"/>
      <c r="PKW33" s="127"/>
      <c r="PKX33" s="127"/>
      <c r="PKY33" s="127"/>
      <c r="PKZ33" s="127"/>
      <c r="PLA33" s="127"/>
      <c r="PLB33" s="127"/>
      <c r="PLC33" s="127"/>
      <c r="PLD33" s="127"/>
      <c r="PLE33" s="127"/>
      <c r="PLF33" s="127"/>
      <c r="PLG33" s="127"/>
      <c r="PLH33" s="127"/>
      <c r="PLI33" s="127"/>
      <c r="PLJ33" s="127"/>
      <c r="PLK33" s="127"/>
      <c r="PLL33" s="127"/>
      <c r="PLM33" s="127"/>
      <c r="PLN33" s="127"/>
      <c r="PLO33" s="127"/>
      <c r="PLP33" s="127"/>
      <c r="PLQ33" s="127"/>
      <c r="PLR33" s="127"/>
      <c r="PLS33" s="127"/>
      <c r="PLT33" s="127"/>
      <c r="PLU33" s="127"/>
      <c r="PLV33" s="127"/>
      <c r="PLW33" s="127"/>
      <c r="PLX33" s="127"/>
      <c r="PLY33" s="127"/>
      <c r="PLZ33" s="127"/>
      <c r="PMA33" s="127"/>
      <c r="PMB33" s="127"/>
      <c r="PMC33" s="127"/>
      <c r="PMD33" s="127"/>
      <c r="PME33" s="127"/>
      <c r="PMF33" s="127"/>
      <c r="PMG33" s="127"/>
      <c r="PMH33" s="127"/>
      <c r="PMI33" s="127"/>
      <c r="PMJ33" s="127"/>
      <c r="PMK33" s="127"/>
      <c r="PML33" s="127"/>
      <c r="PMM33" s="127"/>
      <c r="PMN33" s="127"/>
      <c r="PMO33" s="127"/>
      <c r="PMP33" s="127"/>
      <c r="PMQ33" s="127"/>
      <c r="PMR33" s="127"/>
      <c r="PMS33" s="127"/>
      <c r="PMT33" s="127"/>
      <c r="PMU33" s="127"/>
      <c r="PMV33" s="127"/>
      <c r="PMW33" s="127"/>
      <c r="PMX33" s="127"/>
      <c r="PMY33" s="127"/>
      <c r="PMZ33" s="127"/>
      <c r="PNA33" s="127"/>
      <c r="PNB33" s="127"/>
      <c r="PNC33" s="127"/>
      <c r="PND33" s="127"/>
      <c r="PNE33" s="127"/>
      <c r="PNF33" s="127"/>
      <c r="PNG33" s="127"/>
      <c r="PNH33" s="127"/>
      <c r="PNI33" s="127"/>
      <c r="PNJ33" s="127"/>
      <c r="PNK33" s="127"/>
      <c r="PNL33" s="127"/>
      <c r="PNM33" s="127"/>
      <c r="PNN33" s="127"/>
      <c r="PNO33" s="127"/>
      <c r="PNP33" s="127"/>
      <c r="PNQ33" s="127"/>
      <c r="PNR33" s="127"/>
      <c r="PNS33" s="127"/>
      <c r="PNT33" s="127"/>
      <c r="PNU33" s="127"/>
      <c r="PNV33" s="127"/>
      <c r="PNW33" s="127"/>
      <c r="PNX33" s="127"/>
      <c r="PNY33" s="127"/>
      <c r="PNZ33" s="127"/>
      <c r="POA33" s="127"/>
      <c r="POB33" s="127"/>
      <c r="POC33" s="127"/>
      <c r="POD33" s="127"/>
      <c r="POE33" s="127"/>
      <c r="POF33" s="127"/>
      <c r="POG33" s="127"/>
      <c r="POH33" s="127"/>
      <c r="POI33" s="127"/>
      <c r="POJ33" s="127"/>
      <c r="POK33" s="127"/>
      <c r="POL33" s="127"/>
      <c r="POM33" s="127"/>
      <c r="PON33" s="127"/>
      <c r="POO33" s="127"/>
      <c r="POP33" s="127"/>
      <c r="POQ33" s="127"/>
      <c r="POR33" s="127"/>
      <c r="POS33" s="127"/>
      <c r="POT33" s="127"/>
      <c r="POU33" s="127"/>
      <c r="POV33" s="127"/>
      <c r="POW33" s="127"/>
      <c r="POX33" s="127"/>
      <c r="POY33" s="127"/>
      <c r="POZ33" s="127"/>
      <c r="PPA33" s="127"/>
      <c r="PPB33" s="127"/>
      <c r="PPC33" s="127"/>
      <c r="PPD33" s="127"/>
      <c r="PPE33" s="127"/>
      <c r="PPF33" s="127"/>
      <c r="PPG33" s="127"/>
      <c r="PPH33" s="127"/>
      <c r="PPI33" s="127"/>
      <c r="PPJ33" s="127"/>
      <c r="PPK33" s="127"/>
      <c r="PPL33" s="127"/>
      <c r="PPM33" s="127"/>
      <c r="PPN33" s="127"/>
      <c r="PPO33" s="127"/>
      <c r="PPP33" s="127"/>
      <c r="PPQ33" s="127"/>
      <c r="PPR33" s="127"/>
      <c r="PPS33" s="127"/>
      <c r="PPT33" s="127"/>
      <c r="PPU33" s="127"/>
      <c r="PPV33" s="127"/>
      <c r="PPW33" s="127"/>
      <c r="PPX33" s="127"/>
      <c r="PPY33" s="127"/>
      <c r="PPZ33" s="127"/>
      <c r="PQA33" s="127"/>
      <c r="PQB33" s="127"/>
      <c r="PQC33" s="127"/>
      <c r="PQD33" s="127"/>
      <c r="PQE33" s="127"/>
      <c r="PQF33" s="127"/>
      <c r="PQG33" s="127"/>
      <c r="PQH33" s="127"/>
      <c r="PQI33" s="127"/>
      <c r="PQJ33" s="127"/>
      <c r="PQK33" s="127"/>
      <c r="PQL33" s="127"/>
      <c r="PQM33" s="127"/>
      <c r="PQN33" s="127"/>
      <c r="PQO33" s="127"/>
      <c r="PQP33" s="127"/>
      <c r="PQQ33" s="127"/>
      <c r="PQR33" s="127"/>
      <c r="PQS33" s="127"/>
      <c r="PQT33" s="127"/>
      <c r="PQU33" s="127"/>
      <c r="PQV33" s="127"/>
      <c r="PQW33" s="127"/>
      <c r="PQX33" s="127"/>
      <c r="PQY33" s="127"/>
      <c r="PQZ33" s="127"/>
      <c r="PRA33" s="127"/>
      <c r="PRB33" s="127"/>
      <c r="PRC33" s="127"/>
      <c r="PRD33" s="127"/>
      <c r="PRE33" s="127"/>
      <c r="PRF33" s="127"/>
      <c r="PRG33" s="127"/>
      <c r="PRH33" s="127"/>
      <c r="PRI33" s="127"/>
      <c r="PRJ33" s="127"/>
      <c r="PRK33" s="127"/>
      <c r="PRL33" s="127"/>
      <c r="PRM33" s="127"/>
      <c r="PRN33" s="127"/>
      <c r="PRO33" s="127"/>
      <c r="PRP33" s="127"/>
      <c r="PRQ33" s="127"/>
      <c r="PRR33" s="127"/>
      <c r="PRS33" s="127"/>
      <c r="PRT33" s="127"/>
      <c r="PRU33" s="127"/>
      <c r="PRV33" s="127"/>
      <c r="PRW33" s="127"/>
      <c r="PRX33" s="127"/>
      <c r="PRY33" s="127"/>
      <c r="PRZ33" s="127"/>
      <c r="PSA33" s="127"/>
      <c r="PSB33" s="127"/>
      <c r="PSC33" s="127"/>
      <c r="PSD33" s="127"/>
      <c r="PSE33" s="127"/>
      <c r="PSF33" s="127"/>
      <c r="PSG33" s="127"/>
      <c r="PSH33" s="127"/>
      <c r="PSI33" s="127"/>
      <c r="PSJ33" s="127"/>
      <c r="PSK33" s="127"/>
      <c r="PSL33" s="127"/>
      <c r="PSM33" s="127"/>
      <c r="PSN33" s="127"/>
      <c r="PSO33" s="127"/>
      <c r="PSP33" s="127"/>
      <c r="PSQ33" s="127"/>
      <c r="PSR33" s="127"/>
      <c r="PSS33" s="127"/>
      <c r="PST33" s="127"/>
      <c r="PSU33" s="127"/>
      <c r="PSV33" s="127"/>
      <c r="PSW33" s="127"/>
      <c r="PSX33" s="127"/>
      <c r="PSY33" s="127"/>
      <c r="PSZ33" s="127"/>
      <c r="PTA33" s="127"/>
      <c r="PTB33" s="127"/>
      <c r="PTC33" s="127"/>
      <c r="PTD33" s="127"/>
      <c r="PTE33" s="127"/>
      <c r="PTF33" s="127"/>
      <c r="PTG33" s="127"/>
      <c r="PTH33" s="127"/>
      <c r="PTI33" s="127"/>
      <c r="PTJ33" s="127"/>
      <c r="PTK33" s="127"/>
      <c r="PTL33" s="127"/>
      <c r="PTM33" s="127"/>
      <c r="PTN33" s="127"/>
      <c r="PTO33" s="127"/>
      <c r="PTP33" s="127"/>
      <c r="PTQ33" s="127"/>
      <c r="PTR33" s="127"/>
      <c r="PTS33" s="127"/>
      <c r="PTT33" s="127"/>
      <c r="PTU33" s="127"/>
      <c r="PTV33" s="127"/>
      <c r="PTW33" s="127"/>
      <c r="PTX33" s="127"/>
      <c r="PTY33" s="127"/>
      <c r="PTZ33" s="127"/>
      <c r="PUA33" s="127"/>
      <c r="PUB33" s="127"/>
      <c r="PUC33" s="127"/>
      <c r="PUD33" s="127"/>
      <c r="PUE33" s="127"/>
      <c r="PUF33" s="127"/>
      <c r="PUG33" s="127"/>
      <c r="PUH33" s="127"/>
      <c r="PUI33" s="127"/>
      <c r="PUJ33" s="127"/>
      <c r="PUK33" s="127"/>
      <c r="PUL33" s="127"/>
      <c r="PUM33" s="127"/>
      <c r="PUN33" s="127"/>
      <c r="PUO33" s="127"/>
      <c r="PUP33" s="127"/>
      <c r="PUQ33" s="127"/>
      <c r="PUR33" s="127"/>
      <c r="PUS33" s="127"/>
      <c r="PUT33" s="127"/>
      <c r="PUU33" s="127"/>
      <c r="PUV33" s="127"/>
      <c r="PUW33" s="127"/>
      <c r="PUX33" s="127"/>
      <c r="PUY33" s="127"/>
      <c r="PUZ33" s="127"/>
      <c r="PVA33" s="127"/>
      <c r="PVB33" s="127"/>
      <c r="PVC33" s="127"/>
      <c r="PVD33" s="127"/>
      <c r="PVE33" s="127"/>
      <c r="PVF33" s="127"/>
      <c r="PVG33" s="127"/>
      <c r="PVH33" s="127"/>
      <c r="PVI33" s="127"/>
      <c r="PVJ33" s="127"/>
      <c r="PVK33" s="127"/>
      <c r="PVL33" s="127"/>
      <c r="PVM33" s="127"/>
      <c r="PVN33" s="127"/>
      <c r="PVO33" s="127"/>
      <c r="PVP33" s="127"/>
      <c r="PVQ33" s="127"/>
      <c r="PVR33" s="127"/>
      <c r="PVS33" s="127"/>
      <c r="PVT33" s="127"/>
      <c r="PVU33" s="127"/>
      <c r="PVV33" s="127"/>
      <c r="PVW33" s="127"/>
      <c r="PVX33" s="127"/>
      <c r="PVY33" s="127"/>
      <c r="PVZ33" s="127"/>
      <c r="PWA33" s="127"/>
      <c r="PWB33" s="127"/>
      <c r="PWC33" s="127"/>
      <c r="PWD33" s="127"/>
      <c r="PWE33" s="127"/>
      <c r="PWF33" s="127"/>
      <c r="PWG33" s="127"/>
      <c r="PWH33" s="127"/>
      <c r="PWI33" s="127"/>
      <c r="PWJ33" s="127"/>
      <c r="PWK33" s="127"/>
      <c r="PWL33" s="127"/>
      <c r="PWM33" s="127"/>
      <c r="PWN33" s="127"/>
      <c r="PWO33" s="127"/>
      <c r="PWP33" s="127"/>
      <c r="PWQ33" s="127"/>
      <c r="PWR33" s="127"/>
      <c r="PWS33" s="127"/>
      <c r="PWT33" s="127"/>
      <c r="PWU33" s="127"/>
      <c r="PWV33" s="127"/>
      <c r="PWW33" s="127"/>
      <c r="PWX33" s="127"/>
      <c r="PWY33" s="127"/>
      <c r="PWZ33" s="127"/>
      <c r="PXA33" s="127"/>
      <c r="PXB33" s="127"/>
      <c r="PXC33" s="127"/>
      <c r="PXD33" s="127"/>
      <c r="PXE33" s="127"/>
      <c r="PXF33" s="127"/>
      <c r="PXG33" s="127"/>
      <c r="PXH33" s="127"/>
      <c r="PXI33" s="127"/>
      <c r="PXJ33" s="127"/>
      <c r="PXK33" s="127"/>
      <c r="PXL33" s="127"/>
      <c r="PXM33" s="127"/>
      <c r="PXN33" s="127"/>
      <c r="PXO33" s="127"/>
      <c r="PXP33" s="127"/>
      <c r="PXQ33" s="127"/>
      <c r="PXR33" s="127"/>
      <c r="PXS33" s="127"/>
      <c r="PXT33" s="127"/>
      <c r="PXU33" s="127"/>
      <c r="PXV33" s="127"/>
      <c r="PXW33" s="127"/>
      <c r="PXX33" s="127"/>
      <c r="PXY33" s="127"/>
      <c r="PXZ33" s="127"/>
      <c r="PYA33" s="127"/>
      <c r="PYB33" s="127"/>
      <c r="PYC33" s="127"/>
      <c r="PYD33" s="127"/>
      <c r="PYE33" s="127"/>
      <c r="PYF33" s="127"/>
      <c r="PYG33" s="127"/>
      <c r="PYH33" s="127"/>
      <c r="PYI33" s="127"/>
      <c r="PYJ33" s="127"/>
      <c r="PYK33" s="127"/>
      <c r="PYL33" s="127"/>
      <c r="PYM33" s="127"/>
      <c r="PYN33" s="127"/>
      <c r="PYO33" s="127"/>
      <c r="PYP33" s="127"/>
      <c r="PYQ33" s="127"/>
      <c r="PYR33" s="127"/>
      <c r="PYS33" s="127"/>
      <c r="PYT33" s="127"/>
      <c r="PYU33" s="127"/>
      <c r="PYV33" s="127"/>
      <c r="PYW33" s="127"/>
      <c r="PYX33" s="127"/>
      <c r="PYY33" s="127"/>
      <c r="PYZ33" s="127"/>
      <c r="PZA33" s="127"/>
      <c r="PZB33" s="127"/>
      <c r="PZC33" s="127"/>
      <c r="PZD33" s="127"/>
      <c r="PZE33" s="127"/>
      <c r="PZF33" s="127"/>
      <c r="PZG33" s="127"/>
      <c r="PZH33" s="127"/>
      <c r="PZI33" s="127"/>
      <c r="PZJ33" s="127"/>
      <c r="PZK33" s="127"/>
      <c r="PZL33" s="127"/>
      <c r="PZM33" s="127"/>
      <c r="PZN33" s="127"/>
      <c r="PZO33" s="127"/>
      <c r="PZP33" s="127"/>
      <c r="PZQ33" s="127"/>
      <c r="PZR33" s="127"/>
      <c r="PZS33" s="127"/>
      <c r="PZT33" s="127"/>
      <c r="PZU33" s="127"/>
      <c r="PZV33" s="127"/>
      <c r="PZW33" s="127"/>
      <c r="PZX33" s="127"/>
      <c r="PZY33" s="127"/>
      <c r="PZZ33" s="127"/>
      <c r="QAA33" s="127"/>
      <c r="QAB33" s="127"/>
      <c r="QAC33" s="127"/>
      <c r="QAD33" s="127"/>
      <c r="QAE33" s="127"/>
      <c r="QAF33" s="127"/>
      <c r="QAG33" s="127"/>
      <c r="QAH33" s="127"/>
      <c r="QAI33" s="127"/>
      <c r="QAJ33" s="127"/>
      <c r="QAK33" s="127"/>
      <c r="QAL33" s="127"/>
      <c r="QAM33" s="127"/>
      <c r="QAN33" s="127"/>
      <c r="QAO33" s="127"/>
      <c r="QAP33" s="127"/>
      <c r="QAQ33" s="127"/>
      <c r="QAR33" s="127"/>
      <c r="QAS33" s="127"/>
      <c r="QAT33" s="127"/>
      <c r="QAU33" s="127"/>
      <c r="QAV33" s="127"/>
      <c r="QAW33" s="127"/>
      <c r="QAX33" s="127"/>
      <c r="QAY33" s="127"/>
      <c r="QAZ33" s="127"/>
      <c r="QBA33" s="127"/>
      <c r="QBB33" s="127"/>
      <c r="QBC33" s="127"/>
      <c r="QBD33" s="127"/>
      <c r="QBE33" s="127"/>
      <c r="QBF33" s="127"/>
      <c r="QBG33" s="127"/>
      <c r="QBH33" s="127"/>
      <c r="QBI33" s="127"/>
      <c r="QBJ33" s="127"/>
      <c r="QBK33" s="127"/>
      <c r="QBL33" s="127"/>
      <c r="QBM33" s="127"/>
      <c r="QBN33" s="127"/>
      <c r="QBO33" s="127"/>
      <c r="QBP33" s="127"/>
      <c r="QBQ33" s="127"/>
      <c r="QBR33" s="127"/>
      <c r="QBS33" s="127"/>
      <c r="QBT33" s="127"/>
      <c r="QBU33" s="127"/>
      <c r="QBV33" s="127"/>
      <c r="QBW33" s="127"/>
      <c r="QBX33" s="127"/>
      <c r="QBY33" s="127"/>
      <c r="QBZ33" s="127"/>
      <c r="QCA33" s="127"/>
      <c r="QCB33" s="127"/>
      <c r="QCC33" s="127"/>
      <c r="QCD33" s="127"/>
      <c r="QCE33" s="127"/>
      <c r="QCF33" s="127"/>
      <c r="QCG33" s="127"/>
      <c r="QCH33" s="127"/>
      <c r="QCI33" s="127"/>
      <c r="QCJ33" s="127"/>
      <c r="QCK33" s="127"/>
      <c r="QCL33" s="127"/>
      <c r="QCM33" s="127"/>
      <c r="QCN33" s="127"/>
      <c r="QCO33" s="127"/>
      <c r="QCP33" s="127"/>
      <c r="QCQ33" s="127"/>
      <c r="QCR33" s="127"/>
      <c r="QCS33" s="127"/>
      <c r="QCT33" s="127"/>
      <c r="QCU33" s="127"/>
      <c r="QCV33" s="127"/>
      <c r="QCW33" s="127"/>
      <c r="QCX33" s="127"/>
      <c r="QCY33" s="127"/>
      <c r="QCZ33" s="127"/>
      <c r="QDA33" s="127"/>
      <c r="QDB33" s="127"/>
      <c r="QDC33" s="127"/>
      <c r="QDD33" s="127"/>
      <c r="QDE33" s="127"/>
      <c r="QDF33" s="127"/>
      <c r="QDG33" s="127"/>
      <c r="QDH33" s="127"/>
      <c r="QDI33" s="127"/>
      <c r="QDJ33" s="127"/>
      <c r="QDK33" s="127"/>
      <c r="QDL33" s="127"/>
      <c r="QDM33" s="127"/>
      <c r="QDN33" s="127"/>
      <c r="QDO33" s="127"/>
      <c r="QDP33" s="127"/>
      <c r="QDQ33" s="127"/>
      <c r="QDR33" s="127"/>
      <c r="QDS33" s="127"/>
      <c r="QDT33" s="127"/>
      <c r="QDU33" s="127"/>
      <c r="QDV33" s="127"/>
      <c r="QDW33" s="127"/>
      <c r="QDX33" s="127"/>
      <c r="QDY33" s="127"/>
      <c r="QDZ33" s="127"/>
      <c r="QEA33" s="127"/>
      <c r="QEB33" s="127"/>
      <c r="QEC33" s="127"/>
      <c r="QED33" s="127"/>
      <c r="QEE33" s="127"/>
      <c r="QEF33" s="127"/>
      <c r="QEG33" s="127"/>
      <c r="QEH33" s="127"/>
      <c r="QEI33" s="127"/>
      <c r="QEJ33" s="127"/>
      <c r="QEK33" s="127"/>
      <c r="QEL33" s="127"/>
      <c r="QEM33" s="127"/>
      <c r="QEN33" s="127"/>
      <c r="QEO33" s="127"/>
      <c r="QEP33" s="127"/>
      <c r="QEQ33" s="127"/>
      <c r="QER33" s="127"/>
      <c r="QES33" s="127"/>
      <c r="QET33" s="127"/>
      <c r="QEU33" s="127"/>
      <c r="QEV33" s="127"/>
      <c r="QEW33" s="127"/>
      <c r="QEX33" s="127"/>
      <c r="QEY33" s="127"/>
      <c r="QEZ33" s="127"/>
      <c r="QFA33" s="127"/>
      <c r="QFB33" s="127"/>
      <c r="QFC33" s="127"/>
      <c r="QFD33" s="127"/>
      <c r="QFE33" s="127"/>
      <c r="QFF33" s="127"/>
      <c r="QFG33" s="127"/>
      <c r="QFH33" s="127"/>
      <c r="QFI33" s="127"/>
      <c r="QFJ33" s="127"/>
      <c r="QFK33" s="127"/>
      <c r="QFL33" s="127"/>
      <c r="QFM33" s="127"/>
      <c r="QFN33" s="127"/>
      <c r="QFO33" s="127"/>
      <c r="QFP33" s="127"/>
      <c r="QFQ33" s="127"/>
      <c r="QFR33" s="127"/>
      <c r="QFS33" s="127"/>
      <c r="QFT33" s="127"/>
      <c r="QFU33" s="127"/>
      <c r="QFV33" s="127"/>
      <c r="QFW33" s="127"/>
      <c r="QFX33" s="127"/>
      <c r="QFY33" s="127"/>
      <c r="QFZ33" s="127"/>
      <c r="QGA33" s="127"/>
      <c r="QGB33" s="127"/>
      <c r="QGC33" s="127"/>
      <c r="QGD33" s="127"/>
      <c r="QGE33" s="127"/>
      <c r="QGF33" s="127"/>
      <c r="QGG33" s="127"/>
      <c r="QGH33" s="127"/>
      <c r="QGI33" s="127"/>
      <c r="QGJ33" s="127"/>
      <c r="QGK33" s="127"/>
      <c r="QGL33" s="127"/>
      <c r="QGM33" s="127"/>
      <c r="QGN33" s="127"/>
      <c r="QGO33" s="127"/>
      <c r="QGP33" s="127"/>
      <c r="QGQ33" s="127"/>
      <c r="QGR33" s="127"/>
      <c r="QGS33" s="127"/>
      <c r="QGT33" s="127"/>
      <c r="QGU33" s="127"/>
      <c r="QGV33" s="127"/>
      <c r="QGW33" s="127"/>
      <c r="QGX33" s="127"/>
      <c r="QGY33" s="127"/>
      <c r="QGZ33" s="127"/>
      <c r="QHA33" s="127"/>
      <c r="QHB33" s="127"/>
      <c r="QHC33" s="127"/>
      <c r="QHD33" s="127"/>
      <c r="QHE33" s="127"/>
      <c r="QHF33" s="127"/>
      <c r="QHG33" s="127"/>
      <c r="QHH33" s="127"/>
      <c r="QHI33" s="127"/>
      <c r="QHJ33" s="127"/>
      <c r="QHK33" s="127"/>
      <c r="QHL33" s="127"/>
      <c r="QHM33" s="127"/>
      <c r="QHN33" s="127"/>
      <c r="QHO33" s="127"/>
      <c r="QHP33" s="127"/>
      <c r="QHQ33" s="127"/>
      <c r="QHR33" s="127"/>
      <c r="QHS33" s="127"/>
      <c r="QHT33" s="127"/>
      <c r="QHU33" s="127"/>
      <c r="QHV33" s="127"/>
      <c r="QHW33" s="127"/>
      <c r="QHX33" s="127"/>
      <c r="QHY33" s="127"/>
      <c r="QHZ33" s="127"/>
      <c r="QIA33" s="127"/>
      <c r="QIB33" s="127"/>
      <c r="QIC33" s="127"/>
      <c r="QID33" s="127"/>
      <c r="QIE33" s="127"/>
      <c r="QIF33" s="127"/>
      <c r="QIG33" s="127"/>
      <c r="QIH33" s="127"/>
      <c r="QII33" s="127"/>
      <c r="QIJ33" s="127"/>
      <c r="QIK33" s="127"/>
      <c r="QIL33" s="127"/>
      <c r="QIM33" s="127"/>
      <c r="QIN33" s="127"/>
      <c r="QIO33" s="127"/>
      <c r="QIP33" s="127"/>
      <c r="QIQ33" s="127"/>
      <c r="QIR33" s="127"/>
      <c r="QIS33" s="127"/>
      <c r="QIT33" s="127"/>
      <c r="QIU33" s="127"/>
      <c r="QIV33" s="127"/>
      <c r="QIW33" s="127"/>
      <c r="QIX33" s="127"/>
      <c r="QIY33" s="127"/>
      <c r="QIZ33" s="127"/>
      <c r="QJA33" s="127"/>
      <c r="QJB33" s="127"/>
      <c r="QJC33" s="127"/>
      <c r="QJD33" s="127"/>
      <c r="QJE33" s="127"/>
      <c r="QJF33" s="127"/>
      <c r="QJG33" s="127"/>
      <c r="QJH33" s="127"/>
      <c r="QJI33" s="127"/>
      <c r="QJJ33" s="127"/>
      <c r="QJK33" s="127"/>
      <c r="QJL33" s="127"/>
      <c r="QJM33" s="127"/>
      <c r="QJN33" s="127"/>
      <c r="QJO33" s="127"/>
      <c r="QJP33" s="127"/>
      <c r="QJQ33" s="127"/>
      <c r="QJR33" s="127"/>
      <c r="QJS33" s="127"/>
      <c r="QJT33" s="127"/>
      <c r="QJU33" s="127"/>
      <c r="QJV33" s="127"/>
      <c r="QJW33" s="127"/>
      <c r="QJX33" s="127"/>
      <c r="QJY33" s="127"/>
      <c r="QJZ33" s="127"/>
      <c r="QKA33" s="127"/>
      <c r="QKB33" s="127"/>
      <c r="QKC33" s="127"/>
      <c r="QKD33" s="127"/>
      <c r="QKE33" s="127"/>
      <c r="QKF33" s="127"/>
      <c r="QKG33" s="127"/>
      <c r="QKH33" s="127"/>
      <c r="QKI33" s="127"/>
      <c r="QKJ33" s="127"/>
      <c r="QKK33" s="127"/>
      <c r="QKL33" s="127"/>
      <c r="QKM33" s="127"/>
      <c r="QKN33" s="127"/>
      <c r="QKO33" s="127"/>
      <c r="QKP33" s="127"/>
      <c r="QKQ33" s="127"/>
      <c r="QKR33" s="127"/>
      <c r="QKS33" s="127"/>
      <c r="QKT33" s="127"/>
      <c r="QKU33" s="127"/>
      <c r="QKV33" s="127"/>
      <c r="QKW33" s="127"/>
      <c r="QKX33" s="127"/>
      <c r="QKY33" s="127"/>
      <c r="QKZ33" s="127"/>
      <c r="QLA33" s="127"/>
      <c r="QLB33" s="127"/>
      <c r="QLC33" s="127"/>
      <c r="QLD33" s="127"/>
      <c r="QLE33" s="127"/>
      <c r="QLF33" s="127"/>
      <c r="QLG33" s="127"/>
      <c r="QLH33" s="127"/>
      <c r="QLI33" s="127"/>
      <c r="QLJ33" s="127"/>
      <c r="QLK33" s="127"/>
      <c r="QLL33" s="127"/>
      <c r="QLM33" s="127"/>
      <c r="QLN33" s="127"/>
      <c r="QLO33" s="127"/>
      <c r="QLP33" s="127"/>
      <c r="QLQ33" s="127"/>
      <c r="QLR33" s="127"/>
      <c r="QLS33" s="127"/>
      <c r="QLT33" s="127"/>
      <c r="QLU33" s="127"/>
      <c r="QLV33" s="127"/>
      <c r="QLW33" s="127"/>
      <c r="QLX33" s="127"/>
      <c r="QLY33" s="127"/>
      <c r="QLZ33" s="127"/>
      <c r="QMA33" s="127"/>
      <c r="QMB33" s="127"/>
      <c r="QMC33" s="127"/>
      <c r="QMD33" s="127"/>
      <c r="QME33" s="127"/>
      <c r="QMF33" s="127"/>
      <c r="QMG33" s="127"/>
      <c r="QMH33" s="127"/>
      <c r="QMI33" s="127"/>
      <c r="QMJ33" s="127"/>
      <c r="QMK33" s="127"/>
      <c r="QML33" s="127"/>
      <c r="QMM33" s="127"/>
      <c r="QMN33" s="127"/>
      <c r="QMO33" s="127"/>
      <c r="QMP33" s="127"/>
      <c r="QMQ33" s="127"/>
      <c r="QMR33" s="127"/>
      <c r="QMS33" s="127"/>
      <c r="QMT33" s="127"/>
      <c r="QMU33" s="127"/>
      <c r="QMV33" s="127"/>
      <c r="QMW33" s="127"/>
      <c r="QMX33" s="127"/>
      <c r="QMY33" s="127"/>
      <c r="QMZ33" s="127"/>
      <c r="QNA33" s="127"/>
      <c r="QNB33" s="127"/>
      <c r="QNC33" s="127"/>
      <c r="QND33" s="127"/>
      <c r="QNE33" s="127"/>
      <c r="QNF33" s="127"/>
      <c r="QNG33" s="127"/>
      <c r="QNH33" s="127"/>
      <c r="QNI33" s="127"/>
      <c r="QNJ33" s="127"/>
      <c r="QNK33" s="127"/>
      <c r="QNL33" s="127"/>
      <c r="QNM33" s="127"/>
      <c r="QNN33" s="127"/>
      <c r="QNO33" s="127"/>
      <c r="QNP33" s="127"/>
      <c r="QNQ33" s="127"/>
      <c r="QNR33" s="127"/>
      <c r="QNS33" s="127"/>
      <c r="QNT33" s="127"/>
      <c r="QNU33" s="127"/>
      <c r="QNV33" s="127"/>
      <c r="QNW33" s="127"/>
      <c r="QNX33" s="127"/>
      <c r="QNY33" s="127"/>
      <c r="QNZ33" s="127"/>
      <c r="QOA33" s="127"/>
      <c r="QOB33" s="127"/>
      <c r="QOC33" s="127"/>
      <c r="QOD33" s="127"/>
      <c r="QOE33" s="127"/>
      <c r="QOF33" s="127"/>
      <c r="QOG33" s="127"/>
      <c r="QOH33" s="127"/>
      <c r="QOI33" s="127"/>
      <c r="QOJ33" s="127"/>
      <c r="QOK33" s="127"/>
      <c r="QOL33" s="127"/>
      <c r="QOM33" s="127"/>
      <c r="QON33" s="127"/>
      <c r="QOO33" s="127"/>
      <c r="QOP33" s="127"/>
      <c r="QOQ33" s="127"/>
      <c r="QOR33" s="127"/>
      <c r="QOS33" s="127"/>
      <c r="QOT33" s="127"/>
      <c r="QOU33" s="127"/>
      <c r="QOV33" s="127"/>
      <c r="QOW33" s="127"/>
      <c r="QOX33" s="127"/>
      <c r="QOY33" s="127"/>
      <c r="QOZ33" s="127"/>
      <c r="QPA33" s="127"/>
      <c r="QPB33" s="127"/>
      <c r="QPC33" s="127"/>
      <c r="QPD33" s="127"/>
      <c r="QPE33" s="127"/>
      <c r="QPF33" s="127"/>
      <c r="QPG33" s="127"/>
      <c r="QPH33" s="127"/>
      <c r="QPI33" s="127"/>
      <c r="QPJ33" s="127"/>
      <c r="QPK33" s="127"/>
      <c r="QPL33" s="127"/>
      <c r="QPM33" s="127"/>
      <c r="QPN33" s="127"/>
      <c r="QPO33" s="127"/>
      <c r="QPP33" s="127"/>
      <c r="QPQ33" s="127"/>
      <c r="QPR33" s="127"/>
      <c r="QPS33" s="127"/>
      <c r="QPT33" s="127"/>
      <c r="QPU33" s="127"/>
      <c r="QPV33" s="127"/>
      <c r="QPW33" s="127"/>
      <c r="QPX33" s="127"/>
      <c r="QPY33" s="127"/>
      <c r="QPZ33" s="127"/>
      <c r="QQA33" s="127"/>
      <c r="QQB33" s="127"/>
      <c r="QQC33" s="127"/>
      <c r="QQD33" s="127"/>
      <c r="QQE33" s="127"/>
      <c r="QQF33" s="127"/>
      <c r="QQG33" s="127"/>
      <c r="QQH33" s="127"/>
      <c r="QQI33" s="127"/>
      <c r="QQJ33" s="127"/>
      <c r="QQK33" s="127"/>
      <c r="QQL33" s="127"/>
      <c r="QQM33" s="127"/>
      <c r="QQN33" s="127"/>
      <c r="QQO33" s="127"/>
      <c r="QQP33" s="127"/>
      <c r="QQQ33" s="127"/>
      <c r="QQR33" s="127"/>
      <c r="QQS33" s="127"/>
      <c r="QQT33" s="127"/>
      <c r="QQU33" s="127"/>
      <c r="QQV33" s="127"/>
      <c r="QQW33" s="127"/>
      <c r="QQX33" s="127"/>
      <c r="QQY33" s="127"/>
      <c r="QQZ33" s="127"/>
      <c r="QRA33" s="127"/>
      <c r="QRB33" s="127"/>
      <c r="QRC33" s="127"/>
      <c r="QRD33" s="127"/>
      <c r="QRE33" s="127"/>
      <c r="QRF33" s="127"/>
      <c r="QRG33" s="127"/>
      <c r="QRH33" s="127"/>
      <c r="QRI33" s="127"/>
      <c r="QRJ33" s="127"/>
      <c r="QRK33" s="127"/>
      <c r="QRL33" s="127"/>
      <c r="QRM33" s="127"/>
      <c r="QRN33" s="127"/>
      <c r="QRO33" s="127"/>
      <c r="QRP33" s="127"/>
      <c r="QRQ33" s="127"/>
      <c r="QRR33" s="127"/>
      <c r="QRS33" s="127"/>
      <c r="QRT33" s="127"/>
      <c r="QRU33" s="127"/>
      <c r="QRV33" s="127"/>
      <c r="QRW33" s="127"/>
      <c r="QRX33" s="127"/>
      <c r="QRY33" s="127"/>
      <c r="QRZ33" s="127"/>
      <c r="QSA33" s="127"/>
      <c r="QSB33" s="127"/>
      <c r="QSC33" s="127"/>
      <c r="QSD33" s="127"/>
      <c r="QSE33" s="127"/>
      <c r="QSF33" s="127"/>
      <c r="QSG33" s="127"/>
      <c r="QSH33" s="127"/>
      <c r="QSI33" s="127"/>
      <c r="QSJ33" s="127"/>
      <c r="QSK33" s="127"/>
      <c r="QSL33" s="127"/>
      <c r="QSM33" s="127"/>
      <c r="QSN33" s="127"/>
      <c r="QSO33" s="127"/>
      <c r="QSP33" s="127"/>
      <c r="QSQ33" s="127"/>
      <c r="QSR33" s="127"/>
      <c r="QSS33" s="127"/>
      <c r="QST33" s="127"/>
      <c r="QSU33" s="127"/>
      <c r="QSV33" s="127"/>
      <c r="QSW33" s="127"/>
      <c r="QSX33" s="127"/>
      <c r="QSY33" s="127"/>
      <c r="QSZ33" s="127"/>
      <c r="QTA33" s="127"/>
      <c r="QTB33" s="127"/>
      <c r="QTC33" s="127"/>
      <c r="QTD33" s="127"/>
      <c r="QTE33" s="127"/>
      <c r="QTF33" s="127"/>
      <c r="QTG33" s="127"/>
      <c r="QTH33" s="127"/>
      <c r="QTI33" s="127"/>
      <c r="QTJ33" s="127"/>
      <c r="QTK33" s="127"/>
      <c r="QTL33" s="127"/>
      <c r="QTM33" s="127"/>
      <c r="QTN33" s="127"/>
      <c r="QTO33" s="127"/>
      <c r="QTP33" s="127"/>
      <c r="QTQ33" s="127"/>
      <c r="QTR33" s="127"/>
      <c r="QTS33" s="127"/>
      <c r="QTT33" s="127"/>
      <c r="QTU33" s="127"/>
      <c r="QTV33" s="127"/>
      <c r="QTW33" s="127"/>
      <c r="QTX33" s="127"/>
      <c r="QTY33" s="127"/>
      <c r="QTZ33" s="127"/>
      <c r="QUA33" s="127"/>
      <c r="QUB33" s="127"/>
      <c r="QUC33" s="127"/>
      <c r="QUD33" s="127"/>
      <c r="QUE33" s="127"/>
      <c r="QUF33" s="127"/>
      <c r="QUG33" s="127"/>
      <c r="QUH33" s="127"/>
      <c r="QUI33" s="127"/>
      <c r="QUJ33" s="127"/>
      <c r="QUK33" s="127"/>
      <c r="QUL33" s="127"/>
      <c r="QUM33" s="127"/>
      <c r="QUN33" s="127"/>
      <c r="QUO33" s="127"/>
      <c r="QUP33" s="127"/>
      <c r="QUQ33" s="127"/>
      <c r="QUR33" s="127"/>
      <c r="QUS33" s="127"/>
      <c r="QUT33" s="127"/>
      <c r="QUU33" s="127"/>
      <c r="QUV33" s="127"/>
      <c r="QUW33" s="127"/>
      <c r="QUX33" s="127"/>
      <c r="QUY33" s="127"/>
      <c r="QUZ33" s="127"/>
      <c r="QVA33" s="127"/>
      <c r="QVB33" s="127"/>
      <c r="QVC33" s="127"/>
      <c r="QVD33" s="127"/>
      <c r="QVE33" s="127"/>
      <c r="QVF33" s="127"/>
      <c r="QVG33" s="127"/>
      <c r="QVH33" s="127"/>
      <c r="QVI33" s="127"/>
      <c r="QVJ33" s="127"/>
      <c r="QVK33" s="127"/>
      <c r="QVL33" s="127"/>
      <c r="QVM33" s="127"/>
      <c r="QVN33" s="127"/>
      <c r="QVO33" s="127"/>
      <c r="QVP33" s="127"/>
      <c r="QVQ33" s="127"/>
      <c r="QVR33" s="127"/>
      <c r="QVS33" s="127"/>
      <c r="QVT33" s="127"/>
      <c r="QVU33" s="127"/>
      <c r="QVV33" s="127"/>
      <c r="QVW33" s="127"/>
      <c r="QVX33" s="127"/>
      <c r="QVY33" s="127"/>
      <c r="QVZ33" s="127"/>
      <c r="QWA33" s="127"/>
      <c r="QWB33" s="127"/>
      <c r="QWC33" s="127"/>
      <c r="QWD33" s="127"/>
      <c r="QWE33" s="127"/>
      <c r="QWF33" s="127"/>
      <c r="QWG33" s="127"/>
      <c r="QWH33" s="127"/>
      <c r="QWI33" s="127"/>
      <c r="QWJ33" s="127"/>
      <c r="QWK33" s="127"/>
      <c r="QWL33" s="127"/>
      <c r="QWM33" s="127"/>
      <c r="QWN33" s="127"/>
      <c r="QWO33" s="127"/>
      <c r="QWP33" s="127"/>
      <c r="QWQ33" s="127"/>
      <c r="QWR33" s="127"/>
      <c r="QWS33" s="127"/>
      <c r="QWT33" s="127"/>
      <c r="QWU33" s="127"/>
      <c r="QWV33" s="127"/>
      <c r="QWW33" s="127"/>
      <c r="QWX33" s="127"/>
      <c r="QWY33" s="127"/>
      <c r="QWZ33" s="127"/>
      <c r="QXA33" s="127"/>
      <c r="QXB33" s="127"/>
      <c r="QXC33" s="127"/>
      <c r="QXD33" s="127"/>
      <c r="QXE33" s="127"/>
      <c r="QXF33" s="127"/>
      <c r="QXG33" s="127"/>
      <c r="QXH33" s="127"/>
      <c r="QXI33" s="127"/>
      <c r="QXJ33" s="127"/>
      <c r="QXK33" s="127"/>
      <c r="QXL33" s="127"/>
      <c r="QXM33" s="127"/>
      <c r="QXN33" s="127"/>
      <c r="QXO33" s="127"/>
      <c r="QXP33" s="127"/>
      <c r="QXQ33" s="127"/>
      <c r="QXR33" s="127"/>
      <c r="QXS33" s="127"/>
      <c r="QXT33" s="127"/>
      <c r="QXU33" s="127"/>
      <c r="QXV33" s="127"/>
      <c r="QXW33" s="127"/>
      <c r="QXX33" s="127"/>
      <c r="QXY33" s="127"/>
      <c r="QXZ33" s="127"/>
      <c r="QYA33" s="127"/>
      <c r="QYB33" s="127"/>
      <c r="QYC33" s="127"/>
      <c r="QYD33" s="127"/>
      <c r="QYE33" s="127"/>
      <c r="QYF33" s="127"/>
      <c r="QYG33" s="127"/>
      <c r="QYH33" s="127"/>
      <c r="QYI33" s="127"/>
      <c r="QYJ33" s="127"/>
      <c r="QYK33" s="127"/>
      <c r="QYL33" s="127"/>
      <c r="QYM33" s="127"/>
      <c r="QYN33" s="127"/>
      <c r="QYO33" s="127"/>
      <c r="QYP33" s="127"/>
      <c r="QYQ33" s="127"/>
      <c r="QYR33" s="127"/>
      <c r="QYS33" s="127"/>
      <c r="QYT33" s="127"/>
      <c r="QYU33" s="127"/>
      <c r="QYV33" s="127"/>
      <c r="QYW33" s="127"/>
      <c r="QYX33" s="127"/>
      <c r="QYY33" s="127"/>
      <c r="QYZ33" s="127"/>
      <c r="QZA33" s="127"/>
      <c r="QZB33" s="127"/>
      <c r="QZC33" s="127"/>
      <c r="QZD33" s="127"/>
      <c r="QZE33" s="127"/>
      <c r="QZF33" s="127"/>
      <c r="QZG33" s="127"/>
      <c r="QZH33" s="127"/>
      <c r="QZI33" s="127"/>
      <c r="QZJ33" s="127"/>
      <c r="QZK33" s="127"/>
      <c r="QZL33" s="127"/>
      <c r="QZM33" s="127"/>
      <c r="QZN33" s="127"/>
      <c r="QZO33" s="127"/>
      <c r="QZP33" s="127"/>
      <c r="QZQ33" s="127"/>
      <c r="QZR33" s="127"/>
      <c r="QZS33" s="127"/>
      <c r="QZT33" s="127"/>
      <c r="QZU33" s="127"/>
      <c r="QZV33" s="127"/>
      <c r="QZW33" s="127"/>
      <c r="QZX33" s="127"/>
      <c r="QZY33" s="127"/>
      <c r="QZZ33" s="127"/>
      <c r="RAA33" s="127"/>
      <c r="RAB33" s="127"/>
      <c r="RAC33" s="127"/>
      <c r="RAD33" s="127"/>
      <c r="RAE33" s="127"/>
      <c r="RAF33" s="127"/>
      <c r="RAG33" s="127"/>
      <c r="RAH33" s="127"/>
      <c r="RAI33" s="127"/>
      <c r="RAJ33" s="127"/>
      <c r="RAK33" s="127"/>
      <c r="RAL33" s="127"/>
      <c r="RAM33" s="127"/>
      <c r="RAN33" s="127"/>
      <c r="RAO33" s="127"/>
      <c r="RAP33" s="127"/>
      <c r="RAQ33" s="127"/>
      <c r="RAR33" s="127"/>
      <c r="RAS33" s="127"/>
      <c r="RAT33" s="127"/>
      <c r="RAU33" s="127"/>
      <c r="RAV33" s="127"/>
      <c r="RAW33" s="127"/>
      <c r="RAX33" s="127"/>
      <c r="RAY33" s="127"/>
      <c r="RAZ33" s="127"/>
      <c r="RBA33" s="127"/>
      <c r="RBB33" s="127"/>
      <c r="RBC33" s="127"/>
      <c r="RBD33" s="127"/>
      <c r="RBE33" s="127"/>
      <c r="RBF33" s="127"/>
      <c r="RBG33" s="127"/>
      <c r="RBH33" s="127"/>
      <c r="RBI33" s="127"/>
      <c r="RBJ33" s="127"/>
      <c r="RBK33" s="127"/>
      <c r="RBL33" s="127"/>
      <c r="RBM33" s="127"/>
      <c r="RBN33" s="127"/>
      <c r="RBO33" s="127"/>
      <c r="RBP33" s="127"/>
      <c r="RBQ33" s="127"/>
      <c r="RBR33" s="127"/>
      <c r="RBS33" s="127"/>
      <c r="RBT33" s="127"/>
      <c r="RBU33" s="127"/>
      <c r="RBV33" s="127"/>
      <c r="RBW33" s="127"/>
      <c r="RBX33" s="127"/>
      <c r="RBY33" s="127"/>
      <c r="RBZ33" s="127"/>
      <c r="RCA33" s="127"/>
      <c r="RCB33" s="127"/>
      <c r="RCC33" s="127"/>
      <c r="RCD33" s="127"/>
      <c r="RCE33" s="127"/>
      <c r="RCF33" s="127"/>
      <c r="RCG33" s="127"/>
      <c r="RCH33" s="127"/>
      <c r="RCI33" s="127"/>
      <c r="RCJ33" s="127"/>
      <c r="RCK33" s="127"/>
      <c r="RCL33" s="127"/>
      <c r="RCM33" s="127"/>
      <c r="RCN33" s="127"/>
      <c r="RCO33" s="127"/>
      <c r="RCP33" s="127"/>
      <c r="RCQ33" s="127"/>
      <c r="RCR33" s="127"/>
      <c r="RCS33" s="127"/>
      <c r="RCT33" s="127"/>
      <c r="RCU33" s="127"/>
      <c r="RCV33" s="127"/>
      <c r="RCW33" s="127"/>
      <c r="RCX33" s="127"/>
      <c r="RCY33" s="127"/>
      <c r="RCZ33" s="127"/>
      <c r="RDA33" s="127"/>
      <c r="RDB33" s="127"/>
      <c r="RDC33" s="127"/>
      <c r="RDD33" s="127"/>
      <c r="RDE33" s="127"/>
      <c r="RDF33" s="127"/>
      <c r="RDG33" s="127"/>
      <c r="RDH33" s="127"/>
      <c r="RDI33" s="127"/>
      <c r="RDJ33" s="127"/>
      <c r="RDK33" s="127"/>
      <c r="RDL33" s="127"/>
      <c r="RDM33" s="127"/>
      <c r="RDN33" s="127"/>
      <c r="RDO33" s="127"/>
      <c r="RDP33" s="127"/>
      <c r="RDQ33" s="127"/>
      <c r="RDR33" s="127"/>
      <c r="RDS33" s="127"/>
      <c r="RDT33" s="127"/>
      <c r="RDU33" s="127"/>
      <c r="RDV33" s="127"/>
      <c r="RDW33" s="127"/>
      <c r="RDX33" s="127"/>
      <c r="RDY33" s="127"/>
      <c r="RDZ33" s="127"/>
      <c r="REA33" s="127"/>
      <c r="REB33" s="127"/>
      <c r="REC33" s="127"/>
      <c r="RED33" s="127"/>
      <c r="REE33" s="127"/>
      <c r="REF33" s="127"/>
      <c r="REG33" s="127"/>
      <c r="REH33" s="127"/>
      <c r="REI33" s="127"/>
      <c r="REJ33" s="127"/>
      <c r="REK33" s="127"/>
      <c r="REL33" s="127"/>
      <c r="REM33" s="127"/>
      <c r="REN33" s="127"/>
      <c r="REO33" s="127"/>
      <c r="REP33" s="127"/>
      <c r="REQ33" s="127"/>
      <c r="RER33" s="127"/>
      <c r="RES33" s="127"/>
      <c r="RET33" s="127"/>
      <c r="REU33" s="127"/>
      <c r="REV33" s="127"/>
      <c r="REW33" s="127"/>
      <c r="REX33" s="127"/>
      <c r="REY33" s="127"/>
      <c r="REZ33" s="127"/>
      <c r="RFA33" s="127"/>
      <c r="RFB33" s="127"/>
      <c r="RFC33" s="127"/>
      <c r="RFD33" s="127"/>
      <c r="RFE33" s="127"/>
      <c r="RFF33" s="127"/>
      <c r="RFG33" s="127"/>
      <c r="RFH33" s="127"/>
      <c r="RFI33" s="127"/>
      <c r="RFJ33" s="127"/>
      <c r="RFK33" s="127"/>
      <c r="RFL33" s="127"/>
      <c r="RFM33" s="127"/>
      <c r="RFN33" s="127"/>
      <c r="RFO33" s="127"/>
      <c r="RFP33" s="127"/>
      <c r="RFQ33" s="127"/>
      <c r="RFR33" s="127"/>
      <c r="RFS33" s="127"/>
      <c r="RFT33" s="127"/>
      <c r="RFU33" s="127"/>
      <c r="RFV33" s="127"/>
      <c r="RFW33" s="127"/>
      <c r="RFX33" s="127"/>
      <c r="RFY33" s="127"/>
      <c r="RFZ33" s="127"/>
      <c r="RGA33" s="127"/>
      <c r="RGB33" s="127"/>
      <c r="RGC33" s="127"/>
      <c r="RGD33" s="127"/>
      <c r="RGE33" s="127"/>
      <c r="RGF33" s="127"/>
      <c r="RGG33" s="127"/>
      <c r="RGH33" s="127"/>
      <c r="RGI33" s="127"/>
      <c r="RGJ33" s="127"/>
      <c r="RGK33" s="127"/>
      <c r="RGL33" s="127"/>
      <c r="RGM33" s="127"/>
      <c r="RGN33" s="127"/>
      <c r="RGO33" s="127"/>
      <c r="RGP33" s="127"/>
      <c r="RGQ33" s="127"/>
      <c r="RGR33" s="127"/>
      <c r="RGS33" s="127"/>
      <c r="RGT33" s="127"/>
      <c r="RGU33" s="127"/>
      <c r="RGV33" s="127"/>
      <c r="RGW33" s="127"/>
      <c r="RGX33" s="127"/>
      <c r="RGY33" s="127"/>
      <c r="RGZ33" s="127"/>
      <c r="RHA33" s="127"/>
      <c r="RHB33" s="127"/>
      <c r="RHC33" s="127"/>
      <c r="RHD33" s="127"/>
      <c r="RHE33" s="127"/>
      <c r="RHF33" s="127"/>
      <c r="RHG33" s="127"/>
      <c r="RHH33" s="127"/>
      <c r="RHI33" s="127"/>
      <c r="RHJ33" s="127"/>
      <c r="RHK33" s="127"/>
      <c r="RHL33" s="127"/>
      <c r="RHM33" s="127"/>
      <c r="RHN33" s="127"/>
      <c r="RHO33" s="127"/>
      <c r="RHP33" s="127"/>
      <c r="RHQ33" s="127"/>
      <c r="RHR33" s="127"/>
      <c r="RHS33" s="127"/>
      <c r="RHT33" s="127"/>
      <c r="RHU33" s="127"/>
      <c r="RHV33" s="127"/>
      <c r="RHW33" s="127"/>
      <c r="RHX33" s="127"/>
      <c r="RHY33" s="127"/>
      <c r="RHZ33" s="127"/>
      <c r="RIA33" s="127"/>
      <c r="RIB33" s="127"/>
      <c r="RIC33" s="127"/>
      <c r="RID33" s="127"/>
      <c r="RIE33" s="127"/>
      <c r="RIF33" s="127"/>
      <c r="RIG33" s="127"/>
      <c r="RIH33" s="127"/>
      <c r="RII33" s="127"/>
      <c r="RIJ33" s="127"/>
      <c r="RIK33" s="127"/>
      <c r="RIL33" s="127"/>
      <c r="RIM33" s="127"/>
      <c r="RIN33" s="127"/>
      <c r="RIO33" s="127"/>
      <c r="RIP33" s="127"/>
      <c r="RIQ33" s="127"/>
      <c r="RIR33" s="127"/>
      <c r="RIS33" s="127"/>
      <c r="RIT33" s="127"/>
      <c r="RIU33" s="127"/>
      <c r="RIV33" s="127"/>
      <c r="RIW33" s="127"/>
      <c r="RIX33" s="127"/>
      <c r="RIY33" s="127"/>
      <c r="RIZ33" s="127"/>
      <c r="RJA33" s="127"/>
      <c r="RJB33" s="127"/>
      <c r="RJC33" s="127"/>
      <c r="RJD33" s="127"/>
      <c r="RJE33" s="127"/>
      <c r="RJF33" s="127"/>
      <c r="RJG33" s="127"/>
      <c r="RJH33" s="127"/>
      <c r="RJI33" s="127"/>
      <c r="RJJ33" s="127"/>
      <c r="RJK33" s="127"/>
      <c r="RJL33" s="127"/>
      <c r="RJM33" s="127"/>
      <c r="RJN33" s="127"/>
      <c r="RJO33" s="127"/>
      <c r="RJP33" s="127"/>
      <c r="RJQ33" s="127"/>
      <c r="RJR33" s="127"/>
      <c r="RJS33" s="127"/>
      <c r="RJT33" s="127"/>
      <c r="RJU33" s="127"/>
      <c r="RJV33" s="127"/>
      <c r="RJW33" s="127"/>
      <c r="RJX33" s="127"/>
      <c r="RJY33" s="127"/>
      <c r="RJZ33" s="127"/>
      <c r="RKA33" s="127"/>
      <c r="RKB33" s="127"/>
      <c r="RKC33" s="127"/>
      <c r="RKD33" s="127"/>
      <c r="RKE33" s="127"/>
      <c r="RKF33" s="127"/>
      <c r="RKG33" s="127"/>
      <c r="RKH33" s="127"/>
      <c r="RKI33" s="127"/>
      <c r="RKJ33" s="127"/>
      <c r="RKK33" s="127"/>
      <c r="RKL33" s="127"/>
      <c r="RKM33" s="127"/>
      <c r="RKN33" s="127"/>
      <c r="RKO33" s="127"/>
      <c r="RKP33" s="127"/>
      <c r="RKQ33" s="127"/>
      <c r="RKR33" s="127"/>
      <c r="RKS33" s="127"/>
      <c r="RKT33" s="127"/>
      <c r="RKU33" s="127"/>
      <c r="RKV33" s="127"/>
      <c r="RKW33" s="127"/>
      <c r="RKX33" s="127"/>
      <c r="RKY33" s="127"/>
      <c r="RKZ33" s="127"/>
      <c r="RLA33" s="127"/>
      <c r="RLB33" s="127"/>
      <c r="RLC33" s="127"/>
      <c r="RLD33" s="127"/>
      <c r="RLE33" s="127"/>
      <c r="RLF33" s="127"/>
      <c r="RLG33" s="127"/>
      <c r="RLH33" s="127"/>
      <c r="RLI33" s="127"/>
      <c r="RLJ33" s="127"/>
      <c r="RLK33" s="127"/>
      <c r="RLL33" s="127"/>
      <c r="RLM33" s="127"/>
      <c r="RLN33" s="127"/>
      <c r="RLO33" s="127"/>
      <c r="RLP33" s="127"/>
      <c r="RLQ33" s="127"/>
      <c r="RLR33" s="127"/>
      <c r="RLS33" s="127"/>
      <c r="RLT33" s="127"/>
      <c r="RLU33" s="127"/>
      <c r="RLV33" s="127"/>
      <c r="RLW33" s="127"/>
      <c r="RLX33" s="127"/>
      <c r="RLY33" s="127"/>
      <c r="RLZ33" s="127"/>
      <c r="RMA33" s="127"/>
      <c r="RMB33" s="127"/>
      <c r="RMC33" s="127"/>
      <c r="RMD33" s="127"/>
      <c r="RME33" s="127"/>
      <c r="RMF33" s="127"/>
      <c r="RMG33" s="127"/>
      <c r="RMH33" s="127"/>
      <c r="RMI33" s="127"/>
      <c r="RMJ33" s="127"/>
      <c r="RMK33" s="127"/>
      <c r="RML33" s="127"/>
      <c r="RMM33" s="127"/>
      <c r="RMN33" s="127"/>
      <c r="RMO33" s="127"/>
      <c r="RMP33" s="127"/>
      <c r="RMQ33" s="127"/>
      <c r="RMR33" s="127"/>
      <c r="RMS33" s="127"/>
      <c r="RMT33" s="127"/>
      <c r="RMU33" s="127"/>
      <c r="RMV33" s="127"/>
      <c r="RMW33" s="127"/>
      <c r="RMX33" s="127"/>
      <c r="RMY33" s="127"/>
      <c r="RMZ33" s="127"/>
      <c r="RNA33" s="127"/>
      <c r="RNB33" s="127"/>
      <c r="RNC33" s="127"/>
      <c r="RND33" s="127"/>
      <c r="RNE33" s="127"/>
      <c r="RNF33" s="127"/>
      <c r="RNG33" s="127"/>
      <c r="RNH33" s="127"/>
      <c r="RNI33" s="127"/>
      <c r="RNJ33" s="127"/>
      <c r="RNK33" s="127"/>
      <c r="RNL33" s="127"/>
      <c r="RNM33" s="127"/>
      <c r="RNN33" s="127"/>
      <c r="RNO33" s="127"/>
      <c r="RNP33" s="127"/>
      <c r="RNQ33" s="127"/>
      <c r="RNR33" s="127"/>
      <c r="RNS33" s="127"/>
      <c r="RNT33" s="127"/>
      <c r="RNU33" s="127"/>
      <c r="RNV33" s="127"/>
      <c r="RNW33" s="127"/>
      <c r="RNX33" s="127"/>
      <c r="RNY33" s="127"/>
      <c r="RNZ33" s="127"/>
      <c r="ROA33" s="127"/>
      <c r="ROB33" s="127"/>
      <c r="ROC33" s="127"/>
      <c r="ROD33" s="127"/>
      <c r="ROE33" s="127"/>
      <c r="ROF33" s="127"/>
      <c r="ROG33" s="127"/>
      <c r="ROH33" s="127"/>
      <c r="ROI33" s="127"/>
      <c r="ROJ33" s="127"/>
      <c r="ROK33" s="127"/>
      <c r="ROL33" s="127"/>
      <c r="ROM33" s="127"/>
      <c r="RON33" s="127"/>
      <c r="ROO33" s="127"/>
      <c r="ROP33" s="127"/>
      <c r="ROQ33" s="127"/>
      <c r="ROR33" s="127"/>
      <c r="ROS33" s="127"/>
      <c r="ROT33" s="127"/>
      <c r="ROU33" s="127"/>
      <c r="ROV33" s="127"/>
      <c r="ROW33" s="127"/>
      <c r="ROX33" s="127"/>
      <c r="ROY33" s="127"/>
      <c r="ROZ33" s="127"/>
      <c r="RPA33" s="127"/>
      <c r="RPB33" s="127"/>
      <c r="RPC33" s="127"/>
      <c r="RPD33" s="127"/>
      <c r="RPE33" s="127"/>
      <c r="RPF33" s="127"/>
      <c r="RPG33" s="127"/>
      <c r="RPH33" s="127"/>
      <c r="RPI33" s="127"/>
      <c r="RPJ33" s="127"/>
      <c r="RPK33" s="127"/>
      <c r="RPL33" s="127"/>
      <c r="RPM33" s="127"/>
      <c r="RPN33" s="127"/>
      <c r="RPO33" s="127"/>
      <c r="RPP33" s="127"/>
      <c r="RPQ33" s="127"/>
      <c r="RPR33" s="127"/>
      <c r="RPS33" s="127"/>
      <c r="RPT33" s="127"/>
      <c r="RPU33" s="127"/>
      <c r="RPV33" s="127"/>
      <c r="RPW33" s="127"/>
      <c r="RPX33" s="127"/>
      <c r="RPY33" s="127"/>
      <c r="RPZ33" s="127"/>
      <c r="RQA33" s="127"/>
      <c r="RQB33" s="127"/>
      <c r="RQC33" s="127"/>
      <c r="RQD33" s="127"/>
      <c r="RQE33" s="127"/>
      <c r="RQF33" s="127"/>
      <c r="RQG33" s="127"/>
      <c r="RQH33" s="127"/>
      <c r="RQI33" s="127"/>
      <c r="RQJ33" s="127"/>
      <c r="RQK33" s="127"/>
      <c r="RQL33" s="127"/>
      <c r="RQM33" s="127"/>
      <c r="RQN33" s="127"/>
      <c r="RQO33" s="127"/>
      <c r="RQP33" s="127"/>
      <c r="RQQ33" s="127"/>
      <c r="RQR33" s="127"/>
      <c r="RQS33" s="127"/>
      <c r="RQT33" s="127"/>
      <c r="RQU33" s="127"/>
      <c r="RQV33" s="127"/>
      <c r="RQW33" s="127"/>
      <c r="RQX33" s="127"/>
      <c r="RQY33" s="127"/>
      <c r="RQZ33" s="127"/>
      <c r="RRA33" s="127"/>
      <c r="RRB33" s="127"/>
      <c r="RRC33" s="127"/>
      <c r="RRD33" s="127"/>
      <c r="RRE33" s="127"/>
      <c r="RRF33" s="127"/>
      <c r="RRG33" s="127"/>
      <c r="RRH33" s="127"/>
      <c r="RRI33" s="127"/>
      <c r="RRJ33" s="127"/>
      <c r="RRK33" s="127"/>
      <c r="RRL33" s="127"/>
      <c r="RRM33" s="127"/>
      <c r="RRN33" s="127"/>
      <c r="RRO33" s="127"/>
      <c r="RRP33" s="127"/>
      <c r="RRQ33" s="127"/>
      <c r="RRR33" s="127"/>
      <c r="RRS33" s="127"/>
      <c r="RRT33" s="127"/>
      <c r="RRU33" s="127"/>
      <c r="RRV33" s="127"/>
      <c r="RRW33" s="127"/>
      <c r="RRX33" s="127"/>
      <c r="RRY33" s="127"/>
      <c r="RRZ33" s="127"/>
      <c r="RSA33" s="127"/>
      <c r="RSB33" s="127"/>
      <c r="RSC33" s="127"/>
      <c r="RSD33" s="127"/>
      <c r="RSE33" s="127"/>
      <c r="RSF33" s="127"/>
      <c r="RSG33" s="127"/>
      <c r="RSH33" s="127"/>
      <c r="RSI33" s="127"/>
      <c r="RSJ33" s="127"/>
      <c r="RSK33" s="127"/>
      <c r="RSL33" s="127"/>
      <c r="RSM33" s="127"/>
      <c r="RSN33" s="127"/>
      <c r="RSO33" s="127"/>
      <c r="RSP33" s="127"/>
      <c r="RSQ33" s="127"/>
      <c r="RSR33" s="127"/>
      <c r="RSS33" s="127"/>
      <c r="RST33" s="127"/>
      <c r="RSU33" s="127"/>
      <c r="RSV33" s="127"/>
      <c r="RSW33" s="127"/>
      <c r="RSX33" s="127"/>
      <c r="RSY33" s="127"/>
      <c r="RSZ33" s="127"/>
      <c r="RTA33" s="127"/>
      <c r="RTB33" s="127"/>
      <c r="RTC33" s="127"/>
      <c r="RTD33" s="127"/>
      <c r="RTE33" s="127"/>
      <c r="RTF33" s="127"/>
      <c r="RTG33" s="127"/>
      <c r="RTH33" s="127"/>
      <c r="RTI33" s="127"/>
      <c r="RTJ33" s="127"/>
      <c r="RTK33" s="127"/>
      <c r="RTL33" s="127"/>
      <c r="RTM33" s="127"/>
      <c r="RTN33" s="127"/>
      <c r="RTO33" s="127"/>
      <c r="RTP33" s="127"/>
      <c r="RTQ33" s="127"/>
      <c r="RTR33" s="127"/>
      <c r="RTS33" s="127"/>
      <c r="RTT33" s="127"/>
      <c r="RTU33" s="127"/>
      <c r="RTV33" s="127"/>
      <c r="RTW33" s="127"/>
      <c r="RTX33" s="127"/>
      <c r="RTY33" s="127"/>
      <c r="RTZ33" s="127"/>
      <c r="RUA33" s="127"/>
      <c r="RUB33" s="127"/>
      <c r="RUC33" s="127"/>
      <c r="RUD33" s="127"/>
      <c r="RUE33" s="127"/>
      <c r="RUF33" s="127"/>
      <c r="RUG33" s="127"/>
      <c r="RUH33" s="127"/>
      <c r="RUI33" s="127"/>
      <c r="RUJ33" s="127"/>
      <c r="RUK33" s="127"/>
      <c r="RUL33" s="127"/>
      <c r="RUM33" s="127"/>
      <c r="RUN33" s="127"/>
      <c r="RUO33" s="127"/>
      <c r="RUP33" s="127"/>
      <c r="RUQ33" s="127"/>
      <c r="RUR33" s="127"/>
      <c r="RUS33" s="127"/>
      <c r="RUT33" s="127"/>
      <c r="RUU33" s="127"/>
      <c r="RUV33" s="127"/>
      <c r="RUW33" s="127"/>
      <c r="RUX33" s="127"/>
      <c r="RUY33" s="127"/>
      <c r="RUZ33" s="127"/>
      <c r="RVA33" s="127"/>
      <c r="RVB33" s="127"/>
      <c r="RVC33" s="127"/>
      <c r="RVD33" s="127"/>
      <c r="RVE33" s="127"/>
      <c r="RVF33" s="127"/>
      <c r="RVG33" s="127"/>
      <c r="RVH33" s="127"/>
      <c r="RVI33" s="127"/>
      <c r="RVJ33" s="127"/>
      <c r="RVK33" s="127"/>
      <c r="RVL33" s="127"/>
      <c r="RVM33" s="127"/>
      <c r="RVN33" s="127"/>
      <c r="RVO33" s="127"/>
      <c r="RVP33" s="127"/>
      <c r="RVQ33" s="127"/>
      <c r="RVR33" s="127"/>
      <c r="RVS33" s="127"/>
      <c r="RVT33" s="127"/>
      <c r="RVU33" s="127"/>
      <c r="RVV33" s="127"/>
      <c r="RVW33" s="127"/>
      <c r="RVX33" s="127"/>
      <c r="RVY33" s="127"/>
      <c r="RVZ33" s="127"/>
      <c r="RWA33" s="127"/>
      <c r="RWB33" s="127"/>
      <c r="RWC33" s="127"/>
      <c r="RWD33" s="127"/>
      <c r="RWE33" s="127"/>
      <c r="RWF33" s="127"/>
      <c r="RWG33" s="127"/>
      <c r="RWH33" s="127"/>
      <c r="RWI33" s="127"/>
      <c r="RWJ33" s="127"/>
      <c r="RWK33" s="127"/>
      <c r="RWL33" s="127"/>
      <c r="RWM33" s="127"/>
      <c r="RWN33" s="127"/>
      <c r="RWO33" s="127"/>
      <c r="RWP33" s="127"/>
      <c r="RWQ33" s="127"/>
      <c r="RWR33" s="127"/>
      <c r="RWS33" s="127"/>
      <c r="RWT33" s="127"/>
      <c r="RWU33" s="127"/>
      <c r="RWV33" s="127"/>
      <c r="RWW33" s="127"/>
      <c r="RWX33" s="127"/>
      <c r="RWY33" s="127"/>
      <c r="RWZ33" s="127"/>
      <c r="RXA33" s="127"/>
      <c r="RXB33" s="127"/>
      <c r="RXC33" s="127"/>
      <c r="RXD33" s="127"/>
      <c r="RXE33" s="127"/>
      <c r="RXF33" s="127"/>
      <c r="RXG33" s="127"/>
      <c r="RXH33" s="127"/>
      <c r="RXI33" s="127"/>
      <c r="RXJ33" s="127"/>
      <c r="RXK33" s="127"/>
      <c r="RXL33" s="127"/>
      <c r="RXM33" s="127"/>
      <c r="RXN33" s="127"/>
      <c r="RXO33" s="127"/>
      <c r="RXP33" s="127"/>
      <c r="RXQ33" s="127"/>
      <c r="RXR33" s="127"/>
      <c r="RXS33" s="127"/>
      <c r="RXT33" s="127"/>
      <c r="RXU33" s="127"/>
      <c r="RXV33" s="127"/>
      <c r="RXW33" s="127"/>
      <c r="RXX33" s="127"/>
      <c r="RXY33" s="127"/>
      <c r="RXZ33" s="127"/>
      <c r="RYA33" s="127"/>
      <c r="RYB33" s="127"/>
      <c r="RYC33" s="127"/>
      <c r="RYD33" s="127"/>
      <c r="RYE33" s="127"/>
      <c r="RYF33" s="127"/>
      <c r="RYG33" s="127"/>
      <c r="RYH33" s="127"/>
      <c r="RYI33" s="127"/>
      <c r="RYJ33" s="127"/>
      <c r="RYK33" s="127"/>
      <c r="RYL33" s="127"/>
      <c r="RYM33" s="127"/>
      <c r="RYN33" s="127"/>
      <c r="RYO33" s="127"/>
      <c r="RYP33" s="127"/>
      <c r="RYQ33" s="127"/>
      <c r="RYR33" s="127"/>
      <c r="RYS33" s="127"/>
      <c r="RYT33" s="127"/>
      <c r="RYU33" s="127"/>
      <c r="RYV33" s="127"/>
      <c r="RYW33" s="127"/>
      <c r="RYX33" s="127"/>
      <c r="RYY33" s="127"/>
      <c r="RYZ33" s="127"/>
      <c r="RZA33" s="127"/>
      <c r="RZB33" s="127"/>
      <c r="RZC33" s="127"/>
      <c r="RZD33" s="127"/>
      <c r="RZE33" s="127"/>
      <c r="RZF33" s="127"/>
      <c r="RZG33" s="127"/>
      <c r="RZH33" s="127"/>
      <c r="RZI33" s="127"/>
      <c r="RZJ33" s="127"/>
      <c r="RZK33" s="127"/>
      <c r="RZL33" s="127"/>
      <c r="RZM33" s="127"/>
      <c r="RZN33" s="127"/>
      <c r="RZO33" s="127"/>
      <c r="RZP33" s="127"/>
      <c r="RZQ33" s="127"/>
      <c r="RZR33" s="127"/>
      <c r="RZS33" s="127"/>
      <c r="RZT33" s="127"/>
      <c r="RZU33" s="127"/>
      <c r="RZV33" s="127"/>
      <c r="RZW33" s="127"/>
      <c r="RZX33" s="127"/>
      <c r="RZY33" s="127"/>
      <c r="RZZ33" s="127"/>
      <c r="SAA33" s="127"/>
      <c r="SAB33" s="127"/>
      <c r="SAC33" s="127"/>
      <c r="SAD33" s="127"/>
      <c r="SAE33" s="127"/>
      <c r="SAF33" s="127"/>
      <c r="SAG33" s="127"/>
      <c r="SAH33" s="127"/>
      <c r="SAI33" s="127"/>
      <c r="SAJ33" s="127"/>
      <c r="SAK33" s="127"/>
      <c r="SAL33" s="127"/>
      <c r="SAM33" s="127"/>
      <c r="SAN33" s="127"/>
      <c r="SAO33" s="127"/>
      <c r="SAP33" s="127"/>
      <c r="SAQ33" s="127"/>
      <c r="SAR33" s="127"/>
      <c r="SAS33" s="127"/>
      <c r="SAT33" s="127"/>
      <c r="SAU33" s="127"/>
      <c r="SAV33" s="127"/>
      <c r="SAW33" s="127"/>
      <c r="SAX33" s="127"/>
      <c r="SAY33" s="127"/>
      <c r="SAZ33" s="127"/>
      <c r="SBA33" s="127"/>
      <c r="SBB33" s="127"/>
      <c r="SBC33" s="127"/>
      <c r="SBD33" s="127"/>
      <c r="SBE33" s="127"/>
      <c r="SBF33" s="127"/>
      <c r="SBG33" s="127"/>
      <c r="SBH33" s="127"/>
      <c r="SBI33" s="127"/>
      <c r="SBJ33" s="127"/>
      <c r="SBK33" s="127"/>
      <c r="SBL33" s="127"/>
      <c r="SBM33" s="127"/>
      <c r="SBN33" s="127"/>
      <c r="SBO33" s="127"/>
      <c r="SBP33" s="127"/>
      <c r="SBQ33" s="127"/>
      <c r="SBR33" s="127"/>
      <c r="SBS33" s="127"/>
      <c r="SBT33" s="127"/>
      <c r="SBU33" s="127"/>
      <c r="SBV33" s="127"/>
      <c r="SBW33" s="127"/>
      <c r="SBX33" s="127"/>
      <c r="SBY33" s="127"/>
      <c r="SBZ33" s="127"/>
      <c r="SCA33" s="127"/>
      <c r="SCB33" s="127"/>
      <c r="SCC33" s="127"/>
      <c r="SCD33" s="127"/>
      <c r="SCE33" s="127"/>
      <c r="SCF33" s="127"/>
      <c r="SCG33" s="127"/>
      <c r="SCH33" s="127"/>
      <c r="SCI33" s="127"/>
      <c r="SCJ33" s="127"/>
      <c r="SCK33" s="127"/>
      <c r="SCL33" s="127"/>
      <c r="SCM33" s="127"/>
      <c r="SCN33" s="127"/>
      <c r="SCO33" s="127"/>
      <c r="SCP33" s="127"/>
      <c r="SCQ33" s="127"/>
      <c r="SCR33" s="127"/>
      <c r="SCS33" s="127"/>
      <c r="SCT33" s="127"/>
      <c r="SCU33" s="127"/>
      <c r="SCV33" s="127"/>
      <c r="SCW33" s="127"/>
      <c r="SCX33" s="127"/>
      <c r="SCY33" s="127"/>
      <c r="SCZ33" s="127"/>
      <c r="SDA33" s="127"/>
      <c r="SDB33" s="127"/>
      <c r="SDC33" s="127"/>
      <c r="SDD33" s="127"/>
      <c r="SDE33" s="127"/>
      <c r="SDF33" s="127"/>
      <c r="SDG33" s="127"/>
      <c r="SDH33" s="127"/>
      <c r="SDI33" s="127"/>
      <c r="SDJ33" s="127"/>
      <c r="SDK33" s="127"/>
      <c r="SDL33" s="127"/>
      <c r="SDM33" s="127"/>
      <c r="SDN33" s="127"/>
      <c r="SDO33" s="127"/>
      <c r="SDP33" s="127"/>
      <c r="SDQ33" s="127"/>
      <c r="SDR33" s="127"/>
      <c r="SDS33" s="127"/>
      <c r="SDT33" s="127"/>
      <c r="SDU33" s="127"/>
      <c r="SDV33" s="127"/>
      <c r="SDW33" s="127"/>
      <c r="SDX33" s="127"/>
      <c r="SDY33" s="127"/>
      <c r="SDZ33" s="127"/>
      <c r="SEA33" s="127"/>
      <c r="SEB33" s="127"/>
      <c r="SEC33" s="127"/>
      <c r="SED33" s="127"/>
      <c r="SEE33" s="127"/>
      <c r="SEF33" s="127"/>
      <c r="SEG33" s="127"/>
      <c r="SEH33" s="127"/>
      <c r="SEI33" s="127"/>
      <c r="SEJ33" s="127"/>
      <c r="SEK33" s="127"/>
      <c r="SEL33" s="127"/>
      <c r="SEM33" s="127"/>
      <c r="SEN33" s="127"/>
      <c r="SEO33" s="127"/>
      <c r="SEP33" s="127"/>
      <c r="SEQ33" s="127"/>
      <c r="SER33" s="127"/>
      <c r="SES33" s="127"/>
      <c r="SET33" s="127"/>
      <c r="SEU33" s="127"/>
      <c r="SEV33" s="127"/>
      <c r="SEW33" s="127"/>
      <c r="SEX33" s="127"/>
      <c r="SEY33" s="127"/>
      <c r="SEZ33" s="127"/>
      <c r="SFA33" s="127"/>
      <c r="SFB33" s="127"/>
      <c r="SFC33" s="127"/>
      <c r="SFD33" s="127"/>
      <c r="SFE33" s="127"/>
      <c r="SFF33" s="127"/>
      <c r="SFG33" s="127"/>
      <c r="SFH33" s="127"/>
      <c r="SFI33" s="127"/>
      <c r="SFJ33" s="127"/>
      <c r="SFK33" s="127"/>
      <c r="SFL33" s="127"/>
      <c r="SFM33" s="127"/>
      <c r="SFN33" s="127"/>
      <c r="SFO33" s="127"/>
      <c r="SFP33" s="127"/>
      <c r="SFQ33" s="127"/>
      <c r="SFR33" s="127"/>
      <c r="SFS33" s="127"/>
      <c r="SFT33" s="127"/>
      <c r="SFU33" s="127"/>
      <c r="SFV33" s="127"/>
      <c r="SFW33" s="127"/>
      <c r="SFX33" s="127"/>
      <c r="SFY33" s="127"/>
      <c r="SFZ33" s="127"/>
      <c r="SGA33" s="127"/>
      <c r="SGB33" s="127"/>
      <c r="SGC33" s="127"/>
      <c r="SGD33" s="127"/>
      <c r="SGE33" s="127"/>
      <c r="SGF33" s="127"/>
      <c r="SGG33" s="127"/>
      <c r="SGH33" s="127"/>
      <c r="SGI33" s="127"/>
      <c r="SGJ33" s="127"/>
      <c r="SGK33" s="127"/>
      <c r="SGL33" s="127"/>
      <c r="SGM33" s="127"/>
      <c r="SGN33" s="127"/>
      <c r="SGO33" s="127"/>
      <c r="SGP33" s="127"/>
      <c r="SGQ33" s="127"/>
      <c r="SGR33" s="127"/>
      <c r="SGS33" s="127"/>
      <c r="SGT33" s="127"/>
      <c r="SGU33" s="127"/>
      <c r="SGV33" s="127"/>
      <c r="SGW33" s="127"/>
      <c r="SGX33" s="127"/>
      <c r="SGY33" s="127"/>
      <c r="SGZ33" s="127"/>
      <c r="SHA33" s="127"/>
      <c r="SHB33" s="127"/>
      <c r="SHC33" s="127"/>
      <c r="SHD33" s="127"/>
      <c r="SHE33" s="127"/>
      <c r="SHF33" s="127"/>
      <c r="SHG33" s="127"/>
      <c r="SHH33" s="127"/>
      <c r="SHI33" s="127"/>
      <c r="SHJ33" s="127"/>
      <c r="SHK33" s="127"/>
      <c r="SHL33" s="127"/>
      <c r="SHM33" s="127"/>
      <c r="SHN33" s="127"/>
      <c r="SHO33" s="127"/>
      <c r="SHP33" s="127"/>
      <c r="SHQ33" s="127"/>
      <c r="SHR33" s="127"/>
      <c r="SHS33" s="127"/>
      <c r="SHT33" s="127"/>
      <c r="SHU33" s="127"/>
      <c r="SHV33" s="127"/>
      <c r="SHW33" s="127"/>
      <c r="SHX33" s="127"/>
      <c r="SHY33" s="127"/>
      <c r="SHZ33" s="127"/>
      <c r="SIA33" s="127"/>
      <c r="SIB33" s="127"/>
      <c r="SIC33" s="127"/>
      <c r="SID33" s="127"/>
      <c r="SIE33" s="127"/>
      <c r="SIF33" s="127"/>
      <c r="SIG33" s="127"/>
      <c r="SIH33" s="127"/>
      <c r="SII33" s="127"/>
      <c r="SIJ33" s="127"/>
      <c r="SIK33" s="127"/>
      <c r="SIL33" s="127"/>
      <c r="SIM33" s="127"/>
      <c r="SIN33" s="127"/>
      <c r="SIO33" s="127"/>
      <c r="SIP33" s="127"/>
      <c r="SIQ33" s="127"/>
      <c r="SIR33" s="127"/>
      <c r="SIS33" s="127"/>
      <c r="SIT33" s="127"/>
      <c r="SIU33" s="127"/>
      <c r="SIV33" s="127"/>
      <c r="SIW33" s="127"/>
      <c r="SIX33" s="127"/>
      <c r="SIY33" s="127"/>
      <c r="SIZ33" s="127"/>
      <c r="SJA33" s="127"/>
      <c r="SJB33" s="127"/>
      <c r="SJC33" s="127"/>
      <c r="SJD33" s="127"/>
      <c r="SJE33" s="127"/>
      <c r="SJF33" s="127"/>
      <c r="SJG33" s="127"/>
      <c r="SJH33" s="127"/>
      <c r="SJI33" s="127"/>
      <c r="SJJ33" s="127"/>
      <c r="SJK33" s="127"/>
      <c r="SJL33" s="127"/>
      <c r="SJM33" s="127"/>
      <c r="SJN33" s="127"/>
      <c r="SJO33" s="127"/>
      <c r="SJP33" s="127"/>
      <c r="SJQ33" s="127"/>
      <c r="SJR33" s="127"/>
      <c r="SJS33" s="127"/>
      <c r="SJT33" s="127"/>
      <c r="SJU33" s="127"/>
      <c r="SJV33" s="127"/>
      <c r="SJW33" s="127"/>
      <c r="SJX33" s="127"/>
      <c r="SJY33" s="127"/>
      <c r="SJZ33" s="127"/>
      <c r="SKA33" s="127"/>
      <c r="SKB33" s="127"/>
      <c r="SKC33" s="127"/>
      <c r="SKD33" s="127"/>
      <c r="SKE33" s="127"/>
      <c r="SKF33" s="127"/>
      <c r="SKG33" s="127"/>
      <c r="SKH33" s="127"/>
      <c r="SKI33" s="127"/>
      <c r="SKJ33" s="127"/>
      <c r="SKK33" s="127"/>
      <c r="SKL33" s="127"/>
      <c r="SKM33" s="127"/>
      <c r="SKN33" s="127"/>
      <c r="SKO33" s="127"/>
      <c r="SKP33" s="127"/>
      <c r="SKQ33" s="127"/>
      <c r="SKR33" s="127"/>
      <c r="SKS33" s="127"/>
      <c r="SKT33" s="127"/>
      <c r="SKU33" s="127"/>
      <c r="SKV33" s="127"/>
      <c r="SKW33" s="127"/>
      <c r="SKX33" s="127"/>
      <c r="SKY33" s="127"/>
      <c r="SKZ33" s="127"/>
      <c r="SLA33" s="127"/>
      <c r="SLB33" s="127"/>
      <c r="SLC33" s="127"/>
      <c r="SLD33" s="127"/>
      <c r="SLE33" s="127"/>
      <c r="SLF33" s="127"/>
      <c r="SLG33" s="127"/>
      <c r="SLH33" s="127"/>
      <c r="SLI33" s="127"/>
      <c r="SLJ33" s="127"/>
      <c r="SLK33" s="127"/>
      <c r="SLL33" s="127"/>
      <c r="SLM33" s="127"/>
      <c r="SLN33" s="127"/>
      <c r="SLO33" s="127"/>
      <c r="SLP33" s="127"/>
      <c r="SLQ33" s="127"/>
      <c r="SLR33" s="127"/>
      <c r="SLS33" s="127"/>
      <c r="SLT33" s="127"/>
      <c r="SLU33" s="127"/>
      <c r="SLV33" s="127"/>
      <c r="SLW33" s="127"/>
      <c r="SLX33" s="127"/>
      <c r="SLY33" s="127"/>
      <c r="SLZ33" s="127"/>
      <c r="SMA33" s="127"/>
      <c r="SMB33" s="127"/>
      <c r="SMC33" s="127"/>
      <c r="SMD33" s="127"/>
      <c r="SME33" s="127"/>
      <c r="SMF33" s="127"/>
      <c r="SMG33" s="127"/>
      <c r="SMH33" s="127"/>
      <c r="SMI33" s="127"/>
      <c r="SMJ33" s="127"/>
      <c r="SMK33" s="127"/>
      <c r="SML33" s="127"/>
      <c r="SMM33" s="127"/>
      <c r="SMN33" s="127"/>
      <c r="SMO33" s="127"/>
      <c r="SMP33" s="127"/>
      <c r="SMQ33" s="127"/>
      <c r="SMR33" s="127"/>
      <c r="SMS33" s="127"/>
      <c r="SMT33" s="127"/>
      <c r="SMU33" s="127"/>
      <c r="SMV33" s="127"/>
      <c r="SMW33" s="127"/>
      <c r="SMX33" s="127"/>
      <c r="SMY33" s="127"/>
      <c r="SMZ33" s="127"/>
      <c r="SNA33" s="127"/>
      <c r="SNB33" s="127"/>
      <c r="SNC33" s="127"/>
      <c r="SND33" s="127"/>
      <c r="SNE33" s="127"/>
      <c r="SNF33" s="127"/>
      <c r="SNG33" s="127"/>
      <c r="SNH33" s="127"/>
      <c r="SNI33" s="127"/>
      <c r="SNJ33" s="127"/>
      <c r="SNK33" s="127"/>
      <c r="SNL33" s="127"/>
      <c r="SNM33" s="127"/>
      <c r="SNN33" s="127"/>
      <c r="SNO33" s="127"/>
      <c r="SNP33" s="127"/>
      <c r="SNQ33" s="127"/>
      <c r="SNR33" s="127"/>
      <c r="SNS33" s="127"/>
      <c r="SNT33" s="127"/>
      <c r="SNU33" s="127"/>
      <c r="SNV33" s="127"/>
      <c r="SNW33" s="127"/>
      <c r="SNX33" s="127"/>
      <c r="SNY33" s="127"/>
      <c r="SNZ33" s="127"/>
      <c r="SOA33" s="127"/>
      <c r="SOB33" s="127"/>
      <c r="SOC33" s="127"/>
      <c r="SOD33" s="127"/>
      <c r="SOE33" s="127"/>
      <c r="SOF33" s="127"/>
      <c r="SOG33" s="127"/>
      <c r="SOH33" s="127"/>
      <c r="SOI33" s="127"/>
      <c r="SOJ33" s="127"/>
      <c r="SOK33" s="127"/>
      <c r="SOL33" s="127"/>
      <c r="SOM33" s="127"/>
      <c r="SON33" s="127"/>
      <c r="SOO33" s="127"/>
      <c r="SOP33" s="127"/>
      <c r="SOQ33" s="127"/>
      <c r="SOR33" s="127"/>
      <c r="SOS33" s="127"/>
      <c r="SOT33" s="127"/>
      <c r="SOU33" s="127"/>
      <c r="SOV33" s="127"/>
      <c r="SOW33" s="127"/>
      <c r="SOX33" s="127"/>
      <c r="SOY33" s="127"/>
      <c r="SOZ33" s="127"/>
      <c r="SPA33" s="127"/>
      <c r="SPB33" s="127"/>
      <c r="SPC33" s="127"/>
      <c r="SPD33" s="127"/>
      <c r="SPE33" s="127"/>
      <c r="SPF33" s="127"/>
      <c r="SPG33" s="127"/>
      <c r="SPH33" s="127"/>
      <c r="SPI33" s="127"/>
      <c r="SPJ33" s="127"/>
      <c r="SPK33" s="127"/>
      <c r="SPL33" s="127"/>
      <c r="SPM33" s="127"/>
      <c r="SPN33" s="127"/>
      <c r="SPO33" s="127"/>
      <c r="SPP33" s="127"/>
      <c r="SPQ33" s="127"/>
      <c r="SPR33" s="127"/>
      <c r="SPS33" s="127"/>
      <c r="SPT33" s="127"/>
      <c r="SPU33" s="127"/>
      <c r="SPV33" s="127"/>
      <c r="SPW33" s="127"/>
      <c r="SPX33" s="127"/>
      <c r="SPY33" s="127"/>
      <c r="SPZ33" s="127"/>
      <c r="SQA33" s="127"/>
      <c r="SQB33" s="127"/>
      <c r="SQC33" s="127"/>
      <c r="SQD33" s="127"/>
      <c r="SQE33" s="127"/>
      <c r="SQF33" s="127"/>
      <c r="SQG33" s="127"/>
      <c r="SQH33" s="127"/>
      <c r="SQI33" s="127"/>
      <c r="SQJ33" s="127"/>
      <c r="SQK33" s="127"/>
      <c r="SQL33" s="127"/>
      <c r="SQM33" s="127"/>
      <c r="SQN33" s="127"/>
      <c r="SQO33" s="127"/>
      <c r="SQP33" s="127"/>
      <c r="SQQ33" s="127"/>
      <c r="SQR33" s="127"/>
      <c r="SQS33" s="127"/>
      <c r="SQT33" s="127"/>
      <c r="SQU33" s="127"/>
      <c r="SQV33" s="127"/>
      <c r="SQW33" s="127"/>
      <c r="SQX33" s="127"/>
      <c r="SQY33" s="127"/>
      <c r="SQZ33" s="127"/>
      <c r="SRA33" s="127"/>
      <c r="SRB33" s="127"/>
      <c r="SRC33" s="127"/>
      <c r="SRD33" s="127"/>
      <c r="SRE33" s="127"/>
      <c r="SRF33" s="127"/>
      <c r="SRG33" s="127"/>
      <c r="SRH33" s="127"/>
      <c r="SRI33" s="127"/>
      <c r="SRJ33" s="127"/>
      <c r="SRK33" s="127"/>
      <c r="SRL33" s="127"/>
      <c r="SRM33" s="127"/>
      <c r="SRN33" s="127"/>
      <c r="SRO33" s="127"/>
      <c r="SRP33" s="127"/>
      <c r="SRQ33" s="127"/>
      <c r="SRR33" s="127"/>
      <c r="SRS33" s="127"/>
      <c r="SRT33" s="127"/>
      <c r="SRU33" s="127"/>
      <c r="SRV33" s="127"/>
      <c r="SRW33" s="127"/>
      <c r="SRX33" s="127"/>
      <c r="SRY33" s="127"/>
      <c r="SRZ33" s="127"/>
      <c r="SSA33" s="127"/>
      <c r="SSB33" s="127"/>
      <c r="SSC33" s="127"/>
      <c r="SSD33" s="127"/>
      <c r="SSE33" s="127"/>
      <c r="SSF33" s="127"/>
      <c r="SSG33" s="127"/>
      <c r="SSH33" s="127"/>
      <c r="SSI33" s="127"/>
      <c r="SSJ33" s="127"/>
      <c r="SSK33" s="127"/>
      <c r="SSL33" s="127"/>
      <c r="SSM33" s="127"/>
      <c r="SSN33" s="127"/>
      <c r="SSO33" s="127"/>
      <c r="SSP33" s="127"/>
      <c r="SSQ33" s="127"/>
      <c r="SSR33" s="127"/>
      <c r="SSS33" s="127"/>
      <c r="SST33" s="127"/>
      <c r="SSU33" s="127"/>
      <c r="SSV33" s="127"/>
      <c r="SSW33" s="127"/>
      <c r="SSX33" s="127"/>
      <c r="SSY33" s="127"/>
      <c r="SSZ33" s="127"/>
      <c r="STA33" s="127"/>
      <c r="STB33" s="127"/>
      <c r="STC33" s="127"/>
      <c r="STD33" s="127"/>
      <c r="STE33" s="127"/>
      <c r="STF33" s="127"/>
      <c r="STG33" s="127"/>
      <c r="STH33" s="127"/>
      <c r="STI33" s="127"/>
      <c r="STJ33" s="127"/>
      <c r="STK33" s="127"/>
      <c r="STL33" s="127"/>
      <c r="STM33" s="127"/>
      <c r="STN33" s="127"/>
      <c r="STO33" s="127"/>
      <c r="STP33" s="127"/>
      <c r="STQ33" s="127"/>
      <c r="STR33" s="127"/>
      <c r="STS33" s="127"/>
      <c r="STT33" s="127"/>
      <c r="STU33" s="127"/>
      <c r="STV33" s="127"/>
      <c r="STW33" s="127"/>
      <c r="STX33" s="127"/>
      <c r="STY33" s="127"/>
      <c r="STZ33" s="127"/>
      <c r="SUA33" s="127"/>
      <c r="SUB33" s="127"/>
      <c r="SUC33" s="127"/>
      <c r="SUD33" s="127"/>
      <c r="SUE33" s="127"/>
      <c r="SUF33" s="127"/>
      <c r="SUG33" s="127"/>
      <c r="SUH33" s="127"/>
      <c r="SUI33" s="127"/>
      <c r="SUJ33" s="127"/>
      <c r="SUK33" s="127"/>
      <c r="SUL33" s="127"/>
      <c r="SUM33" s="127"/>
      <c r="SUN33" s="127"/>
      <c r="SUO33" s="127"/>
      <c r="SUP33" s="127"/>
      <c r="SUQ33" s="127"/>
      <c r="SUR33" s="127"/>
      <c r="SUS33" s="127"/>
      <c r="SUT33" s="127"/>
      <c r="SUU33" s="127"/>
      <c r="SUV33" s="127"/>
      <c r="SUW33" s="127"/>
      <c r="SUX33" s="127"/>
      <c r="SUY33" s="127"/>
      <c r="SUZ33" s="127"/>
      <c r="SVA33" s="127"/>
      <c r="SVB33" s="127"/>
      <c r="SVC33" s="127"/>
      <c r="SVD33" s="127"/>
      <c r="SVE33" s="127"/>
      <c r="SVF33" s="127"/>
      <c r="SVG33" s="127"/>
      <c r="SVH33" s="127"/>
      <c r="SVI33" s="127"/>
      <c r="SVJ33" s="127"/>
      <c r="SVK33" s="127"/>
      <c r="SVL33" s="127"/>
      <c r="SVM33" s="127"/>
      <c r="SVN33" s="127"/>
      <c r="SVO33" s="127"/>
      <c r="SVP33" s="127"/>
      <c r="SVQ33" s="127"/>
      <c r="SVR33" s="127"/>
      <c r="SVS33" s="127"/>
      <c r="SVT33" s="127"/>
      <c r="SVU33" s="127"/>
      <c r="SVV33" s="127"/>
      <c r="SVW33" s="127"/>
      <c r="SVX33" s="127"/>
      <c r="SVY33" s="127"/>
      <c r="SVZ33" s="127"/>
      <c r="SWA33" s="127"/>
      <c r="SWB33" s="127"/>
      <c r="SWC33" s="127"/>
      <c r="SWD33" s="127"/>
      <c r="SWE33" s="127"/>
      <c r="SWF33" s="127"/>
      <c r="SWG33" s="127"/>
      <c r="SWH33" s="127"/>
      <c r="SWI33" s="127"/>
      <c r="SWJ33" s="127"/>
      <c r="SWK33" s="127"/>
      <c r="SWL33" s="127"/>
      <c r="SWM33" s="127"/>
      <c r="SWN33" s="127"/>
      <c r="SWO33" s="127"/>
      <c r="SWP33" s="127"/>
      <c r="SWQ33" s="127"/>
      <c r="SWR33" s="127"/>
      <c r="SWS33" s="127"/>
      <c r="SWT33" s="127"/>
      <c r="SWU33" s="127"/>
      <c r="SWV33" s="127"/>
      <c r="SWW33" s="127"/>
      <c r="SWX33" s="127"/>
      <c r="SWY33" s="127"/>
      <c r="SWZ33" s="127"/>
      <c r="SXA33" s="127"/>
      <c r="SXB33" s="127"/>
      <c r="SXC33" s="127"/>
      <c r="SXD33" s="127"/>
      <c r="SXE33" s="127"/>
      <c r="SXF33" s="127"/>
      <c r="SXG33" s="127"/>
      <c r="SXH33" s="127"/>
      <c r="SXI33" s="127"/>
      <c r="SXJ33" s="127"/>
      <c r="SXK33" s="127"/>
      <c r="SXL33" s="127"/>
      <c r="SXM33" s="127"/>
      <c r="SXN33" s="127"/>
      <c r="SXO33" s="127"/>
      <c r="SXP33" s="127"/>
      <c r="SXQ33" s="127"/>
      <c r="SXR33" s="127"/>
      <c r="SXS33" s="127"/>
      <c r="SXT33" s="127"/>
      <c r="SXU33" s="127"/>
      <c r="SXV33" s="127"/>
      <c r="SXW33" s="127"/>
      <c r="SXX33" s="127"/>
      <c r="SXY33" s="127"/>
      <c r="SXZ33" s="127"/>
      <c r="SYA33" s="127"/>
      <c r="SYB33" s="127"/>
      <c r="SYC33" s="127"/>
      <c r="SYD33" s="127"/>
      <c r="SYE33" s="127"/>
      <c r="SYF33" s="127"/>
      <c r="SYG33" s="127"/>
      <c r="SYH33" s="127"/>
      <c r="SYI33" s="127"/>
      <c r="SYJ33" s="127"/>
      <c r="SYK33" s="127"/>
      <c r="SYL33" s="127"/>
      <c r="SYM33" s="127"/>
      <c r="SYN33" s="127"/>
      <c r="SYO33" s="127"/>
      <c r="SYP33" s="127"/>
      <c r="SYQ33" s="127"/>
      <c r="SYR33" s="127"/>
      <c r="SYS33" s="127"/>
      <c r="SYT33" s="127"/>
      <c r="SYU33" s="127"/>
      <c r="SYV33" s="127"/>
      <c r="SYW33" s="127"/>
      <c r="SYX33" s="127"/>
      <c r="SYY33" s="127"/>
      <c r="SYZ33" s="127"/>
      <c r="SZA33" s="127"/>
      <c r="SZB33" s="127"/>
      <c r="SZC33" s="127"/>
      <c r="SZD33" s="127"/>
      <c r="SZE33" s="127"/>
      <c r="SZF33" s="127"/>
      <c r="SZG33" s="127"/>
      <c r="SZH33" s="127"/>
      <c r="SZI33" s="127"/>
      <c r="SZJ33" s="127"/>
      <c r="SZK33" s="127"/>
      <c r="SZL33" s="127"/>
      <c r="SZM33" s="127"/>
      <c r="SZN33" s="127"/>
      <c r="SZO33" s="127"/>
      <c r="SZP33" s="127"/>
      <c r="SZQ33" s="127"/>
      <c r="SZR33" s="127"/>
      <c r="SZS33" s="127"/>
      <c r="SZT33" s="127"/>
      <c r="SZU33" s="127"/>
      <c r="SZV33" s="127"/>
      <c r="SZW33" s="127"/>
      <c r="SZX33" s="127"/>
      <c r="SZY33" s="127"/>
      <c r="SZZ33" s="127"/>
      <c r="TAA33" s="127"/>
      <c r="TAB33" s="127"/>
      <c r="TAC33" s="127"/>
      <c r="TAD33" s="127"/>
      <c r="TAE33" s="127"/>
      <c r="TAF33" s="127"/>
      <c r="TAG33" s="127"/>
      <c r="TAH33" s="127"/>
      <c r="TAI33" s="127"/>
      <c r="TAJ33" s="127"/>
      <c r="TAK33" s="127"/>
      <c r="TAL33" s="127"/>
      <c r="TAM33" s="127"/>
      <c r="TAN33" s="127"/>
      <c r="TAO33" s="127"/>
      <c r="TAP33" s="127"/>
      <c r="TAQ33" s="127"/>
      <c r="TAR33" s="127"/>
      <c r="TAS33" s="127"/>
      <c r="TAT33" s="127"/>
      <c r="TAU33" s="127"/>
      <c r="TAV33" s="127"/>
      <c r="TAW33" s="127"/>
      <c r="TAX33" s="127"/>
      <c r="TAY33" s="127"/>
      <c r="TAZ33" s="127"/>
      <c r="TBA33" s="127"/>
      <c r="TBB33" s="127"/>
      <c r="TBC33" s="127"/>
      <c r="TBD33" s="127"/>
      <c r="TBE33" s="127"/>
      <c r="TBF33" s="127"/>
      <c r="TBG33" s="127"/>
      <c r="TBH33" s="127"/>
      <c r="TBI33" s="127"/>
      <c r="TBJ33" s="127"/>
      <c r="TBK33" s="127"/>
      <c r="TBL33" s="127"/>
      <c r="TBM33" s="127"/>
      <c r="TBN33" s="127"/>
      <c r="TBO33" s="127"/>
      <c r="TBP33" s="127"/>
      <c r="TBQ33" s="127"/>
      <c r="TBR33" s="127"/>
      <c r="TBS33" s="127"/>
      <c r="TBT33" s="127"/>
      <c r="TBU33" s="127"/>
      <c r="TBV33" s="127"/>
      <c r="TBW33" s="127"/>
      <c r="TBX33" s="127"/>
      <c r="TBY33" s="127"/>
      <c r="TBZ33" s="127"/>
      <c r="TCA33" s="127"/>
      <c r="TCB33" s="127"/>
      <c r="TCC33" s="127"/>
      <c r="TCD33" s="127"/>
      <c r="TCE33" s="127"/>
      <c r="TCF33" s="127"/>
      <c r="TCG33" s="127"/>
      <c r="TCH33" s="127"/>
      <c r="TCI33" s="127"/>
      <c r="TCJ33" s="127"/>
      <c r="TCK33" s="127"/>
      <c r="TCL33" s="127"/>
      <c r="TCM33" s="127"/>
      <c r="TCN33" s="127"/>
      <c r="TCO33" s="127"/>
      <c r="TCP33" s="127"/>
      <c r="TCQ33" s="127"/>
      <c r="TCR33" s="127"/>
      <c r="TCS33" s="127"/>
      <c r="TCT33" s="127"/>
      <c r="TCU33" s="127"/>
      <c r="TCV33" s="127"/>
      <c r="TCW33" s="127"/>
      <c r="TCX33" s="127"/>
      <c r="TCY33" s="127"/>
      <c r="TCZ33" s="127"/>
      <c r="TDA33" s="127"/>
      <c r="TDB33" s="127"/>
      <c r="TDC33" s="127"/>
      <c r="TDD33" s="127"/>
      <c r="TDE33" s="127"/>
      <c r="TDF33" s="127"/>
      <c r="TDG33" s="127"/>
      <c r="TDH33" s="127"/>
      <c r="TDI33" s="127"/>
      <c r="TDJ33" s="127"/>
      <c r="TDK33" s="127"/>
      <c r="TDL33" s="127"/>
      <c r="TDM33" s="127"/>
      <c r="TDN33" s="127"/>
      <c r="TDO33" s="127"/>
      <c r="TDP33" s="127"/>
      <c r="TDQ33" s="127"/>
      <c r="TDR33" s="127"/>
      <c r="TDS33" s="127"/>
      <c r="TDT33" s="127"/>
      <c r="TDU33" s="127"/>
      <c r="TDV33" s="127"/>
      <c r="TDW33" s="127"/>
      <c r="TDX33" s="127"/>
      <c r="TDY33" s="127"/>
      <c r="TDZ33" s="127"/>
      <c r="TEA33" s="127"/>
      <c r="TEB33" s="127"/>
      <c r="TEC33" s="127"/>
      <c r="TED33" s="127"/>
      <c r="TEE33" s="127"/>
      <c r="TEF33" s="127"/>
      <c r="TEG33" s="127"/>
      <c r="TEH33" s="127"/>
      <c r="TEI33" s="127"/>
      <c r="TEJ33" s="127"/>
      <c r="TEK33" s="127"/>
      <c r="TEL33" s="127"/>
      <c r="TEM33" s="127"/>
      <c r="TEN33" s="127"/>
      <c r="TEO33" s="127"/>
      <c r="TEP33" s="127"/>
      <c r="TEQ33" s="127"/>
      <c r="TER33" s="127"/>
      <c r="TES33" s="127"/>
      <c r="TET33" s="127"/>
      <c r="TEU33" s="127"/>
      <c r="TEV33" s="127"/>
      <c r="TEW33" s="127"/>
      <c r="TEX33" s="127"/>
      <c r="TEY33" s="127"/>
      <c r="TEZ33" s="127"/>
      <c r="TFA33" s="127"/>
      <c r="TFB33" s="127"/>
      <c r="TFC33" s="127"/>
      <c r="TFD33" s="127"/>
      <c r="TFE33" s="127"/>
      <c r="TFF33" s="127"/>
      <c r="TFG33" s="127"/>
      <c r="TFH33" s="127"/>
      <c r="TFI33" s="127"/>
      <c r="TFJ33" s="127"/>
      <c r="TFK33" s="127"/>
      <c r="TFL33" s="127"/>
      <c r="TFM33" s="127"/>
      <c r="TFN33" s="127"/>
      <c r="TFO33" s="127"/>
      <c r="TFP33" s="127"/>
      <c r="TFQ33" s="127"/>
      <c r="TFR33" s="127"/>
      <c r="TFS33" s="127"/>
      <c r="TFT33" s="127"/>
      <c r="TFU33" s="127"/>
      <c r="TFV33" s="127"/>
      <c r="TFW33" s="127"/>
      <c r="TFX33" s="127"/>
      <c r="TFY33" s="127"/>
      <c r="TFZ33" s="127"/>
      <c r="TGA33" s="127"/>
      <c r="TGB33" s="127"/>
      <c r="TGC33" s="127"/>
      <c r="TGD33" s="127"/>
      <c r="TGE33" s="127"/>
      <c r="TGF33" s="127"/>
      <c r="TGG33" s="127"/>
      <c r="TGH33" s="127"/>
      <c r="TGI33" s="127"/>
      <c r="TGJ33" s="127"/>
      <c r="TGK33" s="127"/>
      <c r="TGL33" s="127"/>
      <c r="TGM33" s="127"/>
      <c r="TGN33" s="127"/>
      <c r="TGO33" s="127"/>
      <c r="TGP33" s="127"/>
      <c r="TGQ33" s="127"/>
      <c r="TGR33" s="127"/>
      <c r="TGS33" s="127"/>
      <c r="TGT33" s="127"/>
      <c r="TGU33" s="127"/>
      <c r="TGV33" s="127"/>
      <c r="TGW33" s="127"/>
      <c r="TGX33" s="127"/>
      <c r="TGY33" s="127"/>
      <c r="TGZ33" s="127"/>
      <c r="THA33" s="127"/>
      <c r="THB33" s="127"/>
      <c r="THC33" s="127"/>
      <c r="THD33" s="127"/>
      <c r="THE33" s="127"/>
      <c r="THF33" s="127"/>
      <c r="THG33" s="127"/>
      <c r="THH33" s="127"/>
      <c r="THI33" s="127"/>
      <c r="THJ33" s="127"/>
      <c r="THK33" s="127"/>
      <c r="THL33" s="127"/>
      <c r="THM33" s="127"/>
      <c r="THN33" s="127"/>
      <c r="THO33" s="127"/>
      <c r="THP33" s="127"/>
      <c r="THQ33" s="127"/>
      <c r="THR33" s="127"/>
      <c r="THS33" s="127"/>
      <c r="THT33" s="127"/>
      <c r="THU33" s="127"/>
      <c r="THV33" s="127"/>
      <c r="THW33" s="127"/>
      <c r="THX33" s="127"/>
      <c r="THY33" s="127"/>
      <c r="THZ33" s="127"/>
      <c r="TIA33" s="127"/>
      <c r="TIB33" s="127"/>
      <c r="TIC33" s="127"/>
      <c r="TID33" s="127"/>
      <c r="TIE33" s="127"/>
      <c r="TIF33" s="127"/>
      <c r="TIG33" s="127"/>
      <c r="TIH33" s="127"/>
      <c r="TII33" s="127"/>
      <c r="TIJ33" s="127"/>
      <c r="TIK33" s="127"/>
      <c r="TIL33" s="127"/>
      <c r="TIM33" s="127"/>
      <c r="TIN33" s="127"/>
      <c r="TIO33" s="127"/>
      <c r="TIP33" s="127"/>
      <c r="TIQ33" s="127"/>
      <c r="TIR33" s="127"/>
      <c r="TIS33" s="127"/>
      <c r="TIT33" s="127"/>
      <c r="TIU33" s="127"/>
      <c r="TIV33" s="127"/>
      <c r="TIW33" s="127"/>
      <c r="TIX33" s="127"/>
      <c r="TIY33" s="127"/>
      <c r="TIZ33" s="127"/>
      <c r="TJA33" s="127"/>
      <c r="TJB33" s="127"/>
      <c r="TJC33" s="127"/>
      <c r="TJD33" s="127"/>
      <c r="TJE33" s="127"/>
      <c r="TJF33" s="127"/>
      <c r="TJG33" s="127"/>
      <c r="TJH33" s="127"/>
      <c r="TJI33" s="127"/>
      <c r="TJJ33" s="127"/>
      <c r="TJK33" s="127"/>
      <c r="TJL33" s="127"/>
      <c r="TJM33" s="127"/>
      <c r="TJN33" s="127"/>
      <c r="TJO33" s="127"/>
      <c r="TJP33" s="127"/>
      <c r="TJQ33" s="127"/>
      <c r="TJR33" s="127"/>
      <c r="TJS33" s="127"/>
      <c r="TJT33" s="127"/>
      <c r="TJU33" s="127"/>
      <c r="TJV33" s="127"/>
      <c r="TJW33" s="127"/>
      <c r="TJX33" s="127"/>
      <c r="TJY33" s="127"/>
      <c r="TJZ33" s="127"/>
      <c r="TKA33" s="127"/>
      <c r="TKB33" s="127"/>
      <c r="TKC33" s="127"/>
      <c r="TKD33" s="127"/>
      <c r="TKE33" s="127"/>
      <c r="TKF33" s="127"/>
      <c r="TKG33" s="127"/>
      <c r="TKH33" s="127"/>
      <c r="TKI33" s="127"/>
      <c r="TKJ33" s="127"/>
      <c r="TKK33" s="127"/>
      <c r="TKL33" s="127"/>
      <c r="TKM33" s="127"/>
      <c r="TKN33" s="127"/>
      <c r="TKO33" s="127"/>
      <c r="TKP33" s="127"/>
      <c r="TKQ33" s="127"/>
      <c r="TKR33" s="127"/>
      <c r="TKS33" s="127"/>
      <c r="TKT33" s="127"/>
      <c r="TKU33" s="127"/>
      <c r="TKV33" s="127"/>
      <c r="TKW33" s="127"/>
      <c r="TKX33" s="127"/>
      <c r="TKY33" s="127"/>
      <c r="TKZ33" s="127"/>
      <c r="TLA33" s="127"/>
      <c r="TLB33" s="127"/>
      <c r="TLC33" s="127"/>
      <c r="TLD33" s="127"/>
      <c r="TLE33" s="127"/>
      <c r="TLF33" s="127"/>
      <c r="TLG33" s="127"/>
      <c r="TLH33" s="127"/>
      <c r="TLI33" s="127"/>
      <c r="TLJ33" s="127"/>
      <c r="TLK33" s="127"/>
      <c r="TLL33" s="127"/>
      <c r="TLM33" s="127"/>
      <c r="TLN33" s="127"/>
      <c r="TLO33" s="127"/>
      <c r="TLP33" s="127"/>
      <c r="TLQ33" s="127"/>
      <c r="TLR33" s="127"/>
      <c r="TLS33" s="127"/>
      <c r="TLT33" s="127"/>
      <c r="TLU33" s="127"/>
      <c r="TLV33" s="127"/>
      <c r="TLW33" s="127"/>
      <c r="TLX33" s="127"/>
      <c r="TLY33" s="127"/>
      <c r="TLZ33" s="127"/>
      <c r="TMA33" s="127"/>
      <c r="TMB33" s="127"/>
      <c r="TMC33" s="127"/>
      <c r="TMD33" s="127"/>
      <c r="TME33" s="127"/>
      <c r="TMF33" s="127"/>
      <c r="TMG33" s="127"/>
      <c r="TMH33" s="127"/>
      <c r="TMI33" s="127"/>
      <c r="TMJ33" s="127"/>
      <c r="TMK33" s="127"/>
      <c r="TML33" s="127"/>
      <c r="TMM33" s="127"/>
      <c r="TMN33" s="127"/>
      <c r="TMO33" s="127"/>
      <c r="TMP33" s="127"/>
      <c r="TMQ33" s="127"/>
      <c r="TMR33" s="127"/>
      <c r="TMS33" s="127"/>
      <c r="TMT33" s="127"/>
      <c r="TMU33" s="127"/>
      <c r="TMV33" s="127"/>
      <c r="TMW33" s="127"/>
      <c r="TMX33" s="127"/>
      <c r="TMY33" s="127"/>
      <c r="TMZ33" s="127"/>
      <c r="TNA33" s="127"/>
      <c r="TNB33" s="127"/>
      <c r="TNC33" s="127"/>
      <c r="TND33" s="127"/>
      <c r="TNE33" s="127"/>
      <c r="TNF33" s="127"/>
      <c r="TNG33" s="127"/>
      <c r="TNH33" s="127"/>
      <c r="TNI33" s="127"/>
      <c r="TNJ33" s="127"/>
      <c r="TNK33" s="127"/>
      <c r="TNL33" s="127"/>
      <c r="TNM33" s="127"/>
      <c r="TNN33" s="127"/>
      <c r="TNO33" s="127"/>
      <c r="TNP33" s="127"/>
      <c r="TNQ33" s="127"/>
      <c r="TNR33" s="127"/>
      <c r="TNS33" s="127"/>
      <c r="TNT33" s="127"/>
      <c r="TNU33" s="127"/>
      <c r="TNV33" s="127"/>
      <c r="TNW33" s="127"/>
      <c r="TNX33" s="127"/>
      <c r="TNY33" s="127"/>
      <c r="TNZ33" s="127"/>
      <c r="TOA33" s="127"/>
      <c r="TOB33" s="127"/>
      <c r="TOC33" s="127"/>
      <c r="TOD33" s="127"/>
      <c r="TOE33" s="127"/>
      <c r="TOF33" s="127"/>
      <c r="TOG33" s="127"/>
      <c r="TOH33" s="127"/>
      <c r="TOI33" s="127"/>
      <c r="TOJ33" s="127"/>
      <c r="TOK33" s="127"/>
      <c r="TOL33" s="127"/>
      <c r="TOM33" s="127"/>
      <c r="TON33" s="127"/>
      <c r="TOO33" s="127"/>
      <c r="TOP33" s="127"/>
      <c r="TOQ33" s="127"/>
      <c r="TOR33" s="127"/>
      <c r="TOS33" s="127"/>
      <c r="TOT33" s="127"/>
      <c r="TOU33" s="127"/>
      <c r="TOV33" s="127"/>
      <c r="TOW33" s="127"/>
      <c r="TOX33" s="127"/>
      <c r="TOY33" s="127"/>
      <c r="TOZ33" s="127"/>
      <c r="TPA33" s="127"/>
      <c r="TPB33" s="127"/>
      <c r="TPC33" s="127"/>
      <c r="TPD33" s="127"/>
      <c r="TPE33" s="127"/>
      <c r="TPF33" s="127"/>
      <c r="TPG33" s="127"/>
      <c r="TPH33" s="127"/>
      <c r="TPI33" s="127"/>
      <c r="TPJ33" s="127"/>
      <c r="TPK33" s="127"/>
      <c r="TPL33" s="127"/>
      <c r="TPM33" s="127"/>
      <c r="TPN33" s="127"/>
      <c r="TPO33" s="127"/>
      <c r="TPP33" s="127"/>
      <c r="TPQ33" s="127"/>
      <c r="TPR33" s="127"/>
      <c r="TPS33" s="127"/>
      <c r="TPT33" s="127"/>
      <c r="TPU33" s="127"/>
      <c r="TPV33" s="127"/>
      <c r="TPW33" s="127"/>
      <c r="TPX33" s="127"/>
      <c r="TPY33" s="127"/>
      <c r="TPZ33" s="127"/>
      <c r="TQA33" s="127"/>
      <c r="TQB33" s="127"/>
      <c r="TQC33" s="127"/>
      <c r="TQD33" s="127"/>
      <c r="TQE33" s="127"/>
      <c r="TQF33" s="127"/>
      <c r="TQG33" s="127"/>
      <c r="TQH33" s="127"/>
      <c r="TQI33" s="127"/>
      <c r="TQJ33" s="127"/>
      <c r="TQK33" s="127"/>
      <c r="TQL33" s="127"/>
      <c r="TQM33" s="127"/>
      <c r="TQN33" s="127"/>
      <c r="TQO33" s="127"/>
      <c r="TQP33" s="127"/>
      <c r="TQQ33" s="127"/>
      <c r="TQR33" s="127"/>
      <c r="TQS33" s="127"/>
      <c r="TQT33" s="127"/>
      <c r="TQU33" s="127"/>
      <c r="TQV33" s="127"/>
      <c r="TQW33" s="127"/>
      <c r="TQX33" s="127"/>
      <c r="TQY33" s="127"/>
      <c r="TQZ33" s="127"/>
      <c r="TRA33" s="127"/>
      <c r="TRB33" s="127"/>
      <c r="TRC33" s="127"/>
      <c r="TRD33" s="127"/>
      <c r="TRE33" s="127"/>
      <c r="TRF33" s="127"/>
      <c r="TRG33" s="127"/>
      <c r="TRH33" s="127"/>
      <c r="TRI33" s="127"/>
      <c r="TRJ33" s="127"/>
      <c r="TRK33" s="127"/>
      <c r="TRL33" s="127"/>
      <c r="TRM33" s="127"/>
      <c r="TRN33" s="127"/>
      <c r="TRO33" s="127"/>
      <c r="TRP33" s="127"/>
      <c r="TRQ33" s="127"/>
      <c r="TRR33" s="127"/>
      <c r="TRS33" s="127"/>
      <c r="TRT33" s="127"/>
      <c r="TRU33" s="127"/>
      <c r="TRV33" s="127"/>
      <c r="TRW33" s="127"/>
      <c r="TRX33" s="127"/>
      <c r="TRY33" s="127"/>
      <c r="TRZ33" s="127"/>
      <c r="TSA33" s="127"/>
      <c r="TSB33" s="127"/>
      <c r="TSC33" s="127"/>
      <c r="TSD33" s="127"/>
      <c r="TSE33" s="127"/>
      <c r="TSF33" s="127"/>
      <c r="TSG33" s="127"/>
      <c r="TSH33" s="127"/>
      <c r="TSI33" s="127"/>
      <c r="TSJ33" s="127"/>
      <c r="TSK33" s="127"/>
      <c r="TSL33" s="127"/>
      <c r="TSM33" s="127"/>
      <c r="TSN33" s="127"/>
      <c r="TSO33" s="127"/>
      <c r="TSP33" s="127"/>
      <c r="TSQ33" s="127"/>
      <c r="TSR33" s="127"/>
      <c r="TSS33" s="127"/>
      <c r="TST33" s="127"/>
      <c r="TSU33" s="127"/>
      <c r="TSV33" s="127"/>
      <c r="TSW33" s="127"/>
      <c r="TSX33" s="127"/>
      <c r="TSY33" s="127"/>
      <c r="TSZ33" s="127"/>
      <c r="TTA33" s="127"/>
      <c r="TTB33" s="127"/>
      <c r="TTC33" s="127"/>
      <c r="TTD33" s="127"/>
      <c r="TTE33" s="127"/>
      <c r="TTF33" s="127"/>
      <c r="TTG33" s="127"/>
      <c r="TTH33" s="127"/>
      <c r="TTI33" s="127"/>
      <c r="TTJ33" s="127"/>
      <c r="TTK33" s="127"/>
      <c r="TTL33" s="127"/>
      <c r="TTM33" s="127"/>
      <c r="TTN33" s="127"/>
      <c r="TTO33" s="127"/>
      <c r="TTP33" s="127"/>
      <c r="TTQ33" s="127"/>
      <c r="TTR33" s="127"/>
      <c r="TTS33" s="127"/>
      <c r="TTT33" s="127"/>
      <c r="TTU33" s="127"/>
      <c r="TTV33" s="127"/>
      <c r="TTW33" s="127"/>
      <c r="TTX33" s="127"/>
      <c r="TTY33" s="127"/>
      <c r="TTZ33" s="127"/>
      <c r="TUA33" s="127"/>
      <c r="TUB33" s="127"/>
      <c r="TUC33" s="127"/>
      <c r="TUD33" s="127"/>
      <c r="TUE33" s="127"/>
      <c r="TUF33" s="127"/>
      <c r="TUG33" s="127"/>
      <c r="TUH33" s="127"/>
      <c r="TUI33" s="127"/>
      <c r="TUJ33" s="127"/>
      <c r="TUK33" s="127"/>
      <c r="TUL33" s="127"/>
      <c r="TUM33" s="127"/>
      <c r="TUN33" s="127"/>
      <c r="TUO33" s="127"/>
      <c r="TUP33" s="127"/>
      <c r="TUQ33" s="127"/>
      <c r="TUR33" s="127"/>
      <c r="TUS33" s="127"/>
      <c r="TUT33" s="127"/>
      <c r="TUU33" s="127"/>
      <c r="TUV33" s="127"/>
      <c r="TUW33" s="127"/>
      <c r="TUX33" s="127"/>
      <c r="TUY33" s="127"/>
      <c r="TUZ33" s="127"/>
      <c r="TVA33" s="127"/>
      <c r="TVB33" s="127"/>
      <c r="TVC33" s="127"/>
      <c r="TVD33" s="127"/>
      <c r="TVE33" s="127"/>
      <c r="TVF33" s="127"/>
      <c r="TVG33" s="127"/>
      <c r="TVH33" s="127"/>
      <c r="TVI33" s="127"/>
      <c r="TVJ33" s="127"/>
      <c r="TVK33" s="127"/>
      <c r="TVL33" s="127"/>
      <c r="TVM33" s="127"/>
      <c r="TVN33" s="127"/>
      <c r="TVO33" s="127"/>
      <c r="TVP33" s="127"/>
      <c r="TVQ33" s="127"/>
      <c r="TVR33" s="127"/>
      <c r="TVS33" s="127"/>
      <c r="TVT33" s="127"/>
      <c r="TVU33" s="127"/>
      <c r="TVV33" s="127"/>
      <c r="TVW33" s="127"/>
      <c r="TVX33" s="127"/>
      <c r="TVY33" s="127"/>
      <c r="TVZ33" s="127"/>
      <c r="TWA33" s="127"/>
      <c r="TWB33" s="127"/>
      <c r="TWC33" s="127"/>
      <c r="TWD33" s="127"/>
      <c r="TWE33" s="127"/>
      <c r="TWF33" s="127"/>
      <c r="TWG33" s="127"/>
      <c r="TWH33" s="127"/>
      <c r="TWI33" s="127"/>
      <c r="TWJ33" s="127"/>
      <c r="TWK33" s="127"/>
      <c r="TWL33" s="127"/>
      <c r="TWM33" s="127"/>
      <c r="TWN33" s="127"/>
      <c r="TWO33" s="127"/>
      <c r="TWP33" s="127"/>
      <c r="TWQ33" s="127"/>
      <c r="TWR33" s="127"/>
      <c r="TWS33" s="127"/>
      <c r="TWT33" s="127"/>
      <c r="TWU33" s="127"/>
      <c r="TWV33" s="127"/>
      <c r="TWW33" s="127"/>
      <c r="TWX33" s="127"/>
      <c r="TWY33" s="127"/>
      <c r="TWZ33" s="127"/>
      <c r="TXA33" s="127"/>
      <c r="TXB33" s="127"/>
      <c r="TXC33" s="127"/>
      <c r="TXD33" s="127"/>
      <c r="TXE33" s="127"/>
      <c r="TXF33" s="127"/>
      <c r="TXG33" s="127"/>
      <c r="TXH33" s="127"/>
      <c r="TXI33" s="127"/>
      <c r="TXJ33" s="127"/>
      <c r="TXK33" s="127"/>
      <c r="TXL33" s="127"/>
      <c r="TXM33" s="127"/>
      <c r="TXN33" s="127"/>
      <c r="TXO33" s="127"/>
      <c r="TXP33" s="127"/>
      <c r="TXQ33" s="127"/>
      <c r="TXR33" s="127"/>
      <c r="TXS33" s="127"/>
      <c r="TXT33" s="127"/>
      <c r="TXU33" s="127"/>
      <c r="TXV33" s="127"/>
      <c r="TXW33" s="127"/>
      <c r="TXX33" s="127"/>
      <c r="TXY33" s="127"/>
      <c r="TXZ33" s="127"/>
      <c r="TYA33" s="127"/>
      <c r="TYB33" s="127"/>
      <c r="TYC33" s="127"/>
      <c r="TYD33" s="127"/>
      <c r="TYE33" s="127"/>
      <c r="TYF33" s="127"/>
      <c r="TYG33" s="127"/>
      <c r="TYH33" s="127"/>
      <c r="TYI33" s="127"/>
      <c r="TYJ33" s="127"/>
      <c r="TYK33" s="127"/>
      <c r="TYL33" s="127"/>
      <c r="TYM33" s="127"/>
      <c r="TYN33" s="127"/>
      <c r="TYO33" s="127"/>
      <c r="TYP33" s="127"/>
      <c r="TYQ33" s="127"/>
      <c r="TYR33" s="127"/>
      <c r="TYS33" s="127"/>
      <c r="TYT33" s="127"/>
      <c r="TYU33" s="127"/>
      <c r="TYV33" s="127"/>
      <c r="TYW33" s="127"/>
      <c r="TYX33" s="127"/>
      <c r="TYY33" s="127"/>
      <c r="TYZ33" s="127"/>
      <c r="TZA33" s="127"/>
      <c r="TZB33" s="127"/>
      <c r="TZC33" s="127"/>
      <c r="TZD33" s="127"/>
      <c r="TZE33" s="127"/>
      <c r="TZF33" s="127"/>
      <c r="TZG33" s="127"/>
      <c r="TZH33" s="127"/>
      <c r="TZI33" s="127"/>
      <c r="TZJ33" s="127"/>
      <c r="TZK33" s="127"/>
      <c r="TZL33" s="127"/>
      <c r="TZM33" s="127"/>
      <c r="TZN33" s="127"/>
      <c r="TZO33" s="127"/>
      <c r="TZP33" s="127"/>
      <c r="TZQ33" s="127"/>
      <c r="TZR33" s="127"/>
      <c r="TZS33" s="127"/>
      <c r="TZT33" s="127"/>
      <c r="TZU33" s="127"/>
      <c r="TZV33" s="127"/>
      <c r="TZW33" s="127"/>
      <c r="TZX33" s="127"/>
      <c r="TZY33" s="127"/>
      <c r="TZZ33" s="127"/>
      <c r="UAA33" s="127"/>
      <c r="UAB33" s="127"/>
      <c r="UAC33" s="127"/>
      <c r="UAD33" s="127"/>
      <c r="UAE33" s="127"/>
      <c r="UAF33" s="127"/>
      <c r="UAG33" s="127"/>
      <c r="UAH33" s="127"/>
      <c r="UAI33" s="127"/>
      <c r="UAJ33" s="127"/>
      <c r="UAK33" s="127"/>
      <c r="UAL33" s="127"/>
      <c r="UAM33" s="127"/>
      <c r="UAN33" s="127"/>
      <c r="UAO33" s="127"/>
      <c r="UAP33" s="127"/>
      <c r="UAQ33" s="127"/>
      <c r="UAR33" s="127"/>
      <c r="UAS33" s="127"/>
      <c r="UAT33" s="127"/>
      <c r="UAU33" s="127"/>
      <c r="UAV33" s="127"/>
      <c r="UAW33" s="127"/>
      <c r="UAX33" s="127"/>
      <c r="UAY33" s="127"/>
      <c r="UAZ33" s="127"/>
      <c r="UBA33" s="127"/>
      <c r="UBB33" s="127"/>
      <c r="UBC33" s="127"/>
      <c r="UBD33" s="127"/>
      <c r="UBE33" s="127"/>
      <c r="UBF33" s="127"/>
      <c r="UBG33" s="127"/>
      <c r="UBH33" s="127"/>
      <c r="UBI33" s="127"/>
      <c r="UBJ33" s="127"/>
      <c r="UBK33" s="127"/>
      <c r="UBL33" s="127"/>
      <c r="UBM33" s="127"/>
      <c r="UBN33" s="127"/>
      <c r="UBO33" s="127"/>
      <c r="UBP33" s="127"/>
      <c r="UBQ33" s="127"/>
      <c r="UBR33" s="127"/>
      <c r="UBS33" s="127"/>
      <c r="UBT33" s="127"/>
      <c r="UBU33" s="127"/>
      <c r="UBV33" s="127"/>
      <c r="UBW33" s="127"/>
      <c r="UBX33" s="127"/>
      <c r="UBY33" s="127"/>
      <c r="UBZ33" s="127"/>
      <c r="UCA33" s="127"/>
      <c r="UCB33" s="127"/>
      <c r="UCC33" s="127"/>
      <c r="UCD33" s="127"/>
      <c r="UCE33" s="127"/>
      <c r="UCF33" s="127"/>
      <c r="UCG33" s="127"/>
      <c r="UCH33" s="127"/>
      <c r="UCI33" s="127"/>
      <c r="UCJ33" s="127"/>
      <c r="UCK33" s="127"/>
      <c r="UCL33" s="127"/>
      <c r="UCM33" s="127"/>
      <c r="UCN33" s="127"/>
      <c r="UCO33" s="127"/>
      <c r="UCP33" s="127"/>
      <c r="UCQ33" s="127"/>
      <c r="UCR33" s="127"/>
      <c r="UCS33" s="127"/>
      <c r="UCT33" s="127"/>
      <c r="UCU33" s="127"/>
      <c r="UCV33" s="127"/>
      <c r="UCW33" s="127"/>
      <c r="UCX33" s="127"/>
      <c r="UCY33" s="127"/>
      <c r="UCZ33" s="127"/>
      <c r="UDA33" s="127"/>
      <c r="UDB33" s="127"/>
      <c r="UDC33" s="127"/>
      <c r="UDD33" s="127"/>
      <c r="UDE33" s="127"/>
      <c r="UDF33" s="127"/>
      <c r="UDG33" s="127"/>
      <c r="UDH33" s="127"/>
      <c r="UDI33" s="127"/>
      <c r="UDJ33" s="127"/>
      <c r="UDK33" s="127"/>
      <c r="UDL33" s="127"/>
      <c r="UDM33" s="127"/>
      <c r="UDN33" s="127"/>
      <c r="UDO33" s="127"/>
      <c r="UDP33" s="127"/>
      <c r="UDQ33" s="127"/>
      <c r="UDR33" s="127"/>
      <c r="UDS33" s="127"/>
      <c r="UDT33" s="127"/>
      <c r="UDU33" s="127"/>
      <c r="UDV33" s="127"/>
      <c r="UDW33" s="127"/>
      <c r="UDX33" s="127"/>
      <c r="UDY33" s="127"/>
      <c r="UDZ33" s="127"/>
      <c r="UEA33" s="127"/>
      <c r="UEB33" s="127"/>
      <c r="UEC33" s="127"/>
      <c r="UED33" s="127"/>
      <c r="UEE33" s="127"/>
      <c r="UEF33" s="127"/>
      <c r="UEG33" s="127"/>
      <c r="UEH33" s="127"/>
      <c r="UEI33" s="127"/>
      <c r="UEJ33" s="127"/>
      <c r="UEK33" s="127"/>
      <c r="UEL33" s="127"/>
      <c r="UEM33" s="127"/>
      <c r="UEN33" s="127"/>
      <c r="UEO33" s="127"/>
      <c r="UEP33" s="127"/>
      <c r="UEQ33" s="127"/>
      <c r="UER33" s="127"/>
      <c r="UES33" s="127"/>
      <c r="UET33" s="127"/>
      <c r="UEU33" s="127"/>
      <c r="UEV33" s="127"/>
      <c r="UEW33" s="127"/>
      <c r="UEX33" s="127"/>
      <c r="UEY33" s="127"/>
      <c r="UEZ33" s="127"/>
      <c r="UFA33" s="127"/>
      <c r="UFB33" s="127"/>
      <c r="UFC33" s="127"/>
      <c r="UFD33" s="127"/>
      <c r="UFE33" s="127"/>
      <c r="UFF33" s="127"/>
      <c r="UFG33" s="127"/>
      <c r="UFH33" s="127"/>
      <c r="UFI33" s="127"/>
      <c r="UFJ33" s="127"/>
      <c r="UFK33" s="127"/>
      <c r="UFL33" s="127"/>
      <c r="UFM33" s="127"/>
      <c r="UFN33" s="127"/>
      <c r="UFO33" s="127"/>
      <c r="UFP33" s="127"/>
      <c r="UFQ33" s="127"/>
      <c r="UFR33" s="127"/>
      <c r="UFS33" s="127"/>
      <c r="UFT33" s="127"/>
      <c r="UFU33" s="127"/>
      <c r="UFV33" s="127"/>
      <c r="UFW33" s="127"/>
      <c r="UFX33" s="127"/>
      <c r="UFY33" s="127"/>
      <c r="UFZ33" s="127"/>
      <c r="UGA33" s="127"/>
      <c r="UGB33" s="127"/>
      <c r="UGC33" s="127"/>
      <c r="UGD33" s="127"/>
      <c r="UGE33" s="127"/>
      <c r="UGF33" s="127"/>
      <c r="UGG33" s="127"/>
      <c r="UGH33" s="127"/>
      <c r="UGI33" s="127"/>
      <c r="UGJ33" s="127"/>
      <c r="UGK33" s="127"/>
      <c r="UGL33" s="127"/>
      <c r="UGM33" s="127"/>
      <c r="UGN33" s="127"/>
      <c r="UGO33" s="127"/>
      <c r="UGP33" s="127"/>
      <c r="UGQ33" s="127"/>
      <c r="UGR33" s="127"/>
      <c r="UGS33" s="127"/>
      <c r="UGT33" s="127"/>
      <c r="UGU33" s="127"/>
      <c r="UGV33" s="127"/>
      <c r="UGW33" s="127"/>
      <c r="UGX33" s="127"/>
      <c r="UGY33" s="127"/>
      <c r="UGZ33" s="127"/>
      <c r="UHA33" s="127"/>
      <c r="UHB33" s="127"/>
      <c r="UHC33" s="127"/>
      <c r="UHD33" s="127"/>
      <c r="UHE33" s="127"/>
      <c r="UHF33" s="127"/>
      <c r="UHG33" s="127"/>
      <c r="UHH33" s="127"/>
      <c r="UHI33" s="127"/>
      <c r="UHJ33" s="127"/>
      <c r="UHK33" s="127"/>
      <c r="UHL33" s="127"/>
      <c r="UHM33" s="127"/>
      <c r="UHN33" s="127"/>
      <c r="UHO33" s="127"/>
      <c r="UHP33" s="127"/>
      <c r="UHQ33" s="127"/>
      <c r="UHR33" s="127"/>
      <c r="UHS33" s="127"/>
      <c r="UHT33" s="127"/>
      <c r="UHU33" s="127"/>
      <c r="UHV33" s="127"/>
      <c r="UHW33" s="127"/>
      <c r="UHX33" s="127"/>
      <c r="UHY33" s="127"/>
      <c r="UHZ33" s="127"/>
      <c r="UIA33" s="127"/>
      <c r="UIB33" s="127"/>
      <c r="UIC33" s="127"/>
      <c r="UID33" s="127"/>
      <c r="UIE33" s="127"/>
      <c r="UIF33" s="127"/>
      <c r="UIG33" s="127"/>
      <c r="UIH33" s="127"/>
      <c r="UII33" s="127"/>
      <c r="UIJ33" s="127"/>
      <c r="UIK33" s="127"/>
      <c r="UIL33" s="127"/>
      <c r="UIM33" s="127"/>
      <c r="UIN33" s="127"/>
      <c r="UIO33" s="127"/>
      <c r="UIP33" s="127"/>
      <c r="UIQ33" s="127"/>
      <c r="UIR33" s="127"/>
      <c r="UIS33" s="127"/>
      <c r="UIT33" s="127"/>
      <c r="UIU33" s="127"/>
      <c r="UIV33" s="127"/>
      <c r="UIW33" s="127"/>
      <c r="UIX33" s="127"/>
      <c r="UIY33" s="127"/>
      <c r="UIZ33" s="127"/>
      <c r="UJA33" s="127"/>
      <c r="UJB33" s="127"/>
      <c r="UJC33" s="127"/>
      <c r="UJD33" s="127"/>
      <c r="UJE33" s="127"/>
      <c r="UJF33" s="127"/>
      <c r="UJG33" s="127"/>
      <c r="UJH33" s="127"/>
      <c r="UJI33" s="127"/>
      <c r="UJJ33" s="127"/>
      <c r="UJK33" s="127"/>
      <c r="UJL33" s="127"/>
      <c r="UJM33" s="127"/>
      <c r="UJN33" s="127"/>
      <c r="UJO33" s="127"/>
      <c r="UJP33" s="127"/>
      <c r="UJQ33" s="127"/>
      <c r="UJR33" s="127"/>
      <c r="UJS33" s="127"/>
      <c r="UJT33" s="127"/>
      <c r="UJU33" s="127"/>
      <c r="UJV33" s="127"/>
      <c r="UJW33" s="127"/>
      <c r="UJX33" s="127"/>
      <c r="UJY33" s="127"/>
      <c r="UJZ33" s="127"/>
      <c r="UKA33" s="127"/>
      <c r="UKB33" s="127"/>
      <c r="UKC33" s="127"/>
      <c r="UKD33" s="127"/>
      <c r="UKE33" s="127"/>
      <c r="UKF33" s="127"/>
      <c r="UKG33" s="127"/>
      <c r="UKH33" s="127"/>
      <c r="UKI33" s="127"/>
      <c r="UKJ33" s="127"/>
      <c r="UKK33" s="127"/>
      <c r="UKL33" s="127"/>
      <c r="UKM33" s="127"/>
      <c r="UKN33" s="127"/>
      <c r="UKO33" s="127"/>
      <c r="UKP33" s="127"/>
      <c r="UKQ33" s="127"/>
      <c r="UKR33" s="127"/>
      <c r="UKS33" s="127"/>
      <c r="UKT33" s="127"/>
      <c r="UKU33" s="127"/>
      <c r="UKV33" s="127"/>
      <c r="UKW33" s="127"/>
      <c r="UKX33" s="127"/>
      <c r="UKY33" s="127"/>
      <c r="UKZ33" s="127"/>
      <c r="ULA33" s="127"/>
      <c r="ULB33" s="127"/>
      <c r="ULC33" s="127"/>
      <c r="ULD33" s="127"/>
      <c r="ULE33" s="127"/>
      <c r="ULF33" s="127"/>
      <c r="ULG33" s="127"/>
      <c r="ULH33" s="127"/>
      <c r="ULI33" s="127"/>
      <c r="ULJ33" s="127"/>
      <c r="ULK33" s="127"/>
      <c r="ULL33" s="127"/>
      <c r="ULM33" s="127"/>
      <c r="ULN33" s="127"/>
      <c r="ULO33" s="127"/>
      <c r="ULP33" s="127"/>
      <c r="ULQ33" s="127"/>
      <c r="ULR33" s="127"/>
      <c r="ULS33" s="127"/>
      <c r="ULT33" s="127"/>
      <c r="ULU33" s="127"/>
      <c r="ULV33" s="127"/>
      <c r="ULW33" s="127"/>
      <c r="ULX33" s="127"/>
      <c r="ULY33" s="127"/>
      <c r="ULZ33" s="127"/>
      <c r="UMA33" s="127"/>
      <c r="UMB33" s="127"/>
      <c r="UMC33" s="127"/>
      <c r="UMD33" s="127"/>
      <c r="UME33" s="127"/>
      <c r="UMF33" s="127"/>
      <c r="UMG33" s="127"/>
      <c r="UMH33" s="127"/>
      <c r="UMI33" s="127"/>
      <c r="UMJ33" s="127"/>
      <c r="UMK33" s="127"/>
      <c r="UML33" s="127"/>
      <c r="UMM33" s="127"/>
      <c r="UMN33" s="127"/>
      <c r="UMO33" s="127"/>
      <c r="UMP33" s="127"/>
      <c r="UMQ33" s="127"/>
      <c r="UMR33" s="127"/>
      <c r="UMS33" s="127"/>
      <c r="UMT33" s="127"/>
      <c r="UMU33" s="127"/>
      <c r="UMV33" s="127"/>
      <c r="UMW33" s="127"/>
      <c r="UMX33" s="127"/>
      <c r="UMY33" s="127"/>
      <c r="UMZ33" s="127"/>
      <c r="UNA33" s="127"/>
      <c r="UNB33" s="127"/>
      <c r="UNC33" s="127"/>
      <c r="UND33" s="127"/>
      <c r="UNE33" s="127"/>
      <c r="UNF33" s="127"/>
      <c r="UNG33" s="127"/>
      <c r="UNH33" s="127"/>
      <c r="UNI33" s="127"/>
      <c r="UNJ33" s="127"/>
      <c r="UNK33" s="127"/>
      <c r="UNL33" s="127"/>
      <c r="UNM33" s="127"/>
      <c r="UNN33" s="127"/>
      <c r="UNO33" s="127"/>
      <c r="UNP33" s="127"/>
      <c r="UNQ33" s="127"/>
      <c r="UNR33" s="127"/>
      <c r="UNS33" s="127"/>
      <c r="UNT33" s="127"/>
      <c r="UNU33" s="127"/>
      <c r="UNV33" s="127"/>
      <c r="UNW33" s="127"/>
      <c r="UNX33" s="127"/>
      <c r="UNY33" s="127"/>
      <c r="UNZ33" s="127"/>
      <c r="UOA33" s="127"/>
      <c r="UOB33" s="127"/>
      <c r="UOC33" s="127"/>
      <c r="UOD33" s="127"/>
      <c r="UOE33" s="127"/>
      <c r="UOF33" s="127"/>
      <c r="UOG33" s="127"/>
      <c r="UOH33" s="127"/>
      <c r="UOI33" s="127"/>
      <c r="UOJ33" s="127"/>
      <c r="UOK33" s="127"/>
      <c r="UOL33" s="127"/>
      <c r="UOM33" s="127"/>
      <c r="UON33" s="127"/>
      <c r="UOO33" s="127"/>
      <c r="UOP33" s="127"/>
      <c r="UOQ33" s="127"/>
      <c r="UOR33" s="127"/>
      <c r="UOS33" s="127"/>
      <c r="UOT33" s="127"/>
      <c r="UOU33" s="127"/>
      <c r="UOV33" s="127"/>
      <c r="UOW33" s="127"/>
      <c r="UOX33" s="127"/>
      <c r="UOY33" s="127"/>
      <c r="UOZ33" s="127"/>
      <c r="UPA33" s="127"/>
      <c r="UPB33" s="127"/>
      <c r="UPC33" s="127"/>
      <c r="UPD33" s="127"/>
      <c r="UPE33" s="127"/>
      <c r="UPF33" s="127"/>
      <c r="UPG33" s="127"/>
      <c r="UPH33" s="127"/>
      <c r="UPI33" s="127"/>
      <c r="UPJ33" s="127"/>
      <c r="UPK33" s="127"/>
      <c r="UPL33" s="127"/>
      <c r="UPM33" s="127"/>
      <c r="UPN33" s="127"/>
      <c r="UPO33" s="127"/>
      <c r="UPP33" s="127"/>
      <c r="UPQ33" s="127"/>
      <c r="UPR33" s="127"/>
      <c r="UPS33" s="127"/>
      <c r="UPT33" s="127"/>
      <c r="UPU33" s="127"/>
      <c r="UPV33" s="127"/>
      <c r="UPW33" s="127"/>
      <c r="UPX33" s="127"/>
      <c r="UPY33" s="127"/>
      <c r="UPZ33" s="127"/>
      <c r="UQA33" s="127"/>
      <c r="UQB33" s="127"/>
      <c r="UQC33" s="127"/>
      <c r="UQD33" s="127"/>
      <c r="UQE33" s="127"/>
      <c r="UQF33" s="127"/>
      <c r="UQG33" s="127"/>
      <c r="UQH33" s="127"/>
      <c r="UQI33" s="127"/>
      <c r="UQJ33" s="127"/>
      <c r="UQK33" s="127"/>
      <c r="UQL33" s="127"/>
      <c r="UQM33" s="127"/>
      <c r="UQN33" s="127"/>
      <c r="UQO33" s="127"/>
      <c r="UQP33" s="127"/>
      <c r="UQQ33" s="127"/>
      <c r="UQR33" s="127"/>
      <c r="UQS33" s="127"/>
      <c r="UQT33" s="127"/>
      <c r="UQU33" s="127"/>
      <c r="UQV33" s="127"/>
      <c r="UQW33" s="127"/>
      <c r="UQX33" s="127"/>
      <c r="UQY33" s="127"/>
      <c r="UQZ33" s="127"/>
      <c r="URA33" s="127"/>
      <c r="URB33" s="127"/>
      <c r="URC33" s="127"/>
      <c r="URD33" s="127"/>
      <c r="URE33" s="127"/>
      <c r="URF33" s="127"/>
      <c r="URG33" s="127"/>
      <c r="URH33" s="127"/>
      <c r="URI33" s="127"/>
      <c r="URJ33" s="127"/>
      <c r="URK33" s="127"/>
      <c r="URL33" s="127"/>
      <c r="URM33" s="127"/>
      <c r="URN33" s="127"/>
      <c r="URO33" s="127"/>
      <c r="URP33" s="127"/>
      <c r="URQ33" s="127"/>
      <c r="URR33" s="127"/>
      <c r="URS33" s="127"/>
      <c r="URT33" s="127"/>
      <c r="URU33" s="127"/>
      <c r="URV33" s="127"/>
      <c r="URW33" s="127"/>
      <c r="URX33" s="127"/>
      <c r="URY33" s="127"/>
      <c r="URZ33" s="127"/>
      <c r="USA33" s="127"/>
      <c r="USB33" s="127"/>
      <c r="USC33" s="127"/>
      <c r="USD33" s="127"/>
      <c r="USE33" s="127"/>
      <c r="USF33" s="127"/>
      <c r="USG33" s="127"/>
      <c r="USH33" s="127"/>
      <c r="USI33" s="127"/>
      <c r="USJ33" s="127"/>
      <c r="USK33" s="127"/>
      <c r="USL33" s="127"/>
      <c r="USM33" s="127"/>
      <c r="USN33" s="127"/>
      <c r="USO33" s="127"/>
      <c r="USP33" s="127"/>
      <c r="USQ33" s="127"/>
      <c r="USR33" s="127"/>
      <c r="USS33" s="127"/>
      <c r="UST33" s="127"/>
      <c r="USU33" s="127"/>
      <c r="USV33" s="127"/>
      <c r="USW33" s="127"/>
      <c r="USX33" s="127"/>
      <c r="USY33" s="127"/>
      <c r="USZ33" s="127"/>
      <c r="UTA33" s="127"/>
      <c r="UTB33" s="127"/>
      <c r="UTC33" s="127"/>
      <c r="UTD33" s="127"/>
      <c r="UTE33" s="127"/>
      <c r="UTF33" s="127"/>
      <c r="UTG33" s="127"/>
      <c r="UTH33" s="127"/>
      <c r="UTI33" s="127"/>
      <c r="UTJ33" s="127"/>
      <c r="UTK33" s="127"/>
      <c r="UTL33" s="127"/>
      <c r="UTM33" s="127"/>
      <c r="UTN33" s="127"/>
      <c r="UTO33" s="127"/>
      <c r="UTP33" s="127"/>
      <c r="UTQ33" s="127"/>
      <c r="UTR33" s="127"/>
      <c r="UTS33" s="127"/>
      <c r="UTT33" s="127"/>
      <c r="UTU33" s="127"/>
      <c r="UTV33" s="127"/>
      <c r="UTW33" s="127"/>
      <c r="UTX33" s="127"/>
      <c r="UTY33" s="127"/>
      <c r="UTZ33" s="127"/>
      <c r="UUA33" s="127"/>
      <c r="UUB33" s="127"/>
      <c r="UUC33" s="127"/>
      <c r="UUD33" s="127"/>
      <c r="UUE33" s="127"/>
      <c r="UUF33" s="127"/>
      <c r="UUG33" s="127"/>
      <c r="UUH33" s="127"/>
      <c r="UUI33" s="127"/>
      <c r="UUJ33" s="127"/>
      <c r="UUK33" s="127"/>
      <c r="UUL33" s="127"/>
      <c r="UUM33" s="127"/>
      <c r="UUN33" s="127"/>
      <c r="UUO33" s="127"/>
      <c r="UUP33" s="127"/>
      <c r="UUQ33" s="127"/>
      <c r="UUR33" s="127"/>
      <c r="UUS33" s="127"/>
      <c r="UUT33" s="127"/>
      <c r="UUU33" s="127"/>
      <c r="UUV33" s="127"/>
      <c r="UUW33" s="127"/>
      <c r="UUX33" s="127"/>
      <c r="UUY33" s="127"/>
      <c r="UUZ33" s="127"/>
      <c r="UVA33" s="127"/>
      <c r="UVB33" s="127"/>
      <c r="UVC33" s="127"/>
      <c r="UVD33" s="127"/>
      <c r="UVE33" s="127"/>
      <c r="UVF33" s="127"/>
      <c r="UVG33" s="127"/>
      <c r="UVH33" s="127"/>
      <c r="UVI33" s="127"/>
      <c r="UVJ33" s="127"/>
      <c r="UVK33" s="127"/>
      <c r="UVL33" s="127"/>
      <c r="UVM33" s="127"/>
      <c r="UVN33" s="127"/>
      <c r="UVO33" s="127"/>
      <c r="UVP33" s="127"/>
      <c r="UVQ33" s="127"/>
      <c r="UVR33" s="127"/>
      <c r="UVS33" s="127"/>
      <c r="UVT33" s="127"/>
      <c r="UVU33" s="127"/>
      <c r="UVV33" s="127"/>
      <c r="UVW33" s="127"/>
      <c r="UVX33" s="127"/>
      <c r="UVY33" s="127"/>
      <c r="UVZ33" s="127"/>
      <c r="UWA33" s="127"/>
      <c r="UWB33" s="127"/>
      <c r="UWC33" s="127"/>
      <c r="UWD33" s="127"/>
      <c r="UWE33" s="127"/>
      <c r="UWF33" s="127"/>
      <c r="UWG33" s="127"/>
      <c r="UWH33" s="127"/>
      <c r="UWI33" s="127"/>
      <c r="UWJ33" s="127"/>
      <c r="UWK33" s="127"/>
      <c r="UWL33" s="127"/>
      <c r="UWM33" s="127"/>
      <c r="UWN33" s="127"/>
      <c r="UWO33" s="127"/>
      <c r="UWP33" s="127"/>
      <c r="UWQ33" s="127"/>
      <c r="UWR33" s="127"/>
      <c r="UWS33" s="127"/>
      <c r="UWT33" s="127"/>
      <c r="UWU33" s="127"/>
      <c r="UWV33" s="127"/>
      <c r="UWW33" s="127"/>
      <c r="UWX33" s="127"/>
      <c r="UWY33" s="127"/>
      <c r="UWZ33" s="127"/>
      <c r="UXA33" s="127"/>
      <c r="UXB33" s="127"/>
      <c r="UXC33" s="127"/>
      <c r="UXD33" s="127"/>
      <c r="UXE33" s="127"/>
      <c r="UXF33" s="127"/>
      <c r="UXG33" s="127"/>
      <c r="UXH33" s="127"/>
      <c r="UXI33" s="127"/>
      <c r="UXJ33" s="127"/>
      <c r="UXK33" s="127"/>
      <c r="UXL33" s="127"/>
      <c r="UXM33" s="127"/>
      <c r="UXN33" s="127"/>
      <c r="UXO33" s="127"/>
      <c r="UXP33" s="127"/>
      <c r="UXQ33" s="127"/>
      <c r="UXR33" s="127"/>
      <c r="UXS33" s="127"/>
      <c r="UXT33" s="127"/>
      <c r="UXU33" s="127"/>
      <c r="UXV33" s="127"/>
      <c r="UXW33" s="127"/>
      <c r="UXX33" s="127"/>
      <c r="UXY33" s="127"/>
      <c r="UXZ33" s="127"/>
      <c r="UYA33" s="127"/>
      <c r="UYB33" s="127"/>
      <c r="UYC33" s="127"/>
      <c r="UYD33" s="127"/>
      <c r="UYE33" s="127"/>
      <c r="UYF33" s="127"/>
      <c r="UYG33" s="127"/>
      <c r="UYH33" s="127"/>
      <c r="UYI33" s="127"/>
      <c r="UYJ33" s="127"/>
      <c r="UYK33" s="127"/>
      <c r="UYL33" s="127"/>
      <c r="UYM33" s="127"/>
      <c r="UYN33" s="127"/>
      <c r="UYO33" s="127"/>
      <c r="UYP33" s="127"/>
      <c r="UYQ33" s="127"/>
      <c r="UYR33" s="127"/>
      <c r="UYS33" s="127"/>
      <c r="UYT33" s="127"/>
      <c r="UYU33" s="127"/>
      <c r="UYV33" s="127"/>
      <c r="UYW33" s="127"/>
      <c r="UYX33" s="127"/>
      <c r="UYY33" s="127"/>
      <c r="UYZ33" s="127"/>
      <c r="UZA33" s="127"/>
      <c r="UZB33" s="127"/>
      <c r="UZC33" s="127"/>
      <c r="UZD33" s="127"/>
      <c r="UZE33" s="127"/>
      <c r="UZF33" s="127"/>
      <c r="UZG33" s="127"/>
      <c r="UZH33" s="127"/>
      <c r="UZI33" s="127"/>
      <c r="UZJ33" s="127"/>
      <c r="UZK33" s="127"/>
      <c r="UZL33" s="127"/>
      <c r="UZM33" s="127"/>
      <c r="UZN33" s="127"/>
      <c r="UZO33" s="127"/>
      <c r="UZP33" s="127"/>
      <c r="UZQ33" s="127"/>
      <c r="UZR33" s="127"/>
      <c r="UZS33" s="127"/>
      <c r="UZT33" s="127"/>
      <c r="UZU33" s="127"/>
      <c r="UZV33" s="127"/>
      <c r="UZW33" s="127"/>
      <c r="UZX33" s="127"/>
      <c r="UZY33" s="127"/>
      <c r="UZZ33" s="127"/>
      <c r="VAA33" s="127"/>
      <c r="VAB33" s="127"/>
      <c r="VAC33" s="127"/>
      <c r="VAD33" s="127"/>
      <c r="VAE33" s="127"/>
      <c r="VAF33" s="127"/>
      <c r="VAG33" s="127"/>
      <c r="VAH33" s="127"/>
      <c r="VAI33" s="127"/>
      <c r="VAJ33" s="127"/>
      <c r="VAK33" s="127"/>
      <c r="VAL33" s="127"/>
      <c r="VAM33" s="127"/>
      <c r="VAN33" s="127"/>
      <c r="VAO33" s="127"/>
      <c r="VAP33" s="127"/>
      <c r="VAQ33" s="127"/>
      <c r="VAR33" s="127"/>
      <c r="VAS33" s="127"/>
      <c r="VAT33" s="127"/>
      <c r="VAU33" s="127"/>
      <c r="VAV33" s="127"/>
      <c r="VAW33" s="127"/>
      <c r="VAX33" s="127"/>
      <c r="VAY33" s="127"/>
      <c r="VAZ33" s="127"/>
      <c r="VBA33" s="127"/>
      <c r="VBB33" s="127"/>
      <c r="VBC33" s="127"/>
      <c r="VBD33" s="127"/>
      <c r="VBE33" s="127"/>
      <c r="VBF33" s="127"/>
      <c r="VBG33" s="127"/>
      <c r="VBH33" s="127"/>
      <c r="VBI33" s="127"/>
      <c r="VBJ33" s="127"/>
      <c r="VBK33" s="127"/>
      <c r="VBL33" s="127"/>
      <c r="VBM33" s="127"/>
      <c r="VBN33" s="127"/>
      <c r="VBO33" s="127"/>
      <c r="VBP33" s="127"/>
      <c r="VBQ33" s="127"/>
      <c r="VBR33" s="127"/>
      <c r="VBS33" s="127"/>
      <c r="VBT33" s="127"/>
      <c r="VBU33" s="127"/>
      <c r="VBV33" s="127"/>
      <c r="VBW33" s="127"/>
      <c r="VBX33" s="127"/>
      <c r="VBY33" s="127"/>
      <c r="VBZ33" s="127"/>
      <c r="VCA33" s="127"/>
      <c r="VCB33" s="127"/>
      <c r="VCC33" s="127"/>
      <c r="VCD33" s="127"/>
      <c r="VCE33" s="127"/>
      <c r="VCF33" s="127"/>
      <c r="VCG33" s="127"/>
      <c r="VCH33" s="127"/>
      <c r="VCI33" s="127"/>
      <c r="VCJ33" s="127"/>
      <c r="VCK33" s="127"/>
      <c r="VCL33" s="127"/>
      <c r="VCM33" s="127"/>
      <c r="VCN33" s="127"/>
      <c r="VCO33" s="127"/>
      <c r="VCP33" s="127"/>
      <c r="VCQ33" s="127"/>
      <c r="VCR33" s="127"/>
      <c r="VCS33" s="127"/>
      <c r="VCT33" s="127"/>
      <c r="VCU33" s="127"/>
      <c r="VCV33" s="127"/>
      <c r="VCW33" s="127"/>
      <c r="VCX33" s="127"/>
      <c r="VCY33" s="127"/>
      <c r="VCZ33" s="127"/>
      <c r="VDA33" s="127"/>
      <c r="VDB33" s="127"/>
      <c r="VDC33" s="127"/>
      <c r="VDD33" s="127"/>
      <c r="VDE33" s="127"/>
      <c r="VDF33" s="127"/>
      <c r="VDG33" s="127"/>
      <c r="VDH33" s="127"/>
      <c r="VDI33" s="127"/>
      <c r="VDJ33" s="127"/>
      <c r="VDK33" s="127"/>
      <c r="VDL33" s="127"/>
      <c r="VDM33" s="127"/>
      <c r="VDN33" s="127"/>
      <c r="VDO33" s="127"/>
      <c r="VDP33" s="127"/>
      <c r="VDQ33" s="127"/>
      <c r="VDR33" s="127"/>
      <c r="VDS33" s="127"/>
      <c r="VDT33" s="127"/>
      <c r="VDU33" s="127"/>
      <c r="VDV33" s="127"/>
      <c r="VDW33" s="127"/>
      <c r="VDX33" s="127"/>
      <c r="VDY33" s="127"/>
      <c r="VDZ33" s="127"/>
      <c r="VEA33" s="127"/>
      <c r="VEB33" s="127"/>
      <c r="VEC33" s="127"/>
      <c r="VED33" s="127"/>
      <c r="VEE33" s="127"/>
      <c r="VEF33" s="127"/>
      <c r="VEG33" s="127"/>
      <c r="VEH33" s="127"/>
      <c r="VEI33" s="127"/>
      <c r="VEJ33" s="127"/>
      <c r="VEK33" s="127"/>
      <c r="VEL33" s="127"/>
      <c r="VEM33" s="127"/>
      <c r="VEN33" s="127"/>
      <c r="VEO33" s="127"/>
      <c r="VEP33" s="127"/>
      <c r="VEQ33" s="127"/>
      <c r="VER33" s="127"/>
      <c r="VES33" s="127"/>
      <c r="VET33" s="127"/>
      <c r="VEU33" s="127"/>
      <c r="VEV33" s="127"/>
      <c r="VEW33" s="127"/>
      <c r="VEX33" s="127"/>
      <c r="VEY33" s="127"/>
      <c r="VEZ33" s="127"/>
      <c r="VFA33" s="127"/>
      <c r="VFB33" s="127"/>
      <c r="VFC33" s="127"/>
      <c r="VFD33" s="127"/>
      <c r="VFE33" s="127"/>
      <c r="VFF33" s="127"/>
      <c r="VFG33" s="127"/>
      <c r="VFH33" s="127"/>
      <c r="VFI33" s="127"/>
      <c r="VFJ33" s="127"/>
      <c r="VFK33" s="127"/>
      <c r="VFL33" s="127"/>
      <c r="VFM33" s="127"/>
      <c r="VFN33" s="127"/>
      <c r="VFO33" s="127"/>
      <c r="VFP33" s="127"/>
      <c r="VFQ33" s="127"/>
      <c r="VFR33" s="127"/>
      <c r="VFS33" s="127"/>
      <c r="VFT33" s="127"/>
      <c r="VFU33" s="127"/>
      <c r="VFV33" s="127"/>
      <c r="VFW33" s="127"/>
      <c r="VFX33" s="127"/>
      <c r="VFY33" s="127"/>
      <c r="VFZ33" s="127"/>
      <c r="VGA33" s="127"/>
      <c r="VGB33" s="127"/>
      <c r="VGC33" s="127"/>
      <c r="VGD33" s="127"/>
      <c r="VGE33" s="127"/>
      <c r="VGF33" s="127"/>
      <c r="VGG33" s="127"/>
      <c r="VGH33" s="127"/>
      <c r="VGI33" s="127"/>
      <c r="VGJ33" s="127"/>
      <c r="VGK33" s="127"/>
      <c r="VGL33" s="127"/>
      <c r="VGM33" s="127"/>
      <c r="VGN33" s="127"/>
      <c r="VGO33" s="127"/>
      <c r="VGP33" s="127"/>
      <c r="VGQ33" s="127"/>
      <c r="VGR33" s="127"/>
      <c r="VGS33" s="127"/>
      <c r="VGT33" s="127"/>
      <c r="VGU33" s="127"/>
      <c r="VGV33" s="127"/>
      <c r="VGW33" s="127"/>
      <c r="VGX33" s="127"/>
      <c r="VGY33" s="127"/>
      <c r="VGZ33" s="127"/>
      <c r="VHA33" s="127"/>
      <c r="VHB33" s="127"/>
      <c r="VHC33" s="127"/>
      <c r="VHD33" s="127"/>
      <c r="VHE33" s="127"/>
      <c r="VHF33" s="127"/>
      <c r="VHG33" s="127"/>
      <c r="VHH33" s="127"/>
      <c r="VHI33" s="127"/>
      <c r="VHJ33" s="127"/>
      <c r="VHK33" s="127"/>
      <c r="VHL33" s="127"/>
      <c r="VHM33" s="127"/>
      <c r="VHN33" s="127"/>
      <c r="VHO33" s="127"/>
      <c r="VHP33" s="127"/>
      <c r="VHQ33" s="127"/>
      <c r="VHR33" s="127"/>
      <c r="VHS33" s="127"/>
      <c r="VHT33" s="127"/>
      <c r="VHU33" s="127"/>
      <c r="VHV33" s="127"/>
      <c r="VHW33" s="127"/>
      <c r="VHX33" s="127"/>
      <c r="VHY33" s="127"/>
      <c r="VHZ33" s="127"/>
      <c r="VIA33" s="127"/>
      <c r="VIB33" s="127"/>
      <c r="VIC33" s="127"/>
      <c r="VID33" s="127"/>
      <c r="VIE33" s="127"/>
      <c r="VIF33" s="127"/>
      <c r="VIG33" s="127"/>
      <c r="VIH33" s="127"/>
      <c r="VII33" s="127"/>
      <c r="VIJ33" s="127"/>
      <c r="VIK33" s="127"/>
      <c r="VIL33" s="127"/>
      <c r="VIM33" s="127"/>
      <c r="VIN33" s="127"/>
      <c r="VIO33" s="127"/>
      <c r="VIP33" s="127"/>
      <c r="VIQ33" s="127"/>
      <c r="VIR33" s="127"/>
      <c r="VIS33" s="127"/>
      <c r="VIT33" s="127"/>
      <c r="VIU33" s="127"/>
      <c r="VIV33" s="127"/>
      <c r="VIW33" s="127"/>
      <c r="VIX33" s="127"/>
      <c r="VIY33" s="127"/>
      <c r="VIZ33" s="127"/>
      <c r="VJA33" s="127"/>
      <c r="VJB33" s="127"/>
      <c r="VJC33" s="127"/>
      <c r="VJD33" s="127"/>
      <c r="VJE33" s="127"/>
      <c r="VJF33" s="127"/>
      <c r="VJG33" s="127"/>
      <c r="VJH33" s="127"/>
      <c r="VJI33" s="127"/>
      <c r="VJJ33" s="127"/>
      <c r="VJK33" s="127"/>
      <c r="VJL33" s="127"/>
      <c r="VJM33" s="127"/>
      <c r="VJN33" s="127"/>
      <c r="VJO33" s="127"/>
      <c r="VJP33" s="127"/>
      <c r="VJQ33" s="127"/>
      <c r="VJR33" s="127"/>
      <c r="VJS33" s="127"/>
      <c r="VJT33" s="127"/>
      <c r="VJU33" s="127"/>
      <c r="VJV33" s="127"/>
      <c r="VJW33" s="127"/>
      <c r="VJX33" s="127"/>
      <c r="VJY33" s="127"/>
      <c r="VJZ33" s="127"/>
      <c r="VKA33" s="127"/>
      <c r="VKB33" s="127"/>
      <c r="VKC33" s="127"/>
      <c r="VKD33" s="127"/>
      <c r="VKE33" s="127"/>
      <c r="VKF33" s="127"/>
      <c r="VKG33" s="127"/>
      <c r="VKH33" s="127"/>
      <c r="VKI33" s="127"/>
      <c r="VKJ33" s="127"/>
      <c r="VKK33" s="127"/>
      <c r="VKL33" s="127"/>
      <c r="VKM33" s="127"/>
      <c r="VKN33" s="127"/>
      <c r="VKO33" s="127"/>
      <c r="VKP33" s="127"/>
      <c r="VKQ33" s="127"/>
      <c r="VKR33" s="127"/>
      <c r="VKS33" s="127"/>
      <c r="VKT33" s="127"/>
      <c r="VKU33" s="127"/>
      <c r="VKV33" s="127"/>
      <c r="VKW33" s="127"/>
      <c r="VKX33" s="127"/>
      <c r="VKY33" s="127"/>
      <c r="VKZ33" s="127"/>
      <c r="VLA33" s="127"/>
      <c r="VLB33" s="127"/>
      <c r="VLC33" s="127"/>
      <c r="VLD33" s="127"/>
      <c r="VLE33" s="127"/>
      <c r="VLF33" s="127"/>
      <c r="VLG33" s="127"/>
      <c r="VLH33" s="127"/>
      <c r="VLI33" s="127"/>
      <c r="VLJ33" s="127"/>
      <c r="VLK33" s="127"/>
      <c r="VLL33" s="127"/>
      <c r="VLM33" s="127"/>
      <c r="VLN33" s="127"/>
      <c r="VLO33" s="127"/>
      <c r="VLP33" s="127"/>
      <c r="VLQ33" s="127"/>
      <c r="VLR33" s="127"/>
      <c r="VLS33" s="127"/>
      <c r="VLT33" s="127"/>
      <c r="VLU33" s="127"/>
      <c r="VLV33" s="127"/>
      <c r="VLW33" s="127"/>
      <c r="VLX33" s="127"/>
      <c r="VLY33" s="127"/>
      <c r="VLZ33" s="127"/>
      <c r="VMA33" s="127"/>
      <c r="VMB33" s="127"/>
      <c r="VMC33" s="127"/>
      <c r="VMD33" s="127"/>
      <c r="VME33" s="127"/>
      <c r="VMF33" s="127"/>
      <c r="VMG33" s="127"/>
      <c r="VMH33" s="127"/>
      <c r="VMI33" s="127"/>
      <c r="VMJ33" s="127"/>
      <c r="VMK33" s="127"/>
      <c r="VML33" s="127"/>
      <c r="VMM33" s="127"/>
      <c r="VMN33" s="127"/>
      <c r="VMO33" s="127"/>
      <c r="VMP33" s="127"/>
      <c r="VMQ33" s="127"/>
      <c r="VMR33" s="127"/>
      <c r="VMS33" s="127"/>
      <c r="VMT33" s="127"/>
      <c r="VMU33" s="127"/>
      <c r="VMV33" s="127"/>
      <c r="VMW33" s="127"/>
      <c r="VMX33" s="127"/>
      <c r="VMY33" s="127"/>
      <c r="VMZ33" s="127"/>
      <c r="VNA33" s="127"/>
      <c r="VNB33" s="127"/>
      <c r="VNC33" s="127"/>
      <c r="VND33" s="127"/>
      <c r="VNE33" s="127"/>
      <c r="VNF33" s="127"/>
      <c r="VNG33" s="127"/>
      <c r="VNH33" s="127"/>
      <c r="VNI33" s="127"/>
      <c r="VNJ33" s="127"/>
      <c r="VNK33" s="127"/>
      <c r="VNL33" s="127"/>
      <c r="VNM33" s="127"/>
      <c r="VNN33" s="127"/>
      <c r="VNO33" s="127"/>
      <c r="VNP33" s="127"/>
      <c r="VNQ33" s="127"/>
      <c r="VNR33" s="127"/>
      <c r="VNS33" s="127"/>
      <c r="VNT33" s="127"/>
      <c r="VNU33" s="127"/>
      <c r="VNV33" s="127"/>
      <c r="VNW33" s="127"/>
      <c r="VNX33" s="127"/>
      <c r="VNY33" s="127"/>
      <c r="VNZ33" s="127"/>
      <c r="VOA33" s="127"/>
      <c r="VOB33" s="127"/>
      <c r="VOC33" s="127"/>
      <c r="VOD33" s="127"/>
      <c r="VOE33" s="127"/>
      <c r="VOF33" s="127"/>
      <c r="VOG33" s="127"/>
      <c r="VOH33" s="127"/>
      <c r="VOI33" s="127"/>
      <c r="VOJ33" s="127"/>
      <c r="VOK33" s="127"/>
      <c r="VOL33" s="127"/>
      <c r="VOM33" s="127"/>
      <c r="VON33" s="127"/>
      <c r="VOO33" s="127"/>
      <c r="VOP33" s="127"/>
      <c r="VOQ33" s="127"/>
      <c r="VOR33" s="127"/>
      <c r="VOS33" s="127"/>
      <c r="VOT33" s="127"/>
      <c r="VOU33" s="127"/>
      <c r="VOV33" s="127"/>
      <c r="VOW33" s="127"/>
      <c r="VOX33" s="127"/>
      <c r="VOY33" s="127"/>
      <c r="VOZ33" s="127"/>
      <c r="VPA33" s="127"/>
      <c r="VPB33" s="127"/>
      <c r="VPC33" s="127"/>
      <c r="VPD33" s="127"/>
      <c r="VPE33" s="127"/>
      <c r="VPF33" s="127"/>
      <c r="VPG33" s="127"/>
      <c r="VPH33" s="127"/>
      <c r="VPI33" s="127"/>
      <c r="VPJ33" s="127"/>
      <c r="VPK33" s="127"/>
      <c r="VPL33" s="127"/>
      <c r="VPM33" s="127"/>
      <c r="VPN33" s="127"/>
      <c r="VPO33" s="127"/>
      <c r="VPP33" s="127"/>
      <c r="VPQ33" s="127"/>
      <c r="VPR33" s="127"/>
      <c r="VPS33" s="127"/>
      <c r="VPT33" s="127"/>
      <c r="VPU33" s="127"/>
      <c r="VPV33" s="127"/>
      <c r="VPW33" s="127"/>
      <c r="VPX33" s="127"/>
      <c r="VPY33" s="127"/>
      <c r="VPZ33" s="127"/>
      <c r="VQA33" s="127"/>
      <c r="VQB33" s="127"/>
      <c r="VQC33" s="127"/>
      <c r="VQD33" s="127"/>
      <c r="VQE33" s="127"/>
      <c r="VQF33" s="127"/>
      <c r="VQG33" s="127"/>
      <c r="VQH33" s="127"/>
      <c r="VQI33" s="127"/>
      <c r="VQJ33" s="127"/>
      <c r="VQK33" s="127"/>
      <c r="VQL33" s="127"/>
      <c r="VQM33" s="127"/>
      <c r="VQN33" s="127"/>
      <c r="VQO33" s="127"/>
      <c r="VQP33" s="127"/>
      <c r="VQQ33" s="127"/>
      <c r="VQR33" s="127"/>
      <c r="VQS33" s="127"/>
      <c r="VQT33" s="127"/>
      <c r="VQU33" s="127"/>
      <c r="VQV33" s="127"/>
      <c r="VQW33" s="127"/>
      <c r="VQX33" s="127"/>
      <c r="VQY33" s="127"/>
      <c r="VQZ33" s="127"/>
      <c r="VRA33" s="127"/>
      <c r="VRB33" s="127"/>
      <c r="VRC33" s="127"/>
      <c r="VRD33" s="127"/>
      <c r="VRE33" s="127"/>
      <c r="VRF33" s="127"/>
      <c r="VRG33" s="127"/>
      <c r="VRH33" s="127"/>
      <c r="VRI33" s="127"/>
      <c r="VRJ33" s="127"/>
      <c r="VRK33" s="127"/>
      <c r="VRL33" s="127"/>
      <c r="VRM33" s="127"/>
      <c r="VRN33" s="127"/>
      <c r="VRO33" s="127"/>
      <c r="VRP33" s="127"/>
      <c r="VRQ33" s="127"/>
      <c r="VRR33" s="127"/>
      <c r="VRS33" s="127"/>
      <c r="VRT33" s="127"/>
      <c r="VRU33" s="127"/>
      <c r="VRV33" s="127"/>
      <c r="VRW33" s="127"/>
      <c r="VRX33" s="127"/>
      <c r="VRY33" s="127"/>
      <c r="VRZ33" s="127"/>
      <c r="VSA33" s="127"/>
      <c r="VSB33" s="127"/>
      <c r="VSC33" s="127"/>
      <c r="VSD33" s="127"/>
      <c r="VSE33" s="127"/>
      <c r="VSF33" s="127"/>
      <c r="VSG33" s="127"/>
      <c r="VSH33" s="127"/>
      <c r="VSI33" s="127"/>
      <c r="VSJ33" s="127"/>
      <c r="VSK33" s="127"/>
      <c r="VSL33" s="127"/>
      <c r="VSM33" s="127"/>
      <c r="VSN33" s="127"/>
      <c r="VSO33" s="127"/>
      <c r="VSP33" s="127"/>
      <c r="VSQ33" s="127"/>
      <c r="VSR33" s="127"/>
      <c r="VSS33" s="127"/>
      <c r="VST33" s="127"/>
      <c r="VSU33" s="127"/>
      <c r="VSV33" s="127"/>
      <c r="VSW33" s="127"/>
      <c r="VSX33" s="127"/>
      <c r="VSY33" s="127"/>
      <c r="VSZ33" s="127"/>
      <c r="VTA33" s="127"/>
      <c r="VTB33" s="127"/>
      <c r="VTC33" s="127"/>
      <c r="VTD33" s="127"/>
      <c r="VTE33" s="127"/>
      <c r="VTF33" s="127"/>
      <c r="VTG33" s="127"/>
      <c r="VTH33" s="127"/>
      <c r="VTI33" s="127"/>
      <c r="VTJ33" s="127"/>
      <c r="VTK33" s="127"/>
      <c r="VTL33" s="127"/>
      <c r="VTM33" s="127"/>
      <c r="VTN33" s="127"/>
      <c r="VTO33" s="127"/>
      <c r="VTP33" s="127"/>
      <c r="VTQ33" s="127"/>
      <c r="VTR33" s="127"/>
      <c r="VTS33" s="127"/>
      <c r="VTT33" s="127"/>
      <c r="VTU33" s="127"/>
      <c r="VTV33" s="127"/>
      <c r="VTW33" s="127"/>
      <c r="VTX33" s="127"/>
      <c r="VTY33" s="127"/>
      <c r="VTZ33" s="127"/>
      <c r="VUA33" s="127"/>
      <c r="VUB33" s="127"/>
      <c r="VUC33" s="127"/>
      <c r="VUD33" s="127"/>
      <c r="VUE33" s="127"/>
      <c r="VUF33" s="127"/>
      <c r="VUG33" s="127"/>
      <c r="VUH33" s="127"/>
      <c r="VUI33" s="127"/>
      <c r="VUJ33" s="127"/>
      <c r="VUK33" s="127"/>
      <c r="VUL33" s="127"/>
      <c r="VUM33" s="127"/>
      <c r="VUN33" s="127"/>
      <c r="VUO33" s="127"/>
      <c r="VUP33" s="127"/>
      <c r="VUQ33" s="127"/>
      <c r="VUR33" s="127"/>
      <c r="VUS33" s="127"/>
      <c r="VUT33" s="127"/>
      <c r="VUU33" s="127"/>
      <c r="VUV33" s="127"/>
      <c r="VUW33" s="127"/>
      <c r="VUX33" s="127"/>
      <c r="VUY33" s="127"/>
      <c r="VUZ33" s="127"/>
      <c r="VVA33" s="127"/>
      <c r="VVB33" s="127"/>
      <c r="VVC33" s="127"/>
      <c r="VVD33" s="127"/>
      <c r="VVE33" s="127"/>
      <c r="VVF33" s="127"/>
      <c r="VVG33" s="127"/>
      <c r="VVH33" s="127"/>
      <c r="VVI33" s="127"/>
      <c r="VVJ33" s="127"/>
      <c r="VVK33" s="127"/>
      <c r="VVL33" s="127"/>
      <c r="VVM33" s="127"/>
      <c r="VVN33" s="127"/>
      <c r="VVO33" s="127"/>
      <c r="VVP33" s="127"/>
      <c r="VVQ33" s="127"/>
      <c r="VVR33" s="127"/>
      <c r="VVS33" s="127"/>
      <c r="VVT33" s="127"/>
      <c r="VVU33" s="127"/>
      <c r="VVV33" s="127"/>
      <c r="VVW33" s="127"/>
      <c r="VVX33" s="127"/>
      <c r="VVY33" s="127"/>
      <c r="VVZ33" s="127"/>
      <c r="VWA33" s="127"/>
      <c r="VWB33" s="127"/>
      <c r="VWC33" s="127"/>
      <c r="VWD33" s="127"/>
      <c r="VWE33" s="127"/>
      <c r="VWF33" s="127"/>
      <c r="VWG33" s="127"/>
      <c r="VWH33" s="127"/>
      <c r="VWI33" s="127"/>
      <c r="VWJ33" s="127"/>
      <c r="VWK33" s="127"/>
      <c r="VWL33" s="127"/>
      <c r="VWM33" s="127"/>
      <c r="VWN33" s="127"/>
      <c r="VWO33" s="127"/>
      <c r="VWP33" s="127"/>
      <c r="VWQ33" s="127"/>
      <c r="VWR33" s="127"/>
      <c r="VWS33" s="127"/>
      <c r="VWT33" s="127"/>
      <c r="VWU33" s="127"/>
      <c r="VWV33" s="127"/>
      <c r="VWW33" s="127"/>
      <c r="VWX33" s="127"/>
      <c r="VWY33" s="127"/>
      <c r="VWZ33" s="127"/>
      <c r="VXA33" s="127"/>
      <c r="VXB33" s="127"/>
      <c r="VXC33" s="127"/>
      <c r="VXD33" s="127"/>
      <c r="VXE33" s="127"/>
      <c r="VXF33" s="127"/>
      <c r="VXG33" s="127"/>
      <c r="VXH33" s="127"/>
      <c r="VXI33" s="127"/>
      <c r="VXJ33" s="127"/>
      <c r="VXK33" s="127"/>
      <c r="VXL33" s="127"/>
      <c r="VXM33" s="127"/>
      <c r="VXN33" s="127"/>
      <c r="VXO33" s="127"/>
      <c r="VXP33" s="127"/>
      <c r="VXQ33" s="127"/>
      <c r="VXR33" s="127"/>
      <c r="VXS33" s="127"/>
      <c r="VXT33" s="127"/>
      <c r="VXU33" s="127"/>
      <c r="VXV33" s="127"/>
      <c r="VXW33" s="127"/>
      <c r="VXX33" s="127"/>
      <c r="VXY33" s="127"/>
      <c r="VXZ33" s="127"/>
      <c r="VYA33" s="127"/>
      <c r="VYB33" s="127"/>
      <c r="VYC33" s="127"/>
      <c r="VYD33" s="127"/>
      <c r="VYE33" s="127"/>
      <c r="VYF33" s="127"/>
      <c r="VYG33" s="127"/>
      <c r="VYH33" s="127"/>
      <c r="VYI33" s="127"/>
      <c r="VYJ33" s="127"/>
      <c r="VYK33" s="127"/>
      <c r="VYL33" s="127"/>
      <c r="VYM33" s="127"/>
      <c r="VYN33" s="127"/>
      <c r="VYO33" s="127"/>
      <c r="VYP33" s="127"/>
      <c r="VYQ33" s="127"/>
      <c r="VYR33" s="127"/>
      <c r="VYS33" s="127"/>
      <c r="VYT33" s="127"/>
      <c r="VYU33" s="127"/>
      <c r="VYV33" s="127"/>
      <c r="VYW33" s="127"/>
      <c r="VYX33" s="127"/>
      <c r="VYY33" s="127"/>
      <c r="VYZ33" s="127"/>
      <c r="VZA33" s="127"/>
      <c r="VZB33" s="127"/>
      <c r="VZC33" s="127"/>
      <c r="VZD33" s="127"/>
      <c r="VZE33" s="127"/>
      <c r="VZF33" s="127"/>
      <c r="VZG33" s="127"/>
      <c r="VZH33" s="127"/>
      <c r="VZI33" s="127"/>
      <c r="VZJ33" s="127"/>
      <c r="VZK33" s="127"/>
      <c r="VZL33" s="127"/>
      <c r="VZM33" s="127"/>
      <c r="VZN33" s="127"/>
      <c r="VZO33" s="127"/>
      <c r="VZP33" s="127"/>
      <c r="VZQ33" s="127"/>
      <c r="VZR33" s="127"/>
      <c r="VZS33" s="127"/>
      <c r="VZT33" s="127"/>
      <c r="VZU33" s="127"/>
      <c r="VZV33" s="127"/>
      <c r="VZW33" s="127"/>
      <c r="VZX33" s="127"/>
      <c r="VZY33" s="127"/>
      <c r="VZZ33" s="127"/>
      <c r="WAA33" s="127"/>
      <c r="WAB33" s="127"/>
      <c r="WAC33" s="127"/>
      <c r="WAD33" s="127"/>
      <c r="WAE33" s="127"/>
      <c r="WAF33" s="127"/>
      <c r="WAG33" s="127"/>
      <c r="WAH33" s="127"/>
      <c r="WAI33" s="127"/>
      <c r="WAJ33" s="127"/>
      <c r="WAK33" s="127"/>
      <c r="WAL33" s="127"/>
      <c r="WAM33" s="127"/>
      <c r="WAN33" s="127"/>
      <c r="WAO33" s="127"/>
      <c r="WAP33" s="127"/>
      <c r="WAQ33" s="127"/>
      <c r="WAR33" s="127"/>
      <c r="WAS33" s="127"/>
      <c r="WAT33" s="127"/>
      <c r="WAU33" s="127"/>
      <c r="WAV33" s="127"/>
      <c r="WAW33" s="127"/>
      <c r="WAX33" s="127"/>
      <c r="WAY33" s="127"/>
      <c r="WAZ33" s="127"/>
      <c r="WBA33" s="127"/>
      <c r="WBB33" s="127"/>
      <c r="WBC33" s="127"/>
      <c r="WBD33" s="127"/>
      <c r="WBE33" s="127"/>
      <c r="WBF33" s="127"/>
      <c r="WBG33" s="127"/>
      <c r="WBH33" s="127"/>
      <c r="WBI33" s="127"/>
      <c r="WBJ33" s="127"/>
      <c r="WBK33" s="127"/>
      <c r="WBL33" s="127"/>
      <c r="WBM33" s="127"/>
      <c r="WBN33" s="127"/>
      <c r="WBO33" s="127"/>
      <c r="WBP33" s="127"/>
      <c r="WBQ33" s="127"/>
      <c r="WBR33" s="127"/>
      <c r="WBS33" s="127"/>
      <c r="WBT33" s="127"/>
      <c r="WBU33" s="127"/>
      <c r="WBV33" s="127"/>
      <c r="WBW33" s="127"/>
      <c r="WBX33" s="127"/>
      <c r="WBY33" s="127"/>
      <c r="WBZ33" s="127"/>
      <c r="WCA33" s="127"/>
      <c r="WCB33" s="127"/>
      <c r="WCC33" s="127"/>
      <c r="WCD33" s="127"/>
      <c r="WCE33" s="127"/>
      <c r="WCF33" s="127"/>
      <c r="WCG33" s="127"/>
      <c r="WCH33" s="127"/>
      <c r="WCI33" s="127"/>
      <c r="WCJ33" s="127"/>
      <c r="WCK33" s="127"/>
      <c r="WCL33" s="127"/>
      <c r="WCM33" s="127"/>
      <c r="WCN33" s="127"/>
      <c r="WCO33" s="127"/>
      <c r="WCP33" s="127"/>
      <c r="WCQ33" s="127"/>
      <c r="WCR33" s="127"/>
      <c r="WCS33" s="127"/>
      <c r="WCT33" s="127"/>
      <c r="WCU33" s="127"/>
      <c r="WCV33" s="127"/>
      <c r="WCW33" s="127"/>
      <c r="WCX33" s="127"/>
      <c r="WCY33" s="127"/>
      <c r="WCZ33" s="127"/>
      <c r="WDA33" s="127"/>
      <c r="WDB33" s="127"/>
      <c r="WDC33" s="127"/>
      <c r="WDD33" s="127"/>
      <c r="WDE33" s="127"/>
      <c r="WDF33" s="127"/>
      <c r="WDG33" s="127"/>
      <c r="WDH33" s="127"/>
      <c r="WDI33" s="127"/>
      <c r="WDJ33" s="127"/>
      <c r="WDK33" s="127"/>
      <c r="WDL33" s="127"/>
      <c r="WDM33" s="127"/>
      <c r="WDN33" s="127"/>
      <c r="WDO33" s="127"/>
      <c r="WDP33" s="127"/>
      <c r="WDQ33" s="127"/>
      <c r="WDR33" s="127"/>
      <c r="WDS33" s="127"/>
      <c r="WDT33" s="127"/>
      <c r="WDU33" s="127"/>
      <c r="WDV33" s="127"/>
      <c r="WDW33" s="127"/>
      <c r="WDX33" s="127"/>
      <c r="WDY33" s="127"/>
      <c r="WDZ33" s="127"/>
      <c r="WEA33" s="127"/>
      <c r="WEB33" s="127"/>
      <c r="WEC33" s="127"/>
      <c r="WED33" s="127"/>
      <c r="WEE33" s="127"/>
      <c r="WEF33" s="127"/>
      <c r="WEG33" s="127"/>
      <c r="WEH33" s="127"/>
      <c r="WEI33" s="127"/>
      <c r="WEJ33" s="127"/>
      <c r="WEK33" s="127"/>
      <c r="WEL33" s="127"/>
      <c r="WEM33" s="127"/>
      <c r="WEN33" s="127"/>
      <c r="WEO33" s="127"/>
      <c r="WEP33" s="127"/>
      <c r="WEQ33" s="127"/>
      <c r="WER33" s="127"/>
      <c r="WES33" s="127"/>
      <c r="WET33" s="127"/>
      <c r="WEU33" s="127"/>
      <c r="WEV33" s="127"/>
      <c r="WEW33" s="127"/>
      <c r="WEX33" s="127"/>
      <c r="WEY33" s="127"/>
      <c r="WEZ33" s="127"/>
      <c r="WFA33" s="127"/>
      <c r="WFB33" s="127"/>
      <c r="WFC33" s="127"/>
      <c r="WFD33" s="127"/>
      <c r="WFE33" s="127"/>
      <c r="WFF33" s="127"/>
      <c r="WFG33" s="127"/>
      <c r="WFH33" s="127"/>
      <c r="WFI33" s="127"/>
      <c r="WFJ33" s="127"/>
      <c r="WFK33" s="127"/>
      <c r="WFL33" s="127"/>
      <c r="WFM33" s="127"/>
      <c r="WFN33" s="127"/>
      <c r="WFO33" s="127"/>
      <c r="WFP33" s="127"/>
      <c r="WFQ33" s="127"/>
      <c r="WFR33" s="127"/>
      <c r="WFS33" s="127"/>
      <c r="WFT33" s="127"/>
      <c r="WFU33" s="127"/>
      <c r="WFV33" s="127"/>
      <c r="WFW33" s="127"/>
      <c r="WFX33" s="127"/>
      <c r="WFY33" s="127"/>
      <c r="WFZ33" s="127"/>
      <c r="WGA33" s="127"/>
      <c r="WGB33" s="127"/>
      <c r="WGC33" s="127"/>
      <c r="WGD33" s="127"/>
      <c r="WGE33" s="127"/>
      <c r="WGF33" s="127"/>
      <c r="WGG33" s="127"/>
      <c r="WGH33" s="127"/>
      <c r="WGI33" s="127"/>
      <c r="WGJ33" s="127"/>
      <c r="WGK33" s="127"/>
      <c r="WGL33" s="127"/>
      <c r="WGM33" s="127"/>
      <c r="WGN33" s="127"/>
      <c r="WGO33" s="127"/>
      <c r="WGP33" s="127"/>
      <c r="WGQ33" s="127"/>
      <c r="WGR33" s="127"/>
      <c r="WGS33" s="127"/>
      <c r="WGT33" s="127"/>
      <c r="WGU33" s="127"/>
      <c r="WGV33" s="127"/>
      <c r="WGW33" s="127"/>
      <c r="WGX33" s="127"/>
      <c r="WGY33" s="127"/>
      <c r="WGZ33" s="127"/>
      <c r="WHA33" s="127"/>
      <c r="WHB33" s="127"/>
      <c r="WHC33" s="127"/>
      <c r="WHD33" s="127"/>
      <c r="WHE33" s="127"/>
      <c r="WHF33" s="127"/>
      <c r="WHG33" s="127"/>
      <c r="WHH33" s="127"/>
      <c r="WHI33" s="127"/>
      <c r="WHJ33" s="127"/>
      <c r="WHK33" s="127"/>
      <c r="WHL33" s="127"/>
      <c r="WHM33" s="127"/>
      <c r="WHN33" s="127"/>
      <c r="WHO33" s="127"/>
      <c r="WHP33" s="127"/>
      <c r="WHQ33" s="127"/>
      <c r="WHR33" s="127"/>
      <c r="WHS33" s="127"/>
      <c r="WHT33" s="127"/>
      <c r="WHU33" s="127"/>
      <c r="WHV33" s="127"/>
      <c r="WHW33" s="127"/>
      <c r="WHX33" s="127"/>
      <c r="WHY33" s="127"/>
      <c r="WHZ33" s="127"/>
      <c r="WIA33" s="127"/>
      <c r="WIB33" s="127"/>
      <c r="WIC33" s="127"/>
      <c r="WID33" s="127"/>
      <c r="WIE33" s="127"/>
      <c r="WIF33" s="127"/>
      <c r="WIG33" s="127"/>
      <c r="WIH33" s="127"/>
      <c r="WII33" s="127"/>
      <c r="WIJ33" s="127"/>
      <c r="WIK33" s="127"/>
      <c r="WIL33" s="127"/>
      <c r="WIM33" s="127"/>
      <c r="WIN33" s="127"/>
      <c r="WIO33" s="127"/>
      <c r="WIP33" s="127"/>
      <c r="WIQ33" s="127"/>
      <c r="WIR33" s="127"/>
      <c r="WIS33" s="127"/>
      <c r="WIT33" s="127"/>
      <c r="WIU33" s="127"/>
      <c r="WIV33" s="127"/>
      <c r="WIW33" s="127"/>
      <c r="WIX33" s="127"/>
      <c r="WIY33" s="127"/>
      <c r="WIZ33" s="127"/>
      <c r="WJA33" s="127"/>
      <c r="WJB33" s="127"/>
      <c r="WJC33" s="127"/>
      <c r="WJD33" s="127"/>
      <c r="WJE33" s="127"/>
      <c r="WJF33" s="127"/>
      <c r="WJG33" s="127"/>
      <c r="WJH33" s="127"/>
      <c r="WJI33" s="127"/>
      <c r="WJJ33" s="127"/>
      <c r="WJK33" s="127"/>
      <c r="WJL33" s="127"/>
      <c r="WJM33" s="127"/>
      <c r="WJN33" s="127"/>
      <c r="WJO33" s="127"/>
      <c r="WJP33" s="127"/>
      <c r="WJQ33" s="127"/>
      <c r="WJR33" s="127"/>
      <c r="WJS33" s="127"/>
      <c r="WJT33" s="127"/>
      <c r="WJU33" s="127"/>
      <c r="WJV33" s="127"/>
      <c r="WJW33" s="127"/>
      <c r="WJX33" s="127"/>
      <c r="WJY33" s="127"/>
      <c r="WJZ33" s="127"/>
      <c r="WKA33" s="127"/>
      <c r="WKB33" s="127"/>
      <c r="WKC33" s="127"/>
      <c r="WKD33" s="127"/>
      <c r="WKE33" s="127"/>
      <c r="WKF33" s="127"/>
      <c r="WKG33" s="127"/>
      <c r="WKH33" s="127"/>
      <c r="WKI33" s="127"/>
      <c r="WKJ33" s="127"/>
      <c r="WKK33" s="127"/>
      <c r="WKL33" s="127"/>
      <c r="WKM33" s="127"/>
      <c r="WKN33" s="127"/>
      <c r="WKO33" s="127"/>
      <c r="WKP33" s="127"/>
      <c r="WKQ33" s="127"/>
      <c r="WKR33" s="127"/>
      <c r="WKS33" s="127"/>
      <c r="WKT33" s="127"/>
      <c r="WKU33" s="127"/>
      <c r="WKV33" s="127"/>
      <c r="WKW33" s="127"/>
      <c r="WKX33" s="127"/>
      <c r="WKY33" s="127"/>
      <c r="WKZ33" s="127"/>
      <c r="WLA33" s="127"/>
      <c r="WLB33" s="127"/>
      <c r="WLC33" s="127"/>
      <c r="WLD33" s="127"/>
      <c r="WLE33" s="127"/>
      <c r="WLF33" s="127"/>
      <c r="WLG33" s="127"/>
      <c r="WLH33" s="127"/>
      <c r="WLI33" s="127"/>
      <c r="WLJ33" s="127"/>
      <c r="WLK33" s="127"/>
      <c r="WLL33" s="127"/>
      <c r="WLM33" s="127"/>
      <c r="WLN33" s="127"/>
      <c r="WLO33" s="127"/>
      <c r="WLP33" s="127"/>
      <c r="WLQ33" s="127"/>
      <c r="WLR33" s="127"/>
      <c r="WLS33" s="127"/>
      <c r="WLT33" s="127"/>
      <c r="WLU33" s="127"/>
      <c r="WLV33" s="127"/>
      <c r="WLW33" s="127"/>
      <c r="WLX33" s="127"/>
      <c r="WLY33" s="127"/>
      <c r="WLZ33" s="127"/>
      <c r="WMA33" s="127"/>
      <c r="WMB33" s="127"/>
      <c r="WMC33" s="127"/>
      <c r="WMD33" s="127"/>
      <c r="WME33" s="127"/>
      <c r="WMF33" s="127"/>
      <c r="WMG33" s="127"/>
      <c r="WMH33" s="127"/>
      <c r="WMI33" s="127"/>
      <c r="WMJ33" s="127"/>
      <c r="WMK33" s="127"/>
      <c r="WML33" s="127"/>
      <c r="WMM33" s="127"/>
      <c r="WMN33" s="127"/>
      <c r="WMO33" s="127"/>
      <c r="WMP33" s="127"/>
      <c r="WMQ33" s="127"/>
      <c r="WMR33" s="127"/>
      <c r="WMS33" s="127"/>
      <c r="WMT33" s="127"/>
      <c r="WMU33" s="127"/>
      <c r="WMV33" s="127"/>
      <c r="WMW33" s="127"/>
      <c r="WMX33" s="127"/>
      <c r="WMY33" s="127"/>
      <c r="WMZ33" s="127"/>
      <c r="WNA33" s="127"/>
      <c r="WNB33" s="127"/>
      <c r="WNC33" s="127"/>
      <c r="WND33" s="127"/>
      <c r="WNE33" s="127"/>
      <c r="WNF33" s="127"/>
      <c r="WNG33" s="127"/>
      <c r="WNH33" s="127"/>
      <c r="WNI33" s="127"/>
      <c r="WNJ33" s="127"/>
      <c r="WNK33" s="127"/>
      <c r="WNL33" s="127"/>
      <c r="WNM33" s="127"/>
      <c r="WNN33" s="127"/>
      <c r="WNO33" s="127"/>
      <c r="WNP33" s="127"/>
      <c r="WNQ33" s="127"/>
      <c r="WNR33" s="127"/>
      <c r="WNS33" s="127"/>
      <c r="WNT33" s="127"/>
      <c r="WNU33" s="127"/>
      <c r="WNV33" s="127"/>
      <c r="WNW33" s="127"/>
      <c r="WNX33" s="127"/>
      <c r="WNY33" s="127"/>
      <c r="WNZ33" s="127"/>
      <c r="WOA33" s="127"/>
      <c r="WOB33" s="127"/>
      <c r="WOC33" s="127"/>
      <c r="WOD33" s="127"/>
      <c r="WOE33" s="127"/>
      <c r="WOF33" s="127"/>
      <c r="WOG33" s="127"/>
      <c r="WOH33" s="127"/>
      <c r="WOI33" s="127"/>
      <c r="WOJ33" s="127"/>
      <c r="WOK33" s="127"/>
      <c r="WOL33" s="127"/>
      <c r="WOM33" s="127"/>
      <c r="WON33" s="127"/>
      <c r="WOO33" s="127"/>
      <c r="WOP33" s="127"/>
      <c r="WOQ33" s="127"/>
      <c r="WOR33" s="127"/>
      <c r="WOS33" s="127"/>
      <c r="WOT33" s="127"/>
      <c r="WOU33" s="127"/>
      <c r="WOV33" s="127"/>
      <c r="WOW33" s="127"/>
      <c r="WOX33" s="127"/>
      <c r="WOY33" s="127"/>
      <c r="WOZ33" s="127"/>
      <c r="WPA33" s="127"/>
      <c r="WPB33" s="127"/>
      <c r="WPC33" s="127"/>
      <c r="WPD33" s="127"/>
      <c r="WPE33" s="127"/>
      <c r="WPF33" s="127"/>
      <c r="WPG33" s="127"/>
      <c r="WPH33" s="127"/>
      <c r="WPI33" s="127"/>
      <c r="WPJ33" s="127"/>
      <c r="WPK33" s="127"/>
      <c r="WPL33" s="127"/>
      <c r="WPM33" s="127"/>
      <c r="WPN33" s="127"/>
      <c r="WPO33" s="127"/>
      <c r="WPP33" s="127"/>
      <c r="WPQ33" s="127"/>
      <c r="WPR33" s="127"/>
      <c r="WPS33" s="127"/>
      <c r="WPT33" s="127"/>
      <c r="WPU33" s="127"/>
      <c r="WPV33" s="127"/>
      <c r="WPW33" s="127"/>
      <c r="WPX33" s="127"/>
      <c r="WPY33" s="127"/>
      <c r="WPZ33" s="127"/>
      <c r="WQA33" s="127"/>
      <c r="WQB33" s="127"/>
      <c r="WQC33" s="127"/>
      <c r="WQD33" s="127"/>
      <c r="WQE33" s="127"/>
      <c r="WQF33" s="127"/>
      <c r="WQG33" s="127"/>
      <c r="WQH33" s="127"/>
      <c r="WQI33" s="127"/>
      <c r="WQJ33" s="127"/>
      <c r="WQK33" s="127"/>
      <c r="WQL33" s="127"/>
      <c r="WQM33" s="127"/>
      <c r="WQN33" s="127"/>
      <c r="WQO33" s="127"/>
      <c r="WQP33" s="127"/>
      <c r="WQQ33" s="127"/>
      <c r="WQR33" s="127"/>
      <c r="WQS33" s="127"/>
      <c r="WQT33" s="127"/>
      <c r="WQU33" s="127"/>
      <c r="WQV33" s="127"/>
      <c r="WQW33" s="127"/>
      <c r="WQX33" s="127"/>
      <c r="WQY33" s="127"/>
      <c r="WQZ33" s="127"/>
      <c r="WRA33" s="127"/>
      <c r="WRB33" s="127"/>
      <c r="WRC33" s="127"/>
      <c r="WRD33" s="127"/>
      <c r="WRE33" s="127"/>
      <c r="WRF33" s="127"/>
      <c r="WRG33" s="127"/>
      <c r="WRH33" s="127"/>
      <c r="WRI33" s="127"/>
      <c r="WRJ33" s="127"/>
      <c r="WRK33" s="127"/>
      <c r="WRL33" s="127"/>
      <c r="WRM33" s="127"/>
      <c r="WRN33" s="127"/>
      <c r="WRO33" s="127"/>
      <c r="WRP33" s="127"/>
      <c r="WRQ33" s="127"/>
      <c r="WRR33" s="127"/>
      <c r="WRS33" s="127"/>
      <c r="WRT33" s="127"/>
      <c r="WRU33" s="127"/>
      <c r="WRV33" s="127"/>
      <c r="WRW33" s="127"/>
      <c r="WRX33" s="127"/>
      <c r="WRY33" s="127"/>
      <c r="WRZ33" s="127"/>
      <c r="WSA33" s="127"/>
      <c r="WSB33" s="127"/>
      <c r="WSC33" s="127"/>
      <c r="WSD33" s="127"/>
      <c r="WSE33" s="127"/>
      <c r="WSF33" s="127"/>
      <c r="WSG33" s="127"/>
      <c r="WSH33" s="127"/>
      <c r="WSI33" s="127"/>
      <c r="WSJ33" s="127"/>
      <c r="WSK33" s="127"/>
      <c r="WSL33" s="127"/>
      <c r="WSM33" s="127"/>
      <c r="WSN33" s="127"/>
      <c r="WSO33" s="127"/>
      <c r="WSP33" s="127"/>
      <c r="WSQ33" s="127"/>
      <c r="WSR33" s="127"/>
      <c r="WSS33" s="127"/>
      <c r="WST33" s="127"/>
      <c r="WSU33" s="127"/>
      <c r="WSV33" s="127"/>
      <c r="WSW33" s="127"/>
      <c r="WSX33" s="127"/>
      <c r="WSY33" s="127"/>
      <c r="WSZ33" s="127"/>
      <c r="WTA33" s="127"/>
      <c r="WTB33" s="127"/>
      <c r="WTC33" s="127"/>
      <c r="WTD33" s="127"/>
      <c r="WTE33" s="127"/>
      <c r="WTF33" s="127"/>
      <c r="WTG33" s="127"/>
      <c r="WTH33" s="127"/>
      <c r="WTI33" s="127"/>
      <c r="WTJ33" s="127"/>
      <c r="WTK33" s="127"/>
      <c r="WTL33" s="127"/>
      <c r="WTM33" s="127"/>
      <c r="WTN33" s="127"/>
      <c r="WTO33" s="127"/>
      <c r="WTP33" s="127"/>
      <c r="WTQ33" s="127"/>
      <c r="WTR33" s="127"/>
      <c r="WTS33" s="127"/>
      <c r="WTT33" s="127"/>
      <c r="WTU33" s="127"/>
      <c r="WTV33" s="127"/>
      <c r="WTW33" s="127"/>
      <c r="WTX33" s="127"/>
      <c r="WTY33" s="127"/>
      <c r="WTZ33" s="127"/>
      <c r="WUA33" s="127"/>
      <c r="WUB33" s="127"/>
      <c r="WUC33" s="127"/>
      <c r="WUD33" s="127"/>
      <c r="WUE33" s="127"/>
      <c r="WUF33" s="127"/>
      <c r="WUG33" s="127"/>
      <c r="WUH33" s="127"/>
      <c r="WUI33" s="127"/>
      <c r="WUJ33" s="127"/>
      <c r="WUK33" s="127"/>
      <c r="WUL33" s="127"/>
      <c r="WUM33" s="127"/>
      <c r="WUN33" s="127"/>
      <c r="WUO33" s="127"/>
      <c r="WUP33" s="127"/>
      <c r="WUQ33" s="127"/>
      <c r="WUR33" s="127"/>
      <c r="WUS33" s="127"/>
      <c r="WUT33" s="127"/>
      <c r="WUU33" s="127"/>
      <c r="WUV33" s="127"/>
      <c r="WUW33" s="127"/>
      <c r="WUX33" s="127"/>
      <c r="WUY33" s="127"/>
      <c r="WUZ33" s="127"/>
      <c r="WVA33" s="127"/>
      <c r="WVB33" s="127"/>
      <c r="WVC33" s="127"/>
      <c r="WVD33" s="127"/>
      <c r="WVE33" s="127"/>
      <c r="WVF33" s="127"/>
      <c r="WVG33" s="127"/>
      <c r="WVH33" s="127"/>
      <c r="WVI33" s="127"/>
      <c r="WVJ33" s="127"/>
      <c r="WVK33" s="127"/>
      <c r="WVL33" s="127"/>
      <c r="WVM33" s="127"/>
      <c r="WVN33" s="127"/>
      <c r="WVO33" s="127"/>
      <c r="WVP33" s="127"/>
      <c r="WVQ33" s="127"/>
      <c r="WVR33" s="127"/>
      <c r="WVS33" s="127"/>
      <c r="WVT33" s="127"/>
      <c r="WVU33" s="127"/>
      <c r="WVV33" s="127"/>
      <c r="WVW33" s="127"/>
      <c r="WVX33" s="127"/>
      <c r="WVY33" s="127"/>
      <c r="WVZ33" s="127"/>
      <c r="WWA33" s="127"/>
      <c r="WWB33" s="127"/>
      <c r="WWC33" s="127"/>
      <c r="WWD33" s="127"/>
      <c r="WWE33" s="127"/>
      <c r="WWF33" s="127"/>
      <c r="WWG33" s="127"/>
      <c r="WWH33" s="127"/>
      <c r="WWI33" s="127"/>
      <c r="WWJ33" s="127"/>
      <c r="WWK33" s="127"/>
      <c r="WWL33" s="127"/>
      <c r="WWM33" s="127"/>
      <c r="WWN33" s="127"/>
      <c r="WWO33" s="127"/>
      <c r="WWP33" s="127"/>
      <c r="WWQ33" s="127"/>
      <c r="WWR33" s="127"/>
      <c r="WWS33" s="127"/>
      <c r="WWT33" s="127"/>
      <c r="WWU33" s="127"/>
      <c r="WWV33" s="127"/>
      <c r="WWW33" s="127"/>
      <c r="WWX33" s="127"/>
      <c r="WWY33" s="127"/>
      <c r="WWZ33" s="127"/>
      <c r="WXA33" s="127"/>
      <c r="WXB33" s="127"/>
      <c r="WXC33" s="127"/>
      <c r="WXD33" s="127"/>
      <c r="WXE33" s="127"/>
      <c r="WXF33" s="127"/>
      <c r="WXG33" s="127"/>
      <c r="WXH33" s="127"/>
      <c r="WXI33" s="127"/>
      <c r="WXJ33" s="127"/>
      <c r="WXK33" s="127"/>
      <c r="WXL33" s="127"/>
      <c r="WXM33" s="127"/>
      <c r="WXN33" s="127"/>
      <c r="WXO33" s="127"/>
      <c r="WXP33" s="127"/>
      <c r="WXQ33" s="127"/>
      <c r="WXR33" s="127"/>
      <c r="WXS33" s="127"/>
      <c r="WXT33" s="127"/>
      <c r="WXU33" s="127"/>
      <c r="WXV33" s="127"/>
      <c r="WXW33" s="127"/>
      <c r="WXX33" s="127"/>
      <c r="WXY33" s="127"/>
      <c r="WXZ33" s="127"/>
      <c r="WYA33" s="127"/>
      <c r="WYB33" s="127"/>
      <c r="WYC33" s="127"/>
      <c r="WYD33" s="127"/>
      <c r="WYE33" s="127"/>
      <c r="WYF33" s="127"/>
      <c r="WYG33" s="127"/>
      <c r="WYH33" s="127"/>
      <c r="WYI33" s="127"/>
      <c r="WYJ33" s="127"/>
      <c r="WYK33" s="127"/>
      <c r="WYL33" s="127"/>
      <c r="WYM33" s="127"/>
      <c r="WYN33" s="127"/>
      <c r="WYO33" s="127"/>
      <c r="WYP33" s="127"/>
      <c r="WYQ33" s="127"/>
      <c r="WYR33" s="127"/>
      <c r="WYS33" s="127"/>
      <c r="WYT33" s="127"/>
      <c r="WYU33" s="127"/>
      <c r="WYV33" s="127"/>
      <c r="WYW33" s="127"/>
      <c r="WYX33" s="127"/>
      <c r="WYY33" s="127"/>
      <c r="WYZ33" s="127"/>
      <c r="WZA33" s="127"/>
      <c r="WZB33" s="127"/>
      <c r="WZC33" s="127"/>
      <c r="WZD33" s="127"/>
      <c r="WZE33" s="127"/>
      <c r="WZF33" s="127"/>
      <c r="WZG33" s="127"/>
      <c r="WZH33" s="127"/>
      <c r="WZI33" s="127"/>
      <c r="WZJ33" s="127"/>
      <c r="WZK33" s="127"/>
      <c r="WZL33" s="127"/>
      <c r="WZM33" s="127"/>
      <c r="WZN33" s="127"/>
      <c r="WZO33" s="127"/>
      <c r="WZP33" s="127"/>
      <c r="WZQ33" s="127"/>
      <c r="WZR33" s="127"/>
      <c r="WZS33" s="127"/>
      <c r="WZT33" s="127"/>
      <c r="WZU33" s="127"/>
      <c r="WZV33" s="127"/>
      <c r="WZW33" s="127"/>
      <c r="WZX33" s="127"/>
      <c r="WZY33" s="127"/>
      <c r="WZZ33" s="127"/>
      <c r="XAA33" s="127"/>
      <c r="XAB33" s="127"/>
      <c r="XAC33" s="127"/>
      <c r="XAD33" s="127"/>
      <c r="XAE33" s="127"/>
      <c r="XAF33" s="127"/>
      <c r="XAG33" s="127"/>
      <c r="XAH33" s="127"/>
      <c r="XAI33" s="127"/>
      <c r="XAJ33" s="127"/>
      <c r="XAK33" s="127"/>
      <c r="XAL33" s="127"/>
      <c r="XAM33" s="127"/>
      <c r="XAN33" s="127"/>
      <c r="XAO33" s="127"/>
      <c r="XAP33" s="127"/>
      <c r="XAQ33" s="127"/>
      <c r="XAR33" s="127"/>
      <c r="XAS33" s="127"/>
      <c r="XAT33" s="127"/>
      <c r="XAU33" s="127"/>
      <c r="XAV33" s="127"/>
      <c r="XAW33" s="127"/>
      <c r="XAX33" s="127"/>
      <c r="XAY33" s="127"/>
      <c r="XAZ33" s="127"/>
      <c r="XBA33" s="127"/>
      <c r="XBB33" s="127"/>
      <c r="XBC33" s="127"/>
      <c r="XBD33" s="127"/>
      <c r="XBE33" s="127"/>
      <c r="XBF33" s="127"/>
      <c r="XBG33" s="127"/>
      <c r="XBH33" s="127"/>
      <c r="XBI33" s="127"/>
      <c r="XBJ33" s="127"/>
      <c r="XBK33" s="127"/>
      <c r="XBL33" s="127"/>
      <c r="XBM33" s="127"/>
      <c r="XBN33" s="127"/>
      <c r="XBO33" s="127"/>
      <c r="XBP33" s="127"/>
      <c r="XBQ33" s="127"/>
      <c r="XBR33" s="127"/>
      <c r="XBS33" s="127"/>
      <c r="XBT33" s="127"/>
      <c r="XBU33" s="127"/>
      <c r="XBV33" s="127"/>
      <c r="XBW33" s="127"/>
      <c r="XBX33" s="127"/>
      <c r="XBY33" s="127"/>
      <c r="XBZ33" s="127"/>
      <c r="XCA33" s="127"/>
      <c r="XCB33" s="127"/>
      <c r="XCC33" s="127"/>
      <c r="XCD33" s="127"/>
      <c r="XCE33" s="127"/>
      <c r="XCF33" s="127"/>
      <c r="XCG33" s="127"/>
      <c r="XCH33" s="127"/>
      <c r="XCI33" s="127"/>
      <c r="XCJ33" s="127"/>
      <c r="XCK33" s="127"/>
      <c r="XCL33" s="127"/>
      <c r="XCM33" s="127"/>
      <c r="XCN33" s="127"/>
      <c r="XCO33" s="127"/>
      <c r="XCP33" s="127"/>
      <c r="XCQ33" s="127"/>
      <c r="XCR33" s="127"/>
      <c r="XCS33" s="127"/>
      <c r="XCT33" s="127"/>
      <c r="XCU33" s="127"/>
      <c r="XCV33" s="127"/>
      <c r="XCW33" s="127"/>
      <c r="XCX33" s="127"/>
      <c r="XCY33" s="127"/>
      <c r="XCZ33" s="127"/>
      <c r="XDA33" s="127"/>
      <c r="XDB33" s="127"/>
      <c r="XDC33" s="127"/>
      <c r="XDD33" s="127"/>
      <c r="XDE33" s="127"/>
      <c r="XDF33" s="127"/>
      <c r="XDG33" s="127"/>
      <c r="XDH33" s="127"/>
      <c r="XDI33" s="127"/>
      <c r="XDJ33" s="127"/>
      <c r="XDK33" s="127"/>
      <c r="XDL33" s="127"/>
      <c r="XDM33" s="127"/>
      <c r="XDN33" s="127"/>
      <c r="XDO33" s="127"/>
      <c r="XDP33" s="127"/>
      <c r="XDQ33" s="127"/>
      <c r="XDR33" s="127"/>
      <c r="XDS33" s="127"/>
      <c r="XDT33" s="127"/>
      <c r="XDU33" s="127"/>
      <c r="XDV33" s="127"/>
      <c r="XDW33" s="127"/>
      <c r="XDX33" s="127"/>
      <c r="XDY33" s="127"/>
      <c r="XDZ33" s="127"/>
      <c r="XEA33" s="127"/>
      <c r="XEB33" s="127"/>
      <c r="XEC33" s="127"/>
      <c r="XED33" s="127"/>
      <c r="XEE33" s="127"/>
      <c r="XEF33" s="127"/>
      <c r="XEG33" s="127"/>
      <c r="XEH33" s="127"/>
      <c r="XEI33" s="127"/>
      <c r="XEJ33" s="127"/>
      <c r="XEK33" s="127"/>
      <c r="XEL33" s="127"/>
      <c r="XEM33" s="127"/>
      <c r="XEN33" s="127"/>
      <c r="XEO33" s="127"/>
      <c r="XEP33" s="127"/>
      <c r="XEQ33" s="127"/>
      <c r="XER33" s="127"/>
      <c r="XES33" s="127"/>
      <c r="XET33" s="127"/>
      <c r="XEU33" s="127"/>
      <c r="XEV33" s="127"/>
      <c r="XEW33" s="127"/>
      <c r="XEX33" s="127"/>
      <c r="XEY33" s="127"/>
      <c r="XEZ33" s="127"/>
      <c r="XFA33" s="127"/>
      <c r="XFB33" s="127"/>
      <c r="XFC33" s="127"/>
      <c r="XFD33" s="127"/>
    </row>
    <row r="34" spans="1:16384" x14ac:dyDescent="0.2">
      <c r="A34" s="743" t="s">
        <v>834</v>
      </c>
      <c r="B34" s="237" t="s">
        <v>1038</v>
      </c>
      <c r="C34" s="276">
        <v>0</v>
      </c>
      <c r="D34" s="276">
        <v>0</v>
      </c>
      <c r="E34" s="276">
        <v>0</v>
      </c>
      <c r="F34" s="276">
        <v>0</v>
      </c>
      <c r="G34" s="266">
        <f t="shared" si="0"/>
        <v>0</v>
      </c>
    </row>
    <row r="35" spans="1:16384" x14ac:dyDescent="0.2">
      <c r="A35" s="745"/>
      <c r="B35" s="327" t="s">
        <v>1039</v>
      </c>
      <c r="C35" s="276">
        <v>0</v>
      </c>
      <c r="D35" s="276">
        <v>0</v>
      </c>
      <c r="E35" s="276">
        <v>0</v>
      </c>
      <c r="F35" s="276">
        <v>0</v>
      </c>
      <c r="G35" s="266">
        <f t="shared" si="0"/>
        <v>0</v>
      </c>
    </row>
    <row r="36" spans="1:16384" x14ac:dyDescent="0.2">
      <c r="A36" s="745"/>
      <c r="B36" s="327" t="s">
        <v>1040</v>
      </c>
      <c r="C36" s="276">
        <v>0</v>
      </c>
      <c r="D36" s="276">
        <v>0</v>
      </c>
      <c r="E36" s="276">
        <v>0</v>
      </c>
      <c r="F36" s="276">
        <v>0</v>
      </c>
      <c r="G36" s="266">
        <f t="shared" ref="G36:G37" si="2">SUM(C36:F36)</f>
        <v>0</v>
      </c>
    </row>
    <row r="37" spans="1:16384" x14ac:dyDescent="0.2">
      <c r="A37" s="745"/>
      <c r="B37" s="327" t="s">
        <v>1041</v>
      </c>
      <c r="C37" s="276">
        <v>0</v>
      </c>
      <c r="D37" s="276">
        <v>0</v>
      </c>
      <c r="E37" s="276">
        <v>0</v>
      </c>
      <c r="F37" s="276">
        <v>0</v>
      </c>
      <c r="G37" s="266">
        <f t="shared" si="2"/>
        <v>0</v>
      </c>
    </row>
    <row r="38" spans="1:16384" x14ac:dyDescent="0.2">
      <c r="A38" s="745"/>
      <c r="B38" s="327" t="s">
        <v>1042</v>
      </c>
      <c r="C38" s="274">
        <v>0</v>
      </c>
      <c r="D38" s="274">
        <v>0</v>
      </c>
      <c r="E38" s="274">
        <v>0</v>
      </c>
      <c r="F38" s="274">
        <v>0</v>
      </c>
      <c r="G38" s="328">
        <f t="shared" si="0"/>
        <v>0</v>
      </c>
    </row>
    <row r="39" spans="1:16384" x14ac:dyDescent="0.2">
      <c r="A39" s="745"/>
      <c r="B39" s="239" t="s">
        <v>1043</v>
      </c>
      <c r="C39" s="274">
        <v>0</v>
      </c>
      <c r="D39" s="274">
        <v>0</v>
      </c>
      <c r="E39" s="274">
        <v>0</v>
      </c>
      <c r="F39" s="274">
        <v>0</v>
      </c>
      <c r="G39" s="261">
        <f>SUM(C39:F39)</f>
        <v>0</v>
      </c>
    </row>
    <row r="40" spans="1:16384" ht="13.5" thickBot="1" x14ac:dyDescent="0.25">
      <c r="A40" s="744"/>
      <c r="B40" s="612" t="s">
        <v>1044</v>
      </c>
      <c r="C40" s="605">
        <v>0</v>
      </c>
      <c r="D40" s="605">
        <v>0</v>
      </c>
      <c r="E40" s="605">
        <v>0</v>
      </c>
      <c r="F40" s="605">
        <v>0</v>
      </c>
      <c r="G40" s="261">
        <f>SUM(C40:F40)</f>
        <v>0</v>
      </c>
    </row>
    <row r="41" spans="1:16384" s="264" customFormat="1" ht="13.5" thickBot="1" x14ac:dyDescent="0.25">
      <c r="A41" s="741" t="s">
        <v>1045</v>
      </c>
      <c r="B41" s="742"/>
      <c r="C41" s="263">
        <f>SUM(C34:C40)</f>
        <v>0</v>
      </c>
      <c r="D41" s="263">
        <f>SUM(D34:D40)</f>
        <v>0</v>
      </c>
      <c r="E41" s="263">
        <f>SUM(E34:E40)</f>
        <v>0</v>
      </c>
      <c r="F41" s="263">
        <f>SUM(F34:F40)</f>
        <v>0</v>
      </c>
      <c r="G41" s="263">
        <f>SUM(C41:F41)</f>
        <v>0</v>
      </c>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7"/>
      <c r="AN41" s="127"/>
      <c r="AO41" s="127"/>
      <c r="AP41" s="127"/>
      <c r="AQ41" s="127"/>
      <c r="AR41" s="127"/>
      <c r="AS41" s="127"/>
      <c r="AT41" s="127"/>
      <c r="AU41" s="127"/>
      <c r="AV41" s="127"/>
      <c r="AW41" s="127"/>
      <c r="AX41" s="127"/>
      <c r="AY41" s="127"/>
      <c r="AZ41" s="127"/>
      <c r="BA41" s="127"/>
      <c r="BB41" s="127"/>
      <c r="BC41" s="127"/>
      <c r="BD41" s="127"/>
      <c r="BE41" s="127"/>
      <c r="BF41" s="127"/>
      <c r="BG41" s="127"/>
      <c r="BH41" s="127"/>
      <c r="BI41" s="127"/>
      <c r="BJ41" s="127"/>
      <c r="BK41" s="127"/>
      <c r="BL41" s="127"/>
      <c r="BM41" s="127"/>
      <c r="BN41" s="127"/>
      <c r="BO41" s="127"/>
      <c r="BP41" s="127"/>
      <c r="BQ41" s="127"/>
      <c r="BR41" s="127"/>
      <c r="BS41" s="127"/>
      <c r="BT41" s="127"/>
      <c r="BU41" s="127"/>
      <c r="BV41" s="127"/>
      <c r="BW41" s="127"/>
      <c r="BX41" s="127"/>
      <c r="BY41" s="127"/>
      <c r="BZ41" s="127"/>
      <c r="CA41" s="127"/>
      <c r="CB41" s="127"/>
      <c r="CC41" s="127"/>
      <c r="CD41" s="127"/>
      <c r="CE41" s="127"/>
      <c r="CF41" s="127"/>
      <c r="CG41" s="127"/>
      <c r="CH41" s="127"/>
      <c r="CI41" s="127"/>
      <c r="CJ41" s="127"/>
      <c r="CK41" s="127"/>
      <c r="CL41" s="127"/>
      <c r="CM41" s="127"/>
      <c r="CN41" s="127"/>
      <c r="CO41" s="127"/>
      <c r="CP41" s="127"/>
      <c r="CQ41" s="127"/>
      <c r="CR41" s="127"/>
      <c r="CS41" s="127"/>
      <c r="CT41" s="127"/>
      <c r="CU41" s="127"/>
      <c r="CV41" s="127"/>
      <c r="CW41" s="127"/>
      <c r="CX41" s="127"/>
      <c r="CY41" s="127"/>
      <c r="CZ41" s="127"/>
      <c r="DA41" s="127"/>
      <c r="DB41" s="127"/>
      <c r="DC41" s="127"/>
      <c r="DD41" s="127"/>
      <c r="DE41" s="127"/>
      <c r="DF41" s="127"/>
      <c r="DG41" s="127"/>
      <c r="DH41" s="127"/>
      <c r="DI41" s="127"/>
      <c r="DJ41" s="127"/>
      <c r="DK41" s="127"/>
      <c r="DL41" s="127"/>
      <c r="DM41" s="127"/>
      <c r="DN41" s="127"/>
      <c r="DO41" s="127"/>
      <c r="DP41" s="127"/>
      <c r="DQ41" s="127"/>
      <c r="DR41" s="127"/>
      <c r="DS41" s="127"/>
      <c r="DT41" s="127"/>
      <c r="DU41" s="127"/>
      <c r="DV41" s="127"/>
      <c r="DW41" s="127"/>
      <c r="DX41" s="127"/>
      <c r="DY41" s="127"/>
      <c r="DZ41" s="127"/>
      <c r="EA41" s="127"/>
      <c r="EB41" s="127"/>
      <c r="EC41" s="127"/>
      <c r="ED41" s="127"/>
      <c r="EE41" s="127"/>
      <c r="EF41" s="127"/>
      <c r="EG41" s="127"/>
      <c r="EH41" s="127"/>
      <c r="EI41" s="127"/>
      <c r="EJ41" s="127"/>
      <c r="EK41" s="127"/>
      <c r="EL41" s="127"/>
      <c r="EM41" s="127"/>
      <c r="EN41" s="127"/>
      <c r="EO41" s="127"/>
      <c r="EP41" s="127"/>
      <c r="EQ41" s="127"/>
      <c r="ER41" s="127"/>
      <c r="ES41" s="127"/>
      <c r="ET41" s="127"/>
      <c r="EU41" s="127"/>
      <c r="EV41" s="127"/>
      <c r="EW41" s="127"/>
      <c r="EX41" s="127"/>
      <c r="EY41" s="127"/>
      <c r="EZ41" s="127"/>
      <c r="FA41" s="127"/>
      <c r="FB41" s="127"/>
      <c r="FC41" s="127"/>
      <c r="FD41" s="127"/>
      <c r="FE41" s="127"/>
      <c r="FF41" s="127"/>
      <c r="FG41" s="127"/>
      <c r="FH41" s="127"/>
      <c r="FI41" s="127"/>
      <c r="FJ41" s="127"/>
      <c r="FK41" s="127"/>
      <c r="FL41" s="127"/>
      <c r="FM41" s="127"/>
      <c r="FN41" s="127"/>
      <c r="FO41" s="127"/>
      <c r="FP41" s="127"/>
      <c r="FQ41" s="127"/>
      <c r="FR41" s="127"/>
      <c r="FS41" s="127"/>
      <c r="FT41" s="127"/>
      <c r="FU41" s="127"/>
      <c r="FV41" s="127"/>
      <c r="FW41" s="127"/>
      <c r="FX41" s="127"/>
      <c r="FY41" s="127"/>
      <c r="FZ41" s="127"/>
      <c r="GA41" s="127"/>
      <c r="GB41" s="127"/>
      <c r="GC41" s="127"/>
      <c r="GD41" s="127"/>
      <c r="GE41" s="127"/>
      <c r="GF41" s="127"/>
      <c r="GG41" s="127"/>
      <c r="GH41" s="127"/>
      <c r="GI41" s="127"/>
      <c r="GJ41" s="127"/>
      <c r="GK41" s="127"/>
      <c r="GL41" s="127"/>
      <c r="GM41" s="127"/>
      <c r="GN41" s="127"/>
      <c r="GO41" s="127"/>
      <c r="GP41" s="127"/>
      <c r="GQ41" s="127"/>
      <c r="GR41" s="127"/>
      <c r="GS41" s="127"/>
      <c r="GT41" s="127"/>
      <c r="GU41" s="127"/>
      <c r="GV41" s="127"/>
      <c r="GW41" s="127"/>
      <c r="GX41" s="127"/>
      <c r="GY41" s="127"/>
      <c r="GZ41" s="127"/>
      <c r="HA41" s="127"/>
      <c r="HB41" s="127"/>
      <c r="HC41" s="127"/>
      <c r="HD41" s="127"/>
      <c r="HE41" s="127"/>
      <c r="HF41" s="127"/>
      <c r="HG41" s="127"/>
      <c r="HH41" s="127"/>
      <c r="HI41" s="127"/>
      <c r="HJ41" s="127"/>
      <c r="HK41" s="127"/>
      <c r="HL41" s="127"/>
      <c r="HM41" s="127"/>
      <c r="HN41" s="127"/>
      <c r="HO41" s="127"/>
      <c r="HP41" s="127"/>
      <c r="HQ41" s="127"/>
      <c r="HR41" s="127"/>
      <c r="HS41" s="127"/>
      <c r="HT41" s="127"/>
      <c r="HU41" s="127"/>
      <c r="HV41" s="127"/>
      <c r="HW41" s="127"/>
      <c r="HX41" s="127"/>
      <c r="HY41" s="127"/>
      <c r="HZ41" s="127"/>
      <c r="IA41" s="127"/>
      <c r="IB41" s="127"/>
      <c r="IC41" s="127"/>
      <c r="ID41" s="127"/>
      <c r="IE41" s="127"/>
      <c r="IF41" s="127"/>
      <c r="IG41" s="127"/>
      <c r="IH41" s="127"/>
      <c r="II41" s="127"/>
      <c r="IJ41" s="127"/>
      <c r="IK41" s="127"/>
      <c r="IL41" s="127"/>
      <c r="IM41" s="127"/>
      <c r="IN41" s="127"/>
      <c r="IO41" s="127"/>
      <c r="IP41" s="127"/>
      <c r="IQ41" s="127"/>
      <c r="IR41" s="127"/>
      <c r="IS41" s="127"/>
      <c r="IT41" s="127"/>
      <c r="IU41" s="127"/>
      <c r="IV41" s="127"/>
      <c r="IW41" s="127"/>
      <c r="IX41" s="127"/>
      <c r="IY41" s="127"/>
      <c r="IZ41" s="127"/>
      <c r="JA41" s="127"/>
      <c r="JB41" s="127"/>
      <c r="JC41" s="127"/>
      <c r="JD41" s="127"/>
      <c r="JE41" s="127"/>
      <c r="JF41" s="127"/>
      <c r="JG41" s="127"/>
      <c r="JH41" s="127"/>
      <c r="JI41" s="127"/>
      <c r="JJ41" s="127"/>
      <c r="JK41" s="127"/>
      <c r="JL41" s="127"/>
      <c r="JM41" s="127"/>
      <c r="JN41" s="127"/>
      <c r="JO41" s="127"/>
      <c r="JP41" s="127"/>
      <c r="JQ41" s="127"/>
      <c r="JR41" s="127"/>
      <c r="JS41" s="127"/>
      <c r="JT41" s="127"/>
      <c r="JU41" s="127"/>
      <c r="JV41" s="127"/>
      <c r="JW41" s="127"/>
      <c r="JX41" s="127"/>
      <c r="JY41" s="127"/>
      <c r="JZ41" s="127"/>
      <c r="KA41" s="127"/>
      <c r="KB41" s="127"/>
      <c r="KC41" s="127"/>
      <c r="KD41" s="127"/>
      <c r="KE41" s="127"/>
      <c r="KF41" s="127"/>
      <c r="KG41" s="127"/>
      <c r="KH41" s="127"/>
      <c r="KI41" s="127"/>
      <c r="KJ41" s="127"/>
      <c r="KK41" s="127"/>
      <c r="KL41" s="127"/>
      <c r="KM41" s="127"/>
      <c r="KN41" s="127"/>
      <c r="KO41" s="127"/>
      <c r="KP41" s="127"/>
      <c r="KQ41" s="127"/>
      <c r="KR41" s="127"/>
      <c r="KS41" s="127"/>
      <c r="KT41" s="127"/>
      <c r="KU41" s="127"/>
      <c r="KV41" s="127"/>
      <c r="KW41" s="127"/>
      <c r="KX41" s="127"/>
      <c r="KY41" s="127"/>
      <c r="KZ41" s="127"/>
      <c r="LA41" s="127"/>
      <c r="LB41" s="127"/>
      <c r="LC41" s="127"/>
      <c r="LD41" s="127"/>
      <c r="LE41" s="127"/>
      <c r="LF41" s="127"/>
      <c r="LG41" s="127"/>
      <c r="LH41" s="127"/>
      <c r="LI41" s="127"/>
      <c r="LJ41" s="127"/>
      <c r="LK41" s="127"/>
      <c r="LL41" s="127"/>
      <c r="LM41" s="127"/>
      <c r="LN41" s="127"/>
      <c r="LO41" s="127"/>
      <c r="LP41" s="127"/>
      <c r="LQ41" s="127"/>
      <c r="LR41" s="127"/>
      <c r="LS41" s="127"/>
      <c r="LT41" s="127"/>
      <c r="LU41" s="127"/>
      <c r="LV41" s="127"/>
      <c r="LW41" s="127"/>
      <c r="LX41" s="127"/>
      <c r="LY41" s="127"/>
      <c r="LZ41" s="127"/>
      <c r="MA41" s="127"/>
      <c r="MB41" s="127"/>
      <c r="MC41" s="127"/>
      <c r="MD41" s="127"/>
      <c r="ME41" s="127"/>
      <c r="MF41" s="127"/>
      <c r="MG41" s="127"/>
      <c r="MH41" s="127"/>
      <c r="MI41" s="127"/>
      <c r="MJ41" s="127"/>
      <c r="MK41" s="127"/>
      <c r="ML41" s="127"/>
      <c r="MM41" s="127"/>
      <c r="MN41" s="127"/>
      <c r="MO41" s="127"/>
      <c r="MP41" s="127"/>
      <c r="MQ41" s="127"/>
      <c r="MR41" s="127"/>
      <c r="MS41" s="127"/>
      <c r="MT41" s="127"/>
      <c r="MU41" s="127"/>
      <c r="MV41" s="127"/>
      <c r="MW41" s="127"/>
      <c r="MX41" s="127"/>
      <c r="MY41" s="127"/>
      <c r="MZ41" s="127"/>
      <c r="NA41" s="127"/>
      <c r="NB41" s="127"/>
      <c r="NC41" s="127"/>
      <c r="ND41" s="127"/>
      <c r="NE41" s="127"/>
      <c r="NF41" s="127"/>
      <c r="NG41" s="127"/>
      <c r="NH41" s="127"/>
      <c r="NI41" s="127"/>
      <c r="NJ41" s="127"/>
      <c r="NK41" s="127"/>
      <c r="NL41" s="127"/>
      <c r="NM41" s="127"/>
      <c r="NN41" s="127"/>
      <c r="NO41" s="127"/>
      <c r="NP41" s="127"/>
      <c r="NQ41" s="127"/>
      <c r="NR41" s="127"/>
      <c r="NS41" s="127"/>
      <c r="NT41" s="127"/>
      <c r="NU41" s="127"/>
      <c r="NV41" s="127"/>
      <c r="NW41" s="127"/>
      <c r="NX41" s="127"/>
      <c r="NY41" s="127"/>
      <c r="NZ41" s="127"/>
      <c r="OA41" s="127"/>
      <c r="OB41" s="127"/>
      <c r="OC41" s="127"/>
      <c r="OD41" s="127"/>
      <c r="OE41" s="127"/>
      <c r="OF41" s="127"/>
      <c r="OG41" s="127"/>
      <c r="OH41" s="127"/>
      <c r="OI41" s="127"/>
      <c r="OJ41" s="127"/>
      <c r="OK41" s="127"/>
      <c r="OL41" s="127"/>
      <c r="OM41" s="127"/>
      <c r="ON41" s="127"/>
      <c r="OO41" s="127"/>
      <c r="OP41" s="127"/>
      <c r="OQ41" s="127"/>
      <c r="OR41" s="127"/>
      <c r="OS41" s="127"/>
      <c r="OT41" s="127"/>
      <c r="OU41" s="127"/>
      <c r="OV41" s="127"/>
      <c r="OW41" s="127"/>
      <c r="OX41" s="127"/>
      <c r="OY41" s="127"/>
      <c r="OZ41" s="127"/>
      <c r="PA41" s="127"/>
      <c r="PB41" s="127"/>
      <c r="PC41" s="127"/>
      <c r="PD41" s="127"/>
      <c r="PE41" s="127"/>
      <c r="PF41" s="127"/>
      <c r="PG41" s="127"/>
      <c r="PH41" s="127"/>
      <c r="PI41" s="127"/>
      <c r="PJ41" s="127"/>
      <c r="PK41" s="127"/>
      <c r="PL41" s="127"/>
      <c r="PM41" s="127"/>
      <c r="PN41" s="127"/>
      <c r="PO41" s="127"/>
      <c r="PP41" s="127"/>
      <c r="PQ41" s="127"/>
      <c r="PR41" s="127"/>
      <c r="PS41" s="127"/>
      <c r="PT41" s="127"/>
      <c r="PU41" s="127"/>
      <c r="PV41" s="127"/>
      <c r="PW41" s="127"/>
      <c r="PX41" s="127"/>
      <c r="PY41" s="127"/>
      <c r="PZ41" s="127"/>
      <c r="QA41" s="127"/>
      <c r="QB41" s="127"/>
      <c r="QC41" s="127"/>
      <c r="QD41" s="127"/>
      <c r="QE41" s="127"/>
      <c r="QF41" s="127"/>
      <c r="QG41" s="127"/>
      <c r="QH41" s="127"/>
      <c r="QI41" s="127"/>
      <c r="QJ41" s="127"/>
      <c r="QK41" s="127"/>
      <c r="QL41" s="127"/>
      <c r="QM41" s="127"/>
      <c r="QN41" s="127"/>
      <c r="QO41" s="127"/>
      <c r="QP41" s="127"/>
      <c r="QQ41" s="127"/>
      <c r="QR41" s="127"/>
      <c r="QS41" s="127"/>
      <c r="QT41" s="127"/>
      <c r="QU41" s="127"/>
      <c r="QV41" s="127"/>
      <c r="QW41" s="127"/>
      <c r="QX41" s="127"/>
      <c r="QY41" s="127"/>
      <c r="QZ41" s="127"/>
      <c r="RA41" s="127"/>
      <c r="RB41" s="127"/>
      <c r="RC41" s="127"/>
      <c r="RD41" s="127"/>
      <c r="RE41" s="127"/>
      <c r="RF41" s="127"/>
      <c r="RG41" s="127"/>
      <c r="RH41" s="127"/>
      <c r="RI41" s="127"/>
      <c r="RJ41" s="127"/>
      <c r="RK41" s="127"/>
      <c r="RL41" s="127"/>
      <c r="RM41" s="127"/>
      <c r="RN41" s="127"/>
      <c r="RO41" s="127"/>
      <c r="RP41" s="127"/>
      <c r="RQ41" s="127"/>
      <c r="RR41" s="127"/>
      <c r="RS41" s="127"/>
      <c r="RT41" s="127"/>
      <c r="RU41" s="127"/>
      <c r="RV41" s="127"/>
      <c r="RW41" s="127"/>
      <c r="RX41" s="127"/>
      <c r="RY41" s="127"/>
      <c r="RZ41" s="127"/>
      <c r="SA41" s="127"/>
      <c r="SB41" s="127"/>
      <c r="SC41" s="127"/>
      <c r="SD41" s="127"/>
      <c r="SE41" s="127"/>
      <c r="SF41" s="127"/>
      <c r="SG41" s="127"/>
      <c r="SH41" s="127"/>
      <c r="SI41" s="127"/>
      <c r="SJ41" s="127"/>
      <c r="SK41" s="127"/>
      <c r="SL41" s="127"/>
      <c r="SM41" s="127"/>
      <c r="SN41" s="127"/>
      <c r="SO41" s="127"/>
      <c r="SP41" s="127"/>
      <c r="SQ41" s="127"/>
      <c r="SR41" s="127"/>
      <c r="SS41" s="127"/>
      <c r="ST41" s="127"/>
      <c r="SU41" s="127"/>
      <c r="SV41" s="127"/>
      <c r="SW41" s="127"/>
      <c r="SX41" s="127"/>
      <c r="SY41" s="127"/>
      <c r="SZ41" s="127"/>
      <c r="TA41" s="127"/>
      <c r="TB41" s="127"/>
      <c r="TC41" s="127"/>
      <c r="TD41" s="127"/>
      <c r="TE41" s="127"/>
      <c r="TF41" s="127"/>
      <c r="TG41" s="127"/>
      <c r="TH41" s="127"/>
      <c r="TI41" s="127"/>
      <c r="TJ41" s="127"/>
      <c r="TK41" s="127"/>
      <c r="TL41" s="127"/>
      <c r="TM41" s="127"/>
      <c r="TN41" s="127"/>
      <c r="TO41" s="127"/>
      <c r="TP41" s="127"/>
      <c r="TQ41" s="127"/>
      <c r="TR41" s="127"/>
      <c r="TS41" s="127"/>
      <c r="TT41" s="127"/>
      <c r="TU41" s="127"/>
      <c r="TV41" s="127"/>
      <c r="TW41" s="127"/>
      <c r="TX41" s="127"/>
      <c r="TY41" s="127"/>
      <c r="TZ41" s="127"/>
      <c r="UA41" s="127"/>
      <c r="UB41" s="127"/>
      <c r="UC41" s="127"/>
      <c r="UD41" s="127"/>
      <c r="UE41" s="127"/>
      <c r="UF41" s="127"/>
      <c r="UG41" s="127"/>
      <c r="UH41" s="127"/>
      <c r="UI41" s="127"/>
      <c r="UJ41" s="127"/>
      <c r="UK41" s="127"/>
      <c r="UL41" s="127"/>
      <c r="UM41" s="127"/>
      <c r="UN41" s="127"/>
      <c r="UO41" s="127"/>
      <c r="UP41" s="127"/>
      <c r="UQ41" s="127"/>
      <c r="UR41" s="127"/>
      <c r="US41" s="127"/>
      <c r="UT41" s="127"/>
      <c r="UU41" s="127"/>
      <c r="UV41" s="127"/>
      <c r="UW41" s="127"/>
      <c r="UX41" s="127"/>
      <c r="UY41" s="127"/>
      <c r="UZ41" s="127"/>
      <c r="VA41" s="127"/>
      <c r="VB41" s="127"/>
      <c r="VC41" s="127"/>
      <c r="VD41" s="127"/>
      <c r="VE41" s="127"/>
      <c r="VF41" s="127"/>
      <c r="VG41" s="127"/>
      <c r="VH41" s="127"/>
      <c r="VI41" s="127"/>
      <c r="VJ41" s="127"/>
      <c r="VK41" s="127"/>
      <c r="VL41" s="127"/>
      <c r="VM41" s="127"/>
      <c r="VN41" s="127"/>
      <c r="VO41" s="127"/>
      <c r="VP41" s="127"/>
      <c r="VQ41" s="127"/>
      <c r="VR41" s="127"/>
      <c r="VS41" s="127"/>
      <c r="VT41" s="127"/>
      <c r="VU41" s="127"/>
      <c r="VV41" s="127"/>
      <c r="VW41" s="127"/>
      <c r="VX41" s="127"/>
      <c r="VY41" s="127"/>
      <c r="VZ41" s="127"/>
      <c r="WA41" s="127"/>
      <c r="WB41" s="127"/>
      <c r="WC41" s="127"/>
      <c r="WD41" s="127"/>
      <c r="WE41" s="127"/>
      <c r="WF41" s="127"/>
      <c r="WG41" s="127"/>
      <c r="WH41" s="127"/>
      <c r="WI41" s="127"/>
      <c r="WJ41" s="127"/>
      <c r="WK41" s="127"/>
      <c r="WL41" s="127"/>
      <c r="WM41" s="127"/>
      <c r="WN41" s="127"/>
      <c r="WO41" s="127"/>
      <c r="WP41" s="127"/>
      <c r="WQ41" s="127"/>
      <c r="WR41" s="127"/>
      <c r="WS41" s="127"/>
      <c r="WT41" s="127"/>
      <c r="WU41" s="127"/>
      <c r="WV41" s="127"/>
      <c r="WW41" s="127"/>
      <c r="WX41" s="127"/>
      <c r="WY41" s="127"/>
      <c r="WZ41" s="127"/>
      <c r="XA41" s="127"/>
      <c r="XB41" s="127"/>
      <c r="XC41" s="127"/>
      <c r="XD41" s="127"/>
      <c r="XE41" s="127"/>
      <c r="XF41" s="127"/>
      <c r="XG41" s="127"/>
      <c r="XH41" s="127"/>
      <c r="XI41" s="127"/>
      <c r="XJ41" s="127"/>
      <c r="XK41" s="127"/>
      <c r="XL41" s="127"/>
      <c r="XM41" s="127"/>
      <c r="XN41" s="127"/>
      <c r="XO41" s="127"/>
      <c r="XP41" s="127"/>
      <c r="XQ41" s="127"/>
      <c r="XR41" s="127"/>
      <c r="XS41" s="127"/>
      <c r="XT41" s="127"/>
      <c r="XU41" s="127"/>
      <c r="XV41" s="127"/>
      <c r="XW41" s="127"/>
      <c r="XX41" s="127"/>
      <c r="XY41" s="127"/>
      <c r="XZ41" s="127"/>
      <c r="YA41" s="127"/>
      <c r="YB41" s="127"/>
      <c r="YC41" s="127"/>
      <c r="YD41" s="127"/>
      <c r="YE41" s="127"/>
      <c r="YF41" s="127"/>
      <c r="YG41" s="127"/>
      <c r="YH41" s="127"/>
      <c r="YI41" s="127"/>
      <c r="YJ41" s="127"/>
      <c r="YK41" s="127"/>
      <c r="YL41" s="127"/>
      <c r="YM41" s="127"/>
      <c r="YN41" s="127"/>
      <c r="YO41" s="127"/>
      <c r="YP41" s="127"/>
      <c r="YQ41" s="127"/>
      <c r="YR41" s="127"/>
      <c r="YS41" s="127"/>
      <c r="YT41" s="127"/>
      <c r="YU41" s="127"/>
      <c r="YV41" s="127"/>
      <c r="YW41" s="127"/>
      <c r="YX41" s="127"/>
      <c r="YY41" s="127"/>
      <c r="YZ41" s="127"/>
      <c r="ZA41" s="127"/>
      <c r="ZB41" s="127"/>
      <c r="ZC41" s="127"/>
      <c r="ZD41" s="127"/>
      <c r="ZE41" s="127"/>
      <c r="ZF41" s="127"/>
      <c r="ZG41" s="127"/>
      <c r="ZH41" s="127"/>
      <c r="ZI41" s="127"/>
      <c r="ZJ41" s="127"/>
      <c r="ZK41" s="127"/>
      <c r="ZL41" s="127"/>
      <c r="ZM41" s="127"/>
      <c r="ZN41" s="127"/>
      <c r="ZO41" s="127"/>
      <c r="ZP41" s="127"/>
      <c r="ZQ41" s="127"/>
      <c r="ZR41" s="127"/>
      <c r="ZS41" s="127"/>
      <c r="ZT41" s="127"/>
      <c r="ZU41" s="127"/>
      <c r="ZV41" s="127"/>
      <c r="ZW41" s="127"/>
      <c r="ZX41" s="127"/>
      <c r="ZY41" s="127"/>
      <c r="ZZ41" s="127"/>
      <c r="AAA41" s="127"/>
      <c r="AAB41" s="127"/>
      <c r="AAC41" s="127"/>
      <c r="AAD41" s="127"/>
      <c r="AAE41" s="127"/>
      <c r="AAF41" s="127"/>
      <c r="AAG41" s="127"/>
      <c r="AAH41" s="127"/>
      <c r="AAI41" s="127"/>
      <c r="AAJ41" s="127"/>
      <c r="AAK41" s="127"/>
      <c r="AAL41" s="127"/>
      <c r="AAM41" s="127"/>
      <c r="AAN41" s="127"/>
      <c r="AAO41" s="127"/>
      <c r="AAP41" s="127"/>
      <c r="AAQ41" s="127"/>
      <c r="AAR41" s="127"/>
      <c r="AAS41" s="127"/>
      <c r="AAT41" s="127"/>
      <c r="AAU41" s="127"/>
      <c r="AAV41" s="127"/>
      <c r="AAW41" s="127"/>
      <c r="AAX41" s="127"/>
      <c r="AAY41" s="127"/>
      <c r="AAZ41" s="127"/>
      <c r="ABA41" s="127"/>
      <c r="ABB41" s="127"/>
      <c r="ABC41" s="127"/>
      <c r="ABD41" s="127"/>
      <c r="ABE41" s="127"/>
      <c r="ABF41" s="127"/>
      <c r="ABG41" s="127"/>
      <c r="ABH41" s="127"/>
      <c r="ABI41" s="127"/>
      <c r="ABJ41" s="127"/>
      <c r="ABK41" s="127"/>
      <c r="ABL41" s="127"/>
      <c r="ABM41" s="127"/>
      <c r="ABN41" s="127"/>
      <c r="ABO41" s="127"/>
      <c r="ABP41" s="127"/>
      <c r="ABQ41" s="127"/>
      <c r="ABR41" s="127"/>
      <c r="ABS41" s="127"/>
      <c r="ABT41" s="127"/>
      <c r="ABU41" s="127"/>
      <c r="ABV41" s="127"/>
      <c r="ABW41" s="127"/>
      <c r="ABX41" s="127"/>
      <c r="ABY41" s="127"/>
      <c r="ABZ41" s="127"/>
      <c r="ACA41" s="127"/>
      <c r="ACB41" s="127"/>
      <c r="ACC41" s="127"/>
      <c r="ACD41" s="127"/>
      <c r="ACE41" s="127"/>
      <c r="ACF41" s="127"/>
      <c r="ACG41" s="127"/>
      <c r="ACH41" s="127"/>
      <c r="ACI41" s="127"/>
      <c r="ACJ41" s="127"/>
      <c r="ACK41" s="127"/>
      <c r="ACL41" s="127"/>
      <c r="ACM41" s="127"/>
      <c r="ACN41" s="127"/>
      <c r="ACO41" s="127"/>
      <c r="ACP41" s="127"/>
      <c r="ACQ41" s="127"/>
      <c r="ACR41" s="127"/>
      <c r="ACS41" s="127"/>
      <c r="ACT41" s="127"/>
      <c r="ACU41" s="127"/>
      <c r="ACV41" s="127"/>
      <c r="ACW41" s="127"/>
      <c r="ACX41" s="127"/>
      <c r="ACY41" s="127"/>
      <c r="ACZ41" s="127"/>
      <c r="ADA41" s="127"/>
      <c r="ADB41" s="127"/>
      <c r="ADC41" s="127"/>
      <c r="ADD41" s="127"/>
      <c r="ADE41" s="127"/>
      <c r="ADF41" s="127"/>
      <c r="ADG41" s="127"/>
      <c r="ADH41" s="127"/>
      <c r="ADI41" s="127"/>
      <c r="ADJ41" s="127"/>
      <c r="ADK41" s="127"/>
      <c r="ADL41" s="127"/>
      <c r="ADM41" s="127"/>
      <c r="ADN41" s="127"/>
      <c r="ADO41" s="127"/>
      <c r="ADP41" s="127"/>
      <c r="ADQ41" s="127"/>
      <c r="ADR41" s="127"/>
      <c r="ADS41" s="127"/>
      <c r="ADT41" s="127"/>
      <c r="ADU41" s="127"/>
      <c r="ADV41" s="127"/>
      <c r="ADW41" s="127"/>
      <c r="ADX41" s="127"/>
      <c r="ADY41" s="127"/>
      <c r="ADZ41" s="127"/>
      <c r="AEA41" s="127"/>
      <c r="AEB41" s="127"/>
      <c r="AEC41" s="127"/>
      <c r="AED41" s="127"/>
      <c r="AEE41" s="127"/>
      <c r="AEF41" s="127"/>
      <c r="AEG41" s="127"/>
      <c r="AEH41" s="127"/>
      <c r="AEI41" s="127"/>
      <c r="AEJ41" s="127"/>
      <c r="AEK41" s="127"/>
      <c r="AEL41" s="127"/>
      <c r="AEM41" s="127"/>
      <c r="AEN41" s="127"/>
      <c r="AEO41" s="127"/>
      <c r="AEP41" s="127"/>
      <c r="AEQ41" s="127"/>
      <c r="AER41" s="127"/>
      <c r="AES41" s="127"/>
      <c r="AET41" s="127"/>
      <c r="AEU41" s="127"/>
      <c r="AEV41" s="127"/>
      <c r="AEW41" s="127"/>
      <c r="AEX41" s="127"/>
      <c r="AEY41" s="127"/>
      <c r="AEZ41" s="127"/>
      <c r="AFA41" s="127"/>
      <c r="AFB41" s="127"/>
      <c r="AFC41" s="127"/>
      <c r="AFD41" s="127"/>
      <c r="AFE41" s="127"/>
      <c r="AFF41" s="127"/>
      <c r="AFG41" s="127"/>
      <c r="AFH41" s="127"/>
      <c r="AFI41" s="127"/>
      <c r="AFJ41" s="127"/>
      <c r="AFK41" s="127"/>
      <c r="AFL41" s="127"/>
      <c r="AFM41" s="127"/>
      <c r="AFN41" s="127"/>
      <c r="AFO41" s="127"/>
      <c r="AFP41" s="127"/>
      <c r="AFQ41" s="127"/>
      <c r="AFR41" s="127"/>
      <c r="AFS41" s="127"/>
      <c r="AFT41" s="127"/>
      <c r="AFU41" s="127"/>
      <c r="AFV41" s="127"/>
      <c r="AFW41" s="127"/>
      <c r="AFX41" s="127"/>
      <c r="AFY41" s="127"/>
      <c r="AFZ41" s="127"/>
      <c r="AGA41" s="127"/>
      <c r="AGB41" s="127"/>
      <c r="AGC41" s="127"/>
      <c r="AGD41" s="127"/>
      <c r="AGE41" s="127"/>
      <c r="AGF41" s="127"/>
      <c r="AGG41" s="127"/>
      <c r="AGH41" s="127"/>
      <c r="AGI41" s="127"/>
      <c r="AGJ41" s="127"/>
      <c r="AGK41" s="127"/>
      <c r="AGL41" s="127"/>
      <c r="AGM41" s="127"/>
      <c r="AGN41" s="127"/>
      <c r="AGO41" s="127"/>
      <c r="AGP41" s="127"/>
      <c r="AGQ41" s="127"/>
      <c r="AGR41" s="127"/>
      <c r="AGS41" s="127"/>
      <c r="AGT41" s="127"/>
      <c r="AGU41" s="127"/>
      <c r="AGV41" s="127"/>
      <c r="AGW41" s="127"/>
      <c r="AGX41" s="127"/>
      <c r="AGY41" s="127"/>
      <c r="AGZ41" s="127"/>
      <c r="AHA41" s="127"/>
      <c r="AHB41" s="127"/>
      <c r="AHC41" s="127"/>
      <c r="AHD41" s="127"/>
      <c r="AHE41" s="127"/>
      <c r="AHF41" s="127"/>
      <c r="AHG41" s="127"/>
      <c r="AHH41" s="127"/>
      <c r="AHI41" s="127"/>
      <c r="AHJ41" s="127"/>
      <c r="AHK41" s="127"/>
      <c r="AHL41" s="127"/>
      <c r="AHM41" s="127"/>
      <c r="AHN41" s="127"/>
      <c r="AHO41" s="127"/>
      <c r="AHP41" s="127"/>
      <c r="AHQ41" s="127"/>
      <c r="AHR41" s="127"/>
      <c r="AHS41" s="127"/>
      <c r="AHT41" s="127"/>
      <c r="AHU41" s="127"/>
      <c r="AHV41" s="127"/>
      <c r="AHW41" s="127"/>
      <c r="AHX41" s="127"/>
      <c r="AHY41" s="127"/>
      <c r="AHZ41" s="127"/>
      <c r="AIA41" s="127"/>
      <c r="AIB41" s="127"/>
      <c r="AIC41" s="127"/>
      <c r="AID41" s="127"/>
      <c r="AIE41" s="127"/>
      <c r="AIF41" s="127"/>
      <c r="AIG41" s="127"/>
      <c r="AIH41" s="127"/>
      <c r="AII41" s="127"/>
      <c r="AIJ41" s="127"/>
      <c r="AIK41" s="127"/>
      <c r="AIL41" s="127"/>
      <c r="AIM41" s="127"/>
      <c r="AIN41" s="127"/>
      <c r="AIO41" s="127"/>
      <c r="AIP41" s="127"/>
      <c r="AIQ41" s="127"/>
      <c r="AIR41" s="127"/>
      <c r="AIS41" s="127"/>
      <c r="AIT41" s="127"/>
      <c r="AIU41" s="127"/>
      <c r="AIV41" s="127"/>
      <c r="AIW41" s="127"/>
      <c r="AIX41" s="127"/>
      <c r="AIY41" s="127"/>
      <c r="AIZ41" s="127"/>
      <c r="AJA41" s="127"/>
      <c r="AJB41" s="127"/>
      <c r="AJC41" s="127"/>
      <c r="AJD41" s="127"/>
      <c r="AJE41" s="127"/>
      <c r="AJF41" s="127"/>
      <c r="AJG41" s="127"/>
      <c r="AJH41" s="127"/>
      <c r="AJI41" s="127"/>
      <c r="AJJ41" s="127"/>
      <c r="AJK41" s="127"/>
      <c r="AJL41" s="127"/>
      <c r="AJM41" s="127"/>
      <c r="AJN41" s="127"/>
      <c r="AJO41" s="127"/>
      <c r="AJP41" s="127"/>
      <c r="AJQ41" s="127"/>
      <c r="AJR41" s="127"/>
      <c r="AJS41" s="127"/>
      <c r="AJT41" s="127"/>
      <c r="AJU41" s="127"/>
      <c r="AJV41" s="127"/>
      <c r="AJW41" s="127"/>
      <c r="AJX41" s="127"/>
      <c r="AJY41" s="127"/>
      <c r="AJZ41" s="127"/>
      <c r="AKA41" s="127"/>
      <c r="AKB41" s="127"/>
      <c r="AKC41" s="127"/>
      <c r="AKD41" s="127"/>
      <c r="AKE41" s="127"/>
      <c r="AKF41" s="127"/>
      <c r="AKG41" s="127"/>
      <c r="AKH41" s="127"/>
      <c r="AKI41" s="127"/>
      <c r="AKJ41" s="127"/>
      <c r="AKK41" s="127"/>
      <c r="AKL41" s="127"/>
      <c r="AKM41" s="127"/>
      <c r="AKN41" s="127"/>
      <c r="AKO41" s="127"/>
      <c r="AKP41" s="127"/>
      <c r="AKQ41" s="127"/>
      <c r="AKR41" s="127"/>
      <c r="AKS41" s="127"/>
      <c r="AKT41" s="127"/>
      <c r="AKU41" s="127"/>
      <c r="AKV41" s="127"/>
      <c r="AKW41" s="127"/>
      <c r="AKX41" s="127"/>
      <c r="AKY41" s="127"/>
      <c r="AKZ41" s="127"/>
      <c r="ALA41" s="127"/>
      <c r="ALB41" s="127"/>
      <c r="ALC41" s="127"/>
      <c r="ALD41" s="127"/>
      <c r="ALE41" s="127"/>
      <c r="ALF41" s="127"/>
      <c r="ALG41" s="127"/>
      <c r="ALH41" s="127"/>
      <c r="ALI41" s="127"/>
      <c r="ALJ41" s="127"/>
      <c r="ALK41" s="127"/>
      <c r="ALL41" s="127"/>
      <c r="ALM41" s="127"/>
      <c r="ALN41" s="127"/>
      <c r="ALO41" s="127"/>
      <c r="ALP41" s="127"/>
      <c r="ALQ41" s="127"/>
      <c r="ALR41" s="127"/>
      <c r="ALS41" s="127"/>
      <c r="ALT41" s="127"/>
      <c r="ALU41" s="127"/>
      <c r="ALV41" s="127"/>
      <c r="ALW41" s="127"/>
      <c r="ALX41" s="127"/>
      <c r="ALY41" s="127"/>
      <c r="ALZ41" s="127"/>
      <c r="AMA41" s="127"/>
      <c r="AMB41" s="127"/>
      <c r="AMC41" s="127"/>
      <c r="AMD41" s="127"/>
      <c r="AME41" s="127"/>
      <c r="AMF41" s="127"/>
      <c r="AMG41" s="127"/>
      <c r="AMH41" s="127"/>
      <c r="AMI41" s="127"/>
      <c r="AMJ41" s="127"/>
      <c r="AMK41" s="127"/>
      <c r="AML41" s="127"/>
      <c r="AMM41" s="127"/>
      <c r="AMN41" s="127"/>
      <c r="AMO41" s="127"/>
      <c r="AMP41" s="127"/>
      <c r="AMQ41" s="127"/>
      <c r="AMR41" s="127"/>
      <c r="AMS41" s="127"/>
      <c r="AMT41" s="127"/>
      <c r="AMU41" s="127"/>
      <c r="AMV41" s="127"/>
      <c r="AMW41" s="127"/>
      <c r="AMX41" s="127"/>
      <c r="AMY41" s="127"/>
      <c r="AMZ41" s="127"/>
      <c r="ANA41" s="127"/>
      <c r="ANB41" s="127"/>
      <c r="ANC41" s="127"/>
      <c r="AND41" s="127"/>
      <c r="ANE41" s="127"/>
      <c r="ANF41" s="127"/>
      <c r="ANG41" s="127"/>
      <c r="ANH41" s="127"/>
      <c r="ANI41" s="127"/>
      <c r="ANJ41" s="127"/>
      <c r="ANK41" s="127"/>
      <c r="ANL41" s="127"/>
      <c r="ANM41" s="127"/>
      <c r="ANN41" s="127"/>
      <c r="ANO41" s="127"/>
      <c r="ANP41" s="127"/>
      <c r="ANQ41" s="127"/>
      <c r="ANR41" s="127"/>
      <c r="ANS41" s="127"/>
      <c r="ANT41" s="127"/>
      <c r="ANU41" s="127"/>
      <c r="ANV41" s="127"/>
      <c r="ANW41" s="127"/>
      <c r="ANX41" s="127"/>
      <c r="ANY41" s="127"/>
      <c r="ANZ41" s="127"/>
      <c r="AOA41" s="127"/>
      <c r="AOB41" s="127"/>
      <c r="AOC41" s="127"/>
      <c r="AOD41" s="127"/>
      <c r="AOE41" s="127"/>
      <c r="AOF41" s="127"/>
      <c r="AOG41" s="127"/>
      <c r="AOH41" s="127"/>
      <c r="AOI41" s="127"/>
      <c r="AOJ41" s="127"/>
      <c r="AOK41" s="127"/>
      <c r="AOL41" s="127"/>
      <c r="AOM41" s="127"/>
      <c r="AON41" s="127"/>
      <c r="AOO41" s="127"/>
      <c r="AOP41" s="127"/>
      <c r="AOQ41" s="127"/>
      <c r="AOR41" s="127"/>
      <c r="AOS41" s="127"/>
      <c r="AOT41" s="127"/>
      <c r="AOU41" s="127"/>
      <c r="AOV41" s="127"/>
      <c r="AOW41" s="127"/>
      <c r="AOX41" s="127"/>
      <c r="AOY41" s="127"/>
      <c r="AOZ41" s="127"/>
      <c r="APA41" s="127"/>
      <c r="APB41" s="127"/>
      <c r="APC41" s="127"/>
      <c r="APD41" s="127"/>
      <c r="APE41" s="127"/>
      <c r="APF41" s="127"/>
      <c r="APG41" s="127"/>
      <c r="APH41" s="127"/>
      <c r="API41" s="127"/>
      <c r="APJ41" s="127"/>
      <c r="APK41" s="127"/>
      <c r="APL41" s="127"/>
      <c r="APM41" s="127"/>
      <c r="APN41" s="127"/>
      <c r="APO41" s="127"/>
      <c r="APP41" s="127"/>
      <c r="APQ41" s="127"/>
      <c r="APR41" s="127"/>
      <c r="APS41" s="127"/>
      <c r="APT41" s="127"/>
      <c r="APU41" s="127"/>
      <c r="APV41" s="127"/>
      <c r="APW41" s="127"/>
      <c r="APX41" s="127"/>
      <c r="APY41" s="127"/>
      <c r="APZ41" s="127"/>
      <c r="AQA41" s="127"/>
      <c r="AQB41" s="127"/>
      <c r="AQC41" s="127"/>
      <c r="AQD41" s="127"/>
      <c r="AQE41" s="127"/>
      <c r="AQF41" s="127"/>
      <c r="AQG41" s="127"/>
      <c r="AQH41" s="127"/>
      <c r="AQI41" s="127"/>
      <c r="AQJ41" s="127"/>
      <c r="AQK41" s="127"/>
      <c r="AQL41" s="127"/>
      <c r="AQM41" s="127"/>
      <c r="AQN41" s="127"/>
      <c r="AQO41" s="127"/>
      <c r="AQP41" s="127"/>
      <c r="AQQ41" s="127"/>
      <c r="AQR41" s="127"/>
      <c r="AQS41" s="127"/>
      <c r="AQT41" s="127"/>
      <c r="AQU41" s="127"/>
      <c r="AQV41" s="127"/>
      <c r="AQW41" s="127"/>
      <c r="AQX41" s="127"/>
      <c r="AQY41" s="127"/>
      <c r="AQZ41" s="127"/>
      <c r="ARA41" s="127"/>
      <c r="ARB41" s="127"/>
      <c r="ARC41" s="127"/>
      <c r="ARD41" s="127"/>
      <c r="ARE41" s="127"/>
      <c r="ARF41" s="127"/>
      <c r="ARG41" s="127"/>
      <c r="ARH41" s="127"/>
      <c r="ARI41" s="127"/>
      <c r="ARJ41" s="127"/>
      <c r="ARK41" s="127"/>
      <c r="ARL41" s="127"/>
      <c r="ARM41" s="127"/>
      <c r="ARN41" s="127"/>
      <c r="ARO41" s="127"/>
      <c r="ARP41" s="127"/>
      <c r="ARQ41" s="127"/>
      <c r="ARR41" s="127"/>
      <c r="ARS41" s="127"/>
      <c r="ART41" s="127"/>
      <c r="ARU41" s="127"/>
      <c r="ARV41" s="127"/>
      <c r="ARW41" s="127"/>
      <c r="ARX41" s="127"/>
      <c r="ARY41" s="127"/>
      <c r="ARZ41" s="127"/>
      <c r="ASA41" s="127"/>
      <c r="ASB41" s="127"/>
      <c r="ASC41" s="127"/>
      <c r="ASD41" s="127"/>
      <c r="ASE41" s="127"/>
      <c r="ASF41" s="127"/>
      <c r="ASG41" s="127"/>
      <c r="ASH41" s="127"/>
      <c r="ASI41" s="127"/>
      <c r="ASJ41" s="127"/>
      <c r="ASK41" s="127"/>
      <c r="ASL41" s="127"/>
      <c r="ASM41" s="127"/>
      <c r="ASN41" s="127"/>
      <c r="ASO41" s="127"/>
      <c r="ASP41" s="127"/>
      <c r="ASQ41" s="127"/>
      <c r="ASR41" s="127"/>
      <c r="ASS41" s="127"/>
      <c r="AST41" s="127"/>
      <c r="ASU41" s="127"/>
      <c r="ASV41" s="127"/>
      <c r="ASW41" s="127"/>
      <c r="ASX41" s="127"/>
      <c r="ASY41" s="127"/>
      <c r="ASZ41" s="127"/>
      <c r="ATA41" s="127"/>
      <c r="ATB41" s="127"/>
      <c r="ATC41" s="127"/>
      <c r="ATD41" s="127"/>
      <c r="ATE41" s="127"/>
      <c r="ATF41" s="127"/>
      <c r="ATG41" s="127"/>
      <c r="ATH41" s="127"/>
      <c r="ATI41" s="127"/>
      <c r="ATJ41" s="127"/>
      <c r="ATK41" s="127"/>
      <c r="ATL41" s="127"/>
      <c r="ATM41" s="127"/>
      <c r="ATN41" s="127"/>
      <c r="ATO41" s="127"/>
      <c r="ATP41" s="127"/>
      <c r="ATQ41" s="127"/>
      <c r="ATR41" s="127"/>
      <c r="ATS41" s="127"/>
      <c r="ATT41" s="127"/>
      <c r="ATU41" s="127"/>
      <c r="ATV41" s="127"/>
      <c r="ATW41" s="127"/>
      <c r="ATX41" s="127"/>
      <c r="ATY41" s="127"/>
      <c r="ATZ41" s="127"/>
      <c r="AUA41" s="127"/>
      <c r="AUB41" s="127"/>
      <c r="AUC41" s="127"/>
      <c r="AUD41" s="127"/>
      <c r="AUE41" s="127"/>
      <c r="AUF41" s="127"/>
      <c r="AUG41" s="127"/>
      <c r="AUH41" s="127"/>
      <c r="AUI41" s="127"/>
      <c r="AUJ41" s="127"/>
      <c r="AUK41" s="127"/>
      <c r="AUL41" s="127"/>
      <c r="AUM41" s="127"/>
      <c r="AUN41" s="127"/>
      <c r="AUO41" s="127"/>
      <c r="AUP41" s="127"/>
      <c r="AUQ41" s="127"/>
      <c r="AUR41" s="127"/>
      <c r="AUS41" s="127"/>
      <c r="AUT41" s="127"/>
      <c r="AUU41" s="127"/>
      <c r="AUV41" s="127"/>
      <c r="AUW41" s="127"/>
      <c r="AUX41" s="127"/>
      <c r="AUY41" s="127"/>
      <c r="AUZ41" s="127"/>
      <c r="AVA41" s="127"/>
      <c r="AVB41" s="127"/>
      <c r="AVC41" s="127"/>
      <c r="AVD41" s="127"/>
      <c r="AVE41" s="127"/>
      <c r="AVF41" s="127"/>
      <c r="AVG41" s="127"/>
      <c r="AVH41" s="127"/>
      <c r="AVI41" s="127"/>
      <c r="AVJ41" s="127"/>
      <c r="AVK41" s="127"/>
      <c r="AVL41" s="127"/>
      <c r="AVM41" s="127"/>
      <c r="AVN41" s="127"/>
      <c r="AVO41" s="127"/>
      <c r="AVP41" s="127"/>
      <c r="AVQ41" s="127"/>
      <c r="AVR41" s="127"/>
      <c r="AVS41" s="127"/>
      <c r="AVT41" s="127"/>
      <c r="AVU41" s="127"/>
      <c r="AVV41" s="127"/>
      <c r="AVW41" s="127"/>
      <c r="AVX41" s="127"/>
      <c r="AVY41" s="127"/>
      <c r="AVZ41" s="127"/>
      <c r="AWA41" s="127"/>
      <c r="AWB41" s="127"/>
      <c r="AWC41" s="127"/>
      <c r="AWD41" s="127"/>
      <c r="AWE41" s="127"/>
      <c r="AWF41" s="127"/>
      <c r="AWG41" s="127"/>
      <c r="AWH41" s="127"/>
      <c r="AWI41" s="127"/>
      <c r="AWJ41" s="127"/>
      <c r="AWK41" s="127"/>
      <c r="AWL41" s="127"/>
      <c r="AWM41" s="127"/>
      <c r="AWN41" s="127"/>
      <c r="AWO41" s="127"/>
      <c r="AWP41" s="127"/>
      <c r="AWQ41" s="127"/>
      <c r="AWR41" s="127"/>
      <c r="AWS41" s="127"/>
      <c r="AWT41" s="127"/>
      <c r="AWU41" s="127"/>
      <c r="AWV41" s="127"/>
      <c r="AWW41" s="127"/>
      <c r="AWX41" s="127"/>
      <c r="AWY41" s="127"/>
      <c r="AWZ41" s="127"/>
      <c r="AXA41" s="127"/>
      <c r="AXB41" s="127"/>
      <c r="AXC41" s="127"/>
      <c r="AXD41" s="127"/>
      <c r="AXE41" s="127"/>
      <c r="AXF41" s="127"/>
      <c r="AXG41" s="127"/>
      <c r="AXH41" s="127"/>
      <c r="AXI41" s="127"/>
      <c r="AXJ41" s="127"/>
      <c r="AXK41" s="127"/>
      <c r="AXL41" s="127"/>
      <c r="AXM41" s="127"/>
      <c r="AXN41" s="127"/>
      <c r="AXO41" s="127"/>
      <c r="AXP41" s="127"/>
      <c r="AXQ41" s="127"/>
      <c r="AXR41" s="127"/>
      <c r="AXS41" s="127"/>
      <c r="AXT41" s="127"/>
      <c r="AXU41" s="127"/>
      <c r="AXV41" s="127"/>
      <c r="AXW41" s="127"/>
      <c r="AXX41" s="127"/>
      <c r="AXY41" s="127"/>
      <c r="AXZ41" s="127"/>
      <c r="AYA41" s="127"/>
      <c r="AYB41" s="127"/>
      <c r="AYC41" s="127"/>
      <c r="AYD41" s="127"/>
      <c r="AYE41" s="127"/>
      <c r="AYF41" s="127"/>
      <c r="AYG41" s="127"/>
      <c r="AYH41" s="127"/>
      <c r="AYI41" s="127"/>
      <c r="AYJ41" s="127"/>
      <c r="AYK41" s="127"/>
      <c r="AYL41" s="127"/>
      <c r="AYM41" s="127"/>
      <c r="AYN41" s="127"/>
      <c r="AYO41" s="127"/>
      <c r="AYP41" s="127"/>
      <c r="AYQ41" s="127"/>
      <c r="AYR41" s="127"/>
      <c r="AYS41" s="127"/>
      <c r="AYT41" s="127"/>
      <c r="AYU41" s="127"/>
      <c r="AYV41" s="127"/>
      <c r="AYW41" s="127"/>
      <c r="AYX41" s="127"/>
      <c r="AYY41" s="127"/>
      <c r="AYZ41" s="127"/>
      <c r="AZA41" s="127"/>
      <c r="AZB41" s="127"/>
      <c r="AZC41" s="127"/>
      <c r="AZD41" s="127"/>
      <c r="AZE41" s="127"/>
      <c r="AZF41" s="127"/>
      <c r="AZG41" s="127"/>
      <c r="AZH41" s="127"/>
      <c r="AZI41" s="127"/>
      <c r="AZJ41" s="127"/>
      <c r="AZK41" s="127"/>
      <c r="AZL41" s="127"/>
      <c r="AZM41" s="127"/>
      <c r="AZN41" s="127"/>
      <c r="AZO41" s="127"/>
      <c r="AZP41" s="127"/>
      <c r="AZQ41" s="127"/>
      <c r="AZR41" s="127"/>
      <c r="AZS41" s="127"/>
      <c r="AZT41" s="127"/>
      <c r="AZU41" s="127"/>
      <c r="AZV41" s="127"/>
      <c r="AZW41" s="127"/>
      <c r="AZX41" s="127"/>
      <c r="AZY41" s="127"/>
      <c r="AZZ41" s="127"/>
      <c r="BAA41" s="127"/>
      <c r="BAB41" s="127"/>
      <c r="BAC41" s="127"/>
      <c r="BAD41" s="127"/>
      <c r="BAE41" s="127"/>
      <c r="BAF41" s="127"/>
      <c r="BAG41" s="127"/>
      <c r="BAH41" s="127"/>
      <c r="BAI41" s="127"/>
      <c r="BAJ41" s="127"/>
      <c r="BAK41" s="127"/>
      <c r="BAL41" s="127"/>
      <c r="BAM41" s="127"/>
      <c r="BAN41" s="127"/>
      <c r="BAO41" s="127"/>
      <c r="BAP41" s="127"/>
      <c r="BAQ41" s="127"/>
      <c r="BAR41" s="127"/>
      <c r="BAS41" s="127"/>
      <c r="BAT41" s="127"/>
      <c r="BAU41" s="127"/>
      <c r="BAV41" s="127"/>
      <c r="BAW41" s="127"/>
      <c r="BAX41" s="127"/>
      <c r="BAY41" s="127"/>
      <c r="BAZ41" s="127"/>
      <c r="BBA41" s="127"/>
      <c r="BBB41" s="127"/>
      <c r="BBC41" s="127"/>
      <c r="BBD41" s="127"/>
      <c r="BBE41" s="127"/>
      <c r="BBF41" s="127"/>
      <c r="BBG41" s="127"/>
      <c r="BBH41" s="127"/>
      <c r="BBI41" s="127"/>
      <c r="BBJ41" s="127"/>
      <c r="BBK41" s="127"/>
      <c r="BBL41" s="127"/>
      <c r="BBM41" s="127"/>
      <c r="BBN41" s="127"/>
      <c r="BBO41" s="127"/>
      <c r="BBP41" s="127"/>
      <c r="BBQ41" s="127"/>
      <c r="BBR41" s="127"/>
      <c r="BBS41" s="127"/>
      <c r="BBT41" s="127"/>
      <c r="BBU41" s="127"/>
      <c r="BBV41" s="127"/>
      <c r="BBW41" s="127"/>
      <c r="BBX41" s="127"/>
      <c r="BBY41" s="127"/>
      <c r="BBZ41" s="127"/>
      <c r="BCA41" s="127"/>
      <c r="BCB41" s="127"/>
      <c r="BCC41" s="127"/>
      <c r="BCD41" s="127"/>
      <c r="BCE41" s="127"/>
      <c r="BCF41" s="127"/>
      <c r="BCG41" s="127"/>
      <c r="BCH41" s="127"/>
      <c r="BCI41" s="127"/>
      <c r="BCJ41" s="127"/>
      <c r="BCK41" s="127"/>
      <c r="BCL41" s="127"/>
      <c r="BCM41" s="127"/>
      <c r="BCN41" s="127"/>
      <c r="BCO41" s="127"/>
      <c r="BCP41" s="127"/>
      <c r="BCQ41" s="127"/>
      <c r="BCR41" s="127"/>
      <c r="BCS41" s="127"/>
      <c r="BCT41" s="127"/>
      <c r="BCU41" s="127"/>
      <c r="BCV41" s="127"/>
      <c r="BCW41" s="127"/>
      <c r="BCX41" s="127"/>
      <c r="BCY41" s="127"/>
      <c r="BCZ41" s="127"/>
      <c r="BDA41" s="127"/>
      <c r="BDB41" s="127"/>
      <c r="BDC41" s="127"/>
      <c r="BDD41" s="127"/>
      <c r="BDE41" s="127"/>
      <c r="BDF41" s="127"/>
      <c r="BDG41" s="127"/>
      <c r="BDH41" s="127"/>
      <c r="BDI41" s="127"/>
      <c r="BDJ41" s="127"/>
      <c r="BDK41" s="127"/>
      <c r="BDL41" s="127"/>
      <c r="BDM41" s="127"/>
      <c r="BDN41" s="127"/>
      <c r="BDO41" s="127"/>
      <c r="BDP41" s="127"/>
      <c r="BDQ41" s="127"/>
      <c r="BDR41" s="127"/>
      <c r="BDS41" s="127"/>
      <c r="BDT41" s="127"/>
      <c r="BDU41" s="127"/>
      <c r="BDV41" s="127"/>
      <c r="BDW41" s="127"/>
      <c r="BDX41" s="127"/>
      <c r="BDY41" s="127"/>
      <c r="BDZ41" s="127"/>
      <c r="BEA41" s="127"/>
      <c r="BEB41" s="127"/>
      <c r="BEC41" s="127"/>
      <c r="BED41" s="127"/>
      <c r="BEE41" s="127"/>
      <c r="BEF41" s="127"/>
      <c r="BEG41" s="127"/>
      <c r="BEH41" s="127"/>
      <c r="BEI41" s="127"/>
      <c r="BEJ41" s="127"/>
      <c r="BEK41" s="127"/>
      <c r="BEL41" s="127"/>
      <c r="BEM41" s="127"/>
      <c r="BEN41" s="127"/>
      <c r="BEO41" s="127"/>
      <c r="BEP41" s="127"/>
      <c r="BEQ41" s="127"/>
      <c r="BER41" s="127"/>
      <c r="BES41" s="127"/>
      <c r="BET41" s="127"/>
      <c r="BEU41" s="127"/>
      <c r="BEV41" s="127"/>
      <c r="BEW41" s="127"/>
      <c r="BEX41" s="127"/>
      <c r="BEY41" s="127"/>
      <c r="BEZ41" s="127"/>
      <c r="BFA41" s="127"/>
      <c r="BFB41" s="127"/>
      <c r="BFC41" s="127"/>
      <c r="BFD41" s="127"/>
      <c r="BFE41" s="127"/>
      <c r="BFF41" s="127"/>
      <c r="BFG41" s="127"/>
      <c r="BFH41" s="127"/>
      <c r="BFI41" s="127"/>
      <c r="BFJ41" s="127"/>
      <c r="BFK41" s="127"/>
      <c r="BFL41" s="127"/>
      <c r="BFM41" s="127"/>
      <c r="BFN41" s="127"/>
      <c r="BFO41" s="127"/>
      <c r="BFP41" s="127"/>
      <c r="BFQ41" s="127"/>
      <c r="BFR41" s="127"/>
      <c r="BFS41" s="127"/>
      <c r="BFT41" s="127"/>
      <c r="BFU41" s="127"/>
      <c r="BFV41" s="127"/>
      <c r="BFW41" s="127"/>
      <c r="BFX41" s="127"/>
      <c r="BFY41" s="127"/>
      <c r="BFZ41" s="127"/>
      <c r="BGA41" s="127"/>
      <c r="BGB41" s="127"/>
      <c r="BGC41" s="127"/>
      <c r="BGD41" s="127"/>
      <c r="BGE41" s="127"/>
      <c r="BGF41" s="127"/>
      <c r="BGG41" s="127"/>
      <c r="BGH41" s="127"/>
      <c r="BGI41" s="127"/>
      <c r="BGJ41" s="127"/>
      <c r="BGK41" s="127"/>
      <c r="BGL41" s="127"/>
      <c r="BGM41" s="127"/>
      <c r="BGN41" s="127"/>
      <c r="BGO41" s="127"/>
      <c r="BGP41" s="127"/>
      <c r="BGQ41" s="127"/>
      <c r="BGR41" s="127"/>
      <c r="BGS41" s="127"/>
      <c r="BGT41" s="127"/>
      <c r="BGU41" s="127"/>
      <c r="BGV41" s="127"/>
      <c r="BGW41" s="127"/>
      <c r="BGX41" s="127"/>
      <c r="BGY41" s="127"/>
      <c r="BGZ41" s="127"/>
      <c r="BHA41" s="127"/>
      <c r="BHB41" s="127"/>
      <c r="BHC41" s="127"/>
      <c r="BHD41" s="127"/>
      <c r="BHE41" s="127"/>
      <c r="BHF41" s="127"/>
      <c r="BHG41" s="127"/>
      <c r="BHH41" s="127"/>
      <c r="BHI41" s="127"/>
      <c r="BHJ41" s="127"/>
      <c r="BHK41" s="127"/>
      <c r="BHL41" s="127"/>
      <c r="BHM41" s="127"/>
      <c r="BHN41" s="127"/>
      <c r="BHO41" s="127"/>
      <c r="BHP41" s="127"/>
      <c r="BHQ41" s="127"/>
      <c r="BHR41" s="127"/>
      <c r="BHS41" s="127"/>
      <c r="BHT41" s="127"/>
      <c r="BHU41" s="127"/>
      <c r="BHV41" s="127"/>
      <c r="BHW41" s="127"/>
      <c r="BHX41" s="127"/>
      <c r="BHY41" s="127"/>
      <c r="BHZ41" s="127"/>
      <c r="BIA41" s="127"/>
      <c r="BIB41" s="127"/>
      <c r="BIC41" s="127"/>
      <c r="BID41" s="127"/>
      <c r="BIE41" s="127"/>
      <c r="BIF41" s="127"/>
      <c r="BIG41" s="127"/>
      <c r="BIH41" s="127"/>
      <c r="BII41" s="127"/>
      <c r="BIJ41" s="127"/>
      <c r="BIK41" s="127"/>
      <c r="BIL41" s="127"/>
      <c r="BIM41" s="127"/>
      <c r="BIN41" s="127"/>
      <c r="BIO41" s="127"/>
      <c r="BIP41" s="127"/>
      <c r="BIQ41" s="127"/>
      <c r="BIR41" s="127"/>
      <c r="BIS41" s="127"/>
      <c r="BIT41" s="127"/>
      <c r="BIU41" s="127"/>
      <c r="BIV41" s="127"/>
      <c r="BIW41" s="127"/>
      <c r="BIX41" s="127"/>
      <c r="BIY41" s="127"/>
      <c r="BIZ41" s="127"/>
      <c r="BJA41" s="127"/>
      <c r="BJB41" s="127"/>
      <c r="BJC41" s="127"/>
      <c r="BJD41" s="127"/>
      <c r="BJE41" s="127"/>
      <c r="BJF41" s="127"/>
      <c r="BJG41" s="127"/>
      <c r="BJH41" s="127"/>
      <c r="BJI41" s="127"/>
      <c r="BJJ41" s="127"/>
      <c r="BJK41" s="127"/>
      <c r="BJL41" s="127"/>
      <c r="BJM41" s="127"/>
      <c r="BJN41" s="127"/>
      <c r="BJO41" s="127"/>
      <c r="BJP41" s="127"/>
      <c r="BJQ41" s="127"/>
      <c r="BJR41" s="127"/>
      <c r="BJS41" s="127"/>
      <c r="BJT41" s="127"/>
      <c r="BJU41" s="127"/>
      <c r="BJV41" s="127"/>
      <c r="BJW41" s="127"/>
      <c r="BJX41" s="127"/>
      <c r="BJY41" s="127"/>
      <c r="BJZ41" s="127"/>
      <c r="BKA41" s="127"/>
      <c r="BKB41" s="127"/>
      <c r="BKC41" s="127"/>
      <c r="BKD41" s="127"/>
      <c r="BKE41" s="127"/>
      <c r="BKF41" s="127"/>
      <c r="BKG41" s="127"/>
      <c r="BKH41" s="127"/>
      <c r="BKI41" s="127"/>
      <c r="BKJ41" s="127"/>
      <c r="BKK41" s="127"/>
      <c r="BKL41" s="127"/>
      <c r="BKM41" s="127"/>
      <c r="BKN41" s="127"/>
      <c r="BKO41" s="127"/>
      <c r="BKP41" s="127"/>
      <c r="BKQ41" s="127"/>
      <c r="BKR41" s="127"/>
      <c r="BKS41" s="127"/>
      <c r="BKT41" s="127"/>
      <c r="BKU41" s="127"/>
      <c r="BKV41" s="127"/>
      <c r="BKW41" s="127"/>
      <c r="BKX41" s="127"/>
      <c r="BKY41" s="127"/>
      <c r="BKZ41" s="127"/>
      <c r="BLA41" s="127"/>
      <c r="BLB41" s="127"/>
      <c r="BLC41" s="127"/>
      <c r="BLD41" s="127"/>
      <c r="BLE41" s="127"/>
      <c r="BLF41" s="127"/>
      <c r="BLG41" s="127"/>
      <c r="BLH41" s="127"/>
      <c r="BLI41" s="127"/>
      <c r="BLJ41" s="127"/>
      <c r="BLK41" s="127"/>
      <c r="BLL41" s="127"/>
      <c r="BLM41" s="127"/>
      <c r="BLN41" s="127"/>
      <c r="BLO41" s="127"/>
      <c r="BLP41" s="127"/>
      <c r="BLQ41" s="127"/>
      <c r="BLR41" s="127"/>
      <c r="BLS41" s="127"/>
      <c r="BLT41" s="127"/>
      <c r="BLU41" s="127"/>
      <c r="BLV41" s="127"/>
      <c r="BLW41" s="127"/>
      <c r="BLX41" s="127"/>
      <c r="BLY41" s="127"/>
      <c r="BLZ41" s="127"/>
      <c r="BMA41" s="127"/>
      <c r="BMB41" s="127"/>
      <c r="BMC41" s="127"/>
      <c r="BMD41" s="127"/>
      <c r="BME41" s="127"/>
      <c r="BMF41" s="127"/>
      <c r="BMG41" s="127"/>
      <c r="BMH41" s="127"/>
      <c r="BMI41" s="127"/>
      <c r="BMJ41" s="127"/>
      <c r="BMK41" s="127"/>
      <c r="BML41" s="127"/>
      <c r="BMM41" s="127"/>
      <c r="BMN41" s="127"/>
      <c r="BMO41" s="127"/>
      <c r="BMP41" s="127"/>
      <c r="BMQ41" s="127"/>
      <c r="BMR41" s="127"/>
      <c r="BMS41" s="127"/>
      <c r="BMT41" s="127"/>
      <c r="BMU41" s="127"/>
      <c r="BMV41" s="127"/>
      <c r="BMW41" s="127"/>
      <c r="BMX41" s="127"/>
      <c r="BMY41" s="127"/>
      <c r="BMZ41" s="127"/>
      <c r="BNA41" s="127"/>
      <c r="BNB41" s="127"/>
      <c r="BNC41" s="127"/>
      <c r="BND41" s="127"/>
      <c r="BNE41" s="127"/>
      <c r="BNF41" s="127"/>
      <c r="BNG41" s="127"/>
      <c r="BNH41" s="127"/>
      <c r="BNI41" s="127"/>
      <c r="BNJ41" s="127"/>
      <c r="BNK41" s="127"/>
      <c r="BNL41" s="127"/>
      <c r="BNM41" s="127"/>
      <c r="BNN41" s="127"/>
      <c r="BNO41" s="127"/>
      <c r="BNP41" s="127"/>
      <c r="BNQ41" s="127"/>
      <c r="BNR41" s="127"/>
      <c r="BNS41" s="127"/>
      <c r="BNT41" s="127"/>
      <c r="BNU41" s="127"/>
      <c r="BNV41" s="127"/>
      <c r="BNW41" s="127"/>
      <c r="BNX41" s="127"/>
      <c r="BNY41" s="127"/>
      <c r="BNZ41" s="127"/>
      <c r="BOA41" s="127"/>
      <c r="BOB41" s="127"/>
      <c r="BOC41" s="127"/>
      <c r="BOD41" s="127"/>
      <c r="BOE41" s="127"/>
      <c r="BOF41" s="127"/>
      <c r="BOG41" s="127"/>
      <c r="BOH41" s="127"/>
      <c r="BOI41" s="127"/>
      <c r="BOJ41" s="127"/>
      <c r="BOK41" s="127"/>
      <c r="BOL41" s="127"/>
      <c r="BOM41" s="127"/>
      <c r="BON41" s="127"/>
      <c r="BOO41" s="127"/>
      <c r="BOP41" s="127"/>
      <c r="BOQ41" s="127"/>
      <c r="BOR41" s="127"/>
      <c r="BOS41" s="127"/>
      <c r="BOT41" s="127"/>
      <c r="BOU41" s="127"/>
      <c r="BOV41" s="127"/>
      <c r="BOW41" s="127"/>
      <c r="BOX41" s="127"/>
      <c r="BOY41" s="127"/>
      <c r="BOZ41" s="127"/>
      <c r="BPA41" s="127"/>
      <c r="BPB41" s="127"/>
      <c r="BPC41" s="127"/>
      <c r="BPD41" s="127"/>
      <c r="BPE41" s="127"/>
      <c r="BPF41" s="127"/>
      <c r="BPG41" s="127"/>
      <c r="BPH41" s="127"/>
      <c r="BPI41" s="127"/>
      <c r="BPJ41" s="127"/>
      <c r="BPK41" s="127"/>
      <c r="BPL41" s="127"/>
      <c r="BPM41" s="127"/>
      <c r="BPN41" s="127"/>
      <c r="BPO41" s="127"/>
      <c r="BPP41" s="127"/>
      <c r="BPQ41" s="127"/>
      <c r="BPR41" s="127"/>
      <c r="BPS41" s="127"/>
      <c r="BPT41" s="127"/>
      <c r="BPU41" s="127"/>
      <c r="BPV41" s="127"/>
      <c r="BPW41" s="127"/>
      <c r="BPX41" s="127"/>
      <c r="BPY41" s="127"/>
      <c r="BPZ41" s="127"/>
      <c r="BQA41" s="127"/>
      <c r="BQB41" s="127"/>
      <c r="BQC41" s="127"/>
      <c r="BQD41" s="127"/>
      <c r="BQE41" s="127"/>
      <c r="BQF41" s="127"/>
      <c r="BQG41" s="127"/>
      <c r="BQH41" s="127"/>
      <c r="BQI41" s="127"/>
      <c r="BQJ41" s="127"/>
      <c r="BQK41" s="127"/>
      <c r="BQL41" s="127"/>
      <c r="BQM41" s="127"/>
      <c r="BQN41" s="127"/>
      <c r="BQO41" s="127"/>
      <c r="BQP41" s="127"/>
      <c r="BQQ41" s="127"/>
      <c r="BQR41" s="127"/>
      <c r="BQS41" s="127"/>
      <c r="BQT41" s="127"/>
      <c r="BQU41" s="127"/>
      <c r="BQV41" s="127"/>
      <c r="BQW41" s="127"/>
      <c r="BQX41" s="127"/>
      <c r="BQY41" s="127"/>
      <c r="BQZ41" s="127"/>
      <c r="BRA41" s="127"/>
      <c r="BRB41" s="127"/>
      <c r="BRC41" s="127"/>
      <c r="BRD41" s="127"/>
      <c r="BRE41" s="127"/>
      <c r="BRF41" s="127"/>
      <c r="BRG41" s="127"/>
      <c r="BRH41" s="127"/>
      <c r="BRI41" s="127"/>
      <c r="BRJ41" s="127"/>
      <c r="BRK41" s="127"/>
      <c r="BRL41" s="127"/>
      <c r="BRM41" s="127"/>
      <c r="BRN41" s="127"/>
      <c r="BRO41" s="127"/>
      <c r="BRP41" s="127"/>
      <c r="BRQ41" s="127"/>
      <c r="BRR41" s="127"/>
      <c r="BRS41" s="127"/>
      <c r="BRT41" s="127"/>
      <c r="BRU41" s="127"/>
      <c r="BRV41" s="127"/>
      <c r="BRW41" s="127"/>
      <c r="BRX41" s="127"/>
      <c r="BRY41" s="127"/>
      <c r="BRZ41" s="127"/>
      <c r="BSA41" s="127"/>
      <c r="BSB41" s="127"/>
      <c r="BSC41" s="127"/>
      <c r="BSD41" s="127"/>
      <c r="BSE41" s="127"/>
      <c r="BSF41" s="127"/>
      <c r="BSG41" s="127"/>
      <c r="BSH41" s="127"/>
      <c r="BSI41" s="127"/>
      <c r="BSJ41" s="127"/>
      <c r="BSK41" s="127"/>
      <c r="BSL41" s="127"/>
      <c r="BSM41" s="127"/>
      <c r="BSN41" s="127"/>
      <c r="BSO41" s="127"/>
      <c r="BSP41" s="127"/>
      <c r="BSQ41" s="127"/>
      <c r="BSR41" s="127"/>
      <c r="BSS41" s="127"/>
      <c r="BST41" s="127"/>
      <c r="BSU41" s="127"/>
      <c r="BSV41" s="127"/>
      <c r="BSW41" s="127"/>
      <c r="BSX41" s="127"/>
      <c r="BSY41" s="127"/>
      <c r="BSZ41" s="127"/>
      <c r="BTA41" s="127"/>
      <c r="BTB41" s="127"/>
      <c r="BTC41" s="127"/>
      <c r="BTD41" s="127"/>
      <c r="BTE41" s="127"/>
      <c r="BTF41" s="127"/>
      <c r="BTG41" s="127"/>
      <c r="BTH41" s="127"/>
      <c r="BTI41" s="127"/>
      <c r="BTJ41" s="127"/>
      <c r="BTK41" s="127"/>
      <c r="BTL41" s="127"/>
      <c r="BTM41" s="127"/>
      <c r="BTN41" s="127"/>
      <c r="BTO41" s="127"/>
      <c r="BTP41" s="127"/>
      <c r="BTQ41" s="127"/>
      <c r="BTR41" s="127"/>
      <c r="BTS41" s="127"/>
      <c r="BTT41" s="127"/>
      <c r="BTU41" s="127"/>
      <c r="BTV41" s="127"/>
      <c r="BTW41" s="127"/>
      <c r="BTX41" s="127"/>
      <c r="BTY41" s="127"/>
      <c r="BTZ41" s="127"/>
      <c r="BUA41" s="127"/>
      <c r="BUB41" s="127"/>
      <c r="BUC41" s="127"/>
      <c r="BUD41" s="127"/>
      <c r="BUE41" s="127"/>
      <c r="BUF41" s="127"/>
      <c r="BUG41" s="127"/>
      <c r="BUH41" s="127"/>
      <c r="BUI41" s="127"/>
      <c r="BUJ41" s="127"/>
      <c r="BUK41" s="127"/>
      <c r="BUL41" s="127"/>
      <c r="BUM41" s="127"/>
      <c r="BUN41" s="127"/>
      <c r="BUO41" s="127"/>
      <c r="BUP41" s="127"/>
      <c r="BUQ41" s="127"/>
      <c r="BUR41" s="127"/>
      <c r="BUS41" s="127"/>
      <c r="BUT41" s="127"/>
      <c r="BUU41" s="127"/>
      <c r="BUV41" s="127"/>
      <c r="BUW41" s="127"/>
      <c r="BUX41" s="127"/>
      <c r="BUY41" s="127"/>
      <c r="BUZ41" s="127"/>
      <c r="BVA41" s="127"/>
      <c r="BVB41" s="127"/>
      <c r="BVC41" s="127"/>
      <c r="BVD41" s="127"/>
      <c r="BVE41" s="127"/>
      <c r="BVF41" s="127"/>
      <c r="BVG41" s="127"/>
      <c r="BVH41" s="127"/>
      <c r="BVI41" s="127"/>
      <c r="BVJ41" s="127"/>
      <c r="BVK41" s="127"/>
      <c r="BVL41" s="127"/>
      <c r="BVM41" s="127"/>
      <c r="BVN41" s="127"/>
      <c r="BVO41" s="127"/>
      <c r="BVP41" s="127"/>
      <c r="BVQ41" s="127"/>
      <c r="BVR41" s="127"/>
      <c r="BVS41" s="127"/>
      <c r="BVT41" s="127"/>
      <c r="BVU41" s="127"/>
      <c r="BVV41" s="127"/>
      <c r="BVW41" s="127"/>
      <c r="BVX41" s="127"/>
      <c r="BVY41" s="127"/>
      <c r="BVZ41" s="127"/>
      <c r="BWA41" s="127"/>
      <c r="BWB41" s="127"/>
      <c r="BWC41" s="127"/>
      <c r="BWD41" s="127"/>
      <c r="BWE41" s="127"/>
      <c r="BWF41" s="127"/>
      <c r="BWG41" s="127"/>
      <c r="BWH41" s="127"/>
      <c r="BWI41" s="127"/>
      <c r="BWJ41" s="127"/>
      <c r="BWK41" s="127"/>
      <c r="BWL41" s="127"/>
      <c r="BWM41" s="127"/>
      <c r="BWN41" s="127"/>
      <c r="BWO41" s="127"/>
      <c r="BWP41" s="127"/>
      <c r="BWQ41" s="127"/>
      <c r="BWR41" s="127"/>
      <c r="BWS41" s="127"/>
      <c r="BWT41" s="127"/>
      <c r="BWU41" s="127"/>
      <c r="BWV41" s="127"/>
      <c r="BWW41" s="127"/>
      <c r="BWX41" s="127"/>
      <c r="BWY41" s="127"/>
      <c r="BWZ41" s="127"/>
      <c r="BXA41" s="127"/>
      <c r="BXB41" s="127"/>
      <c r="BXC41" s="127"/>
      <c r="BXD41" s="127"/>
      <c r="BXE41" s="127"/>
      <c r="BXF41" s="127"/>
      <c r="BXG41" s="127"/>
      <c r="BXH41" s="127"/>
      <c r="BXI41" s="127"/>
      <c r="BXJ41" s="127"/>
      <c r="BXK41" s="127"/>
      <c r="BXL41" s="127"/>
      <c r="BXM41" s="127"/>
      <c r="BXN41" s="127"/>
      <c r="BXO41" s="127"/>
      <c r="BXP41" s="127"/>
      <c r="BXQ41" s="127"/>
      <c r="BXR41" s="127"/>
      <c r="BXS41" s="127"/>
      <c r="BXT41" s="127"/>
      <c r="BXU41" s="127"/>
      <c r="BXV41" s="127"/>
      <c r="BXW41" s="127"/>
      <c r="BXX41" s="127"/>
      <c r="BXY41" s="127"/>
      <c r="BXZ41" s="127"/>
      <c r="BYA41" s="127"/>
      <c r="BYB41" s="127"/>
      <c r="BYC41" s="127"/>
      <c r="BYD41" s="127"/>
      <c r="BYE41" s="127"/>
      <c r="BYF41" s="127"/>
      <c r="BYG41" s="127"/>
      <c r="BYH41" s="127"/>
      <c r="BYI41" s="127"/>
      <c r="BYJ41" s="127"/>
      <c r="BYK41" s="127"/>
      <c r="BYL41" s="127"/>
      <c r="BYM41" s="127"/>
      <c r="BYN41" s="127"/>
      <c r="BYO41" s="127"/>
      <c r="BYP41" s="127"/>
      <c r="BYQ41" s="127"/>
      <c r="BYR41" s="127"/>
      <c r="BYS41" s="127"/>
      <c r="BYT41" s="127"/>
      <c r="BYU41" s="127"/>
      <c r="BYV41" s="127"/>
      <c r="BYW41" s="127"/>
      <c r="BYX41" s="127"/>
      <c r="BYY41" s="127"/>
      <c r="BYZ41" s="127"/>
      <c r="BZA41" s="127"/>
      <c r="BZB41" s="127"/>
      <c r="BZC41" s="127"/>
      <c r="BZD41" s="127"/>
      <c r="BZE41" s="127"/>
      <c r="BZF41" s="127"/>
      <c r="BZG41" s="127"/>
      <c r="BZH41" s="127"/>
      <c r="BZI41" s="127"/>
      <c r="BZJ41" s="127"/>
      <c r="BZK41" s="127"/>
      <c r="BZL41" s="127"/>
      <c r="BZM41" s="127"/>
      <c r="BZN41" s="127"/>
      <c r="BZO41" s="127"/>
      <c r="BZP41" s="127"/>
      <c r="BZQ41" s="127"/>
      <c r="BZR41" s="127"/>
      <c r="BZS41" s="127"/>
      <c r="BZT41" s="127"/>
      <c r="BZU41" s="127"/>
      <c r="BZV41" s="127"/>
      <c r="BZW41" s="127"/>
      <c r="BZX41" s="127"/>
      <c r="BZY41" s="127"/>
      <c r="BZZ41" s="127"/>
      <c r="CAA41" s="127"/>
      <c r="CAB41" s="127"/>
      <c r="CAC41" s="127"/>
      <c r="CAD41" s="127"/>
      <c r="CAE41" s="127"/>
      <c r="CAF41" s="127"/>
      <c r="CAG41" s="127"/>
      <c r="CAH41" s="127"/>
      <c r="CAI41" s="127"/>
      <c r="CAJ41" s="127"/>
      <c r="CAK41" s="127"/>
      <c r="CAL41" s="127"/>
      <c r="CAM41" s="127"/>
      <c r="CAN41" s="127"/>
      <c r="CAO41" s="127"/>
      <c r="CAP41" s="127"/>
      <c r="CAQ41" s="127"/>
      <c r="CAR41" s="127"/>
      <c r="CAS41" s="127"/>
      <c r="CAT41" s="127"/>
      <c r="CAU41" s="127"/>
      <c r="CAV41" s="127"/>
      <c r="CAW41" s="127"/>
      <c r="CAX41" s="127"/>
      <c r="CAY41" s="127"/>
      <c r="CAZ41" s="127"/>
      <c r="CBA41" s="127"/>
      <c r="CBB41" s="127"/>
      <c r="CBC41" s="127"/>
      <c r="CBD41" s="127"/>
      <c r="CBE41" s="127"/>
      <c r="CBF41" s="127"/>
      <c r="CBG41" s="127"/>
      <c r="CBH41" s="127"/>
      <c r="CBI41" s="127"/>
      <c r="CBJ41" s="127"/>
      <c r="CBK41" s="127"/>
      <c r="CBL41" s="127"/>
      <c r="CBM41" s="127"/>
      <c r="CBN41" s="127"/>
      <c r="CBO41" s="127"/>
      <c r="CBP41" s="127"/>
      <c r="CBQ41" s="127"/>
      <c r="CBR41" s="127"/>
      <c r="CBS41" s="127"/>
      <c r="CBT41" s="127"/>
      <c r="CBU41" s="127"/>
      <c r="CBV41" s="127"/>
      <c r="CBW41" s="127"/>
      <c r="CBX41" s="127"/>
      <c r="CBY41" s="127"/>
      <c r="CBZ41" s="127"/>
      <c r="CCA41" s="127"/>
      <c r="CCB41" s="127"/>
      <c r="CCC41" s="127"/>
      <c r="CCD41" s="127"/>
      <c r="CCE41" s="127"/>
      <c r="CCF41" s="127"/>
      <c r="CCG41" s="127"/>
      <c r="CCH41" s="127"/>
      <c r="CCI41" s="127"/>
      <c r="CCJ41" s="127"/>
      <c r="CCK41" s="127"/>
      <c r="CCL41" s="127"/>
      <c r="CCM41" s="127"/>
      <c r="CCN41" s="127"/>
      <c r="CCO41" s="127"/>
      <c r="CCP41" s="127"/>
      <c r="CCQ41" s="127"/>
      <c r="CCR41" s="127"/>
      <c r="CCS41" s="127"/>
      <c r="CCT41" s="127"/>
      <c r="CCU41" s="127"/>
      <c r="CCV41" s="127"/>
      <c r="CCW41" s="127"/>
      <c r="CCX41" s="127"/>
      <c r="CCY41" s="127"/>
      <c r="CCZ41" s="127"/>
      <c r="CDA41" s="127"/>
      <c r="CDB41" s="127"/>
      <c r="CDC41" s="127"/>
      <c r="CDD41" s="127"/>
      <c r="CDE41" s="127"/>
      <c r="CDF41" s="127"/>
      <c r="CDG41" s="127"/>
      <c r="CDH41" s="127"/>
      <c r="CDI41" s="127"/>
      <c r="CDJ41" s="127"/>
      <c r="CDK41" s="127"/>
      <c r="CDL41" s="127"/>
      <c r="CDM41" s="127"/>
      <c r="CDN41" s="127"/>
      <c r="CDO41" s="127"/>
      <c r="CDP41" s="127"/>
      <c r="CDQ41" s="127"/>
      <c r="CDR41" s="127"/>
      <c r="CDS41" s="127"/>
      <c r="CDT41" s="127"/>
      <c r="CDU41" s="127"/>
      <c r="CDV41" s="127"/>
      <c r="CDW41" s="127"/>
      <c r="CDX41" s="127"/>
      <c r="CDY41" s="127"/>
      <c r="CDZ41" s="127"/>
      <c r="CEA41" s="127"/>
      <c r="CEB41" s="127"/>
      <c r="CEC41" s="127"/>
      <c r="CED41" s="127"/>
      <c r="CEE41" s="127"/>
      <c r="CEF41" s="127"/>
      <c r="CEG41" s="127"/>
      <c r="CEH41" s="127"/>
      <c r="CEI41" s="127"/>
      <c r="CEJ41" s="127"/>
      <c r="CEK41" s="127"/>
      <c r="CEL41" s="127"/>
      <c r="CEM41" s="127"/>
      <c r="CEN41" s="127"/>
      <c r="CEO41" s="127"/>
      <c r="CEP41" s="127"/>
      <c r="CEQ41" s="127"/>
      <c r="CER41" s="127"/>
      <c r="CES41" s="127"/>
      <c r="CET41" s="127"/>
      <c r="CEU41" s="127"/>
      <c r="CEV41" s="127"/>
      <c r="CEW41" s="127"/>
      <c r="CEX41" s="127"/>
      <c r="CEY41" s="127"/>
      <c r="CEZ41" s="127"/>
      <c r="CFA41" s="127"/>
      <c r="CFB41" s="127"/>
      <c r="CFC41" s="127"/>
      <c r="CFD41" s="127"/>
      <c r="CFE41" s="127"/>
      <c r="CFF41" s="127"/>
      <c r="CFG41" s="127"/>
      <c r="CFH41" s="127"/>
      <c r="CFI41" s="127"/>
      <c r="CFJ41" s="127"/>
      <c r="CFK41" s="127"/>
      <c r="CFL41" s="127"/>
      <c r="CFM41" s="127"/>
      <c r="CFN41" s="127"/>
      <c r="CFO41" s="127"/>
      <c r="CFP41" s="127"/>
      <c r="CFQ41" s="127"/>
      <c r="CFR41" s="127"/>
      <c r="CFS41" s="127"/>
      <c r="CFT41" s="127"/>
      <c r="CFU41" s="127"/>
      <c r="CFV41" s="127"/>
      <c r="CFW41" s="127"/>
      <c r="CFX41" s="127"/>
      <c r="CFY41" s="127"/>
      <c r="CFZ41" s="127"/>
      <c r="CGA41" s="127"/>
      <c r="CGB41" s="127"/>
      <c r="CGC41" s="127"/>
      <c r="CGD41" s="127"/>
      <c r="CGE41" s="127"/>
      <c r="CGF41" s="127"/>
      <c r="CGG41" s="127"/>
      <c r="CGH41" s="127"/>
      <c r="CGI41" s="127"/>
      <c r="CGJ41" s="127"/>
      <c r="CGK41" s="127"/>
      <c r="CGL41" s="127"/>
      <c r="CGM41" s="127"/>
      <c r="CGN41" s="127"/>
      <c r="CGO41" s="127"/>
      <c r="CGP41" s="127"/>
      <c r="CGQ41" s="127"/>
      <c r="CGR41" s="127"/>
      <c r="CGS41" s="127"/>
      <c r="CGT41" s="127"/>
      <c r="CGU41" s="127"/>
      <c r="CGV41" s="127"/>
      <c r="CGW41" s="127"/>
      <c r="CGX41" s="127"/>
      <c r="CGY41" s="127"/>
      <c r="CGZ41" s="127"/>
      <c r="CHA41" s="127"/>
      <c r="CHB41" s="127"/>
      <c r="CHC41" s="127"/>
      <c r="CHD41" s="127"/>
      <c r="CHE41" s="127"/>
      <c r="CHF41" s="127"/>
      <c r="CHG41" s="127"/>
      <c r="CHH41" s="127"/>
      <c r="CHI41" s="127"/>
      <c r="CHJ41" s="127"/>
      <c r="CHK41" s="127"/>
      <c r="CHL41" s="127"/>
      <c r="CHM41" s="127"/>
      <c r="CHN41" s="127"/>
      <c r="CHO41" s="127"/>
      <c r="CHP41" s="127"/>
      <c r="CHQ41" s="127"/>
      <c r="CHR41" s="127"/>
      <c r="CHS41" s="127"/>
      <c r="CHT41" s="127"/>
      <c r="CHU41" s="127"/>
      <c r="CHV41" s="127"/>
      <c r="CHW41" s="127"/>
      <c r="CHX41" s="127"/>
      <c r="CHY41" s="127"/>
      <c r="CHZ41" s="127"/>
      <c r="CIA41" s="127"/>
      <c r="CIB41" s="127"/>
      <c r="CIC41" s="127"/>
      <c r="CID41" s="127"/>
      <c r="CIE41" s="127"/>
      <c r="CIF41" s="127"/>
      <c r="CIG41" s="127"/>
      <c r="CIH41" s="127"/>
      <c r="CII41" s="127"/>
      <c r="CIJ41" s="127"/>
      <c r="CIK41" s="127"/>
      <c r="CIL41" s="127"/>
      <c r="CIM41" s="127"/>
      <c r="CIN41" s="127"/>
      <c r="CIO41" s="127"/>
      <c r="CIP41" s="127"/>
      <c r="CIQ41" s="127"/>
      <c r="CIR41" s="127"/>
      <c r="CIS41" s="127"/>
      <c r="CIT41" s="127"/>
      <c r="CIU41" s="127"/>
      <c r="CIV41" s="127"/>
      <c r="CIW41" s="127"/>
      <c r="CIX41" s="127"/>
      <c r="CIY41" s="127"/>
      <c r="CIZ41" s="127"/>
      <c r="CJA41" s="127"/>
      <c r="CJB41" s="127"/>
      <c r="CJC41" s="127"/>
      <c r="CJD41" s="127"/>
      <c r="CJE41" s="127"/>
      <c r="CJF41" s="127"/>
      <c r="CJG41" s="127"/>
      <c r="CJH41" s="127"/>
      <c r="CJI41" s="127"/>
      <c r="CJJ41" s="127"/>
      <c r="CJK41" s="127"/>
      <c r="CJL41" s="127"/>
      <c r="CJM41" s="127"/>
      <c r="CJN41" s="127"/>
      <c r="CJO41" s="127"/>
      <c r="CJP41" s="127"/>
      <c r="CJQ41" s="127"/>
      <c r="CJR41" s="127"/>
      <c r="CJS41" s="127"/>
      <c r="CJT41" s="127"/>
      <c r="CJU41" s="127"/>
      <c r="CJV41" s="127"/>
      <c r="CJW41" s="127"/>
      <c r="CJX41" s="127"/>
      <c r="CJY41" s="127"/>
      <c r="CJZ41" s="127"/>
      <c r="CKA41" s="127"/>
      <c r="CKB41" s="127"/>
      <c r="CKC41" s="127"/>
      <c r="CKD41" s="127"/>
      <c r="CKE41" s="127"/>
      <c r="CKF41" s="127"/>
      <c r="CKG41" s="127"/>
      <c r="CKH41" s="127"/>
      <c r="CKI41" s="127"/>
      <c r="CKJ41" s="127"/>
      <c r="CKK41" s="127"/>
      <c r="CKL41" s="127"/>
      <c r="CKM41" s="127"/>
      <c r="CKN41" s="127"/>
      <c r="CKO41" s="127"/>
      <c r="CKP41" s="127"/>
      <c r="CKQ41" s="127"/>
      <c r="CKR41" s="127"/>
      <c r="CKS41" s="127"/>
      <c r="CKT41" s="127"/>
      <c r="CKU41" s="127"/>
      <c r="CKV41" s="127"/>
      <c r="CKW41" s="127"/>
      <c r="CKX41" s="127"/>
      <c r="CKY41" s="127"/>
      <c r="CKZ41" s="127"/>
      <c r="CLA41" s="127"/>
      <c r="CLB41" s="127"/>
      <c r="CLC41" s="127"/>
      <c r="CLD41" s="127"/>
      <c r="CLE41" s="127"/>
      <c r="CLF41" s="127"/>
      <c r="CLG41" s="127"/>
      <c r="CLH41" s="127"/>
      <c r="CLI41" s="127"/>
      <c r="CLJ41" s="127"/>
      <c r="CLK41" s="127"/>
      <c r="CLL41" s="127"/>
      <c r="CLM41" s="127"/>
      <c r="CLN41" s="127"/>
      <c r="CLO41" s="127"/>
      <c r="CLP41" s="127"/>
      <c r="CLQ41" s="127"/>
      <c r="CLR41" s="127"/>
      <c r="CLS41" s="127"/>
      <c r="CLT41" s="127"/>
      <c r="CLU41" s="127"/>
      <c r="CLV41" s="127"/>
      <c r="CLW41" s="127"/>
      <c r="CLX41" s="127"/>
      <c r="CLY41" s="127"/>
      <c r="CLZ41" s="127"/>
      <c r="CMA41" s="127"/>
      <c r="CMB41" s="127"/>
      <c r="CMC41" s="127"/>
      <c r="CMD41" s="127"/>
      <c r="CME41" s="127"/>
      <c r="CMF41" s="127"/>
      <c r="CMG41" s="127"/>
      <c r="CMH41" s="127"/>
      <c r="CMI41" s="127"/>
      <c r="CMJ41" s="127"/>
      <c r="CMK41" s="127"/>
      <c r="CML41" s="127"/>
      <c r="CMM41" s="127"/>
      <c r="CMN41" s="127"/>
      <c r="CMO41" s="127"/>
      <c r="CMP41" s="127"/>
      <c r="CMQ41" s="127"/>
      <c r="CMR41" s="127"/>
      <c r="CMS41" s="127"/>
      <c r="CMT41" s="127"/>
      <c r="CMU41" s="127"/>
      <c r="CMV41" s="127"/>
      <c r="CMW41" s="127"/>
      <c r="CMX41" s="127"/>
      <c r="CMY41" s="127"/>
      <c r="CMZ41" s="127"/>
      <c r="CNA41" s="127"/>
      <c r="CNB41" s="127"/>
      <c r="CNC41" s="127"/>
      <c r="CND41" s="127"/>
      <c r="CNE41" s="127"/>
      <c r="CNF41" s="127"/>
      <c r="CNG41" s="127"/>
      <c r="CNH41" s="127"/>
      <c r="CNI41" s="127"/>
      <c r="CNJ41" s="127"/>
      <c r="CNK41" s="127"/>
      <c r="CNL41" s="127"/>
      <c r="CNM41" s="127"/>
      <c r="CNN41" s="127"/>
      <c r="CNO41" s="127"/>
      <c r="CNP41" s="127"/>
      <c r="CNQ41" s="127"/>
      <c r="CNR41" s="127"/>
      <c r="CNS41" s="127"/>
      <c r="CNT41" s="127"/>
      <c r="CNU41" s="127"/>
      <c r="CNV41" s="127"/>
      <c r="CNW41" s="127"/>
      <c r="CNX41" s="127"/>
      <c r="CNY41" s="127"/>
      <c r="CNZ41" s="127"/>
      <c r="COA41" s="127"/>
      <c r="COB41" s="127"/>
      <c r="COC41" s="127"/>
      <c r="COD41" s="127"/>
      <c r="COE41" s="127"/>
      <c r="COF41" s="127"/>
      <c r="COG41" s="127"/>
      <c r="COH41" s="127"/>
      <c r="COI41" s="127"/>
      <c r="COJ41" s="127"/>
      <c r="COK41" s="127"/>
      <c r="COL41" s="127"/>
      <c r="COM41" s="127"/>
      <c r="CON41" s="127"/>
      <c r="COO41" s="127"/>
      <c r="COP41" s="127"/>
      <c r="COQ41" s="127"/>
      <c r="COR41" s="127"/>
      <c r="COS41" s="127"/>
      <c r="COT41" s="127"/>
      <c r="COU41" s="127"/>
      <c r="COV41" s="127"/>
      <c r="COW41" s="127"/>
      <c r="COX41" s="127"/>
      <c r="COY41" s="127"/>
      <c r="COZ41" s="127"/>
      <c r="CPA41" s="127"/>
      <c r="CPB41" s="127"/>
      <c r="CPC41" s="127"/>
      <c r="CPD41" s="127"/>
      <c r="CPE41" s="127"/>
      <c r="CPF41" s="127"/>
      <c r="CPG41" s="127"/>
      <c r="CPH41" s="127"/>
      <c r="CPI41" s="127"/>
      <c r="CPJ41" s="127"/>
      <c r="CPK41" s="127"/>
      <c r="CPL41" s="127"/>
      <c r="CPM41" s="127"/>
      <c r="CPN41" s="127"/>
      <c r="CPO41" s="127"/>
      <c r="CPP41" s="127"/>
      <c r="CPQ41" s="127"/>
      <c r="CPR41" s="127"/>
      <c r="CPS41" s="127"/>
      <c r="CPT41" s="127"/>
      <c r="CPU41" s="127"/>
      <c r="CPV41" s="127"/>
      <c r="CPW41" s="127"/>
      <c r="CPX41" s="127"/>
      <c r="CPY41" s="127"/>
      <c r="CPZ41" s="127"/>
      <c r="CQA41" s="127"/>
      <c r="CQB41" s="127"/>
      <c r="CQC41" s="127"/>
      <c r="CQD41" s="127"/>
      <c r="CQE41" s="127"/>
      <c r="CQF41" s="127"/>
      <c r="CQG41" s="127"/>
      <c r="CQH41" s="127"/>
      <c r="CQI41" s="127"/>
      <c r="CQJ41" s="127"/>
      <c r="CQK41" s="127"/>
      <c r="CQL41" s="127"/>
      <c r="CQM41" s="127"/>
      <c r="CQN41" s="127"/>
      <c r="CQO41" s="127"/>
      <c r="CQP41" s="127"/>
      <c r="CQQ41" s="127"/>
      <c r="CQR41" s="127"/>
      <c r="CQS41" s="127"/>
      <c r="CQT41" s="127"/>
      <c r="CQU41" s="127"/>
      <c r="CQV41" s="127"/>
      <c r="CQW41" s="127"/>
      <c r="CQX41" s="127"/>
      <c r="CQY41" s="127"/>
      <c r="CQZ41" s="127"/>
      <c r="CRA41" s="127"/>
      <c r="CRB41" s="127"/>
      <c r="CRC41" s="127"/>
      <c r="CRD41" s="127"/>
      <c r="CRE41" s="127"/>
      <c r="CRF41" s="127"/>
      <c r="CRG41" s="127"/>
      <c r="CRH41" s="127"/>
      <c r="CRI41" s="127"/>
      <c r="CRJ41" s="127"/>
      <c r="CRK41" s="127"/>
      <c r="CRL41" s="127"/>
      <c r="CRM41" s="127"/>
      <c r="CRN41" s="127"/>
      <c r="CRO41" s="127"/>
      <c r="CRP41" s="127"/>
      <c r="CRQ41" s="127"/>
      <c r="CRR41" s="127"/>
      <c r="CRS41" s="127"/>
      <c r="CRT41" s="127"/>
      <c r="CRU41" s="127"/>
      <c r="CRV41" s="127"/>
      <c r="CRW41" s="127"/>
      <c r="CRX41" s="127"/>
      <c r="CRY41" s="127"/>
      <c r="CRZ41" s="127"/>
      <c r="CSA41" s="127"/>
      <c r="CSB41" s="127"/>
      <c r="CSC41" s="127"/>
      <c r="CSD41" s="127"/>
      <c r="CSE41" s="127"/>
      <c r="CSF41" s="127"/>
      <c r="CSG41" s="127"/>
      <c r="CSH41" s="127"/>
      <c r="CSI41" s="127"/>
      <c r="CSJ41" s="127"/>
      <c r="CSK41" s="127"/>
      <c r="CSL41" s="127"/>
      <c r="CSM41" s="127"/>
      <c r="CSN41" s="127"/>
      <c r="CSO41" s="127"/>
      <c r="CSP41" s="127"/>
      <c r="CSQ41" s="127"/>
      <c r="CSR41" s="127"/>
      <c r="CSS41" s="127"/>
      <c r="CST41" s="127"/>
      <c r="CSU41" s="127"/>
      <c r="CSV41" s="127"/>
      <c r="CSW41" s="127"/>
      <c r="CSX41" s="127"/>
      <c r="CSY41" s="127"/>
      <c r="CSZ41" s="127"/>
      <c r="CTA41" s="127"/>
      <c r="CTB41" s="127"/>
      <c r="CTC41" s="127"/>
      <c r="CTD41" s="127"/>
      <c r="CTE41" s="127"/>
      <c r="CTF41" s="127"/>
      <c r="CTG41" s="127"/>
      <c r="CTH41" s="127"/>
      <c r="CTI41" s="127"/>
      <c r="CTJ41" s="127"/>
      <c r="CTK41" s="127"/>
      <c r="CTL41" s="127"/>
      <c r="CTM41" s="127"/>
      <c r="CTN41" s="127"/>
      <c r="CTO41" s="127"/>
      <c r="CTP41" s="127"/>
      <c r="CTQ41" s="127"/>
      <c r="CTR41" s="127"/>
      <c r="CTS41" s="127"/>
      <c r="CTT41" s="127"/>
      <c r="CTU41" s="127"/>
      <c r="CTV41" s="127"/>
      <c r="CTW41" s="127"/>
      <c r="CTX41" s="127"/>
      <c r="CTY41" s="127"/>
      <c r="CTZ41" s="127"/>
      <c r="CUA41" s="127"/>
      <c r="CUB41" s="127"/>
      <c r="CUC41" s="127"/>
      <c r="CUD41" s="127"/>
      <c r="CUE41" s="127"/>
      <c r="CUF41" s="127"/>
      <c r="CUG41" s="127"/>
      <c r="CUH41" s="127"/>
      <c r="CUI41" s="127"/>
      <c r="CUJ41" s="127"/>
      <c r="CUK41" s="127"/>
      <c r="CUL41" s="127"/>
      <c r="CUM41" s="127"/>
      <c r="CUN41" s="127"/>
      <c r="CUO41" s="127"/>
      <c r="CUP41" s="127"/>
      <c r="CUQ41" s="127"/>
      <c r="CUR41" s="127"/>
      <c r="CUS41" s="127"/>
      <c r="CUT41" s="127"/>
      <c r="CUU41" s="127"/>
      <c r="CUV41" s="127"/>
      <c r="CUW41" s="127"/>
      <c r="CUX41" s="127"/>
      <c r="CUY41" s="127"/>
      <c r="CUZ41" s="127"/>
      <c r="CVA41" s="127"/>
      <c r="CVB41" s="127"/>
      <c r="CVC41" s="127"/>
      <c r="CVD41" s="127"/>
      <c r="CVE41" s="127"/>
      <c r="CVF41" s="127"/>
      <c r="CVG41" s="127"/>
      <c r="CVH41" s="127"/>
      <c r="CVI41" s="127"/>
      <c r="CVJ41" s="127"/>
      <c r="CVK41" s="127"/>
      <c r="CVL41" s="127"/>
      <c r="CVM41" s="127"/>
      <c r="CVN41" s="127"/>
      <c r="CVO41" s="127"/>
      <c r="CVP41" s="127"/>
      <c r="CVQ41" s="127"/>
      <c r="CVR41" s="127"/>
      <c r="CVS41" s="127"/>
      <c r="CVT41" s="127"/>
      <c r="CVU41" s="127"/>
      <c r="CVV41" s="127"/>
      <c r="CVW41" s="127"/>
      <c r="CVX41" s="127"/>
      <c r="CVY41" s="127"/>
      <c r="CVZ41" s="127"/>
      <c r="CWA41" s="127"/>
      <c r="CWB41" s="127"/>
      <c r="CWC41" s="127"/>
      <c r="CWD41" s="127"/>
      <c r="CWE41" s="127"/>
      <c r="CWF41" s="127"/>
      <c r="CWG41" s="127"/>
      <c r="CWH41" s="127"/>
      <c r="CWI41" s="127"/>
      <c r="CWJ41" s="127"/>
      <c r="CWK41" s="127"/>
      <c r="CWL41" s="127"/>
      <c r="CWM41" s="127"/>
      <c r="CWN41" s="127"/>
      <c r="CWO41" s="127"/>
      <c r="CWP41" s="127"/>
      <c r="CWQ41" s="127"/>
      <c r="CWR41" s="127"/>
      <c r="CWS41" s="127"/>
      <c r="CWT41" s="127"/>
      <c r="CWU41" s="127"/>
      <c r="CWV41" s="127"/>
      <c r="CWW41" s="127"/>
      <c r="CWX41" s="127"/>
      <c r="CWY41" s="127"/>
      <c r="CWZ41" s="127"/>
      <c r="CXA41" s="127"/>
      <c r="CXB41" s="127"/>
      <c r="CXC41" s="127"/>
      <c r="CXD41" s="127"/>
      <c r="CXE41" s="127"/>
      <c r="CXF41" s="127"/>
      <c r="CXG41" s="127"/>
      <c r="CXH41" s="127"/>
      <c r="CXI41" s="127"/>
      <c r="CXJ41" s="127"/>
      <c r="CXK41" s="127"/>
      <c r="CXL41" s="127"/>
      <c r="CXM41" s="127"/>
      <c r="CXN41" s="127"/>
      <c r="CXO41" s="127"/>
      <c r="CXP41" s="127"/>
      <c r="CXQ41" s="127"/>
      <c r="CXR41" s="127"/>
      <c r="CXS41" s="127"/>
      <c r="CXT41" s="127"/>
      <c r="CXU41" s="127"/>
      <c r="CXV41" s="127"/>
      <c r="CXW41" s="127"/>
      <c r="CXX41" s="127"/>
      <c r="CXY41" s="127"/>
      <c r="CXZ41" s="127"/>
      <c r="CYA41" s="127"/>
      <c r="CYB41" s="127"/>
      <c r="CYC41" s="127"/>
      <c r="CYD41" s="127"/>
      <c r="CYE41" s="127"/>
      <c r="CYF41" s="127"/>
      <c r="CYG41" s="127"/>
      <c r="CYH41" s="127"/>
      <c r="CYI41" s="127"/>
      <c r="CYJ41" s="127"/>
      <c r="CYK41" s="127"/>
      <c r="CYL41" s="127"/>
      <c r="CYM41" s="127"/>
      <c r="CYN41" s="127"/>
      <c r="CYO41" s="127"/>
      <c r="CYP41" s="127"/>
      <c r="CYQ41" s="127"/>
      <c r="CYR41" s="127"/>
      <c r="CYS41" s="127"/>
      <c r="CYT41" s="127"/>
      <c r="CYU41" s="127"/>
      <c r="CYV41" s="127"/>
      <c r="CYW41" s="127"/>
      <c r="CYX41" s="127"/>
      <c r="CYY41" s="127"/>
      <c r="CYZ41" s="127"/>
      <c r="CZA41" s="127"/>
      <c r="CZB41" s="127"/>
      <c r="CZC41" s="127"/>
      <c r="CZD41" s="127"/>
      <c r="CZE41" s="127"/>
      <c r="CZF41" s="127"/>
      <c r="CZG41" s="127"/>
      <c r="CZH41" s="127"/>
      <c r="CZI41" s="127"/>
      <c r="CZJ41" s="127"/>
      <c r="CZK41" s="127"/>
      <c r="CZL41" s="127"/>
      <c r="CZM41" s="127"/>
      <c r="CZN41" s="127"/>
      <c r="CZO41" s="127"/>
      <c r="CZP41" s="127"/>
      <c r="CZQ41" s="127"/>
      <c r="CZR41" s="127"/>
      <c r="CZS41" s="127"/>
      <c r="CZT41" s="127"/>
      <c r="CZU41" s="127"/>
      <c r="CZV41" s="127"/>
      <c r="CZW41" s="127"/>
      <c r="CZX41" s="127"/>
      <c r="CZY41" s="127"/>
      <c r="CZZ41" s="127"/>
      <c r="DAA41" s="127"/>
      <c r="DAB41" s="127"/>
      <c r="DAC41" s="127"/>
      <c r="DAD41" s="127"/>
      <c r="DAE41" s="127"/>
      <c r="DAF41" s="127"/>
      <c r="DAG41" s="127"/>
      <c r="DAH41" s="127"/>
      <c r="DAI41" s="127"/>
      <c r="DAJ41" s="127"/>
      <c r="DAK41" s="127"/>
      <c r="DAL41" s="127"/>
      <c r="DAM41" s="127"/>
      <c r="DAN41" s="127"/>
      <c r="DAO41" s="127"/>
      <c r="DAP41" s="127"/>
      <c r="DAQ41" s="127"/>
      <c r="DAR41" s="127"/>
      <c r="DAS41" s="127"/>
      <c r="DAT41" s="127"/>
      <c r="DAU41" s="127"/>
      <c r="DAV41" s="127"/>
      <c r="DAW41" s="127"/>
      <c r="DAX41" s="127"/>
      <c r="DAY41" s="127"/>
      <c r="DAZ41" s="127"/>
      <c r="DBA41" s="127"/>
      <c r="DBB41" s="127"/>
      <c r="DBC41" s="127"/>
      <c r="DBD41" s="127"/>
      <c r="DBE41" s="127"/>
      <c r="DBF41" s="127"/>
      <c r="DBG41" s="127"/>
      <c r="DBH41" s="127"/>
      <c r="DBI41" s="127"/>
      <c r="DBJ41" s="127"/>
      <c r="DBK41" s="127"/>
      <c r="DBL41" s="127"/>
      <c r="DBM41" s="127"/>
      <c r="DBN41" s="127"/>
      <c r="DBO41" s="127"/>
      <c r="DBP41" s="127"/>
      <c r="DBQ41" s="127"/>
      <c r="DBR41" s="127"/>
      <c r="DBS41" s="127"/>
      <c r="DBT41" s="127"/>
      <c r="DBU41" s="127"/>
      <c r="DBV41" s="127"/>
      <c r="DBW41" s="127"/>
      <c r="DBX41" s="127"/>
      <c r="DBY41" s="127"/>
      <c r="DBZ41" s="127"/>
      <c r="DCA41" s="127"/>
      <c r="DCB41" s="127"/>
      <c r="DCC41" s="127"/>
      <c r="DCD41" s="127"/>
      <c r="DCE41" s="127"/>
      <c r="DCF41" s="127"/>
      <c r="DCG41" s="127"/>
      <c r="DCH41" s="127"/>
      <c r="DCI41" s="127"/>
      <c r="DCJ41" s="127"/>
      <c r="DCK41" s="127"/>
      <c r="DCL41" s="127"/>
      <c r="DCM41" s="127"/>
      <c r="DCN41" s="127"/>
      <c r="DCO41" s="127"/>
      <c r="DCP41" s="127"/>
      <c r="DCQ41" s="127"/>
      <c r="DCR41" s="127"/>
      <c r="DCS41" s="127"/>
      <c r="DCT41" s="127"/>
      <c r="DCU41" s="127"/>
      <c r="DCV41" s="127"/>
      <c r="DCW41" s="127"/>
      <c r="DCX41" s="127"/>
      <c r="DCY41" s="127"/>
      <c r="DCZ41" s="127"/>
      <c r="DDA41" s="127"/>
      <c r="DDB41" s="127"/>
      <c r="DDC41" s="127"/>
      <c r="DDD41" s="127"/>
      <c r="DDE41" s="127"/>
      <c r="DDF41" s="127"/>
      <c r="DDG41" s="127"/>
      <c r="DDH41" s="127"/>
      <c r="DDI41" s="127"/>
      <c r="DDJ41" s="127"/>
      <c r="DDK41" s="127"/>
      <c r="DDL41" s="127"/>
      <c r="DDM41" s="127"/>
      <c r="DDN41" s="127"/>
      <c r="DDO41" s="127"/>
      <c r="DDP41" s="127"/>
      <c r="DDQ41" s="127"/>
      <c r="DDR41" s="127"/>
      <c r="DDS41" s="127"/>
      <c r="DDT41" s="127"/>
      <c r="DDU41" s="127"/>
      <c r="DDV41" s="127"/>
      <c r="DDW41" s="127"/>
      <c r="DDX41" s="127"/>
      <c r="DDY41" s="127"/>
      <c r="DDZ41" s="127"/>
      <c r="DEA41" s="127"/>
      <c r="DEB41" s="127"/>
      <c r="DEC41" s="127"/>
      <c r="DED41" s="127"/>
      <c r="DEE41" s="127"/>
      <c r="DEF41" s="127"/>
      <c r="DEG41" s="127"/>
      <c r="DEH41" s="127"/>
      <c r="DEI41" s="127"/>
      <c r="DEJ41" s="127"/>
      <c r="DEK41" s="127"/>
      <c r="DEL41" s="127"/>
      <c r="DEM41" s="127"/>
      <c r="DEN41" s="127"/>
      <c r="DEO41" s="127"/>
      <c r="DEP41" s="127"/>
      <c r="DEQ41" s="127"/>
      <c r="DER41" s="127"/>
      <c r="DES41" s="127"/>
      <c r="DET41" s="127"/>
      <c r="DEU41" s="127"/>
      <c r="DEV41" s="127"/>
      <c r="DEW41" s="127"/>
      <c r="DEX41" s="127"/>
      <c r="DEY41" s="127"/>
      <c r="DEZ41" s="127"/>
      <c r="DFA41" s="127"/>
      <c r="DFB41" s="127"/>
      <c r="DFC41" s="127"/>
      <c r="DFD41" s="127"/>
      <c r="DFE41" s="127"/>
      <c r="DFF41" s="127"/>
      <c r="DFG41" s="127"/>
      <c r="DFH41" s="127"/>
      <c r="DFI41" s="127"/>
      <c r="DFJ41" s="127"/>
      <c r="DFK41" s="127"/>
      <c r="DFL41" s="127"/>
      <c r="DFM41" s="127"/>
      <c r="DFN41" s="127"/>
      <c r="DFO41" s="127"/>
      <c r="DFP41" s="127"/>
      <c r="DFQ41" s="127"/>
      <c r="DFR41" s="127"/>
      <c r="DFS41" s="127"/>
      <c r="DFT41" s="127"/>
      <c r="DFU41" s="127"/>
      <c r="DFV41" s="127"/>
      <c r="DFW41" s="127"/>
      <c r="DFX41" s="127"/>
      <c r="DFY41" s="127"/>
      <c r="DFZ41" s="127"/>
      <c r="DGA41" s="127"/>
      <c r="DGB41" s="127"/>
      <c r="DGC41" s="127"/>
      <c r="DGD41" s="127"/>
      <c r="DGE41" s="127"/>
      <c r="DGF41" s="127"/>
      <c r="DGG41" s="127"/>
      <c r="DGH41" s="127"/>
      <c r="DGI41" s="127"/>
      <c r="DGJ41" s="127"/>
      <c r="DGK41" s="127"/>
      <c r="DGL41" s="127"/>
      <c r="DGM41" s="127"/>
      <c r="DGN41" s="127"/>
      <c r="DGO41" s="127"/>
      <c r="DGP41" s="127"/>
      <c r="DGQ41" s="127"/>
      <c r="DGR41" s="127"/>
      <c r="DGS41" s="127"/>
      <c r="DGT41" s="127"/>
      <c r="DGU41" s="127"/>
      <c r="DGV41" s="127"/>
      <c r="DGW41" s="127"/>
      <c r="DGX41" s="127"/>
      <c r="DGY41" s="127"/>
      <c r="DGZ41" s="127"/>
      <c r="DHA41" s="127"/>
      <c r="DHB41" s="127"/>
      <c r="DHC41" s="127"/>
      <c r="DHD41" s="127"/>
      <c r="DHE41" s="127"/>
      <c r="DHF41" s="127"/>
      <c r="DHG41" s="127"/>
      <c r="DHH41" s="127"/>
      <c r="DHI41" s="127"/>
      <c r="DHJ41" s="127"/>
      <c r="DHK41" s="127"/>
      <c r="DHL41" s="127"/>
      <c r="DHM41" s="127"/>
      <c r="DHN41" s="127"/>
      <c r="DHO41" s="127"/>
      <c r="DHP41" s="127"/>
      <c r="DHQ41" s="127"/>
      <c r="DHR41" s="127"/>
      <c r="DHS41" s="127"/>
      <c r="DHT41" s="127"/>
      <c r="DHU41" s="127"/>
      <c r="DHV41" s="127"/>
      <c r="DHW41" s="127"/>
      <c r="DHX41" s="127"/>
      <c r="DHY41" s="127"/>
      <c r="DHZ41" s="127"/>
      <c r="DIA41" s="127"/>
      <c r="DIB41" s="127"/>
      <c r="DIC41" s="127"/>
      <c r="DID41" s="127"/>
      <c r="DIE41" s="127"/>
      <c r="DIF41" s="127"/>
      <c r="DIG41" s="127"/>
      <c r="DIH41" s="127"/>
      <c r="DII41" s="127"/>
      <c r="DIJ41" s="127"/>
      <c r="DIK41" s="127"/>
      <c r="DIL41" s="127"/>
      <c r="DIM41" s="127"/>
      <c r="DIN41" s="127"/>
      <c r="DIO41" s="127"/>
      <c r="DIP41" s="127"/>
      <c r="DIQ41" s="127"/>
      <c r="DIR41" s="127"/>
      <c r="DIS41" s="127"/>
      <c r="DIT41" s="127"/>
      <c r="DIU41" s="127"/>
      <c r="DIV41" s="127"/>
      <c r="DIW41" s="127"/>
      <c r="DIX41" s="127"/>
      <c r="DIY41" s="127"/>
      <c r="DIZ41" s="127"/>
      <c r="DJA41" s="127"/>
      <c r="DJB41" s="127"/>
      <c r="DJC41" s="127"/>
      <c r="DJD41" s="127"/>
      <c r="DJE41" s="127"/>
      <c r="DJF41" s="127"/>
      <c r="DJG41" s="127"/>
      <c r="DJH41" s="127"/>
      <c r="DJI41" s="127"/>
      <c r="DJJ41" s="127"/>
      <c r="DJK41" s="127"/>
      <c r="DJL41" s="127"/>
      <c r="DJM41" s="127"/>
      <c r="DJN41" s="127"/>
      <c r="DJO41" s="127"/>
      <c r="DJP41" s="127"/>
      <c r="DJQ41" s="127"/>
      <c r="DJR41" s="127"/>
      <c r="DJS41" s="127"/>
      <c r="DJT41" s="127"/>
      <c r="DJU41" s="127"/>
      <c r="DJV41" s="127"/>
      <c r="DJW41" s="127"/>
      <c r="DJX41" s="127"/>
      <c r="DJY41" s="127"/>
      <c r="DJZ41" s="127"/>
      <c r="DKA41" s="127"/>
      <c r="DKB41" s="127"/>
      <c r="DKC41" s="127"/>
      <c r="DKD41" s="127"/>
      <c r="DKE41" s="127"/>
      <c r="DKF41" s="127"/>
      <c r="DKG41" s="127"/>
      <c r="DKH41" s="127"/>
      <c r="DKI41" s="127"/>
      <c r="DKJ41" s="127"/>
      <c r="DKK41" s="127"/>
      <c r="DKL41" s="127"/>
      <c r="DKM41" s="127"/>
      <c r="DKN41" s="127"/>
      <c r="DKO41" s="127"/>
      <c r="DKP41" s="127"/>
      <c r="DKQ41" s="127"/>
      <c r="DKR41" s="127"/>
      <c r="DKS41" s="127"/>
      <c r="DKT41" s="127"/>
      <c r="DKU41" s="127"/>
      <c r="DKV41" s="127"/>
      <c r="DKW41" s="127"/>
      <c r="DKX41" s="127"/>
      <c r="DKY41" s="127"/>
      <c r="DKZ41" s="127"/>
      <c r="DLA41" s="127"/>
      <c r="DLB41" s="127"/>
      <c r="DLC41" s="127"/>
      <c r="DLD41" s="127"/>
      <c r="DLE41" s="127"/>
      <c r="DLF41" s="127"/>
      <c r="DLG41" s="127"/>
      <c r="DLH41" s="127"/>
      <c r="DLI41" s="127"/>
      <c r="DLJ41" s="127"/>
      <c r="DLK41" s="127"/>
      <c r="DLL41" s="127"/>
      <c r="DLM41" s="127"/>
      <c r="DLN41" s="127"/>
      <c r="DLO41" s="127"/>
      <c r="DLP41" s="127"/>
      <c r="DLQ41" s="127"/>
      <c r="DLR41" s="127"/>
      <c r="DLS41" s="127"/>
      <c r="DLT41" s="127"/>
      <c r="DLU41" s="127"/>
      <c r="DLV41" s="127"/>
      <c r="DLW41" s="127"/>
      <c r="DLX41" s="127"/>
      <c r="DLY41" s="127"/>
      <c r="DLZ41" s="127"/>
      <c r="DMA41" s="127"/>
      <c r="DMB41" s="127"/>
      <c r="DMC41" s="127"/>
      <c r="DMD41" s="127"/>
      <c r="DME41" s="127"/>
      <c r="DMF41" s="127"/>
      <c r="DMG41" s="127"/>
      <c r="DMH41" s="127"/>
      <c r="DMI41" s="127"/>
      <c r="DMJ41" s="127"/>
      <c r="DMK41" s="127"/>
      <c r="DML41" s="127"/>
      <c r="DMM41" s="127"/>
      <c r="DMN41" s="127"/>
      <c r="DMO41" s="127"/>
      <c r="DMP41" s="127"/>
      <c r="DMQ41" s="127"/>
      <c r="DMR41" s="127"/>
      <c r="DMS41" s="127"/>
      <c r="DMT41" s="127"/>
      <c r="DMU41" s="127"/>
      <c r="DMV41" s="127"/>
      <c r="DMW41" s="127"/>
      <c r="DMX41" s="127"/>
      <c r="DMY41" s="127"/>
      <c r="DMZ41" s="127"/>
      <c r="DNA41" s="127"/>
      <c r="DNB41" s="127"/>
      <c r="DNC41" s="127"/>
      <c r="DND41" s="127"/>
      <c r="DNE41" s="127"/>
      <c r="DNF41" s="127"/>
      <c r="DNG41" s="127"/>
      <c r="DNH41" s="127"/>
      <c r="DNI41" s="127"/>
      <c r="DNJ41" s="127"/>
      <c r="DNK41" s="127"/>
      <c r="DNL41" s="127"/>
      <c r="DNM41" s="127"/>
      <c r="DNN41" s="127"/>
      <c r="DNO41" s="127"/>
      <c r="DNP41" s="127"/>
      <c r="DNQ41" s="127"/>
      <c r="DNR41" s="127"/>
      <c r="DNS41" s="127"/>
      <c r="DNT41" s="127"/>
      <c r="DNU41" s="127"/>
      <c r="DNV41" s="127"/>
      <c r="DNW41" s="127"/>
      <c r="DNX41" s="127"/>
      <c r="DNY41" s="127"/>
      <c r="DNZ41" s="127"/>
      <c r="DOA41" s="127"/>
      <c r="DOB41" s="127"/>
      <c r="DOC41" s="127"/>
      <c r="DOD41" s="127"/>
      <c r="DOE41" s="127"/>
      <c r="DOF41" s="127"/>
      <c r="DOG41" s="127"/>
      <c r="DOH41" s="127"/>
      <c r="DOI41" s="127"/>
      <c r="DOJ41" s="127"/>
      <c r="DOK41" s="127"/>
      <c r="DOL41" s="127"/>
      <c r="DOM41" s="127"/>
      <c r="DON41" s="127"/>
      <c r="DOO41" s="127"/>
      <c r="DOP41" s="127"/>
      <c r="DOQ41" s="127"/>
      <c r="DOR41" s="127"/>
      <c r="DOS41" s="127"/>
      <c r="DOT41" s="127"/>
      <c r="DOU41" s="127"/>
      <c r="DOV41" s="127"/>
      <c r="DOW41" s="127"/>
      <c r="DOX41" s="127"/>
      <c r="DOY41" s="127"/>
      <c r="DOZ41" s="127"/>
      <c r="DPA41" s="127"/>
      <c r="DPB41" s="127"/>
      <c r="DPC41" s="127"/>
      <c r="DPD41" s="127"/>
      <c r="DPE41" s="127"/>
      <c r="DPF41" s="127"/>
      <c r="DPG41" s="127"/>
      <c r="DPH41" s="127"/>
      <c r="DPI41" s="127"/>
      <c r="DPJ41" s="127"/>
      <c r="DPK41" s="127"/>
      <c r="DPL41" s="127"/>
      <c r="DPM41" s="127"/>
      <c r="DPN41" s="127"/>
      <c r="DPO41" s="127"/>
      <c r="DPP41" s="127"/>
      <c r="DPQ41" s="127"/>
      <c r="DPR41" s="127"/>
      <c r="DPS41" s="127"/>
      <c r="DPT41" s="127"/>
      <c r="DPU41" s="127"/>
      <c r="DPV41" s="127"/>
      <c r="DPW41" s="127"/>
      <c r="DPX41" s="127"/>
      <c r="DPY41" s="127"/>
      <c r="DPZ41" s="127"/>
      <c r="DQA41" s="127"/>
      <c r="DQB41" s="127"/>
      <c r="DQC41" s="127"/>
      <c r="DQD41" s="127"/>
      <c r="DQE41" s="127"/>
      <c r="DQF41" s="127"/>
      <c r="DQG41" s="127"/>
      <c r="DQH41" s="127"/>
      <c r="DQI41" s="127"/>
      <c r="DQJ41" s="127"/>
      <c r="DQK41" s="127"/>
      <c r="DQL41" s="127"/>
      <c r="DQM41" s="127"/>
      <c r="DQN41" s="127"/>
      <c r="DQO41" s="127"/>
      <c r="DQP41" s="127"/>
      <c r="DQQ41" s="127"/>
      <c r="DQR41" s="127"/>
      <c r="DQS41" s="127"/>
      <c r="DQT41" s="127"/>
      <c r="DQU41" s="127"/>
      <c r="DQV41" s="127"/>
      <c r="DQW41" s="127"/>
      <c r="DQX41" s="127"/>
      <c r="DQY41" s="127"/>
      <c r="DQZ41" s="127"/>
      <c r="DRA41" s="127"/>
      <c r="DRB41" s="127"/>
      <c r="DRC41" s="127"/>
      <c r="DRD41" s="127"/>
      <c r="DRE41" s="127"/>
      <c r="DRF41" s="127"/>
      <c r="DRG41" s="127"/>
      <c r="DRH41" s="127"/>
      <c r="DRI41" s="127"/>
      <c r="DRJ41" s="127"/>
      <c r="DRK41" s="127"/>
      <c r="DRL41" s="127"/>
      <c r="DRM41" s="127"/>
      <c r="DRN41" s="127"/>
      <c r="DRO41" s="127"/>
      <c r="DRP41" s="127"/>
      <c r="DRQ41" s="127"/>
      <c r="DRR41" s="127"/>
      <c r="DRS41" s="127"/>
      <c r="DRT41" s="127"/>
      <c r="DRU41" s="127"/>
      <c r="DRV41" s="127"/>
      <c r="DRW41" s="127"/>
      <c r="DRX41" s="127"/>
      <c r="DRY41" s="127"/>
      <c r="DRZ41" s="127"/>
      <c r="DSA41" s="127"/>
      <c r="DSB41" s="127"/>
      <c r="DSC41" s="127"/>
      <c r="DSD41" s="127"/>
      <c r="DSE41" s="127"/>
      <c r="DSF41" s="127"/>
      <c r="DSG41" s="127"/>
      <c r="DSH41" s="127"/>
      <c r="DSI41" s="127"/>
      <c r="DSJ41" s="127"/>
      <c r="DSK41" s="127"/>
      <c r="DSL41" s="127"/>
      <c r="DSM41" s="127"/>
      <c r="DSN41" s="127"/>
      <c r="DSO41" s="127"/>
      <c r="DSP41" s="127"/>
      <c r="DSQ41" s="127"/>
      <c r="DSR41" s="127"/>
      <c r="DSS41" s="127"/>
      <c r="DST41" s="127"/>
      <c r="DSU41" s="127"/>
      <c r="DSV41" s="127"/>
      <c r="DSW41" s="127"/>
      <c r="DSX41" s="127"/>
      <c r="DSY41" s="127"/>
      <c r="DSZ41" s="127"/>
      <c r="DTA41" s="127"/>
      <c r="DTB41" s="127"/>
      <c r="DTC41" s="127"/>
      <c r="DTD41" s="127"/>
      <c r="DTE41" s="127"/>
      <c r="DTF41" s="127"/>
      <c r="DTG41" s="127"/>
      <c r="DTH41" s="127"/>
      <c r="DTI41" s="127"/>
      <c r="DTJ41" s="127"/>
      <c r="DTK41" s="127"/>
      <c r="DTL41" s="127"/>
      <c r="DTM41" s="127"/>
      <c r="DTN41" s="127"/>
      <c r="DTO41" s="127"/>
      <c r="DTP41" s="127"/>
      <c r="DTQ41" s="127"/>
      <c r="DTR41" s="127"/>
      <c r="DTS41" s="127"/>
      <c r="DTT41" s="127"/>
      <c r="DTU41" s="127"/>
      <c r="DTV41" s="127"/>
      <c r="DTW41" s="127"/>
      <c r="DTX41" s="127"/>
      <c r="DTY41" s="127"/>
      <c r="DTZ41" s="127"/>
      <c r="DUA41" s="127"/>
      <c r="DUB41" s="127"/>
      <c r="DUC41" s="127"/>
      <c r="DUD41" s="127"/>
      <c r="DUE41" s="127"/>
      <c r="DUF41" s="127"/>
      <c r="DUG41" s="127"/>
      <c r="DUH41" s="127"/>
      <c r="DUI41" s="127"/>
      <c r="DUJ41" s="127"/>
      <c r="DUK41" s="127"/>
      <c r="DUL41" s="127"/>
      <c r="DUM41" s="127"/>
      <c r="DUN41" s="127"/>
      <c r="DUO41" s="127"/>
      <c r="DUP41" s="127"/>
      <c r="DUQ41" s="127"/>
      <c r="DUR41" s="127"/>
      <c r="DUS41" s="127"/>
      <c r="DUT41" s="127"/>
      <c r="DUU41" s="127"/>
      <c r="DUV41" s="127"/>
      <c r="DUW41" s="127"/>
      <c r="DUX41" s="127"/>
      <c r="DUY41" s="127"/>
      <c r="DUZ41" s="127"/>
      <c r="DVA41" s="127"/>
      <c r="DVB41" s="127"/>
      <c r="DVC41" s="127"/>
      <c r="DVD41" s="127"/>
      <c r="DVE41" s="127"/>
      <c r="DVF41" s="127"/>
      <c r="DVG41" s="127"/>
      <c r="DVH41" s="127"/>
      <c r="DVI41" s="127"/>
      <c r="DVJ41" s="127"/>
      <c r="DVK41" s="127"/>
      <c r="DVL41" s="127"/>
      <c r="DVM41" s="127"/>
      <c r="DVN41" s="127"/>
      <c r="DVO41" s="127"/>
      <c r="DVP41" s="127"/>
      <c r="DVQ41" s="127"/>
      <c r="DVR41" s="127"/>
      <c r="DVS41" s="127"/>
      <c r="DVT41" s="127"/>
      <c r="DVU41" s="127"/>
      <c r="DVV41" s="127"/>
      <c r="DVW41" s="127"/>
      <c r="DVX41" s="127"/>
      <c r="DVY41" s="127"/>
      <c r="DVZ41" s="127"/>
      <c r="DWA41" s="127"/>
      <c r="DWB41" s="127"/>
      <c r="DWC41" s="127"/>
      <c r="DWD41" s="127"/>
      <c r="DWE41" s="127"/>
      <c r="DWF41" s="127"/>
      <c r="DWG41" s="127"/>
      <c r="DWH41" s="127"/>
      <c r="DWI41" s="127"/>
      <c r="DWJ41" s="127"/>
      <c r="DWK41" s="127"/>
      <c r="DWL41" s="127"/>
      <c r="DWM41" s="127"/>
      <c r="DWN41" s="127"/>
      <c r="DWO41" s="127"/>
      <c r="DWP41" s="127"/>
      <c r="DWQ41" s="127"/>
      <c r="DWR41" s="127"/>
      <c r="DWS41" s="127"/>
      <c r="DWT41" s="127"/>
      <c r="DWU41" s="127"/>
      <c r="DWV41" s="127"/>
      <c r="DWW41" s="127"/>
      <c r="DWX41" s="127"/>
      <c r="DWY41" s="127"/>
      <c r="DWZ41" s="127"/>
      <c r="DXA41" s="127"/>
      <c r="DXB41" s="127"/>
      <c r="DXC41" s="127"/>
      <c r="DXD41" s="127"/>
      <c r="DXE41" s="127"/>
      <c r="DXF41" s="127"/>
      <c r="DXG41" s="127"/>
      <c r="DXH41" s="127"/>
      <c r="DXI41" s="127"/>
      <c r="DXJ41" s="127"/>
      <c r="DXK41" s="127"/>
      <c r="DXL41" s="127"/>
      <c r="DXM41" s="127"/>
      <c r="DXN41" s="127"/>
      <c r="DXO41" s="127"/>
      <c r="DXP41" s="127"/>
      <c r="DXQ41" s="127"/>
      <c r="DXR41" s="127"/>
      <c r="DXS41" s="127"/>
      <c r="DXT41" s="127"/>
      <c r="DXU41" s="127"/>
      <c r="DXV41" s="127"/>
      <c r="DXW41" s="127"/>
      <c r="DXX41" s="127"/>
      <c r="DXY41" s="127"/>
      <c r="DXZ41" s="127"/>
      <c r="DYA41" s="127"/>
      <c r="DYB41" s="127"/>
      <c r="DYC41" s="127"/>
      <c r="DYD41" s="127"/>
      <c r="DYE41" s="127"/>
      <c r="DYF41" s="127"/>
      <c r="DYG41" s="127"/>
      <c r="DYH41" s="127"/>
      <c r="DYI41" s="127"/>
      <c r="DYJ41" s="127"/>
      <c r="DYK41" s="127"/>
      <c r="DYL41" s="127"/>
      <c r="DYM41" s="127"/>
      <c r="DYN41" s="127"/>
      <c r="DYO41" s="127"/>
      <c r="DYP41" s="127"/>
      <c r="DYQ41" s="127"/>
      <c r="DYR41" s="127"/>
      <c r="DYS41" s="127"/>
      <c r="DYT41" s="127"/>
      <c r="DYU41" s="127"/>
      <c r="DYV41" s="127"/>
      <c r="DYW41" s="127"/>
      <c r="DYX41" s="127"/>
      <c r="DYY41" s="127"/>
      <c r="DYZ41" s="127"/>
      <c r="DZA41" s="127"/>
      <c r="DZB41" s="127"/>
      <c r="DZC41" s="127"/>
      <c r="DZD41" s="127"/>
      <c r="DZE41" s="127"/>
      <c r="DZF41" s="127"/>
      <c r="DZG41" s="127"/>
      <c r="DZH41" s="127"/>
      <c r="DZI41" s="127"/>
      <c r="DZJ41" s="127"/>
      <c r="DZK41" s="127"/>
      <c r="DZL41" s="127"/>
      <c r="DZM41" s="127"/>
      <c r="DZN41" s="127"/>
      <c r="DZO41" s="127"/>
      <c r="DZP41" s="127"/>
      <c r="DZQ41" s="127"/>
      <c r="DZR41" s="127"/>
      <c r="DZS41" s="127"/>
      <c r="DZT41" s="127"/>
      <c r="DZU41" s="127"/>
      <c r="DZV41" s="127"/>
      <c r="DZW41" s="127"/>
      <c r="DZX41" s="127"/>
      <c r="DZY41" s="127"/>
      <c r="DZZ41" s="127"/>
      <c r="EAA41" s="127"/>
      <c r="EAB41" s="127"/>
      <c r="EAC41" s="127"/>
      <c r="EAD41" s="127"/>
      <c r="EAE41" s="127"/>
      <c r="EAF41" s="127"/>
      <c r="EAG41" s="127"/>
      <c r="EAH41" s="127"/>
      <c r="EAI41" s="127"/>
      <c r="EAJ41" s="127"/>
      <c r="EAK41" s="127"/>
      <c r="EAL41" s="127"/>
      <c r="EAM41" s="127"/>
      <c r="EAN41" s="127"/>
      <c r="EAO41" s="127"/>
      <c r="EAP41" s="127"/>
      <c r="EAQ41" s="127"/>
      <c r="EAR41" s="127"/>
      <c r="EAS41" s="127"/>
      <c r="EAT41" s="127"/>
      <c r="EAU41" s="127"/>
      <c r="EAV41" s="127"/>
      <c r="EAW41" s="127"/>
      <c r="EAX41" s="127"/>
      <c r="EAY41" s="127"/>
      <c r="EAZ41" s="127"/>
      <c r="EBA41" s="127"/>
      <c r="EBB41" s="127"/>
      <c r="EBC41" s="127"/>
      <c r="EBD41" s="127"/>
      <c r="EBE41" s="127"/>
      <c r="EBF41" s="127"/>
      <c r="EBG41" s="127"/>
      <c r="EBH41" s="127"/>
      <c r="EBI41" s="127"/>
      <c r="EBJ41" s="127"/>
      <c r="EBK41" s="127"/>
      <c r="EBL41" s="127"/>
      <c r="EBM41" s="127"/>
      <c r="EBN41" s="127"/>
      <c r="EBO41" s="127"/>
      <c r="EBP41" s="127"/>
      <c r="EBQ41" s="127"/>
      <c r="EBR41" s="127"/>
      <c r="EBS41" s="127"/>
      <c r="EBT41" s="127"/>
      <c r="EBU41" s="127"/>
      <c r="EBV41" s="127"/>
      <c r="EBW41" s="127"/>
      <c r="EBX41" s="127"/>
      <c r="EBY41" s="127"/>
      <c r="EBZ41" s="127"/>
      <c r="ECA41" s="127"/>
      <c r="ECB41" s="127"/>
      <c r="ECC41" s="127"/>
      <c r="ECD41" s="127"/>
      <c r="ECE41" s="127"/>
      <c r="ECF41" s="127"/>
      <c r="ECG41" s="127"/>
      <c r="ECH41" s="127"/>
      <c r="ECI41" s="127"/>
      <c r="ECJ41" s="127"/>
      <c r="ECK41" s="127"/>
      <c r="ECL41" s="127"/>
      <c r="ECM41" s="127"/>
      <c r="ECN41" s="127"/>
      <c r="ECO41" s="127"/>
      <c r="ECP41" s="127"/>
      <c r="ECQ41" s="127"/>
      <c r="ECR41" s="127"/>
      <c r="ECS41" s="127"/>
      <c r="ECT41" s="127"/>
      <c r="ECU41" s="127"/>
      <c r="ECV41" s="127"/>
      <c r="ECW41" s="127"/>
      <c r="ECX41" s="127"/>
      <c r="ECY41" s="127"/>
      <c r="ECZ41" s="127"/>
      <c r="EDA41" s="127"/>
      <c r="EDB41" s="127"/>
      <c r="EDC41" s="127"/>
      <c r="EDD41" s="127"/>
      <c r="EDE41" s="127"/>
      <c r="EDF41" s="127"/>
      <c r="EDG41" s="127"/>
      <c r="EDH41" s="127"/>
      <c r="EDI41" s="127"/>
      <c r="EDJ41" s="127"/>
      <c r="EDK41" s="127"/>
      <c r="EDL41" s="127"/>
      <c r="EDM41" s="127"/>
      <c r="EDN41" s="127"/>
      <c r="EDO41" s="127"/>
      <c r="EDP41" s="127"/>
      <c r="EDQ41" s="127"/>
      <c r="EDR41" s="127"/>
      <c r="EDS41" s="127"/>
      <c r="EDT41" s="127"/>
      <c r="EDU41" s="127"/>
      <c r="EDV41" s="127"/>
      <c r="EDW41" s="127"/>
      <c r="EDX41" s="127"/>
      <c r="EDY41" s="127"/>
      <c r="EDZ41" s="127"/>
      <c r="EEA41" s="127"/>
      <c r="EEB41" s="127"/>
      <c r="EEC41" s="127"/>
      <c r="EED41" s="127"/>
      <c r="EEE41" s="127"/>
      <c r="EEF41" s="127"/>
      <c r="EEG41" s="127"/>
      <c r="EEH41" s="127"/>
      <c r="EEI41" s="127"/>
      <c r="EEJ41" s="127"/>
      <c r="EEK41" s="127"/>
      <c r="EEL41" s="127"/>
      <c r="EEM41" s="127"/>
      <c r="EEN41" s="127"/>
      <c r="EEO41" s="127"/>
      <c r="EEP41" s="127"/>
      <c r="EEQ41" s="127"/>
      <c r="EER41" s="127"/>
      <c r="EES41" s="127"/>
      <c r="EET41" s="127"/>
      <c r="EEU41" s="127"/>
      <c r="EEV41" s="127"/>
      <c r="EEW41" s="127"/>
      <c r="EEX41" s="127"/>
      <c r="EEY41" s="127"/>
      <c r="EEZ41" s="127"/>
      <c r="EFA41" s="127"/>
      <c r="EFB41" s="127"/>
      <c r="EFC41" s="127"/>
      <c r="EFD41" s="127"/>
      <c r="EFE41" s="127"/>
      <c r="EFF41" s="127"/>
      <c r="EFG41" s="127"/>
      <c r="EFH41" s="127"/>
      <c r="EFI41" s="127"/>
      <c r="EFJ41" s="127"/>
      <c r="EFK41" s="127"/>
      <c r="EFL41" s="127"/>
      <c r="EFM41" s="127"/>
      <c r="EFN41" s="127"/>
      <c r="EFO41" s="127"/>
      <c r="EFP41" s="127"/>
      <c r="EFQ41" s="127"/>
      <c r="EFR41" s="127"/>
      <c r="EFS41" s="127"/>
      <c r="EFT41" s="127"/>
      <c r="EFU41" s="127"/>
      <c r="EFV41" s="127"/>
      <c r="EFW41" s="127"/>
      <c r="EFX41" s="127"/>
      <c r="EFY41" s="127"/>
      <c r="EFZ41" s="127"/>
      <c r="EGA41" s="127"/>
      <c r="EGB41" s="127"/>
      <c r="EGC41" s="127"/>
      <c r="EGD41" s="127"/>
      <c r="EGE41" s="127"/>
      <c r="EGF41" s="127"/>
      <c r="EGG41" s="127"/>
      <c r="EGH41" s="127"/>
      <c r="EGI41" s="127"/>
      <c r="EGJ41" s="127"/>
      <c r="EGK41" s="127"/>
      <c r="EGL41" s="127"/>
      <c r="EGM41" s="127"/>
      <c r="EGN41" s="127"/>
      <c r="EGO41" s="127"/>
      <c r="EGP41" s="127"/>
      <c r="EGQ41" s="127"/>
      <c r="EGR41" s="127"/>
      <c r="EGS41" s="127"/>
      <c r="EGT41" s="127"/>
      <c r="EGU41" s="127"/>
      <c r="EGV41" s="127"/>
      <c r="EGW41" s="127"/>
      <c r="EGX41" s="127"/>
      <c r="EGY41" s="127"/>
      <c r="EGZ41" s="127"/>
      <c r="EHA41" s="127"/>
      <c r="EHB41" s="127"/>
      <c r="EHC41" s="127"/>
      <c r="EHD41" s="127"/>
      <c r="EHE41" s="127"/>
      <c r="EHF41" s="127"/>
      <c r="EHG41" s="127"/>
      <c r="EHH41" s="127"/>
      <c r="EHI41" s="127"/>
      <c r="EHJ41" s="127"/>
      <c r="EHK41" s="127"/>
      <c r="EHL41" s="127"/>
      <c r="EHM41" s="127"/>
      <c r="EHN41" s="127"/>
      <c r="EHO41" s="127"/>
      <c r="EHP41" s="127"/>
      <c r="EHQ41" s="127"/>
      <c r="EHR41" s="127"/>
      <c r="EHS41" s="127"/>
      <c r="EHT41" s="127"/>
      <c r="EHU41" s="127"/>
      <c r="EHV41" s="127"/>
      <c r="EHW41" s="127"/>
      <c r="EHX41" s="127"/>
      <c r="EHY41" s="127"/>
      <c r="EHZ41" s="127"/>
      <c r="EIA41" s="127"/>
      <c r="EIB41" s="127"/>
      <c r="EIC41" s="127"/>
      <c r="EID41" s="127"/>
      <c r="EIE41" s="127"/>
      <c r="EIF41" s="127"/>
      <c r="EIG41" s="127"/>
      <c r="EIH41" s="127"/>
      <c r="EII41" s="127"/>
      <c r="EIJ41" s="127"/>
      <c r="EIK41" s="127"/>
      <c r="EIL41" s="127"/>
      <c r="EIM41" s="127"/>
      <c r="EIN41" s="127"/>
      <c r="EIO41" s="127"/>
      <c r="EIP41" s="127"/>
      <c r="EIQ41" s="127"/>
      <c r="EIR41" s="127"/>
      <c r="EIS41" s="127"/>
      <c r="EIT41" s="127"/>
      <c r="EIU41" s="127"/>
      <c r="EIV41" s="127"/>
      <c r="EIW41" s="127"/>
      <c r="EIX41" s="127"/>
      <c r="EIY41" s="127"/>
      <c r="EIZ41" s="127"/>
      <c r="EJA41" s="127"/>
      <c r="EJB41" s="127"/>
      <c r="EJC41" s="127"/>
      <c r="EJD41" s="127"/>
      <c r="EJE41" s="127"/>
      <c r="EJF41" s="127"/>
      <c r="EJG41" s="127"/>
      <c r="EJH41" s="127"/>
      <c r="EJI41" s="127"/>
      <c r="EJJ41" s="127"/>
      <c r="EJK41" s="127"/>
      <c r="EJL41" s="127"/>
      <c r="EJM41" s="127"/>
      <c r="EJN41" s="127"/>
      <c r="EJO41" s="127"/>
      <c r="EJP41" s="127"/>
      <c r="EJQ41" s="127"/>
      <c r="EJR41" s="127"/>
      <c r="EJS41" s="127"/>
      <c r="EJT41" s="127"/>
      <c r="EJU41" s="127"/>
      <c r="EJV41" s="127"/>
      <c r="EJW41" s="127"/>
      <c r="EJX41" s="127"/>
      <c r="EJY41" s="127"/>
      <c r="EJZ41" s="127"/>
      <c r="EKA41" s="127"/>
      <c r="EKB41" s="127"/>
      <c r="EKC41" s="127"/>
      <c r="EKD41" s="127"/>
      <c r="EKE41" s="127"/>
      <c r="EKF41" s="127"/>
      <c r="EKG41" s="127"/>
      <c r="EKH41" s="127"/>
      <c r="EKI41" s="127"/>
      <c r="EKJ41" s="127"/>
      <c r="EKK41" s="127"/>
      <c r="EKL41" s="127"/>
      <c r="EKM41" s="127"/>
      <c r="EKN41" s="127"/>
      <c r="EKO41" s="127"/>
      <c r="EKP41" s="127"/>
      <c r="EKQ41" s="127"/>
      <c r="EKR41" s="127"/>
      <c r="EKS41" s="127"/>
      <c r="EKT41" s="127"/>
      <c r="EKU41" s="127"/>
      <c r="EKV41" s="127"/>
      <c r="EKW41" s="127"/>
      <c r="EKX41" s="127"/>
      <c r="EKY41" s="127"/>
      <c r="EKZ41" s="127"/>
      <c r="ELA41" s="127"/>
      <c r="ELB41" s="127"/>
      <c r="ELC41" s="127"/>
      <c r="ELD41" s="127"/>
      <c r="ELE41" s="127"/>
      <c r="ELF41" s="127"/>
      <c r="ELG41" s="127"/>
      <c r="ELH41" s="127"/>
      <c r="ELI41" s="127"/>
      <c r="ELJ41" s="127"/>
      <c r="ELK41" s="127"/>
      <c r="ELL41" s="127"/>
      <c r="ELM41" s="127"/>
      <c r="ELN41" s="127"/>
      <c r="ELO41" s="127"/>
      <c r="ELP41" s="127"/>
      <c r="ELQ41" s="127"/>
      <c r="ELR41" s="127"/>
      <c r="ELS41" s="127"/>
      <c r="ELT41" s="127"/>
      <c r="ELU41" s="127"/>
      <c r="ELV41" s="127"/>
      <c r="ELW41" s="127"/>
      <c r="ELX41" s="127"/>
      <c r="ELY41" s="127"/>
      <c r="ELZ41" s="127"/>
      <c r="EMA41" s="127"/>
      <c r="EMB41" s="127"/>
      <c r="EMC41" s="127"/>
      <c r="EMD41" s="127"/>
      <c r="EME41" s="127"/>
      <c r="EMF41" s="127"/>
      <c r="EMG41" s="127"/>
      <c r="EMH41" s="127"/>
      <c r="EMI41" s="127"/>
      <c r="EMJ41" s="127"/>
      <c r="EMK41" s="127"/>
      <c r="EML41" s="127"/>
      <c r="EMM41" s="127"/>
      <c r="EMN41" s="127"/>
      <c r="EMO41" s="127"/>
      <c r="EMP41" s="127"/>
      <c r="EMQ41" s="127"/>
      <c r="EMR41" s="127"/>
      <c r="EMS41" s="127"/>
      <c r="EMT41" s="127"/>
      <c r="EMU41" s="127"/>
      <c r="EMV41" s="127"/>
      <c r="EMW41" s="127"/>
      <c r="EMX41" s="127"/>
      <c r="EMY41" s="127"/>
      <c r="EMZ41" s="127"/>
      <c r="ENA41" s="127"/>
      <c r="ENB41" s="127"/>
      <c r="ENC41" s="127"/>
      <c r="END41" s="127"/>
      <c r="ENE41" s="127"/>
      <c r="ENF41" s="127"/>
      <c r="ENG41" s="127"/>
      <c r="ENH41" s="127"/>
      <c r="ENI41" s="127"/>
      <c r="ENJ41" s="127"/>
      <c r="ENK41" s="127"/>
      <c r="ENL41" s="127"/>
      <c r="ENM41" s="127"/>
      <c r="ENN41" s="127"/>
      <c r="ENO41" s="127"/>
      <c r="ENP41" s="127"/>
      <c r="ENQ41" s="127"/>
      <c r="ENR41" s="127"/>
      <c r="ENS41" s="127"/>
      <c r="ENT41" s="127"/>
      <c r="ENU41" s="127"/>
      <c r="ENV41" s="127"/>
      <c r="ENW41" s="127"/>
      <c r="ENX41" s="127"/>
      <c r="ENY41" s="127"/>
      <c r="ENZ41" s="127"/>
      <c r="EOA41" s="127"/>
      <c r="EOB41" s="127"/>
      <c r="EOC41" s="127"/>
      <c r="EOD41" s="127"/>
      <c r="EOE41" s="127"/>
      <c r="EOF41" s="127"/>
      <c r="EOG41" s="127"/>
      <c r="EOH41" s="127"/>
      <c r="EOI41" s="127"/>
      <c r="EOJ41" s="127"/>
      <c r="EOK41" s="127"/>
      <c r="EOL41" s="127"/>
      <c r="EOM41" s="127"/>
      <c r="EON41" s="127"/>
      <c r="EOO41" s="127"/>
      <c r="EOP41" s="127"/>
      <c r="EOQ41" s="127"/>
      <c r="EOR41" s="127"/>
      <c r="EOS41" s="127"/>
      <c r="EOT41" s="127"/>
      <c r="EOU41" s="127"/>
      <c r="EOV41" s="127"/>
      <c r="EOW41" s="127"/>
      <c r="EOX41" s="127"/>
      <c r="EOY41" s="127"/>
      <c r="EOZ41" s="127"/>
      <c r="EPA41" s="127"/>
      <c r="EPB41" s="127"/>
      <c r="EPC41" s="127"/>
      <c r="EPD41" s="127"/>
      <c r="EPE41" s="127"/>
      <c r="EPF41" s="127"/>
      <c r="EPG41" s="127"/>
      <c r="EPH41" s="127"/>
      <c r="EPI41" s="127"/>
      <c r="EPJ41" s="127"/>
      <c r="EPK41" s="127"/>
      <c r="EPL41" s="127"/>
      <c r="EPM41" s="127"/>
      <c r="EPN41" s="127"/>
      <c r="EPO41" s="127"/>
      <c r="EPP41" s="127"/>
      <c r="EPQ41" s="127"/>
      <c r="EPR41" s="127"/>
      <c r="EPS41" s="127"/>
      <c r="EPT41" s="127"/>
      <c r="EPU41" s="127"/>
      <c r="EPV41" s="127"/>
      <c r="EPW41" s="127"/>
      <c r="EPX41" s="127"/>
      <c r="EPY41" s="127"/>
      <c r="EPZ41" s="127"/>
      <c r="EQA41" s="127"/>
      <c r="EQB41" s="127"/>
      <c r="EQC41" s="127"/>
      <c r="EQD41" s="127"/>
      <c r="EQE41" s="127"/>
      <c r="EQF41" s="127"/>
      <c r="EQG41" s="127"/>
      <c r="EQH41" s="127"/>
      <c r="EQI41" s="127"/>
      <c r="EQJ41" s="127"/>
      <c r="EQK41" s="127"/>
      <c r="EQL41" s="127"/>
      <c r="EQM41" s="127"/>
      <c r="EQN41" s="127"/>
      <c r="EQO41" s="127"/>
      <c r="EQP41" s="127"/>
      <c r="EQQ41" s="127"/>
      <c r="EQR41" s="127"/>
      <c r="EQS41" s="127"/>
      <c r="EQT41" s="127"/>
      <c r="EQU41" s="127"/>
      <c r="EQV41" s="127"/>
      <c r="EQW41" s="127"/>
      <c r="EQX41" s="127"/>
      <c r="EQY41" s="127"/>
      <c r="EQZ41" s="127"/>
      <c r="ERA41" s="127"/>
      <c r="ERB41" s="127"/>
      <c r="ERC41" s="127"/>
      <c r="ERD41" s="127"/>
      <c r="ERE41" s="127"/>
      <c r="ERF41" s="127"/>
      <c r="ERG41" s="127"/>
      <c r="ERH41" s="127"/>
      <c r="ERI41" s="127"/>
      <c r="ERJ41" s="127"/>
      <c r="ERK41" s="127"/>
      <c r="ERL41" s="127"/>
      <c r="ERM41" s="127"/>
      <c r="ERN41" s="127"/>
      <c r="ERO41" s="127"/>
      <c r="ERP41" s="127"/>
      <c r="ERQ41" s="127"/>
      <c r="ERR41" s="127"/>
      <c r="ERS41" s="127"/>
      <c r="ERT41" s="127"/>
      <c r="ERU41" s="127"/>
      <c r="ERV41" s="127"/>
      <c r="ERW41" s="127"/>
      <c r="ERX41" s="127"/>
      <c r="ERY41" s="127"/>
      <c r="ERZ41" s="127"/>
      <c r="ESA41" s="127"/>
      <c r="ESB41" s="127"/>
      <c r="ESC41" s="127"/>
      <c r="ESD41" s="127"/>
      <c r="ESE41" s="127"/>
      <c r="ESF41" s="127"/>
      <c r="ESG41" s="127"/>
      <c r="ESH41" s="127"/>
      <c r="ESI41" s="127"/>
      <c r="ESJ41" s="127"/>
      <c r="ESK41" s="127"/>
      <c r="ESL41" s="127"/>
      <c r="ESM41" s="127"/>
      <c r="ESN41" s="127"/>
      <c r="ESO41" s="127"/>
      <c r="ESP41" s="127"/>
      <c r="ESQ41" s="127"/>
      <c r="ESR41" s="127"/>
      <c r="ESS41" s="127"/>
      <c r="EST41" s="127"/>
      <c r="ESU41" s="127"/>
      <c r="ESV41" s="127"/>
      <c r="ESW41" s="127"/>
      <c r="ESX41" s="127"/>
      <c r="ESY41" s="127"/>
      <c r="ESZ41" s="127"/>
      <c r="ETA41" s="127"/>
      <c r="ETB41" s="127"/>
      <c r="ETC41" s="127"/>
      <c r="ETD41" s="127"/>
      <c r="ETE41" s="127"/>
      <c r="ETF41" s="127"/>
      <c r="ETG41" s="127"/>
      <c r="ETH41" s="127"/>
      <c r="ETI41" s="127"/>
      <c r="ETJ41" s="127"/>
      <c r="ETK41" s="127"/>
      <c r="ETL41" s="127"/>
      <c r="ETM41" s="127"/>
      <c r="ETN41" s="127"/>
      <c r="ETO41" s="127"/>
      <c r="ETP41" s="127"/>
      <c r="ETQ41" s="127"/>
      <c r="ETR41" s="127"/>
      <c r="ETS41" s="127"/>
      <c r="ETT41" s="127"/>
      <c r="ETU41" s="127"/>
      <c r="ETV41" s="127"/>
      <c r="ETW41" s="127"/>
      <c r="ETX41" s="127"/>
      <c r="ETY41" s="127"/>
      <c r="ETZ41" s="127"/>
      <c r="EUA41" s="127"/>
      <c r="EUB41" s="127"/>
      <c r="EUC41" s="127"/>
      <c r="EUD41" s="127"/>
      <c r="EUE41" s="127"/>
      <c r="EUF41" s="127"/>
      <c r="EUG41" s="127"/>
      <c r="EUH41" s="127"/>
      <c r="EUI41" s="127"/>
      <c r="EUJ41" s="127"/>
      <c r="EUK41" s="127"/>
      <c r="EUL41" s="127"/>
      <c r="EUM41" s="127"/>
      <c r="EUN41" s="127"/>
      <c r="EUO41" s="127"/>
      <c r="EUP41" s="127"/>
      <c r="EUQ41" s="127"/>
      <c r="EUR41" s="127"/>
      <c r="EUS41" s="127"/>
      <c r="EUT41" s="127"/>
      <c r="EUU41" s="127"/>
      <c r="EUV41" s="127"/>
      <c r="EUW41" s="127"/>
      <c r="EUX41" s="127"/>
      <c r="EUY41" s="127"/>
      <c r="EUZ41" s="127"/>
      <c r="EVA41" s="127"/>
      <c r="EVB41" s="127"/>
      <c r="EVC41" s="127"/>
      <c r="EVD41" s="127"/>
      <c r="EVE41" s="127"/>
      <c r="EVF41" s="127"/>
      <c r="EVG41" s="127"/>
      <c r="EVH41" s="127"/>
      <c r="EVI41" s="127"/>
      <c r="EVJ41" s="127"/>
      <c r="EVK41" s="127"/>
      <c r="EVL41" s="127"/>
      <c r="EVM41" s="127"/>
      <c r="EVN41" s="127"/>
      <c r="EVO41" s="127"/>
      <c r="EVP41" s="127"/>
      <c r="EVQ41" s="127"/>
      <c r="EVR41" s="127"/>
      <c r="EVS41" s="127"/>
      <c r="EVT41" s="127"/>
      <c r="EVU41" s="127"/>
      <c r="EVV41" s="127"/>
      <c r="EVW41" s="127"/>
      <c r="EVX41" s="127"/>
      <c r="EVY41" s="127"/>
      <c r="EVZ41" s="127"/>
      <c r="EWA41" s="127"/>
      <c r="EWB41" s="127"/>
      <c r="EWC41" s="127"/>
      <c r="EWD41" s="127"/>
      <c r="EWE41" s="127"/>
      <c r="EWF41" s="127"/>
      <c r="EWG41" s="127"/>
      <c r="EWH41" s="127"/>
      <c r="EWI41" s="127"/>
      <c r="EWJ41" s="127"/>
      <c r="EWK41" s="127"/>
      <c r="EWL41" s="127"/>
      <c r="EWM41" s="127"/>
      <c r="EWN41" s="127"/>
      <c r="EWO41" s="127"/>
      <c r="EWP41" s="127"/>
      <c r="EWQ41" s="127"/>
      <c r="EWR41" s="127"/>
      <c r="EWS41" s="127"/>
      <c r="EWT41" s="127"/>
      <c r="EWU41" s="127"/>
      <c r="EWV41" s="127"/>
      <c r="EWW41" s="127"/>
      <c r="EWX41" s="127"/>
      <c r="EWY41" s="127"/>
      <c r="EWZ41" s="127"/>
      <c r="EXA41" s="127"/>
      <c r="EXB41" s="127"/>
      <c r="EXC41" s="127"/>
      <c r="EXD41" s="127"/>
      <c r="EXE41" s="127"/>
      <c r="EXF41" s="127"/>
      <c r="EXG41" s="127"/>
      <c r="EXH41" s="127"/>
      <c r="EXI41" s="127"/>
      <c r="EXJ41" s="127"/>
      <c r="EXK41" s="127"/>
      <c r="EXL41" s="127"/>
      <c r="EXM41" s="127"/>
      <c r="EXN41" s="127"/>
      <c r="EXO41" s="127"/>
      <c r="EXP41" s="127"/>
      <c r="EXQ41" s="127"/>
      <c r="EXR41" s="127"/>
      <c r="EXS41" s="127"/>
      <c r="EXT41" s="127"/>
      <c r="EXU41" s="127"/>
      <c r="EXV41" s="127"/>
      <c r="EXW41" s="127"/>
      <c r="EXX41" s="127"/>
      <c r="EXY41" s="127"/>
      <c r="EXZ41" s="127"/>
      <c r="EYA41" s="127"/>
      <c r="EYB41" s="127"/>
      <c r="EYC41" s="127"/>
      <c r="EYD41" s="127"/>
      <c r="EYE41" s="127"/>
      <c r="EYF41" s="127"/>
      <c r="EYG41" s="127"/>
      <c r="EYH41" s="127"/>
      <c r="EYI41" s="127"/>
      <c r="EYJ41" s="127"/>
      <c r="EYK41" s="127"/>
      <c r="EYL41" s="127"/>
      <c r="EYM41" s="127"/>
      <c r="EYN41" s="127"/>
      <c r="EYO41" s="127"/>
      <c r="EYP41" s="127"/>
      <c r="EYQ41" s="127"/>
      <c r="EYR41" s="127"/>
      <c r="EYS41" s="127"/>
      <c r="EYT41" s="127"/>
      <c r="EYU41" s="127"/>
      <c r="EYV41" s="127"/>
      <c r="EYW41" s="127"/>
      <c r="EYX41" s="127"/>
      <c r="EYY41" s="127"/>
      <c r="EYZ41" s="127"/>
      <c r="EZA41" s="127"/>
      <c r="EZB41" s="127"/>
      <c r="EZC41" s="127"/>
      <c r="EZD41" s="127"/>
      <c r="EZE41" s="127"/>
      <c r="EZF41" s="127"/>
      <c r="EZG41" s="127"/>
      <c r="EZH41" s="127"/>
      <c r="EZI41" s="127"/>
      <c r="EZJ41" s="127"/>
      <c r="EZK41" s="127"/>
      <c r="EZL41" s="127"/>
      <c r="EZM41" s="127"/>
      <c r="EZN41" s="127"/>
      <c r="EZO41" s="127"/>
      <c r="EZP41" s="127"/>
      <c r="EZQ41" s="127"/>
      <c r="EZR41" s="127"/>
      <c r="EZS41" s="127"/>
      <c r="EZT41" s="127"/>
      <c r="EZU41" s="127"/>
      <c r="EZV41" s="127"/>
      <c r="EZW41" s="127"/>
      <c r="EZX41" s="127"/>
      <c r="EZY41" s="127"/>
      <c r="EZZ41" s="127"/>
      <c r="FAA41" s="127"/>
      <c r="FAB41" s="127"/>
      <c r="FAC41" s="127"/>
      <c r="FAD41" s="127"/>
      <c r="FAE41" s="127"/>
      <c r="FAF41" s="127"/>
      <c r="FAG41" s="127"/>
      <c r="FAH41" s="127"/>
      <c r="FAI41" s="127"/>
      <c r="FAJ41" s="127"/>
      <c r="FAK41" s="127"/>
      <c r="FAL41" s="127"/>
      <c r="FAM41" s="127"/>
      <c r="FAN41" s="127"/>
      <c r="FAO41" s="127"/>
      <c r="FAP41" s="127"/>
      <c r="FAQ41" s="127"/>
      <c r="FAR41" s="127"/>
      <c r="FAS41" s="127"/>
      <c r="FAT41" s="127"/>
      <c r="FAU41" s="127"/>
      <c r="FAV41" s="127"/>
      <c r="FAW41" s="127"/>
      <c r="FAX41" s="127"/>
      <c r="FAY41" s="127"/>
      <c r="FAZ41" s="127"/>
      <c r="FBA41" s="127"/>
      <c r="FBB41" s="127"/>
      <c r="FBC41" s="127"/>
      <c r="FBD41" s="127"/>
      <c r="FBE41" s="127"/>
      <c r="FBF41" s="127"/>
      <c r="FBG41" s="127"/>
      <c r="FBH41" s="127"/>
      <c r="FBI41" s="127"/>
      <c r="FBJ41" s="127"/>
      <c r="FBK41" s="127"/>
      <c r="FBL41" s="127"/>
      <c r="FBM41" s="127"/>
      <c r="FBN41" s="127"/>
      <c r="FBO41" s="127"/>
      <c r="FBP41" s="127"/>
      <c r="FBQ41" s="127"/>
      <c r="FBR41" s="127"/>
      <c r="FBS41" s="127"/>
      <c r="FBT41" s="127"/>
      <c r="FBU41" s="127"/>
      <c r="FBV41" s="127"/>
      <c r="FBW41" s="127"/>
      <c r="FBX41" s="127"/>
      <c r="FBY41" s="127"/>
      <c r="FBZ41" s="127"/>
      <c r="FCA41" s="127"/>
      <c r="FCB41" s="127"/>
      <c r="FCC41" s="127"/>
      <c r="FCD41" s="127"/>
      <c r="FCE41" s="127"/>
      <c r="FCF41" s="127"/>
      <c r="FCG41" s="127"/>
      <c r="FCH41" s="127"/>
      <c r="FCI41" s="127"/>
      <c r="FCJ41" s="127"/>
      <c r="FCK41" s="127"/>
      <c r="FCL41" s="127"/>
      <c r="FCM41" s="127"/>
      <c r="FCN41" s="127"/>
      <c r="FCO41" s="127"/>
      <c r="FCP41" s="127"/>
      <c r="FCQ41" s="127"/>
      <c r="FCR41" s="127"/>
      <c r="FCS41" s="127"/>
      <c r="FCT41" s="127"/>
      <c r="FCU41" s="127"/>
      <c r="FCV41" s="127"/>
      <c r="FCW41" s="127"/>
      <c r="FCX41" s="127"/>
      <c r="FCY41" s="127"/>
      <c r="FCZ41" s="127"/>
      <c r="FDA41" s="127"/>
      <c r="FDB41" s="127"/>
      <c r="FDC41" s="127"/>
      <c r="FDD41" s="127"/>
      <c r="FDE41" s="127"/>
      <c r="FDF41" s="127"/>
      <c r="FDG41" s="127"/>
      <c r="FDH41" s="127"/>
      <c r="FDI41" s="127"/>
      <c r="FDJ41" s="127"/>
      <c r="FDK41" s="127"/>
      <c r="FDL41" s="127"/>
      <c r="FDM41" s="127"/>
      <c r="FDN41" s="127"/>
      <c r="FDO41" s="127"/>
      <c r="FDP41" s="127"/>
      <c r="FDQ41" s="127"/>
      <c r="FDR41" s="127"/>
      <c r="FDS41" s="127"/>
      <c r="FDT41" s="127"/>
      <c r="FDU41" s="127"/>
      <c r="FDV41" s="127"/>
      <c r="FDW41" s="127"/>
      <c r="FDX41" s="127"/>
      <c r="FDY41" s="127"/>
      <c r="FDZ41" s="127"/>
      <c r="FEA41" s="127"/>
      <c r="FEB41" s="127"/>
      <c r="FEC41" s="127"/>
      <c r="FED41" s="127"/>
      <c r="FEE41" s="127"/>
      <c r="FEF41" s="127"/>
      <c r="FEG41" s="127"/>
      <c r="FEH41" s="127"/>
      <c r="FEI41" s="127"/>
      <c r="FEJ41" s="127"/>
      <c r="FEK41" s="127"/>
      <c r="FEL41" s="127"/>
      <c r="FEM41" s="127"/>
      <c r="FEN41" s="127"/>
      <c r="FEO41" s="127"/>
      <c r="FEP41" s="127"/>
      <c r="FEQ41" s="127"/>
      <c r="FER41" s="127"/>
      <c r="FES41" s="127"/>
      <c r="FET41" s="127"/>
      <c r="FEU41" s="127"/>
      <c r="FEV41" s="127"/>
      <c r="FEW41" s="127"/>
      <c r="FEX41" s="127"/>
      <c r="FEY41" s="127"/>
      <c r="FEZ41" s="127"/>
      <c r="FFA41" s="127"/>
      <c r="FFB41" s="127"/>
      <c r="FFC41" s="127"/>
      <c r="FFD41" s="127"/>
      <c r="FFE41" s="127"/>
      <c r="FFF41" s="127"/>
      <c r="FFG41" s="127"/>
      <c r="FFH41" s="127"/>
      <c r="FFI41" s="127"/>
      <c r="FFJ41" s="127"/>
      <c r="FFK41" s="127"/>
      <c r="FFL41" s="127"/>
      <c r="FFM41" s="127"/>
      <c r="FFN41" s="127"/>
      <c r="FFO41" s="127"/>
      <c r="FFP41" s="127"/>
      <c r="FFQ41" s="127"/>
      <c r="FFR41" s="127"/>
      <c r="FFS41" s="127"/>
      <c r="FFT41" s="127"/>
      <c r="FFU41" s="127"/>
      <c r="FFV41" s="127"/>
      <c r="FFW41" s="127"/>
      <c r="FFX41" s="127"/>
      <c r="FFY41" s="127"/>
      <c r="FFZ41" s="127"/>
      <c r="FGA41" s="127"/>
      <c r="FGB41" s="127"/>
      <c r="FGC41" s="127"/>
      <c r="FGD41" s="127"/>
      <c r="FGE41" s="127"/>
      <c r="FGF41" s="127"/>
      <c r="FGG41" s="127"/>
      <c r="FGH41" s="127"/>
      <c r="FGI41" s="127"/>
      <c r="FGJ41" s="127"/>
      <c r="FGK41" s="127"/>
      <c r="FGL41" s="127"/>
      <c r="FGM41" s="127"/>
      <c r="FGN41" s="127"/>
      <c r="FGO41" s="127"/>
      <c r="FGP41" s="127"/>
      <c r="FGQ41" s="127"/>
      <c r="FGR41" s="127"/>
      <c r="FGS41" s="127"/>
      <c r="FGT41" s="127"/>
      <c r="FGU41" s="127"/>
      <c r="FGV41" s="127"/>
      <c r="FGW41" s="127"/>
      <c r="FGX41" s="127"/>
      <c r="FGY41" s="127"/>
      <c r="FGZ41" s="127"/>
      <c r="FHA41" s="127"/>
      <c r="FHB41" s="127"/>
      <c r="FHC41" s="127"/>
      <c r="FHD41" s="127"/>
      <c r="FHE41" s="127"/>
      <c r="FHF41" s="127"/>
      <c r="FHG41" s="127"/>
      <c r="FHH41" s="127"/>
      <c r="FHI41" s="127"/>
      <c r="FHJ41" s="127"/>
      <c r="FHK41" s="127"/>
      <c r="FHL41" s="127"/>
      <c r="FHM41" s="127"/>
      <c r="FHN41" s="127"/>
      <c r="FHO41" s="127"/>
      <c r="FHP41" s="127"/>
      <c r="FHQ41" s="127"/>
      <c r="FHR41" s="127"/>
      <c r="FHS41" s="127"/>
      <c r="FHT41" s="127"/>
      <c r="FHU41" s="127"/>
      <c r="FHV41" s="127"/>
      <c r="FHW41" s="127"/>
      <c r="FHX41" s="127"/>
      <c r="FHY41" s="127"/>
      <c r="FHZ41" s="127"/>
      <c r="FIA41" s="127"/>
      <c r="FIB41" s="127"/>
      <c r="FIC41" s="127"/>
      <c r="FID41" s="127"/>
      <c r="FIE41" s="127"/>
      <c r="FIF41" s="127"/>
      <c r="FIG41" s="127"/>
      <c r="FIH41" s="127"/>
      <c r="FII41" s="127"/>
      <c r="FIJ41" s="127"/>
      <c r="FIK41" s="127"/>
      <c r="FIL41" s="127"/>
      <c r="FIM41" s="127"/>
      <c r="FIN41" s="127"/>
      <c r="FIO41" s="127"/>
      <c r="FIP41" s="127"/>
      <c r="FIQ41" s="127"/>
      <c r="FIR41" s="127"/>
      <c r="FIS41" s="127"/>
      <c r="FIT41" s="127"/>
      <c r="FIU41" s="127"/>
      <c r="FIV41" s="127"/>
      <c r="FIW41" s="127"/>
      <c r="FIX41" s="127"/>
      <c r="FIY41" s="127"/>
      <c r="FIZ41" s="127"/>
      <c r="FJA41" s="127"/>
      <c r="FJB41" s="127"/>
      <c r="FJC41" s="127"/>
      <c r="FJD41" s="127"/>
      <c r="FJE41" s="127"/>
      <c r="FJF41" s="127"/>
      <c r="FJG41" s="127"/>
      <c r="FJH41" s="127"/>
      <c r="FJI41" s="127"/>
      <c r="FJJ41" s="127"/>
      <c r="FJK41" s="127"/>
      <c r="FJL41" s="127"/>
      <c r="FJM41" s="127"/>
      <c r="FJN41" s="127"/>
      <c r="FJO41" s="127"/>
      <c r="FJP41" s="127"/>
      <c r="FJQ41" s="127"/>
      <c r="FJR41" s="127"/>
      <c r="FJS41" s="127"/>
      <c r="FJT41" s="127"/>
      <c r="FJU41" s="127"/>
      <c r="FJV41" s="127"/>
      <c r="FJW41" s="127"/>
      <c r="FJX41" s="127"/>
      <c r="FJY41" s="127"/>
      <c r="FJZ41" s="127"/>
      <c r="FKA41" s="127"/>
      <c r="FKB41" s="127"/>
      <c r="FKC41" s="127"/>
      <c r="FKD41" s="127"/>
      <c r="FKE41" s="127"/>
      <c r="FKF41" s="127"/>
      <c r="FKG41" s="127"/>
      <c r="FKH41" s="127"/>
      <c r="FKI41" s="127"/>
      <c r="FKJ41" s="127"/>
      <c r="FKK41" s="127"/>
      <c r="FKL41" s="127"/>
      <c r="FKM41" s="127"/>
      <c r="FKN41" s="127"/>
      <c r="FKO41" s="127"/>
      <c r="FKP41" s="127"/>
      <c r="FKQ41" s="127"/>
      <c r="FKR41" s="127"/>
      <c r="FKS41" s="127"/>
      <c r="FKT41" s="127"/>
      <c r="FKU41" s="127"/>
      <c r="FKV41" s="127"/>
      <c r="FKW41" s="127"/>
      <c r="FKX41" s="127"/>
      <c r="FKY41" s="127"/>
      <c r="FKZ41" s="127"/>
      <c r="FLA41" s="127"/>
      <c r="FLB41" s="127"/>
      <c r="FLC41" s="127"/>
      <c r="FLD41" s="127"/>
      <c r="FLE41" s="127"/>
      <c r="FLF41" s="127"/>
      <c r="FLG41" s="127"/>
      <c r="FLH41" s="127"/>
      <c r="FLI41" s="127"/>
      <c r="FLJ41" s="127"/>
      <c r="FLK41" s="127"/>
      <c r="FLL41" s="127"/>
      <c r="FLM41" s="127"/>
      <c r="FLN41" s="127"/>
      <c r="FLO41" s="127"/>
      <c r="FLP41" s="127"/>
      <c r="FLQ41" s="127"/>
      <c r="FLR41" s="127"/>
      <c r="FLS41" s="127"/>
      <c r="FLT41" s="127"/>
      <c r="FLU41" s="127"/>
      <c r="FLV41" s="127"/>
      <c r="FLW41" s="127"/>
      <c r="FLX41" s="127"/>
      <c r="FLY41" s="127"/>
      <c r="FLZ41" s="127"/>
      <c r="FMA41" s="127"/>
      <c r="FMB41" s="127"/>
      <c r="FMC41" s="127"/>
      <c r="FMD41" s="127"/>
      <c r="FME41" s="127"/>
      <c r="FMF41" s="127"/>
      <c r="FMG41" s="127"/>
      <c r="FMH41" s="127"/>
      <c r="FMI41" s="127"/>
      <c r="FMJ41" s="127"/>
      <c r="FMK41" s="127"/>
      <c r="FML41" s="127"/>
      <c r="FMM41" s="127"/>
      <c r="FMN41" s="127"/>
      <c r="FMO41" s="127"/>
      <c r="FMP41" s="127"/>
      <c r="FMQ41" s="127"/>
      <c r="FMR41" s="127"/>
      <c r="FMS41" s="127"/>
      <c r="FMT41" s="127"/>
      <c r="FMU41" s="127"/>
      <c r="FMV41" s="127"/>
      <c r="FMW41" s="127"/>
      <c r="FMX41" s="127"/>
      <c r="FMY41" s="127"/>
      <c r="FMZ41" s="127"/>
      <c r="FNA41" s="127"/>
      <c r="FNB41" s="127"/>
      <c r="FNC41" s="127"/>
      <c r="FND41" s="127"/>
      <c r="FNE41" s="127"/>
      <c r="FNF41" s="127"/>
      <c r="FNG41" s="127"/>
      <c r="FNH41" s="127"/>
      <c r="FNI41" s="127"/>
      <c r="FNJ41" s="127"/>
      <c r="FNK41" s="127"/>
      <c r="FNL41" s="127"/>
      <c r="FNM41" s="127"/>
      <c r="FNN41" s="127"/>
      <c r="FNO41" s="127"/>
      <c r="FNP41" s="127"/>
      <c r="FNQ41" s="127"/>
      <c r="FNR41" s="127"/>
      <c r="FNS41" s="127"/>
      <c r="FNT41" s="127"/>
      <c r="FNU41" s="127"/>
      <c r="FNV41" s="127"/>
      <c r="FNW41" s="127"/>
      <c r="FNX41" s="127"/>
      <c r="FNY41" s="127"/>
      <c r="FNZ41" s="127"/>
      <c r="FOA41" s="127"/>
      <c r="FOB41" s="127"/>
      <c r="FOC41" s="127"/>
      <c r="FOD41" s="127"/>
      <c r="FOE41" s="127"/>
      <c r="FOF41" s="127"/>
      <c r="FOG41" s="127"/>
      <c r="FOH41" s="127"/>
      <c r="FOI41" s="127"/>
      <c r="FOJ41" s="127"/>
      <c r="FOK41" s="127"/>
      <c r="FOL41" s="127"/>
      <c r="FOM41" s="127"/>
      <c r="FON41" s="127"/>
      <c r="FOO41" s="127"/>
      <c r="FOP41" s="127"/>
      <c r="FOQ41" s="127"/>
      <c r="FOR41" s="127"/>
      <c r="FOS41" s="127"/>
      <c r="FOT41" s="127"/>
      <c r="FOU41" s="127"/>
      <c r="FOV41" s="127"/>
      <c r="FOW41" s="127"/>
      <c r="FOX41" s="127"/>
      <c r="FOY41" s="127"/>
      <c r="FOZ41" s="127"/>
      <c r="FPA41" s="127"/>
      <c r="FPB41" s="127"/>
      <c r="FPC41" s="127"/>
      <c r="FPD41" s="127"/>
      <c r="FPE41" s="127"/>
      <c r="FPF41" s="127"/>
      <c r="FPG41" s="127"/>
      <c r="FPH41" s="127"/>
      <c r="FPI41" s="127"/>
      <c r="FPJ41" s="127"/>
      <c r="FPK41" s="127"/>
      <c r="FPL41" s="127"/>
      <c r="FPM41" s="127"/>
      <c r="FPN41" s="127"/>
      <c r="FPO41" s="127"/>
      <c r="FPP41" s="127"/>
      <c r="FPQ41" s="127"/>
      <c r="FPR41" s="127"/>
      <c r="FPS41" s="127"/>
      <c r="FPT41" s="127"/>
      <c r="FPU41" s="127"/>
      <c r="FPV41" s="127"/>
      <c r="FPW41" s="127"/>
      <c r="FPX41" s="127"/>
      <c r="FPY41" s="127"/>
      <c r="FPZ41" s="127"/>
      <c r="FQA41" s="127"/>
      <c r="FQB41" s="127"/>
      <c r="FQC41" s="127"/>
      <c r="FQD41" s="127"/>
      <c r="FQE41" s="127"/>
      <c r="FQF41" s="127"/>
      <c r="FQG41" s="127"/>
      <c r="FQH41" s="127"/>
      <c r="FQI41" s="127"/>
      <c r="FQJ41" s="127"/>
      <c r="FQK41" s="127"/>
      <c r="FQL41" s="127"/>
      <c r="FQM41" s="127"/>
      <c r="FQN41" s="127"/>
      <c r="FQO41" s="127"/>
      <c r="FQP41" s="127"/>
      <c r="FQQ41" s="127"/>
      <c r="FQR41" s="127"/>
      <c r="FQS41" s="127"/>
      <c r="FQT41" s="127"/>
      <c r="FQU41" s="127"/>
      <c r="FQV41" s="127"/>
      <c r="FQW41" s="127"/>
      <c r="FQX41" s="127"/>
      <c r="FQY41" s="127"/>
      <c r="FQZ41" s="127"/>
      <c r="FRA41" s="127"/>
      <c r="FRB41" s="127"/>
      <c r="FRC41" s="127"/>
      <c r="FRD41" s="127"/>
      <c r="FRE41" s="127"/>
      <c r="FRF41" s="127"/>
      <c r="FRG41" s="127"/>
      <c r="FRH41" s="127"/>
      <c r="FRI41" s="127"/>
      <c r="FRJ41" s="127"/>
      <c r="FRK41" s="127"/>
      <c r="FRL41" s="127"/>
      <c r="FRM41" s="127"/>
      <c r="FRN41" s="127"/>
      <c r="FRO41" s="127"/>
      <c r="FRP41" s="127"/>
      <c r="FRQ41" s="127"/>
      <c r="FRR41" s="127"/>
      <c r="FRS41" s="127"/>
      <c r="FRT41" s="127"/>
      <c r="FRU41" s="127"/>
      <c r="FRV41" s="127"/>
      <c r="FRW41" s="127"/>
      <c r="FRX41" s="127"/>
      <c r="FRY41" s="127"/>
      <c r="FRZ41" s="127"/>
      <c r="FSA41" s="127"/>
      <c r="FSB41" s="127"/>
      <c r="FSC41" s="127"/>
      <c r="FSD41" s="127"/>
      <c r="FSE41" s="127"/>
      <c r="FSF41" s="127"/>
      <c r="FSG41" s="127"/>
      <c r="FSH41" s="127"/>
      <c r="FSI41" s="127"/>
      <c r="FSJ41" s="127"/>
      <c r="FSK41" s="127"/>
      <c r="FSL41" s="127"/>
      <c r="FSM41" s="127"/>
      <c r="FSN41" s="127"/>
      <c r="FSO41" s="127"/>
      <c r="FSP41" s="127"/>
      <c r="FSQ41" s="127"/>
      <c r="FSR41" s="127"/>
      <c r="FSS41" s="127"/>
      <c r="FST41" s="127"/>
      <c r="FSU41" s="127"/>
      <c r="FSV41" s="127"/>
      <c r="FSW41" s="127"/>
      <c r="FSX41" s="127"/>
      <c r="FSY41" s="127"/>
      <c r="FSZ41" s="127"/>
      <c r="FTA41" s="127"/>
      <c r="FTB41" s="127"/>
      <c r="FTC41" s="127"/>
      <c r="FTD41" s="127"/>
      <c r="FTE41" s="127"/>
      <c r="FTF41" s="127"/>
      <c r="FTG41" s="127"/>
      <c r="FTH41" s="127"/>
      <c r="FTI41" s="127"/>
      <c r="FTJ41" s="127"/>
      <c r="FTK41" s="127"/>
      <c r="FTL41" s="127"/>
      <c r="FTM41" s="127"/>
      <c r="FTN41" s="127"/>
      <c r="FTO41" s="127"/>
      <c r="FTP41" s="127"/>
      <c r="FTQ41" s="127"/>
      <c r="FTR41" s="127"/>
      <c r="FTS41" s="127"/>
      <c r="FTT41" s="127"/>
      <c r="FTU41" s="127"/>
      <c r="FTV41" s="127"/>
      <c r="FTW41" s="127"/>
      <c r="FTX41" s="127"/>
      <c r="FTY41" s="127"/>
      <c r="FTZ41" s="127"/>
      <c r="FUA41" s="127"/>
      <c r="FUB41" s="127"/>
      <c r="FUC41" s="127"/>
      <c r="FUD41" s="127"/>
      <c r="FUE41" s="127"/>
      <c r="FUF41" s="127"/>
      <c r="FUG41" s="127"/>
      <c r="FUH41" s="127"/>
      <c r="FUI41" s="127"/>
      <c r="FUJ41" s="127"/>
      <c r="FUK41" s="127"/>
      <c r="FUL41" s="127"/>
      <c r="FUM41" s="127"/>
      <c r="FUN41" s="127"/>
      <c r="FUO41" s="127"/>
      <c r="FUP41" s="127"/>
      <c r="FUQ41" s="127"/>
      <c r="FUR41" s="127"/>
      <c r="FUS41" s="127"/>
      <c r="FUT41" s="127"/>
      <c r="FUU41" s="127"/>
      <c r="FUV41" s="127"/>
      <c r="FUW41" s="127"/>
      <c r="FUX41" s="127"/>
      <c r="FUY41" s="127"/>
      <c r="FUZ41" s="127"/>
      <c r="FVA41" s="127"/>
      <c r="FVB41" s="127"/>
      <c r="FVC41" s="127"/>
      <c r="FVD41" s="127"/>
      <c r="FVE41" s="127"/>
      <c r="FVF41" s="127"/>
      <c r="FVG41" s="127"/>
      <c r="FVH41" s="127"/>
      <c r="FVI41" s="127"/>
      <c r="FVJ41" s="127"/>
      <c r="FVK41" s="127"/>
      <c r="FVL41" s="127"/>
      <c r="FVM41" s="127"/>
      <c r="FVN41" s="127"/>
      <c r="FVO41" s="127"/>
      <c r="FVP41" s="127"/>
      <c r="FVQ41" s="127"/>
      <c r="FVR41" s="127"/>
      <c r="FVS41" s="127"/>
      <c r="FVT41" s="127"/>
      <c r="FVU41" s="127"/>
      <c r="FVV41" s="127"/>
      <c r="FVW41" s="127"/>
      <c r="FVX41" s="127"/>
      <c r="FVY41" s="127"/>
      <c r="FVZ41" s="127"/>
      <c r="FWA41" s="127"/>
      <c r="FWB41" s="127"/>
      <c r="FWC41" s="127"/>
      <c r="FWD41" s="127"/>
      <c r="FWE41" s="127"/>
      <c r="FWF41" s="127"/>
      <c r="FWG41" s="127"/>
      <c r="FWH41" s="127"/>
      <c r="FWI41" s="127"/>
      <c r="FWJ41" s="127"/>
      <c r="FWK41" s="127"/>
      <c r="FWL41" s="127"/>
      <c r="FWM41" s="127"/>
      <c r="FWN41" s="127"/>
      <c r="FWO41" s="127"/>
      <c r="FWP41" s="127"/>
      <c r="FWQ41" s="127"/>
      <c r="FWR41" s="127"/>
      <c r="FWS41" s="127"/>
      <c r="FWT41" s="127"/>
      <c r="FWU41" s="127"/>
      <c r="FWV41" s="127"/>
      <c r="FWW41" s="127"/>
      <c r="FWX41" s="127"/>
      <c r="FWY41" s="127"/>
      <c r="FWZ41" s="127"/>
      <c r="FXA41" s="127"/>
      <c r="FXB41" s="127"/>
      <c r="FXC41" s="127"/>
      <c r="FXD41" s="127"/>
      <c r="FXE41" s="127"/>
      <c r="FXF41" s="127"/>
      <c r="FXG41" s="127"/>
      <c r="FXH41" s="127"/>
      <c r="FXI41" s="127"/>
      <c r="FXJ41" s="127"/>
      <c r="FXK41" s="127"/>
      <c r="FXL41" s="127"/>
      <c r="FXM41" s="127"/>
      <c r="FXN41" s="127"/>
      <c r="FXO41" s="127"/>
      <c r="FXP41" s="127"/>
      <c r="FXQ41" s="127"/>
      <c r="FXR41" s="127"/>
      <c r="FXS41" s="127"/>
      <c r="FXT41" s="127"/>
      <c r="FXU41" s="127"/>
      <c r="FXV41" s="127"/>
      <c r="FXW41" s="127"/>
      <c r="FXX41" s="127"/>
      <c r="FXY41" s="127"/>
      <c r="FXZ41" s="127"/>
      <c r="FYA41" s="127"/>
      <c r="FYB41" s="127"/>
      <c r="FYC41" s="127"/>
      <c r="FYD41" s="127"/>
      <c r="FYE41" s="127"/>
      <c r="FYF41" s="127"/>
      <c r="FYG41" s="127"/>
      <c r="FYH41" s="127"/>
      <c r="FYI41" s="127"/>
      <c r="FYJ41" s="127"/>
      <c r="FYK41" s="127"/>
      <c r="FYL41" s="127"/>
      <c r="FYM41" s="127"/>
      <c r="FYN41" s="127"/>
      <c r="FYO41" s="127"/>
      <c r="FYP41" s="127"/>
      <c r="FYQ41" s="127"/>
      <c r="FYR41" s="127"/>
      <c r="FYS41" s="127"/>
      <c r="FYT41" s="127"/>
      <c r="FYU41" s="127"/>
      <c r="FYV41" s="127"/>
      <c r="FYW41" s="127"/>
      <c r="FYX41" s="127"/>
      <c r="FYY41" s="127"/>
      <c r="FYZ41" s="127"/>
      <c r="FZA41" s="127"/>
      <c r="FZB41" s="127"/>
      <c r="FZC41" s="127"/>
      <c r="FZD41" s="127"/>
      <c r="FZE41" s="127"/>
      <c r="FZF41" s="127"/>
      <c r="FZG41" s="127"/>
      <c r="FZH41" s="127"/>
      <c r="FZI41" s="127"/>
      <c r="FZJ41" s="127"/>
      <c r="FZK41" s="127"/>
      <c r="FZL41" s="127"/>
      <c r="FZM41" s="127"/>
      <c r="FZN41" s="127"/>
      <c r="FZO41" s="127"/>
      <c r="FZP41" s="127"/>
      <c r="FZQ41" s="127"/>
      <c r="FZR41" s="127"/>
      <c r="FZS41" s="127"/>
      <c r="FZT41" s="127"/>
      <c r="FZU41" s="127"/>
      <c r="FZV41" s="127"/>
      <c r="FZW41" s="127"/>
      <c r="FZX41" s="127"/>
      <c r="FZY41" s="127"/>
      <c r="FZZ41" s="127"/>
      <c r="GAA41" s="127"/>
      <c r="GAB41" s="127"/>
      <c r="GAC41" s="127"/>
      <c r="GAD41" s="127"/>
      <c r="GAE41" s="127"/>
      <c r="GAF41" s="127"/>
      <c r="GAG41" s="127"/>
      <c r="GAH41" s="127"/>
      <c r="GAI41" s="127"/>
      <c r="GAJ41" s="127"/>
      <c r="GAK41" s="127"/>
      <c r="GAL41" s="127"/>
      <c r="GAM41" s="127"/>
      <c r="GAN41" s="127"/>
      <c r="GAO41" s="127"/>
      <c r="GAP41" s="127"/>
      <c r="GAQ41" s="127"/>
      <c r="GAR41" s="127"/>
      <c r="GAS41" s="127"/>
      <c r="GAT41" s="127"/>
      <c r="GAU41" s="127"/>
      <c r="GAV41" s="127"/>
      <c r="GAW41" s="127"/>
      <c r="GAX41" s="127"/>
      <c r="GAY41" s="127"/>
      <c r="GAZ41" s="127"/>
      <c r="GBA41" s="127"/>
      <c r="GBB41" s="127"/>
      <c r="GBC41" s="127"/>
      <c r="GBD41" s="127"/>
      <c r="GBE41" s="127"/>
      <c r="GBF41" s="127"/>
      <c r="GBG41" s="127"/>
      <c r="GBH41" s="127"/>
      <c r="GBI41" s="127"/>
      <c r="GBJ41" s="127"/>
      <c r="GBK41" s="127"/>
      <c r="GBL41" s="127"/>
      <c r="GBM41" s="127"/>
      <c r="GBN41" s="127"/>
      <c r="GBO41" s="127"/>
      <c r="GBP41" s="127"/>
      <c r="GBQ41" s="127"/>
      <c r="GBR41" s="127"/>
      <c r="GBS41" s="127"/>
      <c r="GBT41" s="127"/>
      <c r="GBU41" s="127"/>
      <c r="GBV41" s="127"/>
      <c r="GBW41" s="127"/>
      <c r="GBX41" s="127"/>
      <c r="GBY41" s="127"/>
      <c r="GBZ41" s="127"/>
      <c r="GCA41" s="127"/>
      <c r="GCB41" s="127"/>
      <c r="GCC41" s="127"/>
      <c r="GCD41" s="127"/>
      <c r="GCE41" s="127"/>
      <c r="GCF41" s="127"/>
      <c r="GCG41" s="127"/>
      <c r="GCH41" s="127"/>
      <c r="GCI41" s="127"/>
      <c r="GCJ41" s="127"/>
      <c r="GCK41" s="127"/>
      <c r="GCL41" s="127"/>
      <c r="GCM41" s="127"/>
      <c r="GCN41" s="127"/>
      <c r="GCO41" s="127"/>
      <c r="GCP41" s="127"/>
      <c r="GCQ41" s="127"/>
      <c r="GCR41" s="127"/>
      <c r="GCS41" s="127"/>
      <c r="GCT41" s="127"/>
      <c r="GCU41" s="127"/>
      <c r="GCV41" s="127"/>
      <c r="GCW41" s="127"/>
      <c r="GCX41" s="127"/>
      <c r="GCY41" s="127"/>
      <c r="GCZ41" s="127"/>
      <c r="GDA41" s="127"/>
      <c r="GDB41" s="127"/>
      <c r="GDC41" s="127"/>
      <c r="GDD41" s="127"/>
      <c r="GDE41" s="127"/>
      <c r="GDF41" s="127"/>
      <c r="GDG41" s="127"/>
      <c r="GDH41" s="127"/>
      <c r="GDI41" s="127"/>
      <c r="GDJ41" s="127"/>
      <c r="GDK41" s="127"/>
      <c r="GDL41" s="127"/>
      <c r="GDM41" s="127"/>
      <c r="GDN41" s="127"/>
      <c r="GDO41" s="127"/>
      <c r="GDP41" s="127"/>
      <c r="GDQ41" s="127"/>
      <c r="GDR41" s="127"/>
      <c r="GDS41" s="127"/>
      <c r="GDT41" s="127"/>
      <c r="GDU41" s="127"/>
      <c r="GDV41" s="127"/>
      <c r="GDW41" s="127"/>
      <c r="GDX41" s="127"/>
      <c r="GDY41" s="127"/>
      <c r="GDZ41" s="127"/>
      <c r="GEA41" s="127"/>
      <c r="GEB41" s="127"/>
      <c r="GEC41" s="127"/>
      <c r="GED41" s="127"/>
      <c r="GEE41" s="127"/>
      <c r="GEF41" s="127"/>
      <c r="GEG41" s="127"/>
      <c r="GEH41" s="127"/>
      <c r="GEI41" s="127"/>
      <c r="GEJ41" s="127"/>
      <c r="GEK41" s="127"/>
      <c r="GEL41" s="127"/>
      <c r="GEM41" s="127"/>
      <c r="GEN41" s="127"/>
      <c r="GEO41" s="127"/>
      <c r="GEP41" s="127"/>
      <c r="GEQ41" s="127"/>
      <c r="GER41" s="127"/>
      <c r="GES41" s="127"/>
      <c r="GET41" s="127"/>
      <c r="GEU41" s="127"/>
      <c r="GEV41" s="127"/>
      <c r="GEW41" s="127"/>
      <c r="GEX41" s="127"/>
      <c r="GEY41" s="127"/>
      <c r="GEZ41" s="127"/>
      <c r="GFA41" s="127"/>
      <c r="GFB41" s="127"/>
      <c r="GFC41" s="127"/>
      <c r="GFD41" s="127"/>
      <c r="GFE41" s="127"/>
      <c r="GFF41" s="127"/>
      <c r="GFG41" s="127"/>
      <c r="GFH41" s="127"/>
      <c r="GFI41" s="127"/>
      <c r="GFJ41" s="127"/>
      <c r="GFK41" s="127"/>
      <c r="GFL41" s="127"/>
      <c r="GFM41" s="127"/>
      <c r="GFN41" s="127"/>
      <c r="GFO41" s="127"/>
      <c r="GFP41" s="127"/>
      <c r="GFQ41" s="127"/>
      <c r="GFR41" s="127"/>
      <c r="GFS41" s="127"/>
      <c r="GFT41" s="127"/>
      <c r="GFU41" s="127"/>
      <c r="GFV41" s="127"/>
      <c r="GFW41" s="127"/>
      <c r="GFX41" s="127"/>
      <c r="GFY41" s="127"/>
      <c r="GFZ41" s="127"/>
      <c r="GGA41" s="127"/>
      <c r="GGB41" s="127"/>
      <c r="GGC41" s="127"/>
      <c r="GGD41" s="127"/>
      <c r="GGE41" s="127"/>
      <c r="GGF41" s="127"/>
      <c r="GGG41" s="127"/>
      <c r="GGH41" s="127"/>
      <c r="GGI41" s="127"/>
      <c r="GGJ41" s="127"/>
      <c r="GGK41" s="127"/>
      <c r="GGL41" s="127"/>
      <c r="GGM41" s="127"/>
      <c r="GGN41" s="127"/>
      <c r="GGO41" s="127"/>
      <c r="GGP41" s="127"/>
      <c r="GGQ41" s="127"/>
      <c r="GGR41" s="127"/>
      <c r="GGS41" s="127"/>
      <c r="GGT41" s="127"/>
      <c r="GGU41" s="127"/>
      <c r="GGV41" s="127"/>
      <c r="GGW41" s="127"/>
      <c r="GGX41" s="127"/>
      <c r="GGY41" s="127"/>
      <c r="GGZ41" s="127"/>
      <c r="GHA41" s="127"/>
      <c r="GHB41" s="127"/>
      <c r="GHC41" s="127"/>
      <c r="GHD41" s="127"/>
      <c r="GHE41" s="127"/>
      <c r="GHF41" s="127"/>
      <c r="GHG41" s="127"/>
      <c r="GHH41" s="127"/>
      <c r="GHI41" s="127"/>
      <c r="GHJ41" s="127"/>
      <c r="GHK41" s="127"/>
      <c r="GHL41" s="127"/>
      <c r="GHM41" s="127"/>
      <c r="GHN41" s="127"/>
      <c r="GHO41" s="127"/>
      <c r="GHP41" s="127"/>
      <c r="GHQ41" s="127"/>
      <c r="GHR41" s="127"/>
      <c r="GHS41" s="127"/>
      <c r="GHT41" s="127"/>
      <c r="GHU41" s="127"/>
      <c r="GHV41" s="127"/>
      <c r="GHW41" s="127"/>
      <c r="GHX41" s="127"/>
      <c r="GHY41" s="127"/>
      <c r="GHZ41" s="127"/>
      <c r="GIA41" s="127"/>
      <c r="GIB41" s="127"/>
      <c r="GIC41" s="127"/>
      <c r="GID41" s="127"/>
      <c r="GIE41" s="127"/>
      <c r="GIF41" s="127"/>
      <c r="GIG41" s="127"/>
      <c r="GIH41" s="127"/>
      <c r="GII41" s="127"/>
      <c r="GIJ41" s="127"/>
      <c r="GIK41" s="127"/>
      <c r="GIL41" s="127"/>
      <c r="GIM41" s="127"/>
      <c r="GIN41" s="127"/>
      <c r="GIO41" s="127"/>
      <c r="GIP41" s="127"/>
      <c r="GIQ41" s="127"/>
      <c r="GIR41" s="127"/>
      <c r="GIS41" s="127"/>
      <c r="GIT41" s="127"/>
      <c r="GIU41" s="127"/>
      <c r="GIV41" s="127"/>
      <c r="GIW41" s="127"/>
      <c r="GIX41" s="127"/>
      <c r="GIY41" s="127"/>
      <c r="GIZ41" s="127"/>
      <c r="GJA41" s="127"/>
      <c r="GJB41" s="127"/>
      <c r="GJC41" s="127"/>
      <c r="GJD41" s="127"/>
      <c r="GJE41" s="127"/>
      <c r="GJF41" s="127"/>
      <c r="GJG41" s="127"/>
      <c r="GJH41" s="127"/>
      <c r="GJI41" s="127"/>
      <c r="GJJ41" s="127"/>
      <c r="GJK41" s="127"/>
      <c r="GJL41" s="127"/>
      <c r="GJM41" s="127"/>
      <c r="GJN41" s="127"/>
      <c r="GJO41" s="127"/>
      <c r="GJP41" s="127"/>
      <c r="GJQ41" s="127"/>
      <c r="GJR41" s="127"/>
      <c r="GJS41" s="127"/>
      <c r="GJT41" s="127"/>
      <c r="GJU41" s="127"/>
      <c r="GJV41" s="127"/>
      <c r="GJW41" s="127"/>
      <c r="GJX41" s="127"/>
      <c r="GJY41" s="127"/>
      <c r="GJZ41" s="127"/>
      <c r="GKA41" s="127"/>
      <c r="GKB41" s="127"/>
      <c r="GKC41" s="127"/>
      <c r="GKD41" s="127"/>
      <c r="GKE41" s="127"/>
      <c r="GKF41" s="127"/>
      <c r="GKG41" s="127"/>
      <c r="GKH41" s="127"/>
      <c r="GKI41" s="127"/>
      <c r="GKJ41" s="127"/>
      <c r="GKK41" s="127"/>
      <c r="GKL41" s="127"/>
      <c r="GKM41" s="127"/>
      <c r="GKN41" s="127"/>
      <c r="GKO41" s="127"/>
      <c r="GKP41" s="127"/>
      <c r="GKQ41" s="127"/>
      <c r="GKR41" s="127"/>
      <c r="GKS41" s="127"/>
      <c r="GKT41" s="127"/>
      <c r="GKU41" s="127"/>
      <c r="GKV41" s="127"/>
      <c r="GKW41" s="127"/>
      <c r="GKX41" s="127"/>
      <c r="GKY41" s="127"/>
      <c r="GKZ41" s="127"/>
      <c r="GLA41" s="127"/>
      <c r="GLB41" s="127"/>
      <c r="GLC41" s="127"/>
      <c r="GLD41" s="127"/>
      <c r="GLE41" s="127"/>
      <c r="GLF41" s="127"/>
      <c r="GLG41" s="127"/>
      <c r="GLH41" s="127"/>
      <c r="GLI41" s="127"/>
      <c r="GLJ41" s="127"/>
      <c r="GLK41" s="127"/>
      <c r="GLL41" s="127"/>
      <c r="GLM41" s="127"/>
      <c r="GLN41" s="127"/>
      <c r="GLO41" s="127"/>
      <c r="GLP41" s="127"/>
      <c r="GLQ41" s="127"/>
      <c r="GLR41" s="127"/>
      <c r="GLS41" s="127"/>
      <c r="GLT41" s="127"/>
      <c r="GLU41" s="127"/>
      <c r="GLV41" s="127"/>
      <c r="GLW41" s="127"/>
      <c r="GLX41" s="127"/>
      <c r="GLY41" s="127"/>
      <c r="GLZ41" s="127"/>
      <c r="GMA41" s="127"/>
      <c r="GMB41" s="127"/>
      <c r="GMC41" s="127"/>
      <c r="GMD41" s="127"/>
      <c r="GME41" s="127"/>
      <c r="GMF41" s="127"/>
      <c r="GMG41" s="127"/>
      <c r="GMH41" s="127"/>
      <c r="GMI41" s="127"/>
      <c r="GMJ41" s="127"/>
      <c r="GMK41" s="127"/>
      <c r="GML41" s="127"/>
      <c r="GMM41" s="127"/>
      <c r="GMN41" s="127"/>
      <c r="GMO41" s="127"/>
      <c r="GMP41" s="127"/>
      <c r="GMQ41" s="127"/>
      <c r="GMR41" s="127"/>
      <c r="GMS41" s="127"/>
      <c r="GMT41" s="127"/>
      <c r="GMU41" s="127"/>
      <c r="GMV41" s="127"/>
      <c r="GMW41" s="127"/>
      <c r="GMX41" s="127"/>
      <c r="GMY41" s="127"/>
      <c r="GMZ41" s="127"/>
      <c r="GNA41" s="127"/>
      <c r="GNB41" s="127"/>
      <c r="GNC41" s="127"/>
      <c r="GND41" s="127"/>
      <c r="GNE41" s="127"/>
      <c r="GNF41" s="127"/>
      <c r="GNG41" s="127"/>
      <c r="GNH41" s="127"/>
      <c r="GNI41" s="127"/>
      <c r="GNJ41" s="127"/>
      <c r="GNK41" s="127"/>
      <c r="GNL41" s="127"/>
      <c r="GNM41" s="127"/>
      <c r="GNN41" s="127"/>
      <c r="GNO41" s="127"/>
      <c r="GNP41" s="127"/>
      <c r="GNQ41" s="127"/>
      <c r="GNR41" s="127"/>
      <c r="GNS41" s="127"/>
      <c r="GNT41" s="127"/>
      <c r="GNU41" s="127"/>
      <c r="GNV41" s="127"/>
      <c r="GNW41" s="127"/>
      <c r="GNX41" s="127"/>
      <c r="GNY41" s="127"/>
      <c r="GNZ41" s="127"/>
      <c r="GOA41" s="127"/>
      <c r="GOB41" s="127"/>
      <c r="GOC41" s="127"/>
      <c r="GOD41" s="127"/>
      <c r="GOE41" s="127"/>
      <c r="GOF41" s="127"/>
      <c r="GOG41" s="127"/>
      <c r="GOH41" s="127"/>
      <c r="GOI41" s="127"/>
      <c r="GOJ41" s="127"/>
      <c r="GOK41" s="127"/>
      <c r="GOL41" s="127"/>
      <c r="GOM41" s="127"/>
      <c r="GON41" s="127"/>
      <c r="GOO41" s="127"/>
      <c r="GOP41" s="127"/>
      <c r="GOQ41" s="127"/>
      <c r="GOR41" s="127"/>
      <c r="GOS41" s="127"/>
      <c r="GOT41" s="127"/>
      <c r="GOU41" s="127"/>
      <c r="GOV41" s="127"/>
      <c r="GOW41" s="127"/>
      <c r="GOX41" s="127"/>
      <c r="GOY41" s="127"/>
      <c r="GOZ41" s="127"/>
      <c r="GPA41" s="127"/>
      <c r="GPB41" s="127"/>
      <c r="GPC41" s="127"/>
      <c r="GPD41" s="127"/>
      <c r="GPE41" s="127"/>
      <c r="GPF41" s="127"/>
      <c r="GPG41" s="127"/>
      <c r="GPH41" s="127"/>
      <c r="GPI41" s="127"/>
      <c r="GPJ41" s="127"/>
      <c r="GPK41" s="127"/>
      <c r="GPL41" s="127"/>
      <c r="GPM41" s="127"/>
      <c r="GPN41" s="127"/>
      <c r="GPO41" s="127"/>
      <c r="GPP41" s="127"/>
      <c r="GPQ41" s="127"/>
      <c r="GPR41" s="127"/>
      <c r="GPS41" s="127"/>
      <c r="GPT41" s="127"/>
      <c r="GPU41" s="127"/>
      <c r="GPV41" s="127"/>
      <c r="GPW41" s="127"/>
      <c r="GPX41" s="127"/>
      <c r="GPY41" s="127"/>
      <c r="GPZ41" s="127"/>
      <c r="GQA41" s="127"/>
      <c r="GQB41" s="127"/>
      <c r="GQC41" s="127"/>
      <c r="GQD41" s="127"/>
      <c r="GQE41" s="127"/>
      <c r="GQF41" s="127"/>
      <c r="GQG41" s="127"/>
      <c r="GQH41" s="127"/>
      <c r="GQI41" s="127"/>
      <c r="GQJ41" s="127"/>
      <c r="GQK41" s="127"/>
      <c r="GQL41" s="127"/>
      <c r="GQM41" s="127"/>
      <c r="GQN41" s="127"/>
      <c r="GQO41" s="127"/>
      <c r="GQP41" s="127"/>
      <c r="GQQ41" s="127"/>
      <c r="GQR41" s="127"/>
      <c r="GQS41" s="127"/>
      <c r="GQT41" s="127"/>
      <c r="GQU41" s="127"/>
      <c r="GQV41" s="127"/>
      <c r="GQW41" s="127"/>
      <c r="GQX41" s="127"/>
      <c r="GQY41" s="127"/>
      <c r="GQZ41" s="127"/>
      <c r="GRA41" s="127"/>
      <c r="GRB41" s="127"/>
      <c r="GRC41" s="127"/>
      <c r="GRD41" s="127"/>
      <c r="GRE41" s="127"/>
      <c r="GRF41" s="127"/>
      <c r="GRG41" s="127"/>
      <c r="GRH41" s="127"/>
      <c r="GRI41" s="127"/>
      <c r="GRJ41" s="127"/>
      <c r="GRK41" s="127"/>
      <c r="GRL41" s="127"/>
      <c r="GRM41" s="127"/>
      <c r="GRN41" s="127"/>
      <c r="GRO41" s="127"/>
      <c r="GRP41" s="127"/>
      <c r="GRQ41" s="127"/>
      <c r="GRR41" s="127"/>
      <c r="GRS41" s="127"/>
      <c r="GRT41" s="127"/>
      <c r="GRU41" s="127"/>
      <c r="GRV41" s="127"/>
      <c r="GRW41" s="127"/>
      <c r="GRX41" s="127"/>
      <c r="GRY41" s="127"/>
      <c r="GRZ41" s="127"/>
      <c r="GSA41" s="127"/>
      <c r="GSB41" s="127"/>
      <c r="GSC41" s="127"/>
      <c r="GSD41" s="127"/>
      <c r="GSE41" s="127"/>
      <c r="GSF41" s="127"/>
      <c r="GSG41" s="127"/>
      <c r="GSH41" s="127"/>
      <c r="GSI41" s="127"/>
      <c r="GSJ41" s="127"/>
      <c r="GSK41" s="127"/>
      <c r="GSL41" s="127"/>
      <c r="GSM41" s="127"/>
      <c r="GSN41" s="127"/>
      <c r="GSO41" s="127"/>
      <c r="GSP41" s="127"/>
      <c r="GSQ41" s="127"/>
      <c r="GSR41" s="127"/>
      <c r="GSS41" s="127"/>
      <c r="GST41" s="127"/>
      <c r="GSU41" s="127"/>
      <c r="GSV41" s="127"/>
      <c r="GSW41" s="127"/>
      <c r="GSX41" s="127"/>
      <c r="GSY41" s="127"/>
      <c r="GSZ41" s="127"/>
      <c r="GTA41" s="127"/>
      <c r="GTB41" s="127"/>
      <c r="GTC41" s="127"/>
      <c r="GTD41" s="127"/>
      <c r="GTE41" s="127"/>
      <c r="GTF41" s="127"/>
      <c r="GTG41" s="127"/>
      <c r="GTH41" s="127"/>
      <c r="GTI41" s="127"/>
      <c r="GTJ41" s="127"/>
      <c r="GTK41" s="127"/>
      <c r="GTL41" s="127"/>
      <c r="GTM41" s="127"/>
      <c r="GTN41" s="127"/>
      <c r="GTO41" s="127"/>
      <c r="GTP41" s="127"/>
      <c r="GTQ41" s="127"/>
      <c r="GTR41" s="127"/>
      <c r="GTS41" s="127"/>
      <c r="GTT41" s="127"/>
      <c r="GTU41" s="127"/>
      <c r="GTV41" s="127"/>
      <c r="GTW41" s="127"/>
      <c r="GTX41" s="127"/>
      <c r="GTY41" s="127"/>
      <c r="GTZ41" s="127"/>
      <c r="GUA41" s="127"/>
      <c r="GUB41" s="127"/>
      <c r="GUC41" s="127"/>
      <c r="GUD41" s="127"/>
      <c r="GUE41" s="127"/>
      <c r="GUF41" s="127"/>
      <c r="GUG41" s="127"/>
      <c r="GUH41" s="127"/>
      <c r="GUI41" s="127"/>
      <c r="GUJ41" s="127"/>
      <c r="GUK41" s="127"/>
      <c r="GUL41" s="127"/>
      <c r="GUM41" s="127"/>
      <c r="GUN41" s="127"/>
      <c r="GUO41" s="127"/>
      <c r="GUP41" s="127"/>
      <c r="GUQ41" s="127"/>
      <c r="GUR41" s="127"/>
      <c r="GUS41" s="127"/>
      <c r="GUT41" s="127"/>
      <c r="GUU41" s="127"/>
      <c r="GUV41" s="127"/>
      <c r="GUW41" s="127"/>
      <c r="GUX41" s="127"/>
      <c r="GUY41" s="127"/>
      <c r="GUZ41" s="127"/>
      <c r="GVA41" s="127"/>
      <c r="GVB41" s="127"/>
      <c r="GVC41" s="127"/>
      <c r="GVD41" s="127"/>
      <c r="GVE41" s="127"/>
      <c r="GVF41" s="127"/>
      <c r="GVG41" s="127"/>
      <c r="GVH41" s="127"/>
      <c r="GVI41" s="127"/>
      <c r="GVJ41" s="127"/>
      <c r="GVK41" s="127"/>
      <c r="GVL41" s="127"/>
      <c r="GVM41" s="127"/>
      <c r="GVN41" s="127"/>
      <c r="GVO41" s="127"/>
      <c r="GVP41" s="127"/>
      <c r="GVQ41" s="127"/>
      <c r="GVR41" s="127"/>
      <c r="GVS41" s="127"/>
      <c r="GVT41" s="127"/>
      <c r="GVU41" s="127"/>
      <c r="GVV41" s="127"/>
      <c r="GVW41" s="127"/>
      <c r="GVX41" s="127"/>
      <c r="GVY41" s="127"/>
      <c r="GVZ41" s="127"/>
      <c r="GWA41" s="127"/>
      <c r="GWB41" s="127"/>
      <c r="GWC41" s="127"/>
      <c r="GWD41" s="127"/>
      <c r="GWE41" s="127"/>
      <c r="GWF41" s="127"/>
      <c r="GWG41" s="127"/>
      <c r="GWH41" s="127"/>
      <c r="GWI41" s="127"/>
      <c r="GWJ41" s="127"/>
      <c r="GWK41" s="127"/>
      <c r="GWL41" s="127"/>
      <c r="GWM41" s="127"/>
      <c r="GWN41" s="127"/>
      <c r="GWO41" s="127"/>
      <c r="GWP41" s="127"/>
      <c r="GWQ41" s="127"/>
      <c r="GWR41" s="127"/>
      <c r="GWS41" s="127"/>
      <c r="GWT41" s="127"/>
      <c r="GWU41" s="127"/>
      <c r="GWV41" s="127"/>
      <c r="GWW41" s="127"/>
      <c r="GWX41" s="127"/>
      <c r="GWY41" s="127"/>
      <c r="GWZ41" s="127"/>
      <c r="GXA41" s="127"/>
      <c r="GXB41" s="127"/>
      <c r="GXC41" s="127"/>
      <c r="GXD41" s="127"/>
      <c r="GXE41" s="127"/>
      <c r="GXF41" s="127"/>
      <c r="GXG41" s="127"/>
      <c r="GXH41" s="127"/>
      <c r="GXI41" s="127"/>
      <c r="GXJ41" s="127"/>
      <c r="GXK41" s="127"/>
      <c r="GXL41" s="127"/>
      <c r="GXM41" s="127"/>
      <c r="GXN41" s="127"/>
      <c r="GXO41" s="127"/>
      <c r="GXP41" s="127"/>
      <c r="GXQ41" s="127"/>
      <c r="GXR41" s="127"/>
      <c r="GXS41" s="127"/>
      <c r="GXT41" s="127"/>
      <c r="GXU41" s="127"/>
      <c r="GXV41" s="127"/>
      <c r="GXW41" s="127"/>
      <c r="GXX41" s="127"/>
      <c r="GXY41" s="127"/>
      <c r="GXZ41" s="127"/>
      <c r="GYA41" s="127"/>
      <c r="GYB41" s="127"/>
      <c r="GYC41" s="127"/>
      <c r="GYD41" s="127"/>
      <c r="GYE41" s="127"/>
      <c r="GYF41" s="127"/>
      <c r="GYG41" s="127"/>
      <c r="GYH41" s="127"/>
      <c r="GYI41" s="127"/>
      <c r="GYJ41" s="127"/>
      <c r="GYK41" s="127"/>
      <c r="GYL41" s="127"/>
      <c r="GYM41" s="127"/>
      <c r="GYN41" s="127"/>
      <c r="GYO41" s="127"/>
      <c r="GYP41" s="127"/>
      <c r="GYQ41" s="127"/>
      <c r="GYR41" s="127"/>
      <c r="GYS41" s="127"/>
      <c r="GYT41" s="127"/>
      <c r="GYU41" s="127"/>
      <c r="GYV41" s="127"/>
      <c r="GYW41" s="127"/>
      <c r="GYX41" s="127"/>
      <c r="GYY41" s="127"/>
      <c r="GYZ41" s="127"/>
      <c r="GZA41" s="127"/>
      <c r="GZB41" s="127"/>
      <c r="GZC41" s="127"/>
      <c r="GZD41" s="127"/>
      <c r="GZE41" s="127"/>
      <c r="GZF41" s="127"/>
      <c r="GZG41" s="127"/>
      <c r="GZH41" s="127"/>
      <c r="GZI41" s="127"/>
      <c r="GZJ41" s="127"/>
      <c r="GZK41" s="127"/>
      <c r="GZL41" s="127"/>
      <c r="GZM41" s="127"/>
      <c r="GZN41" s="127"/>
      <c r="GZO41" s="127"/>
      <c r="GZP41" s="127"/>
      <c r="GZQ41" s="127"/>
      <c r="GZR41" s="127"/>
      <c r="GZS41" s="127"/>
      <c r="GZT41" s="127"/>
      <c r="GZU41" s="127"/>
      <c r="GZV41" s="127"/>
      <c r="GZW41" s="127"/>
      <c r="GZX41" s="127"/>
      <c r="GZY41" s="127"/>
      <c r="GZZ41" s="127"/>
      <c r="HAA41" s="127"/>
      <c r="HAB41" s="127"/>
      <c r="HAC41" s="127"/>
      <c r="HAD41" s="127"/>
      <c r="HAE41" s="127"/>
      <c r="HAF41" s="127"/>
      <c r="HAG41" s="127"/>
      <c r="HAH41" s="127"/>
      <c r="HAI41" s="127"/>
      <c r="HAJ41" s="127"/>
      <c r="HAK41" s="127"/>
      <c r="HAL41" s="127"/>
      <c r="HAM41" s="127"/>
      <c r="HAN41" s="127"/>
      <c r="HAO41" s="127"/>
      <c r="HAP41" s="127"/>
      <c r="HAQ41" s="127"/>
      <c r="HAR41" s="127"/>
      <c r="HAS41" s="127"/>
      <c r="HAT41" s="127"/>
      <c r="HAU41" s="127"/>
      <c r="HAV41" s="127"/>
      <c r="HAW41" s="127"/>
      <c r="HAX41" s="127"/>
      <c r="HAY41" s="127"/>
      <c r="HAZ41" s="127"/>
      <c r="HBA41" s="127"/>
      <c r="HBB41" s="127"/>
      <c r="HBC41" s="127"/>
      <c r="HBD41" s="127"/>
      <c r="HBE41" s="127"/>
      <c r="HBF41" s="127"/>
      <c r="HBG41" s="127"/>
      <c r="HBH41" s="127"/>
      <c r="HBI41" s="127"/>
      <c r="HBJ41" s="127"/>
      <c r="HBK41" s="127"/>
      <c r="HBL41" s="127"/>
      <c r="HBM41" s="127"/>
      <c r="HBN41" s="127"/>
      <c r="HBO41" s="127"/>
      <c r="HBP41" s="127"/>
      <c r="HBQ41" s="127"/>
      <c r="HBR41" s="127"/>
      <c r="HBS41" s="127"/>
      <c r="HBT41" s="127"/>
      <c r="HBU41" s="127"/>
      <c r="HBV41" s="127"/>
      <c r="HBW41" s="127"/>
      <c r="HBX41" s="127"/>
      <c r="HBY41" s="127"/>
      <c r="HBZ41" s="127"/>
      <c r="HCA41" s="127"/>
      <c r="HCB41" s="127"/>
      <c r="HCC41" s="127"/>
      <c r="HCD41" s="127"/>
      <c r="HCE41" s="127"/>
      <c r="HCF41" s="127"/>
      <c r="HCG41" s="127"/>
      <c r="HCH41" s="127"/>
      <c r="HCI41" s="127"/>
      <c r="HCJ41" s="127"/>
      <c r="HCK41" s="127"/>
      <c r="HCL41" s="127"/>
      <c r="HCM41" s="127"/>
      <c r="HCN41" s="127"/>
      <c r="HCO41" s="127"/>
      <c r="HCP41" s="127"/>
      <c r="HCQ41" s="127"/>
      <c r="HCR41" s="127"/>
      <c r="HCS41" s="127"/>
      <c r="HCT41" s="127"/>
      <c r="HCU41" s="127"/>
      <c r="HCV41" s="127"/>
      <c r="HCW41" s="127"/>
      <c r="HCX41" s="127"/>
      <c r="HCY41" s="127"/>
      <c r="HCZ41" s="127"/>
      <c r="HDA41" s="127"/>
      <c r="HDB41" s="127"/>
      <c r="HDC41" s="127"/>
      <c r="HDD41" s="127"/>
      <c r="HDE41" s="127"/>
      <c r="HDF41" s="127"/>
      <c r="HDG41" s="127"/>
      <c r="HDH41" s="127"/>
      <c r="HDI41" s="127"/>
      <c r="HDJ41" s="127"/>
      <c r="HDK41" s="127"/>
      <c r="HDL41" s="127"/>
      <c r="HDM41" s="127"/>
      <c r="HDN41" s="127"/>
      <c r="HDO41" s="127"/>
      <c r="HDP41" s="127"/>
      <c r="HDQ41" s="127"/>
      <c r="HDR41" s="127"/>
      <c r="HDS41" s="127"/>
      <c r="HDT41" s="127"/>
      <c r="HDU41" s="127"/>
      <c r="HDV41" s="127"/>
      <c r="HDW41" s="127"/>
      <c r="HDX41" s="127"/>
      <c r="HDY41" s="127"/>
      <c r="HDZ41" s="127"/>
      <c r="HEA41" s="127"/>
      <c r="HEB41" s="127"/>
      <c r="HEC41" s="127"/>
      <c r="HED41" s="127"/>
      <c r="HEE41" s="127"/>
      <c r="HEF41" s="127"/>
      <c r="HEG41" s="127"/>
      <c r="HEH41" s="127"/>
      <c r="HEI41" s="127"/>
      <c r="HEJ41" s="127"/>
      <c r="HEK41" s="127"/>
      <c r="HEL41" s="127"/>
      <c r="HEM41" s="127"/>
      <c r="HEN41" s="127"/>
      <c r="HEO41" s="127"/>
      <c r="HEP41" s="127"/>
      <c r="HEQ41" s="127"/>
      <c r="HER41" s="127"/>
      <c r="HES41" s="127"/>
      <c r="HET41" s="127"/>
      <c r="HEU41" s="127"/>
      <c r="HEV41" s="127"/>
      <c r="HEW41" s="127"/>
      <c r="HEX41" s="127"/>
      <c r="HEY41" s="127"/>
      <c r="HEZ41" s="127"/>
      <c r="HFA41" s="127"/>
      <c r="HFB41" s="127"/>
      <c r="HFC41" s="127"/>
      <c r="HFD41" s="127"/>
      <c r="HFE41" s="127"/>
      <c r="HFF41" s="127"/>
      <c r="HFG41" s="127"/>
      <c r="HFH41" s="127"/>
      <c r="HFI41" s="127"/>
      <c r="HFJ41" s="127"/>
      <c r="HFK41" s="127"/>
      <c r="HFL41" s="127"/>
      <c r="HFM41" s="127"/>
      <c r="HFN41" s="127"/>
      <c r="HFO41" s="127"/>
      <c r="HFP41" s="127"/>
      <c r="HFQ41" s="127"/>
      <c r="HFR41" s="127"/>
      <c r="HFS41" s="127"/>
      <c r="HFT41" s="127"/>
      <c r="HFU41" s="127"/>
      <c r="HFV41" s="127"/>
      <c r="HFW41" s="127"/>
      <c r="HFX41" s="127"/>
      <c r="HFY41" s="127"/>
      <c r="HFZ41" s="127"/>
      <c r="HGA41" s="127"/>
      <c r="HGB41" s="127"/>
      <c r="HGC41" s="127"/>
      <c r="HGD41" s="127"/>
      <c r="HGE41" s="127"/>
      <c r="HGF41" s="127"/>
      <c r="HGG41" s="127"/>
      <c r="HGH41" s="127"/>
      <c r="HGI41" s="127"/>
      <c r="HGJ41" s="127"/>
      <c r="HGK41" s="127"/>
      <c r="HGL41" s="127"/>
      <c r="HGM41" s="127"/>
      <c r="HGN41" s="127"/>
      <c r="HGO41" s="127"/>
      <c r="HGP41" s="127"/>
      <c r="HGQ41" s="127"/>
      <c r="HGR41" s="127"/>
      <c r="HGS41" s="127"/>
      <c r="HGT41" s="127"/>
      <c r="HGU41" s="127"/>
      <c r="HGV41" s="127"/>
      <c r="HGW41" s="127"/>
      <c r="HGX41" s="127"/>
      <c r="HGY41" s="127"/>
      <c r="HGZ41" s="127"/>
      <c r="HHA41" s="127"/>
      <c r="HHB41" s="127"/>
      <c r="HHC41" s="127"/>
      <c r="HHD41" s="127"/>
      <c r="HHE41" s="127"/>
      <c r="HHF41" s="127"/>
      <c r="HHG41" s="127"/>
      <c r="HHH41" s="127"/>
      <c r="HHI41" s="127"/>
      <c r="HHJ41" s="127"/>
      <c r="HHK41" s="127"/>
      <c r="HHL41" s="127"/>
      <c r="HHM41" s="127"/>
      <c r="HHN41" s="127"/>
      <c r="HHO41" s="127"/>
      <c r="HHP41" s="127"/>
      <c r="HHQ41" s="127"/>
      <c r="HHR41" s="127"/>
      <c r="HHS41" s="127"/>
      <c r="HHT41" s="127"/>
      <c r="HHU41" s="127"/>
      <c r="HHV41" s="127"/>
      <c r="HHW41" s="127"/>
      <c r="HHX41" s="127"/>
      <c r="HHY41" s="127"/>
      <c r="HHZ41" s="127"/>
      <c r="HIA41" s="127"/>
      <c r="HIB41" s="127"/>
      <c r="HIC41" s="127"/>
      <c r="HID41" s="127"/>
      <c r="HIE41" s="127"/>
      <c r="HIF41" s="127"/>
      <c r="HIG41" s="127"/>
      <c r="HIH41" s="127"/>
      <c r="HII41" s="127"/>
      <c r="HIJ41" s="127"/>
      <c r="HIK41" s="127"/>
      <c r="HIL41" s="127"/>
      <c r="HIM41" s="127"/>
      <c r="HIN41" s="127"/>
      <c r="HIO41" s="127"/>
      <c r="HIP41" s="127"/>
      <c r="HIQ41" s="127"/>
      <c r="HIR41" s="127"/>
      <c r="HIS41" s="127"/>
      <c r="HIT41" s="127"/>
      <c r="HIU41" s="127"/>
      <c r="HIV41" s="127"/>
      <c r="HIW41" s="127"/>
      <c r="HIX41" s="127"/>
      <c r="HIY41" s="127"/>
      <c r="HIZ41" s="127"/>
      <c r="HJA41" s="127"/>
      <c r="HJB41" s="127"/>
      <c r="HJC41" s="127"/>
      <c r="HJD41" s="127"/>
      <c r="HJE41" s="127"/>
      <c r="HJF41" s="127"/>
      <c r="HJG41" s="127"/>
      <c r="HJH41" s="127"/>
      <c r="HJI41" s="127"/>
      <c r="HJJ41" s="127"/>
      <c r="HJK41" s="127"/>
      <c r="HJL41" s="127"/>
      <c r="HJM41" s="127"/>
      <c r="HJN41" s="127"/>
      <c r="HJO41" s="127"/>
      <c r="HJP41" s="127"/>
      <c r="HJQ41" s="127"/>
      <c r="HJR41" s="127"/>
      <c r="HJS41" s="127"/>
      <c r="HJT41" s="127"/>
      <c r="HJU41" s="127"/>
      <c r="HJV41" s="127"/>
      <c r="HJW41" s="127"/>
      <c r="HJX41" s="127"/>
      <c r="HJY41" s="127"/>
      <c r="HJZ41" s="127"/>
      <c r="HKA41" s="127"/>
      <c r="HKB41" s="127"/>
      <c r="HKC41" s="127"/>
      <c r="HKD41" s="127"/>
      <c r="HKE41" s="127"/>
      <c r="HKF41" s="127"/>
      <c r="HKG41" s="127"/>
      <c r="HKH41" s="127"/>
      <c r="HKI41" s="127"/>
      <c r="HKJ41" s="127"/>
      <c r="HKK41" s="127"/>
      <c r="HKL41" s="127"/>
      <c r="HKM41" s="127"/>
      <c r="HKN41" s="127"/>
      <c r="HKO41" s="127"/>
      <c r="HKP41" s="127"/>
      <c r="HKQ41" s="127"/>
      <c r="HKR41" s="127"/>
      <c r="HKS41" s="127"/>
      <c r="HKT41" s="127"/>
      <c r="HKU41" s="127"/>
      <c r="HKV41" s="127"/>
      <c r="HKW41" s="127"/>
      <c r="HKX41" s="127"/>
      <c r="HKY41" s="127"/>
      <c r="HKZ41" s="127"/>
      <c r="HLA41" s="127"/>
      <c r="HLB41" s="127"/>
      <c r="HLC41" s="127"/>
      <c r="HLD41" s="127"/>
      <c r="HLE41" s="127"/>
      <c r="HLF41" s="127"/>
      <c r="HLG41" s="127"/>
      <c r="HLH41" s="127"/>
      <c r="HLI41" s="127"/>
      <c r="HLJ41" s="127"/>
      <c r="HLK41" s="127"/>
      <c r="HLL41" s="127"/>
      <c r="HLM41" s="127"/>
      <c r="HLN41" s="127"/>
      <c r="HLO41" s="127"/>
      <c r="HLP41" s="127"/>
      <c r="HLQ41" s="127"/>
      <c r="HLR41" s="127"/>
      <c r="HLS41" s="127"/>
      <c r="HLT41" s="127"/>
      <c r="HLU41" s="127"/>
      <c r="HLV41" s="127"/>
      <c r="HLW41" s="127"/>
      <c r="HLX41" s="127"/>
      <c r="HLY41" s="127"/>
      <c r="HLZ41" s="127"/>
      <c r="HMA41" s="127"/>
      <c r="HMB41" s="127"/>
      <c r="HMC41" s="127"/>
      <c r="HMD41" s="127"/>
      <c r="HME41" s="127"/>
      <c r="HMF41" s="127"/>
      <c r="HMG41" s="127"/>
      <c r="HMH41" s="127"/>
      <c r="HMI41" s="127"/>
      <c r="HMJ41" s="127"/>
      <c r="HMK41" s="127"/>
      <c r="HML41" s="127"/>
      <c r="HMM41" s="127"/>
      <c r="HMN41" s="127"/>
      <c r="HMO41" s="127"/>
      <c r="HMP41" s="127"/>
      <c r="HMQ41" s="127"/>
      <c r="HMR41" s="127"/>
      <c r="HMS41" s="127"/>
      <c r="HMT41" s="127"/>
      <c r="HMU41" s="127"/>
      <c r="HMV41" s="127"/>
      <c r="HMW41" s="127"/>
      <c r="HMX41" s="127"/>
      <c r="HMY41" s="127"/>
      <c r="HMZ41" s="127"/>
      <c r="HNA41" s="127"/>
      <c r="HNB41" s="127"/>
      <c r="HNC41" s="127"/>
      <c r="HND41" s="127"/>
      <c r="HNE41" s="127"/>
      <c r="HNF41" s="127"/>
      <c r="HNG41" s="127"/>
      <c r="HNH41" s="127"/>
      <c r="HNI41" s="127"/>
      <c r="HNJ41" s="127"/>
      <c r="HNK41" s="127"/>
      <c r="HNL41" s="127"/>
      <c r="HNM41" s="127"/>
      <c r="HNN41" s="127"/>
      <c r="HNO41" s="127"/>
      <c r="HNP41" s="127"/>
      <c r="HNQ41" s="127"/>
      <c r="HNR41" s="127"/>
      <c r="HNS41" s="127"/>
      <c r="HNT41" s="127"/>
      <c r="HNU41" s="127"/>
      <c r="HNV41" s="127"/>
      <c r="HNW41" s="127"/>
      <c r="HNX41" s="127"/>
      <c r="HNY41" s="127"/>
      <c r="HNZ41" s="127"/>
      <c r="HOA41" s="127"/>
      <c r="HOB41" s="127"/>
      <c r="HOC41" s="127"/>
      <c r="HOD41" s="127"/>
      <c r="HOE41" s="127"/>
      <c r="HOF41" s="127"/>
      <c r="HOG41" s="127"/>
      <c r="HOH41" s="127"/>
      <c r="HOI41" s="127"/>
      <c r="HOJ41" s="127"/>
      <c r="HOK41" s="127"/>
      <c r="HOL41" s="127"/>
      <c r="HOM41" s="127"/>
      <c r="HON41" s="127"/>
      <c r="HOO41" s="127"/>
      <c r="HOP41" s="127"/>
      <c r="HOQ41" s="127"/>
      <c r="HOR41" s="127"/>
      <c r="HOS41" s="127"/>
      <c r="HOT41" s="127"/>
      <c r="HOU41" s="127"/>
      <c r="HOV41" s="127"/>
      <c r="HOW41" s="127"/>
      <c r="HOX41" s="127"/>
      <c r="HOY41" s="127"/>
      <c r="HOZ41" s="127"/>
      <c r="HPA41" s="127"/>
      <c r="HPB41" s="127"/>
      <c r="HPC41" s="127"/>
      <c r="HPD41" s="127"/>
      <c r="HPE41" s="127"/>
      <c r="HPF41" s="127"/>
      <c r="HPG41" s="127"/>
      <c r="HPH41" s="127"/>
      <c r="HPI41" s="127"/>
      <c r="HPJ41" s="127"/>
      <c r="HPK41" s="127"/>
      <c r="HPL41" s="127"/>
      <c r="HPM41" s="127"/>
      <c r="HPN41" s="127"/>
      <c r="HPO41" s="127"/>
      <c r="HPP41" s="127"/>
      <c r="HPQ41" s="127"/>
      <c r="HPR41" s="127"/>
      <c r="HPS41" s="127"/>
      <c r="HPT41" s="127"/>
      <c r="HPU41" s="127"/>
      <c r="HPV41" s="127"/>
      <c r="HPW41" s="127"/>
      <c r="HPX41" s="127"/>
      <c r="HPY41" s="127"/>
      <c r="HPZ41" s="127"/>
      <c r="HQA41" s="127"/>
      <c r="HQB41" s="127"/>
      <c r="HQC41" s="127"/>
      <c r="HQD41" s="127"/>
      <c r="HQE41" s="127"/>
      <c r="HQF41" s="127"/>
      <c r="HQG41" s="127"/>
      <c r="HQH41" s="127"/>
      <c r="HQI41" s="127"/>
      <c r="HQJ41" s="127"/>
      <c r="HQK41" s="127"/>
      <c r="HQL41" s="127"/>
      <c r="HQM41" s="127"/>
      <c r="HQN41" s="127"/>
      <c r="HQO41" s="127"/>
      <c r="HQP41" s="127"/>
      <c r="HQQ41" s="127"/>
      <c r="HQR41" s="127"/>
      <c r="HQS41" s="127"/>
      <c r="HQT41" s="127"/>
      <c r="HQU41" s="127"/>
      <c r="HQV41" s="127"/>
      <c r="HQW41" s="127"/>
      <c r="HQX41" s="127"/>
      <c r="HQY41" s="127"/>
      <c r="HQZ41" s="127"/>
      <c r="HRA41" s="127"/>
      <c r="HRB41" s="127"/>
      <c r="HRC41" s="127"/>
      <c r="HRD41" s="127"/>
      <c r="HRE41" s="127"/>
      <c r="HRF41" s="127"/>
      <c r="HRG41" s="127"/>
      <c r="HRH41" s="127"/>
      <c r="HRI41" s="127"/>
      <c r="HRJ41" s="127"/>
      <c r="HRK41" s="127"/>
      <c r="HRL41" s="127"/>
      <c r="HRM41" s="127"/>
      <c r="HRN41" s="127"/>
      <c r="HRO41" s="127"/>
      <c r="HRP41" s="127"/>
      <c r="HRQ41" s="127"/>
      <c r="HRR41" s="127"/>
      <c r="HRS41" s="127"/>
      <c r="HRT41" s="127"/>
      <c r="HRU41" s="127"/>
      <c r="HRV41" s="127"/>
      <c r="HRW41" s="127"/>
      <c r="HRX41" s="127"/>
      <c r="HRY41" s="127"/>
      <c r="HRZ41" s="127"/>
      <c r="HSA41" s="127"/>
      <c r="HSB41" s="127"/>
      <c r="HSC41" s="127"/>
      <c r="HSD41" s="127"/>
      <c r="HSE41" s="127"/>
      <c r="HSF41" s="127"/>
      <c r="HSG41" s="127"/>
      <c r="HSH41" s="127"/>
      <c r="HSI41" s="127"/>
      <c r="HSJ41" s="127"/>
      <c r="HSK41" s="127"/>
      <c r="HSL41" s="127"/>
      <c r="HSM41" s="127"/>
      <c r="HSN41" s="127"/>
      <c r="HSO41" s="127"/>
      <c r="HSP41" s="127"/>
      <c r="HSQ41" s="127"/>
      <c r="HSR41" s="127"/>
      <c r="HSS41" s="127"/>
      <c r="HST41" s="127"/>
      <c r="HSU41" s="127"/>
      <c r="HSV41" s="127"/>
      <c r="HSW41" s="127"/>
      <c r="HSX41" s="127"/>
      <c r="HSY41" s="127"/>
      <c r="HSZ41" s="127"/>
      <c r="HTA41" s="127"/>
      <c r="HTB41" s="127"/>
      <c r="HTC41" s="127"/>
      <c r="HTD41" s="127"/>
      <c r="HTE41" s="127"/>
      <c r="HTF41" s="127"/>
      <c r="HTG41" s="127"/>
      <c r="HTH41" s="127"/>
      <c r="HTI41" s="127"/>
      <c r="HTJ41" s="127"/>
      <c r="HTK41" s="127"/>
      <c r="HTL41" s="127"/>
      <c r="HTM41" s="127"/>
      <c r="HTN41" s="127"/>
      <c r="HTO41" s="127"/>
      <c r="HTP41" s="127"/>
      <c r="HTQ41" s="127"/>
      <c r="HTR41" s="127"/>
      <c r="HTS41" s="127"/>
      <c r="HTT41" s="127"/>
      <c r="HTU41" s="127"/>
      <c r="HTV41" s="127"/>
      <c r="HTW41" s="127"/>
      <c r="HTX41" s="127"/>
      <c r="HTY41" s="127"/>
      <c r="HTZ41" s="127"/>
      <c r="HUA41" s="127"/>
      <c r="HUB41" s="127"/>
      <c r="HUC41" s="127"/>
      <c r="HUD41" s="127"/>
      <c r="HUE41" s="127"/>
      <c r="HUF41" s="127"/>
      <c r="HUG41" s="127"/>
      <c r="HUH41" s="127"/>
      <c r="HUI41" s="127"/>
      <c r="HUJ41" s="127"/>
      <c r="HUK41" s="127"/>
      <c r="HUL41" s="127"/>
      <c r="HUM41" s="127"/>
      <c r="HUN41" s="127"/>
      <c r="HUO41" s="127"/>
      <c r="HUP41" s="127"/>
      <c r="HUQ41" s="127"/>
      <c r="HUR41" s="127"/>
      <c r="HUS41" s="127"/>
      <c r="HUT41" s="127"/>
      <c r="HUU41" s="127"/>
      <c r="HUV41" s="127"/>
      <c r="HUW41" s="127"/>
      <c r="HUX41" s="127"/>
      <c r="HUY41" s="127"/>
      <c r="HUZ41" s="127"/>
      <c r="HVA41" s="127"/>
      <c r="HVB41" s="127"/>
      <c r="HVC41" s="127"/>
      <c r="HVD41" s="127"/>
      <c r="HVE41" s="127"/>
      <c r="HVF41" s="127"/>
      <c r="HVG41" s="127"/>
      <c r="HVH41" s="127"/>
      <c r="HVI41" s="127"/>
      <c r="HVJ41" s="127"/>
      <c r="HVK41" s="127"/>
      <c r="HVL41" s="127"/>
      <c r="HVM41" s="127"/>
      <c r="HVN41" s="127"/>
      <c r="HVO41" s="127"/>
      <c r="HVP41" s="127"/>
      <c r="HVQ41" s="127"/>
      <c r="HVR41" s="127"/>
      <c r="HVS41" s="127"/>
      <c r="HVT41" s="127"/>
      <c r="HVU41" s="127"/>
      <c r="HVV41" s="127"/>
      <c r="HVW41" s="127"/>
      <c r="HVX41" s="127"/>
      <c r="HVY41" s="127"/>
      <c r="HVZ41" s="127"/>
      <c r="HWA41" s="127"/>
      <c r="HWB41" s="127"/>
      <c r="HWC41" s="127"/>
      <c r="HWD41" s="127"/>
      <c r="HWE41" s="127"/>
      <c r="HWF41" s="127"/>
      <c r="HWG41" s="127"/>
      <c r="HWH41" s="127"/>
      <c r="HWI41" s="127"/>
      <c r="HWJ41" s="127"/>
      <c r="HWK41" s="127"/>
      <c r="HWL41" s="127"/>
      <c r="HWM41" s="127"/>
      <c r="HWN41" s="127"/>
      <c r="HWO41" s="127"/>
      <c r="HWP41" s="127"/>
      <c r="HWQ41" s="127"/>
      <c r="HWR41" s="127"/>
      <c r="HWS41" s="127"/>
      <c r="HWT41" s="127"/>
      <c r="HWU41" s="127"/>
      <c r="HWV41" s="127"/>
      <c r="HWW41" s="127"/>
      <c r="HWX41" s="127"/>
      <c r="HWY41" s="127"/>
      <c r="HWZ41" s="127"/>
      <c r="HXA41" s="127"/>
      <c r="HXB41" s="127"/>
      <c r="HXC41" s="127"/>
      <c r="HXD41" s="127"/>
      <c r="HXE41" s="127"/>
      <c r="HXF41" s="127"/>
      <c r="HXG41" s="127"/>
      <c r="HXH41" s="127"/>
      <c r="HXI41" s="127"/>
      <c r="HXJ41" s="127"/>
      <c r="HXK41" s="127"/>
      <c r="HXL41" s="127"/>
      <c r="HXM41" s="127"/>
      <c r="HXN41" s="127"/>
      <c r="HXO41" s="127"/>
      <c r="HXP41" s="127"/>
      <c r="HXQ41" s="127"/>
      <c r="HXR41" s="127"/>
      <c r="HXS41" s="127"/>
      <c r="HXT41" s="127"/>
      <c r="HXU41" s="127"/>
      <c r="HXV41" s="127"/>
      <c r="HXW41" s="127"/>
      <c r="HXX41" s="127"/>
      <c r="HXY41" s="127"/>
      <c r="HXZ41" s="127"/>
      <c r="HYA41" s="127"/>
      <c r="HYB41" s="127"/>
      <c r="HYC41" s="127"/>
      <c r="HYD41" s="127"/>
      <c r="HYE41" s="127"/>
      <c r="HYF41" s="127"/>
      <c r="HYG41" s="127"/>
      <c r="HYH41" s="127"/>
      <c r="HYI41" s="127"/>
      <c r="HYJ41" s="127"/>
      <c r="HYK41" s="127"/>
      <c r="HYL41" s="127"/>
      <c r="HYM41" s="127"/>
      <c r="HYN41" s="127"/>
      <c r="HYO41" s="127"/>
      <c r="HYP41" s="127"/>
      <c r="HYQ41" s="127"/>
      <c r="HYR41" s="127"/>
      <c r="HYS41" s="127"/>
      <c r="HYT41" s="127"/>
      <c r="HYU41" s="127"/>
      <c r="HYV41" s="127"/>
      <c r="HYW41" s="127"/>
      <c r="HYX41" s="127"/>
      <c r="HYY41" s="127"/>
      <c r="HYZ41" s="127"/>
      <c r="HZA41" s="127"/>
      <c r="HZB41" s="127"/>
      <c r="HZC41" s="127"/>
      <c r="HZD41" s="127"/>
      <c r="HZE41" s="127"/>
      <c r="HZF41" s="127"/>
      <c r="HZG41" s="127"/>
      <c r="HZH41" s="127"/>
      <c r="HZI41" s="127"/>
      <c r="HZJ41" s="127"/>
      <c r="HZK41" s="127"/>
      <c r="HZL41" s="127"/>
      <c r="HZM41" s="127"/>
      <c r="HZN41" s="127"/>
      <c r="HZO41" s="127"/>
      <c r="HZP41" s="127"/>
      <c r="HZQ41" s="127"/>
      <c r="HZR41" s="127"/>
      <c r="HZS41" s="127"/>
      <c r="HZT41" s="127"/>
      <c r="HZU41" s="127"/>
      <c r="HZV41" s="127"/>
      <c r="HZW41" s="127"/>
      <c r="HZX41" s="127"/>
      <c r="HZY41" s="127"/>
      <c r="HZZ41" s="127"/>
      <c r="IAA41" s="127"/>
      <c r="IAB41" s="127"/>
      <c r="IAC41" s="127"/>
      <c r="IAD41" s="127"/>
      <c r="IAE41" s="127"/>
      <c r="IAF41" s="127"/>
      <c r="IAG41" s="127"/>
      <c r="IAH41" s="127"/>
      <c r="IAI41" s="127"/>
      <c r="IAJ41" s="127"/>
      <c r="IAK41" s="127"/>
      <c r="IAL41" s="127"/>
      <c r="IAM41" s="127"/>
      <c r="IAN41" s="127"/>
      <c r="IAO41" s="127"/>
      <c r="IAP41" s="127"/>
      <c r="IAQ41" s="127"/>
      <c r="IAR41" s="127"/>
      <c r="IAS41" s="127"/>
      <c r="IAT41" s="127"/>
      <c r="IAU41" s="127"/>
      <c r="IAV41" s="127"/>
      <c r="IAW41" s="127"/>
      <c r="IAX41" s="127"/>
      <c r="IAY41" s="127"/>
      <c r="IAZ41" s="127"/>
      <c r="IBA41" s="127"/>
      <c r="IBB41" s="127"/>
      <c r="IBC41" s="127"/>
      <c r="IBD41" s="127"/>
      <c r="IBE41" s="127"/>
      <c r="IBF41" s="127"/>
      <c r="IBG41" s="127"/>
      <c r="IBH41" s="127"/>
      <c r="IBI41" s="127"/>
      <c r="IBJ41" s="127"/>
      <c r="IBK41" s="127"/>
      <c r="IBL41" s="127"/>
      <c r="IBM41" s="127"/>
      <c r="IBN41" s="127"/>
      <c r="IBO41" s="127"/>
      <c r="IBP41" s="127"/>
      <c r="IBQ41" s="127"/>
      <c r="IBR41" s="127"/>
      <c r="IBS41" s="127"/>
      <c r="IBT41" s="127"/>
      <c r="IBU41" s="127"/>
      <c r="IBV41" s="127"/>
      <c r="IBW41" s="127"/>
      <c r="IBX41" s="127"/>
      <c r="IBY41" s="127"/>
      <c r="IBZ41" s="127"/>
      <c r="ICA41" s="127"/>
      <c r="ICB41" s="127"/>
      <c r="ICC41" s="127"/>
      <c r="ICD41" s="127"/>
      <c r="ICE41" s="127"/>
      <c r="ICF41" s="127"/>
      <c r="ICG41" s="127"/>
      <c r="ICH41" s="127"/>
      <c r="ICI41" s="127"/>
      <c r="ICJ41" s="127"/>
      <c r="ICK41" s="127"/>
      <c r="ICL41" s="127"/>
      <c r="ICM41" s="127"/>
      <c r="ICN41" s="127"/>
      <c r="ICO41" s="127"/>
      <c r="ICP41" s="127"/>
      <c r="ICQ41" s="127"/>
      <c r="ICR41" s="127"/>
      <c r="ICS41" s="127"/>
      <c r="ICT41" s="127"/>
      <c r="ICU41" s="127"/>
      <c r="ICV41" s="127"/>
      <c r="ICW41" s="127"/>
      <c r="ICX41" s="127"/>
      <c r="ICY41" s="127"/>
      <c r="ICZ41" s="127"/>
      <c r="IDA41" s="127"/>
      <c r="IDB41" s="127"/>
      <c r="IDC41" s="127"/>
      <c r="IDD41" s="127"/>
      <c r="IDE41" s="127"/>
      <c r="IDF41" s="127"/>
      <c r="IDG41" s="127"/>
      <c r="IDH41" s="127"/>
      <c r="IDI41" s="127"/>
      <c r="IDJ41" s="127"/>
      <c r="IDK41" s="127"/>
      <c r="IDL41" s="127"/>
      <c r="IDM41" s="127"/>
      <c r="IDN41" s="127"/>
      <c r="IDO41" s="127"/>
      <c r="IDP41" s="127"/>
      <c r="IDQ41" s="127"/>
      <c r="IDR41" s="127"/>
      <c r="IDS41" s="127"/>
      <c r="IDT41" s="127"/>
      <c r="IDU41" s="127"/>
      <c r="IDV41" s="127"/>
      <c r="IDW41" s="127"/>
      <c r="IDX41" s="127"/>
      <c r="IDY41" s="127"/>
      <c r="IDZ41" s="127"/>
      <c r="IEA41" s="127"/>
      <c r="IEB41" s="127"/>
      <c r="IEC41" s="127"/>
      <c r="IED41" s="127"/>
      <c r="IEE41" s="127"/>
      <c r="IEF41" s="127"/>
      <c r="IEG41" s="127"/>
      <c r="IEH41" s="127"/>
      <c r="IEI41" s="127"/>
      <c r="IEJ41" s="127"/>
      <c r="IEK41" s="127"/>
      <c r="IEL41" s="127"/>
      <c r="IEM41" s="127"/>
      <c r="IEN41" s="127"/>
      <c r="IEO41" s="127"/>
      <c r="IEP41" s="127"/>
      <c r="IEQ41" s="127"/>
      <c r="IER41" s="127"/>
      <c r="IES41" s="127"/>
      <c r="IET41" s="127"/>
      <c r="IEU41" s="127"/>
      <c r="IEV41" s="127"/>
      <c r="IEW41" s="127"/>
      <c r="IEX41" s="127"/>
      <c r="IEY41" s="127"/>
      <c r="IEZ41" s="127"/>
      <c r="IFA41" s="127"/>
      <c r="IFB41" s="127"/>
      <c r="IFC41" s="127"/>
      <c r="IFD41" s="127"/>
      <c r="IFE41" s="127"/>
      <c r="IFF41" s="127"/>
      <c r="IFG41" s="127"/>
      <c r="IFH41" s="127"/>
      <c r="IFI41" s="127"/>
      <c r="IFJ41" s="127"/>
      <c r="IFK41" s="127"/>
      <c r="IFL41" s="127"/>
      <c r="IFM41" s="127"/>
      <c r="IFN41" s="127"/>
      <c r="IFO41" s="127"/>
      <c r="IFP41" s="127"/>
      <c r="IFQ41" s="127"/>
      <c r="IFR41" s="127"/>
      <c r="IFS41" s="127"/>
      <c r="IFT41" s="127"/>
      <c r="IFU41" s="127"/>
      <c r="IFV41" s="127"/>
      <c r="IFW41" s="127"/>
      <c r="IFX41" s="127"/>
      <c r="IFY41" s="127"/>
      <c r="IFZ41" s="127"/>
      <c r="IGA41" s="127"/>
      <c r="IGB41" s="127"/>
      <c r="IGC41" s="127"/>
      <c r="IGD41" s="127"/>
      <c r="IGE41" s="127"/>
      <c r="IGF41" s="127"/>
      <c r="IGG41" s="127"/>
      <c r="IGH41" s="127"/>
      <c r="IGI41" s="127"/>
      <c r="IGJ41" s="127"/>
      <c r="IGK41" s="127"/>
      <c r="IGL41" s="127"/>
      <c r="IGM41" s="127"/>
      <c r="IGN41" s="127"/>
      <c r="IGO41" s="127"/>
      <c r="IGP41" s="127"/>
      <c r="IGQ41" s="127"/>
      <c r="IGR41" s="127"/>
      <c r="IGS41" s="127"/>
      <c r="IGT41" s="127"/>
      <c r="IGU41" s="127"/>
      <c r="IGV41" s="127"/>
      <c r="IGW41" s="127"/>
      <c r="IGX41" s="127"/>
      <c r="IGY41" s="127"/>
      <c r="IGZ41" s="127"/>
      <c r="IHA41" s="127"/>
      <c r="IHB41" s="127"/>
      <c r="IHC41" s="127"/>
      <c r="IHD41" s="127"/>
      <c r="IHE41" s="127"/>
      <c r="IHF41" s="127"/>
      <c r="IHG41" s="127"/>
      <c r="IHH41" s="127"/>
      <c r="IHI41" s="127"/>
      <c r="IHJ41" s="127"/>
      <c r="IHK41" s="127"/>
      <c r="IHL41" s="127"/>
      <c r="IHM41" s="127"/>
      <c r="IHN41" s="127"/>
      <c r="IHO41" s="127"/>
      <c r="IHP41" s="127"/>
      <c r="IHQ41" s="127"/>
      <c r="IHR41" s="127"/>
      <c r="IHS41" s="127"/>
      <c r="IHT41" s="127"/>
      <c r="IHU41" s="127"/>
      <c r="IHV41" s="127"/>
      <c r="IHW41" s="127"/>
      <c r="IHX41" s="127"/>
      <c r="IHY41" s="127"/>
      <c r="IHZ41" s="127"/>
      <c r="IIA41" s="127"/>
      <c r="IIB41" s="127"/>
      <c r="IIC41" s="127"/>
      <c r="IID41" s="127"/>
      <c r="IIE41" s="127"/>
      <c r="IIF41" s="127"/>
      <c r="IIG41" s="127"/>
      <c r="IIH41" s="127"/>
      <c r="III41" s="127"/>
      <c r="IIJ41" s="127"/>
      <c r="IIK41" s="127"/>
      <c r="IIL41" s="127"/>
      <c r="IIM41" s="127"/>
      <c r="IIN41" s="127"/>
      <c r="IIO41" s="127"/>
      <c r="IIP41" s="127"/>
      <c r="IIQ41" s="127"/>
      <c r="IIR41" s="127"/>
      <c r="IIS41" s="127"/>
      <c r="IIT41" s="127"/>
      <c r="IIU41" s="127"/>
      <c r="IIV41" s="127"/>
      <c r="IIW41" s="127"/>
      <c r="IIX41" s="127"/>
      <c r="IIY41" s="127"/>
      <c r="IIZ41" s="127"/>
      <c r="IJA41" s="127"/>
      <c r="IJB41" s="127"/>
      <c r="IJC41" s="127"/>
      <c r="IJD41" s="127"/>
      <c r="IJE41" s="127"/>
      <c r="IJF41" s="127"/>
      <c r="IJG41" s="127"/>
      <c r="IJH41" s="127"/>
      <c r="IJI41" s="127"/>
      <c r="IJJ41" s="127"/>
      <c r="IJK41" s="127"/>
      <c r="IJL41" s="127"/>
      <c r="IJM41" s="127"/>
      <c r="IJN41" s="127"/>
      <c r="IJO41" s="127"/>
      <c r="IJP41" s="127"/>
      <c r="IJQ41" s="127"/>
      <c r="IJR41" s="127"/>
      <c r="IJS41" s="127"/>
      <c r="IJT41" s="127"/>
      <c r="IJU41" s="127"/>
      <c r="IJV41" s="127"/>
      <c r="IJW41" s="127"/>
      <c r="IJX41" s="127"/>
      <c r="IJY41" s="127"/>
      <c r="IJZ41" s="127"/>
      <c r="IKA41" s="127"/>
      <c r="IKB41" s="127"/>
      <c r="IKC41" s="127"/>
      <c r="IKD41" s="127"/>
      <c r="IKE41" s="127"/>
      <c r="IKF41" s="127"/>
      <c r="IKG41" s="127"/>
      <c r="IKH41" s="127"/>
      <c r="IKI41" s="127"/>
      <c r="IKJ41" s="127"/>
      <c r="IKK41" s="127"/>
      <c r="IKL41" s="127"/>
      <c r="IKM41" s="127"/>
      <c r="IKN41" s="127"/>
      <c r="IKO41" s="127"/>
      <c r="IKP41" s="127"/>
      <c r="IKQ41" s="127"/>
      <c r="IKR41" s="127"/>
      <c r="IKS41" s="127"/>
      <c r="IKT41" s="127"/>
      <c r="IKU41" s="127"/>
      <c r="IKV41" s="127"/>
      <c r="IKW41" s="127"/>
      <c r="IKX41" s="127"/>
      <c r="IKY41" s="127"/>
      <c r="IKZ41" s="127"/>
      <c r="ILA41" s="127"/>
      <c r="ILB41" s="127"/>
      <c r="ILC41" s="127"/>
      <c r="ILD41" s="127"/>
      <c r="ILE41" s="127"/>
      <c r="ILF41" s="127"/>
      <c r="ILG41" s="127"/>
      <c r="ILH41" s="127"/>
      <c r="ILI41" s="127"/>
      <c r="ILJ41" s="127"/>
      <c r="ILK41" s="127"/>
      <c r="ILL41" s="127"/>
      <c r="ILM41" s="127"/>
      <c r="ILN41" s="127"/>
      <c r="ILO41" s="127"/>
      <c r="ILP41" s="127"/>
      <c r="ILQ41" s="127"/>
      <c r="ILR41" s="127"/>
      <c r="ILS41" s="127"/>
      <c r="ILT41" s="127"/>
      <c r="ILU41" s="127"/>
      <c r="ILV41" s="127"/>
      <c r="ILW41" s="127"/>
      <c r="ILX41" s="127"/>
      <c r="ILY41" s="127"/>
      <c r="ILZ41" s="127"/>
      <c r="IMA41" s="127"/>
      <c r="IMB41" s="127"/>
      <c r="IMC41" s="127"/>
      <c r="IMD41" s="127"/>
      <c r="IME41" s="127"/>
      <c r="IMF41" s="127"/>
      <c r="IMG41" s="127"/>
      <c r="IMH41" s="127"/>
      <c r="IMI41" s="127"/>
      <c r="IMJ41" s="127"/>
      <c r="IMK41" s="127"/>
      <c r="IML41" s="127"/>
      <c r="IMM41" s="127"/>
      <c r="IMN41" s="127"/>
      <c r="IMO41" s="127"/>
      <c r="IMP41" s="127"/>
      <c r="IMQ41" s="127"/>
      <c r="IMR41" s="127"/>
      <c r="IMS41" s="127"/>
      <c r="IMT41" s="127"/>
      <c r="IMU41" s="127"/>
      <c r="IMV41" s="127"/>
      <c r="IMW41" s="127"/>
      <c r="IMX41" s="127"/>
      <c r="IMY41" s="127"/>
      <c r="IMZ41" s="127"/>
      <c r="INA41" s="127"/>
      <c r="INB41" s="127"/>
      <c r="INC41" s="127"/>
      <c r="IND41" s="127"/>
      <c r="INE41" s="127"/>
      <c r="INF41" s="127"/>
      <c r="ING41" s="127"/>
      <c r="INH41" s="127"/>
      <c r="INI41" s="127"/>
      <c r="INJ41" s="127"/>
      <c r="INK41" s="127"/>
      <c r="INL41" s="127"/>
      <c r="INM41" s="127"/>
      <c r="INN41" s="127"/>
      <c r="INO41" s="127"/>
      <c r="INP41" s="127"/>
      <c r="INQ41" s="127"/>
      <c r="INR41" s="127"/>
      <c r="INS41" s="127"/>
      <c r="INT41" s="127"/>
      <c r="INU41" s="127"/>
      <c r="INV41" s="127"/>
      <c r="INW41" s="127"/>
      <c r="INX41" s="127"/>
      <c r="INY41" s="127"/>
      <c r="INZ41" s="127"/>
      <c r="IOA41" s="127"/>
      <c r="IOB41" s="127"/>
      <c r="IOC41" s="127"/>
      <c r="IOD41" s="127"/>
      <c r="IOE41" s="127"/>
      <c r="IOF41" s="127"/>
      <c r="IOG41" s="127"/>
      <c r="IOH41" s="127"/>
      <c r="IOI41" s="127"/>
      <c r="IOJ41" s="127"/>
      <c r="IOK41" s="127"/>
      <c r="IOL41" s="127"/>
      <c r="IOM41" s="127"/>
      <c r="ION41" s="127"/>
      <c r="IOO41" s="127"/>
      <c r="IOP41" s="127"/>
      <c r="IOQ41" s="127"/>
      <c r="IOR41" s="127"/>
      <c r="IOS41" s="127"/>
      <c r="IOT41" s="127"/>
      <c r="IOU41" s="127"/>
      <c r="IOV41" s="127"/>
      <c r="IOW41" s="127"/>
      <c r="IOX41" s="127"/>
      <c r="IOY41" s="127"/>
      <c r="IOZ41" s="127"/>
      <c r="IPA41" s="127"/>
      <c r="IPB41" s="127"/>
      <c r="IPC41" s="127"/>
      <c r="IPD41" s="127"/>
      <c r="IPE41" s="127"/>
      <c r="IPF41" s="127"/>
      <c r="IPG41" s="127"/>
      <c r="IPH41" s="127"/>
      <c r="IPI41" s="127"/>
      <c r="IPJ41" s="127"/>
      <c r="IPK41" s="127"/>
      <c r="IPL41" s="127"/>
      <c r="IPM41" s="127"/>
      <c r="IPN41" s="127"/>
      <c r="IPO41" s="127"/>
      <c r="IPP41" s="127"/>
      <c r="IPQ41" s="127"/>
      <c r="IPR41" s="127"/>
      <c r="IPS41" s="127"/>
      <c r="IPT41" s="127"/>
      <c r="IPU41" s="127"/>
      <c r="IPV41" s="127"/>
      <c r="IPW41" s="127"/>
      <c r="IPX41" s="127"/>
      <c r="IPY41" s="127"/>
      <c r="IPZ41" s="127"/>
      <c r="IQA41" s="127"/>
      <c r="IQB41" s="127"/>
      <c r="IQC41" s="127"/>
      <c r="IQD41" s="127"/>
      <c r="IQE41" s="127"/>
      <c r="IQF41" s="127"/>
      <c r="IQG41" s="127"/>
      <c r="IQH41" s="127"/>
      <c r="IQI41" s="127"/>
      <c r="IQJ41" s="127"/>
      <c r="IQK41" s="127"/>
      <c r="IQL41" s="127"/>
      <c r="IQM41" s="127"/>
      <c r="IQN41" s="127"/>
      <c r="IQO41" s="127"/>
      <c r="IQP41" s="127"/>
      <c r="IQQ41" s="127"/>
      <c r="IQR41" s="127"/>
      <c r="IQS41" s="127"/>
      <c r="IQT41" s="127"/>
      <c r="IQU41" s="127"/>
      <c r="IQV41" s="127"/>
      <c r="IQW41" s="127"/>
      <c r="IQX41" s="127"/>
      <c r="IQY41" s="127"/>
      <c r="IQZ41" s="127"/>
      <c r="IRA41" s="127"/>
      <c r="IRB41" s="127"/>
      <c r="IRC41" s="127"/>
      <c r="IRD41" s="127"/>
      <c r="IRE41" s="127"/>
      <c r="IRF41" s="127"/>
      <c r="IRG41" s="127"/>
      <c r="IRH41" s="127"/>
      <c r="IRI41" s="127"/>
      <c r="IRJ41" s="127"/>
      <c r="IRK41" s="127"/>
      <c r="IRL41" s="127"/>
      <c r="IRM41" s="127"/>
      <c r="IRN41" s="127"/>
      <c r="IRO41" s="127"/>
      <c r="IRP41" s="127"/>
      <c r="IRQ41" s="127"/>
      <c r="IRR41" s="127"/>
      <c r="IRS41" s="127"/>
      <c r="IRT41" s="127"/>
      <c r="IRU41" s="127"/>
      <c r="IRV41" s="127"/>
      <c r="IRW41" s="127"/>
      <c r="IRX41" s="127"/>
      <c r="IRY41" s="127"/>
      <c r="IRZ41" s="127"/>
      <c r="ISA41" s="127"/>
      <c r="ISB41" s="127"/>
      <c r="ISC41" s="127"/>
      <c r="ISD41" s="127"/>
      <c r="ISE41" s="127"/>
      <c r="ISF41" s="127"/>
      <c r="ISG41" s="127"/>
      <c r="ISH41" s="127"/>
      <c r="ISI41" s="127"/>
      <c r="ISJ41" s="127"/>
      <c r="ISK41" s="127"/>
      <c r="ISL41" s="127"/>
      <c r="ISM41" s="127"/>
      <c r="ISN41" s="127"/>
      <c r="ISO41" s="127"/>
      <c r="ISP41" s="127"/>
      <c r="ISQ41" s="127"/>
      <c r="ISR41" s="127"/>
      <c r="ISS41" s="127"/>
      <c r="IST41" s="127"/>
      <c r="ISU41" s="127"/>
      <c r="ISV41" s="127"/>
      <c r="ISW41" s="127"/>
      <c r="ISX41" s="127"/>
      <c r="ISY41" s="127"/>
      <c r="ISZ41" s="127"/>
      <c r="ITA41" s="127"/>
      <c r="ITB41" s="127"/>
      <c r="ITC41" s="127"/>
      <c r="ITD41" s="127"/>
      <c r="ITE41" s="127"/>
      <c r="ITF41" s="127"/>
      <c r="ITG41" s="127"/>
      <c r="ITH41" s="127"/>
      <c r="ITI41" s="127"/>
      <c r="ITJ41" s="127"/>
      <c r="ITK41" s="127"/>
      <c r="ITL41" s="127"/>
      <c r="ITM41" s="127"/>
      <c r="ITN41" s="127"/>
      <c r="ITO41" s="127"/>
      <c r="ITP41" s="127"/>
      <c r="ITQ41" s="127"/>
      <c r="ITR41" s="127"/>
      <c r="ITS41" s="127"/>
      <c r="ITT41" s="127"/>
      <c r="ITU41" s="127"/>
      <c r="ITV41" s="127"/>
      <c r="ITW41" s="127"/>
      <c r="ITX41" s="127"/>
      <c r="ITY41" s="127"/>
      <c r="ITZ41" s="127"/>
      <c r="IUA41" s="127"/>
      <c r="IUB41" s="127"/>
      <c r="IUC41" s="127"/>
      <c r="IUD41" s="127"/>
      <c r="IUE41" s="127"/>
      <c r="IUF41" s="127"/>
      <c r="IUG41" s="127"/>
      <c r="IUH41" s="127"/>
      <c r="IUI41" s="127"/>
      <c r="IUJ41" s="127"/>
      <c r="IUK41" s="127"/>
      <c r="IUL41" s="127"/>
      <c r="IUM41" s="127"/>
      <c r="IUN41" s="127"/>
      <c r="IUO41" s="127"/>
      <c r="IUP41" s="127"/>
      <c r="IUQ41" s="127"/>
      <c r="IUR41" s="127"/>
      <c r="IUS41" s="127"/>
      <c r="IUT41" s="127"/>
      <c r="IUU41" s="127"/>
      <c r="IUV41" s="127"/>
      <c r="IUW41" s="127"/>
      <c r="IUX41" s="127"/>
      <c r="IUY41" s="127"/>
      <c r="IUZ41" s="127"/>
      <c r="IVA41" s="127"/>
      <c r="IVB41" s="127"/>
      <c r="IVC41" s="127"/>
      <c r="IVD41" s="127"/>
      <c r="IVE41" s="127"/>
      <c r="IVF41" s="127"/>
      <c r="IVG41" s="127"/>
      <c r="IVH41" s="127"/>
      <c r="IVI41" s="127"/>
      <c r="IVJ41" s="127"/>
      <c r="IVK41" s="127"/>
      <c r="IVL41" s="127"/>
      <c r="IVM41" s="127"/>
      <c r="IVN41" s="127"/>
      <c r="IVO41" s="127"/>
      <c r="IVP41" s="127"/>
      <c r="IVQ41" s="127"/>
      <c r="IVR41" s="127"/>
      <c r="IVS41" s="127"/>
      <c r="IVT41" s="127"/>
      <c r="IVU41" s="127"/>
      <c r="IVV41" s="127"/>
      <c r="IVW41" s="127"/>
      <c r="IVX41" s="127"/>
      <c r="IVY41" s="127"/>
      <c r="IVZ41" s="127"/>
      <c r="IWA41" s="127"/>
      <c r="IWB41" s="127"/>
      <c r="IWC41" s="127"/>
      <c r="IWD41" s="127"/>
      <c r="IWE41" s="127"/>
      <c r="IWF41" s="127"/>
      <c r="IWG41" s="127"/>
      <c r="IWH41" s="127"/>
      <c r="IWI41" s="127"/>
      <c r="IWJ41" s="127"/>
      <c r="IWK41" s="127"/>
      <c r="IWL41" s="127"/>
      <c r="IWM41" s="127"/>
      <c r="IWN41" s="127"/>
      <c r="IWO41" s="127"/>
      <c r="IWP41" s="127"/>
      <c r="IWQ41" s="127"/>
      <c r="IWR41" s="127"/>
      <c r="IWS41" s="127"/>
      <c r="IWT41" s="127"/>
      <c r="IWU41" s="127"/>
      <c r="IWV41" s="127"/>
      <c r="IWW41" s="127"/>
      <c r="IWX41" s="127"/>
      <c r="IWY41" s="127"/>
      <c r="IWZ41" s="127"/>
      <c r="IXA41" s="127"/>
      <c r="IXB41" s="127"/>
      <c r="IXC41" s="127"/>
      <c r="IXD41" s="127"/>
      <c r="IXE41" s="127"/>
      <c r="IXF41" s="127"/>
      <c r="IXG41" s="127"/>
      <c r="IXH41" s="127"/>
      <c r="IXI41" s="127"/>
      <c r="IXJ41" s="127"/>
      <c r="IXK41" s="127"/>
      <c r="IXL41" s="127"/>
      <c r="IXM41" s="127"/>
      <c r="IXN41" s="127"/>
      <c r="IXO41" s="127"/>
      <c r="IXP41" s="127"/>
      <c r="IXQ41" s="127"/>
      <c r="IXR41" s="127"/>
      <c r="IXS41" s="127"/>
      <c r="IXT41" s="127"/>
      <c r="IXU41" s="127"/>
      <c r="IXV41" s="127"/>
      <c r="IXW41" s="127"/>
      <c r="IXX41" s="127"/>
      <c r="IXY41" s="127"/>
      <c r="IXZ41" s="127"/>
      <c r="IYA41" s="127"/>
      <c r="IYB41" s="127"/>
      <c r="IYC41" s="127"/>
      <c r="IYD41" s="127"/>
      <c r="IYE41" s="127"/>
      <c r="IYF41" s="127"/>
      <c r="IYG41" s="127"/>
      <c r="IYH41" s="127"/>
      <c r="IYI41" s="127"/>
      <c r="IYJ41" s="127"/>
      <c r="IYK41" s="127"/>
      <c r="IYL41" s="127"/>
      <c r="IYM41" s="127"/>
      <c r="IYN41" s="127"/>
      <c r="IYO41" s="127"/>
      <c r="IYP41" s="127"/>
      <c r="IYQ41" s="127"/>
      <c r="IYR41" s="127"/>
      <c r="IYS41" s="127"/>
      <c r="IYT41" s="127"/>
      <c r="IYU41" s="127"/>
      <c r="IYV41" s="127"/>
      <c r="IYW41" s="127"/>
      <c r="IYX41" s="127"/>
      <c r="IYY41" s="127"/>
      <c r="IYZ41" s="127"/>
      <c r="IZA41" s="127"/>
      <c r="IZB41" s="127"/>
      <c r="IZC41" s="127"/>
      <c r="IZD41" s="127"/>
      <c r="IZE41" s="127"/>
      <c r="IZF41" s="127"/>
      <c r="IZG41" s="127"/>
      <c r="IZH41" s="127"/>
      <c r="IZI41" s="127"/>
      <c r="IZJ41" s="127"/>
      <c r="IZK41" s="127"/>
      <c r="IZL41" s="127"/>
      <c r="IZM41" s="127"/>
      <c r="IZN41" s="127"/>
      <c r="IZO41" s="127"/>
      <c r="IZP41" s="127"/>
      <c r="IZQ41" s="127"/>
      <c r="IZR41" s="127"/>
      <c r="IZS41" s="127"/>
      <c r="IZT41" s="127"/>
      <c r="IZU41" s="127"/>
      <c r="IZV41" s="127"/>
      <c r="IZW41" s="127"/>
      <c r="IZX41" s="127"/>
      <c r="IZY41" s="127"/>
      <c r="IZZ41" s="127"/>
      <c r="JAA41" s="127"/>
      <c r="JAB41" s="127"/>
      <c r="JAC41" s="127"/>
      <c r="JAD41" s="127"/>
      <c r="JAE41" s="127"/>
      <c r="JAF41" s="127"/>
      <c r="JAG41" s="127"/>
      <c r="JAH41" s="127"/>
      <c r="JAI41" s="127"/>
      <c r="JAJ41" s="127"/>
      <c r="JAK41" s="127"/>
      <c r="JAL41" s="127"/>
      <c r="JAM41" s="127"/>
      <c r="JAN41" s="127"/>
      <c r="JAO41" s="127"/>
      <c r="JAP41" s="127"/>
      <c r="JAQ41" s="127"/>
      <c r="JAR41" s="127"/>
      <c r="JAS41" s="127"/>
      <c r="JAT41" s="127"/>
      <c r="JAU41" s="127"/>
      <c r="JAV41" s="127"/>
      <c r="JAW41" s="127"/>
      <c r="JAX41" s="127"/>
      <c r="JAY41" s="127"/>
      <c r="JAZ41" s="127"/>
      <c r="JBA41" s="127"/>
      <c r="JBB41" s="127"/>
      <c r="JBC41" s="127"/>
      <c r="JBD41" s="127"/>
      <c r="JBE41" s="127"/>
      <c r="JBF41" s="127"/>
      <c r="JBG41" s="127"/>
      <c r="JBH41" s="127"/>
      <c r="JBI41" s="127"/>
      <c r="JBJ41" s="127"/>
      <c r="JBK41" s="127"/>
      <c r="JBL41" s="127"/>
      <c r="JBM41" s="127"/>
      <c r="JBN41" s="127"/>
      <c r="JBO41" s="127"/>
      <c r="JBP41" s="127"/>
      <c r="JBQ41" s="127"/>
      <c r="JBR41" s="127"/>
      <c r="JBS41" s="127"/>
      <c r="JBT41" s="127"/>
      <c r="JBU41" s="127"/>
      <c r="JBV41" s="127"/>
      <c r="JBW41" s="127"/>
      <c r="JBX41" s="127"/>
      <c r="JBY41" s="127"/>
      <c r="JBZ41" s="127"/>
      <c r="JCA41" s="127"/>
      <c r="JCB41" s="127"/>
      <c r="JCC41" s="127"/>
      <c r="JCD41" s="127"/>
      <c r="JCE41" s="127"/>
      <c r="JCF41" s="127"/>
      <c r="JCG41" s="127"/>
      <c r="JCH41" s="127"/>
      <c r="JCI41" s="127"/>
      <c r="JCJ41" s="127"/>
      <c r="JCK41" s="127"/>
      <c r="JCL41" s="127"/>
      <c r="JCM41" s="127"/>
      <c r="JCN41" s="127"/>
      <c r="JCO41" s="127"/>
      <c r="JCP41" s="127"/>
      <c r="JCQ41" s="127"/>
      <c r="JCR41" s="127"/>
      <c r="JCS41" s="127"/>
      <c r="JCT41" s="127"/>
      <c r="JCU41" s="127"/>
      <c r="JCV41" s="127"/>
      <c r="JCW41" s="127"/>
      <c r="JCX41" s="127"/>
      <c r="JCY41" s="127"/>
      <c r="JCZ41" s="127"/>
      <c r="JDA41" s="127"/>
      <c r="JDB41" s="127"/>
      <c r="JDC41" s="127"/>
      <c r="JDD41" s="127"/>
      <c r="JDE41" s="127"/>
      <c r="JDF41" s="127"/>
      <c r="JDG41" s="127"/>
      <c r="JDH41" s="127"/>
      <c r="JDI41" s="127"/>
      <c r="JDJ41" s="127"/>
      <c r="JDK41" s="127"/>
      <c r="JDL41" s="127"/>
      <c r="JDM41" s="127"/>
      <c r="JDN41" s="127"/>
      <c r="JDO41" s="127"/>
      <c r="JDP41" s="127"/>
      <c r="JDQ41" s="127"/>
      <c r="JDR41" s="127"/>
      <c r="JDS41" s="127"/>
      <c r="JDT41" s="127"/>
      <c r="JDU41" s="127"/>
      <c r="JDV41" s="127"/>
      <c r="JDW41" s="127"/>
      <c r="JDX41" s="127"/>
      <c r="JDY41" s="127"/>
      <c r="JDZ41" s="127"/>
      <c r="JEA41" s="127"/>
      <c r="JEB41" s="127"/>
      <c r="JEC41" s="127"/>
      <c r="JED41" s="127"/>
      <c r="JEE41" s="127"/>
      <c r="JEF41" s="127"/>
      <c r="JEG41" s="127"/>
      <c r="JEH41" s="127"/>
      <c r="JEI41" s="127"/>
      <c r="JEJ41" s="127"/>
      <c r="JEK41" s="127"/>
      <c r="JEL41" s="127"/>
      <c r="JEM41" s="127"/>
      <c r="JEN41" s="127"/>
      <c r="JEO41" s="127"/>
      <c r="JEP41" s="127"/>
      <c r="JEQ41" s="127"/>
      <c r="JER41" s="127"/>
      <c r="JES41" s="127"/>
      <c r="JET41" s="127"/>
      <c r="JEU41" s="127"/>
      <c r="JEV41" s="127"/>
      <c r="JEW41" s="127"/>
      <c r="JEX41" s="127"/>
      <c r="JEY41" s="127"/>
      <c r="JEZ41" s="127"/>
      <c r="JFA41" s="127"/>
      <c r="JFB41" s="127"/>
      <c r="JFC41" s="127"/>
      <c r="JFD41" s="127"/>
      <c r="JFE41" s="127"/>
      <c r="JFF41" s="127"/>
      <c r="JFG41" s="127"/>
      <c r="JFH41" s="127"/>
      <c r="JFI41" s="127"/>
      <c r="JFJ41" s="127"/>
      <c r="JFK41" s="127"/>
      <c r="JFL41" s="127"/>
      <c r="JFM41" s="127"/>
      <c r="JFN41" s="127"/>
      <c r="JFO41" s="127"/>
      <c r="JFP41" s="127"/>
      <c r="JFQ41" s="127"/>
      <c r="JFR41" s="127"/>
      <c r="JFS41" s="127"/>
      <c r="JFT41" s="127"/>
      <c r="JFU41" s="127"/>
      <c r="JFV41" s="127"/>
      <c r="JFW41" s="127"/>
      <c r="JFX41" s="127"/>
      <c r="JFY41" s="127"/>
      <c r="JFZ41" s="127"/>
      <c r="JGA41" s="127"/>
      <c r="JGB41" s="127"/>
      <c r="JGC41" s="127"/>
      <c r="JGD41" s="127"/>
      <c r="JGE41" s="127"/>
      <c r="JGF41" s="127"/>
      <c r="JGG41" s="127"/>
      <c r="JGH41" s="127"/>
      <c r="JGI41" s="127"/>
      <c r="JGJ41" s="127"/>
      <c r="JGK41" s="127"/>
      <c r="JGL41" s="127"/>
      <c r="JGM41" s="127"/>
      <c r="JGN41" s="127"/>
      <c r="JGO41" s="127"/>
      <c r="JGP41" s="127"/>
      <c r="JGQ41" s="127"/>
      <c r="JGR41" s="127"/>
      <c r="JGS41" s="127"/>
      <c r="JGT41" s="127"/>
      <c r="JGU41" s="127"/>
      <c r="JGV41" s="127"/>
      <c r="JGW41" s="127"/>
      <c r="JGX41" s="127"/>
      <c r="JGY41" s="127"/>
      <c r="JGZ41" s="127"/>
      <c r="JHA41" s="127"/>
      <c r="JHB41" s="127"/>
      <c r="JHC41" s="127"/>
      <c r="JHD41" s="127"/>
      <c r="JHE41" s="127"/>
      <c r="JHF41" s="127"/>
      <c r="JHG41" s="127"/>
      <c r="JHH41" s="127"/>
      <c r="JHI41" s="127"/>
      <c r="JHJ41" s="127"/>
      <c r="JHK41" s="127"/>
      <c r="JHL41" s="127"/>
      <c r="JHM41" s="127"/>
      <c r="JHN41" s="127"/>
      <c r="JHO41" s="127"/>
      <c r="JHP41" s="127"/>
      <c r="JHQ41" s="127"/>
      <c r="JHR41" s="127"/>
      <c r="JHS41" s="127"/>
      <c r="JHT41" s="127"/>
      <c r="JHU41" s="127"/>
      <c r="JHV41" s="127"/>
      <c r="JHW41" s="127"/>
      <c r="JHX41" s="127"/>
      <c r="JHY41" s="127"/>
      <c r="JHZ41" s="127"/>
      <c r="JIA41" s="127"/>
      <c r="JIB41" s="127"/>
      <c r="JIC41" s="127"/>
      <c r="JID41" s="127"/>
      <c r="JIE41" s="127"/>
      <c r="JIF41" s="127"/>
      <c r="JIG41" s="127"/>
      <c r="JIH41" s="127"/>
      <c r="JII41" s="127"/>
      <c r="JIJ41" s="127"/>
      <c r="JIK41" s="127"/>
      <c r="JIL41" s="127"/>
      <c r="JIM41" s="127"/>
      <c r="JIN41" s="127"/>
      <c r="JIO41" s="127"/>
      <c r="JIP41" s="127"/>
      <c r="JIQ41" s="127"/>
      <c r="JIR41" s="127"/>
      <c r="JIS41" s="127"/>
      <c r="JIT41" s="127"/>
      <c r="JIU41" s="127"/>
      <c r="JIV41" s="127"/>
      <c r="JIW41" s="127"/>
      <c r="JIX41" s="127"/>
      <c r="JIY41" s="127"/>
      <c r="JIZ41" s="127"/>
      <c r="JJA41" s="127"/>
      <c r="JJB41" s="127"/>
      <c r="JJC41" s="127"/>
      <c r="JJD41" s="127"/>
      <c r="JJE41" s="127"/>
      <c r="JJF41" s="127"/>
      <c r="JJG41" s="127"/>
      <c r="JJH41" s="127"/>
      <c r="JJI41" s="127"/>
      <c r="JJJ41" s="127"/>
      <c r="JJK41" s="127"/>
      <c r="JJL41" s="127"/>
      <c r="JJM41" s="127"/>
      <c r="JJN41" s="127"/>
      <c r="JJO41" s="127"/>
      <c r="JJP41" s="127"/>
      <c r="JJQ41" s="127"/>
      <c r="JJR41" s="127"/>
      <c r="JJS41" s="127"/>
      <c r="JJT41" s="127"/>
      <c r="JJU41" s="127"/>
      <c r="JJV41" s="127"/>
      <c r="JJW41" s="127"/>
      <c r="JJX41" s="127"/>
      <c r="JJY41" s="127"/>
      <c r="JJZ41" s="127"/>
      <c r="JKA41" s="127"/>
      <c r="JKB41" s="127"/>
      <c r="JKC41" s="127"/>
      <c r="JKD41" s="127"/>
      <c r="JKE41" s="127"/>
      <c r="JKF41" s="127"/>
      <c r="JKG41" s="127"/>
      <c r="JKH41" s="127"/>
      <c r="JKI41" s="127"/>
      <c r="JKJ41" s="127"/>
      <c r="JKK41" s="127"/>
      <c r="JKL41" s="127"/>
      <c r="JKM41" s="127"/>
      <c r="JKN41" s="127"/>
      <c r="JKO41" s="127"/>
      <c r="JKP41" s="127"/>
      <c r="JKQ41" s="127"/>
      <c r="JKR41" s="127"/>
      <c r="JKS41" s="127"/>
      <c r="JKT41" s="127"/>
      <c r="JKU41" s="127"/>
      <c r="JKV41" s="127"/>
      <c r="JKW41" s="127"/>
      <c r="JKX41" s="127"/>
      <c r="JKY41" s="127"/>
      <c r="JKZ41" s="127"/>
      <c r="JLA41" s="127"/>
      <c r="JLB41" s="127"/>
      <c r="JLC41" s="127"/>
      <c r="JLD41" s="127"/>
      <c r="JLE41" s="127"/>
      <c r="JLF41" s="127"/>
      <c r="JLG41" s="127"/>
      <c r="JLH41" s="127"/>
      <c r="JLI41" s="127"/>
      <c r="JLJ41" s="127"/>
      <c r="JLK41" s="127"/>
      <c r="JLL41" s="127"/>
      <c r="JLM41" s="127"/>
      <c r="JLN41" s="127"/>
      <c r="JLO41" s="127"/>
      <c r="JLP41" s="127"/>
      <c r="JLQ41" s="127"/>
      <c r="JLR41" s="127"/>
      <c r="JLS41" s="127"/>
      <c r="JLT41" s="127"/>
      <c r="JLU41" s="127"/>
      <c r="JLV41" s="127"/>
      <c r="JLW41" s="127"/>
      <c r="JLX41" s="127"/>
      <c r="JLY41" s="127"/>
      <c r="JLZ41" s="127"/>
      <c r="JMA41" s="127"/>
      <c r="JMB41" s="127"/>
      <c r="JMC41" s="127"/>
      <c r="JMD41" s="127"/>
      <c r="JME41" s="127"/>
      <c r="JMF41" s="127"/>
      <c r="JMG41" s="127"/>
      <c r="JMH41" s="127"/>
      <c r="JMI41" s="127"/>
      <c r="JMJ41" s="127"/>
      <c r="JMK41" s="127"/>
      <c r="JML41" s="127"/>
      <c r="JMM41" s="127"/>
      <c r="JMN41" s="127"/>
      <c r="JMO41" s="127"/>
      <c r="JMP41" s="127"/>
      <c r="JMQ41" s="127"/>
      <c r="JMR41" s="127"/>
      <c r="JMS41" s="127"/>
      <c r="JMT41" s="127"/>
      <c r="JMU41" s="127"/>
      <c r="JMV41" s="127"/>
      <c r="JMW41" s="127"/>
      <c r="JMX41" s="127"/>
      <c r="JMY41" s="127"/>
      <c r="JMZ41" s="127"/>
      <c r="JNA41" s="127"/>
      <c r="JNB41" s="127"/>
      <c r="JNC41" s="127"/>
      <c r="JND41" s="127"/>
      <c r="JNE41" s="127"/>
      <c r="JNF41" s="127"/>
      <c r="JNG41" s="127"/>
      <c r="JNH41" s="127"/>
      <c r="JNI41" s="127"/>
      <c r="JNJ41" s="127"/>
      <c r="JNK41" s="127"/>
      <c r="JNL41" s="127"/>
      <c r="JNM41" s="127"/>
      <c r="JNN41" s="127"/>
      <c r="JNO41" s="127"/>
      <c r="JNP41" s="127"/>
      <c r="JNQ41" s="127"/>
      <c r="JNR41" s="127"/>
      <c r="JNS41" s="127"/>
      <c r="JNT41" s="127"/>
      <c r="JNU41" s="127"/>
      <c r="JNV41" s="127"/>
      <c r="JNW41" s="127"/>
      <c r="JNX41" s="127"/>
      <c r="JNY41" s="127"/>
      <c r="JNZ41" s="127"/>
      <c r="JOA41" s="127"/>
      <c r="JOB41" s="127"/>
      <c r="JOC41" s="127"/>
      <c r="JOD41" s="127"/>
      <c r="JOE41" s="127"/>
      <c r="JOF41" s="127"/>
      <c r="JOG41" s="127"/>
      <c r="JOH41" s="127"/>
      <c r="JOI41" s="127"/>
      <c r="JOJ41" s="127"/>
      <c r="JOK41" s="127"/>
      <c r="JOL41" s="127"/>
      <c r="JOM41" s="127"/>
      <c r="JON41" s="127"/>
      <c r="JOO41" s="127"/>
      <c r="JOP41" s="127"/>
      <c r="JOQ41" s="127"/>
      <c r="JOR41" s="127"/>
      <c r="JOS41" s="127"/>
      <c r="JOT41" s="127"/>
      <c r="JOU41" s="127"/>
      <c r="JOV41" s="127"/>
      <c r="JOW41" s="127"/>
      <c r="JOX41" s="127"/>
      <c r="JOY41" s="127"/>
      <c r="JOZ41" s="127"/>
      <c r="JPA41" s="127"/>
      <c r="JPB41" s="127"/>
      <c r="JPC41" s="127"/>
      <c r="JPD41" s="127"/>
      <c r="JPE41" s="127"/>
      <c r="JPF41" s="127"/>
      <c r="JPG41" s="127"/>
      <c r="JPH41" s="127"/>
      <c r="JPI41" s="127"/>
      <c r="JPJ41" s="127"/>
      <c r="JPK41" s="127"/>
      <c r="JPL41" s="127"/>
      <c r="JPM41" s="127"/>
      <c r="JPN41" s="127"/>
      <c r="JPO41" s="127"/>
      <c r="JPP41" s="127"/>
      <c r="JPQ41" s="127"/>
      <c r="JPR41" s="127"/>
      <c r="JPS41" s="127"/>
      <c r="JPT41" s="127"/>
      <c r="JPU41" s="127"/>
      <c r="JPV41" s="127"/>
      <c r="JPW41" s="127"/>
      <c r="JPX41" s="127"/>
      <c r="JPY41" s="127"/>
      <c r="JPZ41" s="127"/>
      <c r="JQA41" s="127"/>
      <c r="JQB41" s="127"/>
      <c r="JQC41" s="127"/>
      <c r="JQD41" s="127"/>
      <c r="JQE41" s="127"/>
      <c r="JQF41" s="127"/>
      <c r="JQG41" s="127"/>
      <c r="JQH41" s="127"/>
      <c r="JQI41" s="127"/>
      <c r="JQJ41" s="127"/>
      <c r="JQK41" s="127"/>
      <c r="JQL41" s="127"/>
      <c r="JQM41" s="127"/>
      <c r="JQN41" s="127"/>
      <c r="JQO41" s="127"/>
      <c r="JQP41" s="127"/>
      <c r="JQQ41" s="127"/>
      <c r="JQR41" s="127"/>
      <c r="JQS41" s="127"/>
      <c r="JQT41" s="127"/>
      <c r="JQU41" s="127"/>
      <c r="JQV41" s="127"/>
      <c r="JQW41" s="127"/>
      <c r="JQX41" s="127"/>
      <c r="JQY41" s="127"/>
      <c r="JQZ41" s="127"/>
      <c r="JRA41" s="127"/>
      <c r="JRB41" s="127"/>
      <c r="JRC41" s="127"/>
      <c r="JRD41" s="127"/>
      <c r="JRE41" s="127"/>
      <c r="JRF41" s="127"/>
      <c r="JRG41" s="127"/>
      <c r="JRH41" s="127"/>
      <c r="JRI41" s="127"/>
      <c r="JRJ41" s="127"/>
      <c r="JRK41" s="127"/>
      <c r="JRL41" s="127"/>
      <c r="JRM41" s="127"/>
      <c r="JRN41" s="127"/>
      <c r="JRO41" s="127"/>
      <c r="JRP41" s="127"/>
      <c r="JRQ41" s="127"/>
      <c r="JRR41" s="127"/>
      <c r="JRS41" s="127"/>
      <c r="JRT41" s="127"/>
      <c r="JRU41" s="127"/>
      <c r="JRV41" s="127"/>
      <c r="JRW41" s="127"/>
      <c r="JRX41" s="127"/>
      <c r="JRY41" s="127"/>
      <c r="JRZ41" s="127"/>
      <c r="JSA41" s="127"/>
      <c r="JSB41" s="127"/>
      <c r="JSC41" s="127"/>
      <c r="JSD41" s="127"/>
      <c r="JSE41" s="127"/>
      <c r="JSF41" s="127"/>
      <c r="JSG41" s="127"/>
      <c r="JSH41" s="127"/>
      <c r="JSI41" s="127"/>
      <c r="JSJ41" s="127"/>
      <c r="JSK41" s="127"/>
      <c r="JSL41" s="127"/>
      <c r="JSM41" s="127"/>
      <c r="JSN41" s="127"/>
      <c r="JSO41" s="127"/>
      <c r="JSP41" s="127"/>
      <c r="JSQ41" s="127"/>
      <c r="JSR41" s="127"/>
      <c r="JSS41" s="127"/>
      <c r="JST41" s="127"/>
      <c r="JSU41" s="127"/>
      <c r="JSV41" s="127"/>
      <c r="JSW41" s="127"/>
      <c r="JSX41" s="127"/>
      <c r="JSY41" s="127"/>
      <c r="JSZ41" s="127"/>
      <c r="JTA41" s="127"/>
      <c r="JTB41" s="127"/>
      <c r="JTC41" s="127"/>
      <c r="JTD41" s="127"/>
      <c r="JTE41" s="127"/>
      <c r="JTF41" s="127"/>
      <c r="JTG41" s="127"/>
      <c r="JTH41" s="127"/>
      <c r="JTI41" s="127"/>
      <c r="JTJ41" s="127"/>
      <c r="JTK41" s="127"/>
      <c r="JTL41" s="127"/>
      <c r="JTM41" s="127"/>
      <c r="JTN41" s="127"/>
      <c r="JTO41" s="127"/>
      <c r="JTP41" s="127"/>
      <c r="JTQ41" s="127"/>
      <c r="JTR41" s="127"/>
      <c r="JTS41" s="127"/>
      <c r="JTT41" s="127"/>
      <c r="JTU41" s="127"/>
      <c r="JTV41" s="127"/>
      <c r="JTW41" s="127"/>
      <c r="JTX41" s="127"/>
      <c r="JTY41" s="127"/>
      <c r="JTZ41" s="127"/>
      <c r="JUA41" s="127"/>
      <c r="JUB41" s="127"/>
      <c r="JUC41" s="127"/>
      <c r="JUD41" s="127"/>
      <c r="JUE41" s="127"/>
      <c r="JUF41" s="127"/>
      <c r="JUG41" s="127"/>
      <c r="JUH41" s="127"/>
      <c r="JUI41" s="127"/>
      <c r="JUJ41" s="127"/>
      <c r="JUK41" s="127"/>
      <c r="JUL41" s="127"/>
      <c r="JUM41" s="127"/>
      <c r="JUN41" s="127"/>
      <c r="JUO41" s="127"/>
      <c r="JUP41" s="127"/>
      <c r="JUQ41" s="127"/>
      <c r="JUR41" s="127"/>
      <c r="JUS41" s="127"/>
      <c r="JUT41" s="127"/>
      <c r="JUU41" s="127"/>
      <c r="JUV41" s="127"/>
      <c r="JUW41" s="127"/>
      <c r="JUX41" s="127"/>
      <c r="JUY41" s="127"/>
      <c r="JUZ41" s="127"/>
      <c r="JVA41" s="127"/>
      <c r="JVB41" s="127"/>
      <c r="JVC41" s="127"/>
      <c r="JVD41" s="127"/>
      <c r="JVE41" s="127"/>
      <c r="JVF41" s="127"/>
      <c r="JVG41" s="127"/>
      <c r="JVH41" s="127"/>
      <c r="JVI41" s="127"/>
      <c r="JVJ41" s="127"/>
      <c r="JVK41" s="127"/>
      <c r="JVL41" s="127"/>
      <c r="JVM41" s="127"/>
      <c r="JVN41" s="127"/>
      <c r="JVO41" s="127"/>
      <c r="JVP41" s="127"/>
      <c r="JVQ41" s="127"/>
      <c r="JVR41" s="127"/>
      <c r="JVS41" s="127"/>
      <c r="JVT41" s="127"/>
      <c r="JVU41" s="127"/>
      <c r="JVV41" s="127"/>
      <c r="JVW41" s="127"/>
      <c r="JVX41" s="127"/>
      <c r="JVY41" s="127"/>
      <c r="JVZ41" s="127"/>
      <c r="JWA41" s="127"/>
      <c r="JWB41" s="127"/>
      <c r="JWC41" s="127"/>
      <c r="JWD41" s="127"/>
      <c r="JWE41" s="127"/>
      <c r="JWF41" s="127"/>
      <c r="JWG41" s="127"/>
      <c r="JWH41" s="127"/>
      <c r="JWI41" s="127"/>
      <c r="JWJ41" s="127"/>
      <c r="JWK41" s="127"/>
      <c r="JWL41" s="127"/>
      <c r="JWM41" s="127"/>
      <c r="JWN41" s="127"/>
      <c r="JWO41" s="127"/>
      <c r="JWP41" s="127"/>
      <c r="JWQ41" s="127"/>
      <c r="JWR41" s="127"/>
      <c r="JWS41" s="127"/>
      <c r="JWT41" s="127"/>
      <c r="JWU41" s="127"/>
      <c r="JWV41" s="127"/>
      <c r="JWW41" s="127"/>
      <c r="JWX41" s="127"/>
      <c r="JWY41" s="127"/>
      <c r="JWZ41" s="127"/>
      <c r="JXA41" s="127"/>
      <c r="JXB41" s="127"/>
      <c r="JXC41" s="127"/>
      <c r="JXD41" s="127"/>
      <c r="JXE41" s="127"/>
      <c r="JXF41" s="127"/>
      <c r="JXG41" s="127"/>
      <c r="JXH41" s="127"/>
      <c r="JXI41" s="127"/>
      <c r="JXJ41" s="127"/>
      <c r="JXK41" s="127"/>
      <c r="JXL41" s="127"/>
      <c r="JXM41" s="127"/>
      <c r="JXN41" s="127"/>
      <c r="JXO41" s="127"/>
      <c r="JXP41" s="127"/>
      <c r="JXQ41" s="127"/>
      <c r="JXR41" s="127"/>
      <c r="JXS41" s="127"/>
      <c r="JXT41" s="127"/>
      <c r="JXU41" s="127"/>
      <c r="JXV41" s="127"/>
      <c r="JXW41" s="127"/>
      <c r="JXX41" s="127"/>
      <c r="JXY41" s="127"/>
      <c r="JXZ41" s="127"/>
      <c r="JYA41" s="127"/>
      <c r="JYB41" s="127"/>
      <c r="JYC41" s="127"/>
      <c r="JYD41" s="127"/>
      <c r="JYE41" s="127"/>
      <c r="JYF41" s="127"/>
      <c r="JYG41" s="127"/>
      <c r="JYH41" s="127"/>
      <c r="JYI41" s="127"/>
      <c r="JYJ41" s="127"/>
      <c r="JYK41" s="127"/>
      <c r="JYL41" s="127"/>
      <c r="JYM41" s="127"/>
      <c r="JYN41" s="127"/>
      <c r="JYO41" s="127"/>
      <c r="JYP41" s="127"/>
      <c r="JYQ41" s="127"/>
      <c r="JYR41" s="127"/>
      <c r="JYS41" s="127"/>
      <c r="JYT41" s="127"/>
      <c r="JYU41" s="127"/>
      <c r="JYV41" s="127"/>
      <c r="JYW41" s="127"/>
      <c r="JYX41" s="127"/>
      <c r="JYY41" s="127"/>
      <c r="JYZ41" s="127"/>
      <c r="JZA41" s="127"/>
      <c r="JZB41" s="127"/>
      <c r="JZC41" s="127"/>
      <c r="JZD41" s="127"/>
      <c r="JZE41" s="127"/>
      <c r="JZF41" s="127"/>
      <c r="JZG41" s="127"/>
      <c r="JZH41" s="127"/>
      <c r="JZI41" s="127"/>
      <c r="JZJ41" s="127"/>
      <c r="JZK41" s="127"/>
      <c r="JZL41" s="127"/>
      <c r="JZM41" s="127"/>
      <c r="JZN41" s="127"/>
      <c r="JZO41" s="127"/>
      <c r="JZP41" s="127"/>
      <c r="JZQ41" s="127"/>
      <c r="JZR41" s="127"/>
      <c r="JZS41" s="127"/>
      <c r="JZT41" s="127"/>
      <c r="JZU41" s="127"/>
      <c r="JZV41" s="127"/>
      <c r="JZW41" s="127"/>
      <c r="JZX41" s="127"/>
      <c r="JZY41" s="127"/>
      <c r="JZZ41" s="127"/>
      <c r="KAA41" s="127"/>
      <c r="KAB41" s="127"/>
      <c r="KAC41" s="127"/>
      <c r="KAD41" s="127"/>
      <c r="KAE41" s="127"/>
      <c r="KAF41" s="127"/>
      <c r="KAG41" s="127"/>
      <c r="KAH41" s="127"/>
      <c r="KAI41" s="127"/>
      <c r="KAJ41" s="127"/>
      <c r="KAK41" s="127"/>
      <c r="KAL41" s="127"/>
      <c r="KAM41" s="127"/>
      <c r="KAN41" s="127"/>
      <c r="KAO41" s="127"/>
      <c r="KAP41" s="127"/>
      <c r="KAQ41" s="127"/>
      <c r="KAR41" s="127"/>
      <c r="KAS41" s="127"/>
      <c r="KAT41" s="127"/>
      <c r="KAU41" s="127"/>
      <c r="KAV41" s="127"/>
      <c r="KAW41" s="127"/>
      <c r="KAX41" s="127"/>
      <c r="KAY41" s="127"/>
      <c r="KAZ41" s="127"/>
      <c r="KBA41" s="127"/>
      <c r="KBB41" s="127"/>
      <c r="KBC41" s="127"/>
      <c r="KBD41" s="127"/>
      <c r="KBE41" s="127"/>
      <c r="KBF41" s="127"/>
      <c r="KBG41" s="127"/>
      <c r="KBH41" s="127"/>
      <c r="KBI41" s="127"/>
      <c r="KBJ41" s="127"/>
      <c r="KBK41" s="127"/>
      <c r="KBL41" s="127"/>
      <c r="KBM41" s="127"/>
      <c r="KBN41" s="127"/>
      <c r="KBO41" s="127"/>
      <c r="KBP41" s="127"/>
      <c r="KBQ41" s="127"/>
      <c r="KBR41" s="127"/>
      <c r="KBS41" s="127"/>
      <c r="KBT41" s="127"/>
      <c r="KBU41" s="127"/>
      <c r="KBV41" s="127"/>
      <c r="KBW41" s="127"/>
      <c r="KBX41" s="127"/>
      <c r="KBY41" s="127"/>
      <c r="KBZ41" s="127"/>
      <c r="KCA41" s="127"/>
      <c r="KCB41" s="127"/>
      <c r="KCC41" s="127"/>
      <c r="KCD41" s="127"/>
      <c r="KCE41" s="127"/>
      <c r="KCF41" s="127"/>
      <c r="KCG41" s="127"/>
      <c r="KCH41" s="127"/>
      <c r="KCI41" s="127"/>
      <c r="KCJ41" s="127"/>
      <c r="KCK41" s="127"/>
      <c r="KCL41" s="127"/>
      <c r="KCM41" s="127"/>
      <c r="KCN41" s="127"/>
      <c r="KCO41" s="127"/>
      <c r="KCP41" s="127"/>
      <c r="KCQ41" s="127"/>
      <c r="KCR41" s="127"/>
      <c r="KCS41" s="127"/>
      <c r="KCT41" s="127"/>
      <c r="KCU41" s="127"/>
      <c r="KCV41" s="127"/>
      <c r="KCW41" s="127"/>
      <c r="KCX41" s="127"/>
      <c r="KCY41" s="127"/>
      <c r="KCZ41" s="127"/>
      <c r="KDA41" s="127"/>
      <c r="KDB41" s="127"/>
      <c r="KDC41" s="127"/>
      <c r="KDD41" s="127"/>
      <c r="KDE41" s="127"/>
      <c r="KDF41" s="127"/>
      <c r="KDG41" s="127"/>
      <c r="KDH41" s="127"/>
      <c r="KDI41" s="127"/>
      <c r="KDJ41" s="127"/>
      <c r="KDK41" s="127"/>
      <c r="KDL41" s="127"/>
      <c r="KDM41" s="127"/>
      <c r="KDN41" s="127"/>
      <c r="KDO41" s="127"/>
      <c r="KDP41" s="127"/>
      <c r="KDQ41" s="127"/>
      <c r="KDR41" s="127"/>
      <c r="KDS41" s="127"/>
      <c r="KDT41" s="127"/>
      <c r="KDU41" s="127"/>
      <c r="KDV41" s="127"/>
      <c r="KDW41" s="127"/>
      <c r="KDX41" s="127"/>
      <c r="KDY41" s="127"/>
      <c r="KDZ41" s="127"/>
      <c r="KEA41" s="127"/>
      <c r="KEB41" s="127"/>
      <c r="KEC41" s="127"/>
      <c r="KED41" s="127"/>
      <c r="KEE41" s="127"/>
      <c r="KEF41" s="127"/>
      <c r="KEG41" s="127"/>
      <c r="KEH41" s="127"/>
      <c r="KEI41" s="127"/>
      <c r="KEJ41" s="127"/>
      <c r="KEK41" s="127"/>
      <c r="KEL41" s="127"/>
      <c r="KEM41" s="127"/>
      <c r="KEN41" s="127"/>
      <c r="KEO41" s="127"/>
      <c r="KEP41" s="127"/>
      <c r="KEQ41" s="127"/>
      <c r="KER41" s="127"/>
      <c r="KES41" s="127"/>
      <c r="KET41" s="127"/>
      <c r="KEU41" s="127"/>
      <c r="KEV41" s="127"/>
      <c r="KEW41" s="127"/>
      <c r="KEX41" s="127"/>
      <c r="KEY41" s="127"/>
      <c r="KEZ41" s="127"/>
      <c r="KFA41" s="127"/>
      <c r="KFB41" s="127"/>
      <c r="KFC41" s="127"/>
      <c r="KFD41" s="127"/>
      <c r="KFE41" s="127"/>
      <c r="KFF41" s="127"/>
      <c r="KFG41" s="127"/>
      <c r="KFH41" s="127"/>
      <c r="KFI41" s="127"/>
      <c r="KFJ41" s="127"/>
      <c r="KFK41" s="127"/>
      <c r="KFL41" s="127"/>
      <c r="KFM41" s="127"/>
      <c r="KFN41" s="127"/>
      <c r="KFO41" s="127"/>
      <c r="KFP41" s="127"/>
      <c r="KFQ41" s="127"/>
      <c r="KFR41" s="127"/>
      <c r="KFS41" s="127"/>
      <c r="KFT41" s="127"/>
      <c r="KFU41" s="127"/>
      <c r="KFV41" s="127"/>
      <c r="KFW41" s="127"/>
      <c r="KFX41" s="127"/>
      <c r="KFY41" s="127"/>
      <c r="KFZ41" s="127"/>
      <c r="KGA41" s="127"/>
      <c r="KGB41" s="127"/>
      <c r="KGC41" s="127"/>
      <c r="KGD41" s="127"/>
      <c r="KGE41" s="127"/>
      <c r="KGF41" s="127"/>
      <c r="KGG41" s="127"/>
      <c r="KGH41" s="127"/>
      <c r="KGI41" s="127"/>
      <c r="KGJ41" s="127"/>
      <c r="KGK41" s="127"/>
      <c r="KGL41" s="127"/>
      <c r="KGM41" s="127"/>
      <c r="KGN41" s="127"/>
      <c r="KGO41" s="127"/>
      <c r="KGP41" s="127"/>
      <c r="KGQ41" s="127"/>
      <c r="KGR41" s="127"/>
      <c r="KGS41" s="127"/>
      <c r="KGT41" s="127"/>
      <c r="KGU41" s="127"/>
      <c r="KGV41" s="127"/>
      <c r="KGW41" s="127"/>
      <c r="KGX41" s="127"/>
      <c r="KGY41" s="127"/>
      <c r="KGZ41" s="127"/>
      <c r="KHA41" s="127"/>
      <c r="KHB41" s="127"/>
      <c r="KHC41" s="127"/>
      <c r="KHD41" s="127"/>
      <c r="KHE41" s="127"/>
      <c r="KHF41" s="127"/>
      <c r="KHG41" s="127"/>
      <c r="KHH41" s="127"/>
      <c r="KHI41" s="127"/>
      <c r="KHJ41" s="127"/>
      <c r="KHK41" s="127"/>
      <c r="KHL41" s="127"/>
      <c r="KHM41" s="127"/>
      <c r="KHN41" s="127"/>
      <c r="KHO41" s="127"/>
      <c r="KHP41" s="127"/>
      <c r="KHQ41" s="127"/>
      <c r="KHR41" s="127"/>
      <c r="KHS41" s="127"/>
      <c r="KHT41" s="127"/>
      <c r="KHU41" s="127"/>
      <c r="KHV41" s="127"/>
      <c r="KHW41" s="127"/>
      <c r="KHX41" s="127"/>
      <c r="KHY41" s="127"/>
      <c r="KHZ41" s="127"/>
      <c r="KIA41" s="127"/>
      <c r="KIB41" s="127"/>
      <c r="KIC41" s="127"/>
      <c r="KID41" s="127"/>
      <c r="KIE41" s="127"/>
      <c r="KIF41" s="127"/>
      <c r="KIG41" s="127"/>
      <c r="KIH41" s="127"/>
      <c r="KII41" s="127"/>
      <c r="KIJ41" s="127"/>
      <c r="KIK41" s="127"/>
      <c r="KIL41" s="127"/>
      <c r="KIM41" s="127"/>
      <c r="KIN41" s="127"/>
      <c r="KIO41" s="127"/>
      <c r="KIP41" s="127"/>
      <c r="KIQ41" s="127"/>
      <c r="KIR41" s="127"/>
      <c r="KIS41" s="127"/>
      <c r="KIT41" s="127"/>
      <c r="KIU41" s="127"/>
      <c r="KIV41" s="127"/>
      <c r="KIW41" s="127"/>
      <c r="KIX41" s="127"/>
      <c r="KIY41" s="127"/>
      <c r="KIZ41" s="127"/>
      <c r="KJA41" s="127"/>
      <c r="KJB41" s="127"/>
      <c r="KJC41" s="127"/>
      <c r="KJD41" s="127"/>
      <c r="KJE41" s="127"/>
      <c r="KJF41" s="127"/>
      <c r="KJG41" s="127"/>
      <c r="KJH41" s="127"/>
      <c r="KJI41" s="127"/>
      <c r="KJJ41" s="127"/>
      <c r="KJK41" s="127"/>
      <c r="KJL41" s="127"/>
      <c r="KJM41" s="127"/>
      <c r="KJN41" s="127"/>
      <c r="KJO41" s="127"/>
      <c r="KJP41" s="127"/>
      <c r="KJQ41" s="127"/>
      <c r="KJR41" s="127"/>
      <c r="KJS41" s="127"/>
      <c r="KJT41" s="127"/>
      <c r="KJU41" s="127"/>
      <c r="KJV41" s="127"/>
      <c r="KJW41" s="127"/>
      <c r="KJX41" s="127"/>
      <c r="KJY41" s="127"/>
      <c r="KJZ41" s="127"/>
      <c r="KKA41" s="127"/>
      <c r="KKB41" s="127"/>
      <c r="KKC41" s="127"/>
      <c r="KKD41" s="127"/>
      <c r="KKE41" s="127"/>
      <c r="KKF41" s="127"/>
      <c r="KKG41" s="127"/>
      <c r="KKH41" s="127"/>
      <c r="KKI41" s="127"/>
      <c r="KKJ41" s="127"/>
      <c r="KKK41" s="127"/>
      <c r="KKL41" s="127"/>
      <c r="KKM41" s="127"/>
      <c r="KKN41" s="127"/>
      <c r="KKO41" s="127"/>
      <c r="KKP41" s="127"/>
      <c r="KKQ41" s="127"/>
      <c r="KKR41" s="127"/>
      <c r="KKS41" s="127"/>
      <c r="KKT41" s="127"/>
      <c r="KKU41" s="127"/>
      <c r="KKV41" s="127"/>
      <c r="KKW41" s="127"/>
      <c r="KKX41" s="127"/>
      <c r="KKY41" s="127"/>
      <c r="KKZ41" s="127"/>
      <c r="KLA41" s="127"/>
      <c r="KLB41" s="127"/>
      <c r="KLC41" s="127"/>
      <c r="KLD41" s="127"/>
      <c r="KLE41" s="127"/>
      <c r="KLF41" s="127"/>
      <c r="KLG41" s="127"/>
      <c r="KLH41" s="127"/>
      <c r="KLI41" s="127"/>
      <c r="KLJ41" s="127"/>
      <c r="KLK41" s="127"/>
      <c r="KLL41" s="127"/>
      <c r="KLM41" s="127"/>
      <c r="KLN41" s="127"/>
      <c r="KLO41" s="127"/>
      <c r="KLP41" s="127"/>
      <c r="KLQ41" s="127"/>
      <c r="KLR41" s="127"/>
      <c r="KLS41" s="127"/>
      <c r="KLT41" s="127"/>
      <c r="KLU41" s="127"/>
      <c r="KLV41" s="127"/>
      <c r="KLW41" s="127"/>
      <c r="KLX41" s="127"/>
      <c r="KLY41" s="127"/>
      <c r="KLZ41" s="127"/>
      <c r="KMA41" s="127"/>
      <c r="KMB41" s="127"/>
      <c r="KMC41" s="127"/>
      <c r="KMD41" s="127"/>
      <c r="KME41" s="127"/>
      <c r="KMF41" s="127"/>
      <c r="KMG41" s="127"/>
      <c r="KMH41" s="127"/>
      <c r="KMI41" s="127"/>
      <c r="KMJ41" s="127"/>
      <c r="KMK41" s="127"/>
      <c r="KML41" s="127"/>
      <c r="KMM41" s="127"/>
      <c r="KMN41" s="127"/>
      <c r="KMO41" s="127"/>
      <c r="KMP41" s="127"/>
      <c r="KMQ41" s="127"/>
      <c r="KMR41" s="127"/>
      <c r="KMS41" s="127"/>
      <c r="KMT41" s="127"/>
      <c r="KMU41" s="127"/>
      <c r="KMV41" s="127"/>
      <c r="KMW41" s="127"/>
      <c r="KMX41" s="127"/>
      <c r="KMY41" s="127"/>
      <c r="KMZ41" s="127"/>
      <c r="KNA41" s="127"/>
      <c r="KNB41" s="127"/>
      <c r="KNC41" s="127"/>
      <c r="KND41" s="127"/>
      <c r="KNE41" s="127"/>
      <c r="KNF41" s="127"/>
      <c r="KNG41" s="127"/>
      <c r="KNH41" s="127"/>
      <c r="KNI41" s="127"/>
      <c r="KNJ41" s="127"/>
      <c r="KNK41" s="127"/>
      <c r="KNL41" s="127"/>
      <c r="KNM41" s="127"/>
      <c r="KNN41" s="127"/>
      <c r="KNO41" s="127"/>
      <c r="KNP41" s="127"/>
      <c r="KNQ41" s="127"/>
      <c r="KNR41" s="127"/>
      <c r="KNS41" s="127"/>
      <c r="KNT41" s="127"/>
      <c r="KNU41" s="127"/>
      <c r="KNV41" s="127"/>
      <c r="KNW41" s="127"/>
      <c r="KNX41" s="127"/>
      <c r="KNY41" s="127"/>
      <c r="KNZ41" s="127"/>
      <c r="KOA41" s="127"/>
      <c r="KOB41" s="127"/>
      <c r="KOC41" s="127"/>
      <c r="KOD41" s="127"/>
      <c r="KOE41" s="127"/>
      <c r="KOF41" s="127"/>
      <c r="KOG41" s="127"/>
      <c r="KOH41" s="127"/>
      <c r="KOI41" s="127"/>
      <c r="KOJ41" s="127"/>
      <c r="KOK41" s="127"/>
      <c r="KOL41" s="127"/>
      <c r="KOM41" s="127"/>
      <c r="KON41" s="127"/>
      <c r="KOO41" s="127"/>
      <c r="KOP41" s="127"/>
      <c r="KOQ41" s="127"/>
      <c r="KOR41" s="127"/>
      <c r="KOS41" s="127"/>
      <c r="KOT41" s="127"/>
      <c r="KOU41" s="127"/>
      <c r="KOV41" s="127"/>
      <c r="KOW41" s="127"/>
      <c r="KOX41" s="127"/>
      <c r="KOY41" s="127"/>
      <c r="KOZ41" s="127"/>
      <c r="KPA41" s="127"/>
      <c r="KPB41" s="127"/>
      <c r="KPC41" s="127"/>
      <c r="KPD41" s="127"/>
      <c r="KPE41" s="127"/>
      <c r="KPF41" s="127"/>
      <c r="KPG41" s="127"/>
      <c r="KPH41" s="127"/>
      <c r="KPI41" s="127"/>
      <c r="KPJ41" s="127"/>
      <c r="KPK41" s="127"/>
      <c r="KPL41" s="127"/>
      <c r="KPM41" s="127"/>
      <c r="KPN41" s="127"/>
      <c r="KPO41" s="127"/>
      <c r="KPP41" s="127"/>
      <c r="KPQ41" s="127"/>
      <c r="KPR41" s="127"/>
      <c r="KPS41" s="127"/>
      <c r="KPT41" s="127"/>
      <c r="KPU41" s="127"/>
      <c r="KPV41" s="127"/>
      <c r="KPW41" s="127"/>
      <c r="KPX41" s="127"/>
      <c r="KPY41" s="127"/>
      <c r="KPZ41" s="127"/>
      <c r="KQA41" s="127"/>
      <c r="KQB41" s="127"/>
      <c r="KQC41" s="127"/>
      <c r="KQD41" s="127"/>
      <c r="KQE41" s="127"/>
      <c r="KQF41" s="127"/>
      <c r="KQG41" s="127"/>
      <c r="KQH41" s="127"/>
      <c r="KQI41" s="127"/>
      <c r="KQJ41" s="127"/>
      <c r="KQK41" s="127"/>
      <c r="KQL41" s="127"/>
      <c r="KQM41" s="127"/>
      <c r="KQN41" s="127"/>
      <c r="KQO41" s="127"/>
      <c r="KQP41" s="127"/>
      <c r="KQQ41" s="127"/>
      <c r="KQR41" s="127"/>
      <c r="KQS41" s="127"/>
      <c r="KQT41" s="127"/>
      <c r="KQU41" s="127"/>
      <c r="KQV41" s="127"/>
      <c r="KQW41" s="127"/>
      <c r="KQX41" s="127"/>
      <c r="KQY41" s="127"/>
      <c r="KQZ41" s="127"/>
      <c r="KRA41" s="127"/>
      <c r="KRB41" s="127"/>
      <c r="KRC41" s="127"/>
      <c r="KRD41" s="127"/>
      <c r="KRE41" s="127"/>
      <c r="KRF41" s="127"/>
      <c r="KRG41" s="127"/>
      <c r="KRH41" s="127"/>
      <c r="KRI41" s="127"/>
      <c r="KRJ41" s="127"/>
      <c r="KRK41" s="127"/>
      <c r="KRL41" s="127"/>
      <c r="KRM41" s="127"/>
      <c r="KRN41" s="127"/>
      <c r="KRO41" s="127"/>
      <c r="KRP41" s="127"/>
      <c r="KRQ41" s="127"/>
      <c r="KRR41" s="127"/>
      <c r="KRS41" s="127"/>
      <c r="KRT41" s="127"/>
      <c r="KRU41" s="127"/>
      <c r="KRV41" s="127"/>
      <c r="KRW41" s="127"/>
      <c r="KRX41" s="127"/>
      <c r="KRY41" s="127"/>
      <c r="KRZ41" s="127"/>
      <c r="KSA41" s="127"/>
      <c r="KSB41" s="127"/>
      <c r="KSC41" s="127"/>
      <c r="KSD41" s="127"/>
      <c r="KSE41" s="127"/>
      <c r="KSF41" s="127"/>
      <c r="KSG41" s="127"/>
      <c r="KSH41" s="127"/>
      <c r="KSI41" s="127"/>
      <c r="KSJ41" s="127"/>
      <c r="KSK41" s="127"/>
      <c r="KSL41" s="127"/>
      <c r="KSM41" s="127"/>
      <c r="KSN41" s="127"/>
      <c r="KSO41" s="127"/>
      <c r="KSP41" s="127"/>
      <c r="KSQ41" s="127"/>
      <c r="KSR41" s="127"/>
      <c r="KSS41" s="127"/>
      <c r="KST41" s="127"/>
      <c r="KSU41" s="127"/>
      <c r="KSV41" s="127"/>
      <c r="KSW41" s="127"/>
      <c r="KSX41" s="127"/>
      <c r="KSY41" s="127"/>
      <c r="KSZ41" s="127"/>
      <c r="KTA41" s="127"/>
      <c r="KTB41" s="127"/>
      <c r="KTC41" s="127"/>
      <c r="KTD41" s="127"/>
      <c r="KTE41" s="127"/>
      <c r="KTF41" s="127"/>
      <c r="KTG41" s="127"/>
      <c r="KTH41" s="127"/>
      <c r="KTI41" s="127"/>
      <c r="KTJ41" s="127"/>
      <c r="KTK41" s="127"/>
      <c r="KTL41" s="127"/>
      <c r="KTM41" s="127"/>
      <c r="KTN41" s="127"/>
      <c r="KTO41" s="127"/>
      <c r="KTP41" s="127"/>
      <c r="KTQ41" s="127"/>
      <c r="KTR41" s="127"/>
      <c r="KTS41" s="127"/>
      <c r="KTT41" s="127"/>
      <c r="KTU41" s="127"/>
      <c r="KTV41" s="127"/>
      <c r="KTW41" s="127"/>
      <c r="KTX41" s="127"/>
      <c r="KTY41" s="127"/>
      <c r="KTZ41" s="127"/>
      <c r="KUA41" s="127"/>
      <c r="KUB41" s="127"/>
      <c r="KUC41" s="127"/>
      <c r="KUD41" s="127"/>
      <c r="KUE41" s="127"/>
      <c r="KUF41" s="127"/>
      <c r="KUG41" s="127"/>
      <c r="KUH41" s="127"/>
      <c r="KUI41" s="127"/>
      <c r="KUJ41" s="127"/>
      <c r="KUK41" s="127"/>
      <c r="KUL41" s="127"/>
      <c r="KUM41" s="127"/>
      <c r="KUN41" s="127"/>
      <c r="KUO41" s="127"/>
      <c r="KUP41" s="127"/>
      <c r="KUQ41" s="127"/>
      <c r="KUR41" s="127"/>
      <c r="KUS41" s="127"/>
      <c r="KUT41" s="127"/>
      <c r="KUU41" s="127"/>
      <c r="KUV41" s="127"/>
      <c r="KUW41" s="127"/>
      <c r="KUX41" s="127"/>
      <c r="KUY41" s="127"/>
      <c r="KUZ41" s="127"/>
      <c r="KVA41" s="127"/>
      <c r="KVB41" s="127"/>
      <c r="KVC41" s="127"/>
      <c r="KVD41" s="127"/>
      <c r="KVE41" s="127"/>
      <c r="KVF41" s="127"/>
      <c r="KVG41" s="127"/>
      <c r="KVH41" s="127"/>
      <c r="KVI41" s="127"/>
      <c r="KVJ41" s="127"/>
      <c r="KVK41" s="127"/>
      <c r="KVL41" s="127"/>
      <c r="KVM41" s="127"/>
      <c r="KVN41" s="127"/>
      <c r="KVO41" s="127"/>
      <c r="KVP41" s="127"/>
      <c r="KVQ41" s="127"/>
      <c r="KVR41" s="127"/>
      <c r="KVS41" s="127"/>
      <c r="KVT41" s="127"/>
      <c r="KVU41" s="127"/>
      <c r="KVV41" s="127"/>
      <c r="KVW41" s="127"/>
      <c r="KVX41" s="127"/>
      <c r="KVY41" s="127"/>
      <c r="KVZ41" s="127"/>
      <c r="KWA41" s="127"/>
      <c r="KWB41" s="127"/>
      <c r="KWC41" s="127"/>
      <c r="KWD41" s="127"/>
      <c r="KWE41" s="127"/>
      <c r="KWF41" s="127"/>
      <c r="KWG41" s="127"/>
      <c r="KWH41" s="127"/>
      <c r="KWI41" s="127"/>
      <c r="KWJ41" s="127"/>
      <c r="KWK41" s="127"/>
      <c r="KWL41" s="127"/>
      <c r="KWM41" s="127"/>
      <c r="KWN41" s="127"/>
      <c r="KWO41" s="127"/>
      <c r="KWP41" s="127"/>
      <c r="KWQ41" s="127"/>
      <c r="KWR41" s="127"/>
      <c r="KWS41" s="127"/>
      <c r="KWT41" s="127"/>
      <c r="KWU41" s="127"/>
      <c r="KWV41" s="127"/>
      <c r="KWW41" s="127"/>
      <c r="KWX41" s="127"/>
      <c r="KWY41" s="127"/>
      <c r="KWZ41" s="127"/>
      <c r="KXA41" s="127"/>
      <c r="KXB41" s="127"/>
      <c r="KXC41" s="127"/>
      <c r="KXD41" s="127"/>
      <c r="KXE41" s="127"/>
      <c r="KXF41" s="127"/>
      <c r="KXG41" s="127"/>
      <c r="KXH41" s="127"/>
      <c r="KXI41" s="127"/>
      <c r="KXJ41" s="127"/>
      <c r="KXK41" s="127"/>
      <c r="KXL41" s="127"/>
      <c r="KXM41" s="127"/>
      <c r="KXN41" s="127"/>
      <c r="KXO41" s="127"/>
      <c r="KXP41" s="127"/>
      <c r="KXQ41" s="127"/>
      <c r="KXR41" s="127"/>
      <c r="KXS41" s="127"/>
      <c r="KXT41" s="127"/>
      <c r="KXU41" s="127"/>
      <c r="KXV41" s="127"/>
      <c r="KXW41" s="127"/>
      <c r="KXX41" s="127"/>
      <c r="KXY41" s="127"/>
      <c r="KXZ41" s="127"/>
      <c r="KYA41" s="127"/>
      <c r="KYB41" s="127"/>
      <c r="KYC41" s="127"/>
      <c r="KYD41" s="127"/>
      <c r="KYE41" s="127"/>
      <c r="KYF41" s="127"/>
      <c r="KYG41" s="127"/>
      <c r="KYH41" s="127"/>
      <c r="KYI41" s="127"/>
      <c r="KYJ41" s="127"/>
      <c r="KYK41" s="127"/>
      <c r="KYL41" s="127"/>
      <c r="KYM41" s="127"/>
      <c r="KYN41" s="127"/>
      <c r="KYO41" s="127"/>
      <c r="KYP41" s="127"/>
      <c r="KYQ41" s="127"/>
      <c r="KYR41" s="127"/>
      <c r="KYS41" s="127"/>
      <c r="KYT41" s="127"/>
      <c r="KYU41" s="127"/>
      <c r="KYV41" s="127"/>
      <c r="KYW41" s="127"/>
      <c r="KYX41" s="127"/>
      <c r="KYY41" s="127"/>
      <c r="KYZ41" s="127"/>
      <c r="KZA41" s="127"/>
      <c r="KZB41" s="127"/>
      <c r="KZC41" s="127"/>
      <c r="KZD41" s="127"/>
      <c r="KZE41" s="127"/>
      <c r="KZF41" s="127"/>
      <c r="KZG41" s="127"/>
      <c r="KZH41" s="127"/>
      <c r="KZI41" s="127"/>
      <c r="KZJ41" s="127"/>
      <c r="KZK41" s="127"/>
      <c r="KZL41" s="127"/>
      <c r="KZM41" s="127"/>
      <c r="KZN41" s="127"/>
      <c r="KZO41" s="127"/>
      <c r="KZP41" s="127"/>
      <c r="KZQ41" s="127"/>
      <c r="KZR41" s="127"/>
      <c r="KZS41" s="127"/>
      <c r="KZT41" s="127"/>
      <c r="KZU41" s="127"/>
      <c r="KZV41" s="127"/>
      <c r="KZW41" s="127"/>
      <c r="KZX41" s="127"/>
      <c r="KZY41" s="127"/>
      <c r="KZZ41" s="127"/>
      <c r="LAA41" s="127"/>
      <c r="LAB41" s="127"/>
      <c r="LAC41" s="127"/>
      <c r="LAD41" s="127"/>
      <c r="LAE41" s="127"/>
      <c r="LAF41" s="127"/>
      <c r="LAG41" s="127"/>
      <c r="LAH41" s="127"/>
      <c r="LAI41" s="127"/>
      <c r="LAJ41" s="127"/>
      <c r="LAK41" s="127"/>
      <c r="LAL41" s="127"/>
      <c r="LAM41" s="127"/>
      <c r="LAN41" s="127"/>
      <c r="LAO41" s="127"/>
      <c r="LAP41" s="127"/>
      <c r="LAQ41" s="127"/>
      <c r="LAR41" s="127"/>
      <c r="LAS41" s="127"/>
      <c r="LAT41" s="127"/>
      <c r="LAU41" s="127"/>
      <c r="LAV41" s="127"/>
      <c r="LAW41" s="127"/>
      <c r="LAX41" s="127"/>
      <c r="LAY41" s="127"/>
      <c r="LAZ41" s="127"/>
      <c r="LBA41" s="127"/>
      <c r="LBB41" s="127"/>
      <c r="LBC41" s="127"/>
      <c r="LBD41" s="127"/>
      <c r="LBE41" s="127"/>
      <c r="LBF41" s="127"/>
      <c r="LBG41" s="127"/>
      <c r="LBH41" s="127"/>
      <c r="LBI41" s="127"/>
      <c r="LBJ41" s="127"/>
      <c r="LBK41" s="127"/>
      <c r="LBL41" s="127"/>
      <c r="LBM41" s="127"/>
      <c r="LBN41" s="127"/>
      <c r="LBO41" s="127"/>
      <c r="LBP41" s="127"/>
      <c r="LBQ41" s="127"/>
      <c r="LBR41" s="127"/>
      <c r="LBS41" s="127"/>
      <c r="LBT41" s="127"/>
      <c r="LBU41" s="127"/>
      <c r="LBV41" s="127"/>
      <c r="LBW41" s="127"/>
      <c r="LBX41" s="127"/>
      <c r="LBY41" s="127"/>
      <c r="LBZ41" s="127"/>
      <c r="LCA41" s="127"/>
      <c r="LCB41" s="127"/>
      <c r="LCC41" s="127"/>
      <c r="LCD41" s="127"/>
      <c r="LCE41" s="127"/>
      <c r="LCF41" s="127"/>
      <c r="LCG41" s="127"/>
      <c r="LCH41" s="127"/>
      <c r="LCI41" s="127"/>
      <c r="LCJ41" s="127"/>
      <c r="LCK41" s="127"/>
      <c r="LCL41" s="127"/>
      <c r="LCM41" s="127"/>
      <c r="LCN41" s="127"/>
      <c r="LCO41" s="127"/>
      <c r="LCP41" s="127"/>
      <c r="LCQ41" s="127"/>
      <c r="LCR41" s="127"/>
      <c r="LCS41" s="127"/>
      <c r="LCT41" s="127"/>
      <c r="LCU41" s="127"/>
      <c r="LCV41" s="127"/>
      <c r="LCW41" s="127"/>
      <c r="LCX41" s="127"/>
      <c r="LCY41" s="127"/>
      <c r="LCZ41" s="127"/>
      <c r="LDA41" s="127"/>
      <c r="LDB41" s="127"/>
      <c r="LDC41" s="127"/>
      <c r="LDD41" s="127"/>
      <c r="LDE41" s="127"/>
      <c r="LDF41" s="127"/>
      <c r="LDG41" s="127"/>
      <c r="LDH41" s="127"/>
      <c r="LDI41" s="127"/>
      <c r="LDJ41" s="127"/>
      <c r="LDK41" s="127"/>
      <c r="LDL41" s="127"/>
      <c r="LDM41" s="127"/>
      <c r="LDN41" s="127"/>
      <c r="LDO41" s="127"/>
      <c r="LDP41" s="127"/>
      <c r="LDQ41" s="127"/>
      <c r="LDR41" s="127"/>
      <c r="LDS41" s="127"/>
      <c r="LDT41" s="127"/>
      <c r="LDU41" s="127"/>
      <c r="LDV41" s="127"/>
      <c r="LDW41" s="127"/>
      <c r="LDX41" s="127"/>
      <c r="LDY41" s="127"/>
      <c r="LDZ41" s="127"/>
      <c r="LEA41" s="127"/>
      <c r="LEB41" s="127"/>
      <c r="LEC41" s="127"/>
      <c r="LED41" s="127"/>
      <c r="LEE41" s="127"/>
      <c r="LEF41" s="127"/>
      <c r="LEG41" s="127"/>
      <c r="LEH41" s="127"/>
      <c r="LEI41" s="127"/>
      <c r="LEJ41" s="127"/>
      <c r="LEK41" s="127"/>
      <c r="LEL41" s="127"/>
      <c r="LEM41" s="127"/>
      <c r="LEN41" s="127"/>
      <c r="LEO41" s="127"/>
      <c r="LEP41" s="127"/>
      <c r="LEQ41" s="127"/>
      <c r="LER41" s="127"/>
      <c r="LES41" s="127"/>
      <c r="LET41" s="127"/>
      <c r="LEU41" s="127"/>
      <c r="LEV41" s="127"/>
      <c r="LEW41" s="127"/>
      <c r="LEX41" s="127"/>
      <c r="LEY41" s="127"/>
      <c r="LEZ41" s="127"/>
      <c r="LFA41" s="127"/>
      <c r="LFB41" s="127"/>
      <c r="LFC41" s="127"/>
      <c r="LFD41" s="127"/>
      <c r="LFE41" s="127"/>
      <c r="LFF41" s="127"/>
      <c r="LFG41" s="127"/>
      <c r="LFH41" s="127"/>
      <c r="LFI41" s="127"/>
      <c r="LFJ41" s="127"/>
      <c r="LFK41" s="127"/>
      <c r="LFL41" s="127"/>
      <c r="LFM41" s="127"/>
      <c r="LFN41" s="127"/>
      <c r="LFO41" s="127"/>
      <c r="LFP41" s="127"/>
      <c r="LFQ41" s="127"/>
      <c r="LFR41" s="127"/>
      <c r="LFS41" s="127"/>
      <c r="LFT41" s="127"/>
      <c r="LFU41" s="127"/>
      <c r="LFV41" s="127"/>
      <c r="LFW41" s="127"/>
      <c r="LFX41" s="127"/>
      <c r="LFY41" s="127"/>
      <c r="LFZ41" s="127"/>
      <c r="LGA41" s="127"/>
      <c r="LGB41" s="127"/>
      <c r="LGC41" s="127"/>
      <c r="LGD41" s="127"/>
      <c r="LGE41" s="127"/>
      <c r="LGF41" s="127"/>
      <c r="LGG41" s="127"/>
      <c r="LGH41" s="127"/>
      <c r="LGI41" s="127"/>
      <c r="LGJ41" s="127"/>
      <c r="LGK41" s="127"/>
      <c r="LGL41" s="127"/>
      <c r="LGM41" s="127"/>
      <c r="LGN41" s="127"/>
      <c r="LGO41" s="127"/>
      <c r="LGP41" s="127"/>
      <c r="LGQ41" s="127"/>
      <c r="LGR41" s="127"/>
      <c r="LGS41" s="127"/>
      <c r="LGT41" s="127"/>
      <c r="LGU41" s="127"/>
      <c r="LGV41" s="127"/>
      <c r="LGW41" s="127"/>
      <c r="LGX41" s="127"/>
      <c r="LGY41" s="127"/>
      <c r="LGZ41" s="127"/>
      <c r="LHA41" s="127"/>
      <c r="LHB41" s="127"/>
      <c r="LHC41" s="127"/>
      <c r="LHD41" s="127"/>
      <c r="LHE41" s="127"/>
      <c r="LHF41" s="127"/>
      <c r="LHG41" s="127"/>
      <c r="LHH41" s="127"/>
      <c r="LHI41" s="127"/>
      <c r="LHJ41" s="127"/>
      <c r="LHK41" s="127"/>
      <c r="LHL41" s="127"/>
      <c r="LHM41" s="127"/>
      <c r="LHN41" s="127"/>
      <c r="LHO41" s="127"/>
      <c r="LHP41" s="127"/>
      <c r="LHQ41" s="127"/>
      <c r="LHR41" s="127"/>
      <c r="LHS41" s="127"/>
      <c r="LHT41" s="127"/>
      <c r="LHU41" s="127"/>
      <c r="LHV41" s="127"/>
      <c r="LHW41" s="127"/>
      <c r="LHX41" s="127"/>
      <c r="LHY41" s="127"/>
      <c r="LHZ41" s="127"/>
      <c r="LIA41" s="127"/>
      <c r="LIB41" s="127"/>
      <c r="LIC41" s="127"/>
      <c r="LID41" s="127"/>
      <c r="LIE41" s="127"/>
      <c r="LIF41" s="127"/>
      <c r="LIG41" s="127"/>
      <c r="LIH41" s="127"/>
      <c r="LII41" s="127"/>
      <c r="LIJ41" s="127"/>
      <c r="LIK41" s="127"/>
      <c r="LIL41" s="127"/>
      <c r="LIM41" s="127"/>
      <c r="LIN41" s="127"/>
      <c r="LIO41" s="127"/>
      <c r="LIP41" s="127"/>
      <c r="LIQ41" s="127"/>
      <c r="LIR41" s="127"/>
      <c r="LIS41" s="127"/>
      <c r="LIT41" s="127"/>
      <c r="LIU41" s="127"/>
      <c r="LIV41" s="127"/>
      <c r="LIW41" s="127"/>
      <c r="LIX41" s="127"/>
      <c r="LIY41" s="127"/>
      <c r="LIZ41" s="127"/>
      <c r="LJA41" s="127"/>
      <c r="LJB41" s="127"/>
      <c r="LJC41" s="127"/>
      <c r="LJD41" s="127"/>
      <c r="LJE41" s="127"/>
      <c r="LJF41" s="127"/>
      <c r="LJG41" s="127"/>
      <c r="LJH41" s="127"/>
      <c r="LJI41" s="127"/>
      <c r="LJJ41" s="127"/>
      <c r="LJK41" s="127"/>
      <c r="LJL41" s="127"/>
      <c r="LJM41" s="127"/>
      <c r="LJN41" s="127"/>
      <c r="LJO41" s="127"/>
      <c r="LJP41" s="127"/>
      <c r="LJQ41" s="127"/>
      <c r="LJR41" s="127"/>
      <c r="LJS41" s="127"/>
      <c r="LJT41" s="127"/>
      <c r="LJU41" s="127"/>
      <c r="LJV41" s="127"/>
      <c r="LJW41" s="127"/>
      <c r="LJX41" s="127"/>
      <c r="LJY41" s="127"/>
      <c r="LJZ41" s="127"/>
      <c r="LKA41" s="127"/>
      <c r="LKB41" s="127"/>
      <c r="LKC41" s="127"/>
      <c r="LKD41" s="127"/>
      <c r="LKE41" s="127"/>
      <c r="LKF41" s="127"/>
      <c r="LKG41" s="127"/>
      <c r="LKH41" s="127"/>
      <c r="LKI41" s="127"/>
      <c r="LKJ41" s="127"/>
      <c r="LKK41" s="127"/>
      <c r="LKL41" s="127"/>
      <c r="LKM41" s="127"/>
      <c r="LKN41" s="127"/>
      <c r="LKO41" s="127"/>
      <c r="LKP41" s="127"/>
      <c r="LKQ41" s="127"/>
      <c r="LKR41" s="127"/>
      <c r="LKS41" s="127"/>
      <c r="LKT41" s="127"/>
      <c r="LKU41" s="127"/>
      <c r="LKV41" s="127"/>
      <c r="LKW41" s="127"/>
      <c r="LKX41" s="127"/>
      <c r="LKY41" s="127"/>
      <c r="LKZ41" s="127"/>
      <c r="LLA41" s="127"/>
      <c r="LLB41" s="127"/>
      <c r="LLC41" s="127"/>
      <c r="LLD41" s="127"/>
      <c r="LLE41" s="127"/>
      <c r="LLF41" s="127"/>
      <c r="LLG41" s="127"/>
      <c r="LLH41" s="127"/>
      <c r="LLI41" s="127"/>
      <c r="LLJ41" s="127"/>
      <c r="LLK41" s="127"/>
      <c r="LLL41" s="127"/>
      <c r="LLM41" s="127"/>
      <c r="LLN41" s="127"/>
      <c r="LLO41" s="127"/>
      <c r="LLP41" s="127"/>
      <c r="LLQ41" s="127"/>
      <c r="LLR41" s="127"/>
      <c r="LLS41" s="127"/>
      <c r="LLT41" s="127"/>
      <c r="LLU41" s="127"/>
      <c r="LLV41" s="127"/>
      <c r="LLW41" s="127"/>
      <c r="LLX41" s="127"/>
      <c r="LLY41" s="127"/>
      <c r="LLZ41" s="127"/>
      <c r="LMA41" s="127"/>
      <c r="LMB41" s="127"/>
      <c r="LMC41" s="127"/>
      <c r="LMD41" s="127"/>
      <c r="LME41" s="127"/>
      <c r="LMF41" s="127"/>
      <c r="LMG41" s="127"/>
      <c r="LMH41" s="127"/>
      <c r="LMI41" s="127"/>
      <c r="LMJ41" s="127"/>
      <c r="LMK41" s="127"/>
      <c r="LML41" s="127"/>
      <c r="LMM41" s="127"/>
      <c r="LMN41" s="127"/>
      <c r="LMO41" s="127"/>
      <c r="LMP41" s="127"/>
      <c r="LMQ41" s="127"/>
      <c r="LMR41" s="127"/>
      <c r="LMS41" s="127"/>
      <c r="LMT41" s="127"/>
      <c r="LMU41" s="127"/>
      <c r="LMV41" s="127"/>
      <c r="LMW41" s="127"/>
      <c r="LMX41" s="127"/>
      <c r="LMY41" s="127"/>
      <c r="LMZ41" s="127"/>
      <c r="LNA41" s="127"/>
      <c r="LNB41" s="127"/>
      <c r="LNC41" s="127"/>
      <c r="LND41" s="127"/>
      <c r="LNE41" s="127"/>
      <c r="LNF41" s="127"/>
      <c r="LNG41" s="127"/>
      <c r="LNH41" s="127"/>
      <c r="LNI41" s="127"/>
      <c r="LNJ41" s="127"/>
      <c r="LNK41" s="127"/>
      <c r="LNL41" s="127"/>
      <c r="LNM41" s="127"/>
      <c r="LNN41" s="127"/>
      <c r="LNO41" s="127"/>
      <c r="LNP41" s="127"/>
      <c r="LNQ41" s="127"/>
      <c r="LNR41" s="127"/>
      <c r="LNS41" s="127"/>
      <c r="LNT41" s="127"/>
      <c r="LNU41" s="127"/>
      <c r="LNV41" s="127"/>
      <c r="LNW41" s="127"/>
      <c r="LNX41" s="127"/>
      <c r="LNY41" s="127"/>
      <c r="LNZ41" s="127"/>
      <c r="LOA41" s="127"/>
      <c r="LOB41" s="127"/>
      <c r="LOC41" s="127"/>
      <c r="LOD41" s="127"/>
      <c r="LOE41" s="127"/>
      <c r="LOF41" s="127"/>
      <c r="LOG41" s="127"/>
      <c r="LOH41" s="127"/>
      <c r="LOI41" s="127"/>
      <c r="LOJ41" s="127"/>
      <c r="LOK41" s="127"/>
      <c r="LOL41" s="127"/>
      <c r="LOM41" s="127"/>
      <c r="LON41" s="127"/>
      <c r="LOO41" s="127"/>
      <c r="LOP41" s="127"/>
      <c r="LOQ41" s="127"/>
      <c r="LOR41" s="127"/>
      <c r="LOS41" s="127"/>
      <c r="LOT41" s="127"/>
      <c r="LOU41" s="127"/>
      <c r="LOV41" s="127"/>
      <c r="LOW41" s="127"/>
      <c r="LOX41" s="127"/>
      <c r="LOY41" s="127"/>
      <c r="LOZ41" s="127"/>
      <c r="LPA41" s="127"/>
      <c r="LPB41" s="127"/>
      <c r="LPC41" s="127"/>
      <c r="LPD41" s="127"/>
      <c r="LPE41" s="127"/>
      <c r="LPF41" s="127"/>
      <c r="LPG41" s="127"/>
      <c r="LPH41" s="127"/>
      <c r="LPI41" s="127"/>
      <c r="LPJ41" s="127"/>
      <c r="LPK41" s="127"/>
      <c r="LPL41" s="127"/>
      <c r="LPM41" s="127"/>
      <c r="LPN41" s="127"/>
      <c r="LPO41" s="127"/>
      <c r="LPP41" s="127"/>
      <c r="LPQ41" s="127"/>
      <c r="LPR41" s="127"/>
      <c r="LPS41" s="127"/>
      <c r="LPT41" s="127"/>
      <c r="LPU41" s="127"/>
      <c r="LPV41" s="127"/>
      <c r="LPW41" s="127"/>
      <c r="LPX41" s="127"/>
      <c r="LPY41" s="127"/>
      <c r="LPZ41" s="127"/>
      <c r="LQA41" s="127"/>
      <c r="LQB41" s="127"/>
      <c r="LQC41" s="127"/>
      <c r="LQD41" s="127"/>
      <c r="LQE41" s="127"/>
      <c r="LQF41" s="127"/>
      <c r="LQG41" s="127"/>
      <c r="LQH41" s="127"/>
      <c r="LQI41" s="127"/>
      <c r="LQJ41" s="127"/>
      <c r="LQK41" s="127"/>
      <c r="LQL41" s="127"/>
      <c r="LQM41" s="127"/>
      <c r="LQN41" s="127"/>
      <c r="LQO41" s="127"/>
      <c r="LQP41" s="127"/>
      <c r="LQQ41" s="127"/>
      <c r="LQR41" s="127"/>
      <c r="LQS41" s="127"/>
      <c r="LQT41" s="127"/>
      <c r="LQU41" s="127"/>
      <c r="LQV41" s="127"/>
      <c r="LQW41" s="127"/>
      <c r="LQX41" s="127"/>
      <c r="LQY41" s="127"/>
      <c r="LQZ41" s="127"/>
      <c r="LRA41" s="127"/>
      <c r="LRB41" s="127"/>
      <c r="LRC41" s="127"/>
      <c r="LRD41" s="127"/>
      <c r="LRE41" s="127"/>
      <c r="LRF41" s="127"/>
      <c r="LRG41" s="127"/>
      <c r="LRH41" s="127"/>
      <c r="LRI41" s="127"/>
      <c r="LRJ41" s="127"/>
      <c r="LRK41" s="127"/>
      <c r="LRL41" s="127"/>
      <c r="LRM41" s="127"/>
      <c r="LRN41" s="127"/>
      <c r="LRO41" s="127"/>
      <c r="LRP41" s="127"/>
      <c r="LRQ41" s="127"/>
      <c r="LRR41" s="127"/>
      <c r="LRS41" s="127"/>
      <c r="LRT41" s="127"/>
      <c r="LRU41" s="127"/>
      <c r="LRV41" s="127"/>
      <c r="LRW41" s="127"/>
      <c r="LRX41" s="127"/>
      <c r="LRY41" s="127"/>
      <c r="LRZ41" s="127"/>
      <c r="LSA41" s="127"/>
      <c r="LSB41" s="127"/>
      <c r="LSC41" s="127"/>
      <c r="LSD41" s="127"/>
      <c r="LSE41" s="127"/>
      <c r="LSF41" s="127"/>
      <c r="LSG41" s="127"/>
      <c r="LSH41" s="127"/>
      <c r="LSI41" s="127"/>
      <c r="LSJ41" s="127"/>
      <c r="LSK41" s="127"/>
      <c r="LSL41" s="127"/>
      <c r="LSM41" s="127"/>
      <c r="LSN41" s="127"/>
      <c r="LSO41" s="127"/>
      <c r="LSP41" s="127"/>
      <c r="LSQ41" s="127"/>
      <c r="LSR41" s="127"/>
      <c r="LSS41" s="127"/>
      <c r="LST41" s="127"/>
      <c r="LSU41" s="127"/>
      <c r="LSV41" s="127"/>
      <c r="LSW41" s="127"/>
      <c r="LSX41" s="127"/>
      <c r="LSY41" s="127"/>
      <c r="LSZ41" s="127"/>
      <c r="LTA41" s="127"/>
      <c r="LTB41" s="127"/>
      <c r="LTC41" s="127"/>
      <c r="LTD41" s="127"/>
      <c r="LTE41" s="127"/>
      <c r="LTF41" s="127"/>
      <c r="LTG41" s="127"/>
      <c r="LTH41" s="127"/>
      <c r="LTI41" s="127"/>
      <c r="LTJ41" s="127"/>
      <c r="LTK41" s="127"/>
      <c r="LTL41" s="127"/>
      <c r="LTM41" s="127"/>
      <c r="LTN41" s="127"/>
      <c r="LTO41" s="127"/>
      <c r="LTP41" s="127"/>
      <c r="LTQ41" s="127"/>
      <c r="LTR41" s="127"/>
      <c r="LTS41" s="127"/>
      <c r="LTT41" s="127"/>
      <c r="LTU41" s="127"/>
      <c r="LTV41" s="127"/>
      <c r="LTW41" s="127"/>
      <c r="LTX41" s="127"/>
      <c r="LTY41" s="127"/>
      <c r="LTZ41" s="127"/>
      <c r="LUA41" s="127"/>
      <c r="LUB41" s="127"/>
      <c r="LUC41" s="127"/>
      <c r="LUD41" s="127"/>
      <c r="LUE41" s="127"/>
      <c r="LUF41" s="127"/>
      <c r="LUG41" s="127"/>
      <c r="LUH41" s="127"/>
      <c r="LUI41" s="127"/>
      <c r="LUJ41" s="127"/>
      <c r="LUK41" s="127"/>
      <c r="LUL41" s="127"/>
      <c r="LUM41" s="127"/>
      <c r="LUN41" s="127"/>
      <c r="LUO41" s="127"/>
      <c r="LUP41" s="127"/>
      <c r="LUQ41" s="127"/>
      <c r="LUR41" s="127"/>
      <c r="LUS41" s="127"/>
      <c r="LUT41" s="127"/>
      <c r="LUU41" s="127"/>
      <c r="LUV41" s="127"/>
      <c r="LUW41" s="127"/>
      <c r="LUX41" s="127"/>
      <c r="LUY41" s="127"/>
      <c r="LUZ41" s="127"/>
      <c r="LVA41" s="127"/>
      <c r="LVB41" s="127"/>
      <c r="LVC41" s="127"/>
      <c r="LVD41" s="127"/>
      <c r="LVE41" s="127"/>
      <c r="LVF41" s="127"/>
      <c r="LVG41" s="127"/>
      <c r="LVH41" s="127"/>
      <c r="LVI41" s="127"/>
      <c r="LVJ41" s="127"/>
      <c r="LVK41" s="127"/>
      <c r="LVL41" s="127"/>
      <c r="LVM41" s="127"/>
      <c r="LVN41" s="127"/>
      <c r="LVO41" s="127"/>
      <c r="LVP41" s="127"/>
      <c r="LVQ41" s="127"/>
      <c r="LVR41" s="127"/>
      <c r="LVS41" s="127"/>
      <c r="LVT41" s="127"/>
      <c r="LVU41" s="127"/>
      <c r="LVV41" s="127"/>
      <c r="LVW41" s="127"/>
      <c r="LVX41" s="127"/>
      <c r="LVY41" s="127"/>
      <c r="LVZ41" s="127"/>
      <c r="LWA41" s="127"/>
      <c r="LWB41" s="127"/>
      <c r="LWC41" s="127"/>
      <c r="LWD41" s="127"/>
      <c r="LWE41" s="127"/>
      <c r="LWF41" s="127"/>
      <c r="LWG41" s="127"/>
      <c r="LWH41" s="127"/>
      <c r="LWI41" s="127"/>
      <c r="LWJ41" s="127"/>
      <c r="LWK41" s="127"/>
      <c r="LWL41" s="127"/>
      <c r="LWM41" s="127"/>
      <c r="LWN41" s="127"/>
      <c r="LWO41" s="127"/>
      <c r="LWP41" s="127"/>
      <c r="LWQ41" s="127"/>
      <c r="LWR41" s="127"/>
      <c r="LWS41" s="127"/>
      <c r="LWT41" s="127"/>
      <c r="LWU41" s="127"/>
      <c r="LWV41" s="127"/>
      <c r="LWW41" s="127"/>
      <c r="LWX41" s="127"/>
      <c r="LWY41" s="127"/>
      <c r="LWZ41" s="127"/>
      <c r="LXA41" s="127"/>
      <c r="LXB41" s="127"/>
      <c r="LXC41" s="127"/>
      <c r="LXD41" s="127"/>
      <c r="LXE41" s="127"/>
      <c r="LXF41" s="127"/>
      <c r="LXG41" s="127"/>
      <c r="LXH41" s="127"/>
      <c r="LXI41" s="127"/>
      <c r="LXJ41" s="127"/>
      <c r="LXK41" s="127"/>
      <c r="LXL41" s="127"/>
      <c r="LXM41" s="127"/>
      <c r="LXN41" s="127"/>
      <c r="LXO41" s="127"/>
      <c r="LXP41" s="127"/>
      <c r="LXQ41" s="127"/>
      <c r="LXR41" s="127"/>
      <c r="LXS41" s="127"/>
      <c r="LXT41" s="127"/>
      <c r="LXU41" s="127"/>
      <c r="LXV41" s="127"/>
      <c r="LXW41" s="127"/>
      <c r="LXX41" s="127"/>
      <c r="LXY41" s="127"/>
      <c r="LXZ41" s="127"/>
      <c r="LYA41" s="127"/>
      <c r="LYB41" s="127"/>
      <c r="LYC41" s="127"/>
      <c r="LYD41" s="127"/>
      <c r="LYE41" s="127"/>
      <c r="LYF41" s="127"/>
      <c r="LYG41" s="127"/>
      <c r="LYH41" s="127"/>
      <c r="LYI41" s="127"/>
      <c r="LYJ41" s="127"/>
      <c r="LYK41" s="127"/>
      <c r="LYL41" s="127"/>
      <c r="LYM41" s="127"/>
      <c r="LYN41" s="127"/>
      <c r="LYO41" s="127"/>
      <c r="LYP41" s="127"/>
      <c r="LYQ41" s="127"/>
      <c r="LYR41" s="127"/>
      <c r="LYS41" s="127"/>
      <c r="LYT41" s="127"/>
      <c r="LYU41" s="127"/>
      <c r="LYV41" s="127"/>
      <c r="LYW41" s="127"/>
      <c r="LYX41" s="127"/>
      <c r="LYY41" s="127"/>
      <c r="LYZ41" s="127"/>
      <c r="LZA41" s="127"/>
      <c r="LZB41" s="127"/>
      <c r="LZC41" s="127"/>
      <c r="LZD41" s="127"/>
      <c r="LZE41" s="127"/>
      <c r="LZF41" s="127"/>
      <c r="LZG41" s="127"/>
      <c r="LZH41" s="127"/>
      <c r="LZI41" s="127"/>
      <c r="LZJ41" s="127"/>
      <c r="LZK41" s="127"/>
      <c r="LZL41" s="127"/>
      <c r="LZM41" s="127"/>
      <c r="LZN41" s="127"/>
      <c r="LZO41" s="127"/>
      <c r="LZP41" s="127"/>
      <c r="LZQ41" s="127"/>
      <c r="LZR41" s="127"/>
      <c r="LZS41" s="127"/>
      <c r="LZT41" s="127"/>
      <c r="LZU41" s="127"/>
      <c r="LZV41" s="127"/>
      <c r="LZW41" s="127"/>
      <c r="LZX41" s="127"/>
      <c r="LZY41" s="127"/>
      <c r="LZZ41" s="127"/>
      <c r="MAA41" s="127"/>
      <c r="MAB41" s="127"/>
      <c r="MAC41" s="127"/>
      <c r="MAD41" s="127"/>
      <c r="MAE41" s="127"/>
      <c r="MAF41" s="127"/>
      <c r="MAG41" s="127"/>
      <c r="MAH41" s="127"/>
      <c r="MAI41" s="127"/>
      <c r="MAJ41" s="127"/>
      <c r="MAK41" s="127"/>
      <c r="MAL41" s="127"/>
      <c r="MAM41" s="127"/>
      <c r="MAN41" s="127"/>
      <c r="MAO41" s="127"/>
      <c r="MAP41" s="127"/>
      <c r="MAQ41" s="127"/>
      <c r="MAR41" s="127"/>
      <c r="MAS41" s="127"/>
      <c r="MAT41" s="127"/>
      <c r="MAU41" s="127"/>
      <c r="MAV41" s="127"/>
      <c r="MAW41" s="127"/>
      <c r="MAX41" s="127"/>
      <c r="MAY41" s="127"/>
      <c r="MAZ41" s="127"/>
      <c r="MBA41" s="127"/>
      <c r="MBB41" s="127"/>
      <c r="MBC41" s="127"/>
      <c r="MBD41" s="127"/>
      <c r="MBE41" s="127"/>
      <c r="MBF41" s="127"/>
      <c r="MBG41" s="127"/>
      <c r="MBH41" s="127"/>
      <c r="MBI41" s="127"/>
      <c r="MBJ41" s="127"/>
      <c r="MBK41" s="127"/>
      <c r="MBL41" s="127"/>
      <c r="MBM41" s="127"/>
      <c r="MBN41" s="127"/>
      <c r="MBO41" s="127"/>
      <c r="MBP41" s="127"/>
      <c r="MBQ41" s="127"/>
      <c r="MBR41" s="127"/>
      <c r="MBS41" s="127"/>
      <c r="MBT41" s="127"/>
      <c r="MBU41" s="127"/>
      <c r="MBV41" s="127"/>
      <c r="MBW41" s="127"/>
      <c r="MBX41" s="127"/>
      <c r="MBY41" s="127"/>
      <c r="MBZ41" s="127"/>
      <c r="MCA41" s="127"/>
      <c r="MCB41" s="127"/>
      <c r="MCC41" s="127"/>
      <c r="MCD41" s="127"/>
      <c r="MCE41" s="127"/>
      <c r="MCF41" s="127"/>
      <c r="MCG41" s="127"/>
      <c r="MCH41" s="127"/>
      <c r="MCI41" s="127"/>
      <c r="MCJ41" s="127"/>
      <c r="MCK41" s="127"/>
      <c r="MCL41" s="127"/>
      <c r="MCM41" s="127"/>
      <c r="MCN41" s="127"/>
      <c r="MCO41" s="127"/>
      <c r="MCP41" s="127"/>
      <c r="MCQ41" s="127"/>
      <c r="MCR41" s="127"/>
      <c r="MCS41" s="127"/>
      <c r="MCT41" s="127"/>
      <c r="MCU41" s="127"/>
      <c r="MCV41" s="127"/>
      <c r="MCW41" s="127"/>
      <c r="MCX41" s="127"/>
      <c r="MCY41" s="127"/>
      <c r="MCZ41" s="127"/>
      <c r="MDA41" s="127"/>
      <c r="MDB41" s="127"/>
      <c r="MDC41" s="127"/>
      <c r="MDD41" s="127"/>
      <c r="MDE41" s="127"/>
      <c r="MDF41" s="127"/>
      <c r="MDG41" s="127"/>
      <c r="MDH41" s="127"/>
      <c r="MDI41" s="127"/>
      <c r="MDJ41" s="127"/>
      <c r="MDK41" s="127"/>
      <c r="MDL41" s="127"/>
      <c r="MDM41" s="127"/>
      <c r="MDN41" s="127"/>
      <c r="MDO41" s="127"/>
      <c r="MDP41" s="127"/>
      <c r="MDQ41" s="127"/>
      <c r="MDR41" s="127"/>
      <c r="MDS41" s="127"/>
      <c r="MDT41" s="127"/>
      <c r="MDU41" s="127"/>
      <c r="MDV41" s="127"/>
      <c r="MDW41" s="127"/>
      <c r="MDX41" s="127"/>
      <c r="MDY41" s="127"/>
      <c r="MDZ41" s="127"/>
      <c r="MEA41" s="127"/>
      <c r="MEB41" s="127"/>
      <c r="MEC41" s="127"/>
      <c r="MED41" s="127"/>
      <c r="MEE41" s="127"/>
      <c r="MEF41" s="127"/>
      <c r="MEG41" s="127"/>
      <c r="MEH41" s="127"/>
      <c r="MEI41" s="127"/>
      <c r="MEJ41" s="127"/>
      <c r="MEK41" s="127"/>
      <c r="MEL41" s="127"/>
      <c r="MEM41" s="127"/>
      <c r="MEN41" s="127"/>
      <c r="MEO41" s="127"/>
      <c r="MEP41" s="127"/>
      <c r="MEQ41" s="127"/>
      <c r="MER41" s="127"/>
      <c r="MES41" s="127"/>
      <c r="MET41" s="127"/>
      <c r="MEU41" s="127"/>
      <c r="MEV41" s="127"/>
      <c r="MEW41" s="127"/>
      <c r="MEX41" s="127"/>
      <c r="MEY41" s="127"/>
      <c r="MEZ41" s="127"/>
      <c r="MFA41" s="127"/>
      <c r="MFB41" s="127"/>
      <c r="MFC41" s="127"/>
      <c r="MFD41" s="127"/>
      <c r="MFE41" s="127"/>
      <c r="MFF41" s="127"/>
      <c r="MFG41" s="127"/>
      <c r="MFH41" s="127"/>
      <c r="MFI41" s="127"/>
      <c r="MFJ41" s="127"/>
      <c r="MFK41" s="127"/>
      <c r="MFL41" s="127"/>
      <c r="MFM41" s="127"/>
      <c r="MFN41" s="127"/>
      <c r="MFO41" s="127"/>
      <c r="MFP41" s="127"/>
      <c r="MFQ41" s="127"/>
      <c r="MFR41" s="127"/>
      <c r="MFS41" s="127"/>
      <c r="MFT41" s="127"/>
      <c r="MFU41" s="127"/>
      <c r="MFV41" s="127"/>
      <c r="MFW41" s="127"/>
      <c r="MFX41" s="127"/>
      <c r="MFY41" s="127"/>
      <c r="MFZ41" s="127"/>
      <c r="MGA41" s="127"/>
      <c r="MGB41" s="127"/>
      <c r="MGC41" s="127"/>
      <c r="MGD41" s="127"/>
      <c r="MGE41" s="127"/>
      <c r="MGF41" s="127"/>
      <c r="MGG41" s="127"/>
      <c r="MGH41" s="127"/>
      <c r="MGI41" s="127"/>
      <c r="MGJ41" s="127"/>
      <c r="MGK41" s="127"/>
      <c r="MGL41" s="127"/>
      <c r="MGM41" s="127"/>
      <c r="MGN41" s="127"/>
      <c r="MGO41" s="127"/>
      <c r="MGP41" s="127"/>
      <c r="MGQ41" s="127"/>
      <c r="MGR41" s="127"/>
      <c r="MGS41" s="127"/>
      <c r="MGT41" s="127"/>
      <c r="MGU41" s="127"/>
      <c r="MGV41" s="127"/>
      <c r="MGW41" s="127"/>
      <c r="MGX41" s="127"/>
      <c r="MGY41" s="127"/>
      <c r="MGZ41" s="127"/>
      <c r="MHA41" s="127"/>
      <c r="MHB41" s="127"/>
      <c r="MHC41" s="127"/>
      <c r="MHD41" s="127"/>
      <c r="MHE41" s="127"/>
      <c r="MHF41" s="127"/>
      <c r="MHG41" s="127"/>
      <c r="MHH41" s="127"/>
      <c r="MHI41" s="127"/>
      <c r="MHJ41" s="127"/>
      <c r="MHK41" s="127"/>
      <c r="MHL41" s="127"/>
      <c r="MHM41" s="127"/>
      <c r="MHN41" s="127"/>
      <c r="MHO41" s="127"/>
      <c r="MHP41" s="127"/>
      <c r="MHQ41" s="127"/>
      <c r="MHR41" s="127"/>
      <c r="MHS41" s="127"/>
      <c r="MHT41" s="127"/>
      <c r="MHU41" s="127"/>
      <c r="MHV41" s="127"/>
      <c r="MHW41" s="127"/>
      <c r="MHX41" s="127"/>
      <c r="MHY41" s="127"/>
      <c r="MHZ41" s="127"/>
      <c r="MIA41" s="127"/>
      <c r="MIB41" s="127"/>
      <c r="MIC41" s="127"/>
      <c r="MID41" s="127"/>
      <c r="MIE41" s="127"/>
      <c r="MIF41" s="127"/>
      <c r="MIG41" s="127"/>
      <c r="MIH41" s="127"/>
      <c r="MII41" s="127"/>
      <c r="MIJ41" s="127"/>
      <c r="MIK41" s="127"/>
      <c r="MIL41" s="127"/>
      <c r="MIM41" s="127"/>
      <c r="MIN41" s="127"/>
      <c r="MIO41" s="127"/>
      <c r="MIP41" s="127"/>
      <c r="MIQ41" s="127"/>
      <c r="MIR41" s="127"/>
      <c r="MIS41" s="127"/>
      <c r="MIT41" s="127"/>
      <c r="MIU41" s="127"/>
      <c r="MIV41" s="127"/>
      <c r="MIW41" s="127"/>
      <c r="MIX41" s="127"/>
      <c r="MIY41" s="127"/>
      <c r="MIZ41" s="127"/>
      <c r="MJA41" s="127"/>
      <c r="MJB41" s="127"/>
      <c r="MJC41" s="127"/>
      <c r="MJD41" s="127"/>
      <c r="MJE41" s="127"/>
      <c r="MJF41" s="127"/>
      <c r="MJG41" s="127"/>
      <c r="MJH41" s="127"/>
      <c r="MJI41" s="127"/>
      <c r="MJJ41" s="127"/>
      <c r="MJK41" s="127"/>
      <c r="MJL41" s="127"/>
      <c r="MJM41" s="127"/>
      <c r="MJN41" s="127"/>
      <c r="MJO41" s="127"/>
      <c r="MJP41" s="127"/>
      <c r="MJQ41" s="127"/>
      <c r="MJR41" s="127"/>
      <c r="MJS41" s="127"/>
      <c r="MJT41" s="127"/>
      <c r="MJU41" s="127"/>
      <c r="MJV41" s="127"/>
      <c r="MJW41" s="127"/>
      <c r="MJX41" s="127"/>
      <c r="MJY41" s="127"/>
      <c r="MJZ41" s="127"/>
      <c r="MKA41" s="127"/>
      <c r="MKB41" s="127"/>
      <c r="MKC41" s="127"/>
      <c r="MKD41" s="127"/>
      <c r="MKE41" s="127"/>
      <c r="MKF41" s="127"/>
      <c r="MKG41" s="127"/>
      <c r="MKH41" s="127"/>
      <c r="MKI41" s="127"/>
      <c r="MKJ41" s="127"/>
      <c r="MKK41" s="127"/>
      <c r="MKL41" s="127"/>
      <c r="MKM41" s="127"/>
      <c r="MKN41" s="127"/>
      <c r="MKO41" s="127"/>
      <c r="MKP41" s="127"/>
      <c r="MKQ41" s="127"/>
      <c r="MKR41" s="127"/>
      <c r="MKS41" s="127"/>
      <c r="MKT41" s="127"/>
      <c r="MKU41" s="127"/>
      <c r="MKV41" s="127"/>
      <c r="MKW41" s="127"/>
      <c r="MKX41" s="127"/>
      <c r="MKY41" s="127"/>
      <c r="MKZ41" s="127"/>
      <c r="MLA41" s="127"/>
      <c r="MLB41" s="127"/>
      <c r="MLC41" s="127"/>
      <c r="MLD41" s="127"/>
      <c r="MLE41" s="127"/>
      <c r="MLF41" s="127"/>
      <c r="MLG41" s="127"/>
      <c r="MLH41" s="127"/>
      <c r="MLI41" s="127"/>
      <c r="MLJ41" s="127"/>
      <c r="MLK41" s="127"/>
      <c r="MLL41" s="127"/>
      <c r="MLM41" s="127"/>
      <c r="MLN41" s="127"/>
      <c r="MLO41" s="127"/>
      <c r="MLP41" s="127"/>
      <c r="MLQ41" s="127"/>
      <c r="MLR41" s="127"/>
      <c r="MLS41" s="127"/>
      <c r="MLT41" s="127"/>
      <c r="MLU41" s="127"/>
      <c r="MLV41" s="127"/>
      <c r="MLW41" s="127"/>
      <c r="MLX41" s="127"/>
      <c r="MLY41" s="127"/>
      <c r="MLZ41" s="127"/>
      <c r="MMA41" s="127"/>
      <c r="MMB41" s="127"/>
      <c r="MMC41" s="127"/>
      <c r="MMD41" s="127"/>
      <c r="MME41" s="127"/>
      <c r="MMF41" s="127"/>
      <c r="MMG41" s="127"/>
      <c r="MMH41" s="127"/>
      <c r="MMI41" s="127"/>
      <c r="MMJ41" s="127"/>
      <c r="MMK41" s="127"/>
      <c r="MML41" s="127"/>
      <c r="MMM41" s="127"/>
      <c r="MMN41" s="127"/>
      <c r="MMO41" s="127"/>
      <c r="MMP41" s="127"/>
      <c r="MMQ41" s="127"/>
      <c r="MMR41" s="127"/>
      <c r="MMS41" s="127"/>
      <c r="MMT41" s="127"/>
      <c r="MMU41" s="127"/>
      <c r="MMV41" s="127"/>
      <c r="MMW41" s="127"/>
      <c r="MMX41" s="127"/>
      <c r="MMY41" s="127"/>
      <c r="MMZ41" s="127"/>
      <c r="MNA41" s="127"/>
      <c r="MNB41" s="127"/>
      <c r="MNC41" s="127"/>
      <c r="MND41" s="127"/>
      <c r="MNE41" s="127"/>
      <c r="MNF41" s="127"/>
      <c r="MNG41" s="127"/>
      <c r="MNH41" s="127"/>
      <c r="MNI41" s="127"/>
      <c r="MNJ41" s="127"/>
      <c r="MNK41" s="127"/>
      <c r="MNL41" s="127"/>
      <c r="MNM41" s="127"/>
      <c r="MNN41" s="127"/>
      <c r="MNO41" s="127"/>
      <c r="MNP41" s="127"/>
      <c r="MNQ41" s="127"/>
      <c r="MNR41" s="127"/>
      <c r="MNS41" s="127"/>
      <c r="MNT41" s="127"/>
      <c r="MNU41" s="127"/>
      <c r="MNV41" s="127"/>
      <c r="MNW41" s="127"/>
      <c r="MNX41" s="127"/>
      <c r="MNY41" s="127"/>
      <c r="MNZ41" s="127"/>
      <c r="MOA41" s="127"/>
      <c r="MOB41" s="127"/>
      <c r="MOC41" s="127"/>
      <c r="MOD41" s="127"/>
      <c r="MOE41" s="127"/>
      <c r="MOF41" s="127"/>
      <c r="MOG41" s="127"/>
      <c r="MOH41" s="127"/>
      <c r="MOI41" s="127"/>
      <c r="MOJ41" s="127"/>
      <c r="MOK41" s="127"/>
      <c r="MOL41" s="127"/>
      <c r="MOM41" s="127"/>
      <c r="MON41" s="127"/>
      <c r="MOO41" s="127"/>
      <c r="MOP41" s="127"/>
      <c r="MOQ41" s="127"/>
      <c r="MOR41" s="127"/>
      <c r="MOS41" s="127"/>
      <c r="MOT41" s="127"/>
      <c r="MOU41" s="127"/>
      <c r="MOV41" s="127"/>
      <c r="MOW41" s="127"/>
      <c r="MOX41" s="127"/>
      <c r="MOY41" s="127"/>
      <c r="MOZ41" s="127"/>
      <c r="MPA41" s="127"/>
      <c r="MPB41" s="127"/>
      <c r="MPC41" s="127"/>
      <c r="MPD41" s="127"/>
      <c r="MPE41" s="127"/>
      <c r="MPF41" s="127"/>
      <c r="MPG41" s="127"/>
      <c r="MPH41" s="127"/>
      <c r="MPI41" s="127"/>
      <c r="MPJ41" s="127"/>
      <c r="MPK41" s="127"/>
      <c r="MPL41" s="127"/>
      <c r="MPM41" s="127"/>
      <c r="MPN41" s="127"/>
      <c r="MPO41" s="127"/>
      <c r="MPP41" s="127"/>
      <c r="MPQ41" s="127"/>
      <c r="MPR41" s="127"/>
      <c r="MPS41" s="127"/>
      <c r="MPT41" s="127"/>
      <c r="MPU41" s="127"/>
      <c r="MPV41" s="127"/>
      <c r="MPW41" s="127"/>
      <c r="MPX41" s="127"/>
      <c r="MPY41" s="127"/>
      <c r="MPZ41" s="127"/>
      <c r="MQA41" s="127"/>
      <c r="MQB41" s="127"/>
      <c r="MQC41" s="127"/>
      <c r="MQD41" s="127"/>
      <c r="MQE41" s="127"/>
      <c r="MQF41" s="127"/>
      <c r="MQG41" s="127"/>
      <c r="MQH41" s="127"/>
      <c r="MQI41" s="127"/>
      <c r="MQJ41" s="127"/>
      <c r="MQK41" s="127"/>
      <c r="MQL41" s="127"/>
      <c r="MQM41" s="127"/>
      <c r="MQN41" s="127"/>
      <c r="MQO41" s="127"/>
      <c r="MQP41" s="127"/>
      <c r="MQQ41" s="127"/>
      <c r="MQR41" s="127"/>
      <c r="MQS41" s="127"/>
      <c r="MQT41" s="127"/>
      <c r="MQU41" s="127"/>
      <c r="MQV41" s="127"/>
      <c r="MQW41" s="127"/>
      <c r="MQX41" s="127"/>
      <c r="MQY41" s="127"/>
      <c r="MQZ41" s="127"/>
      <c r="MRA41" s="127"/>
      <c r="MRB41" s="127"/>
      <c r="MRC41" s="127"/>
      <c r="MRD41" s="127"/>
      <c r="MRE41" s="127"/>
      <c r="MRF41" s="127"/>
      <c r="MRG41" s="127"/>
      <c r="MRH41" s="127"/>
      <c r="MRI41" s="127"/>
      <c r="MRJ41" s="127"/>
      <c r="MRK41" s="127"/>
      <c r="MRL41" s="127"/>
      <c r="MRM41" s="127"/>
      <c r="MRN41" s="127"/>
      <c r="MRO41" s="127"/>
      <c r="MRP41" s="127"/>
      <c r="MRQ41" s="127"/>
      <c r="MRR41" s="127"/>
      <c r="MRS41" s="127"/>
      <c r="MRT41" s="127"/>
      <c r="MRU41" s="127"/>
      <c r="MRV41" s="127"/>
      <c r="MRW41" s="127"/>
      <c r="MRX41" s="127"/>
      <c r="MRY41" s="127"/>
      <c r="MRZ41" s="127"/>
      <c r="MSA41" s="127"/>
      <c r="MSB41" s="127"/>
      <c r="MSC41" s="127"/>
      <c r="MSD41" s="127"/>
      <c r="MSE41" s="127"/>
      <c r="MSF41" s="127"/>
      <c r="MSG41" s="127"/>
      <c r="MSH41" s="127"/>
      <c r="MSI41" s="127"/>
      <c r="MSJ41" s="127"/>
      <c r="MSK41" s="127"/>
      <c r="MSL41" s="127"/>
      <c r="MSM41" s="127"/>
      <c r="MSN41" s="127"/>
      <c r="MSO41" s="127"/>
      <c r="MSP41" s="127"/>
      <c r="MSQ41" s="127"/>
      <c r="MSR41" s="127"/>
      <c r="MSS41" s="127"/>
      <c r="MST41" s="127"/>
      <c r="MSU41" s="127"/>
      <c r="MSV41" s="127"/>
      <c r="MSW41" s="127"/>
      <c r="MSX41" s="127"/>
      <c r="MSY41" s="127"/>
      <c r="MSZ41" s="127"/>
      <c r="MTA41" s="127"/>
      <c r="MTB41" s="127"/>
      <c r="MTC41" s="127"/>
      <c r="MTD41" s="127"/>
      <c r="MTE41" s="127"/>
      <c r="MTF41" s="127"/>
      <c r="MTG41" s="127"/>
      <c r="MTH41" s="127"/>
      <c r="MTI41" s="127"/>
      <c r="MTJ41" s="127"/>
      <c r="MTK41" s="127"/>
      <c r="MTL41" s="127"/>
      <c r="MTM41" s="127"/>
      <c r="MTN41" s="127"/>
      <c r="MTO41" s="127"/>
      <c r="MTP41" s="127"/>
      <c r="MTQ41" s="127"/>
      <c r="MTR41" s="127"/>
      <c r="MTS41" s="127"/>
      <c r="MTT41" s="127"/>
      <c r="MTU41" s="127"/>
      <c r="MTV41" s="127"/>
      <c r="MTW41" s="127"/>
      <c r="MTX41" s="127"/>
      <c r="MTY41" s="127"/>
      <c r="MTZ41" s="127"/>
      <c r="MUA41" s="127"/>
      <c r="MUB41" s="127"/>
      <c r="MUC41" s="127"/>
      <c r="MUD41" s="127"/>
      <c r="MUE41" s="127"/>
      <c r="MUF41" s="127"/>
      <c r="MUG41" s="127"/>
      <c r="MUH41" s="127"/>
      <c r="MUI41" s="127"/>
      <c r="MUJ41" s="127"/>
      <c r="MUK41" s="127"/>
      <c r="MUL41" s="127"/>
      <c r="MUM41" s="127"/>
      <c r="MUN41" s="127"/>
      <c r="MUO41" s="127"/>
      <c r="MUP41" s="127"/>
      <c r="MUQ41" s="127"/>
      <c r="MUR41" s="127"/>
      <c r="MUS41" s="127"/>
      <c r="MUT41" s="127"/>
      <c r="MUU41" s="127"/>
      <c r="MUV41" s="127"/>
      <c r="MUW41" s="127"/>
      <c r="MUX41" s="127"/>
      <c r="MUY41" s="127"/>
      <c r="MUZ41" s="127"/>
      <c r="MVA41" s="127"/>
      <c r="MVB41" s="127"/>
      <c r="MVC41" s="127"/>
      <c r="MVD41" s="127"/>
      <c r="MVE41" s="127"/>
      <c r="MVF41" s="127"/>
      <c r="MVG41" s="127"/>
      <c r="MVH41" s="127"/>
      <c r="MVI41" s="127"/>
      <c r="MVJ41" s="127"/>
      <c r="MVK41" s="127"/>
      <c r="MVL41" s="127"/>
      <c r="MVM41" s="127"/>
      <c r="MVN41" s="127"/>
      <c r="MVO41" s="127"/>
      <c r="MVP41" s="127"/>
      <c r="MVQ41" s="127"/>
      <c r="MVR41" s="127"/>
      <c r="MVS41" s="127"/>
      <c r="MVT41" s="127"/>
      <c r="MVU41" s="127"/>
      <c r="MVV41" s="127"/>
      <c r="MVW41" s="127"/>
      <c r="MVX41" s="127"/>
      <c r="MVY41" s="127"/>
      <c r="MVZ41" s="127"/>
      <c r="MWA41" s="127"/>
      <c r="MWB41" s="127"/>
      <c r="MWC41" s="127"/>
      <c r="MWD41" s="127"/>
      <c r="MWE41" s="127"/>
      <c r="MWF41" s="127"/>
      <c r="MWG41" s="127"/>
      <c r="MWH41" s="127"/>
      <c r="MWI41" s="127"/>
      <c r="MWJ41" s="127"/>
      <c r="MWK41" s="127"/>
      <c r="MWL41" s="127"/>
      <c r="MWM41" s="127"/>
      <c r="MWN41" s="127"/>
      <c r="MWO41" s="127"/>
      <c r="MWP41" s="127"/>
      <c r="MWQ41" s="127"/>
      <c r="MWR41" s="127"/>
      <c r="MWS41" s="127"/>
      <c r="MWT41" s="127"/>
      <c r="MWU41" s="127"/>
      <c r="MWV41" s="127"/>
      <c r="MWW41" s="127"/>
      <c r="MWX41" s="127"/>
      <c r="MWY41" s="127"/>
      <c r="MWZ41" s="127"/>
      <c r="MXA41" s="127"/>
      <c r="MXB41" s="127"/>
      <c r="MXC41" s="127"/>
      <c r="MXD41" s="127"/>
      <c r="MXE41" s="127"/>
      <c r="MXF41" s="127"/>
      <c r="MXG41" s="127"/>
      <c r="MXH41" s="127"/>
      <c r="MXI41" s="127"/>
      <c r="MXJ41" s="127"/>
      <c r="MXK41" s="127"/>
      <c r="MXL41" s="127"/>
      <c r="MXM41" s="127"/>
      <c r="MXN41" s="127"/>
      <c r="MXO41" s="127"/>
      <c r="MXP41" s="127"/>
      <c r="MXQ41" s="127"/>
      <c r="MXR41" s="127"/>
      <c r="MXS41" s="127"/>
      <c r="MXT41" s="127"/>
      <c r="MXU41" s="127"/>
      <c r="MXV41" s="127"/>
      <c r="MXW41" s="127"/>
      <c r="MXX41" s="127"/>
      <c r="MXY41" s="127"/>
      <c r="MXZ41" s="127"/>
      <c r="MYA41" s="127"/>
      <c r="MYB41" s="127"/>
      <c r="MYC41" s="127"/>
      <c r="MYD41" s="127"/>
      <c r="MYE41" s="127"/>
      <c r="MYF41" s="127"/>
      <c r="MYG41" s="127"/>
      <c r="MYH41" s="127"/>
      <c r="MYI41" s="127"/>
      <c r="MYJ41" s="127"/>
      <c r="MYK41" s="127"/>
      <c r="MYL41" s="127"/>
      <c r="MYM41" s="127"/>
      <c r="MYN41" s="127"/>
      <c r="MYO41" s="127"/>
      <c r="MYP41" s="127"/>
      <c r="MYQ41" s="127"/>
      <c r="MYR41" s="127"/>
      <c r="MYS41" s="127"/>
      <c r="MYT41" s="127"/>
      <c r="MYU41" s="127"/>
      <c r="MYV41" s="127"/>
      <c r="MYW41" s="127"/>
      <c r="MYX41" s="127"/>
      <c r="MYY41" s="127"/>
      <c r="MYZ41" s="127"/>
      <c r="MZA41" s="127"/>
      <c r="MZB41" s="127"/>
      <c r="MZC41" s="127"/>
      <c r="MZD41" s="127"/>
      <c r="MZE41" s="127"/>
      <c r="MZF41" s="127"/>
      <c r="MZG41" s="127"/>
      <c r="MZH41" s="127"/>
      <c r="MZI41" s="127"/>
      <c r="MZJ41" s="127"/>
      <c r="MZK41" s="127"/>
      <c r="MZL41" s="127"/>
      <c r="MZM41" s="127"/>
      <c r="MZN41" s="127"/>
      <c r="MZO41" s="127"/>
      <c r="MZP41" s="127"/>
      <c r="MZQ41" s="127"/>
      <c r="MZR41" s="127"/>
      <c r="MZS41" s="127"/>
      <c r="MZT41" s="127"/>
      <c r="MZU41" s="127"/>
      <c r="MZV41" s="127"/>
      <c r="MZW41" s="127"/>
      <c r="MZX41" s="127"/>
      <c r="MZY41" s="127"/>
      <c r="MZZ41" s="127"/>
      <c r="NAA41" s="127"/>
      <c r="NAB41" s="127"/>
      <c r="NAC41" s="127"/>
      <c r="NAD41" s="127"/>
      <c r="NAE41" s="127"/>
      <c r="NAF41" s="127"/>
      <c r="NAG41" s="127"/>
      <c r="NAH41" s="127"/>
      <c r="NAI41" s="127"/>
      <c r="NAJ41" s="127"/>
      <c r="NAK41" s="127"/>
      <c r="NAL41" s="127"/>
      <c r="NAM41" s="127"/>
      <c r="NAN41" s="127"/>
      <c r="NAO41" s="127"/>
      <c r="NAP41" s="127"/>
      <c r="NAQ41" s="127"/>
      <c r="NAR41" s="127"/>
      <c r="NAS41" s="127"/>
      <c r="NAT41" s="127"/>
      <c r="NAU41" s="127"/>
      <c r="NAV41" s="127"/>
      <c r="NAW41" s="127"/>
      <c r="NAX41" s="127"/>
      <c r="NAY41" s="127"/>
      <c r="NAZ41" s="127"/>
      <c r="NBA41" s="127"/>
      <c r="NBB41" s="127"/>
      <c r="NBC41" s="127"/>
      <c r="NBD41" s="127"/>
      <c r="NBE41" s="127"/>
      <c r="NBF41" s="127"/>
      <c r="NBG41" s="127"/>
      <c r="NBH41" s="127"/>
      <c r="NBI41" s="127"/>
      <c r="NBJ41" s="127"/>
      <c r="NBK41" s="127"/>
      <c r="NBL41" s="127"/>
      <c r="NBM41" s="127"/>
      <c r="NBN41" s="127"/>
      <c r="NBO41" s="127"/>
      <c r="NBP41" s="127"/>
      <c r="NBQ41" s="127"/>
      <c r="NBR41" s="127"/>
      <c r="NBS41" s="127"/>
      <c r="NBT41" s="127"/>
      <c r="NBU41" s="127"/>
      <c r="NBV41" s="127"/>
      <c r="NBW41" s="127"/>
      <c r="NBX41" s="127"/>
      <c r="NBY41" s="127"/>
      <c r="NBZ41" s="127"/>
      <c r="NCA41" s="127"/>
      <c r="NCB41" s="127"/>
      <c r="NCC41" s="127"/>
      <c r="NCD41" s="127"/>
      <c r="NCE41" s="127"/>
      <c r="NCF41" s="127"/>
      <c r="NCG41" s="127"/>
      <c r="NCH41" s="127"/>
      <c r="NCI41" s="127"/>
      <c r="NCJ41" s="127"/>
      <c r="NCK41" s="127"/>
      <c r="NCL41" s="127"/>
      <c r="NCM41" s="127"/>
      <c r="NCN41" s="127"/>
      <c r="NCO41" s="127"/>
      <c r="NCP41" s="127"/>
      <c r="NCQ41" s="127"/>
      <c r="NCR41" s="127"/>
      <c r="NCS41" s="127"/>
      <c r="NCT41" s="127"/>
      <c r="NCU41" s="127"/>
      <c r="NCV41" s="127"/>
      <c r="NCW41" s="127"/>
      <c r="NCX41" s="127"/>
      <c r="NCY41" s="127"/>
      <c r="NCZ41" s="127"/>
      <c r="NDA41" s="127"/>
      <c r="NDB41" s="127"/>
      <c r="NDC41" s="127"/>
      <c r="NDD41" s="127"/>
      <c r="NDE41" s="127"/>
      <c r="NDF41" s="127"/>
      <c r="NDG41" s="127"/>
      <c r="NDH41" s="127"/>
      <c r="NDI41" s="127"/>
      <c r="NDJ41" s="127"/>
      <c r="NDK41" s="127"/>
      <c r="NDL41" s="127"/>
      <c r="NDM41" s="127"/>
      <c r="NDN41" s="127"/>
      <c r="NDO41" s="127"/>
      <c r="NDP41" s="127"/>
      <c r="NDQ41" s="127"/>
      <c r="NDR41" s="127"/>
      <c r="NDS41" s="127"/>
      <c r="NDT41" s="127"/>
      <c r="NDU41" s="127"/>
      <c r="NDV41" s="127"/>
      <c r="NDW41" s="127"/>
      <c r="NDX41" s="127"/>
      <c r="NDY41" s="127"/>
      <c r="NDZ41" s="127"/>
      <c r="NEA41" s="127"/>
      <c r="NEB41" s="127"/>
      <c r="NEC41" s="127"/>
      <c r="NED41" s="127"/>
      <c r="NEE41" s="127"/>
      <c r="NEF41" s="127"/>
      <c r="NEG41" s="127"/>
      <c r="NEH41" s="127"/>
      <c r="NEI41" s="127"/>
      <c r="NEJ41" s="127"/>
      <c r="NEK41" s="127"/>
      <c r="NEL41" s="127"/>
      <c r="NEM41" s="127"/>
      <c r="NEN41" s="127"/>
      <c r="NEO41" s="127"/>
      <c r="NEP41" s="127"/>
      <c r="NEQ41" s="127"/>
      <c r="NER41" s="127"/>
      <c r="NES41" s="127"/>
      <c r="NET41" s="127"/>
      <c r="NEU41" s="127"/>
      <c r="NEV41" s="127"/>
      <c r="NEW41" s="127"/>
      <c r="NEX41" s="127"/>
      <c r="NEY41" s="127"/>
      <c r="NEZ41" s="127"/>
      <c r="NFA41" s="127"/>
      <c r="NFB41" s="127"/>
      <c r="NFC41" s="127"/>
      <c r="NFD41" s="127"/>
      <c r="NFE41" s="127"/>
      <c r="NFF41" s="127"/>
      <c r="NFG41" s="127"/>
      <c r="NFH41" s="127"/>
      <c r="NFI41" s="127"/>
      <c r="NFJ41" s="127"/>
      <c r="NFK41" s="127"/>
      <c r="NFL41" s="127"/>
      <c r="NFM41" s="127"/>
      <c r="NFN41" s="127"/>
      <c r="NFO41" s="127"/>
      <c r="NFP41" s="127"/>
      <c r="NFQ41" s="127"/>
      <c r="NFR41" s="127"/>
      <c r="NFS41" s="127"/>
      <c r="NFT41" s="127"/>
      <c r="NFU41" s="127"/>
      <c r="NFV41" s="127"/>
      <c r="NFW41" s="127"/>
      <c r="NFX41" s="127"/>
      <c r="NFY41" s="127"/>
      <c r="NFZ41" s="127"/>
      <c r="NGA41" s="127"/>
      <c r="NGB41" s="127"/>
      <c r="NGC41" s="127"/>
      <c r="NGD41" s="127"/>
      <c r="NGE41" s="127"/>
      <c r="NGF41" s="127"/>
      <c r="NGG41" s="127"/>
      <c r="NGH41" s="127"/>
      <c r="NGI41" s="127"/>
      <c r="NGJ41" s="127"/>
      <c r="NGK41" s="127"/>
      <c r="NGL41" s="127"/>
      <c r="NGM41" s="127"/>
      <c r="NGN41" s="127"/>
      <c r="NGO41" s="127"/>
      <c r="NGP41" s="127"/>
      <c r="NGQ41" s="127"/>
      <c r="NGR41" s="127"/>
      <c r="NGS41" s="127"/>
      <c r="NGT41" s="127"/>
      <c r="NGU41" s="127"/>
      <c r="NGV41" s="127"/>
      <c r="NGW41" s="127"/>
      <c r="NGX41" s="127"/>
      <c r="NGY41" s="127"/>
      <c r="NGZ41" s="127"/>
      <c r="NHA41" s="127"/>
      <c r="NHB41" s="127"/>
      <c r="NHC41" s="127"/>
      <c r="NHD41" s="127"/>
      <c r="NHE41" s="127"/>
      <c r="NHF41" s="127"/>
      <c r="NHG41" s="127"/>
      <c r="NHH41" s="127"/>
      <c r="NHI41" s="127"/>
      <c r="NHJ41" s="127"/>
      <c r="NHK41" s="127"/>
      <c r="NHL41" s="127"/>
      <c r="NHM41" s="127"/>
      <c r="NHN41" s="127"/>
      <c r="NHO41" s="127"/>
      <c r="NHP41" s="127"/>
      <c r="NHQ41" s="127"/>
      <c r="NHR41" s="127"/>
      <c r="NHS41" s="127"/>
      <c r="NHT41" s="127"/>
      <c r="NHU41" s="127"/>
      <c r="NHV41" s="127"/>
      <c r="NHW41" s="127"/>
      <c r="NHX41" s="127"/>
      <c r="NHY41" s="127"/>
      <c r="NHZ41" s="127"/>
      <c r="NIA41" s="127"/>
      <c r="NIB41" s="127"/>
      <c r="NIC41" s="127"/>
      <c r="NID41" s="127"/>
      <c r="NIE41" s="127"/>
      <c r="NIF41" s="127"/>
      <c r="NIG41" s="127"/>
      <c r="NIH41" s="127"/>
      <c r="NII41" s="127"/>
      <c r="NIJ41" s="127"/>
      <c r="NIK41" s="127"/>
      <c r="NIL41" s="127"/>
      <c r="NIM41" s="127"/>
      <c r="NIN41" s="127"/>
      <c r="NIO41" s="127"/>
      <c r="NIP41" s="127"/>
      <c r="NIQ41" s="127"/>
      <c r="NIR41" s="127"/>
      <c r="NIS41" s="127"/>
      <c r="NIT41" s="127"/>
      <c r="NIU41" s="127"/>
      <c r="NIV41" s="127"/>
      <c r="NIW41" s="127"/>
      <c r="NIX41" s="127"/>
      <c r="NIY41" s="127"/>
      <c r="NIZ41" s="127"/>
      <c r="NJA41" s="127"/>
      <c r="NJB41" s="127"/>
      <c r="NJC41" s="127"/>
      <c r="NJD41" s="127"/>
      <c r="NJE41" s="127"/>
      <c r="NJF41" s="127"/>
      <c r="NJG41" s="127"/>
      <c r="NJH41" s="127"/>
      <c r="NJI41" s="127"/>
      <c r="NJJ41" s="127"/>
      <c r="NJK41" s="127"/>
      <c r="NJL41" s="127"/>
      <c r="NJM41" s="127"/>
      <c r="NJN41" s="127"/>
      <c r="NJO41" s="127"/>
      <c r="NJP41" s="127"/>
      <c r="NJQ41" s="127"/>
      <c r="NJR41" s="127"/>
      <c r="NJS41" s="127"/>
      <c r="NJT41" s="127"/>
      <c r="NJU41" s="127"/>
      <c r="NJV41" s="127"/>
      <c r="NJW41" s="127"/>
      <c r="NJX41" s="127"/>
      <c r="NJY41" s="127"/>
      <c r="NJZ41" s="127"/>
      <c r="NKA41" s="127"/>
      <c r="NKB41" s="127"/>
      <c r="NKC41" s="127"/>
      <c r="NKD41" s="127"/>
      <c r="NKE41" s="127"/>
      <c r="NKF41" s="127"/>
      <c r="NKG41" s="127"/>
      <c r="NKH41" s="127"/>
      <c r="NKI41" s="127"/>
      <c r="NKJ41" s="127"/>
      <c r="NKK41" s="127"/>
      <c r="NKL41" s="127"/>
      <c r="NKM41" s="127"/>
      <c r="NKN41" s="127"/>
      <c r="NKO41" s="127"/>
      <c r="NKP41" s="127"/>
      <c r="NKQ41" s="127"/>
      <c r="NKR41" s="127"/>
      <c r="NKS41" s="127"/>
      <c r="NKT41" s="127"/>
      <c r="NKU41" s="127"/>
      <c r="NKV41" s="127"/>
      <c r="NKW41" s="127"/>
      <c r="NKX41" s="127"/>
      <c r="NKY41" s="127"/>
      <c r="NKZ41" s="127"/>
      <c r="NLA41" s="127"/>
      <c r="NLB41" s="127"/>
      <c r="NLC41" s="127"/>
      <c r="NLD41" s="127"/>
      <c r="NLE41" s="127"/>
      <c r="NLF41" s="127"/>
      <c r="NLG41" s="127"/>
      <c r="NLH41" s="127"/>
      <c r="NLI41" s="127"/>
      <c r="NLJ41" s="127"/>
      <c r="NLK41" s="127"/>
      <c r="NLL41" s="127"/>
      <c r="NLM41" s="127"/>
      <c r="NLN41" s="127"/>
      <c r="NLO41" s="127"/>
      <c r="NLP41" s="127"/>
      <c r="NLQ41" s="127"/>
      <c r="NLR41" s="127"/>
      <c r="NLS41" s="127"/>
      <c r="NLT41" s="127"/>
      <c r="NLU41" s="127"/>
      <c r="NLV41" s="127"/>
      <c r="NLW41" s="127"/>
      <c r="NLX41" s="127"/>
      <c r="NLY41" s="127"/>
      <c r="NLZ41" s="127"/>
      <c r="NMA41" s="127"/>
      <c r="NMB41" s="127"/>
      <c r="NMC41" s="127"/>
      <c r="NMD41" s="127"/>
      <c r="NME41" s="127"/>
      <c r="NMF41" s="127"/>
      <c r="NMG41" s="127"/>
      <c r="NMH41" s="127"/>
      <c r="NMI41" s="127"/>
      <c r="NMJ41" s="127"/>
      <c r="NMK41" s="127"/>
      <c r="NML41" s="127"/>
      <c r="NMM41" s="127"/>
      <c r="NMN41" s="127"/>
      <c r="NMO41" s="127"/>
      <c r="NMP41" s="127"/>
      <c r="NMQ41" s="127"/>
      <c r="NMR41" s="127"/>
      <c r="NMS41" s="127"/>
      <c r="NMT41" s="127"/>
      <c r="NMU41" s="127"/>
      <c r="NMV41" s="127"/>
      <c r="NMW41" s="127"/>
      <c r="NMX41" s="127"/>
      <c r="NMY41" s="127"/>
      <c r="NMZ41" s="127"/>
      <c r="NNA41" s="127"/>
      <c r="NNB41" s="127"/>
      <c r="NNC41" s="127"/>
      <c r="NND41" s="127"/>
      <c r="NNE41" s="127"/>
      <c r="NNF41" s="127"/>
      <c r="NNG41" s="127"/>
      <c r="NNH41" s="127"/>
      <c r="NNI41" s="127"/>
      <c r="NNJ41" s="127"/>
      <c r="NNK41" s="127"/>
      <c r="NNL41" s="127"/>
      <c r="NNM41" s="127"/>
      <c r="NNN41" s="127"/>
      <c r="NNO41" s="127"/>
      <c r="NNP41" s="127"/>
      <c r="NNQ41" s="127"/>
      <c r="NNR41" s="127"/>
      <c r="NNS41" s="127"/>
      <c r="NNT41" s="127"/>
      <c r="NNU41" s="127"/>
      <c r="NNV41" s="127"/>
      <c r="NNW41" s="127"/>
      <c r="NNX41" s="127"/>
      <c r="NNY41" s="127"/>
      <c r="NNZ41" s="127"/>
      <c r="NOA41" s="127"/>
      <c r="NOB41" s="127"/>
      <c r="NOC41" s="127"/>
      <c r="NOD41" s="127"/>
      <c r="NOE41" s="127"/>
      <c r="NOF41" s="127"/>
      <c r="NOG41" s="127"/>
      <c r="NOH41" s="127"/>
      <c r="NOI41" s="127"/>
      <c r="NOJ41" s="127"/>
      <c r="NOK41" s="127"/>
      <c r="NOL41" s="127"/>
      <c r="NOM41" s="127"/>
      <c r="NON41" s="127"/>
      <c r="NOO41" s="127"/>
      <c r="NOP41" s="127"/>
      <c r="NOQ41" s="127"/>
      <c r="NOR41" s="127"/>
      <c r="NOS41" s="127"/>
      <c r="NOT41" s="127"/>
      <c r="NOU41" s="127"/>
      <c r="NOV41" s="127"/>
      <c r="NOW41" s="127"/>
      <c r="NOX41" s="127"/>
      <c r="NOY41" s="127"/>
      <c r="NOZ41" s="127"/>
      <c r="NPA41" s="127"/>
      <c r="NPB41" s="127"/>
      <c r="NPC41" s="127"/>
      <c r="NPD41" s="127"/>
      <c r="NPE41" s="127"/>
      <c r="NPF41" s="127"/>
      <c r="NPG41" s="127"/>
      <c r="NPH41" s="127"/>
      <c r="NPI41" s="127"/>
      <c r="NPJ41" s="127"/>
      <c r="NPK41" s="127"/>
      <c r="NPL41" s="127"/>
      <c r="NPM41" s="127"/>
      <c r="NPN41" s="127"/>
      <c r="NPO41" s="127"/>
      <c r="NPP41" s="127"/>
      <c r="NPQ41" s="127"/>
      <c r="NPR41" s="127"/>
      <c r="NPS41" s="127"/>
      <c r="NPT41" s="127"/>
      <c r="NPU41" s="127"/>
      <c r="NPV41" s="127"/>
      <c r="NPW41" s="127"/>
      <c r="NPX41" s="127"/>
      <c r="NPY41" s="127"/>
      <c r="NPZ41" s="127"/>
      <c r="NQA41" s="127"/>
      <c r="NQB41" s="127"/>
      <c r="NQC41" s="127"/>
      <c r="NQD41" s="127"/>
      <c r="NQE41" s="127"/>
      <c r="NQF41" s="127"/>
      <c r="NQG41" s="127"/>
      <c r="NQH41" s="127"/>
      <c r="NQI41" s="127"/>
      <c r="NQJ41" s="127"/>
      <c r="NQK41" s="127"/>
      <c r="NQL41" s="127"/>
      <c r="NQM41" s="127"/>
      <c r="NQN41" s="127"/>
      <c r="NQO41" s="127"/>
      <c r="NQP41" s="127"/>
      <c r="NQQ41" s="127"/>
      <c r="NQR41" s="127"/>
      <c r="NQS41" s="127"/>
      <c r="NQT41" s="127"/>
      <c r="NQU41" s="127"/>
      <c r="NQV41" s="127"/>
      <c r="NQW41" s="127"/>
      <c r="NQX41" s="127"/>
      <c r="NQY41" s="127"/>
      <c r="NQZ41" s="127"/>
      <c r="NRA41" s="127"/>
      <c r="NRB41" s="127"/>
      <c r="NRC41" s="127"/>
      <c r="NRD41" s="127"/>
      <c r="NRE41" s="127"/>
      <c r="NRF41" s="127"/>
      <c r="NRG41" s="127"/>
      <c r="NRH41" s="127"/>
      <c r="NRI41" s="127"/>
      <c r="NRJ41" s="127"/>
      <c r="NRK41" s="127"/>
      <c r="NRL41" s="127"/>
      <c r="NRM41" s="127"/>
      <c r="NRN41" s="127"/>
      <c r="NRO41" s="127"/>
      <c r="NRP41" s="127"/>
      <c r="NRQ41" s="127"/>
      <c r="NRR41" s="127"/>
      <c r="NRS41" s="127"/>
      <c r="NRT41" s="127"/>
      <c r="NRU41" s="127"/>
      <c r="NRV41" s="127"/>
      <c r="NRW41" s="127"/>
      <c r="NRX41" s="127"/>
      <c r="NRY41" s="127"/>
      <c r="NRZ41" s="127"/>
      <c r="NSA41" s="127"/>
      <c r="NSB41" s="127"/>
      <c r="NSC41" s="127"/>
      <c r="NSD41" s="127"/>
      <c r="NSE41" s="127"/>
      <c r="NSF41" s="127"/>
      <c r="NSG41" s="127"/>
      <c r="NSH41" s="127"/>
      <c r="NSI41" s="127"/>
      <c r="NSJ41" s="127"/>
      <c r="NSK41" s="127"/>
      <c r="NSL41" s="127"/>
      <c r="NSM41" s="127"/>
      <c r="NSN41" s="127"/>
      <c r="NSO41" s="127"/>
      <c r="NSP41" s="127"/>
      <c r="NSQ41" s="127"/>
      <c r="NSR41" s="127"/>
      <c r="NSS41" s="127"/>
      <c r="NST41" s="127"/>
      <c r="NSU41" s="127"/>
      <c r="NSV41" s="127"/>
      <c r="NSW41" s="127"/>
      <c r="NSX41" s="127"/>
      <c r="NSY41" s="127"/>
      <c r="NSZ41" s="127"/>
      <c r="NTA41" s="127"/>
      <c r="NTB41" s="127"/>
      <c r="NTC41" s="127"/>
      <c r="NTD41" s="127"/>
      <c r="NTE41" s="127"/>
      <c r="NTF41" s="127"/>
      <c r="NTG41" s="127"/>
      <c r="NTH41" s="127"/>
      <c r="NTI41" s="127"/>
      <c r="NTJ41" s="127"/>
      <c r="NTK41" s="127"/>
      <c r="NTL41" s="127"/>
      <c r="NTM41" s="127"/>
      <c r="NTN41" s="127"/>
      <c r="NTO41" s="127"/>
      <c r="NTP41" s="127"/>
      <c r="NTQ41" s="127"/>
      <c r="NTR41" s="127"/>
      <c r="NTS41" s="127"/>
      <c r="NTT41" s="127"/>
      <c r="NTU41" s="127"/>
      <c r="NTV41" s="127"/>
      <c r="NTW41" s="127"/>
      <c r="NTX41" s="127"/>
      <c r="NTY41" s="127"/>
      <c r="NTZ41" s="127"/>
      <c r="NUA41" s="127"/>
      <c r="NUB41" s="127"/>
      <c r="NUC41" s="127"/>
      <c r="NUD41" s="127"/>
      <c r="NUE41" s="127"/>
      <c r="NUF41" s="127"/>
      <c r="NUG41" s="127"/>
      <c r="NUH41" s="127"/>
      <c r="NUI41" s="127"/>
      <c r="NUJ41" s="127"/>
      <c r="NUK41" s="127"/>
      <c r="NUL41" s="127"/>
      <c r="NUM41" s="127"/>
      <c r="NUN41" s="127"/>
      <c r="NUO41" s="127"/>
      <c r="NUP41" s="127"/>
      <c r="NUQ41" s="127"/>
      <c r="NUR41" s="127"/>
      <c r="NUS41" s="127"/>
      <c r="NUT41" s="127"/>
      <c r="NUU41" s="127"/>
      <c r="NUV41" s="127"/>
      <c r="NUW41" s="127"/>
      <c r="NUX41" s="127"/>
      <c r="NUY41" s="127"/>
      <c r="NUZ41" s="127"/>
      <c r="NVA41" s="127"/>
      <c r="NVB41" s="127"/>
      <c r="NVC41" s="127"/>
      <c r="NVD41" s="127"/>
      <c r="NVE41" s="127"/>
      <c r="NVF41" s="127"/>
      <c r="NVG41" s="127"/>
      <c r="NVH41" s="127"/>
      <c r="NVI41" s="127"/>
      <c r="NVJ41" s="127"/>
      <c r="NVK41" s="127"/>
      <c r="NVL41" s="127"/>
      <c r="NVM41" s="127"/>
      <c r="NVN41" s="127"/>
      <c r="NVO41" s="127"/>
      <c r="NVP41" s="127"/>
      <c r="NVQ41" s="127"/>
      <c r="NVR41" s="127"/>
      <c r="NVS41" s="127"/>
      <c r="NVT41" s="127"/>
      <c r="NVU41" s="127"/>
      <c r="NVV41" s="127"/>
      <c r="NVW41" s="127"/>
      <c r="NVX41" s="127"/>
      <c r="NVY41" s="127"/>
      <c r="NVZ41" s="127"/>
      <c r="NWA41" s="127"/>
      <c r="NWB41" s="127"/>
      <c r="NWC41" s="127"/>
      <c r="NWD41" s="127"/>
      <c r="NWE41" s="127"/>
      <c r="NWF41" s="127"/>
      <c r="NWG41" s="127"/>
      <c r="NWH41" s="127"/>
      <c r="NWI41" s="127"/>
      <c r="NWJ41" s="127"/>
      <c r="NWK41" s="127"/>
      <c r="NWL41" s="127"/>
      <c r="NWM41" s="127"/>
      <c r="NWN41" s="127"/>
      <c r="NWO41" s="127"/>
      <c r="NWP41" s="127"/>
      <c r="NWQ41" s="127"/>
      <c r="NWR41" s="127"/>
      <c r="NWS41" s="127"/>
      <c r="NWT41" s="127"/>
      <c r="NWU41" s="127"/>
      <c r="NWV41" s="127"/>
      <c r="NWW41" s="127"/>
      <c r="NWX41" s="127"/>
      <c r="NWY41" s="127"/>
      <c r="NWZ41" s="127"/>
      <c r="NXA41" s="127"/>
      <c r="NXB41" s="127"/>
      <c r="NXC41" s="127"/>
      <c r="NXD41" s="127"/>
      <c r="NXE41" s="127"/>
      <c r="NXF41" s="127"/>
      <c r="NXG41" s="127"/>
      <c r="NXH41" s="127"/>
      <c r="NXI41" s="127"/>
      <c r="NXJ41" s="127"/>
      <c r="NXK41" s="127"/>
      <c r="NXL41" s="127"/>
      <c r="NXM41" s="127"/>
      <c r="NXN41" s="127"/>
      <c r="NXO41" s="127"/>
      <c r="NXP41" s="127"/>
      <c r="NXQ41" s="127"/>
      <c r="NXR41" s="127"/>
      <c r="NXS41" s="127"/>
      <c r="NXT41" s="127"/>
      <c r="NXU41" s="127"/>
      <c r="NXV41" s="127"/>
      <c r="NXW41" s="127"/>
      <c r="NXX41" s="127"/>
      <c r="NXY41" s="127"/>
      <c r="NXZ41" s="127"/>
      <c r="NYA41" s="127"/>
      <c r="NYB41" s="127"/>
      <c r="NYC41" s="127"/>
      <c r="NYD41" s="127"/>
      <c r="NYE41" s="127"/>
      <c r="NYF41" s="127"/>
      <c r="NYG41" s="127"/>
      <c r="NYH41" s="127"/>
      <c r="NYI41" s="127"/>
      <c r="NYJ41" s="127"/>
      <c r="NYK41" s="127"/>
      <c r="NYL41" s="127"/>
      <c r="NYM41" s="127"/>
      <c r="NYN41" s="127"/>
      <c r="NYO41" s="127"/>
      <c r="NYP41" s="127"/>
      <c r="NYQ41" s="127"/>
      <c r="NYR41" s="127"/>
      <c r="NYS41" s="127"/>
      <c r="NYT41" s="127"/>
      <c r="NYU41" s="127"/>
      <c r="NYV41" s="127"/>
      <c r="NYW41" s="127"/>
      <c r="NYX41" s="127"/>
      <c r="NYY41" s="127"/>
      <c r="NYZ41" s="127"/>
      <c r="NZA41" s="127"/>
      <c r="NZB41" s="127"/>
      <c r="NZC41" s="127"/>
      <c r="NZD41" s="127"/>
      <c r="NZE41" s="127"/>
      <c r="NZF41" s="127"/>
      <c r="NZG41" s="127"/>
      <c r="NZH41" s="127"/>
      <c r="NZI41" s="127"/>
      <c r="NZJ41" s="127"/>
      <c r="NZK41" s="127"/>
      <c r="NZL41" s="127"/>
      <c r="NZM41" s="127"/>
      <c r="NZN41" s="127"/>
      <c r="NZO41" s="127"/>
      <c r="NZP41" s="127"/>
      <c r="NZQ41" s="127"/>
      <c r="NZR41" s="127"/>
      <c r="NZS41" s="127"/>
      <c r="NZT41" s="127"/>
      <c r="NZU41" s="127"/>
      <c r="NZV41" s="127"/>
      <c r="NZW41" s="127"/>
      <c r="NZX41" s="127"/>
      <c r="NZY41" s="127"/>
      <c r="NZZ41" s="127"/>
      <c r="OAA41" s="127"/>
      <c r="OAB41" s="127"/>
      <c r="OAC41" s="127"/>
      <c r="OAD41" s="127"/>
      <c r="OAE41" s="127"/>
      <c r="OAF41" s="127"/>
      <c r="OAG41" s="127"/>
      <c r="OAH41" s="127"/>
      <c r="OAI41" s="127"/>
      <c r="OAJ41" s="127"/>
      <c r="OAK41" s="127"/>
      <c r="OAL41" s="127"/>
      <c r="OAM41" s="127"/>
      <c r="OAN41" s="127"/>
      <c r="OAO41" s="127"/>
      <c r="OAP41" s="127"/>
      <c r="OAQ41" s="127"/>
      <c r="OAR41" s="127"/>
      <c r="OAS41" s="127"/>
      <c r="OAT41" s="127"/>
      <c r="OAU41" s="127"/>
      <c r="OAV41" s="127"/>
      <c r="OAW41" s="127"/>
      <c r="OAX41" s="127"/>
      <c r="OAY41" s="127"/>
      <c r="OAZ41" s="127"/>
      <c r="OBA41" s="127"/>
      <c r="OBB41" s="127"/>
      <c r="OBC41" s="127"/>
      <c r="OBD41" s="127"/>
      <c r="OBE41" s="127"/>
      <c r="OBF41" s="127"/>
      <c r="OBG41" s="127"/>
      <c r="OBH41" s="127"/>
      <c r="OBI41" s="127"/>
      <c r="OBJ41" s="127"/>
      <c r="OBK41" s="127"/>
      <c r="OBL41" s="127"/>
      <c r="OBM41" s="127"/>
      <c r="OBN41" s="127"/>
      <c r="OBO41" s="127"/>
      <c r="OBP41" s="127"/>
      <c r="OBQ41" s="127"/>
      <c r="OBR41" s="127"/>
      <c r="OBS41" s="127"/>
      <c r="OBT41" s="127"/>
      <c r="OBU41" s="127"/>
      <c r="OBV41" s="127"/>
      <c r="OBW41" s="127"/>
      <c r="OBX41" s="127"/>
      <c r="OBY41" s="127"/>
      <c r="OBZ41" s="127"/>
      <c r="OCA41" s="127"/>
      <c r="OCB41" s="127"/>
      <c r="OCC41" s="127"/>
      <c r="OCD41" s="127"/>
      <c r="OCE41" s="127"/>
      <c r="OCF41" s="127"/>
      <c r="OCG41" s="127"/>
      <c r="OCH41" s="127"/>
      <c r="OCI41" s="127"/>
      <c r="OCJ41" s="127"/>
      <c r="OCK41" s="127"/>
      <c r="OCL41" s="127"/>
      <c r="OCM41" s="127"/>
      <c r="OCN41" s="127"/>
      <c r="OCO41" s="127"/>
      <c r="OCP41" s="127"/>
      <c r="OCQ41" s="127"/>
      <c r="OCR41" s="127"/>
      <c r="OCS41" s="127"/>
      <c r="OCT41" s="127"/>
      <c r="OCU41" s="127"/>
      <c r="OCV41" s="127"/>
      <c r="OCW41" s="127"/>
      <c r="OCX41" s="127"/>
      <c r="OCY41" s="127"/>
      <c r="OCZ41" s="127"/>
      <c r="ODA41" s="127"/>
      <c r="ODB41" s="127"/>
      <c r="ODC41" s="127"/>
      <c r="ODD41" s="127"/>
      <c r="ODE41" s="127"/>
      <c r="ODF41" s="127"/>
      <c r="ODG41" s="127"/>
      <c r="ODH41" s="127"/>
      <c r="ODI41" s="127"/>
      <c r="ODJ41" s="127"/>
      <c r="ODK41" s="127"/>
      <c r="ODL41" s="127"/>
      <c r="ODM41" s="127"/>
      <c r="ODN41" s="127"/>
      <c r="ODO41" s="127"/>
      <c r="ODP41" s="127"/>
      <c r="ODQ41" s="127"/>
      <c r="ODR41" s="127"/>
      <c r="ODS41" s="127"/>
      <c r="ODT41" s="127"/>
      <c r="ODU41" s="127"/>
      <c r="ODV41" s="127"/>
      <c r="ODW41" s="127"/>
      <c r="ODX41" s="127"/>
      <c r="ODY41" s="127"/>
      <c r="ODZ41" s="127"/>
      <c r="OEA41" s="127"/>
      <c r="OEB41" s="127"/>
      <c r="OEC41" s="127"/>
      <c r="OED41" s="127"/>
      <c r="OEE41" s="127"/>
      <c r="OEF41" s="127"/>
      <c r="OEG41" s="127"/>
      <c r="OEH41" s="127"/>
      <c r="OEI41" s="127"/>
      <c r="OEJ41" s="127"/>
      <c r="OEK41" s="127"/>
      <c r="OEL41" s="127"/>
      <c r="OEM41" s="127"/>
      <c r="OEN41" s="127"/>
      <c r="OEO41" s="127"/>
      <c r="OEP41" s="127"/>
      <c r="OEQ41" s="127"/>
      <c r="OER41" s="127"/>
      <c r="OES41" s="127"/>
      <c r="OET41" s="127"/>
      <c r="OEU41" s="127"/>
      <c r="OEV41" s="127"/>
      <c r="OEW41" s="127"/>
      <c r="OEX41" s="127"/>
      <c r="OEY41" s="127"/>
      <c r="OEZ41" s="127"/>
      <c r="OFA41" s="127"/>
      <c r="OFB41" s="127"/>
      <c r="OFC41" s="127"/>
      <c r="OFD41" s="127"/>
      <c r="OFE41" s="127"/>
      <c r="OFF41" s="127"/>
      <c r="OFG41" s="127"/>
      <c r="OFH41" s="127"/>
      <c r="OFI41" s="127"/>
      <c r="OFJ41" s="127"/>
      <c r="OFK41" s="127"/>
      <c r="OFL41" s="127"/>
      <c r="OFM41" s="127"/>
      <c r="OFN41" s="127"/>
      <c r="OFO41" s="127"/>
      <c r="OFP41" s="127"/>
      <c r="OFQ41" s="127"/>
      <c r="OFR41" s="127"/>
      <c r="OFS41" s="127"/>
      <c r="OFT41" s="127"/>
      <c r="OFU41" s="127"/>
      <c r="OFV41" s="127"/>
      <c r="OFW41" s="127"/>
      <c r="OFX41" s="127"/>
      <c r="OFY41" s="127"/>
      <c r="OFZ41" s="127"/>
      <c r="OGA41" s="127"/>
      <c r="OGB41" s="127"/>
      <c r="OGC41" s="127"/>
      <c r="OGD41" s="127"/>
      <c r="OGE41" s="127"/>
      <c r="OGF41" s="127"/>
      <c r="OGG41" s="127"/>
      <c r="OGH41" s="127"/>
      <c r="OGI41" s="127"/>
      <c r="OGJ41" s="127"/>
      <c r="OGK41" s="127"/>
      <c r="OGL41" s="127"/>
      <c r="OGM41" s="127"/>
      <c r="OGN41" s="127"/>
      <c r="OGO41" s="127"/>
      <c r="OGP41" s="127"/>
      <c r="OGQ41" s="127"/>
      <c r="OGR41" s="127"/>
      <c r="OGS41" s="127"/>
      <c r="OGT41" s="127"/>
      <c r="OGU41" s="127"/>
      <c r="OGV41" s="127"/>
      <c r="OGW41" s="127"/>
      <c r="OGX41" s="127"/>
      <c r="OGY41" s="127"/>
      <c r="OGZ41" s="127"/>
      <c r="OHA41" s="127"/>
      <c r="OHB41" s="127"/>
      <c r="OHC41" s="127"/>
      <c r="OHD41" s="127"/>
      <c r="OHE41" s="127"/>
      <c r="OHF41" s="127"/>
      <c r="OHG41" s="127"/>
      <c r="OHH41" s="127"/>
      <c r="OHI41" s="127"/>
      <c r="OHJ41" s="127"/>
      <c r="OHK41" s="127"/>
      <c r="OHL41" s="127"/>
      <c r="OHM41" s="127"/>
      <c r="OHN41" s="127"/>
      <c r="OHO41" s="127"/>
      <c r="OHP41" s="127"/>
      <c r="OHQ41" s="127"/>
      <c r="OHR41" s="127"/>
      <c r="OHS41" s="127"/>
      <c r="OHT41" s="127"/>
      <c r="OHU41" s="127"/>
      <c r="OHV41" s="127"/>
      <c r="OHW41" s="127"/>
      <c r="OHX41" s="127"/>
      <c r="OHY41" s="127"/>
      <c r="OHZ41" s="127"/>
      <c r="OIA41" s="127"/>
      <c r="OIB41" s="127"/>
      <c r="OIC41" s="127"/>
      <c r="OID41" s="127"/>
      <c r="OIE41" s="127"/>
      <c r="OIF41" s="127"/>
      <c r="OIG41" s="127"/>
      <c r="OIH41" s="127"/>
      <c r="OII41" s="127"/>
      <c r="OIJ41" s="127"/>
      <c r="OIK41" s="127"/>
      <c r="OIL41" s="127"/>
      <c r="OIM41" s="127"/>
      <c r="OIN41" s="127"/>
      <c r="OIO41" s="127"/>
      <c r="OIP41" s="127"/>
      <c r="OIQ41" s="127"/>
      <c r="OIR41" s="127"/>
      <c r="OIS41" s="127"/>
      <c r="OIT41" s="127"/>
      <c r="OIU41" s="127"/>
      <c r="OIV41" s="127"/>
      <c r="OIW41" s="127"/>
      <c r="OIX41" s="127"/>
      <c r="OIY41" s="127"/>
      <c r="OIZ41" s="127"/>
      <c r="OJA41" s="127"/>
      <c r="OJB41" s="127"/>
      <c r="OJC41" s="127"/>
      <c r="OJD41" s="127"/>
      <c r="OJE41" s="127"/>
      <c r="OJF41" s="127"/>
      <c r="OJG41" s="127"/>
      <c r="OJH41" s="127"/>
      <c r="OJI41" s="127"/>
      <c r="OJJ41" s="127"/>
      <c r="OJK41" s="127"/>
      <c r="OJL41" s="127"/>
      <c r="OJM41" s="127"/>
      <c r="OJN41" s="127"/>
      <c r="OJO41" s="127"/>
      <c r="OJP41" s="127"/>
      <c r="OJQ41" s="127"/>
      <c r="OJR41" s="127"/>
      <c r="OJS41" s="127"/>
      <c r="OJT41" s="127"/>
      <c r="OJU41" s="127"/>
      <c r="OJV41" s="127"/>
      <c r="OJW41" s="127"/>
      <c r="OJX41" s="127"/>
      <c r="OJY41" s="127"/>
      <c r="OJZ41" s="127"/>
      <c r="OKA41" s="127"/>
      <c r="OKB41" s="127"/>
      <c r="OKC41" s="127"/>
      <c r="OKD41" s="127"/>
      <c r="OKE41" s="127"/>
      <c r="OKF41" s="127"/>
      <c r="OKG41" s="127"/>
      <c r="OKH41" s="127"/>
      <c r="OKI41" s="127"/>
      <c r="OKJ41" s="127"/>
      <c r="OKK41" s="127"/>
      <c r="OKL41" s="127"/>
      <c r="OKM41" s="127"/>
      <c r="OKN41" s="127"/>
      <c r="OKO41" s="127"/>
      <c r="OKP41" s="127"/>
      <c r="OKQ41" s="127"/>
      <c r="OKR41" s="127"/>
      <c r="OKS41" s="127"/>
      <c r="OKT41" s="127"/>
      <c r="OKU41" s="127"/>
      <c r="OKV41" s="127"/>
      <c r="OKW41" s="127"/>
      <c r="OKX41" s="127"/>
      <c r="OKY41" s="127"/>
      <c r="OKZ41" s="127"/>
      <c r="OLA41" s="127"/>
      <c r="OLB41" s="127"/>
      <c r="OLC41" s="127"/>
      <c r="OLD41" s="127"/>
      <c r="OLE41" s="127"/>
      <c r="OLF41" s="127"/>
      <c r="OLG41" s="127"/>
      <c r="OLH41" s="127"/>
      <c r="OLI41" s="127"/>
      <c r="OLJ41" s="127"/>
      <c r="OLK41" s="127"/>
      <c r="OLL41" s="127"/>
      <c r="OLM41" s="127"/>
      <c r="OLN41" s="127"/>
      <c r="OLO41" s="127"/>
      <c r="OLP41" s="127"/>
      <c r="OLQ41" s="127"/>
      <c r="OLR41" s="127"/>
      <c r="OLS41" s="127"/>
      <c r="OLT41" s="127"/>
      <c r="OLU41" s="127"/>
      <c r="OLV41" s="127"/>
      <c r="OLW41" s="127"/>
      <c r="OLX41" s="127"/>
      <c r="OLY41" s="127"/>
      <c r="OLZ41" s="127"/>
      <c r="OMA41" s="127"/>
      <c r="OMB41" s="127"/>
      <c r="OMC41" s="127"/>
      <c r="OMD41" s="127"/>
      <c r="OME41" s="127"/>
      <c r="OMF41" s="127"/>
      <c r="OMG41" s="127"/>
      <c r="OMH41" s="127"/>
      <c r="OMI41" s="127"/>
      <c r="OMJ41" s="127"/>
      <c r="OMK41" s="127"/>
      <c r="OML41" s="127"/>
      <c r="OMM41" s="127"/>
      <c r="OMN41" s="127"/>
      <c r="OMO41" s="127"/>
      <c r="OMP41" s="127"/>
      <c r="OMQ41" s="127"/>
      <c r="OMR41" s="127"/>
      <c r="OMS41" s="127"/>
      <c r="OMT41" s="127"/>
      <c r="OMU41" s="127"/>
      <c r="OMV41" s="127"/>
      <c r="OMW41" s="127"/>
      <c r="OMX41" s="127"/>
      <c r="OMY41" s="127"/>
      <c r="OMZ41" s="127"/>
      <c r="ONA41" s="127"/>
      <c r="ONB41" s="127"/>
      <c r="ONC41" s="127"/>
      <c r="OND41" s="127"/>
      <c r="ONE41" s="127"/>
      <c r="ONF41" s="127"/>
      <c r="ONG41" s="127"/>
      <c r="ONH41" s="127"/>
      <c r="ONI41" s="127"/>
      <c r="ONJ41" s="127"/>
      <c r="ONK41" s="127"/>
      <c r="ONL41" s="127"/>
      <c r="ONM41" s="127"/>
      <c r="ONN41" s="127"/>
      <c r="ONO41" s="127"/>
      <c r="ONP41" s="127"/>
      <c r="ONQ41" s="127"/>
      <c r="ONR41" s="127"/>
      <c r="ONS41" s="127"/>
      <c r="ONT41" s="127"/>
      <c r="ONU41" s="127"/>
      <c r="ONV41" s="127"/>
      <c r="ONW41" s="127"/>
      <c r="ONX41" s="127"/>
      <c r="ONY41" s="127"/>
      <c r="ONZ41" s="127"/>
      <c r="OOA41" s="127"/>
      <c r="OOB41" s="127"/>
      <c r="OOC41" s="127"/>
      <c r="OOD41" s="127"/>
      <c r="OOE41" s="127"/>
      <c r="OOF41" s="127"/>
      <c r="OOG41" s="127"/>
      <c r="OOH41" s="127"/>
      <c r="OOI41" s="127"/>
      <c r="OOJ41" s="127"/>
      <c r="OOK41" s="127"/>
      <c r="OOL41" s="127"/>
      <c r="OOM41" s="127"/>
      <c r="OON41" s="127"/>
      <c r="OOO41" s="127"/>
      <c r="OOP41" s="127"/>
      <c r="OOQ41" s="127"/>
      <c r="OOR41" s="127"/>
      <c r="OOS41" s="127"/>
      <c r="OOT41" s="127"/>
      <c r="OOU41" s="127"/>
      <c r="OOV41" s="127"/>
      <c r="OOW41" s="127"/>
      <c r="OOX41" s="127"/>
      <c r="OOY41" s="127"/>
      <c r="OOZ41" s="127"/>
      <c r="OPA41" s="127"/>
      <c r="OPB41" s="127"/>
      <c r="OPC41" s="127"/>
      <c r="OPD41" s="127"/>
      <c r="OPE41" s="127"/>
      <c r="OPF41" s="127"/>
      <c r="OPG41" s="127"/>
      <c r="OPH41" s="127"/>
      <c r="OPI41" s="127"/>
      <c r="OPJ41" s="127"/>
      <c r="OPK41" s="127"/>
      <c r="OPL41" s="127"/>
      <c r="OPM41" s="127"/>
      <c r="OPN41" s="127"/>
      <c r="OPO41" s="127"/>
      <c r="OPP41" s="127"/>
      <c r="OPQ41" s="127"/>
      <c r="OPR41" s="127"/>
      <c r="OPS41" s="127"/>
      <c r="OPT41" s="127"/>
      <c r="OPU41" s="127"/>
      <c r="OPV41" s="127"/>
      <c r="OPW41" s="127"/>
      <c r="OPX41" s="127"/>
      <c r="OPY41" s="127"/>
      <c r="OPZ41" s="127"/>
      <c r="OQA41" s="127"/>
      <c r="OQB41" s="127"/>
      <c r="OQC41" s="127"/>
      <c r="OQD41" s="127"/>
      <c r="OQE41" s="127"/>
      <c r="OQF41" s="127"/>
      <c r="OQG41" s="127"/>
      <c r="OQH41" s="127"/>
      <c r="OQI41" s="127"/>
      <c r="OQJ41" s="127"/>
      <c r="OQK41" s="127"/>
      <c r="OQL41" s="127"/>
      <c r="OQM41" s="127"/>
      <c r="OQN41" s="127"/>
      <c r="OQO41" s="127"/>
      <c r="OQP41" s="127"/>
      <c r="OQQ41" s="127"/>
      <c r="OQR41" s="127"/>
      <c r="OQS41" s="127"/>
      <c r="OQT41" s="127"/>
      <c r="OQU41" s="127"/>
      <c r="OQV41" s="127"/>
      <c r="OQW41" s="127"/>
      <c r="OQX41" s="127"/>
      <c r="OQY41" s="127"/>
      <c r="OQZ41" s="127"/>
      <c r="ORA41" s="127"/>
      <c r="ORB41" s="127"/>
      <c r="ORC41" s="127"/>
      <c r="ORD41" s="127"/>
      <c r="ORE41" s="127"/>
      <c r="ORF41" s="127"/>
      <c r="ORG41" s="127"/>
      <c r="ORH41" s="127"/>
      <c r="ORI41" s="127"/>
      <c r="ORJ41" s="127"/>
      <c r="ORK41" s="127"/>
      <c r="ORL41" s="127"/>
      <c r="ORM41" s="127"/>
      <c r="ORN41" s="127"/>
      <c r="ORO41" s="127"/>
      <c r="ORP41" s="127"/>
      <c r="ORQ41" s="127"/>
      <c r="ORR41" s="127"/>
      <c r="ORS41" s="127"/>
      <c r="ORT41" s="127"/>
      <c r="ORU41" s="127"/>
      <c r="ORV41" s="127"/>
      <c r="ORW41" s="127"/>
      <c r="ORX41" s="127"/>
      <c r="ORY41" s="127"/>
      <c r="ORZ41" s="127"/>
      <c r="OSA41" s="127"/>
      <c r="OSB41" s="127"/>
      <c r="OSC41" s="127"/>
      <c r="OSD41" s="127"/>
      <c r="OSE41" s="127"/>
      <c r="OSF41" s="127"/>
      <c r="OSG41" s="127"/>
      <c r="OSH41" s="127"/>
      <c r="OSI41" s="127"/>
      <c r="OSJ41" s="127"/>
      <c r="OSK41" s="127"/>
      <c r="OSL41" s="127"/>
      <c r="OSM41" s="127"/>
      <c r="OSN41" s="127"/>
      <c r="OSO41" s="127"/>
      <c r="OSP41" s="127"/>
      <c r="OSQ41" s="127"/>
      <c r="OSR41" s="127"/>
      <c r="OSS41" s="127"/>
      <c r="OST41" s="127"/>
      <c r="OSU41" s="127"/>
      <c r="OSV41" s="127"/>
      <c r="OSW41" s="127"/>
      <c r="OSX41" s="127"/>
      <c r="OSY41" s="127"/>
      <c r="OSZ41" s="127"/>
      <c r="OTA41" s="127"/>
      <c r="OTB41" s="127"/>
      <c r="OTC41" s="127"/>
      <c r="OTD41" s="127"/>
      <c r="OTE41" s="127"/>
      <c r="OTF41" s="127"/>
      <c r="OTG41" s="127"/>
      <c r="OTH41" s="127"/>
      <c r="OTI41" s="127"/>
      <c r="OTJ41" s="127"/>
      <c r="OTK41" s="127"/>
      <c r="OTL41" s="127"/>
      <c r="OTM41" s="127"/>
      <c r="OTN41" s="127"/>
      <c r="OTO41" s="127"/>
      <c r="OTP41" s="127"/>
      <c r="OTQ41" s="127"/>
      <c r="OTR41" s="127"/>
      <c r="OTS41" s="127"/>
      <c r="OTT41" s="127"/>
      <c r="OTU41" s="127"/>
      <c r="OTV41" s="127"/>
      <c r="OTW41" s="127"/>
      <c r="OTX41" s="127"/>
      <c r="OTY41" s="127"/>
      <c r="OTZ41" s="127"/>
      <c r="OUA41" s="127"/>
      <c r="OUB41" s="127"/>
      <c r="OUC41" s="127"/>
      <c r="OUD41" s="127"/>
      <c r="OUE41" s="127"/>
      <c r="OUF41" s="127"/>
      <c r="OUG41" s="127"/>
      <c r="OUH41" s="127"/>
      <c r="OUI41" s="127"/>
      <c r="OUJ41" s="127"/>
      <c r="OUK41" s="127"/>
      <c r="OUL41" s="127"/>
      <c r="OUM41" s="127"/>
      <c r="OUN41" s="127"/>
      <c r="OUO41" s="127"/>
      <c r="OUP41" s="127"/>
      <c r="OUQ41" s="127"/>
      <c r="OUR41" s="127"/>
      <c r="OUS41" s="127"/>
      <c r="OUT41" s="127"/>
      <c r="OUU41" s="127"/>
      <c r="OUV41" s="127"/>
      <c r="OUW41" s="127"/>
      <c r="OUX41" s="127"/>
      <c r="OUY41" s="127"/>
      <c r="OUZ41" s="127"/>
      <c r="OVA41" s="127"/>
      <c r="OVB41" s="127"/>
      <c r="OVC41" s="127"/>
      <c r="OVD41" s="127"/>
      <c r="OVE41" s="127"/>
      <c r="OVF41" s="127"/>
      <c r="OVG41" s="127"/>
      <c r="OVH41" s="127"/>
      <c r="OVI41" s="127"/>
      <c r="OVJ41" s="127"/>
      <c r="OVK41" s="127"/>
      <c r="OVL41" s="127"/>
      <c r="OVM41" s="127"/>
      <c r="OVN41" s="127"/>
      <c r="OVO41" s="127"/>
      <c r="OVP41" s="127"/>
      <c r="OVQ41" s="127"/>
      <c r="OVR41" s="127"/>
      <c r="OVS41" s="127"/>
      <c r="OVT41" s="127"/>
      <c r="OVU41" s="127"/>
      <c r="OVV41" s="127"/>
      <c r="OVW41" s="127"/>
      <c r="OVX41" s="127"/>
      <c r="OVY41" s="127"/>
      <c r="OVZ41" s="127"/>
      <c r="OWA41" s="127"/>
      <c r="OWB41" s="127"/>
      <c r="OWC41" s="127"/>
      <c r="OWD41" s="127"/>
      <c r="OWE41" s="127"/>
      <c r="OWF41" s="127"/>
      <c r="OWG41" s="127"/>
      <c r="OWH41" s="127"/>
      <c r="OWI41" s="127"/>
      <c r="OWJ41" s="127"/>
      <c r="OWK41" s="127"/>
      <c r="OWL41" s="127"/>
      <c r="OWM41" s="127"/>
      <c r="OWN41" s="127"/>
      <c r="OWO41" s="127"/>
      <c r="OWP41" s="127"/>
      <c r="OWQ41" s="127"/>
      <c r="OWR41" s="127"/>
      <c r="OWS41" s="127"/>
      <c r="OWT41" s="127"/>
      <c r="OWU41" s="127"/>
      <c r="OWV41" s="127"/>
      <c r="OWW41" s="127"/>
      <c r="OWX41" s="127"/>
      <c r="OWY41" s="127"/>
      <c r="OWZ41" s="127"/>
      <c r="OXA41" s="127"/>
      <c r="OXB41" s="127"/>
      <c r="OXC41" s="127"/>
      <c r="OXD41" s="127"/>
      <c r="OXE41" s="127"/>
      <c r="OXF41" s="127"/>
      <c r="OXG41" s="127"/>
      <c r="OXH41" s="127"/>
      <c r="OXI41" s="127"/>
      <c r="OXJ41" s="127"/>
      <c r="OXK41" s="127"/>
      <c r="OXL41" s="127"/>
      <c r="OXM41" s="127"/>
      <c r="OXN41" s="127"/>
      <c r="OXO41" s="127"/>
      <c r="OXP41" s="127"/>
      <c r="OXQ41" s="127"/>
      <c r="OXR41" s="127"/>
      <c r="OXS41" s="127"/>
      <c r="OXT41" s="127"/>
      <c r="OXU41" s="127"/>
      <c r="OXV41" s="127"/>
      <c r="OXW41" s="127"/>
      <c r="OXX41" s="127"/>
      <c r="OXY41" s="127"/>
      <c r="OXZ41" s="127"/>
      <c r="OYA41" s="127"/>
      <c r="OYB41" s="127"/>
      <c r="OYC41" s="127"/>
      <c r="OYD41" s="127"/>
      <c r="OYE41" s="127"/>
      <c r="OYF41" s="127"/>
      <c r="OYG41" s="127"/>
      <c r="OYH41" s="127"/>
      <c r="OYI41" s="127"/>
      <c r="OYJ41" s="127"/>
      <c r="OYK41" s="127"/>
      <c r="OYL41" s="127"/>
      <c r="OYM41" s="127"/>
      <c r="OYN41" s="127"/>
      <c r="OYO41" s="127"/>
      <c r="OYP41" s="127"/>
      <c r="OYQ41" s="127"/>
      <c r="OYR41" s="127"/>
      <c r="OYS41" s="127"/>
      <c r="OYT41" s="127"/>
      <c r="OYU41" s="127"/>
      <c r="OYV41" s="127"/>
      <c r="OYW41" s="127"/>
      <c r="OYX41" s="127"/>
      <c r="OYY41" s="127"/>
      <c r="OYZ41" s="127"/>
      <c r="OZA41" s="127"/>
      <c r="OZB41" s="127"/>
      <c r="OZC41" s="127"/>
      <c r="OZD41" s="127"/>
      <c r="OZE41" s="127"/>
      <c r="OZF41" s="127"/>
      <c r="OZG41" s="127"/>
      <c r="OZH41" s="127"/>
      <c r="OZI41" s="127"/>
      <c r="OZJ41" s="127"/>
      <c r="OZK41" s="127"/>
      <c r="OZL41" s="127"/>
      <c r="OZM41" s="127"/>
      <c r="OZN41" s="127"/>
      <c r="OZO41" s="127"/>
      <c r="OZP41" s="127"/>
      <c r="OZQ41" s="127"/>
      <c r="OZR41" s="127"/>
      <c r="OZS41" s="127"/>
      <c r="OZT41" s="127"/>
      <c r="OZU41" s="127"/>
      <c r="OZV41" s="127"/>
      <c r="OZW41" s="127"/>
      <c r="OZX41" s="127"/>
      <c r="OZY41" s="127"/>
      <c r="OZZ41" s="127"/>
      <c r="PAA41" s="127"/>
      <c r="PAB41" s="127"/>
      <c r="PAC41" s="127"/>
      <c r="PAD41" s="127"/>
      <c r="PAE41" s="127"/>
      <c r="PAF41" s="127"/>
      <c r="PAG41" s="127"/>
      <c r="PAH41" s="127"/>
      <c r="PAI41" s="127"/>
      <c r="PAJ41" s="127"/>
      <c r="PAK41" s="127"/>
      <c r="PAL41" s="127"/>
      <c r="PAM41" s="127"/>
      <c r="PAN41" s="127"/>
      <c r="PAO41" s="127"/>
      <c r="PAP41" s="127"/>
      <c r="PAQ41" s="127"/>
      <c r="PAR41" s="127"/>
      <c r="PAS41" s="127"/>
      <c r="PAT41" s="127"/>
      <c r="PAU41" s="127"/>
      <c r="PAV41" s="127"/>
      <c r="PAW41" s="127"/>
      <c r="PAX41" s="127"/>
      <c r="PAY41" s="127"/>
      <c r="PAZ41" s="127"/>
      <c r="PBA41" s="127"/>
      <c r="PBB41" s="127"/>
      <c r="PBC41" s="127"/>
      <c r="PBD41" s="127"/>
      <c r="PBE41" s="127"/>
      <c r="PBF41" s="127"/>
      <c r="PBG41" s="127"/>
      <c r="PBH41" s="127"/>
      <c r="PBI41" s="127"/>
      <c r="PBJ41" s="127"/>
      <c r="PBK41" s="127"/>
      <c r="PBL41" s="127"/>
      <c r="PBM41" s="127"/>
      <c r="PBN41" s="127"/>
      <c r="PBO41" s="127"/>
      <c r="PBP41" s="127"/>
      <c r="PBQ41" s="127"/>
      <c r="PBR41" s="127"/>
      <c r="PBS41" s="127"/>
      <c r="PBT41" s="127"/>
      <c r="PBU41" s="127"/>
      <c r="PBV41" s="127"/>
      <c r="PBW41" s="127"/>
      <c r="PBX41" s="127"/>
      <c r="PBY41" s="127"/>
      <c r="PBZ41" s="127"/>
      <c r="PCA41" s="127"/>
      <c r="PCB41" s="127"/>
      <c r="PCC41" s="127"/>
      <c r="PCD41" s="127"/>
      <c r="PCE41" s="127"/>
      <c r="PCF41" s="127"/>
      <c r="PCG41" s="127"/>
      <c r="PCH41" s="127"/>
      <c r="PCI41" s="127"/>
      <c r="PCJ41" s="127"/>
      <c r="PCK41" s="127"/>
      <c r="PCL41" s="127"/>
      <c r="PCM41" s="127"/>
      <c r="PCN41" s="127"/>
      <c r="PCO41" s="127"/>
      <c r="PCP41" s="127"/>
      <c r="PCQ41" s="127"/>
      <c r="PCR41" s="127"/>
      <c r="PCS41" s="127"/>
      <c r="PCT41" s="127"/>
      <c r="PCU41" s="127"/>
      <c r="PCV41" s="127"/>
      <c r="PCW41" s="127"/>
      <c r="PCX41" s="127"/>
      <c r="PCY41" s="127"/>
      <c r="PCZ41" s="127"/>
      <c r="PDA41" s="127"/>
      <c r="PDB41" s="127"/>
      <c r="PDC41" s="127"/>
      <c r="PDD41" s="127"/>
      <c r="PDE41" s="127"/>
      <c r="PDF41" s="127"/>
      <c r="PDG41" s="127"/>
      <c r="PDH41" s="127"/>
      <c r="PDI41" s="127"/>
      <c r="PDJ41" s="127"/>
      <c r="PDK41" s="127"/>
      <c r="PDL41" s="127"/>
      <c r="PDM41" s="127"/>
      <c r="PDN41" s="127"/>
      <c r="PDO41" s="127"/>
      <c r="PDP41" s="127"/>
      <c r="PDQ41" s="127"/>
      <c r="PDR41" s="127"/>
      <c r="PDS41" s="127"/>
      <c r="PDT41" s="127"/>
      <c r="PDU41" s="127"/>
      <c r="PDV41" s="127"/>
      <c r="PDW41" s="127"/>
      <c r="PDX41" s="127"/>
      <c r="PDY41" s="127"/>
      <c r="PDZ41" s="127"/>
      <c r="PEA41" s="127"/>
      <c r="PEB41" s="127"/>
      <c r="PEC41" s="127"/>
      <c r="PED41" s="127"/>
      <c r="PEE41" s="127"/>
      <c r="PEF41" s="127"/>
      <c r="PEG41" s="127"/>
      <c r="PEH41" s="127"/>
      <c r="PEI41" s="127"/>
      <c r="PEJ41" s="127"/>
      <c r="PEK41" s="127"/>
      <c r="PEL41" s="127"/>
      <c r="PEM41" s="127"/>
      <c r="PEN41" s="127"/>
      <c r="PEO41" s="127"/>
      <c r="PEP41" s="127"/>
      <c r="PEQ41" s="127"/>
      <c r="PER41" s="127"/>
      <c r="PES41" s="127"/>
      <c r="PET41" s="127"/>
      <c r="PEU41" s="127"/>
      <c r="PEV41" s="127"/>
      <c r="PEW41" s="127"/>
      <c r="PEX41" s="127"/>
      <c r="PEY41" s="127"/>
      <c r="PEZ41" s="127"/>
      <c r="PFA41" s="127"/>
      <c r="PFB41" s="127"/>
      <c r="PFC41" s="127"/>
      <c r="PFD41" s="127"/>
      <c r="PFE41" s="127"/>
      <c r="PFF41" s="127"/>
      <c r="PFG41" s="127"/>
      <c r="PFH41" s="127"/>
      <c r="PFI41" s="127"/>
      <c r="PFJ41" s="127"/>
      <c r="PFK41" s="127"/>
      <c r="PFL41" s="127"/>
      <c r="PFM41" s="127"/>
      <c r="PFN41" s="127"/>
      <c r="PFO41" s="127"/>
      <c r="PFP41" s="127"/>
      <c r="PFQ41" s="127"/>
      <c r="PFR41" s="127"/>
      <c r="PFS41" s="127"/>
      <c r="PFT41" s="127"/>
      <c r="PFU41" s="127"/>
      <c r="PFV41" s="127"/>
      <c r="PFW41" s="127"/>
      <c r="PFX41" s="127"/>
      <c r="PFY41" s="127"/>
      <c r="PFZ41" s="127"/>
      <c r="PGA41" s="127"/>
      <c r="PGB41" s="127"/>
      <c r="PGC41" s="127"/>
      <c r="PGD41" s="127"/>
      <c r="PGE41" s="127"/>
      <c r="PGF41" s="127"/>
      <c r="PGG41" s="127"/>
      <c r="PGH41" s="127"/>
      <c r="PGI41" s="127"/>
      <c r="PGJ41" s="127"/>
      <c r="PGK41" s="127"/>
      <c r="PGL41" s="127"/>
      <c r="PGM41" s="127"/>
      <c r="PGN41" s="127"/>
      <c r="PGO41" s="127"/>
      <c r="PGP41" s="127"/>
      <c r="PGQ41" s="127"/>
      <c r="PGR41" s="127"/>
      <c r="PGS41" s="127"/>
      <c r="PGT41" s="127"/>
      <c r="PGU41" s="127"/>
      <c r="PGV41" s="127"/>
      <c r="PGW41" s="127"/>
      <c r="PGX41" s="127"/>
      <c r="PGY41" s="127"/>
      <c r="PGZ41" s="127"/>
      <c r="PHA41" s="127"/>
      <c r="PHB41" s="127"/>
      <c r="PHC41" s="127"/>
      <c r="PHD41" s="127"/>
      <c r="PHE41" s="127"/>
      <c r="PHF41" s="127"/>
      <c r="PHG41" s="127"/>
      <c r="PHH41" s="127"/>
      <c r="PHI41" s="127"/>
      <c r="PHJ41" s="127"/>
      <c r="PHK41" s="127"/>
      <c r="PHL41" s="127"/>
      <c r="PHM41" s="127"/>
      <c r="PHN41" s="127"/>
      <c r="PHO41" s="127"/>
      <c r="PHP41" s="127"/>
      <c r="PHQ41" s="127"/>
      <c r="PHR41" s="127"/>
      <c r="PHS41" s="127"/>
      <c r="PHT41" s="127"/>
      <c r="PHU41" s="127"/>
      <c r="PHV41" s="127"/>
      <c r="PHW41" s="127"/>
      <c r="PHX41" s="127"/>
      <c r="PHY41" s="127"/>
      <c r="PHZ41" s="127"/>
      <c r="PIA41" s="127"/>
      <c r="PIB41" s="127"/>
      <c r="PIC41" s="127"/>
      <c r="PID41" s="127"/>
      <c r="PIE41" s="127"/>
      <c r="PIF41" s="127"/>
      <c r="PIG41" s="127"/>
      <c r="PIH41" s="127"/>
      <c r="PII41" s="127"/>
      <c r="PIJ41" s="127"/>
      <c r="PIK41" s="127"/>
      <c r="PIL41" s="127"/>
      <c r="PIM41" s="127"/>
      <c r="PIN41" s="127"/>
      <c r="PIO41" s="127"/>
      <c r="PIP41" s="127"/>
      <c r="PIQ41" s="127"/>
      <c r="PIR41" s="127"/>
      <c r="PIS41" s="127"/>
      <c r="PIT41" s="127"/>
      <c r="PIU41" s="127"/>
      <c r="PIV41" s="127"/>
      <c r="PIW41" s="127"/>
      <c r="PIX41" s="127"/>
      <c r="PIY41" s="127"/>
      <c r="PIZ41" s="127"/>
      <c r="PJA41" s="127"/>
      <c r="PJB41" s="127"/>
      <c r="PJC41" s="127"/>
      <c r="PJD41" s="127"/>
      <c r="PJE41" s="127"/>
      <c r="PJF41" s="127"/>
      <c r="PJG41" s="127"/>
      <c r="PJH41" s="127"/>
      <c r="PJI41" s="127"/>
      <c r="PJJ41" s="127"/>
      <c r="PJK41" s="127"/>
      <c r="PJL41" s="127"/>
      <c r="PJM41" s="127"/>
      <c r="PJN41" s="127"/>
      <c r="PJO41" s="127"/>
      <c r="PJP41" s="127"/>
      <c r="PJQ41" s="127"/>
      <c r="PJR41" s="127"/>
      <c r="PJS41" s="127"/>
      <c r="PJT41" s="127"/>
      <c r="PJU41" s="127"/>
      <c r="PJV41" s="127"/>
      <c r="PJW41" s="127"/>
      <c r="PJX41" s="127"/>
      <c r="PJY41" s="127"/>
      <c r="PJZ41" s="127"/>
      <c r="PKA41" s="127"/>
      <c r="PKB41" s="127"/>
      <c r="PKC41" s="127"/>
      <c r="PKD41" s="127"/>
      <c r="PKE41" s="127"/>
      <c r="PKF41" s="127"/>
      <c r="PKG41" s="127"/>
      <c r="PKH41" s="127"/>
      <c r="PKI41" s="127"/>
      <c r="PKJ41" s="127"/>
      <c r="PKK41" s="127"/>
      <c r="PKL41" s="127"/>
      <c r="PKM41" s="127"/>
      <c r="PKN41" s="127"/>
      <c r="PKO41" s="127"/>
      <c r="PKP41" s="127"/>
      <c r="PKQ41" s="127"/>
      <c r="PKR41" s="127"/>
      <c r="PKS41" s="127"/>
      <c r="PKT41" s="127"/>
      <c r="PKU41" s="127"/>
      <c r="PKV41" s="127"/>
      <c r="PKW41" s="127"/>
      <c r="PKX41" s="127"/>
      <c r="PKY41" s="127"/>
      <c r="PKZ41" s="127"/>
      <c r="PLA41" s="127"/>
      <c r="PLB41" s="127"/>
      <c r="PLC41" s="127"/>
      <c r="PLD41" s="127"/>
      <c r="PLE41" s="127"/>
      <c r="PLF41" s="127"/>
      <c r="PLG41" s="127"/>
      <c r="PLH41" s="127"/>
      <c r="PLI41" s="127"/>
      <c r="PLJ41" s="127"/>
      <c r="PLK41" s="127"/>
      <c r="PLL41" s="127"/>
      <c r="PLM41" s="127"/>
      <c r="PLN41" s="127"/>
      <c r="PLO41" s="127"/>
      <c r="PLP41" s="127"/>
      <c r="PLQ41" s="127"/>
      <c r="PLR41" s="127"/>
      <c r="PLS41" s="127"/>
      <c r="PLT41" s="127"/>
      <c r="PLU41" s="127"/>
      <c r="PLV41" s="127"/>
      <c r="PLW41" s="127"/>
      <c r="PLX41" s="127"/>
      <c r="PLY41" s="127"/>
      <c r="PLZ41" s="127"/>
      <c r="PMA41" s="127"/>
      <c r="PMB41" s="127"/>
      <c r="PMC41" s="127"/>
      <c r="PMD41" s="127"/>
      <c r="PME41" s="127"/>
      <c r="PMF41" s="127"/>
      <c r="PMG41" s="127"/>
      <c r="PMH41" s="127"/>
      <c r="PMI41" s="127"/>
      <c r="PMJ41" s="127"/>
      <c r="PMK41" s="127"/>
      <c r="PML41" s="127"/>
      <c r="PMM41" s="127"/>
      <c r="PMN41" s="127"/>
      <c r="PMO41" s="127"/>
      <c r="PMP41" s="127"/>
      <c r="PMQ41" s="127"/>
      <c r="PMR41" s="127"/>
      <c r="PMS41" s="127"/>
      <c r="PMT41" s="127"/>
      <c r="PMU41" s="127"/>
      <c r="PMV41" s="127"/>
      <c r="PMW41" s="127"/>
      <c r="PMX41" s="127"/>
      <c r="PMY41" s="127"/>
      <c r="PMZ41" s="127"/>
      <c r="PNA41" s="127"/>
      <c r="PNB41" s="127"/>
      <c r="PNC41" s="127"/>
      <c r="PND41" s="127"/>
      <c r="PNE41" s="127"/>
      <c r="PNF41" s="127"/>
      <c r="PNG41" s="127"/>
      <c r="PNH41" s="127"/>
      <c r="PNI41" s="127"/>
      <c r="PNJ41" s="127"/>
      <c r="PNK41" s="127"/>
      <c r="PNL41" s="127"/>
      <c r="PNM41" s="127"/>
      <c r="PNN41" s="127"/>
      <c r="PNO41" s="127"/>
      <c r="PNP41" s="127"/>
      <c r="PNQ41" s="127"/>
      <c r="PNR41" s="127"/>
      <c r="PNS41" s="127"/>
      <c r="PNT41" s="127"/>
      <c r="PNU41" s="127"/>
      <c r="PNV41" s="127"/>
      <c r="PNW41" s="127"/>
      <c r="PNX41" s="127"/>
      <c r="PNY41" s="127"/>
      <c r="PNZ41" s="127"/>
      <c r="POA41" s="127"/>
      <c r="POB41" s="127"/>
      <c r="POC41" s="127"/>
      <c r="POD41" s="127"/>
      <c r="POE41" s="127"/>
      <c r="POF41" s="127"/>
      <c r="POG41" s="127"/>
      <c r="POH41" s="127"/>
      <c r="POI41" s="127"/>
      <c r="POJ41" s="127"/>
      <c r="POK41" s="127"/>
      <c r="POL41" s="127"/>
      <c r="POM41" s="127"/>
      <c r="PON41" s="127"/>
      <c r="POO41" s="127"/>
      <c r="POP41" s="127"/>
      <c r="POQ41" s="127"/>
      <c r="POR41" s="127"/>
      <c r="POS41" s="127"/>
      <c r="POT41" s="127"/>
      <c r="POU41" s="127"/>
      <c r="POV41" s="127"/>
      <c r="POW41" s="127"/>
      <c r="POX41" s="127"/>
      <c r="POY41" s="127"/>
      <c r="POZ41" s="127"/>
      <c r="PPA41" s="127"/>
      <c r="PPB41" s="127"/>
      <c r="PPC41" s="127"/>
      <c r="PPD41" s="127"/>
      <c r="PPE41" s="127"/>
      <c r="PPF41" s="127"/>
      <c r="PPG41" s="127"/>
      <c r="PPH41" s="127"/>
      <c r="PPI41" s="127"/>
      <c r="PPJ41" s="127"/>
      <c r="PPK41" s="127"/>
      <c r="PPL41" s="127"/>
      <c r="PPM41" s="127"/>
      <c r="PPN41" s="127"/>
      <c r="PPO41" s="127"/>
      <c r="PPP41" s="127"/>
      <c r="PPQ41" s="127"/>
      <c r="PPR41" s="127"/>
      <c r="PPS41" s="127"/>
      <c r="PPT41" s="127"/>
      <c r="PPU41" s="127"/>
      <c r="PPV41" s="127"/>
      <c r="PPW41" s="127"/>
      <c r="PPX41" s="127"/>
      <c r="PPY41" s="127"/>
      <c r="PPZ41" s="127"/>
      <c r="PQA41" s="127"/>
      <c r="PQB41" s="127"/>
      <c r="PQC41" s="127"/>
      <c r="PQD41" s="127"/>
      <c r="PQE41" s="127"/>
      <c r="PQF41" s="127"/>
      <c r="PQG41" s="127"/>
      <c r="PQH41" s="127"/>
      <c r="PQI41" s="127"/>
      <c r="PQJ41" s="127"/>
      <c r="PQK41" s="127"/>
      <c r="PQL41" s="127"/>
      <c r="PQM41" s="127"/>
      <c r="PQN41" s="127"/>
      <c r="PQO41" s="127"/>
      <c r="PQP41" s="127"/>
      <c r="PQQ41" s="127"/>
      <c r="PQR41" s="127"/>
      <c r="PQS41" s="127"/>
      <c r="PQT41" s="127"/>
      <c r="PQU41" s="127"/>
      <c r="PQV41" s="127"/>
      <c r="PQW41" s="127"/>
      <c r="PQX41" s="127"/>
      <c r="PQY41" s="127"/>
      <c r="PQZ41" s="127"/>
      <c r="PRA41" s="127"/>
      <c r="PRB41" s="127"/>
      <c r="PRC41" s="127"/>
      <c r="PRD41" s="127"/>
      <c r="PRE41" s="127"/>
      <c r="PRF41" s="127"/>
      <c r="PRG41" s="127"/>
      <c r="PRH41" s="127"/>
      <c r="PRI41" s="127"/>
      <c r="PRJ41" s="127"/>
      <c r="PRK41" s="127"/>
      <c r="PRL41" s="127"/>
      <c r="PRM41" s="127"/>
      <c r="PRN41" s="127"/>
      <c r="PRO41" s="127"/>
      <c r="PRP41" s="127"/>
      <c r="PRQ41" s="127"/>
      <c r="PRR41" s="127"/>
      <c r="PRS41" s="127"/>
      <c r="PRT41" s="127"/>
      <c r="PRU41" s="127"/>
      <c r="PRV41" s="127"/>
      <c r="PRW41" s="127"/>
      <c r="PRX41" s="127"/>
      <c r="PRY41" s="127"/>
      <c r="PRZ41" s="127"/>
      <c r="PSA41" s="127"/>
      <c r="PSB41" s="127"/>
      <c r="PSC41" s="127"/>
      <c r="PSD41" s="127"/>
      <c r="PSE41" s="127"/>
      <c r="PSF41" s="127"/>
      <c r="PSG41" s="127"/>
      <c r="PSH41" s="127"/>
      <c r="PSI41" s="127"/>
      <c r="PSJ41" s="127"/>
      <c r="PSK41" s="127"/>
      <c r="PSL41" s="127"/>
      <c r="PSM41" s="127"/>
      <c r="PSN41" s="127"/>
      <c r="PSO41" s="127"/>
      <c r="PSP41" s="127"/>
      <c r="PSQ41" s="127"/>
      <c r="PSR41" s="127"/>
      <c r="PSS41" s="127"/>
      <c r="PST41" s="127"/>
      <c r="PSU41" s="127"/>
      <c r="PSV41" s="127"/>
      <c r="PSW41" s="127"/>
      <c r="PSX41" s="127"/>
      <c r="PSY41" s="127"/>
      <c r="PSZ41" s="127"/>
      <c r="PTA41" s="127"/>
      <c r="PTB41" s="127"/>
      <c r="PTC41" s="127"/>
      <c r="PTD41" s="127"/>
      <c r="PTE41" s="127"/>
      <c r="PTF41" s="127"/>
      <c r="PTG41" s="127"/>
      <c r="PTH41" s="127"/>
      <c r="PTI41" s="127"/>
      <c r="PTJ41" s="127"/>
      <c r="PTK41" s="127"/>
      <c r="PTL41" s="127"/>
      <c r="PTM41" s="127"/>
      <c r="PTN41" s="127"/>
      <c r="PTO41" s="127"/>
      <c r="PTP41" s="127"/>
      <c r="PTQ41" s="127"/>
      <c r="PTR41" s="127"/>
      <c r="PTS41" s="127"/>
      <c r="PTT41" s="127"/>
      <c r="PTU41" s="127"/>
      <c r="PTV41" s="127"/>
      <c r="PTW41" s="127"/>
      <c r="PTX41" s="127"/>
      <c r="PTY41" s="127"/>
      <c r="PTZ41" s="127"/>
      <c r="PUA41" s="127"/>
      <c r="PUB41" s="127"/>
      <c r="PUC41" s="127"/>
      <c r="PUD41" s="127"/>
      <c r="PUE41" s="127"/>
      <c r="PUF41" s="127"/>
      <c r="PUG41" s="127"/>
      <c r="PUH41" s="127"/>
      <c r="PUI41" s="127"/>
      <c r="PUJ41" s="127"/>
      <c r="PUK41" s="127"/>
      <c r="PUL41" s="127"/>
      <c r="PUM41" s="127"/>
      <c r="PUN41" s="127"/>
      <c r="PUO41" s="127"/>
      <c r="PUP41" s="127"/>
      <c r="PUQ41" s="127"/>
      <c r="PUR41" s="127"/>
      <c r="PUS41" s="127"/>
      <c r="PUT41" s="127"/>
      <c r="PUU41" s="127"/>
      <c r="PUV41" s="127"/>
      <c r="PUW41" s="127"/>
      <c r="PUX41" s="127"/>
      <c r="PUY41" s="127"/>
      <c r="PUZ41" s="127"/>
      <c r="PVA41" s="127"/>
      <c r="PVB41" s="127"/>
      <c r="PVC41" s="127"/>
      <c r="PVD41" s="127"/>
      <c r="PVE41" s="127"/>
      <c r="PVF41" s="127"/>
      <c r="PVG41" s="127"/>
      <c r="PVH41" s="127"/>
      <c r="PVI41" s="127"/>
      <c r="PVJ41" s="127"/>
      <c r="PVK41" s="127"/>
      <c r="PVL41" s="127"/>
      <c r="PVM41" s="127"/>
      <c r="PVN41" s="127"/>
      <c r="PVO41" s="127"/>
      <c r="PVP41" s="127"/>
      <c r="PVQ41" s="127"/>
      <c r="PVR41" s="127"/>
      <c r="PVS41" s="127"/>
      <c r="PVT41" s="127"/>
      <c r="PVU41" s="127"/>
      <c r="PVV41" s="127"/>
      <c r="PVW41" s="127"/>
      <c r="PVX41" s="127"/>
      <c r="PVY41" s="127"/>
      <c r="PVZ41" s="127"/>
      <c r="PWA41" s="127"/>
      <c r="PWB41" s="127"/>
      <c r="PWC41" s="127"/>
      <c r="PWD41" s="127"/>
      <c r="PWE41" s="127"/>
      <c r="PWF41" s="127"/>
      <c r="PWG41" s="127"/>
      <c r="PWH41" s="127"/>
      <c r="PWI41" s="127"/>
      <c r="PWJ41" s="127"/>
      <c r="PWK41" s="127"/>
      <c r="PWL41" s="127"/>
      <c r="PWM41" s="127"/>
      <c r="PWN41" s="127"/>
      <c r="PWO41" s="127"/>
      <c r="PWP41" s="127"/>
      <c r="PWQ41" s="127"/>
      <c r="PWR41" s="127"/>
      <c r="PWS41" s="127"/>
      <c r="PWT41" s="127"/>
      <c r="PWU41" s="127"/>
      <c r="PWV41" s="127"/>
      <c r="PWW41" s="127"/>
      <c r="PWX41" s="127"/>
      <c r="PWY41" s="127"/>
      <c r="PWZ41" s="127"/>
      <c r="PXA41" s="127"/>
      <c r="PXB41" s="127"/>
      <c r="PXC41" s="127"/>
      <c r="PXD41" s="127"/>
      <c r="PXE41" s="127"/>
      <c r="PXF41" s="127"/>
      <c r="PXG41" s="127"/>
      <c r="PXH41" s="127"/>
      <c r="PXI41" s="127"/>
      <c r="PXJ41" s="127"/>
      <c r="PXK41" s="127"/>
      <c r="PXL41" s="127"/>
      <c r="PXM41" s="127"/>
      <c r="PXN41" s="127"/>
      <c r="PXO41" s="127"/>
      <c r="PXP41" s="127"/>
      <c r="PXQ41" s="127"/>
      <c r="PXR41" s="127"/>
      <c r="PXS41" s="127"/>
      <c r="PXT41" s="127"/>
      <c r="PXU41" s="127"/>
      <c r="PXV41" s="127"/>
      <c r="PXW41" s="127"/>
      <c r="PXX41" s="127"/>
      <c r="PXY41" s="127"/>
      <c r="PXZ41" s="127"/>
      <c r="PYA41" s="127"/>
      <c r="PYB41" s="127"/>
      <c r="PYC41" s="127"/>
      <c r="PYD41" s="127"/>
      <c r="PYE41" s="127"/>
      <c r="PYF41" s="127"/>
      <c r="PYG41" s="127"/>
      <c r="PYH41" s="127"/>
      <c r="PYI41" s="127"/>
      <c r="PYJ41" s="127"/>
      <c r="PYK41" s="127"/>
      <c r="PYL41" s="127"/>
      <c r="PYM41" s="127"/>
      <c r="PYN41" s="127"/>
      <c r="PYO41" s="127"/>
      <c r="PYP41" s="127"/>
      <c r="PYQ41" s="127"/>
      <c r="PYR41" s="127"/>
      <c r="PYS41" s="127"/>
      <c r="PYT41" s="127"/>
      <c r="PYU41" s="127"/>
      <c r="PYV41" s="127"/>
      <c r="PYW41" s="127"/>
      <c r="PYX41" s="127"/>
      <c r="PYY41" s="127"/>
      <c r="PYZ41" s="127"/>
      <c r="PZA41" s="127"/>
      <c r="PZB41" s="127"/>
      <c r="PZC41" s="127"/>
      <c r="PZD41" s="127"/>
      <c r="PZE41" s="127"/>
      <c r="PZF41" s="127"/>
      <c r="PZG41" s="127"/>
      <c r="PZH41" s="127"/>
      <c r="PZI41" s="127"/>
      <c r="PZJ41" s="127"/>
      <c r="PZK41" s="127"/>
      <c r="PZL41" s="127"/>
      <c r="PZM41" s="127"/>
      <c r="PZN41" s="127"/>
      <c r="PZO41" s="127"/>
      <c r="PZP41" s="127"/>
      <c r="PZQ41" s="127"/>
      <c r="PZR41" s="127"/>
      <c r="PZS41" s="127"/>
      <c r="PZT41" s="127"/>
      <c r="PZU41" s="127"/>
      <c r="PZV41" s="127"/>
      <c r="PZW41" s="127"/>
      <c r="PZX41" s="127"/>
      <c r="PZY41" s="127"/>
      <c r="PZZ41" s="127"/>
      <c r="QAA41" s="127"/>
      <c r="QAB41" s="127"/>
      <c r="QAC41" s="127"/>
      <c r="QAD41" s="127"/>
      <c r="QAE41" s="127"/>
      <c r="QAF41" s="127"/>
      <c r="QAG41" s="127"/>
      <c r="QAH41" s="127"/>
      <c r="QAI41" s="127"/>
      <c r="QAJ41" s="127"/>
      <c r="QAK41" s="127"/>
      <c r="QAL41" s="127"/>
      <c r="QAM41" s="127"/>
      <c r="QAN41" s="127"/>
      <c r="QAO41" s="127"/>
      <c r="QAP41" s="127"/>
      <c r="QAQ41" s="127"/>
      <c r="QAR41" s="127"/>
      <c r="QAS41" s="127"/>
      <c r="QAT41" s="127"/>
      <c r="QAU41" s="127"/>
      <c r="QAV41" s="127"/>
      <c r="QAW41" s="127"/>
      <c r="QAX41" s="127"/>
      <c r="QAY41" s="127"/>
      <c r="QAZ41" s="127"/>
      <c r="QBA41" s="127"/>
      <c r="QBB41" s="127"/>
      <c r="QBC41" s="127"/>
      <c r="QBD41" s="127"/>
      <c r="QBE41" s="127"/>
      <c r="QBF41" s="127"/>
      <c r="QBG41" s="127"/>
      <c r="QBH41" s="127"/>
      <c r="QBI41" s="127"/>
      <c r="QBJ41" s="127"/>
      <c r="QBK41" s="127"/>
      <c r="QBL41" s="127"/>
      <c r="QBM41" s="127"/>
      <c r="QBN41" s="127"/>
      <c r="QBO41" s="127"/>
      <c r="QBP41" s="127"/>
      <c r="QBQ41" s="127"/>
      <c r="QBR41" s="127"/>
      <c r="QBS41" s="127"/>
      <c r="QBT41" s="127"/>
      <c r="QBU41" s="127"/>
      <c r="QBV41" s="127"/>
      <c r="QBW41" s="127"/>
      <c r="QBX41" s="127"/>
      <c r="QBY41" s="127"/>
      <c r="QBZ41" s="127"/>
      <c r="QCA41" s="127"/>
      <c r="QCB41" s="127"/>
      <c r="QCC41" s="127"/>
      <c r="QCD41" s="127"/>
      <c r="QCE41" s="127"/>
      <c r="QCF41" s="127"/>
      <c r="QCG41" s="127"/>
      <c r="QCH41" s="127"/>
      <c r="QCI41" s="127"/>
      <c r="QCJ41" s="127"/>
      <c r="QCK41" s="127"/>
      <c r="QCL41" s="127"/>
      <c r="QCM41" s="127"/>
      <c r="QCN41" s="127"/>
      <c r="QCO41" s="127"/>
      <c r="QCP41" s="127"/>
      <c r="QCQ41" s="127"/>
      <c r="QCR41" s="127"/>
      <c r="QCS41" s="127"/>
      <c r="QCT41" s="127"/>
      <c r="QCU41" s="127"/>
      <c r="QCV41" s="127"/>
      <c r="QCW41" s="127"/>
      <c r="QCX41" s="127"/>
      <c r="QCY41" s="127"/>
      <c r="QCZ41" s="127"/>
      <c r="QDA41" s="127"/>
      <c r="QDB41" s="127"/>
      <c r="QDC41" s="127"/>
      <c r="QDD41" s="127"/>
      <c r="QDE41" s="127"/>
      <c r="QDF41" s="127"/>
      <c r="QDG41" s="127"/>
      <c r="QDH41" s="127"/>
      <c r="QDI41" s="127"/>
      <c r="QDJ41" s="127"/>
      <c r="QDK41" s="127"/>
      <c r="QDL41" s="127"/>
      <c r="QDM41" s="127"/>
      <c r="QDN41" s="127"/>
      <c r="QDO41" s="127"/>
      <c r="QDP41" s="127"/>
      <c r="QDQ41" s="127"/>
      <c r="QDR41" s="127"/>
      <c r="QDS41" s="127"/>
      <c r="QDT41" s="127"/>
      <c r="QDU41" s="127"/>
      <c r="QDV41" s="127"/>
      <c r="QDW41" s="127"/>
      <c r="QDX41" s="127"/>
      <c r="QDY41" s="127"/>
      <c r="QDZ41" s="127"/>
      <c r="QEA41" s="127"/>
      <c r="QEB41" s="127"/>
      <c r="QEC41" s="127"/>
      <c r="QED41" s="127"/>
      <c r="QEE41" s="127"/>
      <c r="QEF41" s="127"/>
      <c r="QEG41" s="127"/>
      <c r="QEH41" s="127"/>
      <c r="QEI41" s="127"/>
      <c r="QEJ41" s="127"/>
      <c r="QEK41" s="127"/>
      <c r="QEL41" s="127"/>
      <c r="QEM41" s="127"/>
      <c r="QEN41" s="127"/>
      <c r="QEO41" s="127"/>
      <c r="QEP41" s="127"/>
      <c r="QEQ41" s="127"/>
      <c r="QER41" s="127"/>
      <c r="QES41" s="127"/>
      <c r="QET41" s="127"/>
      <c r="QEU41" s="127"/>
      <c r="QEV41" s="127"/>
      <c r="QEW41" s="127"/>
      <c r="QEX41" s="127"/>
      <c r="QEY41" s="127"/>
      <c r="QEZ41" s="127"/>
      <c r="QFA41" s="127"/>
      <c r="QFB41" s="127"/>
      <c r="QFC41" s="127"/>
      <c r="QFD41" s="127"/>
      <c r="QFE41" s="127"/>
      <c r="QFF41" s="127"/>
      <c r="QFG41" s="127"/>
      <c r="QFH41" s="127"/>
      <c r="QFI41" s="127"/>
      <c r="QFJ41" s="127"/>
      <c r="QFK41" s="127"/>
      <c r="QFL41" s="127"/>
      <c r="QFM41" s="127"/>
      <c r="QFN41" s="127"/>
      <c r="QFO41" s="127"/>
      <c r="QFP41" s="127"/>
      <c r="QFQ41" s="127"/>
      <c r="QFR41" s="127"/>
      <c r="QFS41" s="127"/>
      <c r="QFT41" s="127"/>
      <c r="QFU41" s="127"/>
      <c r="QFV41" s="127"/>
      <c r="QFW41" s="127"/>
      <c r="QFX41" s="127"/>
      <c r="QFY41" s="127"/>
      <c r="QFZ41" s="127"/>
      <c r="QGA41" s="127"/>
      <c r="QGB41" s="127"/>
      <c r="QGC41" s="127"/>
      <c r="QGD41" s="127"/>
      <c r="QGE41" s="127"/>
      <c r="QGF41" s="127"/>
      <c r="QGG41" s="127"/>
      <c r="QGH41" s="127"/>
      <c r="QGI41" s="127"/>
      <c r="QGJ41" s="127"/>
      <c r="QGK41" s="127"/>
      <c r="QGL41" s="127"/>
      <c r="QGM41" s="127"/>
      <c r="QGN41" s="127"/>
      <c r="QGO41" s="127"/>
      <c r="QGP41" s="127"/>
      <c r="QGQ41" s="127"/>
      <c r="QGR41" s="127"/>
      <c r="QGS41" s="127"/>
      <c r="QGT41" s="127"/>
      <c r="QGU41" s="127"/>
      <c r="QGV41" s="127"/>
      <c r="QGW41" s="127"/>
      <c r="QGX41" s="127"/>
      <c r="QGY41" s="127"/>
      <c r="QGZ41" s="127"/>
      <c r="QHA41" s="127"/>
      <c r="QHB41" s="127"/>
      <c r="QHC41" s="127"/>
      <c r="QHD41" s="127"/>
      <c r="QHE41" s="127"/>
      <c r="QHF41" s="127"/>
      <c r="QHG41" s="127"/>
      <c r="QHH41" s="127"/>
      <c r="QHI41" s="127"/>
      <c r="QHJ41" s="127"/>
      <c r="QHK41" s="127"/>
      <c r="QHL41" s="127"/>
      <c r="QHM41" s="127"/>
      <c r="QHN41" s="127"/>
      <c r="QHO41" s="127"/>
      <c r="QHP41" s="127"/>
      <c r="QHQ41" s="127"/>
      <c r="QHR41" s="127"/>
      <c r="QHS41" s="127"/>
      <c r="QHT41" s="127"/>
      <c r="QHU41" s="127"/>
      <c r="QHV41" s="127"/>
      <c r="QHW41" s="127"/>
      <c r="QHX41" s="127"/>
      <c r="QHY41" s="127"/>
      <c r="QHZ41" s="127"/>
      <c r="QIA41" s="127"/>
      <c r="QIB41" s="127"/>
      <c r="QIC41" s="127"/>
      <c r="QID41" s="127"/>
      <c r="QIE41" s="127"/>
      <c r="QIF41" s="127"/>
      <c r="QIG41" s="127"/>
      <c r="QIH41" s="127"/>
      <c r="QII41" s="127"/>
      <c r="QIJ41" s="127"/>
      <c r="QIK41" s="127"/>
      <c r="QIL41" s="127"/>
      <c r="QIM41" s="127"/>
      <c r="QIN41" s="127"/>
      <c r="QIO41" s="127"/>
      <c r="QIP41" s="127"/>
      <c r="QIQ41" s="127"/>
      <c r="QIR41" s="127"/>
      <c r="QIS41" s="127"/>
      <c r="QIT41" s="127"/>
      <c r="QIU41" s="127"/>
      <c r="QIV41" s="127"/>
      <c r="QIW41" s="127"/>
      <c r="QIX41" s="127"/>
      <c r="QIY41" s="127"/>
      <c r="QIZ41" s="127"/>
      <c r="QJA41" s="127"/>
      <c r="QJB41" s="127"/>
      <c r="QJC41" s="127"/>
      <c r="QJD41" s="127"/>
      <c r="QJE41" s="127"/>
      <c r="QJF41" s="127"/>
      <c r="QJG41" s="127"/>
      <c r="QJH41" s="127"/>
      <c r="QJI41" s="127"/>
      <c r="QJJ41" s="127"/>
      <c r="QJK41" s="127"/>
      <c r="QJL41" s="127"/>
      <c r="QJM41" s="127"/>
      <c r="QJN41" s="127"/>
      <c r="QJO41" s="127"/>
      <c r="QJP41" s="127"/>
      <c r="QJQ41" s="127"/>
      <c r="QJR41" s="127"/>
      <c r="QJS41" s="127"/>
      <c r="QJT41" s="127"/>
      <c r="QJU41" s="127"/>
      <c r="QJV41" s="127"/>
      <c r="QJW41" s="127"/>
      <c r="QJX41" s="127"/>
      <c r="QJY41" s="127"/>
      <c r="QJZ41" s="127"/>
      <c r="QKA41" s="127"/>
      <c r="QKB41" s="127"/>
      <c r="QKC41" s="127"/>
      <c r="QKD41" s="127"/>
      <c r="QKE41" s="127"/>
      <c r="QKF41" s="127"/>
      <c r="QKG41" s="127"/>
      <c r="QKH41" s="127"/>
      <c r="QKI41" s="127"/>
      <c r="QKJ41" s="127"/>
      <c r="QKK41" s="127"/>
      <c r="QKL41" s="127"/>
      <c r="QKM41" s="127"/>
      <c r="QKN41" s="127"/>
      <c r="QKO41" s="127"/>
      <c r="QKP41" s="127"/>
      <c r="QKQ41" s="127"/>
      <c r="QKR41" s="127"/>
      <c r="QKS41" s="127"/>
      <c r="QKT41" s="127"/>
      <c r="QKU41" s="127"/>
      <c r="QKV41" s="127"/>
      <c r="QKW41" s="127"/>
      <c r="QKX41" s="127"/>
      <c r="QKY41" s="127"/>
      <c r="QKZ41" s="127"/>
      <c r="QLA41" s="127"/>
      <c r="QLB41" s="127"/>
      <c r="QLC41" s="127"/>
      <c r="QLD41" s="127"/>
      <c r="QLE41" s="127"/>
      <c r="QLF41" s="127"/>
      <c r="QLG41" s="127"/>
      <c r="QLH41" s="127"/>
      <c r="QLI41" s="127"/>
      <c r="QLJ41" s="127"/>
      <c r="QLK41" s="127"/>
      <c r="QLL41" s="127"/>
      <c r="QLM41" s="127"/>
      <c r="QLN41" s="127"/>
      <c r="QLO41" s="127"/>
      <c r="QLP41" s="127"/>
      <c r="QLQ41" s="127"/>
      <c r="QLR41" s="127"/>
      <c r="QLS41" s="127"/>
      <c r="QLT41" s="127"/>
      <c r="QLU41" s="127"/>
      <c r="QLV41" s="127"/>
      <c r="QLW41" s="127"/>
      <c r="QLX41" s="127"/>
      <c r="QLY41" s="127"/>
      <c r="QLZ41" s="127"/>
      <c r="QMA41" s="127"/>
      <c r="QMB41" s="127"/>
      <c r="QMC41" s="127"/>
      <c r="QMD41" s="127"/>
      <c r="QME41" s="127"/>
      <c r="QMF41" s="127"/>
      <c r="QMG41" s="127"/>
      <c r="QMH41" s="127"/>
      <c r="QMI41" s="127"/>
      <c r="QMJ41" s="127"/>
      <c r="QMK41" s="127"/>
      <c r="QML41" s="127"/>
      <c r="QMM41" s="127"/>
      <c r="QMN41" s="127"/>
      <c r="QMO41" s="127"/>
      <c r="QMP41" s="127"/>
      <c r="QMQ41" s="127"/>
      <c r="QMR41" s="127"/>
      <c r="QMS41" s="127"/>
      <c r="QMT41" s="127"/>
      <c r="QMU41" s="127"/>
      <c r="QMV41" s="127"/>
      <c r="QMW41" s="127"/>
      <c r="QMX41" s="127"/>
      <c r="QMY41" s="127"/>
      <c r="QMZ41" s="127"/>
      <c r="QNA41" s="127"/>
      <c r="QNB41" s="127"/>
      <c r="QNC41" s="127"/>
      <c r="QND41" s="127"/>
      <c r="QNE41" s="127"/>
      <c r="QNF41" s="127"/>
      <c r="QNG41" s="127"/>
      <c r="QNH41" s="127"/>
      <c r="QNI41" s="127"/>
      <c r="QNJ41" s="127"/>
      <c r="QNK41" s="127"/>
      <c r="QNL41" s="127"/>
      <c r="QNM41" s="127"/>
      <c r="QNN41" s="127"/>
      <c r="QNO41" s="127"/>
      <c r="QNP41" s="127"/>
      <c r="QNQ41" s="127"/>
      <c r="QNR41" s="127"/>
      <c r="QNS41" s="127"/>
      <c r="QNT41" s="127"/>
      <c r="QNU41" s="127"/>
      <c r="QNV41" s="127"/>
      <c r="QNW41" s="127"/>
      <c r="QNX41" s="127"/>
      <c r="QNY41" s="127"/>
      <c r="QNZ41" s="127"/>
      <c r="QOA41" s="127"/>
      <c r="QOB41" s="127"/>
      <c r="QOC41" s="127"/>
      <c r="QOD41" s="127"/>
      <c r="QOE41" s="127"/>
      <c r="QOF41" s="127"/>
      <c r="QOG41" s="127"/>
      <c r="QOH41" s="127"/>
      <c r="QOI41" s="127"/>
      <c r="QOJ41" s="127"/>
      <c r="QOK41" s="127"/>
      <c r="QOL41" s="127"/>
      <c r="QOM41" s="127"/>
      <c r="QON41" s="127"/>
      <c r="QOO41" s="127"/>
      <c r="QOP41" s="127"/>
      <c r="QOQ41" s="127"/>
      <c r="QOR41" s="127"/>
      <c r="QOS41" s="127"/>
      <c r="QOT41" s="127"/>
      <c r="QOU41" s="127"/>
      <c r="QOV41" s="127"/>
      <c r="QOW41" s="127"/>
      <c r="QOX41" s="127"/>
      <c r="QOY41" s="127"/>
      <c r="QOZ41" s="127"/>
      <c r="QPA41" s="127"/>
      <c r="QPB41" s="127"/>
      <c r="QPC41" s="127"/>
      <c r="QPD41" s="127"/>
      <c r="QPE41" s="127"/>
      <c r="QPF41" s="127"/>
      <c r="QPG41" s="127"/>
      <c r="QPH41" s="127"/>
      <c r="QPI41" s="127"/>
      <c r="QPJ41" s="127"/>
      <c r="QPK41" s="127"/>
      <c r="QPL41" s="127"/>
      <c r="QPM41" s="127"/>
      <c r="QPN41" s="127"/>
      <c r="QPO41" s="127"/>
      <c r="QPP41" s="127"/>
      <c r="QPQ41" s="127"/>
      <c r="QPR41" s="127"/>
      <c r="QPS41" s="127"/>
      <c r="QPT41" s="127"/>
      <c r="QPU41" s="127"/>
      <c r="QPV41" s="127"/>
      <c r="QPW41" s="127"/>
      <c r="QPX41" s="127"/>
      <c r="QPY41" s="127"/>
      <c r="QPZ41" s="127"/>
      <c r="QQA41" s="127"/>
      <c r="QQB41" s="127"/>
      <c r="QQC41" s="127"/>
      <c r="QQD41" s="127"/>
      <c r="QQE41" s="127"/>
      <c r="QQF41" s="127"/>
      <c r="QQG41" s="127"/>
      <c r="QQH41" s="127"/>
      <c r="QQI41" s="127"/>
      <c r="QQJ41" s="127"/>
      <c r="QQK41" s="127"/>
      <c r="QQL41" s="127"/>
      <c r="QQM41" s="127"/>
      <c r="QQN41" s="127"/>
      <c r="QQO41" s="127"/>
      <c r="QQP41" s="127"/>
      <c r="QQQ41" s="127"/>
      <c r="QQR41" s="127"/>
      <c r="QQS41" s="127"/>
      <c r="QQT41" s="127"/>
      <c r="QQU41" s="127"/>
      <c r="QQV41" s="127"/>
      <c r="QQW41" s="127"/>
      <c r="QQX41" s="127"/>
      <c r="QQY41" s="127"/>
      <c r="QQZ41" s="127"/>
      <c r="QRA41" s="127"/>
      <c r="QRB41" s="127"/>
      <c r="QRC41" s="127"/>
      <c r="QRD41" s="127"/>
      <c r="QRE41" s="127"/>
      <c r="QRF41" s="127"/>
      <c r="QRG41" s="127"/>
      <c r="QRH41" s="127"/>
      <c r="QRI41" s="127"/>
      <c r="QRJ41" s="127"/>
      <c r="QRK41" s="127"/>
      <c r="QRL41" s="127"/>
      <c r="QRM41" s="127"/>
      <c r="QRN41" s="127"/>
      <c r="QRO41" s="127"/>
      <c r="QRP41" s="127"/>
      <c r="QRQ41" s="127"/>
      <c r="QRR41" s="127"/>
      <c r="QRS41" s="127"/>
      <c r="QRT41" s="127"/>
      <c r="QRU41" s="127"/>
      <c r="QRV41" s="127"/>
      <c r="QRW41" s="127"/>
      <c r="QRX41" s="127"/>
      <c r="QRY41" s="127"/>
      <c r="QRZ41" s="127"/>
      <c r="QSA41" s="127"/>
      <c r="QSB41" s="127"/>
      <c r="QSC41" s="127"/>
      <c r="QSD41" s="127"/>
      <c r="QSE41" s="127"/>
      <c r="QSF41" s="127"/>
      <c r="QSG41" s="127"/>
      <c r="QSH41" s="127"/>
      <c r="QSI41" s="127"/>
      <c r="QSJ41" s="127"/>
      <c r="QSK41" s="127"/>
      <c r="QSL41" s="127"/>
      <c r="QSM41" s="127"/>
      <c r="QSN41" s="127"/>
      <c r="QSO41" s="127"/>
      <c r="QSP41" s="127"/>
      <c r="QSQ41" s="127"/>
      <c r="QSR41" s="127"/>
      <c r="QSS41" s="127"/>
      <c r="QST41" s="127"/>
      <c r="QSU41" s="127"/>
      <c r="QSV41" s="127"/>
      <c r="QSW41" s="127"/>
      <c r="QSX41" s="127"/>
      <c r="QSY41" s="127"/>
      <c r="QSZ41" s="127"/>
      <c r="QTA41" s="127"/>
      <c r="QTB41" s="127"/>
      <c r="QTC41" s="127"/>
      <c r="QTD41" s="127"/>
      <c r="QTE41" s="127"/>
      <c r="QTF41" s="127"/>
      <c r="QTG41" s="127"/>
      <c r="QTH41" s="127"/>
      <c r="QTI41" s="127"/>
      <c r="QTJ41" s="127"/>
      <c r="QTK41" s="127"/>
      <c r="QTL41" s="127"/>
      <c r="QTM41" s="127"/>
      <c r="QTN41" s="127"/>
      <c r="QTO41" s="127"/>
      <c r="QTP41" s="127"/>
      <c r="QTQ41" s="127"/>
      <c r="QTR41" s="127"/>
      <c r="QTS41" s="127"/>
      <c r="QTT41" s="127"/>
      <c r="QTU41" s="127"/>
      <c r="QTV41" s="127"/>
      <c r="QTW41" s="127"/>
      <c r="QTX41" s="127"/>
      <c r="QTY41" s="127"/>
      <c r="QTZ41" s="127"/>
      <c r="QUA41" s="127"/>
      <c r="QUB41" s="127"/>
      <c r="QUC41" s="127"/>
      <c r="QUD41" s="127"/>
      <c r="QUE41" s="127"/>
      <c r="QUF41" s="127"/>
      <c r="QUG41" s="127"/>
      <c r="QUH41" s="127"/>
      <c r="QUI41" s="127"/>
      <c r="QUJ41" s="127"/>
      <c r="QUK41" s="127"/>
      <c r="QUL41" s="127"/>
      <c r="QUM41" s="127"/>
      <c r="QUN41" s="127"/>
      <c r="QUO41" s="127"/>
      <c r="QUP41" s="127"/>
      <c r="QUQ41" s="127"/>
      <c r="QUR41" s="127"/>
      <c r="QUS41" s="127"/>
      <c r="QUT41" s="127"/>
      <c r="QUU41" s="127"/>
      <c r="QUV41" s="127"/>
      <c r="QUW41" s="127"/>
      <c r="QUX41" s="127"/>
      <c r="QUY41" s="127"/>
      <c r="QUZ41" s="127"/>
      <c r="QVA41" s="127"/>
      <c r="QVB41" s="127"/>
      <c r="QVC41" s="127"/>
      <c r="QVD41" s="127"/>
      <c r="QVE41" s="127"/>
      <c r="QVF41" s="127"/>
      <c r="QVG41" s="127"/>
      <c r="QVH41" s="127"/>
      <c r="QVI41" s="127"/>
      <c r="QVJ41" s="127"/>
      <c r="QVK41" s="127"/>
      <c r="QVL41" s="127"/>
      <c r="QVM41" s="127"/>
      <c r="QVN41" s="127"/>
      <c r="QVO41" s="127"/>
      <c r="QVP41" s="127"/>
      <c r="QVQ41" s="127"/>
      <c r="QVR41" s="127"/>
      <c r="QVS41" s="127"/>
      <c r="QVT41" s="127"/>
      <c r="QVU41" s="127"/>
      <c r="QVV41" s="127"/>
      <c r="QVW41" s="127"/>
      <c r="QVX41" s="127"/>
      <c r="QVY41" s="127"/>
      <c r="QVZ41" s="127"/>
      <c r="QWA41" s="127"/>
      <c r="QWB41" s="127"/>
      <c r="QWC41" s="127"/>
      <c r="QWD41" s="127"/>
      <c r="QWE41" s="127"/>
      <c r="QWF41" s="127"/>
      <c r="QWG41" s="127"/>
      <c r="QWH41" s="127"/>
      <c r="QWI41" s="127"/>
      <c r="QWJ41" s="127"/>
      <c r="QWK41" s="127"/>
      <c r="QWL41" s="127"/>
      <c r="QWM41" s="127"/>
      <c r="QWN41" s="127"/>
      <c r="QWO41" s="127"/>
      <c r="QWP41" s="127"/>
      <c r="QWQ41" s="127"/>
      <c r="QWR41" s="127"/>
      <c r="QWS41" s="127"/>
      <c r="QWT41" s="127"/>
      <c r="QWU41" s="127"/>
      <c r="QWV41" s="127"/>
      <c r="QWW41" s="127"/>
      <c r="QWX41" s="127"/>
      <c r="QWY41" s="127"/>
      <c r="QWZ41" s="127"/>
      <c r="QXA41" s="127"/>
      <c r="QXB41" s="127"/>
      <c r="QXC41" s="127"/>
      <c r="QXD41" s="127"/>
      <c r="QXE41" s="127"/>
      <c r="QXF41" s="127"/>
      <c r="QXG41" s="127"/>
      <c r="QXH41" s="127"/>
      <c r="QXI41" s="127"/>
      <c r="QXJ41" s="127"/>
      <c r="QXK41" s="127"/>
      <c r="QXL41" s="127"/>
      <c r="QXM41" s="127"/>
      <c r="QXN41" s="127"/>
      <c r="QXO41" s="127"/>
      <c r="QXP41" s="127"/>
      <c r="QXQ41" s="127"/>
      <c r="QXR41" s="127"/>
      <c r="QXS41" s="127"/>
      <c r="QXT41" s="127"/>
      <c r="QXU41" s="127"/>
      <c r="QXV41" s="127"/>
      <c r="QXW41" s="127"/>
      <c r="QXX41" s="127"/>
      <c r="QXY41" s="127"/>
      <c r="QXZ41" s="127"/>
      <c r="QYA41" s="127"/>
      <c r="QYB41" s="127"/>
      <c r="QYC41" s="127"/>
      <c r="QYD41" s="127"/>
      <c r="QYE41" s="127"/>
      <c r="QYF41" s="127"/>
      <c r="QYG41" s="127"/>
      <c r="QYH41" s="127"/>
      <c r="QYI41" s="127"/>
      <c r="QYJ41" s="127"/>
      <c r="QYK41" s="127"/>
      <c r="QYL41" s="127"/>
      <c r="QYM41" s="127"/>
      <c r="QYN41" s="127"/>
      <c r="QYO41" s="127"/>
      <c r="QYP41" s="127"/>
      <c r="QYQ41" s="127"/>
      <c r="QYR41" s="127"/>
      <c r="QYS41" s="127"/>
      <c r="QYT41" s="127"/>
      <c r="QYU41" s="127"/>
      <c r="QYV41" s="127"/>
      <c r="QYW41" s="127"/>
      <c r="QYX41" s="127"/>
      <c r="QYY41" s="127"/>
      <c r="QYZ41" s="127"/>
      <c r="QZA41" s="127"/>
      <c r="QZB41" s="127"/>
      <c r="QZC41" s="127"/>
      <c r="QZD41" s="127"/>
      <c r="QZE41" s="127"/>
      <c r="QZF41" s="127"/>
      <c r="QZG41" s="127"/>
      <c r="QZH41" s="127"/>
      <c r="QZI41" s="127"/>
      <c r="QZJ41" s="127"/>
      <c r="QZK41" s="127"/>
      <c r="QZL41" s="127"/>
      <c r="QZM41" s="127"/>
      <c r="QZN41" s="127"/>
      <c r="QZO41" s="127"/>
      <c r="QZP41" s="127"/>
      <c r="QZQ41" s="127"/>
      <c r="QZR41" s="127"/>
      <c r="QZS41" s="127"/>
      <c r="QZT41" s="127"/>
      <c r="QZU41" s="127"/>
      <c r="QZV41" s="127"/>
      <c r="QZW41" s="127"/>
      <c r="QZX41" s="127"/>
      <c r="QZY41" s="127"/>
      <c r="QZZ41" s="127"/>
      <c r="RAA41" s="127"/>
      <c r="RAB41" s="127"/>
      <c r="RAC41" s="127"/>
      <c r="RAD41" s="127"/>
      <c r="RAE41" s="127"/>
      <c r="RAF41" s="127"/>
      <c r="RAG41" s="127"/>
      <c r="RAH41" s="127"/>
      <c r="RAI41" s="127"/>
      <c r="RAJ41" s="127"/>
      <c r="RAK41" s="127"/>
      <c r="RAL41" s="127"/>
      <c r="RAM41" s="127"/>
      <c r="RAN41" s="127"/>
      <c r="RAO41" s="127"/>
      <c r="RAP41" s="127"/>
      <c r="RAQ41" s="127"/>
      <c r="RAR41" s="127"/>
      <c r="RAS41" s="127"/>
      <c r="RAT41" s="127"/>
      <c r="RAU41" s="127"/>
      <c r="RAV41" s="127"/>
      <c r="RAW41" s="127"/>
      <c r="RAX41" s="127"/>
      <c r="RAY41" s="127"/>
      <c r="RAZ41" s="127"/>
      <c r="RBA41" s="127"/>
      <c r="RBB41" s="127"/>
      <c r="RBC41" s="127"/>
      <c r="RBD41" s="127"/>
      <c r="RBE41" s="127"/>
      <c r="RBF41" s="127"/>
      <c r="RBG41" s="127"/>
      <c r="RBH41" s="127"/>
      <c r="RBI41" s="127"/>
      <c r="RBJ41" s="127"/>
      <c r="RBK41" s="127"/>
      <c r="RBL41" s="127"/>
      <c r="RBM41" s="127"/>
      <c r="RBN41" s="127"/>
      <c r="RBO41" s="127"/>
      <c r="RBP41" s="127"/>
      <c r="RBQ41" s="127"/>
      <c r="RBR41" s="127"/>
      <c r="RBS41" s="127"/>
      <c r="RBT41" s="127"/>
      <c r="RBU41" s="127"/>
      <c r="RBV41" s="127"/>
      <c r="RBW41" s="127"/>
      <c r="RBX41" s="127"/>
      <c r="RBY41" s="127"/>
      <c r="RBZ41" s="127"/>
      <c r="RCA41" s="127"/>
      <c r="RCB41" s="127"/>
      <c r="RCC41" s="127"/>
      <c r="RCD41" s="127"/>
      <c r="RCE41" s="127"/>
      <c r="RCF41" s="127"/>
      <c r="RCG41" s="127"/>
      <c r="RCH41" s="127"/>
      <c r="RCI41" s="127"/>
      <c r="RCJ41" s="127"/>
      <c r="RCK41" s="127"/>
      <c r="RCL41" s="127"/>
      <c r="RCM41" s="127"/>
      <c r="RCN41" s="127"/>
      <c r="RCO41" s="127"/>
      <c r="RCP41" s="127"/>
      <c r="RCQ41" s="127"/>
      <c r="RCR41" s="127"/>
      <c r="RCS41" s="127"/>
      <c r="RCT41" s="127"/>
      <c r="RCU41" s="127"/>
      <c r="RCV41" s="127"/>
      <c r="RCW41" s="127"/>
      <c r="RCX41" s="127"/>
      <c r="RCY41" s="127"/>
      <c r="RCZ41" s="127"/>
      <c r="RDA41" s="127"/>
      <c r="RDB41" s="127"/>
      <c r="RDC41" s="127"/>
      <c r="RDD41" s="127"/>
      <c r="RDE41" s="127"/>
      <c r="RDF41" s="127"/>
      <c r="RDG41" s="127"/>
      <c r="RDH41" s="127"/>
      <c r="RDI41" s="127"/>
      <c r="RDJ41" s="127"/>
      <c r="RDK41" s="127"/>
      <c r="RDL41" s="127"/>
      <c r="RDM41" s="127"/>
      <c r="RDN41" s="127"/>
      <c r="RDO41" s="127"/>
      <c r="RDP41" s="127"/>
      <c r="RDQ41" s="127"/>
      <c r="RDR41" s="127"/>
      <c r="RDS41" s="127"/>
      <c r="RDT41" s="127"/>
      <c r="RDU41" s="127"/>
      <c r="RDV41" s="127"/>
      <c r="RDW41" s="127"/>
      <c r="RDX41" s="127"/>
      <c r="RDY41" s="127"/>
      <c r="RDZ41" s="127"/>
      <c r="REA41" s="127"/>
      <c r="REB41" s="127"/>
      <c r="REC41" s="127"/>
      <c r="RED41" s="127"/>
      <c r="REE41" s="127"/>
      <c r="REF41" s="127"/>
      <c r="REG41" s="127"/>
      <c r="REH41" s="127"/>
      <c r="REI41" s="127"/>
      <c r="REJ41" s="127"/>
      <c r="REK41" s="127"/>
      <c r="REL41" s="127"/>
      <c r="REM41" s="127"/>
      <c r="REN41" s="127"/>
      <c r="REO41" s="127"/>
      <c r="REP41" s="127"/>
      <c r="REQ41" s="127"/>
      <c r="RER41" s="127"/>
      <c r="RES41" s="127"/>
      <c r="RET41" s="127"/>
      <c r="REU41" s="127"/>
      <c r="REV41" s="127"/>
      <c r="REW41" s="127"/>
      <c r="REX41" s="127"/>
      <c r="REY41" s="127"/>
      <c r="REZ41" s="127"/>
      <c r="RFA41" s="127"/>
      <c r="RFB41" s="127"/>
      <c r="RFC41" s="127"/>
      <c r="RFD41" s="127"/>
      <c r="RFE41" s="127"/>
      <c r="RFF41" s="127"/>
      <c r="RFG41" s="127"/>
      <c r="RFH41" s="127"/>
      <c r="RFI41" s="127"/>
      <c r="RFJ41" s="127"/>
      <c r="RFK41" s="127"/>
      <c r="RFL41" s="127"/>
      <c r="RFM41" s="127"/>
      <c r="RFN41" s="127"/>
      <c r="RFO41" s="127"/>
      <c r="RFP41" s="127"/>
      <c r="RFQ41" s="127"/>
      <c r="RFR41" s="127"/>
      <c r="RFS41" s="127"/>
      <c r="RFT41" s="127"/>
      <c r="RFU41" s="127"/>
      <c r="RFV41" s="127"/>
      <c r="RFW41" s="127"/>
      <c r="RFX41" s="127"/>
      <c r="RFY41" s="127"/>
      <c r="RFZ41" s="127"/>
      <c r="RGA41" s="127"/>
      <c r="RGB41" s="127"/>
      <c r="RGC41" s="127"/>
      <c r="RGD41" s="127"/>
      <c r="RGE41" s="127"/>
      <c r="RGF41" s="127"/>
      <c r="RGG41" s="127"/>
      <c r="RGH41" s="127"/>
      <c r="RGI41" s="127"/>
      <c r="RGJ41" s="127"/>
      <c r="RGK41" s="127"/>
      <c r="RGL41" s="127"/>
      <c r="RGM41" s="127"/>
      <c r="RGN41" s="127"/>
      <c r="RGO41" s="127"/>
      <c r="RGP41" s="127"/>
      <c r="RGQ41" s="127"/>
      <c r="RGR41" s="127"/>
      <c r="RGS41" s="127"/>
      <c r="RGT41" s="127"/>
      <c r="RGU41" s="127"/>
      <c r="RGV41" s="127"/>
      <c r="RGW41" s="127"/>
      <c r="RGX41" s="127"/>
      <c r="RGY41" s="127"/>
      <c r="RGZ41" s="127"/>
      <c r="RHA41" s="127"/>
      <c r="RHB41" s="127"/>
      <c r="RHC41" s="127"/>
      <c r="RHD41" s="127"/>
      <c r="RHE41" s="127"/>
      <c r="RHF41" s="127"/>
      <c r="RHG41" s="127"/>
      <c r="RHH41" s="127"/>
      <c r="RHI41" s="127"/>
      <c r="RHJ41" s="127"/>
      <c r="RHK41" s="127"/>
      <c r="RHL41" s="127"/>
      <c r="RHM41" s="127"/>
      <c r="RHN41" s="127"/>
      <c r="RHO41" s="127"/>
      <c r="RHP41" s="127"/>
      <c r="RHQ41" s="127"/>
      <c r="RHR41" s="127"/>
      <c r="RHS41" s="127"/>
      <c r="RHT41" s="127"/>
      <c r="RHU41" s="127"/>
      <c r="RHV41" s="127"/>
      <c r="RHW41" s="127"/>
      <c r="RHX41" s="127"/>
      <c r="RHY41" s="127"/>
      <c r="RHZ41" s="127"/>
      <c r="RIA41" s="127"/>
      <c r="RIB41" s="127"/>
      <c r="RIC41" s="127"/>
      <c r="RID41" s="127"/>
      <c r="RIE41" s="127"/>
      <c r="RIF41" s="127"/>
      <c r="RIG41" s="127"/>
      <c r="RIH41" s="127"/>
      <c r="RII41" s="127"/>
      <c r="RIJ41" s="127"/>
      <c r="RIK41" s="127"/>
      <c r="RIL41" s="127"/>
      <c r="RIM41" s="127"/>
      <c r="RIN41" s="127"/>
      <c r="RIO41" s="127"/>
      <c r="RIP41" s="127"/>
      <c r="RIQ41" s="127"/>
      <c r="RIR41" s="127"/>
      <c r="RIS41" s="127"/>
      <c r="RIT41" s="127"/>
      <c r="RIU41" s="127"/>
      <c r="RIV41" s="127"/>
      <c r="RIW41" s="127"/>
      <c r="RIX41" s="127"/>
      <c r="RIY41" s="127"/>
      <c r="RIZ41" s="127"/>
      <c r="RJA41" s="127"/>
      <c r="RJB41" s="127"/>
      <c r="RJC41" s="127"/>
      <c r="RJD41" s="127"/>
      <c r="RJE41" s="127"/>
      <c r="RJF41" s="127"/>
      <c r="RJG41" s="127"/>
      <c r="RJH41" s="127"/>
      <c r="RJI41" s="127"/>
      <c r="RJJ41" s="127"/>
      <c r="RJK41" s="127"/>
      <c r="RJL41" s="127"/>
      <c r="RJM41" s="127"/>
      <c r="RJN41" s="127"/>
      <c r="RJO41" s="127"/>
      <c r="RJP41" s="127"/>
      <c r="RJQ41" s="127"/>
      <c r="RJR41" s="127"/>
      <c r="RJS41" s="127"/>
      <c r="RJT41" s="127"/>
      <c r="RJU41" s="127"/>
      <c r="RJV41" s="127"/>
      <c r="RJW41" s="127"/>
      <c r="RJX41" s="127"/>
      <c r="RJY41" s="127"/>
      <c r="RJZ41" s="127"/>
      <c r="RKA41" s="127"/>
      <c r="RKB41" s="127"/>
      <c r="RKC41" s="127"/>
      <c r="RKD41" s="127"/>
      <c r="RKE41" s="127"/>
      <c r="RKF41" s="127"/>
      <c r="RKG41" s="127"/>
      <c r="RKH41" s="127"/>
      <c r="RKI41" s="127"/>
      <c r="RKJ41" s="127"/>
      <c r="RKK41" s="127"/>
      <c r="RKL41" s="127"/>
      <c r="RKM41" s="127"/>
      <c r="RKN41" s="127"/>
      <c r="RKO41" s="127"/>
      <c r="RKP41" s="127"/>
      <c r="RKQ41" s="127"/>
      <c r="RKR41" s="127"/>
      <c r="RKS41" s="127"/>
      <c r="RKT41" s="127"/>
      <c r="RKU41" s="127"/>
      <c r="RKV41" s="127"/>
      <c r="RKW41" s="127"/>
      <c r="RKX41" s="127"/>
      <c r="RKY41" s="127"/>
      <c r="RKZ41" s="127"/>
      <c r="RLA41" s="127"/>
      <c r="RLB41" s="127"/>
      <c r="RLC41" s="127"/>
      <c r="RLD41" s="127"/>
      <c r="RLE41" s="127"/>
      <c r="RLF41" s="127"/>
      <c r="RLG41" s="127"/>
      <c r="RLH41" s="127"/>
      <c r="RLI41" s="127"/>
      <c r="RLJ41" s="127"/>
      <c r="RLK41" s="127"/>
      <c r="RLL41" s="127"/>
      <c r="RLM41" s="127"/>
      <c r="RLN41" s="127"/>
      <c r="RLO41" s="127"/>
      <c r="RLP41" s="127"/>
      <c r="RLQ41" s="127"/>
      <c r="RLR41" s="127"/>
      <c r="RLS41" s="127"/>
      <c r="RLT41" s="127"/>
      <c r="RLU41" s="127"/>
      <c r="RLV41" s="127"/>
      <c r="RLW41" s="127"/>
      <c r="RLX41" s="127"/>
      <c r="RLY41" s="127"/>
      <c r="RLZ41" s="127"/>
      <c r="RMA41" s="127"/>
      <c r="RMB41" s="127"/>
      <c r="RMC41" s="127"/>
      <c r="RMD41" s="127"/>
      <c r="RME41" s="127"/>
      <c r="RMF41" s="127"/>
      <c r="RMG41" s="127"/>
      <c r="RMH41" s="127"/>
      <c r="RMI41" s="127"/>
      <c r="RMJ41" s="127"/>
      <c r="RMK41" s="127"/>
      <c r="RML41" s="127"/>
      <c r="RMM41" s="127"/>
      <c r="RMN41" s="127"/>
      <c r="RMO41" s="127"/>
      <c r="RMP41" s="127"/>
      <c r="RMQ41" s="127"/>
      <c r="RMR41" s="127"/>
      <c r="RMS41" s="127"/>
      <c r="RMT41" s="127"/>
      <c r="RMU41" s="127"/>
      <c r="RMV41" s="127"/>
      <c r="RMW41" s="127"/>
      <c r="RMX41" s="127"/>
      <c r="RMY41" s="127"/>
      <c r="RMZ41" s="127"/>
      <c r="RNA41" s="127"/>
      <c r="RNB41" s="127"/>
      <c r="RNC41" s="127"/>
      <c r="RND41" s="127"/>
      <c r="RNE41" s="127"/>
      <c r="RNF41" s="127"/>
      <c r="RNG41" s="127"/>
      <c r="RNH41" s="127"/>
      <c r="RNI41" s="127"/>
      <c r="RNJ41" s="127"/>
      <c r="RNK41" s="127"/>
      <c r="RNL41" s="127"/>
      <c r="RNM41" s="127"/>
      <c r="RNN41" s="127"/>
      <c r="RNO41" s="127"/>
      <c r="RNP41" s="127"/>
      <c r="RNQ41" s="127"/>
      <c r="RNR41" s="127"/>
      <c r="RNS41" s="127"/>
      <c r="RNT41" s="127"/>
      <c r="RNU41" s="127"/>
      <c r="RNV41" s="127"/>
      <c r="RNW41" s="127"/>
      <c r="RNX41" s="127"/>
      <c r="RNY41" s="127"/>
      <c r="RNZ41" s="127"/>
      <c r="ROA41" s="127"/>
      <c r="ROB41" s="127"/>
      <c r="ROC41" s="127"/>
      <c r="ROD41" s="127"/>
      <c r="ROE41" s="127"/>
      <c r="ROF41" s="127"/>
      <c r="ROG41" s="127"/>
      <c r="ROH41" s="127"/>
      <c r="ROI41" s="127"/>
      <c r="ROJ41" s="127"/>
      <c r="ROK41" s="127"/>
      <c r="ROL41" s="127"/>
      <c r="ROM41" s="127"/>
      <c r="RON41" s="127"/>
      <c r="ROO41" s="127"/>
      <c r="ROP41" s="127"/>
      <c r="ROQ41" s="127"/>
      <c r="ROR41" s="127"/>
      <c r="ROS41" s="127"/>
      <c r="ROT41" s="127"/>
      <c r="ROU41" s="127"/>
      <c r="ROV41" s="127"/>
      <c r="ROW41" s="127"/>
      <c r="ROX41" s="127"/>
      <c r="ROY41" s="127"/>
      <c r="ROZ41" s="127"/>
      <c r="RPA41" s="127"/>
      <c r="RPB41" s="127"/>
      <c r="RPC41" s="127"/>
      <c r="RPD41" s="127"/>
      <c r="RPE41" s="127"/>
      <c r="RPF41" s="127"/>
      <c r="RPG41" s="127"/>
      <c r="RPH41" s="127"/>
      <c r="RPI41" s="127"/>
      <c r="RPJ41" s="127"/>
      <c r="RPK41" s="127"/>
      <c r="RPL41" s="127"/>
      <c r="RPM41" s="127"/>
      <c r="RPN41" s="127"/>
      <c r="RPO41" s="127"/>
      <c r="RPP41" s="127"/>
      <c r="RPQ41" s="127"/>
      <c r="RPR41" s="127"/>
      <c r="RPS41" s="127"/>
      <c r="RPT41" s="127"/>
      <c r="RPU41" s="127"/>
      <c r="RPV41" s="127"/>
      <c r="RPW41" s="127"/>
      <c r="RPX41" s="127"/>
      <c r="RPY41" s="127"/>
      <c r="RPZ41" s="127"/>
      <c r="RQA41" s="127"/>
      <c r="RQB41" s="127"/>
      <c r="RQC41" s="127"/>
      <c r="RQD41" s="127"/>
      <c r="RQE41" s="127"/>
      <c r="RQF41" s="127"/>
      <c r="RQG41" s="127"/>
      <c r="RQH41" s="127"/>
      <c r="RQI41" s="127"/>
      <c r="RQJ41" s="127"/>
      <c r="RQK41" s="127"/>
      <c r="RQL41" s="127"/>
      <c r="RQM41" s="127"/>
      <c r="RQN41" s="127"/>
      <c r="RQO41" s="127"/>
      <c r="RQP41" s="127"/>
      <c r="RQQ41" s="127"/>
      <c r="RQR41" s="127"/>
      <c r="RQS41" s="127"/>
      <c r="RQT41" s="127"/>
      <c r="RQU41" s="127"/>
      <c r="RQV41" s="127"/>
      <c r="RQW41" s="127"/>
      <c r="RQX41" s="127"/>
      <c r="RQY41" s="127"/>
      <c r="RQZ41" s="127"/>
      <c r="RRA41" s="127"/>
      <c r="RRB41" s="127"/>
      <c r="RRC41" s="127"/>
      <c r="RRD41" s="127"/>
      <c r="RRE41" s="127"/>
      <c r="RRF41" s="127"/>
      <c r="RRG41" s="127"/>
      <c r="RRH41" s="127"/>
      <c r="RRI41" s="127"/>
      <c r="RRJ41" s="127"/>
      <c r="RRK41" s="127"/>
      <c r="RRL41" s="127"/>
      <c r="RRM41" s="127"/>
      <c r="RRN41" s="127"/>
      <c r="RRO41" s="127"/>
      <c r="RRP41" s="127"/>
      <c r="RRQ41" s="127"/>
      <c r="RRR41" s="127"/>
      <c r="RRS41" s="127"/>
      <c r="RRT41" s="127"/>
      <c r="RRU41" s="127"/>
      <c r="RRV41" s="127"/>
      <c r="RRW41" s="127"/>
      <c r="RRX41" s="127"/>
      <c r="RRY41" s="127"/>
      <c r="RRZ41" s="127"/>
      <c r="RSA41" s="127"/>
      <c r="RSB41" s="127"/>
      <c r="RSC41" s="127"/>
      <c r="RSD41" s="127"/>
      <c r="RSE41" s="127"/>
      <c r="RSF41" s="127"/>
      <c r="RSG41" s="127"/>
      <c r="RSH41" s="127"/>
      <c r="RSI41" s="127"/>
      <c r="RSJ41" s="127"/>
      <c r="RSK41" s="127"/>
      <c r="RSL41" s="127"/>
      <c r="RSM41" s="127"/>
      <c r="RSN41" s="127"/>
      <c r="RSO41" s="127"/>
      <c r="RSP41" s="127"/>
      <c r="RSQ41" s="127"/>
      <c r="RSR41" s="127"/>
      <c r="RSS41" s="127"/>
      <c r="RST41" s="127"/>
      <c r="RSU41" s="127"/>
      <c r="RSV41" s="127"/>
      <c r="RSW41" s="127"/>
      <c r="RSX41" s="127"/>
      <c r="RSY41" s="127"/>
      <c r="RSZ41" s="127"/>
      <c r="RTA41" s="127"/>
      <c r="RTB41" s="127"/>
      <c r="RTC41" s="127"/>
      <c r="RTD41" s="127"/>
      <c r="RTE41" s="127"/>
      <c r="RTF41" s="127"/>
      <c r="RTG41" s="127"/>
      <c r="RTH41" s="127"/>
      <c r="RTI41" s="127"/>
      <c r="RTJ41" s="127"/>
      <c r="RTK41" s="127"/>
      <c r="RTL41" s="127"/>
      <c r="RTM41" s="127"/>
      <c r="RTN41" s="127"/>
      <c r="RTO41" s="127"/>
      <c r="RTP41" s="127"/>
      <c r="RTQ41" s="127"/>
      <c r="RTR41" s="127"/>
      <c r="RTS41" s="127"/>
      <c r="RTT41" s="127"/>
      <c r="RTU41" s="127"/>
      <c r="RTV41" s="127"/>
      <c r="RTW41" s="127"/>
      <c r="RTX41" s="127"/>
      <c r="RTY41" s="127"/>
      <c r="RTZ41" s="127"/>
      <c r="RUA41" s="127"/>
      <c r="RUB41" s="127"/>
      <c r="RUC41" s="127"/>
      <c r="RUD41" s="127"/>
      <c r="RUE41" s="127"/>
      <c r="RUF41" s="127"/>
      <c r="RUG41" s="127"/>
      <c r="RUH41" s="127"/>
      <c r="RUI41" s="127"/>
      <c r="RUJ41" s="127"/>
      <c r="RUK41" s="127"/>
      <c r="RUL41" s="127"/>
      <c r="RUM41" s="127"/>
      <c r="RUN41" s="127"/>
      <c r="RUO41" s="127"/>
      <c r="RUP41" s="127"/>
      <c r="RUQ41" s="127"/>
      <c r="RUR41" s="127"/>
      <c r="RUS41" s="127"/>
      <c r="RUT41" s="127"/>
      <c r="RUU41" s="127"/>
      <c r="RUV41" s="127"/>
      <c r="RUW41" s="127"/>
      <c r="RUX41" s="127"/>
      <c r="RUY41" s="127"/>
      <c r="RUZ41" s="127"/>
      <c r="RVA41" s="127"/>
      <c r="RVB41" s="127"/>
      <c r="RVC41" s="127"/>
      <c r="RVD41" s="127"/>
      <c r="RVE41" s="127"/>
      <c r="RVF41" s="127"/>
      <c r="RVG41" s="127"/>
      <c r="RVH41" s="127"/>
      <c r="RVI41" s="127"/>
      <c r="RVJ41" s="127"/>
      <c r="RVK41" s="127"/>
      <c r="RVL41" s="127"/>
      <c r="RVM41" s="127"/>
      <c r="RVN41" s="127"/>
      <c r="RVO41" s="127"/>
      <c r="RVP41" s="127"/>
      <c r="RVQ41" s="127"/>
      <c r="RVR41" s="127"/>
      <c r="RVS41" s="127"/>
      <c r="RVT41" s="127"/>
      <c r="RVU41" s="127"/>
      <c r="RVV41" s="127"/>
      <c r="RVW41" s="127"/>
      <c r="RVX41" s="127"/>
      <c r="RVY41" s="127"/>
      <c r="RVZ41" s="127"/>
      <c r="RWA41" s="127"/>
      <c r="RWB41" s="127"/>
      <c r="RWC41" s="127"/>
      <c r="RWD41" s="127"/>
      <c r="RWE41" s="127"/>
      <c r="RWF41" s="127"/>
      <c r="RWG41" s="127"/>
      <c r="RWH41" s="127"/>
      <c r="RWI41" s="127"/>
      <c r="RWJ41" s="127"/>
      <c r="RWK41" s="127"/>
      <c r="RWL41" s="127"/>
      <c r="RWM41" s="127"/>
      <c r="RWN41" s="127"/>
      <c r="RWO41" s="127"/>
      <c r="RWP41" s="127"/>
      <c r="RWQ41" s="127"/>
      <c r="RWR41" s="127"/>
      <c r="RWS41" s="127"/>
      <c r="RWT41" s="127"/>
      <c r="RWU41" s="127"/>
      <c r="RWV41" s="127"/>
      <c r="RWW41" s="127"/>
      <c r="RWX41" s="127"/>
      <c r="RWY41" s="127"/>
      <c r="RWZ41" s="127"/>
      <c r="RXA41" s="127"/>
      <c r="RXB41" s="127"/>
      <c r="RXC41" s="127"/>
      <c r="RXD41" s="127"/>
      <c r="RXE41" s="127"/>
      <c r="RXF41" s="127"/>
      <c r="RXG41" s="127"/>
      <c r="RXH41" s="127"/>
      <c r="RXI41" s="127"/>
      <c r="RXJ41" s="127"/>
      <c r="RXK41" s="127"/>
      <c r="RXL41" s="127"/>
      <c r="RXM41" s="127"/>
      <c r="RXN41" s="127"/>
      <c r="RXO41" s="127"/>
      <c r="RXP41" s="127"/>
      <c r="RXQ41" s="127"/>
      <c r="RXR41" s="127"/>
      <c r="RXS41" s="127"/>
      <c r="RXT41" s="127"/>
      <c r="RXU41" s="127"/>
      <c r="RXV41" s="127"/>
      <c r="RXW41" s="127"/>
      <c r="RXX41" s="127"/>
      <c r="RXY41" s="127"/>
      <c r="RXZ41" s="127"/>
      <c r="RYA41" s="127"/>
      <c r="RYB41" s="127"/>
      <c r="RYC41" s="127"/>
      <c r="RYD41" s="127"/>
      <c r="RYE41" s="127"/>
      <c r="RYF41" s="127"/>
      <c r="RYG41" s="127"/>
      <c r="RYH41" s="127"/>
      <c r="RYI41" s="127"/>
      <c r="RYJ41" s="127"/>
      <c r="RYK41" s="127"/>
      <c r="RYL41" s="127"/>
      <c r="RYM41" s="127"/>
      <c r="RYN41" s="127"/>
      <c r="RYO41" s="127"/>
      <c r="RYP41" s="127"/>
      <c r="RYQ41" s="127"/>
      <c r="RYR41" s="127"/>
      <c r="RYS41" s="127"/>
      <c r="RYT41" s="127"/>
      <c r="RYU41" s="127"/>
      <c r="RYV41" s="127"/>
      <c r="RYW41" s="127"/>
      <c r="RYX41" s="127"/>
      <c r="RYY41" s="127"/>
      <c r="RYZ41" s="127"/>
      <c r="RZA41" s="127"/>
      <c r="RZB41" s="127"/>
      <c r="RZC41" s="127"/>
      <c r="RZD41" s="127"/>
      <c r="RZE41" s="127"/>
      <c r="RZF41" s="127"/>
      <c r="RZG41" s="127"/>
      <c r="RZH41" s="127"/>
      <c r="RZI41" s="127"/>
      <c r="RZJ41" s="127"/>
      <c r="RZK41" s="127"/>
      <c r="RZL41" s="127"/>
      <c r="RZM41" s="127"/>
      <c r="RZN41" s="127"/>
      <c r="RZO41" s="127"/>
      <c r="RZP41" s="127"/>
      <c r="RZQ41" s="127"/>
      <c r="RZR41" s="127"/>
      <c r="RZS41" s="127"/>
      <c r="RZT41" s="127"/>
      <c r="RZU41" s="127"/>
      <c r="RZV41" s="127"/>
      <c r="RZW41" s="127"/>
      <c r="RZX41" s="127"/>
      <c r="RZY41" s="127"/>
      <c r="RZZ41" s="127"/>
      <c r="SAA41" s="127"/>
      <c r="SAB41" s="127"/>
      <c r="SAC41" s="127"/>
      <c r="SAD41" s="127"/>
      <c r="SAE41" s="127"/>
      <c r="SAF41" s="127"/>
      <c r="SAG41" s="127"/>
      <c r="SAH41" s="127"/>
      <c r="SAI41" s="127"/>
      <c r="SAJ41" s="127"/>
      <c r="SAK41" s="127"/>
      <c r="SAL41" s="127"/>
      <c r="SAM41" s="127"/>
      <c r="SAN41" s="127"/>
      <c r="SAO41" s="127"/>
      <c r="SAP41" s="127"/>
      <c r="SAQ41" s="127"/>
      <c r="SAR41" s="127"/>
      <c r="SAS41" s="127"/>
      <c r="SAT41" s="127"/>
      <c r="SAU41" s="127"/>
      <c r="SAV41" s="127"/>
      <c r="SAW41" s="127"/>
      <c r="SAX41" s="127"/>
      <c r="SAY41" s="127"/>
      <c r="SAZ41" s="127"/>
      <c r="SBA41" s="127"/>
      <c r="SBB41" s="127"/>
      <c r="SBC41" s="127"/>
      <c r="SBD41" s="127"/>
      <c r="SBE41" s="127"/>
      <c r="SBF41" s="127"/>
      <c r="SBG41" s="127"/>
      <c r="SBH41" s="127"/>
      <c r="SBI41" s="127"/>
      <c r="SBJ41" s="127"/>
      <c r="SBK41" s="127"/>
      <c r="SBL41" s="127"/>
      <c r="SBM41" s="127"/>
      <c r="SBN41" s="127"/>
      <c r="SBO41" s="127"/>
      <c r="SBP41" s="127"/>
      <c r="SBQ41" s="127"/>
      <c r="SBR41" s="127"/>
      <c r="SBS41" s="127"/>
      <c r="SBT41" s="127"/>
      <c r="SBU41" s="127"/>
      <c r="SBV41" s="127"/>
      <c r="SBW41" s="127"/>
      <c r="SBX41" s="127"/>
      <c r="SBY41" s="127"/>
      <c r="SBZ41" s="127"/>
      <c r="SCA41" s="127"/>
      <c r="SCB41" s="127"/>
      <c r="SCC41" s="127"/>
      <c r="SCD41" s="127"/>
      <c r="SCE41" s="127"/>
      <c r="SCF41" s="127"/>
      <c r="SCG41" s="127"/>
      <c r="SCH41" s="127"/>
      <c r="SCI41" s="127"/>
      <c r="SCJ41" s="127"/>
      <c r="SCK41" s="127"/>
      <c r="SCL41" s="127"/>
      <c r="SCM41" s="127"/>
      <c r="SCN41" s="127"/>
      <c r="SCO41" s="127"/>
      <c r="SCP41" s="127"/>
      <c r="SCQ41" s="127"/>
      <c r="SCR41" s="127"/>
      <c r="SCS41" s="127"/>
      <c r="SCT41" s="127"/>
      <c r="SCU41" s="127"/>
      <c r="SCV41" s="127"/>
      <c r="SCW41" s="127"/>
      <c r="SCX41" s="127"/>
      <c r="SCY41" s="127"/>
      <c r="SCZ41" s="127"/>
      <c r="SDA41" s="127"/>
      <c r="SDB41" s="127"/>
      <c r="SDC41" s="127"/>
      <c r="SDD41" s="127"/>
      <c r="SDE41" s="127"/>
      <c r="SDF41" s="127"/>
      <c r="SDG41" s="127"/>
      <c r="SDH41" s="127"/>
      <c r="SDI41" s="127"/>
      <c r="SDJ41" s="127"/>
      <c r="SDK41" s="127"/>
      <c r="SDL41" s="127"/>
      <c r="SDM41" s="127"/>
      <c r="SDN41" s="127"/>
      <c r="SDO41" s="127"/>
      <c r="SDP41" s="127"/>
      <c r="SDQ41" s="127"/>
      <c r="SDR41" s="127"/>
      <c r="SDS41" s="127"/>
      <c r="SDT41" s="127"/>
      <c r="SDU41" s="127"/>
      <c r="SDV41" s="127"/>
      <c r="SDW41" s="127"/>
      <c r="SDX41" s="127"/>
      <c r="SDY41" s="127"/>
      <c r="SDZ41" s="127"/>
      <c r="SEA41" s="127"/>
      <c r="SEB41" s="127"/>
      <c r="SEC41" s="127"/>
      <c r="SED41" s="127"/>
      <c r="SEE41" s="127"/>
      <c r="SEF41" s="127"/>
      <c r="SEG41" s="127"/>
      <c r="SEH41" s="127"/>
      <c r="SEI41" s="127"/>
      <c r="SEJ41" s="127"/>
      <c r="SEK41" s="127"/>
      <c r="SEL41" s="127"/>
      <c r="SEM41" s="127"/>
      <c r="SEN41" s="127"/>
      <c r="SEO41" s="127"/>
      <c r="SEP41" s="127"/>
      <c r="SEQ41" s="127"/>
      <c r="SER41" s="127"/>
      <c r="SES41" s="127"/>
      <c r="SET41" s="127"/>
      <c r="SEU41" s="127"/>
      <c r="SEV41" s="127"/>
      <c r="SEW41" s="127"/>
      <c r="SEX41" s="127"/>
      <c r="SEY41" s="127"/>
      <c r="SEZ41" s="127"/>
      <c r="SFA41" s="127"/>
      <c r="SFB41" s="127"/>
      <c r="SFC41" s="127"/>
      <c r="SFD41" s="127"/>
      <c r="SFE41" s="127"/>
      <c r="SFF41" s="127"/>
      <c r="SFG41" s="127"/>
      <c r="SFH41" s="127"/>
      <c r="SFI41" s="127"/>
      <c r="SFJ41" s="127"/>
      <c r="SFK41" s="127"/>
      <c r="SFL41" s="127"/>
      <c r="SFM41" s="127"/>
      <c r="SFN41" s="127"/>
      <c r="SFO41" s="127"/>
      <c r="SFP41" s="127"/>
      <c r="SFQ41" s="127"/>
      <c r="SFR41" s="127"/>
      <c r="SFS41" s="127"/>
      <c r="SFT41" s="127"/>
      <c r="SFU41" s="127"/>
      <c r="SFV41" s="127"/>
      <c r="SFW41" s="127"/>
      <c r="SFX41" s="127"/>
      <c r="SFY41" s="127"/>
      <c r="SFZ41" s="127"/>
      <c r="SGA41" s="127"/>
      <c r="SGB41" s="127"/>
      <c r="SGC41" s="127"/>
      <c r="SGD41" s="127"/>
      <c r="SGE41" s="127"/>
      <c r="SGF41" s="127"/>
      <c r="SGG41" s="127"/>
      <c r="SGH41" s="127"/>
      <c r="SGI41" s="127"/>
      <c r="SGJ41" s="127"/>
      <c r="SGK41" s="127"/>
      <c r="SGL41" s="127"/>
      <c r="SGM41" s="127"/>
      <c r="SGN41" s="127"/>
      <c r="SGO41" s="127"/>
      <c r="SGP41" s="127"/>
      <c r="SGQ41" s="127"/>
      <c r="SGR41" s="127"/>
      <c r="SGS41" s="127"/>
      <c r="SGT41" s="127"/>
      <c r="SGU41" s="127"/>
      <c r="SGV41" s="127"/>
      <c r="SGW41" s="127"/>
      <c r="SGX41" s="127"/>
      <c r="SGY41" s="127"/>
      <c r="SGZ41" s="127"/>
      <c r="SHA41" s="127"/>
      <c r="SHB41" s="127"/>
      <c r="SHC41" s="127"/>
      <c r="SHD41" s="127"/>
      <c r="SHE41" s="127"/>
      <c r="SHF41" s="127"/>
      <c r="SHG41" s="127"/>
      <c r="SHH41" s="127"/>
      <c r="SHI41" s="127"/>
      <c r="SHJ41" s="127"/>
      <c r="SHK41" s="127"/>
      <c r="SHL41" s="127"/>
      <c r="SHM41" s="127"/>
      <c r="SHN41" s="127"/>
      <c r="SHO41" s="127"/>
      <c r="SHP41" s="127"/>
      <c r="SHQ41" s="127"/>
      <c r="SHR41" s="127"/>
      <c r="SHS41" s="127"/>
      <c r="SHT41" s="127"/>
      <c r="SHU41" s="127"/>
      <c r="SHV41" s="127"/>
      <c r="SHW41" s="127"/>
      <c r="SHX41" s="127"/>
      <c r="SHY41" s="127"/>
      <c r="SHZ41" s="127"/>
      <c r="SIA41" s="127"/>
      <c r="SIB41" s="127"/>
      <c r="SIC41" s="127"/>
      <c r="SID41" s="127"/>
      <c r="SIE41" s="127"/>
      <c r="SIF41" s="127"/>
      <c r="SIG41" s="127"/>
      <c r="SIH41" s="127"/>
      <c r="SII41" s="127"/>
      <c r="SIJ41" s="127"/>
      <c r="SIK41" s="127"/>
      <c r="SIL41" s="127"/>
      <c r="SIM41" s="127"/>
      <c r="SIN41" s="127"/>
      <c r="SIO41" s="127"/>
      <c r="SIP41" s="127"/>
      <c r="SIQ41" s="127"/>
      <c r="SIR41" s="127"/>
      <c r="SIS41" s="127"/>
      <c r="SIT41" s="127"/>
      <c r="SIU41" s="127"/>
      <c r="SIV41" s="127"/>
      <c r="SIW41" s="127"/>
      <c r="SIX41" s="127"/>
      <c r="SIY41" s="127"/>
      <c r="SIZ41" s="127"/>
      <c r="SJA41" s="127"/>
      <c r="SJB41" s="127"/>
      <c r="SJC41" s="127"/>
      <c r="SJD41" s="127"/>
      <c r="SJE41" s="127"/>
      <c r="SJF41" s="127"/>
      <c r="SJG41" s="127"/>
      <c r="SJH41" s="127"/>
      <c r="SJI41" s="127"/>
      <c r="SJJ41" s="127"/>
      <c r="SJK41" s="127"/>
      <c r="SJL41" s="127"/>
      <c r="SJM41" s="127"/>
      <c r="SJN41" s="127"/>
      <c r="SJO41" s="127"/>
      <c r="SJP41" s="127"/>
      <c r="SJQ41" s="127"/>
      <c r="SJR41" s="127"/>
      <c r="SJS41" s="127"/>
      <c r="SJT41" s="127"/>
      <c r="SJU41" s="127"/>
      <c r="SJV41" s="127"/>
      <c r="SJW41" s="127"/>
      <c r="SJX41" s="127"/>
      <c r="SJY41" s="127"/>
      <c r="SJZ41" s="127"/>
      <c r="SKA41" s="127"/>
      <c r="SKB41" s="127"/>
      <c r="SKC41" s="127"/>
      <c r="SKD41" s="127"/>
      <c r="SKE41" s="127"/>
      <c r="SKF41" s="127"/>
      <c r="SKG41" s="127"/>
      <c r="SKH41" s="127"/>
      <c r="SKI41" s="127"/>
      <c r="SKJ41" s="127"/>
      <c r="SKK41" s="127"/>
      <c r="SKL41" s="127"/>
      <c r="SKM41" s="127"/>
      <c r="SKN41" s="127"/>
      <c r="SKO41" s="127"/>
      <c r="SKP41" s="127"/>
      <c r="SKQ41" s="127"/>
      <c r="SKR41" s="127"/>
      <c r="SKS41" s="127"/>
      <c r="SKT41" s="127"/>
      <c r="SKU41" s="127"/>
      <c r="SKV41" s="127"/>
      <c r="SKW41" s="127"/>
      <c r="SKX41" s="127"/>
      <c r="SKY41" s="127"/>
      <c r="SKZ41" s="127"/>
      <c r="SLA41" s="127"/>
      <c r="SLB41" s="127"/>
      <c r="SLC41" s="127"/>
      <c r="SLD41" s="127"/>
      <c r="SLE41" s="127"/>
      <c r="SLF41" s="127"/>
      <c r="SLG41" s="127"/>
      <c r="SLH41" s="127"/>
      <c r="SLI41" s="127"/>
      <c r="SLJ41" s="127"/>
      <c r="SLK41" s="127"/>
      <c r="SLL41" s="127"/>
      <c r="SLM41" s="127"/>
      <c r="SLN41" s="127"/>
      <c r="SLO41" s="127"/>
      <c r="SLP41" s="127"/>
      <c r="SLQ41" s="127"/>
      <c r="SLR41" s="127"/>
      <c r="SLS41" s="127"/>
      <c r="SLT41" s="127"/>
      <c r="SLU41" s="127"/>
      <c r="SLV41" s="127"/>
      <c r="SLW41" s="127"/>
      <c r="SLX41" s="127"/>
      <c r="SLY41" s="127"/>
      <c r="SLZ41" s="127"/>
      <c r="SMA41" s="127"/>
      <c r="SMB41" s="127"/>
      <c r="SMC41" s="127"/>
      <c r="SMD41" s="127"/>
      <c r="SME41" s="127"/>
      <c r="SMF41" s="127"/>
      <c r="SMG41" s="127"/>
      <c r="SMH41" s="127"/>
      <c r="SMI41" s="127"/>
      <c r="SMJ41" s="127"/>
      <c r="SMK41" s="127"/>
      <c r="SML41" s="127"/>
      <c r="SMM41" s="127"/>
      <c r="SMN41" s="127"/>
      <c r="SMO41" s="127"/>
      <c r="SMP41" s="127"/>
      <c r="SMQ41" s="127"/>
      <c r="SMR41" s="127"/>
      <c r="SMS41" s="127"/>
      <c r="SMT41" s="127"/>
      <c r="SMU41" s="127"/>
      <c r="SMV41" s="127"/>
      <c r="SMW41" s="127"/>
      <c r="SMX41" s="127"/>
      <c r="SMY41" s="127"/>
      <c r="SMZ41" s="127"/>
      <c r="SNA41" s="127"/>
      <c r="SNB41" s="127"/>
      <c r="SNC41" s="127"/>
      <c r="SND41" s="127"/>
      <c r="SNE41" s="127"/>
      <c r="SNF41" s="127"/>
      <c r="SNG41" s="127"/>
      <c r="SNH41" s="127"/>
      <c r="SNI41" s="127"/>
      <c r="SNJ41" s="127"/>
      <c r="SNK41" s="127"/>
      <c r="SNL41" s="127"/>
      <c r="SNM41" s="127"/>
      <c r="SNN41" s="127"/>
      <c r="SNO41" s="127"/>
      <c r="SNP41" s="127"/>
      <c r="SNQ41" s="127"/>
      <c r="SNR41" s="127"/>
      <c r="SNS41" s="127"/>
      <c r="SNT41" s="127"/>
      <c r="SNU41" s="127"/>
      <c r="SNV41" s="127"/>
      <c r="SNW41" s="127"/>
      <c r="SNX41" s="127"/>
      <c r="SNY41" s="127"/>
      <c r="SNZ41" s="127"/>
      <c r="SOA41" s="127"/>
      <c r="SOB41" s="127"/>
      <c r="SOC41" s="127"/>
      <c r="SOD41" s="127"/>
      <c r="SOE41" s="127"/>
      <c r="SOF41" s="127"/>
      <c r="SOG41" s="127"/>
      <c r="SOH41" s="127"/>
      <c r="SOI41" s="127"/>
      <c r="SOJ41" s="127"/>
      <c r="SOK41" s="127"/>
      <c r="SOL41" s="127"/>
      <c r="SOM41" s="127"/>
      <c r="SON41" s="127"/>
      <c r="SOO41" s="127"/>
      <c r="SOP41" s="127"/>
      <c r="SOQ41" s="127"/>
      <c r="SOR41" s="127"/>
      <c r="SOS41" s="127"/>
      <c r="SOT41" s="127"/>
      <c r="SOU41" s="127"/>
      <c r="SOV41" s="127"/>
      <c r="SOW41" s="127"/>
      <c r="SOX41" s="127"/>
      <c r="SOY41" s="127"/>
      <c r="SOZ41" s="127"/>
      <c r="SPA41" s="127"/>
      <c r="SPB41" s="127"/>
      <c r="SPC41" s="127"/>
      <c r="SPD41" s="127"/>
      <c r="SPE41" s="127"/>
      <c r="SPF41" s="127"/>
      <c r="SPG41" s="127"/>
      <c r="SPH41" s="127"/>
      <c r="SPI41" s="127"/>
      <c r="SPJ41" s="127"/>
      <c r="SPK41" s="127"/>
      <c r="SPL41" s="127"/>
      <c r="SPM41" s="127"/>
      <c r="SPN41" s="127"/>
      <c r="SPO41" s="127"/>
      <c r="SPP41" s="127"/>
      <c r="SPQ41" s="127"/>
      <c r="SPR41" s="127"/>
      <c r="SPS41" s="127"/>
      <c r="SPT41" s="127"/>
      <c r="SPU41" s="127"/>
      <c r="SPV41" s="127"/>
      <c r="SPW41" s="127"/>
      <c r="SPX41" s="127"/>
      <c r="SPY41" s="127"/>
      <c r="SPZ41" s="127"/>
      <c r="SQA41" s="127"/>
      <c r="SQB41" s="127"/>
      <c r="SQC41" s="127"/>
      <c r="SQD41" s="127"/>
      <c r="SQE41" s="127"/>
      <c r="SQF41" s="127"/>
      <c r="SQG41" s="127"/>
      <c r="SQH41" s="127"/>
      <c r="SQI41" s="127"/>
      <c r="SQJ41" s="127"/>
      <c r="SQK41" s="127"/>
      <c r="SQL41" s="127"/>
      <c r="SQM41" s="127"/>
      <c r="SQN41" s="127"/>
      <c r="SQO41" s="127"/>
      <c r="SQP41" s="127"/>
      <c r="SQQ41" s="127"/>
      <c r="SQR41" s="127"/>
      <c r="SQS41" s="127"/>
      <c r="SQT41" s="127"/>
      <c r="SQU41" s="127"/>
      <c r="SQV41" s="127"/>
      <c r="SQW41" s="127"/>
      <c r="SQX41" s="127"/>
      <c r="SQY41" s="127"/>
      <c r="SQZ41" s="127"/>
      <c r="SRA41" s="127"/>
      <c r="SRB41" s="127"/>
      <c r="SRC41" s="127"/>
      <c r="SRD41" s="127"/>
      <c r="SRE41" s="127"/>
      <c r="SRF41" s="127"/>
      <c r="SRG41" s="127"/>
      <c r="SRH41" s="127"/>
      <c r="SRI41" s="127"/>
      <c r="SRJ41" s="127"/>
      <c r="SRK41" s="127"/>
      <c r="SRL41" s="127"/>
      <c r="SRM41" s="127"/>
      <c r="SRN41" s="127"/>
      <c r="SRO41" s="127"/>
      <c r="SRP41" s="127"/>
      <c r="SRQ41" s="127"/>
      <c r="SRR41" s="127"/>
      <c r="SRS41" s="127"/>
      <c r="SRT41" s="127"/>
      <c r="SRU41" s="127"/>
      <c r="SRV41" s="127"/>
      <c r="SRW41" s="127"/>
      <c r="SRX41" s="127"/>
      <c r="SRY41" s="127"/>
      <c r="SRZ41" s="127"/>
      <c r="SSA41" s="127"/>
      <c r="SSB41" s="127"/>
      <c r="SSC41" s="127"/>
      <c r="SSD41" s="127"/>
      <c r="SSE41" s="127"/>
      <c r="SSF41" s="127"/>
      <c r="SSG41" s="127"/>
      <c r="SSH41" s="127"/>
      <c r="SSI41" s="127"/>
      <c r="SSJ41" s="127"/>
      <c r="SSK41" s="127"/>
      <c r="SSL41" s="127"/>
      <c r="SSM41" s="127"/>
      <c r="SSN41" s="127"/>
      <c r="SSO41" s="127"/>
      <c r="SSP41" s="127"/>
      <c r="SSQ41" s="127"/>
      <c r="SSR41" s="127"/>
      <c r="SSS41" s="127"/>
      <c r="SST41" s="127"/>
      <c r="SSU41" s="127"/>
      <c r="SSV41" s="127"/>
      <c r="SSW41" s="127"/>
      <c r="SSX41" s="127"/>
      <c r="SSY41" s="127"/>
      <c r="SSZ41" s="127"/>
      <c r="STA41" s="127"/>
      <c r="STB41" s="127"/>
      <c r="STC41" s="127"/>
      <c r="STD41" s="127"/>
      <c r="STE41" s="127"/>
      <c r="STF41" s="127"/>
      <c r="STG41" s="127"/>
      <c r="STH41" s="127"/>
      <c r="STI41" s="127"/>
      <c r="STJ41" s="127"/>
      <c r="STK41" s="127"/>
      <c r="STL41" s="127"/>
      <c r="STM41" s="127"/>
      <c r="STN41" s="127"/>
      <c r="STO41" s="127"/>
      <c r="STP41" s="127"/>
      <c r="STQ41" s="127"/>
      <c r="STR41" s="127"/>
      <c r="STS41" s="127"/>
      <c r="STT41" s="127"/>
      <c r="STU41" s="127"/>
      <c r="STV41" s="127"/>
      <c r="STW41" s="127"/>
      <c r="STX41" s="127"/>
      <c r="STY41" s="127"/>
      <c r="STZ41" s="127"/>
      <c r="SUA41" s="127"/>
      <c r="SUB41" s="127"/>
      <c r="SUC41" s="127"/>
      <c r="SUD41" s="127"/>
      <c r="SUE41" s="127"/>
      <c r="SUF41" s="127"/>
      <c r="SUG41" s="127"/>
      <c r="SUH41" s="127"/>
      <c r="SUI41" s="127"/>
      <c r="SUJ41" s="127"/>
      <c r="SUK41" s="127"/>
      <c r="SUL41" s="127"/>
      <c r="SUM41" s="127"/>
      <c r="SUN41" s="127"/>
      <c r="SUO41" s="127"/>
      <c r="SUP41" s="127"/>
      <c r="SUQ41" s="127"/>
      <c r="SUR41" s="127"/>
      <c r="SUS41" s="127"/>
      <c r="SUT41" s="127"/>
      <c r="SUU41" s="127"/>
      <c r="SUV41" s="127"/>
      <c r="SUW41" s="127"/>
      <c r="SUX41" s="127"/>
      <c r="SUY41" s="127"/>
      <c r="SUZ41" s="127"/>
      <c r="SVA41" s="127"/>
      <c r="SVB41" s="127"/>
      <c r="SVC41" s="127"/>
      <c r="SVD41" s="127"/>
      <c r="SVE41" s="127"/>
      <c r="SVF41" s="127"/>
      <c r="SVG41" s="127"/>
      <c r="SVH41" s="127"/>
      <c r="SVI41" s="127"/>
      <c r="SVJ41" s="127"/>
      <c r="SVK41" s="127"/>
      <c r="SVL41" s="127"/>
      <c r="SVM41" s="127"/>
      <c r="SVN41" s="127"/>
      <c r="SVO41" s="127"/>
      <c r="SVP41" s="127"/>
      <c r="SVQ41" s="127"/>
      <c r="SVR41" s="127"/>
      <c r="SVS41" s="127"/>
      <c r="SVT41" s="127"/>
      <c r="SVU41" s="127"/>
      <c r="SVV41" s="127"/>
      <c r="SVW41" s="127"/>
      <c r="SVX41" s="127"/>
      <c r="SVY41" s="127"/>
      <c r="SVZ41" s="127"/>
      <c r="SWA41" s="127"/>
      <c r="SWB41" s="127"/>
      <c r="SWC41" s="127"/>
      <c r="SWD41" s="127"/>
      <c r="SWE41" s="127"/>
      <c r="SWF41" s="127"/>
      <c r="SWG41" s="127"/>
      <c r="SWH41" s="127"/>
      <c r="SWI41" s="127"/>
      <c r="SWJ41" s="127"/>
      <c r="SWK41" s="127"/>
      <c r="SWL41" s="127"/>
      <c r="SWM41" s="127"/>
      <c r="SWN41" s="127"/>
      <c r="SWO41" s="127"/>
      <c r="SWP41" s="127"/>
      <c r="SWQ41" s="127"/>
      <c r="SWR41" s="127"/>
      <c r="SWS41" s="127"/>
      <c r="SWT41" s="127"/>
      <c r="SWU41" s="127"/>
      <c r="SWV41" s="127"/>
      <c r="SWW41" s="127"/>
      <c r="SWX41" s="127"/>
      <c r="SWY41" s="127"/>
      <c r="SWZ41" s="127"/>
      <c r="SXA41" s="127"/>
      <c r="SXB41" s="127"/>
      <c r="SXC41" s="127"/>
      <c r="SXD41" s="127"/>
      <c r="SXE41" s="127"/>
      <c r="SXF41" s="127"/>
      <c r="SXG41" s="127"/>
      <c r="SXH41" s="127"/>
      <c r="SXI41" s="127"/>
      <c r="SXJ41" s="127"/>
      <c r="SXK41" s="127"/>
      <c r="SXL41" s="127"/>
      <c r="SXM41" s="127"/>
      <c r="SXN41" s="127"/>
      <c r="SXO41" s="127"/>
      <c r="SXP41" s="127"/>
      <c r="SXQ41" s="127"/>
      <c r="SXR41" s="127"/>
      <c r="SXS41" s="127"/>
      <c r="SXT41" s="127"/>
      <c r="SXU41" s="127"/>
      <c r="SXV41" s="127"/>
      <c r="SXW41" s="127"/>
      <c r="SXX41" s="127"/>
      <c r="SXY41" s="127"/>
      <c r="SXZ41" s="127"/>
      <c r="SYA41" s="127"/>
      <c r="SYB41" s="127"/>
      <c r="SYC41" s="127"/>
      <c r="SYD41" s="127"/>
      <c r="SYE41" s="127"/>
      <c r="SYF41" s="127"/>
      <c r="SYG41" s="127"/>
      <c r="SYH41" s="127"/>
      <c r="SYI41" s="127"/>
      <c r="SYJ41" s="127"/>
      <c r="SYK41" s="127"/>
      <c r="SYL41" s="127"/>
      <c r="SYM41" s="127"/>
      <c r="SYN41" s="127"/>
      <c r="SYO41" s="127"/>
      <c r="SYP41" s="127"/>
      <c r="SYQ41" s="127"/>
      <c r="SYR41" s="127"/>
      <c r="SYS41" s="127"/>
      <c r="SYT41" s="127"/>
      <c r="SYU41" s="127"/>
      <c r="SYV41" s="127"/>
      <c r="SYW41" s="127"/>
      <c r="SYX41" s="127"/>
      <c r="SYY41" s="127"/>
      <c r="SYZ41" s="127"/>
      <c r="SZA41" s="127"/>
      <c r="SZB41" s="127"/>
      <c r="SZC41" s="127"/>
      <c r="SZD41" s="127"/>
      <c r="SZE41" s="127"/>
      <c r="SZF41" s="127"/>
      <c r="SZG41" s="127"/>
      <c r="SZH41" s="127"/>
      <c r="SZI41" s="127"/>
      <c r="SZJ41" s="127"/>
      <c r="SZK41" s="127"/>
      <c r="SZL41" s="127"/>
      <c r="SZM41" s="127"/>
      <c r="SZN41" s="127"/>
      <c r="SZO41" s="127"/>
      <c r="SZP41" s="127"/>
      <c r="SZQ41" s="127"/>
      <c r="SZR41" s="127"/>
      <c r="SZS41" s="127"/>
      <c r="SZT41" s="127"/>
      <c r="SZU41" s="127"/>
      <c r="SZV41" s="127"/>
      <c r="SZW41" s="127"/>
      <c r="SZX41" s="127"/>
      <c r="SZY41" s="127"/>
      <c r="SZZ41" s="127"/>
      <c r="TAA41" s="127"/>
      <c r="TAB41" s="127"/>
      <c r="TAC41" s="127"/>
      <c r="TAD41" s="127"/>
      <c r="TAE41" s="127"/>
      <c r="TAF41" s="127"/>
      <c r="TAG41" s="127"/>
      <c r="TAH41" s="127"/>
      <c r="TAI41" s="127"/>
      <c r="TAJ41" s="127"/>
      <c r="TAK41" s="127"/>
      <c r="TAL41" s="127"/>
      <c r="TAM41" s="127"/>
      <c r="TAN41" s="127"/>
      <c r="TAO41" s="127"/>
      <c r="TAP41" s="127"/>
      <c r="TAQ41" s="127"/>
      <c r="TAR41" s="127"/>
      <c r="TAS41" s="127"/>
      <c r="TAT41" s="127"/>
      <c r="TAU41" s="127"/>
      <c r="TAV41" s="127"/>
      <c r="TAW41" s="127"/>
      <c r="TAX41" s="127"/>
      <c r="TAY41" s="127"/>
      <c r="TAZ41" s="127"/>
      <c r="TBA41" s="127"/>
      <c r="TBB41" s="127"/>
      <c r="TBC41" s="127"/>
      <c r="TBD41" s="127"/>
      <c r="TBE41" s="127"/>
      <c r="TBF41" s="127"/>
      <c r="TBG41" s="127"/>
      <c r="TBH41" s="127"/>
      <c r="TBI41" s="127"/>
      <c r="TBJ41" s="127"/>
      <c r="TBK41" s="127"/>
      <c r="TBL41" s="127"/>
      <c r="TBM41" s="127"/>
      <c r="TBN41" s="127"/>
      <c r="TBO41" s="127"/>
      <c r="TBP41" s="127"/>
      <c r="TBQ41" s="127"/>
      <c r="TBR41" s="127"/>
      <c r="TBS41" s="127"/>
      <c r="TBT41" s="127"/>
      <c r="TBU41" s="127"/>
      <c r="TBV41" s="127"/>
      <c r="TBW41" s="127"/>
      <c r="TBX41" s="127"/>
      <c r="TBY41" s="127"/>
      <c r="TBZ41" s="127"/>
      <c r="TCA41" s="127"/>
      <c r="TCB41" s="127"/>
      <c r="TCC41" s="127"/>
      <c r="TCD41" s="127"/>
      <c r="TCE41" s="127"/>
      <c r="TCF41" s="127"/>
      <c r="TCG41" s="127"/>
      <c r="TCH41" s="127"/>
      <c r="TCI41" s="127"/>
      <c r="TCJ41" s="127"/>
      <c r="TCK41" s="127"/>
      <c r="TCL41" s="127"/>
      <c r="TCM41" s="127"/>
      <c r="TCN41" s="127"/>
      <c r="TCO41" s="127"/>
      <c r="TCP41" s="127"/>
      <c r="TCQ41" s="127"/>
      <c r="TCR41" s="127"/>
      <c r="TCS41" s="127"/>
      <c r="TCT41" s="127"/>
      <c r="TCU41" s="127"/>
      <c r="TCV41" s="127"/>
      <c r="TCW41" s="127"/>
      <c r="TCX41" s="127"/>
      <c r="TCY41" s="127"/>
      <c r="TCZ41" s="127"/>
      <c r="TDA41" s="127"/>
      <c r="TDB41" s="127"/>
      <c r="TDC41" s="127"/>
      <c r="TDD41" s="127"/>
      <c r="TDE41" s="127"/>
      <c r="TDF41" s="127"/>
      <c r="TDG41" s="127"/>
      <c r="TDH41" s="127"/>
      <c r="TDI41" s="127"/>
      <c r="TDJ41" s="127"/>
      <c r="TDK41" s="127"/>
      <c r="TDL41" s="127"/>
      <c r="TDM41" s="127"/>
      <c r="TDN41" s="127"/>
      <c r="TDO41" s="127"/>
      <c r="TDP41" s="127"/>
      <c r="TDQ41" s="127"/>
      <c r="TDR41" s="127"/>
      <c r="TDS41" s="127"/>
      <c r="TDT41" s="127"/>
      <c r="TDU41" s="127"/>
      <c r="TDV41" s="127"/>
      <c r="TDW41" s="127"/>
      <c r="TDX41" s="127"/>
      <c r="TDY41" s="127"/>
      <c r="TDZ41" s="127"/>
      <c r="TEA41" s="127"/>
      <c r="TEB41" s="127"/>
      <c r="TEC41" s="127"/>
      <c r="TED41" s="127"/>
      <c r="TEE41" s="127"/>
      <c r="TEF41" s="127"/>
      <c r="TEG41" s="127"/>
      <c r="TEH41" s="127"/>
      <c r="TEI41" s="127"/>
      <c r="TEJ41" s="127"/>
      <c r="TEK41" s="127"/>
      <c r="TEL41" s="127"/>
      <c r="TEM41" s="127"/>
      <c r="TEN41" s="127"/>
      <c r="TEO41" s="127"/>
      <c r="TEP41" s="127"/>
      <c r="TEQ41" s="127"/>
      <c r="TER41" s="127"/>
      <c r="TES41" s="127"/>
      <c r="TET41" s="127"/>
      <c r="TEU41" s="127"/>
      <c r="TEV41" s="127"/>
      <c r="TEW41" s="127"/>
      <c r="TEX41" s="127"/>
      <c r="TEY41" s="127"/>
      <c r="TEZ41" s="127"/>
      <c r="TFA41" s="127"/>
      <c r="TFB41" s="127"/>
      <c r="TFC41" s="127"/>
      <c r="TFD41" s="127"/>
      <c r="TFE41" s="127"/>
      <c r="TFF41" s="127"/>
      <c r="TFG41" s="127"/>
      <c r="TFH41" s="127"/>
      <c r="TFI41" s="127"/>
      <c r="TFJ41" s="127"/>
      <c r="TFK41" s="127"/>
      <c r="TFL41" s="127"/>
      <c r="TFM41" s="127"/>
      <c r="TFN41" s="127"/>
      <c r="TFO41" s="127"/>
      <c r="TFP41" s="127"/>
      <c r="TFQ41" s="127"/>
      <c r="TFR41" s="127"/>
      <c r="TFS41" s="127"/>
      <c r="TFT41" s="127"/>
      <c r="TFU41" s="127"/>
      <c r="TFV41" s="127"/>
      <c r="TFW41" s="127"/>
      <c r="TFX41" s="127"/>
      <c r="TFY41" s="127"/>
      <c r="TFZ41" s="127"/>
      <c r="TGA41" s="127"/>
      <c r="TGB41" s="127"/>
      <c r="TGC41" s="127"/>
      <c r="TGD41" s="127"/>
      <c r="TGE41" s="127"/>
      <c r="TGF41" s="127"/>
      <c r="TGG41" s="127"/>
      <c r="TGH41" s="127"/>
      <c r="TGI41" s="127"/>
      <c r="TGJ41" s="127"/>
      <c r="TGK41" s="127"/>
      <c r="TGL41" s="127"/>
      <c r="TGM41" s="127"/>
      <c r="TGN41" s="127"/>
      <c r="TGO41" s="127"/>
      <c r="TGP41" s="127"/>
      <c r="TGQ41" s="127"/>
      <c r="TGR41" s="127"/>
      <c r="TGS41" s="127"/>
      <c r="TGT41" s="127"/>
      <c r="TGU41" s="127"/>
      <c r="TGV41" s="127"/>
      <c r="TGW41" s="127"/>
      <c r="TGX41" s="127"/>
      <c r="TGY41" s="127"/>
      <c r="TGZ41" s="127"/>
      <c r="THA41" s="127"/>
      <c r="THB41" s="127"/>
      <c r="THC41" s="127"/>
      <c r="THD41" s="127"/>
      <c r="THE41" s="127"/>
      <c r="THF41" s="127"/>
      <c r="THG41" s="127"/>
      <c r="THH41" s="127"/>
      <c r="THI41" s="127"/>
      <c r="THJ41" s="127"/>
      <c r="THK41" s="127"/>
      <c r="THL41" s="127"/>
      <c r="THM41" s="127"/>
      <c r="THN41" s="127"/>
      <c r="THO41" s="127"/>
      <c r="THP41" s="127"/>
      <c r="THQ41" s="127"/>
      <c r="THR41" s="127"/>
      <c r="THS41" s="127"/>
      <c r="THT41" s="127"/>
      <c r="THU41" s="127"/>
      <c r="THV41" s="127"/>
      <c r="THW41" s="127"/>
      <c r="THX41" s="127"/>
      <c r="THY41" s="127"/>
      <c r="THZ41" s="127"/>
      <c r="TIA41" s="127"/>
      <c r="TIB41" s="127"/>
      <c r="TIC41" s="127"/>
      <c r="TID41" s="127"/>
      <c r="TIE41" s="127"/>
      <c r="TIF41" s="127"/>
      <c r="TIG41" s="127"/>
      <c r="TIH41" s="127"/>
      <c r="TII41" s="127"/>
      <c r="TIJ41" s="127"/>
      <c r="TIK41" s="127"/>
      <c r="TIL41" s="127"/>
      <c r="TIM41" s="127"/>
      <c r="TIN41" s="127"/>
      <c r="TIO41" s="127"/>
      <c r="TIP41" s="127"/>
      <c r="TIQ41" s="127"/>
      <c r="TIR41" s="127"/>
      <c r="TIS41" s="127"/>
      <c r="TIT41" s="127"/>
      <c r="TIU41" s="127"/>
      <c r="TIV41" s="127"/>
      <c r="TIW41" s="127"/>
      <c r="TIX41" s="127"/>
      <c r="TIY41" s="127"/>
      <c r="TIZ41" s="127"/>
      <c r="TJA41" s="127"/>
      <c r="TJB41" s="127"/>
      <c r="TJC41" s="127"/>
      <c r="TJD41" s="127"/>
      <c r="TJE41" s="127"/>
      <c r="TJF41" s="127"/>
      <c r="TJG41" s="127"/>
      <c r="TJH41" s="127"/>
      <c r="TJI41" s="127"/>
      <c r="TJJ41" s="127"/>
      <c r="TJK41" s="127"/>
      <c r="TJL41" s="127"/>
      <c r="TJM41" s="127"/>
      <c r="TJN41" s="127"/>
      <c r="TJO41" s="127"/>
      <c r="TJP41" s="127"/>
      <c r="TJQ41" s="127"/>
      <c r="TJR41" s="127"/>
      <c r="TJS41" s="127"/>
      <c r="TJT41" s="127"/>
      <c r="TJU41" s="127"/>
      <c r="TJV41" s="127"/>
      <c r="TJW41" s="127"/>
      <c r="TJX41" s="127"/>
      <c r="TJY41" s="127"/>
      <c r="TJZ41" s="127"/>
      <c r="TKA41" s="127"/>
      <c r="TKB41" s="127"/>
      <c r="TKC41" s="127"/>
      <c r="TKD41" s="127"/>
      <c r="TKE41" s="127"/>
      <c r="TKF41" s="127"/>
      <c r="TKG41" s="127"/>
      <c r="TKH41" s="127"/>
      <c r="TKI41" s="127"/>
      <c r="TKJ41" s="127"/>
      <c r="TKK41" s="127"/>
      <c r="TKL41" s="127"/>
      <c r="TKM41" s="127"/>
      <c r="TKN41" s="127"/>
      <c r="TKO41" s="127"/>
      <c r="TKP41" s="127"/>
      <c r="TKQ41" s="127"/>
      <c r="TKR41" s="127"/>
      <c r="TKS41" s="127"/>
      <c r="TKT41" s="127"/>
      <c r="TKU41" s="127"/>
      <c r="TKV41" s="127"/>
      <c r="TKW41" s="127"/>
      <c r="TKX41" s="127"/>
      <c r="TKY41" s="127"/>
      <c r="TKZ41" s="127"/>
      <c r="TLA41" s="127"/>
      <c r="TLB41" s="127"/>
      <c r="TLC41" s="127"/>
      <c r="TLD41" s="127"/>
      <c r="TLE41" s="127"/>
      <c r="TLF41" s="127"/>
      <c r="TLG41" s="127"/>
      <c r="TLH41" s="127"/>
      <c r="TLI41" s="127"/>
      <c r="TLJ41" s="127"/>
      <c r="TLK41" s="127"/>
      <c r="TLL41" s="127"/>
      <c r="TLM41" s="127"/>
      <c r="TLN41" s="127"/>
      <c r="TLO41" s="127"/>
      <c r="TLP41" s="127"/>
      <c r="TLQ41" s="127"/>
      <c r="TLR41" s="127"/>
      <c r="TLS41" s="127"/>
      <c r="TLT41" s="127"/>
      <c r="TLU41" s="127"/>
      <c r="TLV41" s="127"/>
      <c r="TLW41" s="127"/>
      <c r="TLX41" s="127"/>
      <c r="TLY41" s="127"/>
      <c r="TLZ41" s="127"/>
      <c r="TMA41" s="127"/>
      <c r="TMB41" s="127"/>
      <c r="TMC41" s="127"/>
      <c r="TMD41" s="127"/>
      <c r="TME41" s="127"/>
      <c r="TMF41" s="127"/>
      <c r="TMG41" s="127"/>
      <c r="TMH41" s="127"/>
      <c r="TMI41" s="127"/>
      <c r="TMJ41" s="127"/>
      <c r="TMK41" s="127"/>
      <c r="TML41" s="127"/>
      <c r="TMM41" s="127"/>
      <c r="TMN41" s="127"/>
      <c r="TMO41" s="127"/>
      <c r="TMP41" s="127"/>
      <c r="TMQ41" s="127"/>
      <c r="TMR41" s="127"/>
      <c r="TMS41" s="127"/>
      <c r="TMT41" s="127"/>
      <c r="TMU41" s="127"/>
      <c r="TMV41" s="127"/>
      <c r="TMW41" s="127"/>
      <c r="TMX41" s="127"/>
      <c r="TMY41" s="127"/>
      <c r="TMZ41" s="127"/>
      <c r="TNA41" s="127"/>
      <c r="TNB41" s="127"/>
      <c r="TNC41" s="127"/>
      <c r="TND41" s="127"/>
      <c r="TNE41" s="127"/>
      <c r="TNF41" s="127"/>
      <c r="TNG41" s="127"/>
      <c r="TNH41" s="127"/>
      <c r="TNI41" s="127"/>
      <c r="TNJ41" s="127"/>
      <c r="TNK41" s="127"/>
      <c r="TNL41" s="127"/>
      <c r="TNM41" s="127"/>
      <c r="TNN41" s="127"/>
      <c r="TNO41" s="127"/>
      <c r="TNP41" s="127"/>
      <c r="TNQ41" s="127"/>
      <c r="TNR41" s="127"/>
      <c r="TNS41" s="127"/>
      <c r="TNT41" s="127"/>
      <c r="TNU41" s="127"/>
      <c r="TNV41" s="127"/>
      <c r="TNW41" s="127"/>
      <c r="TNX41" s="127"/>
      <c r="TNY41" s="127"/>
      <c r="TNZ41" s="127"/>
      <c r="TOA41" s="127"/>
      <c r="TOB41" s="127"/>
      <c r="TOC41" s="127"/>
      <c r="TOD41" s="127"/>
      <c r="TOE41" s="127"/>
      <c r="TOF41" s="127"/>
      <c r="TOG41" s="127"/>
      <c r="TOH41" s="127"/>
      <c r="TOI41" s="127"/>
      <c r="TOJ41" s="127"/>
      <c r="TOK41" s="127"/>
      <c r="TOL41" s="127"/>
      <c r="TOM41" s="127"/>
      <c r="TON41" s="127"/>
      <c r="TOO41" s="127"/>
      <c r="TOP41" s="127"/>
      <c r="TOQ41" s="127"/>
      <c r="TOR41" s="127"/>
      <c r="TOS41" s="127"/>
      <c r="TOT41" s="127"/>
      <c r="TOU41" s="127"/>
      <c r="TOV41" s="127"/>
      <c r="TOW41" s="127"/>
      <c r="TOX41" s="127"/>
      <c r="TOY41" s="127"/>
      <c r="TOZ41" s="127"/>
      <c r="TPA41" s="127"/>
      <c r="TPB41" s="127"/>
      <c r="TPC41" s="127"/>
      <c r="TPD41" s="127"/>
      <c r="TPE41" s="127"/>
      <c r="TPF41" s="127"/>
      <c r="TPG41" s="127"/>
      <c r="TPH41" s="127"/>
      <c r="TPI41" s="127"/>
      <c r="TPJ41" s="127"/>
      <c r="TPK41" s="127"/>
      <c r="TPL41" s="127"/>
      <c r="TPM41" s="127"/>
      <c r="TPN41" s="127"/>
      <c r="TPO41" s="127"/>
      <c r="TPP41" s="127"/>
      <c r="TPQ41" s="127"/>
      <c r="TPR41" s="127"/>
      <c r="TPS41" s="127"/>
      <c r="TPT41" s="127"/>
      <c r="TPU41" s="127"/>
      <c r="TPV41" s="127"/>
      <c r="TPW41" s="127"/>
      <c r="TPX41" s="127"/>
      <c r="TPY41" s="127"/>
      <c r="TPZ41" s="127"/>
      <c r="TQA41" s="127"/>
      <c r="TQB41" s="127"/>
      <c r="TQC41" s="127"/>
      <c r="TQD41" s="127"/>
      <c r="TQE41" s="127"/>
      <c r="TQF41" s="127"/>
      <c r="TQG41" s="127"/>
      <c r="TQH41" s="127"/>
      <c r="TQI41" s="127"/>
      <c r="TQJ41" s="127"/>
      <c r="TQK41" s="127"/>
      <c r="TQL41" s="127"/>
      <c r="TQM41" s="127"/>
      <c r="TQN41" s="127"/>
      <c r="TQO41" s="127"/>
      <c r="TQP41" s="127"/>
      <c r="TQQ41" s="127"/>
      <c r="TQR41" s="127"/>
      <c r="TQS41" s="127"/>
      <c r="TQT41" s="127"/>
      <c r="TQU41" s="127"/>
      <c r="TQV41" s="127"/>
      <c r="TQW41" s="127"/>
      <c r="TQX41" s="127"/>
      <c r="TQY41" s="127"/>
      <c r="TQZ41" s="127"/>
      <c r="TRA41" s="127"/>
      <c r="TRB41" s="127"/>
      <c r="TRC41" s="127"/>
      <c r="TRD41" s="127"/>
      <c r="TRE41" s="127"/>
      <c r="TRF41" s="127"/>
      <c r="TRG41" s="127"/>
      <c r="TRH41" s="127"/>
      <c r="TRI41" s="127"/>
      <c r="TRJ41" s="127"/>
      <c r="TRK41" s="127"/>
      <c r="TRL41" s="127"/>
      <c r="TRM41" s="127"/>
      <c r="TRN41" s="127"/>
      <c r="TRO41" s="127"/>
      <c r="TRP41" s="127"/>
      <c r="TRQ41" s="127"/>
      <c r="TRR41" s="127"/>
      <c r="TRS41" s="127"/>
      <c r="TRT41" s="127"/>
      <c r="TRU41" s="127"/>
      <c r="TRV41" s="127"/>
      <c r="TRW41" s="127"/>
      <c r="TRX41" s="127"/>
      <c r="TRY41" s="127"/>
      <c r="TRZ41" s="127"/>
      <c r="TSA41" s="127"/>
      <c r="TSB41" s="127"/>
      <c r="TSC41" s="127"/>
      <c r="TSD41" s="127"/>
      <c r="TSE41" s="127"/>
      <c r="TSF41" s="127"/>
      <c r="TSG41" s="127"/>
      <c r="TSH41" s="127"/>
      <c r="TSI41" s="127"/>
      <c r="TSJ41" s="127"/>
      <c r="TSK41" s="127"/>
      <c r="TSL41" s="127"/>
      <c r="TSM41" s="127"/>
      <c r="TSN41" s="127"/>
      <c r="TSO41" s="127"/>
      <c r="TSP41" s="127"/>
      <c r="TSQ41" s="127"/>
      <c r="TSR41" s="127"/>
      <c r="TSS41" s="127"/>
      <c r="TST41" s="127"/>
      <c r="TSU41" s="127"/>
      <c r="TSV41" s="127"/>
      <c r="TSW41" s="127"/>
      <c r="TSX41" s="127"/>
      <c r="TSY41" s="127"/>
      <c r="TSZ41" s="127"/>
      <c r="TTA41" s="127"/>
      <c r="TTB41" s="127"/>
      <c r="TTC41" s="127"/>
      <c r="TTD41" s="127"/>
      <c r="TTE41" s="127"/>
      <c r="TTF41" s="127"/>
      <c r="TTG41" s="127"/>
      <c r="TTH41" s="127"/>
      <c r="TTI41" s="127"/>
      <c r="TTJ41" s="127"/>
      <c r="TTK41" s="127"/>
      <c r="TTL41" s="127"/>
      <c r="TTM41" s="127"/>
      <c r="TTN41" s="127"/>
      <c r="TTO41" s="127"/>
      <c r="TTP41" s="127"/>
      <c r="TTQ41" s="127"/>
      <c r="TTR41" s="127"/>
      <c r="TTS41" s="127"/>
      <c r="TTT41" s="127"/>
      <c r="TTU41" s="127"/>
      <c r="TTV41" s="127"/>
      <c r="TTW41" s="127"/>
      <c r="TTX41" s="127"/>
      <c r="TTY41" s="127"/>
      <c r="TTZ41" s="127"/>
      <c r="TUA41" s="127"/>
      <c r="TUB41" s="127"/>
      <c r="TUC41" s="127"/>
      <c r="TUD41" s="127"/>
      <c r="TUE41" s="127"/>
      <c r="TUF41" s="127"/>
      <c r="TUG41" s="127"/>
      <c r="TUH41" s="127"/>
      <c r="TUI41" s="127"/>
      <c r="TUJ41" s="127"/>
      <c r="TUK41" s="127"/>
      <c r="TUL41" s="127"/>
      <c r="TUM41" s="127"/>
      <c r="TUN41" s="127"/>
      <c r="TUO41" s="127"/>
      <c r="TUP41" s="127"/>
      <c r="TUQ41" s="127"/>
      <c r="TUR41" s="127"/>
      <c r="TUS41" s="127"/>
      <c r="TUT41" s="127"/>
      <c r="TUU41" s="127"/>
      <c r="TUV41" s="127"/>
      <c r="TUW41" s="127"/>
      <c r="TUX41" s="127"/>
      <c r="TUY41" s="127"/>
      <c r="TUZ41" s="127"/>
      <c r="TVA41" s="127"/>
      <c r="TVB41" s="127"/>
      <c r="TVC41" s="127"/>
      <c r="TVD41" s="127"/>
      <c r="TVE41" s="127"/>
      <c r="TVF41" s="127"/>
      <c r="TVG41" s="127"/>
      <c r="TVH41" s="127"/>
      <c r="TVI41" s="127"/>
      <c r="TVJ41" s="127"/>
      <c r="TVK41" s="127"/>
      <c r="TVL41" s="127"/>
      <c r="TVM41" s="127"/>
      <c r="TVN41" s="127"/>
      <c r="TVO41" s="127"/>
      <c r="TVP41" s="127"/>
      <c r="TVQ41" s="127"/>
      <c r="TVR41" s="127"/>
      <c r="TVS41" s="127"/>
      <c r="TVT41" s="127"/>
      <c r="TVU41" s="127"/>
      <c r="TVV41" s="127"/>
      <c r="TVW41" s="127"/>
      <c r="TVX41" s="127"/>
      <c r="TVY41" s="127"/>
      <c r="TVZ41" s="127"/>
      <c r="TWA41" s="127"/>
      <c r="TWB41" s="127"/>
      <c r="TWC41" s="127"/>
      <c r="TWD41" s="127"/>
      <c r="TWE41" s="127"/>
      <c r="TWF41" s="127"/>
      <c r="TWG41" s="127"/>
      <c r="TWH41" s="127"/>
      <c r="TWI41" s="127"/>
      <c r="TWJ41" s="127"/>
      <c r="TWK41" s="127"/>
      <c r="TWL41" s="127"/>
      <c r="TWM41" s="127"/>
      <c r="TWN41" s="127"/>
      <c r="TWO41" s="127"/>
      <c r="TWP41" s="127"/>
      <c r="TWQ41" s="127"/>
      <c r="TWR41" s="127"/>
      <c r="TWS41" s="127"/>
      <c r="TWT41" s="127"/>
      <c r="TWU41" s="127"/>
      <c r="TWV41" s="127"/>
      <c r="TWW41" s="127"/>
      <c r="TWX41" s="127"/>
      <c r="TWY41" s="127"/>
      <c r="TWZ41" s="127"/>
      <c r="TXA41" s="127"/>
      <c r="TXB41" s="127"/>
      <c r="TXC41" s="127"/>
      <c r="TXD41" s="127"/>
      <c r="TXE41" s="127"/>
      <c r="TXF41" s="127"/>
      <c r="TXG41" s="127"/>
      <c r="TXH41" s="127"/>
      <c r="TXI41" s="127"/>
      <c r="TXJ41" s="127"/>
      <c r="TXK41" s="127"/>
      <c r="TXL41" s="127"/>
      <c r="TXM41" s="127"/>
      <c r="TXN41" s="127"/>
      <c r="TXO41" s="127"/>
      <c r="TXP41" s="127"/>
      <c r="TXQ41" s="127"/>
      <c r="TXR41" s="127"/>
      <c r="TXS41" s="127"/>
      <c r="TXT41" s="127"/>
      <c r="TXU41" s="127"/>
      <c r="TXV41" s="127"/>
      <c r="TXW41" s="127"/>
      <c r="TXX41" s="127"/>
      <c r="TXY41" s="127"/>
      <c r="TXZ41" s="127"/>
      <c r="TYA41" s="127"/>
      <c r="TYB41" s="127"/>
      <c r="TYC41" s="127"/>
      <c r="TYD41" s="127"/>
      <c r="TYE41" s="127"/>
      <c r="TYF41" s="127"/>
      <c r="TYG41" s="127"/>
      <c r="TYH41" s="127"/>
      <c r="TYI41" s="127"/>
      <c r="TYJ41" s="127"/>
      <c r="TYK41" s="127"/>
      <c r="TYL41" s="127"/>
      <c r="TYM41" s="127"/>
      <c r="TYN41" s="127"/>
      <c r="TYO41" s="127"/>
      <c r="TYP41" s="127"/>
      <c r="TYQ41" s="127"/>
      <c r="TYR41" s="127"/>
      <c r="TYS41" s="127"/>
      <c r="TYT41" s="127"/>
      <c r="TYU41" s="127"/>
      <c r="TYV41" s="127"/>
      <c r="TYW41" s="127"/>
      <c r="TYX41" s="127"/>
      <c r="TYY41" s="127"/>
      <c r="TYZ41" s="127"/>
      <c r="TZA41" s="127"/>
      <c r="TZB41" s="127"/>
      <c r="TZC41" s="127"/>
      <c r="TZD41" s="127"/>
      <c r="TZE41" s="127"/>
      <c r="TZF41" s="127"/>
      <c r="TZG41" s="127"/>
      <c r="TZH41" s="127"/>
      <c r="TZI41" s="127"/>
      <c r="TZJ41" s="127"/>
      <c r="TZK41" s="127"/>
      <c r="TZL41" s="127"/>
      <c r="TZM41" s="127"/>
      <c r="TZN41" s="127"/>
      <c r="TZO41" s="127"/>
      <c r="TZP41" s="127"/>
      <c r="TZQ41" s="127"/>
      <c r="TZR41" s="127"/>
      <c r="TZS41" s="127"/>
      <c r="TZT41" s="127"/>
      <c r="TZU41" s="127"/>
      <c r="TZV41" s="127"/>
      <c r="TZW41" s="127"/>
      <c r="TZX41" s="127"/>
      <c r="TZY41" s="127"/>
      <c r="TZZ41" s="127"/>
      <c r="UAA41" s="127"/>
      <c r="UAB41" s="127"/>
      <c r="UAC41" s="127"/>
      <c r="UAD41" s="127"/>
      <c r="UAE41" s="127"/>
      <c r="UAF41" s="127"/>
      <c r="UAG41" s="127"/>
      <c r="UAH41" s="127"/>
      <c r="UAI41" s="127"/>
      <c r="UAJ41" s="127"/>
      <c r="UAK41" s="127"/>
      <c r="UAL41" s="127"/>
      <c r="UAM41" s="127"/>
      <c r="UAN41" s="127"/>
      <c r="UAO41" s="127"/>
      <c r="UAP41" s="127"/>
      <c r="UAQ41" s="127"/>
      <c r="UAR41" s="127"/>
      <c r="UAS41" s="127"/>
      <c r="UAT41" s="127"/>
      <c r="UAU41" s="127"/>
      <c r="UAV41" s="127"/>
      <c r="UAW41" s="127"/>
      <c r="UAX41" s="127"/>
      <c r="UAY41" s="127"/>
      <c r="UAZ41" s="127"/>
      <c r="UBA41" s="127"/>
      <c r="UBB41" s="127"/>
      <c r="UBC41" s="127"/>
      <c r="UBD41" s="127"/>
      <c r="UBE41" s="127"/>
      <c r="UBF41" s="127"/>
      <c r="UBG41" s="127"/>
      <c r="UBH41" s="127"/>
      <c r="UBI41" s="127"/>
      <c r="UBJ41" s="127"/>
      <c r="UBK41" s="127"/>
      <c r="UBL41" s="127"/>
      <c r="UBM41" s="127"/>
      <c r="UBN41" s="127"/>
      <c r="UBO41" s="127"/>
      <c r="UBP41" s="127"/>
      <c r="UBQ41" s="127"/>
      <c r="UBR41" s="127"/>
      <c r="UBS41" s="127"/>
      <c r="UBT41" s="127"/>
      <c r="UBU41" s="127"/>
      <c r="UBV41" s="127"/>
      <c r="UBW41" s="127"/>
      <c r="UBX41" s="127"/>
      <c r="UBY41" s="127"/>
      <c r="UBZ41" s="127"/>
      <c r="UCA41" s="127"/>
      <c r="UCB41" s="127"/>
      <c r="UCC41" s="127"/>
      <c r="UCD41" s="127"/>
      <c r="UCE41" s="127"/>
      <c r="UCF41" s="127"/>
      <c r="UCG41" s="127"/>
      <c r="UCH41" s="127"/>
      <c r="UCI41" s="127"/>
      <c r="UCJ41" s="127"/>
      <c r="UCK41" s="127"/>
      <c r="UCL41" s="127"/>
      <c r="UCM41" s="127"/>
      <c r="UCN41" s="127"/>
      <c r="UCO41" s="127"/>
      <c r="UCP41" s="127"/>
      <c r="UCQ41" s="127"/>
      <c r="UCR41" s="127"/>
      <c r="UCS41" s="127"/>
      <c r="UCT41" s="127"/>
      <c r="UCU41" s="127"/>
      <c r="UCV41" s="127"/>
      <c r="UCW41" s="127"/>
      <c r="UCX41" s="127"/>
      <c r="UCY41" s="127"/>
      <c r="UCZ41" s="127"/>
      <c r="UDA41" s="127"/>
      <c r="UDB41" s="127"/>
      <c r="UDC41" s="127"/>
      <c r="UDD41" s="127"/>
      <c r="UDE41" s="127"/>
      <c r="UDF41" s="127"/>
      <c r="UDG41" s="127"/>
      <c r="UDH41" s="127"/>
      <c r="UDI41" s="127"/>
      <c r="UDJ41" s="127"/>
      <c r="UDK41" s="127"/>
      <c r="UDL41" s="127"/>
      <c r="UDM41" s="127"/>
      <c r="UDN41" s="127"/>
      <c r="UDO41" s="127"/>
      <c r="UDP41" s="127"/>
      <c r="UDQ41" s="127"/>
      <c r="UDR41" s="127"/>
      <c r="UDS41" s="127"/>
      <c r="UDT41" s="127"/>
      <c r="UDU41" s="127"/>
      <c r="UDV41" s="127"/>
      <c r="UDW41" s="127"/>
      <c r="UDX41" s="127"/>
      <c r="UDY41" s="127"/>
      <c r="UDZ41" s="127"/>
      <c r="UEA41" s="127"/>
      <c r="UEB41" s="127"/>
      <c r="UEC41" s="127"/>
      <c r="UED41" s="127"/>
      <c r="UEE41" s="127"/>
      <c r="UEF41" s="127"/>
      <c r="UEG41" s="127"/>
      <c r="UEH41" s="127"/>
      <c r="UEI41" s="127"/>
      <c r="UEJ41" s="127"/>
      <c r="UEK41" s="127"/>
      <c r="UEL41" s="127"/>
      <c r="UEM41" s="127"/>
      <c r="UEN41" s="127"/>
      <c r="UEO41" s="127"/>
      <c r="UEP41" s="127"/>
      <c r="UEQ41" s="127"/>
      <c r="UER41" s="127"/>
      <c r="UES41" s="127"/>
      <c r="UET41" s="127"/>
      <c r="UEU41" s="127"/>
      <c r="UEV41" s="127"/>
      <c r="UEW41" s="127"/>
      <c r="UEX41" s="127"/>
      <c r="UEY41" s="127"/>
      <c r="UEZ41" s="127"/>
      <c r="UFA41" s="127"/>
      <c r="UFB41" s="127"/>
      <c r="UFC41" s="127"/>
      <c r="UFD41" s="127"/>
      <c r="UFE41" s="127"/>
      <c r="UFF41" s="127"/>
      <c r="UFG41" s="127"/>
      <c r="UFH41" s="127"/>
      <c r="UFI41" s="127"/>
      <c r="UFJ41" s="127"/>
      <c r="UFK41" s="127"/>
      <c r="UFL41" s="127"/>
      <c r="UFM41" s="127"/>
      <c r="UFN41" s="127"/>
      <c r="UFO41" s="127"/>
      <c r="UFP41" s="127"/>
      <c r="UFQ41" s="127"/>
      <c r="UFR41" s="127"/>
      <c r="UFS41" s="127"/>
      <c r="UFT41" s="127"/>
      <c r="UFU41" s="127"/>
      <c r="UFV41" s="127"/>
      <c r="UFW41" s="127"/>
      <c r="UFX41" s="127"/>
      <c r="UFY41" s="127"/>
      <c r="UFZ41" s="127"/>
      <c r="UGA41" s="127"/>
      <c r="UGB41" s="127"/>
      <c r="UGC41" s="127"/>
      <c r="UGD41" s="127"/>
      <c r="UGE41" s="127"/>
      <c r="UGF41" s="127"/>
      <c r="UGG41" s="127"/>
      <c r="UGH41" s="127"/>
      <c r="UGI41" s="127"/>
      <c r="UGJ41" s="127"/>
      <c r="UGK41" s="127"/>
      <c r="UGL41" s="127"/>
      <c r="UGM41" s="127"/>
      <c r="UGN41" s="127"/>
      <c r="UGO41" s="127"/>
      <c r="UGP41" s="127"/>
      <c r="UGQ41" s="127"/>
      <c r="UGR41" s="127"/>
      <c r="UGS41" s="127"/>
      <c r="UGT41" s="127"/>
      <c r="UGU41" s="127"/>
      <c r="UGV41" s="127"/>
      <c r="UGW41" s="127"/>
      <c r="UGX41" s="127"/>
      <c r="UGY41" s="127"/>
      <c r="UGZ41" s="127"/>
      <c r="UHA41" s="127"/>
      <c r="UHB41" s="127"/>
      <c r="UHC41" s="127"/>
      <c r="UHD41" s="127"/>
      <c r="UHE41" s="127"/>
      <c r="UHF41" s="127"/>
      <c r="UHG41" s="127"/>
      <c r="UHH41" s="127"/>
      <c r="UHI41" s="127"/>
      <c r="UHJ41" s="127"/>
      <c r="UHK41" s="127"/>
      <c r="UHL41" s="127"/>
      <c r="UHM41" s="127"/>
      <c r="UHN41" s="127"/>
      <c r="UHO41" s="127"/>
      <c r="UHP41" s="127"/>
      <c r="UHQ41" s="127"/>
      <c r="UHR41" s="127"/>
      <c r="UHS41" s="127"/>
      <c r="UHT41" s="127"/>
      <c r="UHU41" s="127"/>
      <c r="UHV41" s="127"/>
      <c r="UHW41" s="127"/>
      <c r="UHX41" s="127"/>
      <c r="UHY41" s="127"/>
      <c r="UHZ41" s="127"/>
      <c r="UIA41" s="127"/>
      <c r="UIB41" s="127"/>
      <c r="UIC41" s="127"/>
      <c r="UID41" s="127"/>
      <c r="UIE41" s="127"/>
      <c r="UIF41" s="127"/>
      <c r="UIG41" s="127"/>
      <c r="UIH41" s="127"/>
      <c r="UII41" s="127"/>
      <c r="UIJ41" s="127"/>
      <c r="UIK41" s="127"/>
      <c r="UIL41" s="127"/>
      <c r="UIM41" s="127"/>
      <c r="UIN41" s="127"/>
      <c r="UIO41" s="127"/>
      <c r="UIP41" s="127"/>
      <c r="UIQ41" s="127"/>
      <c r="UIR41" s="127"/>
      <c r="UIS41" s="127"/>
      <c r="UIT41" s="127"/>
      <c r="UIU41" s="127"/>
      <c r="UIV41" s="127"/>
      <c r="UIW41" s="127"/>
      <c r="UIX41" s="127"/>
      <c r="UIY41" s="127"/>
      <c r="UIZ41" s="127"/>
      <c r="UJA41" s="127"/>
      <c r="UJB41" s="127"/>
      <c r="UJC41" s="127"/>
      <c r="UJD41" s="127"/>
      <c r="UJE41" s="127"/>
      <c r="UJF41" s="127"/>
      <c r="UJG41" s="127"/>
      <c r="UJH41" s="127"/>
      <c r="UJI41" s="127"/>
      <c r="UJJ41" s="127"/>
      <c r="UJK41" s="127"/>
      <c r="UJL41" s="127"/>
      <c r="UJM41" s="127"/>
      <c r="UJN41" s="127"/>
      <c r="UJO41" s="127"/>
      <c r="UJP41" s="127"/>
      <c r="UJQ41" s="127"/>
      <c r="UJR41" s="127"/>
      <c r="UJS41" s="127"/>
      <c r="UJT41" s="127"/>
      <c r="UJU41" s="127"/>
      <c r="UJV41" s="127"/>
      <c r="UJW41" s="127"/>
      <c r="UJX41" s="127"/>
      <c r="UJY41" s="127"/>
      <c r="UJZ41" s="127"/>
      <c r="UKA41" s="127"/>
      <c r="UKB41" s="127"/>
      <c r="UKC41" s="127"/>
      <c r="UKD41" s="127"/>
      <c r="UKE41" s="127"/>
      <c r="UKF41" s="127"/>
      <c r="UKG41" s="127"/>
      <c r="UKH41" s="127"/>
      <c r="UKI41" s="127"/>
      <c r="UKJ41" s="127"/>
      <c r="UKK41" s="127"/>
      <c r="UKL41" s="127"/>
      <c r="UKM41" s="127"/>
      <c r="UKN41" s="127"/>
      <c r="UKO41" s="127"/>
      <c r="UKP41" s="127"/>
      <c r="UKQ41" s="127"/>
      <c r="UKR41" s="127"/>
      <c r="UKS41" s="127"/>
      <c r="UKT41" s="127"/>
      <c r="UKU41" s="127"/>
      <c r="UKV41" s="127"/>
      <c r="UKW41" s="127"/>
      <c r="UKX41" s="127"/>
      <c r="UKY41" s="127"/>
      <c r="UKZ41" s="127"/>
      <c r="ULA41" s="127"/>
      <c r="ULB41" s="127"/>
      <c r="ULC41" s="127"/>
      <c r="ULD41" s="127"/>
      <c r="ULE41" s="127"/>
      <c r="ULF41" s="127"/>
      <c r="ULG41" s="127"/>
      <c r="ULH41" s="127"/>
      <c r="ULI41" s="127"/>
      <c r="ULJ41" s="127"/>
      <c r="ULK41" s="127"/>
      <c r="ULL41" s="127"/>
      <c r="ULM41" s="127"/>
      <c r="ULN41" s="127"/>
      <c r="ULO41" s="127"/>
      <c r="ULP41" s="127"/>
      <c r="ULQ41" s="127"/>
      <c r="ULR41" s="127"/>
      <c r="ULS41" s="127"/>
      <c r="ULT41" s="127"/>
      <c r="ULU41" s="127"/>
      <c r="ULV41" s="127"/>
      <c r="ULW41" s="127"/>
      <c r="ULX41" s="127"/>
      <c r="ULY41" s="127"/>
      <c r="ULZ41" s="127"/>
      <c r="UMA41" s="127"/>
      <c r="UMB41" s="127"/>
      <c r="UMC41" s="127"/>
      <c r="UMD41" s="127"/>
      <c r="UME41" s="127"/>
      <c r="UMF41" s="127"/>
      <c r="UMG41" s="127"/>
      <c r="UMH41" s="127"/>
      <c r="UMI41" s="127"/>
      <c r="UMJ41" s="127"/>
      <c r="UMK41" s="127"/>
      <c r="UML41" s="127"/>
      <c r="UMM41" s="127"/>
      <c r="UMN41" s="127"/>
      <c r="UMO41" s="127"/>
      <c r="UMP41" s="127"/>
      <c r="UMQ41" s="127"/>
      <c r="UMR41" s="127"/>
      <c r="UMS41" s="127"/>
      <c r="UMT41" s="127"/>
      <c r="UMU41" s="127"/>
      <c r="UMV41" s="127"/>
      <c r="UMW41" s="127"/>
      <c r="UMX41" s="127"/>
      <c r="UMY41" s="127"/>
      <c r="UMZ41" s="127"/>
      <c r="UNA41" s="127"/>
      <c r="UNB41" s="127"/>
      <c r="UNC41" s="127"/>
      <c r="UND41" s="127"/>
      <c r="UNE41" s="127"/>
      <c r="UNF41" s="127"/>
      <c r="UNG41" s="127"/>
      <c r="UNH41" s="127"/>
      <c r="UNI41" s="127"/>
      <c r="UNJ41" s="127"/>
      <c r="UNK41" s="127"/>
      <c r="UNL41" s="127"/>
      <c r="UNM41" s="127"/>
      <c r="UNN41" s="127"/>
      <c r="UNO41" s="127"/>
      <c r="UNP41" s="127"/>
      <c r="UNQ41" s="127"/>
      <c r="UNR41" s="127"/>
      <c r="UNS41" s="127"/>
      <c r="UNT41" s="127"/>
      <c r="UNU41" s="127"/>
      <c r="UNV41" s="127"/>
      <c r="UNW41" s="127"/>
      <c r="UNX41" s="127"/>
      <c r="UNY41" s="127"/>
      <c r="UNZ41" s="127"/>
      <c r="UOA41" s="127"/>
      <c r="UOB41" s="127"/>
      <c r="UOC41" s="127"/>
      <c r="UOD41" s="127"/>
      <c r="UOE41" s="127"/>
      <c r="UOF41" s="127"/>
      <c r="UOG41" s="127"/>
      <c r="UOH41" s="127"/>
      <c r="UOI41" s="127"/>
      <c r="UOJ41" s="127"/>
      <c r="UOK41" s="127"/>
      <c r="UOL41" s="127"/>
      <c r="UOM41" s="127"/>
      <c r="UON41" s="127"/>
      <c r="UOO41" s="127"/>
      <c r="UOP41" s="127"/>
      <c r="UOQ41" s="127"/>
      <c r="UOR41" s="127"/>
      <c r="UOS41" s="127"/>
      <c r="UOT41" s="127"/>
      <c r="UOU41" s="127"/>
      <c r="UOV41" s="127"/>
      <c r="UOW41" s="127"/>
      <c r="UOX41" s="127"/>
      <c r="UOY41" s="127"/>
      <c r="UOZ41" s="127"/>
      <c r="UPA41" s="127"/>
      <c r="UPB41" s="127"/>
      <c r="UPC41" s="127"/>
      <c r="UPD41" s="127"/>
      <c r="UPE41" s="127"/>
      <c r="UPF41" s="127"/>
      <c r="UPG41" s="127"/>
      <c r="UPH41" s="127"/>
      <c r="UPI41" s="127"/>
      <c r="UPJ41" s="127"/>
      <c r="UPK41" s="127"/>
      <c r="UPL41" s="127"/>
      <c r="UPM41" s="127"/>
      <c r="UPN41" s="127"/>
      <c r="UPO41" s="127"/>
      <c r="UPP41" s="127"/>
      <c r="UPQ41" s="127"/>
      <c r="UPR41" s="127"/>
      <c r="UPS41" s="127"/>
      <c r="UPT41" s="127"/>
      <c r="UPU41" s="127"/>
      <c r="UPV41" s="127"/>
      <c r="UPW41" s="127"/>
      <c r="UPX41" s="127"/>
      <c r="UPY41" s="127"/>
      <c r="UPZ41" s="127"/>
      <c r="UQA41" s="127"/>
      <c r="UQB41" s="127"/>
      <c r="UQC41" s="127"/>
      <c r="UQD41" s="127"/>
      <c r="UQE41" s="127"/>
      <c r="UQF41" s="127"/>
      <c r="UQG41" s="127"/>
      <c r="UQH41" s="127"/>
      <c r="UQI41" s="127"/>
      <c r="UQJ41" s="127"/>
      <c r="UQK41" s="127"/>
      <c r="UQL41" s="127"/>
      <c r="UQM41" s="127"/>
      <c r="UQN41" s="127"/>
      <c r="UQO41" s="127"/>
      <c r="UQP41" s="127"/>
      <c r="UQQ41" s="127"/>
      <c r="UQR41" s="127"/>
      <c r="UQS41" s="127"/>
      <c r="UQT41" s="127"/>
      <c r="UQU41" s="127"/>
      <c r="UQV41" s="127"/>
      <c r="UQW41" s="127"/>
      <c r="UQX41" s="127"/>
      <c r="UQY41" s="127"/>
      <c r="UQZ41" s="127"/>
      <c r="URA41" s="127"/>
      <c r="URB41" s="127"/>
      <c r="URC41" s="127"/>
      <c r="URD41" s="127"/>
      <c r="URE41" s="127"/>
      <c r="URF41" s="127"/>
      <c r="URG41" s="127"/>
      <c r="URH41" s="127"/>
      <c r="URI41" s="127"/>
      <c r="URJ41" s="127"/>
      <c r="URK41" s="127"/>
      <c r="URL41" s="127"/>
      <c r="URM41" s="127"/>
      <c r="URN41" s="127"/>
      <c r="URO41" s="127"/>
      <c r="URP41" s="127"/>
      <c r="URQ41" s="127"/>
      <c r="URR41" s="127"/>
      <c r="URS41" s="127"/>
      <c r="URT41" s="127"/>
      <c r="URU41" s="127"/>
      <c r="URV41" s="127"/>
      <c r="URW41" s="127"/>
      <c r="URX41" s="127"/>
      <c r="URY41" s="127"/>
      <c r="URZ41" s="127"/>
      <c r="USA41" s="127"/>
      <c r="USB41" s="127"/>
      <c r="USC41" s="127"/>
      <c r="USD41" s="127"/>
      <c r="USE41" s="127"/>
      <c r="USF41" s="127"/>
      <c r="USG41" s="127"/>
      <c r="USH41" s="127"/>
      <c r="USI41" s="127"/>
      <c r="USJ41" s="127"/>
      <c r="USK41" s="127"/>
      <c r="USL41" s="127"/>
      <c r="USM41" s="127"/>
      <c r="USN41" s="127"/>
      <c r="USO41" s="127"/>
      <c r="USP41" s="127"/>
      <c r="USQ41" s="127"/>
      <c r="USR41" s="127"/>
      <c r="USS41" s="127"/>
      <c r="UST41" s="127"/>
      <c r="USU41" s="127"/>
      <c r="USV41" s="127"/>
      <c r="USW41" s="127"/>
      <c r="USX41" s="127"/>
      <c r="USY41" s="127"/>
      <c r="USZ41" s="127"/>
      <c r="UTA41" s="127"/>
      <c r="UTB41" s="127"/>
      <c r="UTC41" s="127"/>
      <c r="UTD41" s="127"/>
      <c r="UTE41" s="127"/>
      <c r="UTF41" s="127"/>
      <c r="UTG41" s="127"/>
      <c r="UTH41" s="127"/>
      <c r="UTI41" s="127"/>
      <c r="UTJ41" s="127"/>
      <c r="UTK41" s="127"/>
      <c r="UTL41" s="127"/>
      <c r="UTM41" s="127"/>
      <c r="UTN41" s="127"/>
      <c r="UTO41" s="127"/>
      <c r="UTP41" s="127"/>
      <c r="UTQ41" s="127"/>
      <c r="UTR41" s="127"/>
      <c r="UTS41" s="127"/>
      <c r="UTT41" s="127"/>
      <c r="UTU41" s="127"/>
      <c r="UTV41" s="127"/>
      <c r="UTW41" s="127"/>
      <c r="UTX41" s="127"/>
      <c r="UTY41" s="127"/>
      <c r="UTZ41" s="127"/>
      <c r="UUA41" s="127"/>
      <c r="UUB41" s="127"/>
      <c r="UUC41" s="127"/>
      <c r="UUD41" s="127"/>
      <c r="UUE41" s="127"/>
      <c r="UUF41" s="127"/>
      <c r="UUG41" s="127"/>
      <c r="UUH41" s="127"/>
      <c r="UUI41" s="127"/>
      <c r="UUJ41" s="127"/>
      <c r="UUK41" s="127"/>
      <c r="UUL41" s="127"/>
      <c r="UUM41" s="127"/>
      <c r="UUN41" s="127"/>
      <c r="UUO41" s="127"/>
      <c r="UUP41" s="127"/>
      <c r="UUQ41" s="127"/>
      <c r="UUR41" s="127"/>
      <c r="UUS41" s="127"/>
      <c r="UUT41" s="127"/>
      <c r="UUU41" s="127"/>
      <c r="UUV41" s="127"/>
      <c r="UUW41" s="127"/>
      <c r="UUX41" s="127"/>
      <c r="UUY41" s="127"/>
      <c r="UUZ41" s="127"/>
      <c r="UVA41" s="127"/>
      <c r="UVB41" s="127"/>
      <c r="UVC41" s="127"/>
      <c r="UVD41" s="127"/>
      <c r="UVE41" s="127"/>
      <c r="UVF41" s="127"/>
      <c r="UVG41" s="127"/>
      <c r="UVH41" s="127"/>
      <c r="UVI41" s="127"/>
      <c r="UVJ41" s="127"/>
      <c r="UVK41" s="127"/>
      <c r="UVL41" s="127"/>
      <c r="UVM41" s="127"/>
      <c r="UVN41" s="127"/>
      <c r="UVO41" s="127"/>
      <c r="UVP41" s="127"/>
      <c r="UVQ41" s="127"/>
      <c r="UVR41" s="127"/>
      <c r="UVS41" s="127"/>
      <c r="UVT41" s="127"/>
      <c r="UVU41" s="127"/>
      <c r="UVV41" s="127"/>
      <c r="UVW41" s="127"/>
      <c r="UVX41" s="127"/>
      <c r="UVY41" s="127"/>
      <c r="UVZ41" s="127"/>
      <c r="UWA41" s="127"/>
      <c r="UWB41" s="127"/>
      <c r="UWC41" s="127"/>
      <c r="UWD41" s="127"/>
      <c r="UWE41" s="127"/>
      <c r="UWF41" s="127"/>
      <c r="UWG41" s="127"/>
      <c r="UWH41" s="127"/>
      <c r="UWI41" s="127"/>
      <c r="UWJ41" s="127"/>
      <c r="UWK41" s="127"/>
      <c r="UWL41" s="127"/>
      <c r="UWM41" s="127"/>
      <c r="UWN41" s="127"/>
      <c r="UWO41" s="127"/>
      <c r="UWP41" s="127"/>
      <c r="UWQ41" s="127"/>
      <c r="UWR41" s="127"/>
      <c r="UWS41" s="127"/>
      <c r="UWT41" s="127"/>
      <c r="UWU41" s="127"/>
      <c r="UWV41" s="127"/>
      <c r="UWW41" s="127"/>
      <c r="UWX41" s="127"/>
      <c r="UWY41" s="127"/>
      <c r="UWZ41" s="127"/>
      <c r="UXA41" s="127"/>
      <c r="UXB41" s="127"/>
      <c r="UXC41" s="127"/>
      <c r="UXD41" s="127"/>
      <c r="UXE41" s="127"/>
      <c r="UXF41" s="127"/>
      <c r="UXG41" s="127"/>
      <c r="UXH41" s="127"/>
      <c r="UXI41" s="127"/>
      <c r="UXJ41" s="127"/>
      <c r="UXK41" s="127"/>
      <c r="UXL41" s="127"/>
      <c r="UXM41" s="127"/>
      <c r="UXN41" s="127"/>
      <c r="UXO41" s="127"/>
      <c r="UXP41" s="127"/>
      <c r="UXQ41" s="127"/>
      <c r="UXR41" s="127"/>
      <c r="UXS41" s="127"/>
      <c r="UXT41" s="127"/>
      <c r="UXU41" s="127"/>
      <c r="UXV41" s="127"/>
      <c r="UXW41" s="127"/>
      <c r="UXX41" s="127"/>
      <c r="UXY41" s="127"/>
      <c r="UXZ41" s="127"/>
      <c r="UYA41" s="127"/>
      <c r="UYB41" s="127"/>
      <c r="UYC41" s="127"/>
      <c r="UYD41" s="127"/>
      <c r="UYE41" s="127"/>
      <c r="UYF41" s="127"/>
      <c r="UYG41" s="127"/>
      <c r="UYH41" s="127"/>
      <c r="UYI41" s="127"/>
      <c r="UYJ41" s="127"/>
      <c r="UYK41" s="127"/>
      <c r="UYL41" s="127"/>
      <c r="UYM41" s="127"/>
      <c r="UYN41" s="127"/>
      <c r="UYO41" s="127"/>
      <c r="UYP41" s="127"/>
      <c r="UYQ41" s="127"/>
      <c r="UYR41" s="127"/>
      <c r="UYS41" s="127"/>
      <c r="UYT41" s="127"/>
      <c r="UYU41" s="127"/>
      <c r="UYV41" s="127"/>
      <c r="UYW41" s="127"/>
      <c r="UYX41" s="127"/>
      <c r="UYY41" s="127"/>
      <c r="UYZ41" s="127"/>
      <c r="UZA41" s="127"/>
      <c r="UZB41" s="127"/>
      <c r="UZC41" s="127"/>
      <c r="UZD41" s="127"/>
      <c r="UZE41" s="127"/>
      <c r="UZF41" s="127"/>
      <c r="UZG41" s="127"/>
      <c r="UZH41" s="127"/>
      <c r="UZI41" s="127"/>
      <c r="UZJ41" s="127"/>
      <c r="UZK41" s="127"/>
      <c r="UZL41" s="127"/>
      <c r="UZM41" s="127"/>
      <c r="UZN41" s="127"/>
      <c r="UZO41" s="127"/>
      <c r="UZP41" s="127"/>
      <c r="UZQ41" s="127"/>
      <c r="UZR41" s="127"/>
      <c r="UZS41" s="127"/>
      <c r="UZT41" s="127"/>
      <c r="UZU41" s="127"/>
      <c r="UZV41" s="127"/>
      <c r="UZW41" s="127"/>
      <c r="UZX41" s="127"/>
      <c r="UZY41" s="127"/>
      <c r="UZZ41" s="127"/>
      <c r="VAA41" s="127"/>
      <c r="VAB41" s="127"/>
      <c r="VAC41" s="127"/>
      <c r="VAD41" s="127"/>
      <c r="VAE41" s="127"/>
      <c r="VAF41" s="127"/>
      <c r="VAG41" s="127"/>
      <c r="VAH41" s="127"/>
      <c r="VAI41" s="127"/>
      <c r="VAJ41" s="127"/>
      <c r="VAK41" s="127"/>
      <c r="VAL41" s="127"/>
      <c r="VAM41" s="127"/>
      <c r="VAN41" s="127"/>
      <c r="VAO41" s="127"/>
      <c r="VAP41" s="127"/>
      <c r="VAQ41" s="127"/>
      <c r="VAR41" s="127"/>
      <c r="VAS41" s="127"/>
      <c r="VAT41" s="127"/>
      <c r="VAU41" s="127"/>
      <c r="VAV41" s="127"/>
      <c r="VAW41" s="127"/>
      <c r="VAX41" s="127"/>
      <c r="VAY41" s="127"/>
      <c r="VAZ41" s="127"/>
      <c r="VBA41" s="127"/>
      <c r="VBB41" s="127"/>
      <c r="VBC41" s="127"/>
      <c r="VBD41" s="127"/>
      <c r="VBE41" s="127"/>
      <c r="VBF41" s="127"/>
      <c r="VBG41" s="127"/>
      <c r="VBH41" s="127"/>
      <c r="VBI41" s="127"/>
      <c r="VBJ41" s="127"/>
      <c r="VBK41" s="127"/>
      <c r="VBL41" s="127"/>
      <c r="VBM41" s="127"/>
      <c r="VBN41" s="127"/>
      <c r="VBO41" s="127"/>
      <c r="VBP41" s="127"/>
      <c r="VBQ41" s="127"/>
      <c r="VBR41" s="127"/>
      <c r="VBS41" s="127"/>
      <c r="VBT41" s="127"/>
      <c r="VBU41" s="127"/>
      <c r="VBV41" s="127"/>
      <c r="VBW41" s="127"/>
      <c r="VBX41" s="127"/>
      <c r="VBY41" s="127"/>
      <c r="VBZ41" s="127"/>
      <c r="VCA41" s="127"/>
      <c r="VCB41" s="127"/>
      <c r="VCC41" s="127"/>
      <c r="VCD41" s="127"/>
      <c r="VCE41" s="127"/>
      <c r="VCF41" s="127"/>
      <c r="VCG41" s="127"/>
      <c r="VCH41" s="127"/>
      <c r="VCI41" s="127"/>
      <c r="VCJ41" s="127"/>
      <c r="VCK41" s="127"/>
      <c r="VCL41" s="127"/>
      <c r="VCM41" s="127"/>
      <c r="VCN41" s="127"/>
      <c r="VCO41" s="127"/>
      <c r="VCP41" s="127"/>
      <c r="VCQ41" s="127"/>
      <c r="VCR41" s="127"/>
      <c r="VCS41" s="127"/>
      <c r="VCT41" s="127"/>
      <c r="VCU41" s="127"/>
      <c r="VCV41" s="127"/>
      <c r="VCW41" s="127"/>
      <c r="VCX41" s="127"/>
      <c r="VCY41" s="127"/>
      <c r="VCZ41" s="127"/>
      <c r="VDA41" s="127"/>
      <c r="VDB41" s="127"/>
      <c r="VDC41" s="127"/>
      <c r="VDD41" s="127"/>
      <c r="VDE41" s="127"/>
      <c r="VDF41" s="127"/>
      <c r="VDG41" s="127"/>
      <c r="VDH41" s="127"/>
      <c r="VDI41" s="127"/>
      <c r="VDJ41" s="127"/>
      <c r="VDK41" s="127"/>
      <c r="VDL41" s="127"/>
      <c r="VDM41" s="127"/>
      <c r="VDN41" s="127"/>
      <c r="VDO41" s="127"/>
      <c r="VDP41" s="127"/>
      <c r="VDQ41" s="127"/>
      <c r="VDR41" s="127"/>
      <c r="VDS41" s="127"/>
      <c r="VDT41" s="127"/>
      <c r="VDU41" s="127"/>
      <c r="VDV41" s="127"/>
      <c r="VDW41" s="127"/>
      <c r="VDX41" s="127"/>
      <c r="VDY41" s="127"/>
      <c r="VDZ41" s="127"/>
      <c r="VEA41" s="127"/>
      <c r="VEB41" s="127"/>
      <c r="VEC41" s="127"/>
      <c r="VED41" s="127"/>
      <c r="VEE41" s="127"/>
      <c r="VEF41" s="127"/>
      <c r="VEG41" s="127"/>
      <c r="VEH41" s="127"/>
      <c r="VEI41" s="127"/>
      <c r="VEJ41" s="127"/>
      <c r="VEK41" s="127"/>
      <c r="VEL41" s="127"/>
      <c r="VEM41" s="127"/>
      <c r="VEN41" s="127"/>
      <c r="VEO41" s="127"/>
      <c r="VEP41" s="127"/>
      <c r="VEQ41" s="127"/>
      <c r="VER41" s="127"/>
      <c r="VES41" s="127"/>
      <c r="VET41" s="127"/>
      <c r="VEU41" s="127"/>
      <c r="VEV41" s="127"/>
      <c r="VEW41" s="127"/>
      <c r="VEX41" s="127"/>
      <c r="VEY41" s="127"/>
      <c r="VEZ41" s="127"/>
      <c r="VFA41" s="127"/>
      <c r="VFB41" s="127"/>
      <c r="VFC41" s="127"/>
      <c r="VFD41" s="127"/>
      <c r="VFE41" s="127"/>
      <c r="VFF41" s="127"/>
      <c r="VFG41" s="127"/>
      <c r="VFH41" s="127"/>
      <c r="VFI41" s="127"/>
      <c r="VFJ41" s="127"/>
      <c r="VFK41" s="127"/>
      <c r="VFL41" s="127"/>
      <c r="VFM41" s="127"/>
      <c r="VFN41" s="127"/>
      <c r="VFO41" s="127"/>
      <c r="VFP41" s="127"/>
      <c r="VFQ41" s="127"/>
      <c r="VFR41" s="127"/>
      <c r="VFS41" s="127"/>
      <c r="VFT41" s="127"/>
      <c r="VFU41" s="127"/>
      <c r="VFV41" s="127"/>
      <c r="VFW41" s="127"/>
      <c r="VFX41" s="127"/>
      <c r="VFY41" s="127"/>
      <c r="VFZ41" s="127"/>
      <c r="VGA41" s="127"/>
      <c r="VGB41" s="127"/>
      <c r="VGC41" s="127"/>
      <c r="VGD41" s="127"/>
      <c r="VGE41" s="127"/>
      <c r="VGF41" s="127"/>
      <c r="VGG41" s="127"/>
      <c r="VGH41" s="127"/>
      <c r="VGI41" s="127"/>
      <c r="VGJ41" s="127"/>
      <c r="VGK41" s="127"/>
      <c r="VGL41" s="127"/>
      <c r="VGM41" s="127"/>
      <c r="VGN41" s="127"/>
      <c r="VGO41" s="127"/>
      <c r="VGP41" s="127"/>
      <c r="VGQ41" s="127"/>
      <c r="VGR41" s="127"/>
      <c r="VGS41" s="127"/>
      <c r="VGT41" s="127"/>
      <c r="VGU41" s="127"/>
      <c r="VGV41" s="127"/>
      <c r="VGW41" s="127"/>
      <c r="VGX41" s="127"/>
      <c r="VGY41" s="127"/>
      <c r="VGZ41" s="127"/>
      <c r="VHA41" s="127"/>
      <c r="VHB41" s="127"/>
      <c r="VHC41" s="127"/>
      <c r="VHD41" s="127"/>
      <c r="VHE41" s="127"/>
      <c r="VHF41" s="127"/>
      <c r="VHG41" s="127"/>
      <c r="VHH41" s="127"/>
      <c r="VHI41" s="127"/>
      <c r="VHJ41" s="127"/>
      <c r="VHK41" s="127"/>
      <c r="VHL41" s="127"/>
      <c r="VHM41" s="127"/>
      <c r="VHN41" s="127"/>
      <c r="VHO41" s="127"/>
      <c r="VHP41" s="127"/>
      <c r="VHQ41" s="127"/>
      <c r="VHR41" s="127"/>
      <c r="VHS41" s="127"/>
      <c r="VHT41" s="127"/>
      <c r="VHU41" s="127"/>
      <c r="VHV41" s="127"/>
      <c r="VHW41" s="127"/>
      <c r="VHX41" s="127"/>
      <c r="VHY41" s="127"/>
      <c r="VHZ41" s="127"/>
      <c r="VIA41" s="127"/>
      <c r="VIB41" s="127"/>
      <c r="VIC41" s="127"/>
      <c r="VID41" s="127"/>
      <c r="VIE41" s="127"/>
      <c r="VIF41" s="127"/>
      <c r="VIG41" s="127"/>
      <c r="VIH41" s="127"/>
      <c r="VII41" s="127"/>
      <c r="VIJ41" s="127"/>
      <c r="VIK41" s="127"/>
      <c r="VIL41" s="127"/>
      <c r="VIM41" s="127"/>
      <c r="VIN41" s="127"/>
      <c r="VIO41" s="127"/>
      <c r="VIP41" s="127"/>
      <c r="VIQ41" s="127"/>
      <c r="VIR41" s="127"/>
      <c r="VIS41" s="127"/>
      <c r="VIT41" s="127"/>
      <c r="VIU41" s="127"/>
      <c r="VIV41" s="127"/>
      <c r="VIW41" s="127"/>
      <c r="VIX41" s="127"/>
      <c r="VIY41" s="127"/>
      <c r="VIZ41" s="127"/>
      <c r="VJA41" s="127"/>
      <c r="VJB41" s="127"/>
      <c r="VJC41" s="127"/>
      <c r="VJD41" s="127"/>
      <c r="VJE41" s="127"/>
      <c r="VJF41" s="127"/>
      <c r="VJG41" s="127"/>
      <c r="VJH41" s="127"/>
      <c r="VJI41" s="127"/>
      <c r="VJJ41" s="127"/>
      <c r="VJK41" s="127"/>
      <c r="VJL41" s="127"/>
      <c r="VJM41" s="127"/>
      <c r="VJN41" s="127"/>
      <c r="VJO41" s="127"/>
      <c r="VJP41" s="127"/>
      <c r="VJQ41" s="127"/>
      <c r="VJR41" s="127"/>
      <c r="VJS41" s="127"/>
      <c r="VJT41" s="127"/>
      <c r="VJU41" s="127"/>
      <c r="VJV41" s="127"/>
      <c r="VJW41" s="127"/>
      <c r="VJX41" s="127"/>
      <c r="VJY41" s="127"/>
      <c r="VJZ41" s="127"/>
      <c r="VKA41" s="127"/>
      <c r="VKB41" s="127"/>
      <c r="VKC41" s="127"/>
      <c r="VKD41" s="127"/>
      <c r="VKE41" s="127"/>
      <c r="VKF41" s="127"/>
      <c r="VKG41" s="127"/>
      <c r="VKH41" s="127"/>
      <c r="VKI41" s="127"/>
      <c r="VKJ41" s="127"/>
      <c r="VKK41" s="127"/>
      <c r="VKL41" s="127"/>
      <c r="VKM41" s="127"/>
      <c r="VKN41" s="127"/>
      <c r="VKO41" s="127"/>
      <c r="VKP41" s="127"/>
      <c r="VKQ41" s="127"/>
      <c r="VKR41" s="127"/>
      <c r="VKS41" s="127"/>
      <c r="VKT41" s="127"/>
      <c r="VKU41" s="127"/>
      <c r="VKV41" s="127"/>
      <c r="VKW41" s="127"/>
      <c r="VKX41" s="127"/>
      <c r="VKY41" s="127"/>
      <c r="VKZ41" s="127"/>
      <c r="VLA41" s="127"/>
      <c r="VLB41" s="127"/>
      <c r="VLC41" s="127"/>
      <c r="VLD41" s="127"/>
      <c r="VLE41" s="127"/>
      <c r="VLF41" s="127"/>
      <c r="VLG41" s="127"/>
      <c r="VLH41" s="127"/>
      <c r="VLI41" s="127"/>
      <c r="VLJ41" s="127"/>
      <c r="VLK41" s="127"/>
      <c r="VLL41" s="127"/>
      <c r="VLM41" s="127"/>
      <c r="VLN41" s="127"/>
      <c r="VLO41" s="127"/>
      <c r="VLP41" s="127"/>
      <c r="VLQ41" s="127"/>
      <c r="VLR41" s="127"/>
      <c r="VLS41" s="127"/>
      <c r="VLT41" s="127"/>
      <c r="VLU41" s="127"/>
      <c r="VLV41" s="127"/>
      <c r="VLW41" s="127"/>
      <c r="VLX41" s="127"/>
      <c r="VLY41" s="127"/>
      <c r="VLZ41" s="127"/>
      <c r="VMA41" s="127"/>
      <c r="VMB41" s="127"/>
      <c r="VMC41" s="127"/>
      <c r="VMD41" s="127"/>
      <c r="VME41" s="127"/>
      <c r="VMF41" s="127"/>
      <c r="VMG41" s="127"/>
      <c r="VMH41" s="127"/>
      <c r="VMI41" s="127"/>
      <c r="VMJ41" s="127"/>
      <c r="VMK41" s="127"/>
      <c r="VML41" s="127"/>
      <c r="VMM41" s="127"/>
      <c r="VMN41" s="127"/>
      <c r="VMO41" s="127"/>
      <c r="VMP41" s="127"/>
      <c r="VMQ41" s="127"/>
      <c r="VMR41" s="127"/>
      <c r="VMS41" s="127"/>
      <c r="VMT41" s="127"/>
      <c r="VMU41" s="127"/>
      <c r="VMV41" s="127"/>
      <c r="VMW41" s="127"/>
      <c r="VMX41" s="127"/>
      <c r="VMY41" s="127"/>
      <c r="VMZ41" s="127"/>
      <c r="VNA41" s="127"/>
      <c r="VNB41" s="127"/>
      <c r="VNC41" s="127"/>
      <c r="VND41" s="127"/>
      <c r="VNE41" s="127"/>
      <c r="VNF41" s="127"/>
      <c r="VNG41" s="127"/>
      <c r="VNH41" s="127"/>
      <c r="VNI41" s="127"/>
      <c r="VNJ41" s="127"/>
      <c r="VNK41" s="127"/>
      <c r="VNL41" s="127"/>
      <c r="VNM41" s="127"/>
      <c r="VNN41" s="127"/>
      <c r="VNO41" s="127"/>
      <c r="VNP41" s="127"/>
      <c r="VNQ41" s="127"/>
      <c r="VNR41" s="127"/>
      <c r="VNS41" s="127"/>
      <c r="VNT41" s="127"/>
      <c r="VNU41" s="127"/>
      <c r="VNV41" s="127"/>
      <c r="VNW41" s="127"/>
      <c r="VNX41" s="127"/>
      <c r="VNY41" s="127"/>
      <c r="VNZ41" s="127"/>
      <c r="VOA41" s="127"/>
      <c r="VOB41" s="127"/>
      <c r="VOC41" s="127"/>
      <c r="VOD41" s="127"/>
      <c r="VOE41" s="127"/>
      <c r="VOF41" s="127"/>
      <c r="VOG41" s="127"/>
      <c r="VOH41" s="127"/>
      <c r="VOI41" s="127"/>
      <c r="VOJ41" s="127"/>
      <c r="VOK41" s="127"/>
      <c r="VOL41" s="127"/>
      <c r="VOM41" s="127"/>
      <c r="VON41" s="127"/>
      <c r="VOO41" s="127"/>
      <c r="VOP41" s="127"/>
      <c r="VOQ41" s="127"/>
      <c r="VOR41" s="127"/>
      <c r="VOS41" s="127"/>
      <c r="VOT41" s="127"/>
      <c r="VOU41" s="127"/>
      <c r="VOV41" s="127"/>
      <c r="VOW41" s="127"/>
      <c r="VOX41" s="127"/>
      <c r="VOY41" s="127"/>
      <c r="VOZ41" s="127"/>
      <c r="VPA41" s="127"/>
      <c r="VPB41" s="127"/>
      <c r="VPC41" s="127"/>
      <c r="VPD41" s="127"/>
      <c r="VPE41" s="127"/>
      <c r="VPF41" s="127"/>
      <c r="VPG41" s="127"/>
      <c r="VPH41" s="127"/>
      <c r="VPI41" s="127"/>
      <c r="VPJ41" s="127"/>
      <c r="VPK41" s="127"/>
      <c r="VPL41" s="127"/>
      <c r="VPM41" s="127"/>
      <c r="VPN41" s="127"/>
      <c r="VPO41" s="127"/>
      <c r="VPP41" s="127"/>
      <c r="VPQ41" s="127"/>
      <c r="VPR41" s="127"/>
      <c r="VPS41" s="127"/>
      <c r="VPT41" s="127"/>
      <c r="VPU41" s="127"/>
      <c r="VPV41" s="127"/>
      <c r="VPW41" s="127"/>
      <c r="VPX41" s="127"/>
      <c r="VPY41" s="127"/>
      <c r="VPZ41" s="127"/>
      <c r="VQA41" s="127"/>
      <c r="VQB41" s="127"/>
      <c r="VQC41" s="127"/>
      <c r="VQD41" s="127"/>
      <c r="VQE41" s="127"/>
      <c r="VQF41" s="127"/>
      <c r="VQG41" s="127"/>
      <c r="VQH41" s="127"/>
      <c r="VQI41" s="127"/>
      <c r="VQJ41" s="127"/>
      <c r="VQK41" s="127"/>
      <c r="VQL41" s="127"/>
      <c r="VQM41" s="127"/>
      <c r="VQN41" s="127"/>
      <c r="VQO41" s="127"/>
      <c r="VQP41" s="127"/>
      <c r="VQQ41" s="127"/>
      <c r="VQR41" s="127"/>
      <c r="VQS41" s="127"/>
      <c r="VQT41" s="127"/>
      <c r="VQU41" s="127"/>
      <c r="VQV41" s="127"/>
      <c r="VQW41" s="127"/>
      <c r="VQX41" s="127"/>
      <c r="VQY41" s="127"/>
      <c r="VQZ41" s="127"/>
      <c r="VRA41" s="127"/>
      <c r="VRB41" s="127"/>
      <c r="VRC41" s="127"/>
      <c r="VRD41" s="127"/>
      <c r="VRE41" s="127"/>
      <c r="VRF41" s="127"/>
      <c r="VRG41" s="127"/>
      <c r="VRH41" s="127"/>
      <c r="VRI41" s="127"/>
      <c r="VRJ41" s="127"/>
      <c r="VRK41" s="127"/>
      <c r="VRL41" s="127"/>
      <c r="VRM41" s="127"/>
      <c r="VRN41" s="127"/>
      <c r="VRO41" s="127"/>
      <c r="VRP41" s="127"/>
      <c r="VRQ41" s="127"/>
      <c r="VRR41" s="127"/>
      <c r="VRS41" s="127"/>
      <c r="VRT41" s="127"/>
      <c r="VRU41" s="127"/>
      <c r="VRV41" s="127"/>
      <c r="VRW41" s="127"/>
      <c r="VRX41" s="127"/>
      <c r="VRY41" s="127"/>
      <c r="VRZ41" s="127"/>
      <c r="VSA41" s="127"/>
      <c r="VSB41" s="127"/>
      <c r="VSC41" s="127"/>
      <c r="VSD41" s="127"/>
      <c r="VSE41" s="127"/>
      <c r="VSF41" s="127"/>
      <c r="VSG41" s="127"/>
      <c r="VSH41" s="127"/>
      <c r="VSI41" s="127"/>
      <c r="VSJ41" s="127"/>
      <c r="VSK41" s="127"/>
      <c r="VSL41" s="127"/>
      <c r="VSM41" s="127"/>
      <c r="VSN41" s="127"/>
      <c r="VSO41" s="127"/>
      <c r="VSP41" s="127"/>
      <c r="VSQ41" s="127"/>
      <c r="VSR41" s="127"/>
      <c r="VSS41" s="127"/>
      <c r="VST41" s="127"/>
      <c r="VSU41" s="127"/>
      <c r="VSV41" s="127"/>
      <c r="VSW41" s="127"/>
      <c r="VSX41" s="127"/>
      <c r="VSY41" s="127"/>
      <c r="VSZ41" s="127"/>
      <c r="VTA41" s="127"/>
      <c r="VTB41" s="127"/>
      <c r="VTC41" s="127"/>
      <c r="VTD41" s="127"/>
      <c r="VTE41" s="127"/>
      <c r="VTF41" s="127"/>
      <c r="VTG41" s="127"/>
      <c r="VTH41" s="127"/>
      <c r="VTI41" s="127"/>
      <c r="VTJ41" s="127"/>
      <c r="VTK41" s="127"/>
      <c r="VTL41" s="127"/>
      <c r="VTM41" s="127"/>
      <c r="VTN41" s="127"/>
      <c r="VTO41" s="127"/>
      <c r="VTP41" s="127"/>
      <c r="VTQ41" s="127"/>
      <c r="VTR41" s="127"/>
      <c r="VTS41" s="127"/>
      <c r="VTT41" s="127"/>
      <c r="VTU41" s="127"/>
      <c r="VTV41" s="127"/>
      <c r="VTW41" s="127"/>
      <c r="VTX41" s="127"/>
      <c r="VTY41" s="127"/>
      <c r="VTZ41" s="127"/>
      <c r="VUA41" s="127"/>
      <c r="VUB41" s="127"/>
      <c r="VUC41" s="127"/>
      <c r="VUD41" s="127"/>
      <c r="VUE41" s="127"/>
      <c r="VUF41" s="127"/>
      <c r="VUG41" s="127"/>
      <c r="VUH41" s="127"/>
      <c r="VUI41" s="127"/>
      <c r="VUJ41" s="127"/>
      <c r="VUK41" s="127"/>
      <c r="VUL41" s="127"/>
      <c r="VUM41" s="127"/>
      <c r="VUN41" s="127"/>
      <c r="VUO41" s="127"/>
      <c r="VUP41" s="127"/>
      <c r="VUQ41" s="127"/>
      <c r="VUR41" s="127"/>
      <c r="VUS41" s="127"/>
      <c r="VUT41" s="127"/>
      <c r="VUU41" s="127"/>
      <c r="VUV41" s="127"/>
      <c r="VUW41" s="127"/>
      <c r="VUX41" s="127"/>
      <c r="VUY41" s="127"/>
      <c r="VUZ41" s="127"/>
      <c r="VVA41" s="127"/>
      <c r="VVB41" s="127"/>
      <c r="VVC41" s="127"/>
      <c r="VVD41" s="127"/>
      <c r="VVE41" s="127"/>
      <c r="VVF41" s="127"/>
      <c r="VVG41" s="127"/>
      <c r="VVH41" s="127"/>
      <c r="VVI41" s="127"/>
      <c r="VVJ41" s="127"/>
      <c r="VVK41" s="127"/>
      <c r="VVL41" s="127"/>
      <c r="VVM41" s="127"/>
      <c r="VVN41" s="127"/>
      <c r="VVO41" s="127"/>
      <c r="VVP41" s="127"/>
      <c r="VVQ41" s="127"/>
      <c r="VVR41" s="127"/>
      <c r="VVS41" s="127"/>
      <c r="VVT41" s="127"/>
      <c r="VVU41" s="127"/>
      <c r="VVV41" s="127"/>
      <c r="VVW41" s="127"/>
      <c r="VVX41" s="127"/>
      <c r="VVY41" s="127"/>
      <c r="VVZ41" s="127"/>
      <c r="VWA41" s="127"/>
      <c r="VWB41" s="127"/>
      <c r="VWC41" s="127"/>
      <c r="VWD41" s="127"/>
      <c r="VWE41" s="127"/>
      <c r="VWF41" s="127"/>
      <c r="VWG41" s="127"/>
      <c r="VWH41" s="127"/>
      <c r="VWI41" s="127"/>
      <c r="VWJ41" s="127"/>
      <c r="VWK41" s="127"/>
      <c r="VWL41" s="127"/>
      <c r="VWM41" s="127"/>
      <c r="VWN41" s="127"/>
      <c r="VWO41" s="127"/>
      <c r="VWP41" s="127"/>
      <c r="VWQ41" s="127"/>
      <c r="VWR41" s="127"/>
      <c r="VWS41" s="127"/>
      <c r="VWT41" s="127"/>
      <c r="VWU41" s="127"/>
      <c r="VWV41" s="127"/>
      <c r="VWW41" s="127"/>
      <c r="VWX41" s="127"/>
      <c r="VWY41" s="127"/>
      <c r="VWZ41" s="127"/>
      <c r="VXA41" s="127"/>
      <c r="VXB41" s="127"/>
      <c r="VXC41" s="127"/>
      <c r="VXD41" s="127"/>
      <c r="VXE41" s="127"/>
      <c r="VXF41" s="127"/>
      <c r="VXG41" s="127"/>
      <c r="VXH41" s="127"/>
      <c r="VXI41" s="127"/>
      <c r="VXJ41" s="127"/>
      <c r="VXK41" s="127"/>
      <c r="VXL41" s="127"/>
      <c r="VXM41" s="127"/>
      <c r="VXN41" s="127"/>
      <c r="VXO41" s="127"/>
      <c r="VXP41" s="127"/>
      <c r="VXQ41" s="127"/>
      <c r="VXR41" s="127"/>
      <c r="VXS41" s="127"/>
      <c r="VXT41" s="127"/>
      <c r="VXU41" s="127"/>
      <c r="VXV41" s="127"/>
      <c r="VXW41" s="127"/>
      <c r="VXX41" s="127"/>
      <c r="VXY41" s="127"/>
      <c r="VXZ41" s="127"/>
      <c r="VYA41" s="127"/>
      <c r="VYB41" s="127"/>
      <c r="VYC41" s="127"/>
      <c r="VYD41" s="127"/>
      <c r="VYE41" s="127"/>
      <c r="VYF41" s="127"/>
      <c r="VYG41" s="127"/>
      <c r="VYH41" s="127"/>
      <c r="VYI41" s="127"/>
      <c r="VYJ41" s="127"/>
      <c r="VYK41" s="127"/>
      <c r="VYL41" s="127"/>
      <c r="VYM41" s="127"/>
      <c r="VYN41" s="127"/>
      <c r="VYO41" s="127"/>
      <c r="VYP41" s="127"/>
      <c r="VYQ41" s="127"/>
      <c r="VYR41" s="127"/>
      <c r="VYS41" s="127"/>
      <c r="VYT41" s="127"/>
      <c r="VYU41" s="127"/>
      <c r="VYV41" s="127"/>
      <c r="VYW41" s="127"/>
      <c r="VYX41" s="127"/>
      <c r="VYY41" s="127"/>
      <c r="VYZ41" s="127"/>
      <c r="VZA41" s="127"/>
      <c r="VZB41" s="127"/>
      <c r="VZC41" s="127"/>
      <c r="VZD41" s="127"/>
      <c r="VZE41" s="127"/>
      <c r="VZF41" s="127"/>
      <c r="VZG41" s="127"/>
      <c r="VZH41" s="127"/>
      <c r="VZI41" s="127"/>
      <c r="VZJ41" s="127"/>
      <c r="VZK41" s="127"/>
      <c r="VZL41" s="127"/>
      <c r="VZM41" s="127"/>
      <c r="VZN41" s="127"/>
      <c r="VZO41" s="127"/>
      <c r="VZP41" s="127"/>
      <c r="VZQ41" s="127"/>
      <c r="VZR41" s="127"/>
      <c r="VZS41" s="127"/>
      <c r="VZT41" s="127"/>
      <c r="VZU41" s="127"/>
      <c r="VZV41" s="127"/>
      <c r="VZW41" s="127"/>
      <c r="VZX41" s="127"/>
      <c r="VZY41" s="127"/>
      <c r="VZZ41" s="127"/>
      <c r="WAA41" s="127"/>
      <c r="WAB41" s="127"/>
      <c r="WAC41" s="127"/>
      <c r="WAD41" s="127"/>
      <c r="WAE41" s="127"/>
      <c r="WAF41" s="127"/>
      <c r="WAG41" s="127"/>
      <c r="WAH41" s="127"/>
      <c r="WAI41" s="127"/>
      <c r="WAJ41" s="127"/>
      <c r="WAK41" s="127"/>
      <c r="WAL41" s="127"/>
      <c r="WAM41" s="127"/>
      <c r="WAN41" s="127"/>
      <c r="WAO41" s="127"/>
      <c r="WAP41" s="127"/>
      <c r="WAQ41" s="127"/>
      <c r="WAR41" s="127"/>
      <c r="WAS41" s="127"/>
      <c r="WAT41" s="127"/>
      <c r="WAU41" s="127"/>
      <c r="WAV41" s="127"/>
      <c r="WAW41" s="127"/>
      <c r="WAX41" s="127"/>
      <c r="WAY41" s="127"/>
      <c r="WAZ41" s="127"/>
      <c r="WBA41" s="127"/>
      <c r="WBB41" s="127"/>
      <c r="WBC41" s="127"/>
      <c r="WBD41" s="127"/>
      <c r="WBE41" s="127"/>
      <c r="WBF41" s="127"/>
      <c r="WBG41" s="127"/>
      <c r="WBH41" s="127"/>
      <c r="WBI41" s="127"/>
      <c r="WBJ41" s="127"/>
      <c r="WBK41" s="127"/>
      <c r="WBL41" s="127"/>
      <c r="WBM41" s="127"/>
      <c r="WBN41" s="127"/>
      <c r="WBO41" s="127"/>
      <c r="WBP41" s="127"/>
      <c r="WBQ41" s="127"/>
      <c r="WBR41" s="127"/>
      <c r="WBS41" s="127"/>
      <c r="WBT41" s="127"/>
      <c r="WBU41" s="127"/>
      <c r="WBV41" s="127"/>
      <c r="WBW41" s="127"/>
      <c r="WBX41" s="127"/>
      <c r="WBY41" s="127"/>
      <c r="WBZ41" s="127"/>
      <c r="WCA41" s="127"/>
      <c r="WCB41" s="127"/>
      <c r="WCC41" s="127"/>
      <c r="WCD41" s="127"/>
      <c r="WCE41" s="127"/>
      <c r="WCF41" s="127"/>
      <c r="WCG41" s="127"/>
      <c r="WCH41" s="127"/>
      <c r="WCI41" s="127"/>
      <c r="WCJ41" s="127"/>
      <c r="WCK41" s="127"/>
      <c r="WCL41" s="127"/>
      <c r="WCM41" s="127"/>
      <c r="WCN41" s="127"/>
      <c r="WCO41" s="127"/>
      <c r="WCP41" s="127"/>
      <c r="WCQ41" s="127"/>
      <c r="WCR41" s="127"/>
      <c r="WCS41" s="127"/>
      <c r="WCT41" s="127"/>
      <c r="WCU41" s="127"/>
      <c r="WCV41" s="127"/>
      <c r="WCW41" s="127"/>
      <c r="WCX41" s="127"/>
      <c r="WCY41" s="127"/>
      <c r="WCZ41" s="127"/>
      <c r="WDA41" s="127"/>
      <c r="WDB41" s="127"/>
      <c r="WDC41" s="127"/>
      <c r="WDD41" s="127"/>
      <c r="WDE41" s="127"/>
      <c r="WDF41" s="127"/>
      <c r="WDG41" s="127"/>
      <c r="WDH41" s="127"/>
      <c r="WDI41" s="127"/>
      <c r="WDJ41" s="127"/>
      <c r="WDK41" s="127"/>
      <c r="WDL41" s="127"/>
      <c r="WDM41" s="127"/>
      <c r="WDN41" s="127"/>
      <c r="WDO41" s="127"/>
      <c r="WDP41" s="127"/>
      <c r="WDQ41" s="127"/>
      <c r="WDR41" s="127"/>
      <c r="WDS41" s="127"/>
      <c r="WDT41" s="127"/>
      <c r="WDU41" s="127"/>
      <c r="WDV41" s="127"/>
      <c r="WDW41" s="127"/>
      <c r="WDX41" s="127"/>
      <c r="WDY41" s="127"/>
      <c r="WDZ41" s="127"/>
      <c r="WEA41" s="127"/>
      <c r="WEB41" s="127"/>
      <c r="WEC41" s="127"/>
      <c r="WED41" s="127"/>
      <c r="WEE41" s="127"/>
      <c r="WEF41" s="127"/>
      <c r="WEG41" s="127"/>
      <c r="WEH41" s="127"/>
      <c r="WEI41" s="127"/>
      <c r="WEJ41" s="127"/>
      <c r="WEK41" s="127"/>
      <c r="WEL41" s="127"/>
      <c r="WEM41" s="127"/>
      <c r="WEN41" s="127"/>
      <c r="WEO41" s="127"/>
      <c r="WEP41" s="127"/>
      <c r="WEQ41" s="127"/>
      <c r="WER41" s="127"/>
      <c r="WES41" s="127"/>
      <c r="WET41" s="127"/>
      <c r="WEU41" s="127"/>
      <c r="WEV41" s="127"/>
      <c r="WEW41" s="127"/>
      <c r="WEX41" s="127"/>
      <c r="WEY41" s="127"/>
      <c r="WEZ41" s="127"/>
      <c r="WFA41" s="127"/>
      <c r="WFB41" s="127"/>
      <c r="WFC41" s="127"/>
      <c r="WFD41" s="127"/>
      <c r="WFE41" s="127"/>
      <c r="WFF41" s="127"/>
      <c r="WFG41" s="127"/>
      <c r="WFH41" s="127"/>
      <c r="WFI41" s="127"/>
      <c r="WFJ41" s="127"/>
      <c r="WFK41" s="127"/>
      <c r="WFL41" s="127"/>
      <c r="WFM41" s="127"/>
      <c r="WFN41" s="127"/>
      <c r="WFO41" s="127"/>
      <c r="WFP41" s="127"/>
      <c r="WFQ41" s="127"/>
      <c r="WFR41" s="127"/>
      <c r="WFS41" s="127"/>
      <c r="WFT41" s="127"/>
      <c r="WFU41" s="127"/>
      <c r="WFV41" s="127"/>
      <c r="WFW41" s="127"/>
      <c r="WFX41" s="127"/>
      <c r="WFY41" s="127"/>
      <c r="WFZ41" s="127"/>
      <c r="WGA41" s="127"/>
      <c r="WGB41" s="127"/>
      <c r="WGC41" s="127"/>
      <c r="WGD41" s="127"/>
      <c r="WGE41" s="127"/>
      <c r="WGF41" s="127"/>
      <c r="WGG41" s="127"/>
      <c r="WGH41" s="127"/>
      <c r="WGI41" s="127"/>
      <c r="WGJ41" s="127"/>
      <c r="WGK41" s="127"/>
      <c r="WGL41" s="127"/>
      <c r="WGM41" s="127"/>
      <c r="WGN41" s="127"/>
      <c r="WGO41" s="127"/>
      <c r="WGP41" s="127"/>
      <c r="WGQ41" s="127"/>
      <c r="WGR41" s="127"/>
      <c r="WGS41" s="127"/>
      <c r="WGT41" s="127"/>
      <c r="WGU41" s="127"/>
      <c r="WGV41" s="127"/>
      <c r="WGW41" s="127"/>
      <c r="WGX41" s="127"/>
      <c r="WGY41" s="127"/>
      <c r="WGZ41" s="127"/>
      <c r="WHA41" s="127"/>
      <c r="WHB41" s="127"/>
      <c r="WHC41" s="127"/>
      <c r="WHD41" s="127"/>
      <c r="WHE41" s="127"/>
      <c r="WHF41" s="127"/>
      <c r="WHG41" s="127"/>
      <c r="WHH41" s="127"/>
      <c r="WHI41" s="127"/>
      <c r="WHJ41" s="127"/>
      <c r="WHK41" s="127"/>
      <c r="WHL41" s="127"/>
      <c r="WHM41" s="127"/>
      <c r="WHN41" s="127"/>
      <c r="WHO41" s="127"/>
      <c r="WHP41" s="127"/>
      <c r="WHQ41" s="127"/>
      <c r="WHR41" s="127"/>
      <c r="WHS41" s="127"/>
      <c r="WHT41" s="127"/>
      <c r="WHU41" s="127"/>
      <c r="WHV41" s="127"/>
      <c r="WHW41" s="127"/>
      <c r="WHX41" s="127"/>
      <c r="WHY41" s="127"/>
      <c r="WHZ41" s="127"/>
      <c r="WIA41" s="127"/>
      <c r="WIB41" s="127"/>
      <c r="WIC41" s="127"/>
      <c r="WID41" s="127"/>
      <c r="WIE41" s="127"/>
      <c r="WIF41" s="127"/>
      <c r="WIG41" s="127"/>
      <c r="WIH41" s="127"/>
      <c r="WII41" s="127"/>
      <c r="WIJ41" s="127"/>
      <c r="WIK41" s="127"/>
      <c r="WIL41" s="127"/>
      <c r="WIM41" s="127"/>
      <c r="WIN41" s="127"/>
      <c r="WIO41" s="127"/>
      <c r="WIP41" s="127"/>
      <c r="WIQ41" s="127"/>
      <c r="WIR41" s="127"/>
      <c r="WIS41" s="127"/>
      <c r="WIT41" s="127"/>
      <c r="WIU41" s="127"/>
      <c r="WIV41" s="127"/>
      <c r="WIW41" s="127"/>
      <c r="WIX41" s="127"/>
      <c r="WIY41" s="127"/>
      <c r="WIZ41" s="127"/>
      <c r="WJA41" s="127"/>
      <c r="WJB41" s="127"/>
      <c r="WJC41" s="127"/>
      <c r="WJD41" s="127"/>
      <c r="WJE41" s="127"/>
      <c r="WJF41" s="127"/>
      <c r="WJG41" s="127"/>
      <c r="WJH41" s="127"/>
      <c r="WJI41" s="127"/>
      <c r="WJJ41" s="127"/>
      <c r="WJK41" s="127"/>
      <c r="WJL41" s="127"/>
      <c r="WJM41" s="127"/>
      <c r="WJN41" s="127"/>
      <c r="WJO41" s="127"/>
      <c r="WJP41" s="127"/>
      <c r="WJQ41" s="127"/>
      <c r="WJR41" s="127"/>
      <c r="WJS41" s="127"/>
      <c r="WJT41" s="127"/>
      <c r="WJU41" s="127"/>
      <c r="WJV41" s="127"/>
      <c r="WJW41" s="127"/>
      <c r="WJX41" s="127"/>
      <c r="WJY41" s="127"/>
      <c r="WJZ41" s="127"/>
      <c r="WKA41" s="127"/>
      <c r="WKB41" s="127"/>
      <c r="WKC41" s="127"/>
      <c r="WKD41" s="127"/>
      <c r="WKE41" s="127"/>
      <c r="WKF41" s="127"/>
      <c r="WKG41" s="127"/>
      <c r="WKH41" s="127"/>
      <c r="WKI41" s="127"/>
      <c r="WKJ41" s="127"/>
      <c r="WKK41" s="127"/>
      <c r="WKL41" s="127"/>
      <c r="WKM41" s="127"/>
      <c r="WKN41" s="127"/>
      <c r="WKO41" s="127"/>
      <c r="WKP41" s="127"/>
      <c r="WKQ41" s="127"/>
      <c r="WKR41" s="127"/>
      <c r="WKS41" s="127"/>
      <c r="WKT41" s="127"/>
      <c r="WKU41" s="127"/>
      <c r="WKV41" s="127"/>
      <c r="WKW41" s="127"/>
      <c r="WKX41" s="127"/>
      <c r="WKY41" s="127"/>
      <c r="WKZ41" s="127"/>
      <c r="WLA41" s="127"/>
      <c r="WLB41" s="127"/>
      <c r="WLC41" s="127"/>
      <c r="WLD41" s="127"/>
      <c r="WLE41" s="127"/>
      <c r="WLF41" s="127"/>
      <c r="WLG41" s="127"/>
      <c r="WLH41" s="127"/>
      <c r="WLI41" s="127"/>
      <c r="WLJ41" s="127"/>
      <c r="WLK41" s="127"/>
      <c r="WLL41" s="127"/>
      <c r="WLM41" s="127"/>
      <c r="WLN41" s="127"/>
      <c r="WLO41" s="127"/>
      <c r="WLP41" s="127"/>
      <c r="WLQ41" s="127"/>
      <c r="WLR41" s="127"/>
      <c r="WLS41" s="127"/>
      <c r="WLT41" s="127"/>
      <c r="WLU41" s="127"/>
      <c r="WLV41" s="127"/>
      <c r="WLW41" s="127"/>
      <c r="WLX41" s="127"/>
      <c r="WLY41" s="127"/>
      <c r="WLZ41" s="127"/>
      <c r="WMA41" s="127"/>
      <c r="WMB41" s="127"/>
      <c r="WMC41" s="127"/>
      <c r="WMD41" s="127"/>
      <c r="WME41" s="127"/>
      <c r="WMF41" s="127"/>
      <c r="WMG41" s="127"/>
      <c r="WMH41" s="127"/>
      <c r="WMI41" s="127"/>
      <c r="WMJ41" s="127"/>
      <c r="WMK41" s="127"/>
      <c r="WML41" s="127"/>
      <c r="WMM41" s="127"/>
      <c r="WMN41" s="127"/>
      <c r="WMO41" s="127"/>
      <c r="WMP41" s="127"/>
      <c r="WMQ41" s="127"/>
      <c r="WMR41" s="127"/>
      <c r="WMS41" s="127"/>
      <c r="WMT41" s="127"/>
      <c r="WMU41" s="127"/>
      <c r="WMV41" s="127"/>
      <c r="WMW41" s="127"/>
      <c r="WMX41" s="127"/>
      <c r="WMY41" s="127"/>
      <c r="WMZ41" s="127"/>
      <c r="WNA41" s="127"/>
      <c r="WNB41" s="127"/>
      <c r="WNC41" s="127"/>
      <c r="WND41" s="127"/>
      <c r="WNE41" s="127"/>
      <c r="WNF41" s="127"/>
      <c r="WNG41" s="127"/>
      <c r="WNH41" s="127"/>
      <c r="WNI41" s="127"/>
      <c r="WNJ41" s="127"/>
      <c r="WNK41" s="127"/>
      <c r="WNL41" s="127"/>
      <c r="WNM41" s="127"/>
      <c r="WNN41" s="127"/>
      <c r="WNO41" s="127"/>
      <c r="WNP41" s="127"/>
      <c r="WNQ41" s="127"/>
      <c r="WNR41" s="127"/>
      <c r="WNS41" s="127"/>
      <c r="WNT41" s="127"/>
      <c r="WNU41" s="127"/>
      <c r="WNV41" s="127"/>
      <c r="WNW41" s="127"/>
      <c r="WNX41" s="127"/>
      <c r="WNY41" s="127"/>
      <c r="WNZ41" s="127"/>
      <c r="WOA41" s="127"/>
      <c r="WOB41" s="127"/>
      <c r="WOC41" s="127"/>
      <c r="WOD41" s="127"/>
      <c r="WOE41" s="127"/>
      <c r="WOF41" s="127"/>
      <c r="WOG41" s="127"/>
      <c r="WOH41" s="127"/>
      <c r="WOI41" s="127"/>
      <c r="WOJ41" s="127"/>
      <c r="WOK41" s="127"/>
      <c r="WOL41" s="127"/>
      <c r="WOM41" s="127"/>
      <c r="WON41" s="127"/>
      <c r="WOO41" s="127"/>
      <c r="WOP41" s="127"/>
      <c r="WOQ41" s="127"/>
      <c r="WOR41" s="127"/>
      <c r="WOS41" s="127"/>
      <c r="WOT41" s="127"/>
      <c r="WOU41" s="127"/>
      <c r="WOV41" s="127"/>
      <c r="WOW41" s="127"/>
      <c r="WOX41" s="127"/>
      <c r="WOY41" s="127"/>
      <c r="WOZ41" s="127"/>
      <c r="WPA41" s="127"/>
      <c r="WPB41" s="127"/>
      <c r="WPC41" s="127"/>
      <c r="WPD41" s="127"/>
      <c r="WPE41" s="127"/>
      <c r="WPF41" s="127"/>
      <c r="WPG41" s="127"/>
      <c r="WPH41" s="127"/>
      <c r="WPI41" s="127"/>
      <c r="WPJ41" s="127"/>
      <c r="WPK41" s="127"/>
      <c r="WPL41" s="127"/>
      <c r="WPM41" s="127"/>
      <c r="WPN41" s="127"/>
      <c r="WPO41" s="127"/>
      <c r="WPP41" s="127"/>
      <c r="WPQ41" s="127"/>
      <c r="WPR41" s="127"/>
      <c r="WPS41" s="127"/>
      <c r="WPT41" s="127"/>
      <c r="WPU41" s="127"/>
      <c r="WPV41" s="127"/>
      <c r="WPW41" s="127"/>
      <c r="WPX41" s="127"/>
      <c r="WPY41" s="127"/>
      <c r="WPZ41" s="127"/>
      <c r="WQA41" s="127"/>
      <c r="WQB41" s="127"/>
      <c r="WQC41" s="127"/>
      <c r="WQD41" s="127"/>
      <c r="WQE41" s="127"/>
      <c r="WQF41" s="127"/>
      <c r="WQG41" s="127"/>
      <c r="WQH41" s="127"/>
      <c r="WQI41" s="127"/>
      <c r="WQJ41" s="127"/>
      <c r="WQK41" s="127"/>
      <c r="WQL41" s="127"/>
      <c r="WQM41" s="127"/>
      <c r="WQN41" s="127"/>
      <c r="WQO41" s="127"/>
      <c r="WQP41" s="127"/>
      <c r="WQQ41" s="127"/>
      <c r="WQR41" s="127"/>
      <c r="WQS41" s="127"/>
      <c r="WQT41" s="127"/>
      <c r="WQU41" s="127"/>
      <c r="WQV41" s="127"/>
      <c r="WQW41" s="127"/>
      <c r="WQX41" s="127"/>
      <c r="WQY41" s="127"/>
      <c r="WQZ41" s="127"/>
      <c r="WRA41" s="127"/>
      <c r="WRB41" s="127"/>
      <c r="WRC41" s="127"/>
      <c r="WRD41" s="127"/>
      <c r="WRE41" s="127"/>
      <c r="WRF41" s="127"/>
      <c r="WRG41" s="127"/>
      <c r="WRH41" s="127"/>
      <c r="WRI41" s="127"/>
      <c r="WRJ41" s="127"/>
      <c r="WRK41" s="127"/>
      <c r="WRL41" s="127"/>
      <c r="WRM41" s="127"/>
      <c r="WRN41" s="127"/>
      <c r="WRO41" s="127"/>
      <c r="WRP41" s="127"/>
      <c r="WRQ41" s="127"/>
      <c r="WRR41" s="127"/>
      <c r="WRS41" s="127"/>
      <c r="WRT41" s="127"/>
      <c r="WRU41" s="127"/>
      <c r="WRV41" s="127"/>
      <c r="WRW41" s="127"/>
      <c r="WRX41" s="127"/>
      <c r="WRY41" s="127"/>
      <c r="WRZ41" s="127"/>
      <c r="WSA41" s="127"/>
      <c r="WSB41" s="127"/>
      <c r="WSC41" s="127"/>
      <c r="WSD41" s="127"/>
      <c r="WSE41" s="127"/>
      <c r="WSF41" s="127"/>
      <c r="WSG41" s="127"/>
      <c r="WSH41" s="127"/>
      <c r="WSI41" s="127"/>
      <c r="WSJ41" s="127"/>
      <c r="WSK41" s="127"/>
      <c r="WSL41" s="127"/>
      <c r="WSM41" s="127"/>
      <c r="WSN41" s="127"/>
      <c r="WSO41" s="127"/>
      <c r="WSP41" s="127"/>
      <c r="WSQ41" s="127"/>
      <c r="WSR41" s="127"/>
      <c r="WSS41" s="127"/>
      <c r="WST41" s="127"/>
      <c r="WSU41" s="127"/>
      <c r="WSV41" s="127"/>
      <c r="WSW41" s="127"/>
      <c r="WSX41" s="127"/>
      <c r="WSY41" s="127"/>
      <c r="WSZ41" s="127"/>
      <c r="WTA41" s="127"/>
      <c r="WTB41" s="127"/>
      <c r="WTC41" s="127"/>
      <c r="WTD41" s="127"/>
      <c r="WTE41" s="127"/>
      <c r="WTF41" s="127"/>
      <c r="WTG41" s="127"/>
      <c r="WTH41" s="127"/>
      <c r="WTI41" s="127"/>
      <c r="WTJ41" s="127"/>
      <c r="WTK41" s="127"/>
      <c r="WTL41" s="127"/>
      <c r="WTM41" s="127"/>
      <c r="WTN41" s="127"/>
      <c r="WTO41" s="127"/>
      <c r="WTP41" s="127"/>
      <c r="WTQ41" s="127"/>
      <c r="WTR41" s="127"/>
      <c r="WTS41" s="127"/>
      <c r="WTT41" s="127"/>
      <c r="WTU41" s="127"/>
      <c r="WTV41" s="127"/>
      <c r="WTW41" s="127"/>
      <c r="WTX41" s="127"/>
      <c r="WTY41" s="127"/>
      <c r="WTZ41" s="127"/>
      <c r="WUA41" s="127"/>
      <c r="WUB41" s="127"/>
      <c r="WUC41" s="127"/>
      <c r="WUD41" s="127"/>
      <c r="WUE41" s="127"/>
      <c r="WUF41" s="127"/>
      <c r="WUG41" s="127"/>
      <c r="WUH41" s="127"/>
      <c r="WUI41" s="127"/>
      <c r="WUJ41" s="127"/>
      <c r="WUK41" s="127"/>
      <c r="WUL41" s="127"/>
      <c r="WUM41" s="127"/>
      <c r="WUN41" s="127"/>
      <c r="WUO41" s="127"/>
      <c r="WUP41" s="127"/>
      <c r="WUQ41" s="127"/>
      <c r="WUR41" s="127"/>
      <c r="WUS41" s="127"/>
      <c r="WUT41" s="127"/>
      <c r="WUU41" s="127"/>
      <c r="WUV41" s="127"/>
      <c r="WUW41" s="127"/>
      <c r="WUX41" s="127"/>
      <c r="WUY41" s="127"/>
      <c r="WUZ41" s="127"/>
      <c r="WVA41" s="127"/>
      <c r="WVB41" s="127"/>
      <c r="WVC41" s="127"/>
      <c r="WVD41" s="127"/>
      <c r="WVE41" s="127"/>
      <c r="WVF41" s="127"/>
      <c r="WVG41" s="127"/>
      <c r="WVH41" s="127"/>
      <c r="WVI41" s="127"/>
      <c r="WVJ41" s="127"/>
      <c r="WVK41" s="127"/>
      <c r="WVL41" s="127"/>
      <c r="WVM41" s="127"/>
      <c r="WVN41" s="127"/>
      <c r="WVO41" s="127"/>
      <c r="WVP41" s="127"/>
      <c r="WVQ41" s="127"/>
      <c r="WVR41" s="127"/>
      <c r="WVS41" s="127"/>
      <c r="WVT41" s="127"/>
      <c r="WVU41" s="127"/>
      <c r="WVV41" s="127"/>
      <c r="WVW41" s="127"/>
      <c r="WVX41" s="127"/>
      <c r="WVY41" s="127"/>
      <c r="WVZ41" s="127"/>
      <c r="WWA41" s="127"/>
      <c r="WWB41" s="127"/>
      <c r="WWC41" s="127"/>
      <c r="WWD41" s="127"/>
      <c r="WWE41" s="127"/>
      <c r="WWF41" s="127"/>
      <c r="WWG41" s="127"/>
      <c r="WWH41" s="127"/>
      <c r="WWI41" s="127"/>
      <c r="WWJ41" s="127"/>
      <c r="WWK41" s="127"/>
      <c r="WWL41" s="127"/>
      <c r="WWM41" s="127"/>
      <c r="WWN41" s="127"/>
      <c r="WWO41" s="127"/>
      <c r="WWP41" s="127"/>
      <c r="WWQ41" s="127"/>
      <c r="WWR41" s="127"/>
      <c r="WWS41" s="127"/>
      <c r="WWT41" s="127"/>
      <c r="WWU41" s="127"/>
      <c r="WWV41" s="127"/>
      <c r="WWW41" s="127"/>
      <c r="WWX41" s="127"/>
      <c r="WWY41" s="127"/>
      <c r="WWZ41" s="127"/>
      <c r="WXA41" s="127"/>
      <c r="WXB41" s="127"/>
      <c r="WXC41" s="127"/>
      <c r="WXD41" s="127"/>
      <c r="WXE41" s="127"/>
      <c r="WXF41" s="127"/>
      <c r="WXG41" s="127"/>
      <c r="WXH41" s="127"/>
      <c r="WXI41" s="127"/>
      <c r="WXJ41" s="127"/>
      <c r="WXK41" s="127"/>
      <c r="WXL41" s="127"/>
      <c r="WXM41" s="127"/>
      <c r="WXN41" s="127"/>
      <c r="WXO41" s="127"/>
      <c r="WXP41" s="127"/>
      <c r="WXQ41" s="127"/>
      <c r="WXR41" s="127"/>
      <c r="WXS41" s="127"/>
      <c r="WXT41" s="127"/>
      <c r="WXU41" s="127"/>
      <c r="WXV41" s="127"/>
      <c r="WXW41" s="127"/>
      <c r="WXX41" s="127"/>
      <c r="WXY41" s="127"/>
      <c r="WXZ41" s="127"/>
      <c r="WYA41" s="127"/>
      <c r="WYB41" s="127"/>
      <c r="WYC41" s="127"/>
      <c r="WYD41" s="127"/>
      <c r="WYE41" s="127"/>
      <c r="WYF41" s="127"/>
      <c r="WYG41" s="127"/>
      <c r="WYH41" s="127"/>
      <c r="WYI41" s="127"/>
      <c r="WYJ41" s="127"/>
      <c r="WYK41" s="127"/>
      <c r="WYL41" s="127"/>
      <c r="WYM41" s="127"/>
      <c r="WYN41" s="127"/>
      <c r="WYO41" s="127"/>
      <c r="WYP41" s="127"/>
      <c r="WYQ41" s="127"/>
      <c r="WYR41" s="127"/>
      <c r="WYS41" s="127"/>
      <c r="WYT41" s="127"/>
      <c r="WYU41" s="127"/>
      <c r="WYV41" s="127"/>
      <c r="WYW41" s="127"/>
      <c r="WYX41" s="127"/>
      <c r="WYY41" s="127"/>
      <c r="WYZ41" s="127"/>
      <c r="WZA41" s="127"/>
      <c r="WZB41" s="127"/>
      <c r="WZC41" s="127"/>
      <c r="WZD41" s="127"/>
      <c r="WZE41" s="127"/>
      <c r="WZF41" s="127"/>
      <c r="WZG41" s="127"/>
      <c r="WZH41" s="127"/>
      <c r="WZI41" s="127"/>
      <c r="WZJ41" s="127"/>
      <c r="WZK41" s="127"/>
      <c r="WZL41" s="127"/>
      <c r="WZM41" s="127"/>
      <c r="WZN41" s="127"/>
      <c r="WZO41" s="127"/>
      <c r="WZP41" s="127"/>
      <c r="WZQ41" s="127"/>
      <c r="WZR41" s="127"/>
      <c r="WZS41" s="127"/>
      <c r="WZT41" s="127"/>
      <c r="WZU41" s="127"/>
      <c r="WZV41" s="127"/>
      <c r="WZW41" s="127"/>
      <c r="WZX41" s="127"/>
      <c r="WZY41" s="127"/>
      <c r="WZZ41" s="127"/>
      <c r="XAA41" s="127"/>
      <c r="XAB41" s="127"/>
      <c r="XAC41" s="127"/>
      <c r="XAD41" s="127"/>
      <c r="XAE41" s="127"/>
      <c r="XAF41" s="127"/>
      <c r="XAG41" s="127"/>
      <c r="XAH41" s="127"/>
      <c r="XAI41" s="127"/>
      <c r="XAJ41" s="127"/>
      <c r="XAK41" s="127"/>
      <c r="XAL41" s="127"/>
      <c r="XAM41" s="127"/>
      <c r="XAN41" s="127"/>
      <c r="XAO41" s="127"/>
      <c r="XAP41" s="127"/>
      <c r="XAQ41" s="127"/>
      <c r="XAR41" s="127"/>
      <c r="XAS41" s="127"/>
      <c r="XAT41" s="127"/>
      <c r="XAU41" s="127"/>
      <c r="XAV41" s="127"/>
      <c r="XAW41" s="127"/>
      <c r="XAX41" s="127"/>
      <c r="XAY41" s="127"/>
      <c r="XAZ41" s="127"/>
      <c r="XBA41" s="127"/>
      <c r="XBB41" s="127"/>
      <c r="XBC41" s="127"/>
      <c r="XBD41" s="127"/>
      <c r="XBE41" s="127"/>
      <c r="XBF41" s="127"/>
      <c r="XBG41" s="127"/>
      <c r="XBH41" s="127"/>
      <c r="XBI41" s="127"/>
      <c r="XBJ41" s="127"/>
      <c r="XBK41" s="127"/>
      <c r="XBL41" s="127"/>
      <c r="XBM41" s="127"/>
      <c r="XBN41" s="127"/>
      <c r="XBO41" s="127"/>
      <c r="XBP41" s="127"/>
      <c r="XBQ41" s="127"/>
      <c r="XBR41" s="127"/>
      <c r="XBS41" s="127"/>
      <c r="XBT41" s="127"/>
      <c r="XBU41" s="127"/>
      <c r="XBV41" s="127"/>
      <c r="XBW41" s="127"/>
      <c r="XBX41" s="127"/>
      <c r="XBY41" s="127"/>
      <c r="XBZ41" s="127"/>
      <c r="XCA41" s="127"/>
      <c r="XCB41" s="127"/>
      <c r="XCC41" s="127"/>
      <c r="XCD41" s="127"/>
      <c r="XCE41" s="127"/>
      <c r="XCF41" s="127"/>
      <c r="XCG41" s="127"/>
      <c r="XCH41" s="127"/>
      <c r="XCI41" s="127"/>
      <c r="XCJ41" s="127"/>
      <c r="XCK41" s="127"/>
      <c r="XCL41" s="127"/>
      <c r="XCM41" s="127"/>
      <c r="XCN41" s="127"/>
      <c r="XCO41" s="127"/>
      <c r="XCP41" s="127"/>
      <c r="XCQ41" s="127"/>
      <c r="XCR41" s="127"/>
      <c r="XCS41" s="127"/>
      <c r="XCT41" s="127"/>
      <c r="XCU41" s="127"/>
      <c r="XCV41" s="127"/>
      <c r="XCW41" s="127"/>
      <c r="XCX41" s="127"/>
      <c r="XCY41" s="127"/>
      <c r="XCZ41" s="127"/>
      <c r="XDA41" s="127"/>
      <c r="XDB41" s="127"/>
      <c r="XDC41" s="127"/>
      <c r="XDD41" s="127"/>
      <c r="XDE41" s="127"/>
      <c r="XDF41" s="127"/>
      <c r="XDG41" s="127"/>
      <c r="XDH41" s="127"/>
      <c r="XDI41" s="127"/>
      <c r="XDJ41" s="127"/>
      <c r="XDK41" s="127"/>
      <c r="XDL41" s="127"/>
      <c r="XDM41" s="127"/>
      <c r="XDN41" s="127"/>
      <c r="XDO41" s="127"/>
      <c r="XDP41" s="127"/>
      <c r="XDQ41" s="127"/>
      <c r="XDR41" s="127"/>
      <c r="XDS41" s="127"/>
      <c r="XDT41" s="127"/>
      <c r="XDU41" s="127"/>
      <c r="XDV41" s="127"/>
      <c r="XDW41" s="127"/>
      <c r="XDX41" s="127"/>
      <c r="XDY41" s="127"/>
      <c r="XDZ41" s="127"/>
      <c r="XEA41" s="127"/>
      <c r="XEB41" s="127"/>
      <c r="XEC41" s="127"/>
      <c r="XED41" s="127"/>
      <c r="XEE41" s="127"/>
      <c r="XEF41" s="127"/>
      <c r="XEG41" s="127"/>
      <c r="XEH41" s="127"/>
      <c r="XEI41" s="127"/>
      <c r="XEJ41" s="127"/>
      <c r="XEK41" s="127"/>
      <c r="XEL41" s="127"/>
      <c r="XEM41" s="127"/>
      <c r="XEN41" s="127"/>
      <c r="XEO41" s="127"/>
      <c r="XEP41" s="127"/>
      <c r="XEQ41" s="127"/>
      <c r="XER41" s="127"/>
      <c r="XES41" s="127"/>
      <c r="XET41" s="127"/>
      <c r="XEU41" s="127"/>
      <c r="XEV41" s="127"/>
      <c r="XEW41" s="127"/>
      <c r="XEX41" s="127"/>
      <c r="XEY41" s="127"/>
      <c r="XEZ41" s="127"/>
      <c r="XFA41" s="127"/>
      <c r="XFB41" s="127"/>
      <c r="XFC41" s="127"/>
      <c r="XFD41" s="127"/>
    </row>
    <row r="42" spans="1:16384" s="264" customFormat="1" ht="13.5" thickBot="1" x14ac:dyDescent="0.25">
      <c r="A42" s="734" t="s">
        <v>1046</v>
      </c>
      <c r="B42" s="735"/>
      <c r="C42" s="263">
        <f>+C33+C41</f>
        <v>0</v>
      </c>
      <c r="D42" s="263">
        <f t="shared" ref="D42:E42" si="3">+D33+D41</f>
        <v>0</v>
      </c>
      <c r="E42" s="263">
        <f t="shared" si="3"/>
        <v>0</v>
      </c>
      <c r="F42" s="263">
        <f>+F33+F41</f>
        <v>0</v>
      </c>
      <c r="G42" s="263">
        <f>SUM(C42:F42)</f>
        <v>0</v>
      </c>
      <c r="H42" s="127"/>
      <c r="I42" s="127"/>
      <c r="J42" s="127"/>
      <c r="K42" s="127"/>
      <c r="L42" s="127"/>
      <c r="M42" s="127"/>
      <c r="N42" s="127"/>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7"/>
      <c r="AP42" s="127"/>
      <c r="AQ42" s="127"/>
      <c r="AR42" s="127"/>
      <c r="AS42" s="127"/>
      <c r="AT42" s="127"/>
      <c r="AU42" s="127"/>
      <c r="AV42" s="127"/>
      <c r="AW42" s="127"/>
      <c r="AX42" s="127"/>
      <c r="AY42" s="127"/>
      <c r="AZ42" s="127"/>
      <c r="BA42" s="127"/>
      <c r="BB42" s="127"/>
      <c r="BC42" s="127"/>
      <c r="BD42" s="127"/>
      <c r="BE42" s="127"/>
      <c r="BF42" s="127"/>
      <c r="BG42" s="127"/>
      <c r="BH42" s="127"/>
      <c r="BI42" s="127"/>
      <c r="BJ42" s="127"/>
      <c r="BK42" s="127"/>
      <c r="BL42" s="127"/>
      <c r="BM42" s="127"/>
      <c r="BN42" s="127"/>
      <c r="BO42" s="127"/>
      <c r="BP42" s="127"/>
      <c r="BQ42" s="127"/>
      <c r="BR42" s="127"/>
      <c r="BS42" s="127"/>
      <c r="BT42" s="127"/>
      <c r="BU42" s="127"/>
      <c r="BV42" s="127"/>
      <c r="BW42" s="127"/>
      <c r="BX42" s="127"/>
      <c r="BY42" s="127"/>
      <c r="BZ42" s="127"/>
      <c r="CA42" s="127"/>
      <c r="CB42" s="127"/>
      <c r="CC42" s="127"/>
      <c r="CD42" s="127"/>
      <c r="CE42" s="127"/>
      <c r="CF42" s="127"/>
      <c r="CG42" s="127"/>
      <c r="CH42" s="127"/>
      <c r="CI42" s="127"/>
      <c r="CJ42" s="127"/>
      <c r="CK42" s="127"/>
      <c r="CL42" s="127"/>
      <c r="CM42" s="127"/>
      <c r="CN42" s="127"/>
      <c r="CO42" s="127"/>
      <c r="CP42" s="127"/>
      <c r="CQ42" s="127"/>
      <c r="CR42" s="127"/>
      <c r="CS42" s="127"/>
      <c r="CT42" s="127"/>
      <c r="CU42" s="127"/>
      <c r="CV42" s="127"/>
      <c r="CW42" s="127"/>
      <c r="CX42" s="127"/>
      <c r="CY42" s="127"/>
      <c r="CZ42" s="127"/>
      <c r="DA42" s="127"/>
      <c r="DB42" s="127"/>
      <c r="DC42" s="127"/>
      <c r="DD42" s="127"/>
      <c r="DE42" s="127"/>
      <c r="DF42" s="127"/>
      <c r="DG42" s="127"/>
      <c r="DH42" s="127"/>
      <c r="DI42" s="127"/>
      <c r="DJ42" s="127"/>
      <c r="DK42" s="127"/>
      <c r="DL42" s="127"/>
      <c r="DM42" s="127"/>
      <c r="DN42" s="127"/>
      <c r="DO42" s="127"/>
      <c r="DP42" s="127"/>
      <c r="DQ42" s="127"/>
      <c r="DR42" s="127"/>
      <c r="DS42" s="127"/>
      <c r="DT42" s="127"/>
      <c r="DU42" s="127"/>
      <c r="DV42" s="127"/>
      <c r="DW42" s="127"/>
      <c r="DX42" s="127"/>
      <c r="DY42" s="127"/>
      <c r="DZ42" s="127"/>
      <c r="EA42" s="127"/>
      <c r="EB42" s="127"/>
      <c r="EC42" s="127"/>
      <c r="ED42" s="127"/>
      <c r="EE42" s="127"/>
      <c r="EF42" s="127"/>
      <c r="EG42" s="127"/>
      <c r="EH42" s="127"/>
      <c r="EI42" s="127"/>
      <c r="EJ42" s="127"/>
      <c r="EK42" s="127"/>
      <c r="EL42" s="127"/>
      <c r="EM42" s="127"/>
      <c r="EN42" s="127"/>
      <c r="EO42" s="127"/>
      <c r="EP42" s="127"/>
      <c r="EQ42" s="127"/>
      <c r="ER42" s="127"/>
      <c r="ES42" s="127"/>
      <c r="ET42" s="127"/>
      <c r="EU42" s="127"/>
      <c r="EV42" s="127"/>
      <c r="EW42" s="127"/>
      <c r="EX42" s="127"/>
      <c r="EY42" s="127"/>
      <c r="EZ42" s="127"/>
      <c r="FA42" s="127"/>
      <c r="FB42" s="127"/>
      <c r="FC42" s="127"/>
      <c r="FD42" s="127"/>
      <c r="FE42" s="127"/>
      <c r="FF42" s="127"/>
      <c r="FG42" s="127"/>
      <c r="FH42" s="127"/>
      <c r="FI42" s="127"/>
      <c r="FJ42" s="127"/>
      <c r="FK42" s="127"/>
      <c r="FL42" s="127"/>
      <c r="FM42" s="127"/>
      <c r="FN42" s="127"/>
      <c r="FO42" s="127"/>
      <c r="FP42" s="127"/>
      <c r="FQ42" s="127"/>
      <c r="FR42" s="127"/>
      <c r="FS42" s="127"/>
      <c r="FT42" s="127"/>
      <c r="FU42" s="127"/>
      <c r="FV42" s="127"/>
      <c r="FW42" s="127"/>
      <c r="FX42" s="127"/>
      <c r="FY42" s="127"/>
      <c r="FZ42" s="127"/>
      <c r="GA42" s="127"/>
      <c r="GB42" s="127"/>
      <c r="GC42" s="127"/>
      <c r="GD42" s="127"/>
      <c r="GE42" s="127"/>
      <c r="GF42" s="127"/>
      <c r="GG42" s="127"/>
      <c r="GH42" s="127"/>
      <c r="GI42" s="127"/>
      <c r="GJ42" s="127"/>
      <c r="GK42" s="127"/>
      <c r="GL42" s="127"/>
      <c r="GM42" s="127"/>
      <c r="GN42" s="127"/>
      <c r="GO42" s="127"/>
      <c r="GP42" s="127"/>
      <c r="GQ42" s="127"/>
      <c r="GR42" s="127"/>
      <c r="GS42" s="127"/>
      <c r="GT42" s="127"/>
      <c r="GU42" s="127"/>
      <c r="GV42" s="127"/>
      <c r="GW42" s="127"/>
      <c r="GX42" s="127"/>
      <c r="GY42" s="127"/>
      <c r="GZ42" s="127"/>
      <c r="HA42" s="127"/>
      <c r="HB42" s="127"/>
      <c r="HC42" s="127"/>
      <c r="HD42" s="127"/>
      <c r="HE42" s="127"/>
      <c r="HF42" s="127"/>
      <c r="HG42" s="127"/>
      <c r="HH42" s="127"/>
      <c r="HI42" s="127"/>
      <c r="HJ42" s="127"/>
      <c r="HK42" s="127"/>
      <c r="HL42" s="127"/>
      <c r="HM42" s="127"/>
      <c r="HN42" s="127"/>
      <c r="HO42" s="127"/>
      <c r="HP42" s="127"/>
      <c r="HQ42" s="127"/>
      <c r="HR42" s="127"/>
      <c r="HS42" s="127"/>
      <c r="HT42" s="127"/>
      <c r="HU42" s="127"/>
      <c r="HV42" s="127"/>
      <c r="HW42" s="127"/>
      <c r="HX42" s="127"/>
      <c r="HY42" s="127"/>
      <c r="HZ42" s="127"/>
      <c r="IA42" s="127"/>
      <c r="IB42" s="127"/>
      <c r="IC42" s="127"/>
      <c r="ID42" s="127"/>
      <c r="IE42" s="127"/>
      <c r="IF42" s="127"/>
      <c r="IG42" s="127"/>
      <c r="IH42" s="127"/>
      <c r="II42" s="127"/>
      <c r="IJ42" s="127"/>
      <c r="IK42" s="127"/>
      <c r="IL42" s="127"/>
      <c r="IM42" s="127"/>
      <c r="IN42" s="127"/>
      <c r="IO42" s="127"/>
      <c r="IP42" s="127"/>
      <c r="IQ42" s="127"/>
      <c r="IR42" s="127"/>
      <c r="IS42" s="127"/>
      <c r="IT42" s="127"/>
      <c r="IU42" s="127"/>
      <c r="IV42" s="127"/>
      <c r="IW42" s="127"/>
      <c r="IX42" s="127"/>
      <c r="IY42" s="127"/>
      <c r="IZ42" s="127"/>
      <c r="JA42" s="127"/>
      <c r="JB42" s="127"/>
      <c r="JC42" s="127"/>
      <c r="JD42" s="127"/>
      <c r="JE42" s="127"/>
      <c r="JF42" s="127"/>
      <c r="JG42" s="127"/>
      <c r="JH42" s="127"/>
      <c r="JI42" s="127"/>
      <c r="JJ42" s="127"/>
      <c r="JK42" s="127"/>
      <c r="JL42" s="127"/>
      <c r="JM42" s="127"/>
      <c r="JN42" s="127"/>
      <c r="JO42" s="127"/>
      <c r="JP42" s="127"/>
      <c r="JQ42" s="127"/>
      <c r="JR42" s="127"/>
      <c r="JS42" s="127"/>
      <c r="JT42" s="127"/>
      <c r="JU42" s="127"/>
      <c r="JV42" s="127"/>
      <c r="JW42" s="127"/>
      <c r="JX42" s="127"/>
      <c r="JY42" s="127"/>
      <c r="JZ42" s="127"/>
      <c r="KA42" s="127"/>
      <c r="KB42" s="127"/>
      <c r="KC42" s="127"/>
      <c r="KD42" s="127"/>
      <c r="KE42" s="127"/>
      <c r="KF42" s="127"/>
      <c r="KG42" s="127"/>
      <c r="KH42" s="127"/>
      <c r="KI42" s="127"/>
      <c r="KJ42" s="127"/>
      <c r="KK42" s="127"/>
      <c r="KL42" s="127"/>
      <c r="KM42" s="127"/>
      <c r="KN42" s="127"/>
      <c r="KO42" s="127"/>
      <c r="KP42" s="127"/>
      <c r="KQ42" s="127"/>
      <c r="KR42" s="127"/>
      <c r="KS42" s="127"/>
      <c r="KT42" s="127"/>
      <c r="KU42" s="127"/>
      <c r="KV42" s="127"/>
      <c r="KW42" s="127"/>
      <c r="KX42" s="127"/>
      <c r="KY42" s="127"/>
      <c r="KZ42" s="127"/>
      <c r="LA42" s="127"/>
      <c r="LB42" s="127"/>
      <c r="LC42" s="127"/>
      <c r="LD42" s="127"/>
      <c r="LE42" s="127"/>
      <c r="LF42" s="127"/>
      <c r="LG42" s="127"/>
      <c r="LH42" s="127"/>
      <c r="LI42" s="127"/>
      <c r="LJ42" s="127"/>
      <c r="LK42" s="127"/>
      <c r="LL42" s="127"/>
      <c r="LM42" s="127"/>
      <c r="LN42" s="127"/>
      <c r="LO42" s="127"/>
      <c r="LP42" s="127"/>
      <c r="LQ42" s="127"/>
      <c r="LR42" s="127"/>
      <c r="LS42" s="127"/>
      <c r="LT42" s="127"/>
      <c r="LU42" s="127"/>
      <c r="LV42" s="127"/>
      <c r="LW42" s="127"/>
      <c r="LX42" s="127"/>
      <c r="LY42" s="127"/>
      <c r="LZ42" s="127"/>
      <c r="MA42" s="127"/>
      <c r="MB42" s="127"/>
      <c r="MC42" s="127"/>
      <c r="MD42" s="127"/>
      <c r="ME42" s="127"/>
      <c r="MF42" s="127"/>
      <c r="MG42" s="127"/>
      <c r="MH42" s="127"/>
      <c r="MI42" s="127"/>
      <c r="MJ42" s="127"/>
      <c r="MK42" s="127"/>
      <c r="ML42" s="127"/>
      <c r="MM42" s="127"/>
      <c r="MN42" s="127"/>
      <c r="MO42" s="127"/>
      <c r="MP42" s="127"/>
      <c r="MQ42" s="127"/>
      <c r="MR42" s="127"/>
      <c r="MS42" s="127"/>
      <c r="MT42" s="127"/>
      <c r="MU42" s="127"/>
      <c r="MV42" s="127"/>
      <c r="MW42" s="127"/>
      <c r="MX42" s="127"/>
      <c r="MY42" s="127"/>
      <c r="MZ42" s="127"/>
      <c r="NA42" s="127"/>
      <c r="NB42" s="127"/>
      <c r="NC42" s="127"/>
      <c r="ND42" s="127"/>
      <c r="NE42" s="127"/>
      <c r="NF42" s="127"/>
      <c r="NG42" s="127"/>
      <c r="NH42" s="127"/>
      <c r="NI42" s="127"/>
      <c r="NJ42" s="127"/>
      <c r="NK42" s="127"/>
      <c r="NL42" s="127"/>
      <c r="NM42" s="127"/>
      <c r="NN42" s="127"/>
      <c r="NO42" s="127"/>
      <c r="NP42" s="127"/>
      <c r="NQ42" s="127"/>
      <c r="NR42" s="127"/>
      <c r="NS42" s="127"/>
      <c r="NT42" s="127"/>
      <c r="NU42" s="127"/>
      <c r="NV42" s="127"/>
      <c r="NW42" s="127"/>
      <c r="NX42" s="127"/>
      <c r="NY42" s="127"/>
      <c r="NZ42" s="127"/>
      <c r="OA42" s="127"/>
      <c r="OB42" s="127"/>
      <c r="OC42" s="127"/>
      <c r="OD42" s="127"/>
      <c r="OE42" s="127"/>
      <c r="OF42" s="127"/>
      <c r="OG42" s="127"/>
      <c r="OH42" s="127"/>
      <c r="OI42" s="127"/>
      <c r="OJ42" s="127"/>
      <c r="OK42" s="127"/>
      <c r="OL42" s="127"/>
      <c r="OM42" s="127"/>
      <c r="ON42" s="127"/>
      <c r="OO42" s="127"/>
      <c r="OP42" s="127"/>
      <c r="OQ42" s="127"/>
      <c r="OR42" s="127"/>
      <c r="OS42" s="127"/>
      <c r="OT42" s="127"/>
      <c r="OU42" s="127"/>
      <c r="OV42" s="127"/>
      <c r="OW42" s="127"/>
      <c r="OX42" s="127"/>
      <c r="OY42" s="127"/>
      <c r="OZ42" s="127"/>
      <c r="PA42" s="127"/>
      <c r="PB42" s="127"/>
      <c r="PC42" s="127"/>
      <c r="PD42" s="127"/>
      <c r="PE42" s="127"/>
      <c r="PF42" s="127"/>
      <c r="PG42" s="127"/>
      <c r="PH42" s="127"/>
      <c r="PI42" s="127"/>
      <c r="PJ42" s="127"/>
      <c r="PK42" s="127"/>
      <c r="PL42" s="127"/>
      <c r="PM42" s="127"/>
      <c r="PN42" s="127"/>
      <c r="PO42" s="127"/>
      <c r="PP42" s="127"/>
      <c r="PQ42" s="127"/>
      <c r="PR42" s="127"/>
      <c r="PS42" s="127"/>
      <c r="PT42" s="127"/>
      <c r="PU42" s="127"/>
      <c r="PV42" s="127"/>
      <c r="PW42" s="127"/>
      <c r="PX42" s="127"/>
      <c r="PY42" s="127"/>
      <c r="PZ42" s="127"/>
      <c r="QA42" s="127"/>
      <c r="QB42" s="127"/>
      <c r="QC42" s="127"/>
      <c r="QD42" s="127"/>
      <c r="QE42" s="127"/>
      <c r="QF42" s="127"/>
      <c r="QG42" s="127"/>
      <c r="QH42" s="127"/>
      <c r="QI42" s="127"/>
      <c r="QJ42" s="127"/>
      <c r="QK42" s="127"/>
      <c r="QL42" s="127"/>
      <c r="QM42" s="127"/>
      <c r="QN42" s="127"/>
      <c r="QO42" s="127"/>
      <c r="QP42" s="127"/>
      <c r="QQ42" s="127"/>
      <c r="QR42" s="127"/>
      <c r="QS42" s="127"/>
      <c r="QT42" s="127"/>
      <c r="QU42" s="127"/>
      <c r="QV42" s="127"/>
      <c r="QW42" s="127"/>
      <c r="QX42" s="127"/>
      <c r="QY42" s="127"/>
      <c r="QZ42" s="127"/>
      <c r="RA42" s="127"/>
      <c r="RB42" s="127"/>
      <c r="RC42" s="127"/>
      <c r="RD42" s="127"/>
      <c r="RE42" s="127"/>
      <c r="RF42" s="127"/>
      <c r="RG42" s="127"/>
      <c r="RH42" s="127"/>
      <c r="RI42" s="127"/>
      <c r="RJ42" s="127"/>
      <c r="RK42" s="127"/>
      <c r="RL42" s="127"/>
      <c r="RM42" s="127"/>
      <c r="RN42" s="127"/>
      <c r="RO42" s="127"/>
      <c r="RP42" s="127"/>
      <c r="RQ42" s="127"/>
      <c r="RR42" s="127"/>
      <c r="RS42" s="127"/>
      <c r="RT42" s="127"/>
      <c r="RU42" s="127"/>
      <c r="RV42" s="127"/>
      <c r="RW42" s="127"/>
      <c r="RX42" s="127"/>
      <c r="RY42" s="127"/>
      <c r="RZ42" s="127"/>
      <c r="SA42" s="127"/>
      <c r="SB42" s="127"/>
      <c r="SC42" s="127"/>
      <c r="SD42" s="127"/>
      <c r="SE42" s="127"/>
      <c r="SF42" s="127"/>
      <c r="SG42" s="127"/>
      <c r="SH42" s="127"/>
      <c r="SI42" s="127"/>
      <c r="SJ42" s="127"/>
      <c r="SK42" s="127"/>
      <c r="SL42" s="127"/>
      <c r="SM42" s="127"/>
      <c r="SN42" s="127"/>
      <c r="SO42" s="127"/>
      <c r="SP42" s="127"/>
      <c r="SQ42" s="127"/>
      <c r="SR42" s="127"/>
      <c r="SS42" s="127"/>
      <c r="ST42" s="127"/>
      <c r="SU42" s="127"/>
      <c r="SV42" s="127"/>
      <c r="SW42" s="127"/>
      <c r="SX42" s="127"/>
      <c r="SY42" s="127"/>
      <c r="SZ42" s="127"/>
      <c r="TA42" s="127"/>
      <c r="TB42" s="127"/>
      <c r="TC42" s="127"/>
      <c r="TD42" s="127"/>
      <c r="TE42" s="127"/>
      <c r="TF42" s="127"/>
      <c r="TG42" s="127"/>
      <c r="TH42" s="127"/>
      <c r="TI42" s="127"/>
      <c r="TJ42" s="127"/>
      <c r="TK42" s="127"/>
      <c r="TL42" s="127"/>
      <c r="TM42" s="127"/>
      <c r="TN42" s="127"/>
      <c r="TO42" s="127"/>
      <c r="TP42" s="127"/>
      <c r="TQ42" s="127"/>
      <c r="TR42" s="127"/>
      <c r="TS42" s="127"/>
      <c r="TT42" s="127"/>
      <c r="TU42" s="127"/>
      <c r="TV42" s="127"/>
      <c r="TW42" s="127"/>
      <c r="TX42" s="127"/>
      <c r="TY42" s="127"/>
      <c r="TZ42" s="127"/>
      <c r="UA42" s="127"/>
      <c r="UB42" s="127"/>
      <c r="UC42" s="127"/>
      <c r="UD42" s="127"/>
      <c r="UE42" s="127"/>
      <c r="UF42" s="127"/>
      <c r="UG42" s="127"/>
      <c r="UH42" s="127"/>
      <c r="UI42" s="127"/>
      <c r="UJ42" s="127"/>
      <c r="UK42" s="127"/>
      <c r="UL42" s="127"/>
      <c r="UM42" s="127"/>
      <c r="UN42" s="127"/>
      <c r="UO42" s="127"/>
      <c r="UP42" s="127"/>
      <c r="UQ42" s="127"/>
      <c r="UR42" s="127"/>
      <c r="US42" s="127"/>
      <c r="UT42" s="127"/>
      <c r="UU42" s="127"/>
      <c r="UV42" s="127"/>
      <c r="UW42" s="127"/>
      <c r="UX42" s="127"/>
      <c r="UY42" s="127"/>
      <c r="UZ42" s="127"/>
      <c r="VA42" s="127"/>
      <c r="VB42" s="127"/>
      <c r="VC42" s="127"/>
      <c r="VD42" s="127"/>
      <c r="VE42" s="127"/>
      <c r="VF42" s="127"/>
      <c r="VG42" s="127"/>
      <c r="VH42" s="127"/>
      <c r="VI42" s="127"/>
      <c r="VJ42" s="127"/>
      <c r="VK42" s="127"/>
      <c r="VL42" s="127"/>
      <c r="VM42" s="127"/>
      <c r="VN42" s="127"/>
      <c r="VO42" s="127"/>
      <c r="VP42" s="127"/>
      <c r="VQ42" s="127"/>
      <c r="VR42" s="127"/>
      <c r="VS42" s="127"/>
      <c r="VT42" s="127"/>
      <c r="VU42" s="127"/>
      <c r="VV42" s="127"/>
      <c r="VW42" s="127"/>
      <c r="VX42" s="127"/>
      <c r="VY42" s="127"/>
      <c r="VZ42" s="127"/>
      <c r="WA42" s="127"/>
      <c r="WB42" s="127"/>
      <c r="WC42" s="127"/>
      <c r="WD42" s="127"/>
      <c r="WE42" s="127"/>
      <c r="WF42" s="127"/>
      <c r="WG42" s="127"/>
      <c r="WH42" s="127"/>
      <c r="WI42" s="127"/>
      <c r="WJ42" s="127"/>
      <c r="WK42" s="127"/>
      <c r="WL42" s="127"/>
      <c r="WM42" s="127"/>
      <c r="WN42" s="127"/>
      <c r="WO42" s="127"/>
      <c r="WP42" s="127"/>
      <c r="WQ42" s="127"/>
      <c r="WR42" s="127"/>
      <c r="WS42" s="127"/>
      <c r="WT42" s="127"/>
      <c r="WU42" s="127"/>
      <c r="WV42" s="127"/>
      <c r="WW42" s="127"/>
      <c r="WX42" s="127"/>
      <c r="WY42" s="127"/>
      <c r="WZ42" s="127"/>
      <c r="XA42" s="127"/>
      <c r="XB42" s="127"/>
      <c r="XC42" s="127"/>
      <c r="XD42" s="127"/>
      <c r="XE42" s="127"/>
      <c r="XF42" s="127"/>
      <c r="XG42" s="127"/>
      <c r="XH42" s="127"/>
      <c r="XI42" s="127"/>
      <c r="XJ42" s="127"/>
      <c r="XK42" s="127"/>
      <c r="XL42" s="127"/>
      <c r="XM42" s="127"/>
      <c r="XN42" s="127"/>
      <c r="XO42" s="127"/>
      <c r="XP42" s="127"/>
      <c r="XQ42" s="127"/>
      <c r="XR42" s="127"/>
      <c r="XS42" s="127"/>
      <c r="XT42" s="127"/>
      <c r="XU42" s="127"/>
      <c r="XV42" s="127"/>
      <c r="XW42" s="127"/>
      <c r="XX42" s="127"/>
      <c r="XY42" s="127"/>
      <c r="XZ42" s="127"/>
      <c r="YA42" s="127"/>
      <c r="YB42" s="127"/>
      <c r="YC42" s="127"/>
      <c r="YD42" s="127"/>
      <c r="YE42" s="127"/>
      <c r="YF42" s="127"/>
      <c r="YG42" s="127"/>
      <c r="YH42" s="127"/>
      <c r="YI42" s="127"/>
      <c r="YJ42" s="127"/>
      <c r="YK42" s="127"/>
      <c r="YL42" s="127"/>
      <c r="YM42" s="127"/>
      <c r="YN42" s="127"/>
      <c r="YO42" s="127"/>
      <c r="YP42" s="127"/>
      <c r="YQ42" s="127"/>
      <c r="YR42" s="127"/>
      <c r="YS42" s="127"/>
      <c r="YT42" s="127"/>
      <c r="YU42" s="127"/>
      <c r="YV42" s="127"/>
      <c r="YW42" s="127"/>
      <c r="YX42" s="127"/>
      <c r="YY42" s="127"/>
      <c r="YZ42" s="127"/>
      <c r="ZA42" s="127"/>
      <c r="ZB42" s="127"/>
      <c r="ZC42" s="127"/>
      <c r="ZD42" s="127"/>
      <c r="ZE42" s="127"/>
      <c r="ZF42" s="127"/>
      <c r="ZG42" s="127"/>
      <c r="ZH42" s="127"/>
      <c r="ZI42" s="127"/>
      <c r="ZJ42" s="127"/>
      <c r="ZK42" s="127"/>
      <c r="ZL42" s="127"/>
      <c r="ZM42" s="127"/>
      <c r="ZN42" s="127"/>
      <c r="ZO42" s="127"/>
      <c r="ZP42" s="127"/>
      <c r="ZQ42" s="127"/>
      <c r="ZR42" s="127"/>
      <c r="ZS42" s="127"/>
      <c r="ZT42" s="127"/>
      <c r="ZU42" s="127"/>
      <c r="ZV42" s="127"/>
      <c r="ZW42" s="127"/>
      <c r="ZX42" s="127"/>
      <c r="ZY42" s="127"/>
      <c r="ZZ42" s="127"/>
      <c r="AAA42" s="127"/>
      <c r="AAB42" s="127"/>
      <c r="AAC42" s="127"/>
      <c r="AAD42" s="127"/>
      <c r="AAE42" s="127"/>
      <c r="AAF42" s="127"/>
      <c r="AAG42" s="127"/>
      <c r="AAH42" s="127"/>
      <c r="AAI42" s="127"/>
      <c r="AAJ42" s="127"/>
      <c r="AAK42" s="127"/>
      <c r="AAL42" s="127"/>
      <c r="AAM42" s="127"/>
      <c r="AAN42" s="127"/>
      <c r="AAO42" s="127"/>
      <c r="AAP42" s="127"/>
      <c r="AAQ42" s="127"/>
      <c r="AAR42" s="127"/>
      <c r="AAS42" s="127"/>
      <c r="AAT42" s="127"/>
      <c r="AAU42" s="127"/>
      <c r="AAV42" s="127"/>
      <c r="AAW42" s="127"/>
      <c r="AAX42" s="127"/>
      <c r="AAY42" s="127"/>
      <c r="AAZ42" s="127"/>
      <c r="ABA42" s="127"/>
      <c r="ABB42" s="127"/>
      <c r="ABC42" s="127"/>
      <c r="ABD42" s="127"/>
      <c r="ABE42" s="127"/>
      <c r="ABF42" s="127"/>
      <c r="ABG42" s="127"/>
      <c r="ABH42" s="127"/>
      <c r="ABI42" s="127"/>
      <c r="ABJ42" s="127"/>
      <c r="ABK42" s="127"/>
      <c r="ABL42" s="127"/>
      <c r="ABM42" s="127"/>
      <c r="ABN42" s="127"/>
      <c r="ABO42" s="127"/>
      <c r="ABP42" s="127"/>
      <c r="ABQ42" s="127"/>
      <c r="ABR42" s="127"/>
      <c r="ABS42" s="127"/>
      <c r="ABT42" s="127"/>
      <c r="ABU42" s="127"/>
      <c r="ABV42" s="127"/>
      <c r="ABW42" s="127"/>
      <c r="ABX42" s="127"/>
      <c r="ABY42" s="127"/>
      <c r="ABZ42" s="127"/>
      <c r="ACA42" s="127"/>
      <c r="ACB42" s="127"/>
      <c r="ACC42" s="127"/>
      <c r="ACD42" s="127"/>
      <c r="ACE42" s="127"/>
      <c r="ACF42" s="127"/>
      <c r="ACG42" s="127"/>
      <c r="ACH42" s="127"/>
      <c r="ACI42" s="127"/>
      <c r="ACJ42" s="127"/>
      <c r="ACK42" s="127"/>
      <c r="ACL42" s="127"/>
      <c r="ACM42" s="127"/>
      <c r="ACN42" s="127"/>
      <c r="ACO42" s="127"/>
      <c r="ACP42" s="127"/>
      <c r="ACQ42" s="127"/>
      <c r="ACR42" s="127"/>
      <c r="ACS42" s="127"/>
      <c r="ACT42" s="127"/>
      <c r="ACU42" s="127"/>
      <c r="ACV42" s="127"/>
      <c r="ACW42" s="127"/>
      <c r="ACX42" s="127"/>
      <c r="ACY42" s="127"/>
      <c r="ACZ42" s="127"/>
      <c r="ADA42" s="127"/>
      <c r="ADB42" s="127"/>
      <c r="ADC42" s="127"/>
      <c r="ADD42" s="127"/>
      <c r="ADE42" s="127"/>
      <c r="ADF42" s="127"/>
      <c r="ADG42" s="127"/>
      <c r="ADH42" s="127"/>
      <c r="ADI42" s="127"/>
      <c r="ADJ42" s="127"/>
      <c r="ADK42" s="127"/>
      <c r="ADL42" s="127"/>
      <c r="ADM42" s="127"/>
      <c r="ADN42" s="127"/>
      <c r="ADO42" s="127"/>
      <c r="ADP42" s="127"/>
      <c r="ADQ42" s="127"/>
      <c r="ADR42" s="127"/>
      <c r="ADS42" s="127"/>
      <c r="ADT42" s="127"/>
      <c r="ADU42" s="127"/>
      <c r="ADV42" s="127"/>
      <c r="ADW42" s="127"/>
      <c r="ADX42" s="127"/>
      <c r="ADY42" s="127"/>
      <c r="ADZ42" s="127"/>
      <c r="AEA42" s="127"/>
      <c r="AEB42" s="127"/>
      <c r="AEC42" s="127"/>
      <c r="AED42" s="127"/>
      <c r="AEE42" s="127"/>
      <c r="AEF42" s="127"/>
      <c r="AEG42" s="127"/>
      <c r="AEH42" s="127"/>
      <c r="AEI42" s="127"/>
      <c r="AEJ42" s="127"/>
      <c r="AEK42" s="127"/>
      <c r="AEL42" s="127"/>
      <c r="AEM42" s="127"/>
      <c r="AEN42" s="127"/>
      <c r="AEO42" s="127"/>
      <c r="AEP42" s="127"/>
      <c r="AEQ42" s="127"/>
      <c r="AER42" s="127"/>
      <c r="AES42" s="127"/>
      <c r="AET42" s="127"/>
      <c r="AEU42" s="127"/>
      <c r="AEV42" s="127"/>
      <c r="AEW42" s="127"/>
      <c r="AEX42" s="127"/>
      <c r="AEY42" s="127"/>
      <c r="AEZ42" s="127"/>
      <c r="AFA42" s="127"/>
      <c r="AFB42" s="127"/>
      <c r="AFC42" s="127"/>
      <c r="AFD42" s="127"/>
      <c r="AFE42" s="127"/>
      <c r="AFF42" s="127"/>
      <c r="AFG42" s="127"/>
      <c r="AFH42" s="127"/>
      <c r="AFI42" s="127"/>
      <c r="AFJ42" s="127"/>
      <c r="AFK42" s="127"/>
      <c r="AFL42" s="127"/>
      <c r="AFM42" s="127"/>
      <c r="AFN42" s="127"/>
      <c r="AFO42" s="127"/>
      <c r="AFP42" s="127"/>
      <c r="AFQ42" s="127"/>
      <c r="AFR42" s="127"/>
      <c r="AFS42" s="127"/>
      <c r="AFT42" s="127"/>
      <c r="AFU42" s="127"/>
      <c r="AFV42" s="127"/>
      <c r="AFW42" s="127"/>
      <c r="AFX42" s="127"/>
      <c r="AFY42" s="127"/>
      <c r="AFZ42" s="127"/>
      <c r="AGA42" s="127"/>
      <c r="AGB42" s="127"/>
      <c r="AGC42" s="127"/>
      <c r="AGD42" s="127"/>
      <c r="AGE42" s="127"/>
      <c r="AGF42" s="127"/>
      <c r="AGG42" s="127"/>
      <c r="AGH42" s="127"/>
      <c r="AGI42" s="127"/>
      <c r="AGJ42" s="127"/>
      <c r="AGK42" s="127"/>
      <c r="AGL42" s="127"/>
      <c r="AGM42" s="127"/>
      <c r="AGN42" s="127"/>
      <c r="AGO42" s="127"/>
      <c r="AGP42" s="127"/>
      <c r="AGQ42" s="127"/>
      <c r="AGR42" s="127"/>
      <c r="AGS42" s="127"/>
      <c r="AGT42" s="127"/>
      <c r="AGU42" s="127"/>
      <c r="AGV42" s="127"/>
      <c r="AGW42" s="127"/>
      <c r="AGX42" s="127"/>
      <c r="AGY42" s="127"/>
      <c r="AGZ42" s="127"/>
      <c r="AHA42" s="127"/>
      <c r="AHB42" s="127"/>
      <c r="AHC42" s="127"/>
      <c r="AHD42" s="127"/>
      <c r="AHE42" s="127"/>
      <c r="AHF42" s="127"/>
      <c r="AHG42" s="127"/>
      <c r="AHH42" s="127"/>
      <c r="AHI42" s="127"/>
      <c r="AHJ42" s="127"/>
      <c r="AHK42" s="127"/>
      <c r="AHL42" s="127"/>
      <c r="AHM42" s="127"/>
      <c r="AHN42" s="127"/>
      <c r="AHO42" s="127"/>
      <c r="AHP42" s="127"/>
      <c r="AHQ42" s="127"/>
      <c r="AHR42" s="127"/>
      <c r="AHS42" s="127"/>
      <c r="AHT42" s="127"/>
      <c r="AHU42" s="127"/>
      <c r="AHV42" s="127"/>
      <c r="AHW42" s="127"/>
      <c r="AHX42" s="127"/>
      <c r="AHY42" s="127"/>
      <c r="AHZ42" s="127"/>
      <c r="AIA42" s="127"/>
      <c r="AIB42" s="127"/>
      <c r="AIC42" s="127"/>
      <c r="AID42" s="127"/>
      <c r="AIE42" s="127"/>
      <c r="AIF42" s="127"/>
      <c r="AIG42" s="127"/>
      <c r="AIH42" s="127"/>
      <c r="AII42" s="127"/>
      <c r="AIJ42" s="127"/>
      <c r="AIK42" s="127"/>
      <c r="AIL42" s="127"/>
      <c r="AIM42" s="127"/>
      <c r="AIN42" s="127"/>
      <c r="AIO42" s="127"/>
      <c r="AIP42" s="127"/>
      <c r="AIQ42" s="127"/>
      <c r="AIR42" s="127"/>
      <c r="AIS42" s="127"/>
      <c r="AIT42" s="127"/>
      <c r="AIU42" s="127"/>
      <c r="AIV42" s="127"/>
      <c r="AIW42" s="127"/>
      <c r="AIX42" s="127"/>
      <c r="AIY42" s="127"/>
      <c r="AIZ42" s="127"/>
      <c r="AJA42" s="127"/>
      <c r="AJB42" s="127"/>
      <c r="AJC42" s="127"/>
      <c r="AJD42" s="127"/>
      <c r="AJE42" s="127"/>
      <c r="AJF42" s="127"/>
      <c r="AJG42" s="127"/>
      <c r="AJH42" s="127"/>
      <c r="AJI42" s="127"/>
      <c r="AJJ42" s="127"/>
      <c r="AJK42" s="127"/>
      <c r="AJL42" s="127"/>
      <c r="AJM42" s="127"/>
      <c r="AJN42" s="127"/>
      <c r="AJO42" s="127"/>
      <c r="AJP42" s="127"/>
      <c r="AJQ42" s="127"/>
      <c r="AJR42" s="127"/>
      <c r="AJS42" s="127"/>
      <c r="AJT42" s="127"/>
      <c r="AJU42" s="127"/>
      <c r="AJV42" s="127"/>
      <c r="AJW42" s="127"/>
      <c r="AJX42" s="127"/>
      <c r="AJY42" s="127"/>
      <c r="AJZ42" s="127"/>
      <c r="AKA42" s="127"/>
      <c r="AKB42" s="127"/>
      <c r="AKC42" s="127"/>
      <c r="AKD42" s="127"/>
      <c r="AKE42" s="127"/>
      <c r="AKF42" s="127"/>
      <c r="AKG42" s="127"/>
      <c r="AKH42" s="127"/>
      <c r="AKI42" s="127"/>
      <c r="AKJ42" s="127"/>
      <c r="AKK42" s="127"/>
      <c r="AKL42" s="127"/>
      <c r="AKM42" s="127"/>
      <c r="AKN42" s="127"/>
      <c r="AKO42" s="127"/>
      <c r="AKP42" s="127"/>
      <c r="AKQ42" s="127"/>
      <c r="AKR42" s="127"/>
      <c r="AKS42" s="127"/>
      <c r="AKT42" s="127"/>
      <c r="AKU42" s="127"/>
      <c r="AKV42" s="127"/>
      <c r="AKW42" s="127"/>
      <c r="AKX42" s="127"/>
      <c r="AKY42" s="127"/>
      <c r="AKZ42" s="127"/>
      <c r="ALA42" s="127"/>
      <c r="ALB42" s="127"/>
      <c r="ALC42" s="127"/>
      <c r="ALD42" s="127"/>
      <c r="ALE42" s="127"/>
      <c r="ALF42" s="127"/>
      <c r="ALG42" s="127"/>
      <c r="ALH42" s="127"/>
      <c r="ALI42" s="127"/>
      <c r="ALJ42" s="127"/>
      <c r="ALK42" s="127"/>
      <c r="ALL42" s="127"/>
      <c r="ALM42" s="127"/>
      <c r="ALN42" s="127"/>
      <c r="ALO42" s="127"/>
      <c r="ALP42" s="127"/>
      <c r="ALQ42" s="127"/>
      <c r="ALR42" s="127"/>
      <c r="ALS42" s="127"/>
      <c r="ALT42" s="127"/>
      <c r="ALU42" s="127"/>
      <c r="ALV42" s="127"/>
      <c r="ALW42" s="127"/>
      <c r="ALX42" s="127"/>
      <c r="ALY42" s="127"/>
      <c r="ALZ42" s="127"/>
      <c r="AMA42" s="127"/>
      <c r="AMB42" s="127"/>
      <c r="AMC42" s="127"/>
      <c r="AMD42" s="127"/>
      <c r="AME42" s="127"/>
      <c r="AMF42" s="127"/>
      <c r="AMG42" s="127"/>
      <c r="AMH42" s="127"/>
      <c r="AMI42" s="127"/>
      <c r="AMJ42" s="127"/>
      <c r="AMK42" s="127"/>
      <c r="AML42" s="127"/>
      <c r="AMM42" s="127"/>
      <c r="AMN42" s="127"/>
      <c r="AMO42" s="127"/>
      <c r="AMP42" s="127"/>
      <c r="AMQ42" s="127"/>
      <c r="AMR42" s="127"/>
      <c r="AMS42" s="127"/>
      <c r="AMT42" s="127"/>
      <c r="AMU42" s="127"/>
      <c r="AMV42" s="127"/>
      <c r="AMW42" s="127"/>
      <c r="AMX42" s="127"/>
      <c r="AMY42" s="127"/>
      <c r="AMZ42" s="127"/>
      <c r="ANA42" s="127"/>
      <c r="ANB42" s="127"/>
      <c r="ANC42" s="127"/>
      <c r="AND42" s="127"/>
      <c r="ANE42" s="127"/>
      <c r="ANF42" s="127"/>
      <c r="ANG42" s="127"/>
      <c r="ANH42" s="127"/>
      <c r="ANI42" s="127"/>
      <c r="ANJ42" s="127"/>
      <c r="ANK42" s="127"/>
      <c r="ANL42" s="127"/>
      <c r="ANM42" s="127"/>
      <c r="ANN42" s="127"/>
      <c r="ANO42" s="127"/>
      <c r="ANP42" s="127"/>
      <c r="ANQ42" s="127"/>
      <c r="ANR42" s="127"/>
      <c r="ANS42" s="127"/>
      <c r="ANT42" s="127"/>
      <c r="ANU42" s="127"/>
      <c r="ANV42" s="127"/>
      <c r="ANW42" s="127"/>
      <c r="ANX42" s="127"/>
      <c r="ANY42" s="127"/>
      <c r="ANZ42" s="127"/>
      <c r="AOA42" s="127"/>
      <c r="AOB42" s="127"/>
      <c r="AOC42" s="127"/>
      <c r="AOD42" s="127"/>
      <c r="AOE42" s="127"/>
      <c r="AOF42" s="127"/>
      <c r="AOG42" s="127"/>
      <c r="AOH42" s="127"/>
      <c r="AOI42" s="127"/>
      <c r="AOJ42" s="127"/>
      <c r="AOK42" s="127"/>
      <c r="AOL42" s="127"/>
      <c r="AOM42" s="127"/>
      <c r="AON42" s="127"/>
      <c r="AOO42" s="127"/>
      <c r="AOP42" s="127"/>
      <c r="AOQ42" s="127"/>
      <c r="AOR42" s="127"/>
      <c r="AOS42" s="127"/>
      <c r="AOT42" s="127"/>
      <c r="AOU42" s="127"/>
      <c r="AOV42" s="127"/>
      <c r="AOW42" s="127"/>
      <c r="AOX42" s="127"/>
      <c r="AOY42" s="127"/>
      <c r="AOZ42" s="127"/>
      <c r="APA42" s="127"/>
      <c r="APB42" s="127"/>
      <c r="APC42" s="127"/>
      <c r="APD42" s="127"/>
      <c r="APE42" s="127"/>
      <c r="APF42" s="127"/>
      <c r="APG42" s="127"/>
      <c r="APH42" s="127"/>
      <c r="API42" s="127"/>
      <c r="APJ42" s="127"/>
      <c r="APK42" s="127"/>
      <c r="APL42" s="127"/>
      <c r="APM42" s="127"/>
      <c r="APN42" s="127"/>
      <c r="APO42" s="127"/>
      <c r="APP42" s="127"/>
      <c r="APQ42" s="127"/>
      <c r="APR42" s="127"/>
      <c r="APS42" s="127"/>
      <c r="APT42" s="127"/>
      <c r="APU42" s="127"/>
      <c r="APV42" s="127"/>
      <c r="APW42" s="127"/>
      <c r="APX42" s="127"/>
      <c r="APY42" s="127"/>
      <c r="APZ42" s="127"/>
      <c r="AQA42" s="127"/>
      <c r="AQB42" s="127"/>
      <c r="AQC42" s="127"/>
      <c r="AQD42" s="127"/>
      <c r="AQE42" s="127"/>
      <c r="AQF42" s="127"/>
      <c r="AQG42" s="127"/>
      <c r="AQH42" s="127"/>
      <c r="AQI42" s="127"/>
      <c r="AQJ42" s="127"/>
      <c r="AQK42" s="127"/>
      <c r="AQL42" s="127"/>
      <c r="AQM42" s="127"/>
      <c r="AQN42" s="127"/>
      <c r="AQO42" s="127"/>
      <c r="AQP42" s="127"/>
      <c r="AQQ42" s="127"/>
      <c r="AQR42" s="127"/>
      <c r="AQS42" s="127"/>
      <c r="AQT42" s="127"/>
      <c r="AQU42" s="127"/>
      <c r="AQV42" s="127"/>
      <c r="AQW42" s="127"/>
      <c r="AQX42" s="127"/>
      <c r="AQY42" s="127"/>
      <c r="AQZ42" s="127"/>
      <c r="ARA42" s="127"/>
      <c r="ARB42" s="127"/>
      <c r="ARC42" s="127"/>
      <c r="ARD42" s="127"/>
      <c r="ARE42" s="127"/>
      <c r="ARF42" s="127"/>
      <c r="ARG42" s="127"/>
      <c r="ARH42" s="127"/>
      <c r="ARI42" s="127"/>
      <c r="ARJ42" s="127"/>
      <c r="ARK42" s="127"/>
      <c r="ARL42" s="127"/>
      <c r="ARM42" s="127"/>
      <c r="ARN42" s="127"/>
      <c r="ARO42" s="127"/>
      <c r="ARP42" s="127"/>
      <c r="ARQ42" s="127"/>
      <c r="ARR42" s="127"/>
      <c r="ARS42" s="127"/>
      <c r="ART42" s="127"/>
      <c r="ARU42" s="127"/>
      <c r="ARV42" s="127"/>
      <c r="ARW42" s="127"/>
      <c r="ARX42" s="127"/>
      <c r="ARY42" s="127"/>
      <c r="ARZ42" s="127"/>
      <c r="ASA42" s="127"/>
      <c r="ASB42" s="127"/>
      <c r="ASC42" s="127"/>
      <c r="ASD42" s="127"/>
      <c r="ASE42" s="127"/>
      <c r="ASF42" s="127"/>
      <c r="ASG42" s="127"/>
      <c r="ASH42" s="127"/>
      <c r="ASI42" s="127"/>
      <c r="ASJ42" s="127"/>
      <c r="ASK42" s="127"/>
      <c r="ASL42" s="127"/>
      <c r="ASM42" s="127"/>
      <c r="ASN42" s="127"/>
      <c r="ASO42" s="127"/>
      <c r="ASP42" s="127"/>
      <c r="ASQ42" s="127"/>
      <c r="ASR42" s="127"/>
      <c r="ASS42" s="127"/>
      <c r="AST42" s="127"/>
      <c r="ASU42" s="127"/>
      <c r="ASV42" s="127"/>
      <c r="ASW42" s="127"/>
      <c r="ASX42" s="127"/>
      <c r="ASY42" s="127"/>
      <c r="ASZ42" s="127"/>
      <c r="ATA42" s="127"/>
      <c r="ATB42" s="127"/>
      <c r="ATC42" s="127"/>
      <c r="ATD42" s="127"/>
      <c r="ATE42" s="127"/>
      <c r="ATF42" s="127"/>
      <c r="ATG42" s="127"/>
      <c r="ATH42" s="127"/>
      <c r="ATI42" s="127"/>
      <c r="ATJ42" s="127"/>
      <c r="ATK42" s="127"/>
      <c r="ATL42" s="127"/>
      <c r="ATM42" s="127"/>
      <c r="ATN42" s="127"/>
      <c r="ATO42" s="127"/>
      <c r="ATP42" s="127"/>
      <c r="ATQ42" s="127"/>
      <c r="ATR42" s="127"/>
      <c r="ATS42" s="127"/>
      <c r="ATT42" s="127"/>
      <c r="ATU42" s="127"/>
      <c r="ATV42" s="127"/>
      <c r="ATW42" s="127"/>
      <c r="ATX42" s="127"/>
      <c r="ATY42" s="127"/>
      <c r="ATZ42" s="127"/>
      <c r="AUA42" s="127"/>
      <c r="AUB42" s="127"/>
      <c r="AUC42" s="127"/>
      <c r="AUD42" s="127"/>
      <c r="AUE42" s="127"/>
      <c r="AUF42" s="127"/>
      <c r="AUG42" s="127"/>
      <c r="AUH42" s="127"/>
      <c r="AUI42" s="127"/>
      <c r="AUJ42" s="127"/>
      <c r="AUK42" s="127"/>
      <c r="AUL42" s="127"/>
      <c r="AUM42" s="127"/>
      <c r="AUN42" s="127"/>
      <c r="AUO42" s="127"/>
      <c r="AUP42" s="127"/>
      <c r="AUQ42" s="127"/>
      <c r="AUR42" s="127"/>
      <c r="AUS42" s="127"/>
      <c r="AUT42" s="127"/>
      <c r="AUU42" s="127"/>
      <c r="AUV42" s="127"/>
      <c r="AUW42" s="127"/>
      <c r="AUX42" s="127"/>
      <c r="AUY42" s="127"/>
      <c r="AUZ42" s="127"/>
      <c r="AVA42" s="127"/>
      <c r="AVB42" s="127"/>
      <c r="AVC42" s="127"/>
      <c r="AVD42" s="127"/>
      <c r="AVE42" s="127"/>
      <c r="AVF42" s="127"/>
      <c r="AVG42" s="127"/>
      <c r="AVH42" s="127"/>
      <c r="AVI42" s="127"/>
      <c r="AVJ42" s="127"/>
      <c r="AVK42" s="127"/>
      <c r="AVL42" s="127"/>
      <c r="AVM42" s="127"/>
      <c r="AVN42" s="127"/>
      <c r="AVO42" s="127"/>
      <c r="AVP42" s="127"/>
      <c r="AVQ42" s="127"/>
      <c r="AVR42" s="127"/>
      <c r="AVS42" s="127"/>
      <c r="AVT42" s="127"/>
      <c r="AVU42" s="127"/>
      <c r="AVV42" s="127"/>
      <c r="AVW42" s="127"/>
      <c r="AVX42" s="127"/>
      <c r="AVY42" s="127"/>
      <c r="AVZ42" s="127"/>
      <c r="AWA42" s="127"/>
      <c r="AWB42" s="127"/>
      <c r="AWC42" s="127"/>
      <c r="AWD42" s="127"/>
      <c r="AWE42" s="127"/>
      <c r="AWF42" s="127"/>
      <c r="AWG42" s="127"/>
      <c r="AWH42" s="127"/>
      <c r="AWI42" s="127"/>
      <c r="AWJ42" s="127"/>
      <c r="AWK42" s="127"/>
      <c r="AWL42" s="127"/>
      <c r="AWM42" s="127"/>
      <c r="AWN42" s="127"/>
      <c r="AWO42" s="127"/>
      <c r="AWP42" s="127"/>
      <c r="AWQ42" s="127"/>
      <c r="AWR42" s="127"/>
      <c r="AWS42" s="127"/>
      <c r="AWT42" s="127"/>
      <c r="AWU42" s="127"/>
      <c r="AWV42" s="127"/>
      <c r="AWW42" s="127"/>
      <c r="AWX42" s="127"/>
      <c r="AWY42" s="127"/>
      <c r="AWZ42" s="127"/>
      <c r="AXA42" s="127"/>
      <c r="AXB42" s="127"/>
      <c r="AXC42" s="127"/>
      <c r="AXD42" s="127"/>
      <c r="AXE42" s="127"/>
      <c r="AXF42" s="127"/>
      <c r="AXG42" s="127"/>
      <c r="AXH42" s="127"/>
      <c r="AXI42" s="127"/>
      <c r="AXJ42" s="127"/>
      <c r="AXK42" s="127"/>
      <c r="AXL42" s="127"/>
      <c r="AXM42" s="127"/>
      <c r="AXN42" s="127"/>
      <c r="AXO42" s="127"/>
      <c r="AXP42" s="127"/>
      <c r="AXQ42" s="127"/>
      <c r="AXR42" s="127"/>
      <c r="AXS42" s="127"/>
      <c r="AXT42" s="127"/>
      <c r="AXU42" s="127"/>
      <c r="AXV42" s="127"/>
      <c r="AXW42" s="127"/>
      <c r="AXX42" s="127"/>
      <c r="AXY42" s="127"/>
      <c r="AXZ42" s="127"/>
      <c r="AYA42" s="127"/>
      <c r="AYB42" s="127"/>
      <c r="AYC42" s="127"/>
      <c r="AYD42" s="127"/>
      <c r="AYE42" s="127"/>
      <c r="AYF42" s="127"/>
      <c r="AYG42" s="127"/>
      <c r="AYH42" s="127"/>
      <c r="AYI42" s="127"/>
      <c r="AYJ42" s="127"/>
      <c r="AYK42" s="127"/>
      <c r="AYL42" s="127"/>
      <c r="AYM42" s="127"/>
      <c r="AYN42" s="127"/>
      <c r="AYO42" s="127"/>
      <c r="AYP42" s="127"/>
      <c r="AYQ42" s="127"/>
      <c r="AYR42" s="127"/>
      <c r="AYS42" s="127"/>
      <c r="AYT42" s="127"/>
      <c r="AYU42" s="127"/>
      <c r="AYV42" s="127"/>
      <c r="AYW42" s="127"/>
      <c r="AYX42" s="127"/>
      <c r="AYY42" s="127"/>
      <c r="AYZ42" s="127"/>
      <c r="AZA42" s="127"/>
      <c r="AZB42" s="127"/>
      <c r="AZC42" s="127"/>
      <c r="AZD42" s="127"/>
      <c r="AZE42" s="127"/>
      <c r="AZF42" s="127"/>
      <c r="AZG42" s="127"/>
      <c r="AZH42" s="127"/>
      <c r="AZI42" s="127"/>
      <c r="AZJ42" s="127"/>
      <c r="AZK42" s="127"/>
      <c r="AZL42" s="127"/>
      <c r="AZM42" s="127"/>
      <c r="AZN42" s="127"/>
      <c r="AZO42" s="127"/>
      <c r="AZP42" s="127"/>
      <c r="AZQ42" s="127"/>
      <c r="AZR42" s="127"/>
      <c r="AZS42" s="127"/>
      <c r="AZT42" s="127"/>
      <c r="AZU42" s="127"/>
      <c r="AZV42" s="127"/>
      <c r="AZW42" s="127"/>
      <c r="AZX42" s="127"/>
      <c r="AZY42" s="127"/>
      <c r="AZZ42" s="127"/>
      <c r="BAA42" s="127"/>
      <c r="BAB42" s="127"/>
      <c r="BAC42" s="127"/>
      <c r="BAD42" s="127"/>
      <c r="BAE42" s="127"/>
      <c r="BAF42" s="127"/>
      <c r="BAG42" s="127"/>
      <c r="BAH42" s="127"/>
      <c r="BAI42" s="127"/>
      <c r="BAJ42" s="127"/>
      <c r="BAK42" s="127"/>
      <c r="BAL42" s="127"/>
      <c r="BAM42" s="127"/>
      <c r="BAN42" s="127"/>
      <c r="BAO42" s="127"/>
      <c r="BAP42" s="127"/>
      <c r="BAQ42" s="127"/>
      <c r="BAR42" s="127"/>
      <c r="BAS42" s="127"/>
      <c r="BAT42" s="127"/>
      <c r="BAU42" s="127"/>
      <c r="BAV42" s="127"/>
      <c r="BAW42" s="127"/>
      <c r="BAX42" s="127"/>
      <c r="BAY42" s="127"/>
      <c r="BAZ42" s="127"/>
      <c r="BBA42" s="127"/>
      <c r="BBB42" s="127"/>
      <c r="BBC42" s="127"/>
      <c r="BBD42" s="127"/>
      <c r="BBE42" s="127"/>
      <c r="BBF42" s="127"/>
      <c r="BBG42" s="127"/>
      <c r="BBH42" s="127"/>
      <c r="BBI42" s="127"/>
      <c r="BBJ42" s="127"/>
      <c r="BBK42" s="127"/>
      <c r="BBL42" s="127"/>
      <c r="BBM42" s="127"/>
      <c r="BBN42" s="127"/>
      <c r="BBO42" s="127"/>
      <c r="BBP42" s="127"/>
      <c r="BBQ42" s="127"/>
      <c r="BBR42" s="127"/>
      <c r="BBS42" s="127"/>
      <c r="BBT42" s="127"/>
      <c r="BBU42" s="127"/>
      <c r="BBV42" s="127"/>
      <c r="BBW42" s="127"/>
      <c r="BBX42" s="127"/>
      <c r="BBY42" s="127"/>
      <c r="BBZ42" s="127"/>
      <c r="BCA42" s="127"/>
      <c r="BCB42" s="127"/>
      <c r="BCC42" s="127"/>
      <c r="BCD42" s="127"/>
      <c r="BCE42" s="127"/>
      <c r="BCF42" s="127"/>
      <c r="BCG42" s="127"/>
      <c r="BCH42" s="127"/>
      <c r="BCI42" s="127"/>
      <c r="BCJ42" s="127"/>
      <c r="BCK42" s="127"/>
      <c r="BCL42" s="127"/>
      <c r="BCM42" s="127"/>
      <c r="BCN42" s="127"/>
      <c r="BCO42" s="127"/>
      <c r="BCP42" s="127"/>
      <c r="BCQ42" s="127"/>
      <c r="BCR42" s="127"/>
      <c r="BCS42" s="127"/>
      <c r="BCT42" s="127"/>
      <c r="BCU42" s="127"/>
      <c r="BCV42" s="127"/>
      <c r="BCW42" s="127"/>
      <c r="BCX42" s="127"/>
      <c r="BCY42" s="127"/>
      <c r="BCZ42" s="127"/>
      <c r="BDA42" s="127"/>
      <c r="BDB42" s="127"/>
      <c r="BDC42" s="127"/>
      <c r="BDD42" s="127"/>
      <c r="BDE42" s="127"/>
      <c r="BDF42" s="127"/>
      <c r="BDG42" s="127"/>
      <c r="BDH42" s="127"/>
      <c r="BDI42" s="127"/>
      <c r="BDJ42" s="127"/>
      <c r="BDK42" s="127"/>
      <c r="BDL42" s="127"/>
      <c r="BDM42" s="127"/>
      <c r="BDN42" s="127"/>
      <c r="BDO42" s="127"/>
      <c r="BDP42" s="127"/>
      <c r="BDQ42" s="127"/>
      <c r="BDR42" s="127"/>
      <c r="BDS42" s="127"/>
      <c r="BDT42" s="127"/>
      <c r="BDU42" s="127"/>
      <c r="BDV42" s="127"/>
      <c r="BDW42" s="127"/>
      <c r="BDX42" s="127"/>
      <c r="BDY42" s="127"/>
      <c r="BDZ42" s="127"/>
      <c r="BEA42" s="127"/>
      <c r="BEB42" s="127"/>
      <c r="BEC42" s="127"/>
      <c r="BED42" s="127"/>
      <c r="BEE42" s="127"/>
      <c r="BEF42" s="127"/>
      <c r="BEG42" s="127"/>
      <c r="BEH42" s="127"/>
      <c r="BEI42" s="127"/>
      <c r="BEJ42" s="127"/>
      <c r="BEK42" s="127"/>
      <c r="BEL42" s="127"/>
      <c r="BEM42" s="127"/>
      <c r="BEN42" s="127"/>
      <c r="BEO42" s="127"/>
      <c r="BEP42" s="127"/>
      <c r="BEQ42" s="127"/>
      <c r="BER42" s="127"/>
      <c r="BES42" s="127"/>
      <c r="BET42" s="127"/>
      <c r="BEU42" s="127"/>
      <c r="BEV42" s="127"/>
      <c r="BEW42" s="127"/>
      <c r="BEX42" s="127"/>
      <c r="BEY42" s="127"/>
      <c r="BEZ42" s="127"/>
      <c r="BFA42" s="127"/>
      <c r="BFB42" s="127"/>
      <c r="BFC42" s="127"/>
      <c r="BFD42" s="127"/>
      <c r="BFE42" s="127"/>
      <c r="BFF42" s="127"/>
      <c r="BFG42" s="127"/>
      <c r="BFH42" s="127"/>
      <c r="BFI42" s="127"/>
      <c r="BFJ42" s="127"/>
      <c r="BFK42" s="127"/>
      <c r="BFL42" s="127"/>
      <c r="BFM42" s="127"/>
      <c r="BFN42" s="127"/>
      <c r="BFO42" s="127"/>
      <c r="BFP42" s="127"/>
      <c r="BFQ42" s="127"/>
      <c r="BFR42" s="127"/>
      <c r="BFS42" s="127"/>
      <c r="BFT42" s="127"/>
      <c r="BFU42" s="127"/>
      <c r="BFV42" s="127"/>
      <c r="BFW42" s="127"/>
      <c r="BFX42" s="127"/>
      <c r="BFY42" s="127"/>
      <c r="BFZ42" s="127"/>
      <c r="BGA42" s="127"/>
      <c r="BGB42" s="127"/>
      <c r="BGC42" s="127"/>
      <c r="BGD42" s="127"/>
      <c r="BGE42" s="127"/>
      <c r="BGF42" s="127"/>
      <c r="BGG42" s="127"/>
      <c r="BGH42" s="127"/>
      <c r="BGI42" s="127"/>
      <c r="BGJ42" s="127"/>
      <c r="BGK42" s="127"/>
      <c r="BGL42" s="127"/>
      <c r="BGM42" s="127"/>
      <c r="BGN42" s="127"/>
      <c r="BGO42" s="127"/>
      <c r="BGP42" s="127"/>
      <c r="BGQ42" s="127"/>
      <c r="BGR42" s="127"/>
      <c r="BGS42" s="127"/>
      <c r="BGT42" s="127"/>
      <c r="BGU42" s="127"/>
      <c r="BGV42" s="127"/>
      <c r="BGW42" s="127"/>
      <c r="BGX42" s="127"/>
      <c r="BGY42" s="127"/>
      <c r="BGZ42" s="127"/>
      <c r="BHA42" s="127"/>
      <c r="BHB42" s="127"/>
      <c r="BHC42" s="127"/>
      <c r="BHD42" s="127"/>
      <c r="BHE42" s="127"/>
      <c r="BHF42" s="127"/>
      <c r="BHG42" s="127"/>
      <c r="BHH42" s="127"/>
      <c r="BHI42" s="127"/>
      <c r="BHJ42" s="127"/>
      <c r="BHK42" s="127"/>
      <c r="BHL42" s="127"/>
      <c r="BHM42" s="127"/>
      <c r="BHN42" s="127"/>
      <c r="BHO42" s="127"/>
      <c r="BHP42" s="127"/>
      <c r="BHQ42" s="127"/>
      <c r="BHR42" s="127"/>
      <c r="BHS42" s="127"/>
      <c r="BHT42" s="127"/>
      <c r="BHU42" s="127"/>
      <c r="BHV42" s="127"/>
      <c r="BHW42" s="127"/>
      <c r="BHX42" s="127"/>
      <c r="BHY42" s="127"/>
      <c r="BHZ42" s="127"/>
      <c r="BIA42" s="127"/>
      <c r="BIB42" s="127"/>
      <c r="BIC42" s="127"/>
      <c r="BID42" s="127"/>
      <c r="BIE42" s="127"/>
      <c r="BIF42" s="127"/>
      <c r="BIG42" s="127"/>
      <c r="BIH42" s="127"/>
      <c r="BII42" s="127"/>
      <c r="BIJ42" s="127"/>
      <c r="BIK42" s="127"/>
      <c r="BIL42" s="127"/>
      <c r="BIM42" s="127"/>
      <c r="BIN42" s="127"/>
      <c r="BIO42" s="127"/>
      <c r="BIP42" s="127"/>
      <c r="BIQ42" s="127"/>
      <c r="BIR42" s="127"/>
      <c r="BIS42" s="127"/>
      <c r="BIT42" s="127"/>
      <c r="BIU42" s="127"/>
      <c r="BIV42" s="127"/>
      <c r="BIW42" s="127"/>
      <c r="BIX42" s="127"/>
      <c r="BIY42" s="127"/>
      <c r="BIZ42" s="127"/>
      <c r="BJA42" s="127"/>
      <c r="BJB42" s="127"/>
      <c r="BJC42" s="127"/>
      <c r="BJD42" s="127"/>
      <c r="BJE42" s="127"/>
      <c r="BJF42" s="127"/>
      <c r="BJG42" s="127"/>
      <c r="BJH42" s="127"/>
      <c r="BJI42" s="127"/>
      <c r="BJJ42" s="127"/>
      <c r="BJK42" s="127"/>
      <c r="BJL42" s="127"/>
      <c r="BJM42" s="127"/>
      <c r="BJN42" s="127"/>
      <c r="BJO42" s="127"/>
      <c r="BJP42" s="127"/>
      <c r="BJQ42" s="127"/>
      <c r="BJR42" s="127"/>
      <c r="BJS42" s="127"/>
      <c r="BJT42" s="127"/>
      <c r="BJU42" s="127"/>
      <c r="BJV42" s="127"/>
      <c r="BJW42" s="127"/>
      <c r="BJX42" s="127"/>
      <c r="BJY42" s="127"/>
      <c r="BJZ42" s="127"/>
      <c r="BKA42" s="127"/>
      <c r="BKB42" s="127"/>
      <c r="BKC42" s="127"/>
      <c r="BKD42" s="127"/>
      <c r="BKE42" s="127"/>
      <c r="BKF42" s="127"/>
      <c r="BKG42" s="127"/>
      <c r="BKH42" s="127"/>
      <c r="BKI42" s="127"/>
      <c r="BKJ42" s="127"/>
      <c r="BKK42" s="127"/>
      <c r="BKL42" s="127"/>
      <c r="BKM42" s="127"/>
      <c r="BKN42" s="127"/>
      <c r="BKO42" s="127"/>
      <c r="BKP42" s="127"/>
      <c r="BKQ42" s="127"/>
      <c r="BKR42" s="127"/>
      <c r="BKS42" s="127"/>
      <c r="BKT42" s="127"/>
      <c r="BKU42" s="127"/>
      <c r="BKV42" s="127"/>
      <c r="BKW42" s="127"/>
      <c r="BKX42" s="127"/>
      <c r="BKY42" s="127"/>
      <c r="BKZ42" s="127"/>
      <c r="BLA42" s="127"/>
      <c r="BLB42" s="127"/>
      <c r="BLC42" s="127"/>
      <c r="BLD42" s="127"/>
      <c r="BLE42" s="127"/>
      <c r="BLF42" s="127"/>
      <c r="BLG42" s="127"/>
      <c r="BLH42" s="127"/>
      <c r="BLI42" s="127"/>
      <c r="BLJ42" s="127"/>
      <c r="BLK42" s="127"/>
      <c r="BLL42" s="127"/>
      <c r="BLM42" s="127"/>
      <c r="BLN42" s="127"/>
      <c r="BLO42" s="127"/>
      <c r="BLP42" s="127"/>
      <c r="BLQ42" s="127"/>
      <c r="BLR42" s="127"/>
      <c r="BLS42" s="127"/>
      <c r="BLT42" s="127"/>
      <c r="BLU42" s="127"/>
      <c r="BLV42" s="127"/>
      <c r="BLW42" s="127"/>
      <c r="BLX42" s="127"/>
      <c r="BLY42" s="127"/>
      <c r="BLZ42" s="127"/>
      <c r="BMA42" s="127"/>
      <c r="BMB42" s="127"/>
      <c r="BMC42" s="127"/>
      <c r="BMD42" s="127"/>
      <c r="BME42" s="127"/>
      <c r="BMF42" s="127"/>
      <c r="BMG42" s="127"/>
      <c r="BMH42" s="127"/>
      <c r="BMI42" s="127"/>
      <c r="BMJ42" s="127"/>
      <c r="BMK42" s="127"/>
      <c r="BML42" s="127"/>
      <c r="BMM42" s="127"/>
      <c r="BMN42" s="127"/>
      <c r="BMO42" s="127"/>
      <c r="BMP42" s="127"/>
      <c r="BMQ42" s="127"/>
      <c r="BMR42" s="127"/>
      <c r="BMS42" s="127"/>
      <c r="BMT42" s="127"/>
      <c r="BMU42" s="127"/>
      <c r="BMV42" s="127"/>
      <c r="BMW42" s="127"/>
      <c r="BMX42" s="127"/>
      <c r="BMY42" s="127"/>
      <c r="BMZ42" s="127"/>
      <c r="BNA42" s="127"/>
      <c r="BNB42" s="127"/>
      <c r="BNC42" s="127"/>
      <c r="BND42" s="127"/>
      <c r="BNE42" s="127"/>
      <c r="BNF42" s="127"/>
      <c r="BNG42" s="127"/>
      <c r="BNH42" s="127"/>
      <c r="BNI42" s="127"/>
      <c r="BNJ42" s="127"/>
      <c r="BNK42" s="127"/>
      <c r="BNL42" s="127"/>
      <c r="BNM42" s="127"/>
      <c r="BNN42" s="127"/>
      <c r="BNO42" s="127"/>
      <c r="BNP42" s="127"/>
      <c r="BNQ42" s="127"/>
      <c r="BNR42" s="127"/>
      <c r="BNS42" s="127"/>
      <c r="BNT42" s="127"/>
      <c r="BNU42" s="127"/>
      <c r="BNV42" s="127"/>
      <c r="BNW42" s="127"/>
      <c r="BNX42" s="127"/>
      <c r="BNY42" s="127"/>
      <c r="BNZ42" s="127"/>
      <c r="BOA42" s="127"/>
      <c r="BOB42" s="127"/>
      <c r="BOC42" s="127"/>
      <c r="BOD42" s="127"/>
      <c r="BOE42" s="127"/>
      <c r="BOF42" s="127"/>
      <c r="BOG42" s="127"/>
      <c r="BOH42" s="127"/>
      <c r="BOI42" s="127"/>
      <c r="BOJ42" s="127"/>
      <c r="BOK42" s="127"/>
      <c r="BOL42" s="127"/>
      <c r="BOM42" s="127"/>
      <c r="BON42" s="127"/>
      <c r="BOO42" s="127"/>
      <c r="BOP42" s="127"/>
      <c r="BOQ42" s="127"/>
      <c r="BOR42" s="127"/>
      <c r="BOS42" s="127"/>
      <c r="BOT42" s="127"/>
      <c r="BOU42" s="127"/>
      <c r="BOV42" s="127"/>
      <c r="BOW42" s="127"/>
      <c r="BOX42" s="127"/>
      <c r="BOY42" s="127"/>
      <c r="BOZ42" s="127"/>
      <c r="BPA42" s="127"/>
      <c r="BPB42" s="127"/>
      <c r="BPC42" s="127"/>
      <c r="BPD42" s="127"/>
      <c r="BPE42" s="127"/>
      <c r="BPF42" s="127"/>
      <c r="BPG42" s="127"/>
      <c r="BPH42" s="127"/>
      <c r="BPI42" s="127"/>
      <c r="BPJ42" s="127"/>
      <c r="BPK42" s="127"/>
      <c r="BPL42" s="127"/>
      <c r="BPM42" s="127"/>
      <c r="BPN42" s="127"/>
      <c r="BPO42" s="127"/>
      <c r="BPP42" s="127"/>
      <c r="BPQ42" s="127"/>
      <c r="BPR42" s="127"/>
      <c r="BPS42" s="127"/>
      <c r="BPT42" s="127"/>
      <c r="BPU42" s="127"/>
      <c r="BPV42" s="127"/>
      <c r="BPW42" s="127"/>
      <c r="BPX42" s="127"/>
      <c r="BPY42" s="127"/>
      <c r="BPZ42" s="127"/>
      <c r="BQA42" s="127"/>
      <c r="BQB42" s="127"/>
      <c r="BQC42" s="127"/>
      <c r="BQD42" s="127"/>
      <c r="BQE42" s="127"/>
      <c r="BQF42" s="127"/>
      <c r="BQG42" s="127"/>
      <c r="BQH42" s="127"/>
      <c r="BQI42" s="127"/>
      <c r="BQJ42" s="127"/>
      <c r="BQK42" s="127"/>
      <c r="BQL42" s="127"/>
      <c r="BQM42" s="127"/>
      <c r="BQN42" s="127"/>
      <c r="BQO42" s="127"/>
      <c r="BQP42" s="127"/>
      <c r="BQQ42" s="127"/>
      <c r="BQR42" s="127"/>
      <c r="BQS42" s="127"/>
      <c r="BQT42" s="127"/>
      <c r="BQU42" s="127"/>
      <c r="BQV42" s="127"/>
      <c r="BQW42" s="127"/>
      <c r="BQX42" s="127"/>
      <c r="BQY42" s="127"/>
      <c r="BQZ42" s="127"/>
      <c r="BRA42" s="127"/>
      <c r="BRB42" s="127"/>
      <c r="BRC42" s="127"/>
      <c r="BRD42" s="127"/>
      <c r="BRE42" s="127"/>
      <c r="BRF42" s="127"/>
      <c r="BRG42" s="127"/>
      <c r="BRH42" s="127"/>
      <c r="BRI42" s="127"/>
      <c r="BRJ42" s="127"/>
      <c r="BRK42" s="127"/>
      <c r="BRL42" s="127"/>
      <c r="BRM42" s="127"/>
      <c r="BRN42" s="127"/>
      <c r="BRO42" s="127"/>
      <c r="BRP42" s="127"/>
      <c r="BRQ42" s="127"/>
      <c r="BRR42" s="127"/>
      <c r="BRS42" s="127"/>
      <c r="BRT42" s="127"/>
      <c r="BRU42" s="127"/>
      <c r="BRV42" s="127"/>
      <c r="BRW42" s="127"/>
      <c r="BRX42" s="127"/>
      <c r="BRY42" s="127"/>
      <c r="BRZ42" s="127"/>
      <c r="BSA42" s="127"/>
      <c r="BSB42" s="127"/>
      <c r="BSC42" s="127"/>
      <c r="BSD42" s="127"/>
      <c r="BSE42" s="127"/>
      <c r="BSF42" s="127"/>
      <c r="BSG42" s="127"/>
      <c r="BSH42" s="127"/>
      <c r="BSI42" s="127"/>
      <c r="BSJ42" s="127"/>
      <c r="BSK42" s="127"/>
      <c r="BSL42" s="127"/>
      <c r="BSM42" s="127"/>
      <c r="BSN42" s="127"/>
      <c r="BSO42" s="127"/>
      <c r="BSP42" s="127"/>
      <c r="BSQ42" s="127"/>
      <c r="BSR42" s="127"/>
      <c r="BSS42" s="127"/>
      <c r="BST42" s="127"/>
      <c r="BSU42" s="127"/>
      <c r="BSV42" s="127"/>
      <c r="BSW42" s="127"/>
      <c r="BSX42" s="127"/>
      <c r="BSY42" s="127"/>
      <c r="BSZ42" s="127"/>
      <c r="BTA42" s="127"/>
      <c r="BTB42" s="127"/>
      <c r="BTC42" s="127"/>
      <c r="BTD42" s="127"/>
      <c r="BTE42" s="127"/>
      <c r="BTF42" s="127"/>
      <c r="BTG42" s="127"/>
      <c r="BTH42" s="127"/>
      <c r="BTI42" s="127"/>
      <c r="BTJ42" s="127"/>
      <c r="BTK42" s="127"/>
      <c r="BTL42" s="127"/>
      <c r="BTM42" s="127"/>
      <c r="BTN42" s="127"/>
      <c r="BTO42" s="127"/>
      <c r="BTP42" s="127"/>
      <c r="BTQ42" s="127"/>
      <c r="BTR42" s="127"/>
      <c r="BTS42" s="127"/>
      <c r="BTT42" s="127"/>
      <c r="BTU42" s="127"/>
      <c r="BTV42" s="127"/>
      <c r="BTW42" s="127"/>
      <c r="BTX42" s="127"/>
      <c r="BTY42" s="127"/>
      <c r="BTZ42" s="127"/>
      <c r="BUA42" s="127"/>
      <c r="BUB42" s="127"/>
      <c r="BUC42" s="127"/>
      <c r="BUD42" s="127"/>
      <c r="BUE42" s="127"/>
      <c r="BUF42" s="127"/>
      <c r="BUG42" s="127"/>
      <c r="BUH42" s="127"/>
      <c r="BUI42" s="127"/>
      <c r="BUJ42" s="127"/>
      <c r="BUK42" s="127"/>
      <c r="BUL42" s="127"/>
      <c r="BUM42" s="127"/>
      <c r="BUN42" s="127"/>
      <c r="BUO42" s="127"/>
      <c r="BUP42" s="127"/>
      <c r="BUQ42" s="127"/>
      <c r="BUR42" s="127"/>
      <c r="BUS42" s="127"/>
      <c r="BUT42" s="127"/>
      <c r="BUU42" s="127"/>
      <c r="BUV42" s="127"/>
      <c r="BUW42" s="127"/>
      <c r="BUX42" s="127"/>
      <c r="BUY42" s="127"/>
      <c r="BUZ42" s="127"/>
      <c r="BVA42" s="127"/>
      <c r="BVB42" s="127"/>
      <c r="BVC42" s="127"/>
      <c r="BVD42" s="127"/>
      <c r="BVE42" s="127"/>
      <c r="BVF42" s="127"/>
      <c r="BVG42" s="127"/>
      <c r="BVH42" s="127"/>
      <c r="BVI42" s="127"/>
      <c r="BVJ42" s="127"/>
      <c r="BVK42" s="127"/>
      <c r="BVL42" s="127"/>
      <c r="BVM42" s="127"/>
      <c r="BVN42" s="127"/>
      <c r="BVO42" s="127"/>
      <c r="BVP42" s="127"/>
      <c r="BVQ42" s="127"/>
      <c r="BVR42" s="127"/>
      <c r="BVS42" s="127"/>
      <c r="BVT42" s="127"/>
      <c r="BVU42" s="127"/>
      <c r="BVV42" s="127"/>
      <c r="BVW42" s="127"/>
      <c r="BVX42" s="127"/>
      <c r="BVY42" s="127"/>
      <c r="BVZ42" s="127"/>
      <c r="BWA42" s="127"/>
      <c r="BWB42" s="127"/>
      <c r="BWC42" s="127"/>
      <c r="BWD42" s="127"/>
      <c r="BWE42" s="127"/>
      <c r="BWF42" s="127"/>
      <c r="BWG42" s="127"/>
      <c r="BWH42" s="127"/>
      <c r="BWI42" s="127"/>
      <c r="BWJ42" s="127"/>
      <c r="BWK42" s="127"/>
      <c r="BWL42" s="127"/>
      <c r="BWM42" s="127"/>
      <c r="BWN42" s="127"/>
      <c r="BWO42" s="127"/>
      <c r="BWP42" s="127"/>
      <c r="BWQ42" s="127"/>
      <c r="BWR42" s="127"/>
      <c r="BWS42" s="127"/>
      <c r="BWT42" s="127"/>
      <c r="BWU42" s="127"/>
      <c r="BWV42" s="127"/>
      <c r="BWW42" s="127"/>
      <c r="BWX42" s="127"/>
      <c r="BWY42" s="127"/>
      <c r="BWZ42" s="127"/>
      <c r="BXA42" s="127"/>
      <c r="BXB42" s="127"/>
      <c r="BXC42" s="127"/>
      <c r="BXD42" s="127"/>
      <c r="BXE42" s="127"/>
      <c r="BXF42" s="127"/>
      <c r="BXG42" s="127"/>
      <c r="BXH42" s="127"/>
      <c r="BXI42" s="127"/>
      <c r="BXJ42" s="127"/>
      <c r="BXK42" s="127"/>
      <c r="BXL42" s="127"/>
      <c r="BXM42" s="127"/>
      <c r="BXN42" s="127"/>
      <c r="BXO42" s="127"/>
      <c r="BXP42" s="127"/>
      <c r="BXQ42" s="127"/>
      <c r="BXR42" s="127"/>
      <c r="BXS42" s="127"/>
      <c r="BXT42" s="127"/>
      <c r="BXU42" s="127"/>
      <c r="BXV42" s="127"/>
      <c r="BXW42" s="127"/>
      <c r="BXX42" s="127"/>
      <c r="BXY42" s="127"/>
      <c r="BXZ42" s="127"/>
      <c r="BYA42" s="127"/>
      <c r="BYB42" s="127"/>
      <c r="BYC42" s="127"/>
      <c r="BYD42" s="127"/>
      <c r="BYE42" s="127"/>
      <c r="BYF42" s="127"/>
      <c r="BYG42" s="127"/>
      <c r="BYH42" s="127"/>
      <c r="BYI42" s="127"/>
      <c r="BYJ42" s="127"/>
      <c r="BYK42" s="127"/>
      <c r="BYL42" s="127"/>
      <c r="BYM42" s="127"/>
      <c r="BYN42" s="127"/>
      <c r="BYO42" s="127"/>
      <c r="BYP42" s="127"/>
      <c r="BYQ42" s="127"/>
      <c r="BYR42" s="127"/>
      <c r="BYS42" s="127"/>
      <c r="BYT42" s="127"/>
      <c r="BYU42" s="127"/>
      <c r="BYV42" s="127"/>
      <c r="BYW42" s="127"/>
      <c r="BYX42" s="127"/>
      <c r="BYY42" s="127"/>
      <c r="BYZ42" s="127"/>
      <c r="BZA42" s="127"/>
      <c r="BZB42" s="127"/>
      <c r="BZC42" s="127"/>
      <c r="BZD42" s="127"/>
      <c r="BZE42" s="127"/>
      <c r="BZF42" s="127"/>
      <c r="BZG42" s="127"/>
      <c r="BZH42" s="127"/>
      <c r="BZI42" s="127"/>
      <c r="BZJ42" s="127"/>
      <c r="BZK42" s="127"/>
      <c r="BZL42" s="127"/>
      <c r="BZM42" s="127"/>
      <c r="BZN42" s="127"/>
      <c r="BZO42" s="127"/>
      <c r="BZP42" s="127"/>
      <c r="BZQ42" s="127"/>
      <c r="BZR42" s="127"/>
      <c r="BZS42" s="127"/>
      <c r="BZT42" s="127"/>
      <c r="BZU42" s="127"/>
      <c r="BZV42" s="127"/>
      <c r="BZW42" s="127"/>
      <c r="BZX42" s="127"/>
      <c r="BZY42" s="127"/>
      <c r="BZZ42" s="127"/>
      <c r="CAA42" s="127"/>
      <c r="CAB42" s="127"/>
      <c r="CAC42" s="127"/>
      <c r="CAD42" s="127"/>
      <c r="CAE42" s="127"/>
      <c r="CAF42" s="127"/>
      <c r="CAG42" s="127"/>
      <c r="CAH42" s="127"/>
      <c r="CAI42" s="127"/>
      <c r="CAJ42" s="127"/>
      <c r="CAK42" s="127"/>
      <c r="CAL42" s="127"/>
      <c r="CAM42" s="127"/>
      <c r="CAN42" s="127"/>
      <c r="CAO42" s="127"/>
      <c r="CAP42" s="127"/>
      <c r="CAQ42" s="127"/>
      <c r="CAR42" s="127"/>
      <c r="CAS42" s="127"/>
      <c r="CAT42" s="127"/>
      <c r="CAU42" s="127"/>
      <c r="CAV42" s="127"/>
      <c r="CAW42" s="127"/>
      <c r="CAX42" s="127"/>
      <c r="CAY42" s="127"/>
      <c r="CAZ42" s="127"/>
      <c r="CBA42" s="127"/>
      <c r="CBB42" s="127"/>
      <c r="CBC42" s="127"/>
      <c r="CBD42" s="127"/>
      <c r="CBE42" s="127"/>
      <c r="CBF42" s="127"/>
      <c r="CBG42" s="127"/>
      <c r="CBH42" s="127"/>
      <c r="CBI42" s="127"/>
      <c r="CBJ42" s="127"/>
      <c r="CBK42" s="127"/>
      <c r="CBL42" s="127"/>
      <c r="CBM42" s="127"/>
      <c r="CBN42" s="127"/>
      <c r="CBO42" s="127"/>
      <c r="CBP42" s="127"/>
      <c r="CBQ42" s="127"/>
      <c r="CBR42" s="127"/>
      <c r="CBS42" s="127"/>
      <c r="CBT42" s="127"/>
      <c r="CBU42" s="127"/>
      <c r="CBV42" s="127"/>
      <c r="CBW42" s="127"/>
      <c r="CBX42" s="127"/>
      <c r="CBY42" s="127"/>
      <c r="CBZ42" s="127"/>
      <c r="CCA42" s="127"/>
      <c r="CCB42" s="127"/>
      <c r="CCC42" s="127"/>
      <c r="CCD42" s="127"/>
      <c r="CCE42" s="127"/>
      <c r="CCF42" s="127"/>
      <c r="CCG42" s="127"/>
      <c r="CCH42" s="127"/>
      <c r="CCI42" s="127"/>
      <c r="CCJ42" s="127"/>
      <c r="CCK42" s="127"/>
      <c r="CCL42" s="127"/>
      <c r="CCM42" s="127"/>
      <c r="CCN42" s="127"/>
      <c r="CCO42" s="127"/>
      <c r="CCP42" s="127"/>
      <c r="CCQ42" s="127"/>
      <c r="CCR42" s="127"/>
      <c r="CCS42" s="127"/>
      <c r="CCT42" s="127"/>
      <c r="CCU42" s="127"/>
      <c r="CCV42" s="127"/>
      <c r="CCW42" s="127"/>
      <c r="CCX42" s="127"/>
      <c r="CCY42" s="127"/>
      <c r="CCZ42" s="127"/>
      <c r="CDA42" s="127"/>
      <c r="CDB42" s="127"/>
      <c r="CDC42" s="127"/>
      <c r="CDD42" s="127"/>
      <c r="CDE42" s="127"/>
      <c r="CDF42" s="127"/>
      <c r="CDG42" s="127"/>
      <c r="CDH42" s="127"/>
      <c r="CDI42" s="127"/>
      <c r="CDJ42" s="127"/>
      <c r="CDK42" s="127"/>
      <c r="CDL42" s="127"/>
      <c r="CDM42" s="127"/>
      <c r="CDN42" s="127"/>
      <c r="CDO42" s="127"/>
      <c r="CDP42" s="127"/>
      <c r="CDQ42" s="127"/>
      <c r="CDR42" s="127"/>
      <c r="CDS42" s="127"/>
      <c r="CDT42" s="127"/>
      <c r="CDU42" s="127"/>
      <c r="CDV42" s="127"/>
      <c r="CDW42" s="127"/>
      <c r="CDX42" s="127"/>
      <c r="CDY42" s="127"/>
      <c r="CDZ42" s="127"/>
      <c r="CEA42" s="127"/>
      <c r="CEB42" s="127"/>
      <c r="CEC42" s="127"/>
      <c r="CED42" s="127"/>
      <c r="CEE42" s="127"/>
      <c r="CEF42" s="127"/>
      <c r="CEG42" s="127"/>
      <c r="CEH42" s="127"/>
      <c r="CEI42" s="127"/>
      <c r="CEJ42" s="127"/>
      <c r="CEK42" s="127"/>
      <c r="CEL42" s="127"/>
      <c r="CEM42" s="127"/>
      <c r="CEN42" s="127"/>
      <c r="CEO42" s="127"/>
      <c r="CEP42" s="127"/>
      <c r="CEQ42" s="127"/>
      <c r="CER42" s="127"/>
      <c r="CES42" s="127"/>
      <c r="CET42" s="127"/>
      <c r="CEU42" s="127"/>
      <c r="CEV42" s="127"/>
      <c r="CEW42" s="127"/>
      <c r="CEX42" s="127"/>
      <c r="CEY42" s="127"/>
      <c r="CEZ42" s="127"/>
      <c r="CFA42" s="127"/>
      <c r="CFB42" s="127"/>
      <c r="CFC42" s="127"/>
      <c r="CFD42" s="127"/>
      <c r="CFE42" s="127"/>
      <c r="CFF42" s="127"/>
      <c r="CFG42" s="127"/>
      <c r="CFH42" s="127"/>
      <c r="CFI42" s="127"/>
      <c r="CFJ42" s="127"/>
      <c r="CFK42" s="127"/>
      <c r="CFL42" s="127"/>
      <c r="CFM42" s="127"/>
      <c r="CFN42" s="127"/>
      <c r="CFO42" s="127"/>
      <c r="CFP42" s="127"/>
      <c r="CFQ42" s="127"/>
      <c r="CFR42" s="127"/>
      <c r="CFS42" s="127"/>
      <c r="CFT42" s="127"/>
      <c r="CFU42" s="127"/>
      <c r="CFV42" s="127"/>
      <c r="CFW42" s="127"/>
      <c r="CFX42" s="127"/>
      <c r="CFY42" s="127"/>
      <c r="CFZ42" s="127"/>
      <c r="CGA42" s="127"/>
      <c r="CGB42" s="127"/>
      <c r="CGC42" s="127"/>
      <c r="CGD42" s="127"/>
      <c r="CGE42" s="127"/>
      <c r="CGF42" s="127"/>
      <c r="CGG42" s="127"/>
      <c r="CGH42" s="127"/>
      <c r="CGI42" s="127"/>
      <c r="CGJ42" s="127"/>
      <c r="CGK42" s="127"/>
      <c r="CGL42" s="127"/>
      <c r="CGM42" s="127"/>
      <c r="CGN42" s="127"/>
      <c r="CGO42" s="127"/>
      <c r="CGP42" s="127"/>
      <c r="CGQ42" s="127"/>
      <c r="CGR42" s="127"/>
      <c r="CGS42" s="127"/>
      <c r="CGT42" s="127"/>
      <c r="CGU42" s="127"/>
      <c r="CGV42" s="127"/>
      <c r="CGW42" s="127"/>
      <c r="CGX42" s="127"/>
      <c r="CGY42" s="127"/>
      <c r="CGZ42" s="127"/>
      <c r="CHA42" s="127"/>
      <c r="CHB42" s="127"/>
      <c r="CHC42" s="127"/>
      <c r="CHD42" s="127"/>
      <c r="CHE42" s="127"/>
      <c r="CHF42" s="127"/>
      <c r="CHG42" s="127"/>
      <c r="CHH42" s="127"/>
      <c r="CHI42" s="127"/>
      <c r="CHJ42" s="127"/>
      <c r="CHK42" s="127"/>
      <c r="CHL42" s="127"/>
      <c r="CHM42" s="127"/>
      <c r="CHN42" s="127"/>
      <c r="CHO42" s="127"/>
      <c r="CHP42" s="127"/>
      <c r="CHQ42" s="127"/>
      <c r="CHR42" s="127"/>
      <c r="CHS42" s="127"/>
      <c r="CHT42" s="127"/>
      <c r="CHU42" s="127"/>
      <c r="CHV42" s="127"/>
      <c r="CHW42" s="127"/>
      <c r="CHX42" s="127"/>
      <c r="CHY42" s="127"/>
      <c r="CHZ42" s="127"/>
      <c r="CIA42" s="127"/>
      <c r="CIB42" s="127"/>
      <c r="CIC42" s="127"/>
      <c r="CID42" s="127"/>
      <c r="CIE42" s="127"/>
      <c r="CIF42" s="127"/>
      <c r="CIG42" s="127"/>
      <c r="CIH42" s="127"/>
      <c r="CII42" s="127"/>
      <c r="CIJ42" s="127"/>
      <c r="CIK42" s="127"/>
      <c r="CIL42" s="127"/>
      <c r="CIM42" s="127"/>
      <c r="CIN42" s="127"/>
      <c r="CIO42" s="127"/>
      <c r="CIP42" s="127"/>
      <c r="CIQ42" s="127"/>
      <c r="CIR42" s="127"/>
      <c r="CIS42" s="127"/>
      <c r="CIT42" s="127"/>
      <c r="CIU42" s="127"/>
      <c r="CIV42" s="127"/>
      <c r="CIW42" s="127"/>
      <c r="CIX42" s="127"/>
      <c r="CIY42" s="127"/>
      <c r="CIZ42" s="127"/>
      <c r="CJA42" s="127"/>
      <c r="CJB42" s="127"/>
      <c r="CJC42" s="127"/>
      <c r="CJD42" s="127"/>
      <c r="CJE42" s="127"/>
      <c r="CJF42" s="127"/>
      <c r="CJG42" s="127"/>
      <c r="CJH42" s="127"/>
      <c r="CJI42" s="127"/>
      <c r="CJJ42" s="127"/>
      <c r="CJK42" s="127"/>
      <c r="CJL42" s="127"/>
      <c r="CJM42" s="127"/>
      <c r="CJN42" s="127"/>
      <c r="CJO42" s="127"/>
      <c r="CJP42" s="127"/>
      <c r="CJQ42" s="127"/>
      <c r="CJR42" s="127"/>
      <c r="CJS42" s="127"/>
      <c r="CJT42" s="127"/>
      <c r="CJU42" s="127"/>
      <c r="CJV42" s="127"/>
      <c r="CJW42" s="127"/>
      <c r="CJX42" s="127"/>
      <c r="CJY42" s="127"/>
      <c r="CJZ42" s="127"/>
      <c r="CKA42" s="127"/>
      <c r="CKB42" s="127"/>
      <c r="CKC42" s="127"/>
      <c r="CKD42" s="127"/>
      <c r="CKE42" s="127"/>
      <c r="CKF42" s="127"/>
      <c r="CKG42" s="127"/>
      <c r="CKH42" s="127"/>
      <c r="CKI42" s="127"/>
      <c r="CKJ42" s="127"/>
      <c r="CKK42" s="127"/>
      <c r="CKL42" s="127"/>
      <c r="CKM42" s="127"/>
      <c r="CKN42" s="127"/>
      <c r="CKO42" s="127"/>
      <c r="CKP42" s="127"/>
      <c r="CKQ42" s="127"/>
      <c r="CKR42" s="127"/>
      <c r="CKS42" s="127"/>
      <c r="CKT42" s="127"/>
      <c r="CKU42" s="127"/>
      <c r="CKV42" s="127"/>
      <c r="CKW42" s="127"/>
      <c r="CKX42" s="127"/>
      <c r="CKY42" s="127"/>
      <c r="CKZ42" s="127"/>
      <c r="CLA42" s="127"/>
      <c r="CLB42" s="127"/>
      <c r="CLC42" s="127"/>
      <c r="CLD42" s="127"/>
      <c r="CLE42" s="127"/>
      <c r="CLF42" s="127"/>
      <c r="CLG42" s="127"/>
      <c r="CLH42" s="127"/>
      <c r="CLI42" s="127"/>
      <c r="CLJ42" s="127"/>
      <c r="CLK42" s="127"/>
      <c r="CLL42" s="127"/>
      <c r="CLM42" s="127"/>
      <c r="CLN42" s="127"/>
      <c r="CLO42" s="127"/>
      <c r="CLP42" s="127"/>
      <c r="CLQ42" s="127"/>
      <c r="CLR42" s="127"/>
      <c r="CLS42" s="127"/>
      <c r="CLT42" s="127"/>
      <c r="CLU42" s="127"/>
      <c r="CLV42" s="127"/>
      <c r="CLW42" s="127"/>
      <c r="CLX42" s="127"/>
      <c r="CLY42" s="127"/>
      <c r="CLZ42" s="127"/>
      <c r="CMA42" s="127"/>
      <c r="CMB42" s="127"/>
      <c r="CMC42" s="127"/>
      <c r="CMD42" s="127"/>
      <c r="CME42" s="127"/>
      <c r="CMF42" s="127"/>
      <c r="CMG42" s="127"/>
      <c r="CMH42" s="127"/>
      <c r="CMI42" s="127"/>
      <c r="CMJ42" s="127"/>
      <c r="CMK42" s="127"/>
      <c r="CML42" s="127"/>
      <c r="CMM42" s="127"/>
      <c r="CMN42" s="127"/>
      <c r="CMO42" s="127"/>
      <c r="CMP42" s="127"/>
      <c r="CMQ42" s="127"/>
      <c r="CMR42" s="127"/>
      <c r="CMS42" s="127"/>
      <c r="CMT42" s="127"/>
      <c r="CMU42" s="127"/>
      <c r="CMV42" s="127"/>
      <c r="CMW42" s="127"/>
      <c r="CMX42" s="127"/>
      <c r="CMY42" s="127"/>
      <c r="CMZ42" s="127"/>
      <c r="CNA42" s="127"/>
      <c r="CNB42" s="127"/>
      <c r="CNC42" s="127"/>
      <c r="CND42" s="127"/>
      <c r="CNE42" s="127"/>
      <c r="CNF42" s="127"/>
      <c r="CNG42" s="127"/>
      <c r="CNH42" s="127"/>
      <c r="CNI42" s="127"/>
      <c r="CNJ42" s="127"/>
      <c r="CNK42" s="127"/>
      <c r="CNL42" s="127"/>
      <c r="CNM42" s="127"/>
      <c r="CNN42" s="127"/>
      <c r="CNO42" s="127"/>
      <c r="CNP42" s="127"/>
      <c r="CNQ42" s="127"/>
      <c r="CNR42" s="127"/>
      <c r="CNS42" s="127"/>
      <c r="CNT42" s="127"/>
      <c r="CNU42" s="127"/>
      <c r="CNV42" s="127"/>
      <c r="CNW42" s="127"/>
      <c r="CNX42" s="127"/>
      <c r="CNY42" s="127"/>
      <c r="CNZ42" s="127"/>
      <c r="COA42" s="127"/>
      <c r="COB42" s="127"/>
      <c r="COC42" s="127"/>
      <c r="COD42" s="127"/>
      <c r="COE42" s="127"/>
      <c r="COF42" s="127"/>
      <c r="COG42" s="127"/>
      <c r="COH42" s="127"/>
      <c r="COI42" s="127"/>
      <c r="COJ42" s="127"/>
      <c r="COK42" s="127"/>
      <c r="COL42" s="127"/>
      <c r="COM42" s="127"/>
      <c r="CON42" s="127"/>
      <c r="COO42" s="127"/>
      <c r="COP42" s="127"/>
      <c r="COQ42" s="127"/>
      <c r="COR42" s="127"/>
      <c r="COS42" s="127"/>
      <c r="COT42" s="127"/>
      <c r="COU42" s="127"/>
      <c r="COV42" s="127"/>
      <c r="COW42" s="127"/>
      <c r="COX42" s="127"/>
      <c r="COY42" s="127"/>
      <c r="COZ42" s="127"/>
      <c r="CPA42" s="127"/>
      <c r="CPB42" s="127"/>
      <c r="CPC42" s="127"/>
      <c r="CPD42" s="127"/>
      <c r="CPE42" s="127"/>
      <c r="CPF42" s="127"/>
      <c r="CPG42" s="127"/>
      <c r="CPH42" s="127"/>
      <c r="CPI42" s="127"/>
      <c r="CPJ42" s="127"/>
      <c r="CPK42" s="127"/>
      <c r="CPL42" s="127"/>
      <c r="CPM42" s="127"/>
      <c r="CPN42" s="127"/>
      <c r="CPO42" s="127"/>
      <c r="CPP42" s="127"/>
      <c r="CPQ42" s="127"/>
      <c r="CPR42" s="127"/>
      <c r="CPS42" s="127"/>
      <c r="CPT42" s="127"/>
      <c r="CPU42" s="127"/>
      <c r="CPV42" s="127"/>
      <c r="CPW42" s="127"/>
      <c r="CPX42" s="127"/>
      <c r="CPY42" s="127"/>
      <c r="CPZ42" s="127"/>
      <c r="CQA42" s="127"/>
      <c r="CQB42" s="127"/>
      <c r="CQC42" s="127"/>
      <c r="CQD42" s="127"/>
      <c r="CQE42" s="127"/>
      <c r="CQF42" s="127"/>
      <c r="CQG42" s="127"/>
      <c r="CQH42" s="127"/>
      <c r="CQI42" s="127"/>
      <c r="CQJ42" s="127"/>
      <c r="CQK42" s="127"/>
      <c r="CQL42" s="127"/>
      <c r="CQM42" s="127"/>
      <c r="CQN42" s="127"/>
      <c r="CQO42" s="127"/>
      <c r="CQP42" s="127"/>
      <c r="CQQ42" s="127"/>
      <c r="CQR42" s="127"/>
      <c r="CQS42" s="127"/>
      <c r="CQT42" s="127"/>
      <c r="CQU42" s="127"/>
      <c r="CQV42" s="127"/>
      <c r="CQW42" s="127"/>
      <c r="CQX42" s="127"/>
      <c r="CQY42" s="127"/>
      <c r="CQZ42" s="127"/>
      <c r="CRA42" s="127"/>
      <c r="CRB42" s="127"/>
      <c r="CRC42" s="127"/>
      <c r="CRD42" s="127"/>
      <c r="CRE42" s="127"/>
      <c r="CRF42" s="127"/>
      <c r="CRG42" s="127"/>
      <c r="CRH42" s="127"/>
      <c r="CRI42" s="127"/>
      <c r="CRJ42" s="127"/>
      <c r="CRK42" s="127"/>
      <c r="CRL42" s="127"/>
      <c r="CRM42" s="127"/>
      <c r="CRN42" s="127"/>
      <c r="CRO42" s="127"/>
      <c r="CRP42" s="127"/>
      <c r="CRQ42" s="127"/>
      <c r="CRR42" s="127"/>
      <c r="CRS42" s="127"/>
      <c r="CRT42" s="127"/>
      <c r="CRU42" s="127"/>
      <c r="CRV42" s="127"/>
      <c r="CRW42" s="127"/>
      <c r="CRX42" s="127"/>
      <c r="CRY42" s="127"/>
      <c r="CRZ42" s="127"/>
      <c r="CSA42" s="127"/>
      <c r="CSB42" s="127"/>
      <c r="CSC42" s="127"/>
      <c r="CSD42" s="127"/>
      <c r="CSE42" s="127"/>
      <c r="CSF42" s="127"/>
      <c r="CSG42" s="127"/>
      <c r="CSH42" s="127"/>
      <c r="CSI42" s="127"/>
      <c r="CSJ42" s="127"/>
      <c r="CSK42" s="127"/>
      <c r="CSL42" s="127"/>
      <c r="CSM42" s="127"/>
      <c r="CSN42" s="127"/>
      <c r="CSO42" s="127"/>
      <c r="CSP42" s="127"/>
      <c r="CSQ42" s="127"/>
      <c r="CSR42" s="127"/>
      <c r="CSS42" s="127"/>
      <c r="CST42" s="127"/>
      <c r="CSU42" s="127"/>
      <c r="CSV42" s="127"/>
      <c r="CSW42" s="127"/>
      <c r="CSX42" s="127"/>
      <c r="CSY42" s="127"/>
      <c r="CSZ42" s="127"/>
      <c r="CTA42" s="127"/>
      <c r="CTB42" s="127"/>
      <c r="CTC42" s="127"/>
      <c r="CTD42" s="127"/>
      <c r="CTE42" s="127"/>
      <c r="CTF42" s="127"/>
      <c r="CTG42" s="127"/>
      <c r="CTH42" s="127"/>
      <c r="CTI42" s="127"/>
      <c r="CTJ42" s="127"/>
      <c r="CTK42" s="127"/>
      <c r="CTL42" s="127"/>
      <c r="CTM42" s="127"/>
      <c r="CTN42" s="127"/>
      <c r="CTO42" s="127"/>
      <c r="CTP42" s="127"/>
      <c r="CTQ42" s="127"/>
      <c r="CTR42" s="127"/>
      <c r="CTS42" s="127"/>
      <c r="CTT42" s="127"/>
      <c r="CTU42" s="127"/>
      <c r="CTV42" s="127"/>
      <c r="CTW42" s="127"/>
      <c r="CTX42" s="127"/>
      <c r="CTY42" s="127"/>
      <c r="CTZ42" s="127"/>
      <c r="CUA42" s="127"/>
      <c r="CUB42" s="127"/>
      <c r="CUC42" s="127"/>
      <c r="CUD42" s="127"/>
      <c r="CUE42" s="127"/>
      <c r="CUF42" s="127"/>
      <c r="CUG42" s="127"/>
      <c r="CUH42" s="127"/>
      <c r="CUI42" s="127"/>
      <c r="CUJ42" s="127"/>
      <c r="CUK42" s="127"/>
      <c r="CUL42" s="127"/>
      <c r="CUM42" s="127"/>
      <c r="CUN42" s="127"/>
      <c r="CUO42" s="127"/>
      <c r="CUP42" s="127"/>
      <c r="CUQ42" s="127"/>
      <c r="CUR42" s="127"/>
      <c r="CUS42" s="127"/>
      <c r="CUT42" s="127"/>
      <c r="CUU42" s="127"/>
      <c r="CUV42" s="127"/>
      <c r="CUW42" s="127"/>
      <c r="CUX42" s="127"/>
      <c r="CUY42" s="127"/>
      <c r="CUZ42" s="127"/>
      <c r="CVA42" s="127"/>
      <c r="CVB42" s="127"/>
      <c r="CVC42" s="127"/>
      <c r="CVD42" s="127"/>
      <c r="CVE42" s="127"/>
      <c r="CVF42" s="127"/>
      <c r="CVG42" s="127"/>
      <c r="CVH42" s="127"/>
      <c r="CVI42" s="127"/>
      <c r="CVJ42" s="127"/>
      <c r="CVK42" s="127"/>
      <c r="CVL42" s="127"/>
      <c r="CVM42" s="127"/>
      <c r="CVN42" s="127"/>
      <c r="CVO42" s="127"/>
      <c r="CVP42" s="127"/>
      <c r="CVQ42" s="127"/>
      <c r="CVR42" s="127"/>
      <c r="CVS42" s="127"/>
      <c r="CVT42" s="127"/>
      <c r="CVU42" s="127"/>
      <c r="CVV42" s="127"/>
      <c r="CVW42" s="127"/>
      <c r="CVX42" s="127"/>
      <c r="CVY42" s="127"/>
      <c r="CVZ42" s="127"/>
      <c r="CWA42" s="127"/>
      <c r="CWB42" s="127"/>
      <c r="CWC42" s="127"/>
      <c r="CWD42" s="127"/>
      <c r="CWE42" s="127"/>
      <c r="CWF42" s="127"/>
      <c r="CWG42" s="127"/>
      <c r="CWH42" s="127"/>
      <c r="CWI42" s="127"/>
      <c r="CWJ42" s="127"/>
      <c r="CWK42" s="127"/>
      <c r="CWL42" s="127"/>
      <c r="CWM42" s="127"/>
      <c r="CWN42" s="127"/>
      <c r="CWO42" s="127"/>
      <c r="CWP42" s="127"/>
      <c r="CWQ42" s="127"/>
      <c r="CWR42" s="127"/>
      <c r="CWS42" s="127"/>
      <c r="CWT42" s="127"/>
      <c r="CWU42" s="127"/>
      <c r="CWV42" s="127"/>
      <c r="CWW42" s="127"/>
      <c r="CWX42" s="127"/>
      <c r="CWY42" s="127"/>
      <c r="CWZ42" s="127"/>
      <c r="CXA42" s="127"/>
      <c r="CXB42" s="127"/>
      <c r="CXC42" s="127"/>
      <c r="CXD42" s="127"/>
      <c r="CXE42" s="127"/>
      <c r="CXF42" s="127"/>
      <c r="CXG42" s="127"/>
      <c r="CXH42" s="127"/>
      <c r="CXI42" s="127"/>
      <c r="CXJ42" s="127"/>
      <c r="CXK42" s="127"/>
      <c r="CXL42" s="127"/>
      <c r="CXM42" s="127"/>
      <c r="CXN42" s="127"/>
      <c r="CXO42" s="127"/>
      <c r="CXP42" s="127"/>
      <c r="CXQ42" s="127"/>
      <c r="CXR42" s="127"/>
      <c r="CXS42" s="127"/>
      <c r="CXT42" s="127"/>
      <c r="CXU42" s="127"/>
      <c r="CXV42" s="127"/>
      <c r="CXW42" s="127"/>
      <c r="CXX42" s="127"/>
      <c r="CXY42" s="127"/>
      <c r="CXZ42" s="127"/>
      <c r="CYA42" s="127"/>
      <c r="CYB42" s="127"/>
      <c r="CYC42" s="127"/>
      <c r="CYD42" s="127"/>
      <c r="CYE42" s="127"/>
      <c r="CYF42" s="127"/>
      <c r="CYG42" s="127"/>
      <c r="CYH42" s="127"/>
      <c r="CYI42" s="127"/>
      <c r="CYJ42" s="127"/>
      <c r="CYK42" s="127"/>
      <c r="CYL42" s="127"/>
      <c r="CYM42" s="127"/>
      <c r="CYN42" s="127"/>
      <c r="CYO42" s="127"/>
      <c r="CYP42" s="127"/>
      <c r="CYQ42" s="127"/>
      <c r="CYR42" s="127"/>
      <c r="CYS42" s="127"/>
      <c r="CYT42" s="127"/>
      <c r="CYU42" s="127"/>
      <c r="CYV42" s="127"/>
      <c r="CYW42" s="127"/>
      <c r="CYX42" s="127"/>
      <c r="CYY42" s="127"/>
      <c r="CYZ42" s="127"/>
      <c r="CZA42" s="127"/>
      <c r="CZB42" s="127"/>
      <c r="CZC42" s="127"/>
      <c r="CZD42" s="127"/>
      <c r="CZE42" s="127"/>
      <c r="CZF42" s="127"/>
      <c r="CZG42" s="127"/>
      <c r="CZH42" s="127"/>
      <c r="CZI42" s="127"/>
      <c r="CZJ42" s="127"/>
      <c r="CZK42" s="127"/>
      <c r="CZL42" s="127"/>
      <c r="CZM42" s="127"/>
      <c r="CZN42" s="127"/>
      <c r="CZO42" s="127"/>
      <c r="CZP42" s="127"/>
      <c r="CZQ42" s="127"/>
      <c r="CZR42" s="127"/>
      <c r="CZS42" s="127"/>
      <c r="CZT42" s="127"/>
      <c r="CZU42" s="127"/>
      <c r="CZV42" s="127"/>
      <c r="CZW42" s="127"/>
      <c r="CZX42" s="127"/>
      <c r="CZY42" s="127"/>
      <c r="CZZ42" s="127"/>
      <c r="DAA42" s="127"/>
      <c r="DAB42" s="127"/>
      <c r="DAC42" s="127"/>
      <c r="DAD42" s="127"/>
      <c r="DAE42" s="127"/>
      <c r="DAF42" s="127"/>
      <c r="DAG42" s="127"/>
      <c r="DAH42" s="127"/>
      <c r="DAI42" s="127"/>
      <c r="DAJ42" s="127"/>
      <c r="DAK42" s="127"/>
      <c r="DAL42" s="127"/>
      <c r="DAM42" s="127"/>
      <c r="DAN42" s="127"/>
      <c r="DAO42" s="127"/>
      <c r="DAP42" s="127"/>
      <c r="DAQ42" s="127"/>
      <c r="DAR42" s="127"/>
      <c r="DAS42" s="127"/>
      <c r="DAT42" s="127"/>
      <c r="DAU42" s="127"/>
      <c r="DAV42" s="127"/>
      <c r="DAW42" s="127"/>
      <c r="DAX42" s="127"/>
      <c r="DAY42" s="127"/>
      <c r="DAZ42" s="127"/>
      <c r="DBA42" s="127"/>
      <c r="DBB42" s="127"/>
      <c r="DBC42" s="127"/>
      <c r="DBD42" s="127"/>
      <c r="DBE42" s="127"/>
      <c r="DBF42" s="127"/>
      <c r="DBG42" s="127"/>
      <c r="DBH42" s="127"/>
      <c r="DBI42" s="127"/>
      <c r="DBJ42" s="127"/>
      <c r="DBK42" s="127"/>
      <c r="DBL42" s="127"/>
      <c r="DBM42" s="127"/>
      <c r="DBN42" s="127"/>
      <c r="DBO42" s="127"/>
      <c r="DBP42" s="127"/>
      <c r="DBQ42" s="127"/>
      <c r="DBR42" s="127"/>
      <c r="DBS42" s="127"/>
      <c r="DBT42" s="127"/>
      <c r="DBU42" s="127"/>
      <c r="DBV42" s="127"/>
      <c r="DBW42" s="127"/>
      <c r="DBX42" s="127"/>
      <c r="DBY42" s="127"/>
      <c r="DBZ42" s="127"/>
      <c r="DCA42" s="127"/>
      <c r="DCB42" s="127"/>
      <c r="DCC42" s="127"/>
      <c r="DCD42" s="127"/>
      <c r="DCE42" s="127"/>
      <c r="DCF42" s="127"/>
      <c r="DCG42" s="127"/>
      <c r="DCH42" s="127"/>
      <c r="DCI42" s="127"/>
      <c r="DCJ42" s="127"/>
      <c r="DCK42" s="127"/>
      <c r="DCL42" s="127"/>
      <c r="DCM42" s="127"/>
      <c r="DCN42" s="127"/>
      <c r="DCO42" s="127"/>
      <c r="DCP42" s="127"/>
      <c r="DCQ42" s="127"/>
      <c r="DCR42" s="127"/>
      <c r="DCS42" s="127"/>
      <c r="DCT42" s="127"/>
      <c r="DCU42" s="127"/>
      <c r="DCV42" s="127"/>
      <c r="DCW42" s="127"/>
      <c r="DCX42" s="127"/>
      <c r="DCY42" s="127"/>
      <c r="DCZ42" s="127"/>
      <c r="DDA42" s="127"/>
      <c r="DDB42" s="127"/>
      <c r="DDC42" s="127"/>
      <c r="DDD42" s="127"/>
      <c r="DDE42" s="127"/>
      <c r="DDF42" s="127"/>
      <c r="DDG42" s="127"/>
      <c r="DDH42" s="127"/>
      <c r="DDI42" s="127"/>
      <c r="DDJ42" s="127"/>
      <c r="DDK42" s="127"/>
      <c r="DDL42" s="127"/>
      <c r="DDM42" s="127"/>
      <c r="DDN42" s="127"/>
      <c r="DDO42" s="127"/>
      <c r="DDP42" s="127"/>
      <c r="DDQ42" s="127"/>
      <c r="DDR42" s="127"/>
      <c r="DDS42" s="127"/>
      <c r="DDT42" s="127"/>
      <c r="DDU42" s="127"/>
      <c r="DDV42" s="127"/>
      <c r="DDW42" s="127"/>
      <c r="DDX42" s="127"/>
      <c r="DDY42" s="127"/>
      <c r="DDZ42" s="127"/>
      <c r="DEA42" s="127"/>
      <c r="DEB42" s="127"/>
      <c r="DEC42" s="127"/>
      <c r="DED42" s="127"/>
      <c r="DEE42" s="127"/>
      <c r="DEF42" s="127"/>
      <c r="DEG42" s="127"/>
      <c r="DEH42" s="127"/>
      <c r="DEI42" s="127"/>
      <c r="DEJ42" s="127"/>
      <c r="DEK42" s="127"/>
      <c r="DEL42" s="127"/>
      <c r="DEM42" s="127"/>
      <c r="DEN42" s="127"/>
      <c r="DEO42" s="127"/>
      <c r="DEP42" s="127"/>
      <c r="DEQ42" s="127"/>
      <c r="DER42" s="127"/>
      <c r="DES42" s="127"/>
      <c r="DET42" s="127"/>
      <c r="DEU42" s="127"/>
      <c r="DEV42" s="127"/>
      <c r="DEW42" s="127"/>
      <c r="DEX42" s="127"/>
      <c r="DEY42" s="127"/>
      <c r="DEZ42" s="127"/>
      <c r="DFA42" s="127"/>
      <c r="DFB42" s="127"/>
      <c r="DFC42" s="127"/>
      <c r="DFD42" s="127"/>
      <c r="DFE42" s="127"/>
      <c r="DFF42" s="127"/>
      <c r="DFG42" s="127"/>
      <c r="DFH42" s="127"/>
      <c r="DFI42" s="127"/>
      <c r="DFJ42" s="127"/>
      <c r="DFK42" s="127"/>
      <c r="DFL42" s="127"/>
      <c r="DFM42" s="127"/>
      <c r="DFN42" s="127"/>
      <c r="DFO42" s="127"/>
      <c r="DFP42" s="127"/>
      <c r="DFQ42" s="127"/>
      <c r="DFR42" s="127"/>
      <c r="DFS42" s="127"/>
      <c r="DFT42" s="127"/>
      <c r="DFU42" s="127"/>
      <c r="DFV42" s="127"/>
      <c r="DFW42" s="127"/>
      <c r="DFX42" s="127"/>
      <c r="DFY42" s="127"/>
      <c r="DFZ42" s="127"/>
      <c r="DGA42" s="127"/>
      <c r="DGB42" s="127"/>
      <c r="DGC42" s="127"/>
      <c r="DGD42" s="127"/>
      <c r="DGE42" s="127"/>
      <c r="DGF42" s="127"/>
      <c r="DGG42" s="127"/>
      <c r="DGH42" s="127"/>
      <c r="DGI42" s="127"/>
      <c r="DGJ42" s="127"/>
      <c r="DGK42" s="127"/>
      <c r="DGL42" s="127"/>
      <c r="DGM42" s="127"/>
      <c r="DGN42" s="127"/>
      <c r="DGO42" s="127"/>
      <c r="DGP42" s="127"/>
      <c r="DGQ42" s="127"/>
      <c r="DGR42" s="127"/>
      <c r="DGS42" s="127"/>
      <c r="DGT42" s="127"/>
      <c r="DGU42" s="127"/>
      <c r="DGV42" s="127"/>
      <c r="DGW42" s="127"/>
      <c r="DGX42" s="127"/>
      <c r="DGY42" s="127"/>
      <c r="DGZ42" s="127"/>
      <c r="DHA42" s="127"/>
      <c r="DHB42" s="127"/>
      <c r="DHC42" s="127"/>
      <c r="DHD42" s="127"/>
      <c r="DHE42" s="127"/>
      <c r="DHF42" s="127"/>
      <c r="DHG42" s="127"/>
      <c r="DHH42" s="127"/>
      <c r="DHI42" s="127"/>
      <c r="DHJ42" s="127"/>
      <c r="DHK42" s="127"/>
      <c r="DHL42" s="127"/>
      <c r="DHM42" s="127"/>
      <c r="DHN42" s="127"/>
      <c r="DHO42" s="127"/>
      <c r="DHP42" s="127"/>
      <c r="DHQ42" s="127"/>
      <c r="DHR42" s="127"/>
      <c r="DHS42" s="127"/>
      <c r="DHT42" s="127"/>
      <c r="DHU42" s="127"/>
      <c r="DHV42" s="127"/>
      <c r="DHW42" s="127"/>
      <c r="DHX42" s="127"/>
      <c r="DHY42" s="127"/>
      <c r="DHZ42" s="127"/>
      <c r="DIA42" s="127"/>
      <c r="DIB42" s="127"/>
      <c r="DIC42" s="127"/>
      <c r="DID42" s="127"/>
      <c r="DIE42" s="127"/>
      <c r="DIF42" s="127"/>
      <c r="DIG42" s="127"/>
      <c r="DIH42" s="127"/>
      <c r="DII42" s="127"/>
      <c r="DIJ42" s="127"/>
      <c r="DIK42" s="127"/>
      <c r="DIL42" s="127"/>
      <c r="DIM42" s="127"/>
      <c r="DIN42" s="127"/>
      <c r="DIO42" s="127"/>
      <c r="DIP42" s="127"/>
      <c r="DIQ42" s="127"/>
      <c r="DIR42" s="127"/>
      <c r="DIS42" s="127"/>
      <c r="DIT42" s="127"/>
      <c r="DIU42" s="127"/>
      <c r="DIV42" s="127"/>
      <c r="DIW42" s="127"/>
      <c r="DIX42" s="127"/>
      <c r="DIY42" s="127"/>
      <c r="DIZ42" s="127"/>
      <c r="DJA42" s="127"/>
      <c r="DJB42" s="127"/>
      <c r="DJC42" s="127"/>
      <c r="DJD42" s="127"/>
      <c r="DJE42" s="127"/>
      <c r="DJF42" s="127"/>
      <c r="DJG42" s="127"/>
      <c r="DJH42" s="127"/>
      <c r="DJI42" s="127"/>
      <c r="DJJ42" s="127"/>
      <c r="DJK42" s="127"/>
      <c r="DJL42" s="127"/>
      <c r="DJM42" s="127"/>
      <c r="DJN42" s="127"/>
      <c r="DJO42" s="127"/>
      <c r="DJP42" s="127"/>
      <c r="DJQ42" s="127"/>
      <c r="DJR42" s="127"/>
      <c r="DJS42" s="127"/>
      <c r="DJT42" s="127"/>
      <c r="DJU42" s="127"/>
      <c r="DJV42" s="127"/>
      <c r="DJW42" s="127"/>
      <c r="DJX42" s="127"/>
      <c r="DJY42" s="127"/>
      <c r="DJZ42" s="127"/>
      <c r="DKA42" s="127"/>
      <c r="DKB42" s="127"/>
      <c r="DKC42" s="127"/>
      <c r="DKD42" s="127"/>
      <c r="DKE42" s="127"/>
      <c r="DKF42" s="127"/>
      <c r="DKG42" s="127"/>
      <c r="DKH42" s="127"/>
      <c r="DKI42" s="127"/>
      <c r="DKJ42" s="127"/>
      <c r="DKK42" s="127"/>
      <c r="DKL42" s="127"/>
      <c r="DKM42" s="127"/>
      <c r="DKN42" s="127"/>
      <c r="DKO42" s="127"/>
      <c r="DKP42" s="127"/>
      <c r="DKQ42" s="127"/>
      <c r="DKR42" s="127"/>
      <c r="DKS42" s="127"/>
      <c r="DKT42" s="127"/>
      <c r="DKU42" s="127"/>
      <c r="DKV42" s="127"/>
      <c r="DKW42" s="127"/>
      <c r="DKX42" s="127"/>
      <c r="DKY42" s="127"/>
      <c r="DKZ42" s="127"/>
      <c r="DLA42" s="127"/>
      <c r="DLB42" s="127"/>
      <c r="DLC42" s="127"/>
      <c r="DLD42" s="127"/>
      <c r="DLE42" s="127"/>
      <c r="DLF42" s="127"/>
      <c r="DLG42" s="127"/>
      <c r="DLH42" s="127"/>
      <c r="DLI42" s="127"/>
      <c r="DLJ42" s="127"/>
      <c r="DLK42" s="127"/>
      <c r="DLL42" s="127"/>
      <c r="DLM42" s="127"/>
      <c r="DLN42" s="127"/>
      <c r="DLO42" s="127"/>
      <c r="DLP42" s="127"/>
      <c r="DLQ42" s="127"/>
      <c r="DLR42" s="127"/>
      <c r="DLS42" s="127"/>
      <c r="DLT42" s="127"/>
      <c r="DLU42" s="127"/>
      <c r="DLV42" s="127"/>
      <c r="DLW42" s="127"/>
      <c r="DLX42" s="127"/>
      <c r="DLY42" s="127"/>
      <c r="DLZ42" s="127"/>
      <c r="DMA42" s="127"/>
      <c r="DMB42" s="127"/>
      <c r="DMC42" s="127"/>
      <c r="DMD42" s="127"/>
      <c r="DME42" s="127"/>
      <c r="DMF42" s="127"/>
      <c r="DMG42" s="127"/>
      <c r="DMH42" s="127"/>
      <c r="DMI42" s="127"/>
      <c r="DMJ42" s="127"/>
      <c r="DMK42" s="127"/>
      <c r="DML42" s="127"/>
      <c r="DMM42" s="127"/>
      <c r="DMN42" s="127"/>
      <c r="DMO42" s="127"/>
      <c r="DMP42" s="127"/>
      <c r="DMQ42" s="127"/>
      <c r="DMR42" s="127"/>
      <c r="DMS42" s="127"/>
      <c r="DMT42" s="127"/>
      <c r="DMU42" s="127"/>
      <c r="DMV42" s="127"/>
      <c r="DMW42" s="127"/>
      <c r="DMX42" s="127"/>
      <c r="DMY42" s="127"/>
      <c r="DMZ42" s="127"/>
      <c r="DNA42" s="127"/>
      <c r="DNB42" s="127"/>
      <c r="DNC42" s="127"/>
      <c r="DND42" s="127"/>
      <c r="DNE42" s="127"/>
      <c r="DNF42" s="127"/>
      <c r="DNG42" s="127"/>
      <c r="DNH42" s="127"/>
      <c r="DNI42" s="127"/>
      <c r="DNJ42" s="127"/>
      <c r="DNK42" s="127"/>
      <c r="DNL42" s="127"/>
      <c r="DNM42" s="127"/>
      <c r="DNN42" s="127"/>
      <c r="DNO42" s="127"/>
      <c r="DNP42" s="127"/>
      <c r="DNQ42" s="127"/>
      <c r="DNR42" s="127"/>
      <c r="DNS42" s="127"/>
      <c r="DNT42" s="127"/>
      <c r="DNU42" s="127"/>
      <c r="DNV42" s="127"/>
      <c r="DNW42" s="127"/>
      <c r="DNX42" s="127"/>
      <c r="DNY42" s="127"/>
      <c r="DNZ42" s="127"/>
      <c r="DOA42" s="127"/>
      <c r="DOB42" s="127"/>
      <c r="DOC42" s="127"/>
      <c r="DOD42" s="127"/>
      <c r="DOE42" s="127"/>
      <c r="DOF42" s="127"/>
      <c r="DOG42" s="127"/>
      <c r="DOH42" s="127"/>
      <c r="DOI42" s="127"/>
      <c r="DOJ42" s="127"/>
      <c r="DOK42" s="127"/>
      <c r="DOL42" s="127"/>
      <c r="DOM42" s="127"/>
      <c r="DON42" s="127"/>
      <c r="DOO42" s="127"/>
      <c r="DOP42" s="127"/>
      <c r="DOQ42" s="127"/>
      <c r="DOR42" s="127"/>
      <c r="DOS42" s="127"/>
      <c r="DOT42" s="127"/>
      <c r="DOU42" s="127"/>
      <c r="DOV42" s="127"/>
      <c r="DOW42" s="127"/>
      <c r="DOX42" s="127"/>
      <c r="DOY42" s="127"/>
      <c r="DOZ42" s="127"/>
      <c r="DPA42" s="127"/>
      <c r="DPB42" s="127"/>
      <c r="DPC42" s="127"/>
      <c r="DPD42" s="127"/>
      <c r="DPE42" s="127"/>
      <c r="DPF42" s="127"/>
      <c r="DPG42" s="127"/>
      <c r="DPH42" s="127"/>
      <c r="DPI42" s="127"/>
      <c r="DPJ42" s="127"/>
      <c r="DPK42" s="127"/>
      <c r="DPL42" s="127"/>
      <c r="DPM42" s="127"/>
      <c r="DPN42" s="127"/>
      <c r="DPO42" s="127"/>
      <c r="DPP42" s="127"/>
      <c r="DPQ42" s="127"/>
      <c r="DPR42" s="127"/>
      <c r="DPS42" s="127"/>
      <c r="DPT42" s="127"/>
      <c r="DPU42" s="127"/>
      <c r="DPV42" s="127"/>
      <c r="DPW42" s="127"/>
      <c r="DPX42" s="127"/>
      <c r="DPY42" s="127"/>
      <c r="DPZ42" s="127"/>
      <c r="DQA42" s="127"/>
      <c r="DQB42" s="127"/>
      <c r="DQC42" s="127"/>
      <c r="DQD42" s="127"/>
      <c r="DQE42" s="127"/>
      <c r="DQF42" s="127"/>
      <c r="DQG42" s="127"/>
      <c r="DQH42" s="127"/>
      <c r="DQI42" s="127"/>
      <c r="DQJ42" s="127"/>
      <c r="DQK42" s="127"/>
      <c r="DQL42" s="127"/>
      <c r="DQM42" s="127"/>
      <c r="DQN42" s="127"/>
      <c r="DQO42" s="127"/>
      <c r="DQP42" s="127"/>
      <c r="DQQ42" s="127"/>
      <c r="DQR42" s="127"/>
      <c r="DQS42" s="127"/>
      <c r="DQT42" s="127"/>
      <c r="DQU42" s="127"/>
      <c r="DQV42" s="127"/>
      <c r="DQW42" s="127"/>
      <c r="DQX42" s="127"/>
      <c r="DQY42" s="127"/>
      <c r="DQZ42" s="127"/>
      <c r="DRA42" s="127"/>
      <c r="DRB42" s="127"/>
      <c r="DRC42" s="127"/>
      <c r="DRD42" s="127"/>
      <c r="DRE42" s="127"/>
      <c r="DRF42" s="127"/>
      <c r="DRG42" s="127"/>
      <c r="DRH42" s="127"/>
      <c r="DRI42" s="127"/>
      <c r="DRJ42" s="127"/>
      <c r="DRK42" s="127"/>
      <c r="DRL42" s="127"/>
      <c r="DRM42" s="127"/>
      <c r="DRN42" s="127"/>
      <c r="DRO42" s="127"/>
      <c r="DRP42" s="127"/>
      <c r="DRQ42" s="127"/>
      <c r="DRR42" s="127"/>
      <c r="DRS42" s="127"/>
      <c r="DRT42" s="127"/>
      <c r="DRU42" s="127"/>
      <c r="DRV42" s="127"/>
      <c r="DRW42" s="127"/>
      <c r="DRX42" s="127"/>
      <c r="DRY42" s="127"/>
      <c r="DRZ42" s="127"/>
      <c r="DSA42" s="127"/>
      <c r="DSB42" s="127"/>
      <c r="DSC42" s="127"/>
      <c r="DSD42" s="127"/>
      <c r="DSE42" s="127"/>
      <c r="DSF42" s="127"/>
      <c r="DSG42" s="127"/>
      <c r="DSH42" s="127"/>
      <c r="DSI42" s="127"/>
      <c r="DSJ42" s="127"/>
      <c r="DSK42" s="127"/>
      <c r="DSL42" s="127"/>
      <c r="DSM42" s="127"/>
      <c r="DSN42" s="127"/>
      <c r="DSO42" s="127"/>
      <c r="DSP42" s="127"/>
      <c r="DSQ42" s="127"/>
      <c r="DSR42" s="127"/>
      <c r="DSS42" s="127"/>
      <c r="DST42" s="127"/>
      <c r="DSU42" s="127"/>
      <c r="DSV42" s="127"/>
      <c r="DSW42" s="127"/>
      <c r="DSX42" s="127"/>
      <c r="DSY42" s="127"/>
      <c r="DSZ42" s="127"/>
      <c r="DTA42" s="127"/>
      <c r="DTB42" s="127"/>
      <c r="DTC42" s="127"/>
      <c r="DTD42" s="127"/>
      <c r="DTE42" s="127"/>
      <c r="DTF42" s="127"/>
      <c r="DTG42" s="127"/>
      <c r="DTH42" s="127"/>
      <c r="DTI42" s="127"/>
      <c r="DTJ42" s="127"/>
      <c r="DTK42" s="127"/>
      <c r="DTL42" s="127"/>
      <c r="DTM42" s="127"/>
      <c r="DTN42" s="127"/>
      <c r="DTO42" s="127"/>
      <c r="DTP42" s="127"/>
      <c r="DTQ42" s="127"/>
      <c r="DTR42" s="127"/>
      <c r="DTS42" s="127"/>
      <c r="DTT42" s="127"/>
      <c r="DTU42" s="127"/>
      <c r="DTV42" s="127"/>
      <c r="DTW42" s="127"/>
      <c r="DTX42" s="127"/>
      <c r="DTY42" s="127"/>
      <c r="DTZ42" s="127"/>
      <c r="DUA42" s="127"/>
      <c r="DUB42" s="127"/>
      <c r="DUC42" s="127"/>
      <c r="DUD42" s="127"/>
      <c r="DUE42" s="127"/>
      <c r="DUF42" s="127"/>
      <c r="DUG42" s="127"/>
      <c r="DUH42" s="127"/>
      <c r="DUI42" s="127"/>
      <c r="DUJ42" s="127"/>
      <c r="DUK42" s="127"/>
      <c r="DUL42" s="127"/>
      <c r="DUM42" s="127"/>
      <c r="DUN42" s="127"/>
      <c r="DUO42" s="127"/>
      <c r="DUP42" s="127"/>
      <c r="DUQ42" s="127"/>
      <c r="DUR42" s="127"/>
      <c r="DUS42" s="127"/>
      <c r="DUT42" s="127"/>
      <c r="DUU42" s="127"/>
      <c r="DUV42" s="127"/>
      <c r="DUW42" s="127"/>
      <c r="DUX42" s="127"/>
      <c r="DUY42" s="127"/>
      <c r="DUZ42" s="127"/>
      <c r="DVA42" s="127"/>
      <c r="DVB42" s="127"/>
      <c r="DVC42" s="127"/>
      <c r="DVD42" s="127"/>
      <c r="DVE42" s="127"/>
      <c r="DVF42" s="127"/>
      <c r="DVG42" s="127"/>
      <c r="DVH42" s="127"/>
      <c r="DVI42" s="127"/>
      <c r="DVJ42" s="127"/>
      <c r="DVK42" s="127"/>
      <c r="DVL42" s="127"/>
      <c r="DVM42" s="127"/>
      <c r="DVN42" s="127"/>
      <c r="DVO42" s="127"/>
      <c r="DVP42" s="127"/>
      <c r="DVQ42" s="127"/>
      <c r="DVR42" s="127"/>
      <c r="DVS42" s="127"/>
      <c r="DVT42" s="127"/>
      <c r="DVU42" s="127"/>
      <c r="DVV42" s="127"/>
      <c r="DVW42" s="127"/>
      <c r="DVX42" s="127"/>
      <c r="DVY42" s="127"/>
      <c r="DVZ42" s="127"/>
      <c r="DWA42" s="127"/>
      <c r="DWB42" s="127"/>
      <c r="DWC42" s="127"/>
      <c r="DWD42" s="127"/>
      <c r="DWE42" s="127"/>
      <c r="DWF42" s="127"/>
      <c r="DWG42" s="127"/>
      <c r="DWH42" s="127"/>
      <c r="DWI42" s="127"/>
      <c r="DWJ42" s="127"/>
      <c r="DWK42" s="127"/>
      <c r="DWL42" s="127"/>
      <c r="DWM42" s="127"/>
      <c r="DWN42" s="127"/>
      <c r="DWO42" s="127"/>
      <c r="DWP42" s="127"/>
      <c r="DWQ42" s="127"/>
      <c r="DWR42" s="127"/>
      <c r="DWS42" s="127"/>
      <c r="DWT42" s="127"/>
      <c r="DWU42" s="127"/>
      <c r="DWV42" s="127"/>
      <c r="DWW42" s="127"/>
      <c r="DWX42" s="127"/>
      <c r="DWY42" s="127"/>
      <c r="DWZ42" s="127"/>
      <c r="DXA42" s="127"/>
      <c r="DXB42" s="127"/>
      <c r="DXC42" s="127"/>
      <c r="DXD42" s="127"/>
      <c r="DXE42" s="127"/>
      <c r="DXF42" s="127"/>
      <c r="DXG42" s="127"/>
      <c r="DXH42" s="127"/>
      <c r="DXI42" s="127"/>
      <c r="DXJ42" s="127"/>
      <c r="DXK42" s="127"/>
      <c r="DXL42" s="127"/>
      <c r="DXM42" s="127"/>
      <c r="DXN42" s="127"/>
      <c r="DXO42" s="127"/>
      <c r="DXP42" s="127"/>
      <c r="DXQ42" s="127"/>
      <c r="DXR42" s="127"/>
      <c r="DXS42" s="127"/>
      <c r="DXT42" s="127"/>
      <c r="DXU42" s="127"/>
      <c r="DXV42" s="127"/>
      <c r="DXW42" s="127"/>
      <c r="DXX42" s="127"/>
      <c r="DXY42" s="127"/>
      <c r="DXZ42" s="127"/>
      <c r="DYA42" s="127"/>
      <c r="DYB42" s="127"/>
      <c r="DYC42" s="127"/>
      <c r="DYD42" s="127"/>
      <c r="DYE42" s="127"/>
      <c r="DYF42" s="127"/>
      <c r="DYG42" s="127"/>
      <c r="DYH42" s="127"/>
      <c r="DYI42" s="127"/>
      <c r="DYJ42" s="127"/>
      <c r="DYK42" s="127"/>
      <c r="DYL42" s="127"/>
      <c r="DYM42" s="127"/>
      <c r="DYN42" s="127"/>
      <c r="DYO42" s="127"/>
      <c r="DYP42" s="127"/>
      <c r="DYQ42" s="127"/>
      <c r="DYR42" s="127"/>
      <c r="DYS42" s="127"/>
      <c r="DYT42" s="127"/>
      <c r="DYU42" s="127"/>
      <c r="DYV42" s="127"/>
      <c r="DYW42" s="127"/>
      <c r="DYX42" s="127"/>
      <c r="DYY42" s="127"/>
      <c r="DYZ42" s="127"/>
      <c r="DZA42" s="127"/>
      <c r="DZB42" s="127"/>
      <c r="DZC42" s="127"/>
      <c r="DZD42" s="127"/>
      <c r="DZE42" s="127"/>
      <c r="DZF42" s="127"/>
      <c r="DZG42" s="127"/>
      <c r="DZH42" s="127"/>
      <c r="DZI42" s="127"/>
      <c r="DZJ42" s="127"/>
      <c r="DZK42" s="127"/>
      <c r="DZL42" s="127"/>
      <c r="DZM42" s="127"/>
      <c r="DZN42" s="127"/>
      <c r="DZO42" s="127"/>
      <c r="DZP42" s="127"/>
      <c r="DZQ42" s="127"/>
      <c r="DZR42" s="127"/>
      <c r="DZS42" s="127"/>
      <c r="DZT42" s="127"/>
      <c r="DZU42" s="127"/>
      <c r="DZV42" s="127"/>
      <c r="DZW42" s="127"/>
      <c r="DZX42" s="127"/>
      <c r="DZY42" s="127"/>
      <c r="DZZ42" s="127"/>
      <c r="EAA42" s="127"/>
      <c r="EAB42" s="127"/>
      <c r="EAC42" s="127"/>
      <c r="EAD42" s="127"/>
      <c r="EAE42" s="127"/>
      <c r="EAF42" s="127"/>
      <c r="EAG42" s="127"/>
      <c r="EAH42" s="127"/>
      <c r="EAI42" s="127"/>
      <c r="EAJ42" s="127"/>
      <c r="EAK42" s="127"/>
      <c r="EAL42" s="127"/>
      <c r="EAM42" s="127"/>
      <c r="EAN42" s="127"/>
      <c r="EAO42" s="127"/>
      <c r="EAP42" s="127"/>
      <c r="EAQ42" s="127"/>
      <c r="EAR42" s="127"/>
      <c r="EAS42" s="127"/>
      <c r="EAT42" s="127"/>
      <c r="EAU42" s="127"/>
      <c r="EAV42" s="127"/>
      <c r="EAW42" s="127"/>
      <c r="EAX42" s="127"/>
      <c r="EAY42" s="127"/>
      <c r="EAZ42" s="127"/>
      <c r="EBA42" s="127"/>
      <c r="EBB42" s="127"/>
      <c r="EBC42" s="127"/>
      <c r="EBD42" s="127"/>
      <c r="EBE42" s="127"/>
      <c r="EBF42" s="127"/>
      <c r="EBG42" s="127"/>
      <c r="EBH42" s="127"/>
      <c r="EBI42" s="127"/>
      <c r="EBJ42" s="127"/>
      <c r="EBK42" s="127"/>
      <c r="EBL42" s="127"/>
      <c r="EBM42" s="127"/>
      <c r="EBN42" s="127"/>
      <c r="EBO42" s="127"/>
      <c r="EBP42" s="127"/>
      <c r="EBQ42" s="127"/>
      <c r="EBR42" s="127"/>
      <c r="EBS42" s="127"/>
      <c r="EBT42" s="127"/>
      <c r="EBU42" s="127"/>
      <c r="EBV42" s="127"/>
      <c r="EBW42" s="127"/>
      <c r="EBX42" s="127"/>
      <c r="EBY42" s="127"/>
      <c r="EBZ42" s="127"/>
      <c r="ECA42" s="127"/>
      <c r="ECB42" s="127"/>
      <c r="ECC42" s="127"/>
      <c r="ECD42" s="127"/>
      <c r="ECE42" s="127"/>
      <c r="ECF42" s="127"/>
      <c r="ECG42" s="127"/>
      <c r="ECH42" s="127"/>
      <c r="ECI42" s="127"/>
      <c r="ECJ42" s="127"/>
      <c r="ECK42" s="127"/>
      <c r="ECL42" s="127"/>
      <c r="ECM42" s="127"/>
      <c r="ECN42" s="127"/>
      <c r="ECO42" s="127"/>
      <c r="ECP42" s="127"/>
      <c r="ECQ42" s="127"/>
      <c r="ECR42" s="127"/>
      <c r="ECS42" s="127"/>
      <c r="ECT42" s="127"/>
      <c r="ECU42" s="127"/>
      <c r="ECV42" s="127"/>
      <c r="ECW42" s="127"/>
      <c r="ECX42" s="127"/>
      <c r="ECY42" s="127"/>
      <c r="ECZ42" s="127"/>
      <c r="EDA42" s="127"/>
      <c r="EDB42" s="127"/>
      <c r="EDC42" s="127"/>
      <c r="EDD42" s="127"/>
      <c r="EDE42" s="127"/>
      <c r="EDF42" s="127"/>
      <c r="EDG42" s="127"/>
      <c r="EDH42" s="127"/>
      <c r="EDI42" s="127"/>
      <c r="EDJ42" s="127"/>
      <c r="EDK42" s="127"/>
      <c r="EDL42" s="127"/>
      <c r="EDM42" s="127"/>
      <c r="EDN42" s="127"/>
      <c r="EDO42" s="127"/>
      <c r="EDP42" s="127"/>
      <c r="EDQ42" s="127"/>
      <c r="EDR42" s="127"/>
      <c r="EDS42" s="127"/>
      <c r="EDT42" s="127"/>
      <c r="EDU42" s="127"/>
      <c r="EDV42" s="127"/>
      <c r="EDW42" s="127"/>
      <c r="EDX42" s="127"/>
      <c r="EDY42" s="127"/>
      <c r="EDZ42" s="127"/>
      <c r="EEA42" s="127"/>
      <c r="EEB42" s="127"/>
      <c r="EEC42" s="127"/>
      <c r="EED42" s="127"/>
      <c r="EEE42" s="127"/>
      <c r="EEF42" s="127"/>
      <c r="EEG42" s="127"/>
      <c r="EEH42" s="127"/>
      <c r="EEI42" s="127"/>
      <c r="EEJ42" s="127"/>
      <c r="EEK42" s="127"/>
      <c r="EEL42" s="127"/>
      <c r="EEM42" s="127"/>
      <c r="EEN42" s="127"/>
      <c r="EEO42" s="127"/>
      <c r="EEP42" s="127"/>
      <c r="EEQ42" s="127"/>
      <c r="EER42" s="127"/>
      <c r="EES42" s="127"/>
      <c r="EET42" s="127"/>
      <c r="EEU42" s="127"/>
      <c r="EEV42" s="127"/>
      <c r="EEW42" s="127"/>
      <c r="EEX42" s="127"/>
      <c r="EEY42" s="127"/>
      <c r="EEZ42" s="127"/>
      <c r="EFA42" s="127"/>
      <c r="EFB42" s="127"/>
      <c r="EFC42" s="127"/>
      <c r="EFD42" s="127"/>
      <c r="EFE42" s="127"/>
      <c r="EFF42" s="127"/>
      <c r="EFG42" s="127"/>
      <c r="EFH42" s="127"/>
      <c r="EFI42" s="127"/>
      <c r="EFJ42" s="127"/>
      <c r="EFK42" s="127"/>
      <c r="EFL42" s="127"/>
      <c r="EFM42" s="127"/>
      <c r="EFN42" s="127"/>
      <c r="EFO42" s="127"/>
      <c r="EFP42" s="127"/>
      <c r="EFQ42" s="127"/>
      <c r="EFR42" s="127"/>
      <c r="EFS42" s="127"/>
      <c r="EFT42" s="127"/>
      <c r="EFU42" s="127"/>
      <c r="EFV42" s="127"/>
      <c r="EFW42" s="127"/>
      <c r="EFX42" s="127"/>
      <c r="EFY42" s="127"/>
      <c r="EFZ42" s="127"/>
      <c r="EGA42" s="127"/>
      <c r="EGB42" s="127"/>
      <c r="EGC42" s="127"/>
      <c r="EGD42" s="127"/>
      <c r="EGE42" s="127"/>
      <c r="EGF42" s="127"/>
      <c r="EGG42" s="127"/>
      <c r="EGH42" s="127"/>
      <c r="EGI42" s="127"/>
      <c r="EGJ42" s="127"/>
      <c r="EGK42" s="127"/>
      <c r="EGL42" s="127"/>
      <c r="EGM42" s="127"/>
      <c r="EGN42" s="127"/>
      <c r="EGO42" s="127"/>
      <c r="EGP42" s="127"/>
      <c r="EGQ42" s="127"/>
      <c r="EGR42" s="127"/>
      <c r="EGS42" s="127"/>
      <c r="EGT42" s="127"/>
      <c r="EGU42" s="127"/>
      <c r="EGV42" s="127"/>
      <c r="EGW42" s="127"/>
      <c r="EGX42" s="127"/>
      <c r="EGY42" s="127"/>
      <c r="EGZ42" s="127"/>
      <c r="EHA42" s="127"/>
      <c r="EHB42" s="127"/>
      <c r="EHC42" s="127"/>
      <c r="EHD42" s="127"/>
      <c r="EHE42" s="127"/>
      <c r="EHF42" s="127"/>
      <c r="EHG42" s="127"/>
      <c r="EHH42" s="127"/>
      <c r="EHI42" s="127"/>
      <c r="EHJ42" s="127"/>
      <c r="EHK42" s="127"/>
      <c r="EHL42" s="127"/>
      <c r="EHM42" s="127"/>
      <c r="EHN42" s="127"/>
      <c r="EHO42" s="127"/>
      <c r="EHP42" s="127"/>
      <c r="EHQ42" s="127"/>
      <c r="EHR42" s="127"/>
      <c r="EHS42" s="127"/>
      <c r="EHT42" s="127"/>
      <c r="EHU42" s="127"/>
      <c r="EHV42" s="127"/>
      <c r="EHW42" s="127"/>
      <c r="EHX42" s="127"/>
      <c r="EHY42" s="127"/>
      <c r="EHZ42" s="127"/>
      <c r="EIA42" s="127"/>
      <c r="EIB42" s="127"/>
      <c r="EIC42" s="127"/>
      <c r="EID42" s="127"/>
      <c r="EIE42" s="127"/>
      <c r="EIF42" s="127"/>
      <c r="EIG42" s="127"/>
      <c r="EIH42" s="127"/>
      <c r="EII42" s="127"/>
      <c r="EIJ42" s="127"/>
      <c r="EIK42" s="127"/>
      <c r="EIL42" s="127"/>
      <c r="EIM42" s="127"/>
      <c r="EIN42" s="127"/>
      <c r="EIO42" s="127"/>
      <c r="EIP42" s="127"/>
      <c r="EIQ42" s="127"/>
      <c r="EIR42" s="127"/>
      <c r="EIS42" s="127"/>
      <c r="EIT42" s="127"/>
      <c r="EIU42" s="127"/>
      <c r="EIV42" s="127"/>
      <c r="EIW42" s="127"/>
      <c r="EIX42" s="127"/>
      <c r="EIY42" s="127"/>
      <c r="EIZ42" s="127"/>
      <c r="EJA42" s="127"/>
      <c r="EJB42" s="127"/>
      <c r="EJC42" s="127"/>
      <c r="EJD42" s="127"/>
      <c r="EJE42" s="127"/>
      <c r="EJF42" s="127"/>
      <c r="EJG42" s="127"/>
      <c r="EJH42" s="127"/>
      <c r="EJI42" s="127"/>
      <c r="EJJ42" s="127"/>
      <c r="EJK42" s="127"/>
      <c r="EJL42" s="127"/>
      <c r="EJM42" s="127"/>
      <c r="EJN42" s="127"/>
      <c r="EJO42" s="127"/>
      <c r="EJP42" s="127"/>
      <c r="EJQ42" s="127"/>
      <c r="EJR42" s="127"/>
      <c r="EJS42" s="127"/>
      <c r="EJT42" s="127"/>
      <c r="EJU42" s="127"/>
      <c r="EJV42" s="127"/>
      <c r="EJW42" s="127"/>
      <c r="EJX42" s="127"/>
      <c r="EJY42" s="127"/>
      <c r="EJZ42" s="127"/>
      <c r="EKA42" s="127"/>
      <c r="EKB42" s="127"/>
      <c r="EKC42" s="127"/>
      <c r="EKD42" s="127"/>
      <c r="EKE42" s="127"/>
      <c r="EKF42" s="127"/>
      <c r="EKG42" s="127"/>
      <c r="EKH42" s="127"/>
      <c r="EKI42" s="127"/>
      <c r="EKJ42" s="127"/>
      <c r="EKK42" s="127"/>
      <c r="EKL42" s="127"/>
      <c r="EKM42" s="127"/>
      <c r="EKN42" s="127"/>
      <c r="EKO42" s="127"/>
      <c r="EKP42" s="127"/>
      <c r="EKQ42" s="127"/>
      <c r="EKR42" s="127"/>
      <c r="EKS42" s="127"/>
      <c r="EKT42" s="127"/>
      <c r="EKU42" s="127"/>
      <c r="EKV42" s="127"/>
      <c r="EKW42" s="127"/>
      <c r="EKX42" s="127"/>
      <c r="EKY42" s="127"/>
      <c r="EKZ42" s="127"/>
      <c r="ELA42" s="127"/>
      <c r="ELB42" s="127"/>
      <c r="ELC42" s="127"/>
      <c r="ELD42" s="127"/>
      <c r="ELE42" s="127"/>
      <c r="ELF42" s="127"/>
      <c r="ELG42" s="127"/>
      <c r="ELH42" s="127"/>
      <c r="ELI42" s="127"/>
      <c r="ELJ42" s="127"/>
      <c r="ELK42" s="127"/>
      <c r="ELL42" s="127"/>
      <c r="ELM42" s="127"/>
      <c r="ELN42" s="127"/>
      <c r="ELO42" s="127"/>
      <c r="ELP42" s="127"/>
      <c r="ELQ42" s="127"/>
      <c r="ELR42" s="127"/>
      <c r="ELS42" s="127"/>
      <c r="ELT42" s="127"/>
      <c r="ELU42" s="127"/>
      <c r="ELV42" s="127"/>
      <c r="ELW42" s="127"/>
      <c r="ELX42" s="127"/>
      <c r="ELY42" s="127"/>
      <c r="ELZ42" s="127"/>
      <c r="EMA42" s="127"/>
      <c r="EMB42" s="127"/>
      <c r="EMC42" s="127"/>
      <c r="EMD42" s="127"/>
      <c r="EME42" s="127"/>
      <c r="EMF42" s="127"/>
      <c r="EMG42" s="127"/>
      <c r="EMH42" s="127"/>
      <c r="EMI42" s="127"/>
      <c r="EMJ42" s="127"/>
      <c r="EMK42" s="127"/>
      <c r="EML42" s="127"/>
      <c r="EMM42" s="127"/>
      <c r="EMN42" s="127"/>
      <c r="EMO42" s="127"/>
      <c r="EMP42" s="127"/>
      <c r="EMQ42" s="127"/>
      <c r="EMR42" s="127"/>
      <c r="EMS42" s="127"/>
      <c r="EMT42" s="127"/>
      <c r="EMU42" s="127"/>
      <c r="EMV42" s="127"/>
      <c r="EMW42" s="127"/>
      <c r="EMX42" s="127"/>
      <c r="EMY42" s="127"/>
      <c r="EMZ42" s="127"/>
      <c r="ENA42" s="127"/>
      <c r="ENB42" s="127"/>
      <c r="ENC42" s="127"/>
      <c r="END42" s="127"/>
      <c r="ENE42" s="127"/>
      <c r="ENF42" s="127"/>
      <c r="ENG42" s="127"/>
      <c r="ENH42" s="127"/>
      <c r="ENI42" s="127"/>
      <c r="ENJ42" s="127"/>
      <c r="ENK42" s="127"/>
      <c r="ENL42" s="127"/>
      <c r="ENM42" s="127"/>
      <c r="ENN42" s="127"/>
      <c r="ENO42" s="127"/>
      <c r="ENP42" s="127"/>
      <c r="ENQ42" s="127"/>
      <c r="ENR42" s="127"/>
      <c r="ENS42" s="127"/>
      <c r="ENT42" s="127"/>
      <c r="ENU42" s="127"/>
      <c r="ENV42" s="127"/>
      <c r="ENW42" s="127"/>
      <c r="ENX42" s="127"/>
      <c r="ENY42" s="127"/>
      <c r="ENZ42" s="127"/>
      <c r="EOA42" s="127"/>
      <c r="EOB42" s="127"/>
      <c r="EOC42" s="127"/>
      <c r="EOD42" s="127"/>
      <c r="EOE42" s="127"/>
      <c r="EOF42" s="127"/>
      <c r="EOG42" s="127"/>
      <c r="EOH42" s="127"/>
      <c r="EOI42" s="127"/>
      <c r="EOJ42" s="127"/>
      <c r="EOK42" s="127"/>
      <c r="EOL42" s="127"/>
      <c r="EOM42" s="127"/>
      <c r="EON42" s="127"/>
      <c r="EOO42" s="127"/>
      <c r="EOP42" s="127"/>
      <c r="EOQ42" s="127"/>
      <c r="EOR42" s="127"/>
      <c r="EOS42" s="127"/>
      <c r="EOT42" s="127"/>
      <c r="EOU42" s="127"/>
      <c r="EOV42" s="127"/>
      <c r="EOW42" s="127"/>
      <c r="EOX42" s="127"/>
      <c r="EOY42" s="127"/>
      <c r="EOZ42" s="127"/>
      <c r="EPA42" s="127"/>
      <c r="EPB42" s="127"/>
      <c r="EPC42" s="127"/>
      <c r="EPD42" s="127"/>
      <c r="EPE42" s="127"/>
      <c r="EPF42" s="127"/>
      <c r="EPG42" s="127"/>
      <c r="EPH42" s="127"/>
      <c r="EPI42" s="127"/>
      <c r="EPJ42" s="127"/>
      <c r="EPK42" s="127"/>
      <c r="EPL42" s="127"/>
      <c r="EPM42" s="127"/>
      <c r="EPN42" s="127"/>
      <c r="EPO42" s="127"/>
      <c r="EPP42" s="127"/>
      <c r="EPQ42" s="127"/>
      <c r="EPR42" s="127"/>
      <c r="EPS42" s="127"/>
      <c r="EPT42" s="127"/>
      <c r="EPU42" s="127"/>
      <c r="EPV42" s="127"/>
      <c r="EPW42" s="127"/>
      <c r="EPX42" s="127"/>
      <c r="EPY42" s="127"/>
      <c r="EPZ42" s="127"/>
      <c r="EQA42" s="127"/>
      <c r="EQB42" s="127"/>
      <c r="EQC42" s="127"/>
      <c r="EQD42" s="127"/>
      <c r="EQE42" s="127"/>
      <c r="EQF42" s="127"/>
      <c r="EQG42" s="127"/>
      <c r="EQH42" s="127"/>
      <c r="EQI42" s="127"/>
      <c r="EQJ42" s="127"/>
      <c r="EQK42" s="127"/>
      <c r="EQL42" s="127"/>
      <c r="EQM42" s="127"/>
      <c r="EQN42" s="127"/>
      <c r="EQO42" s="127"/>
      <c r="EQP42" s="127"/>
      <c r="EQQ42" s="127"/>
      <c r="EQR42" s="127"/>
      <c r="EQS42" s="127"/>
      <c r="EQT42" s="127"/>
      <c r="EQU42" s="127"/>
      <c r="EQV42" s="127"/>
      <c r="EQW42" s="127"/>
      <c r="EQX42" s="127"/>
      <c r="EQY42" s="127"/>
      <c r="EQZ42" s="127"/>
      <c r="ERA42" s="127"/>
      <c r="ERB42" s="127"/>
      <c r="ERC42" s="127"/>
      <c r="ERD42" s="127"/>
      <c r="ERE42" s="127"/>
      <c r="ERF42" s="127"/>
      <c r="ERG42" s="127"/>
      <c r="ERH42" s="127"/>
      <c r="ERI42" s="127"/>
      <c r="ERJ42" s="127"/>
      <c r="ERK42" s="127"/>
      <c r="ERL42" s="127"/>
      <c r="ERM42" s="127"/>
      <c r="ERN42" s="127"/>
      <c r="ERO42" s="127"/>
      <c r="ERP42" s="127"/>
      <c r="ERQ42" s="127"/>
      <c r="ERR42" s="127"/>
      <c r="ERS42" s="127"/>
      <c r="ERT42" s="127"/>
      <c r="ERU42" s="127"/>
      <c r="ERV42" s="127"/>
      <c r="ERW42" s="127"/>
      <c r="ERX42" s="127"/>
      <c r="ERY42" s="127"/>
      <c r="ERZ42" s="127"/>
      <c r="ESA42" s="127"/>
      <c r="ESB42" s="127"/>
      <c r="ESC42" s="127"/>
      <c r="ESD42" s="127"/>
      <c r="ESE42" s="127"/>
      <c r="ESF42" s="127"/>
      <c r="ESG42" s="127"/>
      <c r="ESH42" s="127"/>
      <c r="ESI42" s="127"/>
      <c r="ESJ42" s="127"/>
      <c r="ESK42" s="127"/>
      <c r="ESL42" s="127"/>
      <c r="ESM42" s="127"/>
      <c r="ESN42" s="127"/>
      <c r="ESO42" s="127"/>
      <c r="ESP42" s="127"/>
      <c r="ESQ42" s="127"/>
      <c r="ESR42" s="127"/>
      <c r="ESS42" s="127"/>
      <c r="EST42" s="127"/>
      <c r="ESU42" s="127"/>
      <c r="ESV42" s="127"/>
      <c r="ESW42" s="127"/>
      <c r="ESX42" s="127"/>
      <c r="ESY42" s="127"/>
      <c r="ESZ42" s="127"/>
      <c r="ETA42" s="127"/>
      <c r="ETB42" s="127"/>
      <c r="ETC42" s="127"/>
      <c r="ETD42" s="127"/>
      <c r="ETE42" s="127"/>
      <c r="ETF42" s="127"/>
      <c r="ETG42" s="127"/>
      <c r="ETH42" s="127"/>
      <c r="ETI42" s="127"/>
      <c r="ETJ42" s="127"/>
      <c r="ETK42" s="127"/>
      <c r="ETL42" s="127"/>
      <c r="ETM42" s="127"/>
      <c r="ETN42" s="127"/>
      <c r="ETO42" s="127"/>
      <c r="ETP42" s="127"/>
      <c r="ETQ42" s="127"/>
      <c r="ETR42" s="127"/>
      <c r="ETS42" s="127"/>
      <c r="ETT42" s="127"/>
      <c r="ETU42" s="127"/>
      <c r="ETV42" s="127"/>
      <c r="ETW42" s="127"/>
      <c r="ETX42" s="127"/>
      <c r="ETY42" s="127"/>
      <c r="ETZ42" s="127"/>
      <c r="EUA42" s="127"/>
      <c r="EUB42" s="127"/>
      <c r="EUC42" s="127"/>
      <c r="EUD42" s="127"/>
      <c r="EUE42" s="127"/>
      <c r="EUF42" s="127"/>
      <c r="EUG42" s="127"/>
      <c r="EUH42" s="127"/>
      <c r="EUI42" s="127"/>
      <c r="EUJ42" s="127"/>
      <c r="EUK42" s="127"/>
      <c r="EUL42" s="127"/>
      <c r="EUM42" s="127"/>
      <c r="EUN42" s="127"/>
      <c r="EUO42" s="127"/>
      <c r="EUP42" s="127"/>
      <c r="EUQ42" s="127"/>
      <c r="EUR42" s="127"/>
      <c r="EUS42" s="127"/>
      <c r="EUT42" s="127"/>
      <c r="EUU42" s="127"/>
      <c r="EUV42" s="127"/>
      <c r="EUW42" s="127"/>
      <c r="EUX42" s="127"/>
      <c r="EUY42" s="127"/>
      <c r="EUZ42" s="127"/>
      <c r="EVA42" s="127"/>
      <c r="EVB42" s="127"/>
      <c r="EVC42" s="127"/>
      <c r="EVD42" s="127"/>
      <c r="EVE42" s="127"/>
      <c r="EVF42" s="127"/>
      <c r="EVG42" s="127"/>
      <c r="EVH42" s="127"/>
      <c r="EVI42" s="127"/>
      <c r="EVJ42" s="127"/>
      <c r="EVK42" s="127"/>
      <c r="EVL42" s="127"/>
      <c r="EVM42" s="127"/>
      <c r="EVN42" s="127"/>
      <c r="EVO42" s="127"/>
      <c r="EVP42" s="127"/>
      <c r="EVQ42" s="127"/>
      <c r="EVR42" s="127"/>
      <c r="EVS42" s="127"/>
      <c r="EVT42" s="127"/>
      <c r="EVU42" s="127"/>
      <c r="EVV42" s="127"/>
      <c r="EVW42" s="127"/>
      <c r="EVX42" s="127"/>
      <c r="EVY42" s="127"/>
      <c r="EVZ42" s="127"/>
      <c r="EWA42" s="127"/>
      <c r="EWB42" s="127"/>
      <c r="EWC42" s="127"/>
      <c r="EWD42" s="127"/>
      <c r="EWE42" s="127"/>
      <c r="EWF42" s="127"/>
      <c r="EWG42" s="127"/>
      <c r="EWH42" s="127"/>
      <c r="EWI42" s="127"/>
      <c r="EWJ42" s="127"/>
      <c r="EWK42" s="127"/>
      <c r="EWL42" s="127"/>
      <c r="EWM42" s="127"/>
      <c r="EWN42" s="127"/>
      <c r="EWO42" s="127"/>
      <c r="EWP42" s="127"/>
      <c r="EWQ42" s="127"/>
      <c r="EWR42" s="127"/>
      <c r="EWS42" s="127"/>
      <c r="EWT42" s="127"/>
      <c r="EWU42" s="127"/>
      <c r="EWV42" s="127"/>
      <c r="EWW42" s="127"/>
      <c r="EWX42" s="127"/>
      <c r="EWY42" s="127"/>
      <c r="EWZ42" s="127"/>
      <c r="EXA42" s="127"/>
      <c r="EXB42" s="127"/>
      <c r="EXC42" s="127"/>
      <c r="EXD42" s="127"/>
      <c r="EXE42" s="127"/>
      <c r="EXF42" s="127"/>
      <c r="EXG42" s="127"/>
      <c r="EXH42" s="127"/>
      <c r="EXI42" s="127"/>
      <c r="EXJ42" s="127"/>
      <c r="EXK42" s="127"/>
      <c r="EXL42" s="127"/>
      <c r="EXM42" s="127"/>
      <c r="EXN42" s="127"/>
      <c r="EXO42" s="127"/>
      <c r="EXP42" s="127"/>
      <c r="EXQ42" s="127"/>
      <c r="EXR42" s="127"/>
      <c r="EXS42" s="127"/>
      <c r="EXT42" s="127"/>
      <c r="EXU42" s="127"/>
      <c r="EXV42" s="127"/>
      <c r="EXW42" s="127"/>
      <c r="EXX42" s="127"/>
      <c r="EXY42" s="127"/>
      <c r="EXZ42" s="127"/>
      <c r="EYA42" s="127"/>
      <c r="EYB42" s="127"/>
      <c r="EYC42" s="127"/>
      <c r="EYD42" s="127"/>
      <c r="EYE42" s="127"/>
      <c r="EYF42" s="127"/>
      <c r="EYG42" s="127"/>
      <c r="EYH42" s="127"/>
      <c r="EYI42" s="127"/>
      <c r="EYJ42" s="127"/>
      <c r="EYK42" s="127"/>
      <c r="EYL42" s="127"/>
      <c r="EYM42" s="127"/>
      <c r="EYN42" s="127"/>
      <c r="EYO42" s="127"/>
      <c r="EYP42" s="127"/>
      <c r="EYQ42" s="127"/>
      <c r="EYR42" s="127"/>
      <c r="EYS42" s="127"/>
      <c r="EYT42" s="127"/>
      <c r="EYU42" s="127"/>
      <c r="EYV42" s="127"/>
      <c r="EYW42" s="127"/>
      <c r="EYX42" s="127"/>
      <c r="EYY42" s="127"/>
      <c r="EYZ42" s="127"/>
      <c r="EZA42" s="127"/>
      <c r="EZB42" s="127"/>
      <c r="EZC42" s="127"/>
      <c r="EZD42" s="127"/>
      <c r="EZE42" s="127"/>
      <c r="EZF42" s="127"/>
      <c r="EZG42" s="127"/>
      <c r="EZH42" s="127"/>
      <c r="EZI42" s="127"/>
      <c r="EZJ42" s="127"/>
      <c r="EZK42" s="127"/>
      <c r="EZL42" s="127"/>
      <c r="EZM42" s="127"/>
      <c r="EZN42" s="127"/>
      <c r="EZO42" s="127"/>
      <c r="EZP42" s="127"/>
      <c r="EZQ42" s="127"/>
      <c r="EZR42" s="127"/>
      <c r="EZS42" s="127"/>
      <c r="EZT42" s="127"/>
      <c r="EZU42" s="127"/>
      <c r="EZV42" s="127"/>
      <c r="EZW42" s="127"/>
      <c r="EZX42" s="127"/>
      <c r="EZY42" s="127"/>
      <c r="EZZ42" s="127"/>
      <c r="FAA42" s="127"/>
      <c r="FAB42" s="127"/>
      <c r="FAC42" s="127"/>
      <c r="FAD42" s="127"/>
      <c r="FAE42" s="127"/>
      <c r="FAF42" s="127"/>
      <c r="FAG42" s="127"/>
      <c r="FAH42" s="127"/>
      <c r="FAI42" s="127"/>
      <c r="FAJ42" s="127"/>
      <c r="FAK42" s="127"/>
      <c r="FAL42" s="127"/>
      <c r="FAM42" s="127"/>
      <c r="FAN42" s="127"/>
      <c r="FAO42" s="127"/>
      <c r="FAP42" s="127"/>
      <c r="FAQ42" s="127"/>
      <c r="FAR42" s="127"/>
      <c r="FAS42" s="127"/>
      <c r="FAT42" s="127"/>
      <c r="FAU42" s="127"/>
      <c r="FAV42" s="127"/>
      <c r="FAW42" s="127"/>
      <c r="FAX42" s="127"/>
      <c r="FAY42" s="127"/>
      <c r="FAZ42" s="127"/>
      <c r="FBA42" s="127"/>
      <c r="FBB42" s="127"/>
      <c r="FBC42" s="127"/>
      <c r="FBD42" s="127"/>
      <c r="FBE42" s="127"/>
      <c r="FBF42" s="127"/>
      <c r="FBG42" s="127"/>
      <c r="FBH42" s="127"/>
      <c r="FBI42" s="127"/>
      <c r="FBJ42" s="127"/>
      <c r="FBK42" s="127"/>
      <c r="FBL42" s="127"/>
      <c r="FBM42" s="127"/>
      <c r="FBN42" s="127"/>
      <c r="FBO42" s="127"/>
      <c r="FBP42" s="127"/>
      <c r="FBQ42" s="127"/>
      <c r="FBR42" s="127"/>
      <c r="FBS42" s="127"/>
      <c r="FBT42" s="127"/>
      <c r="FBU42" s="127"/>
      <c r="FBV42" s="127"/>
      <c r="FBW42" s="127"/>
      <c r="FBX42" s="127"/>
      <c r="FBY42" s="127"/>
      <c r="FBZ42" s="127"/>
      <c r="FCA42" s="127"/>
      <c r="FCB42" s="127"/>
      <c r="FCC42" s="127"/>
      <c r="FCD42" s="127"/>
      <c r="FCE42" s="127"/>
      <c r="FCF42" s="127"/>
      <c r="FCG42" s="127"/>
      <c r="FCH42" s="127"/>
      <c r="FCI42" s="127"/>
      <c r="FCJ42" s="127"/>
      <c r="FCK42" s="127"/>
      <c r="FCL42" s="127"/>
      <c r="FCM42" s="127"/>
      <c r="FCN42" s="127"/>
      <c r="FCO42" s="127"/>
      <c r="FCP42" s="127"/>
      <c r="FCQ42" s="127"/>
      <c r="FCR42" s="127"/>
      <c r="FCS42" s="127"/>
      <c r="FCT42" s="127"/>
      <c r="FCU42" s="127"/>
      <c r="FCV42" s="127"/>
      <c r="FCW42" s="127"/>
      <c r="FCX42" s="127"/>
      <c r="FCY42" s="127"/>
      <c r="FCZ42" s="127"/>
      <c r="FDA42" s="127"/>
      <c r="FDB42" s="127"/>
      <c r="FDC42" s="127"/>
      <c r="FDD42" s="127"/>
      <c r="FDE42" s="127"/>
      <c r="FDF42" s="127"/>
      <c r="FDG42" s="127"/>
      <c r="FDH42" s="127"/>
      <c r="FDI42" s="127"/>
      <c r="FDJ42" s="127"/>
      <c r="FDK42" s="127"/>
      <c r="FDL42" s="127"/>
      <c r="FDM42" s="127"/>
      <c r="FDN42" s="127"/>
      <c r="FDO42" s="127"/>
      <c r="FDP42" s="127"/>
      <c r="FDQ42" s="127"/>
      <c r="FDR42" s="127"/>
      <c r="FDS42" s="127"/>
      <c r="FDT42" s="127"/>
      <c r="FDU42" s="127"/>
      <c r="FDV42" s="127"/>
      <c r="FDW42" s="127"/>
      <c r="FDX42" s="127"/>
      <c r="FDY42" s="127"/>
      <c r="FDZ42" s="127"/>
      <c r="FEA42" s="127"/>
      <c r="FEB42" s="127"/>
      <c r="FEC42" s="127"/>
      <c r="FED42" s="127"/>
      <c r="FEE42" s="127"/>
      <c r="FEF42" s="127"/>
      <c r="FEG42" s="127"/>
      <c r="FEH42" s="127"/>
      <c r="FEI42" s="127"/>
      <c r="FEJ42" s="127"/>
      <c r="FEK42" s="127"/>
      <c r="FEL42" s="127"/>
      <c r="FEM42" s="127"/>
      <c r="FEN42" s="127"/>
      <c r="FEO42" s="127"/>
      <c r="FEP42" s="127"/>
      <c r="FEQ42" s="127"/>
      <c r="FER42" s="127"/>
      <c r="FES42" s="127"/>
      <c r="FET42" s="127"/>
      <c r="FEU42" s="127"/>
      <c r="FEV42" s="127"/>
      <c r="FEW42" s="127"/>
      <c r="FEX42" s="127"/>
      <c r="FEY42" s="127"/>
      <c r="FEZ42" s="127"/>
      <c r="FFA42" s="127"/>
      <c r="FFB42" s="127"/>
      <c r="FFC42" s="127"/>
      <c r="FFD42" s="127"/>
      <c r="FFE42" s="127"/>
      <c r="FFF42" s="127"/>
      <c r="FFG42" s="127"/>
      <c r="FFH42" s="127"/>
      <c r="FFI42" s="127"/>
      <c r="FFJ42" s="127"/>
      <c r="FFK42" s="127"/>
      <c r="FFL42" s="127"/>
      <c r="FFM42" s="127"/>
      <c r="FFN42" s="127"/>
      <c r="FFO42" s="127"/>
      <c r="FFP42" s="127"/>
      <c r="FFQ42" s="127"/>
      <c r="FFR42" s="127"/>
      <c r="FFS42" s="127"/>
      <c r="FFT42" s="127"/>
      <c r="FFU42" s="127"/>
      <c r="FFV42" s="127"/>
      <c r="FFW42" s="127"/>
      <c r="FFX42" s="127"/>
      <c r="FFY42" s="127"/>
      <c r="FFZ42" s="127"/>
      <c r="FGA42" s="127"/>
      <c r="FGB42" s="127"/>
      <c r="FGC42" s="127"/>
      <c r="FGD42" s="127"/>
      <c r="FGE42" s="127"/>
      <c r="FGF42" s="127"/>
      <c r="FGG42" s="127"/>
      <c r="FGH42" s="127"/>
      <c r="FGI42" s="127"/>
      <c r="FGJ42" s="127"/>
      <c r="FGK42" s="127"/>
      <c r="FGL42" s="127"/>
      <c r="FGM42" s="127"/>
      <c r="FGN42" s="127"/>
      <c r="FGO42" s="127"/>
      <c r="FGP42" s="127"/>
      <c r="FGQ42" s="127"/>
      <c r="FGR42" s="127"/>
      <c r="FGS42" s="127"/>
      <c r="FGT42" s="127"/>
      <c r="FGU42" s="127"/>
      <c r="FGV42" s="127"/>
      <c r="FGW42" s="127"/>
      <c r="FGX42" s="127"/>
      <c r="FGY42" s="127"/>
      <c r="FGZ42" s="127"/>
      <c r="FHA42" s="127"/>
      <c r="FHB42" s="127"/>
      <c r="FHC42" s="127"/>
      <c r="FHD42" s="127"/>
      <c r="FHE42" s="127"/>
      <c r="FHF42" s="127"/>
      <c r="FHG42" s="127"/>
      <c r="FHH42" s="127"/>
      <c r="FHI42" s="127"/>
      <c r="FHJ42" s="127"/>
      <c r="FHK42" s="127"/>
      <c r="FHL42" s="127"/>
      <c r="FHM42" s="127"/>
      <c r="FHN42" s="127"/>
      <c r="FHO42" s="127"/>
      <c r="FHP42" s="127"/>
      <c r="FHQ42" s="127"/>
      <c r="FHR42" s="127"/>
      <c r="FHS42" s="127"/>
      <c r="FHT42" s="127"/>
      <c r="FHU42" s="127"/>
      <c r="FHV42" s="127"/>
      <c r="FHW42" s="127"/>
      <c r="FHX42" s="127"/>
      <c r="FHY42" s="127"/>
      <c r="FHZ42" s="127"/>
      <c r="FIA42" s="127"/>
      <c r="FIB42" s="127"/>
      <c r="FIC42" s="127"/>
      <c r="FID42" s="127"/>
      <c r="FIE42" s="127"/>
      <c r="FIF42" s="127"/>
      <c r="FIG42" s="127"/>
      <c r="FIH42" s="127"/>
      <c r="FII42" s="127"/>
      <c r="FIJ42" s="127"/>
      <c r="FIK42" s="127"/>
      <c r="FIL42" s="127"/>
      <c r="FIM42" s="127"/>
      <c r="FIN42" s="127"/>
      <c r="FIO42" s="127"/>
      <c r="FIP42" s="127"/>
      <c r="FIQ42" s="127"/>
      <c r="FIR42" s="127"/>
      <c r="FIS42" s="127"/>
      <c r="FIT42" s="127"/>
      <c r="FIU42" s="127"/>
      <c r="FIV42" s="127"/>
      <c r="FIW42" s="127"/>
      <c r="FIX42" s="127"/>
      <c r="FIY42" s="127"/>
      <c r="FIZ42" s="127"/>
      <c r="FJA42" s="127"/>
      <c r="FJB42" s="127"/>
      <c r="FJC42" s="127"/>
      <c r="FJD42" s="127"/>
      <c r="FJE42" s="127"/>
      <c r="FJF42" s="127"/>
      <c r="FJG42" s="127"/>
      <c r="FJH42" s="127"/>
      <c r="FJI42" s="127"/>
      <c r="FJJ42" s="127"/>
      <c r="FJK42" s="127"/>
      <c r="FJL42" s="127"/>
      <c r="FJM42" s="127"/>
      <c r="FJN42" s="127"/>
      <c r="FJO42" s="127"/>
      <c r="FJP42" s="127"/>
      <c r="FJQ42" s="127"/>
      <c r="FJR42" s="127"/>
      <c r="FJS42" s="127"/>
      <c r="FJT42" s="127"/>
      <c r="FJU42" s="127"/>
      <c r="FJV42" s="127"/>
      <c r="FJW42" s="127"/>
      <c r="FJX42" s="127"/>
      <c r="FJY42" s="127"/>
      <c r="FJZ42" s="127"/>
      <c r="FKA42" s="127"/>
      <c r="FKB42" s="127"/>
      <c r="FKC42" s="127"/>
      <c r="FKD42" s="127"/>
      <c r="FKE42" s="127"/>
      <c r="FKF42" s="127"/>
      <c r="FKG42" s="127"/>
      <c r="FKH42" s="127"/>
      <c r="FKI42" s="127"/>
      <c r="FKJ42" s="127"/>
      <c r="FKK42" s="127"/>
      <c r="FKL42" s="127"/>
      <c r="FKM42" s="127"/>
      <c r="FKN42" s="127"/>
      <c r="FKO42" s="127"/>
      <c r="FKP42" s="127"/>
      <c r="FKQ42" s="127"/>
      <c r="FKR42" s="127"/>
      <c r="FKS42" s="127"/>
      <c r="FKT42" s="127"/>
      <c r="FKU42" s="127"/>
      <c r="FKV42" s="127"/>
      <c r="FKW42" s="127"/>
      <c r="FKX42" s="127"/>
      <c r="FKY42" s="127"/>
      <c r="FKZ42" s="127"/>
      <c r="FLA42" s="127"/>
      <c r="FLB42" s="127"/>
      <c r="FLC42" s="127"/>
      <c r="FLD42" s="127"/>
      <c r="FLE42" s="127"/>
      <c r="FLF42" s="127"/>
      <c r="FLG42" s="127"/>
      <c r="FLH42" s="127"/>
      <c r="FLI42" s="127"/>
      <c r="FLJ42" s="127"/>
      <c r="FLK42" s="127"/>
      <c r="FLL42" s="127"/>
      <c r="FLM42" s="127"/>
      <c r="FLN42" s="127"/>
      <c r="FLO42" s="127"/>
      <c r="FLP42" s="127"/>
      <c r="FLQ42" s="127"/>
      <c r="FLR42" s="127"/>
      <c r="FLS42" s="127"/>
      <c r="FLT42" s="127"/>
      <c r="FLU42" s="127"/>
      <c r="FLV42" s="127"/>
      <c r="FLW42" s="127"/>
      <c r="FLX42" s="127"/>
      <c r="FLY42" s="127"/>
      <c r="FLZ42" s="127"/>
      <c r="FMA42" s="127"/>
      <c r="FMB42" s="127"/>
      <c r="FMC42" s="127"/>
      <c r="FMD42" s="127"/>
      <c r="FME42" s="127"/>
      <c r="FMF42" s="127"/>
      <c r="FMG42" s="127"/>
      <c r="FMH42" s="127"/>
      <c r="FMI42" s="127"/>
      <c r="FMJ42" s="127"/>
      <c r="FMK42" s="127"/>
      <c r="FML42" s="127"/>
      <c r="FMM42" s="127"/>
      <c r="FMN42" s="127"/>
      <c r="FMO42" s="127"/>
      <c r="FMP42" s="127"/>
      <c r="FMQ42" s="127"/>
      <c r="FMR42" s="127"/>
      <c r="FMS42" s="127"/>
      <c r="FMT42" s="127"/>
      <c r="FMU42" s="127"/>
      <c r="FMV42" s="127"/>
      <c r="FMW42" s="127"/>
      <c r="FMX42" s="127"/>
      <c r="FMY42" s="127"/>
      <c r="FMZ42" s="127"/>
      <c r="FNA42" s="127"/>
      <c r="FNB42" s="127"/>
      <c r="FNC42" s="127"/>
      <c r="FND42" s="127"/>
      <c r="FNE42" s="127"/>
      <c r="FNF42" s="127"/>
      <c r="FNG42" s="127"/>
      <c r="FNH42" s="127"/>
      <c r="FNI42" s="127"/>
      <c r="FNJ42" s="127"/>
      <c r="FNK42" s="127"/>
      <c r="FNL42" s="127"/>
      <c r="FNM42" s="127"/>
      <c r="FNN42" s="127"/>
      <c r="FNO42" s="127"/>
      <c r="FNP42" s="127"/>
      <c r="FNQ42" s="127"/>
      <c r="FNR42" s="127"/>
      <c r="FNS42" s="127"/>
      <c r="FNT42" s="127"/>
      <c r="FNU42" s="127"/>
      <c r="FNV42" s="127"/>
      <c r="FNW42" s="127"/>
      <c r="FNX42" s="127"/>
      <c r="FNY42" s="127"/>
      <c r="FNZ42" s="127"/>
      <c r="FOA42" s="127"/>
      <c r="FOB42" s="127"/>
      <c r="FOC42" s="127"/>
      <c r="FOD42" s="127"/>
      <c r="FOE42" s="127"/>
      <c r="FOF42" s="127"/>
      <c r="FOG42" s="127"/>
      <c r="FOH42" s="127"/>
      <c r="FOI42" s="127"/>
      <c r="FOJ42" s="127"/>
      <c r="FOK42" s="127"/>
      <c r="FOL42" s="127"/>
      <c r="FOM42" s="127"/>
      <c r="FON42" s="127"/>
      <c r="FOO42" s="127"/>
      <c r="FOP42" s="127"/>
      <c r="FOQ42" s="127"/>
      <c r="FOR42" s="127"/>
      <c r="FOS42" s="127"/>
      <c r="FOT42" s="127"/>
      <c r="FOU42" s="127"/>
      <c r="FOV42" s="127"/>
      <c r="FOW42" s="127"/>
      <c r="FOX42" s="127"/>
      <c r="FOY42" s="127"/>
      <c r="FOZ42" s="127"/>
      <c r="FPA42" s="127"/>
      <c r="FPB42" s="127"/>
      <c r="FPC42" s="127"/>
      <c r="FPD42" s="127"/>
      <c r="FPE42" s="127"/>
      <c r="FPF42" s="127"/>
      <c r="FPG42" s="127"/>
      <c r="FPH42" s="127"/>
      <c r="FPI42" s="127"/>
      <c r="FPJ42" s="127"/>
      <c r="FPK42" s="127"/>
      <c r="FPL42" s="127"/>
      <c r="FPM42" s="127"/>
      <c r="FPN42" s="127"/>
      <c r="FPO42" s="127"/>
      <c r="FPP42" s="127"/>
      <c r="FPQ42" s="127"/>
      <c r="FPR42" s="127"/>
      <c r="FPS42" s="127"/>
      <c r="FPT42" s="127"/>
      <c r="FPU42" s="127"/>
      <c r="FPV42" s="127"/>
      <c r="FPW42" s="127"/>
      <c r="FPX42" s="127"/>
      <c r="FPY42" s="127"/>
      <c r="FPZ42" s="127"/>
      <c r="FQA42" s="127"/>
      <c r="FQB42" s="127"/>
      <c r="FQC42" s="127"/>
      <c r="FQD42" s="127"/>
      <c r="FQE42" s="127"/>
      <c r="FQF42" s="127"/>
      <c r="FQG42" s="127"/>
      <c r="FQH42" s="127"/>
      <c r="FQI42" s="127"/>
      <c r="FQJ42" s="127"/>
      <c r="FQK42" s="127"/>
      <c r="FQL42" s="127"/>
      <c r="FQM42" s="127"/>
      <c r="FQN42" s="127"/>
      <c r="FQO42" s="127"/>
      <c r="FQP42" s="127"/>
      <c r="FQQ42" s="127"/>
      <c r="FQR42" s="127"/>
      <c r="FQS42" s="127"/>
      <c r="FQT42" s="127"/>
      <c r="FQU42" s="127"/>
      <c r="FQV42" s="127"/>
      <c r="FQW42" s="127"/>
      <c r="FQX42" s="127"/>
      <c r="FQY42" s="127"/>
      <c r="FQZ42" s="127"/>
      <c r="FRA42" s="127"/>
      <c r="FRB42" s="127"/>
      <c r="FRC42" s="127"/>
      <c r="FRD42" s="127"/>
      <c r="FRE42" s="127"/>
      <c r="FRF42" s="127"/>
      <c r="FRG42" s="127"/>
      <c r="FRH42" s="127"/>
      <c r="FRI42" s="127"/>
      <c r="FRJ42" s="127"/>
      <c r="FRK42" s="127"/>
      <c r="FRL42" s="127"/>
      <c r="FRM42" s="127"/>
      <c r="FRN42" s="127"/>
      <c r="FRO42" s="127"/>
      <c r="FRP42" s="127"/>
      <c r="FRQ42" s="127"/>
      <c r="FRR42" s="127"/>
      <c r="FRS42" s="127"/>
      <c r="FRT42" s="127"/>
      <c r="FRU42" s="127"/>
      <c r="FRV42" s="127"/>
      <c r="FRW42" s="127"/>
      <c r="FRX42" s="127"/>
      <c r="FRY42" s="127"/>
      <c r="FRZ42" s="127"/>
      <c r="FSA42" s="127"/>
      <c r="FSB42" s="127"/>
      <c r="FSC42" s="127"/>
      <c r="FSD42" s="127"/>
      <c r="FSE42" s="127"/>
      <c r="FSF42" s="127"/>
      <c r="FSG42" s="127"/>
      <c r="FSH42" s="127"/>
      <c r="FSI42" s="127"/>
      <c r="FSJ42" s="127"/>
      <c r="FSK42" s="127"/>
      <c r="FSL42" s="127"/>
      <c r="FSM42" s="127"/>
      <c r="FSN42" s="127"/>
      <c r="FSO42" s="127"/>
      <c r="FSP42" s="127"/>
      <c r="FSQ42" s="127"/>
      <c r="FSR42" s="127"/>
      <c r="FSS42" s="127"/>
      <c r="FST42" s="127"/>
      <c r="FSU42" s="127"/>
      <c r="FSV42" s="127"/>
      <c r="FSW42" s="127"/>
      <c r="FSX42" s="127"/>
      <c r="FSY42" s="127"/>
      <c r="FSZ42" s="127"/>
      <c r="FTA42" s="127"/>
      <c r="FTB42" s="127"/>
      <c r="FTC42" s="127"/>
      <c r="FTD42" s="127"/>
      <c r="FTE42" s="127"/>
      <c r="FTF42" s="127"/>
      <c r="FTG42" s="127"/>
      <c r="FTH42" s="127"/>
      <c r="FTI42" s="127"/>
      <c r="FTJ42" s="127"/>
      <c r="FTK42" s="127"/>
      <c r="FTL42" s="127"/>
      <c r="FTM42" s="127"/>
      <c r="FTN42" s="127"/>
      <c r="FTO42" s="127"/>
      <c r="FTP42" s="127"/>
      <c r="FTQ42" s="127"/>
      <c r="FTR42" s="127"/>
      <c r="FTS42" s="127"/>
      <c r="FTT42" s="127"/>
      <c r="FTU42" s="127"/>
      <c r="FTV42" s="127"/>
      <c r="FTW42" s="127"/>
      <c r="FTX42" s="127"/>
      <c r="FTY42" s="127"/>
      <c r="FTZ42" s="127"/>
      <c r="FUA42" s="127"/>
      <c r="FUB42" s="127"/>
      <c r="FUC42" s="127"/>
      <c r="FUD42" s="127"/>
      <c r="FUE42" s="127"/>
      <c r="FUF42" s="127"/>
      <c r="FUG42" s="127"/>
      <c r="FUH42" s="127"/>
      <c r="FUI42" s="127"/>
      <c r="FUJ42" s="127"/>
      <c r="FUK42" s="127"/>
      <c r="FUL42" s="127"/>
      <c r="FUM42" s="127"/>
      <c r="FUN42" s="127"/>
      <c r="FUO42" s="127"/>
      <c r="FUP42" s="127"/>
      <c r="FUQ42" s="127"/>
      <c r="FUR42" s="127"/>
      <c r="FUS42" s="127"/>
      <c r="FUT42" s="127"/>
      <c r="FUU42" s="127"/>
      <c r="FUV42" s="127"/>
      <c r="FUW42" s="127"/>
      <c r="FUX42" s="127"/>
      <c r="FUY42" s="127"/>
      <c r="FUZ42" s="127"/>
      <c r="FVA42" s="127"/>
      <c r="FVB42" s="127"/>
      <c r="FVC42" s="127"/>
      <c r="FVD42" s="127"/>
      <c r="FVE42" s="127"/>
      <c r="FVF42" s="127"/>
      <c r="FVG42" s="127"/>
      <c r="FVH42" s="127"/>
      <c r="FVI42" s="127"/>
      <c r="FVJ42" s="127"/>
      <c r="FVK42" s="127"/>
      <c r="FVL42" s="127"/>
      <c r="FVM42" s="127"/>
      <c r="FVN42" s="127"/>
      <c r="FVO42" s="127"/>
      <c r="FVP42" s="127"/>
      <c r="FVQ42" s="127"/>
      <c r="FVR42" s="127"/>
      <c r="FVS42" s="127"/>
      <c r="FVT42" s="127"/>
      <c r="FVU42" s="127"/>
      <c r="FVV42" s="127"/>
      <c r="FVW42" s="127"/>
      <c r="FVX42" s="127"/>
      <c r="FVY42" s="127"/>
      <c r="FVZ42" s="127"/>
      <c r="FWA42" s="127"/>
      <c r="FWB42" s="127"/>
      <c r="FWC42" s="127"/>
      <c r="FWD42" s="127"/>
      <c r="FWE42" s="127"/>
      <c r="FWF42" s="127"/>
      <c r="FWG42" s="127"/>
      <c r="FWH42" s="127"/>
      <c r="FWI42" s="127"/>
      <c r="FWJ42" s="127"/>
      <c r="FWK42" s="127"/>
      <c r="FWL42" s="127"/>
      <c r="FWM42" s="127"/>
      <c r="FWN42" s="127"/>
      <c r="FWO42" s="127"/>
      <c r="FWP42" s="127"/>
      <c r="FWQ42" s="127"/>
      <c r="FWR42" s="127"/>
      <c r="FWS42" s="127"/>
      <c r="FWT42" s="127"/>
      <c r="FWU42" s="127"/>
      <c r="FWV42" s="127"/>
      <c r="FWW42" s="127"/>
      <c r="FWX42" s="127"/>
      <c r="FWY42" s="127"/>
      <c r="FWZ42" s="127"/>
      <c r="FXA42" s="127"/>
      <c r="FXB42" s="127"/>
      <c r="FXC42" s="127"/>
      <c r="FXD42" s="127"/>
      <c r="FXE42" s="127"/>
      <c r="FXF42" s="127"/>
      <c r="FXG42" s="127"/>
      <c r="FXH42" s="127"/>
      <c r="FXI42" s="127"/>
      <c r="FXJ42" s="127"/>
      <c r="FXK42" s="127"/>
      <c r="FXL42" s="127"/>
      <c r="FXM42" s="127"/>
      <c r="FXN42" s="127"/>
      <c r="FXO42" s="127"/>
      <c r="FXP42" s="127"/>
      <c r="FXQ42" s="127"/>
      <c r="FXR42" s="127"/>
      <c r="FXS42" s="127"/>
      <c r="FXT42" s="127"/>
      <c r="FXU42" s="127"/>
      <c r="FXV42" s="127"/>
      <c r="FXW42" s="127"/>
      <c r="FXX42" s="127"/>
      <c r="FXY42" s="127"/>
      <c r="FXZ42" s="127"/>
      <c r="FYA42" s="127"/>
      <c r="FYB42" s="127"/>
      <c r="FYC42" s="127"/>
      <c r="FYD42" s="127"/>
      <c r="FYE42" s="127"/>
      <c r="FYF42" s="127"/>
      <c r="FYG42" s="127"/>
      <c r="FYH42" s="127"/>
      <c r="FYI42" s="127"/>
      <c r="FYJ42" s="127"/>
      <c r="FYK42" s="127"/>
      <c r="FYL42" s="127"/>
      <c r="FYM42" s="127"/>
      <c r="FYN42" s="127"/>
      <c r="FYO42" s="127"/>
      <c r="FYP42" s="127"/>
      <c r="FYQ42" s="127"/>
      <c r="FYR42" s="127"/>
      <c r="FYS42" s="127"/>
      <c r="FYT42" s="127"/>
      <c r="FYU42" s="127"/>
      <c r="FYV42" s="127"/>
      <c r="FYW42" s="127"/>
      <c r="FYX42" s="127"/>
      <c r="FYY42" s="127"/>
      <c r="FYZ42" s="127"/>
      <c r="FZA42" s="127"/>
      <c r="FZB42" s="127"/>
      <c r="FZC42" s="127"/>
      <c r="FZD42" s="127"/>
      <c r="FZE42" s="127"/>
      <c r="FZF42" s="127"/>
      <c r="FZG42" s="127"/>
      <c r="FZH42" s="127"/>
      <c r="FZI42" s="127"/>
      <c r="FZJ42" s="127"/>
      <c r="FZK42" s="127"/>
      <c r="FZL42" s="127"/>
      <c r="FZM42" s="127"/>
      <c r="FZN42" s="127"/>
      <c r="FZO42" s="127"/>
      <c r="FZP42" s="127"/>
      <c r="FZQ42" s="127"/>
      <c r="FZR42" s="127"/>
      <c r="FZS42" s="127"/>
      <c r="FZT42" s="127"/>
      <c r="FZU42" s="127"/>
      <c r="FZV42" s="127"/>
      <c r="FZW42" s="127"/>
      <c r="FZX42" s="127"/>
      <c r="FZY42" s="127"/>
      <c r="FZZ42" s="127"/>
      <c r="GAA42" s="127"/>
      <c r="GAB42" s="127"/>
      <c r="GAC42" s="127"/>
      <c r="GAD42" s="127"/>
      <c r="GAE42" s="127"/>
      <c r="GAF42" s="127"/>
      <c r="GAG42" s="127"/>
      <c r="GAH42" s="127"/>
      <c r="GAI42" s="127"/>
      <c r="GAJ42" s="127"/>
      <c r="GAK42" s="127"/>
      <c r="GAL42" s="127"/>
      <c r="GAM42" s="127"/>
      <c r="GAN42" s="127"/>
      <c r="GAO42" s="127"/>
      <c r="GAP42" s="127"/>
      <c r="GAQ42" s="127"/>
      <c r="GAR42" s="127"/>
      <c r="GAS42" s="127"/>
      <c r="GAT42" s="127"/>
      <c r="GAU42" s="127"/>
      <c r="GAV42" s="127"/>
      <c r="GAW42" s="127"/>
      <c r="GAX42" s="127"/>
      <c r="GAY42" s="127"/>
      <c r="GAZ42" s="127"/>
      <c r="GBA42" s="127"/>
      <c r="GBB42" s="127"/>
      <c r="GBC42" s="127"/>
      <c r="GBD42" s="127"/>
      <c r="GBE42" s="127"/>
      <c r="GBF42" s="127"/>
      <c r="GBG42" s="127"/>
      <c r="GBH42" s="127"/>
      <c r="GBI42" s="127"/>
      <c r="GBJ42" s="127"/>
      <c r="GBK42" s="127"/>
      <c r="GBL42" s="127"/>
      <c r="GBM42" s="127"/>
      <c r="GBN42" s="127"/>
      <c r="GBO42" s="127"/>
      <c r="GBP42" s="127"/>
      <c r="GBQ42" s="127"/>
      <c r="GBR42" s="127"/>
      <c r="GBS42" s="127"/>
      <c r="GBT42" s="127"/>
      <c r="GBU42" s="127"/>
      <c r="GBV42" s="127"/>
      <c r="GBW42" s="127"/>
      <c r="GBX42" s="127"/>
      <c r="GBY42" s="127"/>
      <c r="GBZ42" s="127"/>
      <c r="GCA42" s="127"/>
      <c r="GCB42" s="127"/>
      <c r="GCC42" s="127"/>
      <c r="GCD42" s="127"/>
      <c r="GCE42" s="127"/>
      <c r="GCF42" s="127"/>
      <c r="GCG42" s="127"/>
      <c r="GCH42" s="127"/>
      <c r="GCI42" s="127"/>
      <c r="GCJ42" s="127"/>
      <c r="GCK42" s="127"/>
      <c r="GCL42" s="127"/>
      <c r="GCM42" s="127"/>
      <c r="GCN42" s="127"/>
      <c r="GCO42" s="127"/>
      <c r="GCP42" s="127"/>
      <c r="GCQ42" s="127"/>
      <c r="GCR42" s="127"/>
      <c r="GCS42" s="127"/>
      <c r="GCT42" s="127"/>
      <c r="GCU42" s="127"/>
      <c r="GCV42" s="127"/>
      <c r="GCW42" s="127"/>
      <c r="GCX42" s="127"/>
      <c r="GCY42" s="127"/>
      <c r="GCZ42" s="127"/>
      <c r="GDA42" s="127"/>
      <c r="GDB42" s="127"/>
      <c r="GDC42" s="127"/>
      <c r="GDD42" s="127"/>
      <c r="GDE42" s="127"/>
      <c r="GDF42" s="127"/>
      <c r="GDG42" s="127"/>
      <c r="GDH42" s="127"/>
      <c r="GDI42" s="127"/>
      <c r="GDJ42" s="127"/>
      <c r="GDK42" s="127"/>
      <c r="GDL42" s="127"/>
      <c r="GDM42" s="127"/>
      <c r="GDN42" s="127"/>
      <c r="GDO42" s="127"/>
      <c r="GDP42" s="127"/>
      <c r="GDQ42" s="127"/>
      <c r="GDR42" s="127"/>
      <c r="GDS42" s="127"/>
      <c r="GDT42" s="127"/>
      <c r="GDU42" s="127"/>
      <c r="GDV42" s="127"/>
      <c r="GDW42" s="127"/>
      <c r="GDX42" s="127"/>
      <c r="GDY42" s="127"/>
      <c r="GDZ42" s="127"/>
      <c r="GEA42" s="127"/>
      <c r="GEB42" s="127"/>
      <c r="GEC42" s="127"/>
      <c r="GED42" s="127"/>
      <c r="GEE42" s="127"/>
      <c r="GEF42" s="127"/>
      <c r="GEG42" s="127"/>
      <c r="GEH42" s="127"/>
      <c r="GEI42" s="127"/>
      <c r="GEJ42" s="127"/>
      <c r="GEK42" s="127"/>
      <c r="GEL42" s="127"/>
      <c r="GEM42" s="127"/>
      <c r="GEN42" s="127"/>
      <c r="GEO42" s="127"/>
      <c r="GEP42" s="127"/>
      <c r="GEQ42" s="127"/>
      <c r="GER42" s="127"/>
      <c r="GES42" s="127"/>
      <c r="GET42" s="127"/>
      <c r="GEU42" s="127"/>
      <c r="GEV42" s="127"/>
      <c r="GEW42" s="127"/>
      <c r="GEX42" s="127"/>
      <c r="GEY42" s="127"/>
      <c r="GEZ42" s="127"/>
      <c r="GFA42" s="127"/>
      <c r="GFB42" s="127"/>
      <c r="GFC42" s="127"/>
      <c r="GFD42" s="127"/>
      <c r="GFE42" s="127"/>
      <c r="GFF42" s="127"/>
      <c r="GFG42" s="127"/>
      <c r="GFH42" s="127"/>
      <c r="GFI42" s="127"/>
      <c r="GFJ42" s="127"/>
      <c r="GFK42" s="127"/>
      <c r="GFL42" s="127"/>
      <c r="GFM42" s="127"/>
      <c r="GFN42" s="127"/>
      <c r="GFO42" s="127"/>
      <c r="GFP42" s="127"/>
      <c r="GFQ42" s="127"/>
      <c r="GFR42" s="127"/>
      <c r="GFS42" s="127"/>
      <c r="GFT42" s="127"/>
      <c r="GFU42" s="127"/>
      <c r="GFV42" s="127"/>
      <c r="GFW42" s="127"/>
      <c r="GFX42" s="127"/>
      <c r="GFY42" s="127"/>
      <c r="GFZ42" s="127"/>
      <c r="GGA42" s="127"/>
      <c r="GGB42" s="127"/>
      <c r="GGC42" s="127"/>
      <c r="GGD42" s="127"/>
      <c r="GGE42" s="127"/>
      <c r="GGF42" s="127"/>
      <c r="GGG42" s="127"/>
      <c r="GGH42" s="127"/>
      <c r="GGI42" s="127"/>
      <c r="GGJ42" s="127"/>
      <c r="GGK42" s="127"/>
      <c r="GGL42" s="127"/>
      <c r="GGM42" s="127"/>
      <c r="GGN42" s="127"/>
      <c r="GGO42" s="127"/>
      <c r="GGP42" s="127"/>
      <c r="GGQ42" s="127"/>
      <c r="GGR42" s="127"/>
      <c r="GGS42" s="127"/>
      <c r="GGT42" s="127"/>
      <c r="GGU42" s="127"/>
      <c r="GGV42" s="127"/>
      <c r="GGW42" s="127"/>
      <c r="GGX42" s="127"/>
      <c r="GGY42" s="127"/>
      <c r="GGZ42" s="127"/>
      <c r="GHA42" s="127"/>
      <c r="GHB42" s="127"/>
      <c r="GHC42" s="127"/>
      <c r="GHD42" s="127"/>
      <c r="GHE42" s="127"/>
      <c r="GHF42" s="127"/>
      <c r="GHG42" s="127"/>
      <c r="GHH42" s="127"/>
      <c r="GHI42" s="127"/>
      <c r="GHJ42" s="127"/>
      <c r="GHK42" s="127"/>
      <c r="GHL42" s="127"/>
      <c r="GHM42" s="127"/>
      <c r="GHN42" s="127"/>
      <c r="GHO42" s="127"/>
      <c r="GHP42" s="127"/>
      <c r="GHQ42" s="127"/>
      <c r="GHR42" s="127"/>
      <c r="GHS42" s="127"/>
      <c r="GHT42" s="127"/>
      <c r="GHU42" s="127"/>
      <c r="GHV42" s="127"/>
      <c r="GHW42" s="127"/>
      <c r="GHX42" s="127"/>
      <c r="GHY42" s="127"/>
      <c r="GHZ42" s="127"/>
      <c r="GIA42" s="127"/>
      <c r="GIB42" s="127"/>
      <c r="GIC42" s="127"/>
      <c r="GID42" s="127"/>
      <c r="GIE42" s="127"/>
      <c r="GIF42" s="127"/>
      <c r="GIG42" s="127"/>
      <c r="GIH42" s="127"/>
      <c r="GII42" s="127"/>
      <c r="GIJ42" s="127"/>
      <c r="GIK42" s="127"/>
      <c r="GIL42" s="127"/>
      <c r="GIM42" s="127"/>
      <c r="GIN42" s="127"/>
      <c r="GIO42" s="127"/>
      <c r="GIP42" s="127"/>
      <c r="GIQ42" s="127"/>
      <c r="GIR42" s="127"/>
      <c r="GIS42" s="127"/>
      <c r="GIT42" s="127"/>
      <c r="GIU42" s="127"/>
      <c r="GIV42" s="127"/>
      <c r="GIW42" s="127"/>
      <c r="GIX42" s="127"/>
      <c r="GIY42" s="127"/>
      <c r="GIZ42" s="127"/>
      <c r="GJA42" s="127"/>
      <c r="GJB42" s="127"/>
      <c r="GJC42" s="127"/>
      <c r="GJD42" s="127"/>
      <c r="GJE42" s="127"/>
      <c r="GJF42" s="127"/>
      <c r="GJG42" s="127"/>
      <c r="GJH42" s="127"/>
      <c r="GJI42" s="127"/>
      <c r="GJJ42" s="127"/>
      <c r="GJK42" s="127"/>
      <c r="GJL42" s="127"/>
      <c r="GJM42" s="127"/>
      <c r="GJN42" s="127"/>
      <c r="GJO42" s="127"/>
      <c r="GJP42" s="127"/>
      <c r="GJQ42" s="127"/>
      <c r="GJR42" s="127"/>
      <c r="GJS42" s="127"/>
      <c r="GJT42" s="127"/>
      <c r="GJU42" s="127"/>
      <c r="GJV42" s="127"/>
      <c r="GJW42" s="127"/>
      <c r="GJX42" s="127"/>
      <c r="GJY42" s="127"/>
      <c r="GJZ42" s="127"/>
      <c r="GKA42" s="127"/>
      <c r="GKB42" s="127"/>
      <c r="GKC42" s="127"/>
      <c r="GKD42" s="127"/>
      <c r="GKE42" s="127"/>
      <c r="GKF42" s="127"/>
      <c r="GKG42" s="127"/>
      <c r="GKH42" s="127"/>
      <c r="GKI42" s="127"/>
      <c r="GKJ42" s="127"/>
      <c r="GKK42" s="127"/>
      <c r="GKL42" s="127"/>
      <c r="GKM42" s="127"/>
      <c r="GKN42" s="127"/>
      <c r="GKO42" s="127"/>
      <c r="GKP42" s="127"/>
      <c r="GKQ42" s="127"/>
      <c r="GKR42" s="127"/>
      <c r="GKS42" s="127"/>
      <c r="GKT42" s="127"/>
      <c r="GKU42" s="127"/>
      <c r="GKV42" s="127"/>
      <c r="GKW42" s="127"/>
      <c r="GKX42" s="127"/>
      <c r="GKY42" s="127"/>
      <c r="GKZ42" s="127"/>
      <c r="GLA42" s="127"/>
      <c r="GLB42" s="127"/>
      <c r="GLC42" s="127"/>
      <c r="GLD42" s="127"/>
      <c r="GLE42" s="127"/>
      <c r="GLF42" s="127"/>
      <c r="GLG42" s="127"/>
      <c r="GLH42" s="127"/>
      <c r="GLI42" s="127"/>
      <c r="GLJ42" s="127"/>
      <c r="GLK42" s="127"/>
      <c r="GLL42" s="127"/>
      <c r="GLM42" s="127"/>
      <c r="GLN42" s="127"/>
      <c r="GLO42" s="127"/>
      <c r="GLP42" s="127"/>
      <c r="GLQ42" s="127"/>
      <c r="GLR42" s="127"/>
      <c r="GLS42" s="127"/>
      <c r="GLT42" s="127"/>
      <c r="GLU42" s="127"/>
      <c r="GLV42" s="127"/>
      <c r="GLW42" s="127"/>
      <c r="GLX42" s="127"/>
      <c r="GLY42" s="127"/>
      <c r="GLZ42" s="127"/>
      <c r="GMA42" s="127"/>
      <c r="GMB42" s="127"/>
      <c r="GMC42" s="127"/>
      <c r="GMD42" s="127"/>
      <c r="GME42" s="127"/>
      <c r="GMF42" s="127"/>
      <c r="GMG42" s="127"/>
      <c r="GMH42" s="127"/>
      <c r="GMI42" s="127"/>
      <c r="GMJ42" s="127"/>
      <c r="GMK42" s="127"/>
      <c r="GML42" s="127"/>
      <c r="GMM42" s="127"/>
      <c r="GMN42" s="127"/>
      <c r="GMO42" s="127"/>
      <c r="GMP42" s="127"/>
      <c r="GMQ42" s="127"/>
      <c r="GMR42" s="127"/>
      <c r="GMS42" s="127"/>
      <c r="GMT42" s="127"/>
      <c r="GMU42" s="127"/>
      <c r="GMV42" s="127"/>
      <c r="GMW42" s="127"/>
      <c r="GMX42" s="127"/>
      <c r="GMY42" s="127"/>
      <c r="GMZ42" s="127"/>
      <c r="GNA42" s="127"/>
      <c r="GNB42" s="127"/>
      <c r="GNC42" s="127"/>
      <c r="GND42" s="127"/>
      <c r="GNE42" s="127"/>
      <c r="GNF42" s="127"/>
      <c r="GNG42" s="127"/>
      <c r="GNH42" s="127"/>
      <c r="GNI42" s="127"/>
      <c r="GNJ42" s="127"/>
      <c r="GNK42" s="127"/>
      <c r="GNL42" s="127"/>
      <c r="GNM42" s="127"/>
      <c r="GNN42" s="127"/>
      <c r="GNO42" s="127"/>
      <c r="GNP42" s="127"/>
      <c r="GNQ42" s="127"/>
      <c r="GNR42" s="127"/>
      <c r="GNS42" s="127"/>
      <c r="GNT42" s="127"/>
      <c r="GNU42" s="127"/>
      <c r="GNV42" s="127"/>
      <c r="GNW42" s="127"/>
      <c r="GNX42" s="127"/>
      <c r="GNY42" s="127"/>
      <c r="GNZ42" s="127"/>
      <c r="GOA42" s="127"/>
      <c r="GOB42" s="127"/>
      <c r="GOC42" s="127"/>
      <c r="GOD42" s="127"/>
      <c r="GOE42" s="127"/>
      <c r="GOF42" s="127"/>
      <c r="GOG42" s="127"/>
      <c r="GOH42" s="127"/>
      <c r="GOI42" s="127"/>
      <c r="GOJ42" s="127"/>
      <c r="GOK42" s="127"/>
      <c r="GOL42" s="127"/>
      <c r="GOM42" s="127"/>
      <c r="GON42" s="127"/>
      <c r="GOO42" s="127"/>
      <c r="GOP42" s="127"/>
      <c r="GOQ42" s="127"/>
      <c r="GOR42" s="127"/>
      <c r="GOS42" s="127"/>
      <c r="GOT42" s="127"/>
      <c r="GOU42" s="127"/>
      <c r="GOV42" s="127"/>
      <c r="GOW42" s="127"/>
      <c r="GOX42" s="127"/>
      <c r="GOY42" s="127"/>
      <c r="GOZ42" s="127"/>
      <c r="GPA42" s="127"/>
      <c r="GPB42" s="127"/>
      <c r="GPC42" s="127"/>
      <c r="GPD42" s="127"/>
      <c r="GPE42" s="127"/>
      <c r="GPF42" s="127"/>
      <c r="GPG42" s="127"/>
      <c r="GPH42" s="127"/>
      <c r="GPI42" s="127"/>
      <c r="GPJ42" s="127"/>
      <c r="GPK42" s="127"/>
      <c r="GPL42" s="127"/>
      <c r="GPM42" s="127"/>
      <c r="GPN42" s="127"/>
      <c r="GPO42" s="127"/>
      <c r="GPP42" s="127"/>
      <c r="GPQ42" s="127"/>
      <c r="GPR42" s="127"/>
      <c r="GPS42" s="127"/>
      <c r="GPT42" s="127"/>
      <c r="GPU42" s="127"/>
      <c r="GPV42" s="127"/>
      <c r="GPW42" s="127"/>
      <c r="GPX42" s="127"/>
      <c r="GPY42" s="127"/>
      <c r="GPZ42" s="127"/>
      <c r="GQA42" s="127"/>
      <c r="GQB42" s="127"/>
      <c r="GQC42" s="127"/>
      <c r="GQD42" s="127"/>
      <c r="GQE42" s="127"/>
      <c r="GQF42" s="127"/>
      <c r="GQG42" s="127"/>
      <c r="GQH42" s="127"/>
      <c r="GQI42" s="127"/>
      <c r="GQJ42" s="127"/>
      <c r="GQK42" s="127"/>
      <c r="GQL42" s="127"/>
      <c r="GQM42" s="127"/>
      <c r="GQN42" s="127"/>
      <c r="GQO42" s="127"/>
      <c r="GQP42" s="127"/>
      <c r="GQQ42" s="127"/>
      <c r="GQR42" s="127"/>
      <c r="GQS42" s="127"/>
      <c r="GQT42" s="127"/>
      <c r="GQU42" s="127"/>
      <c r="GQV42" s="127"/>
      <c r="GQW42" s="127"/>
      <c r="GQX42" s="127"/>
      <c r="GQY42" s="127"/>
      <c r="GQZ42" s="127"/>
      <c r="GRA42" s="127"/>
      <c r="GRB42" s="127"/>
      <c r="GRC42" s="127"/>
      <c r="GRD42" s="127"/>
      <c r="GRE42" s="127"/>
      <c r="GRF42" s="127"/>
      <c r="GRG42" s="127"/>
      <c r="GRH42" s="127"/>
      <c r="GRI42" s="127"/>
      <c r="GRJ42" s="127"/>
      <c r="GRK42" s="127"/>
      <c r="GRL42" s="127"/>
      <c r="GRM42" s="127"/>
      <c r="GRN42" s="127"/>
      <c r="GRO42" s="127"/>
      <c r="GRP42" s="127"/>
      <c r="GRQ42" s="127"/>
      <c r="GRR42" s="127"/>
      <c r="GRS42" s="127"/>
      <c r="GRT42" s="127"/>
      <c r="GRU42" s="127"/>
      <c r="GRV42" s="127"/>
      <c r="GRW42" s="127"/>
      <c r="GRX42" s="127"/>
      <c r="GRY42" s="127"/>
      <c r="GRZ42" s="127"/>
      <c r="GSA42" s="127"/>
      <c r="GSB42" s="127"/>
      <c r="GSC42" s="127"/>
      <c r="GSD42" s="127"/>
      <c r="GSE42" s="127"/>
      <c r="GSF42" s="127"/>
      <c r="GSG42" s="127"/>
      <c r="GSH42" s="127"/>
      <c r="GSI42" s="127"/>
      <c r="GSJ42" s="127"/>
      <c r="GSK42" s="127"/>
      <c r="GSL42" s="127"/>
      <c r="GSM42" s="127"/>
      <c r="GSN42" s="127"/>
      <c r="GSO42" s="127"/>
      <c r="GSP42" s="127"/>
      <c r="GSQ42" s="127"/>
      <c r="GSR42" s="127"/>
      <c r="GSS42" s="127"/>
      <c r="GST42" s="127"/>
      <c r="GSU42" s="127"/>
      <c r="GSV42" s="127"/>
      <c r="GSW42" s="127"/>
      <c r="GSX42" s="127"/>
      <c r="GSY42" s="127"/>
      <c r="GSZ42" s="127"/>
      <c r="GTA42" s="127"/>
      <c r="GTB42" s="127"/>
      <c r="GTC42" s="127"/>
      <c r="GTD42" s="127"/>
      <c r="GTE42" s="127"/>
      <c r="GTF42" s="127"/>
      <c r="GTG42" s="127"/>
      <c r="GTH42" s="127"/>
      <c r="GTI42" s="127"/>
      <c r="GTJ42" s="127"/>
      <c r="GTK42" s="127"/>
      <c r="GTL42" s="127"/>
      <c r="GTM42" s="127"/>
      <c r="GTN42" s="127"/>
      <c r="GTO42" s="127"/>
      <c r="GTP42" s="127"/>
      <c r="GTQ42" s="127"/>
      <c r="GTR42" s="127"/>
      <c r="GTS42" s="127"/>
      <c r="GTT42" s="127"/>
      <c r="GTU42" s="127"/>
      <c r="GTV42" s="127"/>
      <c r="GTW42" s="127"/>
      <c r="GTX42" s="127"/>
      <c r="GTY42" s="127"/>
      <c r="GTZ42" s="127"/>
      <c r="GUA42" s="127"/>
      <c r="GUB42" s="127"/>
      <c r="GUC42" s="127"/>
      <c r="GUD42" s="127"/>
      <c r="GUE42" s="127"/>
      <c r="GUF42" s="127"/>
      <c r="GUG42" s="127"/>
      <c r="GUH42" s="127"/>
      <c r="GUI42" s="127"/>
      <c r="GUJ42" s="127"/>
      <c r="GUK42" s="127"/>
      <c r="GUL42" s="127"/>
      <c r="GUM42" s="127"/>
      <c r="GUN42" s="127"/>
      <c r="GUO42" s="127"/>
      <c r="GUP42" s="127"/>
      <c r="GUQ42" s="127"/>
      <c r="GUR42" s="127"/>
      <c r="GUS42" s="127"/>
      <c r="GUT42" s="127"/>
      <c r="GUU42" s="127"/>
      <c r="GUV42" s="127"/>
      <c r="GUW42" s="127"/>
      <c r="GUX42" s="127"/>
      <c r="GUY42" s="127"/>
      <c r="GUZ42" s="127"/>
      <c r="GVA42" s="127"/>
      <c r="GVB42" s="127"/>
      <c r="GVC42" s="127"/>
      <c r="GVD42" s="127"/>
      <c r="GVE42" s="127"/>
      <c r="GVF42" s="127"/>
      <c r="GVG42" s="127"/>
      <c r="GVH42" s="127"/>
      <c r="GVI42" s="127"/>
      <c r="GVJ42" s="127"/>
      <c r="GVK42" s="127"/>
      <c r="GVL42" s="127"/>
      <c r="GVM42" s="127"/>
      <c r="GVN42" s="127"/>
      <c r="GVO42" s="127"/>
      <c r="GVP42" s="127"/>
      <c r="GVQ42" s="127"/>
      <c r="GVR42" s="127"/>
      <c r="GVS42" s="127"/>
      <c r="GVT42" s="127"/>
      <c r="GVU42" s="127"/>
      <c r="GVV42" s="127"/>
      <c r="GVW42" s="127"/>
      <c r="GVX42" s="127"/>
      <c r="GVY42" s="127"/>
      <c r="GVZ42" s="127"/>
      <c r="GWA42" s="127"/>
      <c r="GWB42" s="127"/>
      <c r="GWC42" s="127"/>
      <c r="GWD42" s="127"/>
      <c r="GWE42" s="127"/>
      <c r="GWF42" s="127"/>
      <c r="GWG42" s="127"/>
      <c r="GWH42" s="127"/>
      <c r="GWI42" s="127"/>
      <c r="GWJ42" s="127"/>
      <c r="GWK42" s="127"/>
      <c r="GWL42" s="127"/>
      <c r="GWM42" s="127"/>
      <c r="GWN42" s="127"/>
      <c r="GWO42" s="127"/>
      <c r="GWP42" s="127"/>
      <c r="GWQ42" s="127"/>
      <c r="GWR42" s="127"/>
      <c r="GWS42" s="127"/>
      <c r="GWT42" s="127"/>
      <c r="GWU42" s="127"/>
      <c r="GWV42" s="127"/>
      <c r="GWW42" s="127"/>
      <c r="GWX42" s="127"/>
      <c r="GWY42" s="127"/>
      <c r="GWZ42" s="127"/>
      <c r="GXA42" s="127"/>
      <c r="GXB42" s="127"/>
      <c r="GXC42" s="127"/>
      <c r="GXD42" s="127"/>
      <c r="GXE42" s="127"/>
      <c r="GXF42" s="127"/>
      <c r="GXG42" s="127"/>
      <c r="GXH42" s="127"/>
      <c r="GXI42" s="127"/>
      <c r="GXJ42" s="127"/>
      <c r="GXK42" s="127"/>
      <c r="GXL42" s="127"/>
      <c r="GXM42" s="127"/>
      <c r="GXN42" s="127"/>
      <c r="GXO42" s="127"/>
      <c r="GXP42" s="127"/>
      <c r="GXQ42" s="127"/>
      <c r="GXR42" s="127"/>
      <c r="GXS42" s="127"/>
      <c r="GXT42" s="127"/>
      <c r="GXU42" s="127"/>
      <c r="GXV42" s="127"/>
      <c r="GXW42" s="127"/>
      <c r="GXX42" s="127"/>
      <c r="GXY42" s="127"/>
      <c r="GXZ42" s="127"/>
      <c r="GYA42" s="127"/>
      <c r="GYB42" s="127"/>
      <c r="GYC42" s="127"/>
      <c r="GYD42" s="127"/>
      <c r="GYE42" s="127"/>
      <c r="GYF42" s="127"/>
      <c r="GYG42" s="127"/>
      <c r="GYH42" s="127"/>
      <c r="GYI42" s="127"/>
      <c r="GYJ42" s="127"/>
      <c r="GYK42" s="127"/>
      <c r="GYL42" s="127"/>
      <c r="GYM42" s="127"/>
      <c r="GYN42" s="127"/>
      <c r="GYO42" s="127"/>
      <c r="GYP42" s="127"/>
      <c r="GYQ42" s="127"/>
      <c r="GYR42" s="127"/>
      <c r="GYS42" s="127"/>
      <c r="GYT42" s="127"/>
      <c r="GYU42" s="127"/>
      <c r="GYV42" s="127"/>
      <c r="GYW42" s="127"/>
      <c r="GYX42" s="127"/>
      <c r="GYY42" s="127"/>
      <c r="GYZ42" s="127"/>
      <c r="GZA42" s="127"/>
      <c r="GZB42" s="127"/>
      <c r="GZC42" s="127"/>
      <c r="GZD42" s="127"/>
      <c r="GZE42" s="127"/>
      <c r="GZF42" s="127"/>
      <c r="GZG42" s="127"/>
      <c r="GZH42" s="127"/>
      <c r="GZI42" s="127"/>
      <c r="GZJ42" s="127"/>
      <c r="GZK42" s="127"/>
      <c r="GZL42" s="127"/>
      <c r="GZM42" s="127"/>
      <c r="GZN42" s="127"/>
      <c r="GZO42" s="127"/>
      <c r="GZP42" s="127"/>
      <c r="GZQ42" s="127"/>
      <c r="GZR42" s="127"/>
      <c r="GZS42" s="127"/>
      <c r="GZT42" s="127"/>
      <c r="GZU42" s="127"/>
      <c r="GZV42" s="127"/>
      <c r="GZW42" s="127"/>
      <c r="GZX42" s="127"/>
      <c r="GZY42" s="127"/>
      <c r="GZZ42" s="127"/>
      <c r="HAA42" s="127"/>
      <c r="HAB42" s="127"/>
      <c r="HAC42" s="127"/>
      <c r="HAD42" s="127"/>
      <c r="HAE42" s="127"/>
      <c r="HAF42" s="127"/>
      <c r="HAG42" s="127"/>
      <c r="HAH42" s="127"/>
      <c r="HAI42" s="127"/>
      <c r="HAJ42" s="127"/>
      <c r="HAK42" s="127"/>
      <c r="HAL42" s="127"/>
      <c r="HAM42" s="127"/>
      <c r="HAN42" s="127"/>
      <c r="HAO42" s="127"/>
      <c r="HAP42" s="127"/>
      <c r="HAQ42" s="127"/>
      <c r="HAR42" s="127"/>
      <c r="HAS42" s="127"/>
      <c r="HAT42" s="127"/>
      <c r="HAU42" s="127"/>
      <c r="HAV42" s="127"/>
      <c r="HAW42" s="127"/>
      <c r="HAX42" s="127"/>
      <c r="HAY42" s="127"/>
      <c r="HAZ42" s="127"/>
      <c r="HBA42" s="127"/>
      <c r="HBB42" s="127"/>
      <c r="HBC42" s="127"/>
      <c r="HBD42" s="127"/>
      <c r="HBE42" s="127"/>
      <c r="HBF42" s="127"/>
      <c r="HBG42" s="127"/>
      <c r="HBH42" s="127"/>
      <c r="HBI42" s="127"/>
      <c r="HBJ42" s="127"/>
      <c r="HBK42" s="127"/>
      <c r="HBL42" s="127"/>
      <c r="HBM42" s="127"/>
      <c r="HBN42" s="127"/>
      <c r="HBO42" s="127"/>
      <c r="HBP42" s="127"/>
      <c r="HBQ42" s="127"/>
      <c r="HBR42" s="127"/>
      <c r="HBS42" s="127"/>
      <c r="HBT42" s="127"/>
      <c r="HBU42" s="127"/>
      <c r="HBV42" s="127"/>
      <c r="HBW42" s="127"/>
      <c r="HBX42" s="127"/>
      <c r="HBY42" s="127"/>
      <c r="HBZ42" s="127"/>
      <c r="HCA42" s="127"/>
      <c r="HCB42" s="127"/>
      <c r="HCC42" s="127"/>
      <c r="HCD42" s="127"/>
      <c r="HCE42" s="127"/>
      <c r="HCF42" s="127"/>
      <c r="HCG42" s="127"/>
      <c r="HCH42" s="127"/>
      <c r="HCI42" s="127"/>
      <c r="HCJ42" s="127"/>
      <c r="HCK42" s="127"/>
      <c r="HCL42" s="127"/>
      <c r="HCM42" s="127"/>
      <c r="HCN42" s="127"/>
      <c r="HCO42" s="127"/>
      <c r="HCP42" s="127"/>
      <c r="HCQ42" s="127"/>
      <c r="HCR42" s="127"/>
      <c r="HCS42" s="127"/>
      <c r="HCT42" s="127"/>
      <c r="HCU42" s="127"/>
      <c r="HCV42" s="127"/>
      <c r="HCW42" s="127"/>
      <c r="HCX42" s="127"/>
      <c r="HCY42" s="127"/>
      <c r="HCZ42" s="127"/>
      <c r="HDA42" s="127"/>
      <c r="HDB42" s="127"/>
      <c r="HDC42" s="127"/>
      <c r="HDD42" s="127"/>
      <c r="HDE42" s="127"/>
      <c r="HDF42" s="127"/>
      <c r="HDG42" s="127"/>
      <c r="HDH42" s="127"/>
      <c r="HDI42" s="127"/>
      <c r="HDJ42" s="127"/>
      <c r="HDK42" s="127"/>
      <c r="HDL42" s="127"/>
      <c r="HDM42" s="127"/>
      <c r="HDN42" s="127"/>
      <c r="HDO42" s="127"/>
      <c r="HDP42" s="127"/>
      <c r="HDQ42" s="127"/>
      <c r="HDR42" s="127"/>
      <c r="HDS42" s="127"/>
      <c r="HDT42" s="127"/>
      <c r="HDU42" s="127"/>
      <c r="HDV42" s="127"/>
      <c r="HDW42" s="127"/>
      <c r="HDX42" s="127"/>
      <c r="HDY42" s="127"/>
      <c r="HDZ42" s="127"/>
      <c r="HEA42" s="127"/>
      <c r="HEB42" s="127"/>
      <c r="HEC42" s="127"/>
      <c r="HED42" s="127"/>
      <c r="HEE42" s="127"/>
      <c r="HEF42" s="127"/>
      <c r="HEG42" s="127"/>
      <c r="HEH42" s="127"/>
      <c r="HEI42" s="127"/>
      <c r="HEJ42" s="127"/>
      <c r="HEK42" s="127"/>
      <c r="HEL42" s="127"/>
      <c r="HEM42" s="127"/>
      <c r="HEN42" s="127"/>
      <c r="HEO42" s="127"/>
      <c r="HEP42" s="127"/>
      <c r="HEQ42" s="127"/>
      <c r="HER42" s="127"/>
      <c r="HES42" s="127"/>
      <c r="HET42" s="127"/>
      <c r="HEU42" s="127"/>
      <c r="HEV42" s="127"/>
      <c r="HEW42" s="127"/>
      <c r="HEX42" s="127"/>
      <c r="HEY42" s="127"/>
      <c r="HEZ42" s="127"/>
      <c r="HFA42" s="127"/>
      <c r="HFB42" s="127"/>
      <c r="HFC42" s="127"/>
      <c r="HFD42" s="127"/>
      <c r="HFE42" s="127"/>
      <c r="HFF42" s="127"/>
      <c r="HFG42" s="127"/>
      <c r="HFH42" s="127"/>
      <c r="HFI42" s="127"/>
      <c r="HFJ42" s="127"/>
      <c r="HFK42" s="127"/>
      <c r="HFL42" s="127"/>
      <c r="HFM42" s="127"/>
      <c r="HFN42" s="127"/>
      <c r="HFO42" s="127"/>
      <c r="HFP42" s="127"/>
      <c r="HFQ42" s="127"/>
      <c r="HFR42" s="127"/>
      <c r="HFS42" s="127"/>
      <c r="HFT42" s="127"/>
      <c r="HFU42" s="127"/>
      <c r="HFV42" s="127"/>
      <c r="HFW42" s="127"/>
      <c r="HFX42" s="127"/>
      <c r="HFY42" s="127"/>
      <c r="HFZ42" s="127"/>
      <c r="HGA42" s="127"/>
      <c r="HGB42" s="127"/>
      <c r="HGC42" s="127"/>
      <c r="HGD42" s="127"/>
      <c r="HGE42" s="127"/>
      <c r="HGF42" s="127"/>
      <c r="HGG42" s="127"/>
      <c r="HGH42" s="127"/>
      <c r="HGI42" s="127"/>
      <c r="HGJ42" s="127"/>
      <c r="HGK42" s="127"/>
      <c r="HGL42" s="127"/>
      <c r="HGM42" s="127"/>
      <c r="HGN42" s="127"/>
      <c r="HGO42" s="127"/>
      <c r="HGP42" s="127"/>
      <c r="HGQ42" s="127"/>
      <c r="HGR42" s="127"/>
      <c r="HGS42" s="127"/>
      <c r="HGT42" s="127"/>
      <c r="HGU42" s="127"/>
      <c r="HGV42" s="127"/>
      <c r="HGW42" s="127"/>
      <c r="HGX42" s="127"/>
      <c r="HGY42" s="127"/>
      <c r="HGZ42" s="127"/>
      <c r="HHA42" s="127"/>
      <c r="HHB42" s="127"/>
      <c r="HHC42" s="127"/>
      <c r="HHD42" s="127"/>
      <c r="HHE42" s="127"/>
      <c r="HHF42" s="127"/>
      <c r="HHG42" s="127"/>
      <c r="HHH42" s="127"/>
      <c r="HHI42" s="127"/>
      <c r="HHJ42" s="127"/>
      <c r="HHK42" s="127"/>
      <c r="HHL42" s="127"/>
      <c r="HHM42" s="127"/>
      <c r="HHN42" s="127"/>
      <c r="HHO42" s="127"/>
      <c r="HHP42" s="127"/>
      <c r="HHQ42" s="127"/>
      <c r="HHR42" s="127"/>
      <c r="HHS42" s="127"/>
      <c r="HHT42" s="127"/>
      <c r="HHU42" s="127"/>
      <c r="HHV42" s="127"/>
      <c r="HHW42" s="127"/>
      <c r="HHX42" s="127"/>
      <c r="HHY42" s="127"/>
      <c r="HHZ42" s="127"/>
      <c r="HIA42" s="127"/>
      <c r="HIB42" s="127"/>
      <c r="HIC42" s="127"/>
      <c r="HID42" s="127"/>
      <c r="HIE42" s="127"/>
      <c r="HIF42" s="127"/>
      <c r="HIG42" s="127"/>
      <c r="HIH42" s="127"/>
      <c r="HII42" s="127"/>
      <c r="HIJ42" s="127"/>
      <c r="HIK42" s="127"/>
      <c r="HIL42" s="127"/>
      <c r="HIM42" s="127"/>
      <c r="HIN42" s="127"/>
      <c r="HIO42" s="127"/>
      <c r="HIP42" s="127"/>
      <c r="HIQ42" s="127"/>
      <c r="HIR42" s="127"/>
      <c r="HIS42" s="127"/>
      <c r="HIT42" s="127"/>
      <c r="HIU42" s="127"/>
      <c r="HIV42" s="127"/>
      <c r="HIW42" s="127"/>
      <c r="HIX42" s="127"/>
      <c r="HIY42" s="127"/>
      <c r="HIZ42" s="127"/>
      <c r="HJA42" s="127"/>
      <c r="HJB42" s="127"/>
      <c r="HJC42" s="127"/>
      <c r="HJD42" s="127"/>
      <c r="HJE42" s="127"/>
      <c r="HJF42" s="127"/>
      <c r="HJG42" s="127"/>
      <c r="HJH42" s="127"/>
      <c r="HJI42" s="127"/>
      <c r="HJJ42" s="127"/>
      <c r="HJK42" s="127"/>
      <c r="HJL42" s="127"/>
      <c r="HJM42" s="127"/>
      <c r="HJN42" s="127"/>
      <c r="HJO42" s="127"/>
      <c r="HJP42" s="127"/>
      <c r="HJQ42" s="127"/>
      <c r="HJR42" s="127"/>
      <c r="HJS42" s="127"/>
      <c r="HJT42" s="127"/>
      <c r="HJU42" s="127"/>
      <c r="HJV42" s="127"/>
      <c r="HJW42" s="127"/>
      <c r="HJX42" s="127"/>
      <c r="HJY42" s="127"/>
      <c r="HJZ42" s="127"/>
      <c r="HKA42" s="127"/>
      <c r="HKB42" s="127"/>
      <c r="HKC42" s="127"/>
      <c r="HKD42" s="127"/>
      <c r="HKE42" s="127"/>
      <c r="HKF42" s="127"/>
      <c r="HKG42" s="127"/>
      <c r="HKH42" s="127"/>
      <c r="HKI42" s="127"/>
      <c r="HKJ42" s="127"/>
      <c r="HKK42" s="127"/>
      <c r="HKL42" s="127"/>
      <c r="HKM42" s="127"/>
      <c r="HKN42" s="127"/>
      <c r="HKO42" s="127"/>
      <c r="HKP42" s="127"/>
      <c r="HKQ42" s="127"/>
      <c r="HKR42" s="127"/>
      <c r="HKS42" s="127"/>
      <c r="HKT42" s="127"/>
      <c r="HKU42" s="127"/>
      <c r="HKV42" s="127"/>
      <c r="HKW42" s="127"/>
      <c r="HKX42" s="127"/>
      <c r="HKY42" s="127"/>
      <c r="HKZ42" s="127"/>
      <c r="HLA42" s="127"/>
      <c r="HLB42" s="127"/>
      <c r="HLC42" s="127"/>
      <c r="HLD42" s="127"/>
      <c r="HLE42" s="127"/>
      <c r="HLF42" s="127"/>
      <c r="HLG42" s="127"/>
      <c r="HLH42" s="127"/>
      <c r="HLI42" s="127"/>
      <c r="HLJ42" s="127"/>
      <c r="HLK42" s="127"/>
      <c r="HLL42" s="127"/>
      <c r="HLM42" s="127"/>
      <c r="HLN42" s="127"/>
      <c r="HLO42" s="127"/>
      <c r="HLP42" s="127"/>
      <c r="HLQ42" s="127"/>
      <c r="HLR42" s="127"/>
      <c r="HLS42" s="127"/>
      <c r="HLT42" s="127"/>
      <c r="HLU42" s="127"/>
      <c r="HLV42" s="127"/>
      <c r="HLW42" s="127"/>
      <c r="HLX42" s="127"/>
      <c r="HLY42" s="127"/>
      <c r="HLZ42" s="127"/>
      <c r="HMA42" s="127"/>
      <c r="HMB42" s="127"/>
      <c r="HMC42" s="127"/>
      <c r="HMD42" s="127"/>
      <c r="HME42" s="127"/>
      <c r="HMF42" s="127"/>
      <c r="HMG42" s="127"/>
      <c r="HMH42" s="127"/>
      <c r="HMI42" s="127"/>
      <c r="HMJ42" s="127"/>
      <c r="HMK42" s="127"/>
      <c r="HML42" s="127"/>
      <c r="HMM42" s="127"/>
      <c r="HMN42" s="127"/>
      <c r="HMO42" s="127"/>
      <c r="HMP42" s="127"/>
      <c r="HMQ42" s="127"/>
      <c r="HMR42" s="127"/>
      <c r="HMS42" s="127"/>
      <c r="HMT42" s="127"/>
      <c r="HMU42" s="127"/>
      <c r="HMV42" s="127"/>
      <c r="HMW42" s="127"/>
      <c r="HMX42" s="127"/>
      <c r="HMY42" s="127"/>
      <c r="HMZ42" s="127"/>
      <c r="HNA42" s="127"/>
      <c r="HNB42" s="127"/>
      <c r="HNC42" s="127"/>
      <c r="HND42" s="127"/>
      <c r="HNE42" s="127"/>
      <c r="HNF42" s="127"/>
      <c r="HNG42" s="127"/>
      <c r="HNH42" s="127"/>
      <c r="HNI42" s="127"/>
      <c r="HNJ42" s="127"/>
      <c r="HNK42" s="127"/>
      <c r="HNL42" s="127"/>
      <c r="HNM42" s="127"/>
      <c r="HNN42" s="127"/>
      <c r="HNO42" s="127"/>
      <c r="HNP42" s="127"/>
      <c r="HNQ42" s="127"/>
      <c r="HNR42" s="127"/>
      <c r="HNS42" s="127"/>
      <c r="HNT42" s="127"/>
      <c r="HNU42" s="127"/>
      <c r="HNV42" s="127"/>
      <c r="HNW42" s="127"/>
      <c r="HNX42" s="127"/>
      <c r="HNY42" s="127"/>
      <c r="HNZ42" s="127"/>
      <c r="HOA42" s="127"/>
      <c r="HOB42" s="127"/>
      <c r="HOC42" s="127"/>
      <c r="HOD42" s="127"/>
      <c r="HOE42" s="127"/>
      <c r="HOF42" s="127"/>
      <c r="HOG42" s="127"/>
      <c r="HOH42" s="127"/>
      <c r="HOI42" s="127"/>
      <c r="HOJ42" s="127"/>
      <c r="HOK42" s="127"/>
      <c r="HOL42" s="127"/>
      <c r="HOM42" s="127"/>
      <c r="HON42" s="127"/>
      <c r="HOO42" s="127"/>
      <c r="HOP42" s="127"/>
      <c r="HOQ42" s="127"/>
      <c r="HOR42" s="127"/>
      <c r="HOS42" s="127"/>
      <c r="HOT42" s="127"/>
      <c r="HOU42" s="127"/>
      <c r="HOV42" s="127"/>
      <c r="HOW42" s="127"/>
      <c r="HOX42" s="127"/>
      <c r="HOY42" s="127"/>
      <c r="HOZ42" s="127"/>
      <c r="HPA42" s="127"/>
      <c r="HPB42" s="127"/>
      <c r="HPC42" s="127"/>
      <c r="HPD42" s="127"/>
      <c r="HPE42" s="127"/>
      <c r="HPF42" s="127"/>
      <c r="HPG42" s="127"/>
      <c r="HPH42" s="127"/>
      <c r="HPI42" s="127"/>
      <c r="HPJ42" s="127"/>
      <c r="HPK42" s="127"/>
      <c r="HPL42" s="127"/>
      <c r="HPM42" s="127"/>
      <c r="HPN42" s="127"/>
      <c r="HPO42" s="127"/>
      <c r="HPP42" s="127"/>
      <c r="HPQ42" s="127"/>
      <c r="HPR42" s="127"/>
      <c r="HPS42" s="127"/>
      <c r="HPT42" s="127"/>
      <c r="HPU42" s="127"/>
      <c r="HPV42" s="127"/>
      <c r="HPW42" s="127"/>
      <c r="HPX42" s="127"/>
      <c r="HPY42" s="127"/>
      <c r="HPZ42" s="127"/>
      <c r="HQA42" s="127"/>
      <c r="HQB42" s="127"/>
      <c r="HQC42" s="127"/>
      <c r="HQD42" s="127"/>
      <c r="HQE42" s="127"/>
      <c r="HQF42" s="127"/>
      <c r="HQG42" s="127"/>
      <c r="HQH42" s="127"/>
      <c r="HQI42" s="127"/>
      <c r="HQJ42" s="127"/>
      <c r="HQK42" s="127"/>
      <c r="HQL42" s="127"/>
      <c r="HQM42" s="127"/>
      <c r="HQN42" s="127"/>
      <c r="HQO42" s="127"/>
      <c r="HQP42" s="127"/>
      <c r="HQQ42" s="127"/>
      <c r="HQR42" s="127"/>
      <c r="HQS42" s="127"/>
      <c r="HQT42" s="127"/>
      <c r="HQU42" s="127"/>
      <c r="HQV42" s="127"/>
      <c r="HQW42" s="127"/>
      <c r="HQX42" s="127"/>
      <c r="HQY42" s="127"/>
      <c r="HQZ42" s="127"/>
      <c r="HRA42" s="127"/>
      <c r="HRB42" s="127"/>
      <c r="HRC42" s="127"/>
      <c r="HRD42" s="127"/>
      <c r="HRE42" s="127"/>
      <c r="HRF42" s="127"/>
      <c r="HRG42" s="127"/>
      <c r="HRH42" s="127"/>
      <c r="HRI42" s="127"/>
      <c r="HRJ42" s="127"/>
      <c r="HRK42" s="127"/>
      <c r="HRL42" s="127"/>
      <c r="HRM42" s="127"/>
      <c r="HRN42" s="127"/>
      <c r="HRO42" s="127"/>
      <c r="HRP42" s="127"/>
      <c r="HRQ42" s="127"/>
      <c r="HRR42" s="127"/>
      <c r="HRS42" s="127"/>
      <c r="HRT42" s="127"/>
      <c r="HRU42" s="127"/>
      <c r="HRV42" s="127"/>
      <c r="HRW42" s="127"/>
      <c r="HRX42" s="127"/>
      <c r="HRY42" s="127"/>
      <c r="HRZ42" s="127"/>
      <c r="HSA42" s="127"/>
      <c r="HSB42" s="127"/>
      <c r="HSC42" s="127"/>
      <c r="HSD42" s="127"/>
      <c r="HSE42" s="127"/>
      <c r="HSF42" s="127"/>
      <c r="HSG42" s="127"/>
      <c r="HSH42" s="127"/>
      <c r="HSI42" s="127"/>
      <c r="HSJ42" s="127"/>
      <c r="HSK42" s="127"/>
      <c r="HSL42" s="127"/>
      <c r="HSM42" s="127"/>
      <c r="HSN42" s="127"/>
      <c r="HSO42" s="127"/>
      <c r="HSP42" s="127"/>
      <c r="HSQ42" s="127"/>
      <c r="HSR42" s="127"/>
      <c r="HSS42" s="127"/>
      <c r="HST42" s="127"/>
      <c r="HSU42" s="127"/>
      <c r="HSV42" s="127"/>
      <c r="HSW42" s="127"/>
      <c r="HSX42" s="127"/>
      <c r="HSY42" s="127"/>
      <c r="HSZ42" s="127"/>
      <c r="HTA42" s="127"/>
      <c r="HTB42" s="127"/>
      <c r="HTC42" s="127"/>
      <c r="HTD42" s="127"/>
      <c r="HTE42" s="127"/>
      <c r="HTF42" s="127"/>
      <c r="HTG42" s="127"/>
      <c r="HTH42" s="127"/>
      <c r="HTI42" s="127"/>
      <c r="HTJ42" s="127"/>
      <c r="HTK42" s="127"/>
      <c r="HTL42" s="127"/>
      <c r="HTM42" s="127"/>
      <c r="HTN42" s="127"/>
      <c r="HTO42" s="127"/>
      <c r="HTP42" s="127"/>
      <c r="HTQ42" s="127"/>
      <c r="HTR42" s="127"/>
      <c r="HTS42" s="127"/>
      <c r="HTT42" s="127"/>
      <c r="HTU42" s="127"/>
      <c r="HTV42" s="127"/>
      <c r="HTW42" s="127"/>
      <c r="HTX42" s="127"/>
      <c r="HTY42" s="127"/>
      <c r="HTZ42" s="127"/>
      <c r="HUA42" s="127"/>
      <c r="HUB42" s="127"/>
      <c r="HUC42" s="127"/>
      <c r="HUD42" s="127"/>
      <c r="HUE42" s="127"/>
      <c r="HUF42" s="127"/>
      <c r="HUG42" s="127"/>
      <c r="HUH42" s="127"/>
      <c r="HUI42" s="127"/>
      <c r="HUJ42" s="127"/>
      <c r="HUK42" s="127"/>
      <c r="HUL42" s="127"/>
      <c r="HUM42" s="127"/>
      <c r="HUN42" s="127"/>
      <c r="HUO42" s="127"/>
      <c r="HUP42" s="127"/>
      <c r="HUQ42" s="127"/>
      <c r="HUR42" s="127"/>
      <c r="HUS42" s="127"/>
      <c r="HUT42" s="127"/>
      <c r="HUU42" s="127"/>
      <c r="HUV42" s="127"/>
      <c r="HUW42" s="127"/>
      <c r="HUX42" s="127"/>
      <c r="HUY42" s="127"/>
      <c r="HUZ42" s="127"/>
      <c r="HVA42" s="127"/>
      <c r="HVB42" s="127"/>
      <c r="HVC42" s="127"/>
      <c r="HVD42" s="127"/>
      <c r="HVE42" s="127"/>
      <c r="HVF42" s="127"/>
      <c r="HVG42" s="127"/>
      <c r="HVH42" s="127"/>
      <c r="HVI42" s="127"/>
      <c r="HVJ42" s="127"/>
      <c r="HVK42" s="127"/>
      <c r="HVL42" s="127"/>
      <c r="HVM42" s="127"/>
      <c r="HVN42" s="127"/>
      <c r="HVO42" s="127"/>
      <c r="HVP42" s="127"/>
      <c r="HVQ42" s="127"/>
      <c r="HVR42" s="127"/>
      <c r="HVS42" s="127"/>
      <c r="HVT42" s="127"/>
      <c r="HVU42" s="127"/>
      <c r="HVV42" s="127"/>
      <c r="HVW42" s="127"/>
      <c r="HVX42" s="127"/>
      <c r="HVY42" s="127"/>
      <c r="HVZ42" s="127"/>
      <c r="HWA42" s="127"/>
      <c r="HWB42" s="127"/>
      <c r="HWC42" s="127"/>
      <c r="HWD42" s="127"/>
      <c r="HWE42" s="127"/>
      <c r="HWF42" s="127"/>
      <c r="HWG42" s="127"/>
      <c r="HWH42" s="127"/>
      <c r="HWI42" s="127"/>
      <c r="HWJ42" s="127"/>
      <c r="HWK42" s="127"/>
      <c r="HWL42" s="127"/>
      <c r="HWM42" s="127"/>
      <c r="HWN42" s="127"/>
      <c r="HWO42" s="127"/>
      <c r="HWP42" s="127"/>
      <c r="HWQ42" s="127"/>
      <c r="HWR42" s="127"/>
      <c r="HWS42" s="127"/>
      <c r="HWT42" s="127"/>
      <c r="HWU42" s="127"/>
      <c r="HWV42" s="127"/>
      <c r="HWW42" s="127"/>
      <c r="HWX42" s="127"/>
      <c r="HWY42" s="127"/>
      <c r="HWZ42" s="127"/>
      <c r="HXA42" s="127"/>
      <c r="HXB42" s="127"/>
      <c r="HXC42" s="127"/>
      <c r="HXD42" s="127"/>
      <c r="HXE42" s="127"/>
      <c r="HXF42" s="127"/>
      <c r="HXG42" s="127"/>
      <c r="HXH42" s="127"/>
      <c r="HXI42" s="127"/>
      <c r="HXJ42" s="127"/>
      <c r="HXK42" s="127"/>
      <c r="HXL42" s="127"/>
      <c r="HXM42" s="127"/>
      <c r="HXN42" s="127"/>
      <c r="HXO42" s="127"/>
      <c r="HXP42" s="127"/>
      <c r="HXQ42" s="127"/>
      <c r="HXR42" s="127"/>
      <c r="HXS42" s="127"/>
      <c r="HXT42" s="127"/>
      <c r="HXU42" s="127"/>
      <c r="HXV42" s="127"/>
      <c r="HXW42" s="127"/>
      <c r="HXX42" s="127"/>
      <c r="HXY42" s="127"/>
      <c r="HXZ42" s="127"/>
      <c r="HYA42" s="127"/>
      <c r="HYB42" s="127"/>
      <c r="HYC42" s="127"/>
      <c r="HYD42" s="127"/>
      <c r="HYE42" s="127"/>
      <c r="HYF42" s="127"/>
      <c r="HYG42" s="127"/>
      <c r="HYH42" s="127"/>
      <c r="HYI42" s="127"/>
      <c r="HYJ42" s="127"/>
      <c r="HYK42" s="127"/>
      <c r="HYL42" s="127"/>
      <c r="HYM42" s="127"/>
      <c r="HYN42" s="127"/>
      <c r="HYO42" s="127"/>
      <c r="HYP42" s="127"/>
      <c r="HYQ42" s="127"/>
      <c r="HYR42" s="127"/>
      <c r="HYS42" s="127"/>
      <c r="HYT42" s="127"/>
      <c r="HYU42" s="127"/>
      <c r="HYV42" s="127"/>
      <c r="HYW42" s="127"/>
      <c r="HYX42" s="127"/>
      <c r="HYY42" s="127"/>
      <c r="HYZ42" s="127"/>
      <c r="HZA42" s="127"/>
      <c r="HZB42" s="127"/>
      <c r="HZC42" s="127"/>
      <c r="HZD42" s="127"/>
      <c r="HZE42" s="127"/>
      <c r="HZF42" s="127"/>
      <c r="HZG42" s="127"/>
      <c r="HZH42" s="127"/>
      <c r="HZI42" s="127"/>
      <c r="HZJ42" s="127"/>
      <c r="HZK42" s="127"/>
      <c r="HZL42" s="127"/>
      <c r="HZM42" s="127"/>
      <c r="HZN42" s="127"/>
      <c r="HZO42" s="127"/>
      <c r="HZP42" s="127"/>
      <c r="HZQ42" s="127"/>
      <c r="HZR42" s="127"/>
      <c r="HZS42" s="127"/>
      <c r="HZT42" s="127"/>
      <c r="HZU42" s="127"/>
      <c r="HZV42" s="127"/>
      <c r="HZW42" s="127"/>
      <c r="HZX42" s="127"/>
      <c r="HZY42" s="127"/>
      <c r="HZZ42" s="127"/>
      <c r="IAA42" s="127"/>
      <c r="IAB42" s="127"/>
      <c r="IAC42" s="127"/>
      <c r="IAD42" s="127"/>
      <c r="IAE42" s="127"/>
      <c r="IAF42" s="127"/>
      <c r="IAG42" s="127"/>
      <c r="IAH42" s="127"/>
      <c r="IAI42" s="127"/>
      <c r="IAJ42" s="127"/>
      <c r="IAK42" s="127"/>
      <c r="IAL42" s="127"/>
      <c r="IAM42" s="127"/>
      <c r="IAN42" s="127"/>
      <c r="IAO42" s="127"/>
      <c r="IAP42" s="127"/>
      <c r="IAQ42" s="127"/>
      <c r="IAR42" s="127"/>
      <c r="IAS42" s="127"/>
      <c r="IAT42" s="127"/>
      <c r="IAU42" s="127"/>
      <c r="IAV42" s="127"/>
      <c r="IAW42" s="127"/>
      <c r="IAX42" s="127"/>
      <c r="IAY42" s="127"/>
      <c r="IAZ42" s="127"/>
      <c r="IBA42" s="127"/>
      <c r="IBB42" s="127"/>
      <c r="IBC42" s="127"/>
      <c r="IBD42" s="127"/>
      <c r="IBE42" s="127"/>
      <c r="IBF42" s="127"/>
      <c r="IBG42" s="127"/>
      <c r="IBH42" s="127"/>
      <c r="IBI42" s="127"/>
      <c r="IBJ42" s="127"/>
      <c r="IBK42" s="127"/>
      <c r="IBL42" s="127"/>
      <c r="IBM42" s="127"/>
      <c r="IBN42" s="127"/>
      <c r="IBO42" s="127"/>
      <c r="IBP42" s="127"/>
      <c r="IBQ42" s="127"/>
      <c r="IBR42" s="127"/>
      <c r="IBS42" s="127"/>
      <c r="IBT42" s="127"/>
      <c r="IBU42" s="127"/>
      <c r="IBV42" s="127"/>
      <c r="IBW42" s="127"/>
      <c r="IBX42" s="127"/>
      <c r="IBY42" s="127"/>
      <c r="IBZ42" s="127"/>
      <c r="ICA42" s="127"/>
      <c r="ICB42" s="127"/>
      <c r="ICC42" s="127"/>
      <c r="ICD42" s="127"/>
      <c r="ICE42" s="127"/>
      <c r="ICF42" s="127"/>
      <c r="ICG42" s="127"/>
      <c r="ICH42" s="127"/>
      <c r="ICI42" s="127"/>
      <c r="ICJ42" s="127"/>
      <c r="ICK42" s="127"/>
      <c r="ICL42" s="127"/>
      <c r="ICM42" s="127"/>
      <c r="ICN42" s="127"/>
      <c r="ICO42" s="127"/>
      <c r="ICP42" s="127"/>
      <c r="ICQ42" s="127"/>
      <c r="ICR42" s="127"/>
      <c r="ICS42" s="127"/>
      <c r="ICT42" s="127"/>
      <c r="ICU42" s="127"/>
      <c r="ICV42" s="127"/>
      <c r="ICW42" s="127"/>
      <c r="ICX42" s="127"/>
      <c r="ICY42" s="127"/>
      <c r="ICZ42" s="127"/>
      <c r="IDA42" s="127"/>
      <c r="IDB42" s="127"/>
      <c r="IDC42" s="127"/>
      <c r="IDD42" s="127"/>
      <c r="IDE42" s="127"/>
      <c r="IDF42" s="127"/>
      <c r="IDG42" s="127"/>
      <c r="IDH42" s="127"/>
      <c r="IDI42" s="127"/>
      <c r="IDJ42" s="127"/>
      <c r="IDK42" s="127"/>
      <c r="IDL42" s="127"/>
      <c r="IDM42" s="127"/>
      <c r="IDN42" s="127"/>
      <c r="IDO42" s="127"/>
      <c r="IDP42" s="127"/>
      <c r="IDQ42" s="127"/>
      <c r="IDR42" s="127"/>
      <c r="IDS42" s="127"/>
      <c r="IDT42" s="127"/>
      <c r="IDU42" s="127"/>
      <c r="IDV42" s="127"/>
      <c r="IDW42" s="127"/>
      <c r="IDX42" s="127"/>
      <c r="IDY42" s="127"/>
      <c r="IDZ42" s="127"/>
      <c r="IEA42" s="127"/>
      <c r="IEB42" s="127"/>
      <c r="IEC42" s="127"/>
      <c r="IED42" s="127"/>
      <c r="IEE42" s="127"/>
      <c r="IEF42" s="127"/>
      <c r="IEG42" s="127"/>
      <c r="IEH42" s="127"/>
      <c r="IEI42" s="127"/>
      <c r="IEJ42" s="127"/>
      <c r="IEK42" s="127"/>
      <c r="IEL42" s="127"/>
      <c r="IEM42" s="127"/>
      <c r="IEN42" s="127"/>
      <c r="IEO42" s="127"/>
      <c r="IEP42" s="127"/>
      <c r="IEQ42" s="127"/>
      <c r="IER42" s="127"/>
      <c r="IES42" s="127"/>
      <c r="IET42" s="127"/>
      <c r="IEU42" s="127"/>
      <c r="IEV42" s="127"/>
      <c r="IEW42" s="127"/>
      <c r="IEX42" s="127"/>
      <c r="IEY42" s="127"/>
      <c r="IEZ42" s="127"/>
      <c r="IFA42" s="127"/>
      <c r="IFB42" s="127"/>
      <c r="IFC42" s="127"/>
      <c r="IFD42" s="127"/>
      <c r="IFE42" s="127"/>
      <c r="IFF42" s="127"/>
      <c r="IFG42" s="127"/>
      <c r="IFH42" s="127"/>
      <c r="IFI42" s="127"/>
      <c r="IFJ42" s="127"/>
      <c r="IFK42" s="127"/>
      <c r="IFL42" s="127"/>
      <c r="IFM42" s="127"/>
      <c r="IFN42" s="127"/>
      <c r="IFO42" s="127"/>
      <c r="IFP42" s="127"/>
      <c r="IFQ42" s="127"/>
      <c r="IFR42" s="127"/>
      <c r="IFS42" s="127"/>
      <c r="IFT42" s="127"/>
      <c r="IFU42" s="127"/>
      <c r="IFV42" s="127"/>
      <c r="IFW42" s="127"/>
      <c r="IFX42" s="127"/>
      <c r="IFY42" s="127"/>
      <c r="IFZ42" s="127"/>
      <c r="IGA42" s="127"/>
      <c r="IGB42" s="127"/>
      <c r="IGC42" s="127"/>
      <c r="IGD42" s="127"/>
      <c r="IGE42" s="127"/>
      <c r="IGF42" s="127"/>
      <c r="IGG42" s="127"/>
      <c r="IGH42" s="127"/>
      <c r="IGI42" s="127"/>
      <c r="IGJ42" s="127"/>
      <c r="IGK42" s="127"/>
      <c r="IGL42" s="127"/>
      <c r="IGM42" s="127"/>
      <c r="IGN42" s="127"/>
      <c r="IGO42" s="127"/>
      <c r="IGP42" s="127"/>
      <c r="IGQ42" s="127"/>
      <c r="IGR42" s="127"/>
      <c r="IGS42" s="127"/>
      <c r="IGT42" s="127"/>
      <c r="IGU42" s="127"/>
      <c r="IGV42" s="127"/>
      <c r="IGW42" s="127"/>
      <c r="IGX42" s="127"/>
      <c r="IGY42" s="127"/>
      <c r="IGZ42" s="127"/>
      <c r="IHA42" s="127"/>
      <c r="IHB42" s="127"/>
      <c r="IHC42" s="127"/>
      <c r="IHD42" s="127"/>
      <c r="IHE42" s="127"/>
      <c r="IHF42" s="127"/>
      <c r="IHG42" s="127"/>
      <c r="IHH42" s="127"/>
      <c r="IHI42" s="127"/>
      <c r="IHJ42" s="127"/>
      <c r="IHK42" s="127"/>
      <c r="IHL42" s="127"/>
      <c r="IHM42" s="127"/>
      <c r="IHN42" s="127"/>
      <c r="IHO42" s="127"/>
      <c r="IHP42" s="127"/>
      <c r="IHQ42" s="127"/>
      <c r="IHR42" s="127"/>
      <c r="IHS42" s="127"/>
      <c r="IHT42" s="127"/>
      <c r="IHU42" s="127"/>
      <c r="IHV42" s="127"/>
      <c r="IHW42" s="127"/>
      <c r="IHX42" s="127"/>
      <c r="IHY42" s="127"/>
      <c r="IHZ42" s="127"/>
      <c r="IIA42" s="127"/>
      <c r="IIB42" s="127"/>
      <c r="IIC42" s="127"/>
      <c r="IID42" s="127"/>
      <c r="IIE42" s="127"/>
      <c r="IIF42" s="127"/>
      <c r="IIG42" s="127"/>
      <c r="IIH42" s="127"/>
      <c r="III42" s="127"/>
      <c r="IIJ42" s="127"/>
      <c r="IIK42" s="127"/>
      <c r="IIL42" s="127"/>
      <c r="IIM42" s="127"/>
      <c r="IIN42" s="127"/>
      <c r="IIO42" s="127"/>
      <c r="IIP42" s="127"/>
      <c r="IIQ42" s="127"/>
      <c r="IIR42" s="127"/>
      <c r="IIS42" s="127"/>
      <c r="IIT42" s="127"/>
      <c r="IIU42" s="127"/>
      <c r="IIV42" s="127"/>
      <c r="IIW42" s="127"/>
      <c r="IIX42" s="127"/>
      <c r="IIY42" s="127"/>
      <c r="IIZ42" s="127"/>
      <c r="IJA42" s="127"/>
      <c r="IJB42" s="127"/>
      <c r="IJC42" s="127"/>
      <c r="IJD42" s="127"/>
      <c r="IJE42" s="127"/>
      <c r="IJF42" s="127"/>
      <c r="IJG42" s="127"/>
      <c r="IJH42" s="127"/>
      <c r="IJI42" s="127"/>
      <c r="IJJ42" s="127"/>
      <c r="IJK42" s="127"/>
      <c r="IJL42" s="127"/>
      <c r="IJM42" s="127"/>
      <c r="IJN42" s="127"/>
      <c r="IJO42" s="127"/>
      <c r="IJP42" s="127"/>
      <c r="IJQ42" s="127"/>
      <c r="IJR42" s="127"/>
      <c r="IJS42" s="127"/>
      <c r="IJT42" s="127"/>
      <c r="IJU42" s="127"/>
      <c r="IJV42" s="127"/>
      <c r="IJW42" s="127"/>
      <c r="IJX42" s="127"/>
      <c r="IJY42" s="127"/>
      <c r="IJZ42" s="127"/>
      <c r="IKA42" s="127"/>
      <c r="IKB42" s="127"/>
      <c r="IKC42" s="127"/>
      <c r="IKD42" s="127"/>
      <c r="IKE42" s="127"/>
      <c r="IKF42" s="127"/>
      <c r="IKG42" s="127"/>
      <c r="IKH42" s="127"/>
      <c r="IKI42" s="127"/>
      <c r="IKJ42" s="127"/>
      <c r="IKK42" s="127"/>
      <c r="IKL42" s="127"/>
      <c r="IKM42" s="127"/>
      <c r="IKN42" s="127"/>
      <c r="IKO42" s="127"/>
      <c r="IKP42" s="127"/>
      <c r="IKQ42" s="127"/>
      <c r="IKR42" s="127"/>
      <c r="IKS42" s="127"/>
      <c r="IKT42" s="127"/>
      <c r="IKU42" s="127"/>
      <c r="IKV42" s="127"/>
      <c r="IKW42" s="127"/>
      <c r="IKX42" s="127"/>
      <c r="IKY42" s="127"/>
      <c r="IKZ42" s="127"/>
      <c r="ILA42" s="127"/>
      <c r="ILB42" s="127"/>
      <c r="ILC42" s="127"/>
      <c r="ILD42" s="127"/>
      <c r="ILE42" s="127"/>
      <c r="ILF42" s="127"/>
      <c r="ILG42" s="127"/>
      <c r="ILH42" s="127"/>
      <c r="ILI42" s="127"/>
      <c r="ILJ42" s="127"/>
      <c r="ILK42" s="127"/>
      <c r="ILL42" s="127"/>
      <c r="ILM42" s="127"/>
      <c r="ILN42" s="127"/>
      <c r="ILO42" s="127"/>
      <c r="ILP42" s="127"/>
      <c r="ILQ42" s="127"/>
      <c r="ILR42" s="127"/>
      <c r="ILS42" s="127"/>
      <c r="ILT42" s="127"/>
      <c r="ILU42" s="127"/>
      <c r="ILV42" s="127"/>
      <c r="ILW42" s="127"/>
      <c r="ILX42" s="127"/>
      <c r="ILY42" s="127"/>
      <c r="ILZ42" s="127"/>
      <c r="IMA42" s="127"/>
      <c r="IMB42" s="127"/>
      <c r="IMC42" s="127"/>
      <c r="IMD42" s="127"/>
      <c r="IME42" s="127"/>
      <c r="IMF42" s="127"/>
      <c r="IMG42" s="127"/>
      <c r="IMH42" s="127"/>
      <c r="IMI42" s="127"/>
      <c r="IMJ42" s="127"/>
      <c r="IMK42" s="127"/>
      <c r="IML42" s="127"/>
      <c r="IMM42" s="127"/>
      <c r="IMN42" s="127"/>
      <c r="IMO42" s="127"/>
      <c r="IMP42" s="127"/>
      <c r="IMQ42" s="127"/>
      <c r="IMR42" s="127"/>
      <c r="IMS42" s="127"/>
      <c r="IMT42" s="127"/>
      <c r="IMU42" s="127"/>
      <c r="IMV42" s="127"/>
      <c r="IMW42" s="127"/>
      <c r="IMX42" s="127"/>
      <c r="IMY42" s="127"/>
      <c r="IMZ42" s="127"/>
      <c r="INA42" s="127"/>
      <c r="INB42" s="127"/>
      <c r="INC42" s="127"/>
      <c r="IND42" s="127"/>
      <c r="INE42" s="127"/>
      <c r="INF42" s="127"/>
      <c r="ING42" s="127"/>
      <c r="INH42" s="127"/>
      <c r="INI42" s="127"/>
      <c r="INJ42" s="127"/>
      <c r="INK42" s="127"/>
      <c r="INL42" s="127"/>
      <c r="INM42" s="127"/>
      <c r="INN42" s="127"/>
      <c r="INO42" s="127"/>
      <c r="INP42" s="127"/>
      <c r="INQ42" s="127"/>
      <c r="INR42" s="127"/>
      <c r="INS42" s="127"/>
      <c r="INT42" s="127"/>
      <c r="INU42" s="127"/>
      <c r="INV42" s="127"/>
      <c r="INW42" s="127"/>
      <c r="INX42" s="127"/>
      <c r="INY42" s="127"/>
      <c r="INZ42" s="127"/>
      <c r="IOA42" s="127"/>
      <c r="IOB42" s="127"/>
      <c r="IOC42" s="127"/>
      <c r="IOD42" s="127"/>
      <c r="IOE42" s="127"/>
      <c r="IOF42" s="127"/>
      <c r="IOG42" s="127"/>
      <c r="IOH42" s="127"/>
      <c r="IOI42" s="127"/>
      <c r="IOJ42" s="127"/>
      <c r="IOK42" s="127"/>
      <c r="IOL42" s="127"/>
      <c r="IOM42" s="127"/>
      <c r="ION42" s="127"/>
      <c r="IOO42" s="127"/>
      <c r="IOP42" s="127"/>
      <c r="IOQ42" s="127"/>
      <c r="IOR42" s="127"/>
      <c r="IOS42" s="127"/>
      <c r="IOT42" s="127"/>
      <c r="IOU42" s="127"/>
      <c r="IOV42" s="127"/>
      <c r="IOW42" s="127"/>
      <c r="IOX42" s="127"/>
      <c r="IOY42" s="127"/>
      <c r="IOZ42" s="127"/>
      <c r="IPA42" s="127"/>
      <c r="IPB42" s="127"/>
      <c r="IPC42" s="127"/>
      <c r="IPD42" s="127"/>
      <c r="IPE42" s="127"/>
      <c r="IPF42" s="127"/>
      <c r="IPG42" s="127"/>
      <c r="IPH42" s="127"/>
      <c r="IPI42" s="127"/>
      <c r="IPJ42" s="127"/>
      <c r="IPK42" s="127"/>
      <c r="IPL42" s="127"/>
      <c r="IPM42" s="127"/>
      <c r="IPN42" s="127"/>
      <c r="IPO42" s="127"/>
      <c r="IPP42" s="127"/>
      <c r="IPQ42" s="127"/>
      <c r="IPR42" s="127"/>
      <c r="IPS42" s="127"/>
      <c r="IPT42" s="127"/>
      <c r="IPU42" s="127"/>
      <c r="IPV42" s="127"/>
      <c r="IPW42" s="127"/>
      <c r="IPX42" s="127"/>
      <c r="IPY42" s="127"/>
      <c r="IPZ42" s="127"/>
      <c r="IQA42" s="127"/>
      <c r="IQB42" s="127"/>
      <c r="IQC42" s="127"/>
      <c r="IQD42" s="127"/>
      <c r="IQE42" s="127"/>
      <c r="IQF42" s="127"/>
      <c r="IQG42" s="127"/>
      <c r="IQH42" s="127"/>
      <c r="IQI42" s="127"/>
      <c r="IQJ42" s="127"/>
      <c r="IQK42" s="127"/>
      <c r="IQL42" s="127"/>
      <c r="IQM42" s="127"/>
      <c r="IQN42" s="127"/>
      <c r="IQO42" s="127"/>
      <c r="IQP42" s="127"/>
      <c r="IQQ42" s="127"/>
      <c r="IQR42" s="127"/>
      <c r="IQS42" s="127"/>
      <c r="IQT42" s="127"/>
      <c r="IQU42" s="127"/>
      <c r="IQV42" s="127"/>
      <c r="IQW42" s="127"/>
      <c r="IQX42" s="127"/>
      <c r="IQY42" s="127"/>
      <c r="IQZ42" s="127"/>
      <c r="IRA42" s="127"/>
      <c r="IRB42" s="127"/>
      <c r="IRC42" s="127"/>
      <c r="IRD42" s="127"/>
      <c r="IRE42" s="127"/>
      <c r="IRF42" s="127"/>
      <c r="IRG42" s="127"/>
      <c r="IRH42" s="127"/>
      <c r="IRI42" s="127"/>
      <c r="IRJ42" s="127"/>
      <c r="IRK42" s="127"/>
      <c r="IRL42" s="127"/>
      <c r="IRM42" s="127"/>
      <c r="IRN42" s="127"/>
      <c r="IRO42" s="127"/>
      <c r="IRP42" s="127"/>
      <c r="IRQ42" s="127"/>
      <c r="IRR42" s="127"/>
      <c r="IRS42" s="127"/>
      <c r="IRT42" s="127"/>
      <c r="IRU42" s="127"/>
      <c r="IRV42" s="127"/>
      <c r="IRW42" s="127"/>
      <c r="IRX42" s="127"/>
      <c r="IRY42" s="127"/>
      <c r="IRZ42" s="127"/>
      <c r="ISA42" s="127"/>
      <c r="ISB42" s="127"/>
      <c r="ISC42" s="127"/>
      <c r="ISD42" s="127"/>
      <c r="ISE42" s="127"/>
      <c r="ISF42" s="127"/>
      <c r="ISG42" s="127"/>
      <c r="ISH42" s="127"/>
      <c r="ISI42" s="127"/>
      <c r="ISJ42" s="127"/>
      <c r="ISK42" s="127"/>
      <c r="ISL42" s="127"/>
      <c r="ISM42" s="127"/>
      <c r="ISN42" s="127"/>
      <c r="ISO42" s="127"/>
      <c r="ISP42" s="127"/>
      <c r="ISQ42" s="127"/>
      <c r="ISR42" s="127"/>
      <c r="ISS42" s="127"/>
      <c r="IST42" s="127"/>
      <c r="ISU42" s="127"/>
      <c r="ISV42" s="127"/>
      <c r="ISW42" s="127"/>
      <c r="ISX42" s="127"/>
      <c r="ISY42" s="127"/>
      <c r="ISZ42" s="127"/>
      <c r="ITA42" s="127"/>
      <c r="ITB42" s="127"/>
      <c r="ITC42" s="127"/>
      <c r="ITD42" s="127"/>
      <c r="ITE42" s="127"/>
      <c r="ITF42" s="127"/>
      <c r="ITG42" s="127"/>
      <c r="ITH42" s="127"/>
      <c r="ITI42" s="127"/>
      <c r="ITJ42" s="127"/>
      <c r="ITK42" s="127"/>
      <c r="ITL42" s="127"/>
      <c r="ITM42" s="127"/>
      <c r="ITN42" s="127"/>
      <c r="ITO42" s="127"/>
      <c r="ITP42" s="127"/>
      <c r="ITQ42" s="127"/>
      <c r="ITR42" s="127"/>
      <c r="ITS42" s="127"/>
      <c r="ITT42" s="127"/>
      <c r="ITU42" s="127"/>
      <c r="ITV42" s="127"/>
      <c r="ITW42" s="127"/>
      <c r="ITX42" s="127"/>
      <c r="ITY42" s="127"/>
      <c r="ITZ42" s="127"/>
      <c r="IUA42" s="127"/>
      <c r="IUB42" s="127"/>
      <c r="IUC42" s="127"/>
      <c r="IUD42" s="127"/>
      <c r="IUE42" s="127"/>
      <c r="IUF42" s="127"/>
      <c r="IUG42" s="127"/>
      <c r="IUH42" s="127"/>
      <c r="IUI42" s="127"/>
      <c r="IUJ42" s="127"/>
      <c r="IUK42" s="127"/>
      <c r="IUL42" s="127"/>
      <c r="IUM42" s="127"/>
      <c r="IUN42" s="127"/>
      <c r="IUO42" s="127"/>
      <c r="IUP42" s="127"/>
      <c r="IUQ42" s="127"/>
      <c r="IUR42" s="127"/>
      <c r="IUS42" s="127"/>
      <c r="IUT42" s="127"/>
      <c r="IUU42" s="127"/>
      <c r="IUV42" s="127"/>
      <c r="IUW42" s="127"/>
      <c r="IUX42" s="127"/>
      <c r="IUY42" s="127"/>
      <c r="IUZ42" s="127"/>
      <c r="IVA42" s="127"/>
      <c r="IVB42" s="127"/>
      <c r="IVC42" s="127"/>
      <c r="IVD42" s="127"/>
      <c r="IVE42" s="127"/>
      <c r="IVF42" s="127"/>
      <c r="IVG42" s="127"/>
      <c r="IVH42" s="127"/>
      <c r="IVI42" s="127"/>
      <c r="IVJ42" s="127"/>
      <c r="IVK42" s="127"/>
      <c r="IVL42" s="127"/>
      <c r="IVM42" s="127"/>
      <c r="IVN42" s="127"/>
      <c r="IVO42" s="127"/>
      <c r="IVP42" s="127"/>
      <c r="IVQ42" s="127"/>
      <c r="IVR42" s="127"/>
      <c r="IVS42" s="127"/>
      <c r="IVT42" s="127"/>
      <c r="IVU42" s="127"/>
      <c r="IVV42" s="127"/>
      <c r="IVW42" s="127"/>
      <c r="IVX42" s="127"/>
      <c r="IVY42" s="127"/>
      <c r="IVZ42" s="127"/>
      <c r="IWA42" s="127"/>
      <c r="IWB42" s="127"/>
      <c r="IWC42" s="127"/>
      <c r="IWD42" s="127"/>
      <c r="IWE42" s="127"/>
      <c r="IWF42" s="127"/>
      <c r="IWG42" s="127"/>
      <c r="IWH42" s="127"/>
      <c r="IWI42" s="127"/>
      <c r="IWJ42" s="127"/>
      <c r="IWK42" s="127"/>
      <c r="IWL42" s="127"/>
      <c r="IWM42" s="127"/>
      <c r="IWN42" s="127"/>
      <c r="IWO42" s="127"/>
      <c r="IWP42" s="127"/>
      <c r="IWQ42" s="127"/>
      <c r="IWR42" s="127"/>
      <c r="IWS42" s="127"/>
      <c r="IWT42" s="127"/>
      <c r="IWU42" s="127"/>
      <c r="IWV42" s="127"/>
      <c r="IWW42" s="127"/>
      <c r="IWX42" s="127"/>
      <c r="IWY42" s="127"/>
      <c r="IWZ42" s="127"/>
      <c r="IXA42" s="127"/>
      <c r="IXB42" s="127"/>
      <c r="IXC42" s="127"/>
      <c r="IXD42" s="127"/>
      <c r="IXE42" s="127"/>
      <c r="IXF42" s="127"/>
      <c r="IXG42" s="127"/>
      <c r="IXH42" s="127"/>
      <c r="IXI42" s="127"/>
      <c r="IXJ42" s="127"/>
      <c r="IXK42" s="127"/>
      <c r="IXL42" s="127"/>
      <c r="IXM42" s="127"/>
      <c r="IXN42" s="127"/>
      <c r="IXO42" s="127"/>
      <c r="IXP42" s="127"/>
      <c r="IXQ42" s="127"/>
      <c r="IXR42" s="127"/>
      <c r="IXS42" s="127"/>
      <c r="IXT42" s="127"/>
      <c r="IXU42" s="127"/>
      <c r="IXV42" s="127"/>
      <c r="IXW42" s="127"/>
      <c r="IXX42" s="127"/>
      <c r="IXY42" s="127"/>
      <c r="IXZ42" s="127"/>
      <c r="IYA42" s="127"/>
      <c r="IYB42" s="127"/>
      <c r="IYC42" s="127"/>
      <c r="IYD42" s="127"/>
      <c r="IYE42" s="127"/>
      <c r="IYF42" s="127"/>
      <c r="IYG42" s="127"/>
      <c r="IYH42" s="127"/>
      <c r="IYI42" s="127"/>
      <c r="IYJ42" s="127"/>
      <c r="IYK42" s="127"/>
      <c r="IYL42" s="127"/>
      <c r="IYM42" s="127"/>
      <c r="IYN42" s="127"/>
      <c r="IYO42" s="127"/>
      <c r="IYP42" s="127"/>
      <c r="IYQ42" s="127"/>
      <c r="IYR42" s="127"/>
      <c r="IYS42" s="127"/>
      <c r="IYT42" s="127"/>
      <c r="IYU42" s="127"/>
      <c r="IYV42" s="127"/>
      <c r="IYW42" s="127"/>
      <c r="IYX42" s="127"/>
      <c r="IYY42" s="127"/>
      <c r="IYZ42" s="127"/>
      <c r="IZA42" s="127"/>
      <c r="IZB42" s="127"/>
      <c r="IZC42" s="127"/>
      <c r="IZD42" s="127"/>
      <c r="IZE42" s="127"/>
      <c r="IZF42" s="127"/>
      <c r="IZG42" s="127"/>
      <c r="IZH42" s="127"/>
      <c r="IZI42" s="127"/>
      <c r="IZJ42" s="127"/>
      <c r="IZK42" s="127"/>
      <c r="IZL42" s="127"/>
      <c r="IZM42" s="127"/>
      <c r="IZN42" s="127"/>
      <c r="IZO42" s="127"/>
      <c r="IZP42" s="127"/>
      <c r="IZQ42" s="127"/>
      <c r="IZR42" s="127"/>
      <c r="IZS42" s="127"/>
      <c r="IZT42" s="127"/>
      <c r="IZU42" s="127"/>
      <c r="IZV42" s="127"/>
      <c r="IZW42" s="127"/>
      <c r="IZX42" s="127"/>
      <c r="IZY42" s="127"/>
      <c r="IZZ42" s="127"/>
      <c r="JAA42" s="127"/>
      <c r="JAB42" s="127"/>
      <c r="JAC42" s="127"/>
      <c r="JAD42" s="127"/>
      <c r="JAE42" s="127"/>
      <c r="JAF42" s="127"/>
      <c r="JAG42" s="127"/>
      <c r="JAH42" s="127"/>
      <c r="JAI42" s="127"/>
      <c r="JAJ42" s="127"/>
      <c r="JAK42" s="127"/>
      <c r="JAL42" s="127"/>
      <c r="JAM42" s="127"/>
      <c r="JAN42" s="127"/>
      <c r="JAO42" s="127"/>
      <c r="JAP42" s="127"/>
      <c r="JAQ42" s="127"/>
      <c r="JAR42" s="127"/>
      <c r="JAS42" s="127"/>
      <c r="JAT42" s="127"/>
      <c r="JAU42" s="127"/>
      <c r="JAV42" s="127"/>
      <c r="JAW42" s="127"/>
      <c r="JAX42" s="127"/>
      <c r="JAY42" s="127"/>
      <c r="JAZ42" s="127"/>
      <c r="JBA42" s="127"/>
      <c r="JBB42" s="127"/>
      <c r="JBC42" s="127"/>
      <c r="JBD42" s="127"/>
      <c r="JBE42" s="127"/>
      <c r="JBF42" s="127"/>
      <c r="JBG42" s="127"/>
      <c r="JBH42" s="127"/>
      <c r="JBI42" s="127"/>
      <c r="JBJ42" s="127"/>
      <c r="JBK42" s="127"/>
      <c r="JBL42" s="127"/>
      <c r="JBM42" s="127"/>
      <c r="JBN42" s="127"/>
      <c r="JBO42" s="127"/>
      <c r="JBP42" s="127"/>
      <c r="JBQ42" s="127"/>
      <c r="JBR42" s="127"/>
      <c r="JBS42" s="127"/>
      <c r="JBT42" s="127"/>
      <c r="JBU42" s="127"/>
      <c r="JBV42" s="127"/>
      <c r="JBW42" s="127"/>
      <c r="JBX42" s="127"/>
      <c r="JBY42" s="127"/>
      <c r="JBZ42" s="127"/>
      <c r="JCA42" s="127"/>
      <c r="JCB42" s="127"/>
      <c r="JCC42" s="127"/>
      <c r="JCD42" s="127"/>
      <c r="JCE42" s="127"/>
      <c r="JCF42" s="127"/>
      <c r="JCG42" s="127"/>
      <c r="JCH42" s="127"/>
      <c r="JCI42" s="127"/>
      <c r="JCJ42" s="127"/>
      <c r="JCK42" s="127"/>
      <c r="JCL42" s="127"/>
      <c r="JCM42" s="127"/>
      <c r="JCN42" s="127"/>
      <c r="JCO42" s="127"/>
      <c r="JCP42" s="127"/>
      <c r="JCQ42" s="127"/>
      <c r="JCR42" s="127"/>
      <c r="JCS42" s="127"/>
      <c r="JCT42" s="127"/>
      <c r="JCU42" s="127"/>
      <c r="JCV42" s="127"/>
      <c r="JCW42" s="127"/>
      <c r="JCX42" s="127"/>
      <c r="JCY42" s="127"/>
      <c r="JCZ42" s="127"/>
      <c r="JDA42" s="127"/>
      <c r="JDB42" s="127"/>
      <c r="JDC42" s="127"/>
      <c r="JDD42" s="127"/>
      <c r="JDE42" s="127"/>
      <c r="JDF42" s="127"/>
      <c r="JDG42" s="127"/>
      <c r="JDH42" s="127"/>
      <c r="JDI42" s="127"/>
      <c r="JDJ42" s="127"/>
      <c r="JDK42" s="127"/>
      <c r="JDL42" s="127"/>
      <c r="JDM42" s="127"/>
      <c r="JDN42" s="127"/>
      <c r="JDO42" s="127"/>
      <c r="JDP42" s="127"/>
      <c r="JDQ42" s="127"/>
      <c r="JDR42" s="127"/>
      <c r="JDS42" s="127"/>
      <c r="JDT42" s="127"/>
      <c r="JDU42" s="127"/>
      <c r="JDV42" s="127"/>
      <c r="JDW42" s="127"/>
      <c r="JDX42" s="127"/>
      <c r="JDY42" s="127"/>
      <c r="JDZ42" s="127"/>
      <c r="JEA42" s="127"/>
      <c r="JEB42" s="127"/>
      <c r="JEC42" s="127"/>
      <c r="JED42" s="127"/>
      <c r="JEE42" s="127"/>
      <c r="JEF42" s="127"/>
      <c r="JEG42" s="127"/>
      <c r="JEH42" s="127"/>
      <c r="JEI42" s="127"/>
      <c r="JEJ42" s="127"/>
      <c r="JEK42" s="127"/>
      <c r="JEL42" s="127"/>
      <c r="JEM42" s="127"/>
      <c r="JEN42" s="127"/>
      <c r="JEO42" s="127"/>
      <c r="JEP42" s="127"/>
      <c r="JEQ42" s="127"/>
      <c r="JER42" s="127"/>
      <c r="JES42" s="127"/>
      <c r="JET42" s="127"/>
      <c r="JEU42" s="127"/>
      <c r="JEV42" s="127"/>
      <c r="JEW42" s="127"/>
      <c r="JEX42" s="127"/>
      <c r="JEY42" s="127"/>
      <c r="JEZ42" s="127"/>
      <c r="JFA42" s="127"/>
      <c r="JFB42" s="127"/>
      <c r="JFC42" s="127"/>
      <c r="JFD42" s="127"/>
      <c r="JFE42" s="127"/>
      <c r="JFF42" s="127"/>
      <c r="JFG42" s="127"/>
      <c r="JFH42" s="127"/>
      <c r="JFI42" s="127"/>
      <c r="JFJ42" s="127"/>
      <c r="JFK42" s="127"/>
      <c r="JFL42" s="127"/>
      <c r="JFM42" s="127"/>
      <c r="JFN42" s="127"/>
      <c r="JFO42" s="127"/>
      <c r="JFP42" s="127"/>
      <c r="JFQ42" s="127"/>
      <c r="JFR42" s="127"/>
      <c r="JFS42" s="127"/>
      <c r="JFT42" s="127"/>
      <c r="JFU42" s="127"/>
      <c r="JFV42" s="127"/>
      <c r="JFW42" s="127"/>
      <c r="JFX42" s="127"/>
      <c r="JFY42" s="127"/>
      <c r="JFZ42" s="127"/>
      <c r="JGA42" s="127"/>
      <c r="JGB42" s="127"/>
      <c r="JGC42" s="127"/>
      <c r="JGD42" s="127"/>
      <c r="JGE42" s="127"/>
      <c r="JGF42" s="127"/>
      <c r="JGG42" s="127"/>
      <c r="JGH42" s="127"/>
      <c r="JGI42" s="127"/>
      <c r="JGJ42" s="127"/>
      <c r="JGK42" s="127"/>
      <c r="JGL42" s="127"/>
      <c r="JGM42" s="127"/>
      <c r="JGN42" s="127"/>
      <c r="JGO42" s="127"/>
      <c r="JGP42" s="127"/>
      <c r="JGQ42" s="127"/>
      <c r="JGR42" s="127"/>
      <c r="JGS42" s="127"/>
      <c r="JGT42" s="127"/>
      <c r="JGU42" s="127"/>
      <c r="JGV42" s="127"/>
      <c r="JGW42" s="127"/>
      <c r="JGX42" s="127"/>
      <c r="JGY42" s="127"/>
      <c r="JGZ42" s="127"/>
      <c r="JHA42" s="127"/>
      <c r="JHB42" s="127"/>
      <c r="JHC42" s="127"/>
      <c r="JHD42" s="127"/>
      <c r="JHE42" s="127"/>
      <c r="JHF42" s="127"/>
      <c r="JHG42" s="127"/>
      <c r="JHH42" s="127"/>
      <c r="JHI42" s="127"/>
      <c r="JHJ42" s="127"/>
      <c r="JHK42" s="127"/>
      <c r="JHL42" s="127"/>
      <c r="JHM42" s="127"/>
      <c r="JHN42" s="127"/>
      <c r="JHO42" s="127"/>
      <c r="JHP42" s="127"/>
      <c r="JHQ42" s="127"/>
      <c r="JHR42" s="127"/>
      <c r="JHS42" s="127"/>
      <c r="JHT42" s="127"/>
      <c r="JHU42" s="127"/>
      <c r="JHV42" s="127"/>
      <c r="JHW42" s="127"/>
      <c r="JHX42" s="127"/>
      <c r="JHY42" s="127"/>
      <c r="JHZ42" s="127"/>
      <c r="JIA42" s="127"/>
      <c r="JIB42" s="127"/>
      <c r="JIC42" s="127"/>
      <c r="JID42" s="127"/>
      <c r="JIE42" s="127"/>
      <c r="JIF42" s="127"/>
      <c r="JIG42" s="127"/>
      <c r="JIH42" s="127"/>
      <c r="JII42" s="127"/>
      <c r="JIJ42" s="127"/>
      <c r="JIK42" s="127"/>
      <c r="JIL42" s="127"/>
      <c r="JIM42" s="127"/>
      <c r="JIN42" s="127"/>
      <c r="JIO42" s="127"/>
      <c r="JIP42" s="127"/>
      <c r="JIQ42" s="127"/>
      <c r="JIR42" s="127"/>
      <c r="JIS42" s="127"/>
      <c r="JIT42" s="127"/>
      <c r="JIU42" s="127"/>
      <c r="JIV42" s="127"/>
      <c r="JIW42" s="127"/>
      <c r="JIX42" s="127"/>
      <c r="JIY42" s="127"/>
      <c r="JIZ42" s="127"/>
      <c r="JJA42" s="127"/>
      <c r="JJB42" s="127"/>
      <c r="JJC42" s="127"/>
      <c r="JJD42" s="127"/>
      <c r="JJE42" s="127"/>
      <c r="JJF42" s="127"/>
      <c r="JJG42" s="127"/>
      <c r="JJH42" s="127"/>
      <c r="JJI42" s="127"/>
      <c r="JJJ42" s="127"/>
      <c r="JJK42" s="127"/>
      <c r="JJL42" s="127"/>
      <c r="JJM42" s="127"/>
      <c r="JJN42" s="127"/>
      <c r="JJO42" s="127"/>
      <c r="JJP42" s="127"/>
      <c r="JJQ42" s="127"/>
      <c r="JJR42" s="127"/>
      <c r="JJS42" s="127"/>
      <c r="JJT42" s="127"/>
      <c r="JJU42" s="127"/>
      <c r="JJV42" s="127"/>
      <c r="JJW42" s="127"/>
      <c r="JJX42" s="127"/>
      <c r="JJY42" s="127"/>
      <c r="JJZ42" s="127"/>
      <c r="JKA42" s="127"/>
      <c r="JKB42" s="127"/>
      <c r="JKC42" s="127"/>
      <c r="JKD42" s="127"/>
      <c r="JKE42" s="127"/>
      <c r="JKF42" s="127"/>
      <c r="JKG42" s="127"/>
      <c r="JKH42" s="127"/>
      <c r="JKI42" s="127"/>
      <c r="JKJ42" s="127"/>
      <c r="JKK42" s="127"/>
      <c r="JKL42" s="127"/>
      <c r="JKM42" s="127"/>
      <c r="JKN42" s="127"/>
      <c r="JKO42" s="127"/>
      <c r="JKP42" s="127"/>
      <c r="JKQ42" s="127"/>
      <c r="JKR42" s="127"/>
      <c r="JKS42" s="127"/>
      <c r="JKT42" s="127"/>
      <c r="JKU42" s="127"/>
      <c r="JKV42" s="127"/>
      <c r="JKW42" s="127"/>
      <c r="JKX42" s="127"/>
      <c r="JKY42" s="127"/>
      <c r="JKZ42" s="127"/>
      <c r="JLA42" s="127"/>
      <c r="JLB42" s="127"/>
      <c r="JLC42" s="127"/>
      <c r="JLD42" s="127"/>
      <c r="JLE42" s="127"/>
      <c r="JLF42" s="127"/>
      <c r="JLG42" s="127"/>
      <c r="JLH42" s="127"/>
      <c r="JLI42" s="127"/>
      <c r="JLJ42" s="127"/>
      <c r="JLK42" s="127"/>
      <c r="JLL42" s="127"/>
      <c r="JLM42" s="127"/>
      <c r="JLN42" s="127"/>
      <c r="JLO42" s="127"/>
      <c r="JLP42" s="127"/>
      <c r="JLQ42" s="127"/>
      <c r="JLR42" s="127"/>
      <c r="JLS42" s="127"/>
      <c r="JLT42" s="127"/>
      <c r="JLU42" s="127"/>
      <c r="JLV42" s="127"/>
      <c r="JLW42" s="127"/>
      <c r="JLX42" s="127"/>
      <c r="JLY42" s="127"/>
      <c r="JLZ42" s="127"/>
      <c r="JMA42" s="127"/>
      <c r="JMB42" s="127"/>
      <c r="JMC42" s="127"/>
      <c r="JMD42" s="127"/>
      <c r="JME42" s="127"/>
      <c r="JMF42" s="127"/>
      <c r="JMG42" s="127"/>
      <c r="JMH42" s="127"/>
      <c r="JMI42" s="127"/>
      <c r="JMJ42" s="127"/>
      <c r="JMK42" s="127"/>
      <c r="JML42" s="127"/>
      <c r="JMM42" s="127"/>
      <c r="JMN42" s="127"/>
      <c r="JMO42" s="127"/>
      <c r="JMP42" s="127"/>
      <c r="JMQ42" s="127"/>
      <c r="JMR42" s="127"/>
      <c r="JMS42" s="127"/>
      <c r="JMT42" s="127"/>
      <c r="JMU42" s="127"/>
      <c r="JMV42" s="127"/>
      <c r="JMW42" s="127"/>
      <c r="JMX42" s="127"/>
      <c r="JMY42" s="127"/>
      <c r="JMZ42" s="127"/>
      <c r="JNA42" s="127"/>
      <c r="JNB42" s="127"/>
      <c r="JNC42" s="127"/>
      <c r="JND42" s="127"/>
      <c r="JNE42" s="127"/>
      <c r="JNF42" s="127"/>
      <c r="JNG42" s="127"/>
      <c r="JNH42" s="127"/>
      <c r="JNI42" s="127"/>
      <c r="JNJ42" s="127"/>
      <c r="JNK42" s="127"/>
      <c r="JNL42" s="127"/>
      <c r="JNM42" s="127"/>
      <c r="JNN42" s="127"/>
      <c r="JNO42" s="127"/>
      <c r="JNP42" s="127"/>
      <c r="JNQ42" s="127"/>
      <c r="JNR42" s="127"/>
      <c r="JNS42" s="127"/>
      <c r="JNT42" s="127"/>
      <c r="JNU42" s="127"/>
      <c r="JNV42" s="127"/>
      <c r="JNW42" s="127"/>
      <c r="JNX42" s="127"/>
      <c r="JNY42" s="127"/>
      <c r="JNZ42" s="127"/>
      <c r="JOA42" s="127"/>
      <c r="JOB42" s="127"/>
      <c r="JOC42" s="127"/>
      <c r="JOD42" s="127"/>
      <c r="JOE42" s="127"/>
      <c r="JOF42" s="127"/>
      <c r="JOG42" s="127"/>
      <c r="JOH42" s="127"/>
      <c r="JOI42" s="127"/>
      <c r="JOJ42" s="127"/>
      <c r="JOK42" s="127"/>
      <c r="JOL42" s="127"/>
      <c r="JOM42" s="127"/>
      <c r="JON42" s="127"/>
      <c r="JOO42" s="127"/>
      <c r="JOP42" s="127"/>
      <c r="JOQ42" s="127"/>
      <c r="JOR42" s="127"/>
      <c r="JOS42" s="127"/>
      <c r="JOT42" s="127"/>
      <c r="JOU42" s="127"/>
      <c r="JOV42" s="127"/>
      <c r="JOW42" s="127"/>
      <c r="JOX42" s="127"/>
      <c r="JOY42" s="127"/>
      <c r="JOZ42" s="127"/>
      <c r="JPA42" s="127"/>
      <c r="JPB42" s="127"/>
      <c r="JPC42" s="127"/>
      <c r="JPD42" s="127"/>
      <c r="JPE42" s="127"/>
      <c r="JPF42" s="127"/>
      <c r="JPG42" s="127"/>
      <c r="JPH42" s="127"/>
      <c r="JPI42" s="127"/>
      <c r="JPJ42" s="127"/>
      <c r="JPK42" s="127"/>
      <c r="JPL42" s="127"/>
      <c r="JPM42" s="127"/>
      <c r="JPN42" s="127"/>
      <c r="JPO42" s="127"/>
      <c r="JPP42" s="127"/>
      <c r="JPQ42" s="127"/>
      <c r="JPR42" s="127"/>
      <c r="JPS42" s="127"/>
      <c r="JPT42" s="127"/>
      <c r="JPU42" s="127"/>
      <c r="JPV42" s="127"/>
      <c r="JPW42" s="127"/>
      <c r="JPX42" s="127"/>
      <c r="JPY42" s="127"/>
      <c r="JPZ42" s="127"/>
      <c r="JQA42" s="127"/>
      <c r="JQB42" s="127"/>
      <c r="JQC42" s="127"/>
      <c r="JQD42" s="127"/>
      <c r="JQE42" s="127"/>
      <c r="JQF42" s="127"/>
      <c r="JQG42" s="127"/>
      <c r="JQH42" s="127"/>
      <c r="JQI42" s="127"/>
      <c r="JQJ42" s="127"/>
      <c r="JQK42" s="127"/>
      <c r="JQL42" s="127"/>
      <c r="JQM42" s="127"/>
      <c r="JQN42" s="127"/>
      <c r="JQO42" s="127"/>
      <c r="JQP42" s="127"/>
      <c r="JQQ42" s="127"/>
      <c r="JQR42" s="127"/>
      <c r="JQS42" s="127"/>
      <c r="JQT42" s="127"/>
      <c r="JQU42" s="127"/>
      <c r="JQV42" s="127"/>
      <c r="JQW42" s="127"/>
      <c r="JQX42" s="127"/>
      <c r="JQY42" s="127"/>
      <c r="JQZ42" s="127"/>
      <c r="JRA42" s="127"/>
      <c r="JRB42" s="127"/>
      <c r="JRC42" s="127"/>
      <c r="JRD42" s="127"/>
      <c r="JRE42" s="127"/>
      <c r="JRF42" s="127"/>
      <c r="JRG42" s="127"/>
      <c r="JRH42" s="127"/>
      <c r="JRI42" s="127"/>
      <c r="JRJ42" s="127"/>
      <c r="JRK42" s="127"/>
      <c r="JRL42" s="127"/>
      <c r="JRM42" s="127"/>
      <c r="JRN42" s="127"/>
      <c r="JRO42" s="127"/>
      <c r="JRP42" s="127"/>
      <c r="JRQ42" s="127"/>
      <c r="JRR42" s="127"/>
      <c r="JRS42" s="127"/>
      <c r="JRT42" s="127"/>
      <c r="JRU42" s="127"/>
      <c r="JRV42" s="127"/>
      <c r="JRW42" s="127"/>
      <c r="JRX42" s="127"/>
      <c r="JRY42" s="127"/>
      <c r="JRZ42" s="127"/>
      <c r="JSA42" s="127"/>
      <c r="JSB42" s="127"/>
      <c r="JSC42" s="127"/>
      <c r="JSD42" s="127"/>
      <c r="JSE42" s="127"/>
      <c r="JSF42" s="127"/>
      <c r="JSG42" s="127"/>
      <c r="JSH42" s="127"/>
      <c r="JSI42" s="127"/>
      <c r="JSJ42" s="127"/>
      <c r="JSK42" s="127"/>
      <c r="JSL42" s="127"/>
      <c r="JSM42" s="127"/>
      <c r="JSN42" s="127"/>
      <c r="JSO42" s="127"/>
      <c r="JSP42" s="127"/>
      <c r="JSQ42" s="127"/>
      <c r="JSR42" s="127"/>
      <c r="JSS42" s="127"/>
      <c r="JST42" s="127"/>
      <c r="JSU42" s="127"/>
      <c r="JSV42" s="127"/>
      <c r="JSW42" s="127"/>
      <c r="JSX42" s="127"/>
      <c r="JSY42" s="127"/>
      <c r="JSZ42" s="127"/>
      <c r="JTA42" s="127"/>
      <c r="JTB42" s="127"/>
      <c r="JTC42" s="127"/>
      <c r="JTD42" s="127"/>
      <c r="JTE42" s="127"/>
      <c r="JTF42" s="127"/>
      <c r="JTG42" s="127"/>
      <c r="JTH42" s="127"/>
      <c r="JTI42" s="127"/>
      <c r="JTJ42" s="127"/>
      <c r="JTK42" s="127"/>
      <c r="JTL42" s="127"/>
      <c r="JTM42" s="127"/>
      <c r="JTN42" s="127"/>
      <c r="JTO42" s="127"/>
      <c r="JTP42" s="127"/>
      <c r="JTQ42" s="127"/>
      <c r="JTR42" s="127"/>
      <c r="JTS42" s="127"/>
      <c r="JTT42" s="127"/>
      <c r="JTU42" s="127"/>
      <c r="JTV42" s="127"/>
      <c r="JTW42" s="127"/>
      <c r="JTX42" s="127"/>
      <c r="JTY42" s="127"/>
      <c r="JTZ42" s="127"/>
      <c r="JUA42" s="127"/>
      <c r="JUB42" s="127"/>
      <c r="JUC42" s="127"/>
      <c r="JUD42" s="127"/>
      <c r="JUE42" s="127"/>
      <c r="JUF42" s="127"/>
      <c r="JUG42" s="127"/>
      <c r="JUH42" s="127"/>
      <c r="JUI42" s="127"/>
      <c r="JUJ42" s="127"/>
      <c r="JUK42" s="127"/>
      <c r="JUL42" s="127"/>
      <c r="JUM42" s="127"/>
      <c r="JUN42" s="127"/>
      <c r="JUO42" s="127"/>
      <c r="JUP42" s="127"/>
      <c r="JUQ42" s="127"/>
      <c r="JUR42" s="127"/>
      <c r="JUS42" s="127"/>
      <c r="JUT42" s="127"/>
      <c r="JUU42" s="127"/>
      <c r="JUV42" s="127"/>
      <c r="JUW42" s="127"/>
      <c r="JUX42" s="127"/>
      <c r="JUY42" s="127"/>
      <c r="JUZ42" s="127"/>
      <c r="JVA42" s="127"/>
      <c r="JVB42" s="127"/>
      <c r="JVC42" s="127"/>
      <c r="JVD42" s="127"/>
      <c r="JVE42" s="127"/>
      <c r="JVF42" s="127"/>
      <c r="JVG42" s="127"/>
      <c r="JVH42" s="127"/>
      <c r="JVI42" s="127"/>
      <c r="JVJ42" s="127"/>
      <c r="JVK42" s="127"/>
      <c r="JVL42" s="127"/>
      <c r="JVM42" s="127"/>
      <c r="JVN42" s="127"/>
      <c r="JVO42" s="127"/>
      <c r="JVP42" s="127"/>
      <c r="JVQ42" s="127"/>
      <c r="JVR42" s="127"/>
      <c r="JVS42" s="127"/>
      <c r="JVT42" s="127"/>
      <c r="JVU42" s="127"/>
      <c r="JVV42" s="127"/>
      <c r="JVW42" s="127"/>
      <c r="JVX42" s="127"/>
      <c r="JVY42" s="127"/>
      <c r="JVZ42" s="127"/>
      <c r="JWA42" s="127"/>
      <c r="JWB42" s="127"/>
      <c r="JWC42" s="127"/>
      <c r="JWD42" s="127"/>
      <c r="JWE42" s="127"/>
      <c r="JWF42" s="127"/>
      <c r="JWG42" s="127"/>
      <c r="JWH42" s="127"/>
      <c r="JWI42" s="127"/>
      <c r="JWJ42" s="127"/>
      <c r="JWK42" s="127"/>
      <c r="JWL42" s="127"/>
      <c r="JWM42" s="127"/>
      <c r="JWN42" s="127"/>
      <c r="JWO42" s="127"/>
      <c r="JWP42" s="127"/>
      <c r="JWQ42" s="127"/>
      <c r="JWR42" s="127"/>
      <c r="JWS42" s="127"/>
      <c r="JWT42" s="127"/>
      <c r="JWU42" s="127"/>
      <c r="JWV42" s="127"/>
      <c r="JWW42" s="127"/>
      <c r="JWX42" s="127"/>
      <c r="JWY42" s="127"/>
      <c r="JWZ42" s="127"/>
      <c r="JXA42" s="127"/>
      <c r="JXB42" s="127"/>
      <c r="JXC42" s="127"/>
      <c r="JXD42" s="127"/>
      <c r="JXE42" s="127"/>
      <c r="JXF42" s="127"/>
      <c r="JXG42" s="127"/>
      <c r="JXH42" s="127"/>
      <c r="JXI42" s="127"/>
      <c r="JXJ42" s="127"/>
      <c r="JXK42" s="127"/>
      <c r="JXL42" s="127"/>
      <c r="JXM42" s="127"/>
      <c r="JXN42" s="127"/>
      <c r="JXO42" s="127"/>
      <c r="JXP42" s="127"/>
      <c r="JXQ42" s="127"/>
      <c r="JXR42" s="127"/>
      <c r="JXS42" s="127"/>
      <c r="JXT42" s="127"/>
      <c r="JXU42" s="127"/>
      <c r="JXV42" s="127"/>
      <c r="JXW42" s="127"/>
      <c r="JXX42" s="127"/>
      <c r="JXY42" s="127"/>
      <c r="JXZ42" s="127"/>
      <c r="JYA42" s="127"/>
      <c r="JYB42" s="127"/>
      <c r="JYC42" s="127"/>
      <c r="JYD42" s="127"/>
      <c r="JYE42" s="127"/>
      <c r="JYF42" s="127"/>
      <c r="JYG42" s="127"/>
      <c r="JYH42" s="127"/>
      <c r="JYI42" s="127"/>
      <c r="JYJ42" s="127"/>
      <c r="JYK42" s="127"/>
      <c r="JYL42" s="127"/>
      <c r="JYM42" s="127"/>
      <c r="JYN42" s="127"/>
      <c r="JYO42" s="127"/>
      <c r="JYP42" s="127"/>
      <c r="JYQ42" s="127"/>
      <c r="JYR42" s="127"/>
      <c r="JYS42" s="127"/>
      <c r="JYT42" s="127"/>
      <c r="JYU42" s="127"/>
      <c r="JYV42" s="127"/>
      <c r="JYW42" s="127"/>
      <c r="JYX42" s="127"/>
      <c r="JYY42" s="127"/>
      <c r="JYZ42" s="127"/>
      <c r="JZA42" s="127"/>
      <c r="JZB42" s="127"/>
      <c r="JZC42" s="127"/>
      <c r="JZD42" s="127"/>
      <c r="JZE42" s="127"/>
      <c r="JZF42" s="127"/>
      <c r="JZG42" s="127"/>
      <c r="JZH42" s="127"/>
      <c r="JZI42" s="127"/>
      <c r="JZJ42" s="127"/>
      <c r="JZK42" s="127"/>
      <c r="JZL42" s="127"/>
      <c r="JZM42" s="127"/>
      <c r="JZN42" s="127"/>
      <c r="JZO42" s="127"/>
      <c r="JZP42" s="127"/>
      <c r="JZQ42" s="127"/>
      <c r="JZR42" s="127"/>
      <c r="JZS42" s="127"/>
      <c r="JZT42" s="127"/>
      <c r="JZU42" s="127"/>
      <c r="JZV42" s="127"/>
      <c r="JZW42" s="127"/>
      <c r="JZX42" s="127"/>
      <c r="JZY42" s="127"/>
      <c r="JZZ42" s="127"/>
      <c r="KAA42" s="127"/>
      <c r="KAB42" s="127"/>
      <c r="KAC42" s="127"/>
      <c r="KAD42" s="127"/>
      <c r="KAE42" s="127"/>
      <c r="KAF42" s="127"/>
      <c r="KAG42" s="127"/>
      <c r="KAH42" s="127"/>
      <c r="KAI42" s="127"/>
      <c r="KAJ42" s="127"/>
      <c r="KAK42" s="127"/>
      <c r="KAL42" s="127"/>
      <c r="KAM42" s="127"/>
      <c r="KAN42" s="127"/>
      <c r="KAO42" s="127"/>
      <c r="KAP42" s="127"/>
      <c r="KAQ42" s="127"/>
      <c r="KAR42" s="127"/>
      <c r="KAS42" s="127"/>
      <c r="KAT42" s="127"/>
      <c r="KAU42" s="127"/>
      <c r="KAV42" s="127"/>
      <c r="KAW42" s="127"/>
      <c r="KAX42" s="127"/>
      <c r="KAY42" s="127"/>
      <c r="KAZ42" s="127"/>
      <c r="KBA42" s="127"/>
      <c r="KBB42" s="127"/>
      <c r="KBC42" s="127"/>
      <c r="KBD42" s="127"/>
      <c r="KBE42" s="127"/>
      <c r="KBF42" s="127"/>
      <c r="KBG42" s="127"/>
      <c r="KBH42" s="127"/>
      <c r="KBI42" s="127"/>
      <c r="KBJ42" s="127"/>
      <c r="KBK42" s="127"/>
      <c r="KBL42" s="127"/>
      <c r="KBM42" s="127"/>
      <c r="KBN42" s="127"/>
      <c r="KBO42" s="127"/>
      <c r="KBP42" s="127"/>
      <c r="KBQ42" s="127"/>
      <c r="KBR42" s="127"/>
      <c r="KBS42" s="127"/>
      <c r="KBT42" s="127"/>
      <c r="KBU42" s="127"/>
      <c r="KBV42" s="127"/>
      <c r="KBW42" s="127"/>
      <c r="KBX42" s="127"/>
      <c r="KBY42" s="127"/>
      <c r="KBZ42" s="127"/>
      <c r="KCA42" s="127"/>
      <c r="KCB42" s="127"/>
      <c r="KCC42" s="127"/>
      <c r="KCD42" s="127"/>
      <c r="KCE42" s="127"/>
      <c r="KCF42" s="127"/>
      <c r="KCG42" s="127"/>
      <c r="KCH42" s="127"/>
      <c r="KCI42" s="127"/>
      <c r="KCJ42" s="127"/>
      <c r="KCK42" s="127"/>
      <c r="KCL42" s="127"/>
      <c r="KCM42" s="127"/>
      <c r="KCN42" s="127"/>
      <c r="KCO42" s="127"/>
      <c r="KCP42" s="127"/>
      <c r="KCQ42" s="127"/>
      <c r="KCR42" s="127"/>
      <c r="KCS42" s="127"/>
      <c r="KCT42" s="127"/>
      <c r="KCU42" s="127"/>
      <c r="KCV42" s="127"/>
      <c r="KCW42" s="127"/>
      <c r="KCX42" s="127"/>
      <c r="KCY42" s="127"/>
      <c r="KCZ42" s="127"/>
      <c r="KDA42" s="127"/>
      <c r="KDB42" s="127"/>
      <c r="KDC42" s="127"/>
      <c r="KDD42" s="127"/>
      <c r="KDE42" s="127"/>
      <c r="KDF42" s="127"/>
      <c r="KDG42" s="127"/>
      <c r="KDH42" s="127"/>
      <c r="KDI42" s="127"/>
      <c r="KDJ42" s="127"/>
      <c r="KDK42" s="127"/>
      <c r="KDL42" s="127"/>
      <c r="KDM42" s="127"/>
      <c r="KDN42" s="127"/>
      <c r="KDO42" s="127"/>
      <c r="KDP42" s="127"/>
      <c r="KDQ42" s="127"/>
      <c r="KDR42" s="127"/>
      <c r="KDS42" s="127"/>
      <c r="KDT42" s="127"/>
      <c r="KDU42" s="127"/>
      <c r="KDV42" s="127"/>
      <c r="KDW42" s="127"/>
      <c r="KDX42" s="127"/>
      <c r="KDY42" s="127"/>
      <c r="KDZ42" s="127"/>
      <c r="KEA42" s="127"/>
      <c r="KEB42" s="127"/>
      <c r="KEC42" s="127"/>
      <c r="KED42" s="127"/>
      <c r="KEE42" s="127"/>
      <c r="KEF42" s="127"/>
      <c r="KEG42" s="127"/>
      <c r="KEH42" s="127"/>
      <c r="KEI42" s="127"/>
      <c r="KEJ42" s="127"/>
      <c r="KEK42" s="127"/>
      <c r="KEL42" s="127"/>
      <c r="KEM42" s="127"/>
      <c r="KEN42" s="127"/>
      <c r="KEO42" s="127"/>
      <c r="KEP42" s="127"/>
      <c r="KEQ42" s="127"/>
      <c r="KER42" s="127"/>
      <c r="KES42" s="127"/>
      <c r="KET42" s="127"/>
      <c r="KEU42" s="127"/>
      <c r="KEV42" s="127"/>
      <c r="KEW42" s="127"/>
      <c r="KEX42" s="127"/>
      <c r="KEY42" s="127"/>
      <c r="KEZ42" s="127"/>
      <c r="KFA42" s="127"/>
      <c r="KFB42" s="127"/>
      <c r="KFC42" s="127"/>
      <c r="KFD42" s="127"/>
      <c r="KFE42" s="127"/>
      <c r="KFF42" s="127"/>
      <c r="KFG42" s="127"/>
      <c r="KFH42" s="127"/>
      <c r="KFI42" s="127"/>
      <c r="KFJ42" s="127"/>
      <c r="KFK42" s="127"/>
      <c r="KFL42" s="127"/>
      <c r="KFM42" s="127"/>
      <c r="KFN42" s="127"/>
      <c r="KFO42" s="127"/>
      <c r="KFP42" s="127"/>
      <c r="KFQ42" s="127"/>
      <c r="KFR42" s="127"/>
      <c r="KFS42" s="127"/>
      <c r="KFT42" s="127"/>
      <c r="KFU42" s="127"/>
      <c r="KFV42" s="127"/>
      <c r="KFW42" s="127"/>
      <c r="KFX42" s="127"/>
      <c r="KFY42" s="127"/>
      <c r="KFZ42" s="127"/>
      <c r="KGA42" s="127"/>
      <c r="KGB42" s="127"/>
      <c r="KGC42" s="127"/>
      <c r="KGD42" s="127"/>
      <c r="KGE42" s="127"/>
      <c r="KGF42" s="127"/>
      <c r="KGG42" s="127"/>
      <c r="KGH42" s="127"/>
      <c r="KGI42" s="127"/>
      <c r="KGJ42" s="127"/>
      <c r="KGK42" s="127"/>
      <c r="KGL42" s="127"/>
      <c r="KGM42" s="127"/>
      <c r="KGN42" s="127"/>
      <c r="KGO42" s="127"/>
      <c r="KGP42" s="127"/>
      <c r="KGQ42" s="127"/>
      <c r="KGR42" s="127"/>
      <c r="KGS42" s="127"/>
      <c r="KGT42" s="127"/>
      <c r="KGU42" s="127"/>
      <c r="KGV42" s="127"/>
      <c r="KGW42" s="127"/>
      <c r="KGX42" s="127"/>
      <c r="KGY42" s="127"/>
      <c r="KGZ42" s="127"/>
      <c r="KHA42" s="127"/>
      <c r="KHB42" s="127"/>
      <c r="KHC42" s="127"/>
      <c r="KHD42" s="127"/>
      <c r="KHE42" s="127"/>
      <c r="KHF42" s="127"/>
      <c r="KHG42" s="127"/>
      <c r="KHH42" s="127"/>
      <c r="KHI42" s="127"/>
      <c r="KHJ42" s="127"/>
      <c r="KHK42" s="127"/>
      <c r="KHL42" s="127"/>
      <c r="KHM42" s="127"/>
      <c r="KHN42" s="127"/>
      <c r="KHO42" s="127"/>
      <c r="KHP42" s="127"/>
      <c r="KHQ42" s="127"/>
      <c r="KHR42" s="127"/>
      <c r="KHS42" s="127"/>
      <c r="KHT42" s="127"/>
      <c r="KHU42" s="127"/>
      <c r="KHV42" s="127"/>
      <c r="KHW42" s="127"/>
      <c r="KHX42" s="127"/>
      <c r="KHY42" s="127"/>
      <c r="KHZ42" s="127"/>
      <c r="KIA42" s="127"/>
      <c r="KIB42" s="127"/>
      <c r="KIC42" s="127"/>
      <c r="KID42" s="127"/>
      <c r="KIE42" s="127"/>
      <c r="KIF42" s="127"/>
      <c r="KIG42" s="127"/>
      <c r="KIH42" s="127"/>
      <c r="KII42" s="127"/>
      <c r="KIJ42" s="127"/>
      <c r="KIK42" s="127"/>
      <c r="KIL42" s="127"/>
      <c r="KIM42" s="127"/>
      <c r="KIN42" s="127"/>
      <c r="KIO42" s="127"/>
      <c r="KIP42" s="127"/>
      <c r="KIQ42" s="127"/>
      <c r="KIR42" s="127"/>
      <c r="KIS42" s="127"/>
      <c r="KIT42" s="127"/>
      <c r="KIU42" s="127"/>
      <c r="KIV42" s="127"/>
      <c r="KIW42" s="127"/>
      <c r="KIX42" s="127"/>
      <c r="KIY42" s="127"/>
      <c r="KIZ42" s="127"/>
      <c r="KJA42" s="127"/>
      <c r="KJB42" s="127"/>
      <c r="KJC42" s="127"/>
      <c r="KJD42" s="127"/>
      <c r="KJE42" s="127"/>
      <c r="KJF42" s="127"/>
      <c r="KJG42" s="127"/>
      <c r="KJH42" s="127"/>
      <c r="KJI42" s="127"/>
      <c r="KJJ42" s="127"/>
      <c r="KJK42" s="127"/>
      <c r="KJL42" s="127"/>
      <c r="KJM42" s="127"/>
      <c r="KJN42" s="127"/>
      <c r="KJO42" s="127"/>
      <c r="KJP42" s="127"/>
      <c r="KJQ42" s="127"/>
      <c r="KJR42" s="127"/>
      <c r="KJS42" s="127"/>
      <c r="KJT42" s="127"/>
      <c r="KJU42" s="127"/>
      <c r="KJV42" s="127"/>
      <c r="KJW42" s="127"/>
      <c r="KJX42" s="127"/>
      <c r="KJY42" s="127"/>
      <c r="KJZ42" s="127"/>
      <c r="KKA42" s="127"/>
      <c r="KKB42" s="127"/>
      <c r="KKC42" s="127"/>
      <c r="KKD42" s="127"/>
      <c r="KKE42" s="127"/>
      <c r="KKF42" s="127"/>
      <c r="KKG42" s="127"/>
      <c r="KKH42" s="127"/>
      <c r="KKI42" s="127"/>
      <c r="KKJ42" s="127"/>
      <c r="KKK42" s="127"/>
      <c r="KKL42" s="127"/>
      <c r="KKM42" s="127"/>
      <c r="KKN42" s="127"/>
      <c r="KKO42" s="127"/>
      <c r="KKP42" s="127"/>
      <c r="KKQ42" s="127"/>
      <c r="KKR42" s="127"/>
      <c r="KKS42" s="127"/>
      <c r="KKT42" s="127"/>
      <c r="KKU42" s="127"/>
      <c r="KKV42" s="127"/>
      <c r="KKW42" s="127"/>
      <c r="KKX42" s="127"/>
      <c r="KKY42" s="127"/>
      <c r="KKZ42" s="127"/>
      <c r="KLA42" s="127"/>
      <c r="KLB42" s="127"/>
      <c r="KLC42" s="127"/>
      <c r="KLD42" s="127"/>
      <c r="KLE42" s="127"/>
      <c r="KLF42" s="127"/>
      <c r="KLG42" s="127"/>
      <c r="KLH42" s="127"/>
      <c r="KLI42" s="127"/>
      <c r="KLJ42" s="127"/>
      <c r="KLK42" s="127"/>
      <c r="KLL42" s="127"/>
      <c r="KLM42" s="127"/>
      <c r="KLN42" s="127"/>
      <c r="KLO42" s="127"/>
      <c r="KLP42" s="127"/>
      <c r="KLQ42" s="127"/>
      <c r="KLR42" s="127"/>
      <c r="KLS42" s="127"/>
      <c r="KLT42" s="127"/>
      <c r="KLU42" s="127"/>
      <c r="KLV42" s="127"/>
      <c r="KLW42" s="127"/>
      <c r="KLX42" s="127"/>
      <c r="KLY42" s="127"/>
      <c r="KLZ42" s="127"/>
      <c r="KMA42" s="127"/>
      <c r="KMB42" s="127"/>
      <c r="KMC42" s="127"/>
      <c r="KMD42" s="127"/>
      <c r="KME42" s="127"/>
      <c r="KMF42" s="127"/>
      <c r="KMG42" s="127"/>
      <c r="KMH42" s="127"/>
      <c r="KMI42" s="127"/>
      <c r="KMJ42" s="127"/>
      <c r="KMK42" s="127"/>
      <c r="KML42" s="127"/>
      <c r="KMM42" s="127"/>
      <c r="KMN42" s="127"/>
      <c r="KMO42" s="127"/>
      <c r="KMP42" s="127"/>
      <c r="KMQ42" s="127"/>
      <c r="KMR42" s="127"/>
      <c r="KMS42" s="127"/>
      <c r="KMT42" s="127"/>
      <c r="KMU42" s="127"/>
      <c r="KMV42" s="127"/>
      <c r="KMW42" s="127"/>
      <c r="KMX42" s="127"/>
      <c r="KMY42" s="127"/>
      <c r="KMZ42" s="127"/>
      <c r="KNA42" s="127"/>
      <c r="KNB42" s="127"/>
      <c r="KNC42" s="127"/>
      <c r="KND42" s="127"/>
      <c r="KNE42" s="127"/>
      <c r="KNF42" s="127"/>
      <c r="KNG42" s="127"/>
      <c r="KNH42" s="127"/>
      <c r="KNI42" s="127"/>
      <c r="KNJ42" s="127"/>
      <c r="KNK42" s="127"/>
      <c r="KNL42" s="127"/>
      <c r="KNM42" s="127"/>
      <c r="KNN42" s="127"/>
      <c r="KNO42" s="127"/>
      <c r="KNP42" s="127"/>
      <c r="KNQ42" s="127"/>
      <c r="KNR42" s="127"/>
      <c r="KNS42" s="127"/>
      <c r="KNT42" s="127"/>
      <c r="KNU42" s="127"/>
      <c r="KNV42" s="127"/>
      <c r="KNW42" s="127"/>
      <c r="KNX42" s="127"/>
      <c r="KNY42" s="127"/>
      <c r="KNZ42" s="127"/>
      <c r="KOA42" s="127"/>
      <c r="KOB42" s="127"/>
      <c r="KOC42" s="127"/>
      <c r="KOD42" s="127"/>
      <c r="KOE42" s="127"/>
      <c r="KOF42" s="127"/>
      <c r="KOG42" s="127"/>
      <c r="KOH42" s="127"/>
      <c r="KOI42" s="127"/>
      <c r="KOJ42" s="127"/>
      <c r="KOK42" s="127"/>
      <c r="KOL42" s="127"/>
      <c r="KOM42" s="127"/>
      <c r="KON42" s="127"/>
      <c r="KOO42" s="127"/>
      <c r="KOP42" s="127"/>
      <c r="KOQ42" s="127"/>
      <c r="KOR42" s="127"/>
      <c r="KOS42" s="127"/>
      <c r="KOT42" s="127"/>
      <c r="KOU42" s="127"/>
      <c r="KOV42" s="127"/>
      <c r="KOW42" s="127"/>
      <c r="KOX42" s="127"/>
      <c r="KOY42" s="127"/>
      <c r="KOZ42" s="127"/>
      <c r="KPA42" s="127"/>
      <c r="KPB42" s="127"/>
      <c r="KPC42" s="127"/>
      <c r="KPD42" s="127"/>
      <c r="KPE42" s="127"/>
      <c r="KPF42" s="127"/>
      <c r="KPG42" s="127"/>
      <c r="KPH42" s="127"/>
      <c r="KPI42" s="127"/>
      <c r="KPJ42" s="127"/>
      <c r="KPK42" s="127"/>
      <c r="KPL42" s="127"/>
      <c r="KPM42" s="127"/>
      <c r="KPN42" s="127"/>
      <c r="KPO42" s="127"/>
      <c r="KPP42" s="127"/>
      <c r="KPQ42" s="127"/>
      <c r="KPR42" s="127"/>
      <c r="KPS42" s="127"/>
      <c r="KPT42" s="127"/>
      <c r="KPU42" s="127"/>
      <c r="KPV42" s="127"/>
      <c r="KPW42" s="127"/>
      <c r="KPX42" s="127"/>
      <c r="KPY42" s="127"/>
      <c r="KPZ42" s="127"/>
      <c r="KQA42" s="127"/>
      <c r="KQB42" s="127"/>
      <c r="KQC42" s="127"/>
      <c r="KQD42" s="127"/>
      <c r="KQE42" s="127"/>
      <c r="KQF42" s="127"/>
      <c r="KQG42" s="127"/>
      <c r="KQH42" s="127"/>
      <c r="KQI42" s="127"/>
      <c r="KQJ42" s="127"/>
      <c r="KQK42" s="127"/>
      <c r="KQL42" s="127"/>
      <c r="KQM42" s="127"/>
      <c r="KQN42" s="127"/>
      <c r="KQO42" s="127"/>
      <c r="KQP42" s="127"/>
      <c r="KQQ42" s="127"/>
      <c r="KQR42" s="127"/>
      <c r="KQS42" s="127"/>
      <c r="KQT42" s="127"/>
      <c r="KQU42" s="127"/>
      <c r="KQV42" s="127"/>
      <c r="KQW42" s="127"/>
      <c r="KQX42" s="127"/>
      <c r="KQY42" s="127"/>
      <c r="KQZ42" s="127"/>
      <c r="KRA42" s="127"/>
      <c r="KRB42" s="127"/>
      <c r="KRC42" s="127"/>
      <c r="KRD42" s="127"/>
      <c r="KRE42" s="127"/>
      <c r="KRF42" s="127"/>
      <c r="KRG42" s="127"/>
      <c r="KRH42" s="127"/>
      <c r="KRI42" s="127"/>
      <c r="KRJ42" s="127"/>
      <c r="KRK42" s="127"/>
      <c r="KRL42" s="127"/>
      <c r="KRM42" s="127"/>
      <c r="KRN42" s="127"/>
      <c r="KRO42" s="127"/>
      <c r="KRP42" s="127"/>
      <c r="KRQ42" s="127"/>
      <c r="KRR42" s="127"/>
      <c r="KRS42" s="127"/>
      <c r="KRT42" s="127"/>
      <c r="KRU42" s="127"/>
      <c r="KRV42" s="127"/>
      <c r="KRW42" s="127"/>
      <c r="KRX42" s="127"/>
      <c r="KRY42" s="127"/>
      <c r="KRZ42" s="127"/>
      <c r="KSA42" s="127"/>
      <c r="KSB42" s="127"/>
      <c r="KSC42" s="127"/>
      <c r="KSD42" s="127"/>
      <c r="KSE42" s="127"/>
      <c r="KSF42" s="127"/>
      <c r="KSG42" s="127"/>
      <c r="KSH42" s="127"/>
      <c r="KSI42" s="127"/>
      <c r="KSJ42" s="127"/>
      <c r="KSK42" s="127"/>
      <c r="KSL42" s="127"/>
      <c r="KSM42" s="127"/>
      <c r="KSN42" s="127"/>
      <c r="KSO42" s="127"/>
      <c r="KSP42" s="127"/>
      <c r="KSQ42" s="127"/>
      <c r="KSR42" s="127"/>
      <c r="KSS42" s="127"/>
      <c r="KST42" s="127"/>
      <c r="KSU42" s="127"/>
      <c r="KSV42" s="127"/>
      <c r="KSW42" s="127"/>
      <c r="KSX42" s="127"/>
      <c r="KSY42" s="127"/>
      <c r="KSZ42" s="127"/>
      <c r="KTA42" s="127"/>
      <c r="KTB42" s="127"/>
      <c r="KTC42" s="127"/>
      <c r="KTD42" s="127"/>
      <c r="KTE42" s="127"/>
      <c r="KTF42" s="127"/>
      <c r="KTG42" s="127"/>
      <c r="KTH42" s="127"/>
      <c r="KTI42" s="127"/>
      <c r="KTJ42" s="127"/>
      <c r="KTK42" s="127"/>
      <c r="KTL42" s="127"/>
      <c r="KTM42" s="127"/>
      <c r="KTN42" s="127"/>
      <c r="KTO42" s="127"/>
      <c r="KTP42" s="127"/>
      <c r="KTQ42" s="127"/>
      <c r="KTR42" s="127"/>
      <c r="KTS42" s="127"/>
      <c r="KTT42" s="127"/>
      <c r="KTU42" s="127"/>
      <c r="KTV42" s="127"/>
      <c r="KTW42" s="127"/>
      <c r="KTX42" s="127"/>
      <c r="KTY42" s="127"/>
      <c r="KTZ42" s="127"/>
      <c r="KUA42" s="127"/>
      <c r="KUB42" s="127"/>
      <c r="KUC42" s="127"/>
      <c r="KUD42" s="127"/>
      <c r="KUE42" s="127"/>
      <c r="KUF42" s="127"/>
      <c r="KUG42" s="127"/>
      <c r="KUH42" s="127"/>
      <c r="KUI42" s="127"/>
      <c r="KUJ42" s="127"/>
      <c r="KUK42" s="127"/>
      <c r="KUL42" s="127"/>
      <c r="KUM42" s="127"/>
      <c r="KUN42" s="127"/>
      <c r="KUO42" s="127"/>
      <c r="KUP42" s="127"/>
      <c r="KUQ42" s="127"/>
      <c r="KUR42" s="127"/>
      <c r="KUS42" s="127"/>
      <c r="KUT42" s="127"/>
      <c r="KUU42" s="127"/>
      <c r="KUV42" s="127"/>
      <c r="KUW42" s="127"/>
      <c r="KUX42" s="127"/>
      <c r="KUY42" s="127"/>
      <c r="KUZ42" s="127"/>
      <c r="KVA42" s="127"/>
      <c r="KVB42" s="127"/>
      <c r="KVC42" s="127"/>
      <c r="KVD42" s="127"/>
      <c r="KVE42" s="127"/>
      <c r="KVF42" s="127"/>
      <c r="KVG42" s="127"/>
      <c r="KVH42" s="127"/>
      <c r="KVI42" s="127"/>
      <c r="KVJ42" s="127"/>
      <c r="KVK42" s="127"/>
      <c r="KVL42" s="127"/>
      <c r="KVM42" s="127"/>
      <c r="KVN42" s="127"/>
      <c r="KVO42" s="127"/>
      <c r="KVP42" s="127"/>
      <c r="KVQ42" s="127"/>
      <c r="KVR42" s="127"/>
      <c r="KVS42" s="127"/>
      <c r="KVT42" s="127"/>
      <c r="KVU42" s="127"/>
      <c r="KVV42" s="127"/>
      <c r="KVW42" s="127"/>
      <c r="KVX42" s="127"/>
      <c r="KVY42" s="127"/>
      <c r="KVZ42" s="127"/>
      <c r="KWA42" s="127"/>
      <c r="KWB42" s="127"/>
      <c r="KWC42" s="127"/>
      <c r="KWD42" s="127"/>
      <c r="KWE42" s="127"/>
      <c r="KWF42" s="127"/>
      <c r="KWG42" s="127"/>
      <c r="KWH42" s="127"/>
      <c r="KWI42" s="127"/>
      <c r="KWJ42" s="127"/>
      <c r="KWK42" s="127"/>
      <c r="KWL42" s="127"/>
      <c r="KWM42" s="127"/>
      <c r="KWN42" s="127"/>
      <c r="KWO42" s="127"/>
      <c r="KWP42" s="127"/>
      <c r="KWQ42" s="127"/>
      <c r="KWR42" s="127"/>
      <c r="KWS42" s="127"/>
      <c r="KWT42" s="127"/>
      <c r="KWU42" s="127"/>
      <c r="KWV42" s="127"/>
      <c r="KWW42" s="127"/>
      <c r="KWX42" s="127"/>
      <c r="KWY42" s="127"/>
      <c r="KWZ42" s="127"/>
      <c r="KXA42" s="127"/>
      <c r="KXB42" s="127"/>
      <c r="KXC42" s="127"/>
      <c r="KXD42" s="127"/>
      <c r="KXE42" s="127"/>
      <c r="KXF42" s="127"/>
      <c r="KXG42" s="127"/>
      <c r="KXH42" s="127"/>
      <c r="KXI42" s="127"/>
      <c r="KXJ42" s="127"/>
      <c r="KXK42" s="127"/>
      <c r="KXL42" s="127"/>
      <c r="KXM42" s="127"/>
      <c r="KXN42" s="127"/>
      <c r="KXO42" s="127"/>
      <c r="KXP42" s="127"/>
      <c r="KXQ42" s="127"/>
      <c r="KXR42" s="127"/>
      <c r="KXS42" s="127"/>
      <c r="KXT42" s="127"/>
      <c r="KXU42" s="127"/>
      <c r="KXV42" s="127"/>
      <c r="KXW42" s="127"/>
      <c r="KXX42" s="127"/>
      <c r="KXY42" s="127"/>
      <c r="KXZ42" s="127"/>
      <c r="KYA42" s="127"/>
      <c r="KYB42" s="127"/>
      <c r="KYC42" s="127"/>
      <c r="KYD42" s="127"/>
      <c r="KYE42" s="127"/>
      <c r="KYF42" s="127"/>
      <c r="KYG42" s="127"/>
      <c r="KYH42" s="127"/>
      <c r="KYI42" s="127"/>
      <c r="KYJ42" s="127"/>
      <c r="KYK42" s="127"/>
      <c r="KYL42" s="127"/>
      <c r="KYM42" s="127"/>
      <c r="KYN42" s="127"/>
      <c r="KYO42" s="127"/>
      <c r="KYP42" s="127"/>
      <c r="KYQ42" s="127"/>
      <c r="KYR42" s="127"/>
      <c r="KYS42" s="127"/>
      <c r="KYT42" s="127"/>
      <c r="KYU42" s="127"/>
      <c r="KYV42" s="127"/>
      <c r="KYW42" s="127"/>
      <c r="KYX42" s="127"/>
      <c r="KYY42" s="127"/>
      <c r="KYZ42" s="127"/>
      <c r="KZA42" s="127"/>
      <c r="KZB42" s="127"/>
      <c r="KZC42" s="127"/>
      <c r="KZD42" s="127"/>
      <c r="KZE42" s="127"/>
      <c r="KZF42" s="127"/>
      <c r="KZG42" s="127"/>
      <c r="KZH42" s="127"/>
      <c r="KZI42" s="127"/>
      <c r="KZJ42" s="127"/>
      <c r="KZK42" s="127"/>
      <c r="KZL42" s="127"/>
      <c r="KZM42" s="127"/>
      <c r="KZN42" s="127"/>
      <c r="KZO42" s="127"/>
      <c r="KZP42" s="127"/>
      <c r="KZQ42" s="127"/>
      <c r="KZR42" s="127"/>
      <c r="KZS42" s="127"/>
      <c r="KZT42" s="127"/>
      <c r="KZU42" s="127"/>
      <c r="KZV42" s="127"/>
      <c r="KZW42" s="127"/>
      <c r="KZX42" s="127"/>
      <c r="KZY42" s="127"/>
      <c r="KZZ42" s="127"/>
      <c r="LAA42" s="127"/>
      <c r="LAB42" s="127"/>
      <c r="LAC42" s="127"/>
      <c r="LAD42" s="127"/>
      <c r="LAE42" s="127"/>
      <c r="LAF42" s="127"/>
      <c r="LAG42" s="127"/>
      <c r="LAH42" s="127"/>
      <c r="LAI42" s="127"/>
      <c r="LAJ42" s="127"/>
      <c r="LAK42" s="127"/>
      <c r="LAL42" s="127"/>
      <c r="LAM42" s="127"/>
      <c r="LAN42" s="127"/>
      <c r="LAO42" s="127"/>
      <c r="LAP42" s="127"/>
      <c r="LAQ42" s="127"/>
      <c r="LAR42" s="127"/>
      <c r="LAS42" s="127"/>
      <c r="LAT42" s="127"/>
      <c r="LAU42" s="127"/>
      <c r="LAV42" s="127"/>
      <c r="LAW42" s="127"/>
      <c r="LAX42" s="127"/>
      <c r="LAY42" s="127"/>
      <c r="LAZ42" s="127"/>
      <c r="LBA42" s="127"/>
      <c r="LBB42" s="127"/>
      <c r="LBC42" s="127"/>
      <c r="LBD42" s="127"/>
      <c r="LBE42" s="127"/>
      <c r="LBF42" s="127"/>
      <c r="LBG42" s="127"/>
      <c r="LBH42" s="127"/>
      <c r="LBI42" s="127"/>
      <c r="LBJ42" s="127"/>
      <c r="LBK42" s="127"/>
      <c r="LBL42" s="127"/>
      <c r="LBM42" s="127"/>
      <c r="LBN42" s="127"/>
      <c r="LBO42" s="127"/>
      <c r="LBP42" s="127"/>
      <c r="LBQ42" s="127"/>
      <c r="LBR42" s="127"/>
      <c r="LBS42" s="127"/>
      <c r="LBT42" s="127"/>
      <c r="LBU42" s="127"/>
      <c r="LBV42" s="127"/>
      <c r="LBW42" s="127"/>
      <c r="LBX42" s="127"/>
      <c r="LBY42" s="127"/>
      <c r="LBZ42" s="127"/>
      <c r="LCA42" s="127"/>
      <c r="LCB42" s="127"/>
      <c r="LCC42" s="127"/>
      <c r="LCD42" s="127"/>
      <c r="LCE42" s="127"/>
      <c r="LCF42" s="127"/>
      <c r="LCG42" s="127"/>
      <c r="LCH42" s="127"/>
      <c r="LCI42" s="127"/>
      <c r="LCJ42" s="127"/>
      <c r="LCK42" s="127"/>
      <c r="LCL42" s="127"/>
      <c r="LCM42" s="127"/>
      <c r="LCN42" s="127"/>
      <c r="LCO42" s="127"/>
      <c r="LCP42" s="127"/>
      <c r="LCQ42" s="127"/>
      <c r="LCR42" s="127"/>
      <c r="LCS42" s="127"/>
      <c r="LCT42" s="127"/>
      <c r="LCU42" s="127"/>
      <c r="LCV42" s="127"/>
      <c r="LCW42" s="127"/>
      <c r="LCX42" s="127"/>
      <c r="LCY42" s="127"/>
      <c r="LCZ42" s="127"/>
      <c r="LDA42" s="127"/>
      <c r="LDB42" s="127"/>
      <c r="LDC42" s="127"/>
      <c r="LDD42" s="127"/>
      <c r="LDE42" s="127"/>
      <c r="LDF42" s="127"/>
      <c r="LDG42" s="127"/>
      <c r="LDH42" s="127"/>
      <c r="LDI42" s="127"/>
      <c r="LDJ42" s="127"/>
      <c r="LDK42" s="127"/>
      <c r="LDL42" s="127"/>
      <c r="LDM42" s="127"/>
      <c r="LDN42" s="127"/>
      <c r="LDO42" s="127"/>
      <c r="LDP42" s="127"/>
      <c r="LDQ42" s="127"/>
      <c r="LDR42" s="127"/>
      <c r="LDS42" s="127"/>
      <c r="LDT42" s="127"/>
      <c r="LDU42" s="127"/>
      <c r="LDV42" s="127"/>
      <c r="LDW42" s="127"/>
      <c r="LDX42" s="127"/>
      <c r="LDY42" s="127"/>
      <c r="LDZ42" s="127"/>
      <c r="LEA42" s="127"/>
      <c r="LEB42" s="127"/>
      <c r="LEC42" s="127"/>
      <c r="LED42" s="127"/>
      <c r="LEE42" s="127"/>
      <c r="LEF42" s="127"/>
      <c r="LEG42" s="127"/>
      <c r="LEH42" s="127"/>
      <c r="LEI42" s="127"/>
      <c r="LEJ42" s="127"/>
      <c r="LEK42" s="127"/>
      <c r="LEL42" s="127"/>
      <c r="LEM42" s="127"/>
      <c r="LEN42" s="127"/>
      <c r="LEO42" s="127"/>
      <c r="LEP42" s="127"/>
      <c r="LEQ42" s="127"/>
      <c r="LER42" s="127"/>
      <c r="LES42" s="127"/>
      <c r="LET42" s="127"/>
      <c r="LEU42" s="127"/>
      <c r="LEV42" s="127"/>
      <c r="LEW42" s="127"/>
      <c r="LEX42" s="127"/>
      <c r="LEY42" s="127"/>
      <c r="LEZ42" s="127"/>
      <c r="LFA42" s="127"/>
      <c r="LFB42" s="127"/>
      <c r="LFC42" s="127"/>
      <c r="LFD42" s="127"/>
      <c r="LFE42" s="127"/>
      <c r="LFF42" s="127"/>
      <c r="LFG42" s="127"/>
      <c r="LFH42" s="127"/>
      <c r="LFI42" s="127"/>
      <c r="LFJ42" s="127"/>
      <c r="LFK42" s="127"/>
      <c r="LFL42" s="127"/>
      <c r="LFM42" s="127"/>
      <c r="LFN42" s="127"/>
      <c r="LFO42" s="127"/>
      <c r="LFP42" s="127"/>
      <c r="LFQ42" s="127"/>
      <c r="LFR42" s="127"/>
      <c r="LFS42" s="127"/>
      <c r="LFT42" s="127"/>
      <c r="LFU42" s="127"/>
      <c r="LFV42" s="127"/>
      <c r="LFW42" s="127"/>
      <c r="LFX42" s="127"/>
      <c r="LFY42" s="127"/>
      <c r="LFZ42" s="127"/>
      <c r="LGA42" s="127"/>
      <c r="LGB42" s="127"/>
      <c r="LGC42" s="127"/>
      <c r="LGD42" s="127"/>
      <c r="LGE42" s="127"/>
      <c r="LGF42" s="127"/>
      <c r="LGG42" s="127"/>
      <c r="LGH42" s="127"/>
      <c r="LGI42" s="127"/>
      <c r="LGJ42" s="127"/>
      <c r="LGK42" s="127"/>
      <c r="LGL42" s="127"/>
      <c r="LGM42" s="127"/>
      <c r="LGN42" s="127"/>
      <c r="LGO42" s="127"/>
      <c r="LGP42" s="127"/>
      <c r="LGQ42" s="127"/>
      <c r="LGR42" s="127"/>
      <c r="LGS42" s="127"/>
      <c r="LGT42" s="127"/>
      <c r="LGU42" s="127"/>
      <c r="LGV42" s="127"/>
      <c r="LGW42" s="127"/>
      <c r="LGX42" s="127"/>
      <c r="LGY42" s="127"/>
      <c r="LGZ42" s="127"/>
      <c r="LHA42" s="127"/>
      <c r="LHB42" s="127"/>
      <c r="LHC42" s="127"/>
      <c r="LHD42" s="127"/>
      <c r="LHE42" s="127"/>
      <c r="LHF42" s="127"/>
      <c r="LHG42" s="127"/>
      <c r="LHH42" s="127"/>
      <c r="LHI42" s="127"/>
      <c r="LHJ42" s="127"/>
      <c r="LHK42" s="127"/>
      <c r="LHL42" s="127"/>
      <c r="LHM42" s="127"/>
      <c r="LHN42" s="127"/>
      <c r="LHO42" s="127"/>
      <c r="LHP42" s="127"/>
      <c r="LHQ42" s="127"/>
      <c r="LHR42" s="127"/>
      <c r="LHS42" s="127"/>
      <c r="LHT42" s="127"/>
      <c r="LHU42" s="127"/>
      <c r="LHV42" s="127"/>
      <c r="LHW42" s="127"/>
      <c r="LHX42" s="127"/>
      <c r="LHY42" s="127"/>
      <c r="LHZ42" s="127"/>
      <c r="LIA42" s="127"/>
      <c r="LIB42" s="127"/>
      <c r="LIC42" s="127"/>
      <c r="LID42" s="127"/>
      <c r="LIE42" s="127"/>
      <c r="LIF42" s="127"/>
      <c r="LIG42" s="127"/>
      <c r="LIH42" s="127"/>
      <c r="LII42" s="127"/>
      <c r="LIJ42" s="127"/>
      <c r="LIK42" s="127"/>
      <c r="LIL42" s="127"/>
      <c r="LIM42" s="127"/>
      <c r="LIN42" s="127"/>
      <c r="LIO42" s="127"/>
      <c r="LIP42" s="127"/>
      <c r="LIQ42" s="127"/>
      <c r="LIR42" s="127"/>
      <c r="LIS42" s="127"/>
      <c r="LIT42" s="127"/>
      <c r="LIU42" s="127"/>
      <c r="LIV42" s="127"/>
      <c r="LIW42" s="127"/>
      <c r="LIX42" s="127"/>
      <c r="LIY42" s="127"/>
      <c r="LIZ42" s="127"/>
      <c r="LJA42" s="127"/>
      <c r="LJB42" s="127"/>
      <c r="LJC42" s="127"/>
      <c r="LJD42" s="127"/>
      <c r="LJE42" s="127"/>
      <c r="LJF42" s="127"/>
      <c r="LJG42" s="127"/>
      <c r="LJH42" s="127"/>
      <c r="LJI42" s="127"/>
      <c r="LJJ42" s="127"/>
      <c r="LJK42" s="127"/>
      <c r="LJL42" s="127"/>
      <c r="LJM42" s="127"/>
      <c r="LJN42" s="127"/>
      <c r="LJO42" s="127"/>
      <c r="LJP42" s="127"/>
      <c r="LJQ42" s="127"/>
      <c r="LJR42" s="127"/>
      <c r="LJS42" s="127"/>
      <c r="LJT42" s="127"/>
      <c r="LJU42" s="127"/>
      <c r="LJV42" s="127"/>
      <c r="LJW42" s="127"/>
      <c r="LJX42" s="127"/>
      <c r="LJY42" s="127"/>
      <c r="LJZ42" s="127"/>
      <c r="LKA42" s="127"/>
      <c r="LKB42" s="127"/>
      <c r="LKC42" s="127"/>
      <c r="LKD42" s="127"/>
      <c r="LKE42" s="127"/>
      <c r="LKF42" s="127"/>
      <c r="LKG42" s="127"/>
      <c r="LKH42" s="127"/>
      <c r="LKI42" s="127"/>
      <c r="LKJ42" s="127"/>
      <c r="LKK42" s="127"/>
      <c r="LKL42" s="127"/>
      <c r="LKM42" s="127"/>
      <c r="LKN42" s="127"/>
      <c r="LKO42" s="127"/>
      <c r="LKP42" s="127"/>
      <c r="LKQ42" s="127"/>
      <c r="LKR42" s="127"/>
      <c r="LKS42" s="127"/>
      <c r="LKT42" s="127"/>
      <c r="LKU42" s="127"/>
      <c r="LKV42" s="127"/>
      <c r="LKW42" s="127"/>
      <c r="LKX42" s="127"/>
      <c r="LKY42" s="127"/>
      <c r="LKZ42" s="127"/>
      <c r="LLA42" s="127"/>
      <c r="LLB42" s="127"/>
      <c r="LLC42" s="127"/>
      <c r="LLD42" s="127"/>
      <c r="LLE42" s="127"/>
      <c r="LLF42" s="127"/>
      <c r="LLG42" s="127"/>
      <c r="LLH42" s="127"/>
      <c r="LLI42" s="127"/>
      <c r="LLJ42" s="127"/>
      <c r="LLK42" s="127"/>
      <c r="LLL42" s="127"/>
      <c r="LLM42" s="127"/>
      <c r="LLN42" s="127"/>
      <c r="LLO42" s="127"/>
      <c r="LLP42" s="127"/>
      <c r="LLQ42" s="127"/>
      <c r="LLR42" s="127"/>
      <c r="LLS42" s="127"/>
      <c r="LLT42" s="127"/>
      <c r="LLU42" s="127"/>
      <c r="LLV42" s="127"/>
      <c r="LLW42" s="127"/>
      <c r="LLX42" s="127"/>
      <c r="LLY42" s="127"/>
      <c r="LLZ42" s="127"/>
      <c r="LMA42" s="127"/>
      <c r="LMB42" s="127"/>
      <c r="LMC42" s="127"/>
      <c r="LMD42" s="127"/>
      <c r="LME42" s="127"/>
      <c r="LMF42" s="127"/>
      <c r="LMG42" s="127"/>
      <c r="LMH42" s="127"/>
      <c r="LMI42" s="127"/>
      <c r="LMJ42" s="127"/>
      <c r="LMK42" s="127"/>
      <c r="LML42" s="127"/>
      <c r="LMM42" s="127"/>
      <c r="LMN42" s="127"/>
      <c r="LMO42" s="127"/>
      <c r="LMP42" s="127"/>
      <c r="LMQ42" s="127"/>
      <c r="LMR42" s="127"/>
      <c r="LMS42" s="127"/>
      <c r="LMT42" s="127"/>
      <c r="LMU42" s="127"/>
      <c r="LMV42" s="127"/>
      <c r="LMW42" s="127"/>
      <c r="LMX42" s="127"/>
      <c r="LMY42" s="127"/>
      <c r="LMZ42" s="127"/>
      <c r="LNA42" s="127"/>
      <c r="LNB42" s="127"/>
      <c r="LNC42" s="127"/>
      <c r="LND42" s="127"/>
      <c r="LNE42" s="127"/>
      <c r="LNF42" s="127"/>
      <c r="LNG42" s="127"/>
      <c r="LNH42" s="127"/>
      <c r="LNI42" s="127"/>
      <c r="LNJ42" s="127"/>
      <c r="LNK42" s="127"/>
      <c r="LNL42" s="127"/>
      <c r="LNM42" s="127"/>
      <c r="LNN42" s="127"/>
      <c r="LNO42" s="127"/>
      <c r="LNP42" s="127"/>
      <c r="LNQ42" s="127"/>
      <c r="LNR42" s="127"/>
      <c r="LNS42" s="127"/>
      <c r="LNT42" s="127"/>
      <c r="LNU42" s="127"/>
      <c r="LNV42" s="127"/>
      <c r="LNW42" s="127"/>
      <c r="LNX42" s="127"/>
      <c r="LNY42" s="127"/>
      <c r="LNZ42" s="127"/>
      <c r="LOA42" s="127"/>
      <c r="LOB42" s="127"/>
      <c r="LOC42" s="127"/>
      <c r="LOD42" s="127"/>
      <c r="LOE42" s="127"/>
      <c r="LOF42" s="127"/>
      <c r="LOG42" s="127"/>
      <c r="LOH42" s="127"/>
      <c r="LOI42" s="127"/>
      <c r="LOJ42" s="127"/>
      <c r="LOK42" s="127"/>
      <c r="LOL42" s="127"/>
      <c r="LOM42" s="127"/>
      <c r="LON42" s="127"/>
      <c r="LOO42" s="127"/>
      <c r="LOP42" s="127"/>
      <c r="LOQ42" s="127"/>
      <c r="LOR42" s="127"/>
      <c r="LOS42" s="127"/>
      <c r="LOT42" s="127"/>
      <c r="LOU42" s="127"/>
      <c r="LOV42" s="127"/>
      <c r="LOW42" s="127"/>
      <c r="LOX42" s="127"/>
      <c r="LOY42" s="127"/>
      <c r="LOZ42" s="127"/>
      <c r="LPA42" s="127"/>
      <c r="LPB42" s="127"/>
      <c r="LPC42" s="127"/>
      <c r="LPD42" s="127"/>
      <c r="LPE42" s="127"/>
      <c r="LPF42" s="127"/>
      <c r="LPG42" s="127"/>
      <c r="LPH42" s="127"/>
      <c r="LPI42" s="127"/>
      <c r="LPJ42" s="127"/>
      <c r="LPK42" s="127"/>
      <c r="LPL42" s="127"/>
      <c r="LPM42" s="127"/>
      <c r="LPN42" s="127"/>
      <c r="LPO42" s="127"/>
      <c r="LPP42" s="127"/>
      <c r="LPQ42" s="127"/>
      <c r="LPR42" s="127"/>
      <c r="LPS42" s="127"/>
      <c r="LPT42" s="127"/>
      <c r="LPU42" s="127"/>
      <c r="LPV42" s="127"/>
      <c r="LPW42" s="127"/>
      <c r="LPX42" s="127"/>
      <c r="LPY42" s="127"/>
      <c r="LPZ42" s="127"/>
      <c r="LQA42" s="127"/>
      <c r="LQB42" s="127"/>
      <c r="LQC42" s="127"/>
      <c r="LQD42" s="127"/>
      <c r="LQE42" s="127"/>
      <c r="LQF42" s="127"/>
      <c r="LQG42" s="127"/>
      <c r="LQH42" s="127"/>
      <c r="LQI42" s="127"/>
      <c r="LQJ42" s="127"/>
      <c r="LQK42" s="127"/>
      <c r="LQL42" s="127"/>
      <c r="LQM42" s="127"/>
      <c r="LQN42" s="127"/>
      <c r="LQO42" s="127"/>
      <c r="LQP42" s="127"/>
      <c r="LQQ42" s="127"/>
      <c r="LQR42" s="127"/>
      <c r="LQS42" s="127"/>
      <c r="LQT42" s="127"/>
      <c r="LQU42" s="127"/>
      <c r="LQV42" s="127"/>
      <c r="LQW42" s="127"/>
      <c r="LQX42" s="127"/>
      <c r="LQY42" s="127"/>
      <c r="LQZ42" s="127"/>
      <c r="LRA42" s="127"/>
      <c r="LRB42" s="127"/>
      <c r="LRC42" s="127"/>
      <c r="LRD42" s="127"/>
      <c r="LRE42" s="127"/>
      <c r="LRF42" s="127"/>
      <c r="LRG42" s="127"/>
      <c r="LRH42" s="127"/>
      <c r="LRI42" s="127"/>
      <c r="LRJ42" s="127"/>
      <c r="LRK42" s="127"/>
      <c r="LRL42" s="127"/>
      <c r="LRM42" s="127"/>
      <c r="LRN42" s="127"/>
      <c r="LRO42" s="127"/>
      <c r="LRP42" s="127"/>
      <c r="LRQ42" s="127"/>
      <c r="LRR42" s="127"/>
      <c r="LRS42" s="127"/>
      <c r="LRT42" s="127"/>
      <c r="LRU42" s="127"/>
      <c r="LRV42" s="127"/>
      <c r="LRW42" s="127"/>
      <c r="LRX42" s="127"/>
      <c r="LRY42" s="127"/>
      <c r="LRZ42" s="127"/>
      <c r="LSA42" s="127"/>
      <c r="LSB42" s="127"/>
      <c r="LSC42" s="127"/>
      <c r="LSD42" s="127"/>
      <c r="LSE42" s="127"/>
      <c r="LSF42" s="127"/>
      <c r="LSG42" s="127"/>
      <c r="LSH42" s="127"/>
      <c r="LSI42" s="127"/>
      <c r="LSJ42" s="127"/>
      <c r="LSK42" s="127"/>
      <c r="LSL42" s="127"/>
      <c r="LSM42" s="127"/>
      <c r="LSN42" s="127"/>
      <c r="LSO42" s="127"/>
      <c r="LSP42" s="127"/>
      <c r="LSQ42" s="127"/>
      <c r="LSR42" s="127"/>
      <c r="LSS42" s="127"/>
      <c r="LST42" s="127"/>
      <c r="LSU42" s="127"/>
      <c r="LSV42" s="127"/>
      <c r="LSW42" s="127"/>
      <c r="LSX42" s="127"/>
      <c r="LSY42" s="127"/>
      <c r="LSZ42" s="127"/>
      <c r="LTA42" s="127"/>
      <c r="LTB42" s="127"/>
      <c r="LTC42" s="127"/>
      <c r="LTD42" s="127"/>
      <c r="LTE42" s="127"/>
      <c r="LTF42" s="127"/>
      <c r="LTG42" s="127"/>
      <c r="LTH42" s="127"/>
      <c r="LTI42" s="127"/>
      <c r="LTJ42" s="127"/>
      <c r="LTK42" s="127"/>
      <c r="LTL42" s="127"/>
      <c r="LTM42" s="127"/>
      <c r="LTN42" s="127"/>
      <c r="LTO42" s="127"/>
      <c r="LTP42" s="127"/>
      <c r="LTQ42" s="127"/>
      <c r="LTR42" s="127"/>
      <c r="LTS42" s="127"/>
      <c r="LTT42" s="127"/>
      <c r="LTU42" s="127"/>
      <c r="LTV42" s="127"/>
      <c r="LTW42" s="127"/>
      <c r="LTX42" s="127"/>
      <c r="LTY42" s="127"/>
      <c r="LTZ42" s="127"/>
      <c r="LUA42" s="127"/>
      <c r="LUB42" s="127"/>
      <c r="LUC42" s="127"/>
      <c r="LUD42" s="127"/>
      <c r="LUE42" s="127"/>
      <c r="LUF42" s="127"/>
      <c r="LUG42" s="127"/>
      <c r="LUH42" s="127"/>
      <c r="LUI42" s="127"/>
      <c r="LUJ42" s="127"/>
      <c r="LUK42" s="127"/>
      <c r="LUL42" s="127"/>
      <c r="LUM42" s="127"/>
      <c r="LUN42" s="127"/>
      <c r="LUO42" s="127"/>
      <c r="LUP42" s="127"/>
      <c r="LUQ42" s="127"/>
      <c r="LUR42" s="127"/>
      <c r="LUS42" s="127"/>
      <c r="LUT42" s="127"/>
      <c r="LUU42" s="127"/>
      <c r="LUV42" s="127"/>
      <c r="LUW42" s="127"/>
      <c r="LUX42" s="127"/>
      <c r="LUY42" s="127"/>
      <c r="LUZ42" s="127"/>
      <c r="LVA42" s="127"/>
      <c r="LVB42" s="127"/>
      <c r="LVC42" s="127"/>
      <c r="LVD42" s="127"/>
      <c r="LVE42" s="127"/>
      <c r="LVF42" s="127"/>
      <c r="LVG42" s="127"/>
      <c r="LVH42" s="127"/>
      <c r="LVI42" s="127"/>
      <c r="LVJ42" s="127"/>
      <c r="LVK42" s="127"/>
      <c r="LVL42" s="127"/>
      <c r="LVM42" s="127"/>
      <c r="LVN42" s="127"/>
      <c r="LVO42" s="127"/>
      <c r="LVP42" s="127"/>
      <c r="LVQ42" s="127"/>
      <c r="LVR42" s="127"/>
      <c r="LVS42" s="127"/>
      <c r="LVT42" s="127"/>
      <c r="LVU42" s="127"/>
      <c r="LVV42" s="127"/>
      <c r="LVW42" s="127"/>
      <c r="LVX42" s="127"/>
      <c r="LVY42" s="127"/>
      <c r="LVZ42" s="127"/>
      <c r="LWA42" s="127"/>
      <c r="LWB42" s="127"/>
      <c r="LWC42" s="127"/>
      <c r="LWD42" s="127"/>
      <c r="LWE42" s="127"/>
      <c r="LWF42" s="127"/>
      <c r="LWG42" s="127"/>
      <c r="LWH42" s="127"/>
      <c r="LWI42" s="127"/>
      <c r="LWJ42" s="127"/>
      <c r="LWK42" s="127"/>
      <c r="LWL42" s="127"/>
      <c r="LWM42" s="127"/>
      <c r="LWN42" s="127"/>
      <c r="LWO42" s="127"/>
      <c r="LWP42" s="127"/>
      <c r="LWQ42" s="127"/>
      <c r="LWR42" s="127"/>
      <c r="LWS42" s="127"/>
      <c r="LWT42" s="127"/>
      <c r="LWU42" s="127"/>
      <c r="LWV42" s="127"/>
      <c r="LWW42" s="127"/>
      <c r="LWX42" s="127"/>
      <c r="LWY42" s="127"/>
      <c r="LWZ42" s="127"/>
      <c r="LXA42" s="127"/>
      <c r="LXB42" s="127"/>
      <c r="LXC42" s="127"/>
      <c r="LXD42" s="127"/>
      <c r="LXE42" s="127"/>
      <c r="LXF42" s="127"/>
      <c r="LXG42" s="127"/>
      <c r="LXH42" s="127"/>
      <c r="LXI42" s="127"/>
      <c r="LXJ42" s="127"/>
      <c r="LXK42" s="127"/>
      <c r="LXL42" s="127"/>
      <c r="LXM42" s="127"/>
      <c r="LXN42" s="127"/>
      <c r="LXO42" s="127"/>
      <c r="LXP42" s="127"/>
      <c r="LXQ42" s="127"/>
      <c r="LXR42" s="127"/>
      <c r="LXS42" s="127"/>
      <c r="LXT42" s="127"/>
      <c r="LXU42" s="127"/>
      <c r="LXV42" s="127"/>
      <c r="LXW42" s="127"/>
      <c r="LXX42" s="127"/>
      <c r="LXY42" s="127"/>
      <c r="LXZ42" s="127"/>
      <c r="LYA42" s="127"/>
      <c r="LYB42" s="127"/>
      <c r="LYC42" s="127"/>
      <c r="LYD42" s="127"/>
      <c r="LYE42" s="127"/>
      <c r="LYF42" s="127"/>
      <c r="LYG42" s="127"/>
      <c r="LYH42" s="127"/>
      <c r="LYI42" s="127"/>
      <c r="LYJ42" s="127"/>
      <c r="LYK42" s="127"/>
      <c r="LYL42" s="127"/>
      <c r="LYM42" s="127"/>
      <c r="LYN42" s="127"/>
      <c r="LYO42" s="127"/>
      <c r="LYP42" s="127"/>
      <c r="LYQ42" s="127"/>
      <c r="LYR42" s="127"/>
      <c r="LYS42" s="127"/>
      <c r="LYT42" s="127"/>
      <c r="LYU42" s="127"/>
      <c r="LYV42" s="127"/>
      <c r="LYW42" s="127"/>
      <c r="LYX42" s="127"/>
      <c r="LYY42" s="127"/>
      <c r="LYZ42" s="127"/>
      <c r="LZA42" s="127"/>
      <c r="LZB42" s="127"/>
      <c r="LZC42" s="127"/>
      <c r="LZD42" s="127"/>
      <c r="LZE42" s="127"/>
      <c r="LZF42" s="127"/>
      <c r="LZG42" s="127"/>
      <c r="LZH42" s="127"/>
      <c r="LZI42" s="127"/>
      <c r="LZJ42" s="127"/>
      <c r="LZK42" s="127"/>
      <c r="LZL42" s="127"/>
      <c r="LZM42" s="127"/>
      <c r="LZN42" s="127"/>
      <c r="LZO42" s="127"/>
      <c r="LZP42" s="127"/>
      <c r="LZQ42" s="127"/>
      <c r="LZR42" s="127"/>
      <c r="LZS42" s="127"/>
      <c r="LZT42" s="127"/>
      <c r="LZU42" s="127"/>
      <c r="LZV42" s="127"/>
      <c r="LZW42" s="127"/>
      <c r="LZX42" s="127"/>
      <c r="LZY42" s="127"/>
      <c r="LZZ42" s="127"/>
      <c r="MAA42" s="127"/>
      <c r="MAB42" s="127"/>
      <c r="MAC42" s="127"/>
      <c r="MAD42" s="127"/>
      <c r="MAE42" s="127"/>
      <c r="MAF42" s="127"/>
      <c r="MAG42" s="127"/>
      <c r="MAH42" s="127"/>
      <c r="MAI42" s="127"/>
      <c r="MAJ42" s="127"/>
      <c r="MAK42" s="127"/>
      <c r="MAL42" s="127"/>
      <c r="MAM42" s="127"/>
      <c r="MAN42" s="127"/>
      <c r="MAO42" s="127"/>
      <c r="MAP42" s="127"/>
      <c r="MAQ42" s="127"/>
      <c r="MAR42" s="127"/>
      <c r="MAS42" s="127"/>
      <c r="MAT42" s="127"/>
      <c r="MAU42" s="127"/>
      <c r="MAV42" s="127"/>
      <c r="MAW42" s="127"/>
      <c r="MAX42" s="127"/>
      <c r="MAY42" s="127"/>
      <c r="MAZ42" s="127"/>
      <c r="MBA42" s="127"/>
      <c r="MBB42" s="127"/>
      <c r="MBC42" s="127"/>
      <c r="MBD42" s="127"/>
      <c r="MBE42" s="127"/>
      <c r="MBF42" s="127"/>
      <c r="MBG42" s="127"/>
      <c r="MBH42" s="127"/>
      <c r="MBI42" s="127"/>
      <c r="MBJ42" s="127"/>
      <c r="MBK42" s="127"/>
      <c r="MBL42" s="127"/>
      <c r="MBM42" s="127"/>
      <c r="MBN42" s="127"/>
      <c r="MBO42" s="127"/>
      <c r="MBP42" s="127"/>
      <c r="MBQ42" s="127"/>
      <c r="MBR42" s="127"/>
      <c r="MBS42" s="127"/>
      <c r="MBT42" s="127"/>
      <c r="MBU42" s="127"/>
      <c r="MBV42" s="127"/>
      <c r="MBW42" s="127"/>
      <c r="MBX42" s="127"/>
      <c r="MBY42" s="127"/>
      <c r="MBZ42" s="127"/>
      <c r="MCA42" s="127"/>
      <c r="MCB42" s="127"/>
      <c r="MCC42" s="127"/>
      <c r="MCD42" s="127"/>
      <c r="MCE42" s="127"/>
      <c r="MCF42" s="127"/>
      <c r="MCG42" s="127"/>
      <c r="MCH42" s="127"/>
      <c r="MCI42" s="127"/>
      <c r="MCJ42" s="127"/>
      <c r="MCK42" s="127"/>
      <c r="MCL42" s="127"/>
      <c r="MCM42" s="127"/>
      <c r="MCN42" s="127"/>
      <c r="MCO42" s="127"/>
      <c r="MCP42" s="127"/>
      <c r="MCQ42" s="127"/>
      <c r="MCR42" s="127"/>
      <c r="MCS42" s="127"/>
      <c r="MCT42" s="127"/>
      <c r="MCU42" s="127"/>
      <c r="MCV42" s="127"/>
      <c r="MCW42" s="127"/>
      <c r="MCX42" s="127"/>
      <c r="MCY42" s="127"/>
      <c r="MCZ42" s="127"/>
      <c r="MDA42" s="127"/>
      <c r="MDB42" s="127"/>
      <c r="MDC42" s="127"/>
      <c r="MDD42" s="127"/>
      <c r="MDE42" s="127"/>
      <c r="MDF42" s="127"/>
      <c r="MDG42" s="127"/>
      <c r="MDH42" s="127"/>
      <c r="MDI42" s="127"/>
      <c r="MDJ42" s="127"/>
      <c r="MDK42" s="127"/>
      <c r="MDL42" s="127"/>
      <c r="MDM42" s="127"/>
      <c r="MDN42" s="127"/>
      <c r="MDO42" s="127"/>
      <c r="MDP42" s="127"/>
      <c r="MDQ42" s="127"/>
      <c r="MDR42" s="127"/>
      <c r="MDS42" s="127"/>
      <c r="MDT42" s="127"/>
      <c r="MDU42" s="127"/>
      <c r="MDV42" s="127"/>
      <c r="MDW42" s="127"/>
      <c r="MDX42" s="127"/>
      <c r="MDY42" s="127"/>
      <c r="MDZ42" s="127"/>
      <c r="MEA42" s="127"/>
      <c r="MEB42" s="127"/>
      <c r="MEC42" s="127"/>
      <c r="MED42" s="127"/>
      <c r="MEE42" s="127"/>
      <c r="MEF42" s="127"/>
      <c r="MEG42" s="127"/>
      <c r="MEH42" s="127"/>
      <c r="MEI42" s="127"/>
      <c r="MEJ42" s="127"/>
      <c r="MEK42" s="127"/>
      <c r="MEL42" s="127"/>
      <c r="MEM42" s="127"/>
      <c r="MEN42" s="127"/>
      <c r="MEO42" s="127"/>
      <c r="MEP42" s="127"/>
      <c r="MEQ42" s="127"/>
      <c r="MER42" s="127"/>
      <c r="MES42" s="127"/>
      <c r="MET42" s="127"/>
      <c r="MEU42" s="127"/>
      <c r="MEV42" s="127"/>
      <c r="MEW42" s="127"/>
      <c r="MEX42" s="127"/>
      <c r="MEY42" s="127"/>
      <c r="MEZ42" s="127"/>
      <c r="MFA42" s="127"/>
      <c r="MFB42" s="127"/>
      <c r="MFC42" s="127"/>
      <c r="MFD42" s="127"/>
      <c r="MFE42" s="127"/>
      <c r="MFF42" s="127"/>
      <c r="MFG42" s="127"/>
      <c r="MFH42" s="127"/>
      <c r="MFI42" s="127"/>
      <c r="MFJ42" s="127"/>
      <c r="MFK42" s="127"/>
      <c r="MFL42" s="127"/>
      <c r="MFM42" s="127"/>
      <c r="MFN42" s="127"/>
      <c r="MFO42" s="127"/>
      <c r="MFP42" s="127"/>
      <c r="MFQ42" s="127"/>
      <c r="MFR42" s="127"/>
      <c r="MFS42" s="127"/>
      <c r="MFT42" s="127"/>
      <c r="MFU42" s="127"/>
      <c r="MFV42" s="127"/>
      <c r="MFW42" s="127"/>
      <c r="MFX42" s="127"/>
      <c r="MFY42" s="127"/>
      <c r="MFZ42" s="127"/>
      <c r="MGA42" s="127"/>
      <c r="MGB42" s="127"/>
      <c r="MGC42" s="127"/>
      <c r="MGD42" s="127"/>
      <c r="MGE42" s="127"/>
      <c r="MGF42" s="127"/>
      <c r="MGG42" s="127"/>
      <c r="MGH42" s="127"/>
      <c r="MGI42" s="127"/>
      <c r="MGJ42" s="127"/>
      <c r="MGK42" s="127"/>
      <c r="MGL42" s="127"/>
      <c r="MGM42" s="127"/>
      <c r="MGN42" s="127"/>
      <c r="MGO42" s="127"/>
      <c r="MGP42" s="127"/>
      <c r="MGQ42" s="127"/>
      <c r="MGR42" s="127"/>
      <c r="MGS42" s="127"/>
      <c r="MGT42" s="127"/>
      <c r="MGU42" s="127"/>
      <c r="MGV42" s="127"/>
      <c r="MGW42" s="127"/>
      <c r="MGX42" s="127"/>
      <c r="MGY42" s="127"/>
      <c r="MGZ42" s="127"/>
      <c r="MHA42" s="127"/>
      <c r="MHB42" s="127"/>
      <c r="MHC42" s="127"/>
      <c r="MHD42" s="127"/>
      <c r="MHE42" s="127"/>
      <c r="MHF42" s="127"/>
      <c r="MHG42" s="127"/>
      <c r="MHH42" s="127"/>
      <c r="MHI42" s="127"/>
      <c r="MHJ42" s="127"/>
      <c r="MHK42" s="127"/>
      <c r="MHL42" s="127"/>
      <c r="MHM42" s="127"/>
      <c r="MHN42" s="127"/>
      <c r="MHO42" s="127"/>
      <c r="MHP42" s="127"/>
      <c r="MHQ42" s="127"/>
      <c r="MHR42" s="127"/>
      <c r="MHS42" s="127"/>
      <c r="MHT42" s="127"/>
      <c r="MHU42" s="127"/>
      <c r="MHV42" s="127"/>
      <c r="MHW42" s="127"/>
      <c r="MHX42" s="127"/>
      <c r="MHY42" s="127"/>
      <c r="MHZ42" s="127"/>
      <c r="MIA42" s="127"/>
      <c r="MIB42" s="127"/>
      <c r="MIC42" s="127"/>
      <c r="MID42" s="127"/>
      <c r="MIE42" s="127"/>
      <c r="MIF42" s="127"/>
      <c r="MIG42" s="127"/>
      <c r="MIH42" s="127"/>
      <c r="MII42" s="127"/>
      <c r="MIJ42" s="127"/>
      <c r="MIK42" s="127"/>
      <c r="MIL42" s="127"/>
      <c r="MIM42" s="127"/>
      <c r="MIN42" s="127"/>
      <c r="MIO42" s="127"/>
      <c r="MIP42" s="127"/>
      <c r="MIQ42" s="127"/>
      <c r="MIR42" s="127"/>
      <c r="MIS42" s="127"/>
      <c r="MIT42" s="127"/>
      <c r="MIU42" s="127"/>
      <c r="MIV42" s="127"/>
      <c r="MIW42" s="127"/>
      <c r="MIX42" s="127"/>
      <c r="MIY42" s="127"/>
      <c r="MIZ42" s="127"/>
      <c r="MJA42" s="127"/>
      <c r="MJB42" s="127"/>
      <c r="MJC42" s="127"/>
      <c r="MJD42" s="127"/>
      <c r="MJE42" s="127"/>
      <c r="MJF42" s="127"/>
      <c r="MJG42" s="127"/>
      <c r="MJH42" s="127"/>
      <c r="MJI42" s="127"/>
      <c r="MJJ42" s="127"/>
      <c r="MJK42" s="127"/>
      <c r="MJL42" s="127"/>
      <c r="MJM42" s="127"/>
      <c r="MJN42" s="127"/>
      <c r="MJO42" s="127"/>
      <c r="MJP42" s="127"/>
      <c r="MJQ42" s="127"/>
      <c r="MJR42" s="127"/>
      <c r="MJS42" s="127"/>
      <c r="MJT42" s="127"/>
      <c r="MJU42" s="127"/>
      <c r="MJV42" s="127"/>
      <c r="MJW42" s="127"/>
      <c r="MJX42" s="127"/>
      <c r="MJY42" s="127"/>
      <c r="MJZ42" s="127"/>
      <c r="MKA42" s="127"/>
      <c r="MKB42" s="127"/>
      <c r="MKC42" s="127"/>
      <c r="MKD42" s="127"/>
      <c r="MKE42" s="127"/>
      <c r="MKF42" s="127"/>
      <c r="MKG42" s="127"/>
      <c r="MKH42" s="127"/>
      <c r="MKI42" s="127"/>
      <c r="MKJ42" s="127"/>
      <c r="MKK42" s="127"/>
      <c r="MKL42" s="127"/>
      <c r="MKM42" s="127"/>
      <c r="MKN42" s="127"/>
      <c r="MKO42" s="127"/>
      <c r="MKP42" s="127"/>
      <c r="MKQ42" s="127"/>
      <c r="MKR42" s="127"/>
      <c r="MKS42" s="127"/>
      <c r="MKT42" s="127"/>
      <c r="MKU42" s="127"/>
      <c r="MKV42" s="127"/>
      <c r="MKW42" s="127"/>
      <c r="MKX42" s="127"/>
      <c r="MKY42" s="127"/>
      <c r="MKZ42" s="127"/>
      <c r="MLA42" s="127"/>
      <c r="MLB42" s="127"/>
      <c r="MLC42" s="127"/>
      <c r="MLD42" s="127"/>
      <c r="MLE42" s="127"/>
      <c r="MLF42" s="127"/>
      <c r="MLG42" s="127"/>
      <c r="MLH42" s="127"/>
      <c r="MLI42" s="127"/>
      <c r="MLJ42" s="127"/>
      <c r="MLK42" s="127"/>
      <c r="MLL42" s="127"/>
      <c r="MLM42" s="127"/>
      <c r="MLN42" s="127"/>
      <c r="MLO42" s="127"/>
      <c r="MLP42" s="127"/>
      <c r="MLQ42" s="127"/>
      <c r="MLR42" s="127"/>
      <c r="MLS42" s="127"/>
      <c r="MLT42" s="127"/>
      <c r="MLU42" s="127"/>
      <c r="MLV42" s="127"/>
      <c r="MLW42" s="127"/>
      <c r="MLX42" s="127"/>
      <c r="MLY42" s="127"/>
      <c r="MLZ42" s="127"/>
      <c r="MMA42" s="127"/>
      <c r="MMB42" s="127"/>
      <c r="MMC42" s="127"/>
      <c r="MMD42" s="127"/>
      <c r="MME42" s="127"/>
      <c r="MMF42" s="127"/>
      <c r="MMG42" s="127"/>
      <c r="MMH42" s="127"/>
      <c r="MMI42" s="127"/>
      <c r="MMJ42" s="127"/>
      <c r="MMK42" s="127"/>
      <c r="MML42" s="127"/>
      <c r="MMM42" s="127"/>
      <c r="MMN42" s="127"/>
      <c r="MMO42" s="127"/>
      <c r="MMP42" s="127"/>
      <c r="MMQ42" s="127"/>
      <c r="MMR42" s="127"/>
      <c r="MMS42" s="127"/>
      <c r="MMT42" s="127"/>
      <c r="MMU42" s="127"/>
      <c r="MMV42" s="127"/>
      <c r="MMW42" s="127"/>
      <c r="MMX42" s="127"/>
      <c r="MMY42" s="127"/>
      <c r="MMZ42" s="127"/>
      <c r="MNA42" s="127"/>
      <c r="MNB42" s="127"/>
      <c r="MNC42" s="127"/>
      <c r="MND42" s="127"/>
      <c r="MNE42" s="127"/>
      <c r="MNF42" s="127"/>
      <c r="MNG42" s="127"/>
      <c r="MNH42" s="127"/>
      <c r="MNI42" s="127"/>
      <c r="MNJ42" s="127"/>
      <c r="MNK42" s="127"/>
      <c r="MNL42" s="127"/>
      <c r="MNM42" s="127"/>
      <c r="MNN42" s="127"/>
      <c r="MNO42" s="127"/>
      <c r="MNP42" s="127"/>
      <c r="MNQ42" s="127"/>
      <c r="MNR42" s="127"/>
      <c r="MNS42" s="127"/>
      <c r="MNT42" s="127"/>
      <c r="MNU42" s="127"/>
      <c r="MNV42" s="127"/>
      <c r="MNW42" s="127"/>
      <c r="MNX42" s="127"/>
      <c r="MNY42" s="127"/>
      <c r="MNZ42" s="127"/>
      <c r="MOA42" s="127"/>
      <c r="MOB42" s="127"/>
      <c r="MOC42" s="127"/>
      <c r="MOD42" s="127"/>
      <c r="MOE42" s="127"/>
      <c r="MOF42" s="127"/>
      <c r="MOG42" s="127"/>
      <c r="MOH42" s="127"/>
      <c r="MOI42" s="127"/>
      <c r="MOJ42" s="127"/>
      <c r="MOK42" s="127"/>
      <c r="MOL42" s="127"/>
      <c r="MOM42" s="127"/>
      <c r="MON42" s="127"/>
      <c r="MOO42" s="127"/>
      <c r="MOP42" s="127"/>
      <c r="MOQ42" s="127"/>
      <c r="MOR42" s="127"/>
      <c r="MOS42" s="127"/>
      <c r="MOT42" s="127"/>
      <c r="MOU42" s="127"/>
      <c r="MOV42" s="127"/>
      <c r="MOW42" s="127"/>
      <c r="MOX42" s="127"/>
      <c r="MOY42" s="127"/>
      <c r="MOZ42" s="127"/>
      <c r="MPA42" s="127"/>
      <c r="MPB42" s="127"/>
      <c r="MPC42" s="127"/>
      <c r="MPD42" s="127"/>
      <c r="MPE42" s="127"/>
      <c r="MPF42" s="127"/>
      <c r="MPG42" s="127"/>
      <c r="MPH42" s="127"/>
      <c r="MPI42" s="127"/>
      <c r="MPJ42" s="127"/>
      <c r="MPK42" s="127"/>
      <c r="MPL42" s="127"/>
      <c r="MPM42" s="127"/>
      <c r="MPN42" s="127"/>
      <c r="MPO42" s="127"/>
      <c r="MPP42" s="127"/>
      <c r="MPQ42" s="127"/>
      <c r="MPR42" s="127"/>
      <c r="MPS42" s="127"/>
      <c r="MPT42" s="127"/>
      <c r="MPU42" s="127"/>
      <c r="MPV42" s="127"/>
      <c r="MPW42" s="127"/>
      <c r="MPX42" s="127"/>
      <c r="MPY42" s="127"/>
      <c r="MPZ42" s="127"/>
      <c r="MQA42" s="127"/>
      <c r="MQB42" s="127"/>
      <c r="MQC42" s="127"/>
      <c r="MQD42" s="127"/>
      <c r="MQE42" s="127"/>
      <c r="MQF42" s="127"/>
      <c r="MQG42" s="127"/>
      <c r="MQH42" s="127"/>
      <c r="MQI42" s="127"/>
      <c r="MQJ42" s="127"/>
      <c r="MQK42" s="127"/>
      <c r="MQL42" s="127"/>
      <c r="MQM42" s="127"/>
      <c r="MQN42" s="127"/>
      <c r="MQO42" s="127"/>
      <c r="MQP42" s="127"/>
      <c r="MQQ42" s="127"/>
      <c r="MQR42" s="127"/>
      <c r="MQS42" s="127"/>
      <c r="MQT42" s="127"/>
      <c r="MQU42" s="127"/>
      <c r="MQV42" s="127"/>
      <c r="MQW42" s="127"/>
      <c r="MQX42" s="127"/>
      <c r="MQY42" s="127"/>
      <c r="MQZ42" s="127"/>
      <c r="MRA42" s="127"/>
      <c r="MRB42" s="127"/>
      <c r="MRC42" s="127"/>
      <c r="MRD42" s="127"/>
      <c r="MRE42" s="127"/>
      <c r="MRF42" s="127"/>
      <c r="MRG42" s="127"/>
      <c r="MRH42" s="127"/>
      <c r="MRI42" s="127"/>
      <c r="MRJ42" s="127"/>
      <c r="MRK42" s="127"/>
      <c r="MRL42" s="127"/>
      <c r="MRM42" s="127"/>
      <c r="MRN42" s="127"/>
      <c r="MRO42" s="127"/>
      <c r="MRP42" s="127"/>
      <c r="MRQ42" s="127"/>
      <c r="MRR42" s="127"/>
      <c r="MRS42" s="127"/>
      <c r="MRT42" s="127"/>
      <c r="MRU42" s="127"/>
      <c r="MRV42" s="127"/>
      <c r="MRW42" s="127"/>
      <c r="MRX42" s="127"/>
      <c r="MRY42" s="127"/>
      <c r="MRZ42" s="127"/>
      <c r="MSA42" s="127"/>
      <c r="MSB42" s="127"/>
      <c r="MSC42" s="127"/>
      <c r="MSD42" s="127"/>
      <c r="MSE42" s="127"/>
      <c r="MSF42" s="127"/>
      <c r="MSG42" s="127"/>
      <c r="MSH42" s="127"/>
      <c r="MSI42" s="127"/>
      <c r="MSJ42" s="127"/>
      <c r="MSK42" s="127"/>
      <c r="MSL42" s="127"/>
      <c r="MSM42" s="127"/>
      <c r="MSN42" s="127"/>
      <c r="MSO42" s="127"/>
      <c r="MSP42" s="127"/>
      <c r="MSQ42" s="127"/>
      <c r="MSR42" s="127"/>
      <c r="MSS42" s="127"/>
      <c r="MST42" s="127"/>
      <c r="MSU42" s="127"/>
      <c r="MSV42" s="127"/>
      <c r="MSW42" s="127"/>
      <c r="MSX42" s="127"/>
      <c r="MSY42" s="127"/>
      <c r="MSZ42" s="127"/>
      <c r="MTA42" s="127"/>
      <c r="MTB42" s="127"/>
      <c r="MTC42" s="127"/>
      <c r="MTD42" s="127"/>
      <c r="MTE42" s="127"/>
      <c r="MTF42" s="127"/>
      <c r="MTG42" s="127"/>
      <c r="MTH42" s="127"/>
      <c r="MTI42" s="127"/>
      <c r="MTJ42" s="127"/>
      <c r="MTK42" s="127"/>
      <c r="MTL42" s="127"/>
      <c r="MTM42" s="127"/>
      <c r="MTN42" s="127"/>
      <c r="MTO42" s="127"/>
      <c r="MTP42" s="127"/>
      <c r="MTQ42" s="127"/>
      <c r="MTR42" s="127"/>
      <c r="MTS42" s="127"/>
      <c r="MTT42" s="127"/>
      <c r="MTU42" s="127"/>
      <c r="MTV42" s="127"/>
      <c r="MTW42" s="127"/>
      <c r="MTX42" s="127"/>
      <c r="MTY42" s="127"/>
      <c r="MTZ42" s="127"/>
      <c r="MUA42" s="127"/>
      <c r="MUB42" s="127"/>
      <c r="MUC42" s="127"/>
      <c r="MUD42" s="127"/>
      <c r="MUE42" s="127"/>
      <c r="MUF42" s="127"/>
      <c r="MUG42" s="127"/>
      <c r="MUH42" s="127"/>
      <c r="MUI42" s="127"/>
      <c r="MUJ42" s="127"/>
      <c r="MUK42" s="127"/>
      <c r="MUL42" s="127"/>
      <c r="MUM42" s="127"/>
      <c r="MUN42" s="127"/>
      <c r="MUO42" s="127"/>
      <c r="MUP42" s="127"/>
      <c r="MUQ42" s="127"/>
      <c r="MUR42" s="127"/>
      <c r="MUS42" s="127"/>
      <c r="MUT42" s="127"/>
      <c r="MUU42" s="127"/>
      <c r="MUV42" s="127"/>
      <c r="MUW42" s="127"/>
      <c r="MUX42" s="127"/>
      <c r="MUY42" s="127"/>
      <c r="MUZ42" s="127"/>
      <c r="MVA42" s="127"/>
      <c r="MVB42" s="127"/>
      <c r="MVC42" s="127"/>
      <c r="MVD42" s="127"/>
      <c r="MVE42" s="127"/>
      <c r="MVF42" s="127"/>
      <c r="MVG42" s="127"/>
      <c r="MVH42" s="127"/>
      <c r="MVI42" s="127"/>
      <c r="MVJ42" s="127"/>
      <c r="MVK42" s="127"/>
      <c r="MVL42" s="127"/>
      <c r="MVM42" s="127"/>
      <c r="MVN42" s="127"/>
      <c r="MVO42" s="127"/>
      <c r="MVP42" s="127"/>
      <c r="MVQ42" s="127"/>
      <c r="MVR42" s="127"/>
      <c r="MVS42" s="127"/>
      <c r="MVT42" s="127"/>
      <c r="MVU42" s="127"/>
      <c r="MVV42" s="127"/>
      <c r="MVW42" s="127"/>
      <c r="MVX42" s="127"/>
      <c r="MVY42" s="127"/>
      <c r="MVZ42" s="127"/>
      <c r="MWA42" s="127"/>
      <c r="MWB42" s="127"/>
      <c r="MWC42" s="127"/>
      <c r="MWD42" s="127"/>
      <c r="MWE42" s="127"/>
      <c r="MWF42" s="127"/>
      <c r="MWG42" s="127"/>
      <c r="MWH42" s="127"/>
      <c r="MWI42" s="127"/>
      <c r="MWJ42" s="127"/>
      <c r="MWK42" s="127"/>
      <c r="MWL42" s="127"/>
      <c r="MWM42" s="127"/>
      <c r="MWN42" s="127"/>
      <c r="MWO42" s="127"/>
      <c r="MWP42" s="127"/>
      <c r="MWQ42" s="127"/>
      <c r="MWR42" s="127"/>
      <c r="MWS42" s="127"/>
      <c r="MWT42" s="127"/>
      <c r="MWU42" s="127"/>
      <c r="MWV42" s="127"/>
      <c r="MWW42" s="127"/>
      <c r="MWX42" s="127"/>
      <c r="MWY42" s="127"/>
      <c r="MWZ42" s="127"/>
      <c r="MXA42" s="127"/>
      <c r="MXB42" s="127"/>
      <c r="MXC42" s="127"/>
      <c r="MXD42" s="127"/>
      <c r="MXE42" s="127"/>
      <c r="MXF42" s="127"/>
      <c r="MXG42" s="127"/>
      <c r="MXH42" s="127"/>
      <c r="MXI42" s="127"/>
      <c r="MXJ42" s="127"/>
      <c r="MXK42" s="127"/>
      <c r="MXL42" s="127"/>
      <c r="MXM42" s="127"/>
      <c r="MXN42" s="127"/>
      <c r="MXO42" s="127"/>
      <c r="MXP42" s="127"/>
      <c r="MXQ42" s="127"/>
      <c r="MXR42" s="127"/>
      <c r="MXS42" s="127"/>
      <c r="MXT42" s="127"/>
      <c r="MXU42" s="127"/>
      <c r="MXV42" s="127"/>
      <c r="MXW42" s="127"/>
      <c r="MXX42" s="127"/>
      <c r="MXY42" s="127"/>
      <c r="MXZ42" s="127"/>
      <c r="MYA42" s="127"/>
      <c r="MYB42" s="127"/>
      <c r="MYC42" s="127"/>
      <c r="MYD42" s="127"/>
      <c r="MYE42" s="127"/>
      <c r="MYF42" s="127"/>
      <c r="MYG42" s="127"/>
      <c r="MYH42" s="127"/>
      <c r="MYI42" s="127"/>
      <c r="MYJ42" s="127"/>
      <c r="MYK42" s="127"/>
      <c r="MYL42" s="127"/>
      <c r="MYM42" s="127"/>
      <c r="MYN42" s="127"/>
      <c r="MYO42" s="127"/>
      <c r="MYP42" s="127"/>
      <c r="MYQ42" s="127"/>
      <c r="MYR42" s="127"/>
      <c r="MYS42" s="127"/>
      <c r="MYT42" s="127"/>
      <c r="MYU42" s="127"/>
      <c r="MYV42" s="127"/>
      <c r="MYW42" s="127"/>
      <c r="MYX42" s="127"/>
      <c r="MYY42" s="127"/>
      <c r="MYZ42" s="127"/>
      <c r="MZA42" s="127"/>
      <c r="MZB42" s="127"/>
      <c r="MZC42" s="127"/>
      <c r="MZD42" s="127"/>
      <c r="MZE42" s="127"/>
      <c r="MZF42" s="127"/>
      <c r="MZG42" s="127"/>
      <c r="MZH42" s="127"/>
      <c r="MZI42" s="127"/>
      <c r="MZJ42" s="127"/>
      <c r="MZK42" s="127"/>
      <c r="MZL42" s="127"/>
      <c r="MZM42" s="127"/>
      <c r="MZN42" s="127"/>
      <c r="MZO42" s="127"/>
      <c r="MZP42" s="127"/>
      <c r="MZQ42" s="127"/>
      <c r="MZR42" s="127"/>
      <c r="MZS42" s="127"/>
      <c r="MZT42" s="127"/>
      <c r="MZU42" s="127"/>
      <c r="MZV42" s="127"/>
      <c r="MZW42" s="127"/>
      <c r="MZX42" s="127"/>
      <c r="MZY42" s="127"/>
      <c r="MZZ42" s="127"/>
      <c r="NAA42" s="127"/>
      <c r="NAB42" s="127"/>
      <c r="NAC42" s="127"/>
      <c r="NAD42" s="127"/>
      <c r="NAE42" s="127"/>
      <c r="NAF42" s="127"/>
      <c r="NAG42" s="127"/>
      <c r="NAH42" s="127"/>
      <c r="NAI42" s="127"/>
      <c r="NAJ42" s="127"/>
      <c r="NAK42" s="127"/>
      <c r="NAL42" s="127"/>
      <c r="NAM42" s="127"/>
      <c r="NAN42" s="127"/>
      <c r="NAO42" s="127"/>
      <c r="NAP42" s="127"/>
      <c r="NAQ42" s="127"/>
      <c r="NAR42" s="127"/>
      <c r="NAS42" s="127"/>
      <c r="NAT42" s="127"/>
      <c r="NAU42" s="127"/>
      <c r="NAV42" s="127"/>
      <c r="NAW42" s="127"/>
      <c r="NAX42" s="127"/>
      <c r="NAY42" s="127"/>
      <c r="NAZ42" s="127"/>
      <c r="NBA42" s="127"/>
      <c r="NBB42" s="127"/>
      <c r="NBC42" s="127"/>
      <c r="NBD42" s="127"/>
      <c r="NBE42" s="127"/>
      <c r="NBF42" s="127"/>
      <c r="NBG42" s="127"/>
      <c r="NBH42" s="127"/>
      <c r="NBI42" s="127"/>
      <c r="NBJ42" s="127"/>
      <c r="NBK42" s="127"/>
      <c r="NBL42" s="127"/>
      <c r="NBM42" s="127"/>
      <c r="NBN42" s="127"/>
      <c r="NBO42" s="127"/>
      <c r="NBP42" s="127"/>
      <c r="NBQ42" s="127"/>
      <c r="NBR42" s="127"/>
      <c r="NBS42" s="127"/>
      <c r="NBT42" s="127"/>
      <c r="NBU42" s="127"/>
      <c r="NBV42" s="127"/>
      <c r="NBW42" s="127"/>
      <c r="NBX42" s="127"/>
      <c r="NBY42" s="127"/>
      <c r="NBZ42" s="127"/>
      <c r="NCA42" s="127"/>
      <c r="NCB42" s="127"/>
      <c r="NCC42" s="127"/>
      <c r="NCD42" s="127"/>
      <c r="NCE42" s="127"/>
      <c r="NCF42" s="127"/>
      <c r="NCG42" s="127"/>
      <c r="NCH42" s="127"/>
      <c r="NCI42" s="127"/>
      <c r="NCJ42" s="127"/>
      <c r="NCK42" s="127"/>
      <c r="NCL42" s="127"/>
      <c r="NCM42" s="127"/>
      <c r="NCN42" s="127"/>
      <c r="NCO42" s="127"/>
      <c r="NCP42" s="127"/>
      <c r="NCQ42" s="127"/>
      <c r="NCR42" s="127"/>
      <c r="NCS42" s="127"/>
      <c r="NCT42" s="127"/>
      <c r="NCU42" s="127"/>
      <c r="NCV42" s="127"/>
      <c r="NCW42" s="127"/>
      <c r="NCX42" s="127"/>
      <c r="NCY42" s="127"/>
      <c r="NCZ42" s="127"/>
      <c r="NDA42" s="127"/>
      <c r="NDB42" s="127"/>
      <c r="NDC42" s="127"/>
      <c r="NDD42" s="127"/>
      <c r="NDE42" s="127"/>
      <c r="NDF42" s="127"/>
      <c r="NDG42" s="127"/>
      <c r="NDH42" s="127"/>
      <c r="NDI42" s="127"/>
      <c r="NDJ42" s="127"/>
      <c r="NDK42" s="127"/>
      <c r="NDL42" s="127"/>
      <c r="NDM42" s="127"/>
      <c r="NDN42" s="127"/>
      <c r="NDO42" s="127"/>
      <c r="NDP42" s="127"/>
      <c r="NDQ42" s="127"/>
      <c r="NDR42" s="127"/>
      <c r="NDS42" s="127"/>
      <c r="NDT42" s="127"/>
      <c r="NDU42" s="127"/>
      <c r="NDV42" s="127"/>
      <c r="NDW42" s="127"/>
      <c r="NDX42" s="127"/>
      <c r="NDY42" s="127"/>
      <c r="NDZ42" s="127"/>
      <c r="NEA42" s="127"/>
      <c r="NEB42" s="127"/>
      <c r="NEC42" s="127"/>
      <c r="NED42" s="127"/>
      <c r="NEE42" s="127"/>
      <c r="NEF42" s="127"/>
      <c r="NEG42" s="127"/>
      <c r="NEH42" s="127"/>
      <c r="NEI42" s="127"/>
      <c r="NEJ42" s="127"/>
      <c r="NEK42" s="127"/>
      <c r="NEL42" s="127"/>
      <c r="NEM42" s="127"/>
      <c r="NEN42" s="127"/>
      <c r="NEO42" s="127"/>
      <c r="NEP42" s="127"/>
      <c r="NEQ42" s="127"/>
      <c r="NER42" s="127"/>
      <c r="NES42" s="127"/>
      <c r="NET42" s="127"/>
      <c r="NEU42" s="127"/>
      <c r="NEV42" s="127"/>
      <c r="NEW42" s="127"/>
      <c r="NEX42" s="127"/>
      <c r="NEY42" s="127"/>
      <c r="NEZ42" s="127"/>
      <c r="NFA42" s="127"/>
      <c r="NFB42" s="127"/>
      <c r="NFC42" s="127"/>
      <c r="NFD42" s="127"/>
      <c r="NFE42" s="127"/>
      <c r="NFF42" s="127"/>
      <c r="NFG42" s="127"/>
      <c r="NFH42" s="127"/>
      <c r="NFI42" s="127"/>
      <c r="NFJ42" s="127"/>
      <c r="NFK42" s="127"/>
      <c r="NFL42" s="127"/>
      <c r="NFM42" s="127"/>
      <c r="NFN42" s="127"/>
      <c r="NFO42" s="127"/>
      <c r="NFP42" s="127"/>
      <c r="NFQ42" s="127"/>
      <c r="NFR42" s="127"/>
      <c r="NFS42" s="127"/>
      <c r="NFT42" s="127"/>
      <c r="NFU42" s="127"/>
      <c r="NFV42" s="127"/>
      <c r="NFW42" s="127"/>
      <c r="NFX42" s="127"/>
      <c r="NFY42" s="127"/>
      <c r="NFZ42" s="127"/>
      <c r="NGA42" s="127"/>
      <c r="NGB42" s="127"/>
      <c r="NGC42" s="127"/>
      <c r="NGD42" s="127"/>
      <c r="NGE42" s="127"/>
      <c r="NGF42" s="127"/>
      <c r="NGG42" s="127"/>
      <c r="NGH42" s="127"/>
      <c r="NGI42" s="127"/>
      <c r="NGJ42" s="127"/>
      <c r="NGK42" s="127"/>
      <c r="NGL42" s="127"/>
      <c r="NGM42" s="127"/>
      <c r="NGN42" s="127"/>
      <c r="NGO42" s="127"/>
      <c r="NGP42" s="127"/>
      <c r="NGQ42" s="127"/>
      <c r="NGR42" s="127"/>
      <c r="NGS42" s="127"/>
      <c r="NGT42" s="127"/>
      <c r="NGU42" s="127"/>
      <c r="NGV42" s="127"/>
      <c r="NGW42" s="127"/>
      <c r="NGX42" s="127"/>
      <c r="NGY42" s="127"/>
      <c r="NGZ42" s="127"/>
      <c r="NHA42" s="127"/>
      <c r="NHB42" s="127"/>
      <c r="NHC42" s="127"/>
      <c r="NHD42" s="127"/>
      <c r="NHE42" s="127"/>
      <c r="NHF42" s="127"/>
      <c r="NHG42" s="127"/>
      <c r="NHH42" s="127"/>
      <c r="NHI42" s="127"/>
      <c r="NHJ42" s="127"/>
      <c r="NHK42" s="127"/>
      <c r="NHL42" s="127"/>
      <c r="NHM42" s="127"/>
      <c r="NHN42" s="127"/>
      <c r="NHO42" s="127"/>
      <c r="NHP42" s="127"/>
      <c r="NHQ42" s="127"/>
      <c r="NHR42" s="127"/>
      <c r="NHS42" s="127"/>
      <c r="NHT42" s="127"/>
      <c r="NHU42" s="127"/>
      <c r="NHV42" s="127"/>
      <c r="NHW42" s="127"/>
      <c r="NHX42" s="127"/>
      <c r="NHY42" s="127"/>
      <c r="NHZ42" s="127"/>
      <c r="NIA42" s="127"/>
      <c r="NIB42" s="127"/>
      <c r="NIC42" s="127"/>
      <c r="NID42" s="127"/>
      <c r="NIE42" s="127"/>
      <c r="NIF42" s="127"/>
      <c r="NIG42" s="127"/>
      <c r="NIH42" s="127"/>
      <c r="NII42" s="127"/>
      <c r="NIJ42" s="127"/>
      <c r="NIK42" s="127"/>
      <c r="NIL42" s="127"/>
      <c r="NIM42" s="127"/>
      <c r="NIN42" s="127"/>
      <c r="NIO42" s="127"/>
      <c r="NIP42" s="127"/>
      <c r="NIQ42" s="127"/>
      <c r="NIR42" s="127"/>
      <c r="NIS42" s="127"/>
      <c r="NIT42" s="127"/>
      <c r="NIU42" s="127"/>
      <c r="NIV42" s="127"/>
      <c r="NIW42" s="127"/>
      <c r="NIX42" s="127"/>
      <c r="NIY42" s="127"/>
      <c r="NIZ42" s="127"/>
      <c r="NJA42" s="127"/>
      <c r="NJB42" s="127"/>
      <c r="NJC42" s="127"/>
      <c r="NJD42" s="127"/>
      <c r="NJE42" s="127"/>
      <c r="NJF42" s="127"/>
      <c r="NJG42" s="127"/>
      <c r="NJH42" s="127"/>
      <c r="NJI42" s="127"/>
      <c r="NJJ42" s="127"/>
      <c r="NJK42" s="127"/>
      <c r="NJL42" s="127"/>
      <c r="NJM42" s="127"/>
      <c r="NJN42" s="127"/>
      <c r="NJO42" s="127"/>
      <c r="NJP42" s="127"/>
      <c r="NJQ42" s="127"/>
      <c r="NJR42" s="127"/>
      <c r="NJS42" s="127"/>
      <c r="NJT42" s="127"/>
      <c r="NJU42" s="127"/>
      <c r="NJV42" s="127"/>
      <c r="NJW42" s="127"/>
      <c r="NJX42" s="127"/>
      <c r="NJY42" s="127"/>
      <c r="NJZ42" s="127"/>
      <c r="NKA42" s="127"/>
      <c r="NKB42" s="127"/>
      <c r="NKC42" s="127"/>
      <c r="NKD42" s="127"/>
      <c r="NKE42" s="127"/>
      <c r="NKF42" s="127"/>
      <c r="NKG42" s="127"/>
      <c r="NKH42" s="127"/>
      <c r="NKI42" s="127"/>
      <c r="NKJ42" s="127"/>
      <c r="NKK42" s="127"/>
      <c r="NKL42" s="127"/>
      <c r="NKM42" s="127"/>
      <c r="NKN42" s="127"/>
      <c r="NKO42" s="127"/>
      <c r="NKP42" s="127"/>
      <c r="NKQ42" s="127"/>
      <c r="NKR42" s="127"/>
      <c r="NKS42" s="127"/>
      <c r="NKT42" s="127"/>
      <c r="NKU42" s="127"/>
      <c r="NKV42" s="127"/>
      <c r="NKW42" s="127"/>
      <c r="NKX42" s="127"/>
      <c r="NKY42" s="127"/>
      <c r="NKZ42" s="127"/>
      <c r="NLA42" s="127"/>
      <c r="NLB42" s="127"/>
      <c r="NLC42" s="127"/>
      <c r="NLD42" s="127"/>
      <c r="NLE42" s="127"/>
      <c r="NLF42" s="127"/>
      <c r="NLG42" s="127"/>
      <c r="NLH42" s="127"/>
      <c r="NLI42" s="127"/>
      <c r="NLJ42" s="127"/>
      <c r="NLK42" s="127"/>
      <c r="NLL42" s="127"/>
      <c r="NLM42" s="127"/>
      <c r="NLN42" s="127"/>
      <c r="NLO42" s="127"/>
      <c r="NLP42" s="127"/>
      <c r="NLQ42" s="127"/>
      <c r="NLR42" s="127"/>
      <c r="NLS42" s="127"/>
      <c r="NLT42" s="127"/>
      <c r="NLU42" s="127"/>
      <c r="NLV42" s="127"/>
      <c r="NLW42" s="127"/>
      <c r="NLX42" s="127"/>
      <c r="NLY42" s="127"/>
      <c r="NLZ42" s="127"/>
      <c r="NMA42" s="127"/>
      <c r="NMB42" s="127"/>
      <c r="NMC42" s="127"/>
      <c r="NMD42" s="127"/>
      <c r="NME42" s="127"/>
      <c r="NMF42" s="127"/>
      <c r="NMG42" s="127"/>
      <c r="NMH42" s="127"/>
      <c r="NMI42" s="127"/>
      <c r="NMJ42" s="127"/>
      <c r="NMK42" s="127"/>
      <c r="NML42" s="127"/>
      <c r="NMM42" s="127"/>
      <c r="NMN42" s="127"/>
      <c r="NMO42" s="127"/>
      <c r="NMP42" s="127"/>
      <c r="NMQ42" s="127"/>
      <c r="NMR42" s="127"/>
      <c r="NMS42" s="127"/>
      <c r="NMT42" s="127"/>
      <c r="NMU42" s="127"/>
      <c r="NMV42" s="127"/>
      <c r="NMW42" s="127"/>
      <c r="NMX42" s="127"/>
      <c r="NMY42" s="127"/>
      <c r="NMZ42" s="127"/>
      <c r="NNA42" s="127"/>
      <c r="NNB42" s="127"/>
      <c r="NNC42" s="127"/>
      <c r="NND42" s="127"/>
      <c r="NNE42" s="127"/>
      <c r="NNF42" s="127"/>
      <c r="NNG42" s="127"/>
      <c r="NNH42" s="127"/>
      <c r="NNI42" s="127"/>
      <c r="NNJ42" s="127"/>
      <c r="NNK42" s="127"/>
      <c r="NNL42" s="127"/>
      <c r="NNM42" s="127"/>
      <c r="NNN42" s="127"/>
      <c r="NNO42" s="127"/>
      <c r="NNP42" s="127"/>
      <c r="NNQ42" s="127"/>
      <c r="NNR42" s="127"/>
      <c r="NNS42" s="127"/>
      <c r="NNT42" s="127"/>
      <c r="NNU42" s="127"/>
      <c r="NNV42" s="127"/>
      <c r="NNW42" s="127"/>
      <c r="NNX42" s="127"/>
      <c r="NNY42" s="127"/>
      <c r="NNZ42" s="127"/>
      <c r="NOA42" s="127"/>
      <c r="NOB42" s="127"/>
      <c r="NOC42" s="127"/>
      <c r="NOD42" s="127"/>
      <c r="NOE42" s="127"/>
      <c r="NOF42" s="127"/>
      <c r="NOG42" s="127"/>
      <c r="NOH42" s="127"/>
      <c r="NOI42" s="127"/>
      <c r="NOJ42" s="127"/>
      <c r="NOK42" s="127"/>
      <c r="NOL42" s="127"/>
      <c r="NOM42" s="127"/>
      <c r="NON42" s="127"/>
      <c r="NOO42" s="127"/>
      <c r="NOP42" s="127"/>
      <c r="NOQ42" s="127"/>
      <c r="NOR42" s="127"/>
      <c r="NOS42" s="127"/>
      <c r="NOT42" s="127"/>
      <c r="NOU42" s="127"/>
      <c r="NOV42" s="127"/>
      <c r="NOW42" s="127"/>
      <c r="NOX42" s="127"/>
      <c r="NOY42" s="127"/>
      <c r="NOZ42" s="127"/>
      <c r="NPA42" s="127"/>
      <c r="NPB42" s="127"/>
      <c r="NPC42" s="127"/>
      <c r="NPD42" s="127"/>
      <c r="NPE42" s="127"/>
      <c r="NPF42" s="127"/>
      <c r="NPG42" s="127"/>
      <c r="NPH42" s="127"/>
      <c r="NPI42" s="127"/>
      <c r="NPJ42" s="127"/>
      <c r="NPK42" s="127"/>
      <c r="NPL42" s="127"/>
      <c r="NPM42" s="127"/>
      <c r="NPN42" s="127"/>
      <c r="NPO42" s="127"/>
      <c r="NPP42" s="127"/>
      <c r="NPQ42" s="127"/>
      <c r="NPR42" s="127"/>
      <c r="NPS42" s="127"/>
      <c r="NPT42" s="127"/>
      <c r="NPU42" s="127"/>
      <c r="NPV42" s="127"/>
      <c r="NPW42" s="127"/>
      <c r="NPX42" s="127"/>
      <c r="NPY42" s="127"/>
      <c r="NPZ42" s="127"/>
      <c r="NQA42" s="127"/>
      <c r="NQB42" s="127"/>
      <c r="NQC42" s="127"/>
      <c r="NQD42" s="127"/>
      <c r="NQE42" s="127"/>
      <c r="NQF42" s="127"/>
      <c r="NQG42" s="127"/>
      <c r="NQH42" s="127"/>
      <c r="NQI42" s="127"/>
      <c r="NQJ42" s="127"/>
      <c r="NQK42" s="127"/>
      <c r="NQL42" s="127"/>
      <c r="NQM42" s="127"/>
      <c r="NQN42" s="127"/>
      <c r="NQO42" s="127"/>
      <c r="NQP42" s="127"/>
      <c r="NQQ42" s="127"/>
      <c r="NQR42" s="127"/>
      <c r="NQS42" s="127"/>
      <c r="NQT42" s="127"/>
      <c r="NQU42" s="127"/>
      <c r="NQV42" s="127"/>
      <c r="NQW42" s="127"/>
      <c r="NQX42" s="127"/>
      <c r="NQY42" s="127"/>
      <c r="NQZ42" s="127"/>
      <c r="NRA42" s="127"/>
      <c r="NRB42" s="127"/>
      <c r="NRC42" s="127"/>
      <c r="NRD42" s="127"/>
      <c r="NRE42" s="127"/>
      <c r="NRF42" s="127"/>
      <c r="NRG42" s="127"/>
      <c r="NRH42" s="127"/>
      <c r="NRI42" s="127"/>
      <c r="NRJ42" s="127"/>
      <c r="NRK42" s="127"/>
      <c r="NRL42" s="127"/>
      <c r="NRM42" s="127"/>
      <c r="NRN42" s="127"/>
      <c r="NRO42" s="127"/>
      <c r="NRP42" s="127"/>
      <c r="NRQ42" s="127"/>
      <c r="NRR42" s="127"/>
      <c r="NRS42" s="127"/>
      <c r="NRT42" s="127"/>
      <c r="NRU42" s="127"/>
      <c r="NRV42" s="127"/>
      <c r="NRW42" s="127"/>
      <c r="NRX42" s="127"/>
      <c r="NRY42" s="127"/>
      <c r="NRZ42" s="127"/>
      <c r="NSA42" s="127"/>
      <c r="NSB42" s="127"/>
      <c r="NSC42" s="127"/>
      <c r="NSD42" s="127"/>
      <c r="NSE42" s="127"/>
      <c r="NSF42" s="127"/>
      <c r="NSG42" s="127"/>
      <c r="NSH42" s="127"/>
      <c r="NSI42" s="127"/>
      <c r="NSJ42" s="127"/>
      <c r="NSK42" s="127"/>
      <c r="NSL42" s="127"/>
      <c r="NSM42" s="127"/>
      <c r="NSN42" s="127"/>
      <c r="NSO42" s="127"/>
      <c r="NSP42" s="127"/>
      <c r="NSQ42" s="127"/>
      <c r="NSR42" s="127"/>
      <c r="NSS42" s="127"/>
      <c r="NST42" s="127"/>
      <c r="NSU42" s="127"/>
      <c r="NSV42" s="127"/>
      <c r="NSW42" s="127"/>
      <c r="NSX42" s="127"/>
      <c r="NSY42" s="127"/>
      <c r="NSZ42" s="127"/>
      <c r="NTA42" s="127"/>
      <c r="NTB42" s="127"/>
      <c r="NTC42" s="127"/>
      <c r="NTD42" s="127"/>
      <c r="NTE42" s="127"/>
      <c r="NTF42" s="127"/>
      <c r="NTG42" s="127"/>
      <c r="NTH42" s="127"/>
      <c r="NTI42" s="127"/>
      <c r="NTJ42" s="127"/>
      <c r="NTK42" s="127"/>
      <c r="NTL42" s="127"/>
      <c r="NTM42" s="127"/>
      <c r="NTN42" s="127"/>
      <c r="NTO42" s="127"/>
      <c r="NTP42" s="127"/>
      <c r="NTQ42" s="127"/>
      <c r="NTR42" s="127"/>
      <c r="NTS42" s="127"/>
      <c r="NTT42" s="127"/>
      <c r="NTU42" s="127"/>
      <c r="NTV42" s="127"/>
      <c r="NTW42" s="127"/>
      <c r="NTX42" s="127"/>
      <c r="NTY42" s="127"/>
      <c r="NTZ42" s="127"/>
      <c r="NUA42" s="127"/>
      <c r="NUB42" s="127"/>
      <c r="NUC42" s="127"/>
      <c r="NUD42" s="127"/>
      <c r="NUE42" s="127"/>
      <c r="NUF42" s="127"/>
      <c r="NUG42" s="127"/>
      <c r="NUH42" s="127"/>
      <c r="NUI42" s="127"/>
      <c r="NUJ42" s="127"/>
      <c r="NUK42" s="127"/>
      <c r="NUL42" s="127"/>
      <c r="NUM42" s="127"/>
      <c r="NUN42" s="127"/>
      <c r="NUO42" s="127"/>
      <c r="NUP42" s="127"/>
      <c r="NUQ42" s="127"/>
      <c r="NUR42" s="127"/>
      <c r="NUS42" s="127"/>
      <c r="NUT42" s="127"/>
      <c r="NUU42" s="127"/>
      <c r="NUV42" s="127"/>
      <c r="NUW42" s="127"/>
      <c r="NUX42" s="127"/>
      <c r="NUY42" s="127"/>
      <c r="NUZ42" s="127"/>
      <c r="NVA42" s="127"/>
      <c r="NVB42" s="127"/>
      <c r="NVC42" s="127"/>
      <c r="NVD42" s="127"/>
      <c r="NVE42" s="127"/>
      <c r="NVF42" s="127"/>
      <c r="NVG42" s="127"/>
      <c r="NVH42" s="127"/>
      <c r="NVI42" s="127"/>
      <c r="NVJ42" s="127"/>
      <c r="NVK42" s="127"/>
      <c r="NVL42" s="127"/>
      <c r="NVM42" s="127"/>
      <c r="NVN42" s="127"/>
      <c r="NVO42" s="127"/>
      <c r="NVP42" s="127"/>
      <c r="NVQ42" s="127"/>
      <c r="NVR42" s="127"/>
      <c r="NVS42" s="127"/>
      <c r="NVT42" s="127"/>
      <c r="NVU42" s="127"/>
      <c r="NVV42" s="127"/>
      <c r="NVW42" s="127"/>
      <c r="NVX42" s="127"/>
      <c r="NVY42" s="127"/>
      <c r="NVZ42" s="127"/>
      <c r="NWA42" s="127"/>
      <c r="NWB42" s="127"/>
      <c r="NWC42" s="127"/>
      <c r="NWD42" s="127"/>
      <c r="NWE42" s="127"/>
      <c r="NWF42" s="127"/>
      <c r="NWG42" s="127"/>
      <c r="NWH42" s="127"/>
      <c r="NWI42" s="127"/>
      <c r="NWJ42" s="127"/>
      <c r="NWK42" s="127"/>
      <c r="NWL42" s="127"/>
      <c r="NWM42" s="127"/>
      <c r="NWN42" s="127"/>
      <c r="NWO42" s="127"/>
      <c r="NWP42" s="127"/>
      <c r="NWQ42" s="127"/>
      <c r="NWR42" s="127"/>
      <c r="NWS42" s="127"/>
      <c r="NWT42" s="127"/>
      <c r="NWU42" s="127"/>
      <c r="NWV42" s="127"/>
      <c r="NWW42" s="127"/>
      <c r="NWX42" s="127"/>
      <c r="NWY42" s="127"/>
      <c r="NWZ42" s="127"/>
      <c r="NXA42" s="127"/>
      <c r="NXB42" s="127"/>
      <c r="NXC42" s="127"/>
      <c r="NXD42" s="127"/>
      <c r="NXE42" s="127"/>
      <c r="NXF42" s="127"/>
      <c r="NXG42" s="127"/>
      <c r="NXH42" s="127"/>
      <c r="NXI42" s="127"/>
      <c r="NXJ42" s="127"/>
      <c r="NXK42" s="127"/>
      <c r="NXL42" s="127"/>
      <c r="NXM42" s="127"/>
      <c r="NXN42" s="127"/>
      <c r="NXO42" s="127"/>
      <c r="NXP42" s="127"/>
      <c r="NXQ42" s="127"/>
      <c r="NXR42" s="127"/>
      <c r="NXS42" s="127"/>
      <c r="NXT42" s="127"/>
      <c r="NXU42" s="127"/>
      <c r="NXV42" s="127"/>
      <c r="NXW42" s="127"/>
      <c r="NXX42" s="127"/>
      <c r="NXY42" s="127"/>
      <c r="NXZ42" s="127"/>
      <c r="NYA42" s="127"/>
      <c r="NYB42" s="127"/>
      <c r="NYC42" s="127"/>
      <c r="NYD42" s="127"/>
      <c r="NYE42" s="127"/>
      <c r="NYF42" s="127"/>
      <c r="NYG42" s="127"/>
      <c r="NYH42" s="127"/>
      <c r="NYI42" s="127"/>
      <c r="NYJ42" s="127"/>
      <c r="NYK42" s="127"/>
      <c r="NYL42" s="127"/>
      <c r="NYM42" s="127"/>
      <c r="NYN42" s="127"/>
      <c r="NYO42" s="127"/>
      <c r="NYP42" s="127"/>
      <c r="NYQ42" s="127"/>
      <c r="NYR42" s="127"/>
      <c r="NYS42" s="127"/>
      <c r="NYT42" s="127"/>
      <c r="NYU42" s="127"/>
      <c r="NYV42" s="127"/>
      <c r="NYW42" s="127"/>
      <c r="NYX42" s="127"/>
      <c r="NYY42" s="127"/>
      <c r="NYZ42" s="127"/>
      <c r="NZA42" s="127"/>
      <c r="NZB42" s="127"/>
      <c r="NZC42" s="127"/>
      <c r="NZD42" s="127"/>
      <c r="NZE42" s="127"/>
      <c r="NZF42" s="127"/>
      <c r="NZG42" s="127"/>
      <c r="NZH42" s="127"/>
      <c r="NZI42" s="127"/>
      <c r="NZJ42" s="127"/>
      <c r="NZK42" s="127"/>
      <c r="NZL42" s="127"/>
      <c r="NZM42" s="127"/>
      <c r="NZN42" s="127"/>
      <c r="NZO42" s="127"/>
      <c r="NZP42" s="127"/>
      <c r="NZQ42" s="127"/>
      <c r="NZR42" s="127"/>
      <c r="NZS42" s="127"/>
      <c r="NZT42" s="127"/>
      <c r="NZU42" s="127"/>
      <c r="NZV42" s="127"/>
      <c r="NZW42" s="127"/>
      <c r="NZX42" s="127"/>
      <c r="NZY42" s="127"/>
      <c r="NZZ42" s="127"/>
      <c r="OAA42" s="127"/>
      <c r="OAB42" s="127"/>
      <c r="OAC42" s="127"/>
      <c r="OAD42" s="127"/>
      <c r="OAE42" s="127"/>
      <c r="OAF42" s="127"/>
      <c r="OAG42" s="127"/>
      <c r="OAH42" s="127"/>
      <c r="OAI42" s="127"/>
      <c r="OAJ42" s="127"/>
      <c r="OAK42" s="127"/>
      <c r="OAL42" s="127"/>
      <c r="OAM42" s="127"/>
      <c r="OAN42" s="127"/>
      <c r="OAO42" s="127"/>
      <c r="OAP42" s="127"/>
      <c r="OAQ42" s="127"/>
      <c r="OAR42" s="127"/>
      <c r="OAS42" s="127"/>
      <c r="OAT42" s="127"/>
      <c r="OAU42" s="127"/>
      <c r="OAV42" s="127"/>
      <c r="OAW42" s="127"/>
      <c r="OAX42" s="127"/>
      <c r="OAY42" s="127"/>
      <c r="OAZ42" s="127"/>
      <c r="OBA42" s="127"/>
      <c r="OBB42" s="127"/>
      <c r="OBC42" s="127"/>
      <c r="OBD42" s="127"/>
      <c r="OBE42" s="127"/>
      <c r="OBF42" s="127"/>
      <c r="OBG42" s="127"/>
      <c r="OBH42" s="127"/>
      <c r="OBI42" s="127"/>
      <c r="OBJ42" s="127"/>
      <c r="OBK42" s="127"/>
      <c r="OBL42" s="127"/>
      <c r="OBM42" s="127"/>
      <c r="OBN42" s="127"/>
      <c r="OBO42" s="127"/>
      <c r="OBP42" s="127"/>
      <c r="OBQ42" s="127"/>
      <c r="OBR42" s="127"/>
      <c r="OBS42" s="127"/>
      <c r="OBT42" s="127"/>
      <c r="OBU42" s="127"/>
      <c r="OBV42" s="127"/>
      <c r="OBW42" s="127"/>
      <c r="OBX42" s="127"/>
      <c r="OBY42" s="127"/>
      <c r="OBZ42" s="127"/>
      <c r="OCA42" s="127"/>
      <c r="OCB42" s="127"/>
      <c r="OCC42" s="127"/>
      <c r="OCD42" s="127"/>
      <c r="OCE42" s="127"/>
      <c r="OCF42" s="127"/>
      <c r="OCG42" s="127"/>
      <c r="OCH42" s="127"/>
      <c r="OCI42" s="127"/>
      <c r="OCJ42" s="127"/>
      <c r="OCK42" s="127"/>
      <c r="OCL42" s="127"/>
      <c r="OCM42" s="127"/>
      <c r="OCN42" s="127"/>
      <c r="OCO42" s="127"/>
      <c r="OCP42" s="127"/>
      <c r="OCQ42" s="127"/>
      <c r="OCR42" s="127"/>
      <c r="OCS42" s="127"/>
      <c r="OCT42" s="127"/>
      <c r="OCU42" s="127"/>
      <c r="OCV42" s="127"/>
      <c r="OCW42" s="127"/>
      <c r="OCX42" s="127"/>
      <c r="OCY42" s="127"/>
      <c r="OCZ42" s="127"/>
      <c r="ODA42" s="127"/>
      <c r="ODB42" s="127"/>
      <c r="ODC42" s="127"/>
      <c r="ODD42" s="127"/>
      <c r="ODE42" s="127"/>
      <c r="ODF42" s="127"/>
      <c r="ODG42" s="127"/>
      <c r="ODH42" s="127"/>
      <c r="ODI42" s="127"/>
      <c r="ODJ42" s="127"/>
      <c r="ODK42" s="127"/>
      <c r="ODL42" s="127"/>
      <c r="ODM42" s="127"/>
      <c r="ODN42" s="127"/>
      <c r="ODO42" s="127"/>
      <c r="ODP42" s="127"/>
      <c r="ODQ42" s="127"/>
      <c r="ODR42" s="127"/>
      <c r="ODS42" s="127"/>
      <c r="ODT42" s="127"/>
      <c r="ODU42" s="127"/>
      <c r="ODV42" s="127"/>
      <c r="ODW42" s="127"/>
      <c r="ODX42" s="127"/>
      <c r="ODY42" s="127"/>
      <c r="ODZ42" s="127"/>
      <c r="OEA42" s="127"/>
      <c r="OEB42" s="127"/>
      <c r="OEC42" s="127"/>
      <c r="OED42" s="127"/>
      <c r="OEE42" s="127"/>
      <c r="OEF42" s="127"/>
      <c r="OEG42" s="127"/>
      <c r="OEH42" s="127"/>
      <c r="OEI42" s="127"/>
      <c r="OEJ42" s="127"/>
      <c r="OEK42" s="127"/>
      <c r="OEL42" s="127"/>
      <c r="OEM42" s="127"/>
      <c r="OEN42" s="127"/>
      <c r="OEO42" s="127"/>
      <c r="OEP42" s="127"/>
      <c r="OEQ42" s="127"/>
      <c r="OER42" s="127"/>
      <c r="OES42" s="127"/>
      <c r="OET42" s="127"/>
      <c r="OEU42" s="127"/>
      <c r="OEV42" s="127"/>
      <c r="OEW42" s="127"/>
      <c r="OEX42" s="127"/>
      <c r="OEY42" s="127"/>
      <c r="OEZ42" s="127"/>
      <c r="OFA42" s="127"/>
      <c r="OFB42" s="127"/>
      <c r="OFC42" s="127"/>
      <c r="OFD42" s="127"/>
      <c r="OFE42" s="127"/>
      <c r="OFF42" s="127"/>
      <c r="OFG42" s="127"/>
      <c r="OFH42" s="127"/>
      <c r="OFI42" s="127"/>
      <c r="OFJ42" s="127"/>
      <c r="OFK42" s="127"/>
      <c r="OFL42" s="127"/>
      <c r="OFM42" s="127"/>
      <c r="OFN42" s="127"/>
      <c r="OFO42" s="127"/>
      <c r="OFP42" s="127"/>
      <c r="OFQ42" s="127"/>
      <c r="OFR42" s="127"/>
      <c r="OFS42" s="127"/>
      <c r="OFT42" s="127"/>
      <c r="OFU42" s="127"/>
      <c r="OFV42" s="127"/>
      <c r="OFW42" s="127"/>
      <c r="OFX42" s="127"/>
      <c r="OFY42" s="127"/>
      <c r="OFZ42" s="127"/>
      <c r="OGA42" s="127"/>
      <c r="OGB42" s="127"/>
      <c r="OGC42" s="127"/>
      <c r="OGD42" s="127"/>
      <c r="OGE42" s="127"/>
      <c r="OGF42" s="127"/>
      <c r="OGG42" s="127"/>
      <c r="OGH42" s="127"/>
      <c r="OGI42" s="127"/>
      <c r="OGJ42" s="127"/>
      <c r="OGK42" s="127"/>
      <c r="OGL42" s="127"/>
      <c r="OGM42" s="127"/>
      <c r="OGN42" s="127"/>
      <c r="OGO42" s="127"/>
      <c r="OGP42" s="127"/>
      <c r="OGQ42" s="127"/>
      <c r="OGR42" s="127"/>
      <c r="OGS42" s="127"/>
      <c r="OGT42" s="127"/>
      <c r="OGU42" s="127"/>
      <c r="OGV42" s="127"/>
      <c r="OGW42" s="127"/>
      <c r="OGX42" s="127"/>
      <c r="OGY42" s="127"/>
      <c r="OGZ42" s="127"/>
      <c r="OHA42" s="127"/>
      <c r="OHB42" s="127"/>
      <c r="OHC42" s="127"/>
      <c r="OHD42" s="127"/>
      <c r="OHE42" s="127"/>
      <c r="OHF42" s="127"/>
      <c r="OHG42" s="127"/>
      <c r="OHH42" s="127"/>
      <c r="OHI42" s="127"/>
      <c r="OHJ42" s="127"/>
      <c r="OHK42" s="127"/>
      <c r="OHL42" s="127"/>
      <c r="OHM42" s="127"/>
      <c r="OHN42" s="127"/>
      <c r="OHO42" s="127"/>
      <c r="OHP42" s="127"/>
      <c r="OHQ42" s="127"/>
      <c r="OHR42" s="127"/>
      <c r="OHS42" s="127"/>
      <c r="OHT42" s="127"/>
      <c r="OHU42" s="127"/>
      <c r="OHV42" s="127"/>
      <c r="OHW42" s="127"/>
      <c r="OHX42" s="127"/>
      <c r="OHY42" s="127"/>
      <c r="OHZ42" s="127"/>
      <c r="OIA42" s="127"/>
      <c r="OIB42" s="127"/>
      <c r="OIC42" s="127"/>
      <c r="OID42" s="127"/>
      <c r="OIE42" s="127"/>
      <c r="OIF42" s="127"/>
      <c r="OIG42" s="127"/>
      <c r="OIH42" s="127"/>
      <c r="OII42" s="127"/>
      <c r="OIJ42" s="127"/>
      <c r="OIK42" s="127"/>
      <c r="OIL42" s="127"/>
      <c r="OIM42" s="127"/>
      <c r="OIN42" s="127"/>
      <c r="OIO42" s="127"/>
      <c r="OIP42" s="127"/>
      <c r="OIQ42" s="127"/>
      <c r="OIR42" s="127"/>
      <c r="OIS42" s="127"/>
      <c r="OIT42" s="127"/>
      <c r="OIU42" s="127"/>
      <c r="OIV42" s="127"/>
      <c r="OIW42" s="127"/>
      <c r="OIX42" s="127"/>
      <c r="OIY42" s="127"/>
      <c r="OIZ42" s="127"/>
      <c r="OJA42" s="127"/>
      <c r="OJB42" s="127"/>
      <c r="OJC42" s="127"/>
      <c r="OJD42" s="127"/>
      <c r="OJE42" s="127"/>
      <c r="OJF42" s="127"/>
      <c r="OJG42" s="127"/>
      <c r="OJH42" s="127"/>
      <c r="OJI42" s="127"/>
      <c r="OJJ42" s="127"/>
      <c r="OJK42" s="127"/>
      <c r="OJL42" s="127"/>
      <c r="OJM42" s="127"/>
      <c r="OJN42" s="127"/>
      <c r="OJO42" s="127"/>
      <c r="OJP42" s="127"/>
      <c r="OJQ42" s="127"/>
      <c r="OJR42" s="127"/>
      <c r="OJS42" s="127"/>
      <c r="OJT42" s="127"/>
      <c r="OJU42" s="127"/>
      <c r="OJV42" s="127"/>
      <c r="OJW42" s="127"/>
      <c r="OJX42" s="127"/>
      <c r="OJY42" s="127"/>
      <c r="OJZ42" s="127"/>
      <c r="OKA42" s="127"/>
      <c r="OKB42" s="127"/>
      <c r="OKC42" s="127"/>
      <c r="OKD42" s="127"/>
      <c r="OKE42" s="127"/>
      <c r="OKF42" s="127"/>
      <c r="OKG42" s="127"/>
      <c r="OKH42" s="127"/>
      <c r="OKI42" s="127"/>
      <c r="OKJ42" s="127"/>
      <c r="OKK42" s="127"/>
      <c r="OKL42" s="127"/>
      <c r="OKM42" s="127"/>
      <c r="OKN42" s="127"/>
      <c r="OKO42" s="127"/>
      <c r="OKP42" s="127"/>
      <c r="OKQ42" s="127"/>
      <c r="OKR42" s="127"/>
      <c r="OKS42" s="127"/>
      <c r="OKT42" s="127"/>
      <c r="OKU42" s="127"/>
      <c r="OKV42" s="127"/>
      <c r="OKW42" s="127"/>
      <c r="OKX42" s="127"/>
      <c r="OKY42" s="127"/>
      <c r="OKZ42" s="127"/>
      <c r="OLA42" s="127"/>
      <c r="OLB42" s="127"/>
      <c r="OLC42" s="127"/>
      <c r="OLD42" s="127"/>
      <c r="OLE42" s="127"/>
      <c r="OLF42" s="127"/>
      <c r="OLG42" s="127"/>
      <c r="OLH42" s="127"/>
      <c r="OLI42" s="127"/>
      <c r="OLJ42" s="127"/>
      <c r="OLK42" s="127"/>
      <c r="OLL42" s="127"/>
      <c r="OLM42" s="127"/>
      <c r="OLN42" s="127"/>
      <c r="OLO42" s="127"/>
      <c r="OLP42" s="127"/>
      <c r="OLQ42" s="127"/>
      <c r="OLR42" s="127"/>
      <c r="OLS42" s="127"/>
      <c r="OLT42" s="127"/>
      <c r="OLU42" s="127"/>
      <c r="OLV42" s="127"/>
      <c r="OLW42" s="127"/>
      <c r="OLX42" s="127"/>
      <c r="OLY42" s="127"/>
      <c r="OLZ42" s="127"/>
      <c r="OMA42" s="127"/>
      <c r="OMB42" s="127"/>
      <c r="OMC42" s="127"/>
      <c r="OMD42" s="127"/>
      <c r="OME42" s="127"/>
      <c r="OMF42" s="127"/>
      <c r="OMG42" s="127"/>
      <c r="OMH42" s="127"/>
      <c r="OMI42" s="127"/>
      <c r="OMJ42" s="127"/>
      <c r="OMK42" s="127"/>
      <c r="OML42" s="127"/>
      <c r="OMM42" s="127"/>
      <c r="OMN42" s="127"/>
      <c r="OMO42" s="127"/>
      <c r="OMP42" s="127"/>
      <c r="OMQ42" s="127"/>
      <c r="OMR42" s="127"/>
      <c r="OMS42" s="127"/>
      <c r="OMT42" s="127"/>
      <c r="OMU42" s="127"/>
      <c r="OMV42" s="127"/>
      <c r="OMW42" s="127"/>
      <c r="OMX42" s="127"/>
      <c r="OMY42" s="127"/>
      <c r="OMZ42" s="127"/>
      <c r="ONA42" s="127"/>
      <c r="ONB42" s="127"/>
      <c r="ONC42" s="127"/>
      <c r="OND42" s="127"/>
      <c r="ONE42" s="127"/>
      <c r="ONF42" s="127"/>
      <c r="ONG42" s="127"/>
      <c r="ONH42" s="127"/>
      <c r="ONI42" s="127"/>
      <c r="ONJ42" s="127"/>
      <c r="ONK42" s="127"/>
      <c r="ONL42" s="127"/>
      <c r="ONM42" s="127"/>
      <c r="ONN42" s="127"/>
      <c r="ONO42" s="127"/>
      <c r="ONP42" s="127"/>
      <c r="ONQ42" s="127"/>
      <c r="ONR42" s="127"/>
      <c r="ONS42" s="127"/>
      <c r="ONT42" s="127"/>
      <c r="ONU42" s="127"/>
      <c r="ONV42" s="127"/>
      <c r="ONW42" s="127"/>
      <c r="ONX42" s="127"/>
      <c r="ONY42" s="127"/>
      <c r="ONZ42" s="127"/>
      <c r="OOA42" s="127"/>
      <c r="OOB42" s="127"/>
      <c r="OOC42" s="127"/>
      <c r="OOD42" s="127"/>
      <c r="OOE42" s="127"/>
      <c r="OOF42" s="127"/>
      <c r="OOG42" s="127"/>
      <c r="OOH42" s="127"/>
      <c r="OOI42" s="127"/>
      <c r="OOJ42" s="127"/>
      <c r="OOK42" s="127"/>
      <c r="OOL42" s="127"/>
      <c r="OOM42" s="127"/>
      <c r="OON42" s="127"/>
      <c r="OOO42" s="127"/>
      <c r="OOP42" s="127"/>
      <c r="OOQ42" s="127"/>
      <c r="OOR42" s="127"/>
      <c r="OOS42" s="127"/>
      <c r="OOT42" s="127"/>
      <c r="OOU42" s="127"/>
      <c r="OOV42" s="127"/>
      <c r="OOW42" s="127"/>
      <c r="OOX42" s="127"/>
      <c r="OOY42" s="127"/>
      <c r="OOZ42" s="127"/>
      <c r="OPA42" s="127"/>
      <c r="OPB42" s="127"/>
      <c r="OPC42" s="127"/>
      <c r="OPD42" s="127"/>
      <c r="OPE42" s="127"/>
      <c r="OPF42" s="127"/>
      <c r="OPG42" s="127"/>
      <c r="OPH42" s="127"/>
      <c r="OPI42" s="127"/>
      <c r="OPJ42" s="127"/>
      <c r="OPK42" s="127"/>
      <c r="OPL42" s="127"/>
      <c r="OPM42" s="127"/>
      <c r="OPN42" s="127"/>
      <c r="OPO42" s="127"/>
      <c r="OPP42" s="127"/>
      <c r="OPQ42" s="127"/>
      <c r="OPR42" s="127"/>
      <c r="OPS42" s="127"/>
      <c r="OPT42" s="127"/>
      <c r="OPU42" s="127"/>
      <c r="OPV42" s="127"/>
      <c r="OPW42" s="127"/>
      <c r="OPX42" s="127"/>
      <c r="OPY42" s="127"/>
      <c r="OPZ42" s="127"/>
      <c r="OQA42" s="127"/>
      <c r="OQB42" s="127"/>
      <c r="OQC42" s="127"/>
      <c r="OQD42" s="127"/>
      <c r="OQE42" s="127"/>
      <c r="OQF42" s="127"/>
      <c r="OQG42" s="127"/>
      <c r="OQH42" s="127"/>
      <c r="OQI42" s="127"/>
      <c r="OQJ42" s="127"/>
      <c r="OQK42" s="127"/>
      <c r="OQL42" s="127"/>
      <c r="OQM42" s="127"/>
      <c r="OQN42" s="127"/>
      <c r="OQO42" s="127"/>
      <c r="OQP42" s="127"/>
      <c r="OQQ42" s="127"/>
      <c r="OQR42" s="127"/>
      <c r="OQS42" s="127"/>
      <c r="OQT42" s="127"/>
      <c r="OQU42" s="127"/>
      <c r="OQV42" s="127"/>
      <c r="OQW42" s="127"/>
      <c r="OQX42" s="127"/>
      <c r="OQY42" s="127"/>
      <c r="OQZ42" s="127"/>
      <c r="ORA42" s="127"/>
      <c r="ORB42" s="127"/>
      <c r="ORC42" s="127"/>
      <c r="ORD42" s="127"/>
      <c r="ORE42" s="127"/>
      <c r="ORF42" s="127"/>
      <c r="ORG42" s="127"/>
      <c r="ORH42" s="127"/>
      <c r="ORI42" s="127"/>
      <c r="ORJ42" s="127"/>
      <c r="ORK42" s="127"/>
      <c r="ORL42" s="127"/>
      <c r="ORM42" s="127"/>
      <c r="ORN42" s="127"/>
      <c r="ORO42" s="127"/>
      <c r="ORP42" s="127"/>
      <c r="ORQ42" s="127"/>
      <c r="ORR42" s="127"/>
      <c r="ORS42" s="127"/>
      <c r="ORT42" s="127"/>
      <c r="ORU42" s="127"/>
      <c r="ORV42" s="127"/>
      <c r="ORW42" s="127"/>
      <c r="ORX42" s="127"/>
      <c r="ORY42" s="127"/>
      <c r="ORZ42" s="127"/>
      <c r="OSA42" s="127"/>
      <c r="OSB42" s="127"/>
      <c r="OSC42" s="127"/>
      <c r="OSD42" s="127"/>
      <c r="OSE42" s="127"/>
      <c r="OSF42" s="127"/>
      <c r="OSG42" s="127"/>
      <c r="OSH42" s="127"/>
      <c r="OSI42" s="127"/>
      <c r="OSJ42" s="127"/>
      <c r="OSK42" s="127"/>
      <c r="OSL42" s="127"/>
      <c r="OSM42" s="127"/>
      <c r="OSN42" s="127"/>
      <c r="OSO42" s="127"/>
      <c r="OSP42" s="127"/>
      <c r="OSQ42" s="127"/>
      <c r="OSR42" s="127"/>
      <c r="OSS42" s="127"/>
      <c r="OST42" s="127"/>
      <c r="OSU42" s="127"/>
      <c r="OSV42" s="127"/>
      <c r="OSW42" s="127"/>
      <c r="OSX42" s="127"/>
      <c r="OSY42" s="127"/>
      <c r="OSZ42" s="127"/>
      <c r="OTA42" s="127"/>
      <c r="OTB42" s="127"/>
      <c r="OTC42" s="127"/>
      <c r="OTD42" s="127"/>
      <c r="OTE42" s="127"/>
      <c r="OTF42" s="127"/>
      <c r="OTG42" s="127"/>
      <c r="OTH42" s="127"/>
      <c r="OTI42" s="127"/>
      <c r="OTJ42" s="127"/>
      <c r="OTK42" s="127"/>
      <c r="OTL42" s="127"/>
      <c r="OTM42" s="127"/>
      <c r="OTN42" s="127"/>
      <c r="OTO42" s="127"/>
      <c r="OTP42" s="127"/>
      <c r="OTQ42" s="127"/>
      <c r="OTR42" s="127"/>
      <c r="OTS42" s="127"/>
      <c r="OTT42" s="127"/>
      <c r="OTU42" s="127"/>
      <c r="OTV42" s="127"/>
      <c r="OTW42" s="127"/>
      <c r="OTX42" s="127"/>
      <c r="OTY42" s="127"/>
      <c r="OTZ42" s="127"/>
      <c r="OUA42" s="127"/>
      <c r="OUB42" s="127"/>
      <c r="OUC42" s="127"/>
      <c r="OUD42" s="127"/>
      <c r="OUE42" s="127"/>
      <c r="OUF42" s="127"/>
      <c r="OUG42" s="127"/>
      <c r="OUH42" s="127"/>
      <c r="OUI42" s="127"/>
      <c r="OUJ42" s="127"/>
      <c r="OUK42" s="127"/>
      <c r="OUL42" s="127"/>
      <c r="OUM42" s="127"/>
      <c r="OUN42" s="127"/>
      <c r="OUO42" s="127"/>
      <c r="OUP42" s="127"/>
      <c r="OUQ42" s="127"/>
      <c r="OUR42" s="127"/>
      <c r="OUS42" s="127"/>
      <c r="OUT42" s="127"/>
      <c r="OUU42" s="127"/>
      <c r="OUV42" s="127"/>
      <c r="OUW42" s="127"/>
      <c r="OUX42" s="127"/>
      <c r="OUY42" s="127"/>
      <c r="OUZ42" s="127"/>
      <c r="OVA42" s="127"/>
      <c r="OVB42" s="127"/>
      <c r="OVC42" s="127"/>
      <c r="OVD42" s="127"/>
      <c r="OVE42" s="127"/>
      <c r="OVF42" s="127"/>
      <c r="OVG42" s="127"/>
      <c r="OVH42" s="127"/>
      <c r="OVI42" s="127"/>
      <c r="OVJ42" s="127"/>
      <c r="OVK42" s="127"/>
      <c r="OVL42" s="127"/>
      <c r="OVM42" s="127"/>
      <c r="OVN42" s="127"/>
      <c r="OVO42" s="127"/>
      <c r="OVP42" s="127"/>
      <c r="OVQ42" s="127"/>
      <c r="OVR42" s="127"/>
      <c r="OVS42" s="127"/>
      <c r="OVT42" s="127"/>
      <c r="OVU42" s="127"/>
      <c r="OVV42" s="127"/>
      <c r="OVW42" s="127"/>
      <c r="OVX42" s="127"/>
      <c r="OVY42" s="127"/>
      <c r="OVZ42" s="127"/>
      <c r="OWA42" s="127"/>
      <c r="OWB42" s="127"/>
      <c r="OWC42" s="127"/>
      <c r="OWD42" s="127"/>
      <c r="OWE42" s="127"/>
      <c r="OWF42" s="127"/>
      <c r="OWG42" s="127"/>
      <c r="OWH42" s="127"/>
      <c r="OWI42" s="127"/>
      <c r="OWJ42" s="127"/>
      <c r="OWK42" s="127"/>
      <c r="OWL42" s="127"/>
      <c r="OWM42" s="127"/>
      <c r="OWN42" s="127"/>
      <c r="OWO42" s="127"/>
      <c r="OWP42" s="127"/>
      <c r="OWQ42" s="127"/>
      <c r="OWR42" s="127"/>
      <c r="OWS42" s="127"/>
      <c r="OWT42" s="127"/>
      <c r="OWU42" s="127"/>
      <c r="OWV42" s="127"/>
      <c r="OWW42" s="127"/>
      <c r="OWX42" s="127"/>
      <c r="OWY42" s="127"/>
      <c r="OWZ42" s="127"/>
      <c r="OXA42" s="127"/>
      <c r="OXB42" s="127"/>
      <c r="OXC42" s="127"/>
      <c r="OXD42" s="127"/>
      <c r="OXE42" s="127"/>
      <c r="OXF42" s="127"/>
      <c r="OXG42" s="127"/>
      <c r="OXH42" s="127"/>
      <c r="OXI42" s="127"/>
      <c r="OXJ42" s="127"/>
      <c r="OXK42" s="127"/>
      <c r="OXL42" s="127"/>
      <c r="OXM42" s="127"/>
      <c r="OXN42" s="127"/>
      <c r="OXO42" s="127"/>
      <c r="OXP42" s="127"/>
      <c r="OXQ42" s="127"/>
      <c r="OXR42" s="127"/>
      <c r="OXS42" s="127"/>
      <c r="OXT42" s="127"/>
      <c r="OXU42" s="127"/>
      <c r="OXV42" s="127"/>
      <c r="OXW42" s="127"/>
      <c r="OXX42" s="127"/>
      <c r="OXY42" s="127"/>
      <c r="OXZ42" s="127"/>
      <c r="OYA42" s="127"/>
      <c r="OYB42" s="127"/>
      <c r="OYC42" s="127"/>
      <c r="OYD42" s="127"/>
      <c r="OYE42" s="127"/>
      <c r="OYF42" s="127"/>
      <c r="OYG42" s="127"/>
      <c r="OYH42" s="127"/>
      <c r="OYI42" s="127"/>
      <c r="OYJ42" s="127"/>
      <c r="OYK42" s="127"/>
      <c r="OYL42" s="127"/>
      <c r="OYM42" s="127"/>
      <c r="OYN42" s="127"/>
      <c r="OYO42" s="127"/>
      <c r="OYP42" s="127"/>
      <c r="OYQ42" s="127"/>
      <c r="OYR42" s="127"/>
      <c r="OYS42" s="127"/>
      <c r="OYT42" s="127"/>
      <c r="OYU42" s="127"/>
      <c r="OYV42" s="127"/>
      <c r="OYW42" s="127"/>
      <c r="OYX42" s="127"/>
      <c r="OYY42" s="127"/>
      <c r="OYZ42" s="127"/>
      <c r="OZA42" s="127"/>
      <c r="OZB42" s="127"/>
      <c r="OZC42" s="127"/>
      <c r="OZD42" s="127"/>
      <c r="OZE42" s="127"/>
      <c r="OZF42" s="127"/>
      <c r="OZG42" s="127"/>
      <c r="OZH42" s="127"/>
      <c r="OZI42" s="127"/>
      <c r="OZJ42" s="127"/>
      <c r="OZK42" s="127"/>
      <c r="OZL42" s="127"/>
      <c r="OZM42" s="127"/>
      <c r="OZN42" s="127"/>
      <c r="OZO42" s="127"/>
      <c r="OZP42" s="127"/>
      <c r="OZQ42" s="127"/>
      <c r="OZR42" s="127"/>
      <c r="OZS42" s="127"/>
      <c r="OZT42" s="127"/>
      <c r="OZU42" s="127"/>
      <c r="OZV42" s="127"/>
      <c r="OZW42" s="127"/>
      <c r="OZX42" s="127"/>
      <c r="OZY42" s="127"/>
      <c r="OZZ42" s="127"/>
      <c r="PAA42" s="127"/>
      <c r="PAB42" s="127"/>
      <c r="PAC42" s="127"/>
      <c r="PAD42" s="127"/>
      <c r="PAE42" s="127"/>
      <c r="PAF42" s="127"/>
      <c r="PAG42" s="127"/>
      <c r="PAH42" s="127"/>
      <c r="PAI42" s="127"/>
      <c r="PAJ42" s="127"/>
      <c r="PAK42" s="127"/>
      <c r="PAL42" s="127"/>
      <c r="PAM42" s="127"/>
      <c r="PAN42" s="127"/>
      <c r="PAO42" s="127"/>
      <c r="PAP42" s="127"/>
      <c r="PAQ42" s="127"/>
      <c r="PAR42" s="127"/>
      <c r="PAS42" s="127"/>
      <c r="PAT42" s="127"/>
      <c r="PAU42" s="127"/>
      <c r="PAV42" s="127"/>
      <c r="PAW42" s="127"/>
      <c r="PAX42" s="127"/>
      <c r="PAY42" s="127"/>
      <c r="PAZ42" s="127"/>
      <c r="PBA42" s="127"/>
      <c r="PBB42" s="127"/>
      <c r="PBC42" s="127"/>
      <c r="PBD42" s="127"/>
      <c r="PBE42" s="127"/>
      <c r="PBF42" s="127"/>
      <c r="PBG42" s="127"/>
      <c r="PBH42" s="127"/>
      <c r="PBI42" s="127"/>
      <c r="PBJ42" s="127"/>
      <c r="PBK42" s="127"/>
      <c r="PBL42" s="127"/>
      <c r="PBM42" s="127"/>
      <c r="PBN42" s="127"/>
      <c r="PBO42" s="127"/>
      <c r="PBP42" s="127"/>
      <c r="PBQ42" s="127"/>
      <c r="PBR42" s="127"/>
      <c r="PBS42" s="127"/>
      <c r="PBT42" s="127"/>
      <c r="PBU42" s="127"/>
      <c r="PBV42" s="127"/>
      <c r="PBW42" s="127"/>
      <c r="PBX42" s="127"/>
      <c r="PBY42" s="127"/>
      <c r="PBZ42" s="127"/>
      <c r="PCA42" s="127"/>
      <c r="PCB42" s="127"/>
      <c r="PCC42" s="127"/>
      <c r="PCD42" s="127"/>
      <c r="PCE42" s="127"/>
      <c r="PCF42" s="127"/>
      <c r="PCG42" s="127"/>
      <c r="PCH42" s="127"/>
      <c r="PCI42" s="127"/>
      <c r="PCJ42" s="127"/>
      <c r="PCK42" s="127"/>
      <c r="PCL42" s="127"/>
      <c r="PCM42" s="127"/>
      <c r="PCN42" s="127"/>
      <c r="PCO42" s="127"/>
      <c r="PCP42" s="127"/>
      <c r="PCQ42" s="127"/>
      <c r="PCR42" s="127"/>
      <c r="PCS42" s="127"/>
      <c r="PCT42" s="127"/>
      <c r="PCU42" s="127"/>
      <c r="PCV42" s="127"/>
      <c r="PCW42" s="127"/>
      <c r="PCX42" s="127"/>
      <c r="PCY42" s="127"/>
      <c r="PCZ42" s="127"/>
      <c r="PDA42" s="127"/>
      <c r="PDB42" s="127"/>
      <c r="PDC42" s="127"/>
      <c r="PDD42" s="127"/>
      <c r="PDE42" s="127"/>
      <c r="PDF42" s="127"/>
      <c r="PDG42" s="127"/>
      <c r="PDH42" s="127"/>
      <c r="PDI42" s="127"/>
      <c r="PDJ42" s="127"/>
      <c r="PDK42" s="127"/>
      <c r="PDL42" s="127"/>
      <c r="PDM42" s="127"/>
      <c r="PDN42" s="127"/>
      <c r="PDO42" s="127"/>
      <c r="PDP42" s="127"/>
      <c r="PDQ42" s="127"/>
      <c r="PDR42" s="127"/>
      <c r="PDS42" s="127"/>
      <c r="PDT42" s="127"/>
      <c r="PDU42" s="127"/>
      <c r="PDV42" s="127"/>
      <c r="PDW42" s="127"/>
      <c r="PDX42" s="127"/>
      <c r="PDY42" s="127"/>
      <c r="PDZ42" s="127"/>
      <c r="PEA42" s="127"/>
      <c r="PEB42" s="127"/>
      <c r="PEC42" s="127"/>
      <c r="PED42" s="127"/>
      <c r="PEE42" s="127"/>
      <c r="PEF42" s="127"/>
      <c r="PEG42" s="127"/>
      <c r="PEH42" s="127"/>
      <c r="PEI42" s="127"/>
      <c r="PEJ42" s="127"/>
      <c r="PEK42" s="127"/>
      <c r="PEL42" s="127"/>
      <c r="PEM42" s="127"/>
      <c r="PEN42" s="127"/>
      <c r="PEO42" s="127"/>
      <c r="PEP42" s="127"/>
      <c r="PEQ42" s="127"/>
      <c r="PER42" s="127"/>
      <c r="PES42" s="127"/>
      <c r="PET42" s="127"/>
      <c r="PEU42" s="127"/>
      <c r="PEV42" s="127"/>
      <c r="PEW42" s="127"/>
      <c r="PEX42" s="127"/>
      <c r="PEY42" s="127"/>
      <c r="PEZ42" s="127"/>
      <c r="PFA42" s="127"/>
      <c r="PFB42" s="127"/>
      <c r="PFC42" s="127"/>
      <c r="PFD42" s="127"/>
      <c r="PFE42" s="127"/>
      <c r="PFF42" s="127"/>
      <c r="PFG42" s="127"/>
      <c r="PFH42" s="127"/>
      <c r="PFI42" s="127"/>
      <c r="PFJ42" s="127"/>
      <c r="PFK42" s="127"/>
      <c r="PFL42" s="127"/>
      <c r="PFM42" s="127"/>
      <c r="PFN42" s="127"/>
      <c r="PFO42" s="127"/>
      <c r="PFP42" s="127"/>
      <c r="PFQ42" s="127"/>
      <c r="PFR42" s="127"/>
      <c r="PFS42" s="127"/>
      <c r="PFT42" s="127"/>
      <c r="PFU42" s="127"/>
      <c r="PFV42" s="127"/>
      <c r="PFW42" s="127"/>
      <c r="PFX42" s="127"/>
      <c r="PFY42" s="127"/>
      <c r="PFZ42" s="127"/>
      <c r="PGA42" s="127"/>
      <c r="PGB42" s="127"/>
      <c r="PGC42" s="127"/>
      <c r="PGD42" s="127"/>
      <c r="PGE42" s="127"/>
      <c r="PGF42" s="127"/>
      <c r="PGG42" s="127"/>
      <c r="PGH42" s="127"/>
      <c r="PGI42" s="127"/>
      <c r="PGJ42" s="127"/>
      <c r="PGK42" s="127"/>
      <c r="PGL42" s="127"/>
      <c r="PGM42" s="127"/>
      <c r="PGN42" s="127"/>
      <c r="PGO42" s="127"/>
      <c r="PGP42" s="127"/>
      <c r="PGQ42" s="127"/>
      <c r="PGR42" s="127"/>
      <c r="PGS42" s="127"/>
      <c r="PGT42" s="127"/>
      <c r="PGU42" s="127"/>
      <c r="PGV42" s="127"/>
      <c r="PGW42" s="127"/>
      <c r="PGX42" s="127"/>
      <c r="PGY42" s="127"/>
      <c r="PGZ42" s="127"/>
      <c r="PHA42" s="127"/>
      <c r="PHB42" s="127"/>
      <c r="PHC42" s="127"/>
      <c r="PHD42" s="127"/>
      <c r="PHE42" s="127"/>
      <c r="PHF42" s="127"/>
      <c r="PHG42" s="127"/>
      <c r="PHH42" s="127"/>
      <c r="PHI42" s="127"/>
      <c r="PHJ42" s="127"/>
      <c r="PHK42" s="127"/>
      <c r="PHL42" s="127"/>
      <c r="PHM42" s="127"/>
      <c r="PHN42" s="127"/>
      <c r="PHO42" s="127"/>
      <c r="PHP42" s="127"/>
      <c r="PHQ42" s="127"/>
      <c r="PHR42" s="127"/>
      <c r="PHS42" s="127"/>
      <c r="PHT42" s="127"/>
      <c r="PHU42" s="127"/>
      <c r="PHV42" s="127"/>
      <c r="PHW42" s="127"/>
      <c r="PHX42" s="127"/>
      <c r="PHY42" s="127"/>
      <c r="PHZ42" s="127"/>
      <c r="PIA42" s="127"/>
      <c r="PIB42" s="127"/>
      <c r="PIC42" s="127"/>
      <c r="PID42" s="127"/>
      <c r="PIE42" s="127"/>
      <c r="PIF42" s="127"/>
      <c r="PIG42" s="127"/>
      <c r="PIH42" s="127"/>
      <c r="PII42" s="127"/>
      <c r="PIJ42" s="127"/>
      <c r="PIK42" s="127"/>
      <c r="PIL42" s="127"/>
      <c r="PIM42" s="127"/>
      <c r="PIN42" s="127"/>
      <c r="PIO42" s="127"/>
      <c r="PIP42" s="127"/>
      <c r="PIQ42" s="127"/>
      <c r="PIR42" s="127"/>
      <c r="PIS42" s="127"/>
      <c r="PIT42" s="127"/>
      <c r="PIU42" s="127"/>
      <c r="PIV42" s="127"/>
      <c r="PIW42" s="127"/>
      <c r="PIX42" s="127"/>
      <c r="PIY42" s="127"/>
      <c r="PIZ42" s="127"/>
      <c r="PJA42" s="127"/>
      <c r="PJB42" s="127"/>
      <c r="PJC42" s="127"/>
      <c r="PJD42" s="127"/>
      <c r="PJE42" s="127"/>
      <c r="PJF42" s="127"/>
      <c r="PJG42" s="127"/>
      <c r="PJH42" s="127"/>
      <c r="PJI42" s="127"/>
      <c r="PJJ42" s="127"/>
      <c r="PJK42" s="127"/>
      <c r="PJL42" s="127"/>
      <c r="PJM42" s="127"/>
      <c r="PJN42" s="127"/>
      <c r="PJO42" s="127"/>
      <c r="PJP42" s="127"/>
      <c r="PJQ42" s="127"/>
      <c r="PJR42" s="127"/>
      <c r="PJS42" s="127"/>
      <c r="PJT42" s="127"/>
      <c r="PJU42" s="127"/>
      <c r="PJV42" s="127"/>
      <c r="PJW42" s="127"/>
      <c r="PJX42" s="127"/>
      <c r="PJY42" s="127"/>
      <c r="PJZ42" s="127"/>
      <c r="PKA42" s="127"/>
      <c r="PKB42" s="127"/>
      <c r="PKC42" s="127"/>
      <c r="PKD42" s="127"/>
      <c r="PKE42" s="127"/>
      <c r="PKF42" s="127"/>
      <c r="PKG42" s="127"/>
      <c r="PKH42" s="127"/>
      <c r="PKI42" s="127"/>
      <c r="PKJ42" s="127"/>
      <c r="PKK42" s="127"/>
      <c r="PKL42" s="127"/>
      <c r="PKM42" s="127"/>
      <c r="PKN42" s="127"/>
      <c r="PKO42" s="127"/>
      <c r="PKP42" s="127"/>
      <c r="PKQ42" s="127"/>
      <c r="PKR42" s="127"/>
      <c r="PKS42" s="127"/>
      <c r="PKT42" s="127"/>
      <c r="PKU42" s="127"/>
      <c r="PKV42" s="127"/>
      <c r="PKW42" s="127"/>
      <c r="PKX42" s="127"/>
      <c r="PKY42" s="127"/>
      <c r="PKZ42" s="127"/>
      <c r="PLA42" s="127"/>
      <c r="PLB42" s="127"/>
      <c r="PLC42" s="127"/>
      <c r="PLD42" s="127"/>
      <c r="PLE42" s="127"/>
      <c r="PLF42" s="127"/>
      <c r="PLG42" s="127"/>
      <c r="PLH42" s="127"/>
      <c r="PLI42" s="127"/>
      <c r="PLJ42" s="127"/>
      <c r="PLK42" s="127"/>
      <c r="PLL42" s="127"/>
      <c r="PLM42" s="127"/>
      <c r="PLN42" s="127"/>
      <c r="PLO42" s="127"/>
      <c r="PLP42" s="127"/>
      <c r="PLQ42" s="127"/>
      <c r="PLR42" s="127"/>
      <c r="PLS42" s="127"/>
      <c r="PLT42" s="127"/>
      <c r="PLU42" s="127"/>
      <c r="PLV42" s="127"/>
      <c r="PLW42" s="127"/>
      <c r="PLX42" s="127"/>
      <c r="PLY42" s="127"/>
      <c r="PLZ42" s="127"/>
      <c r="PMA42" s="127"/>
      <c r="PMB42" s="127"/>
      <c r="PMC42" s="127"/>
      <c r="PMD42" s="127"/>
      <c r="PME42" s="127"/>
      <c r="PMF42" s="127"/>
      <c r="PMG42" s="127"/>
      <c r="PMH42" s="127"/>
      <c r="PMI42" s="127"/>
      <c r="PMJ42" s="127"/>
      <c r="PMK42" s="127"/>
      <c r="PML42" s="127"/>
      <c r="PMM42" s="127"/>
      <c r="PMN42" s="127"/>
      <c r="PMO42" s="127"/>
      <c r="PMP42" s="127"/>
      <c r="PMQ42" s="127"/>
      <c r="PMR42" s="127"/>
      <c r="PMS42" s="127"/>
      <c r="PMT42" s="127"/>
      <c r="PMU42" s="127"/>
      <c r="PMV42" s="127"/>
      <c r="PMW42" s="127"/>
      <c r="PMX42" s="127"/>
      <c r="PMY42" s="127"/>
      <c r="PMZ42" s="127"/>
      <c r="PNA42" s="127"/>
      <c r="PNB42" s="127"/>
      <c r="PNC42" s="127"/>
      <c r="PND42" s="127"/>
      <c r="PNE42" s="127"/>
      <c r="PNF42" s="127"/>
      <c r="PNG42" s="127"/>
      <c r="PNH42" s="127"/>
      <c r="PNI42" s="127"/>
      <c r="PNJ42" s="127"/>
      <c r="PNK42" s="127"/>
      <c r="PNL42" s="127"/>
      <c r="PNM42" s="127"/>
      <c r="PNN42" s="127"/>
      <c r="PNO42" s="127"/>
      <c r="PNP42" s="127"/>
      <c r="PNQ42" s="127"/>
      <c r="PNR42" s="127"/>
      <c r="PNS42" s="127"/>
      <c r="PNT42" s="127"/>
      <c r="PNU42" s="127"/>
      <c r="PNV42" s="127"/>
      <c r="PNW42" s="127"/>
      <c r="PNX42" s="127"/>
      <c r="PNY42" s="127"/>
      <c r="PNZ42" s="127"/>
      <c r="POA42" s="127"/>
      <c r="POB42" s="127"/>
      <c r="POC42" s="127"/>
      <c r="POD42" s="127"/>
      <c r="POE42" s="127"/>
      <c r="POF42" s="127"/>
      <c r="POG42" s="127"/>
      <c r="POH42" s="127"/>
      <c r="POI42" s="127"/>
      <c r="POJ42" s="127"/>
      <c r="POK42" s="127"/>
      <c r="POL42" s="127"/>
      <c r="POM42" s="127"/>
      <c r="PON42" s="127"/>
      <c r="POO42" s="127"/>
      <c r="POP42" s="127"/>
      <c r="POQ42" s="127"/>
      <c r="POR42" s="127"/>
      <c r="POS42" s="127"/>
      <c r="POT42" s="127"/>
      <c r="POU42" s="127"/>
      <c r="POV42" s="127"/>
      <c r="POW42" s="127"/>
      <c r="POX42" s="127"/>
      <c r="POY42" s="127"/>
      <c r="POZ42" s="127"/>
      <c r="PPA42" s="127"/>
      <c r="PPB42" s="127"/>
      <c r="PPC42" s="127"/>
      <c r="PPD42" s="127"/>
      <c r="PPE42" s="127"/>
      <c r="PPF42" s="127"/>
      <c r="PPG42" s="127"/>
      <c r="PPH42" s="127"/>
      <c r="PPI42" s="127"/>
      <c r="PPJ42" s="127"/>
      <c r="PPK42" s="127"/>
      <c r="PPL42" s="127"/>
      <c r="PPM42" s="127"/>
      <c r="PPN42" s="127"/>
      <c r="PPO42" s="127"/>
      <c r="PPP42" s="127"/>
      <c r="PPQ42" s="127"/>
      <c r="PPR42" s="127"/>
      <c r="PPS42" s="127"/>
      <c r="PPT42" s="127"/>
      <c r="PPU42" s="127"/>
      <c r="PPV42" s="127"/>
      <c r="PPW42" s="127"/>
      <c r="PPX42" s="127"/>
      <c r="PPY42" s="127"/>
      <c r="PPZ42" s="127"/>
      <c r="PQA42" s="127"/>
      <c r="PQB42" s="127"/>
      <c r="PQC42" s="127"/>
      <c r="PQD42" s="127"/>
      <c r="PQE42" s="127"/>
      <c r="PQF42" s="127"/>
      <c r="PQG42" s="127"/>
      <c r="PQH42" s="127"/>
      <c r="PQI42" s="127"/>
      <c r="PQJ42" s="127"/>
      <c r="PQK42" s="127"/>
      <c r="PQL42" s="127"/>
      <c r="PQM42" s="127"/>
      <c r="PQN42" s="127"/>
      <c r="PQO42" s="127"/>
      <c r="PQP42" s="127"/>
      <c r="PQQ42" s="127"/>
      <c r="PQR42" s="127"/>
      <c r="PQS42" s="127"/>
      <c r="PQT42" s="127"/>
      <c r="PQU42" s="127"/>
      <c r="PQV42" s="127"/>
      <c r="PQW42" s="127"/>
      <c r="PQX42" s="127"/>
      <c r="PQY42" s="127"/>
      <c r="PQZ42" s="127"/>
      <c r="PRA42" s="127"/>
      <c r="PRB42" s="127"/>
      <c r="PRC42" s="127"/>
      <c r="PRD42" s="127"/>
      <c r="PRE42" s="127"/>
      <c r="PRF42" s="127"/>
      <c r="PRG42" s="127"/>
      <c r="PRH42" s="127"/>
      <c r="PRI42" s="127"/>
      <c r="PRJ42" s="127"/>
      <c r="PRK42" s="127"/>
      <c r="PRL42" s="127"/>
      <c r="PRM42" s="127"/>
      <c r="PRN42" s="127"/>
      <c r="PRO42" s="127"/>
      <c r="PRP42" s="127"/>
      <c r="PRQ42" s="127"/>
      <c r="PRR42" s="127"/>
      <c r="PRS42" s="127"/>
      <c r="PRT42" s="127"/>
      <c r="PRU42" s="127"/>
      <c r="PRV42" s="127"/>
      <c r="PRW42" s="127"/>
      <c r="PRX42" s="127"/>
      <c r="PRY42" s="127"/>
      <c r="PRZ42" s="127"/>
      <c r="PSA42" s="127"/>
      <c r="PSB42" s="127"/>
      <c r="PSC42" s="127"/>
      <c r="PSD42" s="127"/>
      <c r="PSE42" s="127"/>
      <c r="PSF42" s="127"/>
      <c r="PSG42" s="127"/>
      <c r="PSH42" s="127"/>
      <c r="PSI42" s="127"/>
      <c r="PSJ42" s="127"/>
      <c r="PSK42" s="127"/>
      <c r="PSL42" s="127"/>
      <c r="PSM42" s="127"/>
      <c r="PSN42" s="127"/>
      <c r="PSO42" s="127"/>
      <c r="PSP42" s="127"/>
      <c r="PSQ42" s="127"/>
      <c r="PSR42" s="127"/>
      <c r="PSS42" s="127"/>
      <c r="PST42" s="127"/>
      <c r="PSU42" s="127"/>
      <c r="PSV42" s="127"/>
      <c r="PSW42" s="127"/>
      <c r="PSX42" s="127"/>
      <c r="PSY42" s="127"/>
      <c r="PSZ42" s="127"/>
      <c r="PTA42" s="127"/>
      <c r="PTB42" s="127"/>
      <c r="PTC42" s="127"/>
      <c r="PTD42" s="127"/>
      <c r="PTE42" s="127"/>
      <c r="PTF42" s="127"/>
      <c r="PTG42" s="127"/>
      <c r="PTH42" s="127"/>
      <c r="PTI42" s="127"/>
      <c r="PTJ42" s="127"/>
      <c r="PTK42" s="127"/>
      <c r="PTL42" s="127"/>
      <c r="PTM42" s="127"/>
      <c r="PTN42" s="127"/>
      <c r="PTO42" s="127"/>
      <c r="PTP42" s="127"/>
      <c r="PTQ42" s="127"/>
      <c r="PTR42" s="127"/>
      <c r="PTS42" s="127"/>
      <c r="PTT42" s="127"/>
      <c r="PTU42" s="127"/>
      <c r="PTV42" s="127"/>
      <c r="PTW42" s="127"/>
      <c r="PTX42" s="127"/>
      <c r="PTY42" s="127"/>
      <c r="PTZ42" s="127"/>
      <c r="PUA42" s="127"/>
      <c r="PUB42" s="127"/>
      <c r="PUC42" s="127"/>
      <c r="PUD42" s="127"/>
      <c r="PUE42" s="127"/>
      <c r="PUF42" s="127"/>
      <c r="PUG42" s="127"/>
      <c r="PUH42" s="127"/>
      <c r="PUI42" s="127"/>
      <c r="PUJ42" s="127"/>
      <c r="PUK42" s="127"/>
      <c r="PUL42" s="127"/>
      <c r="PUM42" s="127"/>
      <c r="PUN42" s="127"/>
      <c r="PUO42" s="127"/>
      <c r="PUP42" s="127"/>
      <c r="PUQ42" s="127"/>
      <c r="PUR42" s="127"/>
      <c r="PUS42" s="127"/>
      <c r="PUT42" s="127"/>
      <c r="PUU42" s="127"/>
      <c r="PUV42" s="127"/>
      <c r="PUW42" s="127"/>
      <c r="PUX42" s="127"/>
      <c r="PUY42" s="127"/>
      <c r="PUZ42" s="127"/>
      <c r="PVA42" s="127"/>
      <c r="PVB42" s="127"/>
      <c r="PVC42" s="127"/>
      <c r="PVD42" s="127"/>
      <c r="PVE42" s="127"/>
      <c r="PVF42" s="127"/>
      <c r="PVG42" s="127"/>
      <c r="PVH42" s="127"/>
      <c r="PVI42" s="127"/>
      <c r="PVJ42" s="127"/>
      <c r="PVK42" s="127"/>
      <c r="PVL42" s="127"/>
      <c r="PVM42" s="127"/>
      <c r="PVN42" s="127"/>
      <c r="PVO42" s="127"/>
      <c r="PVP42" s="127"/>
      <c r="PVQ42" s="127"/>
      <c r="PVR42" s="127"/>
      <c r="PVS42" s="127"/>
      <c r="PVT42" s="127"/>
      <c r="PVU42" s="127"/>
      <c r="PVV42" s="127"/>
      <c r="PVW42" s="127"/>
      <c r="PVX42" s="127"/>
      <c r="PVY42" s="127"/>
      <c r="PVZ42" s="127"/>
      <c r="PWA42" s="127"/>
      <c r="PWB42" s="127"/>
      <c r="PWC42" s="127"/>
      <c r="PWD42" s="127"/>
      <c r="PWE42" s="127"/>
      <c r="PWF42" s="127"/>
      <c r="PWG42" s="127"/>
      <c r="PWH42" s="127"/>
      <c r="PWI42" s="127"/>
      <c r="PWJ42" s="127"/>
      <c r="PWK42" s="127"/>
      <c r="PWL42" s="127"/>
      <c r="PWM42" s="127"/>
      <c r="PWN42" s="127"/>
      <c r="PWO42" s="127"/>
      <c r="PWP42" s="127"/>
      <c r="PWQ42" s="127"/>
      <c r="PWR42" s="127"/>
      <c r="PWS42" s="127"/>
      <c r="PWT42" s="127"/>
      <c r="PWU42" s="127"/>
      <c r="PWV42" s="127"/>
      <c r="PWW42" s="127"/>
      <c r="PWX42" s="127"/>
      <c r="PWY42" s="127"/>
      <c r="PWZ42" s="127"/>
      <c r="PXA42" s="127"/>
      <c r="PXB42" s="127"/>
      <c r="PXC42" s="127"/>
      <c r="PXD42" s="127"/>
      <c r="PXE42" s="127"/>
      <c r="PXF42" s="127"/>
      <c r="PXG42" s="127"/>
      <c r="PXH42" s="127"/>
      <c r="PXI42" s="127"/>
      <c r="PXJ42" s="127"/>
      <c r="PXK42" s="127"/>
      <c r="PXL42" s="127"/>
      <c r="PXM42" s="127"/>
      <c r="PXN42" s="127"/>
      <c r="PXO42" s="127"/>
      <c r="PXP42" s="127"/>
      <c r="PXQ42" s="127"/>
      <c r="PXR42" s="127"/>
      <c r="PXS42" s="127"/>
      <c r="PXT42" s="127"/>
      <c r="PXU42" s="127"/>
      <c r="PXV42" s="127"/>
      <c r="PXW42" s="127"/>
      <c r="PXX42" s="127"/>
      <c r="PXY42" s="127"/>
      <c r="PXZ42" s="127"/>
      <c r="PYA42" s="127"/>
      <c r="PYB42" s="127"/>
      <c r="PYC42" s="127"/>
      <c r="PYD42" s="127"/>
      <c r="PYE42" s="127"/>
      <c r="PYF42" s="127"/>
      <c r="PYG42" s="127"/>
      <c r="PYH42" s="127"/>
      <c r="PYI42" s="127"/>
      <c r="PYJ42" s="127"/>
      <c r="PYK42" s="127"/>
      <c r="PYL42" s="127"/>
      <c r="PYM42" s="127"/>
      <c r="PYN42" s="127"/>
      <c r="PYO42" s="127"/>
      <c r="PYP42" s="127"/>
      <c r="PYQ42" s="127"/>
      <c r="PYR42" s="127"/>
      <c r="PYS42" s="127"/>
      <c r="PYT42" s="127"/>
      <c r="PYU42" s="127"/>
      <c r="PYV42" s="127"/>
      <c r="PYW42" s="127"/>
      <c r="PYX42" s="127"/>
      <c r="PYY42" s="127"/>
      <c r="PYZ42" s="127"/>
      <c r="PZA42" s="127"/>
      <c r="PZB42" s="127"/>
      <c r="PZC42" s="127"/>
      <c r="PZD42" s="127"/>
      <c r="PZE42" s="127"/>
      <c r="PZF42" s="127"/>
      <c r="PZG42" s="127"/>
      <c r="PZH42" s="127"/>
      <c r="PZI42" s="127"/>
      <c r="PZJ42" s="127"/>
      <c r="PZK42" s="127"/>
      <c r="PZL42" s="127"/>
      <c r="PZM42" s="127"/>
      <c r="PZN42" s="127"/>
      <c r="PZO42" s="127"/>
      <c r="PZP42" s="127"/>
      <c r="PZQ42" s="127"/>
      <c r="PZR42" s="127"/>
      <c r="PZS42" s="127"/>
      <c r="PZT42" s="127"/>
      <c r="PZU42" s="127"/>
      <c r="PZV42" s="127"/>
      <c r="PZW42" s="127"/>
      <c r="PZX42" s="127"/>
      <c r="PZY42" s="127"/>
      <c r="PZZ42" s="127"/>
      <c r="QAA42" s="127"/>
      <c r="QAB42" s="127"/>
      <c r="QAC42" s="127"/>
      <c r="QAD42" s="127"/>
      <c r="QAE42" s="127"/>
      <c r="QAF42" s="127"/>
      <c r="QAG42" s="127"/>
      <c r="QAH42" s="127"/>
      <c r="QAI42" s="127"/>
      <c r="QAJ42" s="127"/>
      <c r="QAK42" s="127"/>
      <c r="QAL42" s="127"/>
      <c r="QAM42" s="127"/>
      <c r="QAN42" s="127"/>
      <c r="QAO42" s="127"/>
      <c r="QAP42" s="127"/>
      <c r="QAQ42" s="127"/>
      <c r="QAR42" s="127"/>
      <c r="QAS42" s="127"/>
      <c r="QAT42" s="127"/>
      <c r="QAU42" s="127"/>
      <c r="QAV42" s="127"/>
      <c r="QAW42" s="127"/>
      <c r="QAX42" s="127"/>
      <c r="QAY42" s="127"/>
      <c r="QAZ42" s="127"/>
      <c r="QBA42" s="127"/>
      <c r="QBB42" s="127"/>
      <c r="QBC42" s="127"/>
      <c r="QBD42" s="127"/>
      <c r="QBE42" s="127"/>
      <c r="QBF42" s="127"/>
      <c r="QBG42" s="127"/>
      <c r="QBH42" s="127"/>
      <c r="QBI42" s="127"/>
      <c r="QBJ42" s="127"/>
      <c r="QBK42" s="127"/>
      <c r="QBL42" s="127"/>
      <c r="QBM42" s="127"/>
      <c r="QBN42" s="127"/>
      <c r="QBO42" s="127"/>
      <c r="QBP42" s="127"/>
      <c r="QBQ42" s="127"/>
      <c r="QBR42" s="127"/>
      <c r="QBS42" s="127"/>
      <c r="QBT42" s="127"/>
      <c r="QBU42" s="127"/>
      <c r="QBV42" s="127"/>
      <c r="QBW42" s="127"/>
      <c r="QBX42" s="127"/>
      <c r="QBY42" s="127"/>
      <c r="QBZ42" s="127"/>
      <c r="QCA42" s="127"/>
      <c r="QCB42" s="127"/>
      <c r="QCC42" s="127"/>
      <c r="QCD42" s="127"/>
      <c r="QCE42" s="127"/>
      <c r="QCF42" s="127"/>
      <c r="QCG42" s="127"/>
      <c r="QCH42" s="127"/>
      <c r="QCI42" s="127"/>
      <c r="QCJ42" s="127"/>
      <c r="QCK42" s="127"/>
      <c r="QCL42" s="127"/>
      <c r="QCM42" s="127"/>
      <c r="QCN42" s="127"/>
      <c r="QCO42" s="127"/>
      <c r="QCP42" s="127"/>
      <c r="QCQ42" s="127"/>
      <c r="QCR42" s="127"/>
      <c r="QCS42" s="127"/>
      <c r="QCT42" s="127"/>
      <c r="QCU42" s="127"/>
      <c r="QCV42" s="127"/>
      <c r="QCW42" s="127"/>
      <c r="QCX42" s="127"/>
      <c r="QCY42" s="127"/>
      <c r="QCZ42" s="127"/>
      <c r="QDA42" s="127"/>
      <c r="QDB42" s="127"/>
      <c r="QDC42" s="127"/>
      <c r="QDD42" s="127"/>
      <c r="QDE42" s="127"/>
      <c r="QDF42" s="127"/>
      <c r="QDG42" s="127"/>
      <c r="QDH42" s="127"/>
      <c r="QDI42" s="127"/>
      <c r="QDJ42" s="127"/>
      <c r="QDK42" s="127"/>
      <c r="QDL42" s="127"/>
      <c r="QDM42" s="127"/>
      <c r="QDN42" s="127"/>
      <c r="QDO42" s="127"/>
      <c r="QDP42" s="127"/>
      <c r="QDQ42" s="127"/>
      <c r="QDR42" s="127"/>
      <c r="QDS42" s="127"/>
      <c r="QDT42" s="127"/>
      <c r="QDU42" s="127"/>
      <c r="QDV42" s="127"/>
      <c r="QDW42" s="127"/>
      <c r="QDX42" s="127"/>
      <c r="QDY42" s="127"/>
      <c r="QDZ42" s="127"/>
      <c r="QEA42" s="127"/>
      <c r="QEB42" s="127"/>
      <c r="QEC42" s="127"/>
      <c r="QED42" s="127"/>
      <c r="QEE42" s="127"/>
      <c r="QEF42" s="127"/>
      <c r="QEG42" s="127"/>
      <c r="QEH42" s="127"/>
      <c r="QEI42" s="127"/>
      <c r="QEJ42" s="127"/>
      <c r="QEK42" s="127"/>
      <c r="QEL42" s="127"/>
      <c r="QEM42" s="127"/>
      <c r="QEN42" s="127"/>
      <c r="QEO42" s="127"/>
      <c r="QEP42" s="127"/>
      <c r="QEQ42" s="127"/>
      <c r="QER42" s="127"/>
      <c r="QES42" s="127"/>
      <c r="QET42" s="127"/>
      <c r="QEU42" s="127"/>
      <c r="QEV42" s="127"/>
      <c r="QEW42" s="127"/>
      <c r="QEX42" s="127"/>
      <c r="QEY42" s="127"/>
      <c r="QEZ42" s="127"/>
      <c r="QFA42" s="127"/>
      <c r="QFB42" s="127"/>
      <c r="QFC42" s="127"/>
      <c r="QFD42" s="127"/>
      <c r="QFE42" s="127"/>
      <c r="QFF42" s="127"/>
      <c r="QFG42" s="127"/>
      <c r="QFH42" s="127"/>
      <c r="QFI42" s="127"/>
      <c r="QFJ42" s="127"/>
      <c r="QFK42" s="127"/>
      <c r="QFL42" s="127"/>
      <c r="QFM42" s="127"/>
      <c r="QFN42" s="127"/>
      <c r="QFO42" s="127"/>
      <c r="QFP42" s="127"/>
      <c r="QFQ42" s="127"/>
      <c r="QFR42" s="127"/>
      <c r="QFS42" s="127"/>
      <c r="QFT42" s="127"/>
      <c r="QFU42" s="127"/>
      <c r="QFV42" s="127"/>
      <c r="QFW42" s="127"/>
      <c r="QFX42" s="127"/>
      <c r="QFY42" s="127"/>
      <c r="QFZ42" s="127"/>
      <c r="QGA42" s="127"/>
      <c r="QGB42" s="127"/>
      <c r="QGC42" s="127"/>
      <c r="QGD42" s="127"/>
      <c r="QGE42" s="127"/>
      <c r="QGF42" s="127"/>
      <c r="QGG42" s="127"/>
      <c r="QGH42" s="127"/>
      <c r="QGI42" s="127"/>
      <c r="QGJ42" s="127"/>
      <c r="QGK42" s="127"/>
      <c r="QGL42" s="127"/>
      <c r="QGM42" s="127"/>
      <c r="QGN42" s="127"/>
      <c r="QGO42" s="127"/>
      <c r="QGP42" s="127"/>
      <c r="QGQ42" s="127"/>
      <c r="QGR42" s="127"/>
      <c r="QGS42" s="127"/>
      <c r="QGT42" s="127"/>
      <c r="QGU42" s="127"/>
      <c r="QGV42" s="127"/>
      <c r="QGW42" s="127"/>
      <c r="QGX42" s="127"/>
      <c r="QGY42" s="127"/>
      <c r="QGZ42" s="127"/>
      <c r="QHA42" s="127"/>
      <c r="QHB42" s="127"/>
      <c r="QHC42" s="127"/>
      <c r="QHD42" s="127"/>
      <c r="QHE42" s="127"/>
      <c r="QHF42" s="127"/>
      <c r="QHG42" s="127"/>
      <c r="QHH42" s="127"/>
      <c r="QHI42" s="127"/>
      <c r="QHJ42" s="127"/>
      <c r="QHK42" s="127"/>
      <c r="QHL42" s="127"/>
      <c r="QHM42" s="127"/>
      <c r="QHN42" s="127"/>
      <c r="QHO42" s="127"/>
      <c r="QHP42" s="127"/>
      <c r="QHQ42" s="127"/>
      <c r="QHR42" s="127"/>
      <c r="QHS42" s="127"/>
      <c r="QHT42" s="127"/>
      <c r="QHU42" s="127"/>
      <c r="QHV42" s="127"/>
      <c r="QHW42" s="127"/>
      <c r="QHX42" s="127"/>
      <c r="QHY42" s="127"/>
      <c r="QHZ42" s="127"/>
      <c r="QIA42" s="127"/>
      <c r="QIB42" s="127"/>
      <c r="QIC42" s="127"/>
      <c r="QID42" s="127"/>
      <c r="QIE42" s="127"/>
      <c r="QIF42" s="127"/>
      <c r="QIG42" s="127"/>
      <c r="QIH42" s="127"/>
      <c r="QII42" s="127"/>
      <c r="QIJ42" s="127"/>
      <c r="QIK42" s="127"/>
      <c r="QIL42" s="127"/>
      <c r="QIM42" s="127"/>
      <c r="QIN42" s="127"/>
      <c r="QIO42" s="127"/>
      <c r="QIP42" s="127"/>
      <c r="QIQ42" s="127"/>
      <c r="QIR42" s="127"/>
      <c r="QIS42" s="127"/>
      <c r="QIT42" s="127"/>
      <c r="QIU42" s="127"/>
      <c r="QIV42" s="127"/>
      <c r="QIW42" s="127"/>
      <c r="QIX42" s="127"/>
      <c r="QIY42" s="127"/>
      <c r="QIZ42" s="127"/>
      <c r="QJA42" s="127"/>
      <c r="QJB42" s="127"/>
      <c r="QJC42" s="127"/>
      <c r="QJD42" s="127"/>
      <c r="QJE42" s="127"/>
      <c r="QJF42" s="127"/>
      <c r="QJG42" s="127"/>
      <c r="QJH42" s="127"/>
      <c r="QJI42" s="127"/>
      <c r="QJJ42" s="127"/>
      <c r="QJK42" s="127"/>
      <c r="QJL42" s="127"/>
      <c r="QJM42" s="127"/>
      <c r="QJN42" s="127"/>
      <c r="QJO42" s="127"/>
      <c r="QJP42" s="127"/>
      <c r="QJQ42" s="127"/>
      <c r="QJR42" s="127"/>
      <c r="QJS42" s="127"/>
      <c r="QJT42" s="127"/>
      <c r="QJU42" s="127"/>
      <c r="QJV42" s="127"/>
      <c r="QJW42" s="127"/>
      <c r="QJX42" s="127"/>
      <c r="QJY42" s="127"/>
      <c r="QJZ42" s="127"/>
      <c r="QKA42" s="127"/>
      <c r="QKB42" s="127"/>
      <c r="QKC42" s="127"/>
      <c r="QKD42" s="127"/>
      <c r="QKE42" s="127"/>
      <c r="QKF42" s="127"/>
      <c r="QKG42" s="127"/>
      <c r="QKH42" s="127"/>
      <c r="QKI42" s="127"/>
      <c r="QKJ42" s="127"/>
      <c r="QKK42" s="127"/>
      <c r="QKL42" s="127"/>
      <c r="QKM42" s="127"/>
      <c r="QKN42" s="127"/>
      <c r="QKO42" s="127"/>
      <c r="QKP42" s="127"/>
      <c r="QKQ42" s="127"/>
      <c r="QKR42" s="127"/>
      <c r="QKS42" s="127"/>
      <c r="QKT42" s="127"/>
      <c r="QKU42" s="127"/>
      <c r="QKV42" s="127"/>
      <c r="QKW42" s="127"/>
      <c r="QKX42" s="127"/>
      <c r="QKY42" s="127"/>
      <c r="QKZ42" s="127"/>
      <c r="QLA42" s="127"/>
      <c r="QLB42" s="127"/>
      <c r="QLC42" s="127"/>
      <c r="QLD42" s="127"/>
      <c r="QLE42" s="127"/>
      <c r="QLF42" s="127"/>
      <c r="QLG42" s="127"/>
      <c r="QLH42" s="127"/>
      <c r="QLI42" s="127"/>
      <c r="QLJ42" s="127"/>
      <c r="QLK42" s="127"/>
      <c r="QLL42" s="127"/>
      <c r="QLM42" s="127"/>
      <c r="QLN42" s="127"/>
      <c r="QLO42" s="127"/>
      <c r="QLP42" s="127"/>
      <c r="QLQ42" s="127"/>
      <c r="QLR42" s="127"/>
      <c r="QLS42" s="127"/>
      <c r="QLT42" s="127"/>
      <c r="QLU42" s="127"/>
      <c r="QLV42" s="127"/>
      <c r="QLW42" s="127"/>
      <c r="QLX42" s="127"/>
      <c r="QLY42" s="127"/>
      <c r="QLZ42" s="127"/>
      <c r="QMA42" s="127"/>
      <c r="QMB42" s="127"/>
      <c r="QMC42" s="127"/>
      <c r="QMD42" s="127"/>
      <c r="QME42" s="127"/>
      <c r="QMF42" s="127"/>
      <c r="QMG42" s="127"/>
      <c r="QMH42" s="127"/>
      <c r="QMI42" s="127"/>
      <c r="QMJ42" s="127"/>
      <c r="QMK42" s="127"/>
      <c r="QML42" s="127"/>
      <c r="QMM42" s="127"/>
      <c r="QMN42" s="127"/>
      <c r="QMO42" s="127"/>
      <c r="QMP42" s="127"/>
      <c r="QMQ42" s="127"/>
      <c r="QMR42" s="127"/>
      <c r="QMS42" s="127"/>
      <c r="QMT42" s="127"/>
      <c r="QMU42" s="127"/>
      <c r="QMV42" s="127"/>
      <c r="QMW42" s="127"/>
      <c r="QMX42" s="127"/>
      <c r="QMY42" s="127"/>
      <c r="QMZ42" s="127"/>
      <c r="QNA42" s="127"/>
      <c r="QNB42" s="127"/>
      <c r="QNC42" s="127"/>
      <c r="QND42" s="127"/>
      <c r="QNE42" s="127"/>
      <c r="QNF42" s="127"/>
      <c r="QNG42" s="127"/>
      <c r="QNH42" s="127"/>
      <c r="QNI42" s="127"/>
      <c r="QNJ42" s="127"/>
      <c r="QNK42" s="127"/>
      <c r="QNL42" s="127"/>
      <c r="QNM42" s="127"/>
      <c r="QNN42" s="127"/>
      <c r="QNO42" s="127"/>
      <c r="QNP42" s="127"/>
      <c r="QNQ42" s="127"/>
      <c r="QNR42" s="127"/>
      <c r="QNS42" s="127"/>
      <c r="QNT42" s="127"/>
      <c r="QNU42" s="127"/>
      <c r="QNV42" s="127"/>
      <c r="QNW42" s="127"/>
      <c r="QNX42" s="127"/>
      <c r="QNY42" s="127"/>
      <c r="QNZ42" s="127"/>
      <c r="QOA42" s="127"/>
      <c r="QOB42" s="127"/>
      <c r="QOC42" s="127"/>
      <c r="QOD42" s="127"/>
      <c r="QOE42" s="127"/>
      <c r="QOF42" s="127"/>
      <c r="QOG42" s="127"/>
      <c r="QOH42" s="127"/>
      <c r="QOI42" s="127"/>
      <c r="QOJ42" s="127"/>
      <c r="QOK42" s="127"/>
      <c r="QOL42" s="127"/>
      <c r="QOM42" s="127"/>
      <c r="QON42" s="127"/>
      <c r="QOO42" s="127"/>
      <c r="QOP42" s="127"/>
      <c r="QOQ42" s="127"/>
      <c r="QOR42" s="127"/>
      <c r="QOS42" s="127"/>
      <c r="QOT42" s="127"/>
      <c r="QOU42" s="127"/>
      <c r="QOV42" s="127"/>
      <c r="QOW42" s="127"/>
      <c r="QOX42" s="127"/>
      <c r="QOY42" s="127"/>
      <c r="QOZ42" s="127"/>
      <c r="QPA42" s="127"/>
      <c r="QPB42" s="127"/>
      <c r="QPC42" s="127"/>
      <c r="QPD42" s="127"/>
      <c r="QPE42" s="127"/>
      <c r="QPF42" s="127"/>
      <c r="QPG42" s="127"/>
      <c r="QPH42" s="127"/>
      <c r="QPI42" s="127"/>
      <c r="QPJ42" s="127"/>
      <c r="QPK42" s="127"/>
      <c r="QPL42" s="127"/>
      <c r="QPM42" s="127"/>
      <c r="QPN42" s="127"/>
      <c r="QPO42" s="127"/>
      <c r="QPP42" s="127"/>
      <c r="QPQ42" s="127"/>
      <c r="QPR42" s="127"/>
      <c r="QPS42" s="127"/>
      <c r="QPT42" s="127"/>
      <c r="QPU42" s="127"/>
      <c r="QPV42" s="127"/>
      <c r="QPW42" s="127"/>
      <c r="QPX42" s="127"/>
      <c r="QPY42" s="127"/>
      <c r="QPZ42" s="127"/>
      <c r="QQA42" s="127"/>
      <c r="QQB42" s="127"/>
      <c r="QQC42" s="127"/>
      <c r="QQD42" s="127"/>
      <c r="QQE42" s="127"/>
      <c r="QQF42" s="127"/>
      <c r="QQG42" s="127"/>
      <c r="QQH42" s="127"/>
      <c r="QQI42" s="127"/>
      <c r="QQJ42" s="127"/>
      <c r="QQK42" s="127"/>
      <c r="QQL42" s="127"/>
      <c r="QQM42" s="127"/>
      <c r="QQN42" s="127"/>
      <c r="QQO42" s="127"/>
      <c r="QQP42" s="127"/>
      <c r="QQQ42" s="127"/>
      <c r="QQR42" s="127"/>
      <c r="QQS42" s="127"/>
      <c r="QQT42" s="127"/>
      <c r="QQU42" s="127"/>
      <c r="QQV42" s="127"/>
      <c r="QQW42" s="127"/>
      <c r="QQX42" s="127"/>
      <c r="QQY42" s="127"/>
      <c r="QQZ42" s="127"/>
      <c r="QRA42" s="127"/>
      <c r="QRB42" s="127"/>
      <c r="QRC42" s="127"/>
      <c r="QRD42" s="127"/>
      <c r="QRE42" s="127"/>
      <c r="QRF42" s="127"/>
      <c r="QRG42" s="127"/>
      <c r="QRH42" s="127"/>
      <c r="QRI42" s="127"/>
      <c r="QRJ42" s="127"/>
      <c r="QRK42" s="127"/>
      <c r="QRL42" s="127"/>
      <c r="QRM42" s="127"/>
      <c r="QRN42" s="127"/>
      <c r="QRO42" s="127"/>
      <c r="QRP42" s="127"/>
      <c r="QRQ42" s="127"/>
      <c r="QRR42" s="127"/>
      <c r="QRS42" s="127"/>
      <c r="QRT42" s="127"/>
      <c r="QRU42" s="127"/>
      <c r="QRV42" s="127"/>
      <c r="QRW42" s="127"/>
      <c r="QRX42" s="127"/>
      <c r="QRY42" s="127"/>
      <c r="QRZ42" s="127"/>
      <c r="QSA42" s="127"/>
      <c r="QSB42" s="127"/>
      <c r="QSC42" s="127"/>
      <c r="QSD42" s="127"/>
      <c r="QSE42" s="127"/>
      <c r="QSF42" s="127"/>
      <c r="QSG42" s="127"/>
      <c r="QSH42" s="127"/>
      <c r="QSI42" s="127"/>
      <c r="QSJ42" s="127"/>
      <c r="QSK42" s="127"/>
      <c r="QSL42" s="127"/>
      <c r="QSM42" s="127"/>
      <c r="QSN42" s="127"/>
      <c r="QSO42" s="127"/>
      <c r="QSP42" s="127"/>
      <c r="QSQ42" s="127"/>
      <c r="QSR42" s="127"/>
      <c r="QSS42" s="127"/>
      <c r="QST42" s="127"/>
      <c r="QSU42" s="127"/>
      <c r="QSV42" s="127"/>
      <c r="QSW42" s="127"/>
      <c r="QSX42" s="127"/>
      <c r="QSY42" s="127"/>
      <c r="QSZ42" s="127"/>
      <c r="QTA42" s="127"/>
      <c r="QTB42" s="127"/>
      <c r="QTC42" s="127"/>
      <c r="QTD42" s="127"/>
      <c r="QTE42" s="127"/>
      <c r="QTF42" s="127"/>
      <c r="QTG42" s="127"/>
      <c r="QTH42" s="127"/>
      <c r="QTI42" s="127"/>
      <c r="QTJ42" s="127"/>
      <c r="QTK42" s="127"/>
      <c r="QTL42" s="127"/>
      <c r="QTM42" s="127"/>
      <c r="QTN42" s="127"/>
      <c r="QTO42" s="127"/>
      <c r="QTP42" s="127"/>
      <c r="QTQ42" s="127"/>
      <c r="QTR42" s="127"/>
      <c r="QTS42" s="127"/>
      <c r="QTT42" s="127"/>
      <c r="QTU42" s="127"/>
      <c r="QTV42" s="127"/>
      <c r="QTW42" s="127"/>
      <c r="QTX42" s="127"/>
      <c r="QTY42" s="127"/>
      <c r="QTZ42" s="127"/>
      <c r="QUA42" s="127"/>
      <c r="QUB42" s="127"/>
      <c r="QUC42" s="127"/>
      <c r="QUD42" s="127"/>
      <c r="QUE42" s="127"/>
      <c r="QUF42" s="127"/>
      <c r="QUG42" s="127"/>
      <c r="QUH42" s="127"/>
      <c r="QUI42" s="127"/>
      <c r="QUJ42" s="127"/>
      <c r="QUK42" s="127"/>
      <c r="QUL42" s="127"/>
      <c r="QUM42" s="127"/>
      <c r="QUN42" s="127"/>
      <c r="QUO42" s="127"/>
      <c r="QUP42" s="127"/>
      <c r="QUQ42" s="127"/>
      <c r="QUR42" s="127"/>
      <c r="QUS42" s="127"/>
      <c r="QUT42" s="127"/>
      <c r="QUU42" s="127"/>
      <c r="QUV42" s="127"/>
      <c r="QUW42" s="127"/>
      <c r="QUX42" s="127"/>
      <c r="QUY42" s="127"/>
      <c r="QUZ42" s="127"/>
      <c r="QVA42" s="127"/>
      <c r="QVB42" s="127"/>
      <c r="QVC42" s="127"/>
      <c r="QVD42" s="127"/>
      <c r="QVE42" s="127"/>
      <c r="QVF42" s="127"/>
      <c r="QVG42" s="127"/>
      <c r="QVH42" s="127"/>
      <c r="QVI42" s="127"/>
      <c r="QVJ42" s="127"/>
      <c r="QVK42" s="127"/>
      <c r="QVL42" s="127"/>
      <c r="QVM42" s="127"/>
      <c r="QVN42" s="127"/>
      <c r="QVO42" s="127"/>
      <c r="QVP42" s="127"/>
      <c r="QVQ42" s="127"/>
      <c r="QVR42" s="127"/>
      <c r="QVS42" s="127"/>
      <c r="QVT42" s="127"/>
      <c r="QVU42" s="127"/>
      <c r="QVV42" s="127"/>
      <c r="QVW42" s="127"/>
      <c r="QVX42" s="127"/>
      <c r="QVY42" s="127"/>
      <c r="QVZ42" s="127"/>
      <c r="QWA42" s="127"/>
      <c r="QWB42" s="127"/>
      <c r="QWC42" s="127"/>
      <c r="QWD42" s="127"/>
      <c r="QWE42" s="127"/>
      <c r="QWF42" s="127"/>
      <c r="QWG42" s="127"/>
      <c r="QWH42" s="127"/>
      <c r="QWI42" s="127"/>
      <c r="QWJ42" s="127"/>
      <c r="QWK42" s="127"/>
      <c r="QWL42" s="127"/>
      <c r="QWM42" s="127"/>
      <c r="QWN42" s="127"/>
      <c r="QWO42" s="127"/>
      <c r="QWP42" s="127"/>
      <c r="QWQ42" s="127"/>
      <c r="QWR42" s="127"/>
      <c r="QWS42" s="127"/>
      <c r="QWT42" s="127"/>
      <c r="QWU42" s="127"/>
      <c r="QWV42" s="127"/>
      <c r="QWW42" s="127"/>
      <c r="QWX42" s="127"/>
      <c r="QWY42" s="127"/>
      <c r="QWZ42" s="127"/>
      <c r="QXA42" s="127"/>
      <c r="QXB42" s="127"/>
      <c r="QXC42" s="127"/>
      <c r="QXD42" s="127"/>
      <c r="QXE42" s="127"/>
      <c r="QXF42" s="127"/>
      <c r="QXG42" s="127"/>
      <c r="QXH42" s="127"/>
      <c r="QXI42" s="127"/>
      <c r="QXJ42" s="127"/>
      <c r="QXK42" s="127"/>
      <c r="QXL42" s="127"/>
      <c r="QXM42" s="127"/>
      <c r="QXN42" s="127"/>
      <c r="QXO42" s="127"/>
      <c r="QXP42" s="127"/>
      <c r="QXQ42" s="127"/>
      <c r="QXR42" s="127"/>
      <c r="QXS42" s="127"/>
      <c r="QXT42" s="127"/>
      <c r="QXU42" s="127"/>
      <c r="QXV42" s="127"/>
      <c r="QXW42" s="127"/>
      <c r="QXX42" s="127"/>
      <c r="QXY42" s="127"/>
      <c r="QXZ42" s="127"/>
      <c r="QYA42" s="127"/>
      <c r="QYB42" s="127"/>
      <c r="QYC42" s="127"/>
      <c r="QYD42" s="127"/>
      <c r="QYE42" s="127"/>
      <c r="QYF42" s="127"/>
      <c r="QYG42" s="127"/>
      <c r="QYH42" s="127"/>
      <c r="QYI42" s="127"/>
      <c r="QYJ42" s="127"/>
      <c r="QYK42" s="127"/>
      <c r="QYL42" s="127"/>
      <c r="QYM42" s="127"/>
      <c r="QYN42" s="127"/>
      <c r="QYO42" s="127"/>
      <c r="QYP42" s="127"/>
      <c r="QYQ42" s="127"/>
      <c r="QYR42" s="127"/>
      <c r="QYS42" s="127"/>
      <c r="QYT42" s="127"/>
      <c r="QYU42" s="127"/>
      <c r="QYV42" s="127"/>
      <c r="QYW42" s="127"/>
      <c r="QYX42" s="127"/>
      <c r="QYY42" s="127"/>
      <c r="QYZ42" s="127"/>
      <c r="QZA42" s="127"/>
      <c r="QZB42" s="127"/>
      <c r="QZC42" s="127"/>
      <c r="QZD42" s="127"/>
      <c r="QZE42" s="127"/>
      <c r="QZF42" s="127"/>
      <c r="QZG42" s="127"/>
      <c r="QZH42" s="127"/>
      <c r="QZI42" s="127"/>
      <c r="QZJ42" s="127"/>
      <c r="QZK42" s="127"/>
      <c r="QZL42" s="127"/>
      <c r="QZM42" s="127"/>
      <c r="QZN42" s="127"/>
      <c r="QZO42" s="127"/>
      <c r="QZP42" s="127"/>
      <c r="QZQ42" s="127"/>
      <c r="QZR42" s="127"/>
      <c r="QZS42" s="127"/>
      <c r="QZT42" s="127"/>
      <c r="QZU42" s="127"/>
      <c r="QZV42" s="127"/>
      <c r="QZW42" s="127"/>
      <c r="QZX42" s="127"/>
      <c r="QZY42" s="127"/>
      <c r="QZZ42" s="127"/>
      <c r="RAA42" s="127"/>
      <c r="RAB42" s="127"/>
      <c r="RAC42" s="127"/>
      <c r="RAD42" s="127"/>
      <c r="RAE42" s="127"/>
      <c r="RAF42" s="127"/>
      <c r="RAG42" s="127"/>
      <c r="RAH42" s="127"/>
      <c r="RAI42" s="127"/>
      <c r="RAJ42" s="127"/>
      <c r="RAK42" s="127"/>
      <c r="RAL42" s="127"/>
      <c r="RAM42" s="127"/>
      <c r="RAN42" s="127"/>
      <c r="RAO42" s="127"/>
      <c r="RAP42" s="127"/>
      <c r="RAQ42" s="127"/>
      <c r="RAR42" s="127"/>
      <c r="RAS42" s="127"/>
      <c r="RAT42" s="127"/>
      <c r="RAU42" s="127"/>
      <c r="RAV42" s="127"/>
      <c r="RAW42" s="127"/>
      <c r="RAX42" s="127"/>
      <c r="RAY42" s="127"/>
      <c r="RAZ42" s="127"/>
      <c r="RBA42" s="127"/>
      <c r="RBB42" s="127"/>
      <c r="RBC42" s="127"/>
      <c r="RBD42" s="127"/>
      <c r="RBE42" s="127"/>
      <c r="RBF42" s="127"/>
      <c r="RBG42" s="127"/>
      <c r="RBH42" s="127"/>
      <c r="RBI42" s="127"/>
      <c r="RBJ42" s="127"/>
      <c r="RBK42" s="127"/>
      <c r="RBL42" s="127"/>
      <c r="RBM42" s="127"/>
      <c r="RBN42" s="127"/>
      <c r="RBO42" s="127"/>
      <c r="RBP42" s="127"/>
      <c r="RBQ42" s="127"/>
      <c r="RBR42" s="127"/>
      <c r="RBS42" s="127"/>
      <c r="RBT42" s="127"/>
      <c r="RBU42" s="127"/>
      <c r="RBV42" s="127"/>
      <c r="RBW42" s="127"/>
      <c r="RBX42" s="127"/>
      <c r="RBY42" s="127"/>
      <c r="RBZ42" s="127"/>
      <c r="RCA42" s="127"/>
      <c r="RCB42" s="127"/>
      <c r="RCC42" s="127"/>
      <c r="RCD42" s="127"/>
      <c r="RCE42" s="127"/>
      <c r="RCF42" s="127"/>
      <c r="RCG42" s="127"/>
      <c r="RCH42" s="127"/>
      <c r="RCI42" s="127"/>
      <c r="RCJ42" s="127"/>
      <c r="RCK42" s="127"/>
      <c r="RCL42" s="127"/>
      <c r="RCM42" s="127"/>
      <c r="RCN42" s="127"/>
      <c r="RCO42" s="127"/>
      <c r="RCP42" s="127"/>
      <c r="RCQ42" s="127"/>
      <c r="RCR42" s="127"/>
      <c r="RCS42" s="127"/>
      <c r="RCT42" s="127"/>
      <c r="RCU42" s="127"/>
      <c r="RCV42" s="127"/>
      <c r="RCW42" s="127"/>
      <c r="RCX42" s="127"/>
      <c r="RCY42" s="127"/>
      <c r="RCZ42" s="127"/>
      <c r="RDA42" s="127"/>
      <c r="RDB42" s="127"/>
      <c r="RDC42" s="127"/>
      <c r="RDD42" s="127"/>
      <c r="RDE42" s="127"/>
      <c r="RDF42" s="127"/>
      <c r="RDG42" s="127"/>
      <c r="RDH42" s="127"/>
      <c r="RDI42" s="127"/>
      <c r="RDJ42" s="127"/>
      <c r="RDK42" s="127"/>
      <c r="RDL42" s="127"/>
      <c r="RDM42" s="127"/>
      <c r="RDN42" s="127"/>
      <c r="RDO42" s="127"/>
      <c r="RDP42" s="127"/>
      <c r="RDQ42" s="127"/>
      <c r="RDR42" s="127"/>
      <c r="RDS42" s="127"/>
      <c r="RDT42" s="127"/>
      <c r="RDU42" s="127"/>
      <c r="RDV42" s="127"/>
      <c r="RDW42" s="127"/>
      <c r="RDX42" s="127"/>
      <c r="RDY42" s="127"/>
      <c r="RDZ42" s="127"/>
      <c r="REA42" s="127"/>
      <c r="REB42" s="127"/>
      <c r="REC42" s="127"/>
      <c r="RED42" s="127"/>
      <c r="REE42" s="127"/>
      <c r="REF42" s="127"/>
      <c r="REG42" s="127"/>
      <c r="REH42" s="127"/>
      <c r="REI42" s="127"/>
      <c r="REJ42" s="127"/>
      <c r="REK42" s="127"/>
      <c r="REL42" s="127"/>
      <c r="REM42" s="127"/>
      <c r="REN42" s="127"/>
      <c r="REO42" s="127"/>
      <c r="REP42" s="127"/>
      <c r="REQ42" s="127"/>
      <c r="RER42" s="127"/>
      <c r="RES42" s="127"/>
      <c r="RET42" s="127"/>
      <c r="REU42" s="127"/>
      <c r="REV42" s="127"/>
      <c r="REW42" s="127"/>
      <c r="REX42" s="127"/>
      <c r="REY42" s="127"/>
      <c r="REZ42" s="127"/>
      <c r="RFA42" s="127"/>
      <c r="RFB42" s="127"/>
      <c r="RFC42" s="127"/>
      <c r="RFD42" s="127"/>
      <c r="RFE42" s="127"/>
      <c r="RFF42" s="127"/>
      <c r="RFG42" s="127"/>
      <c r="RFH42" s="127"/>
      <c r="RFI42" s="127"/>
      <c r="RFJ42" s="127"/>
      <c r="RFK42" s="127"/>
      <c r="RFL42" s="127"/>
      <c r="RFM42" s="127"/>
      <c r="RFN42" s="127"/>
      <c r="RFO42" s="127"/>
      <c r="RFP42" s="127"/>
      <c r="RFQ42" s="127"/>
      <c r="RFR42" s="127"/>
      <c r="RFS42" s="127"/>
      <c r="RFT42" s="127"/>
      <c r="RFU42" s="127"/>
      <c r="RFV42" s="127"/>
      <c r="RFW42" s="127"/>
      <c r="RFX42" s="127"/>
      <c r="RFY42" s="127"/>
      <c r="RFZ42" s="127"/>
      <c r="RGA42" s="127"/>
      <c r="RGB42" s="127"/>
      <c r="RGC42" s="127"/>
      <c r="RGD42" s="127"/>
      <c r="RGE42" s="127"/>
      <c r="RGF42" s="127"/>
      <c r="RGG42" s="127"/>
      <c r="RGH42" s="127"/>
      <c r="RGI42" s="127"/>
      <c r="RGJ42" s="127"/>
      <c r="RGK42" s="127"/>
      <c r="RGL42" s="127"/>
      <c r="RGM42" s="127"/>
      <c r="RGN42" s="127"/>
      <c r="RGO42" s="127"/>
      <c r="RGP42" s="127"/>
      <c r="RGQ42" s="127"/>
      <c r="RGR42" s="127"/>
      <c r="RGS42" s="127"/>
      <c r="RGT42" s="127"/>
      <c r="RGU42" s="127"/>
      <c r="RGV42" s="127"/>
      <c r="RGW42" s="127"/>
      <c r="RGX42" s="127"/>
      <c r="RGY42" s="127"/>
      <c r="RGZ42" s="127"/>
      <c r="RHA42" s="127"/>
      <c r="RHB42" s="127"/>
      <c r="RHC42" s="127"/>
      <c r="RHD42" s="127"/>
      <c r="RHE42" s="127"/>
      <c r="RHF42" s="127"/>
      <c r="RHG42" s="127"/>
      <c r="RHH42" s="127"/>
      <c r="RHI42" s="127"/>
      <c r="RHJ42" s="127"/>
      <c r="RHK42" s="127"/>
      <c r="RHL42" s="127"/>
      <c r="RHM42" s="127"/>
      <c r="RHN42" s="127"/>
      <c r="RHO42" s="127"/>
      <c r="RHP42" s="127"/>
      <c r="RHQ42" s="127"/>
      <c r="RHR42" s="127"/>
      <c r="RHS42" s="127"/>
      <c r="RHT42" s="127"/>
      <c r="RHU42" s="127"/>
      <c r="RHV42" s="127"/>
      <c r="RHW42" s="127"/>
      <c r="RHX42" s="127"/>
      <c r="RHY42" s="127"/>
      <c r="RHZ42" s="127"/>
      <c r="RIA42" s="127"/>
      <c r="RIB42" s="127"/>
      <c r="RIC42" s="127"/>
      <c r="RID42" s="127"/>
      <c r="RIE42" s="127"/>
      <c r="RIF42" s="127"/>
      <c r="RIG42" s="127"/>
      <c r="RIH42" s="127"/>
      <c r="RII42" s="127"/>
      <c r="RIJ42" s="127"/>
      <c r="RIK42" s="127"/>
      <c r="RIL42" s="127"/>
      <c r="RIM42" s="127"/>
      <c r="RIN42" s="127"/>
      <c r="RIO42" s="127"/>
      <c r="RIP42" s="127"/>
      <c r="RIQ42" s="127"/>
      <c r="RIR42" s="127"/>
      <c r="RIS42" s="127"/>
      <c r="RIT42" s="127"/>
      <c r="RIU42" s="127"/>
      <c r="RIV42" s="127"/>
      <c r="RIW42" s="127"/>
      <c r="RIX42" s="127"/>
      <c r="RIY42" s="127"/>
      <c r="RIZ42" s="127"/>
      <c r="RJA42" s="127"/>
      <c r="RJB42" s="127"/>
      <c r="RJC42" s="127"/>
      <c r="RJD42" s="127"/>
      <c r="RJE42" s="127"/>
      <c r="RJF42" s="127"/>
      <c r="RJG42" s="127"/>
      <c r="RJH42" s="127"/>
      <c r="RJI42" s="127"/>
      <c r="RJJ42" s="127"/>
      <c r="RJK42" s="127"/>
      <c r="RJL42" s="127"/>
      <c r="RJM42" s="127"/>
      <c r="RJN42" s="127"/>
      <c r="RJO42" s="127"/>
      <c r="RJP42" s="127"/>
      <c r="RJQ42" s="127"/>
      <c r="RJR42" s="127"/>
      <c r="RJS42" s="127"/>
      <c r="RJT42" s="127"/>
      <c r="RJU42" s="127"/>
      <c r="RJV42" s="127"/>
      <c r="RJW42" s="127"/>
      <c r="RJX42" s="127"/>
      <c r="RJY42" s="127"/>
      <c r="RJZ42" s="127"/>
      <c r="RKA42" s="127"/>
      <c r="RKB42" s="127"/>
      <c r="RKC42" s="127"/>
      <c r="RKD42" s="127"/>
      <c r="RKE42" s="127"/>
      <c r="RKF42" s="127"/>
      <c r="RKG42" s="127"/>
      <c r="RKH42" s="127"/>
      <c r="RKI42" s="127"/>
      <c r="RKJ42" s="127"/>
      <c r="RKK42" s="127"/>
      <c r="RKL42" s="127"/>
      <c r="RKM42" s="127"/>
      <c r="RKN42" s="127"/>
      <c r="RKO42" s="127"/>
      <c r="RKP42" s="127"/>
      <c r="RKQ42" s="127"/>
      <c r="RKR42" s="127"/>
      <c r="RKS42" s="127"/>
      <c r="RKT42" s="127"/>
      <c r="RKU42" s="127"/>
      <c r="RKV42" s="127"/>
      <c r="RKW42" s="127"/>
      <c r="RKX42" s="127"/>
      <c r="RKY42" s="127"/>
      <c r="RKZ42" s="127"/>
      <c r="RLA42" s="127"/>
      <c r="RLB42" s="127"/>
      <c r="RLC42" s="127"/>
      <c r="RLD42" s="127"/>
      <c r="RLE42" s="127"/>
      <c r="RLF42" s="127"/>
      <c r="RLG42" s="127"/>
      <c r="RLH42" s="127"/>
      <c r="RLI42" s="127"/>
      <c r="RLJ42" s="127"/>
      <c r="RLK42" s="127"/>
      <c r="RLL42" s="127"/>
      <c r="RLM42" s="127"/>
      <c r="RLN42" s="127"/>
      <c r="RLO42" s="127"/>
      <c r="RLP42" s="127"/>
      <c r="RLQ42" s="127"/>
      <c r="RLR42" s="127"/>
      <c r="RLS42" s="127"/>
      <c r="RLT42" s="127"/>
      <c r="RLU42" s="127"/>
      <c r="RLV42" s="127"/>
      <c r="RLW42" s="127"/>
      <c r="RLX42" s="127"/>
      <c r="RLY42" s="127"/>
      <c r="RLZ42" s="127"/>
      <c r="RMA42" s="127"/>
      <c r="RMB42" s="127"/>
      <c r="RMC42" s="127"/>
      <c r="RMD42" s="127"/>
      <c r="RME42" s="127"/>
      <c r="RMF42" s="127"/>
      <c r="RMG42" s="127"/>
      <c r="RMH42" s="127"/>
      <c r="RMI42" s="127"/>
      <c r="RMJ42" s="127"/>
      <c r="RMK42" s="127"/>
      <c r="RML42" s="127"/>
      <c r="RMM42" s="127"/>
      <c r="RMN42" s="127"/>
      <c r="RMO42" s="127"/>
      <c r="RMP42" s="127"/>
      <c r="RMQ42" s="127"/>
      <c r="RMR42" s="127"/>
      <c r="RMS42" s="127"/>
      <c r="RMT42" s="127"/>
      <c r="RMU42" s="127"/>
      <c r="RMV42" s="127"/>
      <c r="RMW42" s="127"/>
      <c r="RMX42" s="127"/>
      <c r="RMY42" s="127"/>
      <c r="RMZ42" s="127"/>
      <c r="RNA42" s="127"/>
      <c r="RNB42" s="127"/>
      <c r="RNC42" s="127"/>
      <c r="RND42" s="127"/>
      <c r="RNE42" s="127"/>
      <c r="RNF42" s="127"/>
      <c r="RNG42" s="127"/>
      <c r="RNH42" s="127"/>
      <c r="RNI42" s="127"/>
      <c r="RNJ42" s="127"/>
      <c r="RNK42" s="127"/>
      <c r="RNL42" s="127"/>
      <c r="RNM42" s="127"/>
      <c r="RNN42" s="127"/>
      <c r="RNO42" s="127"/>
      <c r="RNP42" s="127"/>
      <c r="RNQ42" s="127"/>
      <c r="RNR42" s="127"/>
      <c r="RNS42" s="127"/>
      <c r="RNT42" s="127"/>
      <c r="RNU42" s="127"/>
      <c r="RNV42" s="127"/>
      <c r="RNW42" s="127"/>
      <c r="RNX42" s="127"/>
      <c r="RNY42" s="127"/>
      <c r="RNZ42" s="127"/>
      <c r="ROA42" s="127"/>
      <c r="ROB42" s="127"/>
      <c r="ROC42" s="127"/>
      <c r="ROD42" s="127"/>
      <c r="ROE42" s="127"/>
      <c r="ROF42" s="127"/>
      <c r="ROG42" s="127"/>
      <c r="ROH42" s="127"/>
      <c r="ROI42" s="127"/>
      <c r="ROJ42" s="127"/>
      <c r="ROK42" s="127"/>
      <c r="ROL42" s="127"/>
      <c r="ROM42" s="127"/>
      <c r="RON42" s="127"/>
      <c r="ROO42" s="127"/>
      <c r="ROP42" s="127"/>
      <c r="ROQ42" s="127"/>
      <c r="ROR42" s="127"/>
      <c r="ROS42" s="127"/>
      <c r="ROT42" s="127"/>
      <c r="ROU42" s="127"/>
      <c r="ROV42" s="127"/>
      <c r="ROW42" s="127"/>
      <c r="ROX42" s="127"/>
      <c r="ROY42" s="127"/>
      <c r="ROZ42" s="127"/>
      <c r="RPA42" s="127"/>
      <c r="RPB42" s="127"/>
      <c r="RPC42" s="127"/>
      <c r="RPD42" s="127"/>
      <c r="RPE42" s="127"/>
      <c r="RPF42" s="127"/>
      <c r="RPG42" s="127"/>
      <c r="RPH42" s="127"/>
      <c r="RPI42" s="127"/>
      <c r="RPJ42" s="127"/>
      <c r="RPK42" s="127"/>
      <c r="RPL42" s="127"/>
      <c r="RPM42" s="127"/>
      <c r="RPN42" s="127"/>
      <c r="RPO42" s="127"/>
      <c r="RPP42" s="127"/>
      <c r="RPQ42" s="127"/>
      <c r="RPR42" s="127"/>
      <c r="RPS42" s="127"/>
      <c r="RPT42" s="127"/>
      <c r="RPU42" s="127"/>
      <c r="RPV42" s="127"/>
      <c r="RPW42" s="127"/>
      <c r="RPX42" s="127"/>
      <c r="RPY42" s="127"/>
      <c r="RPZ42" s="127"/>
      <c r="RQA42" s="127"/>
      <c r="RQB42" s="127"/>
      <c r="RQC42" s="127"/>
      <c r="RQD42" s="127"/>
      <c r="RQE42" s="127"/>
      <c r="RQF42" s="127"/>
      <c r="RQG42" s="127"/>
      <c r="RQH42" s="127"/>
      <c r="RQI42" s="127"/>
      <c r="RQJ42" s="127"/>
      <c r="RQK42" s="127"/>
      <c r="RQL42" s="127"/>
      <c r="RQM42" s="127"/>
      <c r="RQN42" s="127"/>
      <c r="RQO42" s="127"/>
      <c r="RQP42" s="127"/>
      <c r="RQQ42" s="127"/>
      <c r="RQR42" s="127"/>
      <c r="RQS42" s="127"/>
      <c r="RQT42" s="127"/>
      <c r="RQU42" s="127"/>
      <c r="RQV42" s="127"/>
      <c r="RQW42" s="127"/>
      <c r="RQX42" s="127"/>
      <c r="RQY42" s="127"/>
      <c r="RQZ42" s="127"/>
      <c r="RRA42" s="127"/>
      <c r="RRB42" s="127"/>
      <c r="RRC42" s="127"/>
      <c r="RRD42" s="127"/>
      <c r="RRE42" s="127"/>
      <c r="RRF42" s="127"/>
      <c r="RRG42" s="127"/>
      <c r="RRH42" s="127"/>
      <c r="RRI42" s="127"/>
      <c r="RRJ42" s="127"/>
      <c r="RRK42" s="127"/>
      <c r="RRL42" s="127"/>
      <c r="RRM42" s="127"/>
      <c r="RRN42" s="127"/>
      <c r="RRO42" s="127"/>
      <c r="RRP42" s="127"/>
      <c r="RRQ42" s="127"/>
      <c r="RRR42" s="127"/>
      <c r="RRS42" s="127"/>
      <c r="RRT42" s="127"/>
      <c r="RRU42" s="127"/>
      <c r="RRV42" s="127"/>
      <c r="RRW42" s="127"/>
      <c r="RRX42" s="127"/>
      <c r="RRY42" s="127"/>
      <c r="RRZ42" s="127"/>
      <c r="RSA42" s="127"/>
      <c r="RSB42" s="127"/>
      <c r="RSC42" s="127"/>
      <c r="RSD42" s="127"/>
      <c r="RSE42" s="127"/>
      <c r="RSF42" s="127"/>
      <c r="RSG42" s="127"/>
      <c r="RSH42" s="127"/>
      <c r="RSI42" s="127"/>
      <c r="RSJ42" s="127"/>
      <c r="RSK42" s="127"/>
      <c r="RSL42" s="127"/>
      <c r="RSM42" s="127"/>
      <c r="RSN42" s="127"/>
      <c r="RSO42" s="127"/>
      <c r="RSP42" s="127"/>
      <c r="RSQ42" s="127"/>
      <c r="RSR42" s="127"/>
      <c r="RSS42" s="127"/>
      <c r="RST42" s="127"/>
      <c r="RSU42" s="127"/>
      <c r="RSV42" s="127"/>
      <c r="RSW42" s="127"/>
      <c r="RSX42" s="127"/>
      <c r="RSY42" s="127"/>
      <c r="RSZ42" s="127"/>
      <c r="RTA42" s="127"/>
      <c r="RTB42" s="127"/>
      <c r="RTC42" s="127"/>
      <c r="RTD42" s="127"/>
      <c r="RTE42" s="127"/>
      <c r="RTF42" s="127"/>
      <c r="RTG42" s="127"/>
      <c r="RTH42" s="127"/>
      <c r="RTI42" s="127"/>
      <c r="RTJ42" s="127"/>
      <c r="RTK42" s="127"/>
      <c r="RTL42" s="127"/>
      <c r="RTM42" s="127"/>
      <c r="RTN42" s="127"/>
      <c r="RTO42" s="127"/>
      <c r="RTP42" s="127"/>
      <c r="RTQ42" s="127"/>
      <c r="RTR42" s="127"/>
      <c r="RTS42" s="127"/>
      <c r="RTT42" s="127"/>
      <c r="RTU42" s="127"/>
      <c r="RTV42" s="127"/>
      <c r="RTW42" s="127"/>
      <c r="RTX42" s="127"/>
      <c r="RTY42" s="127"/>
      <c r="RTZ42" s="127"/>
      <c r="RUA42" s="127"/>
      <c r="RUB42" s="127"/>
      <c r="RUC42" s="127"/>
      <c r="RUD42" s="127"/>
      <c r="RUE42" s="127"/>
      <c r="RUF42" s="127"/>
      <c r="RUG42" s="127"/>
      <c r="RUH42" s="127"/>
      <c r="RUI42" s="127"/>
      <c r="RUJ42" s="127"/>
      <c r="RUK42" s="127"/>
      <c r="RUL42" s="127"/>
      <c r="RUM42" s="127"/>
      <c r="RUN42" s="127"/>
      <c r="RUO42" s="127"/>
      <c r="RUP42" s="127"/>
      <c r="RUQ42" s="127"/>
      <c r="RUR42" s="127"/>
      <c r="RUS42" s="127"/>
      <c r="RUT42" s="127"/>
      <c r="RUU42" s="127"/>
      <c r="RUV42" s="127"/>
      <c r="RUW42" s="127"/>
      <c r="RUX42" s="127"/>
      <c r="RUY42" s="127"/>
      <c r="RUZ42" s="127"/>
      <c r="RVA42" s="127"/>
      <c r="RVB42" s="127"/>
      <c r="RVC42" s="127"/>
      <c r="RVD42" s="127"/>
      <c r="RVE42" s="127"/>
      <c r="RVF42" s="127"/>
      <c r="RVG42" s="127"/>
      <c r="RVH42" s="127"/>
      <c r="RVI42" s="127"/>
      <c r="RVJ42" s="127"/>
      <c r="RVK42" s="127"/>
      <c r="RVL42" s="127"/>
      <c r="RVM42" s="127"/>
      <c r="RVN42" s="127"/>
      <c r="RVO42" s="127"/>
      <c r="RVP42" s="127"/>
      <c r="RVQ42" s="127"/>
      <c r="RVR42" s="127"/>
      <c r="RVS42" s="127"/>
      <c r="RVT42" s="127"/>
      <c r="RVU42" s="127"/>
      <c r="RVV42" s="127"/>
      <c r="RVW42" s="127"/>
      <c r="RVX42" s="127"/>
      <c r="RVY42" s="127"/>
      <c r="RVZ42" s="127"/>
      <c r="RWA42" s="127"/>
      <c r="RWB42" s="127"/>
      <c r="RWC42" s="127"/>
      <c r="RWD42" s="127"/>
      <c r="RWE42" s="127"/>
      <c r="RWF42" s="127"/>
      <c r="RWG42" s="127"/>
      <c r="RWH42" s="127"/>
      <c r="RWI42" s="127"/>
      <c r="RWJ42" s="127"/>
      <c r="RWK42" s="127"/>
      <c r="RWL42" s="127"/>
      <c r="RWM42" s="127"/>
      <c r="RWN42" s="127"/>
      <c r="RWO42" s="127"/>
      <c r="RWP42" s="127"/>
      <c r="RWQ42" s="127"/>
      <c r="RWR42" s="127"/>
      <c r="RWS42" s="127"/>
      <c r="RWT42" s="127"/>
      <c r="RWU42" s="127"/>
      <c r="RWV42" s="127"/>
      <c r="RWW42" s="127"/>
      <c r="RWX42" s="127"/>
      <c r="RWY42" s="127"/>
      <c r="RWZ42" s="127"/>
      <c r="RXA42" s="127"/>
      <c r="RXB42" s="127"/>
      <c r="RXC42" s="127"/>
      <c r="RXD42" s="127"/>
      <c r="RXE42" s="127"/>
      <c r="RXF42" s="127"/>
      <c r="RXG42" s="127"/>
      <c r="RXH42" s="127"/>
      <c r="RXI42" s="127"/>
      <c r="RXJ42" s="127"/>
      <c r="RXK42" s="127"/>
      <c r="RXL42" s="127"/>
      <c r="RXM42" s="127"/>
      <c r="RXN42" s="127"/>
      <c r="RXO42" s="127"/>
      <c r="RXP42" s="127"/>
      <c r="RXQ42" s="127"/>
      <c r="RXR42" s="127"/>
      <c r="RXS42" s="127"/>
      <c r="RXT42" s="127"/>
      <c r="RXU42" s="127"/>
      <c r="RXV42" s="127"/>
      <c r="RXW42" s="127"/>
      <c r="RXX42" s="127"/>
      <c r="RXY42" s="127"/>
      <c r="RXZ42" s="127"/>
      <c r="RYA42" s="127"/>
      <c r="RYB42" s="127"/>
      <c r="RYC42" s="127"/>
      <c r="RYD42" s="127"/>
      <c r="RYE42" s="127"/>
      <c r="RYF42" s="127"/>
      <c r="RYG42" s="127"/>
      <c r="RYH42" s="127"/>
      <c r="RYI42" s="127"/>
      <c r="RYJ42" s="127"/>
      <c r="RYK42" s="127"/>
      <c r="RYL42" s="127"/>
      <c r="RYM42" s="127"/>
      <c r="RYN42" s="127"/>
      <c r="RYO42" s="127"/>
      <c r="RYP42" s="127"/>
      <c r="RYQ42" s="127"/>
      <c r="RYR42" s="127"/>
      <c r="RYS42" s="127"/>
      <c r="RYT42" s="127"/>
      <c r="RYU42" s="127"/>
      <c r="RYV42" s="127"/>
      <c r="RYW42" s="127"/>
      <c r="RYX42" s="127"/>
      <c r="RYY42" s="127"/>
      <c r="RYZ42" s="127"/>
      <c r="RZA42" s="127"/>
      <c r="RZB42" s="127"/>
      <c r="RZC42" s="127"/>
      <c r="RZD42" s="127"/>
      <c r="RZE42" s="127"/>
      <c r="RZF42" s="127"/>
      <c r="RZG42" s="127"/>
      <c r="RZH42" s="127"/>
      <c r="RZI42" s="127"/>
      <c r="RZJ42" s="127"/>
      <c r="RZK42" s="127"/>
      <c r="RZL42" s="127"/>
      <c r="RZM42" s="127"/>
      <c r="RZN42" s="127"/>
      <c r="RZO42" s="127"/>
      <c r="RZP42" s="127"/>
      <c r="RZQ42" s="127"/>
      <c r="RZR42" s="127"/>
      <c r="RZS42" s="127"/>
      <c r="RZT42" s="127"/>
      <c r="RZU42" s="127"/>
      <c r="RZV42" s="127"/>
      <c r="RZW42" s="127"/>
      <c r="RZX42" s="127"/>
      <c r="RZY42" s="127"/>
      <c r="RZZ42" s="127"/>
      <c r="SAA42" s="127"/>
      <c r="SAB42" s="127"/>
      <c r="SAC42" s="127"/>
      <c r="SAD42" s="127"/>
      <c r="SAE42" s="127"/>
      <c r="SAF42" s="127"/>
      <c r="SAG42" s="127"/>
      <c r="SAH42" s="127"/>
      <c r="SAI42" s="127"/>
      <c r="SAJ42" s="127"/>
      <c r="SAK42" s="127"/>
      <c r="SAL42" s="127"/>
      <c r="SAM42" s="127"/>
      <c r="SAN42" s="127"/>
      <c r="SAO42" s="127"/>
      <c r="SAP42" s="127"/>
      <c r="SAQ42" s="127"/>
      <c r="SAR42" s="127"/>
      <c r="SAS42" s="127"/>
      <c r="SAT42" s="127"/>
      <c r="SAU42" s="127"/>
      <c r="SAV42" s="127"/>
      <c r="SAW42" s="127"/>
      <c r="SAX42" s="127"/>
      <c r="SAY42" s="127"/>
      <c r="SAZ42" s="127"/>
      <c r="SBA42" s="127"/>
      <c r="SBB42" s="127"/>
      <c r="SBC42" s="127"/>
      <c r="SBD42" s="127"/>
      <c r="SBE42" s="127"/>
      <c r="SBF42" s="127"/>
      <c r="SBG42" s="127"/>
      <c r="SBH42" s="127"/>
      <c r="SBI42" s="127"/>
      <c r="SBJ42" s="127"/>
      <c r="SBK42" s="127"/>
      <c r="SBL42" s="127"/>
      <c r="SBM42" s="127"/>
      <c r="SBN42" s="127"/>
      <c r="SBO42" s="127"/>
      <c r="SBP42" s="127"/>
      <c r="SBQ42" s="127"/>
      <c r="SBR42" s="127"/>
      <c r="SBS42" s="127"/>
      <c r="SBT42" s="127"/>
      <c r="SBU42" s="127"/>
      <c r="SBV42" s="127"/>
      <c r="SBW42" s="127"/>
      <c r="SBX42" s="127"/>
      <c r="SBY42" s="127"/>
      <c r="SBZ42" s="127"/>
      <c r="SCA42" s="127"/>
      <c r="SCB42" s="127"/>
      <c r="SCC42" s="127"/>
      <c r="SCD42" s="127"/>
      <c r="SCE42" s="127"/>
      <c r="SCF42" s="127"/>
      <c r="SCG42" s="127"/>
      <c r="SCH42" s="127"/>
      <c r="SCI42" s="127"/>
      <c r="SCJ42" s="127"/>
      <c r="SCK42" s="127"/>
      <c r="SCL42" s="127"/>
      <c r="SCM42" s="127"/>
      <c r="SCN42" s="127"/>
      <c r="SCO42" s="127"/>
      <c r="SCP42" s="127"/>
      <c r="SCQ42" s="127"/>
      <c r="SCR42" s="127"/>
      <c r="SCS42" s="127"/>
      <c r="SCT42" s="127"/>
      <c r="SCU42" s="127"/>
      <c r="SCV42" s="127"/>
      <c r="SCW42" s="127"/>
      <c r="SCX42" s="127"/>
      <c r="SCY42" s="127"/>
      <c r="SCZ42" s="127"/>
      <c r="SDA42" s="127"/>
      <c r="SDB42" s="127"/>
      <c r="SDC42" s="127"/>
      <c r="SDD42" s="127"/>
      <c r="SDE42" s="127"/>
      <c r="SDF42" s="127"/>
      <c r="SDG42" s="127"/>
      <c r="SDH42" s="127"/>
      <c r="SDI42" s="127"/>
      <c r="SDJ42" s="127"/>
      <c r="SDK42" s="127"/>
      <c r="SDL42" s="127"/>
      <c r="SDM42" s="127"/>
      <c r="SDN42" s="127"/>
      <c r="SDO42" s="127"/>
      <c r="SDP42" s="127"/>
      <c r="SDQ42" s="127"/>
      <c r="SDR42" s="127"/>
      <c r="SDS42" s="127"/>
      <c r="SDT42" s="127"/>
      <c r="SDU42" s="127"/>
      <c r="SDV42" s="127"/>
      <c r="SDW42" s="127"/>
      <c r="SDX42" s="127"/>
      <c r="SDY42" s="127"/>
      <c r="SDZ42" s="127"/>
      <c r="SEA42" s="127"/>
      <c r="SEB42" s="127"/>
      <c r="SEC42" s="127"/>
      <c r="SED42" s="127"/>
      <c r="SEE42" s="127"/>
      <c r="SEF42" s="127"/>
      <c r="SEG42" s="127"/>
      <c r="SEH42" s="127"/>
      <c r="SEI42" s="127"/>
      <c r="SEJ42" s="127"/>
      <c r="SEK42" s="127"/>
      <c r="SEL42" s="127"/>
      <c r="SEM42" s="127"/>
      <c r="SEN42" s="127"/>
      <c r="SEO42" s="127"/>
      <c r="SEP42" s="127"/>
      <c r="SEQ42" s="127"/>
      <c r="SER42" s="127"/>
      <c r="SES42" s="127"/>
      <c r="SET42" s="127"/>
      <c r="SEU42" s="127"/>
      <c r="SEV42" s="127"/>
      <c r="SEW42" s="127"/>
      <c r="SEX42" s="127"/>
      <c r="SEY42" s="127"/>
      <c r="SEZ42" s="127"/>
      <c r="SFA42" s="127"/>
      <c r="SFB42" s="127"/>
      <c r="SFC42" s="127"/>
      <c r="SFD42" s="127"/>
      <c r="SFE42" s="127"/>
      <c r="SFF42" s="127"/>
      <c r="SFG42" s="127"/>
      <c r="SFH42" s="127"/>
      <c r="SFI42" s="127"/>
      <c r="SFJ42" s="127"/>
      <c r="SFK42" s="127"/>
      <c r="SFL42" s="127"/>
      <c r="SFM42" s="127"/>
      <c r="SFN42" s="127"/>
      <c r="SFO42" s="127"/>
      <c r="SFP42" s="127"/>
      <c r="SFQ42" s="127"/>
      <c r="SFR42" s="127"/>
      <c r="SFS42" s="127"/>
      <c r="SFT42" s="127"/>
      <c r="SFU42" s="127"/>
      <c r="SFV42" s="127"/>
      <c r="SFW42" s="127"/>
      <c r="SFX42" s="127"/>
      <c r="SFY42" s="127"/>
      <c r="SFZ42" s="127"/>
      <c r="SGA42" s="127"/>
      <c r="SGB42" s="127"/>
      <c r="SGC42" s="127"/>
      <c r="SGD42" s="127"/>
      <c r="SGE42" s="127"/>
      <c r="SGF42" s="127"/>
      <c r="SGG42" s="127"/>
      <c r="SGH42" s="127"/>
      <c r="SGI42" s="127"/>
      <c r="SGJ42" s="127"/>
      <c r="SGK42" s="127"/>
      <c r="SGL42" s="127"/>
      <c r="SGM42" s="127"/>
      <c r="SGN42" s="127"/>
      <c r="SGO42" s="127"/>
      <c r="SGP42" s="127"/>
      <c r="SGQ42" s="127"/>
      <c r="SGR42" s="127"/>
      <c r="SGS42" s="127"/>
      <c r="SGT42" s="127"/>
      <c r="SGU42" s="127"/>
      <c r="SGV42" s="127"/>
      <c r="SGW42" s="127"/>
      <c r="SGX42" s="127"/>
      <c r="SGY42" s="127"/>
      <c r="SGZ42" s="127"/>
      <c r="SHA42" s="127"/>
      <c r="SHB42" s="127"/>
      <c r="SHC42" s="127"/>
      <c r="SHD42" s="127"/>
      <c r="SHE42" s="127"/>
      <c r="SHF42" s="127"/>
      <c r="SHG42" s="127"/>
      <c r="SHH42" s="127"/>
      <c r="SHI42" s="127"/>
      <c r="SHJ42" s="127"/>
      <c r="SHK42" s="127"/>
      <c r="SHL42" s="127"/>
      <c r="SHM42" s="127"/>
      <c r="SHN42" s="127"/>
      <c r="SHO42" s="127"/>
      <c r="SHP42" s="127"/>
      <c r="SHQ42" s="127"/>
      <c r="SHR42" s="127"/>
      <c r="SHS42" s="127"/>
      <c r="SHT42" s="127"/>
      <c r="SHU42" s="127"/>
      <c r="SHV42" s="127"/>
      <c r="SHW42" s="127"/>
      <c r="SHX42" s="127"/>
      <c r="SHY42" s="127"/>
      <c r="SHZ42" s="127"/>
      <c r="SIA42" s="127"/>
      <c r="SIB42" s="127"/>
      <c r="SIC42" s="127"/>
      <c r="SID42" s="127"/>
      <c r="SIE42" s="127"/>
      <c r="SIF42" s="127"/>
      <c r="SIG42" s="127"/>
      <c r="SIH42" s="127"/>
      <c r="SII42" s="127"/>
      <c r="SIJ42" s="127"/>
      <c r="SIK42" s="127"/>
      <c r="SIL42" s="127"/>
      <c r="SIM42" s="127"/>
      <c r="SIN42" s="127"/>
      <c r="SIO42" s="127"/>
      <c r="SIP42" s="127"/>
      <c r="SIQ42" s="127"/>
      <c r="SIR42" s="127"/>
      <c r="SIS42" s="127"/>
      <c r="SIT42" s="127"/>
      <c r="SIU42" s="127"/>
      <c r="SIV42" s="127"/>
      <c r="SIW42" s="127"/>
      <c r="SIX42" s="127"/>
      <c r="SIY42" s="127"/>
      <c r="SIZ42" s="127"/>
      <c r="SJA42" s="127"/>
      <c r="SJB42" s="127"/>
      <c r="SJC42" s="127"/>
      <c r="SJD42" s="127"/>
      <c r="SJE42" s="127"/>
      <c r="SJF42" s="127"/>
      <c r="SJG42" s="127"/>
      <c r="SJH42" s="127"/>
      <c r="SJI42" s="127"/>
      <c r="SJJ42" s="127"/>
      <c r="SJK42" s="127"/>
      <c r="SJL42" s="127"/>
      <c r="SJM42" s="127"/>
      <c r="SJN42" s="127"/>
      <c r="SJO42" s="127"/>
      <c r="SJP42" s="127"/>
      <c r="SJQ42" s="127"/>
      <c r="SJR42" s="127"/>
      <c r="SJS42" s="127"/>
      <c r="SJT42" s="127"/>
      <c r="SJU42" s="127"/>
      <c r="SJV42" s="127"/>
      <c r="SJW42" s="127"/>
      <c r="SJX42" s="127"/>
      <c r="SJY42" s="127"/>
      <c r="SJZ42" s="127"/>
      <c r="SKA42" s="127"/>
      <c r="SKB42" s="127"/>
      <c r="SKC42" s="127"/>
      <c r="SKD42" s="127"/>
      <c r="SKE42" s="127"/>
      <c r="SKF42" s="127"/>
      <c r="SKG42" s="127"/>
      <c r="SKH42" s="127"/>
      <c r="SKI42" s="127"/>
      <c r="SKJ42" s="127"/>
      <c r="SKK42" s="127"/>
      <c r="SKL42" s="127"/>
      <c r="SKM42" s="127"/>
      <c r="SKN42" s="127"/>
      <c r="SKO42" s="127"/>
      <c r="SKP42" s="127"/>
      <c r="SKQ42" s="127"/>
      <c r="SKR42" s="127"/>
      <c r="SKS42" s="127"/>
      <c r="SKT42" s="127"/>
      <c r="SKU42" s="127"/>
      <c r="SKV42" s="127"/>
      <c r="SKW42" s="127"/>
      <c r="SKX42" s="127"/>
      <c r="SKY42" s="127"/>
      <c r="SKZ42" s="127"/>
      <c r="SLA42" s="127"/>
      <c r="SLB42" s="127"/>
      <c r="SLC42" s="127"/>
      <c r="SLD42" s="127"/>
      <c r="SLE42" s="127"/>
      <c r="SLF42" s="127"/>
      <c r="SLG42" s="127"/>
      <c r="SLH42" s="127"/>
      <c r="SLI42" s="127"/>
      <c r="SLJ42" s="127"/>
      <c r="SLK42" s="127"/>
      <c r="SLL42" s="127"/>
      <c r="SLM42" s="127"/>
      <c r="SLN42" s="127"/>
      <c r="SLO42" s="127"/>
      <c r="SLP42" s="127"/>
      <c r="SLQ42" s="127"/>
      <c r="SLR42" s="127"/>
      <c r="SLS42" s="127"/>
      <c r="SLT42" s="127"/>
      <c r="SLU42" s="127"/>
      <c r="SLV42" s="127"/>
      <c r="SLW42" s="127"/>
      <c r="SLX42" s="127"/>
      <c r="SLY42" s="127"/>
      <c r="SLZ42" s="127"/>
      <c r="SMA42" s="127"/>
      <c r="SMB42" s="127"/>
      <c r="SMC42" s="127"/>
      <c r="SMD42" s="127"/>
      <c r="SME42" s="127"/>
      <c r="SMF42" s="127"/>
      <c r="SMG42" s="127"/>
      <c r="SMH42" s="127"/>
      <c r="SMI42" s="127"/>
      <c r="SMJ42" s="127"/>
      <c r="SMK42" s="127"/>
      <c r="SML42" s="127"/>
      <c r="SMM42" s="127"/>
      <c r="SMN42" s="127"/>
      <c r="SMO42" s="127"/>
      <c r="SMP42" s="127"/>
      <c r="SMQ42" s="127"/>
      <c r="SMR42" s="127"/>
      <c r="SMS42" s="127"/>
      <c r="SMT42" s="127"/>
      <c r="SMU42" s="127"/>
      <c r="SMV42" s="127"/>
      <c r="SMW42" s="127"/>
      <c r="SMX42" s="127"/>
      <c r="SMY42" s="127"/>
      <c r="SMZ42" s="127"/>
      <c r="SNA42" s="127"/>
      <c r="SNB42" s="127"/>
      <c r="SNC42" s="127"/>
      <c r="SND42" s="127"/>
      <c r="SNE42" s="127"/>
      <c r="SNF42" s="127"/>
      <c r="SNG42" s="127"/>
      <c r="SNH42" s="127"/>
      <c r="SNI42" s="127"/>
      <c r="SNJ42" s="127"/>
      <c r="SNK42" s="127"/>
      <c r="SNL42" s="127"/>
      <c r="SNM42" s="127"/>
      <c r="SNN42" s="127"/>
      <c r="SNO42" s="127"/>
      <c r="SNP42" s="127"/>
      <c r="SNQ42" s="127"/>
      <c r="SNR42" s="127"/>
      <c r="SNS42" s="127"/>
      <c r="SNT42" s="127"/>
      <c r="SNU42" s="127"/>
      <c r="SNV42" s="127"/>
      <c r="SNW42" s="127"/>
      <c r="SNX42" s="127"/>
      <c r="SNY42" s="127"/>
      <c r="SNZ42" s="127"/>
      <c r="SOA42" s="127"/>
      <c r="SOB42" s="127"/>
      <c r="SOC42" s="127"/>
      <c r="SOD42" s="127"/>
      <c r="SOE42" s="127"/>
      <c r="SOF42" s="127"/>
      <c r="SOG42" s="127"/>
      <c r="SOH42" s="127"/>
      <c r="SOI42" s="127"/>
      <c r="SOJ42" s="127"/>
      <c r="SOK42" s="127"/>
      <c r="SOL42" s="127"/>
      <c r="SOM42" s="127"/>
      <c r="SON42" s="127"/>
      <c r="SOO42" s="127"/>
      <c r="SOP42" s="127"/>
      <c r="SOQ42" s="127"/>
      <c r="SOR42" s="127"/>
      <c r="SOS42" s="127"/>
      <c r="SOT42" s="127"/>
      <c r="SOU42" s="127"/>
      <c r="SOV42" s="127"/>
      <c r="SOW42" s="127"/>
      <c r="SOX42" s="127"/>
      <c r="SOY42" s="127"/>
      <c r="SOZ42" s="127"/>
      <c r="SPA42" s="127"/>
      <c r="SPB42" s="127"/>
      <c r="SPC42" s="127"/>
      <c r="SPD42" s="127"/>
      <c r="SPE42" s="127"/>
      <c r="SPF42" s="127"/>
      <c r="SPG42" s="127"/>
      <c r="SPH42" s="127"/>
      <c r="SPI42" s="127"/>
      <c r="SPJ42" s="127"/>
      <c r="SPK42" s="127"/>
      <c r="SPL42" s="127"/>
      <c r="SPM42" s="127"/>
      <c r="SPN42" s="127"/>
      <c r="SPO42" s="127"/>
      <c r="SPP42" s="127"/>
      <c r="SPQ42" s="127"/>
      <c r="SPR42" s="127"/>
      <c r="SPS42" s="127"/>
      <c r="SPT42" s="127"/>
      <c r="SPU42" s="127"/>
      <c r="SPV42" s="127"/>
      <c r="SPW42" s="127"/>
      <c r="SPX42" s="127"/>
      <c r="SPY42" s="127"/>
      <c r="SPZ42" s="127"/>
      <c r="SQA42" s="127"/>
      <c r="SQB42" s="127"/>
      <c r="SQC42" s="127"/>
      <c r="SQD42" s="127"/>
      <c r="SQE42" s="127"/>
      <c r="SQF42" s="127"/>
      <c r="SQG42" s="127"/>
      <c r="SQH42" s="127"/>
      <c r="SQI42" s="127"/>
      <c r="SQJ42" s="127"/>
      <c r="SQK42" s="127"/>
      <c r="SQL42" s="127"/>
      <c r="SQM42" s="127"/>
      <c r="SQN42" s="127"/>
      <c r="SQO42" s="127"/>
      <c r="SQP42" s="127"/>
      <c r="SQQ42" s="127"/>
      <c r="SQR42" s="127"/>
      <c r="SQS42" s="127"/>
      <c r="SQT42" s="127"/>
      <c r="SQU42" s="127"/>
      <c r="SQV42" s="127"/>
      <c r="SQW42" s="127"/>
      <c r="SQX42" s="127"/>
      <c r="SQY42" s="127"/>
      <c r="SQZ42" s="127"/>
      <c r="SRA42" s="127"/>
      <c r="SRB42" s="127"/>
      <c r="SRC42" s="127"/>
      <c r="SRD42" s="127"/>
      <c r="SRE42" s="127"/>
      <c r="SRF42" s="127"/>
      <c r="SRG42" s="127"/>
      <c r="SRH42" s="127"/>
      <c r="SRI42" s="127"/>
      <c r="SRJ42" s="127"/>
      <c r="SRK42" s="127"/>
      <c r="SRL42" s="127"/>
      <c r="SRM42" s="127"/>
      <c r="SRN42" s="127"/>
      <c r="SRO42" s="127"/>
      <c r="SRP42" s="127"/>
      <c r="SRQ42" s="127"/>
      <c r="SRR42" s="127"/>
      <c r="SRS42" s="127"/>
      <c r="SRT42" s="127"/>
      <c r="SRU42" s="127"/>
      <c r="SRV42" s="127"/>
      <c r="SRW42" s="127"/>
      <c r="SRX42" s="127"/>
      <c r="SRY42" s="127"/>
      <c r="SRZ42" s="127"/>
      <c r="SSA42" s="127"/>
      <c r="SSB42" s="127"/>
      <c r="SSC42" s="127"/>
      <c r="SSD42" s="127"/>
      <c r="SSE42" s="127"/>
      <c r="SSF42" s="127"/>
      <c r="SSG42" s="127"/>
      <c r="SSH42" s="127"/>
      <c r="SSI42" s="127"/>
      <c r="SSJ42" s="127"/>
      <c r="SSK42" s="127"/>
      <c r="SSL42" s="127"/>
      <c r="SSM42" s="127"/>
      <c r="SSN42" s="127"/>
      <c r="SSO42" s="127"/>
      <c r="SSP42" s="127"/>
      <c r="SSQ42" s="127"/>
      <c r="SSR42" s="127"/>
      <c r="SSS42" s="127"/>
      <c r="SST42" s="127"/>
      <c r="SSU42" s="127"/>
      <c r="SSV42" s="127"/>
      <c r="SSW42" s="127"/>
      <c r="SSX42" s="127"/>
      <c r="SSY42" s="127"/>
      <c r="SSZ42" s="127"/>
      <c r="STA42" s="127"/>
      <c r="STB42" s="127"/>
      <c r="STC42" s="127"/>
      <c r="STD42" s="127"/>
      <c r="STE42" s="127"/>
      <c r="STF42" s="127"/>
      <c r="STG42" s="127"/>
      <c r="STH42" s="127"/>
      <c r="STI42" s="127"/>
      <c r="STJ42" s="127"/>
      <c r="STK42" s="127"/>
      <c r="STL42" s="127"/>
      <c r="STM42" s="127"/>
      <c r="STN42" s="127"/>
      <c r="STO42" s="127"/>
      <c r="STP42" s="127"/>
      <c r="STQ42" s="127"/>
      <c r="STR42" s="127"/>
      <c r="STS42" s="127"/>
      <c r="STT42" s="127"/>
      <c r="STU42" s="127"/>
      <c r="STV42" s="127"/>
      <c r="STW42" s="127"/>
      <c r="STX42" s="127"/>
      <c r="STY42" s="127"/>
      <c r="STZ42" s="127"/>
      <c r="SUA42" s="127"/>
      <c r="SUB42" s="127"/>
      <c r="SUC42" s="127"/>
      <c r="SUD42" s="127"/>
      <c r="SUE42" s="127"/>
      <c r="SUF42" s="127"/>
      <c r="SUG42" s="127"/>
      <c r="SUH42" s="127"/>
      <c r="SUI42" s="127"/>
      <c r="SUJ42" s="127"/>
      <c r="SUK42" s="127"/>
      <c r="SUL42" s="127"/>
      <c r="SUM42" s="127"/>
      <c r="SUN42" s="127"/>
      <c r="SUO42" s="127"/>
      <c r="SUP42" s="127"/>
      <c r="SUQ42" s="127"/>
      <c r="SUR42" s="127"/>
      <c r="SUS42" s="127"/>
      <c r="SUT42" s="127"/>
      <c r="SUU42" s="127"/>
      <c r="SUV42" s="127"/>
      <c r="SUW42" s="127"/>
      <c r="SUX42" s="127"/>
      <c r="SUY42" s="127"/>
      <c r="SUZ42" s="127"/>
      <c r="SVA42" s="127"/>
      <c r="SVB42" s="127"/>
      <c r="SVC42" s="127"/>
      <c r="SVD42" s="127"/>
      <c r="SVE42" s="127"/>
      <c r="SVF42" s="127"/>
      <c r="SVG42" s="127"/>
      <c r="SVH42" s="127"/>
      <c r="SVI42" s="127"/>
      <c r="SVJ42" s="127"/>
      <c r="SVK42" s="127"/>
      <c r="SVL42" s="127"/>
      <c r="SVM42" s="127"/>
      <c r="SVN42" s="127"/>
      <c r="SVO42" s="127"/>
      <c r="SVP42" s="127"/>
      <c r="SVQ42" s="127"/>
      <c r="SVR42" s="127"/>
      <c r="SVS42" s="127"/>
      <c r="SVT42" s="127"/>
      <c r="SVU42" s="127"/>
      <c r="SVV42" s="127"/>
      <c r="SVW42" s="127"/>
      <c r="SVX42" s="127"/>
      <c r="SVY42" s="127"/>
      <c r="SVZ42" s="127"/>
      <c r="SWA42" s="127"/>
      <c r="SWB42" s="127"/>
      <c r="SWC42" s="127"/>
      <c r="SWD42" s="127"/>
      <c r="SWE42" s="127"/>
      <c r="SWF42" s="127"/>
      <c r="SWG42" s="127"/>
      <c r="SWH42" s="127"/>
      <c r="SWI42" s="127"/>
      <c r="SWJ42" s="127"/>
      <c r="SWK42" s="127"/>
      <c r="SWL42" s="127"/>
      <c r="SWM42" s="127"/>
      <c r="SWN42" s="127"/>
      <c r="SWO42" s="127"/>
      <c r="SWP42" s="127"/>
      <c r="SWQ42" s="127"/>
      <c r="SWR42" s="127"/>
      <c r="SWS42" s="127"/>
      <c r="SWT42" s="127"/>
      <c r="SWU42" s="127"/>
      <c r="SWV42" s="127"/>
      <c r="SWW42" s="127"/>
      <c r="SWX42" s="127"/>
      <c r="SWY42" s="127"/>
      <c r="SWZ42" s="127"/>
      <c r="SXA42" s="127"/>
      <c r="SXB42" s="127"/>
      <c r="SXC42" s="127"/>
      <c r="SXD42" s="127"/>
      <c r="SXE42" s="127"/>
      <c r="SXF42" s="127"/>
      <c r="SXG42" s="127"/>
      <c r="SXH42" s="127"/>
      <c r="SXI42" s="127"/>
      <c r="SXJ42" s="127"/>
      <c r="SXK42" s="127"/>
      <c r="SXL42" s="127"/>
      <c r="SXM42" s="127"/>
      <c r="SXN42" s="127"/>
      <c r="SXO42" s="127"/>
      <c r="SXP42" s="127"/>
      <c r="SXQ42" s="127"/>
      <c r="SXR42" s="127"/>
      <c r="SXS42" s="127"/>
      <c r="SXT42" s="127"/>
      <c r="SXU42" s="127"/>
      <c r="SXV42" s="127"/>
      <c r="SXW42" s="127"/>
      <c r="SXX42" s="127"/>
      <c r="SXY42" s="127"/>
      <c r="SXZ42" s="127"/>
      <c r="SYA42" s="127"/>
      <c r="SYB42" s="127"/>
      <c r="SYC42" s="127"/>
      <c r="SYD42" s="127"/>
      <c r="SYE42" s="127"/>
      <c r="SYF42" s="127"/>
      <c r="SYG42" s="127"/>
      <c r="SYH42" s="127"/>
      <c r="SYI42" s="127"/>
      <c r="SYJ42" s="127"/>
      <c r="SYK42" s="127"/>
      <c r="SYL42" s="127"/>
      <c r="SYM42" s="127"/>
      <c r="SYN42" s="127"/>
      <c r="SYO42" s="127"/>
      <c r="SYP42" s="127"/>
      <c r="SYQ42" s="127"/>
      <c r="SYR42" s="127"/>
      <c r="SYS42" s="127"/>
      <c r="SYT42" s="127"/>
      <c r="SYU42" s="127"/>
      <c r="SYV42" s="127"/>
      <c r="SYW42" s="127"/>
      <c r="SYX42" s="127"/>
      <c r="SYY42" s="127"/>
      <c r="SYZ42" s="127"/>
      <c r="SZA42" s="127"/>
      <c r="SZB42" s="127"/>
      <c r="SZC42" s="127"/>
      <c r="SZD42" s="127"/>
      <c r="SZE42" s="127"/>
      <c r="SZF42" s="127"/>
      <c r="SZG42" s="127"/>
      <c r="SZH42" s="127"/>
      <c r="SZI42" s="127"/>
      <c r="SZJ42" s="127"/>
      <c r="SZK42" s="127"/>
      <c r="SZL42" s="127"/>
      <c r="SZM42" s="127"/>
      <c r="SZN42" s="127"/>
      <c r="SZO42" s="127"/>
      <c r="SZP42" s="127"/>
      <c r="SZQ42" s="127"/>
      <c r="SZR42" s="127"/>
      <c r="SZS42" s="127"/>
      <c r="SZT42" s="127"/>
      <c r="SZU42" s="127"/>
      <c r="SZV42" s="127"/>
      <c r="SZW42" s="127"/>
      <c r="SZX42" s="127"/>
      <c r="SZY42" s="127"/>
      <c r="SZZ42" s="127"/>
      <c r="TAA42" s="127"/>
      <c r="TAB42" s="127"/>
      <c r="TAC42" s="127"/>
      <c r="TAD42" s="127"/>
      <c r="TAE42" s="127"/>
      <c r="TAF42" s="127"/>
      <c r="TAG42" s="127"/>
      <c r="TAH42" s="127"/>
      <c r="TAI42" s="127"/>
      <c r="TAJ42" s="127"/>
      <c r="TAK42" s="127"/>
      <c r="TAL42" s="127"/>
      <c r="TAM42" s="127"/>
      <c r="TAN42" s="127"/>
      <c r="TAO42" s="127"/>
      <c r="TAP42" s="127"/>
      <c r="TAQ42" s="127"/>
      <c r="TAR42" s="127"/>
      <c r="TAS42" s="127"/>
      <c r="TAT42" s="127"/>
      <c r="TAU42" s="127"/>
      <c r="TAV42" s="127"/>
      <c r="TAW42" s="127"/>
      <c r="TAX42" s="127"/>
      <c r="TAY42" s="127"/>
      <c r="TAZ42" s="127"/>
      <c r="TBA42" s="127"/>
      <c r="TBB42" s="127"/>
      <c r="TBC42" s="127"/>
      <c r="TBD42" s="127"/>
      <c r="TBE42" s="127"/>
      <c r="TBF42" s="127"/>
      <c r="TBG42" s="127"/>
      <c r="TBH42" s="127"/>
      <c r="TBI42" s="127"/>
      <c r="TBJ42" s="127"/>
      <c r="TBK42" s="127"/>
      <c r="TBL42" s="127"/>
      <c r="TBM42" s="127"/>
      <c r="TBN42" s="127"/>
      <c r="TBO42" s="127"/>
      <c r="TBP42" s="127"/>
      <c r="TBQ42" s="127"/>
      <c r="TBR42" s="127"/>
      <c r="TBS42" s="127"/>
      <c r="TBT42" s="127"/>
      <c r="TBU42" s="127"/>
      <c r="TBV42" s="127"/>
      <c r="TBW42" s="127"/>
      <c r="TBX42" s="127"/>
      <c r="TBY42" s="127"/>
      <c r="TBZ42" s="127"/>
      <c r="TCA42" s="127"/>
      <c r="TCB42" s="127"/>
      <c r="TCC42" s="127"/>
      <c r="TCD42" s="127"/>
      <c r="TCE42" s="127"/>
      <c r="TCF42" s="127"/>
      <c r="TCG42" s="127"/>
      <c r="TCH42" s="127"/>
      <c r="TCI42" s="127"/>
      <c r="TCJ42" s="127"/>
      <c r="TCK42" s="127"/>
      <c r="TCL42" s="127"/>
      <c r="TCM42" s="127"/>
      <c r="TCN42" s="127"/>
      <c r="TCO42" s="127"/>
      <c r="TCP42" s="127"/>
      <c r="TCQ42" s="127"/>
      <c r="TCR42" s="127"/>
      <c r="TCS42" s="127"/>
      <c r="TCT42" s="127"/>
      <c r="TCU42" s="127"/>
      <c r="TCV42" s="127"/>
      <c r="TCW42" s="127"/>
      <c r="TCX42" s="127"/>
      <c r="TCY42" s="127"/>
      <c r="TCZ42" s="127"/>
      <c r="TDA42" s="127"/>
      <c r="TDB42" s="127"/>
      <c r="TDC42" s="127"/>
      <c r="TDD42" s="127"/>
      <c r="TDE42" s="127"/>
      <c r="TDF42" s="127"/>
      <c r="TDG42" s="127"/>
      <c r="TDH42" s="127"/>
      <c r="TDI42" s="127"/>
      <c r="TDJ42" s="127"/>
      <c r="TDK42" s="127"/>
      <c r="TDL42" s="127"/>
      <c r="TDM42" s="127"/>
      <c r="TDN42" s="127"/>
      <c r="TDO42" s="127"/>
      <c r="TDP42" s="127"/>
      <c r="TDQ42" s="127"/>
      <c r="TDR42" s="127"/>
      <c r="TDS42" s="127"/>
      <c r="TDT42" s="127"/>
      <c r="TDU42" s="127"/>
      <c r="TDV42" s="127"/>
      <c r="TDW42" s="127"/>
      <c r="TDX42" s="127"/>
      <c r="TDY42" s="127"/>
      <c r="TDZ42" s="127"/>
      <c r="TEA42" s="127"/>
      <c r="TEB42" s="127"/>
      <c r="TEC42" s="127"/>
      <c r="TED42" s="127"/>
      <c r="TEE42" s="127"/>
      <c r="TEF42" s="127"/>
      <c r="TEG42" s="127"/>
      <c r="TEH42" s="127"/>
      <c r="TEI42" s="127"/>
      <c r="TEJ42" s="127"/>
      <c r="TEK42" s="127"/>
      <c r="TEL42" s="127"/>
      <c r="TEM42" s="127"/>
      <c r="TEN42" s="127"/>
      <c r="TEO42" s="127"/>
      <c r="TEP42" s="127"/>
      <c r="TEQ42" s="127"/>
      <c r="TER42" s="127"/>
      <c r="TES42" s="127"/>
      <c r="TET42" s="127"/>
      <c r="TEU42" s="127"/>
      <c r="TEV42" s="127"/>
      <c r="TEW42" s="127"/>
      <c r="TEX42" s="127"/>
      <c r="TEY42" s="127"/>
      <c r="TEZ42" s="127"/>
      <c r="TFA42" s="127"/>
      <c r="TFB42" s="127"/>
      <c r="TFC42" s="127"/>
      <c r="TFD42" s="127"/>
      <c r="TFE42" s="127"/>
      <c r="TFF42" s="127"/>
      <c r="TFG42" s="127"/>
      <c r="TFH42" s="127"/>
      <c r="TFI42" s="127"/>
      <c r="TFJ42" s="127"/>
      <c r="TFK42" s="127"/>
      <c r="TFL42" s="127"/>
      <c r="TFM42" s="127"/>
      <c r="TFN42" s="127"/>
      <c r="TFO42" s="127"/>
      <c r="TFP42" s="127"/>
      <c r="TFQ42" s="127"/>
      <c r="TFR42" s="127"/>
      <c r="TFS42" s="127"/>
      <c r="TFT42" s="127"/>
      <c r="TFU42" s="127"/>
      <c r="TFV42" s="127"/>
      <c r="TFW42" s="127"/>
      <c r="TFX42" s="127"/>
      <c r="TFY42" s="127"/>
      <c r="TFZ42" s="127"/>
      <c r="TGA42" s="127"/>
      <c r="TGB42" s="127"/>
      <c r="TGC42" s="127"/>
      <c r="TGD42" s="127"/>
      <c r="TGE42" s="127"/>
      <c r="TGF42" s="127"/>
      <c r="TGG42" s="127"/>
      <c r="TGH42" s="127"/>
      <c r="TGI42" s="127"/>
      <c r="TGJ42" s="127"/>
      <c r="TGK42" s="127"/>
      <c r="TGL42" s="127"/>
      <c r="TGM42" s="127"/>
      <c r="TGN42" s="127"/>
      <c r="TGO42" s="127"/>
      <c r="TGP42" s="127"/>
      <c r="TGQ42" s="127"/>
      <c r="TGR42" s="127"/>
      <c r="TGS42" s="127"/>
      <c r="TGT42" s="127"/>
      <c r="TGU42" s="127"/>
      <c r="TGV42" s="127"/>
      <c r="TGW42" s="127"/>
      <c r="TGX42" s="127"/>
      <c r="TGY42" s="127"/>
      <c r="TGZ42" s="127"/>
      <c r="THA42" s="127"/>
      <c r="THB42" s="127"/>
      <c r="THC42" s="127"/>
      <c r="THD42" s="127"/>
      <c r="THE42" s="127"/>
      <c r="THF42" s="127"/>
      <c r="THG42" s="127"/>
      <c r="THH42" s="127"/>
      <c r="THI42" s="127"/>
      <c r="THJ42" s="127"/>
      <c r="THK42" s="127"/>
      <c r="THL42" s="127"/>
      <c r="THM42" s="127"/>
      <c r="THN42" s="127"/>
      <c r="THO42" s="127"/>
      <c r="THP42" s="127"/>
      <c r="THQ42" s="127"/>
      <c r="THR42" s="127"/>
      <c r="THS42" s="127"/>
      <c r="THT42" s="127"/>
      <c r="THU42" s="127"/>
      <c r="THV42" s="127"/>
      <c r="THW42" s="127"/>
      <c r="THX42" s="127"/>
      <c r="THY42" s="127"/>
      <c r="THZ42" s="127"/>
      <c r="TIA42" s="127"/>
      <c r="TIB42" s="127"/>
      <c r="TIC42" s="127"/>
      <c r="TID42" s="127"/>
      <c r="TIE42" s="127"/>
      <c r="TIF42" s="127"/>
      <c r="TIG42" s="127"/>
      <c r="TIH42" s="127"/>
      <c r="TII42" s="127"/>
      <c r="TIJ42" s="127"/>
      <c r="TIK42" s="127"/>
      <c r="TIL42" s="127"/>
      <c r="TIM42" s="127"/>
      <c r="TIN42" s="127"/>
      <c r="TIO42" s="127"/>
      <c r="TIP42" s="127"/>
      <c r="TIQ42" s="127"/>
      <c r="TIR42" s="127"/>
      <c r="TIS42" s="127"/>
      <c r="TIT42" s="127"/>
      <c r="TIU42" s="127"/>
      <c r="TIV42" s="127"/>
      <c r="TIW42" s="127"/>
      <c r="TIX42" s="127"/>
      <c r="TIY42" s="127"/>
      <c r="TIZ42" s="127"/>
      <c r="TJA42" s="127"/>
      <c r="TJB42" s="127"/>
      <c r="TJC42" s="127"/>
      <c r="TJD42" s="127"/>
      <c r="TJE42" s="127"/>
      <c r="TJF42" s="127"/>
      <c r="TJG42" s="127"/>
      <c r="TJH42" s="127"/>
      <c r="TJI42" s="127"/>
      <c r="TJJ42" s="127"/>
      <c r="TJK42" s="127"/>
      <c r="TJL42" s="127"/>
      <c r="TJM42" s="127"/>
      <c r="TJN42" s="127"/>
      <c r="TJO42" s="127"/>
      <c r="TJP42" s="127"/>
      <c r="TJQ42" s="127"/>
      <c r="TJR42" s="127"/>
      <c r="TJS42" s="127"/>
      <c r="TJT42" s="127"/>
      <c r="TJU42" s="127"/>
      <c r="TJV42" s="127"/>
      <c r="TJW42" s="127"/>
      <c r="TJX42" s="127"/>
      <c r="TJY42" s="127"/>
      <c r="TJZ42" s="127"/>
      <c r="TKA42" s="127"/>
      <c r="TKB42" s="127"/>
      <c r="TKC42" s="127"/>
      <c r="TKD42" s="127"/>
      <c r="TKE42" s="127"/>
      <c r="TKF42" s="127"/>
      <c r="TKG42" s="127"/>
      <c r="TKH42" s="127"/>
      <c r="TKI42" s="127"/>
      <c r="TKJ42" s="127"/>
      <c r="TKK42" s="127"/>
      <c r="TKL42" s="127"/>
      <c r="TKM42" s="127"/>
      <c r="TKN42" s="127"/>
      <c r="TKO42" s="127"/>
      <c r="TKP42" s="127"/>
      <c r="TKQ42" s="127"/>
      <c r="TKR42" s="127"/>
      <c r="TKS42" s="127"/>
      <c r="TKT42" s="127"/>
      <c r="TKU42" s="127"/>
      <c r="TKV42" s="127"/>
      <c r="TKW42" s="127"/>
      <c r="TKX42" s="127"/>
      <c r="TKY42" s="127"/>
      <c r="TKZ42" s="127"/>
      <c r="TLA42" s="127"/>
      <c r="TLB42" s="127"/>
      <c r="TLC42" s="127"/>
      <c r="TLD42" s="127"/>
      <c r="TLE42" s="127"/>
      <c r="TLF42" s="127"/>
      <c r="TLG42" s="127"/>
      <c r="TLH42" s="127"/>
      <c r="TLI42" s="127"/>
      <c r="TLJ42" s="127"/>
      <c r="TLK42" s="127"/>
      <c r="TLL42" s="127"/>
      <c r="TLM42" s="127"/>
      <c r="TLN42" s="127"/>
      <c r="TLO42" s="127"/>
      <c r="TLP42" s="127"/>
      <c r="TLQ42" s="127"/>
      <c r="TLR42" s="127"/>
      <c r="TLS42" s="127"/>
      <c r="TLT42" s="127"/>
      <c r="TLU42" s="127"/>
      <c r="TLV42" s="127"/>
      <c r="TLW42" s="127"/>
      <c r="TLX42" s="127"/>
      <c r="TLY42" s="127"/>
      <c r="TLZ42" s="127"/>
      <c r="TMA42" s="127"/>
      <c r="TMB42" s="127"/>
      <c r="TMC42" s="127"/>
      <c r="TMD42" s="127"/>
      <c r="TME42" s="127"/>
      <c r="TMF42" s="127"/>
      <c r="TMG42" s="127"/>
      <c r="TMH42" s="127"/>
      <c r="TMI42" s="127"/>
      <c r="TMJ42" s="127"/>
      <c r="TMK42" s="127"/>
      <c r="TML42" s="127"/>
      <c r="TMM42" s="127"/>
      <c r="TMN42" s="127"/>
      <c r="TMO42" s="127"/>
      <c r="TMP42" s="127"/>
      <c r="TMQ42" s="127"/>
      <c r="TMR42" s="127"/>
      <c r="TMS42" s="127"/>
      <c r="TMT42" s="127"/>
      <c r="TMU42" s="127"/>
      <c r="TMV42" s="127"/>
      <c r="TMW42" s="127"/>
      <c r="TMX42" s="127"/>
      <c r="TMY42" s="127"/>
      <c r="TMZ42" s="127"/>
      <c r="TNA42" s="127"/>
      <c r="TNB42" s="127"/>
      <c r="TNC42" s="127"/>
      <c r="TND42" s="127"/>
      <c r="TNE42" s="127"/>
      <c r="TNF42" s="127"/>
      <c r="TNG42" s="127"/>
      <c r="TNH42" s="127"/>
      <c r="TNI42" s="127"/>
      <c r="TNJ42" s="127"/>
      <c r="TNK42" s="127"/>
      <c r="TNL42" s="127"/>
      <c r="TNM42" s="127"/>
      <c r="TNN42" s="127"/>
      <c r="TNO42" s="127"/>
      <c r="TNP42" s="127"/>
      <c r="TNQ42" s="127"/>
      <c r="TNR42" s="127"/>
      <c r="TNS42" s="127"/>
      <c r="TNT42" s="127"/>
      <c r="TNU42" s="127"/>
      <c r="TNV42" s="127"/>
      <c r="TNW42" s="127"/>
      <c r="TNX42" s="127"/>
      <c r="TNY42" s="127"/>
      <c r="TNZ42" s="127"/>
      <c r="TOA42" s="127"/>
      <c r="TOB42" s="127"/>
      <c r="TOC42" s="127"/>
      <c r="TOD42" s="127"/>
      <c r="TOE42" s="127"/>
      <c r="TOF42" s="127"/>
      <c r="TOG42" s="127"/>
      <c r="TOH42" s="127"/>
      <c r="TOI42" s="127"/>
      <c r="TOJ42" s="127"/>
      <c r="TOK42" s="127"/>
      <c r="TOL42" s="127"/>
      <c r="TOM42" s="127"/>
      <c r="TON42" s="127"/>
      <c r="TOO42" s="127"/>
      <c r="TOP42" s="127"/>
      <c r="TOQ42" s="127"/>
      <c r="TOR42" s="127"/>
      <c r="TOS42" s="127"/>
      <c r="TOT42" s="127"/>
      <c r="TOU42" s="127"/>
      <c r="TOV42" s="127"/>
      <c r="TOW42" s="127"/>
      <c r="TOX42" s="127"/>
      <c r="TOY42" s="127"/>
      <c r="TOZ42" s="127"/>
      <c r="TPA42" s="127"/>
      <c r="TPB42" s="127"/>
      <c r="TPC42" s="127"/>
      <c r="TPD42" s="127"/>
      <c r="TPE42" s="127"/>
      <c r="TPF42" s="127"/>
      <c r="TPG42" s="127"/>
      <c r="TPH42" s="127"/>
      <c r="TPI42" s="127"/>
      <c r="TPJ42" s="127"/>
      <c r="TPK42" s="127"/>
      <c r="TPL42" s="127"/>
      <c r="TPM42" s="127"/>
      <c r="TPN42" s="127"/>
      <c r="TPO42" s="127"/>
      <c r="TPP42" s="127"/>
      <c r="TPQ42" s="127"/>
      <c r="TPR42" s="127"/>
      <c r="TPS42" s="127"/>
      <c r="TPT42" s="127"/>
      <c r="TPU42" s="127"/>
      <c r="TPV42" s="127"/>
      <c r="TPW42" s="127"/>
      <c r="TPX42" s="127"/>
      <c r="TPY42" s="127"/>
      <c r="TPZ42" s="127"/>
      <c r="TQA42" s="127"/>
      <c r="TQB42" s="127"/>
      <c r="TQC42" s="127"/>
      <c r="TQD42" s="127"/>
      <c r="TQE42" s="127"/>
      <c r="TQF42" s="127"/>
      <c r="TQG42" s="127"/>
      <c r="TQH42" s="127"/>
      <c r="TQI42" s="127"/>
      <c r="TQJ42" s="127"/>
      <c r="TQK42" s="127"/>
      <c r="TQL42" s="127"/>
      <c r="TQM42" s="127"/>
      <c r="TQN42" s="127"/>
      <c r="TQO42" s="127"/>
      <c r="TQP42" s="127"/>
      <c r="TQQ42" s="127"/>
      <c r="TQR42" s="127"/>
      <c r="TQS42" s="127"/>
      <c r="TQT42" s="127"/>
      <c r="TQU42" s="127"/>
      <c r="TQV42" s="127"/>
      <c r="TQW42" s="127"/>
      <c r="TQX42" s="127"/>
      <c r="TQY42" s="127"/>
      <c r="TQZ42" s="127"/>
      <c r="TRA42" s="127"/>
      <c r="TRB42" s="127"/>
      <c r="TRC42" s="127"/>
      <c r="TRD42" s="127"/>
      <c r="TRE42" s="127"/>
      <c r="TRF42" s="127"/>
      <c r="TRG42" s="127"/>
      <c r="TRH42" s="127"/>
      <c r="TRI42" s="127"/>
      <c r="TRJ42" s="127"/>
      <c r="TRK42" s="127"/>
      <c r="TRL42" s="127"/>
      <c r="TRM42" s="127"/>
      <c r="TRN42" s="127"/>
      <c r="TRO42" s="127"/>
      <c r="TRP42" s="127"/>
      <c r="TRQ42" s="127"/>
      <c r="TRR42" s="127"/>
      <c r="TRS42" s="127"/>
      <c r="TRT42" s="127"/>
      <c r="TRU42" s="127"/>
      <c r="TRV42" s="127"/>
      <c r="TRW42" s="127"/>
      <c r="TRX42" s="127"/>
      <c r="TRY42" s="127"/>
      <c r="TRZ42" s="127"/>
      <c r="TSA42" s="127"/>
      <c r="TSB42" s="127"/>
      <c r="TSC42" s="127"/>
      <c r="TSD42" s="127"/>
      <c r="TSE42" s="127"/>
      <c r="TSF42" s="127"/>
      <c r="TSG42" s="127"/>
      <c r="TSH42" s="127"/>
      <c r="TSI42" s="127"/>
      <c r="TSJ42" s="127"/>
      <c r="TSK42" s="127"/>
      <c r="TSL42" s="127"/>
      <c r="TSM42" s="127"/>
      <c r="TSN42" s="127"/>
      <c r="TSO42" s="127"/>
      <c r="TSP42" s="127"/>
      <c r="TSQ42" s="127"/>
      <c r="TSR42" s="127"/>
      <c r="TSS42" s="127"/>
      <c r="TST42" s="127"/>
      <c r="TSU42" s="127"/>
      <c r="TSV42" s="127"/>
      <c r="TSW42" s="127"/>
      <c r="TSX42" s="127"/>
      <c r="TSY42" s="127"/>
      <c r="TSZ42" s="127"/>
      <c r="TTA42" s="127"/>
      <c r="TTB42" s="127"/>
      <c r="TTC42" s="127"/>
      <c r="TTD42" s="127"/>
      <c r="TTE42" s="127"/>
      <c r="TTF42" s="127"/>
      <c r="TTG42" s="127"/>
      <c r="TTH42" s="127"/>
      <c r="TTI42" s="127"/>
      <c r="TTJ42" s="127"/>
      <c r="TTK42" s="127"/>
      <c r="TTL42" s="127"/>
      <c r="TTM42" s="127"/>
      <c r="TTN42" s="127"/>
      <c r="TTO42" s="127"/>
      <c r="TTP42" s="127"/>
      <c r="TTQ42" s="127"/>
      <c r="TTR42" s="127"/>
      <c r="TTS42" s="127"/>
      <c r="TTT42" s="127"/>
      <c r="TTU42" s="127"/>
      <c r="TTV42" s="127"/>
      <c r="TTW42" s="127"/>
      <c r="TTX42" s="127"/>
      <c r="TTY42" s="127"/>
      <c r="TTZ42" s="127"/>
      <c r="TUA42" s="127"/>
      <c r="TUB42" s="127"/>
      <c r="TUC42" s="127"/>
      <c r="TUD42" s="127"/>
      <c r="TUE42" s="127"/>
      <c r="TUF42" s="127"/>
      <c r="TUG42" s="127"/>
      <c r="TUH42" s="127"/>
      <c r="TUI42" s="127"/>
      <c r="TUJ42" s="127"/>
      <c r="TUK42" s="127"/>
      <c r="TUL42" s="127"/>
      <c r="TUM42" s="127"/>
      <c r="TUN42" s="127"/>
      <c r="TUO42" s="127"/>
      <c r="TUP42" s="127"/>
      <c r="TUQ42" s="127"/>
      <c r="TUR42" s="127"/>
      <c r="TUS42" s="127"/>
      <c r="TUT42" s="127"/>
      <c r="TUU42" s="127"/>
      <c r="TUV42" s="127"/>
      <c r="TUW42" s="127"/>
      <c r="TUX42" s="127"/>
      <c r="TUY42" s="127"/>
      <c r="TUZ42" s="127"/>
      <c r="TVA42" s="127"/>
      <c r="TVB42" s="127"/>
      <c r="TVC42" s="127"/>
      <c r="TVD42" s="127"/>
      <c r="TVE42" s="127"/>
      <c r="TVF42" s="127"/>
      <c r="TVG42" s="127"/>
      <c r="TVH42" s="127"/>
      <c r="TVI42" s="127"/>
      <c r="TVJ42" s="127"/>
      <c r="TVK42" s="127"/>
      <c r="TVL42" s="127"/>
      <c r="TVM42" s="127"/>
      <c r="TVN42" s="127"/>
      <c r="TVO42" s="127"/>
      <c r="TVP42" s="127"/>
      <c r="TVQ42" s="127"/>
      <c r="TVR42" s="127"/>
      <c r="TVS42" s="127"/>
      <c r="TVT42" s="127"/>
      <c r="TVU42" s="127"/>
      <c r="TVV42" s="127"/>
      <c r="TVW42" s="127"/>
      <c r="TVX42" s="127"/>
      <c r="TVY42" s="127"/>
      <c r="TVZ42" s="127"/>
      <c r="TWA42" s="127"/>
      <c r="TWB42" s="127"/>
      <c r="TWC42" s="127"/>
      <c r="TWD42" s="127"/>
      <c r="TWE42" s="127"/>
      <c r="TWF42" s="127"/>
      <c r="TWG42" s="127"/>
      <c r="TWH42" s="127"/>
      <c r="TWI42" s="127"/>
      <c r="TWJ42" s="127"/>
      <c r="TWK42" s="127"/>
      <c r="TWL42" s="127"/>
      <c r="TWM42" s="127"/>
      <c r="TWN42" s="127"/>
      <c r="TWO42" s="127"/>
      <c r="TWP42" s="127"/>
      <c r="TWQ42" s="127"/>
      <c r="TWR42" s="127"/>
      <c r="TWS42" s="127"/>
      <c r="TWT42" s="127"/>
      <c r="TWU42" s="127"/>
      <c r="TWV42" s="127"/>
      <c r="TWW42" s="127"/>
      <c r="TWX42" s="127"/>
      <c r="TWY42" s="127"/>
      <c r="TWZ42" s="127"/>
      <c r="TXA42" s="127"/>
      <c r="TXB42" s="127"/>
      <c r="TXC42" s="127"/>
      <c r="TXD42" s="127"/>
      <c r="TXE42" s="127"/>
      <c r="TXF42" s="127"/>
      <c r="TXG42" s="127"/>
      <c r="TXH42" s="127"/>
      <c r="TXI42" s="127"/>
      <c r="TXJ42" s="127"/>
      <c r="TXK42" s="127"/>
      <c r="TXL42" s="127"/>
      <c r="TXM42" s="127"/>
      <c r="TXN42" s="127"/>
      <c r="TXO42" s="127"/>
      <c r="TXP42" s="127"/>
      <c r="TXQ42" s="127"/>
      <c r="TXR42" s="127"/>
      <c r="TXS42" s="127"/>
      <c r="TXT42" s="127"/>
      <c r="TXU42" s="127"/>
      <c r="TXV42" s="127"/>
      <c r="TXW42" s="127"/>
      <c r="TXX42" s="127"/>
      <c r="TXY42" s="127"/>
      <c r="TXZ42" s="127"/>
      <c r="TYA42" s="127"/>
      <c r="TYB42" s="127"/>
      <c r="TYC42" s="127"/>
      <c r="TYD42" s="127"/>
      <c r="TYE42" s="127"/>
      <c r="TYF42" s="127"/>
      <c r="TYG42" s="127"/>
      <c r="TYH42" s="127"/>
      <c r="TYI42" s="127"/>
      <c r="TYJ42" s="127"/>
      <c r="TYK42" s="127"/>
      <c r="TYL42" s="127"/>
      <c r="TYM42" s="127"/>
      <c r="TYN42" s="127"/>
      <c r="TYO42" s="127"/>
      <c r="TYP42" s="127"/>
      <c r="TYQ42" s="127"/>
      <c r="TYR42" s="127"/>
      <c r="TYS42" s="127"/>
      <c r="TYT42" s="127"/>
      <c r="TYU42" s="127"/>
      <c r="TYV42" s="127"/>
      <c r="TYW42" s="127"/>
      <c r="TYX42" s="127"/>
      <c r="TYY42" s="127"/>
      <c r="TYZ42" s="127"/>
      <c r="TZA42" s="127"/>
      <c r="TZB42" s="127"/>
      <c r="TZC42" s="127"/>
      <c r="TZD42" s="127"/>
      <c r="TZE42" s="127"/>
      <c r="TZF42" s="127"/>
      <c r="TZG42" s="127"/>
      <c r="TZH42" s="127"/>
      <c r="TZI42" s="127"/>
      <c r="TZJ42" s="127"/>
      <c r="TZK42" s="127"/>
      <c r="TZL42" s="127"/>
      <c r="TZM42" s="127"/>
      <c r="TZN42" s="127"/>
      <c r="TZO42" s="127"/>
      <c r="TZP42" s="127"/>
      <c r="TZQ42" s="127"/>
      <c r="TZR42" s="127"/>
      <c r="TZS42" s="127"/>
      <c r="TZT42" s="127"/>
      <c r="TZU42" s="127"/>
      <c r="TZV42" s="127"/>
      <c r="TZW42" s="127"/>
      <c r="TZX42" s="127"/>
      <c r="TZY42" s="127"/>
      <c r="TZZ42" s="127"/>
      <c r="UAA42" s="127"/>
      <c r="UAB42" s="127"/>
      <c r="UAC42" s="127"/>
      <c r="UAD42" s="127"/>
      <c r="UAE42" s="127"/>
      <c r="UAF42" s="127"/>
      <c r="UAG42" s="127"/>
      <c r="UAH42" s="127"/>
      <c r="UAI42" s="127"/>
      <c r="UAJ42" s="127"/>
      <c r="UAK42" s="127"/>
      <c r="UAL42" s="127"/>
      <c r="UAM42" s="127"/>
      <c r="UAN42" s="127"/>
      <c r="UAO42" s="127"/>
      <c r="UAP42" s="127"/>
      <c r="UAQ42" s="127"/>
      <c r="UAR42" s="127"/>
      <c r="UAS42" s="127"/>
      <c r="UAT42" s="127"/>
      <c r="UAU42" s="127"/>
      <c r="UAV42" s="127"/>
      <c r="UAW42" s="127"/>
      <c r="UAX42" s="127"/>
      <c r="UAY42" s="127"/>
      <c r="UAZ42" s="127"/>
      <c r="UBA42" s="127"/>
      <c r="UBB42" s="127"/>
      <c r="UBC42" s="127"/>
      <c r="UBD42" s="127"/>
      <c r="UBE42" s="127"/>
      <c r="UBF42" s="127"/>
      <c r="UBG42" s="127"/>
      <c r="UBH42" s="127"/>
      <c r="UBI42" s="127"/>
      <c r="UBJ42" s="127"/>
      <c r="UBK42" s="127"/>
      <c r="UBL42" s="127"/>
      <c r="UBM42" s="127"/>
      <c r="UBN42" s="127"/>
      <c r="UBO42" s="127"/>
      <c r="UBP42" s="127"/>
      <c r="UBQ42" s="127"/>
      <c r="UBR42" s="127"/>
      <c r="UBS42" s="127"/>
      <c r="UBT42" s="127"/>
      <c r="UBU42" s="127"/>
      <c r="UBV42" s="127"/>
      <c r="UBW42" s="127"/>
      <c r="UBX42" s="127"/>
      <c r="UBY42" s="127"/>
      <c r="UBZ42" s="127"/>
      <c r="UCA42" s="127"/>
      <c r="UCB42" s="127"/>
      <c r="UCC42" s="127"/>
      <c r="UCD42" s="127"/>
      <c r="UCE42" s="127"/>
      <c r="UCF42" s="127"/>
      <c r="UCG42" s="127"/>
      <c r="UCH42" s="127"/>
      <c r="UCI42" s="127"/>
      <c r="UCJ42" s="127"/>
      <c r="UCK42" s="127"/>
      <c r="UCL42" s="127"/>
      <c r="UCM42" s="127"/>
      <c r="UCN42" s="127"/>
      <c r="UCO42" s="127"/>
      <c r="UCP42" s="127"/>
      <c r="UCQ42" s="127"/>
      <c r="UCR42" s="127"/>
      <c r="UCS42" s="127"/>
      <c r="UCT42" s="127"/>
      <c r="UCU42" s="127"/>
      <c r="UCV42" s="127"/>
      <c r="UCW42" s="127"/>
      <c r="UCX42" s="127"/>
      <c r="UCY42" s="127"/>
      <c r="UCZ42" s="127"/>
      <c r="UDA42" s="127"/>
      <c r="UDB42" s="127"/>
      <c r="UDC42" s="127"/>
      <c r="UDD42" s="127"/>
      <c r="UDE42" s="127"/>
      <c r="UDF42" s="127"/>
      <c r="UDG42" s="127"/>
      <c r="UDH42" s="127"/>
      <c r="UDI42" s="127"/>
      <c r="UDJ42" s="127"/>
      <c r="UDK42" s="127"/>
      <c r="UDL42" s="127"/>
      <c r="UDM42" s="127"/>
      <c r="UDN42" s="127"/>
      <c r="UDO42" s="127"/>
      <c r="UDP42" s="127"/>
      <c r="UDQ42" s="127"/>
      <c r="UDR42" s="127"/>
      <c r="UDS42" s="127"/>
      <c r="UDT42" s="127"/>
      <c r="UDU42" s="127"/>
      <c r="UDV42" s="127"/>
      <c r="UDW42" s="127"/>
      <c r="UDX42" s="127"/>
      <c r="UDY42" s="127"/>
      <c r="UDZ42" s="127"/>
      <c r="UEA42" s="127"/>
      <c r="UEB42" s="127"/>
      <c r="UEC42" s="127"/>
      <c r="UED42" s="127"/>
      <c r="UEE42" s="127"/>
      <c r="UEF42" s="127"/>
      <c r="UEG42" s="127"/>
      <c r="UEH42" s="127"/>
      <c r="UEI42" s="127"/>
      <c r="UEJ42" s="127"/>
      <c r="UEK42" s="127"/>
      <c r="UEL42" s="127"/>
      <c r="UEM42" s="127"/>
      <c r="UEN42" s="127"/>
      <c r="UEO42" s="127"/>
      <c r="UEP42" s="127"/>
      <c r="UEQ42" s="127"/>
      <c r="UER42" s="127"/>
      <c r="UES42" s="127"/>
      <c r="UET42" s="127"/>
      <c r="UEU42" s="127"/>
      <c r="UEV42" s="127"/>
      <c r="UEW42" s="127"/>
      <c r="UEX42" s="127"/>
      <c r="UEY42" s="127"/>
      <c r="UEZ42" s="127"/>
      <c r="UFA42" s="127"/>
      <c r="UFB42" s="127"/>
      <c r="UFC42" s="127"/>
      <c r="UFD42" s="127"/>
      <c r="UFE42" s="127"/>
      <c r="UFF42" s="127"/>
      <c r="UFG42" s="127"/>
      <c r="UFH42" s="127"/>
      <c r="UFI42" s="127"/>
      <c r="UFJ42" s="127"/>
      <c r="UFK42" s="127"/>
      <c r="UFL42" s="127"/>
      <c r="UFM42" s="127"/>
      <c r="UFN42" s="127"/>
      <c r="UFO42" s="127"/>
      <c r="UFP42" s="127"/>
      <c r="UFQ42" s="127"/>
      <c r="UFR42" s="127"/>
      <c r="UFS42" s="127"/>
      <c r="UFT42" s="127"/>
      <c r="UFU42" s="127"/>
      <c r="UFV42" s="127"/>
      <c r="UFW42" s="127"/>
      <c r="UFX42" s="127"/>
      <c r="UFY42" s="127"/>
      <c r="UFZ42" s="127"/>
      <c r="UGA42" s="127"/>
      <c r="UGB42" s="127"/>
      <c r="UGC42" s="127"/>
      <c r="UGD42" s="127"/>
      <c r="UGE42" s="127"/>
      <c r="UGF42" s="127"/>
      <c r="UGG42" s="127"/>
      <c r="UGH42" s="127"/>
      <c r="UGI42" s="127"/>
      <c r="UGJ42" s="127"/>
      <c r="UGK42" s="127"/>
      <c r="UGL42" s="127"/>
      <c r="UGM42" s="127"/>
      <c r="UGN42" s="127"/>
      <c r="UGO42" s="127"/>
      <c r="UGP42" s="127"/>
      <c r="UGQ42" s="127"/>
      <c r="UGR42" s="127"/>
      <c r="UGS42" s="127"/>
      <c r="UGT42" s="127"/>
      <c r="UGU42" s="127"/>
      <c r="UGV42" s="127"/>
      <c r="UGW42" s="127"/>
      <c r="UGX42" s="127"/>
      <c r="UGY42" s="127"/>
      <c r="UGZ42" s="127"/>
      <c r="UHA42" s="127"/>
      <c r="UHB42" s="127"/>
      <c r="UHC42" s="127"/>
      <c r="UHD42" s="127"/>
      <c r="UHE42" s="127"/>
      <c r="UHF42" s="127"/>
      <c r="UHG42" s="127"/>
      <c r="UHH42" s="127"/>
      <c r="UHI42" s="127"/>
      <c r="UHJ42" s="127"/>
      <c r="UHK42" s="127"/>
      <c r="UHL42" s="127"/>
      <c r="UHM42" s="127"/>
      <c r="UHN42" s="127"/>
      <c r="UHO42" s="127"/>
      <c r="UHP42" s="127"/>
      <c r="UHQ42" s="127"/>
      <c r="UHR42" s="127"/>
      <c r="UHS42" s="127"/>
      <c r="UHT42" s="127"/>
      <c r="UHU42" s="127"/>
      <c r="UHV42" s="127"/>
      <c r="UHW42" s="127"/>
      <c r="UHX42" s="127"/>
      <c r="UHY42" s="127"/>
      <c r="UHZ42" s="127"/>
      <c r="UIA42" s="127"/>
      <c r="UIB42" s="127"/>
      <c r="UIC42" s="127"/>
      <c r="UID42" s="127"/>
      <c r="UIE42" s="127"/>
      <c r="UIF42" s="127"/>
      <c r="UIG42" s="127"/>
      <c r="UIH42" s="127"/>
      <c r="UII42" s="127"/>
      <c r="UIJ42" s="127"/>
      <c r="UIK42" s="127"/>
      <c r="UIL42" s="127"/>
      <c r="UIM42" s="127"/>
      <c r="UIN42" s="127"/>
      <c r="UIO42" s="127"/>
      <c r="UIP42" s="127"/>
      <c r="UIQ42" s="127"/>
      <c r="UIR42" s="127"/>
      <c r="UIS42" s="127"/>
      <c r="UIT42" s="127"/>
      <c r="UIU42" s="127"/>
      <c r="UIV42" s="127"/>
      <c r="UIW42" s="127"/>
      <c r="UIX42" s="127"/>
      <c r="UIY42" s="127"/>
      <c r="UIZ42" s="127"/>
      <c r="UJA42" s="127"/>
      <c r="UJB42" s="127"/>
      <c r="UJC42" s="127"/>
      <c r="UJD42" s="127"/>
      <c r="UJE42" s="127"/>
      <c r="UJF42" s="127"/>
      <c r="UJG42" s="127"/>
      <c r="UJH42" s="127"/>
      <c r="UJI42" s="127"/>
      <c r="UJJ42" s="127"/>
      <c r="UJK42" s="127"/>
      <c r="UJL42" s="127"/>
      <c r="UJM42" s="127"/>
      <c r="UJN42" s="127"/>
      <c r="UJO42" s="127"/>
      <c r="UJP42" s="127"/>
      <c r="UJQ42" s="127"/>
      <c r="UJR42" s="127"/>
      <c r="UJS42" s="127"/>
      <c r="UJT42" s="127"/>
      <c r="UJU42" s="127"/>
      <c r="UJV42" s="127"/>
      <c r="UJW42" s="127"/>
      <c r="UJX42" s="127"/>
      <c r="UJY42" s="127"/>
      <c r="UJZ42" s="127"/>
      <c r="UKA42" s="127"/>
      <c r="UKB42" s="127"/>
      <c r="UKC42" s="127"/>
      <c r="UKD42" s="127"/>
      <c r="UKE42" s="127"/>
      <c r="UKF42" s="127"/>
      <c r="UKG42" s="127"/>
      <c r="UKH42" s="127"/>
      <c r="UKI42" s="127"/>
      <c r="UKJ42" s="127"/>
      <c r="UKK42" s="127"/>
      <c r="UKL42" s="127"/>
      <c r="UKM42" s="127"/>
      <c r="UKN42" s="127"/>
      <c r="UKO42" s="127"/>
      <c r="UKP42" s="127"/>
      <c r="UKQ42" s="127"/>
      <c r="UKR42" s="127"/>
      <c r="UKS42" s="127"/>
      <c r="UKT42" s="127"/>
      <c r="UKU42" s="127"/>
      <c r="UKV42" s="127"/>
      <c r="UKW42" s="127"/>
      <c r="UKX42" s="127"/>
      <c r="UKY42" s="127"/>
      <c r="UKZ42" s="127"/>
      <c r="ULA42" s="127"/>
      <c r="ULB42" s="127"/>
      <c r="ULC42" s="127"/>
      <c r="ULD42" s="127"/>
      <c r="ULE42" s="127"/>
      <c r="ULF42" s="127"/>
      <c r="ULG42" s="127"/>
      <c r="ULH42" s="127"/>
      <c r="ULI42" s="127"/>
      <c r="ULJ42" s="127"/>
      <c r="ULK42" s="127"/>
      <c r="ULL42" s="127"/>
      <c r="ULM42" s="127"/>
      <c r="ULN42" s="127"/>
      <c r="ULO42" s="127"/>
      <c r="ULP42" s="127"/>
      <c r="ULQ42" s="127"/>
      <c r="ULR42" s="127"/>
      <c r="ULS42" s="127"/>
      <c r="ULT42" s="127"/>
      <c r="ULU42" s="127"/>
      <c r="ULV42" s="127"/>
      <c r="ULW42" s="127"/>
      <c r="ULX42" s="127"/>
      <c r="ULY42" s="127"/>
      <c r="ULZ42" s="127"/>
      <c r="UMA42" s="127"/>
      <c r="UMB42" s="127"/>
      <c r="UMC42" s="127"/>
      <c r="UMD42" s="127"/>
      <c r="UME42" s="127"/>
      <c r="UMF42" s="127"/>
      <c r="UMG42" s="127"/>
      <c r="UMH42" s="127"/>
      <c r="UMI42" s="127"/>
      <c r="UMJ42" s="127"/>
      <c r="UMK42" s="127"/>
      <c r="UML42" s="127"/>
      <c r="UMM42" s="127"/>
      <c r="UMN42" s="127"/>
      <c r="UMO42" s="127"/>
      <c r="UMP42" s="127"/>
      <c r="UMQ42" s="127"/>
      <c r="UMR42" s="127"/>
      <c r="UMS42" s="127"/>
      <c r="UMT42" s="127"/>
      <c r="UMU42" s="127"/>
      <c r="UMV42" s="127"/>
      <c r="UMW42" s="127"/>
      <c r="UMX42" s="127"/>
      <c r="UMY42" s="127"/>
      <c r="UMZ42" s="127"/>
      <c r="UNA42" s="127"/>
      <c r="UNB42" s="127"/>
      <c r="UNC42" s="127"/>
      <c r="UND42" s="127"/>
      <c r="UNE42" s="127"/>
      <c r="UNF42" s="127"/>
      <c r="UNG42" s="127"/>
      <c r="UNH42" s="127"/>
      <c r="UNI42" s="127"/>
      <c r="UNJ42" s="127"/>
      <c r="UNK42" s="127"/>
      <c r="UNL42" s="127"/>
      <c r="UNM42" s="127"/>
      <c r="UNN42" s="127"/>
      <c r="UNO42" s="127"/>
      <c r="UNP42" s="127"/>
      <c r="UNQ42" s="127"/>
      <c r="UNR42" s="127"/>
      <c r="UNS42" s="127"/>
      <c r="UNT42" s="127"/>
      <c r="UNU42" s="127"/>
      <c r="UNV42" s="127"/>
      <c r="UNW42" s="127"/>
      <c r="UNX42" s="127"/>
      <c r="UNY42" s="127"/>
      <c r="UNZ42" s="127"/>
      <c r="UOA42" s="127"/>
      <c r="UOB42" s="127"/>
      <c r="UOC42" s="127"/>
      <c r="UOD42" s="127"/>
      <c r="UOE42" s="127"/>
      <c r="UOF42" s="127"/>
      <c r="UOG42" s="127"/>
      <c r="UOH42" s="127"/>
      <c r="UOI42" s="127"/>
      <c r="UOJ42" s="127"/>
      <c r="UOK42" s="127"/>
      <c r="UOL42" s="127"/>
      <c r="UOM42" s="127"/>
      <c r="UON42" s="127"/>
      <c r="UOO42" s="127"/>
      <c r="UOP42" s="127"/>
      <c r="UOQ42" s="127"/>
      <c r="UOR42" s="127"/>
      <c r="UOS42" s="127"/>
      <c r="UOT42" s="127"/>
      <c r="UOU42" s="127"/>
      <c r="UOV42" s="127"/>
      <c r="UOW42" s="127"/>
      <c r="UOX42" s="127"/>
      <c r="UOY42" s="127"/>
      <c r="UOZ42" s="127"/>
      <c r="UPA42" s="127"/>
      <c r="UPB42" s="127"/>
      <c r="UPC42" s="127"/>
      <c r="UPD42" s="127"/>
      <c r="UPE42" s="127"/>
      <c r="UPF42" s="127"/>
      <c r="UPG42" s="127"/>
      <c r="UPH42" s="127"/>
      <c r="UPI42" s="127"/>
      <c r="UPJ42" s="127"/>
      <c r="UPK42" s="127"/>
      <c r="UPL42" s="127"/>
      <c r="UPM42" s="127"/>
      <c r="UPN42" s="127"/>
      <c r="UPO42" s="127"/>
      <c r="UPP42" s="127"/>
      <c r="UPQ42" s="127"/>
      <c r="UPR42" s="127"/>
      <c r="UPS42" s="127"/>
      <c r="UPT42" s="127"/>
      <c r="UPU42" s="127"/>
      <c r="UPV42" s="127"/>
      <c r="UPW42" s="127"/>
      <c r="UPX42" s="127"/>
      <c r="UPY42" s="127"/>
      <c r="UPZ42" s="127"/>
      <c r="UQA42" s="127"/>
      <c r="UQB42" s="127"/>
      <c r="UQC42" s="127"/>
      <c r="UQD42" s="127"/>
      <c r="UQE42" s="127"/>
      <c r="UQF42" s="127"/>
      <c r="UQG42" s="127"/>
      <c r="UQH42" s="127"/>
      <c r="UQI42" s="127"/>
      <c r="UQJ42" s="127"/>
      <c r="UQK42" s="127"/>
      <c r="UQL42" s="127"/>
      <c r="UQM42" s="127"/>
      <c r="UQN42" s="127"/>
      <c r="UQO42" s="127"/>
      <c r="UQP42" s="127"/>
      <c r="UQQ42" s="127"/>
      <c r="UQR42" s="127"/>
      <c r="UQS42" s="127"/>
      <c r="UQT42" s="127"/>
      <c r="UQU42" s="127"/>
      <c r="UQV42" s="127"/>
      <c r="UQW42" s="127"/>
      <c r="UQX42" s="127"/>
      <c r="UQY42" s="127"/>
      <c r="UQZ42" s="127"/>
      <c r="URA42" s="127"/>
      <c r="URB42" s="127"/>
      <c r="URC42" s="127"/>
      <c r="URD42" s="127"/>
      <c r="URE42" s="127"/>
      <c r="URF42" s="127"/>
      <c r="URG42" s="127"/>
      <c r="URH42" s="127"/>
      <c r="URI42" s="127"/>
      <c r="URJ42" s="127"/>
      <c r="URK42" s="127"/>
      <c r="URL42" s="127"/>
      <c r="URM42" s="127"/>
      <c r="URN42" s="127"/>
      <c r="URO42" s="127"/>
      <c r="URP42" s="127"/>
      <c r="URQ42" s="127"/>
      <c r="URR42" s="127"/>
      <c r="URS42" s="127"/>
      <c r="URT42" s="127"/>
      <c r="URU42" s="127"/>
      <c r="URV42" s="127"/>
      <c r="URW42" s="127"/>
      <c r="URX42" s="127"/>
      <c r="URY42" s="127"/>
      <c r="URZ42" s="127"/>
      <c r="USA42" s="127"/>
      <c r="USB42" s="127"/>
      <c r="USC42" s="127"/>
      <c r="USD42" s="127"/>
      <c r="USE42" s="127"/>
      <c r="USF42" s="127"/>
      <c r="USG42" s="127"/>
      <c r="USH42" s="127"/>
      <c r="USI42" s="127"/>
      <c r="USJ42" s="127"/>
      <c r="USK42" s="127"/>
      <c r="USL42" s="127"/>
      <c r="USM42" s="127"/>
      <c r="USN42" s="127"/>
      <c r="USO42" s="127"/>
      <c r="USP42" s="127"/>
      <c r="USQ42" s="127"/>
      <c r="USR42" s="127"/>
      <c r="USS42" s="127"/>
      <c r="UST42" s="127"/>
      <c r="USU42" s="127"/>
      <c r="USV42" s="127"/>
      <c r="USW42" s="127"/>
      <c r="USX42" s="127"/>
      <c r="USY42" s="127"/>
      <c r="USZ42" s="127"/>
      <c r="UTA42" s="127"/>
      <c r="UTB42" s="127"/>
      <c r="UTC42" s="127"/>
      <c r="UTD42" s="127"/>
      <c r="UTE42" s="127"/>
      <c r="UTF42" s="127"/>
      <c r="UTG42" s="127"/>
      <c r="UTH42" s="127"/>
      <c r="UTI42" s="127"/>
      <c r="UTJ42" s="127"/>
      <c r="UTK42" s="127"/>
      <c r="UTL42" s="127"/>
      <c r="UTM42" s="127"/>
      <c r="UTN42" s="127"/>
      <c r="UTO42" s="127"/>
      <c r="UTP42" s="127"/>
      <c r="UTQ42" s="127"/>
      <c r="UTR42" s="127"/>
      <c r="UTS42" s="127"/>
      <c r="UTT42" s="127"/>
      <c r="UTU42" s="127"/>
      <c r="UTV42" s="127"/>
      <c r="UTW42" s="127"/>
      <c r="UTX42" s="127"/>
      <c r="UTY42" s="127"/>
      <c r="UTZ42" s="127"/>
      <c r="UUA42" s="127"/>
      <c r="UUB42" s="127"/>
      <c r="UUC42" s="127"/>
      <c r="UUD42" s="127"/>
      <c r="UUE42" s="127"/>
      <c r="UUF42" s="127"/>
      <c r="UUG42" s="127"/>
      <c r="UUH42" s="127"/>
      <c r="UUI42" s="127"/>
      <c r="UUJ42" s="127"/>
      <c r="UUK42" s="127"/>
      <c r="UUL42" s="127"/>
      <c r="UUM42" s="127"/>
      <c r="UUN42" s="127"/>
      <c r="UUO42" s="127"/>
      <c r="UUP42" s="127"/>
      <c r="UUQ42" s="127"/>
      <c r="UUR42" s="127"/>
      <c r="UUS42" s="127"/>
      <c r="UUT42" s="127"/>
      <c r="UUU42" s="127"/>
      <c r="UUV42" s="127"/>
      <c r="UUW42" s="127"/>
      <c r="UUX42" s="127"/>
      <c r="UUY42" s="127"/>
      <c r="UUZ42" s="127"/>
      <c r="UVA42" s="127"/>
      <c r="UVB42" s="127"/>
      <c r="UVC42" s="127"/>
      <c r="UVD42" s="127"/>
      <c r="UVE42" s="127"/>
      <c r="UVF42" s="127"/>
      <c r="UVG42" s="127"/>
      <c r="UVH42" s="127"/>
      <c r="UVI42" s="127"/>
      <c r="UVJ42" s="127"/>
      <c r="UVK42" s="127"/>
      <c r="UVL42" s="127"/>
      <c r="UVM42" s="127"/>
      <c r="UVN42" s="127"/>
      <c r="UVO42" s="127"/>
      <c r="UVP42" s="127"/>
      <c r="UVQ42" s="127"/>
      <c r="UVR42" s="127"/>
      <c r="UVS42" s="127"/>
      <c r="UVT42" s="127"/>
      <c r="UVU42" s="127"/>
      <c r="UVV42" s="127"/>
      <c r="UVW42" s="127"/>
      <c r="UVX42" s="127"/>
      <c r="UVY42" s="127"/>
      <c r="UVZ42" s="127"/>
      <c r="UWA42" s="127"/>
      <c r="UWB42" s="127"/>
      <c r="UWC42" s="127"/>
      <c r="UWD42" s="127"/>
      <c r="UWE42" s="127"/>
      <c r="UWF42" s="127"/>
      <c r="UWG42" s="127"/>
      <c r="UWH42" s="127"/>
      <c r="UWI42" s="127"/>
      <c r="UWJ42" s="127"/>
      <c r="UWK42" s="127"/>
      <c r="UWL42" s="127"/>
      <c r="UWM42" s="127"/>
      <c r="UWN42" s="127"/>
      <c r="UWO42" s="127"/>
      <c r="UWP42" s="127"/>
      <c r="UWQ42" s="127"/>
      <c r="UWR42" s="127"/>
      <c r="UWS42" s="127"/>
      <c r="UWT42" s="127"/>
      <c r="UWU42" s="127"/>
      <c r="UWV42" s="127"/>
      <c r="UWW42" s="127"/>
      <c r="UWX42" s="127"/>
      <c r="UWY42" s="127"/>
      <c r="UWZ42" s="127"/>
      <c r="UXA42" s="127"/>
      <c r="UXB42" s="127"/>
      <c r="UXC42" s="127"/>
      <c r="UXD42" s="127"/>
      <c r="UXE42" s="127"/>
      <c r="UXF42" s="127"/>
      <c r="UXG42" s="127"/>
      <c r="UXH42" s="127"/>
      <c r="UXI42" s="127"/>
      <c r="UXJ42" s="127"/>
      <c r="UXK42" s="127"/>
      <c r="UXL42" s="127"/>
      <c r="UXM42" s="127"/>
      <c r="UXN42" s="127"/>
      <c r="UXO42" s="127"/>
      <c r="UXP42" s="127"/>
      <c r="UXQ42" s="127"/>
      <c r="UXR42" s="127"/>
      <c r="UXS42" s="127"/>
      <c r="UXT42" s="127"/>
      <c r="UXU42" s="127"/>
      <c r="UXV42" s="127"/>
      <c r="UXW42" s="127"/>
      <c r="UXX42" s="127"/>
      <c r="UXY42" s="127"/>
      <c r="UXZ42" s="127"/>
      <c r="UYA42" s="127"/>
      <c r="UYB42" s="127"/>
      <c r="UYC42" s="127"/>
      <c r="UYD42" s="127"/>
      <c r="UYE42" s="127"/>
      <c r="UYF42" s="127"/>
      <c r="UYG42" s="127"/>
      <c r="UYH42" s="127"/>
      <c r="UYI42" s="127"/>
      <c r="UYJ42" s="127"/>
      <c r="UYK42" s="127"/>
      <c r="UYL42" s="127"/>
      <c r="UYM42" s="127"/>
      <c r="UYN42" s="127"/>
      <c r="UYO42" s="127"/>
      <c r="UYP42" s="127"/>
      <c r="UYQ42" s="127"/>
      <c r="UYR42" s="127"/>
      <c r="UYS42" s="127"/>
      <c r="UYT42" s="127"/>
      <c r="UYU42" s="127"/>
      <c r="UYV42" s="127"/>
      <c r="UYW42" s="127"/>
      <c r="UYX42" s="127"/>
      <c r="UYY42" s="127"/>
      <c r="UYZ42" s="127"/>
      <c r="UZA42" s="127"/>
      <c r="UZB42" s="127"/>
      <c r="UZC42" s="127"/>
      <c r="UZD42" s="127"/>
      <c r="UZE42" s="127"/>
      <c r="UZF42" s="127"/>
      <c r="UZG42" s="127"/>
      <c r="UZH42" s="127"/>
      <c r="UZI42" s="127"/>
      <c r="UZJ42" s="127"/>
      <c r="UZK42" s="127"/>
      <c r="UZL42" s="127"/>
      <c r="UZM42" s="127"/>
      <c r="UZN42" s="127"/>
      <c r="UZO42" s="127"/>
      <c r="UZP42" s="127"/>
      <c r="UZQ42" s="127"/>
      <c r="UZR42" s="127"/>
      <c r="UZS42" s="127"/>
      <c r="UZT42" s="127"/>
      <c r="UZU42" s="127"/>
      <c r="UZV42" s="127"/>
      <c r="UZW42" s="127"/>
      <c r="UZX42" s="127"/>
      <c r="UZY42" s="127"/>
      <c r="UZZ42" s="127"/>
      <c r="VAA42" s="127"/>
      <c r="VAB42" s="127"/>
      <c r="VAC42" s="127"/>
      <c r="VAD42" s="127"/>
      <c r="VAE42" s="127"/>
      <c r="VAF42" s="127"/>
      <c r="VAG42" s="127"/>
      <c r="VAH42" s="127"/>
      <c r="VAI42" s="127"/>
      <c r="VAJ42" s="127"/>
      <c r="VAK42" s="127"/>
      <c r="VAL42" s="127"/>
      <c r="VAM42" s="127"/>
      <c r="VAN42" s="127"/>
      <c r="VAO42" s="127"/>
      <c r="VAP42" s="127"/>
      <c r="VAQ42" s="127"/>
      <c r="VAR42" s="127"/>
      <c r="VAS42" s="127"/>
      <c r="VAT42" s="127"/>
      <c r="VAU42" s="127"/>
      <c r="VAV42" s="127"/>
      <c r="VAW42" s="127"/>
      <c r="VAX42" s="127"/>
      <c r="VAY42" s="127"/>
      <c r="VAZ42" s="127"/>
      <c r="VBA42" s="127"/>
      <c r="VBB42" s="127"/>
      <c r="VBC42" s="127"/>
      <c r="VBD42" s="127"/>
      <c r="VBE42" s="127"/>
      <c r="VBF42" s="127"/>
      <c r="VBG42" s="127"/>
      <c r="VBH42" s="127"/>
      <c r="VBI42" s="127"/>
      <c r="VBJ42" s="127"/>
      <c r="VBK42" s="127"/>
      <c r="VBL42" s="127"/>
      <c r="VBM42" s="127"/>
      <c r="VBN42" s="127"/>
      <c r="VBO42" s="127"/>
      <c r="VBP42" s="127"/>
      <c r="VBQ42" s="127"/>
      <c r="VBR42" s="127"/>
      <c r="VBS42" s="127"/>
      <c r="VBT42" s="127"/>
      <c r="VBU42" s="127"/>
      <c r="VBV42" s="127"/>
      <c r="VBW42" s="127"/>
      <c r="VBX42" s="127"/>
      <c r="VBY42" s="127"/>
      <c r="VBZ42" s="127"/>
      <c r="VCA42" s="127"/>
      <c r="VCB42" s="127"/>
      <c r="VCC42" s="127"/>
      <c r="VCD42" s="127"/>
      <c r="VCE42" s="127"/>
      <c r="VCF42" s="127"/>
      <c r="VCG42" s="127"/>
      <c r="VCH42" s="127"/>
      <c r="VCI42" s="127"/>
      <c r="VCJ42" s="127"/>
      <c r="VCK42" s="127"/>
      <c r="VCL42" s="127"/>
      <c r="VCM42" s="127"/>
      <c r="VCN42" s="127"/>
      <c r="VCO42" s="127"/>
      <c r="VCP42" s="127"/>
      <c r="VCQ42" s="127"/>
      <c r="VCR42" s="127"/>
      <c r="VCS42" s="127"/>
      <c r="VCT42" s="127"/>
      <c r="VCU42" s="127"/>
      <c r="VCV42" s="127"/>
      <c r="VCW42" s="127"/>
      <c r="VCX42" s="127"/>
      <c r="VCY42" s="127"/>
      <c r="VCZ42" s="127"/>
      <c r="VDA42" s="127"/>
      <c r="VDB42" s="127"/>
      <c r="VDC42" s="127"/>
      <c r="VDD42" s="127"/>
      <c r="VDE42" s="127"/>
      <c r="VDF42" s="127"/>
      <c r="VDG42" s="127"/>
      <c r="VDH42" s="127"/>
      <c r="VDI42" s="127"/>
      <c r="VDJ42" s="127"/>
      <c r="VDK42" s="127"/>
      <c r="VDL42" s="127"/>
      <c r="VDM42" s="127"/>
      <c r="VDN42" s="127"/>
      <c r="VDO42" s="127"/>
      <c r="VDP42" s="127"/>
      <c r="VDQ42" s="127"/>
      <c r="VDR42" s="127"/>
      <c r="VDS42" s="127"/>
      <c r="VDT42" s="127"/>
      <c r="VDU42" s="127"/>
      <c r="VDV42" s="127"/>
      <c r="VDW42" s="127"/>
      <c r="VDX42" s="127"/>
      <c r="VDY42" s="127"/>
      <c r="VDZ42" s="127"/>
      <c r="VEA42" s="127"/>
      <c r="VEB42" s="127"/>
      <c r="VEC42" s="127"/>
      <c r="VED42" s="127"/>
      <c r="VEE42" s="127"/>
      <c r="VEF42" s="127"/>
      <c r="VEG42" s="127"/>
      <c r="VEH42" s="127"/>
      <c r="VEI42" s="127"/>
      <c r="VEJ42" s="127"/>
      <c r="VEK42" s="127"/>
      <c r="VEL42" s="127"/>
      <c r="VEM42" s="127"/>
      <c r="VEN42" s="127"/>
      <c r="VEO42" s="127"/>
      <c r="VEP42" s="127"/>
      <c r="VEQ42" s="127"/>
      <c r="VER42" s="127"/>
      <c r="VES42" s="127"/>
      <c r="VET42" s="127"/>
      <c r="VEU42" s="127"/>
      <c r="VEV42" s="127"/>
      <c r="VEW42" s="127"/>
      <c r="VEX42" s="127"/>
      <c r="VEY42" s="127"/>
      <c r="VEZ42" s="127"/>
      <c r="VFA42" s="127"/>
      <c r="VFB42" s="127"/>
      <c r="VFC42" s="127"/>
      <c r="VFD42" s="127"/>
      <c r="VFE42" s="127"/>
      <c r="VFF42" s="127"/>
      <c r="VFG42" s="127"/>
      <c r="VFH42" s="127"/>
      <c r="VFI42" s="127"/>
      <c r="VFJ42" s="127"/>
      <c r="VFK42" s="127"/>
      <c r="VFL42" s="127"/>
      <c r="VFM42" s="127"/>
      <c r="VFN42" s="127"/>
      <c r="VFO42" s="127"/>
      <c r="VFP42" s="127"/>
      <c r="VFQ42" s="127"/>
      <c r="VFR42" s="127"/>
      <c r="VFS42" s="127"/>
      <c r="VFT42" s="127"/>
      <c r="VFU42" s="127"/>
      <c r="VFV42" s="127"/>
      <c r="VFW42" s="127"/>
      <c r="VFX42" s="127"/>
      <c r="VFY42" s="127"/>
      <c r="VFZ42" s="127"/>
      <c r="VGA42" s="127"/>
      <c r="VGB42" s="127"/>
      <c r="VGC42" s="127"/>
      <c r="VGD42" s="127"/>
      <c r="VGE42" s="127"/>
      <c r="VGF42" s="127"/>
      <c r="VGG42" s="127"/>
      <c r="VGH42" s="127"/>
      <c r="VGI42" s="127"/>
      <c r="VGJ42" s="127"/>
      <c r="VGK42" s="127"/>
      <c r="VGL42" s="127"/>
      <c r="VGM42" s="127"/>
      <c r="VGN42" s="127"/>
      <c r="VGO42" s="127"/>
      <c r="VGP42" s="127"/>
      <c r="VGQ42" s="127"/>
      <c r="VGR42" s="127"/>
      <c r="VGS42" s="127"/>
      <c r="VGT42" s="127"/>
      <c r="VGU42" s="127"/>
      <c r="VGV42" s="127"/>
      <c r="VGW42" s="127"/>
      <c r="VGX42" s="127"/>
      <c r="VGY42" s="127"/>
      <c r="VGZ42" s="127"/>
      <c r="VHA42" s="127"/>
      <c r="VHB42" s="127"/>
      <c r="VHC42" s="127"/>
      <c r="VHD42" s="127"/>
      <c r="VHE42" s="127"/>
      <c r="VHF42" s="127"/>
      <c r="VHG42" s="127"/>
      <c r="VHH42" s="127"/>
      <c r="VHI42" s="127"/>
      <c r="VHJ42" s="127"/>
      <c r="VHK42" s="127"/>
      <c r="VHL42" s="127"/>
      <c r="VHM42" s="127"/>
      <c r="VHN42" s="127"/>
      <c r="VHO42" s="127"/>
      <c r="VHP42" s="127"/>
      <c r="VHQ42" s="127"/>
      <c r="VHR42" s="127"/>
      <c r="VHS42" s="127"/>
      <c r="VHT42" s="127"/>
      <c r="VHU42" s="127"/>
      <c r="VHV42" s="127"/>
      <c r="VHW42" s="127"/>
      <c r="VHX42" s="127"/>
      <c r="VHY42" s="127"/>
      <c r="VHZ42" s="127"/>
      <c r="VIA42" s="127"/>
      <c r="VIB42" s="127"/>
      <c r="VIC42" s="127"/>
      <c r="VID42" s="127"/>
      <c r="VIE42" s="127"/>
      <c r="VIF42" s="127"/>
      <c r="VIG42" s="127"/>
      <c r="VIH42" s="127"/>
      <c r="VII42" s="127"/>
      <c r="VIJ42" s="127"/>
      <c r="VIK42" s="127"/>
      <c r="VIL42" s="127"/>
      <c r="VIM42" s="127"/>
      <c r="VIN42" s="127"/>
      <c r="VIO42" s="127"/>
      <c r="VIP42" s="127"/>
      <c r="VIQ42" s="127"/>
      <c r="VIR42" s="127"/>
      <c r="VIS42" s="127"/>
      <c r="VIT42" s="127"/>
      <c r="VIU42" s="127"/>
      <c r="VIV42" s="127"/>
      <c r="VIW42" s="127"/>
      <c r="VIX42" s="127"/>
      <c r="VIY42" s="127"/>
      <c r="VIZ42" s="127"/>
      <c r="VJA42" s="127"/>
      <c r="VJB42" s="127"/>
      <c r="VJC42" s="127"/>
      <c r="VJD42" s="127"/>
      <c r="VJE42" s="127"/>
      <c r="VJF42" s="127"/>
      <c r="VJG42" s="127"/>
      <c r="VJH42" s="127"/>
      <c r="VJI42" s="127"/>
      <c r="VJJ42" s="127"/>
      <c r="VJK42" s="127"/>
      <c r="VJL42" s="127"/>
      <c r="VJM42" s="127"/>
      <c r="VJN42" s="127"/>
      <c r="VJO42" s="127"/>
      <c r="VJP42" s="127"/>
      <c r="VJQ42" s="127"/>
      <c r="VJR42" s="127"/>
      <c r="VJS42" s="127"/>
      <c r="VJT42" s="127"/>
      <c r="VJU42" s="127"/>
      <c r="VJV42" s="127"/>
      <c r="VJW42" s="127"/>
      <c r="VJX42" s="127"/>
      <c r="VJY42" s="127"/>
      <c r="VJZ42" s="127"/>
      <c r="VKA42" s="127"/>
      <c r="VKB42" s="127"/>
      <c r="VKC42" s="127"/>
      <c r="VKD42" s="127"/>
      <c r="VKE42" s="127"/>
      <c r="VKF42" s="127"/>
      <c r="VKG42" s="127"/>
      <c r="VKH42" s="127"/>
      <c r="VKI42" s="127"/>
      <c r="VKJ42" s="127"/>
      <c r="VKK42" s="127"/>
      <c r="VKL42" s="127"/>
      <c r="VKM42" s="127"/>
      <c r="VKN42" s="127"/>
      <c r="VKO42" s="127"/>
      <c r="VKP42" s="127"/>
      <c r="VKQ42" s="127"/>
      <c r="VKR42" s="127"/>
      <c r="VKS42" s="127"/>
      <c r="VKT42" s="127"/>
      <c r="VKU42" s="127"/>
      <c r="VKV42" s="127"/>
      <c r="VKW42" s="127"/>
      <c r="VKX42" s="127"/>
      <c r="VKY42" s="127"/>
      <c r="VKZ42" s="127"/>
      <c r="VLA42" s="127"/>
      <c r="VLB42" s="127"/>
      <c r="VLC42" s="127"/>
      <c r="VLD42" s="127"/>
      <c r="VLE42" s="127"/>
      <c r="VLF42" s="127"/>
      <c r="VLG42" s="127"/>
      <c r="VLH42" s="127"/>
      <c r="VLI42" s="127"/>
      <c r="VLJ42" s="127"/>
      <c r="VLK42" s="127"/>
      <c r="VLL42" s="127"/>
      <c r="VLM42" s="127"/>
      <c r="VLN42" s="127"/>
      <c r="VLO42" s="127"/>
      <c r="VLP42" s="127"/>
      <c r="VLQ42" s="127"/>
      <c r="VLR42" s="127"/>
      <c r="VLS42" s="127"/>
      <c r="VLT42" s="127"/>
      <c r="VLU42" s="127"/>
      <c r="VLV42" s="127"/>
      <c r="VLW42" s="127"/>
      <c r="VLX42" s="127"/>
      <c r="VLY42" s="127"/>
      <c r="VLZ42" s="127"/>
      <c r="VMA42" s="127"/>
      <c r="VMB42" s="127"/>
      <c r="VMC42" s="127"/>
      <c r="VMD42" s="127"/>
      <c r="VME42" s="127"/>
      <c r="VMF42" s="127"/>
      <c r="VMG42" s="127"/>
      <c r="VMH42" s="127"/>
      <c r="VMI42" s="127"/>
      <c r="VMJ42" s="127"/>
      <c r="VMK42" s="127"/>
      <c r="VML42" s="127"/>
      <c r="VMM42" s="127"/>
      <c r="VMN42" s="127"/>
      <c r="VMO42" s="127"/>
      <c r="VMP42" s="127"/>
      <c r="VMQ42" s="127"/>
      <c r="VMR42" s="127"/>
      <c r="VMS42" s="127"/>
      <c r="VMT42" s="127"/>
      <c r="VMU42" s="127"/>
      <c r="VMV42" s="127"/>
      <c r="VMW42" s="127"/>
      <c r="VMX42" s="127"/>
      <c r="VMY42" s="127"/>
      <c r="VMZ42" s="127"/>
      <c r="VNA42" s="127"/>
      <c r="VNB42" s="127"/>
      <c r="VNC42" s="127"/>
      <c r="VND42" s="127"/>
      <c r="VNE42" s="127"/>
      <c r="VNF42" s="127"/>
      <c r="VNG42" s="127"/>
      <c r="VNH42" s="127"/>
      <c r="VNI42" s="127"/>
      <c r="VNJ42" s="127"/>
      <c r="VNK42" s="127"/>
      <c r="VNL42" s="127"/>
      <c r="VNM42" s="127"/>
      <c r="VNN42" s="127"/>
      <c r="VNO42" s="127"/>
      <c r="VNP42" s="127"/>
      <c r="VNQ42" s="127"/>
      <c r="VNR42" s="127"/>
      <c r="VNS42" s="127"/>
      <c r="VNT42" s="127"/>
      <c r="VNU42" s="127"/>
      <c r="VNV42" s="127"/>
      <c r="VNW42" s="127"/>
      <c r="VNX42" s="127"/>
      <c r="VNY42" s="127"/>
      <c r="VNZ42" s="127"/>
      <c r="VOA42" s="127"/>
      <c r="VOB42" s="127"/>
      <c r="VOC42" s="127"/>
      <c r="VOD42" s="127"/>
      <c r="VOE42" s="127"/>
      <c r="VOF42" s="127"/>
      <c r="VOG42" s="127"/>
      <c r="VOH42" s="127"/>
      <c r="VOI42" s="127"/>
      <c r="VOJ42" s="127"/>
      <c r="VOK42" s="127"/>
      <c r="VOL42" s="127"/>
      <c r="VOM42" s="127"/>
      <c r="VON42" s="127"/>
      <c r="VOO42" s="127"/>
      <c r="VOP42" s="127"/>
      <c r="VOQ42" s="127"/>
      <c r="VOR42" s="127"/>
      <c r="VOS42" s="127"/>
      <c r="VOT42" s="127"/>
      <c r="VOU42" s="127"/>
      <c r="VOV42" s="127"/>
      <c r="VOW42" s="127"/>
      <c r="VOX42" s="127"/>
      <c r="VOY42" s="127"/>
      <c r="VOZ42" s="127"/>
      <c r="VPA42" s="127"/>
      <c r="VPB42" s="127"/>
      <c r="VPC42" s="127"/>
      <c r="VPD42" s="127"/>
      <c r="VPE42" s="127"/>
      <c r="VPF42" s="127"/>
      <c r="VPG42" s="127"/>
      <c r="VPH42" s="127"/>
      <c r="VPI42" s="127"/>
      <c r="VPJ42" s="127"/>
      <c r="VPK42" s="127"/>
      <c r="VPL42" s="127"/>
      <c r="VPM42" s="127"/>
      <c r="VPN42" s="127"/>
      <c r="VPO42" s="127"/>
      <c r="VPP42" s="127"/>
      <c r="VPQ42" s="127"/>
      <c r="VPR42" s="127"/>
      <c r="VPS42" s="127"/>
      <c r="VPT42" s="127"/>
      <c r="VPU42" s="127"/>
      <c r="VPV42" s="127"/>
      <c r="VPW42" s="127"/>
      <c r="VPX42" s="127"/>
      <c r="VPY42" s="127"/>
      <c r="VPZ42" s="127"/>
      <c r="VQA42" s="127"/>
      <c r="VQB42" s="127"/>
      <c r="VQC42" s="127"/>
      <c r="VQD42" s="127"/>
      <c r="VQE42" s="127"/>
      <c r="VQF42" s="127"/>
      <c r="VQG42" s="127"/>
      <c r="VQH42" s="127"/>
      <c r="VQI42" s="127"/>
      <c r="VQJ42" s="127"/>
      <c r="VQK42" s="127"/>
      <c r="VQL42" s="127"/>
      <c r="VQM42" s="127"/>
      <c r="VQN42" s="127"/>
      <c r="VQO42" s="127"/>
      <c r="VQP42" s="127"/>
      <c r="VQQ42" s="127"/>
      <c r="VQR42" s="127"/>
      <c r="VQS42" s="127"/>
      <c r="VQT42" s="127"/>
      <c r="VQU42" s="127"/>
      <c r="VQV42" s="127"/>
      <c r="VQW42" s="127"/>
      <c r="VQX42" s="127"/>
      <c r="VQY42" s="127"/>
      <c r="VQZ42" s="127"/>
      <c r="VRA42" s="127"/>
      <c r="VRB42" s="127"/>
      <c r="VRC42" s="127"/>
      <c r="VRD42" s="127"/>
      <c r="VRE42" s="127"/>
      <c r="VRF42" s="127"/>
      <c r="VRG42" s="127"/>
      <c r="VRH42" s="127"/>
      <c r="VRI42" s="127"/>
      <c r="VRJ42" s="127"/>
      <c r="VRK42" s="127"/>
      <c r="VRL42" s="127"/>
      <c r="VRM42" s="127"/>
      <c r="VRN42" s="127"/>
      <c r="VRO42" s="127"/>
      <c r="VRP42" s="127"/>
      <c r="VRQ42" s="127"/>
      <c r="VRR42" s="127"/>
      <c r="VRS42" s="127"/>
      <c r="VRT42" s="127"/>
      <c r="VRU42" s="127"/>
      <c r="VRV42" s="127"/>
      <c r="VRW42" s="127"/>
      <c r="VRX42" s="127"/>
      <c r="VRY42" s="127"/>
      <c r="VRZ42" s="127"/>
      <c r="VSA42" s="127"/>
      <c r="VSB42" s="127"/>
      <c r="VSC42" s="127"/>
      <c r="VSD42" s="127"/>
      <c r="VSE42" s="127"/>
      <c r="VSF42" s="127"/>
      <c r="VSG42" s="127"/>
      <c r="VSH42" s="127"/>
      <c r="VSI42" s="127"/>
      <c r="VSJ42" s="127"/>
      <c r="VSK42" s="127"/>
      <c r="VSL42" s="127"/>
      <c r="VSM42" s="127"/>
      <c r="VSN42" s="127"/>
      <c r="VSO42" s="127"/>
      <c r="VSP42" s="127"/>
      <c r="VSQ42" s="127"/>
      <c r="VSR42" s="127"/>
      <c r="VSS42" s="127"/>
      <c r="VST42" s="127"/>
      <c r="VSU42" s="127"/>
      <c r="VSV42" s="127"/>
      <c r="VSW42" s="127"/>
      <c r="VSX42" s="127"/>
      <c r="VSY42" s="127"/>
      <c r="VSZ42" s="127"/>
      <c r="VTA42" s="127"/>
      <c r="VTB42" s="127"/>
      <c r="VTC42" s="127"/>
      <c r="VTD42" s="127"/>
      <c r="VTE42" s="127"/>
      <c r="VTF42" s="127"/>
      <c r="VTG42" s="127"/>
      <c r="VTH42" s="127"/>
      <c r="VTI42" s="127"/>
      <c r="VTJ42" s="127"/>
      <c r="VTK42" s="127"/>
      <c r="VTL42" s="127"/>
      <c r="VTM42" s="127"/>
      <c r="VTN42" s="127"/>
      <c r="VTO42" s="127"/>
      <c r="VTP42" s="127"/>
      <c r="VTQ42" s="127"/>
      <c r="VTR42" s="127"/>
      <c r="VTS42" s="127"/>
      <c r="VTT42" s="127"/>
      <c r="VTU42" s="127"/>
      <c r="VTV42" s="127"/>
      <c r="VTW42" s="127"/>
      <c r="VTX42" s="127"/>
      <c r="VTY42" s="127"/>
      <c r="VTZ42" s="127"/>
      <c r="VUA42" s="127"/>
      <c r="VUB42" s="127"/>
      <c r="VUC42" s="127"/>
      <c r="VUD42" s="127"/>
      <c r="VUE42" s="127"/>
      <c r="VUF42" s="127"/>
      <c r="VUG42" s="127"/>
      <c r="VUH42" s="127"/>
      <c r="VUI42" s="127"/>
      <c r="VUJ42" s="127"/>
      <c r="VUK42" s="127"/>
      <c r="VUL42" s="127"/>
      <c r="VUM42" s="127"/>
      <c r="VUN42" s="127"/>
      <c r="VUO42" s="127"/>
      <c r="VUP42" s="127"/>
      <c r="VUQ42" s="127"/>
      <c r="VUR42" s="127"/>
      <c r="VUS42" s="127"/>
      <c r="VUT42" s="127"/>
      <c r="VUU42" s="127"/>
      <c r="VUV42" s="127"/>
      <c r="VUW42" s="127"/>
      <c r="VUX42" s="127"/>
      <c r="VUY42" s="127"/>
      <c r="VUZ42" s="127"/>
      <c r="VVA42" s="127"/>
      <c r="VVB42" s="127"/>
      <c r="VVC42" s="127"/>
      <c r="VVD42" s="127"/>
      <c r="VVE42" s="127"/>
      <c r="VVF42" s="127"/>
      <c r="VVG42" s="127"/>
      <c r="VVH42" s="127"/>
      <c r="VVI42" s="127"/>
      <c r="VVJ42" s="127"/>
      <c r="VVK42" s="127"/>
      <c r="VVL42" s="127"/>
      <c r="VVM42" s="127"/>
      <c r="VVN42" s="127"/>
      <c r="VVO42" s="127"/>
      <c r="VVP42" s="127"/>
      <c r="VVQ42" s="127"/>
      <c r="VVR42" s="127"/>
      <c r="VVS42" s="127"/>
      <c r="VVT42" s="127"/>
      <c r="VVU42" s="127"/>
      <c r="VVV42" s="127"/>
      <c r="VVW42" s="127"/>
      <c r="VVX42" s="127"/>
      <c r="VVY42" s="127"/>
      <c r="VVZ42" s="127"/>
      <c r="VWA42" s="127"/>
      <c r="VWB42" s="127"/>
      <c r="VWC42" s="127"/>
      <c r="VWD42" s="127"/>
      <c r="VWE42" s="127"/>
      <c r="VWF42" s="127"/>
      <c r="VWG42" s="127"/>
      <c r="VWH42" s="127"/>
      <c r="VWI42" s="127"/>
      <c r="VWJ42" s="127"/>
      <c r="VWK42" s="127"/>
      <c r="VWL42" s="127"/>
      <c r="VWM42" s="127"/>
      <c r="VWN42" s="127"/>
      <c r="VWO42" s="127"/>
      <c r="VWP42" s="127"/>
      <c r="VWQ42" s="127"/>
      <c r="VWR42" s="127"/>
      <c r="VWS42" s="127"/>
      <c r="VWT42" s="127"/>
      <c r="VWU42" s="127"/>
      <c r="VWV42" s="127"/>
      <c r="VWW42" s="127"/>
      <c r="VWX42" s="127"/>
      <c r="VWY42" s="127"/>
      <c r="VWZ42" s="127"/>
      <c r="VXA42" s="127"/>
      <c r="VXB42" s="127"/>
      <c r="VXC42" s="127"/>
      <c r="VXD42" s="127"/>
      <c r="VXE42" s="127"/>
      <c r="VXF42" s="127"/>
      <c r="VXG42" s="127"/>
      <c r="VXH42" s="127"/>
      <c r="VXI42" s="127"/>
      <c r="VXJ42" s="127"/>
      <c r="VXK42" s="127"/>
      <c r="VXL42" s="127"/>
      <c r="VXM42" s="127"/>
      <c r="VXN42" s="127"/>
      <c r="VXO42" s="127"/>
      <c r="VXP42" s="127"/>
      <c r="VXQ42" s="127"/>
      <c r="VXR42" s="127"/>
      <c r="VXS42" s="127"/>
      <c r="VXT42" s="127"/>
      <c r="VXU42" s="127"/>
      <c r="VXV42" s="127"/>
      <c r="VXW42" s="127"/>
      <c r="VXX42" s="127"/>
      <c r="VXY42" s="127"/>
      <c r="VXZ42" s="127"/>
      <c r="VYA42" s="127"/>
      <c r="VYB42" s="127"/>
      <c r="VYC42" s="127"/>
      <c r="VYD42" s="127"/>
      <c r="VYE42" s="127"/>
      <c r="VYF42" s="127"/>
      <c r="VYG42" s="127"/>
      <c r="VYH42" s="127"/>
      <c r="VYI42" s="127"/>
      <c r="VYJ42" s="127"/>
      <c r="VYK42" s="127"/>
      <c r="VYL42" s="127"/>
      <c r="VYM42" s="127"/>
      <c r="VYN42" s="127"/>
      <c r="VYO42" s="127"/>
      <c r="VYP42" s="127"/>
      <c r="VYQ42" s="127"/>
      <c r="VYR42" s="127"/>
      <c r="VYS42" s="127"/>
      <c r="VYT42" s="127"/>
      <c r="VYU42" s="127"/>
      <c r="VYV42" s="127"/>
      <c r="VYW42" s="127"/>
      <c r="VYX42" s="127"/>
      <c r="VYY42" s="127"/>
      <c r="VYZ42" s="127"/>
      <c r="VZA42" s="127"/>
      <c r="VZB42" s="127"/>
      <c r="VZC42" s="127"/>
      <c r="VZD42" s="127"/>
      <c r="VZE42" s="127"/>
      <c r="VZF42" s="127"/>
      <c r="VZG42" s="127"/>
      <c r="VZH42" s="127"/>
      <c r="VZI42" s="127"/>
      <c r="VZJ42" s="127"/>
      <c r="VZK42" s="127"/>
      <c r="VZL42" s="127"/>
      <c r="VZM42" s="127"/>
      <c r="VZN42" s="127"/>
      <c r="VZO42" s="127"/>
      <c r="VZP42" s="127"/>
      <c r="VZQ42" s="127"/>
      <c r="VZR42" s="127"/>
      <c r="VZS42" s="127"/>
      <c r="VZT42" s="127"/>
      <c r="VZU42" s="127"/>
      <c r="VZV42" s="127"/>
      <c r="VZW42" s="127"/>
      <c r="VZX42" s="127"/>
      <c r="VZY42" s="127"/>
      <c r="VZZ42" s="127"/>
      <c r="WAA42" s="127"/>
      <c r="WAB42" s="127"/>
      <c r="WAC42" s="127"/>
      <c r="WAD42" s="127"/>
      <c r="WAE42" s="127"/>
      <c r="WAF42" s="127"/>
      <c r="WAG42" s="127"/>
      <c r="WAH42" s="127"/>
      <c r="WAI42" s="127"/>
      <c r="WAJ42" s="127"/>
      <c r="WAK42" s="127"/>
      <c r="WAL42" s="127"/>
      <c r="WAM42" s="127"/>
      <c r="WAN42" s="127"/>
      <c r="WAO42" s="127"/>
      <c r="WAP42" s="127"/>
      <c r="WAQ42" s="127"/>
      <c r="WAR42" s="127"/>
      <c r="WAS42" s="127"/>
      <c r="WAT42" s="127"/>
      <c r="WAU42" s="127"/>
      <c r="WAV42" s="127"/>
      <c r="WAW42" s="127"/>
      <c r="WAX42" s="127"/>
      <c r="WAY42" s="127"/>
      <c r="WAZ42" s="127"/>
      <c r="WBA42" s="127"/>
      <c r="WBB42" s="127"/>
      <c r="WBC42" s="127"/>
      <c r="WBD42" s="127"/>
      <c r="WBE42" s="127"/>
      <c r="WBF42" s="127"/>
      <c r="WBG42" s="127"/>
      <c r="WBH42" s="127"/>
      <c r="WBI42" s="127"/>
      <c r="WBJ42" s="127"/>
      <c r="WBK42" s="127"/>
      <c r="WBL42" s="127"/>
      <c r="WBM42" s="127"/>
      <c r="WBN42" s="127"/>
      <c r="WBO42" s="127"/>
      <c r="WBP42" s="127"/>
      <c r="WBQ42" s="127"/>
      <c r="WBR42" s="127"/>
      <c r="WBS42" s="127"/>
      <c r="WBT42" s="127"/>
      <c r="WBU42" s="127"/>
      <c r="WBV42" s="127"/>
      <c r="WBW42" s="127"/>
      <c r="WBX42" s="127"/>
      <c r="WBY42" s="127"/>
      <c r="WBZ42" s="127"/>
      <c r="WCA42" s="127"/>
      <c r="WCB42" s="127"/>
      <c r="WCC42" s="127"/>
      <c r="WCD42" s="127"/>
      <c r="WCE42" s="127"/>
      <c r="WCF42" s="127"/>
      <c r="WCG42" s="127"/>
      <c r="WCH42" s="127"/>
      <c r="WCI42" s="127"/>
      <c r="WCJ42" s="127"/>
      <c r="WCK42" s="127"/>
      <c r="WCL42" s="127"/>
      <c r="WCM42" s="127"/>
      <c r="WCN42" s="127"/>
      <c r="WCO42" s="127"/>
      <c r="WCP42" s="127"/>
      <c r="WCQ42" s="127"/>
      <c r="WCR42" s="127"/>
      <c r="WCS42" s="127"/>
      <c r="WCT42" s="127"/>
      <c r="WCU42" s="127"/>
      <c r="WCV42" s="127"/>
      <c r="WCW42" s="127"/>
      <c r="WCX42" s="127"/>
      <c r="WCY42" s="127"/>
      <c r="WCZ42" s="127"/>
      <c r="WDA42" s="127"/>
      <c r="WDB42" s="127"/>
      <c r="WDC42" s="127"/>
      <c r="WDD42" s="127"/>
      <c r="WDE42" s="127"/>
      <c r="WDF42" s="127"/>
      <c r="WDG42" s="127"/>
      <c r="WDH42" s="127"/>
      <c r="WDI42" s="127"/>
      <c r="WDJ42" s="127"/>
      <c r="WDK42" s="127"/>
      <c r="WDL42" s="127"/>
      <c r="WDM42" s="127"/>
      <c r="WDN42" s="127"/>
      <c r="WDO42" s="127"/>
      <c r="WDP42" s="127"/>
      <c r="WDQ42" s="127"/>
      <c r="WDR42" s="127"/>
      <c r="WDS42" s="127"/>
      <c r="WDT42" s="127"/>
      <c r="WDU42" s="127"/>
      <c r="WDV42" s="127"/>
      <c r="WDW42" s="127"/>
      <c r="WDX42" s="127"/>
      <c r="WDY42" s="127"/>
      <c r="WDZ42" s="127"/>
      <c r="WEA42" s="127"/>
      <c r="WEB42" s="127"/>
      <c r="WEC42" s="127"/>
      <c r="WED42" s="127"/>
      <c r="WEE42" s="127"/>
      <c r="WEF42" s="127"/>
      <c r="WEG42" s="127"/>
      <c r="WEH42" s="127"/>
      <c r="WEI42" s="127"/>
      <c r="WEJ42" s="127"/>
      <c r="WEK42" s="127"/>
      <c r="WEL42" s="127"/>
      <c r="WEM42" s="127"/>
      <c r="WEN42" s="127"/>
      <c r="WEO42" s="127"/>
      <c r="WEP42" s="127"/>
      <c r="WEQ42" s="127"/>
      <c r="WER42" s="127"/>
      <c r="WES42" s="127"/>
      <c r="WET42" s="127"/>
      <c r="WEU42" s="127"/>
      <c r="WEV42" s="127"/>
      <c r="WEW42" s="127"/>
      <c r="WEX42" s="127"/>
      <c r="WEY42" s="127"/>
      <c r="WEZ42" s="127"/>
      <c r="WFA42" s="127"/>
      <c r="WFB42" s="127"/>
      <c r="WFC42" s="127"/>
      <c r="WFD42" s="127"/>
      <c r="WFE42" s="127"/>
      <c r="WFF42" s="127"/>
      <c r="WFG42" s="127"/>
      <c r="WFH42" s="127"/>
      <c r="WFI42" s="127"/>
      <c r="WFJ42" s="127"/>
      <c r="WFK42" s="127"/>
      <c r="WFL42" s="127"/>
      <c r="WFM42" s="127"/>
      <c r="WFN42" s="127"/>
      <c r="WFO42" s="127"/>
      <c r="WFP42" s="127"/>
      <c r="WFQ42" s="127"/>
      <c r="WFR42" s="127"/>
      <c r="WFS42" s="127"/>
      <c r="WFT42" s="127"/>
      <c r="WFU42" s="127"/>
      <c r="WFV42" s="127"/>
      <c r="WFW42" s="127"/>
      <c r="WFX42" s="127"/>
      <c r="WFY42" s="127"/>
      <c r="WFZ42" s="127"/>
      <c r="WGA42" s="127"/>
      <c r="WGB42" s="127"/>
      <c r="WGC42" s="127"/>
      <c r="WGD42" s="127"/>
      <c r="WGE42" s="127"/>
      <c r="WGF42" s="127"/>
      <c r="WGG42" s="127"/>
      <c r="WGH42" s="127"/>
      <c r="WGI42" s="127"/>
      <c r="WGJ42" s="127"/>
      <c r="WGK42" s="127"/>
      <c r="WGL42" s="127"/>
      <c r="WGM42" s="127"/>
      <c r="WGN42" s="127"/>
      <c r="WGO42" s="127"/>
      <c r="WGP42" s="127"/>
      <c r="WGQ42" s="127"/>
      <c r="WGR42" s="127"/>
      <c r="WGS42" s="127"/>
      <c r="WGT42" s="127"/>
      <c r="WGU42" s="127"/>
      <c r="WGV42" s="127"/>
      <c r="WGW42" s="127"/>
      <c r="WGX42" s="127"/>
      <c r="WGY42" s="127"/>
      <c r="WGZ42" s="127"/>
      <c r="WHA42" s="127"/>
      <c r="WHB42" s="127"/>
      <c r="WHC42" s="127"/>
      <c r="WHD42" s="127"/>
      <c r="WHE42" s="127"/>
      <c r="WHF42" s="127"/>
      <c r="WHG42" s="127"/>
      <c r="WHH42" s="127"/>
      <c r="WHI42" s="127"/>
      <c r="WHJ42" s="127"/>
      <c r="WHK42" s="127"/>
      <c r="WHL42" s="127"/>
      <c r="WHM42" s="127"/>
      <c r="WHN42" s="127"/>
      <c r="WHO42" s="127"/>
      <c r="WHP42" s="127"/>
      <c r="WHQ42" s="127"/>
      <c r="WHR42" s="127"/>
      <c r="WHS42" s="127"/>
      <c r="WHT42" s="127"/>
      <c r="WHU42" s="127"/>
      <c r="WHV42" s="127"/>
      <c r="WHW42" s="127"/>
      <c r="WHX42" s="127"/>
      <c r="WHY42" s="127"/>
      <c r="WHZ42" s="127"/>
      <c r="WIA42" s="127"/>
      <c r="WIB42" s="127"/>
      <c r="WIC42" s="127"/>
      <c r="WID42" s="127"/>
      <c r="WIE42" s="127"/>
      <c r="WIF42" s="127"/>
      <c r="WIG42" s="127"/>
      <c r="WIH42" s="127"/>
      <c r="WII42" s="127"/>
      <c r="WIJ42" s="127"/>
      <c r="WIK42" s="127"/>
      <c r="WIL42" s="127"/>
      <c r="WIM42" s="127"/>
      <c r="WIN42" s="127"/>
      <c r="WIO42" s="127"/>
      <c r="WIP42" s="127"/>
      <c r="WIQ42" s="127"/>
      <c r="WIR42" s="127"/>
      <c r="WIS42" s="127"/>
      <c r="WIT42" s="127"/>
      <c r="WIU42" s="127"/>
      <c r="WIV42" s="127"/>
      <c r="WIW42" s="127"/>
      <c r="WIX42" s="127"/>
      <c r="WIY42" s="127"/>
      <c r="WIZ42" s="127"/>
      <c r="WJA42" s="127"/>
      <c r="WJB42" s="127"/>
      <c r="WJC42" s="127"/>
      <c r="WJD42" s="127"/>
      <c r="WJE42" s="127"/>
      <c r="WJF42" s="127"/>
      <c r="WJG42" s="127"/>
      <c r="WJH42" s="127"/>
      <c r="WJI42" s="127"/>
      <c r="WJJ42" s="127"/>
      <c r="WJK42" s="127"/>
      <c r="WJL42" s="127"/>
      <c r="WJM42" s="127"/>
      <c r="WJN42" s="127"/>
      <c r="WJO42" s="127"/>
      <c r="WJP42" s="127"/>
      <c r="WJQ42" s="127"/>
      <c r="WJR42" s="127"/>
      <c r="WJS42" s="127"/>
      <c r="WJT42" s="127"/>
      <c r="WJU42" s="127"/>
      <c r="WJV42" s="127"/>
      <c r="WJW42" s="127"/>
      <c r="WJX42" s="127"/>
      <c r="WJY42" s="127"/>
      <c r="WJZ42" s="127"/>
      <c r="WKA42" s="127"/>
      <c r="WKB42" s="127"/>
      <c r="WKC42" s="127"/>
      <c r="WKD42" s="127"/>
      <c r="WKE42" s="127"/>
      <c r="WKF42" s="127"/>
      <c r="WKG42" s="127"/>
      <c r="WKH42" s="127"/>
      <c r="WKI42" s="127"/>
      <c r="WKJ42" s="127"/>
      <c r="WKK42" s="127"/>
      <c r="WKL42" s="127"/>
      <c r="WKM42" s="127"/>
      <c r="WKN42" s="127"/>
      <c r="WKO42" s="127"/>
      <c r="WKP42" s="127"/>
      <c r="WKQ42" s="127"/>
      <c r="WKR42" s="127"/>
      <c r="WKS42" s="127"/>
      <c r="WKT42" s="127"/>
      <c r="WKU42" s="127"/>
      <c r="WKV42" s="127"/>
      <c r="WKW42" s="127"/>
      <c r="WKX42" s="127"/>
      <c r="WKY42" s="127"/>
      <c r="WKZ42" s="127"/>
      <c r="WLA42" s="127"/>
      <c r="WLB42" s="127"/>
      <c r="WLC42" s="127"/>
      <c r="WLD42" s="127"/>
      <c r="WLE42" s="127"/>
      <c r="WLF42" s="127"/>
      <c r="WLG42" s="127"/>
      <c r="WLH42" s="127"/>
      <c r="WLI42" s="127"/>
      <c r="WLJ42" s="127"/>
      <c r="WLK42" s="127"/>
      <c r="WLL42" s="127"/>
      <c r="WLM42" s="127"/>
      <c r="WLN42" s="127"/>
      <c r="WLO42" s="127"/>
      <c r="WLP42" s="127"/>
      <c r="WLQ42" s="127"/>
      <c r="WLR42" s="127"/>
      <c r="WLS42" s="127"/>
      <c r="WLT42" s="127"/>
      <c r="WLU42" s="127"/>
      <c r="WLV42" s="127"/>
      <c r="WLW42" s="127"/>
      <c r="WLX42" s="127"/>
      <c r="WLY42" s="127"/>
      <c r="WLZ42" s="127"/>
      <c r="WMA42" s="127"/>
      <c r="WMB42" s="127"/>
      <c r="WMC42" s="127"/>
      <c r="WMD42" s="127"/>
      <c r="WME42" s="127"/>
      <c r="WMF42" s="127"/>
      <c r="WMG42" s="127"/>
      <c r="WMH42" s="127"/>
      <c r="WMI42" s="127"/>
      <c r="WMJ42" s="127"/>
      <c r="WMK42" s="127"/>
      <c r="WML42" s="127"/>
      <c r="WMM42" s="127"/>
      <c r="WMN42" s="127"/>
      <c r="WMO42" s="127"/>
      <c r="WMP42" s="127"/>
      <c r="WMQ42" s="127"/>
      <c r="WMR42" s="127"/>
      <c r="WMS42" s="127"/>
      <c r="WMT42" s="127"/>
      <c r="WMU42" s="127"/>
      <c r="WMV42" s="127"/>
      <c r="WMW42" s="127"/>
      <c r="WMX42" s="127"/>
      <c r="WMY42" s="127"/>
      <c r="WMZ42" s="127"/>
      <c r="WNA42" s="127"/>
      <c r="WNB42" s="127"/>
      <c r="WNC42" s="127"/>
      <c r="WND42" s="127"/>
      <c r="WNE42" s="127"/>
      <c r="WNF42" s="127"/>
      <c r="WNG42" s="127"/>
      <c r="WNH42" s="127"/>
      <c r="WNI42" s="127"/>
      <c r="WNJ42" s="127"/>
      <c r="WNK42" s="127"/>
      <c r="WNL42" s="127"/>
      <c r="WNM42" s="127"/>
      <c r="WNN42" s="127"/>
      <c r="WNO42" s="127"/>
      <c r="WNP42" s="127"/>
      <c r="WNQ42" s="127"/>
      <c r="WNR42" s="127"/>
      <c r="WNS42" s="127"/>
      <c r="WNT42" s="127"/>
      <c r="WNU42" s="127"/>
      <c r="WNV42" s="127"/>
      <c r="WNW42" s="127"/>
      <c r="WNX42" s="127"/>
      <c r="WNY42" s="127"/>
      <c r="WNZ42" s="127"/>
      <c r="WOA42" s="127"/>
      <c r="WOB42" s="127"/>
      <c r="WOC42" s="127"/>
      <c r="WOD42" s="127"/>
      <c r="WOE42" s="127"/>
      <c r="WOF42" s="127"/>
      <c r="WOG42" s="127"/>
      <c r="WOH42" s="127"/>
      <c r="WOI42" s="127"/>
      <c r="WOJ42" s="127"/>
      <c r="WOK42" s="127"/>
      <c r="WOL42" s="127"/>
      <c r="WOM42" s="127"/>
      <c r="WON42" s="127"/>
      <c r="WOO42" s="127"/>
      <c r="WOP42" s="127"/>
      <c r="WOQ42" s="127"/>
      <c r="WOR42" s="127"/>
      <c r="WOS42" s="127"/>
      <c r="WOT42" s="127"/>
      <c r="WOU42" s="127"/>
      <c r="WOV42" s="127"/>
      <c r="WOW42" s="127"/>
      <c r="WOX42" s="127"/>
      <c r="WOY42" s="127"/>
      <c r="WOZ42" s="127"/>
      <c r="WPA42" s="127"/>
      <c r="WPB42" s="127"/>
      <c r="WPC42" s="127"/>
      <c r="WPD42" s="127"/>
      <c r="WPE42" s="127"/>
      <c r="WPF42" s="127"/>
      <c r="WPG42" s="127"/>
      <c r="WPH42" s="127"/>
      <c r="WPI42" s="127"/>
      <c r="WPJ42" s="127"/>
      <c r="WPK42" s="127"/>
      <c r="WPL42" s="127"/>
      <c r="WPM42" s="127"/>
      <c r="WPN42" s="127"/>
      <c r="WPO42" s="127"/>
      <c r="WPP42" s="127"/>
      <c r="WPQ42" s="127"/>
      <c r="WPR42" s="127"/>
      <c r="WPS42" s="127"/>
      <c r="WPT42" s="127"/>
      <c r="WPU42" s="127"/>
      <c r="WPV42" s="127"/>
      <c r="WPW42" s="127"/>
      <c r="WPX42" s="127"/>
      <c r="WPY42" s="127"/>
      <c r="WPZ42" s="127"/>
      <c r="WQA42" s="127"/>
      <c r="WQB42" s="127"/>
      <c r="WQC42" s="127"/>
      <c r="WQD42" s="127"/>
      <c r="WQE42" s="127"/>
      <c r="WQF42" s="127"/>
      <c r="WQG42" s="127"/>
      <c r="WQH42" s="127"/>
      <c r="WQI42" s="127"/>
      <c r="WQJ42" s="127"/>
      <c r="WQK42" s="127"/>
      <c r="WQL42" s="127"/>
      <c r="WQM42" s="127"/>
      <c r="WQN42" s="127"/>
      <c r="WQO42" s="127"/>
      <c r="WQP42" s="127"/>
      <c r="WQQ42" s="127"/>
      <c r="WQR42" s="127"/>
      <c r="WQS42" s="127"/>
      <c r="WQT42" s="127"/>
      <c r="WQU42" s="127"/>
      <c r="WQV42" s="127"/>
      <c r="WQW42" s="127"/>
      <c r="WQX42" s="127"/>
      <c r="WQY42" s="127"/>
      <c r="WQZ42" s="127"/>
      <c r="WRA42" s="127"/>
      <c r="WRB42" s="127"/>
      <c r="WRC42" s="127"/>
      <c r="WRD42" s="127"/>
      <c r="WRE42" s="127"/>
      <c r="WRF42" s="127"/>
      <c r="WRG42" s="127"/>
      <c r="WRH42" s="127"/>
      <c r="WRI42" s="127"/>
      <c r="WRJ42" s="127"/>
      <c r="WRK42" s="127"/>
      <c r="WRL42" s="127"/>
      <c r="WRM42" s="127"/>
      <c r="WRN42" s="127"/>
      <c r="WRO42" s="127"/>
      <c r="WRP42" s="127"/>
      <c r="WRQ42" s="127"/>
      <c r="WRR42" s="127"/>
      <c r="WRS42" s="127"/>
      <c r="WRT42" s="127"/>
      <c r="WRU42" s="127"/>
      <c r="WRV42" s="127"/>
      <c r="WRW42" s="127"/>
      <c r="WRX42" s="127"/>
      <c r="WRY42" s="127"/>
      <c r="WRZ42" s="127"/>
      <c r="WSA42" s="127"/>
      <c r="WSB42" s="127"/>
      <c r="WSC42" s="127"/>
      <c r="WSD42" s="127"/>
      <c r="WSE42" s="127"/>
      <c r="WSF42" s="127"/>
      <c r="WSG42" s="127"/>
      <c r="WSH42" s="127"/>
      <c r="WSI42" s="127"/>
      <c r="WSJ42" s="127"/>
      <c r="WSK42" s="127"/>
      <c r="WSL42" s="127"/>
      <c r="WSM42" s="127"/>
      <c r="WSN42" s="127"/>
      <c r="WSO42" s="127"/>
      <c r="WSP42" s="127"/>
      <c r="WSQ42" s="127"/>
      <c r="WSR42" s="127"/>
      <c r="WSS42" s="127"/>
      <c r="WST42" s="127"/>
      <c r="WSU42" s="127"/>
      <c r="WSV42" s="127"/>
      <c r="WSW42" s="127"/>
      <c r="WSX42" s="127"/>
      <c r="WSY42" s="127"/>
      <c r="WSZ42" s="127"/>
      <c r="WTA42" s="127"/>
      <c r="WTB42" s="127"/>
      <c r="WTC42" s="127"/>
      <c r="WTD42" s="127"/>
      <c r="WTE42" s="127"/>
      <c r="WTF42" s="127"/>
      <c r="WTG42" s="127"/>
      <c r="WTH42" s="127"/>
      <c r="WTI42" s="127"/>
      <c r="WTJ42" s="127"/>
      <c r="WTK42" s="127"/>
      <c r="WTL42" s="127"/>
      <c r="WTM42" s="127"/>
      <c r="WTN42" s="127"/>
      <c r="WTO42" s="127"/>
      <c r="WTP42" s="127"/>
      <c r="WTQ42" s="127"/>
      <c r="WTR42" s="127"/>
      <c r="WTS42" s="127"/>
      <c r="WTT42" s="127"/>
      <c r="WTU42" s="127"/>
      <c r="WTV42" s="127"/>
      <c r="WTW42" s="127"/>
      <c r="WTX42" s="127"/>
      <c r="WTY42" s="127"/>
      <c r="WTZ42" s="127"/>
      <c r="WUA42" s="127"/>
      <c r="WUB42" s="127"/>
      <c r="WUC42" s="127"/>
      <c r="WUD42" s="127"/>
      <c r="WUE42" s="127"/>
      <c r="WUF42" s="127"/>
      <c r="WUG42" s="127"/>
      <c r="WUH42" s="127"/>
      <c r="WUI42" s="127"/>
      <c r="WUJ42" s="127"/>
      <c r="WUK42" s="127"/>
      <c r="WUL42" s="127"/>
      <c r="WUM42" s="127"/>
      <c r="WUN42" s="127"/>
      <c r="WUO42" s="127"/>
      <c r="WUP42" s="127"/>
      <c r="WUQ42" s="127"/>
      <c r="WUR42" s="127"/>
      <c r="WUS42" s="127"/>
      <c r="WUT42" s="127"/>
      <c r="WUU42" s="127"/>
      <c r="WUV42" s="127"/>
      <c r="WUW42" s="127"/>
      <c r="WUX42" s="127"/>
      <c r="WUY42" s="127"/>
      <c r="WUZ42" s="127"/>
      <c r="WVA42" s="127"/>
      <c r="WVB42" s="127"/>
      <c r="WVC42" s="127"/>
      <c r="WVD42" s="127"/>
      <c r="WVE42" s="127"/>
      <c r="WVF42" s="127"/>
      <c r="WVG42" s="127"/>
      <c r="WVH42" s="127"/>
      <c r="WVI42" s="127"/>
      <c r="WVJ42" s="127"/>
      <c r="WVK42" s="127"/>
      <c r="WVL42" s="127"/>
      <c r="WVM42" s="127"/>
      <c r="WVN42" s="127"/>
      <c r="WVO42" s="127"/>
      <c r="WVP42" s="127"/>
      <c r="WVQ42" s="127"/>
      <c r="WVR42" s="127"/>
      <c r="WVS42" s="127"/>
      <c r="WVT42" s="127"/>
      <c r="WVU42" s="127"/>
      <c r="WVV42" s="127"/>
      <c r="WVW42" s="127"/>
      <c r="WVX42" s="127"/>
      <c r="WVY42" s="127"/>
      <c r="WVZ42" s="127"/>
      <c r="WWA42" s="127"/>
      <c r="WWB42" s="127"/>
      <c r="WWC42" s="127"/>
      <c r="WWD42" s="127"/>
      <c r="WWE42" s="127"/>
      <c r="WWF42" s="127"/>
      <c r="WWG42" s="127"/>
      <c r="WWH42" s="127"/>
      <c r="WWI42" s="127"/>
      <c r="WWJ42" s="127"/>
      <c r="WWK42" s="127"/>
      <c r="WWL42" s="127"/>
      <c r="WWM42" s="127"/>
      <c r="WWN42" s="127"/>
      <c r="WWO42" s="127"/>
      <c r="WWP42" s="127"/>
      <c r="WWQ42" s="127"/>
      <c r="WWR42" s="127"/>
      <c r="WWS42" s="127"/>
      <c r="WWT42" s="127"/>
      <c r="WWU42" s="127"/>
      <c r="WWV42" s="127"/>
      <c r="WWW42" s="127"/>
      <c r="WWX42" s="127"/>
      <c r="WWY42" s="127"/>
      <c r="WWZ42" s="127"/>
      <c r="WXA42" s="127"/>
      <c r="WXB42" s="127"/>
      <c r="WXC42" s="127"/>
      <c r="WXD42" s="127"/>
      <c r="WXE42" s="127"/>
      <c r="WXF42" s="127"/>
      <c r="WXG42" s="127"/>
      <c r="WXH42" s="127"/>
      <c r="WXI42" s="127"/>
      <c r="WXJ42" s="127"/>
      <c r="WXK42" s="127"/>
      <c r="WXL42" s="127"/>
      <c r="WXM42" s="127"/>
      <c r="WXN42" s="127"/>
      <c r="WXO42" s="127"/>
      <c r="WXP42" s="127"/>
      <c r="WXQ42" s="127"/>
      <c r="WXR42" s="127"/>
      <c r="WXS42" s="127"/>
      <c r="WXT42" s="127"/>
      <c r="WXU42" s="127"/>
      <c r="WXV42" s="127"/>
      <c r="WXW42" s="127"/>
      <c r="WXX42" s="127"/>
      <c r="WXY42" s="127"/>
      <c r="WXZ42" s="127"/>
      <c r="WYA42" s="127"/>
      <c r="WYB42" s="127"/>
      <c r="WYC42" s="127"/>
      <c r="WYD42" s="127"/>
      <c r="WYE42" s="127"/>
      <c r="WYF42" s="127"/>
      <c r="WYG42" s="127"/>
      <c r="WYH42" s="127"/>
      <c r="WYI42" s="127"/>
      <c r="WYJ42" s="127"/>
      <c r="WYK42" s="127"/>
      <c r="WYL42" s="127"/>
      <c r="WYM42" s="127"/>
      <c r="WYN42" s="127"/>
      <c r="WYO42" s="127"/>
      <c r="WYP42" s="127"/>
      <c r="WYQ42" s="127"/>
      <c r="WYR42" s="127"/>
      <c r="WYS42" s="127"/>
      <c r="WYT42" s="127"/>
      <c r="WYU42" s="127"/>
      <c r="WYV42" s="127"/>
      <c r="WYW42" s="127"/>
      <c r="WYX42" s="127"/>
      <c r="WYY42" s="127"/>
      <c r="WYZ42" s="127"/>
      <c r="WZA42" s="127"/>
      <c r="WZB42" s="127"/>
      <c r="WZC42" s="127"/>
      <c r="WZD42" s="127"/>
      <c r="WZE42" s="127"/>
      <c r="WZF42" s="127"/>
      <c r="WZG42" s="127"/>
      <c r="WZH42" s="127"/>
      <c r="WZI42" s="127"/>
      <c r="WZJ42" s="127"/>
      <c r="WZK42" s="127"/>
      <c r="WZL42" s="127"/>
      <c r="WZM42" s="127"/>
      <c r="WZN42" s="127"/>
      <c r="WZO42" s="127"/>
      <c r="WZP42" s="127"/>
      <c r="WZQ42" s="127"/>
      <c r="WZR42" s="127"/>
      <c r="WZS42" s="127"/>
      <c r="WZT42" s="127"/>
      <c r="WZU42" s="127"/>
      <c r="WZV42" s="127"/>
      <c r="WZW42" s="127"/>
      <c r="WZX42" s="127"/>
      <c r="WZY42" s="127"/>
      <c r="WZZ42" s="127"/>
      <c r="XAA42" s="127"/>
      <c r="XAB42" s="127"/>
      <c r="XAC42" s="127"/>
      <c r="XAD42" s="127"/>
      <c r="XAE42" s="127"/>
      <c r="XAF42" s="127"/>
      <c r="XAG42" s="127"/>
      <c r="XAH42" s="127"/>
      <c r="XAI42" s="127"/>
      <c r="XAJ42" s="127"/>
      <c r="XAK42" s="127"/>
      <c r="XAL42" s="127"/>
      <c r="XAM42" s="127"/>
      <c r="XAN42" s="127"/>
      <c r="XAO42" s="127"/>
      <c r="XAP42" s="127"/>
      <c r="XAQ42" s="127"/>
      <c r="XAR42" s="127"/>
      <c r="XAS42" s="127"/>
      <c r="XAT42" s="127"/>
      <c r="XAU42" s="127"/>
      <c r="XAV42" s="127"/>
      <c r="XAW42" s="127"/>
      <c r="XAX42" s="127"/>
      <c r="XAY42" s="127"/>
      <c r="XAZ42" s="127"/>
      <c r="XBA42" s="127"/>
      <c r="XBB42" s="127"/>
      <c r="XBC42" s="127"/>
      <c r="XBD42" s="127"/>
      <c r="XBE42" s="127"/>
      <c r="XBF42" s="127"/>
      <c r="XBG42" s="127"/>
      <c r="XBH42" s="127"/>
      <c r="XBI42" s="127"/>
      <c r="XBJ42" s="127"/>
      <c r="XBK42" s="127"/>
      <c r="XBL42" s="127"/>
      <c r="XBM42" s="127"/>
      <c r="XBN42" s="127"/>
      <c r="XBO42" s="127"/>
      <c r="XBP42" s="127"/>
      <c r="XBQ42" s="127"/>
      <c r="XBR42" s="127"/>
      <c r="XBS42" s="127"/>
      <c r="XBT42" s="127"/>
      <c r="XBU42" s="127"/>
      <c r="XBV42" s="127"/>
      <c r="XBW42" s="127"/>
      <c r="XBX42" s="127"/>
      <c r="XBY42" s="127"/>
      <c r="XBZ42" s="127"/>
      <c r="XCA42" s="127"/>
      <c r="XCB42" s="127"/>
      <c r="XCC42" s="127"/>
      <c r="XCD42" s="127"/>
      <c r="XCE42" s="127"/>
      <c r="XCF42" s="127"/>
      <c r="XCG42" s="127"/>
      <c r="XCH42" s="127"/>
      <c r="XCI42" s="127"/>
      <c r="XCJ42" s="127"/>
      <c r="XCK42" s="127"/>
      <c r="XCL42" s="127"/>
      <c r="XCM42" s="127"/>
      <c r="XCN42" s="127"/>
      <c r="XCO42" s="127"/>
      <c r="XCP42" s="127"/>
      <c r="XCQ42" s="127"/>
      <c r="XCR42" s="127"/>
      <c r="XCS42" s="127"/>
      <c r="XCT42" s="127"/>
      <c r="XCU42" s="127"/>
      <c r="XCV42" s="127"/>
      <c r="XCW42" s="127"/>
      <c r="XCX42" s="127"/>
      <c r="XCY42" s="127"/>
      <c r="XCZ42" s="127"/>
      <c r="XDA42" s="127"/>
      <c r="XDB42" s="127"/>
      <c r="XDC42" s="127"/>
      <c r="XDD42" s="127"/>
      <c r="XDE42" s="127"/>
      <c r="XDF42" s="127"/>
      <c r="XDG42" s="127"/>
      <c r="XDH42" s="127"/>
      <c r="XDI42" s="127"/>
      <c r="XDJ42" s="127"/>
      <c r="XDK42" s="127"/>
      <c r="XDL42" s="127"/>
      <c r="XDM42" s="127"/>
      <c r="XDN42" s="127"/>
      <c r="XDO42" s="127"/>
      <c r="XDP42" s="127"/>
      <c r="XDQ42" s="127"/>
      <c r="XDR42" s="127"/>
      <c r="XDS42" s="127"/>
      <c r="XDT42" s="127"/>
      <c r="XDU42" s="127"/>
      <c r="XDV42" s="127"/>
      <c r="XDW42" s="127"/>
      <c r="XDX42" s="127"/>
      <c r="XDY42" s="127"/>
      <c r="XDZ42" s="127"/>
      <c r="XEA42" s="127"/>
      <c r="XEB42" s="127"/>
      <c r="XEC42" s="127"/>
      <c r="XED42" s="127"/>
      <c r="XEE42" s="127"/>
      <c r="XEF42" s="127"/>
      <c r="XEG42" s="127"/>
      <c r="XEH42" s="127"/>
      <c r="XEI42" s="127"/>
      <c r="XEJ42" s="127"/>
      <c r="XEK42" s="127"/>
      <c r="XEL42" s="127"/>
      <c r="XEM42" s="127"/>
      <c r="XEN42" s="127"/>
      <c r="XEO42" s="127"/>
      <c r="XEP42" s="127"/>
      <c r="XEQ42" s="127"/>
      <c r="XER42" s="127"/>
      <c r="XES42" s="127"/>
      <c r="XET42" s="127"/>
      <c r="XEU42" s="127"/>
      <c r="XEV42" s="127"/>
      <c r="XEW42" s="127"/>
      <c r="XEX42" s="127"/>
      <c r="XEY42" s="127"/>
      <c r="XEZ42" s="127"/>
      <c r="XFA42" s="127"/>
      <c r="XFB42" s="127"/>
      <c r="XFC42" s="127"/>
      <c r="XFD42" s="127"/>
    </row>
    <row r="43" spans="1:16384" ht="12.75" customHeight="1" x14ac:dyDescent="0.2">
      <c r="A43" s="743" t="s">
        <v>147</v>
      </c>
      <c r="B43" s="237" t="s">
        <v>1047</v>
      </c>
      <c r="C43" s="276">
        <v>0</v>
      </c>
      <c r="D43" s="276">
        <v>0</v>
      </c>
      <c r="E43" s="276">
        <v>0</v>
      </c>
      <c r="F43" s="276">
        <v>0</v>
      </c>
      <c r="G43" s="266">
        <f t="shared" si="0"/>
        <v>0</v>
      </c>
    </row>
    <row r="44" spans="1:16384" ht="13.5" thickBot="1" x14ac:dyDescent="0.25">
      <c r="A44" s="744"/>
      <c r="B44" s="239" t="s">
        <v>1048</v>
      </c>
      <c r="C44" s="276">
        <v>0</v>
      </c>
      <c r="D44" s="276">
        <v>0</v>
      </c>
      <c r="E44" s="276">
        <v>0</v>
      </c>
      <c r="F44" s="276">
        <v>0</v>
      </c>
      <c r="G44" s="261">
        <f t="shared" si="0"/>
        <v>0</v>
      </c>
    </row>
    <row r="45" spans="1:16384" s="264" customFormat="1" ht="13.5" thickBot="1" x14ac:dyDescent="0.25">
      <c r="A45" s="741" t="s">
        <v>1049</v>
      </c>
      <c r="B45" s="742"/>
      <c r="C45" s="263">
        <f>SUM(C43:C44)</f>
        <v>0</v>
      </c>
      <c r="D45" s="263">
        <f t="shared" ref="D45:E45" si="4">SUM(D43:D44)</f>
        <v>0</v>
      </c>
      <c r="E45" s="263">
        <f t="shared" si="4"/>
        <v>0</v>
      </c>
      <c r="F45" s="263">
        <f>SUM(F43:F44)</f>
        <v>0</v>
      </c>
      <c r="G45" s="263">
        <f t="shared" si="0"/>
        <v>0</v>
      </c>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27"/>
      <c r="BK45" s="127"/>
      <c r="BL45" s="127"/>
      <c r="BM45" s="127"/>
      <c r="BN45" s="127"/>
      <c r="BO45" s="127"/>
      <c r="BP45" s="127"/>
      <c r="BQ45" s="127"/>
      <c r="BR45" s="127"/>
      <c r="BS45" s="127"/>
      <c r="BT45" s="127"/>
      <c r="BU45" s="127"/>
      <c r="BV45" s="127"/>
      <c r="BW45" s="127"/>
      <c r="BX45" s="127"/>
      <c r="BY45" s="127"/>
      <c r="BZ45" s="127"/>
      <c r="CA45" s="127"/>
      <c r="CB45" s="127"/>
      <c r="CC45" s="127"/>
      <c r="CD45" s="127"/>
      <c r="CE45" s="127"/>
      <c r="CF45" s="127"/>
      <c r="CG45" s="127"/>
      <c r="CH45" s="127"/>
      <c r="CI45" s="127"/>
      <c r="CJ45" s="127"/>
      <c r="CK45" s="127"/>
      <c r="CL45" s="127"/>
      <c r="CM45" s="127"/>
      <c r="CN45" s="127"/>
      <c r="CO45" s="127"/>
      <c r="CP45" s="127"/>
      <c r="CQ45" s="127"/>
      <c r="CR45" s="127"/>
      <c r="CS45" s="127"/>
      <c r="CT45" s="127"/>
      <c r="CU45" s="127"/>
      <c r="CV45" s="127"/>
      <c r="CW45" s="127"/>
      <c r="CX45" s="127"/>
      <c r="CY45" s="127"/>
      <c r="CZ45" s="127"/>
      <c r="DA45" s="127"/>
      <c r="DB45" s="127"/>
      <c r="DC45" s="127"/>
      <c r="DD45" s="127"/>
      <c r="DE45" s="127"/>
      <c r="DF45" s="127"/>
      <c r="DG45" s="127"/>
      <c r="DH45" s="127"/>
      <c r="DI45" s="127"/>
      <c r="DJ45" s="127"/>
      <c r="DK45" s="127"/>
      <c r="DL45" s="127"/>
      <c r="DM45" s="127"/>
      <c r="DN45" s="127"/>
      <c r="DO45" s="127"/>
      <c r="DP45" s="127"/>
      <c r="DQ45" s="127"/>
      <c r="DR45" s="127"/>
      <c r="DS45" s="127"/>
      <c r="DT45" s="127"/>
      <c r="DU45" s="127"/>
      <c r="DV45" s="127"/>
      <c r="DW45" s="127"/>
      <c r="DX45" s="127"/>
      <c r="DY45" s="127"/>
      <c r="DZ45" s="127"/>
      <c r="EA45" s="127"/>
      <c r="EB45" s="127"/>
      <c r="EC45" s="127"/>
      <c r="ED45" s="127"/>
      <c r="EE45" s="127"/>
      <c r="EF45" s="127"/>
      <c r="EG45" s="127"/>
      <c r="EH45" s="127"/>
      <c r="EI45" s="127"/>
      <c r="EJ45" s="127"/>
      <c r="EK45" s="127"/>
      <c r="EL45" s="127"/>
      <c r="EM45" s="127"/>
      <c r="EN45" s="127"/>
      <c r="EO45" s="127"/>
      <c r="EP45" s="127"/>
      <c r="EQ45" s="127"/>
      <c r="ER45" s="127"/>
      <c r="ES45" s="127"/>
      <c r="ET45" s="127"/>
      <c r="EU45" s="127"/>
      <c r="EV45" s="127"/>
      <c r="EW45" s="127"/>
      <c r="EX45" s="127"/>
      <c r="EY45" s="127"/>
      <c r="EZ45" s="127"/>
      <c r="FA45" s="127"/>
      <c r="FB45" s="127"/>
      <c r="FC45" s="127"/>
      <c r="FD45" s="127"/>
      <c r="FE45" s="127"/>
      <c r="FF45" s="127"/>
      <c r="FG45" s="127"/>
      <c r="FH45" s="127"/>
      <c r="FI45" s="127"/>
      <c r="FJ45" s="127"/>
      <c r="FK45" s="127"/>
      <c r="FL45" s="127"/>
      <c r="FM45" s="127"/>
      <c r="FN45" s="127"/>
      <c r="FO45" s="127"/>
      <c r="FP45" s="127"/>
      <c r="FQ45" s="127"/>
      <c r="FR45" s="127"/>
      <c r="FS45" s="127"/>
      <c r="FT45" s="127"/>
      <c r="FU45" s="127"/>
      <c r="FV45" s="127"/>
      <c r="FW45" s="127"/>
      <c r="FX45" s="127"/>
      <c r="FY45" s="127"/>
      <c r="FZ45" s="127"/>
      <c r="GA45" s="127"/>
      <c r="GB45" s="127"/>
      <c r="GC45" s="127"/>
      <c r="GD45" s="127"/>
      <c r="GE45" s="127"/>
      <c r="GF45" s="127"/>
      <c r="GG45" s="127"/>
      <c r="GH45" s="127"/>
      <c r="GI45" s="127"/>
      <c r="GJ45" s="127"/>
      <c r="GK45" s="127"/>
      <c r="GL45" s="127"/>
      <c r="GM45" s="127"/>
      <c r="GN45" s="127"/>
      <c r="GO45" s="127"/>
      <c r="GP45" s="127"/>
      <c r="GQ45" s="127"/>
      <c r="GR45" s="127"/>
      <c r="GS45" s="127"/>
      <c r="GT45" s="127"/>
      <c r="GU45" s="127"/>
      <c r="GV45" s="127"/>
      <c r="GW45" s="127"/>
      <c r="GX45" s="127"/>
      <c r="GY45" s="127"/>
      <c r="GZ45" s="127"/>
      <c r="HA45" s="127"/>
      <c r="HB45" s="127"/>
      <c r="HC45" s="127"/>
      <c r="HD45" s="127"/>
      <c r="HE45" s="127"/>
      <c r="HF45" s="127"/>
      <c r="HG45" s="127"/>
      <c r="HH45" s="127"/>
      <c r="HI45" s="127"/>
      <c r="HJ45" s="127"/>
      <c r="HK45" s="127"/>
      <c r="HL45" s="127"/>
      <c r="HM45" s="127"/>
      <c r="HN45" s="127"/>
      <c r="HO45" s="127"/>
      <c r="HP45" s="127"/>
      <c r="HQ45" s="127"/>
      <c r="HR45" s="127"/>
      <c r="HS45" s="127"/>
      <c r="HT45" s="127"/>
      <c r="HU45" s="127"/>
      <c r="HV45" s="127"/>
      <c r="HW45" s="127"/>
      <c r="HX45" s="127"/>
      <c r="HY45" s="127"/>
      <c r="HZ45" s="127"/>
      <c r="IA45" s="127"/>
      <c r="IB45" s="127"/>
      <c r="IC45" s="127"/>
      <c r="ID45" s="127"/>
      <c r="IE45" s="127"/>
      <c r="IF45" s="127"/>
      <c r="IG45" s="127"/>
      <c r="IH45" s="127"/>
      <c r="II45" s="127"/>
      <c r="IJ45" s="127"/>
      <c r="IK45" s="127"/>
      <c r="IL45" s="127"/>
      <c r="IM45" s="127"/>
      <c r="IN45" s="127"/>
      <c r="IO45" s="127"/>
      <c r="IP45" s="127"/>
      <c r="IQ45" s="127"/>
      <c r="IR45" s="127"/>
      <c r="IS45" s="127"/>
      <c r="IT45" s="127"/>
      <c r="IU45" s="127"/>
      <c r="IV45" s="127"/>
      <c r="IW45" s="127"/>
      <c r="IX45" s="127"/>
      <c r="IY45" s="127"/>
      <c r="IZ45" s="127"/>
      <c r="JA45" s="127"/>
      <c r="JB45" s="127"/>
      <c r="JC45" s="127"/>
      <c r="JD45" s="127"/>
      <c r="JE45" s="127"/>
      <c r="JF45" s="127"/>
      <c r="JG45" s="127"/>
      <c r="JH45" s="127"/>
      <c r="JI45" s="127"/>
      <c r="JJ45" s="127"/>
      <c r="JK45" s="127"/>
      <c r="JL45" s="127"/>
      <c r="JM45" s="127"/>
      <c r="JN45" s="127"/>
      <c r="JO45" s="127"/>
      <c r="JP45" s="127"/>
      <c r="JQ45" s="127"/>
      <c r="JR45" s="127"/>
      <c r="JS45" s="127"/>
      <c r="JT45" s="127"/>
      <c r="JU45" s="127"/>
      <c r="JV45" s="127"/>
      <c r="JW45" s="127"/>
      <c r="JX45" s="127"/>
      <c r="JY45" s="127"/>
      <c r="JZ45" s="127"/>
      <c r="KA45" s="127"/>
      <c r="KB45" s="127"/>
      <c r="KC45" s="127"/>
      <c r="KD45" s="127"/>
      <c r="KE45" s="127"/>
      <c r="KF45" s="127"/>
      <c r="KG45" s="127"/>
      <c r="KH45" s="127"/>
      <c r="KI45" s="127"/>
      <c r="KJ45" s="127"/>
      <c r="KK45" s="127"/>
      <c r="KL45" s="127"/>
      <c r="KM45" s="127"/>
      <c r="KN45" s="127"/>
      <c r="KO45" s="127"/>
      <c r="KP45" s="127"/>
      <c r="KQ45" s="127"/>
      <c r="KR45" s="127"/>
      <c r="KS45" s="127"/>
      <c r="KT45" s="127"/>
      <c r="KU45" s="127"/>
      <c r="KV45" s="127"/>
      <c r="KW45" s="127"/>
      <c r="KX45" s="127"/>
      <c r="KY45" s="127"/>
      <c r="KZ45" s="127"/>
      <c r="LA45" s="127"/>
      <c r="LB45" s="127"/>
      <c r="LC45" s="127"/>
      <c r="LD45" s="127"/>
      <c r="LE45" s="127"/>
      <c r="LF45" s="127"/>
      <c r="LG45" s="127"/>
      <c r="LH45" s="127"/>
      <c r="LI45" s="127"/>
      <c r="LJ45" s="127"/>
      <c r="LK45" s="127"/>
      <c r="LL45" s="127"/>
      <c r="LM45" s="127"/>
      <c r="LN45" s="127"/>
      <c r="LO45" s="127"/>
      <c r="LP45" s="127"/>
      <c r="LQ45" s="127"/>
      <c r="LR45" s="127"/>
      <c r="LS45" s="127"/>
      <c r="LT45" s="127"/>
      <c r="LU45" s="127"/>
      <c r="LV45" s="127"/>
      <c r="LW45" s="127"/>
      <c r="LX45" s="127"/>
      <c r="LY45" s="127"/>
      <c r="LZ45" s="127"/>
      <c r="MA45" s="127"/>
      <c r="MB45" s="127"/>
      <c r="MC45" s="127"/>
      <c r="MD45" s="127"/>
      <c r="ME45" s="127"/>
      <c r="MF45" s="127"/>
      <c r="MG45" s="127"/>
      <c r="MH45" s="127"/>
      <c r="MI45" s="127"/>
      <c r="MJ45" s="127"/>
      <c r="MK45" s="127"/>
      <c r="ML45" s="127"/>
      <c r="MM45" s="127"/>
      <c r="MN45" s="127"/>
      <c r="MO45" s="127"/>
      <c r="MP45" s="127"/>
      <c r="MQ45" s="127"/>
      <c r="MR45" s="127"/>
      <c r="MS45" s="127"/>
      <c r="MT45" s="127"/>
      <c r="MU45" s="127"/>
      <c r="MV45" s="127"/>
      <c r="MW45" s="127"/>
      <c r="MX45" s="127"/>
      <c r="MY45" s="127"/>
      <c r="MZ45" s="127"/>
      <c r="NA45" s="127"/>
      <c r="NB45" s="127"/>
      <c r="NC45" s="127"/>
      <c r="ND45" s="127"/>
      <c r="NE45" s="127"/>
      <c r="NF45" s="127"/>
      <c r="NG45" s="127"/>
      <c r="NH45" s="127"/>
      <c r="NI45" s="127"/>
      <c r="NJ45" s="127"/>
      <c r="NK45" s="127"/>
      <c r="NL45" s="127"/>
      <c r="NM45" s="127"/>
      <c r="NN45" s="127"/>
      <c r="NO45" s="127"/>
      <c r="NP45" s="127"/>
      <c r="NQ45" s="127"/>
      <c r="NR45" s="127"/>
      <c r="NS45" s="127"/>
      <c r="NT45" s="127"/>
      <c r="NU45" s="127"/>
      <c r="NV45" s="127"/>
      <c r="NW45" s="127"/>
      <c r="NX45" s="127"/>
      <c r="NY45" s="127"/>
      <c r="NZ45" s="127"/>
      <c r="OA45" s="127"/>
      <c r="OB45" s="127"/>
      <c r="OC45" s="127"/>
      <c r="OD45" s="127"/>
      <c r="OE45" s="127"/>
      <c r="OF45" s="127"/>
      <c r="OG45" s="127"/>
      <c r="OH45" s="127"/>
      <c r="OI45" s="127"/>
      <c r="OJ45" s="127"/>
      <c r="OK45" s="127"/>
      <c r="OL45" s="127"/>
      <c r="OM45" s="127"/>
      <c r="ON45" s="127"/>
      <c r="OO45" s="127"/>
      <c r="OP45" s="127"/>
      <c r="OQ45" s="127"/>
      <c r="OR45" s="127"/>
      <c r="OS45" s="127"/>
      <c r="OT45" s="127"/>
      <c r="OU45" s="127"/>
      <c r="OV45" s="127"/>
      <c r="OW45" s="127"/>
      <c r="OX45" s="127"/>
      <c r="OY45" s="127"/>
      <c r="OZ45" s="127"/>
      <c r="PA45" s="127"/>
      <c r="PB45" s="127"/>
      <c r="PC45" s="127"/>
      <c r="PD45" s="127"/>
      <c r="PE45" s="127"/>
      <c r="PF45" s="127"/>
      <c r="PG45" s="127"/>
      <c r="PH45" s="127"/>
      <c r="PI45" s="127"/>
      <c r="PJ45" s="127"/>
      <c r="PK45" s="127"/>
      <c r="PL45" s="127"/>
      <c r="PM45" s="127"/>
      <c r="PN45" s="127"/>
      <c r="PO45" s="127"/>
      <c r="PP45" s="127"/>
      <c r="PQ45" s="127"/>
      <c r="PR45" s="127"/>
      <c r="PS45" s="127"/>
      <c r="PT45" s="127"/>
      <c r="PU45" s="127"/>
      <c r="PV45" s="127"/>
      <c r="PW45" s="127"/>
      <c r="PX45" s="127"/>
      <c r="PY45" s="127"/>
      <c r="PZ45" s="127"/>
      <c r="QA45" s="127"/>
      <c r="QB45" s="127"/>
      <c r="QC45" s="127"/>
      <c r="QD45" s="127"/>
      <c r="QE45" s="127"/>
      <c r="QF45" s="127"/>
      <c r="QG45" s="127"/>
      <c r="QH45" s="127"/>
      <c r="QI45" s="127"/>
      <c r="QJ45" s="127"/>
      <c r="QK45" s="127"/>
      <c r="QL45" s="127"/>
      <c r="QM45" s="127"/>
      <c r="QN45" s="127"/>
      <c r="QO45" s="127"/>
      <c r="QP45" s="127"/>
      <c r="QQ45" s="127"/>
      <c r="QR45" s="127"/>
      <c r="QS45" s="127"/>
      <c r="QT45" s="127"/>
      <c r="QU45" s="127"/>
      <c r="QV45" s="127"/>
      <c r="QW45" s="127"/>
      <c r="QX45" s="127"/>
      <c r="QY45" s="127"/>
      <c r="QZ45" s="127"/>
      <c r="RA45" s="127"/>
      <c r="RB45" s="127"/>
      <c r="RC45" s="127"/>
      <c r="RD45" s="127"/>
      <c r="RE45" s="127"/>
      <c r="RF45" s="127"/>
      <c r="RG45" s="127"/>
      <c r="RH45" s="127"/>
      <c r="RI45" s="127"/>
      <c r="RJ45" s="127"/>
      <c r="RK45" s="127"/>
      <c r="RL45" s="127"/>
      <c r="RM45" s="127"/>
      <c r="RN45" s="127"/>
      <c r="RO45" s="127"/>
      <c r="RP45" s="127"/>
      <c r="RQ45" s="127"/>
      <c r="RR45" s="127"/>
      <c r="RS45" s="127"/>
      <c r="RT45" s="127"/>
      <c r="RU45" s="127"/>
      <c r="RV45" s="127"/>
      <c r="RW45" s="127"/>
      <c r="RX45" s="127"/>
      <c r="RY45" s="127"/>
      <c r="RZ45" s="127"/>
      <c r="SA45" s="127"/>
      <c r="SB45" s="127"/>
      <c r="SC45" s="127"/>
      <c r="SD45" s="127"/>
      <c r="SE45" s="127"/>
      <c r="SF45" s="127"/>
      <c r="SG45" s="127"/>
      <c r="SH45" s="127"/>
      <c r="SI45" s="127"/>
      <c r="SJ45" s="127"/>
      <c r="SK45" s="127"/>
      <c r="SL45" s="127"/>
      <c r="SM45" s="127"/>
      <c r="SN45" s="127"/>
      <c r="SO45" s="127"/>
      <c r="SP45" s="127"/>
      <c r="SQ45" s="127"/>
      <c r="SR45" s="127"/>
      <c r="SS45" s="127"/>
      <c r="ST45" s="127"/>
      <c r="SU45" s="127"/>
      <c r="SV45" s="127"/>
      <c r="SW45" s="127"/>
      <c r="SX45" s="127"/>
      <c r="SY45" s="127"/>
      <c r="SZ45" s="127"/>
      <c r="TA45" s="127"/>
      <c r="TB45" s="127"/>
      <c r="TC45" s="127"/>
      <c r="TD45" s="127"/>
      <c r="TE45" s="127"/>
      <c r="TF45" s="127"/>
      <c r="TG45" s="127"/>
      <c r="TH45" s="127"/>
      <c r="TI45" s="127"/>
      <c r="TJ45" s="127"/>
      <c r="TK45" s="127"/>
      <c r="TL45" s="127"/>
      <c r="TM45" s="127"/>
      <c r="TN45" s="127"/>
      <c r="TO45" s="127"/>
      <c r="TP45" s="127"/>
      <c r="TQ45" s="127"/>
      <c r="TR45" s="127"/>
      <c r="TS45" s="127"/>
      <c r="TT45" s="127"/>
      <c r="TU45" s="127"/>
      <c r="TV45" s="127"/>
      <c r="TW45" s="127"/>
      <c r="TX45" s="127"/>
      <c r="TY45" s="127"/>
      <c r="TZ45" s="127"/>
      <c r="UA45" s="127"/>
      <c r="UB45" s="127"/>
      <c r="UC45" s="127"/>
      <c r="UD45" s="127"/>
      <c r="UE45" s="127"/>
      <c r="UF45" s="127"/>
      <c r="UG45" s="127"/>
      <c r="UH45" s="127"/>
      <c r="UI45" s="127"/>
      <c r="UJ45" s="127"/>
      <c r="UK45" s="127"/>
      <c r="UL45" s="127"/>
      <c r="UM45" s="127"/>
      <c r="UN45" s="127"/>
      <c r="UO45" s="127"/>
      <c r="UP45" s="127"/>
      <c r="UQ45" s="127"/>
      <c r="UR45" s="127"/>
      <c r="US45" s="127"/>
      <c r="UT45" s="127"/>
      <c r="UU45" s="127"/>
      <c r="UV45" s="127"/>
      <c r="UW45" s="127"/>
      <c r="UX45" s="127"/>
      <c r="UY45" s="127"/>
      <c r="UZ45" s="127"/>
      <c r="VA45" s="127"/>
      <c r="VB45" s="127"/>
      <c r="VC45" s="127"/>
      <c r="VD45" s="127"/>
      <c r="VE45" s="127"/>
      <c r="VF45" s="127"/>
      <c r="VG45" s="127"/>
      <c r="VH45" s="127"/>
      <c r="VI45" s="127"/>
      <c r="VJ45" s="127"/>
      <c r="VK45" s="127"/>
      <c r="VL45" s="127"/>
      <c r="VM45" s="127"/>
      <c r="VN45" s="127"/>
      <c r="VO45" s="127"/>
      <c r="VP45" s="127"/>
      <c r="VQ45" s="127"/>
      <c r="VR45" s="127"/>
      <c r="VS45" s="127"/>
      <c r="VT45" s="127"/>
      <c r="VU45" s="127"/>
      <c r="VV45" s="127"/>
      <c r="VW45" s="127"/>
      <c r="VX45" s="127"/>
      <c r="VY45" s="127"/>
      <c r="VZ45" s="127"/>
      <c r="WA45" s="127"/>
      <c r="WB45" s="127"/>
      <c r="WC45" s="127"/>
      <c r="WD45" s="127"/>
      <c r="WE45" s="127"/>
      <c r="WF45" s="127"/>
      <c r="WG45" s="127"/>
      <c r="WH45" s="127"/>
      <c r="WI45" s="127"/>
      <c r="WJ45" s="127"/>
      <c r="WK45" s="127"/>
      <c r="WL45" s="127"/>
      <c r="WM45" s="127"/>
      <c r="WN45" s="127"/>
      <c r="WO45" s="127"/>
      <c r="WP45" s="127"/>
      <c r="WQ45" s="127"/>
      <c r="WR45" s="127"/>
      <c r="WS45" s="127"/>
      <c r="WT45" s="127"/>
      <c r="WU45" s="127"/>
      <c r="WV45" s="127"/>
      <c r="WW45" s="127"/>
      <c r="WX45" s="127"/>
      <c r="WY45" s="127"/>
      <c r="WZ45" s="127"/>
      <c r="XA45" s="127"/>
      <c r="XB45" s="127"/>
      <c r="XC45" s="127"/>
      <c r="XD45" s="127"/>
      <c r="XE45" s="127"/>
      <c r="XF45" s="127"/>
      <c r="XG45" s="127"/>
      <c r="XH45" s="127"/>
      <c r="XI45" s="127"/>
      <c r="XJ45" s="127"/>
      <c r="XK45" s="127"/>
      <c r="XL45" s="127"/>
      <c r="XM45" s="127"/>
      <c r="XN45" s="127"/>
      <c r="XO45" s="127"/>
      <c r="XP45" s="127"/>
      <c r="XQ45" s="127"/>
      <c r="XR45" s="127"/>
      <c r="XS45" s="127"/>
      <c r="XT45" s="127"/>
      <c r="XU45" s="127"/>
      <c r="XV45" s="127"/>
      <c r="XW45" s="127"/>
      <c r="XX45" s="127"/>
      <c r="XY45" s="127"/>
      <c r="XZ45" s="127"/>
      <c r="YA45" s="127"/>
      <c r="YB45" s="127"/>
      <c r="YC45" s="127"/>
      <c r="YD45" s="127"/>
      <c r="YE45" s="127"/>
      <c r="YF45" s="127"/>
      <c r="YG45" s="127"/>
      <c r="YH45" s="127"/>
      <c r="YI45" s="127"/>
      <c r="YJ45" s="127"/>
      <c r="YK45" s="127"/>
      <c r="YL45" s="127"/>
      <c r="YM45" s="127"/>
      <c r="YN45" s="127"/>
      <c r="YO45" s="127"/>
      <c r="YP45" s="127"/>
      <c r="YQ45" s="127"/>
      <c r="YR45" s="127"/>
      <c r="YS45" s="127"/>
      <c r="YT45" s="127"/>
      <c r="YU45" s="127"/>
      <c r="YV45" s="127"/>
      <c r="YW45" s="127"/>
      <c r="YX45" s="127"/>
      <c r="YY45" s="127"/>
      <c r="YZ45" s="127"/>
      <c r="ZA45" s="127"/>
      <c r="ZB45" s="127"/>
      <c r="ZC45" s="127"/>
      <c r="ZD45" s="127"/>
      <c r="ZE45" s="127"/>
      <c r="ZF45" s="127"/>
      <c r="ZG45" s="127"/>
      <c r="ZH45" s="127"/>
      <c r="ZI45" s="127"/>
      <c r="ZJ45" s="127"/>
      <c r="ZK45" s="127"/>
      <c r="ZL45" s="127"/>
      <c r="ZM45" s="127"/>
      <c r="ZN45" s="127"/>
      <c r="ZO45" s="127"/>
      <c r="ZP45" s="127"/>
      <c r="ZQ45" s="127"/>
      <c r="ZR45" s="127"/>
      <c r="ZS45" s="127"/>
      <c r="ZT45" s="127"/>
      <c r="ZU45" s="127"/>
      <c r="ZV45" s="127"/>
      <c r="ZW45" s="127"/>
      <c r="ZX45" s="127"/>
      <c r="ZY45" s="127"/>
      <c r="ZZ45" s="127"/>
      <c r="AAA45" s="127"/>
      <c r="AAB45" s="127"/>
      <c r="AAC45" s="127"/>
      <c r="AAD45" s="127"/>
      <c r="AAE45" s="127"/>
      <c r="AAF45" s="127"/>
      <c r="AAG45" s="127"/>
      <c r="AAH45" s="127"/>
      <c r="AAI45" s="127"/>
      <c r="AAJ45" s="127"/>
      <c r="AAK45" s="127"/>
      <c r="AAL45" s="127"/>
      <c r="AAM45" s="127"/>
      <c r="AAN45" s="127"/>
      <c r="AAO45" s="127"/>
      <c r="AAP45" s="127"/>
      <c r="AAQ45" s="127"/>
      <c r="AAR45" s="127"/>
      <c r="AAS45" s="127"/>
      <c r="AAT45" s="127"/>
      <c r="AAU45" s="127"/>
      <c r="AAV45" s="127"/>
      <c r="AAW45" s="127"/>
      <c r="AAX45" s="127"/>
      <c r="AAY45" s="127"/>
      <c r="AAZ45" s="127"/>
      <c r="ABA45" s="127"/>
      <c r="ABB45" s="127"/>
      <c r="ABC45" s="127"/>
      <c r="ABD45" s="127"/>
      <c r="ABE45" s="127"/>
      <c r="ABF45" s="127"/>
      <c r="ABG45" s="127"/>
      <c r="ABH45" s="127"/>
      <c r="ABI45" s="127"/>
      <c r="ABJ45" s="127"/>
      <c r="ABK45" s="127"/>
      <c r="ABL45" s="127"/>
      <c r="ABM45" s="127"/>
      <c r="ABN45" s="127"/>
      <c r="ABO45" s="127"/>
      <c r="ABP45" s="127"/>
      <c r="ABQ45" s="127"/>
      <c r="ABR45" s="127"/>
      <c r="ABS45" s="127"/>
      <c r="ABT45" s="127"/>
      <c r="ABU45" s="127"/>
      <c r="ABV45" s="127"/>
      <c r="ABW45" s="127"/>
      <c r="ABX45" s="127"/>
      <c r="ABY45" s="127"/>
      <c r="ABZ45" s="127"/>
      <c r="ACA45" s="127"/>
      <c r="ACB45" s="127"/>
      <c r="ACC45" s="127"/>
      <c r="ACD45" s="127"/>
      <c r="ACE45" s="127"/>
      <c r="ACF45" s="127"/>
      <c r="ACG45" s="127"/>
      <c r="ACH45" s="127"/>
      <c r="ACI45" s="127"/>
      <c r="ACJ45" s="127"/>
      <c r="ACK45" s="127"/>
      <c r="ACL45" s="127"/>
      <c r="ACM45" s="127"/>
      <c r="ACN45" s="127"/>
      <c r="ACO45" s="127"/>
      <c r="ACP45" s="127"/>
      <c r="ACQ45" s="127"/>
      <c r="ACR45" s="127"/>
      <c r="ACS45" s="127"/>
      <c r="ACT45" s="127"/>
      <c r="ACU45" s="127"/>
      <c r="ACV45" s="127"/>
      <c r="ACW45" s="127"/>
      <c r="ACX45" s="127"/>
      <c r="ACY45" s="127"/>
      <c r="ACZ45" s="127"/>
      <c r="ADA45" s="127"/>
      <c r="ADB45" s="127"/>
      <c r="ADC45" s="127"/>
      <c r="ADD45" s="127"/>
      <c r="ADE45" s="127"/>
      <c r="ADF45" s="127"/>
      <c r="ADG45" s="127"/>
      <c r="ADH45" s="127"/>
      <c r="ADI45" s="127"/>
      <c r="ADJ45" s="127"/>
      <c r="ADK45" s="127"/>
      <c r="ADL45" s="127"/>
      <c r="ADM45" s="127"/>
      <c r="ADN45" s="127"/>
      <c r="ADO45" s="127"/>
      <c r="ADP45" s="127"/>
      <c r="ADQ45" s="127"/>
      <c r="ADR45" s="127"/>
      <c r="ADS45" s="127"/>
      <c r="ADT45" s="127"/>
      <c r="ADU45" s="127"/>
      <c r="ADV45" s="127"/>
      <c r="ADW45" s="127"/>
      <c r="ADX45" s="127"/>
      <c r="ADY45" s="127"/>
      <c r="ADZ45" s="127"/>
      <c r="AEA45" s="127"/>
      <c r="AEB45" s="127"/>
      <c r="AEC45" s="127"/>
      <c r="AED45" s="127"/>
      <c r="AEE45" s="127"/>
      <c r="AEF45" s="127"/>
      <c r="AEG45" s="127"/>
      <c r="AEH45" s="127"/>
      <c r="AEI45" s="127"/>
      <c r="AEJ45" s="127"/>
      <c r="AEK45" s="127"/>
      <c r="AEL45" s="127"/>
      <c r="AEM45" s="127"/>
      <c r="AEN45" s="127"/>
      <c r="AEO45" s="127"/>
      <c r="AEP45" s="127"/>
      <c r="AEQ45" s="127"/>
      <c r="AER45" s="127"/>
      <c r="AES45" s="127"/>
      <c r="AET45" s="127"/>
      <c r="AEU45" s="127"/>
      <c r="AEV45" s="127"/>
      <c r="AEW45" s="127"/>
      <c r="AEX45" s="127"/>
      <c r="AEY45" s="127"/>
      <c r="AEZ45" s="127"/>
      <c r="AFA45" s="127"/>
      <c r="AFB45" s="127"/>
      <c r="AFC45" s="127"/>
      <c r="AFD45" s="127"/>
      <c r="AFE45" s="127"/>
      <c r="AFF45" s="127"/>
      <c r="AFG45" s="127"/>
      <c r="AFH45" s="127"/>
      <c r="AFI45" s="127"/>
      <c r="AFJ45" s="127"/>
      <c r="AFK45" s="127"/>
      <c r="AFL45" s="127"/>
      <c r="AFM45" s="127"/>
      <c r="AFN45" s="127"/>
      <c r="AFO45" s="127"/>
      <c r="AFP45" s="127"/>
      <c r="AFQ45" s="127"/>
      <c r="AFR45" s="127"/>
      <c r="AFS45" s="127"/>
      <c r="AFT45" s="127"/>
      <c r="AFU45" s="127"/>
      <c r="AFV45" s="127"/>
      <c r="AFW45" s="127"/>
      <c r="AFX45" s="127"/>
      <c r="AFY45" s="127"/>
      <c r="AFZ45" s="127"/>
      <c r="AGA45" s="127"/>
      <c r="AGB45" s="127"/>
      <c r="AGC45" s="127"/>
      <c r="AGD45" s="127"/>
      <c r="AGE45" s="127"/>
      <c r="AGF45" s="127"/>
      <c r="AGG45" s="127"/>
      <c r="AGH45" s="127"/>
      <c r="AGI45" s="127"/>
      <c r="AGJ45" s="127"/>
      <c r="AGK45" s="127"/>
      <c r="AGL45" s="127"/>
      <c r="AGM45" s="127"/>
      <c r="AGN45" s="127"/>
      <c r="AGO45" s="127"/>
      <c r="AGP45" s="127"/>
      <c r="AGQ45" s="127"/>
      <c r="AGR45" s="127"/>
      <c r="AGS45" s="127"/>
      <c r="AGT45" s="127"/>
      <c r="AGU45" s="127"/>
      <c r="AGV45" s="127"/>
      <c r="AGW45" s="127"/>
      <c r="AGX45" s="127"/>
      <c r="AGY45" s="127"/>
      <c r="AGZ45" s="127"/>
      <c r="AHA45" s="127"/>
      <c r="AHB45" s="127"/>
      <c r="AHC45" s="127"/>
      <c r="AHD45" s="127"/>
      <c r="AHE45" s="127"/>
      <c r="AHF45" s="127"/>
      <c r="AHG45" s="127"/>
      <c r="AHH45" s="127"/>
      <c r="AHI45" s="127"/>
      <c r="AHJ45" s="127"/>
      <c r="AHK45" s="127"/>
      <c r="AHL45" s="127"/>
      <c r="AHM45" s="127"/>
      <c r="AHN45" s="127"/>
      <c r="AHO45" s="127"/>
      <c r="AHP45" s="127"/>
      <c r="AHQ45" s="127"/>
      <c r="AHR45" s="127"/>
      <c r="AHS45" s="127"/>
      <c r="AHT45" s="127"/>
      <c r="AHU45" s="127"/>
      <c r="AHV45" s="127"/>
      <c r="AHW45" s="127"/>
      <c r="AHX45" s="127"/>
      <c r="AHY45" s="127"/>
      <c r="AHZ45" s="127"/>
      <c r="AIA45" s="127"/>
      <c r="AIB45" s="127"/>
      <c r="AIC45" s="127"/>
      <c r="AID45" s="127"/>
      <c r="AIE45" s="127"/>
      <c r="AIF45" s="127"/>
      <c r="AIG45" s="127"/>
      <c r="AIH45" s="127"/>
      <c r="AII45" s="127"/>
      <c r="AIJ45" s="127"/>
      <c r="AIK45" s="127"/>
      <c r="AIL45" s="127"/>
      <c r="AIM45" s="127"/>
      <c r="AIN45" s="127"/>
      <c r="AIO45" s="127"/>
      <c r="AIP45" s="127"/>
      <c r="AIQ45" s="127"/>
      <c r="AIR45" s="127"/>
      <c r="AIS45" s="127"/>
      <c r="AIT45" s="127"/>
      <c r="AIU45" s="127"/>
      <c r="AIV45" s="127"/>
      <c r="AIW45" s="127"/>
      <c r="AIX45" s="127"/>
      <c r="AIY45" s="127"/>
      <c r="AIZ45" s="127"/>
      <c r="AJA45" s="127"/>
      <c r="AJB45" s="127"/>
      <c r="AJC45" s="127"/>
      <c r="AJD45" s="127"/>
      <c r="AJE45" s="127"/>
      <c r="AJF45" s="127"/>
      <c r="AJG45" s="127"/>
      <c r="AJH45" s="127"/>
      <c r="AJI45" s="127"/>
      <c r="AJJ45" s="127"/>
      <c r="AJK45" s="127"/>
      <c r="AJL45" s="127"/>
      <c r="AJM45" s="127"/>
      <c r="AJN45" s="127"/>
      <c r="AJO45" s="127"/>
      <c r="AJP45" s="127"/>
      <c r="AJQ45" s="127"/>
      <c r="AJR45" s="127"/>
      <c r="AJS45" s="127"/>
      <c r="AJT45" s="127"/>
      <c r="AJU45" s="127"/>
      <c r="AJV45" s="127"/>
      <c r="AJW45" s="127"/>
      <c r="AJX45" s="127"/>
      <c r="AJY45" s="127"/>
      <c r="AJZ45" s="127"/>
      <c r="AKA45" s="127"/>
      <c r="AKB45" s="127"/>
      <c r="AKC45" s="127"/>
      <c r="AKD45" s="127"/>
      <c r="AKE45" s="127"/>
      <c r="AKF45" s="127"/>
      <c r="AKG45" s="127"/>
      <c r="AKH45" s="127"/>
      <c r="AKI45" s="127"/>
      <c r="AKJ45" s="127"/>
      <c r="AKK45" s="127"/>
      <c r="AKL45" s="127"/>
      <c r="AKM45" s="127"/>
      <c r="AKN45" s="127"/>
      <c r="AKO45" s="127"/>
      <c r="AKP45" s="127"/>
      <c r="AKQ45" s="127"/>
      <c r="AKR45" s="127"/>
      <c r="AKS45" s="127"/>
      <c r="AKT45" s="127"/>
      <c r="AKU45" s="127"/>
      <c r="AKV45" s="127"/>
      <c r="AKW45" s="127"/>
      <c r="AKX45" s="127"/>
      <c r="AKY45" s="127"/>
      <c r="AKZ45" s="127"/>
      <c r="ALA45" s="127"/>
      <c r="ALB45" s="127"/>
      <c r="ALC45" s="127"/>
      <c r="ALD45" s="127"/>
      <c r="ALE45" s="127"/>
      <c r="ALF45" s="127"/>
      <c r="ALG45" s="127"/>
      <c r="ALH45" s="127"/>
      <c r="ALI45" s="127"/>
      <c r="ALJ45" s="127"/>
      <c r="ALK45" s="127"/>
      <c r="ALL45" s="127"/>
      <c r="ALM45" s="127"/>
      <c r="ALN45" s="127"/>
      <c r="ALO45" s="127"/>
      <c r="ALP45" s="127"/>
      <c r="ALQ45" s="127"/>
      <c r="ALR45" s="127"/>
      <c r="ALS45" s="127"/>
      <c r="ALT45" s="127"/>
      <c r="ALU45" s="127"/>
      <c r="ALV45" s="127"/>
      <c r="ALW45" s="127"/>
      <c r="ALX45" s="127"/>
      <c r="ALY45" s="127"/>
      <c r="ALZ45" s="127"/>
      <c r="AMA45" s="127"/>
      <c r="AMB45" s="127"/>
      <c r="AMC45" s="127"/>
      <c r="AMD45" s="127"/>
      <c r="AME45" s="127"/>
      <c r="AMF45" s="127"/>
      <c r="AMG45" s="127"/>
      <c r="AMH45" s="127"/>
      <c r="AMI45" s="127"/>
      <c r="AMJ45" s="127"/>
      <c r="AMK45" s="127"/>
      <c r="AML45" s="127"/>
      <c r="AMM45" s="127"/>
      <c r="AMN45" s="127"/>
      <c r="AMO45" s="127"/>
      <c r="AMP45" s="127"/>
      <c r="AMQ45" s="127"/>
      <c r="AMR45" s="127"/>
      <c r="AMS45" s="127"/>
      <c r="AMT45" s="127"/>
      <c r="AMU45" s="127"/>
      <c r="AMV45" s="127"/>
      <c r="AMW45" s="127"/>
      <c r="AMX45" s="127"/>
      <c r="AMY45" s="127"/>
      <c r="AMZ45" s="127"/>
      <c r="ANA45" s="127"/>
      <c r="ANB45" s="127"/>
      <c r="ANC45" s="127"/>
      <c r="AND45" s="127"/>
      <c r="ANE45" s="127"/>
      <c r="ANF45" s="127"/>
      <c r="ANG45" s="127"/>
      <c r="ANH45" s="127"/>
      <c r="ANI45" s="127"/>
      <c r="ANJ45" s="127"/>
      <c r="ANK45" s="127"/>
      <c r="ANL45" s="127"/>
      <c r="ANM45" s="127"/>
      <c r="ANN45" s="127"/>
      <c r="ANO45" s="127"/>
      <c r="ANP45" s="127"/>
      <c r="ANQ45" s="127"/>
      <c r="ANR45" s="127"/>
      <c r="ANS45" s="127"/>
      <c r="ANT45" s="127"/>
      <c r="ANU45" s="127"/>
      <c r="ANV45" s="127"/>
      <c r="ANW45" s="127"/>
      <c r="ANX45" s="127"/>
      <c r="ANY45" s="127"/>
      <c r="ANZ45" s="127"/>
      <c r="AOA45" s="127"/>
      <c r="AOB45" s="127"/>
      <c r="AOC45" s="127"/>
      <c r="AOD45" s="127"/>
      <c r="AOE45" s="127"/>
      <c r="AOF45" s="127"/>
      <c r="AOG45" s="127"/>
      <c r="AOH45" s="127"/>
      <c r="AOI45" s="127"/>
      <c r="AOJ45" s="127"/>
      <c r="AOK45" s="127"/>
      <c r="AOL45" s="127"/>
      <c r="AOM45" s="127"/>
      <c r="AON45" s="127"/>
      <c r="AOO45" s="127"/>
      <c r="AOP45" s="127"/>
      <c r="AOQ45" s="127"/>
      <c r="AOR45" s="127"/>
      <c r="AOS45" s="127"/>
      <c r="AOT45" s="127"/>
      <c r="AOU45" s="127"/>
      <c r="AOV45" s="127"/>
      <c r="AOW45" s="127"/>
      <c r="AOX45" s="127"/>
      <c r="AOY45" s="127"/>
      <c r="AOZ45" s="127"/>
      <c r="APA45" s="127"/>
      <c r="APB45" s="127"/>
      <c r="APC45" s="127"/>
      <c r="APD45" s="127"/>
      <c r="APE45" s="127"/>
      <c r="APF45" s="127"/>
      <c r="APG45" s="127"/>
      <c r="APH45" s="127"/>
      <c r="API45" s="127"/>
      <c r="APJ45" s="127"/>
      <c r="APK45" s="127"/>
      <c r="APL45" s="127"/>
      <c r="APM45" s="127"/>
      <c r="APN45" s="127"/>
      <c r="APO45" s="127"/>
      <c r="APP45" s="127"/>
      <c r="APQ45" s="127"/>
      <c r="APR45" s="127"/>
      <c r="APS45" s="127"/>
      <c r="APT45" s="127"/>
      <c r="APU45" s="127"/>
      <c r="APV45" s="127"/>
      <c r="APW45" s="127"/>
      <c r="APX45" s="127"/>
      <c r="APY45" s="127"/>
      <c r="APZ45" s="127"/>
      <c r="AQA45" s="127"/>
      <c r="AQB45" s="127"/>
      <c r="AQC45" s="127"/>
      <c r="AQD45" s="127"/>
      <c r="AQE45" s="127"/>
      <c r="AQF45" s="127"/>
      <c r="AQG45" s="127"/>
      <c r="AQH45" s="127"/>
      <c r="AQI45" s="127"/>
      <c r="AQJ45" s="127"/>
      <c r="AQK45" s="127"/>
      <c r="AQL45" s="127"/>
      <c r="AQM45" s="127"/>
      <c r="AQN45" s="127"/>
      <c r="AQO45" s="127"/>
      <c r="AQP45" s="127"/>
      <c r="AQQ45" s="127"/>
      <c r="AQR45" s="127"/>
      <c r="AQS45" s="127"/>
      <c r="AQT45" s="127"/>
      <c r="AQU45" s="127"/>
      <c r="AQV45" s="127"/>
      <c r="AQW45" s="127"/>
      <c r="AQX45" s="127"/>
      <c r="AQY45" s="127"/>
      <c r="AQZ45" s="127"/>
      <c r="ARA45" s="127"/>
      <c r="ARB45" s="127"/>
      <c r="ARC45" s="127"/>
      <c r="ARD45" s="127"/>
      <c r="ARE45" s="127"/>
      <c r="ARF45" s="127"/>
      <c r="ARG45" s="127"/>
      <c r="ARH45" s="127"/>
      <c r="ARI45" s="127"/>
      <c r="ARJ45" s="127"/>
      <c r="ARK45" s="127"/>
      <c r="ARL45" s="127"/>
      <c r="ARM45" s="127"/>
      <c r="ARN45" s="127"/>
      <c r="ARO45" s="127"/>
      <c r="ARP45" s="127"/>
      <c r="ARQ45" s="127"/>
      <c r="ARR45" s="127"/>
      <c r="ARS45" s="127"/>
      <c r="ART45" s="127"/>
      <c r="ARU45" s="127"/>
      <c r="ARV45" s="127"/>
      <c r="ARW45" s="127"/>
      <c r="ARX45" s="127"/>
      <c r="ARY45" s="127"/>
      <c r="ARZ45" s="127"/>
      <c r="ASA45" s="127"/>
      <c r="ASB45" s="127"/>
      <c r="ASC45" s="127"/>
      <c r="ASD45" s="127"/>
      <c r="ASE45" s="127"/>
      <c r="ASF45" s="127"/>
      <c r="ASG45" s="127"/>
      <c r="ASH45" s="127"/>
      <c r="ASI45" s="127"/>
      <c r="ASJ45" s="127"/>
      <c r="ASK45" s="127"/>
      <c r="ASL45" s="127"/>
      <c r="ASM45" s="127"/>
      <c r="ASN45" s="127"/>
      <c r="ASO45" s="127"/>
      <c r="ASP45" s="127"/>
      <c r="ASQ45" s="127"/>
      <c r="ASR45" s="127"/>
      <c r="ASS45" s="127"/>
      <c r="AST45" s="127"/>
      <c r="ASU45" s="127"/>
      <c r="ASV45" s="127"/>
      <c r="ASW45" s="127"/>
      <c r="ASX45" s="127"/>
      <c r="ASY45" s="127"/>
      <c r="ASZ45" s="127"/>
      <c r="ATA45" s="127"/>
      <c r="ATB45" s="127"/>
      <c r="ATC45" s="127"/>
      <c r="ATD45" s="127"/>
      <c r="ATE45" s="127"/>
      <c r="ATF45" s="127"/>
      <c r="ATG45" s="127"/>
      <c r="ATH45" s="127"/>
      <c r="ATI45" s="127"/>
      <c r="ATJ45" s="127"/>
      <c r="ATK45" s="127"/>
      <c r="ATL45" s="127"/>
      <c r="ATM45" s="127"/>
      <c r="ATN45" s="127"/>
      <c r="ATO45" s="127"/>
      <c r="ATP45" s="127"/>
      <c r="ATQ45" s="127"/>
      <c r="ATR45" s="127"/>
      <c r="ATS45" s="127"/>
      <c r="ATT45" s="127"/>
      <c r="ATU45" s="127"/>
      <c r="ATV45" s="127"/>
      <c r="ATW45" s="127"/>
      <c r="ATX45" s="127"/>
      <c r="ATY45" s="127"/>
      <c r="ATZ45" s="127"/>
      <c r="AUA45" s="127"/>
      <c r="AUB45" s="127"/>
      <c r="AUC45" s="127"/>
      <c r="AUD45" s="127"/>
      <c r="AUE45" s="127"/>
      <c r="AUF45" s="127"/>
      <c r="AUG45" s="127"/>
      <c r="AUH45" s="127"/>
      <c r="AUI45" s="127"/>
      <c r="AUJ45" s="127"/>
      <c r="AUK45" s="127"/>
      <c r="AUL45" s="127"/>
      <c r="AUM45" s="127"/>
      <c r="AUN45" s="127"/>
      <c r="AUO45" s="127"/>
      <c r="AUP45" s="127"/>
      <c r="AUQ45" s="127"/>
      <c r="AUR45" s="127"/>
      <c r="AUS45" s="127"/>
      <c r="AUT45" s="127"/>
      <c r="AUU45" s="127"/>
      <c r="AUV45" s="127"/>
      <c r="AUW45" s="127"/>
      <c r="AUX45" s="127"/>
      <c r="AUY45" s="127"/>
      <c r="AUZ45" s="127"/>
      <c r="AVA45" s="127"/>
      <c r="AVB45" s="127"/>
      <c r="AVC45" s="127"/>
      <c r="AVD45" s="127"/>
      <c r="AVE45" s="127"/>
      <c r="AVF45" s="127"/>
      <c r="AVG45" s="127"/>
      <c r="AVH45" s="127"/>
      <c r="AVI45" s="127"/>
      <c r="AVJ45" s="127"/>
      <c r="AVK45" s="127"/>
      <c r="AVL45" s="127"/>
      <c r="AVM45" s="127"/>
      <c r="AVN45" s="127"/>
      <c r="AVO45" s="127"/>
      <c r="AVP45" s="127"/>
      <c r="AVQ45" s="127"/>
      <c r="AVR45" s="127"/>
      <c r="AVS45" s="127"/>
      <c r="AVT45" s="127"/>
      <c r="AVU45" s="127"/>
      <c r="AVV45" s="127"/>
      <c r="AVW45" s="127"/>
      <c r="AVX45" s="127"/>
      <c r="AVY45" s="127"/>
      <c r="AVZ45" s="127"/>
      <c r="AWA45" s="127"/>
      <c r="AWB45" s="127"/>
      <c r="AWC45" s="127"/>
      <c r="AWD45" s="127"/>
      <c r="AWE45" s="127"/>
      <c r="AWF45" s="127"/>
      <c r="AWG45" s="127"/>
      <c r="AWH45" s="127"/>
      <c r="AWI45" s="127"/>
      <c r="AWJ45" s="127"/>
      <c r="AWK45" s="127"/>
      <c r="AWL45" s="127"/>
      <c r="AWM45" s="127"/>
      <c r="AWN45" s="127"/>
      <c r="AWO45" s="127"/>
      <c r="AWP45" s="127"/>
      <c r="AWQ45" s="127"/>
      <c r="AWR45" s="127"/>
      <c r="AWS45" s="127"/>
      <c r="AWT45" s="127"/>
      <c r="AWU45" s="127"/>
      <c r="AWV45" s="127"/>
      <c r="AWW45" s="127"/>
      <c r="AWX45" s="127"/>
      <c r="AWY45" s="127"/>
      <c r="AWZ45" s="127"/>
      <c r="AXA45" s="127"/>
      <c r="AXB45" s="127"/>
      <c r="AXC45" s="127"/>
      <c r="AXD45" s="127"/>
      <c r="AXE45" s="127"/>
      <c r="AXF45" s="127"/>
      <c r="AXG45" s="127"/>
      <c r="AXH45" s="127"/>
      <c r="AXI45" s="127"/>
      <c r="AXJ45" s="127"/>
      <c r="AXK45" s="127"/>
      <c r="AXL45" s="127"/>
      <c r="AXM45" s="127"/>
      <c r="AXN45" s="127"/>
      <c r="AXO45" s="127"/>
      <c r="AXP45" s="127"/>
      <c r="AXQ45" s="127"/>
      <c r="AXR45" s="127"/>
      <c r="AXS45" s="127"/>
      <c r="AXT45" s="127"/>
      <c r="AXU45" s="127"/>
      <c r="AXV45" s="127"/>
      <c r="AXW45" s="127"/>
      <c r="AXX45" s="127"/>
      <c r="AXY45" s="127"/>
      <c r="AXZ45" s="127"/>
      <c r="AYA45" s="127"/>
      <c r="AYB45" s="127"/>
      <c r="AYC45" s="127"/>
      <c r="AYD45" s="127"/>
      <c r="AYE45" s="127"/>
      <c r="AYF45" s="127"/>
      <c r="AYG45" s="127"/>
      <c r="AYH45" s="127"/>
      <c r="AYI45" s="127"/>
      <c r="AYJ45" s="127"/>
      <c r="AYK45" s="127"/>
      <c r="AYL45" s="127"/>
      <c r="AYM45" s="127"/>
      <c r="AYN45" s="127"/>
      <c r="AYO45" s="127"/>
      <c r="AYP45" s="127"/>
      <c r="AYQ45" s="127"/>
      <c r="AYR45" s="127"/>
      <c r="AYS45" s="127"/>
      <c r="AYT45" s="127"/>
      <c r="AYU45" s="127"/>
      <c r="AYV45" s="127"/>
      <c r="AYW45" s="127"/>
      <c r="AYX45" s="127"/>
      <c r="AYY45" s="127"/>
      <c r="AYZ45" s="127"/>
      <c r="AZA45" s="127"/>
      <c r="AZB45" s="127"/>
      <c r="AZC45" s="127"/>
      <c r="AZD45" s="127"/>
      <c r="AZE45" s="127"/>
      <c r="AZF45" s="127"/>
      <c r="AZG45" s="127"/>
      <c r="AZH45" s="127"/>
      <c r="AZI45" s="127"/>
      <c r="AZJ45" s="127"/>
      <c r="AZK45" s="127"/>
      <c r="AZL45" s="127"/>
      <c r="AZM45" s="127"/>
      <c r="AZN45" s="127"/>
      <c r="AZO45" s="127"/>
      <c r="AZP45" s="127"/>
      <c r="AZQ45" s="127"/>
      <c r="AZR45" s="127"/>
      <c r="AZS45" s="127"/>
      <c r="AZT45" s="127"/>
      <c r="AZU45" s="127"/>
      <c r="AZV45" s="127"/>
      <c r="AZW45" s="127"/>
      <c r="AZX45" s="127"/>
      <c r="AZY45" s="127"/>
      <c r="AZZ45" s="127"/>
      <c r="BAA45" s="127"/>
      <c r="BAB45" s="127"/>
      <c r="BAC45" s="127"/>
      <c r="BAD45" s="127"/>
      <c r="BAE45" s="127"/>
      <c r="BAF45" s="127"/>
      <c r="BAG45" s="127"/>
      <c r="BAH45" s="127"/>
      <c r="BAI45" s="127"/>
      <c r="BAJ45" s="127"/>
      <c r="BAK45" s="127"/>
      <c r="BAL45" s="127"/>
      <c r="BAM45" s="127"/>
      <c r="BAN45" s="127"/>
      <c r="BAO45" s="127"/>
      <c r="BAP45" s="127"/>
      <c r="BAQ45" s="127"/>
      <c r="BAR45" s="127"/>
      <c r="BAS45" s="127"/>
      <c r="BAT45" s="127"/>
      <c r="BAU45" s="127"/>
      <c r="BAV45" s="127"/>
      <c r="BAW45" s="127"/>
      <c r="BAX45" s="127"/>
      <c r="BAY45" s="127"/>
      <c r="BAZ45" s="127"/>
      <c r="BBA45" s="127"/>
      <c r="BBB45" s="127"/>
      <c r="BBC45" s="127"/>
      <c r="BBD45" s="127"/>
      <c r="BBE45" s="127"/>
      <c r="BBF45" s="127"/>
      <c r="BBG45" s="127"/>
      <c r="BBH45" s="127"/>
      <c r="BBI45" s="127"/>
      <c r="BBJ45" s="127"/>
      <c r="BBK45" s="127"/>
      <c r="BBL45" s="127"/>
      <c r="BBM45" s="127"/>
      <c r="BBN45" s="127"/>
      <c r="BBO45" s="127"/>
      <c r="BBP45" s="127"/>
      <c r="BBQ45" s="127"/>
      <c r="BBR45" s="127"/>
      <c r="BBS45" s="127"/>
      <c r="BBT45" s="127"/>
      <c r="BBU45" s="127"/>
      <c r="BBV45" s="127"/>
      <c r="BBW45" s="127"/>
      <c r="BBX45" s="127"/>
      <c r="BBY45" s="127"/>
      <c r="BBZ45" s="127"/>
      <c r="BCA45" s="127"/>
      <c r="BCB45" s="127"/>
      <c r="BCC45" s="127"/>
      <c r="BCD45" s="127"/>
      <c r="BCE45" s="127"/>
      <c r="BCF45" s="127"/>
      <c r="BCG45" s="127"/>
      <c r="BCH45" s="127"/>
      <c r="BCI45" s="127"/>
      <c r="BCJ45" s="127"/>
      <c r="BCK45" s="127"/>
      <c r="BCL45" s="127"/>
      <c r="BCM45" s="127"/>
      <c r="BCN45" s="127"/>
      <c r="BCO45" s="127"/>
      <c r="BCP45" s="127"/>
      <c r="BCQ45" s="127"/>
      <c r="BCR45" s="127"/>
      <c r="BCS45" s="127"/>
      <c r="BCT45" s="127"/>
      <c r="BCU45" s="127"/>
      <c r="BCV45" s="127"/>
      <c r="BCW45" s="127"/>
      <c r="BCX45" s="127"/>
      <c r="BCY45" s="127"/>
      <c r="BCZ45" s="127"/>
      <c r="BDA45" s="127"/>
      <c r="BDB45" s="127"/>
      <c r="BDC45" s="127"/>
      <c r="BDD45" s="127"/>
      <c r="BDE45" s="127"/>
      <c r="BDF45" s="127"/>
      <c r="BDG45" s="127"/>
      <c r="BDH45" s="127"/>
      <c r="BDI45" s="127"/>
      <c r="BDJ45" s="127"/>
      <c r="BDK45" s="127"/>
      <c r="BDL45" s="127"/>
      <c r="BDM45" s="127"/>
      <c r="BDN45" s="127"/>
      <c r="BDO45" s="127"/>
      <c r="BDP45" s="127"/>
      <c r="BDQ45" s="127"/>
      <c r="BDR45" s="127"/>
      <c r="BDS45" s="127"/>
      <c r="BDT45" s="127"/>
      <c r="BDU45" s="127"/>
      <c r="BDV45" s="127"/>
      <c r="BDW45" s="127"/>
      <c r="BDX45" s="127"/>
      <c r="BDY45" s="127"/>
      <c r="BDZ45" s="127"/>
      <c r="BEA45" s="127"/>
      <c r="BEB45" s="127"/>
      <c r="BEC45" s="127"/>
      <c r="BED45" s="127"/>
      <c r="BEE45" s="127"/>
      <c r="BEF45" s="127"/>
      <c r="BEG45" s="127"/>
      <c r="BEH45" s="127"/>
      <c r="BEI45" s="127"/>
      <c r="BEJ45" s="127"/>
      <c r="BEK45" s="127"/>
      <c r="BEL45" s="127"/>
      <c r="BEM45" s="127"/>
      <c r="BEN45" s="127"/>
      <c r="BEO45" s="127"/>
      <c r="BEP45" s="127"/>
      <c r="BEQ45" s="127"/>
      <c r="BER45" s="127"/>
      <c r="BES45" s="127"/>
      <c r="BET45" s="127"/>
      <c r="BEU45" s="127"/>
      <c r="BEV45" s="127"/>
      <c r="BEW45" s="127"/>
      <c r="BEX45" s="127"/>
      <c r="BEY45" s="127"/>
      <c r="BEZ45" s="127"/>
      <c r="BFA45" s="127"/>
      <c r="BFB45" s="127"/>
      <c r="BFC45" s="127"/>
      <c r="BFD45" s="127"/>
      <c r="BFE45" s="127"/>
      <c r="BFF45" s="127"/>
      <c r="BFG45" s="127"/>
      <c r="BFH45" s="127"/>
      <c r="BFI45" s="127"/>
      <c r="BFJ45" s="127"/>
      <c r="BFK45" s="127"/>
      <c r="BFL45" s="127"/>
      <c r="BFM45" s="127"/>
      <c r="BFN45" s="127"/>
      <c r="BFO45" s="127"/>
      <c r="BFP45" s="127"/>
      <c r="BFQ45" s="127"/>
      <c r="BFR45" s="127"/>
      <c r="BFS45" s="127"/>
      <c r="BFT45" s="127"/>
      <c r="BFU45" s="127"/>
      <c r="BFV45" s="127"/>
      <c r="BFW45" s="127"/>
      <c r="BFX45" s="127"/>
      <c r="BFY45" s="127"/>
      <c r="BFZ45" s="127"/>
      <c r="BGA45" s="127"/>
      <c r="BGB45" s="127"/>
      <c r="BGC45" s="127"/>
      <c r="BGD45" s="127"/>
      <c r="BGE45" s="127"/>
      <c r="BGF45" s="127"/>
      <c r="BGG45" s="127"/>
      <c r="BGH45" s="127"/>
      <c r="BGI45" s="127"/>
      <c r="BGJ45" s="127"/>
      <c r="BGK45" s="127"/>
      <c r="BGL45" s="127"/>
      <c r="BGM45" s="127"/>
      <c r="BGN45" s="127"/>
      <c r="BGO45" s="127"/>
      <c r="BGP45" s="127"/>
      <c r="BGQ45" s="127"/>
      <c r="BGR45" s="127"/>
      <c r="BGS45" s="127"/>
      <c r="BGT45" s="127"/>
      <c r="BGU45" s="127"/>
      <c r="BGV45" s="127"/>
      <c r="BGW45" s="127"/>
      <c r="BGX45" s="127"/>
      <c r="BGY45" s="127"/>
      <c r="BGZ45" s="127"/>
      <c r="BHA45" s="127"/>
      <c r="BHB45" s="127"/>
      <c r="BHC45" s="127"/>
      <c r="BHD45" s="127"/>
      <c r="BHE45" s="127"/>
      <c r="BHF45" s="127"/>
      <c r="BHG45" s="127"/>
      <c r="BHH45" s="127"/>
      <c r="BHI45" s="127"/>
      <c r="BHJ45" s="127"/>
      <c r="BHK45" s="127"/>
      <c r="BHL45" s="127"/>
      <c r="BHM45" s="127"/>
      <c r="BHN45" s="127"/>
      <c r="BHO45" s="127"/>
      <c r="BHP45" s="127"/>
      <c r="BHQ45" s="127"/>
      <c r="BHR45" s="127"/>
      <c r="BHS45" s="127"/>
      <c r="BHT45" s="127"/>
      <c r="BHU45" s="127"/>
      <c r="BHV45" s="127"/>
      <c r="BHW45" s="127"/>
      <c r="BHX45" s="127"/>
      <c r="BHY45" s="127"/>
      <c r="BHZ45" s="127"/>
      <c r="BIA45" s="127"/>
      <c r="BIB45" s="127"/>
      <c r="BIC45" s="127"/>
      <c r="BID45" s="127"/>
      <c r="BIE45" s="127"/>
      <c r="BIF45" s="127"/>
      <c r="BIG45" s="127"/>
      <c r="BIH45" s="127"/>
      <c r="BII45" s="127"/>
      <c r="BIJ45" s="127"/>
      <c r="BIK45" s="127"/>
      <c r="BIL45" s="127"/>
      <c r="BIM45" s="127"/>
      <c r="BIN45" s="127"/>
      <c r="BIO45" s="127"/>
      <c r="BIP45" s="127"/>
      <c r="BIQ45" s="127"/>
      <c r="BIR45" s="127"/>
      <c r="BIS45" s="127"/>
      <c r="BIT45" s="127"/>
      <c r="BIU45" s="127"/>
      <c r="BIV45" s="127"/>
      <c r="BIW45" s="127"/>
      <c r="BIX45" s="127"/>
      <c r="BIY45" s="127"/>
      <c r="BIZ45" s="127"/>
      <c r="BJA45" s="127"/>
      <c r="BJB45" s="127"/>
      <c r="BJC45" s="127"/>
      <c r="BJD45" s="127"/>
      <c r="BJE45" s="127"/>
      <c r="BJF45" s="127"/>
      <c r="BJG45" s="127"/>
      <c r="BJH45" s="127"/>
      <c r="BJI45" s="127"/>
      <c r="BJJ45" s="127"/>
      <c r="BJK45" s="127"/>
      <c r="BJL45" s="127"/>
      <c r="BJM45" s="127"/>
      <c r="BJN45" s="127"/>
      <c r="BJO45" s="127"/>
      <c r="BJP45" s="127"/>
      <c r="BJQ45" s="127"/>
      <c r="BJR45" s="127"/>
      <c r="BJS45" s="127"/>
      <c r="BJT45" s="127"/>
      <c r="BJU45" s="127"/>
      <c r="BJV45" s="127"/>
      <c r="BJW45" s="127"/>
      <c r="BJX45" s="127"/>
      <c r="BJY45" s="127"/>
      <c r="BJZ45" s="127"/>
      <c r="BKA45" s="127"/>
      <c r="BKB45" s="127"/>
      <c r="BKC45" s="127"/>
      <c r="BKD45" s="127"/>
      <c r="BKE45" s="127"/>
      <c r="BKF45" s="127"/>
      <c r="BKG45" s="127"/>
      <c r="BKH45" s="127"/>
      <c r="BKI45" s="127"/>
      <c r="BKJ45" s="127"/>
      <c r="BKK45" s="127"/>
      <c r="BKL45" s="127"/>
      <c r="BKM45" s="127"/>
      <c r="BKN45" s="127"/>
      <c r="BKO45" s="127"/>
      <c r="BKP45" s="127"/>
      <c r="BKQ45" s="127"/>
      <c r="BKR45" s="127"/>
      <c r="BKS45" s="127"/>
      <c r="BKT45" s="127"/>
      <c r="BKU45" s="127"/>
      <c r="BKV45" s="127"/>
      <c r="BKW45" s="127"/>
      <c r="BKX45" s="127"/>
      <c r="BKY45" s="127"/>
      <c r="BKZ45" s="127"/>
      <c r="BLA45" s="127"/>
      <c r="BLB45" s="127"/>
      <c r="BLC45" s="127"/>
      <c r="BLD45" s="127"/>
      <c r="BLE45" s="127"/>
      <c r="BLF45" s="127"/>
      <c r="BLG45" s="127"/>
      <c r="BLH45" s="127"/>
      <c r="BLI45" s="127"/>
      <c r="BLJ45" s="127"/>
      <c r="BLK45" s="127"/>
      <c r="BLL45" s="127"/>
      <c r="BLM45" s="127"/>
      <c r="BLN45" s="127"/>
      <c r="BLO45" s="127"/>
      <c r="BLP45" s="127"/>
      <c r="BLQ45" s="127"/>
      <c r="BLR45" s="127"/>
      <c r="BLS45" s="127"/>
      <c r="BLT45" s="127"/>
      <c r="BLU45" s="127"/>
      <c r="BLV45" s="127"/>
      <c r="BLW45" s="127"/>
      <c r="BLX45" s="127"/>
      <c r="BLY45" s="127"/>
      <c r="BLZ45" s="127"/>
      <c r="BMA45" s="127"/>
      <c r="BMB45" s="127"/>
      <c r="BMC45" s="127"/>
      <c r="BMD45" s="127"/>
      <c r="BME45" s="127"/>
      <c r="BMF45" s="127"/>
      <c r="BMG45" s="127"/>
      <c r="BMH45" s="127"/>
      <c r="BMI45" s="127"/>
      <c r="BMJ45" s="127"/>
      <c r="BMK45" s="127"/>
      <c r="BML45" s="127"/>
      <c r="BMM45" s="127"/>
      <c r="BMN45" s="127"/>
      <c r="BMO45" s="127"/>
      <c r="BMP45" s="127"/>
      <c r="BMQ45" s="127"/>
      <c r="BMR45" s="127"/>
      <c r="BMS45" s="127"/>
      <c r="BMT45" s="127"/>
      <c r="BMU45" s="127"/>
      <c r="BMV45" s="127"/>
      <c r="BMW45" s="127"/>
      <c r="BMX45" s="127"/>
      <c r="BMY45" s="127"/>
      <c r="BMZ45" s="127"/>
      <c r="BNA45" s="127"/>
      <c r="BNB45" s="127"/>
      <c r="BNC45" s="127"/>
      <c r="BND45" s="127"/>
      <c r="BNE45" s="127"/>
      <c r="BNF45" s="127"/>
      <c r="BNG45" s="127"/>
      <c r="BNH45" s="127"/>
      <c r="BNI45" s="127"/>
      <c r="BNJ45" s="127"/>
      <c r="BNK45" s="127"/>
      <c r="BNL45" s="127"/>
      <c r="BNM45" s="127"/>
      <c r="BNN45" s="127"/>
      <c r="BNO45" s="127"/>
      <c r="BNP45" s="127"/>
      <c r="BNQ45" s="127"/>
      <c r="BNR45" s="127"/>
      <c r="BNS45" s="127"/>
      <c r="BNT45" s="127"/>
      <c r="BNU45" s="127"/>
      <c r="BNV45" s="127"/>
      <c r="BNW45" s="127"/>
      <c r="BNX45" s="127"/>
      <c r="BNY45" s="127"/>
      <c r="BNZ45" s="127"/>
      <c r="BOA45" s="127"/>
      <c r="BOB45" s="127"/>
      <c r="BOC45" s="127"/>
      <c r="BOD45" s="127"/>
      <c r="BOE45" s="127"/>
      <c r="BOF45" s="127"/>
      <c r="BOG45" s="127"/>
      <c r="BOH45" s="127"/>
      <c r="BOI45" s="127"/>
      <c r="BOJ45" s="127"/>
      <c r="BOK45" s="127"/>
      <c r="BOL45" s="127"/>
      <c r="BOM45" s="127"/>
      <c r="BON45" s="127"/>
      <c r="BOO45" s="127"/>
      <c r="BOP45" s="127"/>
      <c r="BOQ45" s="127"/>
      <c r="BOR45" s="127"/>
      <c r="BOS45" s="127"/>
      <c r="BOT45" s="127"/>
      <c r="BOU45" s="127"/>
      <c r="BOV45" s="127"/>
      <c r="BOW45" s="127"/>
      <c r="BOX45" s="127"/>
      <c r="BOY45" s="127"/>
      <c r="BOZ45" s="127"/>
      <c r="BPA45" s="127"/>
      <c r="BPB45" s="127"/>
      <c r="BPC45" s="127"/>
      <c r="BPD45" s="127"/>
      <c r="BPE45" s="127"/>
      <c r="BPF45" s="127"/>
      <c r="BPG45" s="127"/>
      <c r="BPH45" s="127"/>
      <c r="BPI45" s="127"/>
      <c r="BPJ45" s="127"/>
      <c r="BPK45" s="127"/>
      <c r="BPL45" s="127"/>
      <c r="BPM45" s="127"/>
      <c r="BPN45" s="127"/>
      <c r="BPO45" s="127"/>
      <c r="BPP45" s="127"/>
      <c r="BPQ45" s="127"/>
      <c r="BPR45" s="127"/>
      <c r="BPS45" s="127"/>
      <c r="BPT45" s="127"/>
      <c r="BPU45" s="127"/>
      <c r="BPV45" s="127"/>
      <c r="BPW45" s="127"/>
      <c r="BPX45" s="127"/>
      <c r="BPY45" s="127"/>
      <c r="BPZ45" s="127"/>
      <c r="BQA45" s="127"/>
      <c r="BQB45" s="127"/>
      <c r="BQC45" s="127"/>
      <c r="BQD45" s="127"/>
      <c r="BQE45" s="127"/>
      <c r="BQF45" s="127"/>
      <c r="BQG45" s="127"/>
      <c r="BQH45" s="127"/>
      <c r="BQI45" s="127"/>
      <c r="BQJ45" s="127"/>
      <c r="BQK45" s="127"/>
      <c r="BQL45" s="127"/>
      <c r="BQM45" s="127"/>
      <c r="BQN45" s="127"/>
      <c r="BQO45" s="127"/>
      <c r="BQP45" s="127"/>
      <c r="BQQ45" s="127"/>
      <c r="BQR45" s="127"/>
      <c r="BQS45" s="127"/>
      <c r="BQT45" s="127"/>
      <c r="BQU45" s="127"/>
      <c r="BQV45" s="127"/>
      <c r="BQW45" s="127"/>
      <c r="BQX45" s="127"/>
      <c r="BQY45" s="127"/>
      <c r="BQZ45" s="127"/>
      <c r="BRA45" s="127"/>
      <c r="BRB45" s="127"/>
      <c r="BRC45" s="127"/>
      <c r="BRD45" s="127"/>
      <c r="BRE45" s="127"/>
      <c r="BRF45" s="127"/>
      <c r="BRG45" s="127"/>
      <c r="BRH45" s="127"/>
      <c r="BRI45" s="127"/>
      <c r="BRJ45" s="127"/>
      <c r="BRK45" s="127"/>
      <c r="BRL45" s="127"/>
      <c r="BRM45" s="127"/>
      <c r="BRN45" s="127"/>
      <c r="BRO45" s="127"/>
      <c r="BRP45" s="127"/>
      <c r="BRQ45" s="127"/>
      <c r="BRR45" s="127"/>
      <c r="BRS45" s="127"/>
      <c r="BRT45" s="127"/>
      <c r="BRU45" s="127"/>
      <c r="BRV45" s="127"/>
      <c r="BRW45" s="127"/>
      <c r="BRX45" s="127"/>
      <c r="BRY45" s="127"/>
      <c r="BRZ45" s="127"/>
      <c r="BSA45" s="127"/>
      <c r="BSB45" s="127"/>
      <c r="BSC45" s="127"/>
      <c r="BSD45" s="127"/>
      <c r="BSE45" s="127"/>
      <c r="BSF45" s="127"/>
      <c r="BSG45" s="127"/>
      <c r="BSH45" s="127"/>
      <c r="BSI45" s="127"/>
      <c r="BSJ45" s="127"/>
      <c r="BSK45" s="127"/>
      <c r="BSL45" s="127"/>
      <c r="BSM45" s="127"/>
      <c r="BSN45" s="127"/>
      <c r="BSO45" s="127"/>
      <c r="BSP45" s="127"/>
      <c r="BSQ45" s="127"/>
      <c r="BSR45" s="127"/>
      <c r="BSS45" s="127"/>
      <c r="BST45" s="127"/>
      <c r="BSU45" s="127"/>
      <c r="BSV45" s="127"/>
      <c r="BSW45" s="127"/>
      <c r="BSX45" s="127"/>
      <c r="BSY45" s="127"/>
      <c r="BSZ45" s="127"/>
      <c r="BTA45" s="127"/>
      <c r="BTB45" s="127"/>
      <c r="BTC45" s="127"/>
      <c r="BTD45" s="127"/>
      <c r="BTE45" s="127"/>
      <c r="BTF45" s="127"/>
      <c r="BTG45" s="127"/>
      <c r="BTH45" s="127"/>
      <c r="BTI45" s="127"/>
      <c r="BTJ45" s="127"/>
      <c r="BTK45" s="127"/>
      <c r="BTL45" s="127"/>
      <c r="BTM45" s="127"/>
      <c r="BTN45" s="127"/>
      <c r="BTO45" s="127"/>
      <c r="BTP45" s="127"/>
      <c r="BTQ45" s="127"/>
      <c r="BTR45" s="127"/>
      <c r="BTS45" s="127"/>
      <c r="BTT45" s="127"/>
      <c r="BTU45" s="127"/>
      <c r="BTV45" s="127"/>
      <c r="BTW45" s="127"/>
      <c r="BTX45" s="127"/>
      <c r="BTY45" s="127"/>
      <c r="BTZ45" s="127"/>
      <c r="BUA45" s="127"/>
      <c r="BUB45" s="127"/>
      <c r="BUC45" s="127"/>
      <c r="BUD45" s="127"/>
      <c r="BUE45" s="127"/>
      <c r="BUF45" s="127"/>
      <c r="BUG45" s="127"/>
      <c r="BUH45" s="127"/>
      <c r="BUI45" s="127"/>
      <c r="BUJ45" s="127"/>
      <c r="BUK45" s="127"/>
      <c r="BUL45" s="127"/>
      <c r="BUM45" s="127"/>
      <c r="BUN45" s="127"/>
      <c r="BUO45" s="127"/>
      <c r="BUP45" s="127"/>
      <c r="BUQ45" s="127"/>
      <c r="BUR45" s="127"/>
      <c r="BUS45" s="127"/>
      <c r="BUT45" s="127"/>
      <c r="BUU45" s="127"/>
      <c r="BUV45" s="127"/>
      <c r="BUW45" s="127"/>
      <c r="BUX45" s="127"/>
      <c r="BUY45" s="127"/>
      <c r="BUZ45" s="127"/>
      <c r="BVA45" s="127"/>
      <c r="BVB45" s="127"/>
      <c r="BVC45" s="127"/>
      <c r="BVD45" s="127"/>
      <c r="BVE45" s="127"/>
      <c r="BVF45" s="127"/>
      <c r="BVG45" s="127"/>
      <c r="BVH45" s="127"/>
      <c r="BVI45" s="127"/>
      <c r="BVJ45" s="127"/>
      <c r="BVK45" s="127"/>
      <c r="BVL45" s="127"/>
      <c r="BVM45" s="127"/>
      <c r="BVN45" s="127"/>
      <c r="BVO45" s="127"/>
      <c r="BVP45" s="127"/>
      <c r="BVQ45" s="127"/>
      <c r="BVR45" s="127"/>
      <c r="BVS45" s="127"/>
      <c r="BVT45" s="127"/>
      <c r="BVU45" s="127"/>
      <c r="BVV45" s="127"/>
      <c r="BVW45" s="127"/>
      <c r="BVX45" s="127"/>
      <c r="BVY45" s="127"/>
      <c r="BVZ45" s="127"/>
      <c r="BWA45" s="127"/>
      <c r="BWB45" s="127"/>
      <c r="BWC45" s="127"/>
      <c r="BWD45" s="127"/>
      <c r="BWE45" s="127"/>
      <c r="BWF45" s="127"/>
      <c r="BWG45" s="127"/>
      <c r="BWH45" s="127"/>
      <c r="BWI45" s="127"/>
      <c r="BWJ45" s="127"/>
      <c r="BWK45" s="127"/>
      <c r="BWL45" s="127"/>
      <c r="BWM45" s="127"/>
      <c r="BWN45" s="127"/>
      <c r="BWO45" s="127"/>
      <c r="BWP45" s="127"/>
      <c r="BWQ45" s="127"/>
      <c r="BWR45" s="127"/>
      <c r="BWS45" s="127"/>
      <c r="BWT45" s="127"/>
      <c r="BWU45" s="127"/>
      <c r="BWV45" s="127"/>
      <c r="BWW45" s="127"/>
      <c r="BWX45" s="127"/>
      <c r="BWY45" s="127"/>
      <c r="BWZ45" s="127"/>
      <c r="BXA45" s="127"/>
      <c r="BXB45" s="127"/>
      <c r="BXC45" s="127"/>
      <c r="BXD45" s="127"/>
      <c r="BXE45" s="127"/>
      <c r="BXF45" s="127"/>
      <c r="BXG45" s="127"/>
      <c r="BXH45" s="127"/>
      <c r="BXI45" s="127"/>
      <c r="BXJ45" s="127"/>
      <c r="BXK45" s="127"/>
      <c r="BXL45" s="127"/>
      <c r="BXM45" s="127"/>
      <c r="BXN45" s="127"/>
      <c r="BXO45" s="127"/>
      <c r="BXP45" s="127"/>
      <c r="BXQ45" s="127"/>
      <c r="BXR45" s="127"/>
      <c r="BXS45" s="127"/>
      <c r="BXT45" s="127"/>
      <c r="BXU45" s="127"/>
      <c r="BXV45" s="127"/>
      <c r="BXW45" s="127"/>
      <c r="BXX45" s="127"/>
      <c r="BXY45" s="127"/>
      <c r="BXZ45" s="127"/>
      <c r="BYA45" s="127"/>
      <c r="BYB45" s="127"/>
      <c r="BYC45" s="127"/>
      <c r="BYD45" s="127"/>
      <c r="BYE45" s="127"/>
      <c r="BYF45" s="127"/>
      <c r="BYG45" s="127"/>
      <c r="BYH45" s="127"/>
      <c r="BYI45" s="127"/>
      <c r="BYJ45" s="127"/>
      <c r="BYK45" s="127"/>
      <c r="BYL45" s="127"/>
      <c r="BYM45" s="127"/>
      <c r="BYN45" s="127"/>
      <c r="BYO45" s="127"/>
      <c r="BYP45" s="127"/>
      <c r="BYQ45" s="127"/>
      <c r="BYR45" s="127"/>
      <c r="BYS45" s="127"/>
      <c r="BYT45" s="127"/>
      <c r="BYU45" s="127"/>
      <c r="BYV45" s="127"/>
      <c r="BYW45" s="127"/>
      <c r="BYX45" s="127"/>
      <c r="BYY45" s="127"/>
      <c r="BYZ45" s="127"/>
      <c r="BZA45" s="127"/>
      <c r="BZB45" s="127"/>
      <c r="BZC45" s="127"/>
      <c r="BZD45" s="127"/>
      <c r="BZE45" s="127"/>
      <c r="BZF45" s="127"/>
      <c r="BZG45" s="127"/>
      <c r="BZH45" s="127"/>
      <c r="BZI45" s="127"/>
      <c r="BZJ45" s="127"/>
      <c r="BZK45" s="127"/>
      <c r="BZL45" s="127"/>
      <c r="BZM45" s="127"/>
      <c r="BZN45" s="127"/>
      <c r="BZO45" s="127"/>
      <c r="BZP45" s="127"/>
      <c r="BZQ45" s="127"/>
      <c r="BZR45" s="127"/>
      <c r="BZS45" s="127"/>
      <c r="BZT45" s="127"/>
      <c r="BZU45" s="127"/>
      <c r="BZV45" s="127"/>
      <c r="BZW45" s="127"/>
      <c r="BZX45" s="127"/>
      <c r="BZY45" s="127"/>
      <c r="BZZ45" s="127"/>
      <c r="CAA45" s="127"/>
      <c r="CAB45" s="127"/>
      <c r="CAC45" s="127"/>
      <c r="CAD45" s="127"/>
      <c r="CAE45" s="127"/>
      <c r="CAF45" s="127"/>
      <c r="CAG45" s="127"/>
      <c r="CAH45" s="127"/>
      <c r="CAI45" s="127"/>
      <c r="CAJ45" s="127"/>
      <c r="CAK45" s="127"/>
      <c r="CAL45" s="127"/>
      <c r="CAM45" s="127"/>
      <c r="CAN45" s="127"/>
      <c r="CAO45" s="127"/>
      <c r="CAP45" s="127"/>
      <c r="CAQ45" s="127"/>
      <c r="CAR45" s="127"/>
      <c r="CAS45" s="127"/>
      <c r="CAT45" s="127"/>
      <c r="CAU45" s="127"/>
      <c r="CAV45" s="127"/>
      <c r="CAW45" s="127"/>
      <c r="CAX45" s="127"/>
      <c r="CAY45" s="127"/>
      <c r="CAZ45" s="127"/>
      <c r="CBA45" s="127"/>
      <c r="CBB45" s="127"/>
      <c r="CBC45" s="127"/>
      <c r="CBD45" s="127"/>
      <c r="CBE45" s="127"/>
      <c r="CBF45" s="127"/>
      <c r="CBG45" s="127"/>
      <c r="CBH45" s="127"/>
      <c r="CBI45" s="127"/>
      <c r="CBJ45" s="127"/>
      <c r="CBK45" s="127"/>
      <c r="CBL45" s="127"/>
      <c r="CBM45" s="127"/>
      <c r="CBN45" s="127"/>
      <c r="CBO45" s="127"/>
      <c r="CBP45" s="127"/>
      <c r="CBQ45" s="127"/>
      <c r="CBR45" s="127"/>
      <c r="CBS45" s="127"/>
      <c r="CBT45" s="127"/>
      <c r="CBU45" s="127"/>
      <c r="CBV45" s="127"/>
      <c r="CBW45" s="127"/>
      <c r="CBX45" s="127"/>
      <c r="CBY45" s="127"/>
      <c r="CBZ45" s="127"/>
      <c r="CCA45" s="127"/>
      <c r="CCB45" s="127"/>
      <c r="CCC45" s="127"/>
      <c r="CCD45" s="127"/>
      <c r="CCE45" s="127"/>
      <c r="CCF45" s="127"/>
      <c r="CCG45" s="127"/>
      <c r="CCH45" s="127"/>
      <c r="CCI45" s="127"/>
      <c r="CCJ45" s="127"/>
      <c r="CCK45" s="127"/>
      <c r="CCL45" s="127"/>
      <c r="CCM45" s="127"/>
      <c r="CCN45" s="127"/>
      <c r="CCO45" s="127"/>
      <c r="CCP45" s="127"/>
      <c r="CCQ45" s="127"/>
      <c r="CCR45" s="127"/>
      <c r="CCS45" s="127"/>
      <c r="CCT45" s="127"/>
      <c r="CCU45" s="127"/>
      <c r="CCV45" s="127"/>
      <c r="CCW45" s="127"/>
      <c r="CCX45" s="127"/>
      <c r="CCY45" s="127"/>
      <c r="CCZ45" s="127"/>
      <c r="CDA45" s="127"/>
      <c r="CDB45" s="127"/>
      <c r="CDC45" s="127"/>
      <c r="CDD45" s="127"/>
      <c r="CDE45" s="127"/>
      <c r="CDF45" s="127"/>
      <c r="CDG45" s="127"/>
      <c r="CDH45" s="127"/>
      <c r="CDI45" s="127"/>
      <c r="CDJ45" s="127"/>
      <c r="CDK45" s="127"/>
      <c r="CDL45" s="127"/>
      <c r="CDM45" s="127"/>
      <c r="CDN45" s="127"/>
      <c r="CDO45" s="127"/>
      <c r="CDP45" s="127"/>
      <c r="CDQ45" s="127"/>
      <c r="CDR45" s="127"/>
      <c r="CDS45" s="127"/>
      <c r="CDT45" s="127"/>
      <c r="CDU45" s="127"/>
      <c r="CDV45" s="127"/>
      <c r="CDW45" s="127"/>
      <c r="CDX45" s="127"/>
      <c r="CDY45" s="127"/>
      <c r="CDZ45" s="127"/>
      <c r="CEA45" s="127"/>
      <c r="CEB45" s="127"/>
      <c r="CEC45" s="127"/>
      <c r="CED45" s="127"/>
      <c r="CEE45" s="127"/>
      <c r="CEF45" s="127"/>
      <c r="CEG45" s="127"/>
      <c r="CEH45" s="127"/>
      <c r="CEI45" s="127"/>
      <c r="CEJ45" s="127"/>
      <c r="CEK45" s="127"/>
      <c r="CEL45" s="127"/>
      <c r="CEM45" s="127"/>
      <c r="CEN45" s="127"/>
      <c r="CEO45" s="127"/>
      <c r="CEP45" s="127"/>
      <c r="CEQ45" s="127"/>
      <c r="CER45" s="127"/>
      <c r="CES45" s="127"/>
      <c r="CET45" s="127"/>
      <c r="CEU45" s="127"/>
      <c r="CEV45" s="127"/>
      <c r="CEW45" s="127"/>
      <c r="CEX45" s="127"/>
      <c r="CEY45" s="127"/>
      <c r="CEZ45" s="127"/>
      <c r="CFA45" s="127"/>
      <c r="CFB45" s="127"/>
      <c r="CFC45" s="127"/>
      <c r="CFD45" s="127"/>
      <c r="CFE45" s="127"/>
      <c r="CFF45" s="127"/>
      <c r="CFG45" s="127"/>
      <c r="CFH45" s="127"/>
      <c r="CFI45" s="127"/>
      <c r="CFJ45" s="127"/>
      <c r="CFK45" s="127"/>
      <c r="CFL45" s="127"/>
      <c r="CFM45" s="127"/>
      <c r="CFN45" s="127"/>
      <c r="CFO45" s="127"/>
      <c r="CFP45" s="127"/>
      <c r="CFQ45" s="127"/>
      <c r="CFR45" s="127"/>
      <c r="CFS45" s="127"/>
      <c r="CFT45" s="127"/>
      <c r="CFU45" s="127"/>
      <c r="CFV45" s="127"/>
      <c r="CFW45" s="127"/>
      <c r="CFX45" s="127"/>
      <c r="CFY45" s="127"/>
      <c r="CFZ45" s="127"/>
      <c r="CGA45" s="127"/>
      <c r="CGB45" s="127"/>
      <c r="CGC45" s="127"/>
      <c r="CGD45" s="127"/>
      <c r="CGE45" s="127"/>
      <c r="CGF45" s="127"/>
      <c r="CGG45" s="127"/>
      <c r="CGH45" s="127"/>
      <c r="CGI45" s="127"/>
      <c r="CGJ45" s="127"/>
      <c r="CGK45" s="127"/>
      <c r="CGL45" s="127"/>
      <c r="CGM45" s="127"/>
      <c r="CGN45" s="127"/>
      <c r="CGO45" s="127"/>
      <c r="CGP45" s="127"/>
      <c r="CGQ45" s="127"/>
      <c r="CGR45" s="127"/>
      <c r="CGS45" s="127"/>
      <c r="CGT45" s="127"/>
      <c r="CGU45" s="127"/>
      <c r="CGV45" s="127"/>
      <c r="CGW45" s="127"/>
      <c r="CGX45" s="127"/>
      <c r="CGY45" s="127"/>
      <c r="CGZ45" s="127"/>
      <c r="CHA45" s="127"/>
      <c r="CHB45" s="127"/>
      <c r="CHC45" s="127"/>
      <c r="CHD45" s="127"/>
      <c r="CHE45" s="127"/>
      <c r="CHF45" s="127"/>
      <c r="CHG45" s="127"/>
      <c r="CHH45" s="127"/>
      <c r="CHI45" s="127"/>
      <c r="CHJ45" s="127"/>
      <c r="CHK45" s="127"/>
      <c r="CHL45" s="127"/>
      <c r="CHM45" s="127"/>
      <c r="CHN45" s="127"/>
      <c r="CHO45" s="127"/>
      <c r="CHP45" s="127"/>
      <c r="CHQ45" s="127"/>
      <c r="CHR45" s="127"/>
      <c r="CHS45" s="127"/>
      <c r="CHT45" s="127"/>
      <c r="CHU45" s="127"/>
      <c r="CHV45" s="127"/>
      <c r="CHW45" s="127"/>
      <c r="CHX45" s="127"/>
      <c r="CHY45" s="127"/>
      <c r="CHZ45" s="127"/>
      <c r="CIA45" s="127"/>
      <c r="CIB45" s="127"/>
      <c r="CIC45" s="127"/>
      <c r="CID45" s="127"/>
      <c r="CIE45" s="127"/>
      <c r="CIF45" s="127"/>
      <c r="CIG45" s="127"/>
      <c r="CIH45" s="127"/>
      <c r="CII45" s="127"/>
      <c r="CIJ45" s="127"/>
      <c r="CIK45" s="127"/>
      <c r="CIL45" s="127"/>
      <c r="CIM45" s="127"/>
      <c r="CIN45" s="127"/>
      <c r="CIO45" s="127"/>
      <c r="CIP45" s="127"/>
      <c r="CIQ45" s="127"/>
      <c r="CIR45" s="127"/>
      <c r="CIS45" s="127"/>
      <c r="CIT45" s="127"/>
      <c r="CIU45" s="127"/>
      <c r="CIV45" s="127"/>
      <c r="CIW45" s="127"/>
      <c r="CIX45" s="127"/>
      <c r="CIY45" s="127"/>
      <c r="CIZ45" s="127"/>
      <c r="CJA45" s="127"/>
      <c r="CJB45" s="127"/>
      <c r="CJC45" s="127"/>
      <c r="CJD45" s="127"/>
      <c r="CJE45" s="127"/>
      <c r="CJF45" s="127"/>
      <c r="CJG45" s="127"/>
      <c r="CJH45" s="127"/>
      <c r="CJI45" s="127"/>
      <c r="CJJ45" s="127"/>
      <c r="CJK45" s="127"/>
      <c r="CJL45" s="127"/>
      <c r="CJM45" s="127"/>
      <c r="CJN45" s="127"/>
      <c r="CJO45" s="127"/>
      <c r="CJP45" s="127"/>
      <c r="CJQ45" s="127"/>
      <c r="CJR45" s="127"/>
      <c r="CJS45" s="127"/>
      <c r="CJT45" s="127"/>
      <c r="CJU45" s="127"/>
      <c r="CJV45" s="127"/>
      <c r="CJW45" s="127"/>
      <c r="CJX45" s="127"/>
      <c r="CJY45" s="127"/>
      <c r="CJZ45" s="127"/>
      <c r="CKA45" s="127"/>
      <c r="CKB45" s="127"/>
      <c r="CKC45" s="127"/>
      <c r="CKD45" s="127"/>
      <c r="CKE45" s="127"/>
      <c r="CKF45" s="127"/>
      <c r="CKG45" s="127"/>
      <c r="CKH45" s="127"/>
      <c r="CKI45" s="127"/>
      <c r="CKJ45" s="127"/>
      <c r="CKK45" s="127"/>
      <c r="CKL45" s="127"/>
      <c r="CKM45" s="127"/>
      <c r="CKN45" s="127"/>
      <c r="CKO45" s="127"/>
      <c r="CKP45" s="127"/>
      <c r="CKQ45" s="127"/>
      <c r="CKR45" s="127"/>
      <c r="CKS45" s="127"/>
      <c r="CKT45" s="127"/>
      <c r="CKU45" s="127"/>
      <c r="CKV45" s="127"/>
      <c r="CKW45" s="127"/>
      <c r="CKX45" s="127"/>
      <c r="CKY45" s="127"/>
      <c r="CKZ45" s="127"/>
      <c r="CLA45" s="127"/>
      <c r="CLB45" s="127"/>
      <c r="CLC45" s="127"/>
      <c r="CLD45" s="127"/>
      <c r="CLE45" s="127"/>
      <c r="CLF45" s="127"/>
      <c r="CLG45" s="127"/>
      <c r="CLH45" s="127"/>
      <c r="CLI45" s="127"/>
      <c r="CLJ45" s="127"/>
      <c r="CLK45" s="127"/>
      <c r="CLL45" s="127"/>
      <c r="CLM45" s="127"/>
      <c r="CLN45" s="127"/>
      <c r="CLO45" s="127"/>
      <c r="CLP45" s="127"/>
      <c r="CLQ45" s="127"/>
      <c r="CLR45" s="127"/>
      <c r="CLS45" s="127"/>
      <c r="CLT45" s="127"/>
      <c r="CLU45" s="127"/>
      <c r="CLV45" s="127"/>
      <c r="CLW45" s="127"/>
      <c r="CLX45" s="127"/>
      <c r="CLY45" s="127"/>
      <c r="CLZ45" s="127"/>
      <c r="CMA45" s="127"/>
      <c r="CMB45" s="127"/>
      <c r="CMC45" s="127"/>
      <c r="CMD45" s="127"/>
      <c r="CME45" s="127"/>
      <c r="CMF45" s="127"/>
      <c r="CMG45" s="127"/>
      <c r="CMH45" s="127"/>
      <c r="CMI45" s="127"/>
      <c r="CMJ45" s="127"/>
      <c r="CMK45" s="127"/>
      <c r="CML45" s="127"/>
      <c r="CMM45" s="127"/>
      <c r="CMN45" s="127"/>
      <c r="CMO45" s="127"/>
      <c r="CMP45" s="127"/>
      <c r="CMQ45" s="127"/>
      <c r="CMR45" s="127"/>
      <c r="CMS45" s="127"/>
      <c r="CMT45" s="127"/>
      <c r="CMU45" s="127"/>
      <c r="CMV45" s="127"/>
      <c r="CMW45" s="127"/>
      <c r="CMX45" s="127"/>
      <c r="CMY45" s="127"/>
      <c r="CMZ45" s="127"/>
      <c r="CNA45" s="127"/>
      <c r="CNB45" s="127"/>
      <c r="CNC45" s="127"/>
      <c r="CND45" s="127"/>
      <c r="CNE45" s="127"/>
      <c r="CNF45" s="127"/>
      <c r="CNG45" s="127"/>
      <c r="CNH45" s="127"/>
      <c r="CNI45" s="127"/>
      <c r="CNJ45" s="127"/>
      <c r="CNK45" s="127"/>
      <c r="CNL45" s="127"/>
      <c r="CNM45" s="127"/>
      <c r="CNN45" s="127"/>
      <c r="CNO45" s="127"/>
      <c r="CNP45" s="127"/>
      <c r="CNQ45" s="127"/>
      <c r="CNR45" s="127"/>
      <c r="CNS45" s="127"/>
      <c r="CNT45" s="127"/>
      <c r="CNU45" s="127"/>
      <c r="CNV45" s="127"/>
      <c r="CNW45" s="127"/>
      <c r="CNX45" s="127"/>
      <c r="CNY45" s="127"/>
      <c r="CNZ45" s="127"/>
      <c r="COA45" s="127"/>
      <c r="COB45" s="127"/>
      <c r="COC45" s="127"/>
      <c r="COD45" s="127"/>
      <c r="COE45" s="127"/>
      <c r="COF45" s="127"/>
      <c r="COG45" s="127"/>
      <c r="COH45" s="127"/>
      <c r="COI45" s="127"/>
      <c r="COJ45" s="127"/>
      <c r="COK45" s="127"/>
      <c r="COL45" s="127"/>
      <c r="COM45" s="127"/>
      <c r="CON45" s="127"/>
      <c r="COO45" s="127"/>
      <c r="COP45" s="127"/>
      <c r="COQ45" s="127"/>
      <c r="COR45" s="127"/>
      <c r="COS45" s="127"/>
      <c r="COT45" s="127"/>
      <c r="COU45" s="127"/>
      <c r="COV45" s="127"/>
      <c r="COW45" s="127"/>
      <c r="COX45" s="127"/>
      <c r="COY45" s="127"/>
      <c r="COZ45" s="127"/>
      <c r="CPA45" s="127"/>
      <c r="CPB45" s="127"/>
      <c r="CPC45" s="127"/>
      <c r="CPD45" s="127"/>
      <c r="CPE45" s="127"/>
      <c r="CPF45" s="127"/>
      <c r="CPG45" s="127"/>
      <c r="CPH45" s="127"/>
      <c r="CPI45" s="127"/>
      <c r="CPJ45" s="127"/>
      <c r="CPK45" s="127"/>
      <c r="CPL45" s="127"/>
      <c r="CPM45" s="127"/>
      <c r="CPN45" s="127"/>
      <c r="CPO45" s="127"/>
      <c r="CPP45" s="127"/>
      <c r="CPQ45" s="127"/>
      <c r="CPR45" s="127"/>
      <c r="CPS45" s="127"/>
      <c r="CPT45" s="127"/>
      <c r="CPU45" s="127"/>
      <c r="CPV45" s="127"/>
      <c r="CPW45" s="127"/>
      <c r="CPX45" s="127"/>
      <c r="CPY45" s="127"/>
      <c r="CPZ45" s="127"/>
      <c r="CQA45" s="127"/>
      <c r="CQB45" s="127"/>
      <c r="CQC45" s="127"/>
      <c r="CQD45" s="127"/>
      <c r="CQE45" s="127"/>
      <c r="CQF45" s="127"/>
      <c r="CQG45" s="127"/>
      <c r="CQH45" s="127"/>
      <c r="CQI45" s="127"/>
      <c r="CQJ45" s="127"/>
      <c r="CQK45" s="127"/>
      <c r="CQL45" s="127"/>
      <c r="CQM45" s="127"/>
      <c r="CQN45" s="127"/>
      <c r="CQO45" s="127"/>
      <c r="CQP45" s="127"/>
      <c r="CQQ45" s="127"/>
      <c r="CQR45" s="127"/>
      <c r="CQS45" s="127"/>
      <c r="CQT45" s="127"/>
      <c r="CQU45" s="127"/>
      <c r="CQV45" s="127"/>
      <c r="CQW45" s="127"/>
      <c r="CQX45" s="127"/>
      <c r="CQY45" s="127"/>
      <c r="CQZ45" s="127"/>
      <c r="CRA45" s="127"/>
      <c r="CRB45" s="127"/>
      <c r="CRC45" s="127"/>
      <c r="CRD45" s="127"/>
      <c r="CRE45" s="127"/>
      <c r="CRF45" s="127"/>
      <c r="CRG45" s="127"/>
      <c r="CRH45" s="127"/>
      <c r="CRI45" s="127"/>
      <c r="CRJ45" s="127"/>
      <c r="CRK45" s="127"/>
      <c r="CRL45" s="127"/>
      <c r="CRM45" s="127"/>
      <c r="CRN45" s="127"/>
      <c r="CRO45" s="127"/>
      <c r="CRP45" s="127"/>
      <c r="CRQ45" s="127"/>
      <c r="CRR45" s="127"/>
      <c r="CRS45" s="127"/>
      <c r="CRT45" s="127"/>
      <c r="CRU45" s="127"/>
      <c r="CRV45" s="127"/>
      <c r="CRW45" s="127"/>
      <c r="CRX45" s="127"/>
      <c r="CRY45" s="127"/>
      <c r="CRZ45" s="127"/>
      <c r="CSA45" s="127"/>
      <c r="CSB45" s="127"/>
      <c r="CSC45" s="127"/>
      <c r="CSD45" s="127"/>
      <c r="CSE45" s="127"/>
      <c r="CSF45" s="127"/>
      <c r="CSG45" s="127"/>
      <c r="CSH45" s="127"/>
      <c r="CSI45" s="127"/>
      <c r="CSJ45" s="127"/>
      <c r="CSK45" s="127"/>
      <c r="CSL45" s="127"/>
      <c r="CSM45" s="127"/>
      <c r="CSN45" s="127"/>
      <c r="CSO45" s="127"/>
      <c r="CSP45" s="127"/>
      <c r="CSQ45" s="127"/>
      <c r="CSR45" s="127"/>
      <c r="CSS45" s="127"/>
      <c r="CST45" s="127"/>
      <c r="CSU45" s="127"/>
      <c r="CSV45" s="127"/>
      <c r="CSW45" s="127"/>
      <c r="CSX45" s="127"/>
      <c r="CSY45" s="127"/>
      <c r="CSZ45" s="127"/>
      <c r="CTA45" s="127"/>
      <c r="CTB45" s="127"/>
      <c r="CTC45" s="127"/>
      <c r="CTD45" s="127"/>
      <c r="CTE45" s="127"/>
      <c r="CTF45" s="127"/>
      <c r="CTG45" s="127"/>
      <c r="CTH45" s="127"/>
      <c r="CTI45" s="127"/>
      <c r="CTJ45" s="127"/>
      <c r="CTK45" s="127"/>
      <c r="CTL45" s="127"/>
      <c r="CTM45" s="127"/>
      <c r="CTN45" s="127"/>
      <c r="CTO45" s="127"/>
      <c r="CTP45" s="127"/>
      <c r="CTQ45" s="127"/>
      <c r="CTR45" s="127"/>
      <c r="CTS45" s="127"/>
      <c r="CTT45" s="127"/>
      <c r="CTU45" s="127"/>
      <c r="CTV45" s="127"/>
      <c r="CTW45" s="127"/>
      <c r="CTX45" s="127"/>
      <c r="CTY45" s="127"/>
      <c r="CTZ45" s="127"/>
      <c r="CUA45" s="127"/>
      <c r="CUB45" s="127"/>
      <c r="CUC45" s="127"/>
      <c r="CUD45" s="127"/>
      <c r="CUE45" s="127"/>
      <c r="CUF45" s="127"/>
      <c r="CUG45" s="127"/>
      <c r="CUH45" s="127"/>
      <c r="CUI45" s="127"/>
      <c r="CUJ45" s="127"/>
      <c r="CUK45" s="127"/>
      <c r="CUL45" s="127"/>
      <c r="CUM45" s="127"/>
      <c r="CUN45" s="127"/>
      <c r="CUO45" s="127"/>
      <c r="CUP45" s="127"/>
      <c r="CUQ45" s="127"/>
      <c r="CUR45" s="127"/>
      <c r="CUS45" s="127"/>
      <c r="CUT45" s="127"/>
      <c r="CUU45" s="127"/>
      <c r="CUV45" s="127"/>
      <c r="CUW45" s="127"/>
      <c r="CUX45" s="127"/>
      <c r="CUY45" s="127"/>
      <c r="CUZ45" s="127"/>
      <c r="CVA45" s="127"/>
      <c r="CVB45" s="127"/>
      <c r="CVC45" s="127"/>
      <c r="CVD45" s="127"/>
      <c r="CVE45" s="127"/>
      <c r="CVF45" s="127"/>
      <c r="CVG45" s="127"/>
      <c r="CVH45" s="127"/>
      <c r="CVI45" s="127"/>
      <c r="CVJ45" s="127"/>
      <c r="CVK45" s="127"/>
      <c r="CVL45" s="127"/>
      <c r="CVM45" s="127"/>
      <c r="CVN45" s="127"/>
      <c r="CVO45" s="127"/>
      <c r="CVP45" s="127"/>
      <c r="CVQ45" s="127"/>
      <c r="CVR45" s="127"/>
      <c r="CVS45" s="127"/>
      <c r="CVT45" s="127"/>
      <c r="CVU45" s="127"/>
      <c r="CVV45" s="127"/>
      <c r="CVW45" s="127"/>
      <c r="CVX45" s="127"/>
      <c r="CVY45" s="127"/>
      <c r="CVZ45" s="127"/>
      <c r="CWA45" s="127"/>
      <c r="CWB45" s="127"/>
      <c r="CWC45" s="127"/>
      <c r="CWD45" s="127"/>
      <c r="CWE45" s="127"/>
      <c r="CWF45" s="127"/>
      <c r="CWG45" s="127"/>
      <c r="CWH45" s="127"/>
      <c r="CWI45" s="127"/>
      <c r="CWJ45" s="127"/>
      <c r="CWK45" s="127"/>
      <c r="CWL45" s="127"/>
      <c r="CWM45" s="127"/>
      <c r="CWN45" s="127"/>
      <c r="CWO45" s="127"/>
      <c r="CWP45" s="127"/>
      <c r="CWQ45" s="127"/>
      <c r="CWR45" s="127"/>
      <c r="CWS45" s="127"/>
      <c r="CWT45" s="127"/>
      <c r="CWU45" s="127"/>
      <c r="CWV45" s="127"/>
      <c r="CWW45" s="127"/>
      <c r="CWX45" s="127"/>
      <c r="CWY45" s="127"/>
      <c r="CWZ45" s="127"/>
      <c r="CXA45" s="127"/>
      <c r="CXB45" s="127"/>
      <c r="CXC45" s="127"/>
      <c r="CXD45" s="127"/>
      <c r="CXE45" s="127"/>
      <c r="CXF45" s="127"/>
      <c r="CXG45" s="127"/>
      <c r="CXH45" s="127"/>
      <c r="CXI45" s="127"/>
      <c r="CXJ45" s="127"/>
      <c r="CXK45" s="127"/>
      <c r="CXL45" s="127"/>
      <c r="CXM45" s="127"/>
      <c r="CXN45" s="127"/>
      <c r="CXO45" s="127"/>
      <c r="CXP45" s="127"/>
      <c r="CXQ45" s="127"/>
      <c r="CXR45" s="127"/>
      <c r="CXS45" s="127"/>
      <c r="CXT45" s="127"/>
      <c r="CXU45" s="127"/>
      <c r="CXV45" s="127"/>
      <c r="CXW45" s="127"/>
      <c r="CXX45" s="127"/>
      <c r="CXY45" s="127"/>
      <c r="CXZ45" s="127"/>
      <c r="CYA45" s="127"/>
      <c r="CYB45" s="127"/>
      <c r="CYC45" s="127"/>
      <c r="CYD45" s="127"/>
      <c r="CYE45" s="127"/>
      <c r="CYF45" s="127"/>
      <c r="CYG45" s="127"/>
      <c r="CYH45" s="127"/>
      <c r="CYI45" s="127"/>
      <c r="CYJ45" s="127"/>
      <c r="CYK45" s="127"/>
      <c r="CYL45" s="127"/>
      <c r="CYM45" s="127"/>
      <c r="CYN45" s="127"/>
      <c r="CYO45" s="127"/>
      <c r="CYP45" s="127"/>
      <c r="CYQ45" s="127"/>
      <c r="CYR45" s="127"/>
      <c r="CYS45" s="127"/>
      <c r="CYT45" s="127"/>
      <c r="CYU45" s="127"/>
      <c r="CYV45" s="127"/>
      <c r="CYW45" s="127"/>
      <c r="CYX45" s="127"/>
      <c r="CYY45" s="127"/>
      <c r="CYZ45" s="127"/>
      <c r="CZA45" s="127"/>
      <c r="CZB45" s="127"/>
      <c r="CZC45" s="127"/>
      <c r="CZD45" s="127"/>
      <c r="CZE45" s="127"/>
      <c r="CZF45" s="127"/>
      <c r="CZG45" s="127"/>
      <c r="CZH45" s="127"/>
      <c r="CZI45" s="127"/>
      <c r="CZJ45" s="127"/>
      <c r="CZK45" s="127"/>
      <c r="CZL45" s="127"/>
      <c r="CZM45" s="127"/>
      <c r="CZN45" s="127"/>
      <c r="CZO45" s="127"/>
      <c r="CZP45" s="127"/>
      <c r="CZQ45" s="127"/>
      <c r="CZR45" s="127"/>
      <c r="CZS45" s="127"/>
      <c r="CZT45" s="127"/>
      <c r="CZU45" s="127"/>
      <c r="CZV45" s="127"/>
      <c r="CZW45" s="127"/>
      <c r="CZX45" s="127"/>
      <c r="CZY45" s="127"/>
      <c r="CZZ45" s="127"/>
      <c r="DAA45" s="127"/>
      <c r="DAB45" s="127"/>
      <c r="DAC45" s="127"/>
      <c r="DAD45" s="127"/>
      <c r="DAE45" s="127"/>
      <c r="DAF45" s="127"/>
      <c r="DAG45" s="127"/>
      <c r="DAH45" s="127"/>
      <c r="DAI45" s="127"/>
      <c r="DAJ45" s="127"/>
      <c r="DAK45" s="127"/>
      <c r="DAL45" s="127"/>
      <c r="DAM45" s="127"/>
      <c r="DAN45" s="127"/>
      <c r="DAO45" s="127"/>
      <c r="DAP45" s="127"/>
      <c r="DAQ45" s="127"/>
      <c r="DAR45" s="127"/>
      <c r="DAS45" s="127"/>
      <c r="DAT45" s="127"/>
      <c r="DAU45" s="127"/>
      <c r="DAV45" s="127"/>
      <c r="DAW45" s="127"/>
      <c r="DAX45" s="127"/>
      <c r="DAY45" s="127"/>
      <c r="DAZ45" s="127"/>
      <c r="DBA45" s="127"/>
      <c r="DBB45" s="127"/>
      <c r="DBC45" s="127"/>
      <c r="DBD45" s="127"/>
      <c r="DBE45" s="127"/>
      <c r="DBF45" s="127"/>
      <c r="DBG45" s="127"/>
      <c r="DBH45" s="127"/>
      <c r="DBI45" s="127"/>
      <c r="DBJ45" s="127"/>
      <c r="DBK45" s="127"/>
      <c r="DBL45" s="127"/>
      <c r="DBM45" s="127"/>
      <c r="DBN45" s="127"/>
      <c r="DBO45" s="127"/>
      <c r="DBP45" s="127"/>
      <c r="DBQ45" s="127"/>
      <c r="DBR45" s="127"/>
      <c r="DBS45" s="127"/>
      <c r="DBT45" s="127"/>
      <c r="DBU45" s="127"/>
      <c r="DBV45" s="127"/>
      <c r="DBW45" s="127"/>
      <c r="DBX45" s="127"/>
      <c r="DBY45" s="127"/>
      <c r="DBZ45" s="127"/>
      <c r="DCA45" s="127"/>
      <c r="DCB45" s="127"/>
      <c r="DCC45" s="127"/>
      <c r="DCD45" s="127"/>
      <c r="DCE45" s="127"/>
      <c r="DCF45" s="127"/>
      <c r="DCG45" s="127"/>
      <c r="DCH45" s="127"/>
      <c r="DCI45" s="127"/>
      <c r="DCJ45" s="127"/>
      <c r="DCK45" s="127"/>
      <c r="DCL45" s="127"/>
      <c r="DCM45" s="127"/>
      <c r="DCN45" s="127"/>
      <c r="DCO45" s="127"/>
      <c r="DCP45" s="127"/>
      <c r="DCQ45" s="127"/>
      <c r="DCR45" s="127"/>
      <c r="DCS45" s="127"/>
      <c r="DCT45" s="127"/>
      <c r="DCU45" s="127"/>
      <c r="DCV45" s="127"/>
      <c r="DCW45" s="127"/>
      <c r="DCX45" s="127"/>
      <c r="DCY45" s="127"/>
      <c r="DCZ45" s="127"/>
      <c r="DDA45" s="127"/>
      <c r="DDB45" s="127"/>
      <c r="DDC45" s="127"/>
      <c r="DDD45" s="127"/>
      <c r="DDE45" s="127"/>
      <c r="DDF45" s="127"/>
      <c r="DDG45" s="127"/>
      <c r="DDH45" s="127"/>
      <c r="DDI45" s="127"/>
      <c r="DDJ45" s="127"/>
      <c r="DDK45" s="127"/>
      <c r="DDL45" s="127"/>
      <c r="DDM45" s="127"/>
      <c r="DDN45" s="127"/>
      <c r="DDO45" s="127"/>
      <c r="DDP45" s="127"/>
      <c r="DDQ45" s="127"/>
      <c r="DDR45" s="127"/>
      <c r="DDS45" s="127"/>
      <c r="DDT45" s="127"/>
      <c r="DDU45" s="127"/>
      <c r="DDV45" s="127"/>
      <c r="DDW45" s="127"/>
      <c r="DDX45" s="127"/>
      <c r="DDY45" s="127"/>
      <c r="DDZ45" s="127"/>
      <c r="DEA45" s="127"/>
      <c r="DEB45" s="127"/>
      <c r="DEC45" s="127"/>
      <c r="DED45" s="127"/>
      <c r="DEE45" s="127"/>
      <c r="DEF45" s="127"/>
      <c r="DEG45" s="127"/>
      <c r="DEH45" s="127"/>
      <c r="DEI45" s="127"/>
      <c r="DEJ45" s="127"/>
      <c r="DEK45" s="127"/>
      <c r="DEL45" s="127"/>
      <c r="DEM45" s="127"/>
      <c r="DEN45" s="127"/>
      <c r="DEO45" s="127"/>
      <c r="DEP45" s="127"/>
      <c r="DEQ45" s="127"/>
      <c r="DER45" s="127"/>
      <c r="DES45" s="127"/>
      <c r="DET45" s="127"/>
      <c r="DEU45" s="127"/>
      <c r="DEV45" s="127"/>
      <c r="DEW45" s="127"/>
      <c r="DEX45" s="127"/>
      <c r="DEY45" s="127"/>
      <c r="DEZ45" s="127"/>
      <c r="DFA45" s="127"/>
      <c r="DFB45" s="127"/>
      <c r="DFC45" s="127"/>
      <c r="DFD45" s="127"/>
      <c r="DFE45" s="127"/>
      <c r="DFF45" s="127"/>
      <c r="DFG45" s="127"/>
      <c r="DFH45" s="127"/>
      <c r="DFI45" s="127"/>
      <c r="DFJ45" s="127"/>
      <c r="DFK45" s="127"/>
      <c r="DFL45" s="127"/>
      <c r="DFM45" s="127"/>
      <c r="DFN45" s="127"/>
      <c r="DFO45" s="127"/>
      <c r="DFP45" s="127"/>
      <c r="DFQ45" s="127"/>
      <c r="DFR45" s="127"/>
      <c r="DFS45" s="127"/>
      <c r="DFT45" s="127"/>
      <c r="DFU45" s="127"/>
      <c r="DFV45" s="127"/>
      <c r="DFW45" s="127"/>
      <c r="DFX45" s="127"/>
      <c r="DFY45" s="127"/>
      <c r="DFZ45" s="127"/>
      <c r="DGA45" s="127"/>
      <c r="DGB45" s="127"/>
      <c r="DGC45" s="127"/>
      <c r="DGD45" s="127"/>
      <c r="DGE45" s="127"/>
      <c r="DGF45" s="127"/>
      <c r="DGG45" s="127"/>
      <c r="DGH45" s="127"/>
      <c r="DGI45" s="127"/>
      <c r="DGJ45" s="127"/>
      <c r="DGK45" s="127"/>
      <c r="DGL45" s="127"/>
      <c r="DGM45" s="127"/>
      <c r="DGN45" s="127"/>
      <c r="DGO45" s="127"/>
      <c r="DGP45" s="127"/>
      <c r="DGQ45" s="127"/>
      <c r="DGR45" s="127"/>
      <c r="DGS45" s="127"/>
      <c r="DGT45" s="127"/>
      <c r="DGU45" s="127"/>
      <c r="DGV45" s="127"/>
      <c r="DGW45" s="127"/>
      <c r="DGX45" s="127"/>
      <c r="DGY45" s="127"/>
      <c r="DGZ45" s="127"/>
      <c r="DHA45" s="127"/>
      <c r="DHB45" s="127"/>
      <c r="DHC45" s="127"/>
      <c r="DHD45" s="127"/>
      <c r="DHE45" s="127"/>
      <c r="DHF45" s="127"/>
      <c r="DHG45" s="127"/>
      <c r="DHH45" s="127"/>
      <c r="DHI45" s="127"/>
      <c r="DHJ45" s="127"/>
      <c r="DHK45" s="127"/>
      <c r="DHL45" s="127"/>
      <c r="DHM45" s="127"/>
      <c r="DHN45" s="127"/>
      <c r="DHO45" s="127"/>
      <c r="DHP45" s="127"/>
      <c r="DHQ45" s="127"/>
      <c r="DHR45" s="127"/>
      <c r="DHS45" s="127"/>
      <c r="DHT45" s="127"/>
      <c r="DHU45" s="127"/>
      <c r="DHV45" s="127"/>
      <c r="DHW45" s="127"/>
      <c r="DHX45" s="127"/>
      <c r="DHY45" s="127"/>
      <c r="DHZ45" s="127"/>
      <c r="DIA45" s="127"/>
      <c r="DIB45" s="127"/>
      <c r="DIC45" s="127"/>
      <c r="DID45" s="127"/>
      <c r="DIE45" s="127"/>
      <c r="DIF45" s="127"/>
      <c r="DIG45" s="127"/>
      <c r="DIH45" s="127"/>
      <c r="DII45" s="127"/>
      <c r="DIJ45" s="127"/>
      <c r="DIK45" s="127"/>
      <c r="DIL45" s="127"/>
      <c r="DIM45" s="127"/>
      <c r="DIN45" s="127"/>
      <c r="DIO45" s="127"/>
      <c r="DIP45" s="127"/>
      <c r="DIQ45" s="127"/>
      <c r="DIR45" s="127"/>
      <c r="DIS45" s="127"/>
      <c r="DIT45" s="127"/>
      <c r="DIU45" s="127"/>
      <c r="DIV45" s="127"/>
      <c r="DIW45" s="127"/>
      <c r="DIX45" s="127"/>
      <c r="DIY45" s="127"/>
      <c r="DIZ45" s="127"/>
      <c r="DJA45" s="127"/>
      <c r="DJB45" s="127"/>
      <c r="DJC45" s="127"/>
      <c r="DJD45" s="127"/>
      <c r="DJE45" s="127"/>
      <c r="DJF45" s="127"/>
      <c r="DJG45" s="127"/>
      <c r="DJH45" s="127"/>
      <c r="DJI45" s="127"/>
      <c r="DJJ45" s="127"/>
      <c r="DJK45" s="127"/>
      <c r="DJL45" s="127"/>
      <c r="DJM45" s="127"/>
      <c r="DJN45" s="127"/>
      <c r="DJO45" s="127"/>
      <c r="DJP45" s="127"/>
      <c r="DJQ45" s="127"/>
      <c r="DJR45" s="127"/>
      <c r="DJS45" s="127"/>
      <c r="DJT45" s="127"/>
      <c r="DJU45" s="127"/>
      <c r="DJV45" s="127"/>
      <c r="DJW45" s="127"/>
      <c r="DJX45" s="127"/>
      <c r="DJY45" s="127"/>
      <c r="DJZ45" s="127"/>
      <c r="DKA45" s="127"/>
      <c r="DKB45" s="127"/>
      <c r="DKC45" s="127"/>
      <c r="DKD45" s="127"/>
      <c r="DKE45" s="127"/>
      <c r="DKF45" s="127"/>
      <c r="DKG45" s="127"/>
      <c r="DKH45" s="127"/>
      <c r="DKI45" s="127"/>
      <c r="DKJ45" s="127"/>
      <c r="DKK45" s="127"/>
      <c r="DKL45" s="127"/>
      <c r="DKM45" s="127"/>
      <c r="DKN45" s="127"/>
      <c r="DKO45" s="127"/>
      <c r="DKP45" s="127"/>
      <c r="DKQ45" s="127"/>
      <c r="DKR45" s="127"/>
      <c r="DKS45" s="127"/>
      <c r="DKT45" s="127"/>
      <c r="DKU45" s="127"/>
      <c r="DKV45" s="127"/>
      <c r="DKW45" s="127"/>
      <c r="DKX45" s="127"/>
      <c r="DKY45" s="127"/>
      <c r="DKZ45" s="127"/>
      <c r="DLA45" s="127"/>
      <c r="DLB45" s="127"/>
      <c r="DLC45" s="127"/>
      <c r="DLD45" s="127"/>
      <c r="DLE45" s="127"/>
      <c r="DLF45" s="127"/>
      <c r="DLG45" s="127"/>
      <c r="DLH45" s="127"/>
      <c r="DLI45" s="127"/>
      <c r="DLJ45" s="127"/>
      <c r="DLK45" s="127"/>
      <c r="DLL45" s="127"/>
      <c r="DLM45" s="127"/>
      <c r="DLN45" s="127"/>
      <c r="DLO45" s="127"/>
      <c r="DLP45" s="127"/>
      <c r="DLQ45" s="127"/>
      <c r="DLR45" s="127"/>
      <c r="DLS45" s="127"/>
      <c r="DLT45" s="127"/>
      <c r="DLU45" s="127"/>
      <c r="DLV45" s="127"/>
      <c r="DLW45" s="127"/>
      <c r="DLX45" s="127"/>
      <c r="DLY45" s="127"/>
      <c r="DLZ45" s="127"/>
      <c r="DMA45" s="127"/>
      <c r="DMB45" s="127"/>
      <c r="DMC45" s="127"/>
      <c r="DMD45" s="127"/>
      <c r="DME45" s="127"/>
      <c r="DMF45" s="127"/>
      <c r="DMG45" s="127"/>
      <c r="DMH45" s="127"/>
      <c r="DMI45" s="127"/>
      <c r="DMJ45" s="127"/>
      <c r="DMK45" s="127"/>
      <c r="DML45" s="127"/>
      <c r="DMM45" s="127"/>
      <c r="DMN45" s="127"/>
      <c r="DMO45" s="127"/>
      <c r="DMP45" s="127"/>
      <c r="DMQ45" s="127"/>
      <c r="DMR45" s="127"/>
      <c r="DMS45" s="127"/>
      <c r="DMT45" s="127"/>
      <c r="DMU45" s="127"/>
      <c r="DMV45" s="127"/>
      <c r="DMW45" s="127"/>
      <c r="DMX45" s="127"/>
      <c r="DMY45" s="127"/>
      <c r="DMZ45" s="127"/>
      <c r="DNA45" s="127"/>
      <c r="DNB45" s="127"/>
      <c r="DNC45" s="127"/>
      <c r="DND45" s="127"/>
      <c r="DNE45" s="127"/>
      <c r="DNF45" s="127"/>
      <c r="DNG45" s="127"/>
      <c r="DNH45" s="127"/>
      <c r="DNI45" s="127"/>
      <c r="DNJ45" s="127"/>
      <c r="DNK45" s="127"/>
      <c r="DNL45" s="127"/>
      <c r="DNM45" s="127"/>
      <c r="DNN45" s="127"/>
      <c r="DNO45" s="127"/>
      <c r="DNP45" s="127"/>
      <c r="DNQ45" s="127"/>
      <c r="DNR45" s="127"/>
      <c r="DNS45" s="127"/>
      <c r="DNT45" s="127"/>
      <c r="DNU45" s="127"/>
      <c r="DNV45" s="127"/>
      <c r="DNW45" s="127"/>
      <c r="DNX45" s="127"/>
      <c r="DNY45" s="127"/>
      <c r="DNZ45" s="127"/>
      <c r="DOA45" s="127"/>
      <c r="DOB45" s="127"/>
      <c r="DOC45" s="127"/>
      <c r="DOD45" s="127"/>
      <c r="DOE45" s="127"/>
      <c r="DOF45" s="127"/>
      <c r="DOG45" s="127"/>
      <c r="DOH45" s="127"/>
      <c r="DOI45" s="127"/>
      <c r="DOJ45" s="127"/>
      <c r="DOK45" s="127"/>
      <c r="DOL45" s="127"/>
      <c r="DOM45" s="127"/>
      <c r="DON45" s="127"/>
      <c r="DOO45" s="127"/>
      <c r="DOP45" s="127"/>
      <c r="DOQ45" s="127"/>
      <c r="DOR45" s="127"/>
      <c r="DOS45" s="127"/>
      <c r="DOT45" s="127"/>
      <c r="DOU45" s="127"/>
      <c r="DOV45" s="127"/>
      <c r="DOW45" s="127"/>
      <c r="DOX45" s="127"/>
      <c r="DOY45" s="127"/>
      <c r="DOZ45" s="127"/>
      <c r="DPA45" s="127"/>
      <c r="DPB45" s="127"/>
      <c r="DPC45" s="127"/>
      <c r="DPD45" s="127"/>
      <c r="DPE45" s="127"/>
      <c r="DPF45" s="127"/>
      <c r="DPG45" s="127"/>
      <c r="DPH45" s="127"/>
      <c r="DPI45" s="127"/>
      <c r="DPJ45" s="127"/>
      <c r="DPK45" s="127"/>
      <c r="DPL45" s="127"/>
      <c r="DPM45" s="127"/>
      <c r="DPN45" s="127"/>
      <c r="DPO45" s="127"/>
      <c r="DPP45" s="127"/>
      <c r="DPQ45" s="127"/>
      <c r="DPR45" s="127"/>
      <c r="DPS45" s="127"/>
      <c r="DPT45" s="127"/>
      <c r="DPU45" s="127"/>
      <c r="DPV45" s="127"/>
      <c r="DPW45" s="127"/>
      <c r="DPX45" s="127"/>
      <c r="DPY45" s="127"/>
      <c r="DPZ45" s="127"/>
      <c r="DQA45" s="127"/>
      <c r="DQB45" s="127"/>
      <c r="DQC45" s="127"/>
      <c r="DQD45" s="127"/>
      <c r="DQE45" s="127"/>
      <c r="DQF45" s="127"/>
      <c r="DQG45" s="127"/>
      <c r="DQH45" s="127"/>
      <c r="DQI45" s="127"/>
      <c r="DQJ45" s="127"/>
      <c r="DQK45" s="127"/>
      <c r="DQL45" s="127"/>
      <c r="DQM45" s="127"/>
      <c r="DQN45" s="127"/>
      <c r="DQO45" s="127"/>
      <c r="DQP45" s="127"/>
      <c r="DQQ45" s="127"/>
      <c r="DQR45" s="127"/>
      <c r="DQS45" s="127"/>
      <c r="DQT45" s="127"/>
      <c r="DQU45" s="127"/>
      <c r="DQV45" s="127"/>
      <c r="DQW45" s="127"/>
      <c r="DQX45" s="127"/>
      <c r="DQY45" s="127"/>
      <c r="DQZ45" s="127"/>
      <c r="DRA45" s="127"/>
      <c r="DRB45" s="127"/>
      <c r="DRC45" s="127"/>
      <c r="DRD45" s="127"/>
      <c r="DRE45" s="127"/>
      <c r="DRF45" s="127"/>
      <c r="DRG45" s="127"/>
      <c r="DRH45" s="127"/>
      <c r="DRI45" s="127"/>
      <c r="DRJ45" s="127"/>
      <c r="DRK45" s="127"/>
      <c r="DRL45" s="127"/>
      <c r="DRM45" s="127"/>
      <c r="DRN45" s="127"/>
      <c r="DRO45" s="127"/>
      <c r="DRP45" s="127"/>
      <c r="DRQ45" s="127"/>
      <c r="DRR45" s="127"/>
      <c r="DRS45" s="127"/>
      <c r="DRT45" s="127"/>
      <c r="DRU45" s="127"/>
      <c r="DRV45" s="127"/>
      <c r="DRW45" s="127"/>
      <c r="DRX45" s="127"/>
      <c r="DRY45" s="127"/>
      <c r="DRZ45" s="127"/>
      <c r="DSA45" s="127"/>
      <c r="DSB45" s="127"/>
      <c r="DSC45" s="127"/>
      <c r="DSD45" s="127"/>
      <c r="DSE45" s="127"/>
      <c r="DSF45" s="127"/>
      <c r="DSG45" s="127"/>
      <c r="DSH45" s="127"/>
      <c r="DSI45" s="127"/>
      <c r="DSJ45" s="127"/>
      <c r="DSK45" s="127"/>
      <c r="DSL45" s="127"/>
      <c r="DSM45" s="127"/>
      <c r="DSN45" s="127"/>
      <c r="DSO45" s="127"/>
      <c r="DSP45" s="127"/>
      <c r="DSQ45" s="127"/>
      <c r="DSR45" s="127"/>
      <c r="DSS45" s="127"/>
      <c r="DST45" s="127"/>
      <c r="DSU45" s="127"/>
      <c r="DSV45" s="127"/>
      <c r="DSW45" s="127"/>
      <c r="DSX45" s="127"/>
      <c r="DSY45" s="127"/>
      <c r="DSZ45" s="127"/>
      <c r="DTA45" s="127"/>
      <c r="DTB45" s="127"/>
      <c r="DTC45" s="127"/>
      <c r="DTD45" s="127"/>
      <c r="DTE45" s="127"/>
      <c r="DTF45" s="127"/>
      <c r="DTG45" s="127"/>
      <c r="DTH45" s="127"/>
      <c r="DTI45" s="127"/>
      <c r="DTJ45" s="127"/>
      <c r="DTK45" s="127"/>
      <c r="DTL45" s="127"/>
      <c r="DTM45" s="127"/>
      <c r="DTN45" s="127"/>
      <c r="DTO45" s="127"/>
      <c r="DTP45" s="127"/>
      <c r="DTQ45" s="127"/>
      <c r="DTR45" s="127"/>
      <c r="DTS45" s="127"/>
      <c r="DTT45" s="127"/>
      <c r="DTU45" s="127"/>
      <c r="DTV45" s="127"/>
      <c r="DTW45" s="127"/>
      <c r="DTX45" s="127"/>
      <c r="DTY45" s="127"/>
      <c r="DTZ45" s="127"/>
      <c r="DUA45" s="127"/>
      <c r="DUB45" s="127"/>
      <c r="DUC45" s="127"/>
      <c r="DUD45" s="127"/>
      <c r="DUE45" s="127"/>
      <c r="DUF45" s="127"/>
      <c r="DUG45" s="127"/>
      <c r="DUH45" s="127"/>
      <c r="DUI45" s="127"/>
      <c r="DUJ45" s="127"/>
      <c r="DUK45" s="127"/>
      <c r="DUL45" s="127"/>
      <c r="DUM45" s="127"/>
      <c r="DUN45" s="127"/>
      <c r="DUO45" s="127"/>
      <c r="DUP45" s="127"/>
      <c r="DUQ45" s="127"/>
      <c r="DUR45" s="127"/>
      <c r="DUS45" s="127"/>
      <c r="DUT45" s="127"/>
      <c r="DUU45" s="127"/>
      <c r="DUV45" s="127"/>
      <c r="DUW45" s="127"/>
      <c r="DUX45" s="127"/>
      <c r="DUY45" s="127"/>
      <c r="DUZ45" s="127"/>
      <c r="DVA45" s="127"/>
      <c r="DVB45" s="127"/>
      <c r="DVC45" s="127"/>
      <c r="DVD45" s="127"/>
      <c r="DVE45" s="127"/>
      <c r="DVF45" s="127"/>
      <c r="DVG45" s="127"/>
      <c r="DVH45" s="127"/>
      <c r="DVI45" s="127"/>
      <c r="DVJ45" s="127"/>
      <c r="DVK45" s="127"/>
      <c r="DVL45" s="127"/>
      <c r="DVM45" s="127"/>
      <c r="DVN45" s="127"/>
      <c r="DVO45" s="127"/>
      <c r="DVP45" s="127"/>
      <c r="DVQ45" s="127"/>
      <c r="DVR45" s="127"/>
      <c r="DVS45" s="127"/>
      <c r="DVT45" s="127"/>
      <c r="DVU45" s="127"/>
      <c r="DVV45" s="127"/>
      <c r="DVW45" s="127"/>
      <c r="DVX45" s="127"/>
      <c r="DVY45" s="127"/>
      <c r="DVZ45" s="127"/>
      <c r="DWA45" s="127"/>
      <c r="DWB45" s="127"/>
      <c r="DWC45" s="127"/>
      <c r="DWD45" s="127"/>
      <c r="DWE45" s="127"/>
      <c r="DWF45" s="127"/>
      <c r="DWG45" s="127"/>
      <c r="DWH45" s="127"/>
      <c r="DWI45" s="127"/>
      <c r="DWJ45" s="127"/>
      <c r="DWK45" s="127"/>
      <c r="DWL45" s="127"/>
      <c r="DWM45" s="127"/>
      <c r="DWN45" s="127"/>
      <c r="DWO45" s="127"/>
      <c r="DWP45" s="127"/>
      <c r="DWQ45" s="127"/>
      <c r="DWR45" s="127"/>
      <c r="DWS45" s="127"/>
      <c r="DWT45" s="127"/>
      <c r="DWU45" s="127"/>
      <c r="DWV45" s="127"/>
      <c r="DWW45" s="127"/>
      <c r="DWX45" s="127"/>
      <c r="DWY45" s="127"/>
      <c r="DWZ45" s="127"/>
      <c r="DXA45" s="127"/>
      <c r="DXB45" s="127"/>
      <c r="DXC45" s="127"/>
      <c r="DXD45" s="127"/>
      <c r="DXE45" s="127"/>
      <c r="DXF45" s="127"/>
      <c r="DXG45" s="127"/>
      <c r="DXH45" s="127"/>
      <c r="DXI45" s="127"/>
      <c r="DXJ45" s="127"/>
      <c r="DXK45" s="127"/>
      <c r="DXL45" s="127"/>
      <c r="DXM45" s="127"/>
      <c r="DXN45" s="127"/>
      <c r="DXO45" s="127"/>
      <c r="DXP45" s="127"/>
      <c r="DXQ45" s="127"/>
      <c r="DXR45" s="127"/>
      <c r="DXS45" s="127"/>
      <c r="DXT45" s="127"/>
      <c r="DXU45" s="127"/>
      <c r="DXV45" s="127"/>
      <c r="DXW45" s="127"/>
      <c r="DXX45" s="127"/>
      <c r="DXY45" s="127"/>
      <c r="DXZ45" s="127"/>
      <c r="DYA45" s="127"/>
      <c r="DYB45" s="127"/>
      <c r="DYC45" s="127"/>
      <c r="DYD45" s="127"/>
      <c r="DYE45" s="127"/>
      <c r="DYF45" s="127"/>
      <c r="DYG45" s="127"/>
      <c r="DYH45" s="127"/>
      <c r="DYI45" s="127"/>
      <c r="DYJ45" s="127"/>
      <c r="DYK45" s="127"/>
      <c r="DYL45" s="127"/>
      <c r="DYM45" s="127"/>
      <c r="DYN45" s="127"/>
      <c r="DYO45" s="127"/>
      <c r="DYP45" s="127"/>
      <c r="DYQ45" s="127"/>
      <c r="DYR45" s="127"/>
      <c r="DYS45" s="127"/>
      <c r="DYT45" s="127"/>
      <c r="DYU45" s="127"/>
      <c r="DYV45" s="127"/>
      <c r="DYW45" s="127"/>
      <c r="DYX45" s="127"/>
      <c r="DYY45" s="127"/>
      <c r="DYZ45" s="127"/>
      <c r="DZA45" s="127"/>
      <c r="DZB45" s="127"/>
      <c r="DZC45" s="127"/>
      <c r="DZD45" s="127"/>
      <c r="DZE45" s="127"/>
      <c r="DZF45" s="127"/>
      <c r="DZG45" s="127"/>
      <c r="DZH45" s="127"/>
      <c r="DZI45" s="127"/>
      <c r="DZJ45" s="127"/>
      <c r="DZK45" s="127"/>
      <c r="DZL45" s="127"/>
      <c r="DZM45" s="127"/>
      <c r="DZN45" s="127"/>
      <c r="DZO45" s="127"/>
      <c r="DZP45" s="127"/>
      <c r="DZQ45" s="127"/>
      <c r="DZR45" s="127"/>
      <c r="DZS45" s="127"/>
      <c r="DZT45" s="127"/>
      <c r="DZU45" s="127"/>
      <c r="DZV45" s="127"/>
      <c r="DZW45" s="127"/>
      <c r="DZX45" s="127"/>
      <c r="DZY45" s="127"/>
      <c r="DZZ45" s="127"/>
      <c r="EAA45" s="127"/>
      <c r="EAB45" s="127"/>
      <c r="EAC45" s="127"/>
      <c r="EAD45" s="127"/>
      <c r="EAE45" s="127"/>
      <c r="EAF45" s="127"/>
      <c r="EAG45" s="127"/>
      <c r="EAH45" s="127"/>
      <c r="EAI45" s="127"/>
      <c r="EAJ45" s="127"/>
      <c r="EAK45" s="127"/>
      <c r="EAL45" s="127"/>
      <c r="EAM45" s="127"/>
      <c r="EAN45" s="127"/>
      <c r="EAO45" s="127"/>
      <c r="EAP45" s="127"/>
      <c r="EAQ45" s="127"/>
      <c r="EAR45" s="127"/>
      <c r="EAS45" s="127"/>
      <c r="EAT45" s="127"/>
      <c r="EAU45" s="127"/>
      <c r="EAV45" s="127"/>
      <c r="EAW45" s="127"/>
      <c r="EAX45" s="127"/>
      <c r="EAY45" s="127"/>
      <c r="EAZ45" s="127"/>
      <c r="EBA45" s="127"/>
      <c r="EBB45" s="127"/>
      <c r="EBC45" s="127"/>
      <c r="EBD45" s="127"/>
      <c r="EBE45" s="127"/>
      <c r="EBF45" s="127"/>
      <c r="EBG45" s="127"/>
      <c r="EBH45" s="127"/>
      <c r="EBI45" s="127"/>
      <c r="EBJ45" s="127"/>
      <c r="EBK45" s="127"/>
      <c r="EBL45" s="127"/>
      <c r="EBM45" s="127"/>
      <c r="EBN45" s="127"/>
      <c r="EBO45" s="127"/>
      <c r="EBP45" s="127"/>
      <c r="EBQ45" s="127"/>
      <c r="EBR45" s="127"/>
      <c r="EBS45" s="127"/>
      <c r="EBT45" s="127"/>
      <c r="EBU45" s="127"/>
      <c r="EBV45" s="127"/>
      <c r="EBW45" s="127"/>
      <c r="EBX45" s="127"/>
      <c r="EBY45" s="127"/>
      <c r="EBZ45" s="127"/>
      <c r="ECA45" s="127"/>
      <c r="ECB45" s="127"/>
      <c r="ECC45" s="127"/>
      <c r="ECD45" s="127"/>
      <c r="ECE45" s="127"/>
      <c r="ECF45" s="127"/>
      <c r="ECG45" s="127"/>
      <c r="ECH45" s="127"/>
      <c r="ECI45" s="127"/>
      <c r="ECJ45" s="127"/>
      <c r="ECK45" s="127"/>
      <c r="ECL45" s="127"/>
      <c r="ECM45" s="127"/>
      <c r="ECN45" s="127"/>
      <c r="ECO45" s="127"/>
      <c r="ECP45" s="127"/>
      <c r="ECQ45" s="127"/>
      <c r="ECR45" s="127"/>
      <c r="ECS45" s="127"/>
      <c r="ECT45" s="127"/>
      <c r="ECU45" s="127"/>
      <c r="ECV45" s="127"/>
      <c r="ECW45" s="127"/>
      <c r="ECX45" s="127"/>
      <c r="ECY45" s="127"/>
      <c r="ECZ45" s="127"/>
      <c r="EDA45" s="127"/>
      <c r="EDB45" s="127"/>
      <c r="EDC45" s="127"/>
      <c r="EDD45" s="127"/>
      <c r="EDE45" s="127"/>
      <c r="EDF45" s="127"/>
      <c r="EDG45" s="127"/>
      <c r="EDH45" s="127"/>
      <c r="EDI45" s="127"/>
      <c r="EDJ45" s="127"/>
      <c r="EDK45" s="127"/>
      <c r="EDL45" s="127"/>
      <c r="EDM45" s="127"/>
      <c r="EDN45" s="127"/>
      <c r="EDO45" s="127"/>
      <c r="EDP45" s="127"/>
      <c r="EDQ45" s="127"/>
      <c r="EDR45" s="127"/>
      <c r="EDS45" s="127"/>
      <c r="EDT45" s="127"/>
      <c r="EDU45" s="127"/>
      <c r="EDV45" s="127"/>
      <c r="EDW45" s="127"/>
      <c r="EDX45" s="127"/>
      <c r="EDY45" s="127"/>
      <c r="EDZ45" s="127"/>
      <c r="EEA45" s="127"/>
      <c r="EEB45" s="127"/>
      <c r="EEC45" s="127"/>
      <c r="EED45" s="127"/>
      <c r="EEE45" s="127"/>
      <c r="EEF45" s="127"/>
      <c r="EEG45" s="127"/>
      <c r="EEH45" s="127"/>
      <c r="EEI45" s="127"/>
      <c r="EEJ45" s="127"/>
      <c r="EEK45" s="127"/>
      <c r="EEL45" s="127"/>
      <c r="EEM45" s="127"/>
      <c r="EEN45" s="127"/>
      <c r="EEO45" s="127"/>
      <c r="EEP45" s="127"/>
      <c r="EEQ45" s="127"/>
      <c r="EER45" s="127"/>
      <c r="EES45" s="127"/>
      <c r="EET45" s="127"/>
      <c r="EEU45" s="127"/>
      <c r="EEV45" s="127"/>
      <c r="EEW45" s="127"/>
      <c r="EEX45" s="127"/>
      <c r="EEY45" s="127"/>
      <c r="EEZ45" s="127"/>
      <c r="EFA45" s="127"/>
      <c r="EFB45" s="127"/>
      <c r="EFC45" s="127"/>
      <c r="EFD45" s="127"/>
      <c r="EFE45" s="127"/>
      <c r="EFF45" s="127"/>
      <c r="EFG45" s="127"/>
      <c r="EFH45" s="127"/>
      <c r="EFI45" s="127"/>
      <c r="EFJ45" s="127"/>
      <c r="EFK45" s="127"/>
      <c r="EFL45" s="127"/>
      <c r="EFM45" s="127"/>
      <c r="EFN45" s="127"/>
      <c r="EFO45" s="127"/>
      <c r="EFP45" s="127"/>
      <c r="EFQ45" s="127"/>
      <c r="EFR45" s="127"/>
      <c r="EFS45" s="127"/>
      <c r="EFT45" s="127"/>
      <c r="EFU45" s="127"/>
      <c r="EFV45" s="127"/>
      <c r="EFW45" s="127"/>
      <c r="EFX45" s="127"/>
      <c r="EFY45" s="127"/>
      <c r="EFZ45" s="127"/>
      <c r="EGA45" s="127"/>
      <c r="EGB45" s="127"/>
      <c r="EGC45" s="127"/>
      <c r="EGD45" s="127"/>
      <c r="EGE45" s="127"/>
      <c r="EGF45" s="127"/>
      <c r="EGG45" s="127"/>
      <c r="EGH45" s="127"/>
      <c r="EGI45" s="127"/>
      <c r="EGJ45" s="127"/>
      <c r="EGK45" s="127"/>
      <c r="EGL45" s="127"/>
      <c r="EGM45" s="127"/>
      <c r="EGN45" s="127"/>
      <c r="EGO45" s="127"/>
      <c r="EGP45" s="127"/>
      <c r="EGQ45" s="127"/>
      <c r="EGR45" s="127"/>
      <c r="EGS45" s="127"/>
      <c r="EGT45" s="127"/>
      <c r="EGU45" s="127"/>
      <c r="EGV45" s="127"/>
      <c r="EGW45" s="127"/>
      <c r="EGX45" s="127"/>
      <c r="EGY45" s="127"/>
      <c r="EGZ45" s="127"/>
      <c r="EHA45" s="127"/>
      <c r="EHB45" s="127"/>
      <c r="EHC45" s="127"/>
      <c r="EHD45" s="127"/>
      <c r="EHE45" s="127"/>
      <c r="EHF45" s="127"/>
      <c r="EHG45" s="127"/>
      <c r="EHH45" s="127"/>
      <c r="EHI45" s="127"/>
      <c r="EHJ45" s="127"/>
      <c r="EHK45" s="127"/>
      <c r="EHL45" s="127"/>
      <c r="EHM45" s="127"/>
      <c r="EHN45" s="127"/>
      <c r="EHO45" s="127"/>
      <c r="EHP45" s="127"/>
      <c r="EHQ45" s="127"/>
      <c r="EHR45" s="127"/>
      <c r="EHS45" s="127"/>
      <c r="EHT45" s="127"/>
      <c r="EHU45" s="127"/>
      <c r="EHV45" s="127"/>
      <c r="EHW45" s="127"/>
      <c r="EHX45" s="127"/>
      <c r="EHY45" s="127"/>
      <c r="EHZ45" s="127"/>
      <c r="EIA45" s="127"/>
      <c r="EIB45" s="127"/>
      <c r="EIC45" s="127"/>
      <c r="EID45" s="127"/>
      <c r="EIE45" s="127"/>
      <c r="EIF45" s="127"/>
      <c r="EIG45" s="127"/>
      <c r="EIH45" s="127"/>
      <c r="EII45" s="127"/>
      <c r="EIJ45" s="127"/>
      <c r="EIK45" s="127"/>
      <c r="EIL45" s="127"/>
      <c r="EIM45" s="127"/>
      <c r="EIN45" s="127"/>
      <c r="EIO45" s="127"/>
      <c r="EIP45" s="127"/>
      <c r="EIQ45" s="127"/>
      <c r="EIR45" s="127"/>
      <c r="EIS45" s="127"/>
      <c r="EIT45" s="127"/>
      <c r="EIU45" s="127"/>
      <c r="EIV45" s="127"/>
      <c r="EIW45" s="127"/>
      <c r="EIX45" s="127"/>
      <c r="EIY45" s="127"/>
      <c r="EIZ45" s="127"/>
      <c r="EJA45" s="127"/>
      <c r="EJB45" s="127"/>
      <c r="EJC45" s="127"/>
      <c r="EJD45" s="127"/>
      <c r="EJE45" s="127"/>
      <c r="EJF45" s="127"/>
      <c r="EJG45" s="127"/>
      <c r="EJH45" s="127"/>
      <c r="EJI45" s="127"/>
      <c r="EJJ45" s="127"/>
      <c r="EJK45" s="127"/>
      <c r="EJL45" s="127"/>
      <c r="EJM45" s="127"/>
      <c r="EJN45" s="127"/>
      <c r="EJO45" s="127"/>
      <c r="EJP45" s="127"/>
      <c r="EJQ45" s="127"/>
      <c r="EJR45" s="127"/>
      <c r="EJS45" s="127"/>
      <c r="EJT45" s="127"/>
      <c r="EJU45" s="127"/>
      <c r="EJV45" s="127"/>
      <c r="EJW45" s="127"/>
      <c r="EJX45" s="127"/>
      <c r="EJY45" s="127"/>
      <c r="EJZ45" s="127"/>
      <c r="EKA45" s="127"/>
      <c r="EKB45" s="127"/>
      <c r="EKC45" s="127"/>
      <c r="EKD45" s="127"/>
      <c r="EKE45" s="127"/>
      <c r="EKF45" s="127"/>
      <c r="EKG45" s="127"/>
      <c r="EKH45" s="127"/>
      <c r="EKI45" s="127"/>
      <c r="EKJ45" s="127"/>
      <c r="EKK45" s="127"/>
      <c r="EKL45" s="127"/>
      <c r="EKM45" s="127"/>
      <c r="EKN45" s="127"/>
      <c r="EKO45" s="127"/>
      <c r="EKP45" s="127"/>
      <c r="EKQ45" s="127"/>
      <c r="EKR45" s="127"/>
      <c r="EKS45" s="127"/>
      <c r="EKT45" s="127"/>
      <c r="EKU45" s="127"/>
      <c r="EKV45" s="127"/>
      <c r="EKW45" s="127"/>
      <c r="EKX45" s="127"/>
      <c r="EKY45" s="127"/>
      <c r="EKZ45" s="127"/>
      <c r="ELA45" s="127"/>
      <c r="ELB45" s="127"/>
      <c r="ELC45" s="127"/>
      <c r="ELD45" s="127"/>
      <c r="ELE45" s="127"/>
      <c r="ELF45" s="127"/>
      <c r="ELG45" s="127"/>
      <c r="ELH45" s="127"/>
      <c r="ELI45" s="127"/>
      <c r="ELJ45" s="127"/>
      <c r="ELK45" s="127"/>
      <c r="ELL45" s="127"/>
      <c r="ELM45" s="127"/>
      <c r="ELN45" s="127"/>
      <c r="ELO45" s="127"/>
      <c r="ELP45" s="127"/>
      <c r="ELQ45" s="127"/>
      <c r="ELR45" s="127"/>
      <c r="ELS45" s="127"/>
      <c r="ELT45" s="127"/>
      <c r="ELU45" s="127"/>
      <c r="ELV45" s="127"/>
      <c r="ELW45" s="127"/>
      <c r="ELX45" s="127"/>
      <c r="ELY45" s="127"/>
      <c r="ELZ45" s="127"/>
      <c r="EMA45" s="127"/>
      <c r="EMB45" s="127"/>
      <c r="EMC45" s="127"/>
      <c r="EMD45" s="127"/>
      <c r="EME45" s="127"/>
      <c r="EMF45" s="127"/>
      <c r="EMG45" s="127"/>
      <c r="EMH45" s="127"/>
      <c r="EMI45" s="127"/>
      <c r="EMJ45" s="127"/>
      <c r="EMK45" s="127"/>
      <c r="EML45" s="127"/>
      <c r="EMM45" s="127"/>
      <c r="EMN45" s="127"/>
      <c r="EMO45" s="127"/>
      <c r="EMP45" s="127"/>
      <c r="EMQ45" s="127"/>
      <c r="EMR45" s="127"/>
      <c r="EMS45" s="127"/>
      <c r="EMT45" s="127"/>
      <c r="EMU45" s="127"/>
      <c r="EMV45" s="127"/>
      <c r="EMW45" s="127"/>
      <c r="EMX45" s="127"/>
      <c r="EMY45" s="127"/>
      <c r="EMZ45" s="127"/>
      <c r="ENA45" s="127"/>
      <c r="ENB45" s="127"/>
      <c r="ENC45" s="127"/>
      <c r="END45" s="127"/>
      <c r="ENE45" s="127"/>
      <c r="ENF45" s="127"/>
      <c r="ENG45" s="127"/>
      <c r="ENH45" s="127"/>
      <c r="ENI45" s="127"/>
      <c r="ENJ45" s="127"/>
      <c r="ENK45" s="127"/>
      <c r="ENL45" s="127"/>
      <c r="ENM45" s="127"/>
      <c r="ENN45" s="127"/>
      <c r="ENO45" s="127"/>
      <c r="ENP45" s="127"/>
      <c r="ENQ45" s="127"/>
      <c r="ENR45" s="127"/>
      <c r="ENS45" s="127"/>
      <c r="ENT45" s="127"/>
      <c r="ENU45" s="127"/>
      <c r="ENV45" s="127"/>
      <c r="ENW45" s="127"/>
      <c r="ENX45" s="127"/>
      <c r="ENY45" s="127"/>
      <c r="ENZ45" s="127"/>
      <c r="EOA45" s="127"/>
      <c r="EOB45" s="127"/>
      <c r="EOC45" s="127"/>
      <c r="EOD45" s="127"/>
      <c r="EOE45" s="127"/>
      <c r="EOF45" s="127"/>
      <c r="EOG45" s="127"/>
      <c r="EOH45" s="127"/>
      <c r="EOI45" s="127"/>
      <c r="EOJ45" s="127"/>
      <c r="EOK45" s="127"/>
      <c r="EOL45" s="127"/>
      <c r="EOM45" s="127"/>
      <c r="EON45" s="127"/>
      <c r="EOO45" s="127"/>
      <c r="EOP45" s="127"/>
      <c r="EOQ45" s="127"/>
      <c r="EOR45" s="127"/>
      <c r="EOS45" s="127"/>
      <c r="EOT45" s="127"/>
      <c r="EOU45" s="127"/>
      <c r="EOV45" s="127"/>
      <c r="EOW45" s="127"/>
      <c r="EOX45" s="127"/>
      <c r="EOY45" s="127"/>
      <c r="EOZ45" s="127"/>
      <c r="EPA45" s="127"/>
      <c r="EPB45" s="127"/>
      <c r="EPC45" s="127"/>
      <c r="EPD45" s="127"/>
      <c r="EPE45" s="127"/>
      <c r="EPF45" s="127"/>
      <c r="EPG45" s="127"/>
      <c r="EPH45" s="127"/>
      <c r="EPI45" s="127"/>
      <c r="EPJ45" s="127"/>
      <c r="EPK45" s="127"/>
      <c r="EPL45" s="127"/>
      <c r="EPM45" s="127"/>
      <c r="EPN45" s="127"/>
      <c r="EPO45" s="127"/>
      <c r="EPP45" s="127"/>
      <c r="EPQ45" s="127"/>
      <c r="EPR45" s="127"/>
      <c r="EPS45" s="127"/>
      <c r="EPT45" s="127"/>
      <c r="EPU45" s="127"/>
      <c r="EPV45" s="127"/>
      <c r="EPW45" s="127"/>
      <c r="EPX45" s="127"/>
      <c r="EPY45" s="127"/>
      <c r="EPZ45" s="127"/>
      <c r="EQA45" s="127"/>
      <c r="EQB45" s="127"/>
      <c r="EQC45" s="127"/>
      <c r="EQD45" s="127"/>
      <c r="EQE45" s="127"/>
      <c r="EQF45" s="127"/>
      <c r="EQG45" s="127"/>
      <c r="EQH45" s="127"/>
      <c r="EQI45" s="127"/>
      <c r="EQJ45" s="127"/>
      <c r="EQK45" s="127"/>
      <c r="EQL45" s="127"/>
      <c r="EQM45" s="127"/>
      <c r="EQN45" s="127"/>
      <c r="EQO45" s="127"/>
      <c r="EQP45" s="127"/>
      <c r="EQQ45" s="127"/>
      <c r="EQR45" s="127"/>
      <c r="EQS45" s="127"/>
      <c r="EQT45" s="127"/>
      <c r="EQU45" s="127"/>
      <c r="EQV45" s="127"/>
      <c r="EQW45" s="127"/>
      <c r="EQX45" s="127"/>
      <c r="EQY45" s="127"/>
      <c r="EQZ45" s="127"/>
      <c r="ERA45" s="127"/>
      <c r="ERB45" s="127"/>
      <c r="ERC45" s="127"/>
      <c r="ERD45" s="127"/>
      <c r="ERE45" s="127"/>
      <c r="ERF45" s="127"/>
      <c r="ERG45" s="127"/>
      <c r="ERH45" s="127"/>
      <c r="ERI45" s="127"/>
      <c r="ERJ45" s="127"/>
      <c r="ERK45" s="127"/>
      <c r="ERL45" s="127"/>
      <c r="ERM45" s="127"/>
      <c r="ERN45" s="127"/>
      <c r="ERO45" s="127"/>
      <c r="ERP45" s="127"/>
      <c r="ERQ45" s="127"/>
      <c r="ERR45" s="127"/>
      <c r="ERS45" s="127"/>
      <c r="ERT45" s="127"/>
      <c r="ERU45" s="127"/>
      <c r="ERV45" s="127"/>
      <c r="ERW45" s="127"/>
      <c r="ERX45" s="127"/>
      <c r="ERY45" s="127"/>
      <c r="ERZ45" s="127"/>
      <c r="ESA45" s="127"/>
      <c r="ESB45" s="127"/>
      <c r="ESC45" s="127"/>
      <c r="ESD45" s="127"/>
      <c r="ESE45" s="127"/>
      <c r="ESF45" s="127"/>
      <c r="ESG45" s="127"/>
      <c r="ESH45" s="127"/>
      <c r="ESI45" s="127"/>
      <c r="ESJ45" s="127"/>
      <c r="ESK45" s="127"/>
      <c r="ESL45" s="127"/>
      <c r="ESM45" s="127"/>
      <c r="ESN45" s="127"/>
      <c r="ESO45" s="127"/>
      <c r="ESP45" s="127"/>
      <c r="ESQ45" s="127"/>
      <c r="ESR45" s="127"/>
      <c r="ESS45" s="127"/>
      <c r="EST45" s="127"/>
      <c r="ESU45" s="127"/>
      <c r="ESV45" s="127"/>
      <c r="ESW45" s="127"/>
      <c r="ESX45" s="127"/>
      <c r="ESY45" s="127"/>
      <c r="ESZ45" s="127"/>
      <c r="ETA45" s="127"/>
      <c r="ETB45" s="127"/>
      <c r="ETC45" s="127"/>
      <c r="ETD45" s="127"/>
      <c r="ETE45" s="127"/>
      <c r="ETF45" s="127"/>
      <c r="ETG45" s="127"/>
      <c r="ETH45" s="127"/>
      <c r="ETI45" s="127"/>
      <c r="ETJ45" s="127"/>
      <c r="ETK45" s="127"/>
      <c r="ETL45" s="127"/>
      <c r="ETM45" s="127"/>
      <c r="ETN45" s="127"/>
      <c r="ETO45" s="127"/>
      <c r="ETP45" s="127"/>
      <c r="ETQ45" s="127"/>
      <c r="ETR45" s="127"/>
      <c r="ETS45" s="127"/>
      <c r="ETT45" s="127"/>
      <c r="ETU45" s="127"/>
      <c r="ETV45" s="127"/>
      <c r="ETW45" s="127"/>
      <c r="ETX45" s="127"/>
      <c r="ETY45" s="127"/>
      <c r="ETZ45" s="127"/>
      <c r="EUA45" s="127"/>
      <c r="EUB45" s="127"/>
      <c r="EUC45" s="127"/>
      <c r="EUD45" s="127"/>
      <c r="EUE45" s="127"/>
      <c r="EUF45" s="127"/>
      <c r="EUG45" s="127"/>
      <c r="EUH45" s="127"/>
      <c r="EUI45" s="127"/>
      <c r="EUJ45" s="127"/>
      <c r="EUK45" s="127"/>
      <c r="EUL45" s="127"/>
      <c r="EUM45" s="127"/>
      <c r="EUN45" s="127"/>
      <c r="EUO45" s="127"/>
      <c r="EUP45" s="127"/>
      <c r="EUQ45" s="127"/>
      <c r="EUR45" s="127"/>
      <c r="EUS45" s="127"/>
      <c r="EUT45" s="127"/>
      <c r="EUU45" s="127"/>
      <c r="EUV45" s="127"/>
      <c r="EUW45" s="127"/>
      <c r="EUX45" s="127"/>
      <c r="EUY45" s="127"/>
      <c r="EUZ45" s="127"/>
      <c r="EVA45" s="127"/>
      <c r="EVB45" s="127"/>
      <c r="EVC45" s="127"/>
      <c r="EVD45" s="127"/>
      <c r="EVE45" s="127"/>
      <c r="EVF45" s="127"/>
      <c r="EVG45" s="127"/>
      <c r="EVH45" s="127"/>
      <c r="EVI45" s="127"/>
      <c r="EVJ45" s="127"/>
      <c r="EVK45" s="127"/>
      <c r="EVL45" s="127"/>
      <c r="EVM45" s="127"/>
      <c r="EVN45" s="127"/>
      <c r="EVO45" s="127"/>
      <c r="EVP45" s="127"/>
      <c r="EVQ45" s="127"/>
      <c r="EVR45" s="127"/>
      <c r="EVS45" s="127"/>
      <c r="EVT45" s="127"/>
      <c r="EVU45" s="127"/>
      <c r="EVV45" s="127"/>
      <c r="EVW45" s="127"/>
      <c r="EVX45" s="127"/>
      <c r="EVY45" s="127"/>
      <c r="EVZ45" s="127"/>
      <c r="EWA45" s="127"/>
      <c r="EWB45" s="127"/>
      <c r="EWC45" s="127"/>
      <c r="EWD45" s="127"/>
      <c r="EWE45" s="127"/>
      <c r="EWF45" s="127"/>
      <c r="EWG45" s="127"/>
      <c r="EWH45" s="127"/>
      <c r="EWI45" s="127"/>
      <c r="EWJ45" s="127"/>
      <c r="EWK45" s="127"/>
      <c r="EWL45" s="127"/>
      <c r="EWM45" s="127"/>
      <c r="EWN45" s="127"/>
      <c r="EWO45" s="127"/>
      <c r="EWP45" s="127"/>
      <c r="EWQ45" s="127"/>
      <c r="EWR45" s="127"/>
      <c r="EWS45" s="127"/>
      <c r="EWT45" s="127"/>
      <c r="EWU45" s="127"/>
      <c r="EWV45" s="127"/>
      <c r="EWW45" s="127"/>
      <c r="EWX45" s="127"/>
      <c r="EWY45" s="127"/>
      <c r="EWZ45" s="127"/>
      <c r="EXA45" s="127"/>
      <c r="EXB45" s="127"/>
      <c r="EXC45" s="127"/>
      <c r="EXD45" s="127"/>
      <c r="EXE45" s="127"/>
      <c r="EXF45" s="127"/>
      <c r="EXG45" s="127"/>
      <c r="EXH45" s="127"/>
      <c r="EXI45" s="127"/>
      <c r="EXJ45" s="127"/>
      <c r="EXK45" s="127"/>
      <c r="EXL45" s="127"/>
      <c r="EXM45" s="127"/>
      <c r="EXN45" s="127"/>
      <c r="EXO45" s="127"/>
      <c r="EXP45" s="127"/>
      <c r="EXQ45" s="127"/>
      <c r="EXR45" s="127"/>
      <c r="EXS45" s="127"/>
      <c r="EXT45" s="127"/>
      <c r="EXU45" s="127"/>
      <c r="EXV45" s="127"/>
      <c r="EXW45" s="127"/>
      <c r="EXX45" s="127"/>
      <c r="EXY45" s="127"/>
      <c r="EXZ45" s="127"/>
      <c r="EYA45" s="127"/>
      <c r="EYB45" s="127"/>
      <c r="EYC45" s="127"/>
      <c r="EYD45" s="127"/>
      <c r="EYE45" s="127"/>
      <c r="EYF45" s="127"/>
      <c r="EYG45" s="127"/>
      <c r="EYH45" s="127"/>
      <c r="EYI45" s="127"/>
      <c r="EYJ45" s="127"/>
      <c r="EYK45" s="127"/>
      <c r="EYL45" s="127"/>
      <c r="EYM45" s="127"/>
      <c r="EYN45" s="127"/>
      <c r="EYO45" s="127"/>
      <c r="EYP45" s="127"/>
      <c r="EYQ45" s="127"/>
      <c r="EYR45" s="127"/>
      <c r="EYS45" s="127"/>
      <c r="EYT45" s="127"/>
      <c r="EYU45" s="127"/>
      <c r="EYV45" s="127"/>
      <c r="EYW45" s="127"/>
      <c r="EYX45" s="127"/>
      <c r="EYY45" s="127"/>
      <c r="EYZ45" s="127"/>
      <c r="EZA45" s="127"/>
      <c r="EZB45" s="127"/>
      <c r="EZC45" s="127"/>
      <c r="EZD45" s="127"/>
      <c r="EZE45" s="127"/>
      <c r="EZF45" s="127"/>
      <c r="EZG45" s="127"/>
      <c r="EZH45" s="127"/>
      <c r="EZI45" s="127"/>
      <c r="EZJ45" s="127"/>
      <c r="EZK45" s="127"/>
      <c r="EZL45" s="127"/>
      <c r="EZM45" s="127"/>
      <c r="EZN45" s="127"/>
      <c r="EZO45" s="127"/>
      <c r="EZP45" s="127"/>
      <c r="EZQ45" s="127"/>
      <c r="EZR45" s="127"/>
      <c r="EZS45" s="127"/>
      <c r="EZT45" s="127"/>
      <c r="EZU45" s="127"/>
      <c r="EZV45" s="127"/>
      <c r="EZW45" s="127"/>
      <c r="EZX45" s="127"/>
      <c r="EZY45" s="127"/>
      <c r="EZZ45" s="127"/>
      <c r="FAA45" s="127"/>
      <c r="FAB45" s="127"/>
      <c r="FAC45" s="127"/>
      <c r="FAD45" s="127"/>
      <c r="FAE45" s="127"/>
      <c r="FAF45" s="127"/>
      <c r="FAG45" s="127"/>
      <c r="FAH45" s="127"/>
      <c r="FAI45" s="127"/>
      <c r="FAJ45" s="127"/>
      <c r="FAK45" s="127"/>
      <c r="FAL45" s="127"/>
      <c r="FAM45" s="127"/>
      <c r="FAN45" s="127"/>
      <c r="FAO45" s="127"/>
      <c r="FAP45" s="127"/>
      <c r="FAQ45" s="127"/>
      <c r="FAR45" s="127"/>
      <c r="FAS45" s="127"/>
      <c r="FAT45" s="127"/>
      <c r="FAU45" s="127"/>
      <c r="FAV45" s="127"/>
      <c r="FAW45" s="127"/>
      <c r="FAX45" s="127"/>
      <c r="FAY45" s="127"/>
      <c r="FAZ45" s="127"/>
      <c r="FBA45" s="127"/>
      <c r="FBB45" s="127"/>
      <c r="FBC45" s="127"/>
      <c r="FBD45" s="127"/>
      <c r="FBE45" s="127"/>
      <c r="FBF45" s="127"/>
      <c r="FBG45" s="127"/>
      <c r="FBH45" s="127"/>
      <c r="FBI45" s="127"/>
      <c r="FBJ45" s="127"/>
      <c r="FBK45" s="127"/>
      <c r="FBL45" s="127"/>
      <c r="FBM45" s="127"/>
      <c r="FBN45" s="127"/>
      <c r="FBO45" s="127"/>
      <c r="FBP45" s="127"/>
      <c r="FBQ45" s="127"/>
      <c r="FBR45" s="127"/>
      <c r="FBS45" s="127"/>
      <c r="FBT45" s="127"/>
      <c r="FBU45" s="127"/>
      <c r="FBV45" s="127"/>
      <c r="FBW45" s="127"/>
      <c r="FBX45" s="127"/>
      <c r="FBY45" s="127"/>
      <c r="FBZ45" s="127"/>
      <c r="FCA45" s="127"/>
      <c r="FCB45" s="127"/>
      <c r="FCC45" s="127"/>
      <c r="FCD45" s="127"/>
      <c r="FCE45" s="127"/>
      <c r="FCF45" s="127"/>
      <c r="FCG45" s="127"/>
      <c r="FCH45" s="127"/>
      <c r="FCI45" s="127"/>
      <c r="FCJ45" s="127"/>
      <c r="FCK45" s="127"/>
      <c r="FCL45" s="127"/>
      <c r="FCM45" s="127"/>
      <c r="FCN45" s="127"/>
      <c r="FCO45" s="127"/>
      <c r="FCP45" s="127"/>
      <c r="FCQ45" s="127"/>
      <c r="FCR45" s="127"/>
      <c r="FCS45" s="127"/>
      <c r="FCT45" s="127"/>
      <c r="FCU45" s="127"/>
      <c r="FCV45" s="127"/>
      <c r="FCW45" s="127"/>
      <c r="FCX45" s="127"/>
      <c r="FCY45" s="127"/>
      <c r="FCZ45" s="127"/>
      <c r="FDA45" s="127"/>
      <c r="FDB45" s="127"/>
      <c r="FDC45" s="127"/>
      <c r="FDD45" s="127"/>
      <c r="FDE45" s="127"/>
      <c r="FDF45" s="127"/>
      <c r="FDG45" s="127"/>
      <c r="FDH45" s="127"/>
      <c r="FDI45" s="127"/>
      <c r="FDJ45" s="127"/>
      <c r="FDK45" s="127"/>
      <c r="FDL45" s="127"/>
      <c r="FDM45" s="127"/>
      <c r="FDN45" s="127"/>
      <c r="FDO45" s="127"/>
      <c r="FDP45" s="127"/>
      <c r="FDQ45" s="127"/>
      <c r="FDR45" s="127"/>
      <c r="FDS45" s="127"/>
      <c r="FDT45" s="127"/>
      <c r="FDU45" s="127"/>
      <c r="FDV45" s="127"/>
      <c r="FDW45" s="127"/>
      <c r="FDX45" s="127"/>
      <c r="FDY45" s="127"/>
      <c r="FDZ45" s="127"/>
      <c r="FEA45" s="127"/>
      <c r="FEB45" s="127"/>
      <c r="FEC45" s="127"/>
      <c r="FED45" s="127"/>
      <c r="FEE45" s="127"/>
      <c r="FEF45" s="127"/>
      <c r="FEG45" s="127"/>
      <c r="FEH45" s="127"/>
      <c r="FEI45" s="127"/>
      <c r="FEJ45" s="127"/>
      <c r="FEK45" s="127"/>
      <c r="FEL45" s="127"/>
      <c r="FEM45" s="127"/>
      <c r="FEN45" s="127"/>
      <c r="FEO45" s="127"/>
      <c r="FEP45" s="127"/>
      <c r="FEQ45" s="127"/>
      <c r="FER45" s="127"/>
      <c r="FES45" s="127"/>
      <c r="FET45" s="127"/>
      <c r="FEU45" s="127"/>
      <c r="FEV45" s="127"/>
      <c r="FEW45" s="127"/>
      <c r="FEX45" s="127"/>
      <c r="FEY45" s="127"/>
      <c r="FEZ45" s="127"/>
      <c r="FFA45" s="127"/>
      <c r="FFB45" s="127"/>
      <c r="FFC45" s="127"/>
      <c r="FFD45" s="127"/>
      <c r="FFE45" s="127"/>
      <c r="FFF45" s="127"/>
      <c r="FFG45" s="127"/>
      <c r="FFH45" s="127"/>
      <c r="FFI45" s="127"/>
      <c r="FFJ45" s="127"/>
      <c r="FFK45" s="127"/>
      <c r="FFL45" s="127"/>
      <c r="FFM45" s="127"/>
      <c r="FFN45" s="127"/>
      <c r="FFO45" s="127"/>
      <c r="FFP45" s="127"/>
      <c r="FFQ45" s="127"/>
      <c r="FFR45" s="127"/>
      <c r="FFS45" s="127"/>
      <c r="FFT45" s="127"/>
      <c r="FFU45" s="127"/>
      <c r="FFV45" s="127"/>
      <c r="FFW45" s="127"/>
      <c r="FFX45" s="127"/>
      <c r="FFY45" s="127"/>
      <c r="FFZ45" s="127"/>
      <c r="FGA45" s="127"/>
      <c r="FGB45" s="127"/>
      <c r="FGC45" s="127"/>
      <c r="FGD45" s="127"/>
      <c r="FGE45" s="127"/>
      <c r="FGF45" s="127"/>
      <c r="FGG45" s="127"/>
      <c r="FGH45" s="127"/>
      <c r="FGI45" s="127"/>
      <c r="FGJ45" s="127"/>
      <c r="FGK45" s="127"/>
      <c r="FGL45" s="127"/>
      <c r="FGM45" s="127"/>
      <c r="FGN45" s="127"/>
      <c r="FGO45" s="127"/>
      <c r="FGP45" s="127"/>
      <c r="FGQ45" s="127"/>
      <c r="FGR45" s="127"/>
      <c r="FGS45" s="127"/>
      <c r="FGT45" s="127"/>
      <c r="FGU45" s="127"/>
      <c r="FGV45" s="127"/>
      <c r="FGW45" s="127"/>
      <c r="FGX45" s="127"/>
      <c r="FGY45" s="127"/>
      <c r="FGZ45" s="127"/>
      <c r="FHA45" s="127"/>
      <c r="FHB45" s="127"/>
      <c r="FHC45" s="127"/>
      <c r="FHD45" s="127"/>
      <c r="FHE45" s="127"/>
      <c r="FHF45" s="127"/>
      <c r="FHG45" s="127"/>
      <c r="FHH45" s="127"/>
      <c r="FHI45" s="127"/>
      <c r="FHJ45" s="127"/>
      <c r="FHK45" s="127"/>
      <c r="FHL45" s="127"/>
      <c r="FHM45" s="127"/>
      <c r="FHN45" s="127"/>
      <c r="FHO45" s="127"/>
      <c r="FHP45" s="127"/>
      <c r="FHQ45" s="127"/>
      <c r="FHR45" s="127"/>
      <c r="FHS45" s="127"/>
      <c r="FHT45" s="127"/>
      <c r="FHU45" s="127"/>
      <c r="FHV45" s="127"/>
      <c r="FHW45" s="127"/>
      <c r="FHX45" s="127"/>
      <c r="FHY45" s="127"/>
      <c r="FHZ45" s="127"/>
      <c r="FIA45" s="127"/>
      <c r="FIB45" s="127"/>
      <c r="FIC45" s="127"/>
      <c r="FID45" s="127"/>
      <c r="FIE45" s="127"/>
      <c r="FIF45" s="127"/>
      <c r="FIG45" s="127"/>
      <c r="FIH45" s="127"/>
      <c r="FII45" s="127"/>
      <c r="FIJ45" s="127"/>
      <c r="FIK45" s="127"/>
      <c r="FIL45" s="127"/>
      <c r="FIM45" s="127"/>
      <c r="FIN45" s="127"/>
      <c r="FIO45" s="127"/>
      <c r="FIP45" s="127"/>
      <c r="FIQ45" s="127"/>
      <c r="FIR45" s="127"/>
      <c r="FIS45" s="127"/>
      <c r="FIT45" s="127"/>
      <c r="FIU45" s="127"/>
      <c r="FIV45" s="127"/>
      <c r="FIW45" s="127"/>
      <c r="FIX45" s="127"/>
      <c r="FIY45" s="127"/>
      <c r="FIZ45" s="127"/>
      <c r="FJA45" s="127"/>
      <c r="FJB45" s="127"/>
      <c r="FJC45" s="127"/>
      <c r="FJD45" s="127"/>
      <c r="FJE45" s="127"/>
      <c r="FJF45" s="127"/>
      <c r="FJG45" s="127"/>
      <c r="FJH45" s="127"/>
      <c r="FJI45" s="127"/>
      <c r="FJJ45" s="127"/>
      <c r="FJK45" s="127"/>
      <c r="FJL45" s="127"/>
      <c r="FJM45" s="127"/>
      <c r="FJN45" s="127"/>
      <c r="FJO45" s="127"/>
      <c r="FJP45" s="127"/>
      <c r="FJQ45" s="127"/>
      <c r="FJR45" s="127"/>
      <c r="FJS45" s="127"/>
      <c r="FJT45" s="127"/>
      <c r="FJU45" s="127"/>
      <c r="FJV45" s="127"/>
      <c r="FJW45" s="127"/>
      <c r="FJX45" s="127"/>
      <c r="FJY45" s="127"/>
      <c r="FJZ45" s="127"/>
      <c r="FKA45" s="127"/>
      <c r="FKB45" s="127"/>
      <c r="FKC45" s="127"/>
      <c r="FKD45" s="127"/>
      <c r="FKE45" s="127"/>
      <c r="FKF45" s="127"/>
      <c r="FKG45" s="127"/>
      <c r="FKH45" s="127"/>
      <c r="FKI45" s="127"/>
      <c r="FKJ45" s="127"/>
      <c r="FKK45" s="127"/>
      <c r="FKL45" s="127"/>
      <c r="FKM45" s="127"/>
      <c r="FKN45" s="127"/>
      <c r="FKO45" s="127"/>
      <c r="FKP45" s="127"/>
      <c r="FKQ45" s="127"/>
      <c r="FKR45" s="127"/>
      <c r="FKS45" s="127"/>
      <c r="FKT45" s="127"/>
      <c r="FKU45" s="127"/>
      <c r="FKV45" s="127"/>
      <c r="FKW45" s="127"/>
      <c r="FKX45" s="127"/>
      <c r="FKY45" s="127"/>
      <c r="FKZ45" s="127"/>
      <c r="FLA45" s="127"/>
      <c r="FLB45" s="127"/>
      <c r="FLC45" s="127"/>
      <c r="FLD45" s="127"/>
      <c r="FLE45" s="127"/>
      <c r="FLF45" s="127"/>
      <c r="FLG45" s="127"/>
      <c r="FLH45" s="127"/>
      <c r="FLI45" s="127"/>
      <c r="FLJ45" s="127"/>
      <c r="FLK45" s="127"/>
      <c r="FLL45" s="127"/>
      <c r="FLM45" s="127"/>
      <c r="FLN45" s="127"/>
      <c r="FLO45" s="127"/>
      <c r="FLP45" s="127"/>
      <c r="FLQ45" s="127"/>
      <c r="FLR45" s="127"/>
      <c r="FLS45" s="127"/>
      <c r="FLT45" s="127"/>
      <c r="FLU45" s="127"/>
      <c r="FLV45" s="127"/>
      <c r="FLW45" s="127"/>
      <c r="FLX45" s="127"/>
      <c r="FLY45" s="127"/>
      <c r="FLZ45" s="127"/>
      <c r="FMA45" s="127"/>
      <c r="FMB45" s="127"/>
      <c r="FMC45" s="127"/>
      <c r="FMD45" s="127"/>
      <c r="FME45" s="127"/>
      <c r="FMF45" s="127"/>
      <c r="FMG45" s="127"/>
      <c r="FMH45" s="127"/>
      <c r="FMI45" s="127"/>
      <c r="FMJ45" s="127"/>
      <c r="FMK45" s="127"/>
      <c r="FML45" s="127"/>
      <c r="FMM45" s="127"/>
      <c r="FMN45" s="127"/>
      <c r="FMO45" s="127"/>
      <c r="FMP45" s="127"/>
      <c r="FMQ45" s="127"/>
      <c r="FMR45" s="127"/>
      <c r="FMS45" s="127"/>
      <c r="FMT45" s="127"/>
      <c r="FMU45" s="127"/>
      <c r="FMV45" s="127"/>
      <c r="FMW45" s="127"/>
      <c r="FMX45" s="127"/>
      <c r="FMY45" s="127"/>
      <c r="FMZ45" s="127"/>
      <c r="FNA45" s="127"/>
      <c r="FNB45" s="127"/>
      <c r="FNC45" s="127"/>
      <c r="FND45" s="127"/>
      <c r="FNE45" s="127"/>
      <c r="FNF45" s="127"/>
      <c r="FNG45" s="127"/>
      <c r="FNH45" s="127"/>
      <c r="FNI45" s="127"/>
      <c r="FNJ45" s="127"/>
      <c r="FNK45" s="127"/>
      <c r="FNL45" s="127"/>
      <c r="FNM45" s="127"/>
      <c r="FNN45" s="127"/>
      <c r="FNO45" s="127"/>
      <c r="FNP45" s="127"/>
      <c r="FNQ45" s="127"/>
      <c r="FNR45" s="127"/>
      <c r="FNS45" s="127"/>
      <c r="FNT45" s="127"/>
      <c r="FNU45" s="127"/>
      <c r="FNV45" s="127"/>
      <c r="FNW45" s="127"/>
      <c r="FNX45" s="127"/>
      <c r="FNY45" s="127"/>
      <c r="FNZ45" s="127"/>
      <c r="FOA45" s="127"/>
      <c r="FOB45" s="127"/>
      <c r="FOC45" s="127"/>
      <c r="FOD45" s="127"/>
      <c r="FOE45" s="127"/>
      <c r="FOF45" s="127"/>
      <c r="FOG45" s="127"/>
      <c r="FOH45" s="127"/>
      <c r="FOI45" s="127"/>
      <c r="FOJ45" s="127"/>
      <c r="FOK45" s="127"/>
      <c r="FOL45" s="127"/>
      <c r="FOM45" s="127"/>
      <c r="FON45" s="127"/>
      <c r="FOO45" s="127"/>
      <c r="FOP45" s="127"/>
      <c r="FOQ45" s="127"/>
      <c r="FOR45" s="127"/>
      <c r="FOS45" s="127"/>
      <c r="FOT45" s="127"/>
      <c r="FOU45" s="127"/>
      <c r="FOV45" s="127"/>
      <c r="FOW45" s="127"/>
      <c r="FOX45" s="127"/>
      <c r="FOY45" s="127"/>
      <c r="FOZ45" s="127"/>
      <c r="FPA45" s="127"/>
      <c r="FPB45" s="127"/>
      <c r="FPC45" s="127"/>
      <c r="FPD45" s="127"/>
      <c r="FPE45" s="127"/>
      <c r="FPF45" s="127"/>
      <c r="FPG45" s="127"/>
      <c r="FPH45" s="127"/>
      <c r="FPI45" s="127"/>
      <c r="FPJ45" s="127"/>
      <c r="FPK45" s="127"/>
      <c r="FPL45" s="127"/>
      <c r="FPM45" s="127"/>
      <c r="FPN45" s="127"/>
      <c r="FPO45" s="127"/>
      <c r="FPP45" s="127"/>
      <c r="FPQ45" s="127"/>
      <c r="FPR45" s="127"/>
      <c r="FPS45" s="127"/>
      <c r="FPT45" s="127"/>
      <c r="FPU45" s="127"/>
      <c r="FPV45" s="127"/>
      <c r="FPW45" s="127"/>
      <c r="FPX45" s="127"/>
      <c r="FPY45" s="127"/>
      <c r="FPZ45" s="127"/>
      <c r="FQA45" s="127"/>
      <c r="FQB45" s="127"/>
      <c r="FQC45" s="127"/>
      <c r="FQD45" s="127"/>
      <c r="FQE45" s="127"/>
      <c r="FQF45" s="127"/>
      <c r="FQG45" s="127"/>
      <c r="FQH45" s="127"/>
      <c r="FQI45" s="127"/>
      <c r="FQJ45" s="127"/>
      <c r="FQK45" s="127"/>
      <c r="FQL45" s="127"/>
      <c r="FQM45" s="127"/>
      <c r="FQN45" s="127"/>
      <c r="FQO45" s="127"/>
      <c r="FQP45" s="127"/>
      <c r="FQQ45" s="127"/>
      <c r="FQR45" s="127"/>
      <c r="FQS45" s="127"/>
      <c r="FQT45" s="127"/>
      <c r="FQU45" s="127"/>
      <c r="FQV45" s="127"/>
      <c r="FQW45" s="127"/>
      <c r="FQX45" s="127"/>
      <c r="FQY45" s="127"/>
      <c r="FQZ45" s="127"/>
      <c r="FRA45" s="127"/>
      <c r="FRB45" s="127"/>
      <c r="FRC45" s="127"/>
      <c r="FRD45" s="127"/>
      <c r="FRE45" s="127"/>
      <c r="FRF45" s="127"/>
      <c r="FRG45" s="127"/>
      <c r="FRH45" s="127"/>
      <c r="FRI45" s="127"/>
      <c r="FRJ45" s="127"/>
      <c r="FRK45" s="127"/>
      <c r="FRL45" s="127"/>
      <c r="FRM45" s="127"/>
      <c r="FRN45" s="127"/>
      <c r="FRO45" s="127"/>
      <c r="FRP45" s="127"/>
      <c r="FRQ45" s="127"/>
      <c r="FRR45" s="127"/>
      <c r="FRS45" s="127"/>
      <c r="FRT45" s="127"/>
      <c r="FRU45" s="127"/>
      <c r="FRV45" s="127"/>
      <c r="FRW45" s="127"/>
      <c r="FRX45" s="127"/>
      <c r="FRY45" s="127"/>
      <c r="FRZ45" s="127"/>
      <c r="FSA45" s="127"/>
      <c r="FSB45" s="127"/>
      <c r="FSC45" s="127"/>
      <c r="FSD45" s="127"/>
      <c r="FSE45" s="127"/>
      <c r="FSF45" s="127"/>
      <c r="FSG45" s="127"/>
      <c r="FSH45" s="127"/>
      <c r="FSI45" s="127"/>
      <c r="FSJ45" s="127"/>
      <c r="FSK45" s="127"/>
      <c r="FSL45" s="127"/>
      <c r="FSM45" s="127"/>
      <c r="FSN45" s="127"/>
      <c r="FSO45" s="127"/>
      <c r="FSP45" s="127"/>
      <c r="FSQ45" s="127"/>
      <c r="FSR45" s="127"/>
      <c r="FSS45" s="127"/>
      <c r="FST45" s="127"/>
      <c r="FSU45" s="127"/>
      <c r="FSV45" s="127"/>
      <c r="FSW45" s="127"/>
      <c r="FSX45" s="127"/>
      <c r="FSY45" s="127"/>
      <c r="FSZ45" s="127"/>
      <c r="FTA45" s="127"/>
      <c r="FTB45" s="127"/>
      <c r="FTC45" s="127"/>
      <c r="FTD45" s="127"/>
      <c r="FTE45" s="127"/>
      <c r="FTF45" s="127"/>
      <c r="FTG45" s="127"/>
      <c r="FTH45" s="127"/>
      <c r="FTI45" s="127"/>
      <c r="FTJ45" s="127"/>
      <c r="FTK45" s="127"/>
      <c r="FTL45" s="127"/>
      <c r="FTM45" s="127"/>
      <c r="FTN45" s="127"/>
      <c r="FTO45" s="127"/>
      <c r="FTP45" s="127"/>
      <c r="FTQ45" s="127"/>
      <c r="FTR45" s="127"/>
      <c r="FTS45" s="127"/>
      <c r="FTT45" s="127"/>
      <c r="FTU45" s="127"/>
      <c r="FTV45" s="127"/>
      <c r="FTW45" s="127"/>
      <c r="FTX45" s="127"/>
      <c r="FTY45" s="127"/>
      <c r="FTZ45" s="127"/>
      <c r="FUA45" s="127"/>
      <c r="FUB45" s="127"/>
      <c r="FUC45" s="127"/>
      <c r="FUD45" s="127"/>
      <c r="FUE45" s="127"/>
      <c r="FUF45" s="127"/>
      <c r="FUG45" s="127"/>
      <c r="FUH45" s="127"/>
      <c r="FUI45" s="127"/>
      <c r="FUJ45" s="127"/>
      <c r="FUK45" s="127"/>
      <c r="FUL45" s="127"/>
      <c r="FUM45" s="127"/>
      <c r="FUN45" s="127"/>
      <c r="FUO45" s="127"/>
      <c r="FUP45" s="127"/>
      <c r="FUQ45" s="127"/>
      <c r="FUR45" s="127"/>
      <c r="FUS45" s="127"/>
      <c r="FUT45" s="127"/>
      <c r="FUU45" s="127"/>
      <c r="FUV45" s="127"/>
      <c r="FUW45" s="127"/>
      <c r="FUX45" s="127"/>
      <c r="FUY45" s="127"/>
      <c r="FUZ45" s="127"/>
      <c r="FVA45" s="127"/>
      <c r="FVB45" s="127"/>
      <c r="FVC45" s="127"/>
      <c r="FVD45" s="127"/>
      <c r="FVE45" s="127"/>
      <c r="FVF45" s="127"/>
      <c r="FVG45" s="127"/>
      <c r="FVH45" s="127"/>
      <c r="FVI45" s="127"/>
      <c r="FVJ45" s="127"/>
      <c r="FVK45" s="127"/>
      <c r="FVL45" s="127"/>
      <c r="FVM45" s="127"/>
      <c r="FVN45" s="127"/>
      <c r="FVO45" s="127"/>
      <c r="FVP45" s="127"/>
      <c r="FVQ45" s="127"/>
      <c r="FVR45" s="127"/>
      <c r="FVS45" s="127"/>
      <c r="FVT45" s="127"/>
      <c r="FVU45" s="127"/>
      <c r="FVV45" s="127"/>
      <c r="FVW45" s="127"/>
      <c r="FVX45" s="127"/>
      <c r="FVY45" s="127"/>
      <c r="FVZ45" s="127"/>
      <c r="FWA45" s="127"/>
      <c r="FWB45" s="127"/>
      <c r="FWC45" s="127"/>
      <c r="FWD45" s="127"/>
      <c r="FWE45" s="127"/>
      <c r="FWF45" s="127"/>
      <c r="FWG45" s="127"/>
      <c r="FWH45" s="127"/>
      <c r="FWI45" s="127"/>
      <c r="FWJ45" s="127"/>
      <c r="FWK45" s="127"/>
      <c r="FWL45" s="127"/>
      <c r="FWM45" s="127"/>
      <c r="FWN45" s="127"/>
      <c r="FWO45" s="127"/>
      <c r="FWP45" s="127"/>
      <c r="FWQ45" s="127"/>
      <c r="FWR45" s="127"/>
      <c r="FWS45" s="127"/>
      <c r="FWT45" s="127"/>
      <c r="FWU45" s="127"/>
      <c r="FWV45" s="127"/>
      <c r="FWW45" s="127"/>
      <c r="FWX45" s="127"/>
      <c r="FWY45" s="127"/>
      <c r="FWZ45" s="127"/>
      <c r="FXA45" s="127"/>
      <c r="FXB45" s="127"/>
      <c r="FXC45" s="127"/>
      <c r="FXD45" s="127"/>
      <c r="FXE45" s="127"/>
      <c r="FXF45" s="127"/>
      <c r="FXG45" s="127"/>
      <c r="FXH45" s="127"/>
      <c r="FXI45" s="127"/>
      <c r="FXJ45" s="127"/>
      <c r="FXK45" s="127"/>
      <c r="FXL45" s="127"/>
      <c r="FXM45" s="127"/>
      <c r="FXN45" s="127"/>
      <c r="FXO45" s="127"/>
      <c r="FXP45" s="127"/>
      <c r="FXQ45" s="127"/>
      <c r="FXR45" s="127"/>
      <c r="FXS45" s="127"/>
      <c r="FXT45" s="127"/>
      <c r="FXU45" s="127"/>
      <c r="FXV45" s="127"/>
      <c r="FXW45" s="127"/>
      <c r="FXX45" s="127"/>
      <c r="FXY45" s="127"/>
      <c r="FXZ45" s="127"/>
      <c r="FYA45" s="127"/>
      <c r="FYB45" s="127"/>
      <c r="FYC45" s="127"/>
      <c r="FYD45" s="127"/>
      <c r="FYE45" s="127"/>
      <c r="FYF45" s="127"/>
      <c r="FYG45" s="127"/>
      <c r="FYH45" s="127"/>
      <c r="FYI45" s="127"/>
      <c r="FYJ45" s="127"/>
      <c r="FYK45" s="127"/>
      <c r="FYL45" s="127"/>
      <c r="FYM45" s="127"/>
      <c r="FYN45" s="127"/>
      <c r="FYO45" s="127"/>
      <c r="FYP45" s="127"/>
      <c r="FYQ45" s="127"/>
      <c r="FYR45" s="127"/>
      <c r="FYS45" s="127"/>
      <c r="FYT45" s="127"/>
      <c r="FYU45" s="127"/>
      <c r="FYV45" s="127"/>
      <c r="FYW45" s="127"/>
      <c r="FYX45" s="127"/>
      <c r="FYY45" s="127"/>
      <c r="FYZ45" s="127"/>
      <c r="FZA45" s="127"/>
      <c r="FZB45" s="127"/>
      <c r="FZC45" s="127"/>
      <c r="FZD45" s="127"/>
      <c r="FZE45" s="127"/>
      <c r="FZF45" s="127"/>
      <c r="FZG45" s="127"/>
      <c r="FZH45" s="127"/>
      <c r="FZI45" s="127"/>
      <c r="FZJ45" s="127"/>
      <c r="FZK45" s="127"/>
      <c r="FZL45" s="127"/>
      <c r="FZM45" s="127"/>
      <c r="FZN45" s="127"/>
      <c r="FZO45" s="127"/>
      <c r="FZP45" s="127"/>
      <c r="FZQ45" s="127"/>
      <c r="FZR45" s="127"/>
      <c r="FZS45" s="127"/>
      <c r="FZT45" s="127"/>
      <c r="FZU45" s="127"/>
      <c r="FZV45" s="127"/>
      <c r="FZW45" s="127"/>
      <c r="FZX45" s="127"/>
      <c r="FZY45" s="127"/>
      <c r="FZZ45" s="127"/>
      <c r="GAA45" s="127"/>
      <c r="GAB45" s="127"/>
      <c r="GAC45" s="127"/>
      <c r="GAD45" s="127"/>
      <c r="GAE45" s="127"/>
      <c r="GAF45" s="127"/>
      <c r="GAG45" s="127"/>
      <c r="GAH45" s="127"/>
      <c r="GAI45" s="127"/>
      <c r="GAJ45" s="127"/>
      <c r="GAK45" s="127"/>
      <c r="GAL45" s="127"/>
      <c r="GAM45" s="127"/>
      <c r="GAN45" s="127"/>
      <c r="GAO45" s="127"/>
      <c r="GAP45" s="127"/>
      <c r="GAQ45" s="127"/>
      <c r="GAR45" s="127"/>
      <c r="GAS45" s="127"/>
      <c r="GAT45" s="127"/>
      <c r="GAU45" s="127"/>
      <c r="GAV45" s="127"/>
      <c r="GAW45" s="127"/>
      <c r="GAX45" s="127"/>
      <c r="GAY45" s="127"/>
      <c r="GAZ45" s="127"/>
      <c r="GBA45" s="127"/>
      <c r="GBB45" s="127"/>
      <c r="GBC45" s="127"/>
      <c r="GBD45" s="127"/>
      <c r="GBE45" s="127"/>
      <c r="GBF45" s="127"/>
      <c r="GBG45" s="127"/>
      <c r="GBH45" s="127"/>
      <c r="GBI45" s="127"/>
      <c r="GBJ45" s="127"/>
      <c r="GBK45" s="127"/>
      <c r="GBL45" s="127"/>
      <c r="GBM45" s="127"/>
      <c r="GBN45" s="127"/>
      <c r="GBO45" s="127"/>
      <c r="GBP45" s="127"/>
      <c r="GBQ45" s="127"/>
      <c r="GBR45" s="127"/>
      <c r="GBS45" s="127"/>
      <c r="GBT45" s="127"/>
      <c r="GBU45" s="127"/>
      <c r="GBV45" s="127"/>
      <c r="GBW45" s="127"/>
      <c r="GBX45" s="127"/>
      <c r="GBY45" s="127"/>
      <c r="GBZ45" s="127"/>
      <c r="GCA45" s="127"/>
      <c r="GCB45" s="127"/>
      <c r="GCC45" s="127"/>
      <c r="GCD45" s="127"/>
      <c r="GCE45" s="127"/>
      <c r="GCF45" s="127"/>
      <c r="GCG45" s="127"/>
      <c r="GCH45" s="127"/>
      <c r="GCI45" s="127"/>
      <c r="GCJ45" s="127"/>
      <c r="GCK45" s="127"/>
      <c r="GCL45" s="127"/>
      <c r="GCM45" s="127"/>
      <c r="GCN45" s="127"/>
      <c r="GCO45" s="127"/>
      <c r="GCP45" s="127"/>
      <c r="GCQ45" s="127"/>
      <c r="GCR45" s="127"/>
      <c r="GCS45" s="127"/>
      <c r="GCT45" s="127"/>
      <c r="GCU45" s="127"/>
      <c r="GCV45" s="127"/>
      <c r="GCW45" s="127"/>
      <c r="GCX45" s="127"/>
      <c r="GCY45" s="127"/>
      <c r="GCZ45" s="127"/>
      <c r="GDA45" s="127"/>
      <c r="GDB45" s="127"/>
      <c r="GDC45" s="127"/>
      <c r="GDD45" s="127"/>
      <c r="GDE45" s="127"/>
      <c r="GDF45" s="127"/>
      <c r="GDG45" s="127"/>
      <c r="GDH45" s="127"/>
      <c r="GDI45" s="127"/>
      <c r="GDJ45" s="127"/>
      <c r="GDK45" s="127"/>
      <c r="GDL45" s="127"/>
      <c r="GDM45" s="127"/>
      <c r="GDN45" s="127"/>
      <c r="GDO45" s="127"/>
      <c r="GDP45" s="127"/>
      <c r="GDQ45" s="127"/>
      <c r="GDR45" s="127"/>
      <c r="GDS45" s="127"/>
      <c r="GDT45" s="127"/>
      <c r="GDU45" s="127"/>
      <c r="GDV45" s="127"/>
      <c r="GDW45" s="127"/>
      <c r="GDX45" s="127"/>
      <c r="GDY45" s="127"/>
      <c r="GDZ45" s="127"/>
      <c r="GEA45" s="127"/>
      <c r="GEB45" s="127"/>
      <c r="GEC45" s="127"/>
      <c r="GED45" s="127"/>
      <c r="GEE45" s="127"/>
      <c r="GEF45" s="127"/>
      <c r="GEG45" s="127"/>
      <c r="GEH45" s="127"/>
      <c r="GEI45" s="127"/>
      <c r="GEJ45" s="127"/>
      <c r="GEK45" s="127"/>
      <c r="GEL45" s="127"/>
      <c r="GEM45" s="127"/>
      <c r="GEN45" s="127"/>
      <c r="GEO45" s="127"/>
      <c r="GEP45" s="127"/>
      <c r="GEQ45" s="127"/>
      <c r="GER45" s="127"/>
      <c r="GES45" s="127"/>
      <c r="GET45" s="127"/>
      <c r="GEU45" s="127"/>
      <c r="GEV45" s="127"/>
      <c r="GEW45" s="127"/>
      <c r="GEX45" s="127"/>
      <c r="GEY45" s="127"/>
      <c r="GEZ45" s="127"/>
      <c r="GFA45" s="127"/>
      <c r="GFB45" s="127"/>
      <c r="GFC45" s="127"/>
      <c r="GFD45" s="127"/>
      <c r="GFE45" s="127"/>
      <c r="GFF45" s="127"/>
      <c r="GFG45" s="127"/>
      <c r="GFH45" s="127"/>
      <c r="GFI45" s="127"/>
      <c r="GFJ45" s="127"/>
      <c r="GFK45" s="127"/>
      <c r="GFL45" s="127"/>
      <c r="GFM45" s="127"/>
      <c r="GFN45" s="127"/>
      <c r="GFO45" s="127"/>
      <c r="GFP45" s="127"/>
      <c r="GFQ45" s="127"/>
      <c r="GFR45" s="127"/>
      <c r="GFS45" s="127"/>
      <c r="GFT45" s="127"/>
      <c r="GFU45" s="127"/>
      <c r="GFV45" s="127"/>
      <c r="GFW45" s="127"/>
      <c r="GFX45" s="127"/>
      <c r="GFY45" s="127"/>
      <c r="GFZ45" s="127"/>
      <c r="GGA45" s="127"/>
      <c r="GGB45" s="127"/>
      <c r="GGC45" s="127"/>
      <c r="GGD45" s="127"/>
      <c r="GGE45" s="127"/>
      <c r="GGF45" s="127"/>
      <c r="GGG45" s="127"/>
      <c r="GGH45" s="127"/>
      <c r="GGI45" s="127"/>
      <c r="GGJ45" s="127"/>
      <c r="GGK45" s="127"/>
      <c r="GGL45" s="127"/>
      <c r="GGM45" s="127"/>
      <c r="GGN45" s="127"/>
      <c r="GGO45" s="127"/>
      <c r="GGP45" s="127"/>
      <c r="GGQ45" s="127"/>
      <c r="GGR45" s="127"/>
      <c r="GGS45" s="127"/>
      <c r="GGT45" s="127"/>
      <c r="GGU45" s="127"/>
      <c r="GGV45" s="127"/>
      <c r="GGW45" s="127"/>
      <c r="GGX45" s="127"/>
      <c r="GGY45" s="127"/>
      <c r="GGZ45" s="127"/>
      <c r="GHA45" s="127"/>
      <c r="GHB45" s="127"/>
      <c r="GHC45" s="127"/>
      <c r="GHD45" s="127"/>
      <c r="GHE45" s="127"/>
      <c r="GHF45" s="127"/>
      <c r="GHG45" s="127"/>
      <c r="GHH45" s="127"/>
      <c r="GHI45" s="127"/>
      <c r="GHJ45" s="127"/>
      <c r="GHK45" s="127"/>
      <c r="GHL45" s="127"/>
      <c r="GHM45" s="127"/>
      <c r="GHN45" s="127"/>
      <c r="GHO45" s="127"/>
      <c r="GHP45" s="127"/>
      <c r="GHQ45" s="127"/>
      <c r="GHR45" s="127"/>
      <c r="GHS45" s="127"/>
      <c r="GHT45" s="127"/>
      <c r="GHU45" s="127"/>
      <c r="GHV45" s="127"/>
      <c r="GHW45" s="127"/>
      <c r="GHX45" s="127"/>
      <c r="GHY45" s="127"/>
      <c r="GHZ45" s="127"/>
      <c r="GIA45" s="127"/>
      <c r="GIB45" s="127"/>
      <c r="GIC45" s="127"/>
      <c r="GID45" s="127"/>
      <c r="GIE45" s="127"/>
      <c r="GIF45" s="127"/>
      <c r="GIG45" s="127"/>
      <c r="GIH45" s="127"/>
      <c r="GII45" s="127"/>
      <c r="GIJ45" s="127"/>
      <c r="GIK45" s="127"/>
      <c r="GIL45" s="127"/>
      <c r="GIM45" s="127"/>
      <c r="GIN45" s="127"/>
      <c r="GIO45" s="127"/>
      <c r="GIP45" s="127"/>
      <c r="GIQ45" s="127"/>
      <c r="GIR45" s="127"/>
      <c r="GIS45" s="127"/>
      <c r="GIT45" s="127"/>
      <c r="GIU45" s="127"/>
      <c r="GIV45" s="127"/>
      <c r="GIW45" s="127"/>
      <c r="GIX45" s="127"/>
      <c r="GIY45" s="127"/>
      <c r="GIZ45" s="127"/>
      <c r="GJA45" s="127"/>
      <c r="GJB45" s="127"/>
      <c r="GJC45" s="127"/>
      <c r="GJD45" s="127"/>
      <c r="GJE45" s="127"/>
      <c r="GJF45" s="127"/>
      <c r="GJG45" s="127"/>
      <c r="GJH45" s="127"/>
      <c r="GJI45" s="127"/>
      <c r="GJJ45" s="127"/>
      <c r="GJK45" s="127"/>
      <c r="GJL45" s="127"/>
      <c r="GJM45" s="127"/>
      <c r="GJN45" s="127"/>
      <c r="GJO45" s="127"/>
      <c r="GJP45" s="127"/>
      <c r="GJQ45" s="127"/>
      <c r="GJR45" s="127"/>
      <c r="GJS45" s="127"/>
      <c r="GJT45" s="127"/>
      <c r="GJU45" s="127"/>
      <c r="GJV45" s="127"/>
      <c r="GJW45" s="127"/>
      <c r="GJX45" s="127"/>
      <c r="GJY45" s="127"/>
      <c r="GJZ45" s="127"/>
      <c r="GKA45" s="127"/>
      <c r="GKB45" s="127"/>
      <c r="GKC45" s="127"/>
      <c r="GKD45" s="127"/>
      <c r="GKE45" s="127"/>
      <c r="GKF45" s="127"/>
      <c r="GKG45" s="127"/>
      <c r="GKH45" s="127"/>
      <c r="GKI45" s="127"/>
      <c r="GKJ45" s="127"/>
      <c r="GKK45" s="127"/>
      <c r="GKL45" s="127"/>
      <c r="GKM45" s="127"/>
      <c r="GKN45" s="127"/>
      <c r="GKO45" s="127"/>
      <c r="GKP45" s="127"/>
      <c r="GKQ45" s="127"/>
      <c r="GKR45" s="127"/>
      <c r="GKS45" s="127"/>
      <c r="GKT45" s="127"/>
      <c r="GKU45" s="127"/>
      <c r="GKV45" s="127"/>
      <c r="GKW45" s="127"/>
      <c r="GKX45" s="127"/>
      <c r="GKY45" s="127"/>
      <c r="GKZ45" s="127"/>
      <c r="GLA45" s="127"/>
      <c r="GLB45" s="127"/>
      <c r="GLC45" s="127"/>
      <c r="GLD45" s="127"/>
      <c r="GLE45" s="127"/>
      <c r="GLF45" s="127"/>
      <c r="GLG45" s="127"/>
      <c r="GLH45" s="127"/>
      <c r="GLI45" s="127"/>
      <c r="GLJ45" s="127"/>
      <c r="GLK45" s="127"/>
      <c r="GLL45" s="127"/>
      <c r="GLM45" s="127"/>
      <c r="GLN45" s="127"/>
      <c r="GLO45" s="127"/>
      <c r="GLP45" s="127"/>
      <c r="GLQ45" s="127"/>
      <c r="GLR45" s="127"/>
      <c r="GLS45" s="127"/>
      <c r="GLT45" s="127"/>
      <c r="GLU45" s="127"/>
      <c r="GLV45" s="127"/>
      <c r="GLW45" s="127"/>
      <c r="GLX45" s="127"/>
      <c r="GLY45" s="127"/>
      <c r="GLZ45" s="127"/>
      <c r="GMA45" s="127"/>
      <c r="GMB45" s="127"/>
      <c r="GMC45" s="127"/>
      <c r="GMD45" s="127"/>
      <c r="GME45" s="127"/>
      <c r="GMF45" s="127"/>
      <c r="GMG45" s="127"/>
      <c r="GMH45" s="127"/>
      <c r="GMI45" s="127"/>
      <c r="GMJ45" s="127"/>
      <c r="GMK45" s="127"/>
      <c r="GML45" s="127"/>
      <c r="GMM45" s="127"/>
      <c r="GMN45" s="127"/>
      <c r="GMO45" s="127"/>
      <c r="GMP45" s="127"/>
      <c r="GMQ45" s="127"/>
      <c r="GMR45" s="127"/>
      <c r="GMS45" s="127"/>
      <c r="GMT45" s="127"/>
      <c r="GMU45" s="127"/>
      <c r="GMV45" s="127"/>
      <c r="GMW45" s="127"/>
      <c r="GMX45" s="127"/>
      <c r="GMY45" s="127"/>
      <c r="GMZ45" s="127"/>
      <c r="GNA45" s="127"/>
      <c r="GNB45" s="127"/>
      <c r="GNC45" s="127"/>
      <c r="GND45" s="127"/>
      <c r="GNE45" s="127"/>
      <c r="GNF45" s="127"/>
      <c r="GNG45" s="127"/>
      <c r="GNH45" s="127"/>
      <c r="GNI45" s="127"/>
      <c r="GNJ45" s="127"/>
      <c r="GNK45" s="127"/>
      <c r="GNL45" s="127"/>
      <c r="GNM45" s="127"/>
      <c r="GNN45" s="127"/>
      <c r="GNO45" s="127"/>
      <c r="GNP45" s="127"/>
      <c r="GNQ45" s="127"/>
      <c r="GNR45" s="127"/>
      <c r="GNS45" s="127"/>
      <c r="GNT45" s="127"/>
      <c r="GNU45" s="127"/>
      <c r="GNV45" s="127"/>
      <c r="GNW45" s="127"/>
      <c r="GNX45" s="127"/>
      <c r="GNY45" s="127"/>
      <c r="GNZ45" s="127"/>
      <c r="GOA45" s="127"/>
      <c r="GOB45" s="127"/>
      <c r="GOC45" s="127"/>
      <c r="GOD45" s="127"/>
      <c r="GOE45" s="127"/>
      <c r="GOF45" s="127"/>
      <c r="GOG45" s="127"/>
      <c r="GOH45" s="127"/>
      <c r="GOI45" s="127"/>
      <c r="GOJ45" s="127"/>
      <c r="GOK45" s="127"/>
      <c r="GOL45" s="127"/>
      <c r="GOM45" s="127"/>
      <c r="GON45" s="127"/>
      <c r="GOO45" s="127"/>
      <c r="GOP45" s="127"/>
      <c r="GOQ45" s="127"/>
      <c r="GOR45" s="127"/>
      <c r="GOS45" s="127"/>
      <c r="GOT45" s="127"/>
      <c r="GOU45" s="127"/>
      <c r="GOV45" s="127"/>
      <c r="GOW45" s="127"/>
      <c r="GOX45" s="127"/>
      <c r="GOY45" s="127"/>
      <c r="GOZ45" s="127"/>
      <c r="GPA45" s="127"/>
      <c r="GPB45" s="127"/>
      <c r="GPC45" s="127"/>
      <c r="GPD45" s="127"/>
      <c r="GPE45" s="127"/>
      <c r="GPF45" s="127"/>
      <c r="GPG45" s="127"/>
      <c r="GPH45" s="127"/>
      <c r="GPI45" s="127"/>
      <c r="GPJ45" s="127"/>
      <c r="GPK45" s="127"/>
      <c r="GPL45" s="127"/>
      <c r="GPM45" s="127"/>
      <c r="GPN45" s="127"/>
      <c r="GPO45" s="127"/>
      <c r="GPP45" s="127"/>
      <c r="GPQ45" s="127"/>
      <c r="GPR45" s="127"/>
      <c r="GPS45" s="127"/>
      <c r="GPT45" s="127"/>
      <c r="GPU45" s="127"/>
      <c r="GPV45" s="127"/>
      <c r="GPW45" s="127"/>
      <c r="GPX45" s="127"/>
      <c r="GPY45" s="127"/>
      <c r="GPZ45" s="127"/>
      <c r="GQA45" s="127"/>
      <c r="GQB45" s="127"/>
      <c r="GQC45" s="127"/>
      <c r="GQD45" s="127"/>
      <c r="GQE45" s="127"/>
      <c r="GQF45" s="127"/>
      <c r="GQG45" s="127"/>
      <c r="GQH45" s="127"/>
      <c r="GQI45" s="127"/>
      <c r="GQJ45" s="127"/>
      <c r="GQK45" s="127"/>
      <c r="GQL45" s="127"/>
      <c r="GQM45" s="127"/>
      <c r="GQN45" s="127"/>
      <c r="GQO45" s="127"/>
      <c r="GQP45" s="127"/>
      <c r="GQQ45" s="127"/>
      <c r="GQR45" s="127"/>
      <c r="GQS45" s="127"/>
      <c r="GQT45" s="127"/>
      <c r="GQU45" s="127"/>
      <c r="GQV45" s="127"/>
      <c r="GQW45" s="127"/>
      <c r="GQX45" s="127"/>
      <c r="GQY45" s="127"/>
      <c r="GQZ45" s="127"/>
      <c r="GRA45" s="127"/>
      <c r="GRB45" s="127"/>
      <c r="GRC45" s="127"/>
      <c r="GRD45" s="127"/>
      <c r="GRE45" s="127"/>
      <c r="GRF45" s="127"/>
      <c r="GRG45" s="127"/>
      <c r="GRH45" s="127"/>
      <c r="GRI45" s="127"/>
      <c r="GRJ45" s="127"/>
      <c r="GRK45" s="127"/>
      <c r="GRL45" s="127"/>
      <c r="GRM45" s="127"/>
      <c r="GRN45" s="127"/>
      <c r="GRO45" s="127"/>
      <c r="GRP45" s="127"/>
      <c r="GRQ45" s="127"/>
      <c r="GRR45" s="127"/>
      <c r="GRS45" s="127"/>
      <c r="GRT45" s="127"/>
      <c r="GRU45" s="127"/>
      <c r="GRV45" s="127"/>
      <c r="GRW45" s="127"/>
      <c r="GRX45" s="127"/>
      <c r="GRY45" s="127"/>
      <c r="GRZ45" s="127"/>
      <c r="GSA45" s="127"/>
      <c r="GSB45" s="127"/>
      <c r="GSC45" s="127"/>
      <c r="GSD45" s="127"/>
      <c r="GSE45" s="127"/>
      <c r="GSF45" s="127"/>
      <c r="GSG45" s="127"/>
      <c r="GSH45" s="127"/>
      <c r="GSI45" s="127"/>
      <c r="GSJ45" s="127"/>
      <c r="GSK45" s="127"/>
      <c r="GSL45" s="127"/>
      <c r="GSM45" s="127"/>
      <c r="GSN45" s="127"/>
      <c r="GSO45" s="127"/>
      <c r="GSP45" s="127"/>
      <c r="GSQ45" s="127"/>
      <c r="GSR45" s="127"/>
      <c r="GSS45" s="127"/>
      <c r="GST45" s="127"/>
      <c r="GSU45" s="127"/>
      <c r="GSV45" s="127"/>
      <c r="GSW45" s="127"/>
      <c r="GSX45" s="127"/>
      <c r="GSY45" s="127"/>
      <c r="GSZ45" s="127"/>
      <c r="GTA45" s="127"/>
      <c r="GTB45" s="127"/>
      <c r="GTC45" s="127"/>
      <c r="GTD45" s="127"/>
      <c r="GTE45" s="127"/>
      <c r="GTF45" s="127"/>
      <c r="GTG45" s="127"/>
      <c r="GTH45" s="127"/>
      <c r="GTI45" s="127"/>
      <c r="GTJ45" s="127"/>
      <c r="GTK45" s="127"/>
      <c r="GTL45" s="127"/>
      <c r="GTM45" s="127"/>
      <c r="GTN45" s="127"/>
      <c r="GTO45" s="127"/>
      <c r="GTP45" s="127"/>
      <c r="GTQ45" s="127"/>
      <c r="GTR45" s="127"/>
      <c r="GTS45" s="127"/>
      <c r="GTT45" s="127"/>
      <c r="GTU45" s="127"/>
      <c r="GTV45" s="127"/>
      <c r="GTW45" s="127"/>
      <c r="GTX45" s="127"/>
      <c r="GTY45" s="127"/>
      <c r="GTZ45" s="127"/>
      <c r="GUA45" s="127"/>
      <c r="GUB45" s="127"/>
      <c r="GUC45" s="127"/>
      <c r="GUD45" s="127"/>
      <c r="GUE45" s="127"/>
      <c r="GUF45" s="127"/>
      <c r="GUG45" s="127"/>
      <c r="GUH45" s="127"/>
      <c r="GUI45" s="127"/>
      <c r="GUJ45" s="127"/>
      <c r="GUK45" s="127"/>
      <c r="GUL45" s="127"/>
      <c r="GUM45" s="127"/>
      <c r="GUN45" s="127"/>
      <c r="GUO45" s="127"/>
      <c r="GUP45" s="127"/>
      <c r="GUQ45" s="127"/>
      <c r="GUR45" s="127"/>
      <c r="GUS45" s="127"/>
      <c r="GUT45" s="127"/>
      <c r="GUU45" s="127"/>
      <c r="GUV45" s="127"/>
      <c r="GUW45" s="127"/>
      <c r="GUX45" s="127"/>
      <c r="GUY45" s="127"/>
      <c r="GUZ45" s="127"/>
      <c r="GVA45" s="127"/>
      <c r="GVB45" s="127"/>
      <c r="GVC45" s="127"/>
      <c r="GVD45" s="127"/>
      <c r="GVE45" s="127"/>
      <c r="GVF45" s="127"/>
      <c r="GVG45" s="127"/>
      <c r="GVH45" s="127"/>
      <c r="GVI45" s="127"/>
      <c r="GVJ45" s="127"/>
      <c r="GVK45" s="127"/>
      <c r="GVL45" s="127"/>
      <c r="GVM45" s="127"/>
      <c r="GVN45" s="127"/>
      <c r="GVO45" s="127"/>
      <c r="GVP45" s="127"/>
      <c r="GVQ45" s="127"/>
      <c r="GVR45" s="127"/>
      <c r="GVS45" s="127"/>
      <c r="GVT45" s="127"/>
      <c r="GVU45" s="127"/>
      <c r="GVV45" s="127"/>
      <c r="GVW45" s="127"/>
      <c r="GVX45" s="127"/>
      <c r="GVY45" s="127"/>
      <c r="GVZ45" s="127"/>
      <c r="GWA45" s="127"/>
      <c r="GWB45" s="127"/>
      <c r="GWC45" s="127"/>
      <c r="GWD45" s="127"/>
      <c r="GWE45" s="127"/>
      <c r="GWF45" s="127"/>
      <c r="GWG45" s="127"/>
      <c r="GWH45" s="127"/>
      <c r="GWI45" s="127"/>
      <c r="GWJ45" s="127"/>
      <c r="GWK45" s="127"/>
      <c r="GWL45" s="127"/>
      <c r="GWM45" s="127"/>
      <c r="GWN45" s="127"/>
      <c r="GWO45" s="127"/>
      <c r="GWP45" s="127"/>
      <c r="GWQ45" s="127"/>
      <c r="GWR45" s="127"/>
      <c r="GWS45" s="127"/>
      <c r="GWT45" s="127"/>
      <c r="GWU45" s="127"/>
      <c r="GWV45" s="127"/>
      <c r="GWW45" s="127"/>
      <c r="GWX45" s="127"/>
      <c r="GWY45" s="127"/>
      <c r="GWZ45" s="127"/>
      <c r="GXA45" s="127"/>
      <c r="GXB45" s="127"/>
      <c r="GXC45" s="127"/>
      <c r="GXD45" s="127"/>
      <c r="GXE45" s="127"/>
      <c r="GXF45" s="127"/>
      <c r="GXG45" s="127"/>
      <c r="GXH45" s="127"/>
      <c r="GXI45" s="127"/>
      <c r="GXJ45" s="127"/>
      <c r="GXK45" s="127"/>
      <c r="GXL45" s="127"/>
      <c r="GXM45" s="127"/>
      <c r="GXN45" s="127"/>
      <c r="GXO45" s="127"/>
      <c r="GXP45" s="127"/>
      <c r="GXQ45" s="127"/>
      <c r="GXR45" s="127"/>
      <c r="GXS45" s="127"/>
      <c r="GXT45" s="127"/>
      <c r="GXU45" s="127"/>
      <c r="GXV45" s="127"/>
      <c r="GXW45" s="127"/>
      <c r="GXX45" s="127"/>
      <c r="GXY45" s="127"/>
      <c r="GXZ45" s="127"/>
      <c r="GYA45" s="127"/>
      <c r="GYB45" s="127"/>
      <c r="GYC45" s="127"/>
      <c r="GYD45" s="127"/>
      <c r="GYE45" s="127"/>
      <c r="GYF45" s="127"/>
      <c r="GYG45" s="127"/>
      <c r="GYH45" s="127"/>
      <c r="GYI45" s="127"/>
      <c r="GYJ45" s="127"/>
      <c r="GYK45" s="127"/>
      <c r="GYL45" s="127"/>
      <c r="GYM45" s="127"/>
      <c r="GYN45" s="127"/>
      <c r="GYO45" s="127"/>
      <c r="GYP45" s="127"/>
      <c r="GYQ45" s="127"/>
      <c r="GYR45" s="127"/>
      <c r="GYS45" s="127"/>
      <c r="GYT45" s="127"/>
      <c r="GYU45" s="127"/>
      <c r="GYV45" s="127"/>
      <c r="GYW45" s="127"/>
      <c r="GYX45" s="127"/>
      <c r="GYY45" s="127"/>
      <c r="GYZ45" s="127"/>
      <c r="GZA45" s="127"/>
      <c r="GZB45" s="127"/>
      <c r="GZC45" s="127"/>
      <c r="GZD45" s="127"/>
      <c r="GZE45" s="127"/>
      <c r="GZF45" s="127"/>
      <c r="GZG45" s="127"/>
      <c r="GZH45" s="127"/>
      <c r="GZI45" s="127"/>
      <c r="GZJ45" s="127"/>
      <c r="GZK45" s="127"/>
      <c r="GZL45" s="127"/>
      <c r="GZM45" s="127"/>
      <c r="GZN45" s="127"/>
      <c r="GZO45" s="127"/>
      <c r="GZP45" s="127"/>
      <c r="GZQ45" s="127"/>
      <c r="GZR45" s="127"/>
      <c r="GZS45" s="127"/>
      <c r="GZT45" s="127"/>
      <c r="GZU45" s="127"/>
      <c r="GZV45" s="127"/>
      <c r="GZW45" s="127"/>
      <c r="GZX45" s="127"/>
      <c r="GZY45" s="127"/>
      <c r="GZZ45" s="127"/>
      <c r="HAA45" s="127"/>
      <c r="HAB45" s="127"/>
      <c r="HAC45" s="127"/>
      <c r="HAD45" s="127"/>
      <c r="HAE45" s="127"/>
      <c r="HAF45" s="127"/>
      <c r="HAG45" s="127"/>
      <c r="HAH45" s="127"/>
      <c r="HAI45" s="127"/>
      <c r="HAJ45" s="127"/>
      <c r="HAK45" s="127"/>
      <c r="HAL45" s="127"/>
      <c r="HAM45" s="127"/>
      <c r="HAN45" s="127"/>
      <c r="HAO45" s="127"/>
      <c r="HAP45" s="127"/>
      <c r="HAQ45" s="127"/>
      <c r="HAR45" s="127"/>
      <c r="HAS45" s="127"/>
      <c r="HAT45" s="127"/>
      <c r="HAU45" s="127"/>
      <c r="HAV45" s="127"/>
      <c r="HAW45" s="127"/>
      <c r="HAX45" s="127"/>
      <c r="HAY45" s="127"/>
      <c r="HAZ45" s="127"/>
      <c r="HBA45" s="127"/>
      <c r="HBB45" s="127"/>
      <c r="HBC45" s="127"/>
      <c r="HBD45" s="127"/>
      <c r="HBE45" s="127"/>
      <c r="HBF45" s="127"/>
      <c r="HBG45" s="127"/>
      <c r="HBH45" s="127"/>
      <c r="HBI45" s="127"/>
      <c r="HBJ45" s="127"/>
      <c r="HBK45" s="127"/>
      <c r="HBL45" s="127"/>
      <c r="HBM45" s="127"/>
      <c r="HBN45" s="127"/>
      <c r="HBO45" s="127"/>
      <c r="HBP45" s="127"/>
      <c r="HBQ45" s="127"/>
      <c r="HBR45" s="127"/>
      <c r="HBS45" s="127"/>
      <c r="HBT45" s="127"/>
      <c r="HBU45" s="127"/>
      <c r="HBV45" s="127"/>
      <c r="HBW45" s="127"/>
      <c r="HBX45" s="127"/>
      <c r="HBY45" s="127"/>
      <c r="HBZ45" s="127"/>
      <c r="HCA45" s="127"/>
      <c r="HCB45" s="127"/>
      <c r="HCC45" s="127"/>
      <c r="HCD45" s="127"/>
      <c r="HCE45" s="127"/>
      <c r="HCF45" s="127"/>
      <c r="HCG45" s="127"/>
      <c r="HCH45" s="127"/>
      <c r="HCI45" s="127"/>
      <c r="HCJ45" s="127"/>
      <c r="HCK45" s="127"/>
      <c r="HCL45" s="127"/>
      <c r="HCM45" s="127"/>
      <c r="HCN45" s="127"/>
      <c r="HCO45" s="127"/>
      <c r="HCP45" s="127"/>
      <c r="HCQ45" s="127"/>
      <c r="HCR45" s="127"/>
      <c r="HCS45" s="127"/>
      <c r="HCT45" s="127"/>
      <c r="HCU45" s="127"/>
      <c r="HCV45" s="127"/>
      <c r="HCW45" s="127"/>
      <c r="HCX45" s="127"/>
      <c r="HCY45" s="127"/>
      <c r="HCZ45" s="127"/>
      <c r="HDA45" s="127"/>
      <c r="HDB45" s="127"/>
      <c r="HDC45" s="127"/>
      <c r="HDD45" s="127"/>
      <c r="HDE45" s="127"/>
      <c r="HDF45" s="127"/>
      <c r="HDG45" s="127"/>
      <c r="HDH45" s="127"/>
      <c r="HDI45" s="127"/>
      <c r="HDJ45" s="127"/>
      <c r="HDK45" s="127"/>
      <c r="HDL45" s="127"/>
      <c r="HDM45" s="127"/>
      <c r="HDN45" s="127"/>
      <c r="HDO45" s="127"/>
      <c r="HDP45" s="127"/>
      <c r="HDQ45" s="127"/>
      <c r="HDR45" s="127"/>
      <c r="HDS45" s="127"/>
      <c r="HDT45" s="127"/>
      <c r="HDU45" s="127"/>
      <c r="HDV45" s="127"/>
      <c r="HDW45" s="127"/>
      <c r="HDX45" s="127"/>
      <c r="HDY45" s="127"/>
      <c r="HDZ45" s="127"/>
      <c r="HEA45" s="127"/>
      <c r="HEB45" s="127"/>
      <c r="HEC45" s="127"/>
      <c r="HED45" s="127"/>
      <c r="HEE45" s="127"/>
      <c r="HEF45" s="127"/>
      <c r="HEG45" s="127"/>
      <c r="HEH45" s="127"/>
      <c r="HEI45" s="127"/>
      <c r="HEJ45" s="127"/>
      <c r="HEK45" s="127"/>
      <c r="HEL45" s="127"/>
      <c r="HEM45" s="127"/>
      <c r="HEN45" s="127"/>
      <c r="HEO45" s="127"/>
      <c r="HEP45" s="127"/>
      <c r="HEQ45" s="127"/>
      <c r="HER45" s="127"/>
      <c r="HES45" s="127"/>
      <c r="HET45" s="127"/>
      <c r="HEU45" s="127"/>
      <c r="HEV45" s="127"/>
      <c r="HEW45" s="127"/>
      <c r="HEX45" s="127"/>
      <c r="HEY45" s="127"/>
      <c r="HEZ45" s="127"/>
      <c r="HFA45" s="127"/>
      <c r="HFB45" s="127"/>
      <c r="HFC45" s="127"/>
      <c r="HFD45" s="127"/>
      <c r="HFE45" s="127"/>
      <c r="HFF45" s="127"/>
      <c r="HFG45" s="127"/>
      <c r="HFH45" s="127"/>
      <c r="HFI45" s="127"/>
      <c r="HFJ45" s="127"/>
      <c r="HFK45" s="127"/>
      <c r="HFL45" s="127"/>
      <c r="HFM45" s="127"/>
      <c r="HFN45" s="127"/>
      <c r="HFO45" s="127"/>
      <c r="HFP45" s="127"/>
      <c r="HFQ45" s="127"/>
      <c r="HFR45" s="127"/>
      <c r="HFS45" s="127"/>
      <c r="HFT45" s="127"/>
      <c r="HFU45" s="127"/>
      <c r="HFV45" s="127"/>
      <c r="HFW45" s="127"/>
      <c r="HFX45" s="127"/>
      <c r="HFY45" s="127"/>
      <c r="HFZ45" s="127"/>
      <c r="HGA45" s="127"/>
      <c r="HGB45" s="127"/>
      <c r="HGC45" s="127"/>
      <c r="HGD45" s="127"/>
      <c r="HGE45" s="127"/>
      <c r="HGF45" s="127"/>
      <c r="HGG45" s="127"/>
      <c r="HGH45" s="127"/>
      <c r="HGI45" s="127"/>
      <c r="HGJ45" s="127"/>
      <c r="HGK45" s="127"/>
      <c r="HGL45" s="127"/>
      <c r="HGM45" s="127"/>
      <c r="HGN45" s="127"/>
      <c r="HGO45" s="127"/>
      <c r="HGP45" s="127"/>
      <c r="HGQ45" s="127"/>
      <c r="HGR45" s="127"/>
      <c r="HGS45" s="127"/>
      <c r="HGT45" s="127"/>
      <c r="HGU45" s="127"/>
      <c r="HGV45" s="127"/>
      <c r="HGW45" s="127"/>
      <c r="HGX45" s="127"/>
      <c r="HGY45" s="127"/>
      <c r="HGZ45" s="127"/>
      <c r="HHA45" s="127"/>
      <c r="HHB45" s="127"/>
      <c r="HHC45" s="127"/>
      <c r="HHD45" s="127"/>
      <c r="HHE45" s="127"/>
      <c r="HHF45" s="127"/>
      <c r="HHG45" s="127"/>
      <c r="HHH45" s="127"/>
      <c r="HHI45" s="127"/>
      <c r="HHJ45" s="127"/>
      <c r="HHK45" s="127"/>
      <c r="HHL45" s="127"/>
      <c r="HHM45" s="127"/>
      <c r="HHN45" s="127"/>
      <c r="HHO45" s="127"/>
      <c r="HHP45" s="127"/>
      <c r="HHQ45" s="127"/>
      <c r="HHR45" s="127"/>
      <c r="HHS45" s="127"/>
      <c r="HHT45" s="127"/>
      <c r="HHU45" s="127"/>
      <c r="HHV45" s="127"/>
      <c r="HHW45" s="127"/>
      <c r="HHX45" s="127"/>
      <c r="HHY45" s="127"/>
      <c r="HHZ45" s="127"/>
      <c r="HIA45" s="127"/>
      <c r="HIB45" s="127"/>
      <c r="HIC45" s="127"/>
      <c r="HID45" s="127"/>
      <c r="HIE45" s="127"/>
      <c r="HIF45" s="127"/>
      <c r="HIG45" s="127"/>
      <c r="HIH45" s="127"/>
      <c r="HII45" s="127"/>
      <c r="HIJ45" s="127"/>
      <c r="HIK45" s="127"/>
      <c r="HIL45" s="127"/>
      <c r="HIM45" s="127"/>
      <c r="HIN45" s="127"/>
      <c r="HIO45" s="127"/>
      <c r="HIP45" s="127"/>
      <c r="HIQ45" s="127"/>
      <c r="HIR45" s="127"/>
      <c r="HIS45" s="127"/>
      <c r="HIT45" s="127"/>
      <c r="HIU45" s="127"/>
      <c r="HIV45" s="127"/>
      <c r="HIW45" s="127"/>
      <c r="HIX45" s="127"/>
      <c r="HIY45" s="127"/>
      <c r="HIZ45" s="127"/>
      <c r="HJA45" s="127"/>
      <c r="HJB45" s="127"/>
      <c r="HJC45" s="127"/>
      <c r="HJD45" s="127"/>
      <c r="HJE45" s="127"/>
      <c r="HJF45" s="127"/>
      <c r="HJG45" s="127"/>
      <c r="HJH45" s="127"/>
      <c r="HJI45" s="127"/>
      <c r="HJJ45" s="127"/>
      <c r="HJK45" s="127"/>
      <c r="HJL45" s="127"/>
      <c r="HJM45" s="127"/>
      <c r="HJN45" s="127"/>
      <c r="HJO45" s="127"/>
      <c r="HJP45" s="127"/>
      <c r="HJQ45" s="127"/>
      <c r="HJR45" s="127"/>
      <c r="HJS45" s="127"/>
      <c r="HJT45" s="127"/>
      <c r="HJU45" s="127"/>
      <c r="HJV45" s="127"/>
      <c r="HJW45" s="127"/>
      <c r="HJX45" s="127"/>
      <c r="HJY45" s="127"/>
      <c r="HJZ45" s="127"/>
      <c r="HKA45" s="127"/>
      <c r="HKB45" s="127"/>
      <c r="HKC45" s="127"/>
      <c r="HKD45" s="127"/>
      <c r="HKE45" s="127"/>
      <c r="HKF45" s="127"/>
      <c r="HKG45" s="127"/>
      <c r="HKH45" s="127"/>
      <c r="HKI45" s="127"/>
      <c r="HKJ45" s="127"/>
      <c r="HKK45" s="127"/>
      <c r="HKL45" s="127"/>
      <c r="HKM45" s="127"/>
      <c r="HKN45" s="127"/>
      <c r="HKO45" s="127"/>
      <c r="HKP45" s="127"/>
      <c r="HKQ45" s="127"/>
      <c r="HKR45" s="127"/>
      <c r="HKS45" s="127"/>
      <c r="HKT45" s="127"/>
      <c r="HKU45" s="127"/>
      <c r="HKV45" s="127"/>
      <c r="HKW45" s="127"/>
      <c r="HKX45" s="127"/>
      <c r="HKY45" s="127"/>
      <c r="HKZ45" s="127"/>
      <c r="HLA45" s="127"/>
      <c r="HLB45" s="127"/>
      <c r="HLC45" s="127"/>
      <c r="HLD45" s="127"/>
      <c r="HLE45" s="127"/>
      <c r="HLF45" s="127"/>
      <c r="HLG45" s="127"/>
      <c r="HLH45" s="127"/>
      <c r="HLI45" s="127"/>
      <c r="HLJ45" s="127"/>
      <c r="HLK45" s="127"/>
      <c r="HLL45" s="127"/>
      <c r="HLM45" s="127"/>
      <c r="HLN45" s="127"/>
      <c r="HLO45" s="127"/>
      <c r="HLP45" s="127"/>
      <c r="HLQ45" s="127"/>
      <c r="HLR45" s="127"/>
      <c r="HLS45" s="127"/>
      <c r="HLT45" s="127"/>
      <c r="HLU45" s="127"/>
      <c r="HLV45" s="127"/>
      <c r="HLW45" s="127"/>
      <c r="HLX45" s="127"/>
      <c r="HLY45" s="127"/>
      <c r="HLZ45" s="127"/>
      <c r="HMA45" s="127"/>
      <c r="HMB45" s="127"/>
      <c r="HMC45" s="127"/>
      <c r="HMD45" s="127"/>
      <c r="HME45" s="127"/>
      <c r="HMF45" s="127"/>
      <c r="HMG45" s="127"/>
      <c r="HMH45" s="127"/>
      <c r="HMI45" s="127"/>
      <c r="HMJ45" s="127"/>
      <c r="HMK45" s="127"/>
      <c r="HML45" s="127"/>
      <c r="HMM45" s="127"/>
      <c r="HMN45" s="127"/>
      <c r="HMO45" s="127"/>
      <c r="HMP45" s="127"/>
      <c r="HMQ45" s="127"/>
      <c r="HMR45" s="127"/>
      <c r="HMS45" s="127"/>
      <c r="HMT45" s="127"/>
      <c r="HMU45" s="127"/>
      <c r="HMV45" s="127"/>
      <c r="HMW45" s="127"/>
      <c r="HMX45" s="127"/>
      <c r="HMY45" s="127"/>
      <c r="HMZ45" s="127"/>
      <c r="HNA45" s="127"/>
      <c r="HNB45" s="127"/>
      <c r="HNC45" s="127"/>
      <c r="HND45" s="127"/>
      <c r="HNE45" s="127"/>
      <c r="HNF45" s="127"/>
      <c r="HNG45" s="127"/>
      <c r="HNH45" s="127"/>
      <c r="HNI45" s="127"/>
      <c r="HNJ45" s="127"/>
      <c r="HNK45" s="127"/>
      <c r="HNL45" s="127"/>
      <c r="HNM45" s="127"/>
      <c r="HNN45" s="127"/>
      <c r="HNO45" s="127"/>
      <c r="HNP45" s="127"/>
      <c r="HNQ45" s="127"/>
      <c r="HNR45" s="127"/>
      <c r="HNS45" s="127"/>
      <c r="HNT45" s="127"/>
      <c r="HNU45" s="127"/>
      <c r="HNV45" s="127"/>
      <c r="HNW45" s="127"/>
      <c r="HNX45" s="127"/>
      <c r="HNY45" s="127"/>
      <c r="HNZ45" s="127"/>
      <c r="HOA45" s="127"/>
      <c r="HOB45" s="127"/>
      <c r="HOC45" s="127"/>
      <c r="HOD45" s="127"/>
      <c r="HOE45" s="127"/>
      <c r="HOF45" s="127"/>
      <c r="HOG45" s="127"/>
      <c r="HOH45" s="127"/>
      <c r="HOI45" s="127"/>
      <c r="HOJ45" s="127"/>
      <c r="HOK45" s="127"/>
      <c r="HOL45" s="127"/>
      <c r="HOM45" s="127"/>
      <c r="HON45" s="127"/>
      <c r="HOO45" s="127"/>
      <c r="HOP45" s="127"/>
      <c r="HOQ45" s="127"/>
      <c r="HOR45" s="127"/>
      <c r="HOS45" s="127"/>
      <c r="HOT45" s="127"/>
      <c r="HOU45" s="127"/>
      <c r="HOV45" s="127"/>
      <c r="HOW45" s="127"/>
      <c r="HOX45" s="127"/>
      <c r="HOY45" s="127"/>
      <c r="HOZ45" s="127"/>
      <c r="HPA45" s="127"/>
      <c r="HPB45" s="127"/>
      <c r="HPC45" s="127"/>
      <c r="HPD45" s="127"/>
      <c r="HPE45" s="127"/>
      <c r="HPF45" s="127"/>
      <c r="HPG45" s="127"/>
      <c r="HPH45" s="127"/>
      <c r="HPI45" s="127"/>
      <c r="HPJ45" s="127"/>
      <c r="HPK45" s="127"/>
      <c r="HPL45" s="127"/>
      <c r="HPM45" s="127"/>
      <c r="HPN45" s="127"/>
      <c r="HPO45" s="127"/>
      <c r="HPP45" s="127"/>
      <c r="HPQ45" s="127"/>
      <c r="HPR45" s="127"/>
      <c r="HPS45" s="127"/>
      <c r="HPT45" s="127"/>
      <c r="HPU45" s="127"/>
      <c r="HPV45" s="127"/>
      <c r="HPW45" s="127"/>
      <c r="HPX45" s="127"/>
      <c r="HPY45" s="127"/>
      <c r="HPZ45" s="127"/>
      <c r="HQA45" s="127"/>
      <c r="HQB45" s="127"/>
      <c r="HQC45" s="127"/>
      <c r="HQD45" s="127"/>
      <c r="HQE45" s="127"/>
      <c r="HQF45" s="127"/>
      <c r="HQG45" s="127"/>
      <c r="HQH45" s="127"/>
      <c r="HQI45" s="127"/>
      <c r="HQJ45" s="127"/>
      <c r="HQK45" s="127"/>
      <c r="HQL45" s="127"/>
      <c r="HQM45" s="127"/>
      <c r="HQN45" s="127"/>
      <c r="HQO45" s="127"/>
      <c r="HQP45" s="127"/>
      <c r="HQQ45" s="127"/>
      <c r="HQR45" s="127"/>
      <c r="HQS45" s="127"/>
      <c r="HQT45" s="127"/>
      <c r="HQU45" s="127"/>
      <c r="HQV45" s="127"/>
      <c r="HQW45" s="127"/>
      <c r="HQX45" s="127"/>
      <c r="HQY45" s="127"/>
      <c r="HQZ45" s="127"/>
      <c r="HRA45" s="127"/>
      <c r="HRB45" s="127"/>
      <c r="HRC45" s="127"/>
      <c r="HRD45" s="127"/>
      <c r="HRE45" s="127"/>
      <c r="HRF45" s="127"/>
      <c r="HRG45" s="127"/>
      <c r="HRH45" s="127"/>
      <c r="HRI45" s="127"/>
      <c r="HRJ45" s="127"/>
      <c r="HRK45" s="127"/>
      <c r="HRL45" s="127"/>
      <c r="HRM45" s="127"/>
      <c r="HRN45" s="127"/>
      <c r="HRO45" s="127"/>
      <c r="HRP45" s="127"/>
      <c r="HRQ45" s="127"/>
      <c r="HRR45" s="127"/>
      <c r="HRS45" s="127"/>
      <c r="HRT45" s="127"/>
      <c r="HRU45" s="127"/>
      <c r="HRV45" s="127"/>
      <c r="HRW45" s="127"/>
      <c r="HRX45" s="127"/>
      <c r="HRY45" s="127"/>
      <c r="HRZ45" s="127"/>
      <c r="HSA45" s="127"/>
      <c r="HSB45" s="127"/>
      <c r="HSC45" s="127"/>
      <c r="HSD45" s="127"/>
      <c r="HSE45" s="127"/>
      <c r="HSF45" s="127"/>
      <c r="HSG45" s="127"/>
      <c r="HSH45" s="127"/>
      <c r="HSI45" s="127"/>
      <c r="HSJ45" s="127"/>
      <c r="HSK45" s="127"/>
      <c r="HSL45" s="127"/>
      <c r="HSM45" s="127"/>
      <c r="HSN45" s="127"/>
      <c r="HSO45" s="127"/>
      <c r="HSP45" s="127"/>
      <c r="HSQ45" s="127"/>
      <c r="HSR45" s="127"/>
      <c r="HSS45" s="127"/>
      <c r="HST45" s="127"/>
      <c r="HSU45" s="127"/>
      <c r="HSV45" s="127"/>
      <c r="HSW45" s="127"/>
      <c r="HSX45" s="127"/>
      <c r="HSY45" s="127"/>
      <c r="HSZ45" s="127"/>
      <c r="HTA45" s="127"/>
      <c r="HTB45" s="127"/>
      <c r="HTC45" s="127"/>
      <c r="HTD45" s="127"/>
      <c r="HTE45" s="127"/>
      <c r="HTF45" s="127"/>
      <c r="HTG45" s="127"/>
      <c r="HTH45" s="127"/>
      <c r="HTI45" s="127"/>
      <c r="HTJ45" s="127"/>
      <c r="HTK45" s="127"/>
      <c r="HTL45" s="127"/>
      <c r="HTM45" s="127"/>
      <c r="HTN45" s="127"/>
      <c r="HTO45" s="127"/>
      <c r="HTP45" s="127"/>
      <c r="HTQ45" s="127"/>
      <c r="HTR45" s="127"/>
      <c r="HTS45" s="127"/>
      <c r="HTT45" s="127"/>
      <c r="HTU45" s="127"/>
      <c r="HTV45" s="127"/>
      <c r="HTW45" s="127"/>
      <c r="HTX45" s="127"/>
      <c r="HTY45" s="127"/>
      <c r="HTZ45" s="127"/>
      <c r="HUA45" s="127"/>
      <c r="HUB45" s="127"/>
      <c r="HUC45" s="127"/>
      <c r="HUD45" s="127"/>
      <c r="HUE45" s="127"/>
      <c r="HUF45" s="127"/>
      <c r="HUG45" s="127"/>
      <c r="HUH45" s="127"/>
      <c r="HUI45" s="127"/>
      <c r="HUJ45" s="127"/>
      <c r="HUK45" s="127"/>
      <c r="HUL45" s="127"/>
      <c r="HUM45" s="127"/>
      <c r="HUN45" s="127"/>
      <c r="HUO45" s="127"/>
      <c r="HUP45" s="127"/>
      <c r="HUQ45" s="127"/>
      <c r="HUR45" s="127"/>
      <c r="HUS45" s="127"/>
      <c r="HUT45" s="127"/>
      <c r="HUU45" s="127"/>
      <c r="HUV45" s="127"/>
      <c r="HUW45" s="127"/>
      <c r="HUX45" s="127"/>
      <c r="HUY45" s="127"/>
      <c r="HUZ45" s="127"/>
      <c r="HVA45" s="127"/>
      <c r="HVB45" s="127"/>
      <c r="HVC45" s="127"/>
      <c r="HVD45" s="127"/>
      <c r="HVE45" s="127"/>
      <c r="HVF45" s="127"/>
      <c r="HVG45" s="127"/>
      <c r="HVH45" s="127"/>
      <c r="HVI45" s="127"/>
      <c r="HVJ45" s="127"/>
      <c r="HVK45" s="127"/>
      <c r="HVL45" s="127"/>
      <c r="HVM45" s="127"/>
      <c r="HVN45" s="127"/>
      <c r="HVO45" s="127"/>
      <c r="HVP45" s="127"/>
      <c r="HVQ45" s="127"/>
      <c r="HVR45" s="127"/>
      <c r="HVS45" s="127"/>
      <c r="HVT45" s="127"/>
      <c r="HVU45" s="127"/>
      <c r="HVV45" s="127"/>
      <c r="HVW45" s="127"/>
      <c r="HVX45" s="127"/>
      <c r="HVY45" s="127"/>
      <c r="HVZ45" s="127"/>
      <c r="HWA45" s="127"/>
      <c r="HWB45" s="127"/>
      <c r="HWC45" s="127"/>
      <c r="HWD45" s="127"/>
      <c r="HWE45" s="127"/>
      <c r="HWF45" s="127"/>
      <c r="HWG45" s="127"/>
      <c r="HWH45" s="127"/>
      <c r="HWI45" s="127"/>
      <c r="HWJ45" s="127"/>
      <c r="HWK45" s="127"/>
      <c r="HWL45" s="127"/>
      <c r="HWM45" s="127"/>
      <c r="HWN45" s="127"/>
      <c r="HWO45" s="127"/>
      <c r="HWP45" s="127"/>
      <c r="HWQ45" s="127"/>
      <c r="HWR45" s="127"/>
      <c r="HWS45" s="127"/>
      <c r="HWT45" s="127"/>
      <c r="HWU45" s="127"/>
      <c r="HWV45" s="127"/>
      <c r="HWW45" s="127"/>
      <c r="HWX45" s="127"/>
      <c r="HWY45" s="127"/>
      <c r="HWZ45" s="127"/>
      <c r="HXA45" s="127"/>
      <c r="HXB45" s="127"/>
      <c r="HXC45" s="127"/>
      <c r="HXD45" s="127"/>
      <c r="HXE45" s="127"/>
      <c r="HXF45" s="127"/>
      <c r="HXG45" s="127"/>
      <c r="HXH45" s="127"/>
      <c r="HXI45" s="127"/>
      <c r="HXJ45" s="127"/>
      <c r="HXK45" s="127"/>
      <c r="HXL45" s="127"/>
      <c r="HXM45" s="127"/>
      <c r="HXN45" s="127"/>
      <c r="HXO45" s="127"/>
      <c r="HXP45" s="127"/>
      <c r="HXQ45" s="127"/>
      <c r="HXR45" s="127"/>
      <c r="HXS45" s="127"/>
      <c r="HXT45" s="127"/>
      <c r="HXU45" s="127"/>
      <c r="HXV45" s="127"/>
      <c r="HXW45" s="127"/>
      <c r="HXX45" s="127"/>
      <c r="HXY45" s="127"/>
      <c r="HXZ45" s="127"/>
      <c r="HYA45" s="127"/>
      <c r="HYB45" s="127"/>
      <c r="HYC45" s="127"/>
      <c r="HYD45" s="127"/>
      <c r="HYE45" s="127"/>
      <c r="HYF45" s="127"/>
      <c r="HYG45" s="127"/>
      <c r="HYH45" s="127"/>
      <c r="HYI45" s="127"/>
      <c r="HYJ45" s="127"/>
      <c r="HYK45" s="127"/>
      <c r="HYL45" s="127"/>
      <c r="HYM45" s="127"/>
      <c r="HYN45" s="127"/>
      <c r="HYO45" s="127"/>
      <c r="HYP45" s="127"/>
      <c r="HYQ45" s="127"/>
      <c r="HYR45" s="127"/>
      <c r="HYS45" s="127"/>
      <c r="HYT45" s="127"/>
      <c r="HYU45" s="127"/>
      <c r="HYV45" s="127"/>
      <c r="HYW45" s="127"/>
      <c r="HYX45" s="127"/>
      <c r="HYY45" s="127"/>
      <c r="HYZ45" s="127"/>
      <c r="HZA45" s="127"/>
      <c r="HZB45" s="127"/>
      <c r="HZC45" s="127"/>
      <c r="HZD45" s="127"/>
      <c r="HZE45" s="127"/>
      <c r="HZF45" s="127"/>
      <c r="HZG45" s="127"/>
      <c r="HZH45" s="127"/>
      <c r="HZI45" s="127"/>
      <c r="HZJ45" s="127"/>
      <c r="HZK45" s="127"/>
      <c r="HZL45" s="127"/>
      <c r="HZM45" s="127"/>
      <c r="HZN45" s="127"/>
      <c r="HZO45" s="127"/>
      <c r="HZP45" s="127"/>
      <c r="HZQ45" s="127"/>
      <c r="HZR45" s="127"/>
      <c r="HZS45" s="127"/>
      <c r="HZT45" s="127"/>
      <c r="HZU45" s="127"/>
      <c r="HZV45" s="127"/>
      <c r="HZW45" s="127"/>
      <c r="HZX45" s="127"/>
      <c r="HZY45" s="127"/>
      <c r="HZZ45" s="127"/>
      <c r="IAA45" s="127"/>
      <c r="IAB45" s="127"/>
      <c r="IAC45" s="127"/>
      <c r="IAD45" s="127"/>
      <c r="IAE45" s="127"/>
      <c r="IAF45" s="127"/>
      <c r="IAG45" s="127"/>
      <c r="IAH45" s="127"/>
      <c r="IAI45" s="127"/>
      <c r="IAJ45" s="127"/>
      <c r="IAK45" s="127"/>
      <c r="IAL45" s="127"/>
      <c r="IAM45" s="127"/>
      <c r="IAN45" s="127"/>
      <c r="IAO45" s="127"/>
      <c r="IAP45" s="127"/>
      <c r="IAQ45" s="127"/>
      <c r="IAR45" s="127"/>
      <c r="IAS45" s="127"/>
      <c r="IAT45" s="127"/>
      <c r="IAU45" s="127"/>
      <c r="IAV45" s="127"/>
      <c r="IAW45" s="127"/>
      <c r="IAX45" s="127"/>
      <c r="IAY45" s="127"/>
      <c r="IAZ45" s="127"/>
      <c r="IBA45" s="127"/>
      <c r="IBB45" s="127"/>
      <c r="IBC45" s="127"/>
      <c r="IBD45" s="127"/>
      <c r="IBE45" s="127"/>
      <c r="IBF45" s="127"/>
      <c r="IBG45" s="127"/>
      <c r="IBH45" s="127"/>
      <c r="IBI45" s="127"/>
      <c r="IBJ45" s="127"/>
      <c r="IBK45" s="127"/>
      <c r="IBL45" s="127"/>
      <c r="IBM45" s="127"/>
      <c r="IBN45" s="127"/>
      <c r="IBO45" s="127"/>
      <c r="IBP45" s="127"/>
      <c r="IBQ45" s="127"/>
      <c r="IBR45" s="127"/>
      <c r="IBS45" s="127"/>
      <c r="IBT45" s="127"/>
      <c r="IBU45" s="127"/>
      <c r="IBV45" s="127"/>
      <c r="IBW45" s="127"/>
      <c r="IBX45" s="127"/>
      <c r="IBY45" s="127"/>
      <c r="IBZ45" s="127"/>
      <c r="ICA45" s="127"/>
      <c r="ICB45" s="127"/>
      <c r="ICC45" s="127"/>
      <c r="ICD45" s="127"/>
      <c r="ICE45" s="127"/>
      <c r="ICF45" s="127"/>
      <c r="ICG45" s="127"/>
      <c r="ICH45" s="127"/>
      <c r="ICI45" s="127"/>
      <c r="ICJ45" s="127"/>
      <c r="ICK45" s="127"/>
      <c r="ICL45" s="127"/>
      <c r="ICM45" s="127"/>
      <c r="ICN45" s="127"/>
      <c r="ICO45" s="127"/>
      <c r="ICP45" s="127"/>
      <c r="ICQ45" s="127"/>
      <c r="ICR45" s="127"/>
      <c r="ICS45" s="127"/>
      <c r="ICT45" s="127"/>
      <c r="ICU45" s="127"/>
      <c r="ICV45" s="127"/>
      <c r="ICW45" s="127"/>
      <c r="ICX45" s="127"/>
      <c r="ICY45" s="127"/>
      <c r="ICZ45" s="127"/>
      <c r="IDA45" s="127"/>
      <c r="IDB45" s="127"/>
      <c r="IDC45" s="127"/>
      <c r="IDD45" s="127"/>
      <c r="IDE45" s="127"/>
      <c r="IDF45" s="127"/>
      <c r="IDG45" s="127"/>
      <c r="IDH45" s="127"/>
      <c r="IDI45" s="127"/>
      <c r="IDJ45" s="127"/>
      <c r="IDK45" s="127"/>
      <c r="IDL45" s="127"/>
      <c r="IDM45" s="127"/>
      <c r="IDN45" s="127"/>
      <c r="IDO45" s="127"/>
      <c r="IDP45" s="127"/>
      <c r="IDQ45" s="127"/>
      <c r="IDR45" s="127"/>
      <c r="IDS45" s="127"/>
      <c r="IDT45" s="127"/>
      <c r="IDU45" s="127"/>
      <c r="IDV45" s="127"/>
      <c r="IDW45" s="127"/>
      <c r="IDX45" s="127"/>
      <c r="IDY45" s="127"/>
      <c r="IDZ45" s="127"/>
      <c r="IEA45" s="127"/>
      <c r="IEB45" s="127"/>
      <c r="IEC45" s="127"/>
      <c r="IED45" s="127"/>
      <c r="IEE45" s="127"/>
      <c r="IEF45" s="127"/>
      <c r="IEG45" s="127"/>
      <c r="IEH45" s="127"/>
      <c r="IEI45" s="127"/>
      <c r="IEJ45" s="127"/>
      <c r="IEK45" s="127"/>
      <c r="IEL45" s="127"/>
      <c r="IEM45" s="127"/>
      <c r="IEN45" s="127"/>
      <c r="IEO45" s="127"/>
      <c r="IEP45" s="127"/>
      <c r="IEQ45" s="127"/>
      <c r="IER45" s="127"/>
      <c r="IES45" s="127"/>
      <c r="IET45" s="127"/>
      <c r="IEU45" s="127"/>
      <c r="IEV45" s="127"/>
      <c r="IEW45" s="127"/>
      <c r="IEX45" s="127"/>
      <c r="IEY45" s="127"/>
      <c r="IEZ45" s="127"/>
      <c r="IFA45" s="127"/>
      <c r="IFB45" s="127"/>
      <c r="IFC45" s="127"/>
      <c r="IFD45" s="127"/>
      <c r="IFE45" s="127"/>
      <c r="IFF45" s="127"/>
      <c r="IFG45" s="127"/>
      <c r="IFH45" s="127"/>
      <c r="IFI45" s="127"/>
      <c r="IFJ45" s="127"/>
      <c r="IFK45" s="127"/>
      <c r="IFL45" s="127"/>
      <c r="IFM45" s="127"/>
      <c r="IFN45" s="127"/>
      <c r="IFO45" s="127"/>
      <c r="IFP45" s="127"/>
      <c r="IFQ45" s="127"/>
      <c r="IFR45" s="127"/>
      <c r="IFS45" s="127"/>
      <c r="IFT45" s="127"/>
      <c r="IFU45" s="127"/>
      <c r="IFV45" s="127"/>
      <c r="IFW45" s="127"/>
      <c r="IFX45" s="127"/>
      <c r="IFY45" s="127"/>
      <c r="IFZ45" s="127"/>
      <c r="IGA45" s="127"/>
      <c r="IGB45" s="127"/>
      <c r="IGC45" s="127"/>
      <c r="IGD45" s="127"/>
      <c r="IGE45" s="127"/>
      <c r="IGF45" s="127"/>
      <c r="IGG45" s="127"/>
      <c r="IGH45" s="127"/>
      <c r="IGI45" s="127"/>
      <c r="IGJ45" s="127"/>
      <c r="IGK45" s="127"/>
      <c r="IGL45" s="127"/>
      <c r="IGM45" s="127"/>
      <c r="IGN45" s="127"/>
      <c r="IGO45" s="127"/>
      <c r="IGP45" s="127"/>
      <c r="IGQ45" s="127"/>
      <c r="IGR45" s="127"/>
      <c r="IGS45" s="127"/>
      <c r="IGT45" s="127"/>
      <c r="IGU45" s="127"/>
      <c r="IGV45" s="127"/>
      <c r="IGW45" s="127"/>
      <c r="IGX45" s="127"/>
      <c r="IGY45" s="127"/>
      <c r="IGZ45" s="127"/>
      <c r="IHA45" s="127"/>
      <c r="IHB45" s="127"/>
      <c r="IHC45" s="127"/>
      <c r="IHD45" s="127"/>
      <c r="IHE45" s="127"/>
      <c r="IHF45" s="127"/>
      <c r="IHG45" s="127"/>
      <c r="IHH45" s="127"/>
      <c r="IHI45" s="127"/>
      <c r="IHJ45" s="127"/>
      <c r="IHK45" s="127"/>
      <c r="IHL45" s="127"/>
      <c r="IHM45" s="127"/>
      <c r="IHN45" s="127"/>
      <c r="IHO45" s="127"/>
      <c r="IHP45" s="127"/>
      <c r="IHQ45" s="127"/>
      <c r="IHR45" s="127"/>
      <c r="IHS45" s="127"/>
      <c r="IHT45" s="127"/>
      <c r="IHU45" s="127"/>
      <c r="IHV45" s="127"/>
      <c r="IHW45" s="127"/>
      <c r="IHX45" s="127"/>
      <c r="IHY45" s="127"/>
      <c r="IHZ45" s="127"/>
      <c r="IIA45" s="127"/>
      <c r="IIB45" s="127"/>
      <c r="IIC45" s="127"/>
      <c r="IID45" s="127"/>
      <c r="IIE45" s="127"/>
      <c r="IIF45" s="127"/>
      <c r="IIG45" s="127"/>
      <c r="IIH45" s="127"/>
      <c r="III45" s="127"/>
      <c r="IIJ45" s="127"/>
      <c r="IIK45" s="127"/>
      <c r="IIL45" s="127"/>
      <c r="IIM45" s="127"/>
      <c r="IIN45" s="127"/>
      <c r="IIO45" s="127"/>
      <c r="IIP45" s="127"/>
      <c r="IIQ45" s="127"/>
      <c r="IIR45" s="127"/>
      <c r="IIS45" s="127"/>
      <c r="IIT45" s="127"/>
      <c r="IIU45" s="127"/>
      <c r="IIV45" s="127"/>
      <c r="IIW45" s="127"/>
      <c r="IIX45" s="127"/>
      <c r="IIY45" s="127"/>
      <c r="IIZ45" s="127"/>
      <c r="IJA45" s="127"/>
      <c r="IJB45" s="127"/>
      <c r="IJC45" s="127"/>
      <c r="IJD45" s="127"/>
      <c r="IJE45" s="127"/>
      <c r="IJF45" s="127"/>
      <c r="IJG45" s="127"/>
      <c r="IJH45" s="127"/>
      <c r="IJI45" s="127"/>
      <c r="IJJ45" s="127"/>
      <c r="IJK45" s="127"/>
      <c r="IJL45" s="127"/>
      <c r="IJM45" s="127"/>
      <c r="IJN45" s="127"/>
      <c r="IJO45" s="127"/>
      <c r="IJP45" s="127"/>
      <c r="IJQ45" s="127"/>
      <c r="IJR45" s="127"/>
      <c r="IJS45" s="127"/>
      <c r="IJT45" s="127"/>
      <c r="IJU45" s="127"/>
      <c r="IJV45" s="127"/>
      <c r="IJW45" s="127"/>
      <c r="IJX45" s="127"/>
      <c r="IJY45" s="127"/>
      <c r="IJZ45" s="127"/>
      <c r="IKA45" s="127"/>
      <c r="IKB45" s="127"/>
      <c r="IKC45" s="127"/>
      <c r="IKD45" s="127"/>
      <c r="IKE45" s="127"/>
      <c r="IKF45" s="127"/>
      <c r="IKG45" s="127"/>
      <c r="IKH45" s="127"/>
      <c r="IKI45" s="127"/>
      <c r="IKJ45" s="127"/>
      <c r="IKK45" s="127"/>
      <c r="IKL45" s="127"/>
      <c r="IKM45" s="127"/>
      <c r="IKN45" s="127"/>
      <c r="IKO45" s="127"/>
      <c r="IKP45" s="127"/>
      <c r="IKQ45" s="127"/>
      <c r="IKR45" s="127"/>
      <c r="IKS45" s="127"/>
      <c r="IKT45" s="127"/>
      <c r="IKU45" s="127"/>
      <c r="IKV45" s="127"/>
      <c r="IKW45" s="127"/>
      <c r="IKX45" s="127"/>
      <c r="IKY45" s="127"/>
      <c r="IKZ45" s="127"/>
      <c r="ILA45" s="127"/>
      <c r="ILB45" s="127"/>
      <c r="ILC45" s="127"/>
      <c r="ILD45" s="127"/>
      <c r="ILE45" s="127"/>
      <c r="ILF45" s="127"/>
      <c r="ILG45" s="127"/>
      <c r="ILH45" s="127"/>
      <c r="ILI45" s="127"/>
      <c r="ILJ45" s="127"/>
      <c r="ILK45" s="127"/>
      <c r="ILL45" s="127"/>
      <c r="ILM45" s="127"/>
      <c r="ILN45" s="127"/>
      <c r="ILO45" s="127"/>
      <c r="ILP45" s="127"/>
      <c r="ILQ45" s="127"/>
      <c r="ILR45" s="127"/>
      <c r="ILS45" s="127"/>
      <c r="ILT45" s="127"/>
      <c r="ILU45" s="127"/>
      <c r="ILV45" s="127"/>
      <c r="ILW45" s="127"/>
      <c r="ILX45" s="127"/>
      <c r="ILY45" s="127"/>
      <c r="ILZ45" s="127"/>
      <c r="IMA45" s="127"/>
      <c r="IMB45" s="127"/>
      <c r="IMC45" s="127"/>
      <c r="IMD45" s="127"/>
      <c r="IME45" s="127"/>
      <c r="IMF45" s="127"/>
      <c r="IMG45" s="127"/>
      <c r="IMH45" s="127"/>
      <c r="IMI45" s="127"/>
      <c r="IMJ45" s="127"/>
      <c r="IMK45" s="127"/>
      <c r="IML45" s="127"/>
      <c r="IMM45" s="127"/>
      <c r="IMN45" s="127"/>
      <c r="IMO45" s="127"/>
      <c r="IMP45" s="127"/>
      <c r="IMQ45" s="127"/>
      <c r="IMR45" s="127"/>
      <c r="IMS45" s="127"/>
      <c r="IMT45" s="127"/>
      <c r="IMU45" s="127"/>
      <c r="IMV45" s="127"/>
      <c r="IMW45" s="127"/>
      <c r="IMX45" s="127"/>
      <c r="IMY45" s="127"/>
      <c r="IMZ45" s="127"/>
      <c r="INA45" s="127"/>
      <c r="INB45" s="127"/>
      <c r="INC45" s="127"/>
      <c r="IND45" s="127"/>
      <c r="INE45" s="127"/>
      <c r="INF45" s="127"/>
      <c r="ING45" s="127"/>
      <c r="INH45" s="127"/>
      <c r="INI45" s="127"/>
      <c r="INJ45" s="127"/>
      <c r="INK45" s="127"/>
      <c r="INL45" s="127"/>
      <c r="INM45" s="127"/>
      <c r="INN45" s="127"/>
      <c r="INO45" s="127"/>
      <c r="INP45" s="127"/>
      <c r="INQ45" s="127"/>
      <c r="INR45" s="127"/>
      <c r="INS45" s="127"/>
      <c r="INT45" s="127"/>
      <c r="INU45" s="127"/>
      <c r="INV45" s="127"/>
      <c r="INW45" s="127"/>
      <c r="INX45" s="127"/>
      <c r="INY45" s="127"/>
      <c r="INZ45" s="127"/>
      <c r="IOA45" s="127"/>
      <c r="IOB45" s="127"/>
      <c r="IOC45" s="127"/>
      <c r="IOD45" s="127"/>
      <c r="IOE45" s="127"/>
      <c r="IOF45" s="127"/>
      <c r="IOG45" s="127"/>
      <c r="IOH45" s="127"/>
      <c r="IOI45" s="127"/>
      <c r="IOJ45" s="127"/>
      <c r="IOK45" s="127"/>
      <c r="IOL45" s="127"/>
      <c r="IOM45" s="127"/>
      <c r="ION45" s="127"/>
      <c r="IOO45" s="127"/>
      <c r="IOP45" s="127"/>
      <c r="IOQ45" s="127"/>
      <c r="IOR45" s="127"/>
      <c r="IOS45" s="127"/>
      <c r="IOT45" s="127"/>
      <c r="IOU45" s="127"/>
      <c r="IOV45" s="127"/>
      <c r="IOW45" s="127"/>
      <c r="IOX45" s="127"/>
      <c r="IOY45" s="127"/>
      <c r="IOZ45" s="127"/>
      <c r="IPA45" s="127"/>
      <c r="IPB45" s="127"/>
      <c r="IPC45" s="127"/>
      <c r="IPD45" s="127"/>
      <c r="IPE45" s="127"/>
      <c r="IPF45" s="127"/>
      <c r="IPG45" s="127"/>
      <c r="IPH45" s="127"/>
      <c r="IPI45" s="127"/>
      <c r="IPJ45" s="127"/>
      <c r="IPK45" s="127"/>
      <c r="IPL45" s="127"/>
      <c r="IPM45" s="127"/>
      <c r="IPN45" s="127"/>
      <c r="IPO45" s="127"/>
      <c r="IPP45" s="127"/>
      <c r="IPQ45" s="127"/>
      <c r="IPR45" s="127"/>
      <c r="IPS45" s="127"/>
      <c r="IPT45" s="127"/>
      <c r="IPU45" s="127"/>
      <c r="IPV45" s="127"/>
      <c r="IPW45" s="127"/>
      <c r="IPX45" s="127"/>
      <c r="IPY45" s="127"/>
      <c r="IPZ45" s="127"/>
      <c r="IQA45" s="127"/>
      <c r="IQB45" s="127"/>
      <c r="IQC45" s="127"/>
      <c r="IQD45" s="127"/>
      <c r="IQE45" s="127"/>
      <c r="IQF45" s="127"/>
      <c r="IQG45" s="127"/>
      <c r="IQH45" s="127"/>
      <c r="IQI45" s="127"/>
      <c r="IQJ45" s="127"/>
      <c r="IQK45" s="127"/>
      <c r="IQL45" s="127"/>
      <c r="IQM45" s="127"/>
      <c r="IQN45" s="127"/>
      <c r="IQO45" s="127"/>
      <c r="IQP45" s="127"/>
      <c r="IQQ45" s="127"/>
      <c r="IQR45" s="127"/>
      <c r="IQS45" s="127"/>
      <c r="IQT45" s="127"/>
      <c r="IQU45" s="127"/>
      <c r="IQV45" s="127"/>
      <c r="IQW45" s="127"/>
      <c r="IQX45" s="127"/>
      <c r="IQY45" s="127"/>
      <c r="IQZ45" s="127"/>
      <c r="IRA45" s="127"/>
      <c r="IRB45" s="127"/>
      <c r="IRC45" s="127"/>
      <c r="IRD45" s="127"/>
      <c r="IRE45" s="127"/>
      <c r="IRF45" s="127"/>
      <c r="IRG45" s="127"/>
      <c r="IRH45" s="127"/>
      <c r="IRI45" s="127"/>
      <c r="IRJ45" s="127"/>
      <c r="IRK45" s="127"/>
      <c r="IRL45" s="127"/>
      <c r="IRM45" s="127"/>
      <c r="IRN45" s="127"/>
      <c r="IRO45" s="127"/>
      <c r="IRP45" s="127"/>
      <c r="IRQ45" s="127"/>
      <c r="IRR45" s="127"/>
      <c r="IRS45" s="127"/>
      <c r="IRT45" s="127"/>
      <c r="IRU45" s="127"/>
      <c r="IRV45" s="127"/>
      <c r="IRW45" s="127"/>
      <c r="IRX45" s="127"/>
      <c r="IRY45" s="127"/>
      <c r="IRZ45" s="127"/>
      <c r="ISA45" s="127"/>
      <c r="ISB45" s="127"/>
      <c r="ISC45" s="127"/>
      <c r="ISD45" s="127"/>
      <c r="ISE45" s="127"/>
      <c r="ISF45" s="127"/>
      <c r="ISG45" s="127"/>
      <c r="ISH45" s="127"/>
      <c r="ISI45" s="127"/>
      <c r="ISJ45" s="127"/>
      <c r="ISK45" s="127"/>
      <c r="ISL45" s="127"/>
      <c r="ISM45" s="127"/>
      <c r="ISN45" s="127"/>
      <c r="ISO45" s="127"/>
      <c r="ISP45" s="127"/>
      <c r="ISQ45" s="127"/>
      <c r="ISR45" s="127"/>
      <c r="ISS45" s="127"/>
      <c r="IST45" s="127"/>
      <c r="ISU45" s="127"/>
      <c r="ISV45" s="127"/>
      <c r="ISW45" s="127"/>
      <c r="ISX45" s="127"/>
      <c r="ISY45" s="127"/>
      <c r="ISZ45" s="127"/>
      <c r="ITA45" s="127"/>
      <c r="ITB45" s="127"/>
      <c r="ITC45" s="127"/>
      <c r="ITD45" s="127"/>
      <c r="ITE45" s="127"/>
      <c r="ITF45" s="127"/>
      <c r="ITG45" s="127"/>
      <c r="ITH45" s="127"/>
      <c r="ITI45" s="127"/>
      <c r="ITJ45" s="127"/>
      <c r="ITK45" s="127"/>
      <c r="ITL45" s="127"/>
      <c r="ITM45" s="127"/>
      <c r="ITN45" s="127"/>
      <c r="ITO45" s="127"/>
      <c r="ITP45" s="127"/>
      <c r="ITQ45" s="127"/>
      <c r="ITR45" s="127"/>
      <c r="ITS45" s="127"/>
      <c r="ITT45" s="127"/>
      <c r="ITU45" s="127"/>
      <c r="ITV45" s="127"/>
      <c r="ITW45" s="127"/>
      <c r="ITX45" s="127"/>
      <c r="ITY45" s="127"/>
      <c r="ITZ45" s="127"/>
      <c r="IUA45" s="127"/>
      <c r="IUB45" s="127"/>
      <c r="IUC45" s="127"/>
      <c r="IUD45" s="127"/>
      <c r="IUE45" s="127"/>
      <c r="IUF45" s="127"/>
      <c r="IUG45" s="127"/>
      <c r="IUH45" s="127"/>
      <c r="IUI45" s="127"/>
      <c r="IUJ45" s="127"/>
      <c r="IUK45" s="127"/>
      <c r="IUL45" s="127"/>
      <c r="IUM45" s="127"/>
      <c r="IUN45" s="127"/>
      <c r="IUO45" s="127"/>
      <c r="IUP45" s="127"/>
      <c r="IUQ45" s="127"/>
      <c r="IUR45" s="127"/>
      <c r="IUS45" s="127"/>
      <c r="IUT45" s="127"/>
      <c r="IUU45" s="127"/>
      <c r="IUV45" s="127"/>
      <c r="IUW45" s="127"/>
      <c r="IUX45" s="127"/>
      <c r="IUY45" s="127"/>
      <c r="IUZ45" s="127"/>
      <c r="IVA45" s="127"/>
      <c r="IVB45" s="127"/>
      <c r="IVC45" s="127"/>
      <c r="IVD45" s="127"/>
      <c r="IVE45" s="127"/>
      <c r="IVF45" s="127"/>
      <c r="IVG45" s="127"/>
      <c r="IVH45" s="127"/>
      <c r="IVI45" s="127"/>
      <c r="IVJ45" s="127"/>
      <c r="IVK45" s="127"/>
      <c r="IVL45" s="127"/>
      <c r="IVM45" s="127"/>
      <c r="IVN45" s="127"/>
      <c r="IVO45" s="127"/>
      <c r="IVP45" s="127"/>
      <c r="IVQ45" s="127"/>
      <c r="IVR45" s="127"/>
      <c r="IVS45" s="127"/>
      <c r="IVT45" s="127"/>
      <c r="IVU45" s="127"/>
      <c r="IVV45" s="127"/>
      <c r="IVW45" s="127"/>
      <c r="IVX45" s="127"/>
      <c r="IVY45" s="127"/>
      <c r="IVZ45" s="127"/>
      <c r="IWA45" s="127"/>
      <c r="IWB45" s="127"/>
      <c r="IWC45" s="127"/>
      <c r="IWD45" s="127"/>
      <c r="IWE45" s="127"/>
      <c r="IWF45" s="127"/>
      <c r="IWG45" s="127"/>
      <c r="IWH45" s="127"/>
      <c r="IWI45" s="127"/>
      <c r="IWJ45" s="127"/>
      <c r="IWK45" s="127"/>
      <c r="IWL45" s="127"/>
      <c r="IWM45" s="127"/>
      <c r="IWN45" s="127"/>
      <c r="IWO45" s="127"/>
      <c r="IWP45" s="127"/>
      <c r="IWQ45" s="127"/>
      <c r="IWR45" s="127"/>
      <c r="IWS45" s="127"/>
      <c r="IWT45" s="127"/>
      <c r="IWU45" s="127"/>
      <c r="IWV45" s="127"/>
      <c r="IWW45" s="127"/>
      <c r="IWX45" s="127"/>
      <c r="IWY45" s="127"/>
      <c r="IWZ45" s="127"/>
      <c r="IXA45" s="127"/>
      <c r="IXB45" s="127"/>
      <c r="IXC45" s="127"/>
      <c r="IXD45" s="127"/>
      <c r="IXE45" s="127"/>
      <c r="IXF45" s="127"/>
      <c r="IXG45" s="127"/>
      <c r="IXH45" s="127"/>
      <c r="IXI45" s="127"/>
      <c r="IXJ45" s="127"/>
      <c r="IXK45" s="127"/>
      <c r="IXL45" s="127"/>
      <c r="IXM45" s="127"/>
      <c r="IXN45" s="127"/>
      <c r="IXO45" s="127"/>
      <c r="IXP45" s="127"/>
      <c r="IXQ45" s="127"/>
      <c r="IXR45" s="127"/>
      <c r="IXS45" s="127"/>
      <c r="IXT45" s="127"/>
      <c r="IXU45" s="127"/>
      <c r="IXV45" s="127"/>
      <c r="IXW45" s="127"/>
      <c r="IXX45" s="127"/>
      <c r="IXY45" s="127"/>
      <c r="IXZ45" s="127"/>
      <c r="IYA45" s="127"/>
      <c r="IYB45" s="127"/>
      <c r="IYC45" s="127"/>
      <c r="IYD45" s="127"/>
      <c r="IYE45" s="127"/>
      <c r="IYF45" s="127"/>
      <c r="IYG45" s="127"/>
      <c r="IYH45" s="127"/>
      <c r="IYI45" s="127"/>
      <c r="IYJ45" s="127"/>
      <c r="IYK45" s="127"/>
      <c r="IYL45" s="127"/>
      <c r="IYM45" s="127"/>
      <c r="IYN45" s="127"/>
      <c r="IYO45" s="127"/>
      <c r="IYP45" s="127"/>
      <c r="IYQ45" s="127"/>
      <c r="IYR45" s="127"/>
      <c r="IYS45" s="127"/>
      <c r="IYT45" s="127"/>
      <c r="IYU45" s="127"/>
      <c r="IYV45" s="127"/>
      <c r="IYW45" s="127"/>
      <c r="IYX45" s="127"/>
      <c r="IYY45" s="127"/>
      <c r="IYZ45" s="127"/>
      <c r="IZA45" s="127"/>
      <c r="IZB45" s="127"/>
      <c r="IZC45" s="127"/>
      <c r="IZD45" s="127"/>
      <c r="IZE45" s="127"/>
      <c r="IZF45" s="127"/>
      <c r="IZG45" s="127"/>
      <c r="IZH45" s="127"/>
      <c r="IZI45" s="127"/>
      <c r="IZJ45" s="127"/>
      <c r="IZK45" s="127"/>
      <c r="IZL45" s="127"/>
      <c r="IZM45" s="127"/>
      <c r="IZN45" s="127"/>
      <c r="IZO45" s="127"/>
      <c r="IZP45" s="127"/>
      <c r="IZQ45" s="127"/>
      <c r="IZR45" s="127"/>
      <c r="IZS45" s="127"/>
      <c r="IZT45" s="127"/>
      <c r="IZU45" s="127"/>
      <c r="IZV45" s="127"/>
      <c r="IZW45" s="127"/>
      <c r="IZX45" s="127"/>
      <c r="IZY45" s="127"/>
      <c r="IZZ45" s="127"/>
      <c r="JAA45" s="127"/>
      <c r="JAB45" s="127"/>
      <c r="JAC45" s="127"/>
      <c r="JAD45" s="127"/>
      <c r="JAE45" s="127"/>
      <c r="JAF45" s="127"/>
      <c r="JAG45" s="127"/>
      <c r="JAH45" s="127"/>
      <c r="JAI45" s="127"/>
      <c r="JAJ45" s="127"/>
      <c r="JAK45" s="127"/>
      <c r="JAL45" s="127"/>
      <c r="JAM45" s="127"/>
      <c r="JAN45" s="127"/>
      <c r="JAO45" s="127"/>
      <c r="JAP45" s="127"/>
      <c r="JAQ45" s="127"/>
      <c r="JAR45" s="127"/>
      <c r="JAS45" s="127"/>
      <c r="JAT45" s="127"/>
      <c r="JAU45" s="127"/>
      <c r="JAV45" s="127"/>
      <c r="JAW45" s="127"/>
      <c r="JAX45" s="127"/>
      <c r="JAY45" s="127"/>
      <c r="JAZ45" s="127"/>
      <c r="JBA45" s="127"/>
      <c r="JBB45" s="127"/>
      <c r="JBC45" s="127"/>
      <c r="JBD45" s="127"/>
      <c r="JBE45" s="127"/>
      <c r="JBF45" s="127"/>
      <c r="JBG45" s="127"/>
      <c r="JBH45" s="127"/>
      <c r="JBI45" s="127"/>
      <c r="JBJ45" s="127"/>
      <c r="JBK45" s="127"/>
      <c r="JBL45" s="127"/>
      <c r="JBM45" s="127"/>
      <c r="JBN45" s="127"/>
      <c r="JBO45" s="127"/>
      <c r="JBP45" s="127"/>
      <c r="JBQ45" s="127"/>
      <c r="JBR45" s="127"/>
      <c r="JBS45" s="127"/>
      <c r="JBT45" s="127"/>
      <c r="JBU45" s="127"/>
      <c r="JBV45" s="127"/>
      <c r="JBW45" s="127"/>
      <c r="JBX45" s="127"/>
      <c r="JBY45" s="127"/>
      <c r="JBZ45" s="127"/>
      <c r="JCA45" s="127"/>
      <c r="JCB45" s="127"/>
      <c r="JCC45" s="127"/>
      <c r="JCD45" s="127"/>
      <c r="JCE45" s="127"/>
      <c r="JCF45" s="127"/>
      <c r="JCG45" s="127"/>
      <c r="JCH45" s="127"/>
      <c r="JCI45" s="127"/>
      <c r="JCJ45" s="127"/>
      <c r="JCK45" s="127"/>
      <c r="JCL45" s="127"/>
      <c r="JCM45" s="127"/>
      <c r="JCN45" s="127"/>
      <c r="JCO45" s="127"/>
      <c r="JCP45" s="127"/>
      <c r="JCQ45" s="127"/>
      <c r="JCR45" s="127"/>
      <c r="JCS45" s="127"/>
      <c r="JCT45" s="127"/>
      <c r="JCU45" s="127"/>
      <c r="JCV45" s="127"/>
      <c r="JCW45" s="127"/>
      <c r="JCX45" s="127"/>
      <c r="JCY45" s="127"/>
      <c r="JCZ45" s="127"/>
      <c r="JDA45" s="127"/>
      <c r="JDB45" s="127"/>
      <c r="JDC45" s="127"/>
      <c r="JDD45" s="127"/>
      <c r="JDE45" s="127"/>
      <c r="JDF45" s="127"/>
      <c r="JDG45" s="127"/>
      <c r="JDH45" s="127"/>
      <c r="JDI45" s="127"/>
      <c r="JDJ45" s="127"/>
      <c r="JDK45" s="127"/>
      <c r="JDL45" s="127"/>
      <c r="JDM45" s="127"/>
      <c r="JDN45" s="127"/>
      <c r="JDO45" s="127"/>
      <c r="JDP45" s="127"/>
      <c r="JDQ45" s="127"/>
      <c r="JDR45" s="127"/>
      <c r="JDS45" s="127"/>
      <c r="JDT45" s="127"/>
      <c r="JDU45" s="127"/>
      <c r="JDV45" s="127"/>
      <c r="JDW45" s="127"/>
      <c r="JDX45" s="127"/>
      <c r="JDY45" s="127"/>
      <c r="JDZ45" s="127"/>
      <c r="JEA45" s="127"/>
      <c r="JEB45" s="127"/>
      <c r="JEC45" s="127"/>
      <c r="JED45" s="127"/>
      <c r="JEE45" s="127"/>
      <c r="JEF45" s="127"/>
      <c r="JEG45" s="127"/>
      <c r="JEH45" s="127"/>
      <c r="JEI45" s="127"/>
      <c r="JEJ45" s="127"/>
      <c r="JEK45" s="127"/>
      <c r="JEL45" s="127"/>
      <c r="JEM45" s="127"/>
      <c r="JEN45" s="127"/>
      <c r="JEO45" s="127"/>
      <c r="JEP45" s="127"/>
      <c r="JEQ45" s="127"/>
      <c r="JER45" s="127"/>
      <c r="JES45" s="127"/>
      <c r="JET45" s="127"/>
      <c r="JEU45" s="127"/>
      <c r="JEV45" s="127"/>
      <c r="JEW45" s="127"/>
      <c r="JEX45" s="127"/>
      <c r="JEY45" s="127"/>
      <c r="JEZ45" s="127"/>
      <c r="JFA45" s="127"/>
      <c r="JFB45" s="127"/>
      <c r="JFC45" s="127"/>
      <c r="JFD45" s="127"/>
      <c r="JFE45" s="127"/>
      <c r="JFF45" s="127"/>
      <c r="JFG45" s="127"/>
      <c r="JFH45" s="127"/>
      <c r="JFI45" s="127"/>
      <c r="JFJ45" s="127"/>
      <c r="JFK45" s="127"/>
      <c r="JFL45" s="127"/>
      <c r="JFM45" s="127"/>
      <c r="JFN45" s="127"/>
      <c r="JFO45" s="127"/>
      <c r="JFP45" s="127"/>
      <c r="JFQ45" s="127"/>
      <c r="JFR45" s="127"/>
      <c r="JFS45" s="127"/>
      <c r="JFT45" s="127"/>
      <c r="JFU45" s="127"/>
      <c r="JFV45" s="127"/>
      <c r="JFW45" s="127"/>
      <c r="JFX45" s="127"/>
      <c r="JFY45" s="127"/>
      <c r="JFZ45" s="127"/>
      <c r="JGA45" s="127"/>
      <c r="JGB45" s="127"/>
      <c r="JGC45" s="127"/>
      <c r="JGD45" s="127"/>
      <c r="JGE45" s="127"/>
      <c r="JGF45" s="127"/>
      <c r="JGG45" s="127"/>
      <c r="JGH45" s="127"/>
      <c r="JGI45" s="127"/>
      <c r="JGJ45" s="127"/>
      <c r="JGK45" s="127"/>
      <c r="JGL45" s="127"/>
      <c r="JGM45" s="127"/>
      <c r="JGN45" s="127"/>
      <c r="JGO45" s="127"/>
      <c r="JGP45" s="127"/>
      <c r="JGQ45" s="127"/>
      <c r="JGR45" s="127"/>
      <c r="JGS45" s="127"/>
      <c r="JGT45" s="127"/>
      <c r="JGU45" s="127"/>
      <c r="JGV45" s="127"/>
      <c r="JGW45" s="127"/>
      <c r="JGX45" s="127"/>
      <c r="JGY45" s="127"/>
      <c r="JGZ45" s="127"/>
      <c r="JHA45" s="127"/>
      <c r="JHB45" s="127"/>
      <c r="JHC45" s="127"/>
      <c r="JHD45" s="127"/>
      <c r="JHE45" s="127"/>
      <c r="JHF45" s="127"/>
      <c r="JHG45" s="127"/>
      <c r="JHH45" s="127"/>
      <c r="JHI45" s="127"/>
      <c r="JHJ45" s="127"/>
      <c r="JHK45" s="127"/>
      <c r="JHL45" s="127"/>
      <c r="JHM45" s="127"/>
      <c r="JHN45" s="127"/>
      <c r="JHO45" s="127"/>
      <c r="JHP45" s="127"/>
      <c r="JHQ45" s="127"/>
      <c r="JHR45" s="127"/>
      <c r="JHS45" s="127"/>
      <c r="JHT45" s="127"/>
      <c r="JHU45" s="127"/>
      <c r="JHV45" s="127"/>
      <c r="JHW45" s="127"/>
      <c r="JHX45" s="127"/>
      <c r="JHY45" s="127"/>
      <c r="JHZ45" s="127"/>
      <c r="JIA45" s="127"/>
      <c r="JIB45" s="127"/>
      <c r="JIC45" s="127"/>
      <c r="JID45" s="127"/>
      <c r="JIE45" s="127"/>
      <c r="JIF45" s="127"/>
      <c r="JIG45" s="127"/>
      <c r="JIH45" s="127"/>
      <c r="JII45" s="127"/>
      <c r="JIJ45" s="127"/>
      <c r="JIK45" s="127"/>
      <c r="JIL45" s="127"/>
      <c r="JIM45" s="127"/>
      <c r="JIN45" s="127"/>
      <c r="JIO45" s="127"/>
      <c r="JIP45" s="127"/>
      <c r="JIQ45" s="127"/>
      <c r="JIR45" s="127"/>
      <c r="JIS45" s="127"/>
      <c r="JIT45" s="127"/>
      <c r="JIU45" s="127"/>
      <c r="JIV45" s="127"/>
      <c r="JIW45" s="127"/>
      <c r="JIX45" s="127"/>
      <c r="JIY45" s="127"/>
      <c r="JIZ45" s="127"/>
      <c r="JJA45" s="127"/>
      <c r="JJB45" s="127"/>
      <c r="JJC45" s="127"/>
      <c r="JJD45" s="127"/>
      <c r="JJE45" s="127"/>
      <c r="JJF45" s="127"/>
      <c r="JJG45" s="127"/>
      <c r="JJH45" s="127"/>
      <c r="JJI45" s="127"/>
      <c r="JJJ45" s="127"/>
      <c r="JJK45" s="127"/>
      <c r="JJL45" s="127"/>
      <c r="JJM45" s="127"/>
      <c r="JJN45" s="127"/>
      <c r="JJO45" s="127"/>
      <c r="JJP45" s="127"/>
      <c r="JJQ45" s="127"/>
      <c r="JJR45" s="127"/>
      <c r="JJS45" s="127"/>
      <c r="JJT45" s="127"/>
      <c r="JJU45" s="127"/>
      <c r="JJV45" s="127"/>
      <c r="JJW45" s="127"/>
      <c r="JJX45" s="127"/>
      <c r="JJY45" s="127"/>
      <c r="JJZ45" s="127"/>
      <c r="JKA45" s="127"/>
      <c r="JKB45" s="127"/>
      <c r="JKC45" s="127"/>
      <c r="JKD45" s="127"/>
      <c r="JKE45" s="127"/>
      <c r="JKF45" s="127"/>
      <c r="JKG45" s="127"/>
      <c r="JKH45" s="127"/>
      <c r="JKI45" s="127"/>
      <c r="JKJ45" s="127"/>
      <c r="JKK45" s="127"/>
      <c r="JKL45" s="127"/>
      <c r="JKM45" s="127"/>
      <c r="JKN45" s="127"/>
      <c r="JKO45" s="127"/>
      <c r="JKP45" s="127"/>
      <c r="JKQ45" s="127"/>
      <c r="JKR45" s="127"/>
      <c r="JKS45" s="127"/>
      <c r="JKT45" s="127"/>
      <c r="JKU45" s="127"/>
      <c r="JKV45" s="127"/>
      <c r="JKW45" s="127"/>
      <c r="JKX45" s="127"/>
      <c r="JKY45" s="127"/>
      <c r="JKZ45" s="127"/>
      <c r="JLA45" s="127"/>
      <c r="JLB45" s="127"/>
      <c r="JLC45" s="127"/>
      <c r="JLD45" s="127"/>
      <c r="JLE45" s="127"/>
      <c r="JLF45" s="127"/>
      <c r="JLG45" s="127"/>
      <c r="JLH45" s="127"/>
      <c r="JLI45" s="127"/>
      <c r="JLJ45" s="127"/>
      <c r="JLK45" s="127"/>
      <c r="JLL45" s="127"/>
      <c r="JLM45" s="127"/>
      <c r="JLN45" s="127"/>
      <c r="JLO45" s="127"/>
      <c r="JLP45" s="127"/>
      <c r="JLQ45" s="127"/>
      <c r="JLR45" s="127"/>
      <c r="JLS45" s="127"/>
      <c r="JLT45" s="127"/>
      <c r="JLU45" s="127"/>
      <c r="JLV45" s="127"/>
      <c r="JLW45" s="127"/>
      <c r="JLX45" s="127"/>
      <c r="JLY45" s="127"/>
      <c r="JLZ45" s="127"/>
      <c r="JMA45" s="127"/>
      <c r="JMB45" s="127"/>
      <c r="JMC45" s="127"/>
      <c r="JMD45" s="127"/>
      <c r="JME45" s="127"/>
      <c r="JMF45" s="127"/>
      <c r="JMG45" s="127"/>
      <c r="JMH45" s="127"/>
      <c r="JMI45" s="127"/>
      <c r="JMJ45" s="127"/>
      <c r="JMK45" s="127"/>
      <c r="JML45" s="127"/>
      <c r="JMM45" s="127"/>
      <c r="JMN45" s="127"/>
      <c r="JMO45" s="127"/>
      <c r="JMP45" s="127"/>
      <c r="JMQ45" s="127"/>
      <c r="JMR45" s="127"/>
      <c r="JMS45" s="127"/>
      <c r="JMT45" s="127"/>
      <c r="JMU45" s="127"/>
      <c r="JMV45" s="127"/>
      <c r="JMW45" s="127"/>
      <c r="JMX45" s="127"/>
      <c r="JMY45" s="127"/>
      <c r="JMZ45" s="127"/>
      <c r="JNA45" s="127"/>
      <c r="JNB45" s="127"/>
      <c r="JNC45" s="127"/>
      <c r="JND45" s="127"/>
      <c r="JNE45" s="127"/>
      <c r="JNF45" s="127"/>
      <c r="JNG45" s="127"/>
      <c r="JNH45" s="127"/>
      <c r="JNI45" s="127"/>
      <c r="JNJ45" s="127"/>
      <c r="JNK45" s="127"/>
      <c r="JNL45" s="127"/>
      <c r="JNM45" s="127"/>
      <c r="JNN45" s="127"/>
      <c r="JNO45" s="127"/>
      <c r="JNP45" s="127"/>
      <c r="JNQ45" s="127"/>
      <c r="JNR45" s="127"/>
      <c r="JNS45" s="127"/>
      <c r="JNT45" s="127"/>
      <c r="JNU45" s="127"/>
      <c r="JNV45" s="127"/>
      <c r="JNW45" s="127"/>
      <c r="JNX45" s="127"/>
      <c r="JNY45" s="127"/>
      <c r="JNZ45" s="127"/>
      <c r="JOA45" s="127"/>
      <c r="JOB45" s="127"/>
      <c r="JOC45" s="127"/>
      <c r="JOD45" s="127"/>
      <c r="JOE45" s="127"/>
      <c r="JOF45" s="127"/>
      <c r="JOG45" s="127"/>
      <c r="JOH45" s="127"/>
      <c r="JOI45" s="127"/>
      <c r="JOJ45" s="127"/>
      <c r="JOK45" s="127"/>
      <c r="JOL45" s="127"/>
      <c r="JOM45" s="127"/>
      <c r="JON45" s="127"/>
      <c r="JOO45" s="127"/>
      <c r="JOP45" s="127"/>
      <c r="JOQ45" s="127"/>
      <c r="JOR45" s="127"/>
      <c r="JOS45" s="127"/>
      <c r="JOT45" s="127"/>
      <c r="JOU45" s="127"/>
      <c r="JOV45" s="127"/>
      <c r="JOW45" s="127"/>
      <c r="JOX45" s="127"/>
      <c r="JOY45" s="127"/>
      <c r="JOZ45" s="127"/>
      <c r="JPA45" s="127"/>
      <c r="JPB45" s="127"/>
      <c r="JPC45" s="127"/>
      <c r="JPD45" s="127"/>
      <c r="JPE45" s="127"/>
      <c r="JPF45" s="127"/>
      <c r="JPG45" s="127"/>
      <c r="JPH45" s="127"/>
      <c r="JPI45" s="127"/>
      <c r="JPJ45" s="127"/>
      <c r="JPK45" s="127"/>
      <c r="JPL45" s="127"/>
      <c r="JPM45" s="127"/>
      <c r="JPN45" s="127"/>
      <c r="JPO45" s="127"/>
      <c r="JPP45" s="127"/>
      <c r="JPQ45" s="127"/>
      <c r="JPR45" s="127"/>
      <c r="JPS45" s="127"/>
      <c r="JPT45" s="127"/>
      <c r="JPU45" s="127"/>
      <c r="JPV45" s="127"/>
      <c r="JPW45" s="127"/>
      <c r="JPX45" s="127"/>
      <c r="JPY45" s="127"/>
      <c r="JPZ45" s="127"/>
      <c r="JQA45" s="127"/>
      <c r="JQB45" s="127"/>
      <c r="JQC45" s="127"/>
      <c r="JQD45" s="127"/>
      <c r="JQE45" s="127"/>
      <c r="JQF45" s="127"/>
      <c r="JQG45" s="127"/>
      <c r="JQH45" s="127"/>
      <c r="JQI45" s="127"/>
      <c r="JQJ45" s="127"/>
      <c r="JQK45" s="127"/>
      <c r="JQL45" s="127"/>
      <c r="JQM45" s="127"/>
      <c r="JQN45" s="127"/>
      <c r="JQO45" s="127"/>
      <c r="JQP45" s="127"/>
      <c r="JQQ45" s="127"/>
      <c r="JQR45" s="127"/>
      <c r="JQS45" s="127"/>
      <c r="JQT45" s="127"/>
      <c r="JQU45" s="127"/>
      <c r="JQV45" s="127"/>
      <c r="JQW45" s="127"/>
      <c r="JQX45" s="127"/>
      <c r="JQY45" s="127"/>
      <c r="JQZ45" s="127"/>
      <c r="JRA45" s="127"/>
      <c r="JRB45" s="127"/>
      <c r="JRC45" s="127"/>
      <c r="JRD45" s="127"/>
      <c r="JRE45" s="127"/>
      <c r="JRF45" s="127"/>
      <c r="JRG45" s="127"/>
      <c r="JRH45" s="127"/>
      <c r="JRI45" s="127"/>
      <c r="JRJ45" s="127"/>
      <c r="JRK45" s="127"/>
      <c r="JRL45" s="127"/>
      <c r="JRM45" s="127"/>
      <c r="JRN45" s="127"/>
      <c r="JRO45" s="127"/>
      <c r="JRP45" s="127"/>
      <c r="JRQ45" s="127"/>
      <c r="JRR45" s="127"/>
      <c r="JRS45" s="127"/>
      <c r="JRT45" s="127"/>
      <c r="JRU45" s="127"/>
      <c r="JRV45" s="127"/>
      <c r="JRW45" s="127"/>
      <c r="JRX45" s="127"/>
      <c r="JRY45" s="127"/>
      <c r="JRZ45" s="127"/>
      <c r="JSA45" s="127"/>
      <c r="JSB45" s="127"/>
      <c r="JSC45" s="127"/>
      <c r="JSD45" s="127"/>
      <c r="JSE45" s="127"/>
      <c r="JSF45" s="127"/>
      <c r="JSG45" s="127"/>
      <c r="JSH45" s="127"/>
      <c r="JSI45" s="127"/>
      <c r="JSJ45" s="127"/>
      <c r="JSK45" s="127"/>
      <c r="JSL45" s="127"/>
      <c r="JSM45" s="127"/>
      <c r="JSN45" s="127"/>
      <c r="JSO45" s="127"/>
      <c r="JSP45" s="127"/>
      <c r="JSQ45" s="127"/>
      <c r="JSR45" s="127"/>
      <c r="JSS45" s="127"/>
      <c r="JST45" s="127"/>
      <c r="JSU45" s="127"/>
      <c r="JSV45" s="127"/>
      <c r="JSW45" s="127"/>
      <c r="JSX45" s="127"/>
      <c r="JSY45" s="127"/>
      <c r="JSZ45" s="127"/>
      <c r="JTA45" s="127"/>
      <c r="JTB45" s="127"/>
      <c r="JTC45" s="127"/>
      <c r="JTD45" s="127"/>
      <c r="JTE45" s="127"/>
      <c r="JTF45" s="127"/>
      <c r="JTG45" s="127"/>
      <c r="JTH45" s="127"/>
      <c r="JTI45" s="127"/>
      <c r="JTJ45" s="127"/>
      <c r="JTK45" s="127"/>
      <c r="JTL45" s="127"/>
      <c r="JTM45" s="127"/>
      <c r="JTN45" s="127"/>
      <c r="JTO45" s="127"/>
      <c r="JTP45" s="127"/>
      <c r="JTQ45" s="127"/>
      <c r="JTR45" s="127"/>
      <c r="JTS45" s="127"/>
      <c r="JTT45" s="127"/>
      <c r="JTU45" s="127"/>
      <c r="JTV45" s="127"/>
      <c r="JTW45" s="127"/>
      <c r="JTX45" s="127"/>
      <c r="JTY45" s="127"/>
      <c r="JTZ45" s="127"/>
      <c r="JUA45" s="127"/>
      <c r="JUB45" s="127"/>
      <c r="JUC45" s="127"/>
      <c r="JUD45" s="127"/>
      <c r="JUE45" s="127"/>
      <c r="JUF45" s="127"/>
      <c r="JUG45" s="127"/>
      <c r="JUH45" s="127"/>
      <c r="JUI45" s="127"/>
      <c r="JUJ45" s="127"/>
      <c r="JUK45" s="127"/>
      <c r="JUL45" s="127"/>
      <c r="JUM45" s="127"/>
      <c r="JUN45" s="127"/>
      <c r="JUO45" s="127"/>
      <c r="JUP45" s="127"/>
      <c r="JUQ45" s="127"/>
      <c r="JUR45" s="127"/>
      <c r="JUS45" s="127"/>
      <c r="JUT45" s="127"/>
      <c r="JUU45" s="127"/>
      <c r="JUV45" s="127"/>
      <c r="JUW45" s="127"/>
      <c r="JUX45" s="127"/>
      <c r="JUY45" s="127"/>
      <c r="JUZ45" s="127"/>
      <c r="JVA45" s="127"/>
      <c r="JVB45" s="127"/>
      <c r="JVC45" s="127"/>
      <c r="JVD45" s="127"/>
      <c r="JVE45" s="127"/>
      <c r="JVF45" s="127"/>
      <c r="JVG45" s="127"/>
      <c r="JVH45" s="127"/>
      <c r="JVI45" s="127"/>
      <c r="JVJ45" s="127"/>
      <c r="JVK45" s="127"/>
      <c r="JVL45" s="127"/>
      <c r="JVM45" s="127"/>
      <c r="JVN45" s="127"/>
      <c r="JVO45" s="127"/>
      <c r="JVP45" s="127"/>
      <c r="JVQ45" s="127"/>
      <c r="JVR45" s="127"/>
      <c r="JVS45" s="127"/>
      <c r="JVT45" s="127"/>
      <c r="JVU45" s="127"/>
      <c r="JVV45" s="127"/>
      <c r="JVW45" s="127"/>
      <c r="JVX45" s="127"/>
      <c r="JVY45" s="127"/>
      <c r="JVZ45" s="127"/>
      <c r="JWA45" s="127"/>
      <c r="JWB45" s="127"/>
      <c r="JWC45" s="127"/>
      <c r="JWD45" s="127"/>
      <c r="JWE45" s="127"/>
      <c r="JWF45" s="127"/>
      <c r="JWG45" s="127"/>
      <c r="JWH45" s="127"/>
      <c r="JWI45" s="127"/>
      <c r="JWJ45" s="127"/>
      <c r="JWK45" s="127"/>
      <c r="JWL45" s="127"/>
      <c r="JWM45" s="127"/>
      <c r="JWN45" s="127"/>
      <c r="JWO45" s="127"/>
      <c r="JWP45" s="127"/>
      <c r="JWQ45" s="127"/>
      <c r="JWR45" s="127"/>
      <c r="JWS45" s="127"/>
      <c r="JWT45" s="127"/>
      <c r="JWU45" s="127"/>
      <c r="JWV45" s="127"/>
      <c r="JWW45" s="127"/>
      <c r="JWX45" s="127"/>
      <c r="JWY45" s="127"/>
      <c r="JWZ45" s="127"/>
      <c r="JXA45" s="127"/>
      <c r="JXB45" s="127"/>
      <c r="JXC45" s="127"/>
      <c r="JXD45" s="127"/>
      <c r="JXE45" s="127"/>
      <c r="JXF45" s="127"/>
      <c r="JXG45" s="127"/>
      <c r="JXH45" s="127"/>
      <c r="JXI45" s="127"/>
      <c r="JXJ45" s="127"/>
      <c r="JXK45" s="127"/>
      <c r="JXL45" s="127"/>
      <c r="JXM45" s="127"/>
      <c r="JXN45" s="127"/>
      <c r="JXO45" s="127"/>
      <c r="JXP45" s="127"/>
      <c r="JXQ45" s="127"/>
      <c r="JXR45" s="127"/>
      <c r="JXS45" s="127"/>
      <c r="JXT45" s="127"/>
      <c r="JXU45" s="127"/>
      <c r="JXV45" s="127"/>
      <c r="JXW45" s="127"/>
      <c r="JXX45" s="127"/>
      <c r="JXY45" s="127"/>
      <c r="JXZ45" s="127"/>
      <c r="JYA45" s="127"/>
      <c r="JYB45" s="127"/>
      <c r="JYC45" s="127"/>
      <c r="JYD45" s="127"/>
      <c r="JYE45" s="127"/>
      <c r="JYF45" s="127"/>
      <c r="JYG45" s="127"/>
      <c r="JYH45" s="127"/>
      <c r="JYI45" s="127"/>
      <c r="JYJ45" s="127"/>
      <c r="JYK45" s="127"/>
      <c r="JYL45" s="127"/>
      <c r="JYM45" s="127"/>
      <c r="JYN45" s="127"/>
      <c r="JYO45" s="127"/>
      <c r="JYP45" s="127"/>
      <c r="JYQ45" s="127"/>
      <c r="JYR45" s="127"/>
      <c r="JYS45" s="127"/>
      <c r="JYT45" s="127"/>
      <c r="JYU45" s="127"/>
      <c r="JYV45" s="127"/>
      <c r="JYW45" s="127"/>
      <c r="JYX45" s="127"/>
      <c r="JYY45" s="127"/>
      <c r="JYZ45" s="127"/>
      <c r="JZA45" s="127"/>
      <c r="JZB45" s="127"/>
      <c r="JZC45" s="127"/>
      <c r="JZD45" s="127"/>
      <c r="JZE45" s="127"/>
      <c r="JZF45" s="127"/>
      <c r="JZG45" s="127"/>
      <c r="JZH45" s="127"/>
      <c r="JZI45" s="127"/>
      <c r="JZJ45" s="127"/>
      <c r="JZK45" s="127"/>
      <c r="JZL45" s="127"/>
      <c r="JZM45" s="127"/>
      <c r="JZN45" s="127"/>
      <c r="JZO45" s="127"/>
      <c r="JZP45" s="127"/>
      <c r="JZQ45" s="127"/>
      <c r="JZR45" s="127"/>
      <c r="JZS45" s="127"/>
      <c r="JZT45" s="127"/>
      <c r="JZU45" s="127"/>
      <c r="JZV45" s="127"/>
      <c r="JZW45" s="127"/>
      <c r="JZX45" s="127"/>
      <c r="JZY45" s="127"/>
      <c r="JZZ45" s="127"/>
      <c r="KAA45" s="127"/>
      <c r="KAB45" s="127"/>
      <c r="KAC45" s="127"/>
      <c r="KAD45" s="127"/>
      <c r="KAE45" s="127"/>
      <c r="KAF45" s="127"/>
      <c r="KAG45" s="127"/>
      <c r="KAH45" s="127"/>
      <c r="KAI45" s="127"/>
      <c r="KAJ45" s="127"/>
      <c r="KAK45" s="127"/>
      <c r="KAL45" s="127"/>
      <c r="KAM45" s="127"/>
      <c r="KAN45" s="127"/>
      <c r="KAO45" s="127"/>
      <c r="KAP45" s="127"/>
      <c r="KAQ45" s="127"/>
      <c r="KAR45" s="127"/>
      <c r="KAS45" s="127"/>
      <c r="KAT45" s="127"/>
      <c r="KAU45" s="127"/>
      <c r="KAV45" s="127"/>
      <c r="KAW45" s="127"/>
      <c r="KAX45" s="127"/>
      <c r="KAY45" s="127"/>
      <c r="KAZ45" s="127"/>
      <c r="KBA45" s="127"/>
      <c r="KBB45" s="127"/>
      <c r="KBC45" s="127"/>
      <c r="KBD45" s="127"/>
      <c r="KBE45" s="127"/>
      <c r="KBF45" s="127"/>
      <c r="KBG45" s="127"/>
      <c r="KBH45" s="127"/>
      <c r="KBI45" s="127"/>
      <c r="KBJ45" s="127"/>
      <c r="KBK45" s="127"/>
      <c r="KBL45" s="127"/>
      <c r="KBM45" s="127"/>
      <c r="KBN45" s="127"/>
      <c r="KBO45" s="127"/>
      <c r="KBP45" s="127"/>
      <c r="KBQ45" s="127"/>
      <c r="KBR45" s="127"/>
      <c r="KBS45" s="127"/>
      <c r="KBT45" s="127"/>
      <c r="KBU45" s="127"/>
      <c r="KBV45" s="127"/>
      <c r="KBW45" s="127"/>
      <c r="KBX45" s="127"/>
      <c r="KBY45" s="127"/>
      <c r="KBZ45" s="127"/>
      <c r="KCA45" s="127"/>
      <c r="KCB45" s="127"/>
      <c r="KCC45" s="127"/>
      <c r="KCD45" s="127"/>
      <c r="KCE45" s="127"/>
      <c r="KCF45" s="127"/>
      <c r="KCG45" s="127"/>
      <c r="KCH45" s="127"/>
      <c r="KCI45" s="127"/>
      <c r="KCJ45" s="127"/>
      <c r="KCK45" s="127"/>
      <c r="KCL45" s="127"/>
      <c r="KCM45" s="127"/>
      <c r="KCN45" s="127"/>
      <c r="KCO45" s="127"/>
      <c r="KCP45" s="127"/>
      <c r="KCQ45" s="127"/>
      <c r="KCR45" s="127"/>
      <c r="KCS45" s="127"/>
      <c r="KCT45" s="127"/>
      <c r="KCU45" s="127"/>
      <c r="KCV45" s="127"/>
      <c r="KCW45" s="127"/>
      <c r="KCX45" s="127"/>
      <c r="KCY45" s="127"/>
      <c r="KCZ45" s="127"/>
      <c r="KDA45" s="127"/>
      <c r="KDB45" s="127"/>
      <c r="KDC45" s="127"/>
      <c r="KDD45" s="127"/>
      <c r="KDE45" s="127"/>
      <c r="KDF45" s="127"/>
      <c r="KDG45" s="127"/>
      <c r="KDH45" s="127"/>
      <c r="KDI45" s="127"/>
      <c r="KDJ45" s="127"/>
      <c r="KDK45" s="127"/>
      <c r="KDL45" s="127"/>
      <c r="KDM45" s="127"/>
      <c r="KDN45" s="127"/>
      <c r="KDO45" s="127"/>
      <c r="KDP45" s="127"/>
      <c r="KDQ45" s="127"/>
      <c r="KDR45" s="127"/>
      <c r="KDS45" s="127"/>
      <c r="KDT45" s="127"/>
      <c r="KDU45" s="127"/>
      <c r="KDV45" s="127"/>
      <c r="KDW45" s="127"/>
      <c r="KDX45" s="127"/>
      <c r="KDY45" s="127"/>
      <c r="KDZ45" s="127"/>
      <c r="KEA45" s="127"/>
      <c r="KEB45" s="127"/>
      <c r="KEC45" s="127"/>
      <c r="KED45" s="127"/>
      <c r="KEE45" s="127"/>
      <c r="KEF45" s="127"/>
      <c r="KEG45" s="127"/>
      <c r="KEH45" s="127"/>
      <c r="KEI45" s="127"/>
      <c r="KEJ45" s="127"/>
      <c r="KEK45" s="127"/>
      <c r="KEL45" s="127"/>
      <c r="KEM45" s="127"/>
      <c r="KEN45" s="127"/>
      <c r="KEO45" s="127"/>
      <c r="KEP45" s="127"/>
      <c r="KEQ45" s="127"/>
      <c r="KER45" s="127"/>
      <c r="KES45" s="127"/>
      <c r="KET45" s="127"/>
      <c r="KEU45" s="127"/>
      <c r="KEV45" s="127"/>
      <c r="KEW45" s="127"/>
      <c r="KEX45" s="127"/>
      <c r="KEY45" s="127"/>
      <c r="KEZ45" s="127"/>
      <c r="KFA45" s="127"/>
      <c r="KFB45" s="127"/>
      <c r="KFC45" s="127"/>
      <c r="KFD45" s="127"/>
      <c r="KFE45" s="127"/>
      <c r="KFF45" s="127"/>
      <c r="KFG45" s="127"/>
      <c r="KFH45" s="127"/>
      <c r="KFI45" s="127"/>
      <c r="KFJ45" s="127"/>
      <c r="KFK45" s="127"/>
      <c r="KFL45" s="127"/>
      <c r="KFM45" s="127"/>
      <c r="KFN45" s="127"/>
      <c r="KFO45" s="127"/>
      <c r="KFP45" s="127"/>
      <c r="KFQ45" s="127"/>
      <c r="KFR45" s="127"/>
      <c r="KFS45" s="127"/>
      <c r="KFT45" s="127"/>
      <c r="KFU45" s="127"/>
      <c r="KFV45" s="127"/>
      <c r="KFW45" s="127"/>
      <c r="KFX45" s="127"/>
      <c r="KFY45" s="127"/>
      <c r="KFZ45" s="127"/>
      <c r="KGA45" s="127"/>
      <c r="KGB45" s="127"/>
      <c r="KGC45" s="127"/>
      <c r="KGD45" s="127"/>
      <c r="KGE45" s="127"/>
      <c r="KGF45" s="127"/>
      <c r="KGG45" s="127"/>
      <c r="KGH45" s="127"/>
      <c r="KGI45" s="127"/>
      <c r="KGJ45" s="127"/>
      <c r="KGK45" s="127"/>
      <c r="KGL45" s="127"/>
      <c r="KGM45" s="127"/>
      <c r="KGN45" s="127"/>
      <c r="KGO45" s="127"/>
      <c r="KGP45" s="127"/>
      <c r="KGQ45" s="127"/>
      <c r="KGR45" s="127"/>
      <c r="KGS45" s="127"/>
      <c r="KGT45" s="127"/>
      <c r="KGU45" s="127"/>
      <c r="KGV45" s="127"/>
      <c r="KGW45" s="127"/>
      <c r="KGX45" s="127"/>
      <c r="KGY45" s="127"/>
      <c r="KGZ45" s="127"/>
      <c r="KHA45" s="127"/>
      <c r="KHB45" s="127"/>
      <c r="KHC45" s="127"/>
      <c r="KHD45" s="127"/>
      <c r="KHE45" s="127"/>
      <c r="KHF45" s="127"/>
      <c r="KHG45" s="127"/>
      <c r="KHH45" s="127"/>
      <c r="KHI45" s="127"/>
      <c r="KHJ45" s="127"/>
      <c r="KHK45" s="127"/>
      <c r="KHL45" s="127"/>
      <c r="KHM45" s="127"/>
      <c r="KHN45" s="127"/>
      <c r="KHO45" s="127"/>
      <c r="KHP45" s="127"/>
      <c r="KHQ45" s="127"/>
      <c r="KHR45" s="127"/>
      <c r="KHS45" s="127"/>
      <c r="KHT45" s="127"/>
      <c r="KHU45" s="127"/>
      <c r="KHV45" s="127"/>
      <c r="KHW45" s="127"/>
      <c r="KHX45" s="127"/>
      <c r="KHY45" s="127"/>
      <c r="KHZ45" s="127"/>
      <c r="KIA45" s="127"/>
      <c r="KIB45" s="127"/>
      <c r="KIC45" s="127"/>
      <c r="KID45" s="127"/>
      <c r="KIE45" s="127"/>
      <c r="KIF45" s="127"/>
      <c r="KIG45" s="127"/>
      <c r="KIH45" s="127"/>
      <c r="KII45" s="127"/>
      <c r="KIJ45" s="127"/>
      <c r="KIK45" s="127"/>
      <c r="KIL45" s="127"/>
      <c r="KIM45" s="127"/>
      <c r="KIN45" s="127"/>
      <c r="KIO45" s="127"/>
      <c r="KIP45" s="127"/>
      <c r="KIQ45" s="127"/>
      <c r="KIR45" s="127"/>
      <c r="KIS45" s="127"/>
      <c r="KIT45" s="127"/>
      <c r="KIU45" s="127"/>
      <c r="KIV45" s="127"/>
      <c r="KIW45" s="127"/>
      <c r="KIX45" s="127"/>
      <c r="KIY45" s="127"/>
      <c r="KIZ45" s="127"/>
      <c r="KJA45" s="127"/>
      <c r="KJB45" s="127"/>
      <c r="KJC45" s="127"/>
      <c r="KJD45" s="127"/>
      <c r="KJE45" s="127"/>
      <c r="KJF45" s="127"/>
      <c r="KJG45" s="127"/>
      <c r="KJH45" s="127"/>
      <c r="KJI45" s="127"/>
      <c r="KJJ45" s="127"/>
      <c r="KJK45" s="127"/>
      <c r="KJL45" s="127"/>
      <c r="KJM45" s="127"/>
      <c r="KJN45" s="127"/>
      <c r="KJO45" s="127"/>
      <c r="KJP45" s="127"/>
      <c r="KJQ45" s="127"/>
      <c r="KJR45" s="127"/>
      <c r="KJS45" s="127"/>
      <c r="KJT45" s="127"/>
      <c r="KJU45" s="127"/>
      <c r="KJV45" s="127"/>
      <c r="KJW45" s="127"/>
      <c r="KJX45" s="127"/>
      <c r="KJY45" s="127"/>
      <c r="KJZ45" s="127"/>
      <c r="KKA45" s="127"/>
      <c r="KKB45" s="127"/>
      <c r="KKC45" s="127"/>
      <c r="KKD45" s="127"/>
      <c r="KKE45" s="127"/>
      <c r="KKF45" s="127"/>
      <c r="KKG45" s="127"/>
      <c r="KKH45" s="127"/>
      <c r="KKI45" s="127"/>
      <c r="KKJ45" s="127"/>
      <c r="KKK45" s="127"/>
      <c r="KKL45" s="127"/>
      <c r="KKM45" s="127"/>
      <c r="KKN45" s="127"/>
      <c r="KKO45" s="127"/>
      <c r="KKP45" s="127"/>
      <c r="KKQ45" s="127"/>
      <c r="KKR45" s="127"/>
      <c r="KKS45" s="127"/>
      <c r="KKT45" s="127"/>
      <c r="KKU45" s="127"/>
      <c r="KKV45" s="127"/>
      <c r="KKW45" s="127"/>
      <c r="KKX45" s="127"/>
      <c r="KKY45" s="127"/>
      <c r="KKZ45" s="127"/>
      <c r="KLA45" s="127"/>
      <c r="KLB45" s="127"/>
      <c r="KLC45" s="127"/>
      <c r="KLD45" s="127"/>
      <c r="KLE45" s="127"/>
      <c r="KLF45" s="127"/>
      <c r="KLG45" s="127"/>
      <c r="KLH45" s="127"/>
      <c r="KLI45" s="127"/>
      <c r="KLJ45" s="127"/>
      <c r="KLK45" s="127"/>
      <c r="KLL45" s="127"/>
      <c r="KLM45" s="127"/>
      <c r="KLN45" s="127"/>
      <c r="KLO45" s="127"/>
      <c r="KLP45" s="127"/>
      <c r="KLQ45" s="127"/>
      <c r="KLR45" s="127"/>
      <c r="KLS45" s="127"/>
      <c r="KLT45" s="127"/>
      <c r="KLU45" s="127"/>
      <c r="KLV45" s="127"/>
      <c r="KLW45" s="127"/>
      <c r="KLX45" s="127"/>
      <c r="KLY45" s="127"/>
      <c r="KLZ45" s="127"/>
      <c r="KMA45" s="127"/>
      <c r="KMB45" s="127"/>
      <c r="KMC45" s="127"/>
      <c r="KMD45" s="127"/>
      <c r="KME45" s="127"/>
      <c r="KMF45" s="127"/>
      <c r="KMG45" s="127"/>
      <c r="KMH45" s="127"/>
      <c r="KMI45" s="127"/>
      <c r="KMJ45" s="127"/>
      <c r="KMK45" s="127"/>
      <c r="KML45" s="127"/>
      <c r="KMM45" s="127"/>
      <c r="KMN45" s="127"/>
      <c r="KMO45" s="127"/>
      <c r="KMP45" s="127"/>
      <c r="KMQ45" s="127"/>
      <c r="KMR45" s="127"/>
      <c r="KMS45" s="127"/>
      <c r="KMT45" s="127"/>
      <c r="KMU45" s="127"/>
      <c r="KMV45" s="127"/>
      <c r="KMW45" s="127"/>
      <c r="KMX45" s="127"/>
      <c r="KMY45" s="127"/>
      <c r="KMZ45" s="127"/>
      <c r="KNA45" s="127"/>
      <c r="KNB45" s="127"/>
      <c r="KNC45" s="127"/>
      <c r="KND45" s="127"/>
      <c r="KNE45" s="127"/>
      <c r="KNF45" s="127"/>
      <c r="KNG45" s="127"/>
      <c r="KNH45" s="127"/>
      <c r="KNI45" s="127"/>
      <c r="KNJ45" s="127"/>
      <c r="KNK45" s="127"/>
      <c r="KNL45" s="127"/>
      <c r="KNM45" s="127"/>
      <c r="KNN45" s="127"/>
      <c r="KNO45" s="127"/>
      <c r="KNP45" s="127"/>
      <c r="KNQ45" s="127"/>
      <c r="KNR45" s="127"/>
      <c r="KNS45" s="127"/>
      <c r="KNT45" s="127"/>
      <c r="KNU45" s="127"/>
      <c r="KNV45" s="127"/>
      <c r="KNW45" s="127"/>
      <c r="KNX45" s="127"/>
      <c r="KNY45" s="127"/>
      <c r="KNZ45" s="127"/>
      <c r="KOA45" s="127"/>
      <c r="KOB45" s="127"/>
      <c r="KOC45" s="127"/>
      <c r="KOD45" s="127"/>
      <c r="KOE45" s="127"/>
      <c r="KOF45" s="127"/>
      <c r="KOG45" s="127"/>
      <c r="KOH45" s="127"/>
      <c r="KOI45" s="127"/>
      <c r="KOJ45" s="127"/>
      <c r="KOK45" s="127"/>
      <c r="KOL45" s="127"/>
      <c r="KOM45" s="127"/>
      <c r="KON45" s="127"/>
      <c r="KOO45" s="127"/>
      <c r="KOP45" s="127"/>
      <c r="KOQ45" s="127"/>
      <c r="KOR45" s="127"/>
      <c r="KOS45" s="127"/>
      <c r="KOT45" s="127"/>
      <c r="KOU45" s="127"/>
      <c r="KOV45" s="127"/>
      <c r="KOW45" s="127"/>
      <c r="KOX45" s="127"/>
      <c r="KOY45" s="127"/>
      <c r="KOZ45" s="127"/>
      <c r="KPA45" s="127"/>
      <c r="KPB45" s="127"/>
      <c r="KPC45" s="127"/>
      <c r="KPD45" s="127"/>
      <c r="KPE45" s="127"/>
      <c r="KPF45" s="127"/>
      <c r="KPG45" s="127"/>
      <c r="KPH45" s="127"/>
      <c r="KPI45" s="127"/>
      <c r="KPJ45" s="127"/>
      <c r="KPK45" s="127"/>
      <c r="KPL45" s="127"/>
      <c r="KPM45" s="127"/>
      <c r="KPN45" s="127"/>
      <c r="KPO45" s="127"/>
      <c r="KPP45" s="127"/>
      <c r="KPQ45" s="127"/>
      <c r="KPR45" s="127"/>
      <c r="KPS45" s="127"/>
      <c r="KPT45" s="127"/>
      <c r="KPU45" s="127"/>
      <c r="KPV45" s="127"/>
      <c r="KPW45" s="127"/>
      <c r="KPX45" s="127"/>
      <c r="KPY45" s="127"/>
      <c r="KPZ45" s="127"/>
      <c r="KQA45" s="127"/>
      <c r="KQB45" s="127"/>
      <c r="KQC45" s="127"/>
      <c r="KQD45" s="127"/>
      <c r="KQE45" s="127"/>
      <c r="KQF45" s="127"/>
      <c r="KQG45" s="127"/>
      <c r="KQH45" s="127"/>
      <c r="KQI45" s="127"/>
      <c r="KQJ45" s="127"/>
      <c r="KQK45" s="127"/>
      <c r="KQL45" s="127"/>
      <c r="KQM45" s="127"/>
      <c r="KQN45" s="127"/>
      <c r="KQO45" s="127"/>
      <c r="KQP45" s="127"/>
      <c r="KQQ45" s="127"/>
      <c r="KQR45" s="127"/>
      <c r="KQS45" s="127"/>
      <c r="KQT45" s="127"/>
      <c r="KQU45" s="127"/>
      <c r="KQV45" s="127"/>
      <c r="KQW45" s="127"/>
      <c r="KQX45" s="127"/>
      <c r="KQY45" s="127"/>
      <c r="KQZ45" s="127"/>
      <c r="KRA45" s="127"/>
      <c r="KRB45" s="127"/>
      <c r="KRC45" s="127"/>
      <c r="KRD45" s="127"/>
      <c r="KRE45" s="127"/>
      <c r="KRF45" s="127"/>
      <c r="KRG45" s="127"/>
      <c r="KRH45" s="127"/>
      <c r="KRI45" s="127"/>
      <c r="KRJ45" s="127"/>
      <c r="KRK45" s="127"/>
      <c r="KRL45" s="127"/>
      <c r="KRM45" s="127"/>
      <c r="KRN45" s="127"/>
      <c r="KRO45" s="127"/>
      <c r="KRP45" s="127"/>
      <c r="KRQ45" s="127"/>
      <c r="KRR45" s="127"/>
      <c r="KRS45" s="127"/>
      <c r="KRT45" s="127"/>
      <c r="KRU45" s="127"/>
      <c r="KRV45" s="127"/>
      <c r="KRW45" s="127"/>
      <c r="KRX45" s="127"/>
      <c r="KRY45" s="127"/>
      <c r="KRZ45" s="127"/>
      <c r="KSA45" s="127"/>
      <c r="KSB45" s="127"/>
      <c r="KSC45" s="127"/>
      <c r="KSD45" s="127"/>
      <c r="KSE45" s="127"/>
      <c r="KSF45" s="127"/>
      <c r="KSG45" s="127"/>
      <c r="KSH45" s="127"/>
      <c r="KSI45" s="127"/>
      <c r="KSJ45" s="127"/>
      <c r="KSK45" s="127"/>
      <c r="KSL45" s="127"/>
      <c r="KSM45" s="127"/>
      <c r="KSN45" s="127"/>
      <c r="KSO45" s="127"/>
      <c r="KSP45" s="127"/>
      <c r="KSQ45" s="127"/>
      <c r="KSR45" s="127"/>
      <c r="KSS45" s="127"/>
      <c r="KST45" s="127"/>
      <c r="KSU45" s="127"/>
      <c r="KSV45" s="127"/>
      <c r="KSW45" s="127"/>
      <c r="KSX45" s="127"/>
      <c r="KSY45" s="127"/>
      <c r="KSZ45" s="127"/>
      <c r="KTA45" s="127"/>
      <c r="KTB45" s="127"/>
      <c r="KTC45" s="127"/>
      <c r="KTD45" s="127"/>
      <c r="KTE45" s="127"/>
      <c r="KTF45" s="127"/>
      <c r="KTG45" s="127"/>
      <c r="KTH45" s="127"/>
      <c r="KTI45" s="127"/>
      <c r="KTJ45" s="127"/>
      <c r="KTK45" s="127"/>
      <c r="KTL45" s="127"/>
      <c r="KTM45" s="127"/>
      <c r="KTN45" s="127"/>
      <c r="KTO45" s="127"/>
      <c r="KTP45" s="127"/>
      <c r="KTQ45" s="127"/>
      <c r="KTR45" s="127"/>
      <c r="KTS45" s="127"/>
      <c r="KTT45" s="127"/>
      <c r="KTU45" s="127"/>
      <c r="KTV45" s="127"/>
      <c r="KTW45" s="127"/>
      <c r="KTX45" s="127"/>
      <c r="KTY45" s="127"/>
      <c r="KTZ45" s="127"/>
      <c r="KUA45" s="127"/>
      <c r="KUB45" s="127"/>
      <c r="KUC45" s="127"/>
      <c r="KUD45" s="127"/>
      <c r="KUE45" s="127"/>
      <c r="KUF45" s="127"/>
      <c r="KUG45" s="127"/>
      <c r="KUH45" s="127"/>
      <c r="KUI45" s="127"/>
      <c r="KUJ45" s="127"/>
      <c r="KUK45" s="127"/>
      <c r="KUL45" s="127"/>
      <c r="KUM45" s="127"/>
      <c r="KUN45" s="127"/>
      <c r="KUO45" s="127"/>
      <c r="KUP45" s="127"/>
      <c r="KUQ45" s="127"/>
      <c r="KUR45" s="127"/>
      <c r="KUS45" s="127"/>
      <c r="KUT45" s="127"/>
      <c r="KUU45" s="127"/>
      <c r="KUV45" s="127"/>
      <c r="KUW45" s="127"/>
      <c r="KUX45" s="127"/>
      <c r="KUY45" s="127"/>
      <c r="KUZ45" s="127"/>
      <c r="KVA45" s="127"/>
      <c r="KVB45" s="127"/>
      <c r="KVC45" s="127"/>
      <c r="KVD45" s="127"/>
      <c r="KVE45" s="127"/>
      <c r="KVF45" s="127"/>
      <c r="KVG45" s="127"/>
      <c r="KVH45" s="127"/>
      <c r="KVI45" s="127"/>
      <c r="KVJ45" s="127"/>
      <c r="KVK45" s="127"/>
      <c r="KVL45" s="127"/>
      <c r="KVM45" s="127"/>
      <c r="KVN45" s="127"/>
      <c r="KVO45" s="127"/>
      <c r="KVP45" s="127"/>
      <c r="KVQ45" s="127"/>
      <c r="KVR45" s="127"/>
      <c r="KVS45" s="127"/>
      <c r="KVT45" s="127"/>
      <c r="KVU45" s="127"/>
      <c r="KVV45" s="127"/>
      <c r="KVW45" s="127"/>
      <c r="KVX45" s="127"/>
      <c r="KVY45" s="127"/>
      <c r="KVZ45" s="127"/>
      <c r="KWA45" s="127"/>
      <c r="KWB45" s="127"/>
      <c r="KWC45" s="127"/>
      <c r="KWD45" s="127"/>
      <c r="KWE45" s="127"/>
      <c r="KWF45" s="127"/>
      <c r="KWG45" s="127"/>
      <c r="KWH45" s="127"/>
      <c r="KWI45" s="127"/>
      <c r="KWJ45" s="127"/>
      <c r="KWK45" s="127"/>
      <c r="KWL45" s="127"/>
      <c r="KWM45" s="127"/>
      <c r="KWN45" s="127"/>
      <c r="KWO45" s="127"/>
      <c r="KWP45" s="127"/>
      <c r="KWQ45" s="127"/>
      <c r="KWR45" s="127"/>
      <c r="KWS45" s="127"/>
      <c r="KWT45" s="127"/>
      <c r="KWU45" s="127"/>
      <c r="KWV45" s="127"/>
      <c r="KWW45" s="127"/>
      <c r="KWX45" s="127"/>
      <c r="KWY45" s="127"/>
      <c r="KWZ45" s="127"/>
      <c r="KXA45" s="127"/>
      <c r="KXB45" s="127"/>
      <c r="KXC45" s="127"/>
      <c r="KXD45" s="127"/>
      <c r="KXE45" s="127"/>
      <c r="KXF45" s="127"/>
      <c r="KXG45" s="127"/>
      <c r="KXH45" s="127"/>
      <c r="KXI45" s="127"/>
      <c r="KXJ45" s="127"/>
      <c r="KXK45" s="127"/>
      <c r="KXL45" s="127"/>
      <c r="KXM45" s="127"/>
      <c r="KXN45" s="127"/>
      <c r="KXO45" s="127"/>
      <c r="KXP45" s="127"/>
      <c r="KXQ45" s="127"/>
      <c r="KXR45" s="127"/>
      <c r="KXS45" s="127"/>
      <c r="KXT45" s="127"/>
      <c r="KXU45" s="127"/>
      <c r="KXV45" s="127"/>
      <c r="KXW45" s="127"/>
      <c r="KXX45" s="127"/>
      <c r="KXY45" s="127"/>
      <c r="KXZ45" s="127"/>
      <c r="KYA45" s="127"/>
      <c r="KYB45" s="127"/>
      <c r="KYC45" s="127"/>
      <c r="KYD45" s="127"/>
      <c r="KYE45" s="127"/>
      <c r="KYF45" s="127"/>
      <c r="KYG45" s="127"/>
      <c r="KYH45" s="127"/>
      <c r="KYI45" s="127"/>
      <c r="KYJ45" s="127"/>
      <c r="KYK45" s="127"/>
      <c r="KYL45" s="127"/>
      <c r="KYM45" s="127"/>
      <c r="KYN45" s="127"/>
      <c r="KYO45" s="127"/>
      <c r="KYP45" s="127"/>
      <c r="KYQ45" s="127"/>
      <c r="KYR45" s="127"/>
      <c r="KYS45" s="127"/>
      <c r="KYT45" s="127"/>
      <c r="KYU45" s="127"/>
      <c r="KYV45" s="127"/>
      <c r="KYW45" s="127"/>
      <c r="KYX45" s="127"/>
      <c r="KYY45" s="127"/>
      <c r="KYZ45" s="127"/>
      <c r="KZA45" s="127"/>
      <c r="KZB45" s="127"/>
      <c r="KZC45" s="127"/>
      <c r="KZD45" s="127"/>
      <c r="KZE45" s="127"/>
      <c r="KZF45" s="127"/>
      <c r="KZG45" s="127"/>
      <c r="KZH45" s="127"/>
      <c r="KZI45" s="127"/>
      <c r="KZJ45" s="127"/>
      <c r="KZK45" s="127"/>
      <c r="KZL45" s="127"/>
      <c r="KZM45" s="127"/>
      <c r="KZN45" s="127"/>
      <c r="KZO45" s="127"/>
      <c r="KZP45" s="127"/>
      <c r="KZQ45" s="127"/>
      <c r="KZR45" s="127"/>
      <c r="KZS45" s="127"/>
      <c r="KZT45" s="127"/>
      <c r="KZU45" s="127"/>
      <c r="KZV45" s="127"/>
      <c r="KZW45" s="127"/>
      <c r="KZX45" s="127"/>
      <c r="KZY45" s="127"/>
      <c r="KZZ45" s="127"/>
      <c r="LAA45" s="127"/>
      <c r="LAB45" s="127"/>
      <c r="LAC45" s="127"/>
      <c r="LAD45" s="127"/>
      <c r="LAE45" s="127"/>
      <c r="LAF45" s="127"/>
      <c r="LAG45" s="127"/>
      <c r="LAH45" s="127"/>
      <c r="LAI45" s="127"/>
      <c r="LAJ45" s="127"/>
      <c r="LAK45" s="127"/>
      <c r="LAL45" s="127"/>
      <c r="LAM45" s="127"/>
      <c r="LAN45" s="127"/>
      <c r="LAO45" s="127"/>
      <c r="LAP45" s="127"/>
      <c r="LAQ45" s="127"/>
      <c r="LAR45" s="127"/>
      <c r="LAS45" s="127"/>
      <c r="LAT45" s="127"/>
      <c r="LAU45" s="127"/>
      <c r="LAV45" s="127"/>
      <c r="LAW45" s="127"/>
      <c r="LAX45" s="127"/>
      <c r="LAY45" s="127"/>
      <c r="LAZ45" s="127"/>
      <c r="LBA45" s="127"/>
      <c r="LBB45" s="127"/>
      <c r="LBC45" s="127"/>
      <c r="LBD45" s="127"/>
      <c r="LBE45" s="127"/>
      <c r="LBF45" s="127"/>
      <c r="LBG45" s="127"/>
      <c r="LBH45" s="127"/>
      <c r="LBI45" s="127"/>
      <c r="LBJ45" s="127"/>
      <c r="LBK45" s="127"/>
      <c r="LBL45" s="127"/>
      <c r="LBM45" s="127"/>
      <c r="LBN45" s="127"/>
      <c r="LBO45" s="127"/>
      <c r="LBP45" s="127"/>
      <c r="LBQ45" s="127"/>
      <c r="LBR45" s="127"/>
      <c r="LBS45" s="127"/>
      <c r="LBT45" s="127"/>
      <c r="LBU45" s="127"/>
      <c r="LBV45" s="127"/>
      <c r="LBW45" s="127"/>
      <c r="LBX45" s="127"/>
      <c r="LBY45" s="127"/>
      <c r="LBZ45" s="127"/>
      <c r="LCA45" s="127"/>
      <c r="LCB45" s="127"/>
      <c r="LCC45" s="127"/>
      <c r="LCD45" s="127"/>
      <c r="LCE45" s="127"/>
      <c r="LCF45" s="127"/>
      <c r="LCG45" s="127"/>
      <c r="LCH45" s="127"/>
      <c r="LCI45" s="127"/>
      <c r="LCJ45" s="127"/>
      <c r="LCK45" s="127"/>
      <c r="LCL45" s="127"/>
      <c r="LCM45" s="127"/>
      <c r="LCN45" s="127"/>
      <c r="LCO45" s="127"/>
      <c r="LCP45" s="127"/>
      <c r="LCQ45" s="127"/>
      <c r="LCR45" s="127"/>
      <c r="LCS45" s="127"/>
      <c r="LCT45" s="127"/>
      <c r="LCU45" s="127"/>
      <c r="LCV45" s="127"/>
      <c r="LCW45" s="127"/>
      <c r="LCX45" s="127"/>
      <c r="LCY45" s="127"/>
      <c r="LCZ45" s="127"/>
      <c r="LDA45" s="127"/>
      <c r="LDB45" s="127"/>
      <c r="LDC45" s="127"/>
      <c r="LDD45" s="127"/>
      <c r="LDE45" s="127"/>
      <c r="LDF45" s="127"/>
      <c r="LDG45" s="127"/>
      <c r="LDH45" s="127"/>
      <c r="LDI45" s="127"/>
      <c r="LDJ45" s="127"/>
      <c r="LDK45" s="127"/>
      <c r="LDL45" s="127"/>
      <c r="LDM45" s="127"/>
      <c r="LDN45" s="127"/>
      <c r="LDO45" s="127"/>
      <c r="LDP45" s="127"/>
      <c r="LDQ45" s="127"/>
      <c r="LDR45" s="127"/>
      <c r="LDS45" s="127"/>
      <c r="LDT45" s="127"/>
      <c r="LDU45" s="127"/>
      <c r="LDV45" s="127"/>
      <c r="LDW45" s="127"/>
      <c r="LDX45" s="127"/>
      <c r="LDY45" s="127"/>
      <c r="LDZ45" s="127"/>
      <c r="LEA45" s="127"/>
      <c r="LEB45" s="127"/>
      <c r="LEC45" s="127"/>
      <c r="LED45" s="127"/>
      <c r="LEE45" s="127"/>
      <c r="LEF45" s="127"/>
      <c r="LEG45" s="127"/>
      <c r="LEH45" s="127"/>
      <c r="LEI45" s="127"/>
      <c r="LEJ45" s="127"/>
      <c r="LEK45" s="127"/>
      <c r="LEL45" s="127"/>
      <c r="LEM45" s="127"/>
      <c r="LEN45" s="127"/>
      <c r="LEO45" s="127"/>
      <c r="LEP45" s="127"/>
      <c r="LEQ45" s="127"/>
      <c r="LER45" s="127"/>
      <c r="LES45" s="127"/>
      <c r="LET45" s="127"/>
      <c r="LEU45" s="127"/>
      <c r="LEV45" s="127"/>
      <c r="LEW45" s="127"/>
      <c r="LEX45" s="127"/>
      <c r="LEY45" s="127"/>
      <c r="LEZ45" s="127"/>
      <c r="LFA45" s="127"/>
      <c r="LFB45" s="127"/>
      <c r="LFC45" s="127"/>
      <c r="LFD45" s="127"/>
      <c r="LFE45" s="127"/>
      <c r="LFF45" s="127"/>
      <c r="LFG45" s="127"/>
      <c r="LFH45" s="127"/>
      <c r="LFI45" s="127"/>
      <c r="LFJ45" s="127"/>
      <c r="LFK45" s="127"/>
      <c r="LFL45" s="127"/>
      <c r="LFM45" s="127"/>
      <c r="LFN45" s="127"/>
      <c r="LFO45" s="127"/>
      <c r="LFP45" s="127"/>
      <c r="LFQ45" s="127"/>
      <c r="LFR45" s="127"/>
      <c r="LFS45" s="127"/>
      <c r="LFT45" s="127"/>
      <c r="LFU45" s="127"/>
      <c r="LFV45" s="127"/>
      <c r="LFW45" s="127"/>
      <c r="LFX45" s="127"/>
      <c r="LFY45" s="127"/>
      <c r="LFZ45" s="127"/>
      <c r="LGA45" s="127"/>
      <c r="LGB45" s="127"/>
      <c r="LGC45" s="127"/>
      <c r="LGD45" s="127"/>
      <c r="LGE45" s="127"/>
      <c r="LGF45" s="127"/>
      <c r="LGG45" s="127"/>
      <c r="LGH45" s="127"/>
      <c r="LGI45" s="127"/>
      <c r="LGJ45" s="127"/>
      <c r="LGK45" s="127"/>
      <c r="LGL45" s="127"/>
      <c r="LGM45" s="127"/>
      <c r="LGN45" s="127"/>
      <c r="LGO45" s="127"/>
      <c r="LGP45" s="127"/>
      <c r="LGQ45" s="127"/>
      <c r="LGR45" s="127"/>
      <c r="LGS45" s="127"/>
      <c r="LGT45" s="127"/>
      <c r="LGU45" s="127"/>
      <c r="LGV45" s="127"/>
      <c r="LGW45" s="127"/>
      <c r="LGX45" s="127"/>
      <c r="LGY45" s="127"/>
      <c r="LGZ45" s="127"/>
      <c r="LHA45" s="127"/>
      <c r="LHB45" s="127"/>
      <c r="LHC45" s="127"/>
      <c r="LHD45" s="127"/>
      <c r="LHE45" s="127"/>
      <c r="LHF45" s="127"/>
      <c r="LHG45" s="127"/>
      <c r="LHH45" s="127"/>
      <c r="LHI45" s="127"/>
      <c r="LHJ45" s="127"/>
      <c r="LHK45" s="127"/>
      <c r="LHL45" s="127"/>
      <c r="LHM45" s="127"/>
      <c r="LHN45" s="127"/>
      <c r="LHO45" s="127"/>
      <c r="LHP45" s="127"/>
      <c r="LHQ45" s="127"/>
      <c r="LHR45" s="127"/>
      <c r="LHS45" s="127"/>
      <c r="LHT45" s="127"/>
      <c r="LHU45" s="127"/>
      <c r="LHV45" s="127"/>
      <c r="LHW45" s="127"/>
      <c r="LHX45" s="127"/>
      <c r="LHY45" s="127"/>
      <c r="LHZ45" s="127"/>
      <c r="LIA45" s="127"/>
      <c r="LIB45" s="127"/>
      <c r="LIC45" s="127"/>
      <c r="LID45" s="127"/>
      <c r="LIE45" s="127"/>
      <c r="LIF45" s="127"/>
      <c r="LIG45" s="127"/>
      <c r="LIH45" s="127"/>
      <c r="LII45" s="127"/>
      <c r="LIJ45" s="127"/>
      <c r="LIK45" s="127"/>
      <c r="LIL45" s="127"/>
      <c r="LIM45" s="127"/>
      <c r="LIN45" s="127"/>
      <c r="LIO45" s="127"/>
      <c r="LIP45" s="127"/>
      <c r="LIQ45" s="127"/>
      <c r="LIR45" s="127"/>
      <c r="LIS45" s="127"/>
      <c r="LIT45" s="127"/>
      <c r="LIU45" s="127"/>
      <c r="LIV45" s="127"/>
      <c r="LIW45" s="127"/>
      <c r="LIX45" s="127"/>
      <c r="LIY45" s="127"/>
      <c r="LIZ45" s="127"/>
      <c r="LJA45" s="127"/>
      <c r="LJB45" s="127"/>
      <c r="LJC45" s="127"/>
      <c r="LJD45" s="127"/>
      <c r="LJE45" s="127"/>
      <c r="LJF45" s="127"/>
      <c r="LJG45" s="127"/>
      <c r="LJH45" s="127"/>
      <c r="LJI45" s="127"/>
      <c r="LJJ45" s="127"/>
      <c r="LJK45" s="127"/>
      <c r="LJL45" s="127"/>
      <c r="LJM45" s="127"/>
      <c r="LJN45" s="127"/>
      <c r="LJO45" s="127"/>
      <c r="LJP45" s="127"/>
      <c r="LJQ45" s="127"/>
      <c r="LJR45" s="127"/>
      <c r="LJS45" s="127"/>
      <c r="LJT45" s="127"/>
      <c r="LJU45" s="127"/>
      <c r="LJV45" s="127"/>
      <c r="LJW45" s="127"/>
      <c r="LJX45" s="127"/>
      <c r="LJY45" s="127"/>
      <c r="LJZ45" s="127"/>
      <c r="LKA45" s="127"/>
      <c r="LKB45" s="127"/>
      <c r="LKC45" s="127"/>
      <c r="LKD45" s="127"/>
      <c r="LKE45" s="127"/>
      <c r="LKF45" s="127"/>
      <c r="LKG45" s="127"/>
      <c r="LKH45" s="127"/>
      <c r="LKI45" s="127"/>
      <c r="LKJ45" s="127"/>
      <c r="LKK45" s="127"/>
      <c r="LKL45" s="127"/>
      <c r="LKM45" s="127"/>
      <c r="LKN45" s="127"/>
      <c r="LKO45" s="127"/>
      <c r="LKP45" s="127"/>
      <c r="LKQ45" s="127"/>
      <c r="LKR45" s="127"/>
      <c r="LKS45" s="127"/>
      <c r="LKT45" s="127"/>
      <c r="LKU45" s="127"/>
      <c r="LKV45" s="127"/>
      <c r="LKW45" s="127"/>
      <c r="LKX45" s="127"/>
      <c r="LKY45" s="127"/>
      <c r="LKZ45" s="127"/>
      <c r="LLA45" s="127"/>
      <c r="LLB45" s="127"/>
      <c r="LLC45" s="127"/>
      <c r="LLD45" s="127"/>
      <c r="LLE45" s="127"/>
      <c r="LLF45" s="127"/>
      <c r="LLG45" s="127"/>
      <c r="LLH45" s="127"/>
      <c r="LLI45" s="127"/>
      <c r="LLJ45" s="127"/>
      <c r="LLK45" s="127"/>
      <c r="LLL45" s="127"/>
      <c r="LLM45" s="127"/>
      <c r="LLN45" s="127"/>
      <c r="LLO45" s="127"/>
      <c r="LLP45" s="127"/>
      <c r="LLQ45" s="127"/>
      <c r="LLR45" s="127"/>
      <c r="LLS45" s="127"/>
      <c r="LLT45" s="127"/>
      <c r="LLU45" s="127"/>
      <c r="LLV45" s="127"/>
      <c r="LLW45" s="127"/>
      <c r="LLX45" s="127"/>
      <c r="LLY45" s="127"/>
      <c r="LLZ45" s="127"/>
      <c r="LMA45" s="127"/>
      <c r="LMB45" s="127"/>
      <c r="LMC45" s="127"/>
      <c r="LMD45" s="127"/>
      <c r="LME45" s="127"/>
      <c r="LMF45" s="127"/>
      <c r="LMG45" s="127"/>
      <c r="LMH45" s="127"/>
      <c r="LMI45" s="127"/>
      <c r="LMJ45" s="127"/>
      <c r="LMK45" s="127"/>
      <c r="LML45" s="127"/>
      <c r="LMM45" s="127"/>
      <c r="LMN45" s="127"/>
      <c r="LMO45" s="127"/>
      <c r="LMP45" s="127"/>
      <c r="LMQ45" s="127"/>
      <c r="LMR45" s="127"/>
      <c r="LMS45" s="127"/>
      <c r="LMT45" s="127"/>
      <c r="LMU45" s="127"/>
      <c r="LMV45" s="127"/>
      <c r="LMW45" s="127"/>
      <c r="LMX45" s="127"/>
      <c r="LMY45" s="127"/>
      <c r="LMZ45" s="127"/>
      <c r="LNA45" s="127"/>
      <c r="LNB45" s="127"/>
      <c r="LNC45" s="127"/>
      <c r="LND45" s="127"/>
      <c r="LNE45" s="127"/>
      <c r="LNF45" s="127"/>
      <c r="LNG45" s="127"/>
      <c r="LNH45" s="127"/>
      <c r="LNI45" s="127"/>
      <c r="LNJ45" s="127"/>
      <c r="LNK45" s="127"/>
      <c r="LNL45" s="127"/>
      <c r="LNM45" s="127"/>
      <c r="LNN45" s="127"/>
      <c r="LNO45" s="127"/>
      <c r="LNP45" s="127"/>
      <c r="LNQ45" s="127"/>
      <c r="LNR45" s="127"/>
      <c r="LNS45" s="127"/>
      <c r="LNT45" s="127"/>
      <c r="LNU45" s="127"/>
      <c r="LNV45" s="127"/>
      <c r="LNW45" s="127"/>
      <c r="LNX45" s="127"/>
      <c r="LNY45" s="127"/>
      <c r="LNZ45" s="127"/>
      <c r="LOA45" s="127"/>
      <c r="LOB45" s="127"/>
      <c r="LOC45" s="127"/>
      <c r="LOD45" s="127"/>
      <c r="LOE45" s="127"/>
      <c r="LOF45" s="127"/>
      <c r="LOG45" s="127"/>
      <c r="LOH45" s="127"/>
      <c r="LOI45" s="127"/>
      <c r="LOJ45" s="127"/>
      <c r="LOK45" s="127"/>
      <c r="LOL45" s="127"/>
      <c r="LOM45" s="127"/>
      <c r="LON45" s="127"/>
      <c r="LOO45" s="127"/>
      <c r="LOP45" s="127"/>
      <c r="LOQ45" s="127"/>
      <c r="LOR45" s="127"/>
      <c r="LOS45" s="127"/>
      <c r="LOT45" s="127"/>
      <c r="LOU45" s="127"/>
      <c r="LOV45" s="127"/>
      <c r="LOW45" s="127"/>
      <c r="LOX45" s="127"/>
      <c r="LOY45" s="127"/>
      <c r="LOZ45" s="127"/>
      <c r="LPA45" s="127"/>
      <c r="LPB45" s="127"/>
      <c r="LPC45" s="127"/>
      <c r="LPD45" s="127"/>
      <c r="LPE45" s="127"/>
      <c r="LPF45" s="127"/>
      <c r="LPG45" s="127"/>
      <c r="LPH45" s="127"/>
      <c r="LPI45" s="127"/>
      <c r="LPJ45" s="127"/>
      <c r="LPK45" s="127"/>
      <c r="LPL45" s="127"/>
      <c r="LPM45" s="127"/>
      <c r="LPN45" s="127"/>
      <c r="LPO45" s="127"/>
      <c r="LPP45" s="127"/>
      <c r="LPQ45" s="127"/>
      <c r="LPR45" s="127"/>
      <c r="LPS45" s="127"/>
      <c r="LPT45" s="127"/>
      <c r="LPU45" s="127"/>
      <c r="LPV45" s="127"/>
      <c r="LPW45" s="127"/>
      <c r="LPX45" s="127"/>
      <c r="LPY45" s="127"/>
      <c r="LPZ45" s="127"/>
      <c r="LQA45" s="127"/>
      <c r="LQB45" s="127"/>
      <c r="LQC45" s="127"/>
      <c r="LQD45" s="127"/>
      <c r="LQE45" s="127"/>
      <c r="LQF45" s="127"/>
      <c r="LQG45" s="127"/>
      <c r="LQH45" s="127"/>
      <c r="LQI45" s="127"/>
      <c r="LQJ45" s="127"/>
      <c r="LQK45" s="127"/>
      <c r="LQL45" s="127"/>
      <c r="LQM45" s="127"/>
      <c r="LQN45" s="127"/>
      <c r="LQO45" s="127"/>
      <c r="LQP45" s="127"/>
      <c r="LQQ45" s="127"/>
      <c r="LQR45" s="127"/>
      <c r="LQS45" s="127"/>
      <c r="LQT45" s="127"/>
      <c r="LQU45" s="127"/>
      <c r="LQV45" s="127"/>
      <c r="LQW45" s="127"/>
      <c r="LQX45" s="127"/>
      <c r="LQY45" s="127"/>
      <c r="LQZ45" s="127"/>
      <c r="LRA45" s="127"/>
      <c r="LRB45" s="127"/>
      <c r="LRC45" s="127"/>
      <c r="LRD45" s="127"/>
      <c r="LRE45" s="127"/>
      <c r="LRF45" s="127"/>
      <c r="LRG45" s="127"/>
      <c r="LRH45" s="127"/>
      <c r="LRI45" s="127"/>
      <c r="LRJ45" s="127"/>
      <c r="LRK45" s="127"/>
      <c r="LRL45" s="127"/>
      <c r="LRM45" s="127"/>
      <c r="LRN45" s="127"/>
      <c r="LRO45" s="127"/>
      <c r="LRP45" s="127"/>
      <c r="LRQ45" s="127"/>
      <c r="LRR45" s="127"/>
      <c r="LRS45" s="127"/>
      <c r="LRT45" s="127"/>
      <c r="LRU45" s="127"/>
      <c r="LRV45" s="127"/>
      <c r="LRW45" s="127"/>
      <c r="LRX45" s="127"/>
      <c r="LRY45" s="127"/>
      <c r="LRZ45" s="127"/>
      <c r="LSA45" s="127"/>
      <c r="LSB45" s="127"/>
      <c r="LSC45" s="127"/>
      <c r="LSD45" s="127"/>
      <c r="LSE45" s="127"/>
      <c r="LSF45" s="127"/>
      <c r="LSG45" s="127"/>
      <c r="LSH45" s="127"/>
      <c r="LSI45" s="127"/>
      <c r="LSJ45" s="127"/>
      <c r="LSK45" s="127"/>
      <c r="LSL45" s="127"/>
      <c r="LSM45" s="127"/>
      <c r="LSN45" s="127"/>
      <c r="LSO45" s="127"/>
      <c r="LSP45" s="127"/>
      <c r="LSQ45" s="127"/>
      <c r="LSR45" s="127"/>
      <c r="LSS45" s="127"/>
      <c r="LST45" s="127"/>
      <c r="LSU45" s="127"/>
      <c r="LSV45" s="127"/>
      <c r="LSW45" s="127"/>
      <c r="LSX45" s="127"/>
      <c r="LSY45" s="127"/>
      <c r="LSZ45" s="127"/>
      <c r="LTA45" s="127"/>
      <c r="LTB45" s="127"/>
      <c r="LTC45" s="127"/>
      <c r="LTD45" s="127"/>
      <c r="LTE45" s="127"/>
      <c r="LTF45" s="127"/>
      <c r="LTG45" s="127"/>
      <c r="LTH45" s="127"/>
      <c r="LTI45" s="127"/>
      <c r="LTJ45" s="127"/>
      <c r="LTK45" s="127"/>
      <c r="LTL45" s="127"/>
      <c r="LTM45" s="127"/>
      <c r="LTN45" s="127"/>
      <c r="LTO45" s="127"/>
      <c r="LTP45" s="127"/>
      <c r="LTQ45" s="127"/>
      <c r="LTR45" s="127"/>
      <c r="LTS45" s="127"/>
      <c r="LTT45" s="127"/>
      <c r="LTU45" s="127"/>
      <c r="LTV45" s="127"/>
      <c r="LTW45" s="127"/>
      <c r="LTX45" s="127"/>
      <c r="LTY45" s="127"/>
      <c r="LTZ45" s="127"/>
      <c r="LUA45" s="127"/>
      <c r="LUB45" s="127"/>
      <c r="LUC45" s="127"/>
      <c r="LUD45" s="127"/>
      <c r="LUE45" s="127"/>
      <c r="LUF45" s="127"/>
      <c r="LUG45" s="127"/>
      <c r="LUH45" s="127"/>
      <c r="LUI45" s="127"/>
      <c r="LUJ45" s="127"/>
      <c r="LUK45" s="127"/>
      <c r="LUL45" s="127"/>
      <c r="LUM45" s="127"/>
      <c r="LUN45" s="127"/>
      <c r="LUO45" s="127"/>
      <c r="LUP45" s="127"/>
      <c r="LUQ45" s="127"/>
      <c r="LUR45" s="127"/>
      <c r="LUS45" s="127"/>
      <c r="LUT45" s="127"/>
      <c r="LUU45" s="127"/>
      <c r="LUV45" s="127"/>
      <c r="LUW45" s="127"/>
      <c r="LUX45" s="127"/>
      <c r="LUY45" s="127"/>
      <c r="LUZ45" s="127"/>
      <c r="LVA45" s="127"/>
      <c r="LVB45" s="127"/>
      <c r="LVC45" s="127"/>
      <c r="LVD45" s="127"/>
      <c r="LVE45" s="127"/>
      <c r="LVF45" s="127"/>
      <c r="LVG45" s="127"/>
      <c r="LVH45" s="127"/>
      <c r="LVI45" s="127"/>
      <c r="LVJ45" s="127"/>
      <c r="LVK45" s="127"/>
      <c r="LVL45" s="127"/>
      <c r="LVM45" s="127"/>
      <c r="LVN45" s="127"/>
      <c r="LVO45" s="127"/>
      <c r="LVP45" s="127"/>
      <c r="LVQ45" s="127"/>
      <c r="LVR45" s="127"/>
      <c r="LVS45" s="127"/>
      <c r="LVT45" s="127"/>
      <c r="LVU45" s="127"/>
      <c r="LVV45" s="127"/>
      <c r="LVW45" s="127"/>
      <c r="LVX45" s="127"/>
      <c r="LVY45" s="127"/>
      <c r="LVZ45" s="127"/>
      <c r="LWA45" s="127"/>
      <c r="LWB45" s="127"/>
      <c r="LWC45" s="127"/>
      <c r="LWD45" s="127"/>
      <c r="LWE45" s="127"/>
      <c r="LWF45" s="127"/>
      <c r="LWG45" s="127"/>
      <c r="LWH45" s="127"/>
      <c r="LWI45" s="127"/>
      <c r="LWJ45" s="127"/>
      <c r="LWK45" s="127"/>
      <c r="LWL45" s="127"/>
      <c r="LWM45" s="127"/>
      <c r="LWN45" s="127"/>
      <c r="LWO45" s="127"/>
      <c r="LWP45" s="127"/>
      <c r="LWQ45" s="127"/>
      <c r="LWR45" s="127"/>
      <c r="LWS45" s="127"/>
      <c r="LWT45" s="127"/>
      <c r="LWU45" s="127"/>
      <c r="LWV45" s="127"/>
      <c r="LWW45" s="127"/>
      <c r="LWX45" s="127"/>
      <c r="LWY45" s="127"/>
      <c r="LWZ45" s="127"/>
      <c r="LXA45" s="127"/>
      <c r="LXB45" s="127"/>
      <c r="LXC45" s="127"/>
      <c r="LXD45" s="127"/>
      <c r="LXE45" s="127"/>
      <c r="LXF45" s="127"/>
      <c r="LXG45" s="127"/>
      <c r="LXH45" s="127"/>
      <c r="LXI45" s="127"/>
      <c r="LXJ45" s="127"/>
      <c r="LXK45" s="127"/>
      <c r="LXL45" s="127"/>
      <c r="LXM45" s="127"/>
      <c r="LXN45" s="127"/>
      <c r="LXO45" s="127"/>
      <c r="LXP45" s="127"/>
      <c r="LXQ45" s="127"/>
      <c r="LXR45" s="127"/>
      <c r="LXS45" s="127"/>
      <c r="LXT45" s="127"/>
      <c r="LXU45" s="127"/>
      <c r="LXV45" s="127"/>
      <c r="LXW45" s="127"/>
      <c r="LXX45" s="127"/>
      <c r="LXY45" s="127"/>
      <c r="LXZ45" s="127"/>
      <c r="LYA45" s="127"/>
      <c r="LYB45" s="127"/>
      <c r="LYC45" s="127"/>
      <c r="LYD45" s="127"/>
      <c r="LYE45" s="127"/>
      <c r="LYF45" s="127"/>
      <c r="LYG45" s="127"/>
      <c r="LYH45" s="127"/>
      <c r="LYI45" s="127"/>
      <c r="LYJ45" s="127"/>
      <c r="LYK45" s="127"/>
      <c r="LYL45" s="127"/>
      <c r="LYM45" s="127"/>
      <c r="LYN45" s="127"/>
      <c r="LYO45" s="127"/>
      <c r="LYP45" s="127"/>
      <c r="LYQ45" s="127"/>
      <c r="LYR45" s="127"/>
      <c r="LYS45" s="127"/>
      <c r="LYT45" s="127"/>
      <c r="LYU45" s="127"/>
      <c r="LYV45" s="127"/>
      <c r="LYW45" s="127"/>
      <c r="LYX45" s="127"/>
      <c r="LYY45" s="127"/>
      <c r="LYZ45" s="127"/>
      <c r="LZA45" s="127"/>
      <c r="LZB45" s="127"/>
      <c r="LZC45" s="127"/>
      <c r="LZD45" s="127"/>
      <c r="LZE45" s="127"/>
      <c r="LZF45" s="127"/>
      <c r="LZG45" s="127"/>
      <c r="LZH45" s="127"/>
      <c r="LZI45" s="127"/>
      <c r="LZJ45" s="127"/>
      <c r="LZK45" s="127"/>
      <c r="LZL45" s="127"/>
      <c r="LZM45" s="127"/>
      <c r="LZN45" s="127"/>
      <c r="LZO45" s="127"/>
      <c r="LZP45" s="127"/>
      <c r="LZQ45" s="127"/>
      <c r="LZR45" s="127"/>
      <c r="LZS45" s="127"/>
      <c r="LZT45" s="127"/>
      <c r="LZU45" s="127"/>
      <c r="LZV45" s="127"/>
      <c r="LZW45" s="127"/>
      <c r="LZX45" s="127"/>
      <c r="LZY45" s="127"/>
      <c r="LZZ45" s="127"/>
      <c r="MAA45" s="127"/>
      <c r="MAB45" s="127"/>
      <c r="MAC45" s="127"/>
      <c r="MAD45" s="127"/>
      <c r="MAE45" s="127"/>
      <c r="MAF45" s="127"/>
      <c r="MAG45" s="127"/>
      <c r="MAH45" s="127"/>
      <c r="MAI45" s="127"/>
      <c r="MAJ45" s="127"/>
      <c r="MAK45" s="127"/>
      <c r="MAL45" s="127"/>
      <c r="MAM45" s="127"/>
      <c r="MAN45" s="127"/>
      <c r="MAO45" s="127"/>
      <c r="MAP45" s="127"/>
      <c r="MAQ45" s="127"/>
      <c r="MAR45" s="127"/>
      <c r="MAS45" s="127"/>
      <c r="MAT45" s="127"/>
      <c r="MAU45" s="127"/>
      <c r="MAV45" s="127"/>
      <c r="MAW45" s="127"/>
      <c r="MAX45" s="127"/>
      <c r="MAY45" s="127"/>
      <c r="MAZ45" s="127"/>
      <c r="MBA45" s="127"/>
      <c r="MBB45" s="127"/>
      <c r="MBC45" s="127"/>
      <c r="MBD45" s="127"/>
      <c r="MBE45" s="127"/>
      <c r="MBF45" s="127"/>
      <c r="MBG45" s="127"/>
      <c r="MBH45" s="127"/>
      <c r="MBI45" s="127"/>
      <c r="MBJ45" s="127"/>
      <c r="MBK45" s="127"/>
      <c r="MBL45" s="127"/>
      <c r="MBM45" s="127"/>
      <c r="MBN45" s="127"/>
      <c r="MBO45" s="127"/>
      <c r="MBP45" s="127"/>
      <c r="MBQ45" s="127"/>
      <c r="MBR45" s="127"/>
      <c r="MBS45" s="127"/>
      <c r="MBT45" s="127"/>
      <c r="MBU45" s="127"/>
      <c r="MBV45" s="127"/>
      <c r="MBW45" s="127"/>
      <c r="MBX45" s="127"/>
      <c r="MBY45" s="127"/>
      <c r="MBZ45" s="127"/>
      <c r="MCA45" s="127"/>
      <c r="MCB45" s="127"/>
      <c r="MCC45" s="127"/>
      <c r="MCD45" s="127"/>
      <c r="MCE45" s="127"/>
      <c r="MCF45" s="127"/>
      <c r="MCG45" s="127"/>
      <c r="MCH45" s="127"/>
      <c r="MCI45" s="127"/>
      <c r="MCJ45" s="127"/>
      <c r="MCK45" s="127"/>
      <c r="MCL45" s="127"/>
      <c r="MCM45" s="127"/>
      <c r="MCN45" s="127"/>
      <c r="MCO45" s="127"/>
      <c r="MCP45" s="127"/>
      <c r="MCQ45" s="127"/>
      <c r="MCR45" s="127"/>
      <c r="MCS45" s="127"/>
      <c r="MCT45" s="127"/>
      <c r="MCU45" s="127"/>
      <c r="MCV45" s="127"/>
      <c r="MCW45" s="127"/>
      <c r="MCX45" s="127"/>
      <c r="MCY45" s="127"/>
      <c r="MCZ45" s="127"/>
      <c r="MDA45" s="127"/>
      <c r="MDB45" s="127"/>
      <c r="MDC45" s="127"/>
      <c r="MDD45" s="127"/>
      <c r="MDE45" s="127"/>
      <c r="MDF45" s="127"/>
      <c r="MDG45" s="127"/>
      <c r="MDH45" s="127"/>
      <c r="MDI45" s="127"/>
      <c r="MDJ45" s="127"/>
      <c r="MDK45" s="127"/>
      <c r="MDL45" s="127"/>
      <c r="MDM45" s="127"/>
      <c r="MDN45" s="127"/>
      <c r="MDO45" s="127"/>
      <c r="MDP45" s="127"/>
      <c r="MDQ45" s="127"/>
      <c r="MDR45" s="127"/>
      <c r="MDS45" s="127"/>
      <c r="MDT45" s="127"/>
      <c r="MDU45" s="127"/>
      <c r="MDV45" s="127"/>
      <c r="MDW45" s="127"/>
      <c r="MDX45" s="127"/>
      <c r="MDY45" s="127"/>
      <c r="MDZ45" s="127"/>
      <c r="MEA45" s="127"/>
      <c r="MEB45" s="127"/>
      <c r="MEC45" s="127"/>
      <c r="MED45" s="127"/>
      <c r="MEE45" s="127"/>
      <c r="MEF45" s="127"/>
      <c r="MEG45" s="127"/>
      <c r="MEH45" s="127"/>
      <c r="MEI45" s="127"/>
      <c r="MEJ45" s="127"/>
      <c r="MEK45" s="127"/>
      <c r="MEL45" s="127"/>
      <c r="MEM45" s="127"/>
      <c r="MEN45" s="127"/>
      <c r="MEO45" s="127"/>
      <c r="MEP45" s="127"/>
      <c r="MEQ45" s="127"/>
      <c r="MER45" s="127"/>
      <c r="MES45" s="127"/>
      <c r="MET45" s="127"/>
      <c r="MEU45" s="127"/>
      <c r="MEV45" s="127"/>
      <c r="MEW45" s="127"/>
      <c r="MEX45" s="127"/>
      <c r="MEY45" s="127"/>
      <c r="MEZ45" s="127"/>
      <c r="MFA45" s="127"/>
      <c r="MFB45" s="127"/>
      <c r="MFC45" s="127"/>
      <c r="MFD45" s="127"/>
      <c r="MFE45" s="127"/>
      <c r="MFF45" s="127"/>
      <c r="MFG45" s="127"/>
      <c r="MFH45" s="127"/>
      <c r="MFI45" s="127"/>
      <c r="MFJ45" s="127"/>
      <c r="MFK45" s="127"/>
      <c r="MFL45" s="127"/>
      <c r="MFM45" s="127"/>
      <c r="MFN45" s="127"/>
      <c r="MFO45" s="127"/>
      <c r="MFP45" s="127"/>
      <c r="MFQ45" s="127"/>
      <c r="MFR45" s="127"/>
      <c r="MFS45" s="127"/>
      <c r="MFT45" s="127"/>
      <c r="MFU45" s="127"/>
      <c r="MFV45" s="127"/>
      <c r="MFW45" s="127"/>
      <c r="MFX45" s="127"/>
      <c r="MFY45" s="127"/>
      <c r="MFZ45" s="127"/>
      <c r="MGA45" s="127"/>
      <c r="MGB45" s="127"/>
      <c r="MGC45" s="127"/>
      <c r="MGD45" s="127"/>
      <c r="MGE45" s="127"/>
      <c r="MGF45" s="127"/>
      <c r="MGG45" s="127"/>
      <c r="MGH45" s="127"/>
      <c r="MGI45" s="127"/>
      <c r="MGJ45" s="127"/>
      <c r="MGK45" s="127"/>
      <c r="MGL45" s="127"/>
      <c r="MGM45" s="127"/>
      <c r="MGN45" s="127"/>
      <c r="MGO45" s="127"/>
      <c r="MGP45" s="127"/>
      <c r="MGQ45" s="127"/>
      <c r="MGR45" s="127"/>
      <c r="MGS45" s="127"/>
      <c r="MGT45" s="127"/>
      <c r="MGU45" s="127"/>
      <c r="MGV45" s="127"/>
      <c r="MGW45" s="127"/>
      <c r="MGX45" s="127"/>
      <c r="MGY45" s="127"/>
      <c r="MGZ45" s="127"/>
      <c r="MHA45" s="127"/>
      <c r="MHB45" s="127"/>
      <c r="MHC45" s="127"/>
      <c r="MHD45" s="127"/>
      <c r="MHE45" s="127"/>
      <c r="MHF45" s="127"/>
      <c r="MHG45" s="127"/>
      <c r="MHH45" s="127"/>
      <c r="MHI45" s="127"/>
      <c r="MHJ45" s="127"/>
      <c r="MHK45" s="127"/>
      <c r="MHL45" s="127"/>
      <c r="MHM45" s="127"/>
      <c r="MHN45" s="127"/>
      <c r="MHO45" s="127"/>
      <c r="MHP45" s="127"/>
      <c r="MHQ45" s="127"/>
      <c r="MHR45" s="127"/>
      <c r="MHS45" s="127"/>
      <c r="MHT45" s="127"/>
      <c r="MHU45" s="127"/>
      <c r="MHV45" s="127"/>
      <c r="MHW45" s="127"/>
      <c r="MHX45" s="127"/>
      <c r="MHY45" s="127"/>
      <c r="MHZ45" s="127"/>
      <c r="MIA45" s="127"/>
      <c r="MIB45" s="127"/>
      <c r="MIC45" s="127"/>
      <c r="MID45" s="127"/>
      <c r="MIE45" s="127"/>
      <c r="MIF45" s="127"/>
      <c r="MIG45" s="127"/>
      <c r="MIH45" s="127"/>
      <c r="MII45" s="127"/>
      <c r="MIJ45" s="127"/>
      <c r="MIK45" s="127"/>
      <c r="MIL45" s="127"/>
      <c r="MIM45" s="127"/>
      <c r="MIN45" s="127"/>
      <c r="MIO45" s="127"/>
      <c r="MIP45" s="127"/>
      <c r="MIQ45" s="127"/>
      <c r="MIR45" s="127"/>
      <c r="MIS45" s="127"/>
      <c r="MIT45" s="127"/>
      <c r="MIU45" s="127"/>
      <c r="MIV45" s="127"/>
      <c r="MIW45" s="127"/>
      <c r="MIX45" s="127"/>
      <c r="MIY45" s="127"/>
      <c r="MIZ45" s="127"/>
      <c r="MJA45" s="127"/>
      <c r="MJB45" s="127"/>
      <c r="MJC45" s="127"/>
      <c r="MJD45" s="127"/>
      <c r="MJE45" s="127"/>
      <c r="MJF45" s="127"/>
      <c r="MJG45" s="127"/>
      <c r="MJH45" s="127"/>
      <c r="MJI45" s="127"/>
      <c r="MJJ45" s="127"/>
      <c r="MJK45" s="127"/>
      <c r="MJL45" s="127"/>
      <c r="MJM45" s="127"/>
      <c r="MJN45" s="127"/>
      <c r="MJO45" s="127"/>
      <c r="MJP45" s="127"/>
      <c r="MJQ45" s="127"/>
      <c r="MJR45" s="127"/>
      <c r="MJS45" s="127"/>
      <c r="MJT45" s="127"/>
      <c r="MJU45" s="127"/>
      <c r="MJV45" s="127"/>
      <c r="MJW45" s="127"/>
      <c r="MJX45" s="127"/>
      <c r="MJY45" s="127"/>
      <c r="MJZ45" s="127"/>
      <c r="MKA45" s="127"/>
      <c r="MKB45" s="127"/>
      <c r="MKC45" s="127"/>
      <c r="MKD45" s="127"/>
      <c r="MKE45" s="127"/>
      <c r="MKF45" s="127"/>
      <c r="MKG45" s="127"/>
      <c r="MKH45" s="127"/>
      <c r="MKI45" s="127"/>
      <c r="MKJ45" s="127"/>
      <c r="MKK45" s="127"/>
      <c r="MKL45" s="127"/>
      <c r="MKM45" s="127"/>
      <c r="MKN45" s="127"/>
      <c r="MKO45" s="127"/>
      <c r="MKP45" s="127"/>
      <c r="MKQ45" s="127"/>
      <c r="MKR45" s="127"/>
      <c r="MKS45" s="127"/>
      <c r="MKT45" s="127"/>
      <c r="MKU45" s="127"/>
      <c r="MKV45" s="127"/>
      <c r="MKW45" s="127"/>
      <c r="MKX45" s="127"/>
      <c r="MKY45" s="127"/>
      <c r="MKZ45" s="127"/>
      <c r="MLA45" s="127"/>
      <c r="MLB45" s="127"/>
      <c r="MLC45" s="127"/>
      <c r="MLD45" s="127"/>
      <c r="MLE45" s="127"/>
      <c r="MLF45" s="127"/>
      <c r="MLG45" s="127"/>
      <c r="MLH45" s="127"/>
      <c r="MLI45" s="127"/>
      <c r="MLJ45" s="127"/>
      <c r="MLK45" s="127"/>
      <c r="MLL45" s="127"/>
      <c r="MLM45" s="127"/>
      <c r="MLN45" s="127"/>
      <c r="MLO45" s="127"/>
      <c r="MLP45" s="127"/>
      <c r="MLQ45" s="127"/>
      <c r="MLR45" s="127"/>
      <c r="MLS45" s="127"/>
      <c r="MLT45" s="127"/>
      <c r="MLU45" s="127"/>
      <c r="MLV45" s="127"/>
      <c r="MLW45" s="127"/>
      <c r="MLX45" s="127"/>
      <c r="MLY45" s="127"/>
      <c r="MLZ45" s="127"/>
      <c r="MMA45" s="127"/>
      <c r="MMB45" s="127"/>
      <c r="MMC45" s="127"/>
      <c r="MMD45" s="127"/>
      <c r="MME45" s="127"/>
      <c r="MMF45" s="127"/>
      <c r="MMG45" s="127"/>
      <c r="MMH45" s="127"/>
      <c r="MMI45" s="127"/>
      <c r="MMJ45" s="127"/>
      <c r="MMK45" s="127"/>
      <c r="MML45" s="127"/>
      <c r="MMM45" s="127"/>
      <c r="MMN45" s="127"/>
      <c r="MMO45" s="127"/>
      <c r="MMP45" s="127"/>
      <c r="MMQ45" s="127"/>
      <c r="MMR45" s="127"/>
      <c r="MMS45" s="127"/>
      <c r="MMT45" s="127"/>
      <c r="MMU45" s="127"/>
      <c r="MMV45" s="127"/>
      <c r="MMW45" s="127"/>
      <c r="MMX45" s="127"/>
      <c r="MMY45" s="127"/>
      <c r="MMZ45" s="127"/>
      <c r="MNA45" s="127"/>
      <c r="MNB45" s="127"/>
      <c r="MNC45" s="127"/>
      <c r="MND45" s="127"/>
      <c r="MNE45" s="127"/>
      <c r="MNF45" s="127"/>
      <c r="MNG45" s="127"/>
      <c r="MNH45" s="127"/>
      <c r="MNI45" s="127"/>
      <c r="MNJ45" s="127"/>
      <c r="MNK45" s="127"/>
      <c r="MNL45" s="127"/>
      <c r="MNM45" s="127"/>
      <c r="MNN45" s="127"/>
      <c r="MNO45" s="127"/>
      <c r="MNP45" s="127"/>
      <c r="MNQ45" s="127"/>
      <c r="MNR45" s="127"/>
      <c r="MNS45" s="127"/>
      <c r="MNT45" s="127"/>
      <c r="MNU45" s="127"/>
      <c r="MNV45" s="127"/>
      <c r="MNW45" s="127"/>
      <c r="MNX45" s="127"/>
      <c r="MNY45" s="127"/>
      <c r="MNZ45" s="127"/>
      <c r="MOA45" s="127"/>
      <c r="MOB45" s="127"/>
      <c r="MOC45" s="127"/>
      <c r="MOD45" s="127"/>
      <c r="MOE45" s="127"/>
      <c r="MOF45" s="127"/>
      <c r="MOG45" s="127"/>
      <c r="MOH45" s="127"/>
      <c r="MOI45" s="127"/>
      <c r="MOJ45" s="127"/>
      <c r="MOK45" s="127"/>
      <c r="MOL45" s="127"/>
      <c r="MOM45" s="127"/>
      <c r="MON45" s="127"/>
      <c r="MOO45" s="127"/>
      <c r="MOP45" s="127"/>
      <c r="MOQ45" s="127"/>
      <c r="MOR45" s="127"/>
      <c r="MOS45" s="127"/>
      <c r="MOT45" s="127"/>
      <c r="MOU45" s="127"/>
      <c r="MOV45" s="127"/>
      <c r="MOW45" s="127"/>
      <c r="MOX45" s="127"/>
      <c r="MOY45" s="127"/>
      <c r="MOZ45" s="127"/>
      <c r="MPA45" s="127"/>
      <c r="MPB45" s="127"/>
      <c r="MPC45" s="127"/>
      <c r="MPD45" s="127"/>
      <c r="MPE45" s="127"/>
      <c r="MPF45" s="127"/>
      <c r="MPG45" s="127"/>
      <c r="MPH45" s="127"/>
      <c r="MPI45" s="127"/>
      <c r="MPJ45" s="127"/>
      <c r="MPK45" s="127"/>
      <c r="MPL45" s="127"/>
      <c r="MPM45" s="127"/>
      <c r="MPN45" s="127"/>
      <c r="MPO45" s="127"/>
      <c r="MPP45" s="127"/>
      <c r="MPQ45" s="127"/>
      <c r="MPR45" s="127"/>
      <c r="MPS45" s="127"/>
      <c r="MPT45" s="127"/>
      <c r="MPU45" s="127"/>
      <c r="MPV45" s="127"/>
      <c r="MPW45" s="127"/>
      <c r="MPX45" s="127"/>
      <c r="MPY45" s="127"/>
      <c r="MPZ45" s="127"/>
      <c r="MQA45" s="127"/>
      <c r="MQB45" s="127"/>
      <c r="MQC45" s="127"/>
      <c r="MQD45" s="127"/>
      <c r="MQE45" s="127"/>
      <c r="MQF45" s="127"/>
      <c r="MQG45" s="127"/>
      <c r="MQH45" s="127"/>
      <c r="MQI45" s="127"/>
      <c r="MQJ45" s="127"/>
      <c r="MQK45" s="127"/>
      <c r="MQL45" s="127"/>
      <c r="MQM45" s="127"/>
      <c r="MQN45" s="127"/>
      <c r="MQO45" s="127"/>
      <c r="MQP45" s="127"/>
      <c r="MQQ45" s="127"/>
      <c r="MQR45" s="127"/>
      <c r="MQS45" s="127"/>
      <c r="MQT45" s="127"/>
      <c r="MQU45" s="127"/>
      <c r="MQV45" s="127"/>
      <c r="MQW45" s="127"/>
      <c r="MQX45" s="127"/>
      <c r="MQY45" s="127"/>
      <c r="MQZ45" s="127"/>
      <c r="MRA45" s="127"/>
      <c r="MRB45" s="127"/>
      <c r="MRC45" s="127"/>
      <c r="MRD45" s="127"/>
      <c r="MRE45" s="127"/>
      <c r="MRF45" s="127"/>
      <c r="MRG45" s="127"/>
      <c r="MRH45" s="127"/>
      <c r="MRI45" s="127"/>
      <c r="MRJ45" s="127"/>
      <c r="MRK45" s="127"/>
      <c r="MRL45" s="127"/>
      <c r="MRM45" s="127"/>
      <c r="MRN45" s="127"/>
      <c r="MRO45" s="127"/>
      <c r="MRP45" s="127"/>
      <c r="MRQ45" s="127"/>
      <c r="MRR45" s="127"/>
      <c r="MRS45" s="127"/>
      <c r="MRT45" s="127"/>
      <c r="MRU45" s="127"/>
      <c r="MRV45" s="127"/>
      <c r="MRW45" s="127"/>
      <c r="MRX45" s="127"/>
      <c r="MRY45" s="127"/>
      <c r="MRZ45" s="127"/>
      <c r="MSA45" s="127"/>
      <c r="MSB45" s="127"/>
      <c r="MSC45" s="127"/>
      <c r="MSD45" s="127"/>
      <c r="MSE45" s="127"/>
      <c r="MSF45" s="127"/>
      <c r="MSG45" s="127"/>
      <c r="MSH45" s="127"/>
      <c r="MSI45" s="127"/>
      <c r="MSJ45" s="127"/>
      <c r="MSK45" s="127"/>
      <c r="MSL45" s="127"/>
      <c r="MSM45" s="127"/>
      <c r="MSN45" s="127"/>
      <c r="MSO45" s="127"/>
      <c r="MSP45" s="127"/>
      <c r="MSQ45" s="127"/>
      <c r="MSR45" s="127"/>
      <c r="MSS45" s="127"/>
      <c r="MST45" s="127"/>
      <c r="MSU45" s="127"/>
      <c r="MSV45" s="127"/>
      <c r="MSW45" s="127"/>
      <c r="MSX45" s="127"/>
      <c r="MSY45" s="127"/>
      <c r="MSZ45" s="127"/>
      <c r="MTA45" s="127"/>
      <c r="MTB45" s="127"/>
      <c r="MTC45" s="127"/>
      <c r="MTD45" s="127"/>
      <c r="MTE45" s="127"/>
      <c r="MTF45" s="127"/>
      <c r="MTG45" s="127"/>
      <c r="MTH45" s="127"/>
      <c r="MTI45" s="127"/>
      <c r="MTJ45" s="127"/>
      <c r="MTK45" s="127"/>
      <c r="MTL45" s="127"/>
      <c r="MTM45" s="127"/>
      <c r="MTN45" s="127"/>
      <c r="MTO45" s="127"/>
      <c r="MTP45" s="127"/>
      <c r="MTQ45" s="127"/>
      <c r="MTR45" s="127"/>
      <c r="MTS45" s="127"/>
      <c r="MTT45" s="127"/>
      <c r="MTU45" s="127"/>
      <c r="MTV45" s="127"/>
      <c r="MTW45" s="127"/>
      <c r="MTX45" s="127"/>
      <c r="MTY45" s="127"/>
      <c r="MTZ45" s="127"/>
      <c r="MUA45" s="127"/>
      <c r="MUB45" s="127"/>
      <c r="MUC45" s="127"/>
      <c r="MUD45" s="127"/>
      <c r="MUE45" s="127"/>
      <c r="MUF45" s="127"/>
      <c r="MUG45" s="127"/>
      <c r="MUH45" s="127"/>
      <c r="MUI45" s="127"/>
      <c r="MUJ45" s="127"/>
      <c r="MUK45" s="127"/>
      <c r="MUL45" s="127"/>
      <c r="MUM45" s="127"/>
      <c r="MUN45" s="127"/>
      <c r="MUO45" s="127"/>
      <c r="MUP45" s="127"/>
      <c r="MUQ45" s="127"/>
      <c r="MUR45" s="127"/>
      <c r="MUS45" s="127"/>
      <c r="MUT45" s="127"/>
      <c r="MUU45" s="127"/>
      <c r="MUV45" s="127"/>
      <c r="MUW45" s="127"/>
      <c r="MUX45" s="127"/>
      <c r="MUY45" s="127"/>
      <c r="MUZ45" s="127"/>
      <c r="MVA45" s="127"/>
      <c r="MVB45" s="127"/>
      <c r="MVC45" s="127"/>
      <c r="MVD45" s="127"/>
      <c r="MVE45" s="127"/>
      <c r="MVF45" s="127"/>
      <c r="MVG45" s="127"/>
      <c r="MVH45" s="127"/>
      <c r="MVI45" s="127"/>
      <c r="MVJ45" s="127"/>
      <c r="MVK45" s="127"/>
      <c r="MVL45" s="127"/>
      <c r="MVM45" s="127"/>
      <c r="MVN45" s="127"/>
      <c r="MVO45" s="127"/>
      <c r="MVP45" s="127"/>
      <c r="MVQ45" s="127"/>
      <c r="MVR45" s="127"/>
      <c r="MVS45" s="127"/>
      <c r="MVT45" s="127"/>
      <c r="MVU45" s="127"/>
      <c r="MVV45" s="127"/>
      <c r="MVW45" s="127"/>
      <c r="MVX45" s="127"/>
      <c r="MVY45" s="127"/>
      <c r="MVZ45" s="127"/>
      <c r="MWA45" s="127"/>
      <c r="MWB45" s="127"/>
      <c r="MWC45" s="127"/>
      <c r="MWD45" s="127"/>
      <c r="MWE45" s="127"/>
      <c r="MWF45" s="127"/>
      <c r="MWG45" s="127"/>
      <c r="MWH45" s="127"/>
      <c r="MWI45" s="127"/>
      <c r="MWJ45" s="127"/>
      <c r="MWK45" s="127"/>
      <c r="MWL45" s="127"/>
      <c r="MWM45" s="127"/>
      <c r="MWN45" s="127"/>
      <c r="MWO45" s="127"/>
      <c r="MWP45" s="127"/>
      <c r="MWQ45" s="127"/>
      <c r="MWR45" s="127"/>
      <c r="MWS45" s="127"/>
      <c r="MWT45" s="127"/>
      <c r="MWU45" s="127"/>
      <c r="MWV45" s="127"/>
      <c r="MWW45" s="127"/>
      <c r="MWX45" s="127"/>
      <c r="MWY45" s="127"/>
      <c r="MWZ45" s="127"/>
      <c r="MXA45" s="127"/>
      <c r="MXB45" s="127"/>
      <c r="MXC45" s="127"/>
      <c r="MXD45" s="127"/>
      <c r="MXE45" s="127"/>
      <c r="MXF45" s="127"/>
      <c r="MXG45" s="127"/>
      <c r="MXH45" s="127"/>
      <c r="MXI45" s="127"/>
      <c r="MXJ45" s="127"/>
      <c r="MXK45" s="127"/>
      <c r="MXL45" s="127"/>
      <c r="MXM45" s="127"/>
      <c r="MXN45" s="127"/>
      <c r="MXO45" s="127"/>
      <c r="MXP45" s="127"/>
      <c r="MXQ45" s="127"/>
      <c r="MXR45" s="127"/>
      <c r="MXS45" s="127"/>
      <c r="MXT45" s="127"/>
      <c r="MXU45" s="127"/>
      <c r="MXV45" s="127"/>
      <c r="MXW45" s="127"/>
      <c r="MXX45" s="127"/>
      <c r="MXY45" s="127"/>
      <c r="MXZ45" s="127"/>
      <c r="MYA45" s="127"/>
      <c r="MYB45" s="127"/>
      <c r="MYC45" s="127"/>
      <c r="MYD45" s="127"/>
      <c r="MYE45" s="127"/>
      <c r="MYF45" s="127"/>
      <c r="MYG45" s="127"/>
      <c r="MYH45" s="127"/>
      <c r="MYI45" s="127"/>
      <c r="MYJ45" s="127"/>
      <c r="MYK45" s="127"/>
      <c r="MYL45" s="127"/>
      <c r="MYM45" s="127"/>
      <c r="MYN45" s="127"/>
      <c r="MYO45" s="127"/>
      <c r="MYP45" s="127"/>
      <c r="MYQ45" s="127"/>
      <c r="MYR45" s="127"/>
      <c r="MYS45" s="127"/>
      <c r="MYT45" s="127"/>
      <c r="MYU45" s="127"/>
      <c r="MYV45" s="127"/>
      <c r="MYW45" s="127"/>
      <c r="MYX45" s="127"/>
      <c r="MYY45" s="127"/>
      <c r="MYZ45" s="127"/>
      <c r="MZA45" s="127"/>
      <c r="MZB45" s="127"/>
      <c r="MZC45" s="127"/>
      <c r="MZD45" s="127"/>
      <c r="MZE45" s="127"/>
      <c r="MZF45" s="127"/>
      <c r="MZG45" s="127"/>
      <c r="MZH45" s="127"/>
      <c r="MZI45" s="127"/>
      <c r="MZJ45" s="127"/>
      <c r="MZK45" s="127"/>
      <c r="MZL45" s="127"/>
      <c r="MZM45" s="127"/>
      <c r="MZN45" s="127"/>
      <c r="MZO45" s="127"/>
      <c r="MZP45" s="127"/>
      <c r="MZQ45" s="127"/>
      <c r="MZR45" s="127"/>
      <c r="MZS45" s="127"/>
      <c r="MZT45" s="127"/>
      <c r="MZU45" s="127"/>
      <c r="MZV45" s="127"/>
      <c r="MZW45" s="127"/>
      <c r="MZX45" s="127"/>
      <c r="MZY45" s="127"/>
      <c r="MZZ45" s="127"/>
      <c r="NAA45" s="127"/>
      <c r="NAB45" s="127"/>
      <c r="NAC45" s="127"/>
      <c r="NAD45" s="127"/>
      <c r="NAE45" s="127"/>
      <c r="NAF45" s="127"/>
      <c r="NAG45" s="127"/>
      <c r="NAH45" s="127"/>
      <c r="NAI45" s="127"/>
      <c r="NAJ45" s="127"/>
      <c r="NAK45" s="127"/>
      <c r="NAL45" s="127"/>
      <c r="NAM45" s="127"/>
      <c r="NAN45" s="127"/>
      <c r="NAO45" s="127"/>
      <c r="NAP45" s="127"/>
      <c r="NAQ45" s="127"/>
      <c r="NAR45" s="127"/>
      <c r="NAS45" s="127"/>
      <c r="NAT45" s="127"/>
      <c r="NAU45" s="127"/>
      <c r="NAV45" s="127"/>
      <c r="NAW45" s="127"/>
      <c r="NAX45" s="127"/>
      <c r="NAY45" s="127"/>
      <c r="NAZ45" s="127"/>
      <c r="NBA45" s="127"/>
      <c r="NBB45" s="127"/>
      <c r="NBC45" s="127"/>
      <c r="NBD45" s="127"/>
      <c r="NBE45" s="127"/>
      <c r="NBF45" s="127"/>
      <c r="NBG45" s="127"/>
      <c r="NBH45" s="127"/>
      <c r="NBI45" s="127"/>
      <c r="NBJ45" s="127"/>
      <c r="NBK45" s="127"/>
      <c r="NBL45" s="127"/>
      <c r="NBM45" s="127"/>
      <c r="NBN45" s="127"/>
      <c r="NBO45" s="127"/>
      <c r="NBP45" s="127"/>
      <c r="NBQ45" s="127"/>
      <c r="NBR45" s="127"/>
      <c r="NBS45" s="127"/>
      <c r="NBT45" s="127"/>
      <c r="NBU45" s="127"/>
      <c r="NBV45" s="127"/>
      <c r="NBW45" s="127"/>
      <c r="NBX45" s="127"/>
      <c r="NBY45" s="127"/>
      <c r="NBZ45" s="127"/>
      <c r="NCA45" s="127"/>
      <c r="NCB45" s="127"/>
      <c r="NCC45" s="127"/>
      <c r="NCD45" s="127"/>
      <c r="NCE45" s="127"/>
      <c r="NCF45" s="127"/>
      <c r="NCG45" s="127"/>
      <c r="NCH45" s="127"/>
      <c r="NCI45" s="127"/>
      <c r="NCJ45" s="127"/>
      <c r="NCK45" s="127"/>
      <c r="NCL45" s="127"/>
      <c r="NCM45" s="127"/>
      <c r="NCN45" s="127"/>
      <c r="NCO45" s="127"/>
      <c r="NCP45" s="127"/>
      <c r="NCQ45" s="127"/>
      <c r="NCR45" s="127"/>
      <c r="NCS45" s="127"/>
      <c r="NCT45" s="127"/>
      <c r="NCU45" s="127"/>
      <c r="NCV45" s="127"/>
      <c r="NCW45" s="127"/>
      <c r="NCX45" s="127"/>
      <c r="NCY45" s="127"/>
      <c r="NCZ45" s="127"/>
      <c r="NDA45" s="127"/>
      <c r="NDB45" s="127"/>
      <c r="NDC45" s="127"/>
      <c r="NDD45" s="127"/>
      <c r="NDE45" s="127"/>
      <c r="NDF45" s="127"/>
      <c r="NDG45" s="127"/>
      <c r="NDH45" s="127"/>
      <c r="NDI45" s="127"/>
      <c r="NDJ45" s="127"/>
      <c r="NDK45" s="127"/>
      <c r="NDL45" s="127"/>
      <c r="NDM45" s="127"/>
      <c r="NDN45" s="127"/>
      <c r="NDO45" s="127"/>
      <c r="NDP45" s="127"/>
      <c r="NDQ45" s="127"/>
      <c r="NDR45" s="127"/>
      <c r="NDS45" s="127"/>
      <c r="NDT45" s="127"/>
      <c r="NDU45" s="127"/>
      <c r="NDV45" s="127"/>
      <c r="NDW45" s="127"/>
      <c r="NDX45" s="127"/>
      <c r="NDY45" s="127"/>
      <c r="NDZ45" s="127"/>
      <c r="NEA45" s="127"/>
      <c r="NEB45" s="127"/>
      <c r="NEC45" s="127"/>
      <c r="NED45" s="127"/>
      <c r="NEE45" s="127"/>
      <c r="NEF45" s="127"/>
      <c r="NEG45" s="127"/>
      <c r="NEH45" s="127"/>
      <c r="NEI45" s="127"/>
      <c r="NEJ45" s="127"/>
      <c r="NEK45" s="127"/>
      <c r="NEL45" s="127"/>
      <c r="NEM45" s="127"/>
      <c r="NEN45" s="127"/>
      <c r="NEO45" s="127"/>
      <c r="NEP45" s="127"/>
      <c r="NEQ45" s="127"/>
      <c r="NER45" s="127"/>
      <c r="NES45" s="127"/>
      <c r="NET45" s="127"/>
      <c r="NEU45" s="127"/>
      <c r="NEV45" s="127"/>
      <c r="NEW45" s="127"/>
      <c r="NEX45" s="127"/>
      <c r="NEY45" s="127"/>
      <c r="NEZ45" s="127"/>
      <c r="NFA45" s="127"/>
      <c r="NFB45" s="127"/>
      <c r="NFC45" s="127"/>
      <c r="NFD45" s="127"/>
      <c r="NFE45" s="127"/>
      <c r="NFF45" s="127"/>
      <c r="NFG45" s="127"/>
      <c r="NFH45" s="127"/>
      <c r="NFI45" s="127"/>
      <c r="NFJ45" s="127"/>
      <c r="NFK45" s="127"/>
      <c r="NFL45" s="127"/>
      <c r="NFM45" s="127"/>
      <c r="NFN45" s="127"/>
      <c r="NFO45" s="127"/>
      <c r="NFP45" s="127"/>
      <c r="NFQ45" s="127"/>
      <c r="NFR45" s="127"/>
      <c r="NFS45" s="127"/>
      <c r="NFT45" s="127"/>
      <c r="NFU45" s="127"/>
      <c r="NFV45" s="127"/>
      <c r="NFW45" s="127"/>
      <c r="NFX45" s="127"/>
      <c r="NFY45" s="127"/>
      <c r="NFZ45" s="127"/>
      <c r="NGA45" s="127"/>
      <c r="NGB45" s="127"/>
      <c r="NGC45" s="127"/>
      <c r="NGD45" s="127"/>
      <c r="NGE45" s="127"/>
      <c r="NGF45" s="127"/>
      <c r="NGG45" s="127"/>
      <c r="NGH45" s="127"/>
      <c r="NGI45" s="127"/>
      <c r="NGJ45" s="127"/>
      <c r="NGK45" s="127"/>
      <c r="NGL45" s="127"/>
      <c r="NGM45" s="127"/>
      <c r="NGN45" s="127"/>
      <c r="NGO45" s="127"/>
      <c r="NGP45" s="127"/>
      <c r="NGQ45" s="127"/>
      <c r="NGR45" s="127"/>
      <c r="NGS45" s="127"/>
      <c r="NGT45" s="127"/>
      <c r="NGU45" s="127"/>
      <c r="NGV45" s="127"/>
      <c r="NGW45" s="127"/>
      <c r="NGX45" s="127"/>
      <c r="NGY45" s="127"/>
      <c r="NGZ45" s="127"/>
      <c r="NHA45" s="127"/>
      <c r="NHB45" s="127"/>
      <c r="NHC45" s="127"/>
      <c r="NHD45" s="127"/>
      <c r="NHE45" s="127"/>
      <c r="NHF45" s="127"/>
      <c r="NHG45" s="127"/>
      <c r="NHH45" s="127"/>
      <c r="NHI45" s="127"/>
      <c r="NHJ45" s="127"/>
      <c r="NHK45" s="127"/>
      <c r="NHL45" s="127"/>
      <c r="NHM45" s="127"/>
      <c r="NHN45" s="127"/>
      <c r="NHO45" s="127"/>
      <c r="NHP45" s="127"/>
      <c r="NHQ45" s="127"/>
      <c r="NHR45" s="127"/>
      <c r="NHS45" s="127"/>
      <c r="NHT45" s="127"/>
      <c r="NHU45" s="127"/>
      <c r="NHV45" s="127"/>
      <c r="NHW45" s="127"/>
      <c r="NHX45" s="127"/>
      <c r="NHY45" s="127"/>
      <c r="NHZ45" s="127"/>
      <c r="NIA45" s="127"/>
      <c r="NIB45" s="127"/>
      <c r="NIC45" s="127"/>
      <c r="NID45" s="127"/>
      <c r="NIE45" s="127"/>
      <c r="NIF45" s="127"/>
      <c r="NIG45" s="127"/>
      <c r="NIH45" s="127"/>
      <c r="NII45" s="127"/>
      <c r="NIJ45" s="127"/>
      <c r="NIK45" s="127"/>
      <c r="NIL45" s="127"/>
      <c r="NIM45" s="127"/>
      <c r="NIN45" s="127"/>
      <c r="NIO45" s="127"/>
      <c r="NIP45" s="127"/>
      <c r="NIQ45" s="127"/>
      <c r="NIR45" s="127"/>
      <c r="NIS45" s="127"/>
      <c r="NIT45" s="127"/>
      <c r="NIU45" s="127"/>
      <c r="NIV45" s="127"/>
      <c r="NIW45" s="127"/>
      <c r="NIX45" s="127"/>
      <c r="NIY45" s="127"/>
      <c r="NIZ45" s="127"/>
      <c r="NJA45" s="127"/>
      <c r="NJB45" s="127"/>
      <c r="NJC45" s="127"/>
      <c r="NJD45" s="127"/>
      <c r="NJE45" s="127"/>
      <c r="NJF45" s="127"/>
      <c r="NJG45" s="127"/>
      <c r="NJH45" s="127"/>
      <c r="NJI45" s="127"/>
      <c r="NJJ45" s="127"/>
      <c r="NJK45" s="127"/>
      <c r="NJL45" s="127"/>
      <c r="NJM45" s="127"/>
      <c r="NJN45" s="127"/>
      <c r="NJO45" s="127"/>
      <c r="NJP45" s="127"/>
      <c r="NJQ45" s="127"/>
      <c r="NJR45" s="127"/>
      <c r="NJS45" s="127"/>
      <c r="NJT45" s="127"/>
      <c r="NJU45" s="127"/>
      <c r="NJV45" s="127"/>
      <c r="NJW45" s="127"/>
      <c r="NJX45" s="127"/>
      <c r="NJY45" s="127"/>
      <c r="NJZ45" s="127"/>
      <c r="NKA45" s="127"/>
      <c r="NKB45" s="127"/>
      <c r="NKC45" s="127"/>
      <c r="NKD45" s="127"/>
      <c r="NKE45" s="127"/>
      <c r="NKF45" s="127"/>
      <c r="NKG45" s="127"/>
      <c r="NKH45" s="127"/>
      <c r="NKI45" s="127"/>
      <c r="NKJ45" s="127"/>
      <c r="NKK45" s="127"/>
      <c r="NKL45" s="127"/>
      <c r="NKM45" s="127"/>
      <c r="NKN45" s="127"/>
      <c r="NKO45" s="127"/>
      <c r="NKP45" s="127"/>
      <c r="NKQ45" s="127"/>
      <c r="NKR45" s="127"/>
      <c r="NKS45" s="127"/>
      <c r="NKT45" s="127"/>
      <c r="NKU45" s="127"/>
      <c r="NKV45" s="127"/>
      <c r="NKW45" s="127"/>
      <c r="NKX45" s="127"/>
      <c r="NKY45" s="127"/>
      <c r="NKZ45" s="127"/>
      <c r="NLA45" s="127"/>
      <c r="NLB45" s="127"/>
      <c r="NLC45" s="127"/>
      <c r="NLD45" s="127"/>
      <c r="NLE45" s="127"/>
      <c r="NLF45" s="127"/>
      <c r="NLG45" s="127"/>
      <c r="NLH45" s="127"/>
      <c r="NLI45" s="127"/>
      <c r="NLJ45" s="127"/>
      <c r="NLK45" s="127"/>
      <c r="NLL45" s="127"/>
      <c r="NLM45" s="127"/>
      <c r="NLN45" s="127"/>
      <c r="NLO45" s="127"/>
      <c r="NLP45" s="127"/>
      <c r="NLQ45" s="127"/>
      <c r="NLR45" s="127"/>
      <c r="NLS45" s="127"/>
      <c r="NLT45" s="127"/>
      <c r="NLU45" s="127"/>
      <c r="NLV45" s="127"/>
      <c r="NLW45" s="127"/>
      <c r="NLX45" s="127"/>
      <c r="NLY45" s="127"/>
      <c r="NLZ45" s="127"/>
      <c r="NMA45" s="127"/>
      <c r="NMB45" s="127"/>
      <c r="NMC45" s="127"/>
      <c r="NMD45" s="127"/>
      <c r="NME45" s="127"/>
      <c r="NMF45" s="127"/>
      <c r="NMG45" s="127"/>
      <c r="NMH45" s="127"/>
      <c r="NMI45" s="127"/>
      <c r="NMJ45" s="127"/>
      <c r="NMK45" s="127"/>
      <c r="NML45" s="127"/>
      <c r="NMM45" s="127"/>
      <c r="NMN45" s="127"/>
      <c r="NMO45" s="127"/>
      <c r="NMP45" s="127"/>
      <c r="NMQ45" s="127"/>
      <c r="NMR45" s="127"/>
      <c r="NMS45" s="127"/>
      <c r="NMT45" s="127"/>
      <c r="NMU45" s="127"/>
      <c r="NMV45" s="127"/>
      <c r="NMW45" s="127"/>
      <c r="NMX45" s="127"/>
      <c r="NMY45" s="127"/>
      <c r="NMZ45" s="127"/>
      <c r="NNA45" s="127"/>
      <c r="NNB45" s="127"/>
      <c r="NNC45" s="127"/>
      <c r="NND45" s="127"/>
      <c r="NNE45" s="127"/>
      <c r="NNF45" s="127"/>
      <c r="NNG45" s="127"/>
      <c r="NNH45" s="127"/>
      <c r="NNI45" s="127"/>
      <c r="NNJ45" s="127"/>
      <c r="NNK45" s="127"/>
      <c r="NNL45" s="127"/>
      <c r="NNM45" s="127"/>
      <c r="NNN45" s="127"/>
      <c r="NNO45" s="127"/>
      <c r="NNP45" s="127"/>
      <c r="NNQ45" s="127"/>
      <c r="NNR45" s="127"/>
      <c r="NNS45" s="127"/>
      <c r="NNT45" s="127"/>
      <c r="NNU45" s="127"/>
      <c r="NNV45" s="127"/>
      <c r="NNW45" s="127"/>
      <c r="NNX45" s="127"/>
      <c r="NNY45" s="127"/>
      <c r="NNZ45" s="127"/>
      <c r="NOA45" s="127"/>
      <c r="NOB45" s="127"/>
      <c r="NOC45" s="127"/>
      <c r="NOD45" s="127"/>
      <c r="NOE45" s="127"/>
      <c r="NOF45" s="127"/>
      <c r="NOG45" s="127"/>
      <c r="NOH45" s="127"/>
      <c r="NOI45" s="127"/>
      <c r="NOJ45" s="127"/>
      <c r="NOK45" s="127"/>
      <c r="NOL45" s="127"/>
      <c r="NOM45" s="127"/>
      <c r="NON45" s="127"/>
      <c r="NOO45" s="127"/>
      <c r="NOP45" s="127"/>
      <c r="NOQ45" s="127"/>
      <c r="NOR45" s="127"/>
      <c r="NOS45" s="127"/>
      <c r="NOT45" s="127"/>
      <c r="NOU45" s="127"/>
      <c r="NOV45" s="127"/>
      <c r="NOW45" s="127"/>
      <c r="NOX45" s="127"/>
      <c r="NOY45" s="127"/>
      <c r="NOZ45" s="127"/>
      <c r="NPA45" s="127"/>
      <c r="NPB45" s="127"/>
      <c r="NPC45" s="127"/>
      <c r="NPD45" s="127"/>
      <c r="NPE45" s="127"/>
      <c r="NPF45" s="127"/>
      <c r="NPG45" s="127"/>
      <c r="NPH45" s="127"/>
      <c r="NPI45" s="127"/>
      <c r="NPJ45" s="127"/>
      <c r="NPK45" s="127"/>
      <c r="NPL45" s="127"/>
      <c r="NPM45" s="127"/>
      <c r="NPN45" s="127"/>
      <c r="NPO45" s="127"/>
      <c r="NPP45" s="127"/>
      <c r="NPQ45" s="127"/>
      <c r="NPR45" s="127"/>
      <c r="NPS45" s="127"/>
      <c r="NPT45" s="127"/>
      <c r="NPU45" s="127"/>
      <c r="NPV45" s="127"/>
      <c r="NPW45" s="127"/>
      <c r="NPX45" s="127"/>
      <c r="NPY45" s="127"/>
      <c r="NPZ45" s="127"/>
      <c r="NQA45" s="127"/>
      <c r="NQB45" s="127"/>
      <c r="NQC45" s="127"/>
      <c r="NQD45" s="127"/>
      <c r="NQE45" s="127"/>
      <c r="NQF45" s="127"/>
      <c r="NQG45" s="127"/>
      <c r="NQH45" s="127"/>
      <c r="NQI45" s="127"/>
      <c r="NQJ45" s="127"/>
      <c r="NQK45" s="127"/>
      <c r="NQL45" s="127"/>
      <c r="NQM45" s="127"/>
      <c r="NQN45" s="127"/>
      <c r="NQO45" s="127"/>
      <c r="NQP45" s="127"/>
      <c r="NQQ45" s="127"/>
      <c r="NQR45" s="127"/>
      <c r="NQS45" s="127"/>
      <c r="NQT45" s="127"/>
      <c r="NQU45" s="127"/>
      <c r="NQV45" s="127"/>
      <c r="NQW45" s="127"/>
      <c r="NQX45" s="127"/>
      <c r="NQY45" s="127"/>
      <c r="NQZ45" s="127"/>
      <c r="NRA45" s="127"/>
      <c r="NRB45" s="127"/>
      <c r="NRC45" s="127"/>
      <c r="NRD45" s="127"/>
      <c r="NRE45" s="127"/>
      <c r="NRF45" s="127"/>
      <c r="NRG45" s="127"/>
      <c r="NRH45" s="127"/>
      <c r="NRI45" s="127"/>
      <c r="NRJ45" s="127"/>
      <c r="NRK45" s="127"/>
      <c r="NRL45" s="127"/>
      <c r="NRM45" s="127"/>
      <c r="NRN45" s="127"/>
      <c r="NRO45" s="127"/>
      <c r="NRP45" s="127"/>
      <c r="NRQ45" s="127"/>
      <c r="NRR45" s="127"/>
      <c r="NRS45" s="127"/>
      <c r="NRT45" s="127"/>
      <c r="NRU45" s="127"/>
      <c r="NRV45" s="127"/>
      <c r="NRW45" s="127"/>
      <c r="NRX45" s="127"/>
      <c r="NRY45" s="127"/>
      <c r="NRZ45" s="127"/>
      <c r="NSA45" s="127"/>
      <c r="NSB45" s="127"/>
      <c r="NSC45" s="127"/>
      <c r="NSD45" s="127"/>
      <c r="NSE45" s="127"/>
      <c r="NSF45" s="127"/>
      <c r="NSG45" s="127"/>
      <c r="NSH45" s="127"/>
      <c r="NSI45" s="127"/>
      <c r="NSJ45" s="127"/>
      <c r="NSK45" s="127"/>
      <c r="NSL45" s="127"/>
      <c r="NSM45" s="127"/>
      <c r="NSN45" s="127"/>
      <c r="NSO45" s="127"/>
      <c r="NSP45" s="127"/>
      <c r="NSQ45" s="127"/>
      <c r="NSR45" s="127"/>
      <c r="NSS45" s="127"/>
      <c r="NST45" s="127"/>
      <c r="NSU45" s="127"/>
      <c r="NSV45" s="127"/>
      <c r="NSW45" s="127"/>
      <c r="NSX45" s="127"/>
      <c r="NSY45" s="127"/>
      <c r="NSZ45" s="127"/>
      <c r="NTA45" s="127"/>
      <c r="NTB45" s="127"/>
      <c r="NTC45" s="127"/>
      <c r="NTD45" s="127"/>
      <c r="NTE45" s="127"/>
      <c r="NTF45" s="127"/>
      <c r="NTG45" s="127"/>
      <c r="NTH45" s="127"/>
      <c r="NTI45" s="127"/>
      <c r="NTJ45" s="127"/>
      <c r="NTK45" s="127"/>
      <c r="NTL45" s="127"/>
      <c r="NTM45" s="127"/>
      <c r="NTN45" s="127"/>
      <c r="NTO45" s="127"/>
      <c r="NTP45" s="127"/>
      <c r="NTQ45" s="127"/>
      <c r="NTR45" s="127"/>
      <c r="NTS45" s="127"/>
      <c r="NTT45" s="127"/>
      <c r="NTU45" s="127"/>
      <c r="NTV45" s="127"/>
      <c r="NTW45" s="127"/>
      <c r="NTX45" s="127"/>
      <c r="NTY45" s="127"/>
      <c r="NTZ45" s="127"/>
      <c r="NUA45" s="127"/>
      <c r="NUB45" s="127"/>
      <c r="NUC45" s="127"/>
      <c r="NUD45" s="127"/>
      <c r="NUE45" s="127"/>
      <c r="NUF45" s="127"/>
      <c r="NUG45" s="127"/>
      <c r="NUH45" s="127"/>
      <c r="NUI45" s="127"/>
      <c r="NUJ45" s="127"/>
      <c r="NUK45" s="127"/>
      <c r="NUL45" s="127"/>
      <c r="NUM45" s="127"/>
      <c r="NUN45" s="127"/>
      <c r="NUO45" s="127"/>
      <c r="NUP45" s="127"/>
      <c r="NUQ45" s="127"/>
      <c r="NUR45" s="127"/>
      <c r="NUS45" s="127"/>
      <c r="NUT45" s="127"/>
      <c r="NUU45" s="127"/>
      <c r="NUV45" s="127"/>
      <c r="NUW45" s="127"/>
      <c r="NUX45" s="127"/>
      <c r="NUY45" s="127"/>
      <c r="NUZ45" s="127"/>
      <c r="NVA45" s="127"/>
      <c r="NVB45" s="127"/>
      <c r="NVC45" s="127"/>
      <c r="NVD45" s="127"/>
      <c r="NVE45" s="127"/>
      <c r="NVF45" s="127"/>
      <c r="NVG45" s="127"/>
      <c r="NVH45" s="127"/>
      <c r="NVI45" s="127"/>
      <c r="NVJ45" s="127"/>
      <c r="NVK45" s="127"/>
      <c r="NVL45" s="127"/>
      <c r="NVM45" s="127"/>
      <c r="NVN45" s="127"/>
      <c r="NVO45" s="127"/>
      <c r="NVP45" s="127"/>
      <c r="NVQ45" s="127"/>
      <c r="NVR45" s="127"/>
      <c r="NVS45" s="127"/>
      <c r="NVT45" s="127"/>
      <c r="NVU45" s="127"/>
      <c r="NVV45" s="127"/>
      <c r="NVW45" s="127"/>
      <c r="NVX45" s="127"/>
      <c r="NVY45" s="127"/>
      <c r="NVZ45" s="127"/>
      <c r="NWA45" s="127"/>
      <c r="NWB45" s="127"/>
      <c r="NWC45" s="127"/>
      <c r="NWD45" s="127"/>
      <c r="NWE45" s="127"/>
      <c r="NWF45" s="127"/>
      <c r="NWG45" s="127"/>
      <c r="NWH45" s="127"/>
      <c r="NWI45" s="127"/>
      <c r="NWJ45" s="127"/>
      <c r="NWK45" s="127"/>
      <c r="NWL45" s="127"/>
      <c r="NWM45" s="127"/>
      <c r="NWN45" s="127"/>
      <c r="NWO45" s="127"/>
      <c r="NWP45" s="127"/>
      <c r="NWQ45" s="127"/>
      <c r="NWR45" s="127"/>
      <c r="NWS45" s="127"/>
      <c r="NWT45" s="127"/>
      <c r="NWU45" s="127"/>
      <c r="NWV45" s="127"/>
      <c r="NWW45" s="127"/>
      <c r="NWX45" s="127"/>
      <c r="NWY45" s="127"/>
      <c r="NWZ45" s="127"/>
      <c r="NXA45" s="127"/>
      <c r="NXB45" s="127"/>
      <c r="NXC45" s="127"/>
      <c r="NXD45" s="127"/>
      <c r="NXE45" s="127"/>
      <c r="NXF45" s="127"/>
      <c r="NXG45" s="127"/>
      <c r="NXH45" s="127"/>
      <c r="NXI45" s="127"/>
      <c r="NXJ45" s="127"/>
      <c r="NXK45" s="127"/>
      <c r="NXL45" s="127"/>
      <c r="NXM45" s="127"/>
      <c r="NXN45" s="127"/>
      <c r="NXO45" s="127"/>
      <c r="NXP45" s="127"/>
      <c r="NXQ45" s="127"/>
      <c r="NXR45" s="127"/>
      <c r="NXS45" s="127"/>
      <c r="NXT45" s="127"/>
      <c r="NXU45" s="127"/>
      <c r="NXV45" s="127"/>
      <c r="NXW45" s="127"/>
      <c r="NXX45" s="127"/>
      <c r="NXY45" s="127"/>
      <c r="NXZ45" s="127"/>
      <c r="NYA45" s="127"/>
      <c r="NYB45" s="127"/>
      <c r="NYC45" s="127"/>
      <c r="NYD45" s="127"/>
      <c r="NYE45" s="127"/>
      <c r="NYF45" s="127"/>
      <c r="NYG45" s="127"/>
      <c r="NYH45" s="127"/>
      <c r="NYI45" s="127"/>
      <c r="NYJ45" s="127"/>
      <c r="NYK45" s="127"/>
      <c r="NYL45" s="127"/>
      <c r="NYM45" s="127"/>
      <c r="NYN45" s="127"/>
      <c r="NYO45" s="127"/>
      <c r="NYP45" s="127"/>
      <c r="NYQ45" s="127"/>
      <c r="NYR45" s="127"/>
      <c r="NYS45" s="127"/>
      <c r="NYT45" s="127"/>
      <c r="NYU45" s="127"/>
      <c r="NYV45" s="127"/>
      <c r="NYW45" s="127"/>
      <c r="NYX45" s="127"/>
      <c r="NYY45" s="127"/>
      <c r="NYZ45" s="127"/>
      <c r="NZA45" s="127"/>
      <c r="NZB45" s="127"/>
      <c r="NZC45" s="127"/>
      <c r="NZD45" s="127"/>
      <c r="NZE45" s="127"/>
      <c r="NZF45" s="127"/>
      <c r="NZG45" s="127"/>
      <c r="NZH45" s="127"/>
      <c r="NZI45" s="127"/>
      <c r="NZJ45" s="127"/>
      <c r="NZK45" s="127"/>
      <c r="NZL45" s="127"/>
      <c r="NZM45" s="127"/>
      <c r="NZN45" s="127"/>
      <c r="NZO45" s="127"/>
      <c r="NZP45" s="127"/>
      <c r="NZQ45" s="127"/>
      <c r="NZR45" s="127"/>
      <c r="NZS45" s="127"/>
      <c r="NZT45" s="127"/>
      <c r="NZU45" s="127"/>
      <c r="NZV45" s="127"/>
      <c r="NZW45" s="127"/>
      <c r="NZX45" s="127"/>
      <c r="NZY45" s="127"/>
      <c r="NZZ45" s="127"/>
      <c r="OAA45" s="127"/>
      <c r="OAB45" s="127"/>
      <c r="OAC45" s="127"/>
      <c r="OAD45" s="127"/>
      <c r="OAE45" s="127"/>
      <c r="OAF45" s="127"/>
      <c r="OAG45" s="127"/>
      <c r="OAH45" s="127"/>
      <c r="OAI45" s="127"/>
      <c r="OAJ45" s="127"/>
      <c r="OAK45" s="127"/>
      <c r="OAL45" s="127"/>
      <c r="OAM45" s="127"/>
      <c r="OAN45" s="127"/>
      <c r="OAO45" s="127"/>
      <c r="OAP45" s="127"/>
      <c r="OAQ45" s="127"/>
      <c r="OAR45" s="127"/>
      <c r="OAS45" s="127"/>
      <c r="OAT45" s="127"/>
      <c r="OAU45" s="127"/>
      <c r="OAV45" s="127"/>
      <c r="OAW45" s="127"/>
      <c r="OAX45" s="127"/>
      <c r="OAY45" s="127"/>
      <c r="OAZ45" s="127"/>
      <c r="OBA45" s="127"/>
      <c r="OBB45" s="127"/>
      <c r="OBC45" s="127"/>
      <c r="OBD45" s="127"/>
      <c r="OBE45" s="127"/>
      <c r="OBF45" s="127"/>
      <c r="OBG45" s="127"/>
      <c r="OBH45" s="127"/>
      <c r="OBI45" s="127"/>
      <c r="OBJ45" s="127"/>
      <c r="OBK45" s="127"/>
      <c r="OBL45" s="127"/>
      <c r="OBM45" s="127"/>
      <c r="OBN45" s="127"/>
      <c r="OBO45" s="127"/>
      <c r="OBP45" s="127"/>
      <c r="OBQ45" s="127"/>
      <c r="OBR45" s="127"/>
      <c r="OBS45" s="127"/>
      <c r="OBT45" s="127"/>
      <c r="OBU45" s="127"/>
      <c r="OBV45" s="127"/>
      <c r="OBW45" s="127"/>
      <c r="OBX45" s="127"/>
      <c r="OBY45" s="127"/>
      <c r="OBZ45" s="127"/>
      <c r="OCA45" s="127"/>
      <c r="OCB45" s="127"/>
      <c r="OCC45" s="127"/>
      <c r="OCD45" s="127"/>
      <c r="OCE45" s="127"/>
      <c r="OCF45" s="127"/>
      <c r="OCG45" s="127"/>
      <c r="OCH45" s="127"/>
      <c r="OCI45" s="127"/>
      <c r="OCJ45" s="127"/>
      <c r="OCK45" s="127"/>
      <c r="OCL45" s="127"/>
      <c r="OCM45" s="127"/>
      <c r="OCN45" s="127"/>
      <c r="OCO45" s="127"/>
      <c r="OCP45" s="127"/>
      <c r="OCQ45" s="127"/>
      <c r="OCR45" s="127"/>
      <c r="OCS45" s="127"/>
      <c r="OCT45" s="127"/>
      <c r="OCU45" s="127"/>
      <c r="OCV45" s="127"/>
      <c r="OCW45" s="127"/>
      <c r="OCX45" s="127"/>
      <c r="OCY45" s="127"/>
      <c r="OCZ45" s="127"/>
      <c r="ODA45" s="127"/>
      <c r="ODB45" s="127"/>
      <c r="ODC45" s="127"/>
      <c r="ODD45" s="127"/>
      <c r="ODE45" s="127"/>
      <c r="ODF45" s="127"/>
      <c r="ODG45" s="127"/>
      <c r="ODH45" s="127"/>
      <c r="ODI45" s="127"/>
      <c r="ODJ45" s="127"/>
      <c r="ODK45" s="127"/>
      <c r="ODL45" s="127"/>
      <c r="ODM45" s="127"/>
      <c r="ODN45" s="127"/>
      <c r="ODO45" s="127"/>
      <c r="ODP45" s="127"/>
      <c r="ODQ45" s="127"/>
      <c r="ODR45" s="127"/>
      <c r="ODS45" s="127"/>
      <c r="ODT45" s="127"/>
      <c r="ODU45" s="127"/>
      <c r="ODV45" s="127"/>
      <c r="ODW45" s="127"/>
      <c r="ODX45" s="127"/>
      <c r="ODY45" s="127"/>
      <c r="ODZ45" s="127"/>
      <c r="OEA45" s="127"/>
      <c r="OEB45" s="127"/>
      <c r="OEC45" s="127"/>
      <c r="OED45" s="127"/>
      <c r="OEE45" s="127"/>
      <c r="OEF45" s="127"/>
      <c r="OEG45" s="127"/>
      <c r="OEH45" s="127"/>
      <c r="OEI45" s="127"/>
      <c r="OEJ45" s="127"/>
      <c r="OEK45" s="127"/>
      <c r="OEL45" s="127"/>
      <c r="OEM45" s="127"/>
      <c r="OEN45" s="127"/>
      <c r="OEO45" s="127"/>
      <c r="OEP45" s="127"/>
      <c r="OEQ45" s="127"/>
      <c r="OER45" s="127"/>
      <c r="OES45" s="127"/>
      <c r="OET45" s="127"/>
      <c r="OEU45" s="127"/>
      <c r="OEV45" s="127"/>
      <c r="OEW45" s="127"/>
      <c r="OEX45" s="127"/>
      <c r="OEY45" s="127"/>
      <c r="OEZ45" s="127"/>
      <c r="OFA45" s="127"/>
      <c r="OFB45" s="127"/>
      <c r="OFC45" s="127"/>
      <c r="OFD45" s="127"/>
      <c r="OFE45" s="127"/>
      <c r="OFF45" s="127"/>
      <c r="OFG45" s="127"/>
      <c r="OFH45" s="127"/>
      <c r="OFI45" s="127"/>
      <c r="OFJ45" s="127"/>
      <c r="OFK45" s="127"/>
      <c r="OFL45" s="127"/>
      <c r="OFM45" s="127"/>
      <c r="OFN45" s="127"/>
      <c r="OFO45" s="127"/>
      <c r="OFP45" s="127"/>
      <c r="OFQ45" s="127"/>
      <c r="OFR45" s="127"/>
      <c r="OFS45" s="127"/>
      <c r="OFT45" s="127"/>
      <c r="OFU45" s="127"/>
      <c r="OFV45" s="127"/>
      <c r="OFW45" s="127"/>
      <c r="OFX45" s="127"/>
      <c r="OFY45" s="127"/>
      <c r="OFZ45" s="127"/>
      <c r="OGA45" s="127"/>
      <c r="OGB45" s="127"/>
      <c r="OGC45" s="127"/>
      <c r="OGD45" s="127"/>
      <c r="OGE45" s="127"/>
      <c r="OGF45" s="127"/>
      <c r="OGG45" s="127"/>
      <c r="OGH45" s="127"/>
      <c r="OGI45" s="127"/>
      <c r="OGJ45" s="127"/>
      <c r="OGK45" s="127"/>
      <c r="OGL45" s="127"/>
      <c r="OGM45" s="127"/>
      <c r="OGN45" s="127"/>
      <c r="OGO45" s="127"/>
      <c r="OGP45" s="127"/>
      <c r="OGQ45" s="127"/>
      <c r="OGR45" s="127"/>
      <c r="OGS45" s="127"/>
      <c r="OGT45" s="127"/>
      <c r="OGU45" s="127"/>
      <c r="OGV45" s="127"/>
      <c r="OGW45" s="127"/>
      <c r="OGX45" s="127"/>
      <c r="OGY45" s="127"/>
      <c r="OGZ45" s="127"/>
      <c r="OHA45" s="127"/>
      <c r="OHB45" s="127"/>
      <c r="OHC45" s="127"/>
      <c r="OHD45" s="127"/>
      <c r="OHE45" s="127"/>
      <c r="OHF45" s="127"/>
      <c r="OHG45" s="127"/>
      <c r="OHH45" s="127"/>
      <c r="OHI45" s="127"/>
      <c r="OHJ45" s="127"/>
      <c r="OHK45" s="127"/>
      <c r="OHL45" s="127"/>
      <c r="OHM45" s="127"/>
      <c r="OHN45" s="127"/>
      <c r="OHO45" s="127"/>
      <c r="OHP45" s="127"/>
      <c r="OHQ45" s="127"/>
      <c r="OHR45" s="127"/>
      <c r="OHS45" s="127"/>
      <c r="OHT45" s="127"/>
      <c r="OHU45" s="127"/>
      <c r="OHV45" s="127"/>
      <c r="OHW45" s="127"/>
      <c r="OHX45" s="127"/>
      <c r="OHY45" s="127"/>
      <c r="OHZ45" s="127"/>
      <c r="OIA45" s="127"/>
      <c r="OIB45" s="127"/>
      <c r="OIC45" s="127"/>
      <c r="OID45" s="127"/>
      <c r="OIE45" s="127"/>
      <c r="OIF45" s="127"/>
      <c r="OIG45" s="127"/>
      <c r="OIH45" s="127"/>
      <c r="OII45" s="127"/>
      <c r="OIJ45" s="127"/>
      <c r="OIK45" s="127"/>
      <c r="OIL45" s="127"/>
      <c r="OIM45" s="127"/>
      <c r="OIN45" s="127"/>
      <c r="OIO45" s="127"/>
      <c r="OIP45" s="127"/>
      <c r="OIQ45" s="127"/>
      <c r="OIR45" s="127"/>
      <c r="OIS45" s="127"/>
      <c r="OIT45" s="127"/>
      <c r="OIU45" s="127"/>
      <c r="OIV45" s="127"/>
      <c r="OIW45" s="127"/>
      <c r="OIX45" s="127"/>
      <c r="OIY45" s="127"/>
      <c r="OIZ45" s="127"/>
      <c r="OJA45" s="127"/>
      <c r="OJB45" s="127"/>
      <c r="OJC45" s="127"/>
      <c r="OJD45" s="127"/>
      <c r="OJE45" s="127"/>
      <c r="OJF45" s="127"/>
      <c r="OJG45" s="127"/>
      <c r="OJH45" s="127"/>
      <c r="OJI45" s="127"/>
      <c r="OJJ45" s="127"/>
      <c r="OJK45" s="127"/>
      <c r="OJL45" s="127"/>
      <c r="OJM45" s="127"/>
      <c r="OJN45" s="127"/>
      <c r="OJO45" s="127"/>
      <c r="OJP45" s="127"/>
      <c r="OJQ45" s="127"/>
      <c r="OJR45" s="127"/>
      <c r="OJS45" s="127"/>
      <c r="OJT45" s="127"/>
      <c r="OJU45" s="127"/>
      <c r="OJV45" s="127"/>
      <c r="OJW45" s="127"/>
      <c r="OJX45" s="127"/>
      <c r="OJY45" s="127"/>
      <c r="OJZ45" s="127"/>
      <c r="OKA45" s="127"/>
      <c r="OKB45" s="127"/>
      <c r="OKC45" s="127"/>
      <c r="OKD45" s="127"/>
      <c r="OKE45" s="127"/>
      <c r="OKF45" s="127"/>
      <c r="OKG45" s="127"/>
      <c r="OKH45" s="127"/>
      <c r="OKI45" s="127"/>
      <c r="OKJ45" s="127"/>
      <c r="OKK45" s="127"/>
      <c r="OKL45" s="127"/>
      <c r="OKM45" s="127"/>
      <c r="OKN45" s="127"/>
      <c r="OKO45" s="127"/>
      <c r="OKP45" s="127"/>
      <c r="OKQ45" s="127"/>
      <c r="OKR45" s="127"/>
      <c r="OKS45" s="127"/>
      <c r="OKT45" s="127"/>
      <c r="OKU45" s="127"/>
      <c r="OKV45" s="127"/>
      <c r="OKW45" s="127"/>
      <c r="OKX45" s="127"/>
      <c r="OKY45" s="127"/>
      <c r="OKZ45" s="127"/>
      <c r="OLA45" s="127"/>
      <c r="OLB45" s="127"/>
      <c r="OLC45" s="127"/>
      <c r="OLD45" s="127"/>
      <c r="OLE45" s="127"/>
      <c r="OLF45" s="127"/>
      <c r="OLG45" s="127"/>
      <c r="OLH45" s="127"/>
      <c r="OLI45" s="127"/>
      <c r="OLJ45" s="127"/>
      <c r="OLK45" s="127"/>
      <c r="OLL45" s="127"/>
      <c r="OLM45" s="127"/>
      <c r="OLN45" s="127"/>
      <c r="OLO45" s="127"/>
      <c r="OLP45" s="127"/>
      <c r="OLQ45" s="127"/>
      <c r="OLR45" s="127"/>
      <c r="OLS45" s="127"/>
      <c r="OLT45" s="127"/>
      <c r="OLU45" s="127"/>
      <c r="OLV45" s="127"/>
      <c r="OLW45" s="127"/>
      <c r="OLX45" s="127"/>
      <c r="OLY45" s="127"/>
      <c r="OLZ45" s="127"/>
      <c r="OMA45" s="127"/>
      <c r="OMB45" s="127"/>
      <c r="OMC45" s="127"/>
      <c r="OMD45" s="127"/>
      <c r="OME45" s="127"/>
      <c r="OMF45" s="127"/>
      <c r="OMG45" s="127"/>
      <c r="OMH45" s="127"/>
      <c r="OMI45" s="127"/>
      <c r="OMJ45" s="127"/>
      <c r="OMK45" s="127"/>
      <c r="OML45" s="127"/>
      <c r="OMM45" s="127"/>
      <c r="OMN45" s="127"/>
      <c r="OMO45" s="127"/>
      <c r="OMP45" s="127"/>
      <c r="OMQ45" s="127"/>
      <c r="OMR45" s="127"/>
      <c r="OMS45" s="127"/>
      <c r="OMT45" s="127"/>
      <c r="OMU45" s="127"/>
      <c r="OMV45" s="127"/>
      <c r="OMW45" s="127"/>
      <c r="OMX45" s="127"/>
      <c r="OMY45" s="127"/>
      <c r="OMZ45" s="127"/>
      <c r="ONA45" s="127"/>
      <c r="ONB45" s="127"/>
      <c r="ONC45" s="127"/>
      <c r="OND45" s="127"/>
      <c r="ONE45" s="127"/>
      <c r="ONF45" s="127"/>
      <c r="ONG45" s="127"/>
      <c r="ONH45" s="127"/>
      <c r="ONI45" s="127"/>
      <c r="ONJ45" s="127"/>
      <c r="ONK45" s="127"/>
      <c r="ONL45" s="127"/>
      <c r="ONM45" s="127"/>
      <c r="ONN45" s="127"/>
      <c r="ONO45" s="127"/>
      <c r="ONP45" s="127"/>
      <c r="ONQ45" s="127"/>
      <c r="ONR45" s="127"/>
      <c r="ONS45" s="127"/>
      <c r="ONT45" s="127"/>
      <c r="ONU45" s="127"/>
      <c r="ONV45" s="127"/>
      <c r="ONW45" s="127"/>
      <c r="ONX45" s="127"/>
      <c r="ONY45" s="127"/>
      <c r="ONZ45" s="127"/>
      <c r="OOA45" s="127"/>
      <c r="OOB45" s="127"/>
      <c r="OOC45" s="127"/>
      <c r="OOD45" s="127"/>
      <c r="OOE45" s="127"/>
      <c r="OOF45" s="127"/>
      <c r="OOG45" s="127"/>
      <c r="OOH45" s="127"/>
      <c r="OOI45" s="127"/>
      <c r="OOJ45" s="127"/>
      <c r="OOK45" s="127"/>
      <c r="OOL45" s="127"/>
      <c r="OOM45" s="127"/>
      <c r="OON45" s="127"/>
      <c r="OOO45" s="127"/>
      <c r="OOP45" s="127"/>
      <c r="OOQ45" s="127"/>
      <c r="OOR45" s="127"/>
      <c r="OOS45" s="127"/>
      <c r="OOT45" s="127"/>
      <c r="OOU45" s="127"/>
      <c r="OOV45" s="127"/>
      <c r="OOW45" s="127"/>
      <c r="OOX45" s="127"/>
      <c r="OOY45" s="127"/>
      <c r="OOZ45" s="127"/>
      <c r="OPA45" s="127"/>
      <c r="OPB45" s="127"/>
      <c r="OPC45" s="127"/>
      <c r="OPD45" s="127"/>
      <c r="OPE45" s="127"/>
      <c r="OPF45" s="127"/>
      <c r="OPG45" s="127"/>
      <c r="OPH45" s="127"/>
      <c r="OPI45" s="127"/>
      <c r="OPJ45" s="127"/>
      <c r="OPK45" s="127"/>
      <c r="OPL45" s="127"/>
      <c r="OPM45" s="127"/>
      <c r="OPN45" s="127"/>
      <c r="OPO45" s="127"/>
      <c r="OPP45" s="127"/>
      <c r="OPQ45" s="127"/>
      <c r="OPR45" s="127"/>
      <c r="OPS45" s="127"/>
      <c r="OPT45" s="127"/>
      <c r="OPU45" s="127"/>
      <c r="OPV45" s="127"/>
      <c r="OPW45" s="127"/>
      <c r="OPX45" s="127"/>
      <c r="OPY45" s="127"/>
      <c r="OPZ45" s="127"/>
      <c r="OQA45" s="127"/>
      <c r="OQB45" s="127"/>
      <c r="OQC45" s="127"/>
      <c r="OQD45" s="127"/>
      <c r="OQE45" s="127"/>
      <c r="OQF45" s="127"/>
      <c r="OQG45" s="127"/>
      <c r="OQH45" s="127"/>
      <c r="OQI45" s="127"/>
      <c r="OQJ45" s="127"/>
      <c r="OQK45" s="127"/>
      <c r="OQL45" s="127"/>
      <c r="OQM45" s="127"/>
      <c r="OQN45" s="127"/>
      <c r="OQO45" s="127"/>
      <c r="OQP45" s="127"/>
      <c r="OQQ45" s="127"/>
      <c r="OQR45" s="127"/>
      <c r="OQS45" s="127"/>
      <c r="OQT45" s="127"/>
      <c r="OQU45" s="127"/>
      <c r="OQV45" s="127"/>
      <c r="OQW45" s="127"/>
      <c r="OQX45" s="127"/>
      <c r="OQY45" s="127"/>
      <c r="OQZ45" s="127"/>
      <c r="ORA45" s="127"/>
      <c r="ORB45" s="127"/>
      <c r="ORC45" s="127"/>
      <c r="ORD45" s="127"/>
      <c r="ORE45" s="127"/>
      <c r="ORF45" s="127"/>
      <c r="ORG45" s="127"/>
      <c r="ORH45" s="127"/>
      <c r="ORI45" s="127"/>
      <c r="ORJ45" s="127"/>
      <c r="ORK45" s="127"/>
      <c r="ORL45" s="127"/>
      <c r="ORM45" s="127"/>
      <c r="ORN45" s="127"/>
      <c r="ORO45" s="127"/>
      <c r="ORP45" s="127"/>
      <c r="ORQ45" s="127"/>
      <c r="ORR45" s="127"/>
      <c r="ORS45" s="127"/>
      <c r="ORT45" s="127"/>
      <c r="ORU45" s="127"/>
      <c r="ORV45" s="127"/>
      <c r="ORW45" s="127"/>
      <c r="ORX45" s="127"/>
      <c r="ORY45" s="127"/>
      <c r="ORZ45" s="127"/>
      <c r="OSA45" s="127"/>
      <c r="OSB45" s="127"/>
      <c r="OSC45" s="127"/>
      <c r="OSD45" s="127"/>
      <c r="OSE45" s="127"/>
      <c r="OSF45" s="127"/>
      <c r="OSG45" s="127"/>
      <c r="OSH45" s="127"/>
      <c r="OSI45" s="127"/>
      <c r="OSJ45" s="127"/>
      <c r="OSK45" s="127"/>
      <c r="OSL45" s="127"/>
      <c r="OSM45" s="127"/>
      <c r="OSN45" s="127"/>
      <c r="OSO45" s="127"/>
      <c r="OSP45" s="127"/>
      <c r="OSQ45" s="127"/>
      <c r="OSR45" s="127"/>
      <c r="OSS45" s="127"/>
      <c r="OST45" s="127"/>
      <c r="OSU45" s="127"/>
      <c r="OSV45" s="127"/>
      <c r="OSW45" s="127"/>
      <c r="OSX45" s="127"/>
      <c r="OSY45" s="127"/>
      <c r="OSZ45" s="127"/>
      <c r="OTA45" s="127"/>
      <c r="OTB45" s="127"/>
      <c r="OTC45" s="127"/>
      <c r="OTD45" s="127"/>
      <c r="OTE45" s="127"/>
      <c r="OTF45" s="127"/>
      <c r="OTG45" s="127"/>
      <c r="OTH45" s="127"/>
      <c r="OTI45" s="127"/>
      <c r="OTJ45" s="127"/>
      <c r="OTK45" s="127"/>
      <c r="OTL45" s="127"/>
      <c r="OTM45" s="127"/>
      <c r="OTN45" s="127"/>
      <c r="OTO45" s="127"/>
      <c r="OTP45" s="127"/>
      <c r="OTQ45" s="127"/>
      <c r="OTR45" s="127"/>
      <c r="OTS45" s="127"/>
      <c r="OTT45" s="127"/>
      <c r="OTU45" s="127"/>
      <c r="OTV45" s="127"/>
      <c r="OTW45" s="127"/>
      <c r="OTX45" s="127"/>
      <c r="OTY45" s="127"/>
      <c r="OTZ45" s="127"/>
      <c r="OUA45" s="127"/>
      <c r="OUB45" s="127"/>
      <c r="OUC45" s="127"/>
      <c r="OUD45" s="127"/>
      <c r="OUE45" s="127"/>
      <c r="OUF45" s="127"/>
      <c r="OUG45" s="127"/>
      <c r="OUH45" s="127"/>
      <c r="OUI45" s="127"/>
      <c r="OUJ45" s="127"/>
      <c r="OUK45" s="127"/>
      <c r="OUL45" s="127"/>
      <c r="OUM45" s="127"/>
      <c r="OUN45" s="127"/>
      <c r="OUO45" s="127"/>
      <c r="OUP45" s="127"/>
      <c r="OUQ45" s="127"/>
      <c r="OUR45" s="127"/>
      <c r="OUS45" s="127"/>
      <c r="OUT45" s="127"/>
      <c r="OUU45" s="127"/>
      <c r="OUV45" s="127"/>
      <c r="OUW45" s="127"/>
      <c r="OUX45" s="127"/>
      <c r="OUY45" s="127"/>
      <c r="OUZ45" s="127"/>
      <c r="OVA45" s="127"/>
      <c r="OVB45" s="127"/>
      <c r="OVC45" s="127"/>
      <c r="OVD45" s="127"/>
      <c r="OVE45" s="127"/>
      <c r="OVF45" s="127"/>
      <c r="OVG45" s="127"/>
      <c r="OVH45" s="127"/>
      <c r="OVI45" s="127"/>
      <c r="OVJ45" s="127"/>
      <c r="OVK45" s="127"/>
      <c r="OVL45" s="127"/>
      <c r="OVM45" s="127"/>
      <c r="OVN45" s="127"/>
      <c r="OVO45" s="127"/>
      <c r="OVP45" s="127"/>
      <c r="OVQ45" s="127"/>
      <c r="OVR45" s="127"/>
      <c r="OVS45" s="127"/>
      <c r="OVT45" s="127"/>
      <c r="OVU45" s="127"/>
      <c r="OVV45" s="127"/>
      <c r="OVW45" s="127"/>
      <c r="OVX45" s="127"/>
      <c r="OVY45" s="127"/>
      <c r="OVZ45" s="127"/>
      <c r="OWA45" s="127"/>
      <c r="OWB45" s="127"/>
      <c r="OWC45" s="127"/>
      <c r="OWD45" s="127"/>
      <c r="OWE45" s="127"/>
      <c r="OWF45" s="127"/>
      <c r="OWG45" s="127"/>
      <c r="OWH45" s="127"/>
      <c r="OWI45" s="127"/>
      <c r="OWJ45" s="127"/>
      <c r="OWK45" s="127"/>
      <c r="OWL45" s="127"/>
      <c r="OWM45" s="127"/>
      <c r="OWN45" s="127"/>
      <c r="OWO45" s="127"/>
      <c r="OWP45" s="127"/>
      <c r="OWQ45" s="127"/>
      <c r="OWR45" s="127"/>
      <c r="OWS45" s="127"/>
      <c r="OWT45" s="127"/>
      <c r="OWU45" s="127"/>
      <c r="OWV45" s="127"/>
      <c r="OWW45" s="127"/>
      <c r="OWX45" s="127"/>
      <c r="OWY45" s="127"/>
      <c r="OWZ45" s="127"/>
      <c r="OXA45" s="127"/>
      <c r="OXB45" s="127"/>
      <c r="OXC45" s="127"/>
      <c r="OXD45" s="127"/>
      <c r="OXE45" s="127"/>
      <c r="OXF45" s="127"/>
      <c r="OXG45" s="127"/>
      <c r="OXH45" s="127"/>
      <c r="OXI45" s="127"/>
      <c r="OXJ45" s="127"/>
      <c r="OXK45" s="127"/>
      <c r="OXL45" s="127"/>
      <c r="OXM45" s="127"/>
      <c r="OXN45" s="127"/>
      <c r="OXO45" s="127"/>
      <c r="OXP45" s="127"/>
      <c r="OXQ45" s="127"/>
      <c r="OXR45" s="127"/>
      <c r="OXS45" s="127"/>
      <c r="OXT45" s="127"/>
      <c r="OXU45" s="127"/>
      <c r="OXV45" s="127"/>
      <c r="OXW45" s="127"/>
      <c r="OXX45" s="127"/>
      <c r="OXY45" s="127"/>
      <c r="OXZ45" s="127"/>
      <c r="OYA45" s="127"/>
      <c r="OYB45" s="127"/>
      <c r="OYC45" s="127"/>
      <c r="OYD45" s="127"/>
      <c r="OYE45" s="127"/>
      <c r="OYF45" s="127"/>
      <c r="OYG45" s="127"/>
      <c r="OYH45" s="127"/>
      <c r="OYI45" s="127"/>
      <c r="OYJ45" s="127"/>
      <c r="OYK45" s="127"/>
      <c r="OYL45" s="127"/>
      <c r="OYM45" s="127"/>
      <c r="OYN45" s="127"/>
      <c r="OYO45" s="127"/>
      <c r="OYP45" s="127"/>
      <c r="OYQ45" s="127"/>
      <c r="OYR45" s="127"/>
      <c r="OYS45" s="127"/>
      <c r="OYT45" s="127"/>
      <c r="OYU45" s="127"/>
      <c r="OYV45" s="127"/>
      <c r="OYW45" s="127"/>
      <c r="OYX45" s="127"/>
      <c r="OYY45" s="127"/>
      <c r="OYZ45" s="127"/>
      <c r="OZA45" s="127"/>
      <c r="OZB45" s="127"/>
      <c r="OZC45" s="127"/>
      <c r="OZD45" s="127"/>
      <c r="OZE45" s="127"/>
      <c r="OZF45" s="127"/>
      <c r="OZG45" s="127"/>
      <c r="OZH45" s="127"/>
      <c r="OZI45" s="127"/>
      <c r="OZJ45" s="127"/>
      <c r="OZK45" s="127"/>
      <c r="OZL45" s="127"/>
      <c r="OZM45" s="127"/>
      <c r="OZN45" s="127"/>
      <c r="OZO45" s="127"/>
      <c r="OZP45" s="127"/>
      <c r="OZQ45" s="127"/>
      <c r="OZR45" s="127"/>
      <c r="OZS45" s="127"/>
      <c r="OZT45" s="127"/>
      <c r="OZU45" s="127"/>
      <c r="OZV45" s="127"/>
      <c r="OZW45" s="127"/>
      <c r="OZX45" s="127"/>
      <c r="OZY45" s="127"/>
      <c r="OZZ45" s="127"/>
      <c r="PAA45" s="127"/>
      <c r="PAB45" s="127"/>
      <c r="PAC45" s="127"/>
      <c r="PAD45" s="127"/>
      <c r="PAE45" s="127"/>
      <c r="PAF45" s="127"/>
      <c r="PAG45" s="127"/>
      <c r="PAH45" s="127"/>
      <c r="PAI45" s="127"/>
      <c r="PAJ45" s="127"/>
      <c r="PAK45" s="127"/>
      <c r="PAL45" s="127"/>
      <c r="PAM45" s="127"/>
      <c r="PAN45" s="127"/>
      <c r="PAO45" s="127"/>
      <c r="PAP45" s="127"/>
      <c r="PAQ45" s="127"/>
      <c r="PAR45" s="127"/>
      <c r="PAS45" s="127"/>
      <c r="PAT45" s="127"/>
      <c r="PAU45" s="127"/>
      <c r="PAV45" s="127"/>
      <c r="PAW45" s="127"/>
      <c r="PAX45" s="127"/>
      <c r="PAY45" s="127"/>
      <c r="PAZ45" s="127"/>
      <c r="PBA45" s="127"/>
      <c r="PBB45" s="127"/>
      <c r="PBC45" s="127"/>
      <c r="PBD45" s="127"/>
      <c r="PBE45" s="127"/>
      <c r="PBF45" s="127"/>
      <c r="PBG45" s="127"/>
      <c r="PBH45" s="127"/>
      <c r="PBI45" s="127"/>
      <c r="PBJ45" s="127"/>
      <c r="PBK45" s="127"/>
      <c r="PBL45" s="127"/>
      <c r="PBM45" s="127"/>
      <c r="PBN45" s="127"/>
      <c r="PBO45" s="127"/>
      <c r="PBP45" s="127"/>
      <c r="PBQ45" s="127"/>
      <c r="PBR45" s="127"/>
      <c r="PBS45" s="127"/>
      <c r="PBT45" s="127"/>
      <c r="PBU45" s="127"/>
      <c r="PBV45" s="127"/>
      <c r="PBW45" s="127"/>
      <c r="PBX45" s="127"/>
      <c r="PBY45" s="127"/>
      <c r="PBZ45" s="127"/>
      <c r="PCA45" s="127"/>
      <c r="PCB45" s="127"/>
      <c r="PCC45" s="127"/>
      <c r="PCD45" s="127"/>
      <c r="PCE45" s="127"/>
      <c r="PCF45" s="127"/>
      <c r="PCG45" s="127"/>
      <c r="PCH45" s="127"/>
      <c r="PCI45" s="127"/>
      <c r="PCJ45" s="127"/>
      <c r="PCK45" s="127"/>
      <c r="PCL45" s="127"/>
      <c r="PCM45" s="127"/>
      <c r="PCN45" s="127"/>
      <c r="PCO45" s="127"/>
      <c r="PCP45" s="127"/>
      <c r="PCQ45" s="127"/>
      <c r="PCR45" s="127"/>
      <c r="PCS45" s="127"/>
      <c r="PCT45" s="127"/>
      <c r="PCU45" s="127"/>
      <c r="PCV45" s="127"/>
      <c r="PCW45" s="127"/>
      <c r="PCX45" s="127"/>
      <c r="PCY45" s="127"/>
      <c r="PCZ45" s="127"/>
      <c r="PDA45" s="127"/>
      <c r="PDB45" s="127"/>
      <c r="PDC45" s="127"/>
      <c r="PDD45" s="127"/>
      <c r="PDE45" s="127"/>
      <c r="PDF45" s="127"/>
      <c r="PDG45" s="127"/>
      <c r="PDH45" s="127"/>
      <c r="PDI45" s="127"/>
      <c r="PDJ45" s="127"/>
      <c r="PDK45" s="127"/>
      <c r="PDL45" s="127"/>
      <c r="PDM45" s="127"/>
      <c r="PDN45" s="127"/>
      <c r="PDO45" s="127"/>
      <c r="PDP45" s="127"/>
      <c r="PDQ45" s="127"/>
      <c r="PDR45" s="127"/>
      <c r="PDS45" s="127"/>
      <c r="PDT45" s="127"/>
      <c r="PDU45" s="127"/>
      <c r="PDV45" s="127"/>
      <c r="PDW45" s="127"/>
      <c r="PDX45" s="127"/>
      <c r="PDY45" s="127"/>
      <c r="PDZ45" s="127"/>
      <c r="PEA45" s="127"/>
      <c r="PEB45" s="127"/>
      <c r="PEC45" s="127"/>
      <c r="PED45" s="127"/>
      <c r="PEE45" s="127"/>
      <c r="PEF45" s="127"/>
      <c r="PEG45" s="127"/>
      <c r="PEH45" s="127"/>
      <c r="PEI45" s="127"/>
      <c r="PEJ45" s="127"/>
      <c r="PEK45" s="127"/>
      <c r="PEL45" s="127"/>
      <c r="PEM45" s="127"/>
      <c r="PEN45" s="127"/>
      <c r="PEO45" s="127"/>
      <c r="PEP45" s="127"/>
      <c r="PEQ45" s="127"/>
      <c r="PER45" s="127"/>
      <c r="PES45" s="127"/>
      <c r="PET45" s="127"/>
      <c r="PEU45" s="127"/>
      <c r="PEV45" s="127"/>
      <c r="PEW45" s="127"/>
      <c r="PEX45" s="127"/>
      <c r="PEY45" s="127"/>
      <c r="PEZ45" s="127"/>
      <c r="PFA45" s="127"/>
      <c r="PFB45" s="127"/>
      <c r="PFC45" s="127"/>
      <c r="PFD45" s="127"/>
      <c r="PFE45" s="127"/>
      <c r="PFF45" s="127"/>
      <c r="PFG45" s="127"/>
      <c r="PFH45" s="127"/>
      <c r="PFI45" s="127"/>
      <c r="PFJ45" s="127"/>
      <c r="PFK45" s="127"/>
      <c r="PFL45" s="127"/>
      <c r="PFM45" s="127"/>
      <c r="PFN45" s="127"/>
      <c r="PFO45" s="127"/>
      <c r="PFP45" s="127"/>
      <c r="PFQ45" s="127"/>
      <c r="PFR45" s="127"/>
      <c r="PFS45" s="127"/>
      <c r="PFT45" s="127"/>
      <c r="PFU45" s="127"/>
      <c r="PFV45" s="127"/>
      <c r="PFW45" s="127"/>
      <c r="PFX45" s="127"/>
      <c r="PFY45" s="127"/>
      <c r="PFZ45" s="127"/>
      <c r="PGA45" s="127"/>
      <c r="PGB45" s="127"/>
      <c r="PGC45" s="127"/>
      <c r="PGD45" s="127"/>
      <c r="PGE45" s="127"/>
      <c r="PGF45" s="127"/>
      <c r="PGG45" s="127"/>
      <c r="PGH45" s="127"/>
      <c r="PGI45" s="127"/>
      <c r="PGJ45" s="127"/>
      <c r="PGK45" s="127"/>
      <c r="PGL45" s="127"/>
      <c r="PGM45" s="127"/>
      <c r="PGN45" s="127"/>
      <c r="PGO45" s="127"/>
      <c r="PGP45" s="127"/>
      <c r="PGQ45" s="127"/>
      <c r="PGR45" s="127"/>
      <c r="PGS45" s="127"/>
      <c r="PGT45" s="127"/>
      <c r="PGU45" s="127"/>
      <c r="PGV45" s="127"/>
      <c r="PGW45" s="127"/>
      <c r="PGX45" s="127"/>
      <c r="PGY45" s="127"/>
      <c r="PGZ45" s="127"/>
      <c r="PHA45" s="127"/>
      <c r="PHB45" s="127"/>
      <c r="PHC45" s="127"/>
      <c r="PHD45" s="127"/>
      <c r="PHE45" s="127"/>
      <c r="PHF45" s="127"/>
      <c r="PHG45" s="127"/>
      <c r="PHH45" s="127"/>
      <c r="PHI45" s="127"/>
      <c r="PHJ45" s="127"/>
      <c r="PHK45" s="127"/>
      <c r="PHL45" s="127"/>
      <c r="PHM45" s="127"/>
      <c r="PHN45" s="127"/>
      <c r="PHO45" s="127"/>
      <c r="PHP45" s="127"/>
      <c r="PHQ45" s="127"/>
      <c r="PHR45" s="127"/>
      <c r="PHS45" s="127"/>
      <c r="PHT45" s="127"/>
      <c r="PHU45" s="127"/>
      <c r="PHV45" s="127"/>
      <c r="PHW45" s="127"/>
      <c r="PHX45" s="127"/>
      <c r="PHY45" s="127"/>
      <c r="PHZ45" s="127"/>
      <c r="PIA45" s="127"/>
      <c r="PIB45" s="127"/>
      <c r="PIC45" s="127"/>
      <c r="PID45" s="127"/>
      <c r="PIE45" s="127"/>
      <c r="PIF45" s="127"/>
      <c r="PIG45" s="127"/>
      <c r="PIH45" s="127"/>
      <c r="PII45" s="127"/>
      <c r="PIJ45" s="127"/>
      <c r="PIK45" s="127"/>
      <c r="PIL45" s="127"/>
      <c r="PIM45" s="127"/>
      <c r="PIN45" s="127"/>
      <c r="PIO45" s="127"/>
      <c r="PIP45" s="127"/>
      <c r="PIQ45" s="127"/>
      <c r="PIR45" s="127"/>
      <c r="PIS45" s="127"/>
      <c r="PIT45" s="127"/>
      <c r="PIU45" s="127"/>
      <c r="PIV45" s="127"/>
      <c r="PIW45" s="127"/>
      <c r="PIX45" s="127"/>
      <c r="PIY45" s="127"/>
      <c r="PIZ45" s="127"/>
      <c r="PJA45" s="127"/>
      <c r="PJB45" s="127"/>
      <c r="PJC45" s="127"/>
      <c r="PJD45" s="127"/>
      <c r="PJE45" s="127"/>
      <c r="PJF45" s="127"/>
      <c r="PJG45" s="127"/>
      <c r="PJH45" s="127"/>
      <c r="PJI45" s="127"/>
      <c r="PJJ45" s="127"/>
      <c r="PJK45" s="127"/>
      <c r="PJL45" s="127"/>
      <c r="PJM45" s="127"/>
      <c r="PJN45" s="127"/>
      <c r="PJO45" s="127"/>
      <c r="PJP45" s="127"/>
      <c r="PJQ45" s="127"/>
      <c r="PJR45" s="127"/>
      <c r="PJS45" s="127"/>
      <c r="PJT45" s="127"/>
      <c r="PJU45" s="127"/>
      <c r="PJV45" s="127"/>
      <c r="PJW45" s="127"/>
      <c r="PJX45" s="127"/>
      <c r="PJY45" s="127"/>
      <c r="PJZ45" s="127"/>
      <c r="PKA45" s="127"/>
      <c r="PKB45" s="127"/>
      <c r="PKC45" s="127"/>
      <c r="PKD45" s="127"/>
      <c r="PKE45" s="127"/>
      <c r="PKF45" s="127"/>
      <c r="PKG45" s="127"/>
      <c r="PKH45" s="127"/>
      <c r="PKI45" s="127"/>
      <c r="PKJ45" s="127"/>
      <c r="PKK45" s="127"/>
      <c r="PKL45" s="127"/>
      <c r="PKM45" s="127"/>
      <c r="PKN45" s="127"/>
      <c r="PKO45" s="127"/>
      <c r="PKP45" s="127"/>
      <c r="PKQ45" s="127"/>
      <c r="PKR45" s="127"/>
      <c r="PKS45" s="127"/>
      <c r="PKT45" s="127"/>
      <c r="PKU45" s="127"/>
      <c r="PKV45" s="127"/>
      <c r="PKW45" s="127"/>
      <c r="PKX45" s="127"/>
      <c r="PKY45" s="127"/>
      <c r="PKZ45" s="127"/>
      <c r="PLA45" s="127"/>
      <c r="PLB45" s="127"/>
      <c r="PLC45" s="127"/>
      <c r="PLD45" s="127"/>
      <c r="PLE45" s="127"/>
      <c r="PLF45" s="127"/>
      <c r="PLG45" s="127"/>
      <c r="PLH45" s="127"/>
      <c r="PLI45" s="127"/>
      <c r="PLJ45" s="127"/>
      <c r="PLK45" s="127"/>
      <c r="PLL45" s="127"/>
      <c r="PLM45" s="127"/>
      <c r="PLN45" s="127"/>
      <c r="PLO45" s="127"/>
      <c r="PLP45" s="127"/>
      <c r="PLQ45" s="127"/>
      <c r="PLR45" s="127"/>
      <c r="PLS45" s="127"/>
      <c r="PLT45" s="127"/>
      <c r="PLU45" s="127"/>
      <c r="PLV45" s="127"/>
      <c r="PLW45" s="127"/>
      <c r="PLX45" s="127"/>
      <c r="PLY45" s="127"/>
      <c r="PLZ45" s="127"/>
      <c r="PMA45" s="127"/>
      <c r="PMB45" s="127"/>
      <c r="PMC45" s="127"/>
      <c r="PMD45" s="127"/>
      <c r="PME45" s="127"/>
      <c r="PMF45" s="127"/>
      <c r="PMG45" s="127"/>
      <c r="PMH45" s="127"/>
      <c r="PMI45" s="127"/>
      <c r="PMJ45" s="127"/>
      <c r="PMK45" s="127"/>
      <c r="PML45" s="127"/>
      <c r="PMM45" s="127"/>
      <c r="PMN45" s="127"/>
      <c r="PMO45" s="127"/>
      <c r="PMP45" s="127"/>
      <c r="PMQ45" s="127"/>
      <c r="PMR45" s="127"/>
      <c r="PMS45" s="127"/>
      <c r="PMT45" s="127"/>
      <c r="PMU45" s="127"/>
      <c r="PMV45" s="127"/>
      <c r="PMW45" s="127"/>
      <c r="PMX45" s="127"/>
      <c r="PMY45" s="127"/>
      <c r="PMZ45" s="127"/>
      <c r="PNA45" s="127"/>
      <c r="PNB45" s="127"/>
      <c r="PNC45" s="127"/>
      <c r="PND45" s="127"/>
      <c r="PNE45" s="127"/>
      <c r="PNF45" s="127"/>
      <c r="PNG45" s="127"/>
      <c r="PNH45" s="127"/>
      <c r="PNI45" s="127"/>
      <c r="PNJ45" s="127"/>
      <c r="PNK45" s="127"/>
      <c r="PNL45" s="127"/>
      <c r="PNM45" s="127"/>
      <c r="PNN45" s="127"/>
      <c r="PNO45" s="127"/>
      <c r="PNP45" s="127"/>
      <c r="PNQ45" s="127"/>
      <c r="PNR45" s="127"/>
      <c r="PNS45" s="127"/>
      <c r="PNT45" s="127"/>
      <c r="PNU45" s="127"/>
      <c r="PNV45" s="127"/>
      <c r="PNW45" s="127"/>
      <c r="PNX45" s="127"/>
      <c r="PNY45" s="127"/>
      <c r="PNZ45" s="127"/>
      <c r="POA45" s="127"/>
      <c r="POB45" s="127"/>
      <c r="POC45" s="127"/>
      <c r="POD45" s="127"/>
      <c r="POE45" s="127"/>
      <c r="POF45" s="127"/>
      <c r="POG45" s="127"/>
      <c r="POH45" s="127"/>
      <c r="POI45" s="127"/>
      <c r="POJ45" s="127"/>
      <c r="POK45" s="127"/>
      <c r="POL45" s="127"/>
      <c r="POM45" s="127"/>
      <c r="PON45" s="127"/>
      <c r="POO45" s="127"/>
      <c r="POP45" s="127"/>
      <c r="POQ45" s="127"/>
      <c r="POR45" s="127"/>
      <c r="POS45" s="127"/>
      <c r="POT45" s="127"/>
      <c r="POU45" s="127"/>
      <c r="POV45" s="127"/>
      <c r="POW45" s="127"/>
      <c r="POX45" s="127"/>
      <c r="POY45" s="127"/>
      <c r="POZ45" s="127"/>
      <c r="PPA45" s="127"/>
      <c r="PPB45" s="127"/>
      <c r="PPC45" s="127"/>
      <c r="PPD45" s="127"/>
      <c r="PPE45" s="127"/>
      <c r="PPF45" s="127"/>
      <c r="PPG45" s="127"/>
      <c r="PPH45" s="127"/>
      <c r="PPI45" s="127"/>
      <c r="PPJ45" s="127"/>
      <c r="PPK45" s="127"/>
      <c r="PPL45" s="127"/>
      <c r="PPM45" s="127"/>
      <c r="PPN45" s="127"/>
      <c r="PPO45" s="127"/>
      <c r="PPP45" s="127"/>
      <c r="PPQ45" s="127"/>
      <c r="PPR45" s="127"/>
      <c r="PPS45" s="127"/>
      <c r="PPT45" s="127"/>
      <c r="PPU45" s="127"/>
      <c r="PPV45" s="127"/>
      <c r="PPW45" s="127"/>
      <c r="PPX45" s="127"/>
      <c r="PPY45" s="127"/>
      <c r="PPZ45" s="127"/>
      <c r="PQA45" s="127"/>
      <c r="PQB45" s="127"/>
      <c r="PQC45" s="127"/>
      <c r="PQD45" s="127"/>
      <c r="PQE45" s="127"/>
      <c r="PQF45" s="127"/>
      <c r="PQG45" s="127"/>
      <c r="PQH45" s="127"/>
      <c r="PQI45" s="127"/>
      <c r="PQJ45" s="127"/>
      <c r="PQK45" s="127"/>
      <c r="PQL45" s="127"/>
      <c r="PQM45" s="127"/>
      <c r="PQN45" s="127"/>
      <c r="PQO45" s="127"/>
      <c r="PQP45" s="127"/>
      <c r="PQQ45" s="127"/>
      <c r="PQR45" s="127"/>
      <c r="PQS45" s="127"/>
      <c r="PQT45" s="127"/>
      <c r="PQU45" s="127"/>
      <c r="PQV45" s="127"/>
      <c r="PQW45" s="127"/>
      <c r="PQX45" s="127"/>
      <c r="PQY45" s="127"/>
      <c r="PQZ45" s="127"/>
      <c r="PRA45" s="127"/>
      <c r="PRB45" s="127"/>
      <c r="PRC45" s="127"/>
      <c r="PRD45" s="127"/>
      <c r="PRE45" s="127"/>
      <c r="PRF45" s="127"/>
      <c r="PRG45" s="127"/>
      <c r="PRH45" s="127"/>
      <c r="PRI45" s="127"/>
      <c r="PRJ45" s="127"/>
      <c r="PRK45" s="127"/>
      <c r="PRL45" s="127"/>
      <c r="PRM45" s="127"/>
      <c r="PRN45" s="127"/>
      <c r="PRO45" s="127"/>
      <c r="PRP45" s="127"/>
      <c r="PRQ45" s="127"/>
      <c r="PRR45" s="127"/>
      <c r="PRS45" s="127"/>
      <c r="PRT45" s="127"/>
      <c r="PRU45" s="127"/>
      <c r="PRV45" s="127"/>
      <c r="PRW45" s="127"/>
      <c r="PRX45" s="127"/>
      <c r="PRY45" s="127"/>
      <c r="PRZ45" s="127"/>
      <c r="PSA45" s="127"/>
      <c r="PSB45" s="127"/>
      <c r="PSC45" s="127"/>
      <c r="PSD45" s="127"/>
      <c r="PSE45" s="127"/>
      <c r="PSF45" s="127"/>
      <c r="PSG45" s="127"/>
      <c r="PSH45" s="127"/>
      <c r="PSI45" s="127"/>
      <c r="PSJ45" s="127"/>
      <c r="PSK45" s="127"/>
      <c r="PSL45" s="127"/>
      <c r="PSM45" s="127"/>
      <c r="PSN45" s="127"/>
      <c r="PSO45" s="127"/>
      <c r="PSP45" s="127"/>
      <c r="PSQ45" s="127"/>
      <c r="PSR45" s="127"/>
      <c r="PSS45" s="127"/>
      <c r="PST45" s="127"/>
      <c r="PSU45" s="127"/>
      <c r="PSV45" s="127"/>
      <c r="PSW45" s="127"/>
      <c r="PSX45" s="127"/>
      <c r="PSY45" s="127"/>
      <c r="PSZ45" s="127"/>
      <c r="PTA45" s="127"/>
      <c r="PTB45" s="127"/>
      <c r="PTC45" s="127"/>
      <c r="PTD45" s="127"/>
      <c r="PTE45" s="127"/>
      <c r="PTF45" s="127"/>
      <c r="PTG45" s="127"/>
      <c r="PTH45" s="127"/>
      <c r="PTI45" s="127"/>
      <c r="PTJ45" s="127"/>
      <c r="PTK45" s="127"/>
      <c r="PTL45" s="127"/>
      <c r="PTM45" s="127"/>
      <c r="PTN45" s="127"/>
      <c r="PTO45" s="127"/>
      <c r="PTP45" s="127"/>
      <c r="PTQ45" s="127"/>
      <c r="PTR45" s="127"/>
      <c r="PTS45" s="127"/>
      <c r="PTT45" s="127"/>
      <c r="PTU45" s="127"/>
      <c r="PTV45" s="127"/>
      <c r="PTW45" s="127"/>
      <c r="PTX45" s="127"/>
      <c r="PTY45" s="127"/>
      <c r="PTZ45" s="127"/>
      <c r="PUA45" s="127"/>
      <c r="PUB45" s="127"/>
      <c r="PUC45" s="127"/>
      <c r="PUD45" s="127"/>
      <c r="PUE45" s="127"/>
      <c r="PUF45" s="127"/>
      <c r="PUG45" s="127"/>
      <c r="PUH45" s="127"/>
      <c r="PUI45" s="127"/>
      <c r="PUJ45" s="127"/>
      <c r="PUK45" s="127"/>
      <c r="PUL45" s="127"/>
      <c r="PUM45" s="127"/>
      <c r="PUN45" s="127"/>
      <c r="PUO45" s="127"/>
      <c r="PUP45" s="127"/>
      <c r="PUQ45" s="127"/>
      <c r="PUR45" s="127"/>
      <c r="PUS45" s="127"/>
      <c r="PUT45" s="127"/>
      <c r="PUU45" s="127"/>
      <c r="PUV45" s="127"/>
      <c r="PUW45" s="127"/>
      <c r="PUX45" s="127"/>
      <c r="PUY45" s="127"/>
      <c r="PUZ45" s="127"/>
      <c r="PVA45" s="127"/>
      <c r="PVB45" s="127"/>
      <c r="PVC45" s="127"/>
      <c r="PVD45" s="127"/>
      <c r="PVE45" s="127"/>
      <c r="PVF45" s="127"/>
      <c r="PVG45" s="127"/>
      <c r="PVH45" s="127"/>
      <c r="PVI45" s="127"/>
      <c r="PVJ45" s="127"/>
      <c r="PVK45" s="127"/>
      <c r="PVL45" s="127"/>
      <c r="PVM45" s="127"/>
      <c r="PVN45" s="127"/>
      <c r="PVO45" s="127"/>
      <c r="PVP45" s="127"/>
      <c r="PVQ45" s="127"/>
      <c r="PVR45" s="127"/>
      <c r="PVS45" s="127"/>
      <c r="PVT45" s="127"/>
      <c r="PVU45" s="127"/>
      <c r="PVV45" s="127"/>
      <c r="PVW45" s="127"/>
      <c r="PVX45" s="127"/>
      <c r="PVY45" s="127"/>
      <c r="PVZ45" s="127"/>
      <c r="PWA45" s="127"/>
      <c r="PWB45" s="127"/>
      <c r="PWC45" s="127"/>
      <c r="PWD45" s="127"/>
      <c r="PWE45" s="127"/>
      <c r="PWF45" s="127"/>
      <c r="PWG45" s="127"/>
      <c r="PWH45" s="127"/>
      <c r="PWI45" s="127"/>
      <c r="PWJ45" s="127"/>
      <c r="PWK45" s="127"/>
      <c r="PWL45" s="127"/>
      <c r="PWM45" s="127"/>
      <c r="PWN45" s="127"/>
      <c r="PWO45" s="127"/>
      <c r="PWP45" s="127"/>
      <c r="PWQ45" s="127"/>
      <c r="PWR45" s="127"/>
      <c r="PWS45" s="127"/>
      <c r="PWT45" s="127"/>
      <c r="PWU45" s="127"/>
      <c r="PWV45" s="127"/>
      <c r="PWW45" s="127"/>
      <c r="PWX45" s="127"/>
      <c r="PWY45" s="127"/>
      <c r="PWZ45" s="127"/>
      <c r="PXA45" s="127"/>
      <c r="PXB45" s="127"/>
      <c r="PXC45" s="127"/>
      <c r="PXD45" s="127"/>
      <c r="PXE45" s="127"/>
      <c r="PXF45" s="127"/>
      <c r="PXG45" s="127"/>
      <c r="PXH45" s="127"/>
      <c r="PXI45" s="127"/>
      <c r="PXJ45" s="127"/>
      <c r="PXK45" s="127"/>
      <c r="PXL45" s="127"/>
      <c r="PXM45" s="127"/>
      <c r="PXN45" s="127"/>
      <c r="PXO45" s="127"/>
      <c r="PXP45" s="127"/>
      <c r="PXQ45" s="127"/>
      <c r="PXR45" s="127"/>
      <c r="PXS45" s="127"/>
      <c r="PXT45" s="127"/>
      <c r="PXU45" s="127"/>
      <c r="PXV45" s="127"/>
      <c r="PXW45" s="127"/>
      <c r="PXX45" s="127"/>
      <c r="PXY45" s="127"/>
      <c r="PXZ45" s="127"/>
      <c r="PYA45" s="127"/>
      <c r="PYB45" s="127"/>
      <c r="PYC45" s="127"/>
      <c r="PYD45" s="127"/>
      <c r="PYE45" s="127"/>
      <c r="PYF45" s="127"/>
      <c r="PYG45" s="127"/>
      <c r="PYH45" s="127"/>
      <c r="PYI45" s="127"/>
      <c r="PYJ45" s="127"/>
      <c r="PYK45" s="127"/>
      <c r="PYL45" s="127"/>
      <c r="PYM45" s="127"/>
      <c r="PYN45" s="127"/>
      <c r="PYO45" s="127"/>
      <c r="PYP45" s="127"/>
      <c r="PYQ45" s="127"/>
      <c r="PYR45" s="127"/>
      <c r="PYS45" s="127"/>
      <c r="PYT45" s="127"/>
      <c r="PYU45" s="127"/>
      <c r="PYV45" s="127"/>
      <c r="PYW45" s="127"/>
      <c r="PYX45" s="127"/>
      <c r="PYY45" s="127"/>
      <c r="PYZ45" s="127"/>
      <c r="PZA45" s="127"/>
      <c r="PZB45" s="127"/>
      <c r="PZC45" s="127"/>
      <c r="PZD45" s="127"/>
      <c r="PZE45" s="127"/>
      <c r="PZF45" s="127"/>
      <c r="PZG45" s="127"/>
      <c r="PZH45" s="127"/>
      <c r="PZI45" s="127"/>
      <c r="PZJ45" s="127"/>
      <c r="PZK45" s="127"/>
      <c r="PZL45" s="127"/>
      <c r="PZM45" s="127"/>
      <c r="PZN45" s="127"/>
      <c r="PZO45" s="127"/>
      <c r="PZP45" s="127"/>
      <c r="PZQ45" s="127"/>
      <c r="PZR45" s="127"/>
      <c r="PZS45" s="127"/>
      <c r="PZT45" s="127"/>
      <c r="PZU45" s="127"/>
      <c r="PZV45" s="127"/>
      <c r="PZW45" s="127"/>
      <c r="PZX45" s="127"/>
      <c r="PZY45" s="127"/>
      <c r="PZZ45" s="127"/>
      <c r="QAA45" s="127"/>
      <c r="QAB45" s="127"/>
      <c r="QAC45" s="127"/>
      <c r="QAD45" s="127"/>
      <c r="QAE45" s="127"/>
      <c r="QAF45" s="127"/>
      <c r="QAG45" s="127"/>
      <c r="QAH45" s="127"/>
      <c r="QAI45" s="127"/>
      <c r="QAJ45" s="127"/>
      <c r="QAK45" s="127"/>
      <c r="QAL45" s="127"/>
      <c r="QAM45" s="127"/>
      <c r="QAN45" s="127"/>
      <c r="QAO45" s="127"/>
      <c r="QAP45" s="127"/>
      <c r="QAQ45" s="127"/>
      <c r="QAR45" s="127"/>
      <c r="QAS45" s="127"/>
      <c r="QAT45" s="127"/>
      <c r="QAU45" s="127"/>
      <c r="QAV45" s="127"/>
      <c r="QAW45" s="127"/>
      <c r="QAX45" s="127"/>
      <c r="QAY45" s="127"/>
      <c r="QAZ45" s="127"/>
      <c r="QBA45" s="127"/>
      <c r="QBB45" s="127"/>
      <c r="QBC45" s="127"/>
      <c r="QBD45" s="127"/>
      <c r="QBE45" s="127"/>
      <c r="QBF45" s="127"/>
      <c r="QBG45" s="127"/>
      <c r="QBH45" s="127"/>
      <c r="QBI45" s="127"/>
      <c r="QBJ45" s="127"/>
      <c r="QBK45" s="127"/>
      <c r="QBL45" s="127"/>
      <c r="QBM45" s="127"/>
      <c r="QBN45" s="127"/>
      <c r="QBO45" s="127"/>
      <c r="QBP45" s="127"/>
      <c r="QBQ45" s="127"/>
      <c r="QBR45" s="127"/>
      <c r="QBS45" s="127"/>
      <c r="QBT45" s="127"/>
      <c r="QBU45" s="127"/>
      <c r="QBV45" s="127"/>
      <c r="QBW45" s="127"/>
      <c r="QBX45" s="127"/>
      <c r="QBY45" s="127"/>
      <c r="QBZ45" s="127"/>
      <c r="QCA45" s="127"/>
      <c r="QCB45" s="127"/>
      <c r="QCC45" s="127"/>
      <c r="QCD45" s="127"/>
      <c r="QCE45" s="127"/>
      <c r="QCF45" s="127"/>
      <c r="QCG45" s="127"/>
      <c r="QCH45" s="127"/>
      <c r="QCI45" s="127"/>
      <c r="QCJ45" s="127"/>
      <c r="QCK45" s="127"/>
      <c r="QCL45" s="127"/>
      <c r="QCM45" s="127"/>
      <c r="QCN45" s="127"/>
      <c r="QCO45" s="127"/>
      <c r="QCP45" s="127"/>
      <c r="QCQ45" s="127"/>
      <c r="QCR45" s="127"/>
      <c r="QCS45" s="127"/>
      <c r="QCT45" s="127"/>
      <c r="QCU45" s="127"/>
      <c r="QCV45" s="127"/>
      <c r="QCW45" s="127"/>
      <c r="QCX45" s="127"/>
      <c r="QCY45" s="127"/>
      <c r="QCZ45" s="127"/>
      <c r="QDA45" s="127"/>
      <c r="QDB45" s="127"/>
      <c r="QDC45" s="127"/>
      <c r="QDD45" s="127"/>
      <c r="QDE45" s="127"/>
      <c r="QDF45" s="127"/>
      <c r="QDG45" s="127"/>
      <c r="QDH45" s="127"/>
      <c r="QDI45" s="127"/>
      <c r="QDJ45" s="127"/>
      <c r="QDK45" s="127"/>
      <c r="QDL45" s="127"/>
      <c r="QDM45" s="127"/>
      <c r="QDN45" s="127"/>
      <c r="QDO45" s="127"/>
      <c r="QDP45" s="127"/>
      <c r="QDQ45" s="127"/>
      <c r="QDR45" s="127"/>
      <c r="QDS45" s="127"/>
      <c r="QDT45" s="127"/>
      <c r="QDU45" s="127"/>
      <c r="QDV45" s="127"/>
      <c r="QDW45" s="127"/>
      <c r="QDX45" s="127"/>
      <c r="QDY45" s="127"/>
      <c r="QDZ45" s="127"/>
      <c r="QEA45" s="127"/>
      <c r="QEB45" s="127"/>
      <c r="QEC45" s="127"/>
      <c r="QED45" s="127"/>
      <c r="QEE45" s="127"/>
      <c r="QEF45" s="127"/>
      <c r="QEG45" s="127"/>
      <c r="QEH45" s="127"/>
      <c r="QEI45" s="127"/>
      <c r="QEJ45" s="127"/>
      <c r="QEK45" s="127"/>
      <c r="QEL45" s="127"/>
      <c r="QEM45" s="127"/>
      <c r="QEN45" s="127"/>
      <c r="QEO45" s="127"/>
      <c r="QEP45" s="127"/>
      <c r="QEQ45" s="127"/>
      <c r="QER45" s="127"/>
      <c r="QES45" s="127"/>
      <c r="QET45" s="127"/>
      <c r="QEU45" s="127"/>
      <c r="QEV45" s="127"/>
      <c r="QEW45" s="127"/>
      <c r="QEX45" s="127"/>
      <c r="QEY45" s="127"/>
      <c r="QEZ45" s="127"/>
      <c r="QFA45" s="127"/>
      <c r="QFB45" s="127"/>
      <c r="QFC45" s="127"/>
      <c r="QFD45" s="127"/>
      <c r="QFE45" s="127"/>
      <c r="QFF45" s="127"/>
      <c r="QFG45" s="127"/>
      <c r="QFH45" s="127"/>
      <c r="QFI45" s="127"/>
      <c r="QFJ45" s="127"/>
      <c r="QFK45" s="127"/>
      <c r="QFL45" s="127"/>
      <c r="QFM45" s="127"/>
      <c r="QFN45" s="127"/>
      <c r="QFO45" s="127"/>
      <c r="QFP45" s="127"/>
      <c r="QFQ45" s="127"/>
      <c r="QFR45" s="127"/>
      <c r="QFS45" s="127"/>
      <c r="QFT45" s="127"/>
      <c r="QFU45" s="127"/>
      <c r="QFV45" s="127"/>
      <c r="QFW45" s="127"/>
      <c r="QFX45" s="127"/>
      <c r="QFY45" s="127"/>
      <c r="QFZ45" s="127"/>
      <c r="QGA45" s="127"/>
      <c r="QGB45" s="127"/>
      <c r="QGC45" s="127"/>
      <c r="QGD45" s="127"/>
      <c r="QGE45" s="127"/>
      <c r="QGF45" s="127"/>
      <c r="QGG45" s="127"/>
      <c r="QGH45" s="127"/>
      <c r="QGI45" s="127"/>
      <c r="QGJ45" s="127"/>
      <c r="QGK45" s="127"/>
      <c r="QGL45" s="127"/>
      <c r="QGM45" s="127"/>
      <c r="QGN45" s="127"/>
      <c r="QGO45" s="127"/>
      <c r="QGP45" s="127"/>
      <c r="QGQ45" s="127"/>
      <c r="QGR45" s="127"/>
      <c r="QGS45" s="127"/>
      <c r="QGT45" s="127"/>
      <c r="QGU45" s="127"/>
      <c r="QGV45" s="127"/>
      <c r="QGW45" s="127"/>
      <c r="QGX45" s="127"/>
      <c r="QGY45" s="127"/>
      <c r="QGZ45" s="127"/>
      <c r="QHA45" s="127"/>
      <c r="QHB45" s="127"/>
      <c r="QHC45" s="127"/>
      <c r="QHD45" s="127"/>
      <c r="QHE45" s="127"/>
      <c r="QHF45" s="127"/>
      <c r="QHG45" s="127"/>
      <c r="QHH45" s="127"/>
      <c r="QHI45" s="127"/>
      <c r="QHJ45" s="127"/>
      <c r="QHK45" s="127"/>
      <c r="QHL45" s="127"/>
      <c r="QHM45" s="127"/>
      <c r="QHN45" s="127"/>
      <c r="QHO45" s="127"/>
      <c r="QHP45" s="127"/>
      <c r="QHQ45" s="127"/>
      <c r="QHR45" s="127"/>
      <c r="QHS45" s="127"/>
      <c r="QHT45" s="127"/>
      <c r="QHU45" s="127"/>
      <c r="QHV45" s="127"/>
      <c r="QHW45" s="127"/>
      <c r="QHX45" s="127"/>
      <c r="QHY45" s="127"/>
      <c r="QHZ45" s="127"/>
      <c r="QIA45" s="127"/>
      <c r="QIB45" s="127"/>
      <c r="QIC45" s="127"/>
      <c r="QID45" s="127"/>
      <c r="QIE45" s="127"/>
      <c r="QIF45" s="127"/>
      <c r="QIG45" s="127"/>
      <c r="QIH45" s="127"/>
      <c r="QII45" s="127"/>
      <c r="QIJ45" s="127"/>
      <c r="QIK45" s="127"/>
      <c r="QIL45" s="127"/>
      <c r="QIM45" s="127"/>
      <c r="QIN45" s="127"/>
      <c r="QIO45" s="127"/>
      <c r="QIP45" s="127"/>
      <c r="QIQ45" s="127"/>
      <c r="QIR45" s="127"/>
      <c r="QIS45" s="127"/>
      <c r="QIT45" s="127"/>
      <c r="QIU45" s="127"/>
      <c r="QIV45" s="127"/>
      <c r="QIW45" s="127"/>
      <c r="QIX45" s="127"/>
      <c r="QIY45" s="127"/>
      <c r="QIZ45" s="127"/>
      <c r="QJA45" s="127"/>
      <c r="QJB45" s="127"/>
      <c r="QJC45" s="127"/>
      <c r="QJD45" s="127"/>
      <c r="QJE45" s="127"/>
      <c r="QJF45" s="127"/>
      <c r="QJG45" s="127"/>
      <c r="QJH45" s="127"/>
      <c r="QJI45" s="127"/>
      <c r="QJJ45" s="127"/>
      <c r="QJK45" s="127"/>
      <c r="QJL45" s="127"/>
      <c r="QJM45" s="127"/>
      <c r="QJN45" s="127"/>
      <c r="QJO45" s="127"/>
      <c r="QJP45" s="127"/>
      <c r="QJQ45" s="127"/>
      <c r="QJR45" s="127"/>
      <c r="QJS45" s="127"/>
      <c r="QJT45" s="127"/>
      <c r="QJU45" s="127"/>
      <c r="QJV45" s="127"/>
      <c r="QJW45" s="127"/>
      <c r="QJX45" s="127"/>
      <c r="QJY45" s="127"/>
      <c r="QJZ45" s="127"/>
      <c r="QKA45" s="127"/>
      <c r="QKB45" s="127"/>
      <c r="QKC45" s="127"/>
      <c r="QKD45" s="127"/>
      <c r="QKE45" s="127"/>
      <c r="QKF45" s="127"/>
      <c r="QKG45" s="127"/>
      <c r="QKH45" s="127"/>
      <c r="QKI45" s="127"/>
      <c r="QKJ45" s="127"/>
      <c r="QKK45" s="127"/>
      <c r="QKL45" s="127"/>
      <c r="QKM45" s="127"/>
      <c r="QKN45" s="127"/>
      <c r="QKO45" s="127"/>
      <c r="QKP45" s="127"/>
      <c r="QKQ45" s="127"/>
      <c r="QKR45" s="127"/>
      <c r="QKS45" s="127"/>
      <c r="QKT45" s="127"/>
      <c r="QKU45" s="127"/>
      <c r="QKV45" s="127"/>
      <c r="QKW45" s="127"/>
      <c r="QKX45" s="127"/>
      <c r="QKY45" s="127"/>
      <c r="QKZ45" s="127"/>
      <c r="QLA45" s="127"/>
      <c r="QLB45" s="127"/>
      <c r="QLC45" s="127"/>
      <c r="QLD45" s="127"/>
      <c r="QLE45" s="127"/>
      <c r="QLF45" s="127"/>
      <c r="QLG45" s="127"/>
      <c r="QLH45" s="127"/>
      <c r="QLI45" s="127"/>
      <c r="QLJ45" s="127"/>
      <c r="QLK45" s="127"/>
      <c r="QLL45" s="127"/>
      <c r="QLM45" s="127"/>
      <c r="QLN45" s="127"/>
      <c r="QLO45" s="127"/>
      <c r="QLP45" s="127"/>
      <c r="QLQ45" s="127"/>
      <c r="QLR45" s="127"/>
      <c r="QLS45" s="127"/>
      <c r="QLT45" s="127"/>
      <c r="QLU45" s="127"/>
      <c r="QLV45" s="127"/>
      <c r="QLW45" s="127"/>
      <c r="QLX45" s="127"/>
      <c r="QLY45" s="127"/>
      <c r="QLZ45" s="127"/>
      <c r="QMA45" s="127"/>
      <c r="QMB45" s="127"/>
      <c r="QMC45" s="127"/>
      <c r="QMD45" s="127"/>
      <c r="QME45" s="127"/>
      <c r="QMF45" s="127"/>
      <c r="QMG45" s="127"/>
      <c r="QMH45" s="127"/>
      <c r="QMI45" s="127"/>
      <c r="QMJ45" s="127"/>
      <c r="QMK45" s="127"/>
      <c r="QML45" s="127"/>
      <c r="QMM45" s="127"/>
      <c r="QMN45" s="127"/>
      <c r="QMO45" s="127"/>
      <c r="QMP45" s="127"/>
      <c r="QMQ45" s="127"/>
      <c r="QMR45" s="127"/>
      <c r="QMS45" s="127"/>
      <c r="QMT45" s="127"/>
      <c r="QMU45" s="127"/>
      <c r="QMV45" s="127"/>
      <c r="QMW45" s="127"/>
      <c r="QMX45" s="127"/>
      <c r="QMY45" s="127"/>
      <c r="QMZ45" s="127"/>
      <c r="QNA45" s="127"/>
      <c r="QNB45" s="127"/>
      <c r="QNC45" s="127"/>
      <c r="QND45" s="127"/>
      <c r="QNE45" s="127"/>
      <c r="QNF45" s="127"/>
      <c r="QNG45" s="127"/>
      <c r="QNH45" s="127"/>
      <c r="QNI45" s="127"/>
      <c r="QNJ45" s="127"/>
      <c r="QNK45" s="127"/>
      <c r="QNL45" s="127"/>
      <c r="QNM45" s="127"/>
      <c r="QNN45" s="127"/>
      <c r="QNO45" s="127"/>
      <c r="QNP45" s="127"/>
      <c r="QNQ45" s="127"/>
      <c r="QNR45" s="127"/>
      <c r="QNS45" s="127"/>
      <c r="QNT45" s="127"/>
      <c r="QNU45" s="127"/>
      <c r="QNV45" s="127"/>
      <c r="QNW45" s="127"/>
      <c r="QNX45" s="127"/>
      <c r="QNY45" s="127"/>
      <c r="QNZ45" s="127"/>
      <c r="QOA45" s="127"/>
      <c r="QOB45" s="127"/>
      <c r="QOC45" s="127"/>
      <c r="QOD45" s="127"/>
      <c r="QOE45" s="127"/>
      <c r="QOF45" s="127"/>
      <c r="QOG45" s="127"/>
      <c r="QOH45" s="127"/>
      <c r="QOI45" s="127"/>
      <c r="QOJ45" s="127"/>
      <c r="QOK45" s="127"/>
      <c r="QOL45" s="127"/>
      <c r="QOM45" s="127"/>
      <c r="QON45" s="127"/>
      <c r="QOO45" s="127"/>
      <c r="QOP45" s="127"/>
      <c r="QOQ45" s="127"/>
      <c r="QOR45" s="127"/>
      <c r="QOS45" s="127"/>
      <c r="QOT45" s="127"/>
      <c r="QOU45" s="127"/>
      <c r="QOV45" s="127"/>
      <c r="QOW45" s="127"/>
      <c r="QOX45" s="127"/>
      <c r="QOY45" s="127"/>
      <c r="QOZ45" s="127"/>
      <c r="QPA45" s="127"/>
      <c r="QPB45" s="127"/>
      <c r="QPC45" s="127"/>
      <c r="QPD45" s="127"/>
      <c r="QPE45" s="127"/>
      <c r="QPF45" s="127"/>
      <c r="QPG45" s="127"/>
      <c r="QPH45" s="127"/>
      <c r="QPI45" s="127"/>
      <c r="QPJ45" s="127"/>
      <c r="QPK45" s="127"/>
      <c r="QPL45" s="127"/>
      <c r="QPM45" s="127"/>
      <c r="QPN45" s="127"/>
      <c r="QPO45" s="127"/>
      <c r="QPP45" s="127"/>
      <c r="QPQ45" s="127"/>
      <c r="QPR45" s="127"/>
      <c r="QPS45" s="127"/>
      <c r="QPT45" s="127"/>
      <c r="QPU45" s="127"/>
      <c r="QPV45" s="127"/>
      <c r="QPW45" s="127"/>
      <c r="QPX45" s="127"/>
      <c r="QPY45" s="127"/>
      <c r="QPZ45" s="127"/>
      <c r="QQA45" s="127"/>
      <c r="QQB45" s="127"/>
      <c r="QQC45" s="127"/>
      <c r="QQD45" s="127"/>
      <c r="QQE45" s="127"/>
      <c r="QQF45" s="127"/>
      <c r="QQG45" s="127"/>
      <c r="QQH45" s="127"/>
      <c r="QQI45" s="127"/>
      <c r="QQJ45" s="127"/>
      <c r="QQK45" s="127"/>
      <c r="QQL45" s="127"/>
      <c r="QQM45" s="127"/>
      <c r="QQN45" s="127"/>
      <c r="QQO45" s="127"/>
      <c r="QQP45" s="127"/>
      <c r="QQQ45" s="127"/>
      <c r="QQR45" s="127"/>
      <c r="QQS45" s="127"/>
      <c r="QQT45" s="127"/>
      <c r="QQU45" s="127"/>
      <c r="QQV45" s="127"/>
      <c r="QQW45" s="127"/>
      <c r="QQX45" s="127"/>
      <c r="QQY45" s="127"/>
      <c r="QQZ45" s="127"/>
      <c r="QRA45" s="127"/>
      <c r="QRB45" s="127"/>
      <c r="QRC45" s="127"/>
      <c r="QRD45" s="127"/>
      <c r="QRE45" s="127"/>
      <c r="QRF45" s="127"/>
      <c r="QRG45" s="127"/>
      <c r="QRH45" s="127"/>
      <c r="QRI45" s="127"/>
      <c r="QRJ45" s="127"/>
      <c r="QRK45" s="127"/>
      <c r="QRL45" s="127"/>
      <c r="QRM45" s="127"/>
      <c r="QRN45" s="127"/>
      <c r="QRO45" s="127"/>
      <c r="QRP45" s="127"/>
      <c r="QRQ45" s="127"/>
      <c r="QRR45" s="127"/>
      <c r="QRS45" s="127"/>
      <c r="QRT45" s="127"/>
      <c r="QRU45" s="127"/>
      <c r="QRV45" s="127"/>
      <c r="QRW45" s="127"/>
      <c r="QRX45" s="127"/>
      <c r="QRY45" s="127"/>
      <c r="QRZ45" s="127"/>
      <c r="QSA45" s="127"/>
      <c r="QSB45" s="127"/>
      <c r="QSC45" s="127"/>
      <c r="QSD45" s="127"/>
      <c r="QSE45" s="127"/>
      <c r="QSF45" s="127"/>
      <c r="QSG45" s="127"/>
      <c r="QSH45" s="127"/>
      <c r="QSI45" s="127"/>
      <c r="QSJ45" s="127"/>
      <c r="QSK45" s="127"/>
      <c r="QSL45" s="127"/>
      <c r="QSM45" s="127"/>
      <c r="QSN45" s="127"/>
      <c r="QSO45" s="127"/>
      <c r="QSP45" s="127"/>
      <c r="QSQ45" s="127"/>
      <c r="QSR45" s="127"/>
      <c r="QSS45" s="127"/>
      <c r="QST45" s="127"/>
      <c r="QSU45" s="127"/>
      <c r="QSV45" s="127"/>
      <c r="QSW45" s="127"/>
      <c r="QSX45" s="127"/>
      <c r="QSY45" s="127"/>
      <c r="QSZ45" s="127"/>
      <c r="QTA45" s="127"/>
      <c r="QTB45" s="127"/>
      <c r="QTC45" s="127"/>
      <c r="QTD45" s="127"/>
      <c r="QTE45" s="127"/>
      <c r="QTF45" s="127"/>
      <c r="QTG45" s="127"/>
      <c r="QTH45" s="127"/>
      <c r="QTI45" s="127"/>
      <c r="QTJ45" s="127"/>
      <c r="QTK45" s="127"/>
      <c r="QTL45" s="127"/>
      <c r="QTM45" s="127"/>
      <c r="QTN45" s="127"/>
      <c r="QTO45" s="127"/>
      <c r="QTP45" s="127"/>
      <c r="QTQ45" s="127"/>
      <c r="QTR45" s="127"/>
      <c r="QTS45" s="127"/>
      <c r="QTT45" s="127"/>
      <c r="QTU45" s="127"/>
      <c r="QTV45" s="127"/>
      <c r="QTW45" s="127"/>
      <c r="QTX45" s="127"/>
      <c r="QTY45" s="127"/>
      <c r="QTZ45" s="127"/>
      <c r="QUA45" s="127"/>
      <c r="QUB45" s="127"/>
      <c r="QUC45" s="127"/>
      <c r="QUD45" s="127"/>
      <c r="QUE45" s="127"/>
      <c r="QUF45" s="127"/>
      <c r="QUG45" s="127"/>
      <c r="QUH45" s="127"/>
      <c r="QUI45" s="127"/>
      <c r="QUJ45" s="127"/>
      <c r="QUK45" s="127"/>
      <c r="QUL45" s="127"/>
      <c r="QUM45" s="127"/>
      <c r="QUN45" s="127"/>
      <c r="QUO45" s="127"/>
      <c r="QUP45" s="127"/>
      <c r="QUQ45" s="127"/>
      <c r="QUR45" s="127"/>
      <c r="QUS45" s="127"/>
      <c r="QUT45" s="127"/>
      <c r="QUU45" s="127"/>
      <c r="QUV45" s="127"/>
      <c r="QUW45" s="127"/>
      <c r="QUX45" s="127"/>
      <c r="QUY45" s="127"/>
      <c r="QUZ45" s="127"/>
      <c r="QVA45" s="127"/>
      <c r="QVB45" s="127"/>
      <c r="QVC45" s="127"/>
      <c r="QVD45" s="127"/>
      <c r="QVE45" s="127"/>
      <c r="QVF45" s="127"/>
      <c r="QVG45" s="127"/>
      <c r="QVH45" s="127"/>
      <c r="QVI45" s="127"/>
      <c r="QVJ45" s="127"/>
      <c r="QVK45" s="127"/>
      <c r="QVL45" s="127"/>
      <c r="QVM45" s="127"/>
      <c r="QVN45" s="127"/>
      <c r="QVO45" s="127"/>
      <c r="QVP45" s="127"/>
      <c r="QVQ45" s="127"/>
      <c r="QVR45" s="127"/>
      <c r="QVS45" s="127"/>
      <c r="QVT45" s="127"/>
      <c r="QVU45" s="127"/>
      <c r="QVV45" s="127"/>
      <c r="QVW45" s="127"/>
      <c r="QVX45" s="127"/>
      <c r="QVY45" s="127"/>
      <c r="QVZ45" s="127"/>
      <c r="QWA45" s="127"/>
      <c r="QWB45" s="127"/>
      <c r="QWC45" s="127"/>
      <c r="QWD45" s="127"/>
      <c r="QWE45" s="127"/>
      <c r="QWF45" s="127"/>
      <c r="QWG45" s="127"/>
      <c r="QWH45" s="127"/>
      <c r="QWI45" s="127"/>
      <c r="QWJ45" s="127"/>
      <c r="QWK45" s="127"/>
      <c r="QWL45" s="127"/>
      <c r="QWM45" s="127"/>
      <c r="QWN45" s="127"/>
      <c r="QWO45" s="127"/>
      <c r="QWP45" s="127"/>
      <c r="QWQ45" s="127"/>
      <c r="QWR45" s="127"/>
      <c r="QWS45" s="127"/>
      <c r="QWT45" s="127"/>
      <c r="QWU45" s="127"/>
      <c r="QWV45" s="127"/>
      <c r="QWW45" s="127"/>
      <c r="QWX45" s="127"/>
      <c r="QWY45" s="127"/>
      <c r="QWZ45" s="127"/>
      <c r="QXA45" s="127"/>
      <c r="QXB45" s="127"/>
      <c r="QXC45" s="127"/>
      <c r="QXD45" s="127"/>
      <c r="QXE45" s="127"/>
      <c r="QXF45" s="127"/>
      <c r="QXG45" s="127"/>
      <c r="QXH45" s="127"/>
      <c r="QXI45" s="127"/>
      <c r="QXJ45" s="127"/>
      <c r="QXK45" s="127"/>
      <c r="QXL45" s="127"/>
      <c r="QXM45" s="127"/>
      <c r="QXN45" s="127"/>
      <c r="QXO45" s="127"/>
      <c r="QXP45" s="127"/>
      <c r="QXQ45" s="127"/>
      <c r="QXR45" s="127"/>
      <c r="QXS45" s="127"/>
      <c r="QXT45" s="127"/>
      <c r="QXU45" s="127"/>
      <c r="QXV45" s="127"/>
      <c r="QXW45" s="127"/>
      <c r="QXX45" s="127"/>
      <c r="QXY45" s="127"/>
      <c r="QXZ45" s="127"/>
      <c r="QYA45" s="127"/>
      <c r="QYB45" s="127"/>
      <c r="QYC45" s="127"/>
      <c r="QYD45" s="127"/>
      <c r="QYE45" s="127"/>
      <c r="QYF45" s="127"/>
      <c r="QYG45" s="127"/>
      <c r="QYH45" s="127"/>
      <c r="QYI45" s="127"/>
      <c r="QYJ45" s="127"/>
      <c r="QYK45" s="127"/>
      <c r="QYL45" s="127"/>
      <c r="QYM45" s="127"/>
      <c r="QYN45" s="127"/>
      <c r="QYO45" s="127"/>
      <c r="QYP45" s="127"/>
      <c r="QYQ45" s="127"/>
      <c r="QYR45" s="127"/>
      <c r="QYS45" s="127"/>
      <c r="QYT45" s="127"/>
      <c r="QYU45" s="127"/>
      <c r="QYV45" s="127"/>
      <c r="QYW45" s="127"/>
      <c r="QYX45" s="127"/>
      <c r="QYY45" s="127"/>
      <c r="QYZ45" s="127"/>
      <c r="QZA45" s="127"/>
      <c r="QZB45" s="127"/>
      <c r="QZC45" s="127"/>
      <c r="QZD45" s="127"/>
      <c r="QZE45" s="127"/>
      <c r="QZF45" s="127"/>
      <c r="QZG45" s="127"/>
      <c r="QZH45" s="127"/>
      <c r="QZI45" s="127"/>
      <c r="QZJ45" s="127"/>
      <c r="QZK45" s="127"/>
      <c r="QZL45" s="127"/>
      <c r="QZM45" s="127"/>
      <c r="QZN45" s="127"/>
      <c r="QZO45" s="127"/>
      <c r="QZP45" s="127"/>
      <c r="QZQ45" s="127"/>
      <c r="QZR45" s="127"/>
      <c r="QZS45" s="127"/>
      <c r="QZT45" s="127"/>
      <c r="QZU45" s="127"/>
      <c r="QZV45" s="127"/>
      <c r="QZW45" s="127"/>
      <c r="QZX45" s="127"/>
      <c r="QZY45" s="127"/>
      <c r="QZZ45" s="127"/>
      <c r="RAA45" s="127"/>
      <c r="RAB45" s="127"/>
      <c r="RAC45" s="127"/>
      <c r="RAD45" s="127"/>
      <c r="RAE45" s="127"/>
      <c r="RAF45" s="127"/>
      <c r="RAG45" s="127"/>
      <c r="RAH45" s="127"/>
      <c r="RAI45" s="127"/>
      <c r="RAJ45" s="127"/>
      <c r="RAK45" s="127"/>
      <c r="RAL45" s="127"/>
      <c r="RAM45" s="127"/>
      <c r="RAN45" s="127"/>
      <c r="RAO45" s="127"/>
      <c r="RAP45" s="127"/>
      <c r="RAQ45" s="127"/>
      <c r="RAR45" s="127"/>
      <c r="RAS45" s="127"/>
      <c r="RAT45" s="127"/>
      <c r="RAU45" s="127"/>
      <c r="RAV45" s="127"/>
      <c r="RAW45" s="127"/>
      <c r="RAX45" s="127"/>
      <c r="RAY45" s="127"/>
      <c r="RAZ45" s="127"/>
      <c r="RBA45" s="127"/>
      <c r="RBB45" s="127"/>
      <c r="RBC45" s="127"/>
      <c r="RBD45" s="127"/>
      <c r="RBE45" s="127"/>
      <c r="RBF45" s="127"/>
      <c r="RBG45" s="127"/>
      <c r="RBH45" s="127"/>
      <c r="RBI45" s="127"/>
      <c r="RBJ45" s="127"/>
      <c r="RBK45" s="127"/>
      <c r="RBL45" s="127"/>
      <c r="RBM45" s="127"/>
      <c r="RBN45" s="127"/>
      <c r="RBO45" s="127"/>
      <c r="RBP45" s="127"/>
      <c r="RBQ45" s="127"/>
      <c r="RBR45" s="127"/>
      <c r="RBS45" s="127"/>
      <c r="RBT45" s="127"/>
      <c r="RBU45" s="127"/>
      <c r="RBV45" s="127"/>
      <c r="RBW45" s="127"/>
      <c r="RBX45" s="127"/>
      <c r="RBY45" s="127"/>
      <c r="RBZ45" s="127"/>
      <c r="RCA45" s="127"/>
      <c r="RCB45" s="127"/>
      <c r="RCC45" s="127"/>
      <c r="RCD45" s="127"/>
      <c r="RCE45" s="127"/>
      <c r="RCF45" s="127"/>
      <c r="RCG45" s="127"/>
      <c r="RCH45" s="127"/>
      <c r="RCI45" s="127"/>
      <c r="RCJ45" s="127"/>
      <c r="RCK45" s="127"/>
      <c r="RCL45" s="127"/>
      <c r="RCM45" s="127"/>
      <c r="RCN45" s="127"/>
      <c r="RCO45" s="127"/>
      <c r="RCP45" s="127"/>
      <c r="RCQ45" s="127"/>
      <c r="RCR45" s="127"/>
      <c r="RCS45" s="127"/>
      <c r="RCT45" s="127"/>
      <c r="RCU45" s="127"/>
      <c r="RCV45" s="127"/>
      <c r="RCW45" s="127"/>
      <c r="RCX45" s="127"/>
      <c r="RCY45" s="127"/>
      <c r="RCZ45" s="127"/>
      <c r="RDA45" s="127"/>
      <c r="RDB45" s="127"/>
      <c r="RDC45" s="127"/>
      <c r="RDD45" s="127"/>
      <c r="RDE45" s="127"/>
      <c r="RDF45" s="127"/>
      <c r="RDG45" s="127"/>
      <c r="RDH45" s="127"/>
      <c r="RDI45" s="127"/>
      <c r="RDJ45" s="127"/>
      <c r="RDK45" s="127"/>
      <c r="RDL45" s="127"/>
      <c r="RDM45" s="127"/>
      <c r="RDN45" s="127"/>
      <c r="RDO45" s="127"/>
      <c r="RDP45" s="127"/>
      <c r="RDQ45" s="127"/>
      <c r="RDR45" s="127"/>
      <c r="RDS45" s="127"/>
      <c r="RDT45" s="127"/>
      <c r="RDU45" s="127"/>
      <c r="RDV45" s="127"/>
      <c r="RDW45" s="127"/>
      <c r="RDX45" s="127"/>
      <c r="RDY45" s="127"/>
      <c r="RDZ45" s="127"/>
      <c r="REA45" s="127"/>
      <c r="REB45" s="127"/>
      <c r="REC45" s="127"/>
      <c r="RED45" s="127"/>
      <c r="REE45" s="127"/>
      <c r="REF45" s="127"/>
      <c r="REG45" s="127"/>
      <c r="REH45" s="127"/>
      <c r="REI45" s="127"/>
      <c r="REJ45" s="127"/>
      <c r="REK45" s="127"/>
      <c r="REL45" s="127"/>
      <c r="REM45" s="127"/>
      <c r="REN45" s="127"/>
      <c r="REO45" s="127"/>
      <c r="REP45" s="127"/>
      <c r="REQ45" s="127"/>
      <c r="RER45" s="127"/>
      <c r="RES45" s="127"/>
      <c r="RET45" s="127"/>
      <c r="REU45" s="127"/>
      <c r="REV45" s="127"/>
      <c r="REW45" s="127"/>
      <c r="REX45" s="127"/>
      <c r="REY45" s="127"/>
      <c r="REZ45" s="127"/>
      <c r="RFA45" s="127"/>
      <c r="RFB45" s="127"/>
      <c r="RFC45" s="127"/>
      <c r="RFD45" s="127"/>
      <c r="RFE45" s="127"/>
      <c r="RFF45" s="127"/>
      <c r="RFG45" s="127"/>
      <c r="RFH45" s="127"/>
      <c r="RFI45" s="127"/>
      <c r="RFJ45" s="127"/>
      <c r="RFK45" s="127"/>
      <c r="RFL45" s="127"/>
      <c r="RFM45" s="127"/>
      <c r="RFN45" s="127"/>
      <c r="RFO45" s="127"/>
      <c r="RFP45" s="127"/>
      <c r="RFQ45" s="127"/>
      <c r="RFR45" s="127"/>
      <c r="RFS45" s="127"/>
      <c r="RFT45" s="127"/>
      <c r="RFU45" s="127"/>
      <c r="RFV45" s="127"/>
      <c r="RFW45" s="127"/>
      <c r="RFX45" s="127"/>
      <c r="RFY45" s="127"/>
      <c r="RFZ45" s="127"/>
      <c r="RGA45" s="127"/>
      <c r="RGB45" s="127"/>
      <c r="RGC45" s="127"/>
      <c r="RGD45" s="127"/>
      <c r="RGE45" s="127"/>
      <c r="RGF45" s="127"/>
      <c r="RGG45" s="127"/>
      <c r="RGH45" s="127"/>
      <c r="RGI45" s="127"/>
      <c r="RGJ45" s="127"/>
      <c r="RGK45" s="127"/>
      <c r="RGL45" s="127"/>
      <c r="RGM45" s="127"/>
      <c r="RGN45" s="127"/>
      <c r="RGO45" s="127"/>
      <c r="RGP45" s="127"/>
      <c r="RGQ45" s="127"/>
      <c r="RGR45" s="127"/>
      <c r="RGS45" s="127"/>
      <c r="RGT45" s="127"/>
      <c r="RGU45" s="127"/>
      <c r="RGV45" s="127"/>
      <c r="RGW45" s="127"/>
      <c r="RGX45" s="127"/>
      <c r="RGY45" s="127"/>
      <c r="RGZ45" s="127"/>
      <c r="RHA45" s="127"/>
      <c r="RHB45" s="127"/>
      <c r="RHC45" s="127"/>
      <c r="RHD45" s="127"/>
      <c r="RHE45" s="127"/>
      <c r="RHF45" s="127"/>
      <c r="RHG45" s="127"/>
      <c r="RHH45" s="127"/>
      <c r="RHI45" s="127"/>
      <c r="RHJ45" s="127"/>
      <c r="RHK45" s="127"/>
      <c r="RHL45" s="127"/>
      <c r="RHM45" s="127"/>
      <c r="RHN45" s="127"/>
      <c r="RHO45" s="127"/>
      <c r="RHP45" s="127"/>
      <c r="RHQ45" s="127"/>
      <c r="RHR45" s="127"/>
      <c r="RHS45" s="127"/>
      <c r="RHT45" s="127"/>
      <c r="RHU45" s="127"/>
      <c r="RHV45" s="127"/>
      <c r="RHW45" s="127"/>
      <c r="RHX45" s="127"/>
      <c r="RHY45" s="127"/>
      <c r="RHZ45" s="127"/>
      <c r="RIA45" s="127"/>
      <c r="RIB45" s="127"/>
      <c r="RIC45" s="127"/>
      <c r="RID45" s="127"/>
      <c r="RIE45" s="127"/>
      <c r="RIF45" s="127"/>
      <c r="RIG45" s="127"/>
      <c r="RIH45" s="127"/>
      <c r="RII45" s="127"/>
      <c r="RIJ45" s="127"/>
      <c r="RIK45" s="127"/>
      <c r="RIL45" s="127"/>
      <c r="RIM45" s="127"/>
      <c r="RIN45" s="127"/>
      <c r="RIO45" s="127"/>
      <c r="RIP45" s="127"/>
      <c r="RIQ45" s="127"/>
      <c r="RIR45" s="127"/>
      <c r="RIS45" s="127"/>
      <c r="RIT45" s="127"/>
      <c r="RIU45" s="127"/>
      <c r="RIV45" s="127"/>
      <c r="RIW45" s="127"/>
      <c r="RIX45" s="127"/>
      <c r="RIY45" s="127"/>
      <c r="RIZ45" s="127"/>
      <c r="RJA45" s="127"/>
      <c r="RJB45" s="127"/>
      <c r="RJC45" s="127"/>
      <c r="RJD45" s="127"/>
      <c r="RJE45" s="127"/>
      <c r="RJF45" s="127"/>
      <c r="RJG45" s="127"/>
      <c r="RJH45" s="127"/>
      <c r="RJI45" s="127"/>
      <c r="RJJ45" s="127"/>
      <c r="RJK45" s="127"/>
      <c r="RJL45" s="127"/>
      <c r="RJM45" s="127"/>
      <c r="RJN45" s="127"/>
      <c r="RJO45" s="127"/>
      <c r="RJP45" s="127"/>
      <c r="RJQ45" s="127"/>
      <c r="RJR45" s="127"/>
      <c r="RJS45" s="127"/>
      <c r="RJT45" s="127"/>
      <c r="RJU45" s="127"/>
      <c r="RJV45" s="127"/>
      <c r="RJW45" s="127"/>
      <c r="RJX45" s="127"/>
      <c r="RJY45" s="127"/>
      <c r="RJZ45" s="127"/>
      <c r="RKA45" s="127"/>
      <c r="RKB45" s="127"/>
      <c r="RKC45" s="127"/>
      <c r="RKD45" s="127"/>
      <c r="RKE45" s="127"/>
      <c r="RKF45" s="127"/>
      <c r="RKG45" s="127"/>
      <c r="RKH45" s="127"/>
      <c r="RKI45" s="127"/>
      <c r="RKJ45" s="127"/>
      <c r="RKK45" s="127"/>
      <c r="RKL45" s="127"/>
      <c r="RKM45" s="127"/>
      <c r="RKN45" s="127"/>
      <c r="RKO45" s="127"/>
      <c r="RKP45" s="127"/>
      <c r="RKQ45" s="127"/>
      <c r="RKR45" s="127"/>
      <c r="RKS45" s="127"/>
      <c r="RKT45" s="127"/>
      <c r="RKU45" s="127"/>
      <c r="RKV45" s="127"/>
      <c r="RKW45" s="127"/>
      <c r="RKX45" s="127"/>
      <c r="RKY45" s="127"/>
      <c r="RKZ45" s="127"/>
      <c r="RLA45" s="127"/>
      <c r="RLB45" s="127"/>
      <c r="RLC45" s="127"/>
      <c r="RLD45" s="127"/>
      <c r="RLE45" s="127"/>
      <c r="RLF45" s="127"/>
      <c r="RLG45" s="127"/>
      <c r="RLH45" s="127"/>
      <c r="RLI45" s="127"/>
      <c r="RLJ45" s="127"/>
      <c r="RLK45" s="127"/>
      <c r="RLL45" s="127"/>
      <c r="RLM45" s="127"/>
      <c r="RLN45" s="127"/>
      <c r="RLO45" s="127"/>
      <c r="RLP45" s="127"/>
      <c r="RLQ45" s="127"/>
      <c r="RLR45" s="127"/>
      <c r="RLS45" s="127"/>
      <c r="RLT45" s="127"/>
      <c r="RLU45" s="127"/>
      <c r="RLV45" s="127"/>
      <c r="RLW45" s="127"/>
      <c r="RLX45" s="127"/>
      <c r="RLY45" s="127"/>
      <c r="RLZ45" s="127"/>
      <c r="RMA45" s="127"/>
      <c r="RMB45" s="127"/>
      <c r="RMC45" s="127"/>
      <c r="RMD45" s="127"/>
      <c r="RME45" s="127"/>
      <c r="RMF45" s="127"/>
      <c r="RMG45" s="127"/>
      <c r="RMH45" s="127"/>
      <c r="RMI45" s="127"/>
      <c r="RMJ45" s="127"/>
      <c r="RMK45" s="127"/>
      <c r="RML45" s="127"/>
      <c r="RMM45" s="127"/>
      <c r="RMN45" s="127"/>
      <c r="RMO45" s="127"/>
      <c r="RMP45" s="127"/>
      <c r="RMQ45" s="127"/>
      <c r="RMR45" s="127"/>
      <c r="RMS45" s="127"/>
      <c r="RMT45" s="127"/>
      <c r="RMU45" s="127"/>
      <c r="RMV45" s="127"/>
      <c r="RMW45" s="127"/>
      <c r="RMX45" s="127"/>
      <c r="RMY45" s="127"/>
      <c r="RMZ45" s="127"/>
      <c r="RNA45" s="127"/>
      <c r="RNB45" s="127"/>
      <c r="RNC45" s="127"/>
      <c r="RND45" s="127"/>
      <c r="RNE45" s="127"/>
      <c r="RNF45" s="127"/>
      <c r="RNG45" s="127"/>
      <c r="RNH45" s="127"/>
      <c r="RNI45" s="127"/>
      <c r="RNJ45" s="127"/>
      <c r="RNK45" s="127"/>
      <c r="RNL45" s="127"/>
      <c r="RNM45" s="127"/>
      <c r="RNN45" s="127"/>
      <c r="RNO45" s="127"/>
      <c r="RNP45" s="127"/>
      <c r="RNQ45" s="127"/>
      <c r="RNR45" s="127"/>
      <c r="RNS45" s="127"/>
      <c r="RNT45" s="127"/>
      <c r="RNU45" s="127"/>
      <c r="RNV45" s="127"/>
      <c r="RNW45" s="127"/>
      <c r="RNX45" s="127"/>
      <c r="RNY45" s="127"/>
      <c r="RNZ45" s="127"/>
      <c r="ROA45" s="127"/>
      <c r="ROB45" s="127"/>
      <c r="ROC45" s="127"/>
      <c r="ROD45" s="127"/>
      <c r="ROE45" s="127"/>
      <c r="ROF45" s="127"/>
      <c r="ROG45" s="127"/>
      <c r="ROH45" s="127"/>
      <c r="ROI45" s="127"/>
      <c r="ROJ45" s="127"/>
      <c r="ROK45" s="127"/>
      <c r="ROL45" s="127"/>
      <c r="ROM45" s="127"/>
      <c r="RON45" s="127"/>
      <c r="ROO45" s="127"/>
      <c r="ROP45" s="127"/>
      <c r="ROQ45" s="127"/>
      <c r="ROR45" s="127"/>
      <c r="ROS45" s="127"/>
      <c r="ROT45" s="127"/>
      <c r="ROU45" s="127"/>
      <c r="ROV45" s="127"/>
      <c r="ROW45" s="127"/>
      <c r="ROX45" s="127"/>
      <c r="ROY45" s="127"/>
      <c r="ROZ45" s="127"/>
      <c r="RPA45" s="127"/>
      <c r="RPB45" s="127"/>
      <c r="RPC45" s="127"/>
      <c r="RPD45" s="127"/>
      <c r="RPE45" s="127"/>
      <c r="RPF45" s="127"/>
      <c r="RPG45" s="127"/>
      <c r="RPH45" s="127"/>
      <c r="RPI45" s="127"/>
      <c r="RPJ45" s="127"/>
      <c r="RPK45" s="127"/>
      <c r="RPL45" s="127"/>
      <c r="RPM45" s="127"/>
      <c r="RPN45" s="127"/>
      <c r="RPO45" s="127"/>
      <c r="RPP45" s="127"/>
      <c r="RPQ45" s="127"/>
      <c r="RPR45" s="127"/>
      <c r="RPS45" s="127"/>
      <c r="RPT45" s="127"/>
      <c r="RPU45" s="127"/>
      <c r="RPV45" s="127"/>
      <c r="RPW45" s="127"/>
      <c r="RPX45" s="127"/>
      <c r="RPY45" s="127"/>
      <c r="RPZ45" s="127"/>
      <c r="RQA45" s="127"/>
      <c r="RQB45" s="127"/>
      <c r="RQC45" s="127"/>
      <c r="RQD45" s="127"/>
      <c r="RQE45" s="127"/>
      <c r="RQF45" s="127"/>
      <c r="RQG45" s="127"/>
      <c r="RQH45" s="127"/>
      <c r="RQI45" s="127"/>
      <c r="RQJ45" s="127"/>
      <c r="RQK45" s="127"/>
      <c r="RQL45" s="127"/>
      <c r="RQM45" s="127"/>
      <c r="RQN45" s="127"/>
      <c r="RQO45" s="127"/>
      <c r="RQP45" s="127"/>
      <c r="RQQ45" s="127"/>
      <c r="RQR45" s="127"/>
      <c r="RQS45" s="127"/>
      <c r="RQT45" s="127"/>
      <c r="RQU45" s="127"/>
      <c r="RQV45" s="127"/>
      <c r="RQW45" s="127"/>
      <c r="RQX45" s="127"/>
      <c r="RQY45" s="127"/>
      <c r="RQZ45" s="127"/>
      <c r="RRA45" s="127"/>
      <c r="RRB45" s="127"/>
      <c r="RRC45" s="127"/>
      <c r="RRD45" s="127"/>
      <c r="RRE45" s="127"/>
      <c r="RRF45" s="127"/>
      <c r="RRG45" s="127"/>
      <c r="RRH45" s="127"/>
      <c r="RRI45" s="127"/>
      <c r="RRJ45" s="127"/>
      <c r="RRK45" s="127"/>
      <c r="RRL45" s="127"/>
      <c r="RRM45" s="127"/>
      <c r="RRN45" s="127"/>
      <c r="RRO45" s="127"/>
      <c r="RRP45" s="127"/>
      <c r="RRQ45" s="127"/>
      <c r="RRR45" s="127"/>
      <c r="RRS45" s="127"/>
      <c r="RRT45" s="127"/>
      <c r="RRU45" s="127"/>
      <c r="RRV45" s="127"/>
      <c r="RRW45" s="127"/>
      <c r="RRX45" s="127"/>
      <c r="RRY45" s="127"/>
      <c r="RRZ45" s="127"/>
      <c r="RSA45" s="127"/>
      <c r="RSB45" s="127"/>
      <c r="RSC45" s="127"/>
      <c r="RSD45" s="127"/>
      <c r="RSE45" s="127"/>
      <c r="RSF45" s="127"/>
      <c r="RSG45" s="127"/>
      <c r="RSH45" s="127"/>
      <c r="RSI45" s="127"/>
      <c r="RSJ45" s="127"/>
      <c r="RSK45" s="127"/>
      <c r="RSL45" s="127"/>
      <c r="RSM45" s="127"/>
      <c r="RSN45" s="127"/>
      <c r="RSO45" s="127"/>
      <c r="RSP45" s="127"/>
      <c r="RSQ45" s="127"/>
      <c r="RSR45" s="127"/>
      <c r="RSS45" s="127"/>
      <c r="RST45" s="127"/>
      <c r="RSU45" s="127"/>
      <c r="RSV45" s="127"/>
      <c r="RSW45" s="127"/>
      <c r="RSX45" s="127"/>
      <c r="RSY45" s="127"/>
      <c r="RSZ45" s="127"/>
      <c r="RTA45" s="127"/>
      <c r="RTB45" s="127"/>
      <c r="RTC45" s="127"/>
      <c r="RTD45" s="127"/>
      <c r="RTE45" s="127"/>
      <c r="RTF45" s="127"/>
      <c r="RTG45" s="127"/>
      <c r="RTH45" s="127"/>
      <c r="RTI45" s="127"/>
      <c r="RTJ45" s="127"/>
      <c r="RTK45" s="127"/>
      <c r="RTL45" s="127"/>
      <c r="RTM45" s="127"/>
      <c r="RTN45" s="127"/>
      <c r="RTO45" s="127"/>
      <c r="RTP45" s="127"/>
      <c r="RTQ45" s="127"/>
      <c r="RTR45" s="127"/>
      <c r="RTS45" s="127"/>
      <c r="RTT45" s="127"/>
      <c r="RTU45" s="127"/>
      <c r="RTV45" s="127"/>
      <c r="RTW45" s="127"/>
      <c r="RTX45" s="127"/>
      <c r="RTY45" s="127"/>
      <c r="RTZ45" s="127"/>
      <c r="RUA45" s="127"/>
      <c r="RUB45" s="127"/>
      <c r="RUC45" s="127"/>
      <c r="RUD45" s="127"/>
      <c r="RUE45" s="127"/>
      <c r="RUF45" s="127"/>
      <c r="RUG45" s="127"/>
      <c r="RUH45" s="127"/>
      <c r="RUI45" s="127"/>
      <c r="RUJ45" s="127"/>
      <c r="RUK45" s="127"/>
      <c r="RUL45" s="127"/>
      <c r="RUM45" s="127"/>
      <c r="RUN45" s="127"/>
      <c r="RUO45" s="127"/>
      <c r="RUP45" s="127"/>
      <c r="RUQ45" s="127"/>
      <c r="RUR45" s="127"/>
      <c r="RUS45" s="127"/>
      <c r="RUT45" s="127"/>
      <c r="RUU45" s="127"/>
      <c r="RUV45" s="127"/>
      <c r="RUW45" s="127"/>
      <c r="RUX45" s="127"/>
      <c r="RUY45" s="127"/>
      <c r="RUZ45" s="127"/>
      <c r="RVA45" s="127"/>
      <c r="RVB45" s="127"/>
      <c r="RVC45" s="127"/>
      <c r="RVD45" s="127"/>
      <c r="RVE45" s="127"/>
      <c r="RVF45" s="127"/>
      <c r="RVG45" s="127"/>
      <c r="RVH45" s="127"/>
      <c r="RVI45" s="127"/>
      <c r="RVJ45" s="127"/>
      <c r="RVK45" s="127"/>
      <c r="RVL45" s="127"/>
      <c r="RVM45" s="127"/>
      <c r="RVN45" s="127"/>
      <c r="RVO45" s="127"/>
      <c r="RVP45" s="127"/>
      <c r="RVQ45" s="127"/>
      <c r="RVR45" s="127"/>
      <c r="RVS45" s="127"/>
      <c r="RVT45" s="127"/>
      <c r="RVU45" s="127"/>
      <c r="RVV45" s="127"/>
      <c r="RVW45" s="127"/>
      <c r="RVX45" s="127"/>
      <c r="RVY45" s="127"/>
      <c r="RVZ45" s="127"/>
      <c r="RWA45" s="127"/>
      <c r="RWB45" s="127"/>
      <c r="RWC45" s="127"/>
      <c r="RWD45" s="127"/>
      <c r="RWE45" s="127"/>
      <c r="RWF45" s="127"/>
      <c r="RWG45" s="127"/>
      <c r="RWH45" s="127"/>
      <c r="RWI45" s="127"/>
      <c r="RWJ45" s="127"/>
      <c r="RWK45" s="127"/>
      <c r="RWL45" s="127"/>
      <c r="RWM45" s="127"/>
      <c r="RWN45" s="127"/>
      <c r="RWO45" s="127"/>
      <c r="RWP45" s="127"/>
      <c r="RWQ45" s="127"/>
      <c r="RWR45" s="127"/>
      <c r="RWS45" s="127"/>
      <c r="RWT45" s="127"/>
      <c r="RWU45" s="127"/>
      <c r="RWV45" s="127"/>
      <c r="RWW45" s="127"/>
      <c r="RWX45" s="127"/>
      <c r="RWY45" s="127"/>
      <c r="RWZ45" s="127"/>
      <c r="RXA45" s="127"/>
      <c r="RXB45" s="127"/>
      <c r="RXC45" s="127"/>
      <c r="RXD45" s="127"/>
      <c r="RXE45" s="127"/>
      <c r="RXF45" s="127"/>
      <c r="RXG45" s="127"/>
      <c r="RXH45" s="127"/>
      <c r="RXI45" s="127"/>
      <c r="RXJ45" s="127"/>
      <c r="RXK45" s="127"/>
      <c r="RXL45" s="127"/>
      <c r="RXM45" s="127"/>
      <c r="RXN45" s="127"/>
      <c r="RXO45" s="127"/>
      <c r="RXP45" s="127"/>
      <c r="RXQ45" s="127"/>
      <c r="RXR45" s="127"/>
      <c r="RXS45" s="127"/>
      <c r="RXT45" s="127"/>
      <c r="RXU45" s="127"/>
      <c r="RXV45" s="127"/>
      <c r="RXW45" s="127"/>
      <c r="RXX45" s="127"/>
      <c r="RXY45" s="127"/>
      <c r="RXZ45" s="127"/>
      <c r="RYA45" s="127"/>
      <c r="RYB45" s="127"/>
      <c r="RYC45" s="127"/>
      <c r="RYD45" s="127"/>
      <c r="RYE45" s="127"/>
      <c r="RYF45" s="127"/>
      <c r="RYG45" s="127"/>
      <c r="RYH45" s="127"/>
      <c r="RYI45" s="127"/>
      <c r="RYJ45" s="127"/>
      <c r="RYK45" s="127"/>
      <c r="RYL45" s="127"/>
      <c r="RYM45" s="127"/>
      <c r="RYN45" s="127"/>
      <c r="RYO45" s="127"/>
      <c r="RYP45" s="127"/>
      <c r="RYQ45" s="127"/>
      <c r="RYR45" s="127"/>
      <c r="RYS45" s="127"/>
      <c r="RYT45" s="127"/>
      <c r="RYU45" s="127"/>
      <c r="RYV45" s="127"/>
      <c r="RYW45" s="127"/>
      <c r="RYX45" s="127"/>
      <c r="RYY45" s="127"/>
      <c r="RYZ45" s="127"/>
      <c r="RZA45" s="127"/>
      <c r="RZB45" s="127"/>
      <c r="RZC45" s="127"/>
      <c r="RZD45" s="127"/>
      <c r="RZE45" s="127"/>
      <c r="RZF45" s="127"/>
      <c r="RZG45" s="127"/>
      <c r="RZH45" s="127"/>
      <c r="RZI45" s="127"/>
      <c r="RZJ45" s="127"/>
      <c r="RZK45" s="127"/>
      <c r="RZL45" s="127"/>
      <c r="RZM45" s="127"/>
      <c r="RZN45" s="127"/>
      <c r="RZO45" s="127"/>
      <c r="RZP45" s="127"/>
      <c r="RZQ45" s="127"/>
      <c r="RZR45" s="127"/>
      <c r="RZS45" s="127"/>
      <c r="RZT45" s="127"/>
      <c r="RZU45" s="127"/>
      <c r="RZV45" s="127"/>
      <c r="RZW45" s="127"/>
      <c r="RZX45" s="127"/>
      <c r="RZY45" s="127"/>
      <c r="RZZ45" s="127"/>
      <c r="SAA45" s="127"/>
      <c r="SAB45" s="127"/>
      <c r="SAC45" s="127"/>
      <c r="SAD45" s="127"/>
      <c r="SAE45" s="127"/>
      <c r="SAF45" s="127"/>
      <c r="SAG45" s="127"/>
      <c r="SAH45" s="127"/>
      <c r="SAI45" s="127"/>
      <c r="SAJ45" s="127"/>
      <c r="SAK45" s="127"/>
      <c r="SAL45" s="127"/>
      <c r="SAM45" s="127"/>
      <c r="SAN45" s="127"/>
      <c r="SAO45" s="127"/>
      <c r="SAP45" s="127"/>
      <c r="SAQ45" s="127"/>
      <c r="SAR45" s="127"/>
      <c r="SAS45" s="127"/>
      <c r="SAT45" s="127"/>
      <c r="SAU45" s="127"/>
      <c r="SAV45" s="127"/>
      <c r="SAW45" s="127"/>
      <c r="SAX45" s="127"/>
      <c r="SAY45" s="127"/>
      <c r="SAZ45" s="127"/>
      <c r="SBA45" s="127"/>
      <c r="SBB45" s="127"/>
      <c r="SBC45" s="127"/>
      <c r="SBD45" s="127"/>
      <c r="SBE45" s="127"/>
      <c r="SBF45" s="127"/>
      <c r="SBG45" s="127"/>
      <c r="SBH45" s="127"/>
      <c r="SBI45" s="127"/>
      <c r="SBJ45" s="127"/>
      <c r="SBK45" s="127"/>
      <c r="SBL45" s="127"/>
      <c r="SBM45" s="127"/>
      <c r="SBN45" s="127"/>
      <c r="SBO45" s="127"/>
      <c r="SBP45" s="127"/>
      <c r="SBQ45" s="127"/>
      <c r="SBR45" s="127"/>
      <c r="SBS45" s="127"/>
      <c r="SBT45" s="127"/>
      <c r="SBU45" s="127"/>
      <c r="SBV45" s="127"/>
      <c r="SBW45" s="127"/>
      <c r="SBX45" s="127"/>
      <c r="SBY45" s="127"/>
      <c r="SBZ45" s="127"/>
      <c r="SCA45" s="127"/>
      <c r="SCB45" s="127"/>
      <c r="SCC45" s="127"/>
      <c r="SCD45" s="127"/>
      <c r="SCE45" s="127"/>
      <c r="SCF45" s="127"/>
      <c r="SCG45" s="127"/>
      <c r="SCH45" s="127"/>
      <c r="SCI45" s="127"/>
      <c r="SCJ45" s="127"/>
      <c r="SCK45" s="127"/>
      <c r="SCL45" s="127"/>
      <c r="SCM45" s="127"/>
      <c r="SCN45" s="127"/>
      <c r="SCO45" s="127"/>
      <c r="SCP45" s="127"/>
      <c r="SCQ45" s="127"/>
      <c r="SCR45" s="127"/>
      <c r="SCS45" s="127"/>
      <c r="SCT45" s="127"/>
      <c r="SCU45" s="127"/>
      <c r="SCV45" s="127"/>
      <c r="SCW45" s="127"/>
      <c r="SCX45" s="127"/>
      <c r="SCY45" s="127"/>
      <c r="SCZ45" s="127"/>
      <c r="SDA45" s="127"/>
      <c r="SDB45" s="127"/>
      <c r="SDC45" s="127"/>
      <c r="SDD45" s="127"/>
      <c r="SDE45" s="127"/>
      <c r="SDF45" s="127"/>
      <c r="SDG45" s="127"/>
      <c r="SDH45" s="127"/>
      <c r="SDI45" s="127"/>
      <c r="SDJ45" s="127"/>
      <c r="SDK45" s="127"/>
      <c r="SDL45" s="127"/>
      <c r="SDM45" s="127"/>
      <c r="SDN45" s="127"/>
      <c r="SDO45" s="127"/>
      <c r="SDP45" s="127"/>
      <c r="SDQ45" s="127"/>
      <c r="SDR45" s="127"/>
      <c r="SDS45" s="127"/>
      <c r="SDT45" s="127"/>
      <c r="SDU45" s="127"/>
      <c r="SDV45" s="127"/>
      <c r="SDW45" s="127"/>
      <c r="SDX45" s="127"/>
      <c r="SDY45" s="127"/>
      <c r="SDZ45" s="127"/>
      <c r="SEA45" s="127"/>
      <c r="SEB45" s="127"/>
      <c r="SEC45" s="127"/>
      <c r="SED45" s="127"/>
      <c r="SEE45" s="127"/>
      <c r="SEF45" s="127"/>
      <c r="SEG45" s="127"/>
      <c r="SEH45" s="127"/>
      <c r="SEI45" s="127"/>
      <c r="SEJ45" s="127"/>
      <c r="SEK45" s="127"/>
      <c r="SEL45" s="127"/>
      <c r="SEM45" s="127"/>
      <c r="SEN45" s="127"/>
      <c r="SEO45" s="127"/>
      <c r="SEP45" s="127"/>
      <c r="SEQ45" s="127"/>
      <c r="SER45" s="127"/>
      <c r="SES45" s="127"/>
      <c r="SET45" s="127"/>
      <c r="SEU45" s="127"/>
      <c r="SEV45" s="127"/>
      <c r="SEW45" s="127"/>
      <c r="SEX45" s="127"/>
      <c r="SEY45" s="127"/>
      <c r="SEZ45" s="127"/>
      <c r="SFA45" s="127"/>
      <c r="SFB45" s="127"/>
      <c r="SFC45" s="127"/>
      <c r="SFD45" s="127"/>
      <c r="SFE45" s="127"/>
      <c r="SFF45" s="127"/>
      <c r="SFG45" s="127"/>
      <c r="SFH45" s="127"/>
      <c r="SFI45" s="127"/>
      <c r="SFJ45" s="127"/>
      <c r="SFK45" s="127"/>
      <c r="SFL45" s="127"/>
      <c r="SFM45" s="127"/>
      <c r="SFN45" s="127"/>
      <c r="SFO45" s="127"/>
      <c r="SFP45" s="127"/>
      <c r="SFQ45" s="127"/>
      <c r="SFR45" s="127"/>
      <c r="SFS45" s="127"/>
      <c r="SFT45" s="127"/>
      <c r="SFU45" s="127"/>
      <c r="SFV45" s="127"/>
      <c r="SFW45" s="127"/>
      <c r="SFX45" s="127"/>
      <c r="SFY45" s="127"/>
      <c r="SFZ45" s="127"/>
      <c r="SGA45" s="127"/>
      <c r="SGB45" s="127"/>
      <c r="SGC45" s="127"/>
      <c r="SGD45" s="127"/>
      <c r="SGE45" s="127"/>
      <c r="SGF45" s="127"/>
      <c r="SGG45" s="127"/>
      <c r="SGH45" s="127"/>
      <c r="SGI45" s="127"/>
      <c r="SGJ45" s="127"/>
      <c r="SGK45" s="127"/>
      <c r="SGL45" s="127"/>
      <c r="SGM45" s="127"/>
      <c r="SGN45" s="127"/>
      <c r="SGO45" s="127"/>
      <c r="SGP45" s="127"/>
      <c r="SGQ45" s="127"/>
      <c r="SGR45" s="127"/>
      <c r="SGS45" s="127"/>
      <c r="SGT45" s="127"/>
      <c r="SGU45" s="127"/>
      <c r="SGV45" s="127"/>
      <c r="SGW45" s="127"/>
      <c r="SGX45" s="127"/>
      <c r="SGY45" s="127"/>
      <c r="SGZ45" s="127"/>
      <c r="SHA45" s="127"/>
      <c r="SHB45" s="127"/>
      <c r="SHC45" s="127"/>
      <c r="SHD45" s="127"/>
      <c r="SHE45" s="127"/>
      <c r="SHF45" s="127"/>
      <c r="SHG45" s="127"/>
      <c r="SHH45" s="127"/>
      <c r="SHI45" s="127"/>
      <c r="SHJ45" s="127"/>
      <c r="SHK45" s="127"/>
      <c r="SHL45" s="127"/>
      <c r="SHM45" s="127"/>
      <c r="SHN45" s="127"/>
      <c r="SHO45" s="127"/>
      <c r="SHP45" s="127"/>
      <c r="SHQ45" s="127"/>
      <c r="SHR45" s="127"/>
      <c r="SHS45" s="127"/>
      <c r="SHT45" s="127"/>
      <c r="SHU45" s="127"/>
      <c r="SHV45" s="127"/>
      <c r="SHW45" s="127"/>
      <c r="SHX45" s="127"/>
      <c r="SHY45" s="127"/>
      <c r="SHZ45" s="127"/>
      <c r="SIA45" s="127"/>
      <c r="SIB45" s="127"/>
      <c r="SIC45" s="127"/>
      <c r="SID45" s="127"/>
      <c r="SIE45" s="127"/>
      <c r="SIF45" s="127"/>
      <c r="SIG45" s="127"/>
      <c r="SIH45" s="127"/>
      <c r="SII45" s="127"/>
      <c r="SIJ45" s="127"/>
      <c r="SIK45" s="127"/>
      <c r="SIL45" s="127"/>
      <c r="SIM45" s="127"/>
      <c r="SIN45" s="127"/>
      <c r="SIO45" s="127"/>
      <c r="SIP45" s="127"/>
      <c r="SIQ45" s="127"/>
      <c r="SIR45" s="127"/>
      <c r="SIS45" s="127"/>
      <c r="SIT45" s="127"/>
      <c r="SIU45" s="127"/>
      <c r="SIV45" s="127"/>
      <c r="SIW45" s="127"/>
      <c r="SIX45" s="127"/>
      <c r="SIY45" s="127"/>
      <c r="SIZ45" s="127"/>
      <c r="SJA45" s="127"/>
      <c r="SJB45" s="127"/>
      <c r="SJC45" s="127"/>
      <c r="SJD45" s="127"/>
      <c r="SJE45" s="127"/>
      <c r="SJF45" s="127"/>
      <c r="SJG45" s="127"/>
      <c r="SJH45" s="127"/>
      <c r="SJI45" s="127"/>
      <c r="SJJ45" s="127"/>
      <c r="SJK45" s="127"/>
      <c r="SJL45" s="127"/>
      <c r="SJM45" s="127"/>
      <c r="SJN45" s="127"/>
      <c r="SJO45" s="127"/>
      <c r="SJP45" s="127"/>
      <c r="SJQ45" s="127"/>
      <c r="SJR45" s="127"/>
      <c r="SJS45" s="127"/>
      <c r="SJT45" s="127"/>
      <c r="SJU45" s="127"/>
      <c r="SJV45" s="127"/>
      <c r="SJW45" s="127"/>
      <c r="SJX45" s="127"/>
      <c r="SJY45" s="127"/>
      <c r="SJZ45" s="127"/>
      <c r="SKA45" s="127"/>
      <c r="SKB45" s="127"/>
      <c r="SKC45" s="127"/>
      <c r="SKD45" s="127"/>
      <c r="SKE45" s="127"/>
      <c r="SKF45" s="127"/>
      <c r="SKG45" s="127"/>
      <c r="SKH45" s="127"/>
      <c r="SKI45" s="127"/>
      <c r="SKJ45" s="127"/>
      <c r="SKK45" s="127"/>
      <c r="SKL45" s="127"/>
      <c r="SKM45" s="127"/>
      <c r="SKN45" s="127"/>
      <c r="SKO45" s="127"/>
      <c r="SKP45" s="127"/>
      <c r="SKQ45" s="127"/>
      <c r="SKR45" s="127"/>
      <c r="SKS45" s="127"/>
      <c r="SKT45" s="127"/>
      <c r="SKU45" s="127"/>
      <c r="SKV45" s="127"/>
      <c r="SKW45" s="127"/>
      <c r="SKX45" s="127"/>
      <c r="SKY45" s="127"/>
      <c r="SKZ45" s="127"/>
      <c r="SLA45" s="127"/>
      <c r="SLB45" s="127"/>
      <c r="SLC45" s="127"/>
      <c r="SLD45" s="127"/>
      <c r="SLE45" s="127"/>
      <c r="SLF45" s="127"/>
      <c r="SLG45" s="127"/>
      <c r="SLH45" s="127"/>
      <c r="SLI45" s="127"/>
      <c r="SLJ45" s="127"/>
      <c r="SLK45" s="127"/>
      <c r="SLL45" s="127"/>
      <c r="SLM45" s="127"/>
      <c r="SLN45" s="127"/>
      <c r="SLO45" s="127"/>
      <c r="SLP45" s="127"/>
      <c r="SLQ45" s="127"/>
      <c r="SLR45" s="127"/>
      <c r="SLS45" s="127"/>
      <c r="SLT45" s="127"/>
      <c r="SLU45" s="127"/>
      <c r="SLV45" s="127"/>
      <c r="SLW45" s="127"/>
      <c r="SLX45" s="127"/>
      <c r="SLY45" s="127"/>
      <c r="SLZ45" s="127"/>
      <c r="SMA45" s="127"/>
      <c r="SMB45" s="127"/>
      <c r="SMC45" s="127"/>
      <c r="SMD45" s="127"/>
      <c r="SME45" s="127"/>
      <c r="SMF45" s="127"/>
      <c r="SMG45" s="127"/>
      <c r="SMH45" s="127"/>
      <c r="SMI45" s="127"/>
      <c r="SMJ45" s="127"/>
      <c r="SMK45" s="127"/>
      <c r="SML45" s="127"/>
      <c r="SMM45" s="127"/>
      <c r="SMN45" s="127"/>
      <c r="SMO45" s="127"/>
      <c r="SMP45" s="127"/>
      <c r="SMQ45" s="127"/>
      <c r="SMR45" s="127"/>
      <c r="SMS45" s="127"/>
      <c r="SMT45" s="127"/>
      <c r="SMU45" s="127"/>
      <c r="SMV45" s="127"/>
      <c r="SMW45" s="127"/>
      <c r="SMX45" s="127"/>
      <c r="SMY45" s="127"/>
      <c r="SMZ45" s="127"/>
      <c r="SNA45" s="127"/>
      <c r="SNB45" s="127"/>
      <c r="SNC45" s="127"/>
      <c r="SND45" s="127"/>
      <c r="SNE45" s="127"/>
      <c r="SNF45" s="127"/>
      <c r="SNG45" s="127"/>
      <c r="SNH45" s="127"/>
      <c r="SNI45" s="127"/>
      <c r="SNJ45" s="127"/>
      <c r="SNK45" s="127"/>
      <c r="SNL45" s="127"/>
      <c r="SNM45" s="127"/>
      <c r="SNN45" s="127"/>
      <c r="SNO45" s="127"/>
      <c r="SNP45" s="127"/>
      <c r="SNQ45" s="127"/>
      <c r="SNR45" s="127"/>
      <c r="SNS45" s="127"/>
      <c r="SNT45" s="127"/>
      <c r="SNU45" s="127"/>
      <c r="SNV45" s="127"/>
      <c r="SNW45" s="127"/>
      <c r="SNX45" s="127"/>
      <c r="SNY45" s="127"/>
      <c r="SNZ45" s="127"/>
      <c r="SOA45" s="127"/>
      <c r="SOB45" s="127"/>
      <c r="SOC45" s="127"/>
      <c r="SOD45" s="127"/>
      <c r="SOE45" s="127"/>
      <c r="SOF45" s="127"/>
      <c r="SOG45" s="127"/>
      <c r="SOH45" s="127"/>
      <c r="SOI45" s="127"/>
      <c r="SOJ45" s="127"/>
      <c r="SOK45" s="127"/>
      <c r="SOL45" s="127"/>
      <c r="SOM45" s="127"/>
      <c r="SON45" s="127"/>
      <c r="SOO45" s="127"/>
      <c r="SOP45" s="127"/>
      <c r="SOQ45" s="127"/>
      <c r="SOR45" s="127"/>
      <c r="SOS45" s="127"/>
      <c r="SOT45" s="127"/>
      <c r="SOU45" s="127"/>
      <c r="SOV45" s="127"/>
      <c r="SOW45" s="127"/>
      <c r="SOX45" s="127"/>
      <c r="SOY45" s="127"/>
      <c r="SOZ45" s="127"/>
      <c r="SPA45" s="127"/>
      <c r="SPB45" s="127"/>
      <c r="SPC45" s="127"/>
      <c r="SPD45" s="127"/>
      <c r="SPE45" s="127"/>
      <c r="SPF45" s="127"/>
      <c r="SPG45" s="127"/>
      <c r="SPH45" s="127"/>
      <c r="SPI45" s="127"/>
      <c r="SPJ45" s="127"/>
      <c r="SPK45" s="127"/>
      <c r="SPL45" s="127"/>
      <c r="SPM45" s="127"/>
      <c r="SPN45" s="127"/>
      <c r="SPO45" s="127"/>
      <c r="SPP45" s="127"/>
      <c r="SPQ45" s="127"/>
      <c r="SPR45" s="127"/>
      <c r="SPS45" s="127"/>
      <c r="SPT45" s="127"/>
      <c r="SPU45" s="127"/>
      <c r="SPV45" s="127"/>
      <c r="SPW45" s="127"/>
      <c r="SPX45" s="127"/>
      <c r="SPY45" s="127"/>
      <c r="SPZ45" s="127"/>
      <c r="SQA45" s="127"/>
      <c r="SQB45" s="127"/>
      <c r="SQC45" s="127"/>
      <c r="SQD45" s="127"/>
      <c r="SQE45" s="127"/>
      <c r="SQF45" s="127"/>
      <c r="SQG45" s="127"/>
      <c r="SQH45" s="127"/>
      <c r="SQI45" s="127"/>
      <c r="SQJ45" s="127"/>
      <c r="SQK45" s="127"/>
      <c r="SQL45" s="127"/>
      <c r="SQM45" s="127"/>
      <c r="SQN45" s="127"/>
      <c r="SQO45" s="127"/>
      <c r="SQP45" s="127"/>
      <c r="SQQ45" s="127"/>
      <c r="SQR45" s="127"/>
      <c r="SQS45" s="127"/>
      <c r="SQT45" s="127"/>
      <c r="SQU45" s="127"/>
      <c r="SQV45" s="127"/>
      <c r="SQW45" s="127"/>
      <c r="SQX45" s="127"/>
      <c r="SQY45" s="127"/>
      <c r="SQZ45" s="127"/>
      <c r="SRA45" s="127"/>
      <c r="SRB45" s="127"/>
      <c r="SRC45" s="127"/>
      <c r="SRD45" s="127"/>
      <c r="SRE45" s="127"/>
      <c r="SRF45" s="127"/>
      <c r="SRG45" s="127"/>
      <c r="SRH45" s="127"/>
      <c r="SRI45" s="127"/>
      <c r="SRJ45" s="127"/>
      <c r="SRK45" s="127"/>
      <c r="SRL45" s="127"/>
      <c r="SRM45" s="127"/>
      <c r="SRN45" s="127"/>
      <c r="SRO45" s="127"/>
      <c r="SRP45" s="127"/>
      <c r="SRQ45" s="127"/>
      <c r="SRR45" s="127"/>
      <c r="SRS45" s="127"/>
      <c r="SRT45" s="127"/>
      <c r="SRU45" s="127"/>
      <c r="SRV45" s="127"/>
      <c r="SRW45" s="127"/>
      <c r="SRX45" s="127"/>
      <c r="SRY45" s="127"/>
      <c r="SRZ45" s="127"/>
      <c r="SSA45" s="127"/>
      <c r="SSB45" s="127"/>
      <c r="SSC45" s="127"/>
      <c r="SSD45" s="127"/>
      <c r="SSE45" s="127"/>
      <c r="SSF45" s="127"/>
      <c r="SSG45" s="127"/>
      <c r="SSH45" s="127"/>
      <c r="SSI45" s="127"/>
      <c r="SSJ45" s="127"/>
      <c r="SSK45" s="127"/>
      <c r="SSL45" s="127"/>
      <c r="SSM45" s="127"/>
      <c r="SSN45" s="127"/>
      <c r="SSO45" s="127"/>
      <c r="SSP45" s="127"/>
      <c r="SSQ45" s="127"/>
      <c r="SSR45" s="127"/>
      <c r="SSS45" s="127"/>
      <c r="SST45" s="127"/>
      <c r="SSU45" s="127"/>
      <c r="SSV45" s="127"/>
      <c r="SSW45" s="127"/>
      <c r="SSX45" s="127"/>
      <c r="SSY45" s="127"/>
      <c r="SSZ45" s="127"/>
      <c r="STA45" s="127"/>
      <c r="STB45" s="127"/>
      <c r="STC45" s="127"/>
      <c r="STD45" s="127"/>
      <c r="STE45" s="127"/>
      <c r="STF45" s="127"/>
      <c r="STG45" s="127"/>
      <c r="STH45" s="127"/>
      <c r="STI45" s="127"/>
      <c r="STJ45" s="127"/>
      <c r="STK45" s="127"/>
      <c r="STL45" s="127"/>
      <c r="STM45" s="127"/>
      <c r="STN45" s="127"/>
      <c r="STO45" s="127"/>
      <c r="STP45" s="127"/>
      <c r="STQ45" s="127"/>
      <c r="STR45" s="127"/>
      <c r="STS45" s="127"/>
      <c r="STT45" s="127"/>
      <c r="STU45" s="127"/>
      <c r="STV45" s="127"/>
      <c r="STW45" s="127"/>
      <c r="STX45" s="127"/>
      <c r="STY45" s="127"/>
      <c r="STZ45" s="127"/>
      <c r="SUA45" s="127"/>
      <c r="SUB45" s="127"/>
      <c r="SUC45" s="127"/>
      <c r="SUD45" s="127"/>
      <c r="SUE45" s="127"/>
      <c r="SUF45" s="127"/>
      <c r="SUG45" s="127"/>
      <c r="SUH45" s="127"/>
      <c r="SUI45" s="127"/>
      <c r="SUJ45" s="127"/>
      <c r="SUK45" s="127"/>
      <c r="SUL45" s="127"/>
      <c r="SUM45" s="127"/>
      <c r="SUN45" s="127"/>
      <c r="SUO45" s="127"/>
      <c r="SUP45" s="127"/>
      <c r="SUQ45" s="127"/>
      <c r="SUR45" s="127"/>
      <c r="SUS45" s="127"/>
      <c r="SUT45" s="127"/>
      <c r="SUU45" s="127"/>
      <c r="SUV45" s="127"/>
      <c r="SUW45" s="127"/>
      <c r="SUX45" s="127"/>
      <c r="SUY45" s="127"/>
      <c r="SUZ45" s="127"/>
      <c r="SVA45" s="127"/>
      <c r="SVB45" s="127"/>
      <c r="SVC45" s="127"/>
      <c r="SVD45" s="127"/>
      <c r="SVE45" s="127"/>
      <c r="SVF45" s="127"/>
      <c r="SVG45" s="127"/>
      <c r="SVH45" s="127"/>
      <c r="SVI45" s="127"/>
      <c r="SVJ45" s="127"/>
      <c r="SVK45" s="127"/>
      <c r="SVL45" s="127"/>
      <c r="SVM45" s="127"/>
      <c r="SVN45" s="127"/>
      <c r="SVO45" s="127"/>
      <c r="SVP45" s="127"/>
      <c r="SVQ45" s="127"/>
      <c r="SVR45" s="127"/>
      <c r="SVS45" s="127"/>
      <c r="SVT45" s="127"/>
      <c r="SVU45" s="127"/>
      <c r="SVV45" s="127"/>
      <c r="SVW45" s="127"/>
      <c r="SVX45" s="127"/>
      <c r="SVY45" s="127"/>
      <c r="SVZ45" s="127"/>
      <c r="SWA45" s="127"/>
      <c r="SWB45" s="127"/>
      <c r="SWC45" s="127"/>
      <c r="SWD45" s="127"/>
      <c r="SWE45" s="127"/>
      <c r="SWF45" s="127"/>
      <c r="SWG45" s="127"/>
      <c r="SWH45" s="127"/>
      <c r="SWI45" s="127"/>
      <c r="SWJ45" s="127"/>
      <c r="SWK45" s="127"/>
      <c r="SWL45" s="127"/>
      <c r="SWM45" s="127"/>
      <c r="SWN45" s="127"/>
      <c r="SWO45" s="127"/>
      <c r="SWP45" s="127"/>
      <c r="SWQ45" s="127"/>
      <c r="SWR45" s="127"/>
      <c r="SWS45" s="127"/>
      <c r="SWT45" s="127"/>
      <c r="SWU45" s="127"/>
      <c r="SWV45" s="127"/>
      <c r="SWW45" s="127"/>
      <c r="SWX45" s="127"/>
      <c r="SWY45" s="127"/>
      <c r="SWZ45" s="127"/>
      <c r="SXA45" s="127"/>
      <c r="SXB45" s="127"/>
      <c r="SXC45" s="127"/>
      <c r="SXD45" s="127"/>
      <c r="SXE45" s="127"/>
      <c r="SXF45" s="127"/>
      <c r="SXG45" s="127"/>
      <c r="SXH45" s="127"/>
      <c r="SXI45" s="127"/>
      <c r="SXJ45" s="127"/>
      <c r="SXK45" s="127"/>
      <c r="SXL45" s="127"/>
      <c r="SXM45" s="127"/>
      <c r="SXN45" s="127"/>
      <c r="SXO45" s="127"/>
      <c r="SXP45" s="127"/>
      <c r="SXQ45" s="127"/>
      <c r="SXR45" s="127"/>
      <c r="SXS45" s="127"/>
      <c r="SXT45" s="127"/>
      <c r="SXU45" s="127"/>
      <c r="SXV45" s="127"/>
      <c r="SXW45" s="127"/>
      <c r="SXX45" s="127"/>
      <c r="SXY45" s="127"/>
      <c r="SXZ45" s="127"/>
      <c r="SYA45" s="127"/>
      <c r="SYB45" s="127"/>
      <c r="SYC45" s="127"/>
      <c r="SYD45" s="127"/>
      <c r="SYE45" s="127"/>
      <c r="SYF45" s="127"/>
      <c r="SYG45" s="127"/>
      <c r="SYH45" s="127"/>
      <c r="SYI45" s="127"/>
      <c r="SYJ45" s="127"/>
      <c r="SYK45" s="127"/>
      <c r="SYL45" s="127"/>
      <c r="SYM45" s="127"/>
      <c r="SYN45" s="127"/>
      <c r="SYO45" s="127"/>
      <c r="SYP45" s="127"/>
      <c r="SYQ45" s="127"/>
      <c r="SYR45" s="127"/>
      <c r="SYS45" s="127"/>
      <c r="SYT45" s="127"/>
      <c r="SYU45" s="127"/>
      <c r="SYV45" s="127"/>
      <c r="SYW45" s="127"/>
      <c r="SYX45" s="127"/>
      <c r="SYY45" s="127"/>
      <c r="SYZ45" s="127"/>
      <c r="SZA45" s="127"/>
      <c r="SZB45" s="127"/>
      <c r="SZC45" s="127"/>
      <c r="SZD45" s="127"/>
      <c r="SZE45" s="127"/>
      <c r="SZF45" s="127"/>
      <c r="SZG45" s="127"/>
      <c r="SZH45" s="127"/>
      <c r="SZI45" s="127"/>
      <c r="SZJ45" s="127"/>
      <c r="SZK45" s="127"/>
      <c r="SZL45" s="127"/>
      <c r="SZM45" s="127"/>
      <c r="SZN45" s="127"/>
      <c r="SZO45" s="127"/>
      <c r="SZP45" s="127"/>
      <c r="SZQ45" s="127"/>
      <c r="SZR45" s="127"/>
      <c r="SZS45" s="127"/>
      <c r="SZT45" s="127"/>
      <c r="SZU45" s="127"/>
      <c r="SZV45" s="127"/>
      <c r="SZW45" s="127"/>
      <c r="SZX45" s="127"/>
      <c r="SZY45" s="127"/>
      <c r="SZZ45" s="127"/>
      <c r="TAA45" s="127"/>
      <c r="TAB45" s="127"/>
      <c r="TAC45" s="127"/>
      <c r="TAD45" s="127"/>
      <c r="TAE45" s="127"/>
      <c r="TAF45" s="127"/>
      <c r="TAG45" s="127"/>
      <c r="TAH45" s="127"/>
      <c r="TAI45" s="127"/>
      <c r="TAJ45" s="127"/>
      <c r="TAK45" s="127"/>
      <c r="TAL45" s="127"/>
      <c r="TAM45" s="127"/>
      <c r="TAN45" s="127"/>
      <c r="TAO45" s="127"/>
      <c r="TAP45" s="127"/>
      <c r="TAQ45" s="127"/>
      <c r="TAR45" s="127"/>
      <c r="TAS45" s="127"/>
      <c r="TAT45" s="127"/>
      <c r="TAU45" s="127"/>
      <c r="TAV45" s="127"/>
      <c r="TAW45" s="127"/>
      <c r="TAX45" s="127"/>
      <c r="TAY45" s="127"/>
      <c r="TAZ45" s="127"/>
      <c r="TBA45" s="127"/>
      <c r="TBB45" s="127"/>
      <c r="TBC45" s="127"/>
      <c r="TBD45" s="127"/>
      <c r="TBE45" s="127"/>
      <c r="TBF45" s="127"/>
      <c r="TBG45" s="127"/>
      <c r="TBH45" s="127"/>
      <c r="TBI45" s="127"/>
      <c r="TBJ45" s="127"/>
      <c r="TBK45" s="127"/>
      <c r="TBL45" s="127"/>
      <c r="TBM45" s="127"/>
      <c r="TBN45" s="127"/>
      <c r="TBO45" s="127"/>
      <c r="TBP45" s="127"/>
      <c r="TBQ45" s="127"/>
      <c r="TBR45" s="127"/>
      <c r="TBS45" s="127"/>
      <c r="TBT45" s="127"/>
      <c r="TBU45" s="127"/>
      <c r="TBV45" s="127"/>
      <c r="TBW45" s="127"/>
      <c r="TBX45" s="127"/>
      <c r="TBY45" s="127"/>
      <c r="TBZ45" s="127"/>
      <c r="TCA45" s="127"/>
      <c r="TCB45" s="127"/>
      <c r="TCC45" s="127"/>
      <c r="TCD45" s="127"/>
      <c r="TCE45" s="127"/>
      <c r="TCF45" s="127"/>
      <c r="TCG45" s="127"/>
      <c r="TCH45" s="127"/>
      <c r="TCI45" s="127"/>
      <c r="TCJ45" s="127"/>
      <c r="TCK45" s="127"/>
      <c r="TCL45" s="127"/>
      <c r="TCM45" s="127"/>
      <c r="TCN45" s="127"/>
      <c r="TCO45" s="127"/>
      <c r="TCP45" s="127"/>
      <c r="TCQ45" s="127"/>
      <c r="TCR45" s="127"/>
      <c r="TCS45" s="127"/>
      <c r="TCT45" s="127"/>
      <c r="TCU45" s="127"/>
      <c r="TCV45" s="127"/>
      <c r="TCW45" s="127"/>
      <c r="TCX45" s="127"/>
      <c r="TCY45" s="127"/>
      <c r="TCZ45" s="127"/>
      <c r="TDA45" s="127"/>
      <c r="TDB45" s="127"/>
      <c r="TDC45" s="127"/>
      <c r="TDD45" s="127"/>
      <c r="TDE45" s="127"/>
      <c r="TDF45" s="127"/>
      <c r="TDG45" s="127"/>
      <c r="TDH45" s="127"/>
      <c r="TDI45" s="127"/>
      <c r="TDJ45" s="127"/>
      <c r="TDK45" s="127"/>
      <c r="TDL45" s="127"/>
      <c r="TDM45" s="127"/>
      <c r="TDN45" s="127"/>
      <c r="TDO45" s="127"/>
      <c r="TDP45" s="127"/>
      <c r="TDQ45" s="127"/>
      <c r="TDR45" s="127"/>
      <c r="TDS45" s="127"/>
      <c r="TDT45" s="127"/>
      <c r="TDU45" s="127"/>
      <c r="TDV45" s="127"/>
      <c r="TDW45" s="127"/>
      <c r="TDX45" s="127"/>
      <c r="TDY45" s="127"/>
      <c r="TDZ45" s="127"/>
      <c r="TEA45" s="127"/>
      <c r="TEB45" s="127"/>
      <c r="TEC45" s="127"/>
      <c r="TED45" s="127"/>
      <c r="TEE45" s="127"/>
      <c r="TEF45" s="127"/>
      <c r="TEG45" s="127"/>
      <c r="TEH45" s="127"/>
      <c r="TEI45" s="127"/>
      <c r="TEJ45" s="127"/>
      <c r="TEK45" s="127"/>
      <c r="TEL45" s="127"/>
      <c r="TEM45" s="127"/>
      <c r="TEN45" s="127"/>
      <c r="TEO45" s="127"/>
      <c r="TEP45" s="127"/>
      <c r="TEQ45" s="127"/>
      <c r="TER45" s="127"/>
      <c r="TES45" s="127"/>
      <c r="TET45" s="127"/>
      <c r="TEU45" s="127"/>
      <c r="TEV45" s="127"/>
      <c r="TEW45" s="127"/>
      <c r="TEX45" s="127"/>
      <c r="TEY45" s="127"/>
      <c r="TEZ45" s="127"/>
      <c r="TFA45" s="127"/>
      <c r="TFB45" s="127"/>
      <c r="TFC45" s="127"/>
      <c r="TFD45" s="127"/>
      <c r="TFE45" s="127"/>
      <c r="TFF45" s="127"/>
      <c r="TFG45" s="127"/>
      <c r="TFH45" s="127"/>
      <c r="TFI45" s="127"/>
      <c r="TFJ45" s="127"/>
      <c r="TFK45" s="127"/>
      <c r="TFL45" s="127"/>
      <c r="TFM45" s="127"/>
      <c r="TFN45" s="127"/>
      <c r="TFO45" s="127"/>
      <c r="TFP45" s="127"/>
      <c r="TFQ45" s="127"/>
      <c r="TFR45" s="127"/>
      <c r="TFS45" s="127"/>
      <c r="TFT45" s="127"/>
      <c r="TFU45" s="127"/>
      <c r="TFV45" s="127"/>
      <c r="TFW45" s="127"/>
      <c r="TFX45" s="127"/>
      <c r="TFY45" s="127"/>
      <c r="TFZ45" s="127"/>
      <c r="TGA45" s="127"/>
      <c r="TGB45" s="127"/>
      <c r="TGC45" s="127"/>
      <c r="TGD45" s="127"/>
      <c r="TGE45" s="127"/>
      <c r="TGF45" s="127"/>
      <c r="TGG45" s="127"/>
      <c r="TGH45" s="127"/>
      <c r="TGI45" s="127"/>
      <c r="TGJ45" s="127"/>
      <c r="TGK45" s="127"/>
      <c r="TGL45" s="127"/>
      <c r="TGM45" s="127"/>
      <c r="TGN45" s="127"/>
      <c r="TGO45" s="127"/>
      <c r="TGP45" s="127"/>
      <c r="TGQ45" s="127"/>
      <c r="TGR45" s="127"/>
      <c r="TGS45" s="127"/>
      <c r="TGT45" s="127"/>
      <c r="TGU45" s="127"/>
      <c r="TGV45" s="127"/>
      <c r="TGW45" s="127"/>
      <c r="TGX45" s="127"/>
      <c r="TGY45" s="127"/>
      <c r="TGZ45" s="127"/>
      <c r="THA45" s="127"/>
      <c r="THB45" s="127"/>
      <c r="THC45" s="127"/>
      <c r="THD45" s="127"/>
      <c r="THE45" s="127"/>
      <c r="THF45" s="127"/>
      <c r="THG45" s="127"/>
      <c r="THH45" s="127"/>
      <c r="THI45" s="127"/>
      <c r="THJ45" s="127"/>
      <c r="THK45" s="127"/>
      <c r="THL45" s="127"/>
      <c r="THM45" s="127"/>
      <c r="THN45" s="127"/>
      <c r="THO45" s="127"/>
      <c r="THP45" s="127"/>
      <c r="THQ45" s="127"/>
      <c r="THR45" s="127"/>
      <c r="THS45" s="127"/>
      <c r="THT45" s="127"/>
      <c r="THU45" s="127"/>
      <c r="THV45" s="127"/>
      <c r="THW45" s="127"/>
      <c r="THX45" s="127"/>
      <c r="THY45" s="127"/>
      <c r="THZ45" s="127"/>
      <c r="TIA45" s="127"/>
      <c r="TIB45" s="127"/>
      <c r="TIC45" s="127"/>
      <c r="TID45" s="127"/>
      <c r="TIE45" s="127"/>
      <c r="TIF45" s="127"/>
      <c r="TIG45" s="127"/>
      <c r="TIH45" s="127"/>
      <c r="TII45" s="127"/>
      <c r="TIJ45" s="127"/>
      <c r="TIK45" s="127"/>
      <c r="TIL45" s="127"/>
      <c r="TIM45" s="127"/>
      <c r="TIN45" s="127"/>
      <c r="TIO45" s="127"/>
      <c r="TIP45" s="127"/>
      <c r="TIQ45" s="127"/>
      <c r="TIR45" s="127"/>
      <c r="TIS45" s="127"/>
      <c r="TIT45" s="127"/>
      <c r="TIU45" s="127"/>
      <c r="TIV45" s="127"/>
      <c r="TIW45" s="127"/>
      <c r="TIX45" s="127"/>
      <c r="TIY45" s="127"/>
      <c r="TIZ45" s="127"/>
      <c r="TJA45" s="127"/>
      <c r="TJB45" s="127"/>
      <c r="TJC45" s="127"/>
      <c r="TJD45" s="127"/>
      <c r="TJE45" s="127"/>
      <c r="TJF45" s="127"/>
      <c r="TJG45" s="127"/>
      <c r="TJH45" s="127"/>
      <c r="TJI45" s="127"/>
      <c r="TJJ45" s="127"/>
      <c r="TJK45" s="127"/>
      <c r="TJL45" s="127"/>
      <c r="TJM45" s="127"/>
      <c r="TJN45" s="127"/>
      <c r="TJO45" s="127"/>
      <c r="TJP45" s="127"/>
      <c r="TJQ45" s="127"/>
      <c r="TJR45" s="127"/>
      <c r="TJS45" s="127"/>
      <c r="TJT45" s="127"/>
      <c r="TJU45" s="127"/>
      <c r="TJV45" s="127"/>
      <c r="TJW45" s="127"/>
      <c r="TJX45" s="127"/>
      <c r="TJY45" s="127"/>
      <c r="TJZ45" s="127"/>
      <c r="TKA45" s="127"/>
      <c r="TKB45" s="127"/>
      <c r="TKC45" s="127"/>
      <c r="TKD45" s="127"/>
      <c r="TKE45" s="127"/>
      <c r="TKF45" s="127"/>
      <c r="TKG45" s="127"/>
      <c r="TKH45" s="127"/>
      <c r="TKI45" s="127"/>
      <c r="TKJ45" s="127"/>
      <c r="TKK45" s="127"/>
      <c r="TKL45" s="127"/>
      <c r="TKM45" s="127"/>
      <c r="TKN45" s="127"/>
      <c r="TKO45" s="127"/>
      <c r="TKP45" s="127"/>
      <c r="TKQ45" s="127"/>
      <c r="TKR45" s="127"/>
      <c r="TKS45" s="127"/>
      <c r="TKT45" s="127"/>
      <c r="TKU45" s="127"/>
      <c r="TKV45" s="127"/>
      <c r="TKW45" s="127"/>
      <c r="TKX45" s="127"/>
      <c r="TKY45" s="127"/>
      <c r="TKZ45" s="127"/>
      <c r="TLA45" s="127"/>
      <c r="TLB45" s="127"/>
      <c r="TLC45" s="127"/>
      <c r="TLD45" s="127"/>
      <c r="TLE45" s="127"/>
      <c r="TLF45" s="127"/>
      <c r="TLG45" s="127"/>
      <c r="TLH45" s="127"/>
      <c r="TLI45" s="127"/>
      <c r="TLJ45" s="127"/>
      <c r="TLK45" s="127"/>
      <c r="TLL45" s="127"/>
      <c r="TLM45" s="127"/>
      <c r="TLN45" s="127"/>
      <c r="TLO45" s="127"/>
      <c r="TLP45" s="127"/>
      <c r="TLQ45" s="127"/>
      <c r="TLR45" s="127"/>
      <c r="TLS45" s="127"/>
      <c r="TLT45" s="127"/>
      <c r="TLU45" s="127"/>
      <c r="TLV45" s="127"/>
      <c r="TLW45" s="127"/>
      <c r="TLX45" s="127"/>
      <c r="TLY45" s="127"/>
      <c r="TLZ45" s="127"/>
      <c r="TMA45" s="127"/>
      <c r="TMB45" s="127"/>
      <c r="TMC45" s="127"/>
      <c r="TMD45" s="127"/>
      <c r="TME45" s="127"/>
      <c r="TMF45" s="127"/>
      <c r="TMG45" s="127"/>
      <c r="TMH45" s="127"/>
      <c r="TMI45" s="127"/>
      <c r="TMJ45" s="127"/>
      <c r="TMK45" s="127"/>
      <c r="TML45" s="127"/>
      <c r="TMM45" s="127"/>
      <c r="TMN45" s="127"/>
      <c r="TMO45" s="127"/>
      <c r="TMP45" s="127"/>
      <c r="TMQ45" s="127"/>
      <c r="TMR45" s="127"/>
      <c r="TMS45" s="127"/>
      <c r="TMT45" s="127"/>
      <c r="TMU45" s="127"/>
      <c r="TMV45" s="127"/>
      <c r="TMW45" s="127"/>
      <c r="TMX45" s="127"/>
      <c r="TMY45" s="127"/>
      <c r="TMZ45" s="127"/>
      <c r="TNA45" s="127"/>
      <c r="TNB45" s="127"/>
      <c r="TNC45" s="127"/>
      <c r="TND45" s="127"/>
      <c r="TNE45" s="127"/>
      <c r="TNF45" s="127"/>
      <c r="TNG45" s="127"/>
      <c r="TNH45" s="127"/>
      <c r="TNI45" s="127"/>
      <c r="TNJ45" s="127"/>
      <c r="TNK45" s="127"/>
      <c r="TNL45" s="127"/>
      <c r="TNM45" s="127"/>
      <c r="TNN45" s="127"/>
      <c r="TNO45" s="127"/>
      <c r="TNP45" s="127"/>
      <c r="TNQ45" s="127"/>
      <c r="TNR45" s="127"/>
      <c r="TNS45" s="127"/>
      <c r="TNT45" s="127"/>
      <c r="TNU45" s="127"/>
      <c r="TNV45" s="127"/>
      <c r="TNW45" s="127"/>
      <c r="TNX45" s="127"/>
      <c r="TNY45" s="127"/>
      <c r="TNZ45" s="127"/>
      <c r="TOA45" s="127"/>
      <c r="TOB45" s="127"/>
      <c r="TOC45" s="127"/>
      <c r="TOD45" s="127"/>
      <c r="TOE45" s="127"/>
      <c r="TOF45" s="127"/>
      <c r="TOG45" s="127"/>
      <c r="TOH45" s="127"/>
      <c r="TOI45" s="127"/>
      <c r="TOJ45" s="127"/>
      <c r="TOK45" s="127"/>
      <c r="TOL45" s="127"/>
      <c r="TOM45" s="127"/>
      <c r="TON45" s="127"/>
      <c r="TOO45" s="127"/>
      <c r="TOP45" s="127"/>
      <c r="TOQ45" s="127"/>
      <c r="TOR45" s="127"/>
      <c r="TOS45" s="127"/>
      <c r="TOT45" s="127"/>
      <c r="TOU45" s="127"/>
      <c r="TOV45" s="127"/>
      <c r="TOW45" s="127"/>
      <c r="TOX45" s="127"/>
      <c r="TOY45" s="127"/>
      <c r="TOZ45" s="127"/>
      <c r="TPA45" s="127"/>
      <c r="TPB45" s="127"/>
      <c r="TPC45" s="127"/>
      <c r="TPD45" s="127"/>
      <c r="TPE45" s="127"/>
      <c r="TPF45" s="127"/>
      <c r="TPG45" s="127"/>
      <c r="TPH45" s="127"/>
      <c r="TPI45" s="127"/>
      <c r="TPJ45" s="127"/>
      <c r="TPK45" s="127"/>
      <c r="TPL45" s="127"/>
      <c r="TPM45" s="127"/>
      <c r="TPN45" s="127"/>
      <c r="TPO45" s="127"/>
      <c r="TPP45" s="127"/>
      <c r="TPQ45" s="127"/>
      <c r="TPR45" s="127"/>
      <c r="TPS45" s="127"/>
      <c r="TPT45" s="127"/>
      <c r="TPU45" s="127"/>
      <c r="TPV45" s="127"/>
      <c r="TPW45" s="127"/>
      <c r="TPX45" s="127"/>
      <c r="TPY45" s="127"/>
      <c r="TPZ45" s="127"/>
      <c r="TQA45" s="127"/>
      <c r="TQB45" s="127"/>
      <c r="TQC45" s="127"/>
      <c r="TQD45" s="127"/>
      <c r="TQE45" s="127"/>
      <c r="TQF45" s="127"/>
      <c r="TQG45" s="127"/>
      <c r="TQH45" s="127"/>
      <c r="TQI45" s="127"/>
      <c r="TQJ45" s="127"/>
      <c r="TQK45" s="127"/>
      <c r="TQL45" s="127"/>
      <c r="TQM45" s="127"/>
      <c r="TQN45" s="127"/>
      <c r="TQO45" s="127"/>
      <c r="TQP45" s="127"/>
      <c r="TQQ45" s="127"/>
      <c r="TQR45" s="127"/>
      <c r="TQS45" s="127"/>
      <c r="TQT45" s="127"/>
      <c r="TQU45" s="127"/>
      <c r="TQV45" s="127"/>
      <c r="TQW45" s="127"/>
      <c r="TQX45" s="127"/>
      <c r="TQY45" s="127"/>
      <c r="TQZ45" s="127"/>
      <c r="TRA45" s="127"/>
      <c r="TRB45" s="127"/>
      <c r="TRC45" s="127"/>
      <c r="TRD45" s="127"/>
      <c r="TRE45" s="127"/>
      <c r="TRF45" s="127"/>
      <c r="TRG45" s="127"/>
      <c r="TRH45" s="127"/>
      <c r="TRI45" s="127"/>
      <c r="TRJ45" s="127"/>
      <c r="TRK45" s="127"/>
      <c r="TRL45" s="127"/>
      <c r="TRM45" s="127"/>
      <c r="TRN45" s="127"/>
      <c r="TRO45" s="127"/>
      <c r="TRP45" s="127"/>
      <c r="TRQ45" s="127"/>
      <c r="TRR45" s="127"/>
      <c r="TRS45" s="127"/>
      <c r="TRT45" s="127"/>
      <c r="TRU45" s="127"/>
      <c r="TRV45" s="127"/>
      <c r="TRW45" s="127"/>
      <c r="TRX45" s="127"/>
      <c r="TRY45" s="127"/>
      <c r="TRZ45" s="127"/>
      <c r="TSA45" s="127"/>
      <c r="TSB45" s="127"/>
      <c r="TSC45" s="127"/>
      <c r="TSD45" s="127"/>
      <c r="TSE45" s="127"/>
      <c r="TSF45" s="127"/>
      <c r="TSG45" s="127"/>
      <c r="TSH45" s="127"/>
      <c r="TSI45" s="127"/>
      <c r="TSJ45" s="127"/>
      <c r="TSK45" s="127"/>
      <c r="TSL45" s="127"/>
      <c r="TSM45" s="127"/>
      <c r="TSN45" s="127"/>
      <c r="TSO45" s="127"/>
      <c r="TSP45" s="127"/>
      <c r="TSQ45" s="127"/>
      <c r="TSR45" s="127"/>
      <c r="TSS45" s="127"/>
      <c r="TST45" s="127"/>
      <c r="TSU45" s="127"/>
      <c r="TSV45" s="127"/>
      <c r="TSW45" s="127"/>
      <c r="TSX45" s="127"/>
      <c r="TSY45" s="127"/>
      <c r="TSZ45" s="127"/>
      <c r="TTA45" s="127"/>
      <c r="TTB45" s="127"/>
      <c r="TTC45" s="127"/>
      <c r="TTD45" s="127"/>
      <c r="TTE45" s="127"/>
      <c r="TTF45" s="127"/>
      <c r="TTG45" s="127"/>
      <c r="TTH45" s="127"/>
      <c r="TTI45" s="127"/>
      <c r="TTJ45" s="127"/>
      <c r="TTK45" s="127"/>
      <c r="TTL45" s="127"/>
      <c r="TTM45" s="127"/>
      <c r="TTN45" s="127"/>
      <c r="TTO45" s="127"/>
      <c r="TTP45" s="127"/>
      <c r="TTQ45" s="127"/>
      <c r="TTR45" s="127"/>
      <c r="TTS45" s="127"/>
      <c r="TTT45" s="127"/>
      <c r="TTU45" s="127"/>
      <c r="TTV45" s="127"/>
      <c r="TTW45" s="127"/>
      <c r="TTX45" s="127"/>
      <c r="TTY45" s="127"/>
      <c r="TTZ45" s="127"/>
      <c r="TUA45" s="127"/>
      <c r="TUB45" s="127"/>
      <c r="TUC45" s="127"/>
      <c r="TUD45" s="127"/>
      <c r="TUE45" s="127"/>
      <c r="TUF45" s="127"/>
      <c r="TUG45" s="127"/>
      <c r="TUH45" s="127"/>
      <c r="TUI45" s="127"/>
      <c r="TUJ45" s="127"/>
      <c r="TUK45" s="127"/>
      <c r="TUL45" s="127"/>
      <c r="TUM45" s="127"/>
      <c r="TUN45" s="127"/>
      <c r="TUO45" s="127"/>
      <c r="TUP45" s="127"/>
      <c r="TUQ45" s="127"/>
      <c r="TUR45" s="127"/>
      <c r="TUS45" s="127"/>
      <c r="TUT45" s="127"/>
      <c r="TUU45" s="127"/>
      <c r="TUV45" s="127"/>
      <c r="TUW45" s="127"/>
      <c r="TUX45" s="127"/>
      <c r="TUY45" s="127"/>
      <c r="TUZ45" s="127"/>
      <c r="TVA45" s="127"/>
      <c r="TVB45" s="127"/>
      <c r="TVC45" s="127"/>
      <c r="TVD45" s="127"/>
      <c r="TVE45" s="127"/>
      <c r="TVF45" s="127"/>
      <c r="TVG45" s="127"/>
      <c r="TVH45" s="127"/>
      <c r="TVI45" s="127"/>
      <c r="TVJ45" s="127"/>
      <c r="TVK45" s="127"/>
      <c r="TVL45" s="127"/>
      <c r="TVM45" s="127"/>
      <c r="TVN45" s="127"/>
      <c r="TVO45" s="127"/>
      <c r="TVP45" s="127"/>
      <c r="TVQ45" s="127"/>
      <c r="TVR45" s="127"/>
      <c r="TVS45" s="127"/>
      <c r="TVT45" s="127"/>
      <c r="TVU45" s="127"/>
      <c r="TVV45" s="127"/>
      <c r="TVW45" s="127"/>
      <c r="TVX45" s="127"/>
      <c r="TVY45" s="127"/>
      <c r="TVZ45" s="127"/>
      <c r="TWA45" s="127"/>
      <c r="TWB45" s="127"/>
      <c r="TWC45" s="127"/>
      <c r="TWD45" s="127"/>
      <c r="TWE45" s="127"/>
      <c r="TWF45" s="127"/>
      <c r="TWG45" s="127"/>
      <c r="TWH45" s="127"/>
      <c r="TWI45" s="127"/>
      <c r="TWJ45" s="127"/>
      <c r="TWK45" s="127"/>
      <c r="TWL45" s="127"/>
      <c r="TWM45" s="127"/>
      <c r="TWN45" s="127"/>
      <c r="TWO45" s="127"/>
      <c r="TWP45" s="127"/>
      <c r="TWQ45" s="127"/>
      <c r="TWR45" s="127"/>
      <c r="TWS45" s="127"/>
      <c r="TWT45" s="127"/>
      <c r="TWU45" s="127"/>
      <c r="TWV45" s="127"/>
      <c r="TWW45" s="127"/>
      <c r="TWX45" s="127"/>
      <c r="TWY45" s="127"/>
      <c r="TWZ45" s="127"/>
      <c r="TXA45" s="127"/>
      <c r="TXB45" s="127"/>
      <c r="TXC45" s="127"/>
      <c r="TXD45" s="127"/>
      <c r="TXE45" s="127"/>
      <c r="TXF45" s="127"/>
      <c r="TXG45" s="127"/>
      <c r="TXH45" s="127"/>
      <c r="TXI45" s="127"/>
      <c r="TXJ45" s="127"/>
      <c r="TXK45" s="127"/>
      <c r="TXL45" s="127"/>
      <c r="TXM45" s="127"/>
      <c r="TXN45" s="127"/>
      <c r="TXO45" s="127"/>
      <c r="TXP45" s="127"/>
      <c r="TXQ45" s="127"/>
      <c r="TXR45" s="127"/>
      <c r="TXS45" s="127"/>
      <c r="TXT45" s="127"/>
      <c r="TXU45" s="127"/>
      <c r="TXV45" s="127"/>
      <c r="TXW45" s="127"/>
      <c r="TXX45" s="127"/>
      <c r="TXY45" s="127"/>
      <c r="TXZ45" s="127"/>
      <c r="TYA45" s="127"/>
      <c r="TYB45" s="127"/>
      <c r="TYC45" s="127"/>
      <c r="TYD45" s="127"/>
      <c r="TYE45" s="127"/>
      <c r="TYF45" s="127"/>
      <c r="TYG45" s="127"/>
      <c r="TYH45" s="127"/>
      <c r="TYI45" s="127"/>
      <c r="TYJ45" s="127"/>
      <c r="TYK45" s="127"/>
      <c r="TYL45" s="127"/>
      <c r="TYM45" s="127"/>
      <c r="TYN45" s="127"/>
      <c r="TYO45" s="127"/>
      <c r="TYP45" s="127"/>
      <c r="TYQ45" s="127"/>
      <c r="TYR45" s="127"/>
      <c r="TYS45" s="127"/>
      <c r="TYT45" s="127"/>
      <c r="TYU45" s="127"/>
      <c r="TYV45" s="127"/>
      <c r="TYW45" s="127"/>
      <c r="TYX45" s="127"/>
      <c r="TYY45" s="127"/>
      <c r="TYZ45" s="127"/>
      <c r="TZA45" s="127"/>
      <c r="TZB45" s="127"/>
      <c r="TZC45" s="127"/>
      <c r="TZD45" s="127"/>
      <c r="TZE45" s="127"/>
      <c r="TZF45" s="127"/>
      <c r="TZG45" s="127"/>
      <c r="TZH45" s="127"/>
      <c r="TZI45" s="127"/>
      <c r="TZJ45" s="127"/>
      <c r="TZK45" s="127"/>
      <c r="TZL45" s="127"/>
      <c r="TZM45" s="127"/>
      <c r="TZN45" s="127"/>
      <c r="TZO45" s="127"/>
      <c r="TZP45" s="127"/>
      <c r="TZQ45" s="127"/>
      <c r="TZR45" s="127"/>
      <c r="TZS45" s="127"/>
      <c r="TZT45" s="127"/>
      <c r="TZU45" s="127"/>
      <c r="TZV45" s="127"/>
      <c r="TZW45" s="127"/>
      <c r="TZX45" s="127"/>
      <c r="TZY45" s="127"/>
      <c r="TZZ45" s="127"/>
      <c r="UAA45" s="127"/>
      <c r="UAB45" s="127"/>
      <c r="UAC45" s="127"/>
      <c r="UAD45" s="127"/>
      <c r="UAE45" s="127"/>
      <c r="UAF45" s="127"/>
      <c r="UAG45" s="127"/>
      <c r="UAH45" s="127"/>
      <c r="UAI45" s="127"/>
      <c r="UAJ45" s="127"/>
      <c r="UAK45" s="127"/>
      <c r="UAL45" s="127"/>
      <c r="UAM45" s="127"/>
      <c r="UAN45" s="127"/>
      <c r="UAO45" s="127"/>
      <c r="UAP45" s="127"/>
      <c r="UAQ45" s="127"/>
      <c r="UAR45" s="127"/>
      <c r="UAS45" s="127"/>
      <c r="UAT45" s="127"/>
      <c r="UAU45" s="127"/>
      <c r="UAV45" s="127"/>
      <c r="UAW45" s="127"/>
      <c r="UAX45" s="127"/>
      <c r="UAY45" s="127"/>
      <c r="UAZ45" s="127"/>
      <c r="UBA45" s="127"/>
      <c r="UBB45" s="127"/>
      <c r="UBC45" s="127"/>
      <c r="UBD45" s="127"/>
      <c r="UBE45" s="127"/>
      <c r="UBF45" s="127"/>
      <c r="UBG45" s="127"/>
      <c r="UBH45" s="127"/>
      <c r="UBI45" s="127"/>
      <c r="UBJ45" s="127"/>
      <c r="UBK45" s="127"/>
      <c r="UBL45" s="127"/>
      <c r="UBM45" s="127"/>
      <c r="UBN45" s="127"/>
      <c r="UBO45" s="127"/>
      <c r="UBP45" s="127"/>
      <c r="UBQ45" s="127"/>
      <c r="UBR45" s="127"/>
      <c r="UBS45" s="127"/>
      <c r="UBT45" s="127"/>
      <c r="UBU45" s="127"/>
      <c r="UBV45" s="127"/>
      <c r="UBW45" s="127"/>
      <c r="UBX45" s="127"/>
      <c r="UBY45" s="127"/>
      <c r="UBZ45" s="127"/>
      <c r="UCA45" s="127"/>
      <c r="UCB45" s="127"/>
      <c r="UCC45" s="127"/>
      <c r="UCD45" s="127"/>
      <c r="UCE45" s="127"/>
      <c r="UCF45" s="127"/>
      <c r="UCG45" s="127"/>
      <c r="UCH45" s="127"/>
      <c r="UCI45" s="127"/>
      <c r="UCJ45" s="127"/>
      <c r="UCK45" s="127"/>
      <c r="UCL45" s="127"/>
      <c r="UCM45" s="127"/>
      <c r="UCN45" s="127"/>
      <c r="UCO45" s="127"/>
      <c r="UCP45" s="127"/>
      <c r="UCQ45" s="127"/>
      <c r="UCR45" s="127"/>
      <c r="UCS45" s="127"/>
      <c r="UCT45" s="127"/>
      <c r="UCU45" s="127"/>
      <c r="UCV45" s="127"/>
      <c r="UCW45" s="127"/>
      <c r="UCX45" s="127"/>
      <c r="UCY45" s="127"/>
      <c r="UCZ45" s="127"/>
      <c r="UDA45" s="127"/>
      <c r="UDB45" s="127"/>
      <c r="UDC45" s="127"/>
      <c r="UDD45" s="127"/>
      <c r="UDE45" s="127"/>
      <c r="UDF45" s="127"/>
      <c r="UDG45" s="127"/>
      <c r="UDH45" s="127"/>
      <c r="UDI45" s="127"/>
      <c r="UDJ45" s="127"/>
      <c r="UDK45" s="127"/>
      <c r="UDL45" s="127"/>
      <c r="UDM45" s="127"/>
      <c r="UDN45" s="127"/>
      <c r="UDO45" s="127"/>
      <c r="UDP45" s="127"/>
      <c r="UDQ45" s="127"/>
      <c r="UDR45" s="127"/>
      <c r="UDS45" s="127"/>
      <c r="UDT45" s="127"/>
      <c r="UDU45" s="127"/>
      <c r="UDV45" s="127"/>
      <c r="UDW45" s="127"/>
      <c r="UDX45" s="127"/>
      <c r="UDY45" s="127"/>
      <c r="UDZ45" s="127"/>
      <c r="UEA45" s="127"/>
      <c r="UEB45" s="127"/>
      <c r="UEC45" s="127"/>
      <c r="UED45" s="127"/>
      <c r="UEE45" s="127"/>
      <c r="UEF45" s="127"/>
      <c r="UEG45" s="127"/>
      <c r="UEH45" s="127"/>
      <c r="UEI45" s="127"/>
      <c r="UEJ45" s="127"/>
      <c r="UEK45" s="127"/>
      <c r="UEL45" s="127"/>
      <c r="UEM45" s="127"/>
      <c r="UEN45" s="127"/>
      <c r="UEO45" s="127"/>
      <c r="UEP45" s="127"/>
      <c r="UEQ45" s="127"/>
      <c r="UER45" s="127"/>
      <c r="UES45" s="127"/>
      <c r="UET45" s="127"/>
      <c r="UEU45" s="127"/>
      <c r="UEV45" s="127"/>
      <c r="UEW45" s="127"/>
      <c r="UEX45" s="127"/>
      <c r="UEY45" s="127"/>
      <c r="UEZ45" s="127"/>
      <c r="UFA45" s="127"/>
      <c r="UFB45" s="127"/>
      <c r="UFC45" s="127"/>
      <c r="UFD45" s="127"/>
      <c r="UFE45" s="127"/>
      <c r="UFF45" s="127"/>
      <c r="UFG45" s="127"/>
      <c r="UFH45" s="127"/>
      <c r="UFI45" s="127"/>
      <c r="UFJ45" s="127"/>
      <c r="UFK45" s="127"/>
      <c r="UFL45" s="127"/>
      <c r="UFM45" s="127"/>
      <c r="UFN45" s="127"/>
      <c r="UFO45" s="127"/>
      <c r="UFP45" s="127"/>
      <c r="UFQ45" s="127"/>
      <c r="UFR45" s="127"/>
      <c r="UFS45" s="127"/>
      <c r="UFT45" s="127"/>
      <c r="UFU45" s="127"/>
      <c r="UFV45" s="127"/>
      <c r="UFW45" s="127"/>
      <c r="UFX45" s="127"/>
      <c r="UFY45" s="127"/>
      <c r="UFZ45" s="127"/>
      <c r="UGA45" s="127"/>
      <c r="UGB45" s="127"/>
      <c r="UGC45" s="127"/>
      <c r="UGD45" s="127"/>
      <c r="UGE45" s="127"/>
      <c r="UGF45" s="127"/>
      <c r="UGG45" s="127"/>
      <c r="UGH45" s="127"/>
      <c r="UGI45" s="127"/>
      <c r="UGJ45" s="127"/>
      <c r="UGK45" s="127"/>
      <c r="UGL45" s="127"/>
      <c r="UGM45" s="127"/>
      <c r="UGN45" s="127"/>
      <c r="UGO45" s="127"/>
      <c r="UGP45" s="127"/>
      <c r="UGQ45" s="127"/>
      <c r="UGR45" s="127"/>
      <c r="UGS45" s="127"/>
      <c r="UGT45" s="127"/>
      <c r="UGU45" s="127"/>
      <c r="UGV45" s="127"/>
      <c r="UGW45" s="127"/>
      <c r="UGX45" s="127"/>
      <c r="UGY45" s="127"/>
      <c r="UGZ45" s="127"/>
      <c r="UHA45" s="127"/>
      <c r="UHB45" s="127"/>
      <c r="UHC45" s="127"/>
      <c r="UHD45" s="127"/>
      <c r="UHE45" s="127"/>
      <c r="UHF45" s="127"/>
      <c r="UHG45" s="127"/>
      <c r="UHH45" s="127"/>
      <c r="UHI45" s="127"/>
      <c r="UHJ45" s="127"/>
      <c r="UHK45" s="127"/>
      <c r="UHL45" s="127"/>
      <c r="UHM45" s="127"/>
      <c r="UHN45" s="127"/>
      <c r="UHO45" s="127"/>
      <c r="UHP45" s="127"/>
      <c r="UHQ45" s="127"/>
      <c r="UHR45" s="127"/>
      <c r="UHS45" s="127"/>
      <c r="UHT45" s="127"/>
      <c r="UHU45" s="127"/>
      <c r="UHV45" s="127"/>
      <c r="UHW45" s="127"/>
      <c r="UHX45" s="127"/>
      <c r="UHY45" s="127"/>
      <c r="UHZ45" s="127"/>
      <c r="UIA45" s="127"/>
      <c r="UIB45" s="127"/>
      <c r="UIC45" s="127"/>
      <c r="UID45" s="127"/>
      <c r="UIE45" s="127"/>
      <c r="UIF45" s="127"/>
      <c r="UIG45" s="127"/>
      <c r="UIH45" s="127"/>
      <c r="UII45" s="127"/>
      <c r="UIJ45" s="127"/>
      <c r="UIK45" s="127"/>
      <c r="UIL45" s="127"/>
      <c r="UIM45" s="127"/>
      <c r="UIN45" s="127"/>
      <c r="UIO45" s="127"/>
      <c r="UIP45" s="127"/>
      <c r="UIQ45" s="127"/>
      <c r="UIR45" s="127"/>
      <c r="UIS45" s="127"/>
      <c r="UIT45" s="127"/>
      <c r="UIU45" s="127"/>
      <c r="UIV45" s="127"/>
      <c r="UIW45" s="127"/>
      <c r="UIX45" s="127"/>
      <c r="UIY45" s="127"/>
      <c r="UIZ45" s="127"/>
      <c r="UJA45" s="127"/>
      <c r="UJB45" s="127"/>
      <c r="UJC45" s="127"/>
      <c r="UJD45" s="127"/>
      <c r="UJE45" s="127"/>
      <c r="UJF45" s="127"/>
      <c r="UJG45" s="127"/>
      <c r="UJH45" s="127"/>
      <c r="UJI45" s="127"/>
      <c r="UJJ45" s="127"/>
      <c r="UJK45" s="127"/>
      <c r="UJL45" s="127"/>
      <c r="UJM45" s="127"/>
      <c r="UJN45" s="127"/>
      <c r="UJO45" s="127"/>
      <c r="UJP45" s="127"/>
      <c r="UJQ45" s="127"/>
      <c r="UJR45" s="127"/>
      <c r="UJS45" s="127"/>
      <c r="UJT45" s="127"/>
      <c r="UJU45" s="127"/>
      <c r="UJV45" s="127"/>
      <c r="UJW45" s="127"/>
      <c r="UJX45" s="127"/>
      <c r="UJY45" s="127"/>
      <c r="UJZ45" s="127"/>
      <c r="UKA45" s="127"/>
      <c r="UKB45" s="127"/>
      <c r="UKC45" s="127"/>
      <c r="UKD45" s="127"/>
      <c r="UKE45" s="127"/>
      <c r="UKF45" s="127"/>
      <c r="UKG45" s="127"/>
      <c r="UKH45" s="127"/>
      <c r="UKI45" s="127"/>
      <c r="UKJ45" s="127"/>
      <c r="UKK45" s="127"/>
      <c r="UKL45" s="127"/>
      <c r="UKM45" s="127"/>
      <c r="UKN45" s="127"/>
      <c r="UKO45" s="127"/>
      <c r="UKP45" s="127"/>
      <c r="UKQ45" s="127"/>
      <c r="UKR45" s="127"/>
      <c r="UKS45" s="127"/>
      <c r="UKT45" s="127"/>
      <c r="UKU45" s="127"/>
      <c r="UKV45" s="127"/>
      <c r="UKW45" s="127"/>
      <c r="UKX45" s="127"/>
      <c r="UKY45" s="127"/>
      <c r="UKZ45" s="127"/>
      <c r="ULA45" s="127"/>
      <c r="ULB45" s="127"/>
      <c r="ULC45" s="127"/>
      <c r="ULD45" s="127"/>
      <c r="ULE45" s="127"/>
      <c r="ULF45" s="127"/>
      <c r="ULG45" s="127"/>
      <c r="ULH45" s="127"/>
      <c r="ULI45" s="127"/>
      <c r="ULJ45" s="127"/>
      <c r="ULK45" s="127"/>
      <c r="ULL45" s="127"/>
      <c r="ULM45" s="127"/>
      <c r="ULN45" s="127"/>
      <c r="ULO45" s="127"/>
      <c r="ULP45" s="127"/>
      <c r="ULQ45" s="127"/>
      <c r="ULR45" s="127"/>
      <c r="ULS45" s="127"/>
      <c r="ULT45" s="127"/>
      <c r="ULU45" s="127"/>
      <c r="ULV45" s="127"/>
      <c r="ULW45" s="127"/>
      <c r="ULX45" s="127"/>
      <c r="ULY45" s="127"/>
      <c r="ULZ45" s="127"/>
      <c r="UMA45" s="127"/>
      <c r="UMB45" s="127"/>
      <c r="UMC45" s="127"/>
      <c r="UMD45" s="127"/>
      <c r="UME45" s="127"/>
      <c r="UMF45" s="127"/>
      <c r="UMG45" s="127"/>
      <c r="UMH45" s="127"/>
      <c r="UMI45" s="127"/>
      <c r="UMJ45" s="127"/>
      <c r="UMK45" s="127"/>
      <c r="UML45" s="127"/>
      <c r="UMM45" s="127"/>
      <c r="UMN45" s="127"/>
      <c r="UMO45" s="127"/>
      <c r="UMP45" s="127"/>
      <c r="UMQ45" s="127"/>
      <c r="UMR45" s="127"/>
      <c r="UMS45" s="127"/>
      <c r="UMT45" s="127"/>
      <c r="UMU45" s="127"/>
      <c r="UMV45" s="127"/>
      <c r="UMW45" s="127"/>
      <c r="UMX45" s="127"/>
      <c r="UMY45" s="127"/>
      <c r="UMZ45" s="127"/>
      <c r="UNA45" s="127"/>
      <c r="UNB45" s="127"/>
      <c r="UNC45" s="127"/>
      <c r="UND45" s="127"/>
      <c r="UNE45" s="127"/>
      <c r="UNF45" s="127"/>
      <c r="UNG45" s="127"/>
      <c r="UNH45" s="127"/>
      <c r="UNI45" s="127"/>
      <c r="UNJ45" s="127"/>
      <c r="UNK45" s="127"/>
      <c r="UNL45" s="127"/>
      <c r="UNM45" s="127"/>
      <c r="UNN45" s="127"/>
      <c r="UNO45" s="127"/>
      <c r="UNP45" s="127"/>
      <c r="UNQ45" s="127"/>
      <c r="UNR45" s="127"/>
      <c r="UNS45" s="127"/>
      <c r="UNT45" s="127"/>
      <c r="UNU45" s="127"/>
      <c r="UNV45" s="127"/>
      <c r="UNW45" s="127"/>
      <c r="UNX45" s="127"/>
      <c r="UNY45" s="127"/>
      <c r="UNZ45" s="127"/>
      <c r="UOA45" s="127"/>
      <c r="UOB45" s="127"/>
      <c r="UOC45" s="127"/>
      <c r="UOD45" s="127"/>
      <c r="UOE45" s="127"/>
      <c r="UOF45" s="127"/>
      <c r="UOG45" s="127"/>
      <c r="UOH45" s="127"/>
      <c r="UOI45" s="127"/>
      <c r="UOJ45" s="127"/>
      <c r="UOK45" s="127"/>
      <c r="UOL45" s="127"/>
      <c r="UOM45" s="127"/>
      <c r="UON45" s="127"/>
      <c r="UOO45" s="127"/>
      <c r="UOP45" s="127"/>
      <c r="UOQ45" s="127"/>
      <c r="UOR45" s="127"/>
      <c r="UOS45" s="127"/>
      <c r="UOT45" s="127"/>
      <c r="UOU45" s="127"/>
      <c r="UOV45" s="127"/>
      <c r="UOW45" s="127"/>
      <c r="UOX45" s="127"/>
      <c r="UOY45" s="127"/>
      <c r="UOZ45" s="127"/>
      <c r="UPA45" s="127"/>
      <c r="UPB45" s="127"/>
      <c r="UPC45" s="127"/>
      <c r="UPD45" s="127"/>
      <c r="UPE45" s="127"/>
      <c r="UPF45" s="127"/>
      <c r="UPG45" s="127"/>
      <c r="UPH45" s="127"/>
      <c r="UPI45" s="127"/>
      <c r="UPJ45" s="127"/>
      <c r="UPK45" s="127"/>
      <c r="UPL45" s="127"/>
      <c r="UPM45" s="127"/>
      <c r="UPN45" s="127"/>
      <c r="UPO45" s="127"/>
      <c r="UPP45" s="127"/>
      <c r="UPQ45" s="127"/>
      <c r="UPR45" s="127"/>
      <c r="UPS45" s="127"/>
      <c r="UPT45" s="127"/>
      <c r="UPU45" s="127"/>
      <c r="UPV45" s="127"/>
      <c r="UPW45" s="127"/>
      <c r="UPX45" s="127"/>
      <c r="UPY45" s="127"/>
      <c r="UPZ45" s="127"/>
      <c r="UQA45" s="127"/>
      <c r="UQB45" s="127"/>
      <c r="UQC45" s="127"/>
      <c r="UQD45" s="127"/>
      <c r="UQE45" s="127"/>
      <c r="UQF45" s="127"/>
      <c r="UQG45" s="127"/>
      <c r="UQH45" s="127"/>
      <c r="UQI45" s="127"/>
      <c r="UQJ45" s="127"/>
      <c r="UQK45" s="127"/>
      <c r="UQL45" s="127"/>
      <c r="UQM45" s="127"/>
      <c r="UQN45" s="127"/>
      <c r="UQO45" s="127"/>
      <c r="UQP45" s="127"/>
      <c r="UQQ45" s="127"/>
      <c r="UQR45" s="127"/>
      <c r="UQS45" s="127"/>
      <c r="UQT45" s="127"/>
      <c r="UQU45" s="127"/>
      <c r="UQV45" s="127"/>
      <c r="UQW45" s="127"/>
      <c r="UQX45" s="127"/>
      <c r="UQY45" s="127"/>
      <c r="UQZ45" s="127"/>
      <c r="URA45" s="127"/>
      <c r="URB45" s="127"/>
      <c r="URC45" s="127"/>
      <c r="URD45" s="127"/>
      <c r="URE45" s="127"/>
      <c r="URF45" s="127"/>
      <c r="URG45" s="127"/>
      <c r="URH45" s="127"/>
      <c r="URI45" s="127"/>
      <c r="URJ45" s="127"/>
      <c r="URK45" s="127"/>
      <c r="URL45" s="127"/>
      <c r="URM45" s="127"/>
      <c r="URN45" s="127"/>
      <c r="URO45" s="127"/>
      <c r="URP45" s="127"/>
      <c r="URQ45" s="127"/>
      <c r="URR45" s="127"/>
      <c r="URS45" s="127"/>
      <c r="URT45" s="127"/>
      <c r="URU45" s="127"/>
      <c r="URV45" s="127"/>
      <c r="URW45" s="127"/>
      <c r="URX45" s="127"/>
      <c r="URY45" s="127"/>
      <c r="URZ45" s="127"/>
      <c r="USA45" s="127"/>
      <c r="USB45" s="127"/>
      <c r="USC45" s="127"/>
      <c r="USD45" s="127"/>
      <c r="USE45" s="127"/>
      <c r="USF45" s="127"/>
      <c r="USG45" s="127"/>
      <c r="USH45" s="127"/>
      <c r="USI45" s="127"/>
      <c r="USJ45" s="127"/>
      <c r="USK45" s="127"/>
      <c r="USL45" s="127"/>
      <c r="USM45" s="127"/>
      <c r="USN45" s="127"/>
      <c r="USO45" s="127"/>
      <c r="USP45" s="127"/>
      <c r="USQ45" s="127"/>
      <c r="USR45" s="127"/>
      <c r="USS45" s="127"/>
      <c r="UST45" s="127"/>
      <c r="USU45" s="127"/>
      <c r="USV45" s="127"/>
      <c r="USW45" s="127"/>
      <c r="USX45" s="127"/>
      <c r="USY45" s="127"/>
      <c r="USZ45" s="127"/>
      <c r="UTA45" s="127"/>
      <c r="UTB45" s="127"/>
      <c r="UTC45" s="127"/>
      <c r="UTD45" s="127"/>
      <c r="UTE45" s="127"/>
      <c r="UTF45" s="127"/>
      <c r="UTG45" s="127"/>
      <c r="UTH45" s="127"/>
      <c r="UTI45" s="127"/>
      <c r="UTJ45" s="127"/>
      <c r="UTK45" s="127"/>
      <c r="UTL45" s="127"/>
      <c r="UTM45" s="127"/>
      <c r="UTN45" s="127"/>
      <c r="UTO45" s="127"/>
      <c r="UTP45" s="127"/>
      <c r="UTQ45" s="127"/>
      <c r="UTR45" s="127"/>
      <c r="UTS45" s="127"/>
      <c r="UTT45" s="127"/>
      <c r="UTU45" s="127"/>
      <c r="UTV45" s="127"/>
      <c r="UTW45" s="127"/>
      <c r="UTX45" s="127"/>
      <c r="UTY45" s="127"/>
      <c r="UTZ45" s="127"/>
      <c r="UUA45" s="127"/>
      <c r="UUB45" s="127"/>
      <c r="UUC45" s="127"/>
      <c r="UUD45" s="127"/>
      <c r="UUE45" s="127"/>
      <c r="UUF45" s="127"/>
      <c r="UUG45" s="127"/>
      <c r="UUH45" s="127"/>
      <c r="UUI45" s="127"/>
      <c r="UUJ45" s="127"/>
      <c r="UUK45" s="127"/>
      <c r="UUL45" s="127"/>
      <c r="UUM45" s="127"/>
      <c r="UUN45" s="127"/>
      <c r="UUO45" s="127"/>
      <c r="UUP45" s="127"/>
      <c r="UUQ45" s="127"/>
      <c r="UUR45" s="127"/>
      <c r="UUS45" s="127"/>
      <c r="UUT45" s="127"/>
      <c r="UUU45" s="127"/>
      <c r="UUV45" s="127"/>
      <c r="UUW45" s="127"/>
      <c r="UUX45" s="127"/>
      <c r="UUY45" s="127"/>
      <c r="UUZ45" s="127"/>
      <c r="UVA45" s="127"/>
      <c r="UVB45" s="127"/>
      <c r="UVC45" s="127"/>
      <c r="UVD45" s="127"/>
      <c r="UVE45" s="127"/>
      <c r="UVF45" s="127"/>
      <c r="UVG45" s="127"/>
      <c r="UVH45" s="127"/>
      <c r="UVI45" s="127"/>
      <c r="UVJ45" s="127"/>
      <c r="UVK45" s="127"/>
      <c r="UVL45" s="127"/>
      <c r="UVM45" s="127"/>
      <c r="UVN45" s="127"/>
      <c r="UVO45" s="127"/>
      <c r="UVP45" s="127"/>
      <c r="UVQ45" s="127"/>
      <c r="UVR45" s="127"/>
      <c r="UVS45" s="127"/>
      <c r="UVT45" s="127"/>
      <c r="UVU45" s="127"/>
      <c r="UVV45" s="127"/>
      <c r="UVW45" s="127"/>
      <c r="UVX45" s="127"/>
      <c r="UVY45" s="127"/>
      <c r="UVZ45" s="127"/>
      <c r="UWA45" s="127"/>
      <c r="UWB45" s="127"/>
      <c r="UWC45" s="127"/>
      <c r="UWD45" s="127"/>
      <c r="UWE45" s="127"/>
      <c r="UWF45" s="127"/>
      <c r="UWG45" s="127"/>
      <c r="UWH45" s="127"/>
      <c r="UWI45" s="127"/>
      <c r="UWJ45" s="127"/>
      <c r="UWK45" s="127"/>
      <c r="UWL45" s="127"/>
      <c r="UWM45" s="127"/>
      <c r="UWN45" s="127"/>
      <c r="UWO45" s="127"/>
      <c r="UWP45" s="127"/>
      <c r="UWQ45" s="127"/>
      <c r="UWR45" s="127"/>
      <c r="UWS45" s="127"/>
      <c r="UWT45" s="127"/>
      <c r="UWU45" s="127"/>
      <c r="UWV45" s="127"/>
      <c r="UWW45" s="127"/>
      <c r="UWX45" s="127"/>
      <c r="UWY45" s="127"/>
      <c r="UWZ45" s="127"/>
      <c r="UXA45" s="127"/>
      <c r="UXB45" s="127"/>
      <c r="UXC45" s="127"/>
      <c r="UXD45" s="127"/>
      <c r="UXE45" s="127"/>
      <c r="UXF45" s="127"/>
      <c r="UXG45" s="127"/>
      <c r="UXH45" s="127"/>
      <c r="UXI45" s="127"/>
      <c r="UXJ45" s="127"/>
      <c r="UXK45" s="127"/>
      <c r="UXL45" s="127"/>
      <c r="UXM45" s="127"/>
      <c r="UXN45" s="127"/>
      <c r="UXO45" s="127"/>
      <c r="UXP45" s="127"/>
      <c r="UXQ45" s="127"/>
      <c r="UXR45" s="127"/>
      <c r="UXS45" s="127"/>
      <c r="UXT45" s="127"/>
      <c r="UXU45" s="127"/>
      <c r="UXV45" s="127"/>
      <c r="UXW45" s="127"/>
      <c r="UXX45" s="127"/>
      <c r="UXY45" s="127"/>
      <c r="UXZ45" s="127"/>
      <c r="UYA45" s="127"/>
      <c r="UYB45" s="127"/>
      <c r="UYC45" s="127"/>
      <c r="UYD45" s="127"/>
      <c r="UYE45" s="127"/>
      <c r="UYF45" s="127"/>
      <c r="UYG45" s="127"/>
      <c r="UYH45" s="127"/>
      <c r="UYI45" s="127"/>
      <c r="UYJ45" s="127"/>
      <c r="UYK45" s="127"/>
      <c r="UYL45" s="127"/>
      <c r="UYM45" s="127"/>
      <c r="UYN45" s="127"/>
      <c r="UYO45" s="127"/>
      <c r="UYP45" s="127"/>
      <c r="UYQ45" s="127"/>
      <c r="UYR45" s="127"/>
      <c r="UYS45" s="127"/>
      <c r="UYT45" s="127"/>
      <c r="UYU45" s="127"/>
      <c r="UYV45" s="127"/>
      <c r="UYW45" s="127"/>
      <c r="UYX45" s="127"/>
      <c r="UYY45" s="127"/>
      <c r="UYZ45" s="127"/>
      <c r="UZA45" s="127"/>
      <c r="UZB45" s="127"/>
      <c r="UZC45" s="127"/>
      <c r="UZD45" s="127"/>
      <c r="UZE45" s="127"/>
      <c r="UZF45" s="127"/>
      <c r="UZG45" s="127"/>
      <c r="UZH45" s="127"/>
      <c r="UZI45" s="127"/>
      <c r="UZJ45" s="127"/>
      <c r="UZK45" s="127"/>
      <c r="UZL45" s="127"/>
      <c r="UZM45" s="127"/>
      <c r="UZN45" s="127"/>
      <c r="UZO45" s="127"/>
      <c r="UZP45" s="127"/>
      <c r="UZQ45" s="127"/>
      <c r="UZR45" s="127"/>
      <c r="UZS45" s="127"/>
      <c r="UZT45" s="127"/>
      <c r="UZU45" s="127"/>
      <c r="UZV45" s="127"/>
      <c r="UZW45" s="127"/>
      <c r="UZX45" s="127"/>
      <c r="UZY45" s="127"/>
      <c r="UZZ45" s="127"/>
      <c r="VAA45" s="127"/>
      <c r="VAB45" s="127"/>
      <c r="VAC45" s="127"/>
      <c r="VAD45" s="127"/>
      <c r="VAE45" s="127"/>
      <c r="VAF45" s="127"/>
      <c r="VAG45" s="127"/>
      <c r="VAH45" s="127"/>
      <c r="VAI45" s="127"/>
      <c r="VAJ45" s="127"/>
      <c r="VAK45" s="127"/>
      <c r="VAL45" s="127"/>
      <c r="VAM45" s="127"/>
      <c r="VAN45" s="127"/>
      <c r="VAO45" s="127"/>
      <c r="VAP45" s="127"/>
      <c r="VAQ45" s="127"/>
      <c r="VAR45" s="127"/>
      <c r="VAS45" s="127"/>
      <c r="VAT45" s="127"/>
      <c r="VAU45" s="127"/>
      <c r="VAV45" s="127"/>
      <c r="VAW45" s="127"/>
      <c r="VAX45" s="127"/>
      <c r="VAY45" s="127"/>
      <c r="VAZ45" s="127"/>
      <c r="VBA45" s="127"/>
      <c r="VBB45" s="127"/>
      <c r="VBC45" s="127"/>
      <c r="VBD45" s="127"/>
      <c r="VBE45" s="127"/>
      <c r="VBF45" s="127"/>
      <c r="VBG45" s="127"/>
      <c r="VBH45" s="127"/>
      <c r="VBI45" s="127"/>
      <c r="VBJ45" s="127"/>
      <c r="VBK45" s="127"/>
      <c r="VBL45" s="127"/>
      <c r="VBM45" s="127"/>
      <c r="VBN45" s="127"/>
      <c r="VBO45" s="127"/>
      <c r="VBP45" s="127"/>
      <c r="VBQ45" s="127"/>
      <c r="VBR45" s="127"/>
      <c r="VBS45" s="127"/>
      <c r="VBT45" s="127"/>
      <c r="VBU45" s="127"/>
      <c r="VBV45" s="127"/>
      <c r="VBW45" s="127"/>
      <c r="VBX45" s="127"/>
      <c r="VBY45" s="127"/>
      <c r="VBZ45" s="127"/>
      <c r="VCA45" s="127"/>
      <c r="VCB45" s="127"/>
      <c r="VCC45" s="127"/>
      <c r="VCD45" s="127"/>
      <c r="VCE45" s="127"/>
      <c r="VCF45" s="127"/>
      <c r="VCG45" s="127"/>
      <c r="VCH45" s="127"/>
      <c r="VCI45" s="127"/>
      <c r="VCJ45" s="127"/>
      <c r="VCK45" s="127"/>
      <c r="VCL45" s="127"/>
      <c r="VCM45" s="127"/>
      <c r="VCN45" s="127"/>
      <c r="VCO45" s="127"/>
      <c r="VCP45" s="127"/>
      <c r="VCQ45" s="127"/>
      <c r="VCR45" s="127"/>
      <c r="VCS45" s="127"/>
      <c r="VCT45" s="127"/>
      <c r="VCU45" s="127"/>
      <c r="VCV45" s="127"/>
      <c r="VCW45" s="127"/>
      <c r="VCX45" s="127"/>
      <c r="VCY45" s="127"/>
      <c r="VCZ45" s="127"/>
      <c r="VDA45" s="127"/>
      <c r="VDB45" s="127"/>
      <c r="VDC45" s="127"/>
      <c r="VDD45" s="127"/>
      <c r="VDE45" s="127"/>
      <c r="VDF45" s="127"/>
      <c r="VDG45" s="127"/>
      <c r="VDH45" s="127"/>
      <c r="VDI45" s="127"/>
      <c r="VDJ45" s="127"/>
      <c r="VDK45" s="127"/>
      <c r="VDL45" s="127"/>
      <c r="VDM45" s="127"/>
      <c r="VDN45" s="127"/>
      <c r="VDO45" s="127"/>
      <c r="VDP45" s="127"/>
      <c r="VDQ45" s="127"/>
      <c r="VDR45" s="127"/>
      <c r="VDS45" s="127"/>
      <c r="VDT45" s="127"/>
      <c r="VDU45" s="127"/>
      <c r="VDV45" s="127"/>
      <c r="VDW45" s="127"/>
      <c r="VDX45" s="127"/>
      <c r="VDY45" s="127"/>
      <c r="VDZ45" s="127"/>
      <c r="VEA45" s="127"/>
      <c r="VEB45" s="127"/>
      <c r="VEC45" s="127"/>
      <c r="VED45" s="127"/>
      <c r="VEE45" s="127"/>
      <c r="VEF45" s="127"/>
      <c r="VEG45" s="127"/>
      <c r="VEH45" s="127"/>
      <c r="VEI45" s="127"/>
      <c r="VEJ45" s="127"/>
      <c r="VEK45" s="127"/>
      <c r="VEL45" s="127"/>
      <c r="VEM45" s="127"/>
      <c r="VEN45" s="127"/>
      <c r="VEO45" s="127"/>
      <c r="VEP45" s="127"/>
      <c r="VEQ45" s="127"/>
      <c r="VER45" s="127"/>
      <c r="VES45" s="127"/>
      <c r="VET45" s="127"/>
      <c r="VEU45" s="127"/>
      <c r="VEV45" s="127"/>
      <c r="VEW45" s="127"/>
      <c r="VEX45" s="127"/>
      <c r="VEY45" s="127"/>
      <c r="VEZ45" s="127"/>
      <c r="VFA45" s="127"/>
      <c r="VFB45" s="127"/>
      <c r="VFC45" s="127"/>
      <c r="VFD45" s="127"/>
      <c r="VFE45" s="127"/>
      <c r="VFF45" s="127"/>
      <c r="VFG45" s="127"/>
      <c r="VFH45" s="127"/>
      <c r="VFI45" s="127"/>
      <c r="VFJ45" s="127"/>
      <c r="VFK45" s="127"/>
      <c r="VFL45" s="127"/>
      <c r="VFM45" s="127"/>
      <c r="VFN45" s="127"/>
      <c r="VFO45" s="127"/>
      <c r="VFP45" s="127"/>
      <c r="VFQ45" s="127"/>
      <c r="VFR45" s="127"/>
      <c r="VFS45" s="127"/>
      <c r="VFT45" s="127"/>
      <c r="VFU45" s="127"/>
      <c r="VFV45" s="127"/>
      <c r="VFW45" s="127"/>
      <c r="VFX45" s="127"/>
      <c r="VFY45" s="127"/>
      <c r="VFZ45" s="127"/>
      <c r="VGA45" s="127"/>
      <c r="VGB45" s="127"/>
      <c r="VGC45" s="127"/>
      <c r="VGD45" s="127"/>
      <c r="VGE45" s="127"/>
      <c r="VGF45" s="127"/>
      <c r="VGG45" s="127"/>
      <c r="VGH45" s="127"/>
      <c r="VGI45" s="127"/>
      <c r="VGJ45" s="127"/>
      <c r="VGK45" s="127"/>
      <c r="VGL45" s="127"/>
      <c r="VGM45" s="127"/>
      <c r="VGN45" s="127"/>
      <c r="VGO45" s="127"/>
      <c r="VGP45" s="127"/>
      <c r="VGQ45" s="127"/>
      <c r="VGR45" s="127"/>
      <c r="VGS45" s="127"/>
      <c r="VGT45" s="127"/>
      <c r="VGU45" s="127"/>
      <c r="VGV45" s="127"/>
      <c r="VGW45" s="127"/>
      <c r="VGX45" s="127"/>
      <c r="VGY45" s="127"/>
      <c r="VGZ45" s="127"/>
      <c r="VHA45" s="127"/>
      <c r="VHB45" s="127"/>
      <c r="VHC45" s="127"/>
      <c r="VHD45" s="127"/>
      <c r="VHE45" s="127"/>
      <c r="VHF45" s="127"/>
      <c r="VHG45" s="127"/>
      <c r="VHH45" s="127"/>
      <c r="VHI45" s="127"/>
      <c r="VHJ45" s="127"/>
      <c r="VHK45" s="127"/>
      <c r="VHL45" s="127"/>
      <c r="VHM45" s="127"/>
      <c r="VHN45" s="127"/>
      <c r="VHO45" s="127"/>
      <c r="VHP45" s="127"/>
      <c r="VHQ45" s="127"/>
      <c r="VHR45" s="127"/>
      <c r="VHS45" s="127"/>
      <c r="VHT45" s="127"/>
      <c r="VHU45" s="127"/>
      <c r="VHV45" s="127"/>
      <c r="VHW45" s="127"/>
      <c r="VHX45" s="127"/>
      <c r="VHY45" s="127"/>
      <c r="VHZ45" s="127"/>
      <c r="VIA45" s="127"/>
      <c r="VIB45" s="127"/>
      <c r="VIC45" s="127"/>
      <c r="VID45" s="127"/>
      <c r="VIE45" s="127"/>
      <c r="VIF45" s="127"/>
      <c r="VIG45" s="127"/>
      <c r="VIH45" s="127"/>
      <c r="VII45" s="127"/>
      <c r="VIJ45" s="127"/>
      <c r="VIK45" s="127"/>
      <c r="VIL45" s="127"/>
      <c r="VIM45" s="127"/>
      <c r="VIN45" s="127"/>
      <c r="VIO45" s="127"/>
      <c r="VIP45" s="127"/>
      <c r="VIQ45" s="127"/>
      <c r="VIR45" s="127"/>
      <c r="VIS45" s="127"/>
      <c r="VIT45" s="127"/>
      <c r="VIU45" s="127"/>
      <c r="VIV45" s="127"/>
      <c r="VIW45" s="127"/>
      <c r="VIX45" s="127"/>
      <c r="VIY45" s="127"/>
      <c r="VIZ45" s="127"/>
      <c r="VJA45" s="127"/>
      <c r="VJB45" s="127"/>
      <c r="VJC45" s="127"/>
      <c r="VJD45" s="127"/>
      <c r="VJE45" s="127"/>
      <c r="VJF45" s="127"/>
      <c r="VJG45" s="127"/>
      <c r="VJH45" s="127"/>
      <c r="VJI45" s="127"/>
      <c r="VJJ45" s="127"/>
      <c r="VJK45" s="127"/>
      <c r="VJL45" s="127"/>
      <c r="VJM45" s="127"/>
      <c r="VJN45" s="127"/>
      <c r="VJO45" s="127"/>
      <c r="VJP45" s="127"/>
      <c r="VJQ45" s="127"/>
      <c r="VJR45" s="127"/>
      <c r="VJS45" s="127"/>
      <c r="VJT45" s="127"/>
      <c r="VJU45" s="127"/>
      <c r="VJV45" s="127"/>
      <c r="VJW45" s="127"/>
      <c r="VJX45" s="127"/>
      <c r="VJY45" s="127"/>
      <c r="VJZ45" s="127"/>
      <c r="VKA45" s="127"/>
      <c r="VKB45" s="127"/>
      <c r="VKC45" s="127"/>
      <c r="VKD45" s="127"/>
      <c r="VKE45" s="127"/>
      <c r="VKF45" s="127"/>
      <c r="VKG45" s="127"/>
      <c r="VKH45" s="127"/>
      <c r="VKI45" s="127"/>
      <c r="VKJ45" s="127"/>
      <c r="VKK45" s="127"/>
      <c r="VKL45" s="127"/>
      <c r="VKM45" s="127"/>
      <c r="VKN45" s="127"/>
      <c r="VKO45" s="127"/>
      <c r="VKP45" s="127"/>
      <c r="VKQ45" s="127"/>
      <c r="VKR45" s="127"/>
      <c r="VKS45" s="127"/>
      <c r="VKT45" s="127"/>
      <c r="VKU45" s="127"/>
      <c r="VKV45" s="127"/>
      <c r="VKW45" s="127"/>
      <c r="VKX45" s="127"/>
      <c r="VKY45" s="127"/>
      <c r="VKZ45" s="127"/>
      <c r="VLA45" s="127"/>
      <c r="VLB45" s="127"/>
      <c r="VLC45" s="127"/>
      <c r="VLD45" s="127"/>
      <c r="VLE45" s="127"/>
      <c r="VLF45" s="127"/>
      <c r="VLG45" s="127"/>
      <c r="VLH45" s="127"/>
      <c r="VLI45" s="127"/>
      <c r="VLJ45" s="127"/>
      <c r="VLK45" s="127"/>
      <c r="VLL45" s="127"/>
      <c r="VLM45" s="127"/>
      <c r="VLN45" s="127"/>
      <c r="VLO45" s="127"/>
      <c r="VLP45" s="127"/>
      <c r="VLQ45" s="127"/>
      <c r="VLR45" s="127"/>
      <c r="VLS45" s="127"/>
      <c r="VLT45" s="127"/>
      <c r="VLU45" s="127"/>
      <c r="VLV45" s="127"/>
      <c r="VLW45" s="127"/>
      <c r="VLX45" s="127"/>
      <c r="VLY45" s="127"/>
      <c r="VLZ45" s="127"/>
      <c r="VMA45" s="127"/>
      <c r="VMB45" s="127"/>
      <c r="VMC45" s="127"/>
      <c r="VMD45" s="127"/>
      <c r="VME45" s="127"/>
      <c r="VMF45" s="127"/>
      <c r="VMG45" s="127"/>
      <c r="VMH45" s="127"/>
      <c r="VMI45" s="127"/>
      <c r="VMJ45" s="127"/>
      <c r="VMK45" s="127"/>
      <c r="VML45" s="127"/>
      <c r="VMM45" s="127"/>
      <c r="VMN45" s="127"/>
      <c r="VMO45" s="127"/>
      <c r="VMP45" s="127"/>
      <c r="VMQ45" s="127"/>
      <c r="VMR45" s="127"/>
      <c r="VMS45" s="127"/>
      <c r="VMT45" s="127"/>
      <c r="VMU45" s="127"/>
      <c r="VMV45" s="127"/>
      <c r="VMW45" s="127"/>
      <c r="VMX45" s="127"/>
      <c r="VMY45" s="127"/>
      <c r="VMZ45" s="127"/>
      <c r="VNA45" s="127"/>
      <c r="VNB45" s="127"/>
      <c r="VNC45" s="127"/>
      <c r="VND45" s="127"/>
      <c r="VNE45" s="127"/>
      <c r="VNF45" s="127"/>
      <c r="VNG45" s="127"/>
      <c r="VNH45" s="127"/>
      <c r="VNI45" s="127"/>
      <c r="VNJ45" s="127"/>
      <c r="VNK45" s="127"/>
      <c r="VNL45" s="127"/>
      <c r="VNM45" s="127"/>
      <c r="VNN45" s="127"/>
      <c r="VNO45" s="127"/>
      <c r="VNP45" s="127"/>
      <c r="VNQ45" s="127"/>
      <c r="VNR45" s="127"/>
      <c r="VNS45" s="127"/>
      <c r="VNT45" s="127"/>
      <c r="VNU45" s="127"/>
      <c r="VNV45" s="127"/>
      <c r="VNW45" s="127"/>
      <c r="VNX45" s="127"/>
      <c r="VNY45" s="127"/>
      <c r="VNZ45" s="127"/>
      <c r="VOA45" s="127"/>
      <c r="VOB45" s="127"/>
      <c r="VOC45" s="127"/>
      <c r="VOD45" s="127"/>
      <c r="VOE45" s="127"/>
      <c r="VOF45" s="127"/>
      <c r="VOG45" s="127"/>
      <c r="VOH45" s="127"/>
      <c r="VOI45" s="127"/>
      <c r="VOJ45" s="127"/>
      <c r="VOK45" s="127"/>
      <c r="VOL45" s="127"/>
      <c r="VOM45" s="127"/>
      <c r="VON45" s="127"/>
      <c r="VOO45" s="127"/>
      <c r="VOP45" s="127"/>
      <c r="VOQ45" s="127"/>
      <c r="VOR45" s="127"/>
      <c r="VOS45" s="127"/>
      <c r="VOT45" s="127"/>
      <c r="VOU45" s="127"/>
      <c r="VOV45" s="127"/>
      <c r="VOW45" s="127"/>
      <c r="VOX45" s="127"/>
      <c r="VOY45" s="127"/>
      <c r="VOZ45" s="127"/>
      <c r="VPA45" s="127"/>
      <c r="VPB45" s="127"/>
      <c r="VPC45" s="127"/>
      <c r="VPD45" s="127"/>
      <c r="VPE45" s="127"/>
      <c r="VPF45" s="127"/>
      <c r="VPG45" s="127"/>
      <c r="VPH45" s="127"/>
      <c r="VPI45" s="127"/>
      <c r="VPJ45" s="127"/>
      <c r="VPK45" s="127"/>
      <c r="VPL45" s="127"/>
      <c r="VPM45" s="127"/>
      <c r="VPN45" s="127"/>
      <c r="VPO45" s="127"/>
      <c r="VPP45" s="127"/>
      <c r="VPQ45" s="127"/>
      <c r="VPR45" s="127"/>
      <c r="VPS45" s="127"/>
      <c r="VPT45" s="127"/>
      <c r="VPU45" s="127"/>
      <c r="VPV45" s="127"/>
      <c r="VPW45" s="127"/>
      <c r="VPX45" s="127"/>
      <c r="VPY45" s="127"/>
      <c r="VPZ45" s="127"/>
      <c r="VQA45" s="127"/>
      <c r="VQB45" s="127"/>
      <c r="VQC45" s="127"/>
      <c r="VQD45" s="127"/>
      <c r="VQE45" s="127"/>
      <c r="VQF45" s="127"/>
      <c r="VQG45" s="127"/>
      <c r="VQH45" s="127"/>
      <c r="VQI45" s="127"/>
      <c r="VQJ45" s="127"/>
      <c r="VQK45" s="127"/>
      <c r="VQL45" s="127"/>
      <c r="VQM45" s="127"/>
      <c r="VQN45" s="127"/>
      <c r="VQO45" s="127"/>
      <c r="VQP45" s="127"/>
      <c r="VQQ45" s="127"/>
      <c r="VQR45" s="127"/>
      <c r="VQS45" s="127"/>
      <c r="VQT45" s="127"/>
      <c r="VQU45" s="127"/>
      <c r="VQV45" s="127"/>
      <c r="VQW45" s="127"/>
      <c r="VQX45" s="127"/>
      <c r="VQY45" s="127"/>
      <c r="VQZ45" s="127"/>
      <c r="VRA45" s="127"/>
      <c r="VRB45" s="127"/>
      <c r="VRC45" s="127"/>
      <c r="VRD45" s="127"/>
      <c r="VRE45" s="127"/>
      <c r="VRF45" s="127"/>
      <c r="VRG45" s="127"/>
      <c r="VRH45" s="127"/>
      <c r="VRI45" s="127"/>
      <c r="VRJ45" s="127"/>
      <c r="VRK45" s="127"/>
      <c r="VRL45" s="127"/>
      <c r="VRM45" s="127"/>
      <c r="VRN45" s="127"/>
      <c r="VRO45" s="127"/>
      <c r="VRP45" s="127"/>
      <c r="VRQ45" s="127"/>
      <c r="VRR45" s="127"/>
      <c r="VRS45" s="127"/>
      <c r="VRT45" s="127"/>
      <c r="VRU45" s="127"/>
      <c r="VRV45" s="127"/>
      <c r="VRW45" s="127"/>
      <c r="VRX45" s="127"/>
      <c r="VRY45" s="127"/>
      <c r="VRZ45" s="127"/>
      <c r="VSA45" s="127"/>
      <c r="VSB45" s="127"/>
      <c r="VSC45" s="127"/>
      <c r="VSD45" s="127"/>
      <c r="VSE45" s="127"/>
      <c r="VSF45" s="127"/>
      <c r="VSG45" s="127"/>
      <c r="VSH45" s="127"/>
      <c r="VSI45" s="127"/>
      <c r="VSJ45" s="127"/>
      <c r="VSK45" s="127"/>
      <c r="VSL45" s="127"/>
      <c r="VSM45" s="127"/>
      <c r="VSN45" s="127"/>
      <c r="VSO45" s="127"/>
      <c r="VSP45" s="127"/>
      <c r="VSQ45" s="127"/>
      <c r="VSR45" s="127"/>
      <c r="VSS45" s="127"/>
      <c r="VST45" s="127"/>
      <c r="VSU45" s="127"/>
      <c r="VSV45" s="127"/>
      <c r="VSW45" s="127"/>
      <c r="VSX45" s="127"/>
      <c r="VSY45" s="127"/>
      <c r="VSZ45" s="127"/>
      <c r="VTA45" s="127"/>
      <c r="VTB45" s="127"/>
      <c r="VTC45" s="127"/>
      <c r="VTD45" s="127"/>
      <c r="VTE45" s="127"/>
      <c r="VTF45" s="127"/>
      <c r="VTG45" s="127"/>
      <c r="VTH45" s="127"/>
      <c r="VTI45" s="127"/>
      <c r="VTJ45" s="127"/>
      <c r="VTK45" s="127"/>
      <c r="VTL45" s="127"/>
      <c r="VTM45" s="127"/>
      <c r="VTN45" s="127"/>
      <c r="VTO45" s="127"/>
      <c r="VTP45" s="127"/>
      <c r="VTQ45" s="127"/>
      <c r="VTR45" s="127"/>
      <c r="VTS45" s="127"/>
      <c r="VTT45" s="127"/>
      <c r="VTU45" s="127"/>
      <c r="VTV45" s="127"/>
      <c r="VTW45" s="127"/>
      <c r="VTX45" s="127"/>
      <c r="VTY45" s="127"/>
      <c r="VTZ45" s="127"/>
      <c r="VUA45" s="127"/>
      <c r="VUB45" s="127"/>
      <c r="VUC45" s="127"/>
      <c r="VUD45" s="127"/>
      <c r="VUE45" s="127"/>
      <c r="VUF45" s="127"/>
      <c r="VUG45" s="127"/>
      <c r="VUH45" s="127"/>
      <c r="VUI45" s="127"/>
      <c r="VUJ45" s="127"/>
      <c r="VUK45" s="127"/>
      <c r="VUL45" s="127"/>
      <c r="VUM45" s="127"/>
      <c r="VUN45" s="127"/>
      <c r="VUO45" s="127"/>
      <c r="VUP45" s="127"/>
      <c r="VUQ45" s="127"/>
      <c r="VUR45" s="127"/>
      <c r="VUS45" s="127"/>
      <c r="VUT45" s="127"/>
      <c r="VUU45" s="127"/>
      <c r="VUV45" s="127"/>
      <c r="VUW45" s="127"/>
      <c r="VUX45" s="127"/>
      <c r="VUY45" s="127"/>
      <c r="VUZ45" s="127"/>
      <c r="VVA45" s="127"/>
      <c r="VVB45" s="127"/>
      <c r="VVC45" s="127"/>
      <c r="VVD45" s="127"/>
      <c r="VVE45" s="127"/>
      <c r="VVF45" s="127"/>
      <c r="VVG45" s="127"/>
      <c r="VVH45" s="127"/>
      <c r="VVI45" s="127"/>
      <c r="VVJ45" s="127"/>
      <c r="VVK45" s="127"/>
      <c r="VVL45" s="127"/>
      <c r="VVM45" s="127"/>
      <c r="VVN45" s="127"/>
      <c r="VVO45" s="127"/>
      <c r="VVP45" s="127"/>
      <c r="VVQ45" s="127"/>
      <c r="VVR45" s="127"/>
      <c r="VVS45" s="127"/>
      <c r="VVT45" s="127"/>
      <c r="VVU45" s="127"/>
      <c r="VVV45" s="127"/>
      <c r="VVW45" s="127"/>
      <c r="VVX45" s="127"/>
      <c r="VVY45" s="127"/>
      <c r="VVZ45" s="127"/>
      <c r="VWA45" s="127"/>
      <c r="VWB45" s="127"/>
      <c r="VWC45" s="127"/>
      <c r="VWD45" s="127"/>
      <c r="VWE45" s="127"/>
      <c r="VWF45" s="127"/>
      <c r="VWG45" s="127"/>
      <c r="VWH45" s="127"/>
      <c r="VWI45" s="127"/>
      <c r="VWJ45" s="127"/>
      <c r="VWK45" s="127"/>
      <c r="VWL45" s="127"/>
      <c r="VWM45" s="127"/>
      <c r="VWN45" s="127"/>
      <c r="VWO45" s="127"/>
      <c r="VWP45" s="127"/>
      <c r="VWQ45" s="127"/>
      <c r="VWR45" s="127"/>
      <c r="VWS45" s="127"/>
      <c r="VWT45" s="127"/>
      <c r="VWU45" s="127"/>
      <c r="VWV45" s="127"/>
      <c r="VWW45" s="127"/>
      <c r="VWX45" s="127"/>
      <c r="VWY45" s="127"/>
      <c r="VWZ45" s="127"/>
      <c r="VXA45" s="127"/>
      <c r="VXB45" s="127"/>
      <c r="VXC45" s="127"/>
      <c r="VXD45" s="127"/>
      <c r="VXE45" s="127"/>
      <c r="VXF45" s="127"/>
      <c r="VXG45" s="127"/>
      <c r="VXH45" s="127"/>
      <c r="VXI45" s="127"/>
      <c r="VXJ45" s="127"/>
      <c r="VXK45" s="127"/>
      <c r="VXL45" s="127"/>
      <c r="VXM45" s="127"/>
      <c r="VXN45" s="127"/>
      <c r="VXO45" s="127"/>
      <c r="VXP45" s="127"/>
      <c r="VXQ45" s="127"/>
      <c r="VXR45" s="127"/>
      <c r="VXS45" s="127"/>
      <c r="VXT45" s="127"/>
      <c r="VXU45" s="127"/>
      <c r="VXV45" s="127"/>
      <c r="VXW45" s="127"/>
      <c r="VXX45" s="127"/>
      <c r="VXY45" s="127"/>
      <c r="VXZ45" s="127"/>
      <c r="VYA45" s="127"/>
      <c r="VYB45" s="127"/>
      <c r="VYC45" s="127"/>
      <c r="VYD45" s="127"/>
      <c r="VYE45" s="127"/>
      <c r="VYF45" s="127"/>
      <c r="VYG45" s="127"/>
      <c r="VYH45" s="127"/>
      <c r="VYI45" s="127"/>
      <c r="VYJ45" s="127"/>
      <c r="VYK45" s="127"/>
      <c r="VYL45" s="127"/>
      <c r="VYM45" s="127"/>
      <c r="VYN45" s="127"/>
      <c r="VYO45" s="127"/>
      <c r="VYP45" s="127"/>
      <c r="VYQ45" s="127"/>
      <c r="VYR45" s="127"/>
      <c r="VYS45" s="127"/>
      <c r="VYT45" s="127"/>
      <c r="VYU45" s="127"/>
      <c r="VYV45" s="127"/>
      <c r="VYW45" s="127"/>
      <c r="VYX45" s="127"/>
      <c r="VYY45" s="127"/>
      <c r="VYZ45" s="127"/>
      <c r="VZA45" s="127"/>
      <c r="VZB45" s="127"/>
      <c r="VZC45" s="127"/>
      <c r="VZD45" s="127"/>
      <c r="VZE45" s="127"/>
      <c r="VZF45" s="127"/>
      <c r="VZG45" s="127"/>
      <c r="VZH45" s="127"/>
      <c r="VZI45" s="127"/>
      <c r="VZJ45" s="127"/>
      <c r="VZK45" s="127"/>
      <c r="VZL45" s="127"/>
      <c r="VZM45" s="127"/>
      <c r="VZN45" s="127"/>
      <c r="VZO45" s="127"/>
      <c r="VZP45" s="127"/>
      <c r="VZQ45" s="127"/>
      <c r="VZR45" s="127"/>
      <c r="VZS45" s="127"/>
      <c r="VZT45" s="127"/>
      <c r="VZU45" s="127"/>
      <c r="VZV45" s="127"/>
      <c r="VZW45" s="127"/>
      <c r="VZX45" s="127"/>
      <c r="VZY45" s="127"/>
      <c r="VZZ45" s="127"/>
      <c r="WAA45" s="127"/>
      <c r="WAB45" s="127"/>
      <c r="WAC45" s="127"/>
      <c r="WAD45" s="127"/>
      <c r="WAE45" s="127"/>
      <c r="WAF45" s="127"/>
      <c r="WAG45" s="127"/>
      <c r="WAH45" s="127"/>
      <c r="WAI45" s="127"/>
      <c r="WAJ45" s="127"/>
      <c r="WAK45" s="127"/>
      <c r="WAL45" s="127"/>
      <c r="WAM45" s="127"/>
      <c r="WAN45" s="127"/>
      <c r="WAO45" s="127"/>
      <c r="WAP45" s="127"/>
      <c r="WAQ45" s="127"/>
      <c r="WAR45" s="127"/>
      <c r="WAS45" s="127"/>
      <c r="WAT45" s="127"/>
      <c r="WAU45" s="127"/>
      <c r="WAV45" s="127"/>
      <c r="WAW45" s="127"/>
      <c r="WAX45" s="127"/>
      <c r="WAY45" s="127"/>
      <c r="WAZ45" s="127"/>
      <c r="WBA45" s="127"/>
      <c r="WBB45" s="127"/>
      <c r="WBC45" s="127"/>
      <c r="WBD45" s="127"/>
      <c r="WBE45" s="127"/>
      <c r="WBF45" s="127"/>
      <c r="WBG45" s="127"/>
      <c r="WBH45" s="127"/>
      <c r="WBI45" s="127"/>
      <c r="WBJ45" s="127"/>
      <c r="WBK45" s="127"/>
      <c r="WBL45" s="127"/>
      <c r="WBM45" s="127"/>
      <c r="WBN45" s="127"/>
      <c r="WBO45" s="127"/>
      <c r="WBP45" s="127"/>
      <c r="WBQ45" s="127"/>
      <c r="WBR45" s="127"/>
      <c r="WBS45" s="127"/>
      <c r="WBT45" s="127"/>
      <c r="WBU45" s="127"/>
      <c r="WBV45" s="127"/>
      <c r="WBW45" s="127"/>
      <c r="WBX45" s="127"/>
      <c r="WBY45" s="127"/>
      <c r="WBZ45" s="127"/>
      <c r="WCA45" s="127"/>
      <c r="WCB45" s="127"/>
      <c r="WCC45" s="127"/>
      <c r="WCD45" s="127"/>
      <c r="WCE45" s="127"/>
      <c r="WCF45" s="127"/>
      <c r="WCG45" s="127"/>
      <c r="WCH45" s="127"/>
      <c r="WCI45" s="127"/>
      <c r="WCJ45" s="127"/>
      <c r="WCK45" s="127"/>
      <c r="WCL45" s="127"/>
      <c r="WCM45" s="127"/>
      <c r="WCN45" s="127"/>
      <c r="WCO45" s="127"/>
      <c r="WCP45" s="127"/>
      <c r="WCQ45" s="127"/>
      <c r="WCR45" s="127"/>
      <c r="WCS45" s="127"/>
      <c r="WCT45" s="127"/>
      <c r="WCU45" s="127"/>
      <c r="WCV45" s="127"/>
      <c r="WCW45" s="127"/>
      <c r="WCX45" s="127"/>
      <c r="WCY45" s="127"/>
      <c r="WCZ45" s="127"/>
      <c r="WDA45" s="127"/>
      <c r="WDB45" s="127"/>
      <c r="WDC45" s="127"/>
      <c r="WDD45" s="127"/>
      <c r="WDE45" s="127"/>
      <c r="WDF45" s="127"/>
      <c r="WDG45" s="127"/>
      <c r="WDH45" s="127"/>
      <c r="WDI45" s="127"/>
      <c r="WDJ45" s="127"/>
      <c r="WDK45" s="127"/>
      <c r="WDL45" s="127"/>
      <c r="WDM45" s="127"/>
      <c r="WDN45" s="127"/>
      <c r="WDO45" s="127"/>
      <c r="WDP45" s="127"/>
      <c r="WDQ45" s="127"/>
      <c r="WDR45" s="127"/>
      <c r="WDS45" s="127"/>
      <c r="WDT45" s="127"/>
      <c r="WDU45" s="127"/>
      <c r="WDV45" s="127"/>
      <c r="WDW45" s="127"/>
      <c r="WDX45" s="127"/>
      <c r="WDY45" s="127"/>
      <c r="WDZ45" s="127"/>
      <c r="WEA45" s="127"/>
      <c r="WEB45" s="127"/>
      <c r="WEC45" s="127"/>
      <c r="WED45" s="127"/>
      <c r="WEE45" s="127"/>
      <c r="WEF45" s="127"/>
      <c r="WEG45" s="127"/>
      <c r="WEH45" s="127"/>
      <c r="WEI45" s="127"/>
      <c r="WEJ45" s="127"/>
      <c r="WEK45" s="127"/>
      <c r="WEL45" s="127"/>
      <c r="WEM45" s="127"/>
      <c r="WEN45" s="127"/>
      <c r="WEO45" s="127"/>
      <c r="WEP45" s="127"/>
      <c r="WEQ45" s="127"/>
      <c r="WER45" s="127"/>
      <c r="WES45" s="127"/>
      <c r="WET45" s="127"/>
      <c r="WEU45" s="127"/>
      <c r="WEV45" s="127"/>
      <c r="WEW45" s="127"/>
      <c r="WEX45" s="127"/>
      <c r="WEY45" s="127"/>
      <c r="WEZ45" s="127"/>
      <c r="WFA45" s="127"/>
      <c r="WFB45" s="127"/>
      <c r="WFC45" s="127"/>
      <c r="WFD45" s="127"/>
      <c r="WFE45" s="127"/>
      <c r="WFF45" s="127"/>
      <c r="WFG45" s="127"/>
      <c r="WFH45" s="127"/>
      <c r="WFI45" s="127"/>
      <c r="WFJ45" s="127"/>
      <c r="WFK45" s="127"/>
      <c r="WFL45" s="127"/>
      <c r="WFM45" s="127"/>
      <c r="WFN45" s="127"/>
      <c r="WFO45" s="127"/>
      <c r="WFP45" s="127"/>
      <c r="WFQ45" s="127"/>
      <c r="WFR45" s="127"/>
      <c r="WFS45" s="127"/>
      <c r="WFT45" s="127"/>
      <c r="WFU45" s="127"/>
      <c r="WFV45" s="127"/>
      <c r="WFW45" s="127"/>
      <c r="WFX45" s="127"/>
      <c r="WFY45" s="127"/>
      <c r="WFZ45" s="127"/>
      <c r="WGA45" s="127"/>
      <c r="WGB45" s="127"/>
      <c r="WGC45" s="127"/>
      <c r="WGD45" s="127"/>
      <c r="WGE45" s="127"/>
      <c r="WGF45" s="127"/>
      <c r="WGG45" s="127"/>
      <c r="WGH45" s="127"/>
      <c r="WGI45" s="127"/>
      <c r="WGJ45" s="127"/>
      <c r="WGK45" s="127"/>
      <c r="WGL45" s="127"/>
      <c r="WGM45" s="127"/>
      <c r="WGN45" s="127"/>
      <c r="WGO45" s="127"/>
      <c r="WGP45" s="127"/>
      <c r="WGQ45" s="127"/>
      <c r="WGR45" s="127"/>
      <c r="WGS45" s="127"/>
      <c r="WGT45" s="127"/>
      <c r="WGU45" s="127"/>
      <c r="WGV45" s="127"/>
      <c r="WGW45" s="127"/>
      <c r="WGX45" s="127"/>
      <c r="WGY45" s="127"/>
      <c r="WGZ45" s="127"/>
      <c r="WHA45" s="127"/>
      <c r="WHB45" s="127"/>
      <c r="WHC45" s="127"/>
      <c r="WHD45" s="127"/>
      <c r="WHE45" s="127"/>
      <c r="WHF45" s="127"/>
      <c r="WHG45" s="127"/>
      <c r="WHH45" s="127"/>
      <c r="WHI45" s="127"/>
      <c r="WHJ45" s="127"/>
      <c r="WHK45" s="127"/>
      <c r="WHL45" s="127"/>
      <c r="WHM45" s="127"/>
      <c r="WHN45" s="127"/>
      <c r="WHO45" s="127"/>
      <c r="WHP45" s="127"/>
      <c r="WHQ45" s="127"/>
      <c r="WHR45" s="127"/>
      <c r="WHS45" s="127"/>
      <c r="WHT45" s="127"/>
      <c r="WHU45" s="127"/>
      <c r="WHV45" s="127"/>
      <c r="WHW45" s="127"/>
      <c r="WHX45" s="127"/>
      <c r="WHY45" s="127"/>
      <c r="WHZ45" s="127"/>
      <c r="WIA45" s="127"/>
      <c r="WIB45" s="127"/>
      <c r="WIC45" s="127"/>
      <c r="WID45" s="127"/>
      <c r="WIE45" s="127"/>
      <c r="WIF45" s="127"/>
      <c r="WIG45" s="127"/>
      <c r="WIH45" s="127"/>
      <c r="WII45" s="127"/>
      <c r="WIJ45" s="127"/>
      <c r="WIK45" s="127"/>
      <c r="WIL45" s="127"/>
      <c r="WIM45" s="127"/>
      <c r="WIN45" s="127"/>
      <c r="WIO45" s="127"/>
      <c r="WIP45" s="127"/>
      <c r="WIQ45" s="127"/>
      <c r="WIR45" s="127"/>
      <c r="WIS45" s="127"/>
      <c r="WIT45" s="127"/>
      <c r="WIU45" s="127"/>
      <c r="WIV45" s="127"/>
      <c r="WIW45" s="127"/>
      <c r="WIX45" s="127"/>
      <c r="WIY45" s="127"/>
      <c r="WIZ45" s="127"/>
      <c r="WJA45" s="127"/>
      <c r="WJB45" s="127"/>
      <c r="WJC45" s="127"/>
      <c r="WJD45" s="127"/>
      <c r="WJE45" s="127"/>
      <c r="WJF45" s="127"/>
      <c r="WJG45" s="127"/>
      <c r="WJH45" s="127"/>
      <c r="WJI45" s="127"/>
      <c r="WJJ45" s="127"/>
      <c r="WJK45" s="127"/>
      <c r="WJL45" s="127"/>
      <c r="WJM45" s="127"/>
      <c r="WJN45" s="127"/>
      <c r="WJO45" s="127"/>
      <c r="WJP45" s="127"/>
      <c r="WJQ45" s="127"/>
      <c r="WJR45" s="127"/>
      <c r="WJS45" s="127"/>
      <c r="WJT45" s="127"/>
      <c r="WJU45" s="127"/>
      <c r="WJV45" s="127"/>
      <c r="WJW45" s="127"/>
      <c r="WJX45" s="127"/>
      <c r="WJY45" s="127"/>
      <c r="WJZ45" s="127"/>
      <c r="WKA45" s="127"/>
      <c r="WKB45" s="127"/>
      <c r="WKC45" s="127"/>
      <c r="WKD45" s="127"/>
      <c r="WKE45" s="127"/>
      <c r="WKF45" s="127"/>
      <c r="WKG45" s="127"/>
      <c r="WKH45" s="127"/>
      <c r="WKI45" s="127"/>
      <c r="WKJ45" s="127"/>
      <c r="WKK45" s="127"/>
      <c r="WKL45" s="127"/>
      <c r="WKM45" s="127"/>
      <c r="WKN45" s="127"/>
      <c r="WKO45" s="127"/>
      <c r="WKP45" s="127"/>
      <c r="WKQ45" s="127"/>
      <c r="WKR45" s="127"/>
      <c r="WKS45" s="127"/>
      <c r="WKT45" s="127"/>
      <c r="WKU45" s="127"/>
      <c r="WKV45" s="127"/>
      <c r="WKW45" s="127"/>
      <c r="WKX45" s="127"/>
      <c r="WKY45" s="127"/>
      <c r="WKZ45" s="127"/>
      <c r="WLA45" s="127"/>
      <c r="WLB45" s="127"/>
      <c r="WLC45" s="127"/>
      <c r="WLD45" s="127"/>
      <c r="WLE45" s="127"/>
      <c r="WLF45" s="127"/>
      <c r="WLG45" s="127"/>
      <c r="WLH45" s="127"/>
      <c r="WLI45" s="127"/>
      <c r="WLJ45" s="127"/>
      <c r="WLK45" s="127"/>
      <c r="WLL45" s="127"/>
      <c r="WLM45" s="127"/>
      <c r="WLN45" s="127"/>
      <c r="WLO45" s="127"/>
      <c r="WLP45" s="127"/>
      <c r="WLQ45" s="127"/>
      <c r="WLR45" s="127"/>
      <c r="WLS45" s="127"/>
      <c r="WLT45" s="127"/>
      <c r="WLU45" s="127"/>
      <c r="WLV45" s="127"/>
      <c r="WLW45" s="127"/>
      <c r="WLX45" s="127"/>
      <c r="WLY45" s="127"/>
      <c r="WLZ45" s="127"/>
      <c r="WMA45" s="127"/>
      <c r="WMB45" s="127"/>
      <c r="WMC45" s="127"/>
      <c r="WMD45" s="127"/>
      <c r="WME45" s="127"/>
      <c r="WMF45" s="127"/>
      <c r="WMG45" s="127"/>
      <c r="WMH45" s="127"/>
      <c r="WMI45" s="127"/>
      <c r="WMJ45" s="127"/>
      <c r="WMK45" s="127"/>
      <c r="WML45" s="127"/>
      <c r="WMM45" s="127"/>
      <c r="WMN45" s="127"/>
      <c r="WMO45" s="127"/>
      <c r="WMP45" s="127"/>
      <c r="WMQ45" s="127"/>
      <c r="WMR45" s="127"/>
      <c r="WMS45" s="127"/>
      <c r="WMT45" s="127"/>
      <c r="WMU45" s="127"/>
      <c r="WMV45" s="127"/>
      <c r="WMW45" s="127"/>
      <c r="WMX45" s="127"/>
      <c r="WMY45" s="127"/>
      <c r="WMZ45" s="127"/>
      <c r="WNA45" s="127"/>
      <c r="WNB45" s="127"/>
      <c r="WNC45" s="127"/>
      <c r="WND45" s="127"/>
      <c r="WNE45" s="127"/>
      <c r="WNF45" s="127"/>
      <c r="WNG45" s="127"/>
      <c r="WNH45" s="127"/>
      <c r="WNI45" s="127"/>
      <c r="WNJ45" s="127"/>
      <c r="WNK45" s="127"/>
      <c r="WNL45" s="127"/>
      <c r="WNM45" s="127"/>
      <c r="WNN45" s="127"/>
      <c r="WNO45" s="127"/>
      <c r="WNP45" s="127"/>
      <c r="WNQ45" s="127"/>
      <c r="WNR45" s="127"/>
      <c r="WNS45" s="127"/>
      <c r="WNT45" s="127"/>
      <c r="WNU45" s="127"/>
      <c r="WNV45" s="127"/>
      <c r="WNW45" s="127"/>
      <c r="WNX45" s="127"/>
      <c r="WNY45" s="127"/>
      <c r="WNZ45" s="127"/>
      <c r="WOA45" s="127"/>
      <c r="WOB45" s="127"/>
      <c r="WOC45" s="127"/>
      <c r="WOD45" s="127"/>
      <c r="WOE45" s="127"/>
      <c r="WOF45" s="127"/>
      <c r="WOG45" s="127"/>
      <c r="WOH45" s="127"/>
      <c r="WOI45" s="127"/>
      <c r="WOJ45" s="127"/>
      <c r="WOK45" s="127"/>
      <c r="WOL45" s="127"/>
      <c r="WOM45" s="127"/>
      <c r="WON45" s="127"/>
      <c r="WOO45" s="127"/>
      <c r="WOP45" s="127"/>
      <c r="WOQ45" s="127"/>
      <c r="WOR45" s="127"/>
      <c r="WOS45" s="127"/>
      <c r="WOT45" s="127"/>
      <c r="WOU45" s="127"/>
      <c r="WOV45" s="127"/>
      <c r="WOW45" s="127"/>
      <c r="WOX45" s="127"/>
      <c r="WOY45" s="127"/>
      <c r="WOZ45" s="127"/>
      <c r="WPA45" s="127"/>
      <c r="WPB45" s="127"/>
      <c r="WPC45" s="127"/>
      <c r="WPD45" s="127"/>
      <c r="WPE45" s="127"/>
      <c r="WPF45" s="127"/>
      <c r="WPG45" s="127"/>
      <c r="WPH45" s="127"/>
      <c r="WPI45" s="127"/>
      <c r="WPJ45" s="127"/>
      <c r="WPK45" s="127"/>
      <c r="WPL45" s="127"/>
      <c r="WPM45" s="127"/>
      <c r="WPN45" s="127"/>
      <c r="WPO45" s="127"/>
      <c r="WPP45" s="127"/>
      <c r="WPQ45" s="127"/>
      <c r="WPR45" s="127"/>
      <c r="WPS45" s="127"/>
      <c r="WPT45" s="127"/>
      <c r="WPU45" s="127"/>
      <c r="WPV45" s="127"/>
      <c r="WPW45" s="127"/>
      <c r="WPX45" s="127"/>
      <c r="WPY45" s="127"/>
      <c r="WPZ45" s="127"/>
      <c r="WQA45" s="127"/>
      <c r="WQB45" s="127"/>
      <c r="WQC45" s="127"/>
      <c r="WQD45" s="127"/>
      <c r="WQE45" s="127"/>
      <c r="WQF45" s="127"/>
      <c r="WQG45" s="127"/>
      <c r="WQH45" s="127"/>
      <c r="WQI45" s="127"/>
      <c r="WQJ45" s="127"/>
      <c r="WQK45" s="127"/>
      <c r="WQL45" s="127"/>
      <c r="WQM45" s="127"/>
      <c r="WQN45" s="127"/>
      <c r="WQO45" s="127"/>
      <c r="WQP45" s="127"/>
      <c r="WQQ45" s="127"/>
      <c r="WQR45" s="127"/>
      <c r="WQS45" s="127"/>
      <c r="WQT45" s="127"/>
      <c r="WQU45" s="127"/>
      <c r="WQV45" s="127"/>
      <c r="WQW45" s="127"/>
      <c r="WQX45" s="127"/>
      <c r="WQY45" s="127"/>
      <c r="WQZ45" s="127"/>
      <c r="WRA45" s="127"/>
      <c r="WRB45" s="127"/>
      <c r="WRC45" s="127"/>
      <c r="WRD45" s="127"/>
      <c r="WRE45" s="127"/>
      <c r="WRF45" s="127"/>
      <c r="WRG45" s="127"/>
      <c r="WRH45" s="127"/>
      <c r="WRI45" s="127"/>
      <c r="WRJ45" s="127"/>
      <c r="WRK45" s="127"/>
      <c r="WRL45" s="127"/>
      <c r="WRM45" s="127"/>
      <c r="WRN45" s="127"/>
      <c r="WRO45" s="127"/>
      <c r="WRP45" s="127"/>
      <c r="WRQ45" s="127"/>
      <c r="WRR45" s="127"/>
      <c r="WRS45" s="127"/>
      <c r="WRT45" s="127"/>
      <c r="WRU45" s="127"/>
      <c r="WRV45" s="127"/>
      <c r="WRW45" s="127"/>
      <c r="WRX45" s="127"/>
      <c r="WRY45" s="127"/>
      <c r="WRZ45" s="127"/>
      <c r="WSA45" s="127"/>
      <c r="WSB45" s="127"/>
      <c r="WSC45" s="127"/>
      <c r="WSD45" s="127"/>
      <c r="WSE45" s="127"/>
      <c r="WSF45" s="127"/>
      <c r="WSG45" s="127"/>
      <c r="WSH45" s="127"/>
      <c r="WSI45" s="127"/>
      <c r="WSJ45" s="127"/>
      <c r="WSK45" s="127"/>
      <c r="WSL45" s="127"/>
      <c r="WSM45" s="127"/>
      <c r="WSN45" s="127"/>
      <c r="WSO45" s="127"/>
      <c r="WSP45" s="127"/>
      <c r="WSQ45" s="127"/>
      <c r="WSR45" s="127"/>
      <c r="WSS45" s="127"/>
      <c r="WST45" s="127"/>
      <c r="WSU45" s="127"/>
      <c r="WSV45" s="127"/>
      <c r="WSW45" s="127"/>
      <c r="WSX45" s="127"/>
      <c r="WSY45" s="127"/>
      <c r="WSZ45" s="127"/>
      <c r="WTA45" s="127"/>
      <c r="WTB45" s="127"/>
      <c r="WTC45" s="127"/>
      <c r="WTD45" s="127"/>
      <c r="WTE45" s="127"/>
      <c r="WTF45" s="127"/>
      <c r="WTG45" s="127"/>
      <c r="WTH45" s="127"/>
      <c r="WTI45" s="127"/>
      <c r="WTJ45" s="127"/>
      <c r="WTK45" s="127"/>
      <c r="WTL45" s="127"/>
      <c r="WTM45" s="127"/>
      <c r="WTN45" s="127"/>
      <c r="WTO45" s="127"/>
      <c r="WTP45" s="127"/>
      <c r="WTQ45" s="127"/>
      <c r="WTR45" s="127"/>
      <c r="WTS45" s="127"/>
      <c r="WTT45" s="127"/>
      <c r="WTU45" s="127"/>
      <c r="WTV45" s="127"/>
      <c r="WTW45" s="127"/>
      <c r="WTX45" s="127"/>
      <c r="WTY45" s="127"/>
      <c r="WTZ45" s="127"/>
      <c r="WUA45" s="127"/>
      <c r="WUB45" s="127"/>
      <c r="WUC45" s="127"/>
      <c r="WUD45" s="127"/>
      <c r="WUE45" s="127"/>
      <c r="WUF45" s="127"/>
      <c r="WUG45" s="127"/>
      <c r="WUH45" s="127"/>
      <c r="WUI45" s="127"/>
      <c r="WUJ45" s="127"/>
      <c r="WUK45" s="127"/>
      <c r="WUL45" s="127"/>
      <c r="WUM45" s="127"/>
      <c r="WUN45" s="127"/>
      <c r="WUO45" s="127"/>
      <c r="WUP45" s="127"/>
      <c r="WUQ45" s="127"/>
      <c r="WUR45" s="127"/>
      <c r="WUS45" s="127"/>
      <c r="WUT45" s="127"/>
      <c r="WUU45" s="127"/>
      <c r="WUV45" s="127"/>
      <c r="WUW45" s="127"/>
      <c r="WUX45" s="127"/>
      <c r="WUY45" s="127"/>
      <c r="WUZ45" s="127"/>
      <c r="WVA45" s="127"/>
      <c r="WVB45" s="127"/>
      <c r="WVC45" s="127"/>
      <c r="WVD45" s="127"/>
      <c r="WVE45" s="127"/>
      <c r="WVF45" s="127"/>
      <c r="WVG45" s="127"/>
      <c r="WVH45" s="127"/>
      <c r="WVI45" s="127"/>
      <c r="WVJ45" s="127"/>
      <c r="WVK45" s="127"/>
      <c r="WVL45" s="127"/>
      <c r="WVM45" s="127"/>
      <c r="WVN45" s="127"/>
      <c r="WVO45" s="127"/>
      <c r="WVP45" s="127"/>
      <c r="WVQ45" s="127"/>
      <c r="WVR45" s="127"/>
      <c r="WVS45" s="127"/>
      <c r="WVT45" s="127"/>
      <c r="WVU45" s="127"/>
      <c r="WVV45" s="127"/>
      <c r="WVW45" s="127"/>
      <c r="WVX45" s="127"/>
      <c r="WVY45" s="127"/>
      <c r="WVZ45" s="127"/>
      <c r="WWA45" s="127"/>
      <c r="WWB45" s="127"/>
      <c r="WWC45" s="127"/>
      <c r="WWD45" s="127"/>
      <c r="WWE45" s="127"/>
      <c r="WWF45" s="127"/>
      <c r="WWG45" s="127"/>
      <c r="WWH45" s="127"/>
      <c r="WWI45" s="127"/>
      <c r="WWJ45" s="127"/>
      <c r="WWK45" s="127"/>
      <c r="WWL45" s="127"/>
      <c r="WWM45" s="127"/>
      <c r="WWN45" s="127"/>
      <c r="WWO45" s="127"/>
      <c r="WWP45" s="127"/>
      <c r="WWQ45" s="127"/>
      <c r="WWR45" s="127"/>
      <c r="WWS45" s="127"/>
      <c r="WWT45" s="127"/>
      <c r="WWU45" s="127"/>
      <c r="WWV45" s="127"/>
      <c r="WWW45" s="127"/>
      <c r="WWX45" s="127"/>
      <c r="WWY45" s="127"/>
      <c r="WWZ45" s="127"/>
      <c r="WXA45" s="127"/>
      <c r="WXB45" s="127"/>
      <c r="WXC45" s="127"/>
      <c r="WXD45" s="127"/>
      <c r="WXE45" s="127"/>
      <c r="WXF45" s="127"/>
      <c r="WXG45" s="127"/>
      <c r="WXH45" s="127"/>
      <c r="WXI45" s="127"/>
      <c r="WXJ45" s="127"/>
      <c r="WXK45" s="127"/>
      <c r="WXL45" s="127"/>
      <c r="WXM45" s="127"/>
      <c r="WXN45" s="127"/>
      <c r="WXO45" s="127"/>
      <c r="WXP45" s="127"/>
      <c r="WXQ45" s="127"/>
      <c r="WXR45" s="127"/>
      <c r="WXS45" s="127"/>
      <c r="WXT45" s="127"/>
      <c r="WXU45" s="127"/>
      <c r="WXV45" s="127"/>
      <c r="WXW45" s="127"/>
      <c r="WXX45" s="127"/>
      <c r="WXY45" s="127"/>
      <c r="WXZ45" s="127"/>
      <c r="WYA45" s="127"/>
      <c r="WYB45" s="127"/>
      <c r="WYC45" s="127"/>
      <c r="WYD45" s="127"/>
      <c r="WYE45" s="127"/>
      <c r="WYF45" s="127"/>
      <c r="WYG45" s="127"/>
      <c r="WYH45" s="127"/>
      <c r="WYI45" s="127"/>
      <c r="WYJ45" s="127"/>
      <c r="WYK45" s="127"/>
      <c r="WYL45" s="127"/>
      <c r="WYM45" s="127"/>
      <c r="WYN45" s="127"/>
      <c r="WYO45" s="127"/>
      <c r="WYP45" s="127"/>
      <c r="WYQ45" s="127"/>
      <c r="WYR45" s="127"/>
      <c r="WYS45" s="127"/>
      <c r="WYT45" s="127"/>
      <c r="WYU45" s="127"/>
      <c r="WYV45" s="127"/>
      <c r="WYW45" s="127"/>
      <c r="WYX45" s="127"/>
      <c r="WYY45" s="127"/>
      <c r="WYZ45" s="127"/>
      <c r="WZA45" s="127"/>
      <c r="WZB45" s="127"/>
      <c r="WZC45" s="127"/>
      <c r="WZD45" s="127"/>
      <c r="WZE45" s="127"/>
      <c r="WZF45" s="127"/>
      <c r="WZG45" s="127"/>
      <c r="WZH45" s="127"/>
      <c r="WZI45" s="127"/>
      <c r="WZJ45" s="127"/>
      <c r="WZK45" s="127"/>
      <c r="WZL45" s="127"/>
      <c r="WZM45" s="127"/>
      <c r="WZN45" s="127"/>
      <c r="WZO45" s="127"/>
      <c r="WZP45" s="127"/>
      <c r="WZQ45" s="127"/>
      <c r="WZR45" s="127"/>
      <c r="WZS45" s="127"/>
      <c r="WZT45" s="127"/>
      <c r="WZU45" s="127"/>
      <c r="WZV45" s="127"/>
      <c r="WZW45" s="127"/>
      <c r="WZX45" s="127"/>
      <c r="WZY45" s="127"/>
      <c r="WZZ45" s="127"/>
      <c r="XAA45" s="127"/>
      <c r="XAB45" s="127"/>
      <c r="XAC45" s="127"/>
      <c r="XAD45" s="127"/>
      <c r="XAE45" s="127"/>
      <c r="XAF45" s="127"/>
      <c r="XAG45" s="127"/>
      <c r="XAH45" s="127"/>
      <c r="XAI45" s="127"/>
      <c r="XAJ45" s="127"/>
      <c r="XAK45" s="127"/>
      <c r="XAL45" s="127"/>
      <c r="XAM45" s="127"/>
      <c r="XAN45" s="127"/>
      <c r="XAO45" s="127"/>
      <c r="XAP45" s="127"/>
      <c r="XAQ45" s="127"/>
      <c r="XAR45" s="127"/>
      <c r="XAS45" s="127"/>
      <c r="XAT45" s="127"/>
      <c r="XAU45" s="127"/>
      <c r="XAV45" s="127"/>
      <c r="XAW45" s="127"/>
      <c r="XAX45" s="127"/>
      <c r="XAY45" s="127"/>
      <c r="XAZ45" s="127"/>
      <c r="XBA45" s="127"/>
      <c r="XBB45" s="127"/>
      <c r="XBC45" s="127"/>
      <c r="XBD45" s="127"/>
      <c r="XBE45" s="127"/>
      <c r="XBF45" s="127"/>
      <c r="XBG45" s="127"/>
      <c r="XBH45" s="127"/>
      <c r="XBI45" s="127"/>
      <c r="XBJ45" s="127"/>
      <c r="XBK45" s="127"/>
      <c r="XBL45" s="127"/>
      <c r="XBM45" s="127"/>
      <c r="XBN45" s="127"/>
      <c r="XBO45" s="127"/>
      <c r="XBP45" s="127"/>
      <c r="XBQ45" s="127"/>
      <c r="XBR45" s="127"/>
      <c r="XBS45" s="127"/>
      <c r="XBT45" s="127"/>
      <c r="XBU45" s="127"/>
      <c r="XBV45" s="127"/>
      <c r="XBW45" s="127"/>
      <c r="XBX45" s="127"/>
      <c r="XBY45" s="127"/>
      <c r="XBZ45" s="127"/>
      <c r="XCA45" s="127"/>
      <c r="XCB45" s="127"/>
      <c r="XCC45" s="127"/>
      <c r="XCD45" s="127"/>
      <c r="XCE45" s="127"/>
      <c r="XCF45" s="127"/>
      <c r="XCG45" s="127"/>
      <c r="XCH45" s="127"/>
      <c r="XCI45" s="127"/>
      <c r="XCJ45" s="127"/>
      <c r="XCK45" s="127"/>
      <c r="XCL45" s="127"/>
      <c r="XCM45" s="127"/>
      <c r="XCN45" s="127"/>
      <c r="XCO45" s="127"/>
      <c r="XCP45" s="127"/>
      <c r="XCQ45" s="127"/>
      <c r="XCR45" s="127"/>
      <c r="XCS45" s="127"/>
      <c r="XCT45" s="127"/>
      <c r="XCU45" s="127"/>
      <c r="XCV45" s="127"/>
      <c r="XCW45" s="127"/>
      <c r="XCX45" s="127"/>
      <c r="XCY45" s="127"/>
      <c r="XCZ45" s="127"/>
      <c r="XDA45" s="127"/>
      <c r="XDB45" s="127"/>
      <c r="XDC45" s="127"/>
      <c r="XDD45" s="127"/>
      <c r="XDE45" s="127"/>
      <c r="XDF45" s="127"/>
      <c r="XDG45" s="127"/>
      <c r="XDH45" s="127"/>
      <c r="XDI45" s="127"/>
      <c r="XDJ45" s="127"/>
      <c r="XDK45" s="127"/>
      <c r="XDL45" s="127"/>
      <c r="XDM45" s="127"/>
      <c r="XDN45" s="127"/>
      <c r="XDO45" s="127"/>
      <c r="XDP45" s="127"/>
      <c r="XDQ45" s="127"/>
      <c r="XDR45" s="127"/>
      <c r="XDS45" s="127"/>
      <c r="XDT45" s="127"/>
      <c r="XDU45" s="127"/>
      <c r="XDV45" s="127"/>
      <c r="XDW45" s="127"/>
      <c r="XDX45" s="127"/>
      <c r="XDY45" s="127"/>
      <c r="XDZ45" s="127"/>
      <c r="XEA45" s="127"/>
      <c r="XEB45" s="127"/>
      <c r="XEC45" s="127"/>
      <c r="XED45" s="127"/>
      <c r="XEE45" s="127"/>
      <c r="XEF45" s="127"/>
      <c r="XEG45" s="127"/>
      <c r="XEH45" s="127"/>
      <c r="XEI45" s="127"/>
      <c r="XEJ45" s="127"/>
      <c r="XEK45" s="127"/>
      <c r="XEL45" s="127"/>
      <c r="XEM45" s="127"/>
      <c r="XEN45" s="127"/>
      <c r="XEO45" s="127"/>
      <c r="XEP45" s="127"/>
      <c r="XEQ45" s="127"/>
      <c r="XER45" s="127"/>
      <c r="XES45" s="127"/>
      <c r="XET45" s="127"/>
      <c r="XEU45" s="127"/>
      <c r="XEV45" s="127"/>
      <c r="XEW45" s="127"/>
      <c r="XEX45" s="127"/>
      <c r="XEY45" s="127"/>
      <c r="XEZ45" s="127"/>
      <c r="XFA45" s="127"/>
      <c r="XFB45" s="127"/>
      <c r="XFC45" s="127"/>
      <c r="XFD45" s="127"/>
    </row>
    <row r="46" spans="1:16384" s="264" customFormat="1" ht="13.5" thickBot="1" x14ac:dyDescent="0.25">
      <c r="A46" s="741" t="s">
        <v>1050</v>
      </c>
      <c r="B46" s="742"/>
      <c r="C46" s="263">
        <f>C42+C45</f>
        <v>0</v>
      </c>
      <c r="D46" s="263">
        <f t="shared" ref="D46:E46" si="5">D42+D45</f>
        <v>0</v>
      </c>
      <c r="E46" s="263">
        <f t="shared" si="5"/>
        <v>0</v>
      </c>
      <c r="F46" s="263">
        <f>F42+F45</f>
        <v>0</v>
      </c>
      <c r="G46" s="263">
        <f t="shared" si="0"/>
        <v>0</v>
      </c>
      <c r="H46" s="127"/>
      <c r="I46" s="127"/>
      <c r="J46" s="127"/>
      <c r="K46" s="127"/>
      <c r="L46" s="127"/>
      <c r="M46" s="127"/>
      <c r="N46" s="127"/>
      <c r="O46" s="127"/>
      <c r="P46" s="127"/>
      <c r="Q46" s="127"/>
      <c r="R46" s="127"/>
      <c r="S46" s="127"/>
      <c r="T46" s="127"/>
      <c r="U46" s="127"/>
      <c r="V46" s="127"/>
      <c r="W46" s="127"/>
      <c r="X46" s="127"/>
      <c r="Y46" s="127"/>
      <c r="Z46" s="127"/>
      <c r="AA46" s="127"/>
      <c r="AB46" s="127"/>
      <c r="AC46" s="127"/>
      <c r="AD46" s="127"/>
      <c r="AE46" s="127"/>
      <c r="AF46" s="127"/>
      <c r="AG46" s="127"/>
      <c r="AH46" s="127"/>
      <c r="AI46" s="127"/>
      <c r="AJ46" s="127"/>
      <c r="AK46" s="127"/>
      <c r="AL46" s="127"/>
      <c r="AM46" s="127"/>
      <c r="AN46" s="127"/>
      <c r="AO46" s="127"/>
      <c r="AP46" s="127"/>
      <c r="AQ46" s="127"/>
      <c r="AR46" s="127"/>
      <c r="AS46" s="127"/>
      <c r="AT46" s="127"/>
      <c r="AU46" s="127"/>
      <c r="AV46" s="127"/>
      <c r="AW46" s="127"/>
      <c r="AX46" s="127"/>
      <c r="AY46" s="127"/>
      <c r="AZ46" s="127"/>
      <c r="BA46" s="127"/>
      <c r="BB46" s="127"/>
      <c r="BC46" s="127"/>
      <c r="BD46" s="127"/>
      <c r="BE46" s="127"/>
      <c r="BF46" s="127"/>
      <c r="BG46" s="127"/>
      <c r="BH46" s="127"/>
      <c r="BI46" s="127"/>
      <c r="BJ46" s="127"/>
      <c r="BK46" s="127"/>
      <c r="BL46" s="127"/>
      <c r="BM46" s="127"/>
      <c r="BN46" s="127"/>
      <c r="BO46" s="127"/>
      <c r="BP46" s="127"/>
      <c r="BQ46" s="127"/>
      <c r="BR46" s="127"/>
      <c r="BS46" s="127"/>
      <c r="BT46" s="127"/>
      <c r="BU46" s="127"/>
      <c r="BV46" s="127"/>
      <c r="BW46" s="127"/>
      <c r="BX46" s="127"/>
      <c r="BY46" s="127"/>
      <c r="BZ46" s="127"/>
      <c r="CA46" s="127"/>
      <c r="CB46" s="127"/>
      <c r="CC46" s="127"/>
      <c r="CD46" s="127"/>
      <c r="CE46" s="127"/>
      <c r="CF46" s="127"/>
      <c r="CG46" s="127"/>
      <c r="CH46" s="127"/>
      <c r="CI46" s="127"/>
      <c r="CJ46" s="127"/>
      <c r="CK46" s="127"/>
      <c r="CL46" s="127"/>
      <c r="CM46" s="127"/>
      <c r="CN46" s="127"/>
      <c r="CO46" s="127"/>
      <c r="CP46" s="127"/>
      <c r="CQ46" s="127"/>
      <c r="CR46" s="127"/>
      <c r="CS46" s="127"/>
      <c r="CT46" s="127"/>
      <c r="CU46" s="127"/>
      <c r="CV46" s="127"/>
      <c r="CW46" s="127"/>
      <c r="CX46" s="127"/>
      <c r="CY46" s="127"/>
      <c r="CZ46" s="127"/>
      <c r="DA46" s="127"/>
      <c r="DB46" s="127"/>
      <c r="DC46" s="127"/>
      <c r="DD46" s="127"/>
      <c r="DE46" s="127"/>
      <c r="DF46" s="127"/>
      <c r="DG46" s="127"/>
      <c r="DH46" s="127"/>
      <c r="DI46" s="127"/>
      <c r="DJ46" s="127"/>
      <c r="DK46" s="127"/>
      <c r="DL46" s="127"/>
      <c r="DM46" s="127"/>
      <c r="DN46" s="127"/>
      <c r="DO46" s="127"/>
      <c r="DP46" s="127"/>
      <c r="DQ46" s="127"/>
      <c r="DR46" s="127"/>
      <c r="DS46" s="127"/>
      <c r="DT46" s="127"/>
      <c r="DU46" s="127"/>
      <c r="DV46" s="127"/>
      <c r="DW46" s="127"/>
      <c r="DX46" s="127"/>
      <c r="DY46" s="127"/>
      <c r="DZ46" s="127"/>
      <c r="EA46" s="127"/>
      <c r="EB46" s="127"/>
      <c r="EC46" s="127"/>
      <c r="ED46" s="127"/>
      <c r="EE46" s="127"/>
      <c r="EF46" s="127"/>
      <c r="EG46" s="127"/>
      <c r="EH46" s="127"/>
      <c r="EI46" s="127"/>
      <c r="EJ46" s="127"/>
      <c r="EK46" s="127"/>
      <c r="EL46" s="127"/>
      <c r="EM46" s="127"/>
      <c r="EN46" s="127"/>
      <c r="EO46" s="127"/>
      <c r="EP46" s="127"/>
      <c r="EQ46" s="127"/>
      <c r="ER46" s="127"/>
      <c r="ES46" s="127"/>
      <c r="ET46" s="127"/>
      <c r="EU46" s="127"/>
      <c r="EV46" s="127"/>
      <c r="EW46" s="127"/>
      <c r="EX46" s="127"/>
      <c r="EY46" s="127"/>
      <c r="EZ46" s="127"/>
      <c r="FA46" s="127"/>
      <c r="FB46" s="127"/>
      <c r="FC46" s="127"/>
      <c r="FD46" s="127"/>
      <c r="FE46" s="127"/>
      <c r="FF46" s="127"/>
      <c r="FG46" s="127"/>
      <c r="FH46" s="127"/>
      <c r="FI46" s="127"/>
      <c r="FJ46" s="127"/>
      <c r="FK46" s="127"/>
      <c r="FL46" s="127"/>
      <c r="FM46" s="127"/>
      <c r="FN46" s="127"/>
      <c r="FO46" s="127"/>
      <c r="FP46" s="127"/>
      <c r="FQ46" s="127"/>
      <c r="FR46" s="127"/>
      <c r="FS46" s="127"/>
      <c r="FT46" s="127"/>
      <c r="FU46" s="127"/>
      <c r="FV46" s="127"/>
      <c r="FW46" s="127"/>
      <c r="FX46" s="127"/>
      <c r="FY46" s="127"/>
      <c r="FZ46" s="127"/>
      <c r="GA46" s="127"/>
      <c r="GB46" s="127"/>
      <c r="GC46" s="127"/>
      <c r="GD46" s="127"/>
      <c r="GE46" s="127"/>
      <c r="GF46" s="127"/>
      <c r="GG46" s="127"/>
      <c r="GH46" s="127"/>
      <c r="GI46" s="127"/>
      <c r="GJ46" s="127"/>
      <c r="GK46" s="127"/>
      <c r="GL46" s="127"/>
      <c r="GM46" s="127"/>
      <c r="GN46" s="127"/>
      <c r="GO46" s="127"/>
      <c r="GP46" s="127"/>
      <c r="GQ46" s="127"/>
      <c r="GR46" s="127"/>
      <c r="GS46" s="127"/>
      <c r="GT46" s="127"/>
      <c r="GU46" s="127"/>
      <c r="GV46" s="127"/>
      <c r="GW46" s="127"/>
      <c r="GX46" s="127"/>
      <c r="GY46" s="127"/>
      <c r="GZ46" s="127"/>
      <c r="HA46" s="127"/>
      <c r="HB46" s="127"/>
      <c r="HC46" s="127"/>
      <c r="HD46" s="127"/>
      <c r="HE46" s="127"/>
      <c r="HF46" s="127"/>
      <c r="HG46" s="127"/>
      <c r="HH46" s="127"/>
      <c r="HI46" s="127"/>
      <c r="HJ46" s="127"/>
      <c r="HK46" s="127"/>
      <c r="HL46" s="127"/>
      <c r="HM46" s="127"/>
      <c r="HN46" s="127"/>
      <c r="HO46" s="127"/>
      <c r="HP46" s="127"/>
      <c r="HQ46" s="127"/>
      <c r="HR46" s="127"/>
      <c r="HS46" s="127"/>
      <c r="HT46" s="127"/>
      <c r="HU46" s="127"/>
      <c r="HV46" s="127"/>
      <c r="HW46" s="127"/>
      <c r="HX46" s="127"/>
      <c r="HY46" s="127"/>
      <c r="HZ46" s="127"/>
      <c r="IA46" s="127"/>
      <c r="IB46" s="127"/>
      <c r="IC46" s="127"/>
      <c r="ID46" s="127"/>
      <c r="IE46" s="127"/>
      <c r="IF46" s="127"/>
      <c r="IG46" s="127"/>
      <c r="IH46" s="127"/>
      <c r="II46" s="127"/>
      <c r="IJ46" s="127"/>
      <c r="IK46" s="127"/>
      <c r="IL46" s="127"/>
      <c r="IM46" s="127"/>
      <c r="IN46" s="127"/>
      <c r="IO46" s="127"/>
      <c r="IP46" s="127"/>
      <c r="IQ46" s="127"/>
      <c r="IR46" s="127"/>
      <c r="IS46" s="127"/>
      <c r="IT46" s="127"/>
      <c r="IU46" s="127"/>
      <c r="IV46" s="127"/>
      <c r="IW46" s="127"/>
      <c r="IX46" s="127"/>
      <c r="IY46" s="127"/>
      <c r="IZ46" s="127"/>
      <c r="JA46" s="127"/>
      <c r="JB46" s="127"/>
      <c r="JC46" s="127"/>
      <c r="JD46" s="127"/>
      <c r="JE46" s="127"/>
      <c r="JF46" s="127"/>
      <c r="JG46" s="127"/>
      <c r="JH46" s="127"/>
      <c r="JI46" s="127"/>
      <c r="JJ46" s="127"/>
      <c r="JK46" s="127"/>
      <c r="JL46" s="127"/>
      <c r="JM46" s="127"/>
      <c r="JN46" s="127"/>
      <c r="JO46" s="127"/>
      <c r="JP46" s="127"/>
      <c r="JQ46" s="127"/>
      <c r="JR46" s="127"/>
      <c r="JS46" s="127"/>
      <c r="JT46" s="127"/>
      <c r="JU46" s="127"/>
      <c r="JV46" s="127"/>
      <c r="JW46" s="127"/>
      <c r="JX46" s="127"/>
      <c r="JY46" s="127"/>
      <c r="JZ46" s="127"/>
      <c r="KA46" s="127"/>
      <c r="KB46" s="127"/>
      <c r="KC46" s="127"/>
      <c r="KD46" s="127"/>
      <c r="KE46" s="127"/>
      <c r="KF46" s="127"/>
      <c r="KG46" s="127"/>
      <c r="KH46" s="127"/>
      <c r="KI46" s="127"/>
      <c r="KJ46" s="127"/>
      <c r="KK46" s="127"/>
      <c r="KL46" s="127"/>
      <c r="KM46" s="127"/>
      <c r="KN46" s="127"/>
      <c r="KO46" s="127"/>
      <c r="KP46" s="127"/>
      <c r="KQ46" s="127"/>
      <c r="KR46" s="127"/>
      <c r="KS46" s="127"/>
      <c r="KT46" s="127"/>
      <c r="KU46" s="127"/>
      <c r="KV46" s="127"/>
      <c r="KW46" s="127"/>
      <c r="KX46" s="127"/>
      <c r="KY46" s="127"/>
      <c r="KZ46" s="127"/>
      <c r="LA46" s="127"/>
      <c r="LB46" s="127"/>
      <c r="LC46" s="127"/>
      <c r="LD46" s="127"/>
      <c r="LE46" s="127"/>
      <c r="LF46" s="127"/>
      <c r="LG46" s="127"/>
      <c r="LH46" s="127"/>
      <c r="LI46" s="127"/>
      <c r="LJ46" s="127"/>
      <c r="LK46" s="127"/>
      <c r="LL46" s="127"/>
      <c r="LM46" s="127"/>
      <c r="LN46" s="127"/>
      <c r="LO46" s="127"/>
      <c r="LP46" s="127"/>
      <c r="LQ46" s="127"/>
      <c r="LR46" s="127"/>
      <c r="LS46" s="127"/>
      <c r="LT46" s="127"/>
      <c r="LU46" s="127"/>
      <c r="LV46" s="127"/>
      <c r="LW46" s="127"/>
      <c r="LX46" s="127"/>
      <c r="LY46" s="127"/>
      <c r="LZ46" s="127"/>
      <c r="MA46" s="127"/>
      <c r="MB46" s="127"/>
      <c r="MC46" s="127"/>
      <c r="MD46" s="127"/>
      <c r="ME46" s="127"/>
      <c r="MF46" s="127"/>
      <c r="MG46" s="127"/>
      <c r="MH46" s="127"/>
      <c r="MI46" s="127"/>
      <c r="MJ46" s="127"/>
      <c r="MK46" s="127"/>
      <c r="ML46" s="127"/>
      <c r="MM46" s="127"/>
      <c r="MN46" s="127"/>
      <c r="MO46" s="127"/>
      <c r="MP46" s="127"/>
      <c r="MQ46" s="127"/>
      <c r="MR46" s="127"/>
      <c r="MS46" s="127"/>
      <c r="MT46" s="127"/>
      <c r="MU46" s="127"/>
      <c r="MV46" s="127"/>
      <c r="MW46" s="127"/>
      <c r="MX46" s="127"/>
      <c r="MY46" s="127"/>
      <c r="MZ46" s="127"/>
      <c r="NA46" s="127"/>
      <c r="NB46" s="127"/>
      <c r="NC46" s="127"/>
      <c r="ND46" s="127"/>
      <c r="NE46" s="127"/>
      <c r="NF46" s="127"/>
      <c r="NG46" s="127"/>
      <c r="NH46" s="127"/>
      <c r="NI46" s="127"/>
      <c r="NJ46" s="127"/>
      <c r="NK46" s="127"/>
      <c r="NL46" s="127"/>
      <c r="NM46" s="127"/>
      <c r="NN46" s="127"/>
      <c r="NO46" s="127"/>
      <c r="NP46" s="127"/>
      <c r="NQ46" s="127"/>
      <c r="NR46" s="127"/>
      <c r="NS46" s="127"/>
      <c r="NT46" s="127"/>
      <c r="NU46" s="127"/>
      <c r="NV46" s="127"/>
      <c r="NW46" s="127"/>
      <c r="NX46" s="127"/>
      <c r="NY46" s="127"/>
      <c r="NZ46" s="127"/>
      <c r="OA46" s="127"/>
      <c r="OB46" s="127"/>
      <c r="OC46" s="127"/>
      <c r="OD46" s="127"/>
      <c r="OE46" s="127"/>
      <c r="OF46" s="127"/>
      <c r="OG46" s="127"/>
      <c r="OH46" s="127"/>
      <c r="OI46" s="127"/>
      <c r="OJ46" s="127"/>
      <c r="OK46" s="127"/>
      <c r="OL46" s="127"/>
      <c r="OM46" s="127"/>
      <c r="ON46" s="127"/>
      <c r="OO46" s="127"/>
      <c r="OP46" s="127"/>
      <c r="OQ46" s="127"/>
      <c r="OR46" s="127"/>
      <c r="OS46" s="127"/>
      <c r="OT46" s="127"/>
      <c r="OU46" s="127"/>
      <c r="OV46" s="127"/>
      <c r="OW46" s="127"/>
      <c r="OX46" s="127"/>
      <c r="OY46" s="127"/>
      <c r="OZ46" s="127"/>
      <c r="PA46" s="127"/>
      <c r="PB46" s="127"/>
      <c r="PC46" s="127"/>
      <c r="PD46" s="127"/>
      <c r="PE46" s="127"/>
      <c r="PF46" s="127"/>
      <c r="PG46" s="127"/>
      <c r="PH46" s="127"/>
      <c r="PI46" s="127"/>
      <c r="PJ46" s="127"/>
      <c r="PK46" s="127"/>
      <c r="PL46" s="127"/>
      <c r="PM46" s="127"/>
      <c r="PN46" s="127"/>
      <c r="PO46" s="127"/>
      <c r="PP46" s="127"/>
      <c r="PQ46" s="127"/>
      <c r="PR46" s="127"/>
      <c r="PS46" s="127"/>
      <c r="PT46" s="127"/>
      <c r="PU46" s="127"/>
      <c r="PV46" s="127"/>
      <c r="PW46" s="127"/>
      <c r="PX46" s="127"/>
      <c r="PY46" s="127"/>
      <c r="PZ46" s="127"/>
      <c r="QA46" s="127"/>
      <c r="QB46" s="127"/>
      <c r="QC46" s="127"/>
      <c r="QD46" s="127"/>
      <c r="QE46" s="127"/>
      <c r="QF46" s="127"/>
      <c r="QG46" s="127"/>
      <c r="QH46" s="127"/>
      <c r="QI46" s="127"/>
      <c r="QJ46" s="127"/>
      <c r="QK46" s="127"/>
      <c r="QL46" s="127"/>
      <c r="QM46" s="127"/>
      <c r="QN46" s="127"/>
      <c r="QO46" s="127"/>
      <c r="QP46" s="127"/>
      <c r="QQ46" s="127"/>
      <c r="QR46" s="127"/>
      <c r="QS46" s="127"/>
      <c r="QT46" s="127"/>
      <c r="QU46" s="127"/>
      <c r="QV46" s="127"/>
      <c r="QW46" s="127"/>
      <c r="QX46" s="127"/>
      <c r="QY46" s="127"/>
      <c r="QZ46" s="127"/>
      <c r="RA46" s="127"/>
      <c r="RB46" s="127"/>
      <c r="RC46" s="127"/>
      <c r="RD46" s="127"/>
      <c r="RE46" s="127"/>
      <c r="RF46" s="127"/>
      <c r="RG46" s="127"/>
      <c r="RH46" s="127"/>
      <c r="RI46" s="127"/>
      <c r="RJ46" s="127"/>
      <c r="RK46" s="127"/>
      <c r="RL46" s="127"/>
      <c r="RM46" s="127"/>
      <c r="RN46" s="127"/>
      <c r="RO46" s="127"/>
      <c r="RP46" s="127"/>
      <c r="RQ46" s="127"/>
      <c r="RR46" s="127"/>
      <c r="RS46" s="127"/>
      <c r="RT46" s="127"/>
      <c r="RU46" s="127"/>
      <c r="RV46" s="127"/>
      <c r="RW46" s="127"/>
      <c r="RX46" s="127"/>
      <c r="RY46" s="127"/>
      <c r="RZ46" s="127"/>
      <c r="SA46" s="127"/>
      <c r="SB46" s="127"/>
      <c r="SC46" s="127"/>
      <c r="SD46" s="127"/>
      <c r="SE46" s="127"/>
      <c r="SF46" s="127"/>
      <c r="SG46" s="127"/>
      <c r="SH46" s="127"/>
      <c r="SI46" s="127"/>
      <c r="SJ46" s="127"/>
      <c r="SK46" s="127"/>
      <c r="SL46" s="127"/>
      <c r="SM46" s="127"/>
      <c r="SN46" s="127"/>
      <c r="SO46" s="127"/>
      <c r="SP46" s="127"/>
      <c r="SQ46" s="127"/>
      <c r="SR46" s="127"/>
      <c r="SS46" s="127"/>
      <c r="ST46" s="127"/>
      <c r="SU46" s="127"/>
      <c r="SV46" s="127"/>
      <c r="SW46" s="127"/>
      <c r="SX46" s="127"/>
      <c r="SY46" s="127"/>
      <c r="SZ46" s="127"/>
      <c r="TA46" s="127"/>
      <c r="TB46" s="127"/>
      <c r="TC46" s="127"/>
      <c r="TD46" s="127"/>
      <c r="TE46" s="127"/>
      <c r="TF46" s="127"/>
      <c r="TG46" s="127"/>
      <c r="TH46" s="127"/>
      <c r="TI46" s="127"/>
      <c r="TJ46" s="127"/>
      <c r="TK46" s="127"/>
      <c r="TL46" s="127"/>
      <c r="TM46" s="127"/>
      <c r="TN46" s="127"/>
      <c r="TO46" s="127"/>
      <c r="TP46" s="127"/>
      <c r="TQ46" s="127"/>
      <c r="TR46" s="127"/>
      <c r="TS46" s="127"/>
      <c r="TT46" s="127"/>
      <c r="TU46" s="127"/>
      <c r="TV46" s="127"/>
      <c r="TW46" s="127"/>
      <c r="TX46" s="127"/>
      <c r="TY46" s="127"/>
      <c r="TZ46" s="127"/>
      <c r="UA46" s="127"/>
      <c r="UB46" s="127"/>
      <c r="UC46" s="127"/>
      <c r="UD46" s="127"/>
      <c r="UE46" s="127"/>
      <c r="UF46" s="127"/>
      <c r="UG46" s="127"/>
      <c r="UH46" s="127"/>
      <c r="UI46" s="127"/>
      <c r="UJ46" s="127"/>
      <c r="UK46" s="127"/>
      <c r="UL46" s="127"/>
      <c r="UM46" s="127"/>
      <c r="UN46" s="127"/>
      <c r="UO46" s="127"/>
      <c r="UP46" s="127"/>
      <c r="UQ46" s="127"/>
      <c r="UR46" s="127"/>
      <c r="US46" s="127"/>
      <c r="UT46" s="127"/>
      <c r="UU46" s="127"/>
      <c r="UV46" s="127"/>
      <c r="UW46" s="127"/>
      <c r="UX46" s="127"/>
      <c r="UY46" s="127"/>
      <c r="UZ46" s="127"/>
      <c r="VA46" s="127"/>
      <c r="VB46" s="127"/>
      <c r="VC46" s="127"/>
      <c r="VD46" s="127"/>
      <c r="VE46" s="127"/>
      <c r="VF46" s="127"/>
      <c r="VG46" s="127"/>
      <c r="VH46" s="127"/>
      <c r="VI46" s="127"/>
      <c r="VJ46" s="127"/>
      <c r="VK46" s="127"/>
      <c r="VL46" s="127"/>
      <c r="VM46" s="127"/>
      <c r="VN46" s="127"/>
      <c r="VO46" s="127"/>
      <c r="VP46" s="127"/>
      <c r="VQ46" s="127"/>
      <c r="VR46" s="127"/>
      <c r="VS46" s="127"/>
      <c r="VT46" s="127"/>
      <c r="VU46" s="127"/>
      <c r="VV46" s="127"/>
      <c r="VW46" s="127"/>
      <c r="VX46" s="127"/>
      <c r="VY46" s="127"/>
      <c r="VZ46" s="127"/>
      <c r="WA46" s="127"/>
      <c r="WB46" s="127"/>
      <c r="WC46" s="127"/>
      <c r="WD46" s="127"/>
      <c r="WE46" s="127"/>
      <c r="WF46" s="127"/>
      <c r="WG46" s="127"/>
      <c r="WH46" s="127"/>
      <c r="WI46" s="127"/>
      <c r="WJ46" s="127"/>
      <c r="WK46" s="127"/>
      <c r="WL46" s="127"/>
      <c r="WM46" s="127"/>
      <c r="WN46" s="127"/>
      <c r="WO46" s="127"/>
      <c r="WP46" s="127"/>
      <c r="WQ46" s="127"/>
      <c r="WR46" s="127"/>
      <c r="WS46" s="127"/>
      <c r="WT46" s="127"/>
      <c r="WU46" s="127"/>
      <c r="WV46" s="127"/>
      <c r="WW46" s="127"/>
      <c r="WX46" s="127"/>
      <c r="WY46" s="127"/>
      <c r="WZ46" s="127"/>
      <c r="XA46" s="127"/>
      <c r="XB46" s="127"/>
      <c r="XC46" s="127"/>
      <c r="XD46" s="127"/>
      <c r="XE46" s="127"/>
      <c r="XF46" s="127"/>
      <c r="XG46" s="127"/>
      <c r="XH46" s="127"/>
      <c r="XI46" s="127"/>
      <c r="XJ46" s="127"/>
      <c r="XK46" s="127"/>
      <c r="XL46" s="127"/>
      <c r="XM46" s="127"/>
      <c r="XN46" s="127"/>
      <c r="XO46" s="127"/>
      <c r="XP46" s="127"/>
      <c r="XQ46" s="127"/>
      <c r="XR46" s="127"/>
      <c r="XS46" s="127"/>
      <c r="XT46" s="127"/>
      <c r="XU46" s="127"/>
      <c r="XV46" s="127"/>
      <c r="XW46" s="127"/>
      <c r="XX46" s="127"/>
      <c r="XY46" s="127"/>
      <c r="XZ46" s="127"/>
      <c r="YA46" s="127"/>
      <c r="YB46" s="127"/>
      <c r="YC46" s="127"/>
      <c r="YD46" s="127"/>
      <c r="YE46" s="127"/>
      <c r="YF46" s="127"/>
      <c r="YG46" s="127"/>
      <c r="YH46" s="127"/>
      <c r="YI46" s="127"/>
      <c r="YJ46" s="127"/>
      <c r="YK46" s="127"/>
      <c r="YL46" s="127"/>
      <c r="YM46" s="127"/>
      <c r="YN46" s="127"/>
      <c r="YO46" s="127"/>
      <c r="YP46" s="127"/>
      <c r="YQ46" s="127"/>
      <c r="YR46" s="127"/>
      <c r="YS46" s="127"/>
      <c r="YT46" s="127"/>
      <c r="YU46" s="127"/>
      <c r="YV46" s="127"/>
      <c r="YW46" s="127"/>
      <c r="YX46" s="127"/>
      <c r="YY46" s="127"/>
      <c r="YZ46" s="127"/>
      <c r="ZA46" s="127"/>
      <c r="ZB46" s="127"/>
      <c r="ZC46" s="127"/>
      <c r="ZD46" s="127"/>
      <c r="ZE46" s="127"/>
      <c r="ZF46" s="127"/>
      <c r="ZG46" s="127"/>
      <c r="ZH46" s="127"/>
      <c r="ZI46" s="127"/>
      <c r="ZJ46" s="127"/>
      <c r="ZK46" s="127"/>
      <c r="ZL46" s="127"/>
      <c r="ZM46" s="127"/>
      <c r="ZN46" s="127"/>
      <c r="ZO46" s="127"/>
      <c r="ZP46" s="127"/>
      <c r="ZQ46" s="127"/>
      <c r="ZR46" s="127"/>
      <c r="ZS46" s="127"/>
      <c r="ZT46" s="127"/>
      <c r="ZU46" s="127"/>
      <c r="ZV46" s="127"/>
      <c r="ZW46" s="127"/>
      <c r="ZX46" s="127"/>
      <c r="ZY46" s="127"/>
      <c r="ZZ46" s="127"/>
      <c r="AAA46" s="127"/>
      <c r="AAB46" s="127"/>
      <c r="AAC46" s="127"/>
      <c r="AAD46" s="127"/>
      <c r="AAE46" s="127"/>
      <c r="AAF46" s="127"/>
      <c r="AAG46" s="127"/>
      <c r="AAH46" s="127"/>
      <c r="AAI46" s="127"/>
      <c r="AAJ46" s="127"/>
      <c r="AAK46" s="127"/>
      <c r="AAL46" s="127"/>
      <c r="AAM46" s="127"/>
      <c r="AAN46" s="127"/>
      <c r="AAO46" s="127"/>
      <c r="AAP46" s="127"/>
      <c r="AAQ46" s="127"/>
      <c r="AAR46" s="127"/>
      <c r="AAS46" s="127"/>
      <c r="AAT46" s="127"/>
      <c r="AAU46" s="127"/>
      <c r="AAV46" s="127"/>
      <c r="AAW46" s="127"/>
      <c r="AAX46" s="127"/>
      <c r="AAY46" s="127"/>
      <c r="AAZ46" s="127"/>
      <c r="ABA46" s="127"/>
      <c r="ABB46" s="127"/>
      <c r="ABC46" s="127"/>
      <c r="ABD46" s="127"/>
      <c r="ABE46" s="127"/>
      <c r="ABF46" s="127"/>
      <c r="ABG46" s="127"/>
      <c r="ABH46" s="127"/>
      <c r="ABI46" s="127"/>
      <c r="ABJ46" s="127"/>
      <c r="ABK46" s="127"/>
      <c r="ABL46" s="127"/>
      <c r="ABM46" s="127"/>
      <c r="ABN46" s="127"/>
      <c r="ABO46" s="127"/>
      <c r="ABP46" s="127"/>
      <c r="ABQ46" s="127"/>
      <c r="ABR46" s="127"/>
      <c r="ABS46" s="127"/>
      <c r="ABT46" s="127"/>
      <c r="ABU46" s="127"/>
      <c r="ABV46" s="127"/>
      <c r="ABW46" s="127"/>
      <c r="ABX46" s="127"/>
      <c r="ABY46" s="127"/>
      <c r="ABZ46" s="127"/>
      <c r="ACA46" s="127"/>
      <c r="ACB46" s="127"/>
      <c r="ACC46" s="127"/>
      <c r="ACD46" s="127"/>
      <c r="ACE46" s="127"/>
      <c r="ACF46" s="127"/>
      <c r="ACG46" s="127"/>
      <c r="ACH46" s="127"/>
      <c r="ACI46" s="127"/>
      <c r="ACJ46" s="127"/>
      <c r="ACK46" s="127"/>
      <c r="ACL46" s="127"/>
      <c r="ACM46" s="127"/>
      <c r="ACN46" s="127"/>
      <c r="ACO46" s="127"/>
      <c r="ACP46" s="127"/>
      <c r="ACQ46" s="127"/>
      <c r="ACR46" s="127"/>
      <c r="ACS46" s="127"/>
      <c r="ACT46" s="127"/>
      <c r="ACU46" s="127"/>
      <c r="ACV46" s="127"/>
      <c r="ACW46" s="127"/>
      <c r="ACX46" s="127"/>
      <c r="ACY46" s="127"/>
      <c r="ACZ46" s="127"/>
      <c r="ADA46" s="127"/>
      <c r="ADB46" s="127"/>
      <c r="ADC46" s="127"/>
      <c r="ADD46" s="127"/>
      <c r="ADE46" s="127"/>
      <c r="ADF46" s="127"/>
      <c r="ADG46" s="127"/>
      <c r="ADH46" s="127"/>
      <c r="ADI46" s="127"/>
      <c r="ADJ46" s="127"/>
      <c r="ADK46" s="127"/>
      <c r="ADL46" s="127"/>
      <c r="ADM46" s="127"/>
      <c r="ADN46" s="127"/>
      <c r="ADO46" s="127"/>
      <c r="ADP46" s="127"/>
      <c r="ADQ46" s="127"/>
      <c r="ADR46" s="127"/>
      <c r="ADS46" s="127"/>
      <c r="ADT46" s="127"/>
      <c r="ADU46" s="127"/>
      <c r="ADV46" s="127"/>
      <c r="ADW46" s="127"/>
      <c r="ADX46" s="127"/>
      <c r="ADY46" s="127"/>
      <c r="ADZ46" s="127"/>
      <c r="AEA46" s="127"/>
      <c r="AEB46" s="127"/>
      <c r="AEC46" s="127"/>
      <c r="AED46" s="127"/>
      <c r="AEE46" s="127"/>
      <c r="AEF46" s="127"/>
      <c r="AEG46" s="127"/>
      <c r="AEH46" s="127"/>
      <c r="AEI46" s="127"/>
      <c r="AEJ46" s="127"/>
      <c r="AEK46" s="127"/>
      <c r="AEL46" s="127"/>
      <c r="AEM46" s="127"/>
      <c r="AEN46" s="127"/>
      <c r="AEO46" s="127"/>
      <c r="AEP46" s="127"/>
      <c r="AEQ46" s="127"/>
      <c r="AER46" s="127"/>
      <c r="AES46" s="127"/>
      <c r="AET46" s="127"/>
      <c r="AEU46" s="127"/>
      <c r="AEV46" s="127"/>
      <c r="AEW46" s="127"/>
      <c r="AEX46" s="127"/>
      <c r="AEY46" s="127"/>
      <c r="AEZ46" s="127"/>
      <c r="AFA46" s="127"/>
      <c r="AFB46" s="127"/>
      <c r="AFC46" s="127"/>
      <c r="AFD46" s="127"/>
      <c r="AFE46" s="127"/>
      <c r="AFF46" s="127"/>
      <c r="AFG46" s="127"/>
      <c r="AFH46" s="127"/>
      <c r="AFI46" s="127"/>
      <c r="AFJ46" s="127"/>
      <c r="AFK46" s="127"/>
      <c r="AFL46" s="127"/>
      <c r="AFM46" s="127"/>
      <c r="AFN46" s="127"/>
      <c r="AFO46" s="127"/>
      <c r="AFP46" s="127"/>
      <c r="AFQ46" s="127"/>
      <c r="AFR46" s="127"/>
      <c r="AFS46" s="127"/>
      <c r="AFT46" s="127"/>
      <c r="AFU46" s="127"/>
      <c r="AFV46" s="127"/>
      <c r="AFW46" s="127"/>
      <c r="AFX46" s="127"/>
      <c r="AFY46" s="127"/>
      <c r="AFZ46" s="127"/>
      <c r="AGA46" s="127"/>
      <c r="AGB46" s="127"/>
      <c r="AGC46" s="127"/>
      <c r="AGD46" s="127"/>
      <c r="AGE46" s="127"/>
      <c r="AGF46" s="127"/>
      <c r="AGG46" s="127"/>
      <c r="AGH46" s="127"/>
      <c r="AGI46" s="127"/>
      <c r="AGJ46" s="127"/>
      <c r="AGK46" s="127"/>
      <c r="AGL46" s="127"/>
      <c r="AGM46" s="127"/>
      <c r="AGN46" s="127"/>
      <c r="AGO46" s="127"/>
      <c r="AGP46" s="127"/>
      <c r="AGQ46" s="127"/>
      <c r="AGR46" s="127"/>
      <c r="AGS46" s="127"/>
      <c r="AGT46" s="127"/>
      <c r="AGU46" s="127"/>
      <c r="AGV46" s="127"/>
      <c r="AGW46" s="127"/>
      <c r="AGX46" s="127"/>
      <c r="AGY46" s="127"/>
      <c r="AGZ46" s="127"/>
      <c r="AHA46" s="127"/>
      <c r="AHB46" s="127"/>
      <c r="AHC46" s="127"/>
      <c r="AHD46" s="127"/>
      <c r="AHE46" s="127"/>
      <c r="AHF46" s="127"/>
      <c r="AHG46" s="127"/>
      <c r="AHH46" s="127"/>
      <c r="AHI46" s="127"/>
      <c r="AHJ46" s="127"/>
      <c r="AHK46" s="127"/>
      <c r="AHL46" s="127"/>
      <c r="AHM46" s="127"/>
      <c r="AHN46" s="127"/>
      <c r="AHO46" s="127"/>
      <c r="AHP46" s="127"/>
      <c r="AHQ46" s="127"/>
      <c r="AHR46" s="127"/>
      <c r="AHS46" s="127"/>
      <c r="AHT46" s="127"/>
      <c r="AHU46" s="127"/>
      <c r="AHV46" s="127"/>
      <c r="AHW46" s="127"/>
      <c r="AHX46" s="127"/>
      <c r="AHY46" s="127"/>
      <c r="AHZ46" s="127"/>
      <c r="AIA46" s="127"/>
      <c r="AIB46" s="127"/>
      <c r="AIC46" s="127"/>
      <c r="AID46" s="127"/>
      <c r="AIE46" s="127"/>
      <c r="AIF46" s="127"/>
      <c r="AIG46" s="127"/>
      <c r="AIH46" s="127"/>
      <c r="AII46" s="127"/>
      <c r="AIJ46" s="127"/>
      <c r="AIK46" s="127"/>
      <c r="AIL46" s="127"/>
      <c r="AIM46" s="127"/>
      <c r="AIN46" s="127"/>
      <c r="AIO46" s="127"/>
      <c r="AIP46" s="127"/>
      <c r="AIQ46" s="127"/>
      <c r="AIR46" s="127"/>
      <c r="AIS46" s="127"/>
      <c r="AIT46" s="127"/>
      <c r="AIU46" s="127"/>
      <c r="AIV46" s="127"/>
      <c r="AIW46" s="127"/>
      <c r="AIX46" s="127"/>
      <c r="AIY46" s="127"/>
      <c r="AIZ46" s="127"/>
      <c r="AJA46" s="127"/>
      <c r="AJB46" s="127"/>
      <c r="AJC46" s="127"/>
      <c r="AJD46" s="127"/>
      <c r="AJE46" s="127"/>
      <c r="AJF46" s="127"/>
      <c r="AJG46" s="127"/>
      <c r="AJH46" s="127"/>
      <c r="AJI46" s="127"/>
      <c r="AJJ46" s="127"/>
      <c r="AJK46" s="127"/>
      <c r="AJL46" s="127"/>
      <c r="AJM46" s="127"/>
      <c r="AJN46" s="127"/>
      <c r="AJO46" s="127"/>
      <c r="AJP46" s="127"/>
      <c r="AJQ46" s="127"/>
      <c r="AJR46" s="127"/>
      <c r="AJS46" s="127"/>
      <c r="AJT46" s="127"/>
      <c r="AJU46" s="127"/>
      <c r="AJV46" s="127"/>
      <c r="AJW46" s="127"/>
      <c r="AJX46" s="127"/>
      <c r="AJY46" s="127"/>
      <c r="AJZ46" s="127"/>
      <c r="AKA46" s="127"/>
      <c r="AKB46" s="127"/>
      <c r="AKC46" s="127"/>
      <c r="AKD46" s="127"/>
      <c r="AKE46" s="127"/>
      <c r="AKF46" s="127"/>
      <c r="AKG46" s="127"/>
      <c r="AKH46" s="127"/>
      <c r="AKI46" s="127"/>
      <c r="AKJ46" s="127"/>
      <c r="AKK46" s="127"/>
      <c r="AKL46" s="127"/>
      <c r="AKM46" s="127"/>
      <c r="AKN46" s="127"/>
      <c r="AKO46" s="127"/>
      <c r="AKP46" s="127"/>
      <c r="AKQ46" s="127"/>
      <c r="AKR46" s="127"/>
      <c r="AKS46" s="127"/>
      <c r="AKT46" s="127"/>
      <c r="AKU46" s="127"/>
      <c r="AKV46" s="127"/>
      <c r="AKW46" s="127"/>
      <c r="AKX46" s="127"/>
      <c r="AKY46" s="127"/>
      <c r="AKZ46" s="127"/>
      <c r="ALA46" s="127"/>
      <c r="ALB46" s="127"/>
      <c r="ALC46" s="127"/>
      <c r="ALD46" s="127"/>
      <c r="ALE46" s="127"/>
      <c r="ALF46" s="127"/>
      <c r="ALG46" s="127"/>
      <c r="ALH46" s="127"/>
      <c r="ALI46" s="127"/>
      <c r="ALJ46" s="127"/>
      <c r="ALK46" s="127"/>
      <c r="ALL46" s="127"/>
      <c r="ALM46" s="127"/>
      <c r="ALN46" s="127"/>
      <c r="ALO46" s="127"/>
      <c r="ALP46" s="127"/>
      <c r="ALQ46" s="127"/>
      <c r="ALR46" s="127"/>
      <c r="ALS46" s="127"/>
      <c r="ALT46" s="127"/>
      <c r="ALU46" s="127"/>
      <c r="ALV46" s="127"/>
      <c r="ALW46" s="127"/>
      <c r="ALX46" s="127"/>
      <c r="ALY46" s="127"/>
      <c r="ALZ46" s="127"/>
      <c r="AMA46" s="127"/>
      <c r="AMB46" s="127"/>
      <c r="AMC46" s="127"/>
      <c r="AMD46" s="127"/>
      <c r="AME46" s="127"/>
      <c r="AMF46" s="127"/>
      <c r="AMG46" s="127"/>
      <c r="AMH46" s="127"/>
      <c r="AMI46" s="127"/>
      <c r="AMJ46" s="127"/>
      <c r="AMK46" s="127"/>
      <c r="AML46" s="127"/>
      <c r="AMM46" s="127"/>
      <c r="AMN46" s="127"/>
      <c r="AMO46" s="127"/>
      <c r="AMP46" s="127"/>
      <c r="AMQ46" s="127"/>
      <c r="AMR46" s="127"/>
      <c r="AMS46" s="127"/>
      <c r="AMT46" s="127"/>
      <c r="AMU46" s="127"/>
      <c r="AMV46" s="127"/>
      <c r="AMW46" s="127"/>
      <c r="AMX46" s="127"/>
      <c r="AMY46" s="127"/>
      <c r="AMZ46" s="127"/>
      <c r="ANA46" s="127"/>
      <c r="ANB46" s="127"/>
      <c r="ANC46" s="127"/>
      <c r="AND46" s="127"/>
      <c r="ANE46" s="127"/>
      <c r="ANF46" s="127"/>
      <c r="ANG46" s="127"/>
      <c r="ANH46" s="127"/>
      <c r="ANI46" s="127"/>
      <c r="ANJ46" s="127"/>
      <c r="ANK46" s="127"/>
      <c r="ANL46" s="127"/>
      <c r="ANM46" s="127"/>
      <c r="ANN46" s="127"/>
      <c r="ANO46" s="127"/>
      <c r="ANP46" s="127"/>
      <c r="ANQ46" s="127"/>
      <c r="ANR46" s="127"/>
      <c r="ANS46" s="127"/>
      <c r="ANT46" s="127"/>
      <c r="ANU46" s="127"/>
      <c r="ANV46" s="127"/>
      <c r="ANW46" s="127"/>
      <c r="ANX46" s="127"/>
      <c r="ANY46" s="127"/>
      <c r="ANZ46" s="127"/>
      <c r="AOA46" s="127"/>
      <c r="AOB46" s="127"/>
      <c r="AOC46" s="127"/>
      <c r="AOD46" s="127"/>
      <c r="AOE46" s="127"/>
      <c r="AOF46" s="127"/>
      <c r="AOG46" s="127"/>
      <c r="AOH46" s="127"/>
      <c r="AOI46" s="127"/>
      <c r="AOJ46" s="127"/>
      <c r="AOK46" s="127"/>
      <c r="AOL46" s="127"/>
      <c r="AOM46" s="127"/>
      <c r="AON46" s="127"/>
      <c r="AOO46" s="127"/>
      <c r="AOP46" s="127"/>
      <c r="AOQ46" s="127"/>
      <c r="AOR46" s="127"/>
      <c r="AOS46" s="127"/>
      <c r="AOT46" s="127"/>
      <c r="AOU46" s="127"/>
      <c r="AOV46" s="127"/>
      <c r="AOW46" s="127"/>
      <c r="AOX46" s="127"/>
      <c r="AOY46" s="127"/>
      <c r="AOZ46" s="127"/>
      <c r="APA46" s="127"/>
      <c r="APB46" s="127"/>
      <c r="APC46" s="127"/>
      <c r="APD46" s="127"/>
      <c r="APE46" s="127"/>
      <c r="APF46" s="127"/>
      <c r="APG46" s="127"/>
      <c r="APH46" s="127"/>
      <c r="API46" s="127"/>
      <c r="APJ46" s="127"/>
      <c r="APK46" s="127"/>
      <c r="APL46" s="127"/>
      <c r="APM46" s="127"/>
      <c r="APN46" s="127"/>
      <c r="APO46" s="127"/>
      <c r="APP46" s="127"/>
      <c r="APQ46" s="127"/>
      <c r="APR46" s="127"/>
      <c r="APS46" s="127"/>
      <c r="APT46" s="127"/>
      <c r="APU46" s="127"/>
      <c r="APV46" s="127"/>
      <c r="APW46" s="127"/>
      <c r="APX46" s="127"/>
      <c r="APY46" s="127"/>
      <c r="APZ46" s="127"/>
      <c r="AQA46" s="127"/>
      <c r="AQB46" s="127"/>
      <c r="AQC46" s="127"/>
      <c r="AQD46" s="127"/>
      <c r="AQE46" s="127"/>
      <c r="AQF46" s="127"/>
      <c r="AQG46" s="127"/>
      <c r="AQH46" s="127"/>
      <c r="AQI46" s="127"/>
      <c r="AQJ46" s="127"/>
      <c r="AQK46" s="127"/>
      <c r="AQL46" s="127"/>
      <c r="AQM46" s="127"/>
      <c r="AQN46" s="127"/>
      <c r="AQO46" s="127"/>
      <c r="AQP46" s="127"/>
      <c r="AQQ46" s="127"/>
      <c r="AQR46" s="127"/>
      <c r="AQS46" s="127"/>
      <c r="AQT46" s="127"/>
      <c r="AQU46" s="127"/>
      <c r="AQV46" s="127"/>
      <c r="AQW46" s="127"/>
      <c r="AQX46" s="127"/>
      <c r="AQY46" s="127"/>
      <c r="AQZ46" s="127"/>
      <c r="ARA46" s="127"/>
      <c r="ARB46" s="127"/>
      <c r="ARC46" s="127"/>
      <c r="ARD46" s="127"/>
      <c r="ARE46" s="127"/>
      <c r="ARF46" s="127"/>
      <c r="ARG46" s="127"/>
      <c r="ARH46" s="127"/>
      <c r="ARI46" s="127"/>
      <c r="ARJ46" s="127"/>
      <c r="ARK46" s="127"/>
      <c r="ARL46" s="127"/>
      <c r="ARM46" s="127"/>
      <c r="ARN46" s="127"/>
      <c r="ARO46" s="127"/>
      <c r="ARP46" s="127"/>
      <c r="ARQ46" s="127"/>
      <c r="ARR46" s="127"/>
      <c r="ARS46" s="127"/>
      <c r="ART46" s="127"/>
      <c r="ARU46" s="127"/>
      <c r="ARV46" s="127"/>
      <c r="ARW46" s="127"/>
      <c r="ARX46" s="127"/>
      <c r="ARY46" s="127"/>
      <c r="ARZ46" s="127"/>
      <c r="ASA46" s="127"/>
      <c r="ASB46" s="127"/>
      <c r="ASC46" s="127"/>
      <c r="ASD46" s="127"/>
      <c r="ASE46" s="127"/>
      <c r="ASF46" s="127"/>
      <c r="ASG46" s="127"/>
      <c r="ASH46" s="127"/>
      <c r="ASI46" s="127"/>
      <c r="ASJ46" s="127"/>
      <c r="ASK46" s="127"/>
      <c r="ASL46" s="127"/>
      <c r="ASM46" s="127"/>
      <c r="ASN46" s="127"/>
      <c r="ASO46" s="127"/>
      <c r="ASP46" s="127"/>
      <c r="ASQ46" s="127"/>
      <c r="ASR46" s="127"/>
      <c r="ASS46" s="127"/>
      <c r="AST46" s="127"/>
      <c r="ASU46" s="127"/>
      <c r="ASV46" s="127"/>
      <c r="ASW46" s="127"/>
      <c r="ASX46" s="127"/>
      <c r="ASY46" s="127"/>
      <c r="ASZ46" s="127"/>
      <c r="ATA46" s="127"/>
      <c r="ATB46" s="127"/>
      <c r="ATC46" s="127"/>
      <c r="ATD46" s="127"/>
      <c r="ATE46" s="127"/>
      <c r="ATF46" s="127"/>
      <c r="ATG46" s="127"/>
      <c r="ATH46" s="127"/>
      <c r="ATI46" s="127"/>
      <c r="ATJ46" s="127"/>
      <c r="ATK46" s="127"/>
      <c r="ATL46" s="127"/>
      <c r="ATM46" s="127"/>
      <c r="ATN46" s="127"/>
      <c r="ATO46" s="127"/>
      <c r="ATP46" s="127"/>
      <c r="ATQ46" s="127"/>
      <c r="ATR46" s="127"/>
      <c r="ATS46" s="127"/>
      <c r="ATT46" s="127"/>
      <c r="ATU46" s="127"/>
      <c r="ATV46" s="127"/>
      <c r="ATW46" s="127"/>
      <c r="ATX46" s="127"/>
      <c r="ATY46" s="127"/>
      <c r="ATZ46" s="127"/>
      <c r="AUA46" s="127"/>
      <c r="AUB46" s="127"/>
      <c r="AUC46" s="127"/>
      <c r="AUD46" s="127"/>
      <c r="AUE46" s="127"/>
      <c r="AUF46" s="127"/>
      <c r="AUG46" s="127"/>
      <c r="AUH46" s="127"/>
      <c r="AUI46" s="127"/>
      <c r="AUJ46" s="127"/>
      <c r="AUK46" s="127"/>
      <c r="AUL46" s="127"/>
      <c r="AUM46" s="127"/>
      <c r="AUN46" s="127"/>
      <c r="AUO46" s="127"/>
      <c r="AUP46" s="127"/>
      <c r="AUQ46" s="127"/>
      <c r="AUR46" s="127"/>
      <c r="AUS46" s="127"/>
      <c r="AUT46" s="127"/>
      <c r="AUU46" s="127"/>
      <c r="AUV46" s="127"/>
      <c r="AUW46" s="127"/>
      <c r="AUX46" s="127"/>
      <c r="AUY46" s="127"/>
      <c r="AUZ46" s="127"/>
      <c r="AVA46" s="127"/>
      <c r="AVB46" s="127"/>
      <c r="AVC46" s="127"/>
      <c r="AVD46" s="127"/>
      <c r="AVE46" s="127"/>
      <c r="AVF46" s="127"/>
      <c r="AVG46" s="127"/>
      <c r="AVH46" s="127"/>
      <c r="AVI46" s="127"/>
      <c r="AVJ46" s="127"/>
      <c r="AVK46" s="127"/>
      <c r="AVL46" s="127"/>
      <c r="AVM46" s="127"/>
      <c r="AVN46" s="127"/>
      <c r="AVO46" s="127"/>
      <c r="AVP46" s="127"/>
      <c r="AVQ46" s="127"/>
      <c r="AVR46" s="127"/>
      <c r="AVS46" s="127"/>
      <c r="AVT46" s="127"/>
      <c r="AVU46" s="127"/>
      <c r="AVV46" s="127"/>
      <c r="AVW46" s="127"/>
      <c r="AVX46" s="127"/>
      <c r="AVY46" s="127"/>
      <c r="AVZ46" s="127"/>
      <c r="AWA46" s="127"/>
      <c r="AWB46" s="127"/>
      <c r="AWC46" s="127"/>
      <c r="AWD46" s="127"/>
      <c r="AWE46" s="127"/>
      <c r="AWF46" s="127"/>
      <c r="AWG46" s="127"/>
      <c r="AWH46" s="127"/>
      <c r="AWI46" s="127"/>
      <c r="AWJ46" s="127"/>
      <c r="AWK46" s="127"/>
      <c r="AWL46" s="127"/>
      <c r="AWM46" s="127"/>
      <c r="AWN46" s="127"/>
      <c r="AWO46" s="127"/>
      <c r="AWP46" s="127"/>
      <c r="AWQ46" s="127"/>
      <c r="AWR46" s="127"/>
      <c r="AWS46" s="127"/>
      <c r="AWT46" s="127"/>
      <c r="AWU46" s="127"/>
      <c r="AWV46" s="127"/>
      <c r="AWW46" s="127"/>
      <c r="AWX46" s="127"/>
      <c r="AWY46" s="127"/>
      <c r="AWZ46" s="127"/>
      <c r="AXA46" s="127"/>
      <c r="AXB46" s="127"/>
      <c r="AXC46" s="127"/>
      <c r="AXD46" s="127"/>
      <c r="AXE46" s="127"/>
      <c r="AXF46" s="127"/>
      <c r="AXG46" s="127"/>
      <c r="AXH46" s="127"/>
      <c r="AXI46" s="127"/>
      <c r="AXJ46" s="127"/>
      <c r="AXK46" s="127"/>
      <c r="AXL46" s="127"/>
      <c r="AXM46" s="127"/>
      <c r="AXN46" s="127"/>
      <c r="AXO46" s="127"/>
      <c r="AXP46" s="127"/>
      <c r="AXQ46" s="127"/>
      <c r="AXR46" s="127"/>
      <c r="AXS46" s="127"/>
      <c r="AXT46" s="127"/>
      <c r="AXU46" s="127"/>
      <c r="AXV46" s="127"/>
      <c r="AXW46" s="127"/>
      <c r="AXX46" s="127"/>
      <c r="AXY46" s="127"/>
      <c r="AXZ46" s="127"/>
      <c r="AYA46" s="127"/>
      <c r="AYB46" s="127"/>
      <c r="AYC46" s="127"/>
      <c r="AYD46" s="127"/>
      <c r="AYE46" s="127"/>
      <c r="AYF46" s="127"/>
      <c r="AYG46" s="127"/>
      <c r="AYH46" s="127"/>
      <c r="AYI46" s="127"/>
      <c r="AYJ46" s="127"/>
      <c r="AYK46" s="127"/>
      <c r="AYL46" s="127"/>
      <c r="AYM46" s="127"/>
      <c r="AYN46" s="127"/>
      <c r="AYO46" s="127"/>
      <c r="AYP46" s="127"/>
      <c r="AYQ46" s="127"/>
      <c r="AYR46" s="127"/>
      <c r="AYS46" s="127"/>
      <c r="AYT46" s="127"/>
      <c r="AYU46" s="127"/>
      <c r="AYV46" s="127"/>
      <c r="AYW46" s="127"/>
      <c r="AYX46" s="127"/>
      <c r="AYY46" s="127"/>
      <c r="AYZ46" s="127"/>
      <c r="AZA46" s="127"/>
      <c r="AZB46" s="127"/>
      <c r="AZC46" s="127"/>
      <c r="AZD46" s="127"/>
      <c r="AZE46" s="127"/>
      <c r="AZF46" s="127"/>
      <c r="AZG46" s="127"/>
      <c r="AZH46" s="127"/>
      <c r="AZI46" s="127"/>
      <c r="AZJ46" s="127"/>
      <c r="AZK46" s="127"/>
      <c r="AZL46" s="127"/>
      <c r="AZM46" s="127"/>
      <c r="AZN46" s="127"/>
      <c r="AZO46" s="127"/>
      <c r="AZP46" s="127"/>
      <c r="AZQ46" s="127"/>
      <c r="AZR46" s="127"/>
      <c r="AZS46" s="127"/>
      <c r="AZT46" s="127"/>
      <c r="AZU46" s="127"/>
      <c r="AZV46" s="127"/>
      <c r="AZW46" s="127"/>
      <c r="AZX46" s="127"/>
      <c r="AZY46" s="127"/>
      <c r="AZZ46" s="127"/>
      <c r="BAA46" s="127"/>
      <c r="BAB46" s="127"/>
      <c r="BAC46" s="127"/>
      <c r="BAD46" s="127"/>
      <c r="BAE46" s="127"/>
      <c r="BAF46" s="127"/>
      <c r="BAG46" s="127"/>
      <c r="BAH46" s="127"/>
      <c r="BAI46" s="127"/>
      <c r="BAJ46" s="127"/>
      <c r="BAK46" s="127"/>
      <c r="BAL46" s="127"/>
      <c r="BAM46" s="127"/>
      <c r="BAN46" s="127"/>
      <c r="BAO46" s="127"/>
      <c r="BAP46" s="127"/>
      <c r="BAQ46" s="127"/>
      <c r="BAR46" s="127"/>
      <c r="BAS46" s="127"/>
      <c r="BAT46" s="127"/>
      <c r="BAU46" s="127"/>
      <c r="BAV46" s="127"/>
      <c r="BAW46" s="127"/>
      <c r="BAX46" s="127"/>
      <c r="BAY46" s="127"/>
      <c r="BAZ46" s="127"/>
      <c r="BBA46" s="127"/>
      <c r="BBB46" s="127"/>
      <c r="BBC46" s="127"/>
      <c r="BBD46" s="127"/>
      <c r="BBE46" s="127"/>
      <c r="BBF46" s="127"/>
      <c r="BBG46" s="127"/>
      <c r="BBH46" s="127"/>
      <c r="BBI46" s="127"/>
      <c r="BBJ46" s="127"/>
      <c r="BBK46" s="127"/>
      <c r="BBL46" s="127"/>
      <c r="BBM46" s="127"/>
      <c r="BBN46" s="127"/>
      <c r="BBO46" s="127"/>
      <c r="BBP46" s="127"/>
      <c r="BBQ46" s="127"/>
      <c r="BBR46" s="127"/>
      <c r="BBS46" s="127"/>
      <c r="BBT46" s="127"/>
      <c r="BBU46" s="127"/>
      <c r="BBV46" s="127"/>
      <c r="BBW46" s="127"/>
      <c r="BBX46" s="127"/>
      <c r="BBY46" s="127"/>
      <c r="BBZ46" s="127"/>
      <c r="BCA46" s="127"/>
      <c r="BCB46" s="127"/>
      <c r="BCC46" s="127"/>
      <c r="BCD46" s="127"/>
      <c r="BCE46" s="127"/>
      <c r="BCF46" s="127"/>
      <c r="BCG46" s="127"/>
      <c r="BCH46" s="127"/>
      <c r="BCI46" s="127"/>
      <c r="BCJ46" s="127"/>
      <c r="BCK46" s="127"/>
      <c r="BCL46" s="127"/>
      <c r="BCM46" s="127"/>
      <c r="BCN46" s="127"/>
      <c r="BCO46" s="127"/>
      <c r="BCP46" s="127"/>
      <c r="BCQ46" s="127"/>
      <c r="BCR46" s="127"/>
      <c r="BCS46" s="127"/>
      <c r="BCT46" s="127"/>
      <c r="BCU46" s="127"/>
      <c r="BCV46" s="127"/>
      <c r="BCW46" s="127"/>
      <c r="BCX46" s="127"/>
      <c r="BCY46" s="127"/>
      <c r="BCZ46" s="127"/>
      <c r="BDA46" s="127"/>
      <c r="BDB46" s="127"/>
      <c r="BDC46" s="127"/>
      <c r="BDD46" s="127"/>
      <c r="BDE46" s="127"/>
      <c r="BDF46" s="127"/>
      <c r="BDG46" s="127"/>
      <c r="BDH46" s="127"/>
      <c r="BDI46" s="127"/>
      <c r="BDJ46" s="127"/>
      <c r="BDK46" s="127"/>
      <c r="BDL46" s="127"/>
      <c r="BDM46" s="127"/>
      <c r="BDN46" s="127"/>
      <c r="BDO46" s="127"/>
      <c r="BDP46" s="127"/>
      <c r="BDQ46" s="127"/>
      <c r="BDR46" s="127"/>
      <c r="BDS46" s="127"/>
      <c r="BDT46" s="127"/>
      <c r="BDU46" s="127"/>
      <c r="BDV46" s="127"/>
      <c r="BDW46" s="127"/>
      <c r="BDX46" s="127"/>
      <c r="BDY46" s="127"/>
      <c r="BDZ46" s="127"/>
      <c r="BEA46" s="127"/>
      <c r="BEB46" s="127"/>
      <c r="BEC46" s="127"/>
      <c r="BED46" s="127"/>
      <c r="BEE46" s="127"/>
      <c r="BEF46" s="127"/>
      <c r="BEG46" s="127"/>
      <c r="BEH46" s="127"/>
      <c r="BEI46" s="127"/>
      <c r="BEJ46" s="127"/>
      <c r="BEK46" s="127"/>
      <c r="BEL46" s="127"/>
      <c r="BEM46" s="127"/>
      <c r="BEN46" s="127"/>
      <c r="BEO46" s="127"/>
      <c r="BEP46" s="127"/>
      <c r="BEQ46" s="127"/>
      <c r="BER46" s="127"/>
      <c r="BES46" s="127"/>
      <c r="BET46" s="127"/>
      <c r="BEU46" s="127"/>
      <c r="BEV46" s="127"/>
      <c r="BEW46" s="127"/>
      <c r="BEX46" s="127"/>
      <c r="BEY46" s="127"/>
      <c r="BEZ46" s="127"/>
      <c r="BFA46" s="127"/>
      <c r="BFB46" s="127"/>
      <c r="BFC46" s="127"/>
      <c r="BFD46" s="127"/>
      <c r="BFE46" s="127"/>
      <c r="BFF46" s="127"/>
      <c r="BFG46" s="127"/>
      <c r="BFH46" s="127"/>
      <c r="BFI46" s="127"/>
      <c r="BFJ46" s="127"/>
      <c r="BFK46" s="127"/>
      <c r="BFL46" s="127"/>
      <c r="BFM46" s="127"/>
      <c r="BFN46" s="127"/>
      <c r="BFO46" s="127"/>
      <c r="BFP46" s="127"/>
      <c r="BFQ46" s="127"/>
      <c r="BFR46" s="127"/>
      <c r="BFS46" s="127"/>
      <c r="BFT46" s="127"/>
      <c r="BFU46" s="127"/>
      <c r="BFV46" s="127"/>
      <c r="BFW46" s="127"/>
      <c r="BFX46" s="127"/>
      <c r="BFY46" s="127"/>
      <c r="BFZ46" s="127"/>
      <c r="BGA46" s="127"/>
      <c r="BGB46" s="127"/>
      <c r="BGC46" s="127"/>
      <c r="BGD46" s="127"/>
      <c r="BGE46" s="127"/>
      <c r="BGF46" s="127"/>
      <c r="BGG46" s="127"/>
      <c r="BGH46" s="127"/>
      <c r="BGI46" s="127"/>
      <c r="BGJ46" s="127"/>
      <c r="BGK46" s="127"/>
      <c r="BGL46" s="127"/>
      <c r="BGM46" s="127"/>
      <c r="BGN46" s="127"/>
      <c r="BGO46" s="127"/>
      <c r="BGP46" s="127"/>
      <c r="BGQ46" s="127"/>
      <c r="BGR46" s="127"/>
      <c r="BGS46" s="127"/>
      <c r="BGT46" s="127"/>
      <c r="BGU46" s="127"/>
      <c r="BGV46" s="127"/>
      <c r="BGW46" s="127"/>
      <c r="BGX46" s="127"/>
      <c r="BGY46" s="127"/>
      <c r="BGZ46" s="127"/>
      <c r="BHA46" s="127"/>
      <c r="BHB46" s="127"/>
      <c r="BHC46" s="127"/>
      <c r="BHD46" s="127"/>
      <c r="BHE46" s="127"/>
      <c r="BHF46" s="127"/>
      <c r="BHG46" s="127"/>
      <c r="BHH46" s="127"/>
      <c r="BHI46" s="127"/>
      <c r="BHJ46" s="127"/>
      <c r="BHK46" s="127"/>
      <c r="BHL46" s="127"/>
      <c r="BHM46" s="127"/>
      <c r="BHN46" s="127"/>
      <c r="BHO46" s="127"/>
      <c r="BHP46" s="127"/>
      <c r="BHQ46" s="127"/>
      <c r="BHR46" s="127"/>
      <c r="BHS46" s="127"/>
      <c r="BHT46" s="127"/>
      <c r="BHU46" s="127"/>
      <c r="BHV46" s="127"/>
      <c r="BHW46" s="127"/>
      <c r="BHX46" s="127"/>
      <c r="BHY46" s="127"/>
      <c r="BHZ46" s="127"/>
      <c r="BIA46" s="127"/>
      <c r="BIB46" s="127"/>
      <c r="BIC46" s="127"/>
      <c r="BID46" s="127"/>
      <c r="BIE46" s="127"/>
      <c r="BIF46" s="127"/>
      <c r="BIG46" s="127"/>
      <c r="BIH46" s="127"/>
      <c r="BII46" s="127"/>
      <c r="BIJ46" s="127"/>
      <c r="BIK46" s="127"/>
      <c r="BIL46" s="127"/>
      <c r="BIM46" s="127"/>
      <c r="BIN46" s="127"/>
      <c r="BIO46" s="127"/>
      <c r="BIP46" s="127"/>
      <c r="BIQ46" s="127"/>
      <c r="BIR46" s="127"/>
      <c r="BIS46" s="127"/>
      <c r="BIT46" s="127"/>
      <c r="BIU46" s="127"/>
      <c r="BIV46" s="127"/>
      <c r="BIW46" s="127"/>
      <c r="BIX46" s="127"/>
      <c r="BIY46" s="127"/>
      <c r="BIZ46" s="127"/>
      <c r="BJA46" s="127"/>
      <c r="BJB46" s="127"/>
      <c r="BJC46" s="127"/>
      <c r="BJD46" s="127"/>
      <c r="BJE46" s="127"/>
      <c r="BJF46" s="127"/>
      <c r="BJG46" s="127"/>
      <c r="BJH46" s="127"/>
      <c r="BJI46" s="127"/>
      <c r="BJJ46" s="127"/>
      <c r="BJK46" s="127"/>
      <c r="BJL46" s="127"/>
      <c r="BJM46" s="127"/>
      <c r="BJN46" s="127"/>
      <c r="BJO46" s="127"/>
      <c r="BJP46" s="127"/>
      <c r="BJQ46" s="127"/>
      <c r="BJR46" s="127"/>
      <c r="BJS46" s="127"/>
      <c r="BJT46" s="127"/>
      <c r="BJU46" s="127"/>
      <c r="BJV46" s="127"/>
      <c r="BJW46" s="127"/>
      <c r="BJX46" s="127"/>
      <c r="BJY46" s="127"/>
      <c r="BJZ46" s="127"/>
      <c r="BKA46" s="127"/>
      <c r="BKB46" s="127"/>
      <c r="BKC46" s="127"/>
      <c r="BKD46" s="127"/>
      <c r="BKE46" s="127"/>
      <c r="BKF46" s="127"/>
      <c r="BKG46" s="127"/>
      <c r="BKH46" s="127"/>
      <c r="BKI46" s="127"/>
      <c r="BKJ46" s="127"/>
      <c r="BKK46" s="127"/>
      <c r="BKL46" s="127"/>
      <c r="BKM46" s="127"/>
      <c r="BKN46" s="127"/>
      <c r="BKO46" s="127"/>
      <c r="BKP46" s="127"/>
      <c r="BKQ46" s="127"/>
      <c r="BKR46" s="127"/>
      <c r="BKS46" s="127"/>
      <c r="BKT46" s="127"/>
      <c r="BKU46" s="127"/>
      <c r="BKV46" s="127"/>
      <c r="BKW46" s="127"/>
      <c r="BKX46" s="127"/>
      <c r="BKY46" s="127"/>
      <c r="BKZ46" s="127"/>
      <c r="BLA46" s="127"/>
      <c r="BLB46" s="127"/>
      <c r="BLC46" s="127"/>
      <c r="BLD46" s="127"/>
      <c r="BLE46" s="127"/>
      <c r="BLF46" s="127"/>
      <c r="BLG46" s="127"/>
      <c r="BLH46" s="127"/>
      <c r="BLI46" s="127"/>
      <c r="BLJ46" s="127"/>
      <c r="BLK46" s="127"/>
      <c r="BLL46" s="127"/>
      <c r="BLM46" s="127"/>
      <c r="BLN46" s="127"/>
      <c r="BLO46" s="127"/>
      <c r="BLP46" s="127"/>
      <c r="BLQ46" s="127"/>
      <c r="BLR46" s="127"/>
      <c r="BLS46" s="127"/>
      <c r="BLT46" s="127"/>
      <c r="BLU46" s="127"/>
      <c r="BLV46" s="127"/>
      <c r="BLW46" s="127"/>
      <c r="BLX46" s="127"/>
      <c r="BLY46" s="127"/>
      <c r="BLZ46" s="127"/>
      <c r="BMA46" s="127"/>
      <c r="BMB46" s="127"/>
      <c r="BMC46" s="127"/>
      <c r="BMD46" s="127"/>
      <c r="BME46" s="127"/>
      <c r="BMF46" s="127"/>
      <c r="BMG46" s="127"/>
      <c r="BMH46" s="127"/>
      <c r="BMI46" s="127"/>
      <c r="BMJ46" s="127"/>
      <c r="BMK46" s="127"/>
      <c r="BML46" s="127"/>
      <c r="BMM46" s="127"/>
      <c r="BMN46" s="127"/>
      <c r="BMO46" s="127"/>
      <c r="BMP46" s="127"/>
      <c r="BMQ46" s="127"/>
      <c r="BMR46" s="127"/>
      <c r="BMS46" s="127"/>
      <c r="BMT46" s="127"/>
      <c r="BMU46" s="127"/>
      <c r="BMV46" s="127"/>
      <c r="BMW46" s="127"/>
      <c r="BMX46" s="127"/>
      <c r="BMY46" s="127"/>
      <c r="BMZ46" s="127"/>
      <c r="BNA46" s="127"/>
      <c r="BNB46" s="127"/>
      <c r="BNC46" s="127"/>
      <c r="BND46" s="127"/>
      <c r="BNE46" s="127"/>
      <c r="BNF46" s="127"/>
      <c r="BNG46" s="127"/>
      <c r="BNH46" s="127"/>
      <c r="BNI46" s="127"/>
      <c r="BNJ46" s="127"/>
      <c r="BNK46" s="127"/>
      <c r="BNL46" s="127"/>
      <c r="BNM46" s="127"/>
      <c r="BNN46" s="127"/>
      <c r="BNO46" s="127"/>
      <c r="BNP46" s="127"/>
      <c r="BNQ46" s="127"/>
      <c r="BNR46" s="127"/>
      <c r="BNS46" s="127"/>
      <c r="BNT46" s="127"/>
      <c r="BNU46" s="127"/>
      <c r="BNV46" s="127"/>
      <c r="BNW46" s="127"/>
      <c r="BNX46" s="127"/>
      <c r="BNY46" s="127"/>
      <c r="BNZ46" s="127"/>
      <c r="BOA46" s="127"/>
      <c r="BOB46" s="127"/>
      <c r="BOC46" s="127"/>
      <c r="BOD46" s="127"/>
      <c r="BOE46" s="127"/>
      <c r="BOF46" s="127"/>
      <c r="BOG46" s="127"/>
      <c r="BOH46" s="127"/>
      <c r="BOI46" s="127"/>
      <c r="BOJ46" s="127"/>
      <c r="BOK46" s="127"/>
      <c r="BOL46" s="127"/>
      <c r="BOM46" s="127"/>
      <c r="BON46" s="127"/>
      <c r="BOO46" s="127"/>
      <c r="BOP46" s="127"/>
      <c r="BOQ46" s="127"/>
      <c r="BOR46" s="127"/>
      <c r="BOS46" s="127"/>
      <c r="BOT46" s="127"/>
      <c r="BOU46" s="127"/>
      <c r="BOV46" s="127"/>
      <c r="BOW46" s="127"/>
      <c r="BOX46" s="127"/>
      <c r="BOY46" s="127"/>
      <c r="BOZ46" s="127"/>
      <c r="BPA46" s="127"/>
      <c r="BPB46" s="127"/>
      <c r="BPC46" s="127"/>
      <c r="BPD46" s="127"/>
      <c r="BPE46" s="127"/>
      <c r="BPF46" s="127"/>
      <c r="BPG46" s="127"/>
      <c r="BPH46" s="127"/>
      <c r="BPI46" s="127"/>
      <c r="BPJ46" s="127"/>
      <c r="BPK46" s="127"/>
      <c r="BPL46" s="127"/>
      <c r="BPM46" s="127"/>
      <c r="BPN46" s="127"/>
      <c r="BPO46" s="127"/>
      <c r="BPP46" s="127"/>
      <c r="BPQ46" s="127"/>
      <c r="BPR46" s="127"/>
      <c r="BPS46" s="127"/>
      <c r="BPT46" s="127"/>
      <c r="BPU46" s="127"/>
      <c r="BPV46" s="127"/>
      <c r="BPW46" s="127"/>
      <c r="BPX46" s="127"/>
      <c r="BPY46" s="127"/>
      <c r="BPZ46" s="127"/>
      <c r="BQA46" s="127"/>
      <c r="BQB46" s="127"/>
      <c r="BQC46" s="127"/>
      <c r="BQD46" s="127"/>
      <c r="BQE46" s="127"/>
      <c r="BQF46" s="127"/>
      <c r="BQG46" s="127"/>
      <c r="BQH46" s="127"/>
      <c r="BQI46" s="127"/>
      <c r="BQJ46" s="127"/>
      <c r="BQK46" s="127"/>
      <c r="BQL46" s="127"/>
      <c r="BQM46" s="127"/>
      <c r="BQN46" s="127"/>
      <c r="BQO46" s="127"/>
      <c r="BQP46" s="127"/>
      <c r="BQQ46" s="127"/>
      <c r="BQR46" s="127"/>
      <c r="BQS46" s="127"/>
      <c r="BQT46" s="127"/>
      <c r="BQU46" s="127"/>
      <c r="BQV46" s="127"/>
      <c r="BQW46" s="127"/>
      <c r="BQX46" s="127"/>
      <c r="BQY46" s="127"/>
      <c r="BQZ46" s="127"/>
      <c r="BRA46" s="127"/>
      <c r="BRB46" s="127"/>
      <c r="BRC46" s="127"/>
      <c r="BRD46" s="127"/>
      <c r="BRE46" s="127"/>
      <c r="BRF46" s="127"/>
      <c r="BRG46" s="127"/>
      <c r="BRH46" s="127"/>
      <c r="BRI46" s="127"/>
      <c r="BRJ46" s="127"/>
      <c r="BRK46" s="127"/>
      <c r="BRL46" s="127"/>
      <c r="BRM46" s="127"/>
      <c r="BRN46" s="127"/>
      <c r="BRO46" s="127"/>
      <c r="BRP46" s="127"/>
      <c r="BRQ46" s="127"/>
      <c r="BRR46" s="127"/>
      <c r="BRS46" s="127"/>
      <c r="BRT46" s="127"/>
      <c r="BRU46" s="127"/>
      <c r="BRV46" s="127"/>
      <c r="BRW46" s="127"/>
      <c r="BRX46" s="127"/>
      <c r="BRY46" s="127"/>
      <c r="BRZ46" s="127"/>
      <c r="BSA46" s="127"/>
      <c r="BSB46" s="127"/>
      <c r="BSC46" s="127"/>
      <c r="BSD46" s="127"/>
      <c r="BSE46" s="127"/>
      <c r="BSF46" s="127"/>
      <c r="BSG46" s="127"/>
      <c r="BSH46" s="127"/>
      <c r="BSI46" s="127"/>
      <c r="BSJ46" s="127"/>
      <c r="BSK46" s="127"/>
      <c r="BSL46" s="127"/>
      <c r="BSM46" s="127"/>
      <c r="BSN46" s="127"/>
      <c r="BSO46" s="127"/>
      <c r="BSP46" s="127"/>
      <c r="BSQ46" s="127"/>
      <c r="BSR46" s="127"/>
      <c r="BSS46" s="127"/>
      <c r="BST46" s="127"/>
      <c r="BSU46" s="127"/>
      <c r="BSV46" s="127"/>
      <c r="BSW46" s="127"/>
      <c r="BSX46" s="127"/>
      <c r="BSY46" s="127"/>
      <c r="BSZ46" s="127"/>
      <c r="BTA46" s="127"/>
      <c r="BTB46" s="127"/>
      <c r="BTC46" s="127"/>
      <c r="BTD46" s="127"/>
      <c r="BTE46" s="127"/>
      <c r="BTF46" s="127"/>
      <c r="BTG46" s="127"/>
      <c r="BTH46" s="127"/>
      <c r="BTI46" s="127"/>
      <c r="BTJ46" s="127"/>
      <c r="BTK46" s="127"/>
      <c r="BTL46" s="127"/>
      <c r="BTM46" s="127"/>
      <c r="BTN46" s="127"/>
      <c r="BTO46" s="127"/>
      <c r="BTP46" s="127"/>
      <c r="BTQ46" s="127"/>
      <c r="BTR46" s="127"/>
      <c r="BTS46" s="127"/>
      <c r="BTT46" s="127"/>
      <c r="BTU46" s="127"/>
      <c r="BTV46" s="127"/>
      <c r="BTW46" s="127"/>
      <c r="BTX46" s="127"/>
      <c r="BTY46" s="127"/>
      <c r="BTZ46" s="127"/>
      <c r="BUA46" s="127"/>
      <c r="BUB46" s="127"/>
      <c r="BUC46" s="127"/>
      <c r="BUD46" s="127"/>
      <c r="BUE46" s="127"/>
      <c r="BUF46" s="127"/>
      <c r="BUG46" s="127"/>
      <c r="BUH46" s="127"/>
      <c r="BUI46" s="127"/>
      <c r="BUJ46" s="127"/>
      <c r="BUK46" s="127"/>
      <c r="BUL46" s="127"/>
      <c r="BUM46" s="127"/>
      <c r="BUN46" s="127"/>
      <c r="BUO46" s="127"/>
      <c r="BUP46" s="127"/>
      <c r="BUQ46" s="127"/>
      <c r="BUR46" s="127"/>
      <c r="BUS46" s="127"/>
      <c r="BUT46" s="127"/>
      <c r="BUU46" s="127"/>
      <c r="BUV46" s="127"/>
      <c r="BUW46" s="127"/>
      <c r="BUX46" s="127"/>
      <c r="BUY46" s="127"/>
      <c r="BUZ46" s="127"/>
      <c r="BVA46" s="127"/>
      <c r="BVB46" s="127"/>
      <c r="BVC46" s="127"/>
      <c r="BVD46" s="127"/>
      <c r="BVE46" s="127"/>
      <c r="BVF46" s="127"/>
      <c r="BVG46" s="127"/>
      <c r="BVH46" s="127"/>
      <c r="BVI46" s="127"/>
      <c r="BVJ46" s="127"/>
      <c r="BVK46" s="127"/>
      <c r="BVL46" s="127"/>
      <c r="BVM46" s="127"/>
      <c r="BVN46" s="127"/>
      <c r="BVO46" s="127"/>
      <c r="BVP46" s="127"/>
      <c r="BVQ46" s="127"/>
      <c r="BVR46" s="127"/>
      <c r="BVS46" s="127"/>
      <c r="BVT46" s="127"/>
      <c r="BVU46" s="127"/>
      <c r="BVV46" s="127"/>
      <c r="BVW46" s="127"/>
      <c r="BVX46" s="127"/>
      <c r="BVY46" s="127"/>
      <c r="BVZ46" s="127"/>
      <c r="BWA46" s="127"/>
      <c r="BWB46" s="127"/>
      <c r="BWC46" s="127"/>
      <c r="BWD46" s="127"/>
      <c r="BWE46" s="127"/>
      <c r="BWF46" s="127"/>
      <c r="BWG46" s="127"/>
      <c r="BWH46" s="127"/>
      <c r="BWI46" s="127"/>
      <c r="BWJ46" s="127"/>
      <c r="BWK46" s="127"/>
      <c r="BWL46" s="127"/>
      <c r="BWM46" s="127"/>
      <c r="BWN46" s="127"/>
      <c r="BWO46" s="127"/>
      <c r="BWP46" s="127"/>
      <c r="BWQ46" s="127"/>
      <c r="BWR46" s="127"/>
      <c r="BWS46" s="127"/>
      <c r="BWT46" s="127"/>
      <c r="BWU46" s="127"/>
      <c r="BWV46" s="127"/>
      <c r="BWW46" s="127"/>
      <c r="BWX46" s="127"/>
      <c r="BWY46" s="127"/>
      <c r="BWZ46" s="127"/>
      <c r="BXA46" s="127"/>
      <c r="BXB46" s="127"/>
      <c r="BXC46" s="127"/>
      <c r="BXD46" s="127"/>
      <c r="BXE46" s="127"/>
      <c r="BXF46" s="127"/>
      <c r="BXG46" s="127"/>
      <c r="BXH46" s="127"/>
      <c r="BXI46" s="127"/>
      <c r="BXJ46" s="127"/>
      <c r="BXK46" s="127"/>
      <c r="BXL46" s="127"/>
      <c r="BXM46" s="127"/>
      <c r="BXN46" s="127"/>
      <c r="BXO46" s="127"/>
      <c r="BXP46" s="127"/>
      <c r="BXQ46" s="127"/>
      <c r="BXR46" s="127"/>
      <c r="BXS46" s="127"/>
      <c r="BXT46" s="127"/>
      <c r="BXU46" s="127"/>
      <c r="BXV46" s="127"/>
      <c r="BXW46" s="127"/>
      <c r="BXX46" s="127"/>
      <c r="BXY46" s="127"/>
      <c r="BXZ46" s="127"/>
      <c r="BYA46" s="127"/>
      <c r="BYB46" s="127"/>
      <c r="BYC46" s="127"/>
      <c r="BYD46" s="127"/>
      <c r="BYE46" s="127"/>
      <c r="BYF46" s="127"/>
      <c r="BYG46" s="127"/>
      <c r="BYH46" s="127"/>
      <c r="BYI46" s="127"/>
      <c r="BYJ46" s="127"/>
      <c r="BYK46" s="127"/>
      <c r="BYL46" s="127"/>
      <c r="BYM46" s="127"/>
      <c r="BYN46" s="127"/>
      <c r="BYO46" s="127"/>
      <c r="BYP46" s="127"/>
      <c r="BYQ46" s="127"/>
      <c r="BYR46" s="127"/>
      <c r="BYS46" s="127"/>
      <c r="BYT46" s="127"/>
      <c r="BYU46" s="127"/>
      <c r="BYV46" s="127"/>
      <c r="BYW46" s="127"/>
      <c r="BYX46" s="127"/>
      <c r="BYY46" s="127"/>
      <c r="BYZ46" s="127"/>
      <c r="BZA46" s="127"/>
      <c r="BZB46" s="127"/>
      <c r="BZC46" s="127"/>
      <c r="BZD46" s="127"/>
      <c r="BZE46" s="127"/>
      <c r="BZF46" s="127"/>
      <c r="BZG46" s="127"/>
      <c r="BZH46" s="127"/>
      <c r="BZI46" s="127"/>
      <c r="BZJ46" s="127"/>
      <c r="BZK46" s="127"/>
      <c r="BZL46" s="127"/>
      <c r="BZM46" s="127"/>
      <c r="BZN46" s="127"/>
      <c r="BZO46" s="127"/>
      <c r="BZP46" s="127"/>
      <c r="BZQ46" s="127"/>
      <c r="BZR46" s="127"/>
      <c r="BZS46" s="127"/>
      <c r="BZT46" s="127"/>
      <c r="BZU46" s="127"/>
      <c r="BZV46" s="127"/>
      <c r="BZW46" s="127"/>
      <c r="BZX46" s="127"/>
      <c r="BZY46" s="127"/>
      <c r="BZZ46" s="127"/>
      <c r="CAA46" s="127"/>
      <c r="CAB46" s="127"/>
      <c r="CAC46" s="127"/>
      <c r="CAD46" s="127"/>
      <c r="CAE46" s="127"/>
      <c r="CAF46" s="127"/>
      <c r="CAG46" s="127"/>
      <c r="CAH46" s="127"/>
      <c r="CAI46" s="127"/>
      <c r="CAJ46" s="127"/>
      <c r="CAK46" s="127"/>
      <c r="CAL46" s="127"/>
      <c r="CAM46" s="127"/>
      <c r="CAN46" s="127"/>
      <c r="CAO46" s="127"/>
      <c r="CAP46" s="127"/>
      <c r="CAQ46" s="127"/>
      <c r="CAR46" s="127"/>
      <c r="CAS46" s="127"/>
      <c r="CAT46" s="127"/>
      <c r="CAU46" s="127"/>
      <c r="CAV46" s="127"/>
      <c r="CAW46" s="127"/>
      <c r="CAX46" s="127"/>
      <c r="CAY46" s="127"/>
      <c r="CAZ46" s="127"/>
      <c r="CBA46" s="127"/>
      <c r="CBB46" s="127"/>
      <c r="CBC46" s="127"/>
      <c r="CBD46" s="127"/>
      <c r="CBE46" s="127"/>
      <c r="CBF46" s="127"/>
      <c r="CBG46" s="127"/>
      <c r="CBH46" s="127"/>
      <c r="CBI46" s="127"/>
      <c r="CBJ46" s="127"/>
      <c r="CBK46" s="127"/>
      <c r="CBL46" s="127"/>
      <c r="CBM46" s="127"/>
      <c r="CBN46" s="127"/>
      <c r="CBO46" s="127"/>
      <c r="CBP46" s="127"/>
      <c r="CBQ46" s="127"/>
      <c r="CBR46" s="127"/>
      <c r="CBS46" s="127"/>
      <c r="CBT46" s="127"/>
      <c r="CBU46" s="127"/>
      <c r="CBV46" s="127"/>
      <c r="CBW46" s="127"/>
      <c r="CBX46" s="127"/>
      <c r="CBY46" s="127"/>
      <c r="CBZ46" s="127"/>
      <c r="CCA46" s="127"/>
      <c r="CCB46" s="127"/>
      <c r="CCC46" s="127"/>
      <c r="CCD46" s="127"/>
      <c r="CCE46" s="127"/>
      <c r="CCF46" s="127"/>
      <c r="CCG46" s="127"/>
      <c r="CCH46" s="127"/>
      <c r="CCI46" s="127"/>
      <c r="CCJ46" s="127"/>
      <c r="CCK46" s="127"/>
      <c r="CCL46" s="127"/>
      <c r="CCM46" s="127"/>
      <c r="CCN46" s="127"/>
      <c r="CCO46" s="127"/>
      <c r="CCP46" s="127"/>
      <c r="CCQ46" s="127"/>
      <c r="CCR46" s="127"/>
      <c r="CCS46" s="127"/>
      <c r="CCT46" s="127"/>
      <c r="CCU46" s="127"/>
      <c r="CCV46" s="127"/>
      <c r="CCW46" s="127"/>
      <c r="CCX46" s="127"/>
      <c r="CCY46" s="127"/>
      <c r="CCZ46" s="127"/>
      <c r="CDA46" s="127"/>
      <c r="CDB46" s="127"/>
      <c r="CDC46" s="127"/>
      <c r="CDD46" s="127"/>
      <c r="CDE46" s="127"/>
      <c r="CDF46" s="127"/>
      <c r="CDG46" s="127"/>
      <c r="CDH46" s="127"/>
      <c r="CDI46" s="127"/>
      <c r="CDJ46" s="127"/>
      <c r="CDK46" s="127"/>
      <c r="CDL46" s="127"/>
      <c r="CDM46" s="127"/>
      <c r="CDN46" s="127"/>
      <c r="CDO46" s="127"/>
      <c r="CDP46" s="127"/>
      <c r="CDQ46" s="127"/>
      <c r="CDR46" s="127"/>
      <c r="CDS46" s="127"/>
      <c r="CDT46" s="127"/>
      <c r="CDU46" s="127"/>
      <c r="CDV46" s="127"/>
      <c r="CDW46" s="127"/>
      <c r="CDX46" s="127"/>
      <c r="CDY46" s="127"/>
      <c r="CDZ46" s="127"/>
      <c r="CEA46" s="127"/>
      <c r="CEB46" s="127"/>
      <c r="CEC46" s="127"/>
      <c r="CED46" s="127"/>
      <c r="CEE46" s="127"/>
      <c r="CEF46" s="127"/>
      <c r="CEG46" s="127"/>
      <c r="CEH46" s="127"/>
      <c r="CEI46" s="127"/>
      <c r="CEJ46" s="127"/>
      <c r="CEK46" s="127"/>
      <c r="CEL46" s="127"/>
      <c r="CEM46" s="127"/>
      <c r="CEN46" s="127"/>
      <c r="CEO46" s="127"/>
      <c r="CEP46" s="127"/>
      <c r="CEQ46" s="127"/>
      <c r="CER46" s="127"/>
      <c r="CES46" s="127"/>
      <c r="CET46" s="127"/>
      <c r="CEU46" s="127"/>
      <c r="CEV46" s="127"/>
      <c r="CEW46" s="127"/>
      <c r="CEX46" s="127"/>
      <c r="CEY46" s="127"/>
      <c r="CEZ46" s="127"/>
      <c r="CFA46" s="127"/>
      <c r="CFB46" s="127"/>
      <c r="CFC46" s="127"/>
      <c r="CFD46" s="127"/>
      <c r="CFE46" s="127"/>
      <c r="CFF46" s="127"/>
      <c r="CFG46" s="127"/>
      <c r="CFH46" s="127"/>
      <c r="CFI46" s="127"/>
      <c r="CFJ46" s="127"/>
      <c r="CFK46" s="127"/>
      <c r="CFL46" s="127"/>
      <c r="CFM46" s="127"/>
      <c r="CFN46" s="127"/>
      <c r="CFO46" s="127"/>
      <c r="CFP46" s="127"/>
      <c r="CFQ46" s="127"/>
      <c r="CFR46" s="127"/>
      <c r="CFS46" s="127"/>
      <c r="CFT46" s="127"/>
      <c r="CFU46" s="127"/>
      <c r="CFV46" s="127"/>
      <c r="CFW46" s="127"/>
      <c r="CFX46" s="127"/>
      <c r="CFY46" s="127"/>
      <c r="CFZ46" s="127"/>
      <c r="CGA46" s="127"/>
      <c r="CGB46" s="127"/>
      <c r="CGC46" s="127"/>
      <c r="CGD46" s="127"/>
      <c r="CGE46" s="127"/>
      <c r="CGF46" s="127"/>
      <c r="CGG46" s="127"/>
      <c r="CGH46" s="127"/>
      <c r="CGI46" s="127"/>
      <c r="CGJ46" s="127"/>
      <c r="CGK46" s="127"/>
      <c r="CGL46" s="127"/>
      <c r="CGM46" s="127"/>
      <c r="CGN46" s="127"/>
      <c r="CGO46" s="127"/>
      <c r="CGP46" s="127"/>
      <c r="CGQ46" s="127"/>
      <c r="CGR46" s="127"/>
      <c r="CGS46" s="127"/>
      <c r="CGT46" s="127"/>
      <c r="CGU46" s="127"/>
      <c r="CGV46" s="127"/>
      <c r="CGW46" s="127"/>
      <c r="CGX46" s="127"/>
      <c r="CGY46" s="127"/>
      <c r="CGZ46" s="127"/>
      <c r="CHA46" s="127"/>
      <c r="CHB46" s="127"/>
      <c r="CHC46" s="127"/>
      <c r="CHD46" s="127"/>
      <c r="CHE46" s="127"/>
      <c r="CHF46" s="127"/>
      <c r="CHG46" s="127"/>
      <c r="CHH46" s="127"/>
      <c r="CHI46" s="127"/>
      <c r="CHJ46" s="127"/>
      <c r="CHK46" s="127"/>
      <c r="CHL46" s="127"/>
      <c r="CHM46" s="127"/>
      <c r="CHN46" s="127"/>
      <c r="CHO46" s="127"/>
      <c r="CHP46" s="127"/>
      <c r="CHQ46" s="127"/>
      <c r="CHR46" s="127"/>
      <c r="CHS46" s="127"/>
      <c r="CHT46" s="127"/>
      <c r="CHU46" s="127"/>
      <c r="CHV46" s="127"/>
      <c r="CHW46" s="127"/>
      <c r="CHX46" s="127"/>
      <c r="CHY46" s="127"/>
      <c r="CHZ46" s="127"/>
      <c r="CIA46" s="127"/>
      <c r="CIB46" s="127"/>
      <c r="CIC46" s="127"/>
      <c r="CID46" s="127"/>
      <c r="CIE46" s="127"/>
      <c r="CIF46" s="127"/>
      <c r="CIG46" s="127"/>
      <c r="CIH46" s="127"/>
      <c r="CII46" s="127"/>
      <c r="CIJ46" s="127"/>
      <c r="CIK46" s="127"/>
      <c r="CIL46" s="127"/>
      <c r="CIM46" s="127"/>
      <c r="CIN46" s="127"/>
      <c r="CIO46" s="127"/>
      <c r="CIP46" s="127"/>
      <c r="CIQ46" s="127"/>
      <c r="CIR46" s="127"/>
      <c r="CIS46" s="127"/>
      <c r="CIT46" s="127"/>
      <c r="CIU46" s="127"/>
      <c r="CIV46" s="127"/>
      <c r="CIW46" s="127"/>
      <c r="CIX46" s="127"/>
      <c r="CIY46" s="127"/>
      <c r="CIZ46" s="127"/>
      <c r="CJA46" s="127"/>
      <c r="CJB46" s="127"/>
      <c r="CJC46" s="127"/>
      <c r="CJD46" s="127"/>
      <c r="CJE46" s="127"/>
      <c r="CJF46" s="127"/>
      <c r="CJG46" s="127"/>
      <c r="CJH46" s="127"/>
      <c r="CJI46" s="127"/>
      <c r="CJJ46" s="127"/>
      <c r="CJK46" s="127"/>
      <c r="CJL46" s="127"/>
      <c r="CJM46" s="127"/>
      <c r="CJN46" s="127"/>
      <c r="CJO46" s="127"/>
      <c r="CJP46" s="127"/>
      <c r="CJQ46" s="127"/>
      <c r="CJR46" s="127"/>
      <c r="CJS46" s="127"/>
      <c r="CJT46" s="127"/>
      <c r="CJU46" s="127"/>
      <c r="CJV46" s="127"/>
      <c r="CJW46" s="127"/>
      <c r="CJX46" s="127"/>
      <c r="CJY46" s="127"/>
      <c r="CJZ46" s="127"/>
      <c r="CKA46" s="127"/>
      <c r="CKB46" s="127"/>
      <c r="CKC46" s="127"/>
      <c r="CKD46" s="127"/>
      <c r="CKE46" s="127"/>
      <c r="CKF46" s="127"/>
      <c r="CKG46" s="127"/>
      <c r="CKH46" s="127"/>
      <c r="CKI46" s="127"/>
      <c r="CKJ46" s="127"/>
      <c r="CKK46" s="127"/>
      <c r="CKL46" s="127"/>
      <c r="CKM46" s="127"/>
      <c r="CKN46" s="127"/>
      <c r="CKO46" s="127"/>
      <c r="CKP46" s="127"/>
      <c r="CKQ46" s="127"/>
      <c r="CKR46" s="127"/>
      <c r="CKS46" s="127"/>
      <c r="CKT46" s="127"/>
      <c r="CKU46" s="127"/>
      <c r="CKV46" s="127"/>
      <c r="CKW46" s="127"/>
      <c r="CKX46" s="127"/>
      <c r="CKY46" s="127"/>
      <c r="CKZ46" s="127"/>
      <c r="CLA46" s="127"/>
      <c r="CLB46" s="127"/>
      <c r="CLC46" s="127"/>
      <c r="CLD46" s="127"/>
      <c r="CLE46" s="127"/>
      <c r="CLF46" s="127"/>
      <c r="CLG46" s="127"/>
      <c r="CLH46" s="127"/>
      <c r="CLI46" s="127"/>
      <c r="CLJ46" s="127"/>
      <c r="CLK46" s="127"/>
      <c r="CLL46" s="127"/>
      <c r="CLM46" s="127"/>
      <c r="CLN46" s="127"/>
      <c r="CLO46" s="127"/>
      <c r="CLP46" s="127"/>
      <c r="CLQ46" s="127"/>
      <c r="CLR46" s="127"/>
      <c r="CLS46" s="127"/>
      <c r="CLT46" s="127"/>
      <c r="CLU46" s="127"/>
      <c r="CLV46" s="127"/>
      <c r="CLW46" s="127"/>
      <c r="CLX46" s="127"/>
      <c r="CLY46" s="127"/>
      <c r="CLZ46" s="127"/>
      <c r="CMA46" s="127"/>
      <c r="CMB46" s="127"/>
      <c r="CMC46" s="127"/>
      <c r="CMD46" s="127"/>
      <c r="CME46" s="127"/>
      <c r="CMF46" s="127"/>
      <c r="CMG46" s="127"/>
      <c r="CMH46" s="127"/>
      <c r="CMI46" s="127"/>
      <c r="CMJ46" s="127"/>
      <c r="CMK46" s="127"/>
      <c r="CML46" s="127"/>
      <c r="CMM46" s="127"/>
      <c r="CMN46" s="127"/>
      <c r="CMO46" s="127"/>
      <c r="CMP46" s="127"/>
      <c r="CMQ46" s="127"/>
      <c r="CMR46" s="127"/>
      <c r="CMS46" s="127"/>
      <c r="CMT46" s="127"/>
      <c r="CMU46" s="127"/>
      <c r="CMV46" s="127"/>
      <c r="CMW46" s="127"/>
      <c r="CMX46" s="127"/>
      <c r="CMY46" s="127"/>
      <c r="CMZ46" s="127"/>
      <c r="CNA46" s="127"/>
      <c r="CNB46" s="127"/>
      <c r="CNC46" s="127"/>
      <c r="CND46" s="127"/>
      <c r="CNE46" s="127"/>
      <c r="CNF46" s="127"/>
      <c r="CNG46" s="127"/>
      <c r="CNH46" s="127"/>
      <c r="CNI46" s="127"/>
      <c r="CNJ46" s="127"/>
      <c r="CNK46" s="127"/>
      <c r="CNL46" s="127"/>
      <c r="CNM46" s="127"/>
      <c r="CNN46" s="127"/>
      <c r="CNO46" s="127"/>
      <c r="CNP46" s="127"/>
      <c r="CNQ46" s="127"/>
      <c r="CNR46" s="127"/>
      <c r="CNS46" s="127"/>
      <c r="CNT46" s="127"/>
      <c r="CNU46" s="127"/>
      <c r="CNV46" s="127"/>
      <c r="CNW46" s="127"/>
      <c r="CNX46" s="127"/>
      <c r="CNY46" s="127"/>
      <c r="CNZ46" s="127"/>
      <c r="COA46" s="127"/>
      <c r="COB46" s="127"/>
      <c r="COC46" s="127"/>
      <c r="COD46" s="127"/>
      <c r="COE46" s="127"/>
      <c r="COF46" s="127"/>
      <c r="COG46" s="127"/>
      <c r="COH46" s="127"/>
      <c r="COI46" s="127"/>
      <c r="COJ46" s="127"/>
      <c r="COK46" s="127"/>
      <c r="COL46" s="127"/>
      <c r="COM46" s="127"/>
      <c r="CON46" s="127"/>
      <c r="COO46" s="127"/>
      <c r="COP46" s="127"/>
      <c r="COQ46" s="127"/>
      <c r="COR46" s="127"/>
      <c r="COS46" s="127"/>
      <c r="COT46" s="127"/>
      <c r="COU46" s="127"/>
      <c r="COV46" s="127"/>
      <c r="COW46" s="127"/>
      <c r="COX46" s="127"/>
      <c r="COY46" s="127"/>
      <c r="COZ46" s="127"/>
      <c r="CPA46" s="127"/>
      <c r="CPB46" s="127"/>
      <c r="CPC46" s="127"/>
      <c r="CPD46" s="127"/>
      <c r="CPE46" s="127"/>
      <c r="CPF46" s="127"/>
      <c r="CPG46" s="127"/>
      <c r="CPH46" s="127"/>
      <c r="CPI46" s="127"/>
      <c r="CPJ46" s="127"/>
      <c r="CPK46" s="127"/>
      <c r="CPL46" s="127"/>
      <c r="CPM46" s="127"/>
      <c r="CPN46" s="127"/>
      <c r="CPO46" s="127"/>
      <c r="CPP46" s="127"/>
      <c r="CPQ46" s="127"/>
      <c r="CPR46" s="127"/>
      <c r="CPS46" s="127"/>
      <c r="CPT46" s="127"/>
      <c r="CPU46" s="127"/>
      <c r="CPV46" s="127"/>
      <c r="CPW46" s="127"/>
      <c r="CPX46" s="127"/>
      <c r="CPY46" s="127"/>
      <c r="CPZ46" s="127"/>
      <c r="CQA46" s="127"/>
      <c r="CQB46" s="127"/>
      <c r="CQC46" s="127"/>
      <c r="CQD46" s="127"/>
      <c r="CQE46" s="127"/>
      <c r="CQF46" s="127"/>
      <c r="CQG46" s="127"/>
      <c r="CQH46" s="127"/>
      <c r="CQI46" s="127"/>
      <c r="CQJ46" s="127"/>
      <c r="CQK46" s="127"/>
      <c r="CQL46" s="127"/>
      <c r="CQM46" s="127"/>
      <c r="CQN46" s="127"/>
      <c r="CQO46" s="127"/>
      <c r="CQP46" s="127"/>
      <c r="CQQ46" s="127"/>
      <c r="CQR46" s="127"/>
      <c r="CQS46" s="127"/>
      <c r="CQT46" s="127"/>
      <c r="CQU46" s="127"/>
      <c r="CQV46" s="127"/>
      <c r="CQW46" s="127"/>
      <c r="CQX46" s="127"/>
      <c r="CQY46" s="127"/>
      <c r="CQZ46" s="127"/>
      <c r="CRA46" s="127"/>
      <c r="CRB46" s="127"/>
      <c r="CRC46" s="127"/>
      <c r="CRD46" s="127"/>
      <c r="CRE46" s="127"/>
      <c r="CRF46" s="127"/>
      <c r="CRG46" s="127"/>
      <c r="CRH46" s="127"/>
      <c r="CRI46" s="127"/>
      <c r="CRJ46" s="127"/>
      <c r="CRK46" s="127"/>
      <c r="CRL46" s="127"/>
      <c r="CRM46" s="127"/>
      <c r="CRN46" s="127"/>
      <c r="CRO46" s="127"/>
      <c r="CRP46" s="127"/>
      <c r="CRQ46" s="127"/>
      <c r="CRR46" s="127"/>
      <c r="CRS46" s="127"/>
      <c r="CRT46" s="127"/>
      <c r="CRU46" s="127"/>
      <c r="CRV46" s="127"/>
      <c r="CRW46" s="127"/>
      <c r="CRX46" s="127"/>
      <c r="CRY46" s="127"/>
      <c r="CRZ46" s="127"/>
      <c r="CSA46" s="127"/>
      <c r="CSB46" s="127"/>
      <c r="CSC46" s="127"/>
      <c r="CSD46" s="127"/>
      <c r="CSE46" s="127"/>
      <c r="CSF46" s="127"/>
      <c r="CSG46" s="127"/>
      <c r="CSH46" s="127"/>
      <c r="CSI46" s="127"/>
      <c r="CSJ46" s="127"/>
      <c r="CSK46" s="127"/>
      <c r="CSL46" s="127"/>
      <c r="CSM46" s="127"/>
      <c r="CSN46" s="127"/>
      <c r="CSO46" s="127"/>
      <c r="CSP46" s="127"/>
      <c r="CSQ46" s="127"/>
      <c r="CSR46" s="127"/>
      <c r="CSS46" s="127"/>
      <c r="CST46" s="127"/>
      <c r="CSU46" s="127"/>
      <c r="CSV46" s="127"/>
      <c r="CSW46" s="127"/>
      <c r="CSX46" s="127"/>
      <c r="CSY46" s="127"/>
      <c r="CSZ46" s="127"/>
      <c r="CTA46" s="127"/>
      <c r="CTB46" s="127"/>
      <c r="CTC46" s="127"/>
      <c r="CTD46" s="127"/>
      <c r="CTE46" s="127"/>
      <c r="CTF46" s="127"/>
      <c r="CTG46" s="127"/>
      <c r="CTH46" s="127"/>
      <c r="CTI46" s="127"/>
      <c r="CTJ46" s="127"/>
      <c r="CTK46" s="127"/>
      <c r="CTL46" s="127"/>
      <c r="CTM46" s="127"/>
      <c r="CTN46" s="127"/>
      <c r="CTO46" s="127"/>
      <c r="CTP46" s="127"/>
      <c r="CTQ46" s="127"/>
      <c r="CTR46" s="127"/>
      <c r="CTS46" s="127"/>
      <c r="CTT46" s="127"/>
      <c r="CTU46" s="127"/>
      <c r="CTV46" s="127"/>
      <c r="CTW46" s="127"/>
      <c r="CTX46" s="127"/>
      <c r="CTY46" s="127"/>
      <c r="CTZ46" s="127"/>
      <c r="CUA46" s="127"/>
      <c r="CUB46" s="127"/>
      <c r="CUC46" s="127"/>
      <c r="CUD46" s="127"/>
      <c r="CUE46" s="127"/>
      <c r="CUF46" s="127"/>
      <c r="CUG46" s="127"/>
      <c r="CUH46" s="127"/>
      <c r="CUI46" s="127"/>
      <c r="CUJ46" s="127"/>
      <c r="CUK46" s="127"/>
      <c r="CUL46" s="127"/>
      <c r="CUM46" s="127"/>
      <c r="CUN46" s="127"/>
      <c r="CUO46" s="127"/>
      <c r="CUP46" s="127"/>
      <c r="CUQ46" s="127"/>
      <c r="CUR46" s="127"/>
      <c r="CUS46" s="127"/>
      <c r="CUT46" s="127"/>
      <c r="CUU46" s="127"/>
      <c r="CUV46" s="127"/>
      <c r="CUW46" s="127"/>
      <c r="CUX46" s="127"/>
      <c r="CUY46" s="127"/>
      <c r="CUZ46" s="127"/>
      <c r="CVA46" s="127"/>
      <c r="CVB46" s="127"/>
      <c r="CVC46" s="127"/>
      <c r="CVD46" s="127"/>
      <c r="CVE46" s="127"/>
      <c r="CVF46" s="127"/>
      <c r="CVG46" s="127"/>
      <c r="CVH46" s="127"/>
      <c r="CVI46" s="127"/>
      <c r="CVJ46" s="127"/>
      <c r="CVK46" s="127"/>
      <c r="CVL46" s="127"/>
      <c r="CVM46" s="127"/>
      <c r="CVN46" s="127"/>
      <c r="CVO46" s="127"/>
      <c r="CVP46" s="127"/>
      <c r="CVQ46" s="127"/>
      <c r="CVR46" s="127"/>
      <c r="CVS46" s="127"/>
      <c r="CVT46" s="127"/>
      <c r="CVU46" s="127"/>
      <c r="CVV46" s="127"/>
      <c r="CVW46" s="127"/>
      <c r="CVX46" s="127"/>
      <c r="CVY46" s="127"/>
      <c r="CVZ46" s="127"/>
      <c r="CWA46" s="127"/>
      <c r="CWB46" s="127"/>
      <c r="CWC46" s="127"/>
      <c r="CWD46" s="127"/>
      <c r="CWE46" s="127"/>
      <c r="CWF46" s="127"/>
      <c r="CWG46" s="127"/>
      <c r="CWH46" s="127"/>
      <c r="CWI46" s="127"/>
      <c r="CWJ46" s="127"/>
      <c r="CWK46" s="127"/>
      <c r="CWL46" s="127"/>
      <c r="CWM46" s="127"/>
      <c r="CWN46" s="127"/>
      <c r="CWO46" s="127"/>
      <c r="CWP46" s="127"/>
      <c r="CWQ46" s="127"/>
      <c r="CWR46" s="127"/>
      <c r="CWS46" s="127"/>
      <c r="CWT46" s="127"/>
      <c r="CWU46" s="127"/>
      <c r="CWV46" s="127"/>
      <c r="CWW46" s="127"/>
      <c r="CWX46" s="127"/>
      <c r="CWY46" s="127"/>
      <c r="CWZ46" s="127"/>
      <c r="CXA46" s="127"/>
      <c r="CXB46" s="127"/>
      <c r="CXC46" s="127"/>
      <c r="CXD46" s="127"/>
      <c r="CXE46" s="127"/>
      <c r="CXF46" s="127"/>
      <c r="CXG46" s="127"/>
      <c r="CXH46" s="127"/>
      <c r="CXI46" s="127"/>
      <c r="CXJ46" s="127"/>
      <c r="CXK46" s="127"/>
      <c r="CXL46" s="127"/>
      <c r="CXM46" s="127"/>
      <c r="CXN46" s="127"/>
      <c r="CXO46" s="127"/>
      <c r="CXP46" s="127"/>
      <c r="CXQ46" s="127"/>
      <c r="CXR46" s="127"/>
      <c r="CXS46" s="127"/>
      <c r="CXT46" s="127"/>
      <c r="CXU46" s="127"/>
      <c r="CXV46" s="127"/>
      <c r="CXW46" s="127"/>
      <c r="CXX46" s="127"/>
      <c r="CXY46" s="127"/>
      <c r="CXZ46" s="127"/>
      <c r="CYA46" s="127"/>
      <c r="CYB46" s="127"/>
      <c r="CYC46" s="127"/>
      <c r="CYD46" s="127"/>
      <c r="CYE46" s="127"/>
      <c r="CYF46" s="127"/>
      <c r="CYG46" s="127"/>
      <c r="CYH46" s="127"/>
      <c r="CYI46" s="127"/>
      <c r="CYJ46" s="127"/>
      <c r="CYK46" s="127"/>
      <c r="CYL46" s="127"/>
      <c r="CYM46" s="127"/>
      <c r="CYN46" s="127"/>
      <c r="CYO46" s="127"/>
      <c r="CYP46" s="127"/>
      <c r="CYQ46" s="127"/>
      <c r="CYR46" s="127"/>
      <c r="CYS46" s="127"/>
      <c r="CYT46" s="127"/>
      <c r="CYU46" s="127"/>
      <c r="CYV46" s="127"/>
      <c r="CYW46" s="127"/>
      <c r="CYX46" s="127"/>
      <c r="CYY46" s="127"/>
      <c r="CYZ46" s="127"/>
      <c r="CZA46" s="127"/>
      <c r="CZB46" s="127"/>
      <c r="CZC46" s="127"/>
      <c r="CZD46" s="127"/>
      <c r="CZE46" s="127"/>
      <c r="CZF46" s="127"/>
      <c r="CZG46" s="127"/>
      <c r="CZH46" s="127"/>
      <c r="CZI46" s="127"/>
      <c r="CZJ46" s="127"/>
      <c r="CZK46" s="127"/>
      <c r="CZL46" s="127"/>
      <c r="CZM46" s="127"/>
      <c r="CZN46" s="127"/>
      <c r="CZO46" s="127"/>
      <c r="CZP46" s="127"/>
      <c r="CZQ46" s="127"/>
      <c r="CZR46" s="127"/>
      <c r="CZS46" s="127"/>
      <c r="CZT46" s="127"/>
      <c r="CZU46" s="127"/>
      <c r="CZV46" s="127"/>
      <c r="CZW46" s="127"/>
      <c r="CZX46" s="127"/>
      <c r="CZY46" s="127"/>
      <c r="CZZ46" s="127"/>
      <c r="DAA46" s="127"/>
      <c r="DAB46" s="127"/>
      <c r="DAC46" s="127"/>
      <c r="DAD46" s="127"/>
      <c r="DAE46" s="127"/>
      <c r="DAF46" s="127"/>
      <c r="DAG46" s="127"/>
      <c r="DAH46" s="127"/>
      <c r="DAI46" s="127"/>
      <c r="DAJ46" s="127"/>
      <c r="DAK46" s="127"/>
      <c r="DAL46" s="127"/>
      <c r="DAM46" s="127"/>
      <c r="DAN46" s="127"/>
      <c r="DAO46" s="127"/>
      <c r="DAP46" s="127"/>
      <c r="DAQ46" s="127"/>
      <c r="DAR46" s="127"/>
      <c r="DAS46" s="127"/>
      <c r="DAT46" s="127"/>
      <c r="DAU46" s="127"/>
      <c r="DAV46" s="127"/>
      <c r="DAW46" s="127"/>
      <c r="DAX46" s="127"/>
      <c r="DAY46" s="127"/>
      <c r="DAZ46" s="127"/>
      <c r="DBA46" s="127"/>
      <c r="DBB46" s="127"/>
      <c r="DBC46" s="127"/>
      <c r="DBD46" s="127"/>
      <c r="DBE46" s="127"/>
      <c r="DBF46" s="127"/>
      <c r="DBG46" s="127"/>
      <c r="DBH46" s="127"/>
      <c r="DBI46" s="127"/>
      <c r="DBJ46" s="127"/>
      <c r="DBK46" s="127"/>
      <c r="DBL46" s="127"/>
      <c r="DBM46" s="127"/>
      <c r="DBN46" s="127"/>
      <c r="DBO46" s="127"/>
      <c r="DBP46" s="127"/>
      <c r="DBQ46" s="127"/>
      <c r="DBR46" s="127"/>
      <c r="DBS46" s="127"/>
      <c r="DBT46" s="127"/>
      <c r="DBU46" s="127"/>
      <c r="DBV46" s="127"/>
      <c r="DBW46" s="127"/>
      <c r="DBX46" s="127"/>
      <c r="DBY46" s="127"/>
      <c r="DBZ46" s="127"/>
      <c r="DCA46" s="127"/>
      <c r="DCB46" s="127"/>
      <c r="DCC46" s="127"/>
      <c r="DCD46" s="127"/>
      <c r="DCE46" s="127"/>
      <c r="DCF46" s="127"/>
      <c r="DCG46" s="127"/>
      <c r="DCH46" s="127"/>
      <c r="DCI46" s="127"/>
      <c r="DCJ46" s="127"/>
      <c r="DCK46" s="127"/>
      <c r="DCL46" s="127"/>
      <c r="DCM46" s="127"/>
      <c r="DCN46" s="127"/>
      <c r="DCO46" s="127"/>
      <c r="DCP46" s="127"/>
      <c r="DCQ46" s="127"/>
      <c r="DCR46" s="127"/>
      <c r="DCS46" s="127"/>
      <c r="DCT46" s="127"/>
      <c r="DCU46" s="127"/>
      <c r="DCV46" s="127"/>
      <c r="DCW46" s="127"/>
      <c r="DCX46" s="127"/>
      <c r="DCY46" s="127"/>
      <c r="DCZ46" s="127"/>
      <c r="DDA46" s="127"/>
      <c r="DDB46" s="127"/>
      <c r="DDC46" s="127"/>
      <c r="DDD46" s="127"/>
      <c r="DDE46" s="127"/>
      <c r="DDF46" s="127"/>
      <c r="DDG46" s="127"/>
      <c r="DDH46" s="127"/>
      <c r="DDI46" s="127"/>
      <c r="DDJ46" s="127"/>
      <c r="DDK46" s="127"/>
      <c r="DDL46" s="127"/>
      <c r="DDM46" s="127"/>
      <c r="DDN46" s="127"/>
      <c r="DDO46" s="127"/>
      <c r="DDP46" s="127"/>
      <c r="DDQ46" s="127"/>
      <c r="DDR46" s="127"/>
      <c r="DDS46" s="127"/>
      <c r="DDT46" s="127"/>
      <c r="DDU46" s="127"/>
      <c r="DDV46" s="127"/>
      <c r="DDW46" s="127"/>
      <c r="DDX46" s="127"/>
      <c r="DDY46" s="127"/>
      <c r="DDZ46" s="127"/>
      <c r="DEA46" s="127"/>
      <c r="DEB46" s="127"/>
      <c r="DEC46" s="127"/>
      <c r="DED46" s="127"/>
      <c r="DEE46" s="127"/>
      <c r="DEF46" s="127"/>
      <c r="DEG46" s="127"/>
      <c r="DEH46" s="127"/>
      <c r="DEI46" s="127"/>
      <c r="DEJ46" s="127"/>
      <c r="DEK46" s="127"/>
      <c r="DEL46" s="127"/>
      <c r="DEM46" s="127"/>
      <c r="DEN46" s="127"/>
      <c r="DEO46" s="127"/>
      <c r="DEP46" s="127"/>
      <c r="DEQ46" s="127"/>
      <c r="DER46" s="127"/>
      <c r="DES46" s="127"/>
      <c r="DET46" s="127"/>
      <c r="DEU46" s="127"/>
      <c r="DEV46" s="127"/>
      <c r="DEW46" s="127"/>
      <c r="DEX46" s="127"/>
      <c r="DEY46" s="127"/>
      <c r="DEZ46" s="127"/>
      <c r="DFA46" s="127"/>
      <c r="DFB46" s="127"/>
      <c r="DFC46" s="127"/>
      <c r="DFD46" s="127"/>
      <c r="DFE46" s="127"/>
      <c r="DFF46" s="127"/>
      <c r="DFG46" s="127"/>
      <c r="DFH46" s="127"/>
      <c r="DFI46" s="127"/>
      <c r="DFJ46" s="127"/>
      <c r="DFK46" s="127"/>
      <c r="DFL46" s="127"/>
      <c r="DFM46" s="127"/>
      <c r="DFN46" s="127"/>
      <c r="DFO46" s="127"/>
      <c r="DFP46" s="127"/>
      <c r="DFQ46" s="127"/>
      <c r="DFR46" s="127"/>
      <c r="DFS46" s="127"/>
      <c r="DFT46" s="127"/>
      <c r="DFU46" s="127"/>
      <c r="DFV46" s="127"/>
      <c r="DFW46" s="127"/>
      <c r="DFX46" s="127"/>
      <c r="DFY46" s="127"/>
      <c r="DFZ46" s="127"/>
      <c r="DGA46" s="127"/>
      <c r="DGB46" s="127"/>
      <c r="DGC46" s="127"/>
      <c r="DGD46" s="127"/>
      <c r="DGE46" s="127"/>
      <c r="DGF46" s="127"/>
      <c r="DGG46" s="127"/>
      <c r="DGH46" s="127"/>
      <c r="DGI46" s="127"/>
      <c r="DGJ46" s="127"/>
      <c r="DGK46" s="127"/>
      <c r="DGL46" s="127"/>
      <c r="DGM46" s="127"/>
      <c r="DGN46" s="127"/>
      <c r="DGO46" s="127"/>
      <c r="DGP46" s="127"/>
      <c r="DGQ46" s="127"/>
      <c r="DGR46" s="127"/>
      <c r="DGS46" s="127"/>
      <c r="DGT46" s="127"/>
      <c r="DGU46" s="127"/>
      <c r="DGV46" s="127"/>
      <c r="DGW46" s="127"/>
      <c r="DGX46" s="127"/>
      <c r="DGY46" s="127"/>
      <c r="DGZ46" s="127"/>
      <c r="DHA46" s="127"/>
      <c r="DHB46" s="127"/>
      <c r="DHC46" s="127"/>
      <c r="DHD46" s="127"/>
      <c r="DHE46" s="127"/>
      <c r="DHF46" s="127"/>
      <c r="DHG46" s="127"/>
      <c r="DHH46" s="127"/>
      <c r="DHI46" s="127"/>
      <c r="DHJ46" s="127"/>
      <c r="DHK46" s="127"/>
      <c r="DHL46" s="127"/>
      <c r="DHM46" s="127"/>
      <c r="DHN46" s="127"/>
      <c r="DHO46" s="127"/>
      <c r="DHP46" s="127"/>
      <c r="DHQ46" s="127"/>
      <c r="DHR46" s="127"/>
      <c r="DHS46" s="127"/>
      <c r="DHT46" s="127"/>
      <c r="DHU46" s="127"/>
      <c r="DHV46" s="127"/>
      <c r="DHW46" s="127"/>
      <c r="DHX46" s="127"/>
      <c r="DHY46" s="127"/>
      <c r="DHZ46" s="127"/>
      <c r="DIA46" s="127"/>
      <c r="DIB46" s="127"/>
      <c r="DIC46" s="127"/>
      <c r="DID46" s="127"/>
      <c r="DIE46" s="127"/>
      <c r="DIF46" s="127"/>
      <c r="DIG46" s="127"/>
      <c r="DIH46" s="127"/>
      <c r="DII46" s="127"/>
      <c r="DIJ46" s="127"/>
      <c r="DIK46" s="127"/>
      <c r="DIL46" s="127"/>
      <c r="DIM46" s="127"/>
      <c r="DIN46" s="127"/>
      <c r="DIO46" s="127"/>
      <c r="DIP46" s="127"/>
      <c r="DIQ46" s="127"/>
      <c r="DIR46" s="127"/>
      <c r="DIS46" s="127"/>
      <c r="DIT46" s="127"/>
      <c r="DIU46" s="127"/>
      <c r="DIV46" s="127"/>
      <c r="DIW46" s="127"/>
      <c r="DIX46" s="127"/>
      <c r="DIY46" s="127"/>
      <c r="DIZ46" s="127"/>
      <c r="DJA46" s="127"/>
      <c r="DJB46" s="127"/>
      <c r="DJC46" s="127"/>
      <c r="DJD46" s="127"/>
      <c r="DJE46" s="127"/>
      <c r="DJF46" s="127"/>
      <c r="DJG46" s="127"/>
      <c r="DJH46" s="127"/>
      <c r="DJI46" s="127"/>
      <c r="DJJ46" s="127"/>
      <c r="DJK46" s="127"/>
      <c r="DJL46" s="127"/>
      <c r="DJM46" s="127"/>
      <c r="DJN46" s="127"/>
      <c r="DJO46" s="127"/>
      <c r="DJP46" s="127"/>
      <c r="DJQ46" s="127"/>
      <c r="DJR46" s="127"/>
      <c r="DJS46" s="127"/>
      <c r="DJT46" s="127"/>
      <c r="DJU46" s="127"/>
      <c r="DJV46" s="127"/>
      <c r="DJW46" s="127"/>
      <c r="DJX46" s="127"/>
      <c r="DJY46" s="127"/>
      <c r="DJZ46" s="127"/>
      <c r="DKA46" s="127"/>
      <c r="DKB46" s="127"/>
      <c r="DKC46" s="127"/>
      <c r="DKD46" s="127"/>
      <c r="DKE46" s="127"/>
      <c r="DKF46" s="127"/>
      <c r="DKG46" s="127"/>
      <c r="DKH46" s="127"/>
      <c r="DKI46" s="127"/>
      <c r="DKJ46" s="127"/>
      <c r="DKK46" s="127"/>
      <c r="DKL46" s="127"/>
      <c r="DKM46" s="127"/>
      <c r="DKN46" s="127"/>
      <c r="DKO46" s="127"/>
      <c r="DKP46" s="127"/>
      <c r="DKQ46" s="127"/>
      <c r="DKR46" s="127"/>
      <c r="DKS46" s="127"/>
      <c r="DKT46" s="127"/>
      <c r="DKU46" s="127"/>
      <c r="DKV46" s="127"/>
      <c r="DKW46" s="127"/>
      <c r="DKX46" s="127"/>
      <c r="DKY46" s="127"/>
      <c r="DKZ46" s="127"/>
      <c r="DLA46" s="127"/>
      <c r="DLB46" s="127"/>
      <c r="DLC46" s="127"/>
      <c r="DLD46" s="127"/>
      <c r="DLE46" s="127"/>
      <c r="DLF46" s="127"/>
      <c r="DLG46" s="127"/>
      <c r="DLH46" s="127"/>
      <c r="DLI46" s="127"/>
      <c r="DLJ46" s="127"/>
      <c r="DLK46" s="127"/>
      <c r="DLL46" s="127"/>
      <c r="DLM46" s="127"/>
      <c r="DLN46" s="127"/>
      <c r="DLO46" s="127"/>
      <c r="DLP46" s="127"/>
      <c r="DLQ46" s="127"/>
      <c r="DLR46" s="127"/>
      <c r="DLS46" s="127"/>
      <c r="DLT46" s="127"/>
      <c r="DLU46" s="127"/>
      <c r="DLV46" s="127"/>
      <c r="DLW46" s="127"/>
      <c r="DLX46" s="127"/>
      <c r="DLY46" s="127"/>
      <c r="DLZ46" s="127"/>
      <c r="DMA46" s="127"/>
      <c r="DMB46" s="127"/>
      <c r="DMC46" s="127"/>
      <c r="DMD46" s="127"/>
      <c r="DME46" s="127"/>
      <c r="DMF46" s="127"/>
      <c r="DMG46" s="127"/>
      <c r="DMH46" s="127"/>
      <c r="DMI46" s="127"/>
      <c r="DMJ46" s="127"/>
      <c r="DMK46" s="127"/>
      <c r="DML46" s="127"/>
      <c r="DMM46" s="127"/>
      <c r="DMN46" s="127"/>
      <c r="DMO46" s="127"/>
      <c r="DMP46" s="127"/>
      <c r="DMQ46" s="127"/>
      <c r="DMR46" s="127"/>
      <c r="DMS46" s="127"/>
      <c r="DMT46" s="127"/>
      <c r="DMU46" s="127"/>
      <c r="DMV46" s="127"/>
      <c r="DMW46" s="127"/>
      <c r="DMX46" s="127"/>
      <c r="DMY46" s="127"/>
      <c r="DMZ46" s="127"/>
      <c r="DNA46" s="127"/>
      <c r="DNB46" s="127"/>
      <c r="DNC46" s="127"/>
      <c r="DND46" s="127"/>
      <c r="DNE46" s="127"/>
      <c r="DNF46" s="127"/>
      <c r="DNG46" s="127"/>
      <c r="DNH46" s="127"/>
      <c r="DNI46" s="127"/>
      <c r="DNJ46" s="127"/>
      <c r="DNK46" s="127"/>
      <c r="DNL46" s="127"/>
      <c r="DNM46" s="127"/>
      <c r="DNN46" s="127"/>
      <c r="DNO46" s="127"/>
      <c r="DNP46" s="127"/>
      <c r="DNQ46" s="127"/>
      <c r="DNR46" s="127"/>
      <c r="DNS46" s="127"/>
      <c r="DNT46" s="127"/>
      <c r="DNU46" s="127"/>
      <c r="DNV46" s="127"/>
      <c r="DNW46" s="127"/>
      <c r="DNX46" s="127"/>
      <c r="DNY46" s="127"/>
      <c r="DNZ46" s="127"/>
      <c r="DOA46" s="127"/>
      <c r="DOB46" s="127"/>
      <c r="DOC46" s="127"/>
      <c r="DOD46" s="127"/>
      <c r="DOE46" s="127"/>
      <c r="DOF46" s="127"/>
      <c r="DOG46" s="127"/>
      <c r="DOH46" s="127"/>
      <c r="DOI46" s="127"/>
      <c r="DOJ46" s="127"/>
      <c r="DOK46" s="127"/>
      <c r="DOL46" s="127"/>
      <c r="DOM46" s="127"/>
      <c r="DON46" s="127"/>
      <c r="DOO46" s="127"/>
      <c r="DOP46" s="127"/>
      <c r="DOQ46" s="127"/>
      <c r="DOR46" s="127"/>
      <c r="DOS46" s="127"/>
      <c r="DOT46" s="127"/>
      <c r="DOU46" s="127"/>
      <c r="DOV46" s="127"/>
      <c r="DOW46" s="127"/>
      <c r="DOX46" s="127"/>
      <c r="DOY46" s="127"/>
      <c r="DOZ46" s="127"/>
      <c r="DPA46" s="127"/>
      <c r="DPB46" s="127"/>
      <c r="DPC46" s="127"/>
      <c r="DPD46" s="127"/>
      <c r="DPE46" s="127"/>
      <c r="DPF46" s="127"/>
      <c r="DPG46" s="127"/>
      <c r="DPH46" s="127"/>
      <c r="DPI46" s="127"/>
      <c r="DPJ46" s="127"/>
      <c r="DPK46" s="127"/>
      <c r="DPL46" s="127"/>
      <c r="DPM46" s="127"/>
      <c r="DPN46" s="127"/>
      <c r="DPO46" s="127"/>
      <c r="DPP46" s="127"/>
      <c r="DPQ46" s="127"/>
      <c r="DPR46" s="127"/>
      <c r="DPS46" s="127"/>
      <c r="DPT46" s="127"/>
      <c r="DPU46" s="127"/>
      <c r="DPV46" s="127"/>
      <c r="DPW46" s="127"/>
      <c r="DPX46" s="127"/>
      <c r="DPY46" s="127"/>
      <c r="DPZ46" s="127"/>
      <c r="DQA46" s="127"/>
      <c r="DQB46" s="127"/>
      <c r="DQC46" s="127"/>
      <c r="DQD46" s="127"/>
      <c r="DQE46" s="127"/>
      <c r="DQF46" s="127"/>
      <c r="DQG46" s="127"/>
      <c r="DQH46" s="127"/>
      <c r="DQI46" s="127"/>
      <c r="DQJ46" s="127"/>
      <c r="DQK46" s="127"/>
      <c r="DQL46" s="127"/>
      <c r="DQM46" s="127"/>
      <c r="DQN46" s="127"/>
      <c r="DQO46" s="127"/>
      <c r="DQP46" s="127"/>
      <c r="DQQ46" s="127"/>
      <c r="DQR46" s="127"/>
      <c r="DQS46" s="127"/>
      <c r="DQT46" s="127"/>
      <c r="DQU46" s="127"/>
      <c r="DQV46" s="127"/>
      <c r="DQW46" s="127"/>
      <c r="DQX46" s="127"/>
      <c r="DQY46" s="127"/>
      <c r="DQZ46" s="127"/>
      <c r="DRA46" s="127"/>
      <c r="DRB46" s="127"/>
      <c r="DRC46" s="127"/>
      <c r="DRD46" s="127"/>
      <c r="DRE46" s="127"/>
      <c r="DRF46" s="127"/>
      <c r="DRG46" s="127"/>
      <c r="DRH46" s="127"/>
      <c r="DRI46" s="127"/>
      <c r="DRJ46" s="127"/>
      <c r="DRK46" s="127"/>
      <c r="DRL46" s="127"/>
      <c r="DRM46" s="127"/>
      <c r="DRN46" s="127"/>
      <c r="DRO46" s="127"/>
      <c r="DRP46" s="127"/>
      <c r="DRQ46" s="127"/>
      <c r="DRR46" s="127"/>
      <c r="DRS46" s="127"/>
      <c r="DRT46" s="127"/>
      <c r="DRU46" s="127"/>
      <c r="DRV46" s="127"/>
      <c r="DRW46" s="127"/>
      <c r="DRX46" s="127"/>
      <c r="DRY46" s="127"/>
      <c r="DRZ46" s="127"/>
      <c r="DSA46" s="127"/>
      <c r="DSB46" s="127"/>
      <c r="DSC46" s="127"/>
      <c r="DSD46" s="127"/>
      <c r="DSE46" s="127"/>
      <c r="DSF46" s="127"/>
      <c r="DSG46" s="127"/>
      <c r="DSH46" s="127"/>
      <c r="DSI46" s="127"/>
      <c r="DSJ46" s="127"/>
      <c r="DSK46" s="127"/>
      <c r="DSL46" s="127"/>
      <c r="DSM46" s="127"/>
      <c r="DSN46" s="127"/>
      <c r="DSO46" s="127"/>
      <c r="DSP46" s="127"/>
      <c r="DSQ46" s="127"/>
      <c r="DSR46" s="127"/>
      <c r="DSS46" s="127"/>
      <c r="DST46" s="127"/>
      <c r="DSU46" s="127"/>
      <c r="DSV46" s="127"/>
      <c r="DSW46" s="127"/>
      <c r="DSX46" s="127"/>
      <c r="DSY46" s="127"/>
      <c r="DSZ46" s="127"/>
      <c r="DTA46" s="127"/>
      <c r="DTB46" s="127"/>
      <c r="DTC46" s="127"/>
      <c r="DTD46" s="127"/>
      <c r="DTE46" s="127"/>
      <c r="DTF46" s="127"/>
      <c r="DTG46" s="127"/>
      <c r="DTH46" s="127"/>
      <c r="DTI46" s="127"/>
      <c r="DTJ46" s="127"/>
      <c r="DTK46" s="127"/>
      <c r="DTL46" s="127"/>
      <c r="DTM46" s="127"/>
      <c r="DTN46" s="127"/>
      <c r="DTO46" s="127"/>
      <c r="DTP46" s="127"/>
      <c r="DTQ46" s="127"/>
      <c r="DTR46" s="127"/>
      <c r="DTS46" s="127"/>
      <c r="DTT46" s="127"/>
      <c r="DTU46" s="127"/>
      <c r="DTV46" s="127"/>
      <c r="DTW46" s="127"/>
      <c r="DTX46" s="127"/>
      <c r="DTY46" s="127"/>
      <c r="DTZ46" s="127"/>
      <c r="DUA46" s="127"/>
      <c r="DUB46" s="127"/>
      <c r="DUC46" s="127"/>
      <c r="DUD46" s="127"/>
      <c r="DUE46" s="127"/>
      <c r="DUF46" s="127"/>
      <c r="DUG46" s="127"/>
      <c r="DUH46" s="127"/>
      <c r="DUI46" s="127"/>
      <c r="DUJ46" s="127"/>
      <c r="DUK46" s="127"/>
      <c r="DUL46" s="127"/>
      <c r="DUM46" s="127"/>
      <c r="DUN46" s="127"/>
      <c r="DUO46" s="127"/>
      <c r="DUP46" s="127"/>
      <c r="DUQ46" s="127"/>
      <c r="DUR46" s="127"/>
      <c r="DUS46" s="127"/>
      <c r="DUT46" s="127"/>
      <c r="DUU46" s="127"/>
      <c r="DUV46" s="127"/>
      <c r="DUW46" s="127"/>
      <c r="DUX46" s="127"/>
      <c r="DUY46" s="127"/>
      <c r="DUZ46" s="127"/>
      <c r="DVA46" s="127"/>
      <c r="DVB46" s="127"/>
      <c r="DVC46" s="127"/>
      <c r="DVD46" s="127"/>
      <c r="DVE46" s="127"/>
      <c r="DVF46" s="127"/>
      <c r="DVG46" s="127"/>
      <c r="DVH46" s="127"/>
      <c r="DVI46" s="127"/>
      <c r="DVJ46" s="127"/>
      <c r="DVK46" s="127"/>
      <c r="DVL46" s="127"/>
      <c r="DVM46" s="127"/>
      <c r="DVN46" s="127"/>
      <c r="DVO46" s="127"/>
      <c r="DVP46" s="127"/>
      <c r="DVQ46" s="127"/>
      <c r="DVR46" s="127"/>
      <c r="DVS46" s="127"/>
      <c r="DVT46" s="127"/>
      <c r="DVU46" s="127"/>
      <c r="DVV46" s="127"/>
      <c r="DVW46" s="127"/>
      <c r="DVX46" s="127"/>
      <c r="DVY46" s="127"/>
      <c r="DVZ46" s="127"/>
      <c r="DWA46" s="127"/>
      <c r="DWB46" s="127"/>
      <c r="DWC46" s="127"/>
      <c r="DWD46" s="127"/>
      <c r="DWE46" s="127"/>
      <c r="DWF46" s="127"/>
      <c r="DWG46" s="127"/>
      <c r="DWH46" s="127"/>
      <c r="DWI46" s="127"/>
      <c r="DWJ46" s="127"/>
      <c r="DWK46" s="127"/>
      <c r="DWL46" s="127"/>
      <c r="DWM46" s="127"/>
      <c r="DWN46" s="127"/>
      <c r="DWO46" s="127"/>
      <c r="DWP46" s="127"/>
      <c r="DWQ46" s="127"/>
      <c r="DWR46" s="127"/>
      <c r="DWS46" s="127"/>
      <c r="DWT46" s="127"/>
      <c r="DWU46" s="127"/>
      <c r="DWV46" s="127"/>
      <c r="DWW46" s="127"/>
      <c r="DWX46" s="127"/>
      <c r="DWY46" s="127"/>
      <c r="DWZ46" s="127"/>
      <c r="DXA46" s="127"/>
      <c r="DXB46" s="127"/>
      <c r="DXC46" s="127"/>
      <c r="DXD46" s="127"/>
      <c r="DXE46" s="127"/>
      <c r="DXF46" s="127"/>
      <c r="DXG46" s="127"/>
      <c r="DXH46" s="127"/>
      <c r="DXI46" s="127"/>
      <c r="DXJ46" s="127"/>
      <c r="DXK46" s="127"/>
      <c r="DXL46" s="127"/>
      <c r="DXM46" s="127"/>
      <c r="DXN46" s="127"/>
      <c r="DXO46" s="127"/>
      <c r="DXP46" s="127"/>
      <c r="DXQ46" s="127"/>
      <c r="DXR46" s="127"/>
      <c r="DXS46" s="127"/>
      <c r="DXT46" s="127"/>
      <c r="DXU46" s="127"/>
      <c r="DXV46" s="127"/>
      <c r="DXW46" s="127"/>
      <c r="DXX46" s="127"/>
      <c r="DXY46" s="127"/>
      <c r="DXZ46" s="127"/>
      <c r="DYA46" s="127"/>
      <c r="DYB46" s="127"/>
      <c r="DYC46" s="127"/>
      <c r="DYD46" s="127"/>
      <c r="DYE46" s="127"/>
      <c r="DYF46" s="127"/>
      <c r="DYG46" s="127"/>
      <c r="DYH46" s="127"/>
      <c r="DYI46" s="127"/>
      <c r="DYJ46" s="127"/>
      <c r="DYK46" s="127"/>
      <c r="DYL46" s="127"/>
      <c r="DYM46" s="127"/>
      <c r="DYN46" s="127"/>
      <c r="DYO46" s="127"/>
      <c r="DYP46" s="127"/>
      <c r="DYQ46" s="127"/>
      <c r="DYR46" s="127"/>
      <c r="DYS46" s="127"/>
      <c r="DYT46" s="127"/>
      <c r="DYU46" s="127"/>
      <c r="DYV46" s="127"/>
      <c r="DYW46" s="127"/>
      <c r="DYX46" s="127"/>
      <c r="DYY46" s="127"/>
      <c r="DYZ46" s="127"/>
      <c r="DZA46" s="127"/>
      <c r="DZB46" s="127"/>
      <c r="DZC46" s="127"/>
      <c r="DZD46" s="127"/>
      <c r="DZE46" s="127"/>
      <c r="DZF46" s="127"/>
      <c r="DZG46" s="127"/>
      <c r="DZH46" s="127"/>
      <c r="DZI46" s="127"/>
      <c r="DZJ46" s="127"/>
      <c r="DZK46" s="127"/>
      <c r="DZL46" s="127"/>
      <c r="DZM46" s="127"/>
      <c r="DZN46" s="127"/>
      <c r="DZO46" s="127"/>
      <c r="DZP46" s="127"/>
      <c r="DZQ46" s="127"/>
      <c r="DZR46" s="127"/>
      <c r="DZS46" s="127"/>
      <c r="DZT46" s="127"/>
      <c r="DZU46" s="127"/>
      <c r="DZV46" s="127"/>
      <c r="DZW46" s="127"/>
      <c r="DZX46" s="127"/>
      <c r="DZY46" s="127"/>
      <c r="DZZ46" s="127"/>
      <c r="EAA46" s="127"/>
      <c r="EAB46" s="127"/>
      <c r="EAC46" s="127"/>
      <c r="EAD46" s="127"/>
      <c r="EAE46" s="127"/>
      <c r="EAF46" s="127"/>
      <c r="EAG46" s="127"/>
      <c r="EAH46" s="127"/>
      <c r="EAI46" s="127"/>
      <c r="EAJ46" s="127"/>
      <c r="EAK46" s="127"/>
      <c r="EAL46" s="127"/>
      <c r="EAM46" s="127"/>
      <c r="EAN46" s="127"/>
      <c r="EAO46" s="127"/>
      <c r="EAP46" s="127"/>
      <c r="EAQ46" s="127"/>
      <c r="EAR46" s="127"/>
      <c r="EAS46" s="127"/>
      <c r="EAT46" s="127"/>
      <c r="EAU46" s="127"/>
      <c r="EAV46" s="127"/>
      <c r="EAW46" s="127"/>
      <c r="EAX46" s="127"/>
      <c r="EAY46" s="127"/>
      <c r="EAZ46" s="127"/>
      <c r="EBA46" s="127"/>
      <c r="EBB46" s="127"/>
      <c r="EBC46" s="127"/>
      <c r="EBD46" s="127"/>
      <c r="EBE46" s="127"/>
      <c r="EBF46" s="127"/>
      <c r="EBG46" s="127"/>
      <c r="EBH46" s="127"/>
      <c r="EBI46" s="127"/>
      <c r="EBJ46" s="127"/>
      <c r="EBK46" s="127"/>
      <c r="EBL46" s="127"/>
      <c r="EBM46" s="127"/>
      <c r="EBN46" s="127"/>
      <c r="EBO46" s="127"/>
      <c r="EBP46" s="127"/>
      <c r="EBQ46" s="127"/>
      <c r="EBR46" s="127"/>
      <c r="EBS46" s="127"/>
      <c r="EBT46" s="127"/>
      <c r="EBU46" s="127"/>
      <c r="EBV46" s="127"/>
      <c r="EBW46" s="127"/>
      <c r="EBX46" s="127"/>
      <c r="EBY46" s="127"/>
      <c r="EBZ46" s="127"/>
      <c r="ECA46" s="127"/>
      <c r="ECB46" s="127"/>
      <c r="ECC46" s="127"/>
      <c r="ECD46" s="127"/>
      <c r="ECE46" s="127"/>
      <c r="ECF46" s="127"/>
      <c r="ECG46" s="127"/>
      <c r="ECH46" s="127"/>
      <c r="ECI46" s="127"/>
      <c r="ECJ46" s="127"/>
      <c r="ECK46" s="127"/>
      <c r="ECL46" s="127"/>
      <c r="ECM46" s="127"/>
      <c r="ECN46" s="127"/>
      <c r="ECO46" s="127"/>
      <c r="ECP46" s="127"/>
      <c r="ECQ46" s="127"/>
      <c r="ECR46" s="127"/>
      <c r="ECS46" s="127"/>
      <c r="ECT46" s="127"/>
      <c r="ECU46" s="127"/>
      <c r="ECV46" s="127"/>
      <c r="ECW46" s="127"/>
      <c r="ECX46" s="127"/>
      <c r="ECY46" s="127"/>
      <c r="ECZ46" s="127"/>
      <c r="EDA46" s="127"/>
      <c r="EDB46" s="127"/>
      <c r="EDC46" s="127"/>
      <c r="EDD46" s="127"/>
      <c r="EDE46" s="127"/>
      <c r="EDF46" s="127"/>
      <c r="EDG46" s="127"/>
      <c r="EDH46" s="127"/>
      <c r="EDI46" s="127"/>
      <c r="EDJ46" s="127"/>
      <c r="EDK46" s="127"/>
      <c r="EDL46" s="127"/>
      <c r="EDM46" s="127"/>
      <c r="EDN46" s="127"/>
      <c r="EDO46" s="127"/>
      <c r="EDP46" s="127"/>
      <c r="EDQ46" s="127"/>
      <c r="EDR46" s="127"/>
      <c r="EDS46" s="127"/>
      <c r="EDT46" s="127"/>
      <c r="EDU46" s="127"/>
      <c r="EDV46" s="127"/>
      <c r="EDW46" s="127"/>
      <c r="EDX46" s="127"/>
      <c r="EDY46" s="127"/>
      <c r="EDZ46" s="127"/>
      <c r="EEA46" s="127"/>
      <c r="EEB46" s="127"/>
      <c r="EEC46" s="127"/>
      <c r="EED46" s="127"/>
      <c r="EEE46" s="127"/>
      <c r="EEF46" s="127"/>
      <c r="EEG46" s="127"/>
      <c r="EEH46" s="127"/>
      <c r="EEI46" s="127"/>
      <c r="EEJ46" s="127"/>
      <c r="EEK46" s="127"/>
      <c r="EEL46" s="127"/>
      <c r="EEM46" s="127"/>
      <c r="EEN46" s="127"/>
      <c r="EEO46" s="127"/>
      <c r="EEP46" s="127"/>
      <c r="EEQ46" s="127"/>
      <c r="EER46" s="127"/>
      <c r="EES46" s="127"/>
      <c r="EET46" s="127"/>
      <c r="EEU46" s="127"/>
      <c r="EEV46" s="127"/>
      <c r="EEW46" s="127"/>
      <c r="EEX46" s="127"/>
      <c r="EEY46" s="127"/>
      <c r="EEZ46" s="127"/>
      <c r="EFA46" s="127"/>
      <c r="EFB46" s="127"/>
      <c r="EFC46" s="127"/>
      <c r="EFD46" s="127"/>
      <c r="EFE46" s="127"/>
      <c r="EFF46" s="127"/>
      <c r="EFG46" s="127"/>
      <c r="EFH46" s="127"/>
      <c r="EFI46" s="127"/>
      <c r="EFJ46" s="127"/>
      <c r="EFK46" s="127"/>
      <c r="EFL46" s="127"/>
      <c r="EFM46" s="127"/>
      <c r="EFN46" s="127"/>
      <c r="EFO46" s="127"/>
      <c r="EFP46" s="127"/>
      <c r="EFQ46" s="127"/>
      <c r="EFR46" s="127"/>
      <c r="EFS46" s="127"/>
      <c r="EFT46" s="127"/>
      <c r="EFU46" s="127"/>
      <c r="EFV46" s="127"/>
      <c r="EFW46" s="127"/>
      <c r="EFX46" s="127"/>
      <c r="EFY46" s="127"/>
      <c r="EFZ46" s="127"/>
      <c r="EGA46" s="127"/>
      <c r="EGB46" s="127"/>
      <c r="EGC46" s="127"/>
      <c r="EGD46" s="127"/>
      <c r="EGE46" s="127"/>
      <c r="EGF46" s="127"/>
      <c r="EGG46" s="127"/>
      <c r="EGH46" s="127"/>
      <c r="EGI46" s="127"/>
      <c r="EGJ46" s="127"/>
      <c r="EGK46" s="127"/>
      <c r="EGL46" s="127"/>
      <c r="EGM46" s="127"/>
      <c r="EGN46" s="127"/>
      <c r="EGO46" s="127"/>
      <c r="EGP46" s="127"/>
      <c r="EGQ46" s="127"/>
      <c r="EGR46" s="127"/>
      <c r="EGS46" s="127"/>
      <c r="EGT46" s="127"/>
      <c r="EGU46" s="127"/>
      <c r="EGV46" s="127"/>
      <c r="EGW46" s="127"/>
      <c r="EGX46" s="127"/>
      <c r="EGY46" s="127"/>
      <c r="EGZ46" s="127"/>
      <c r="EHA46" s="127"/>
      <c r="EHB46" s="127"/>
      <c r="EHC46" s="127"/>
      <c r="EHD46" s="127"/>
      <c r="EHE46" s="127"/>
      <c r="EHF46" s="127"/>
      <c r="EHG46" s="127"/>
      <c r="EHH46" s="127"/>
      <c r="EHI46" s="127"/>
      <c r="EHJ46" s="127"/>
      <c r="EHK46" s="127"/>
      <c r="EHL46" s="127"/>
      <c r="EHM46" s="127"/>
      <c r="EHN46" s="127"/>
      <c r="EHO46" s="127"/>
      <c r="EHP46" s="127"/>
      <c r="EHQ46" s="127"/>
      <c r="EHR46" s="127"/>
      <c r="EHS46" s="127"/>
      <c r="EHT46" s="127"/>
      <c r="EHU46" s="127"/>
      <c r="EHV46" s="127"/>
      <c r="EHW46" s="127"/>
      <c r="EHX46" s="127"/>
      <c r="EHY46" s="127"/>
      <c r="EHZ46" s="127"/>
      <c r="EIA46" s="127"/>
      <c r="EIB46" s="127"/>
      <c r="EIC46" s="127"/>
      <c r="EID46" s="127"/>
      <c r="EIE46" s="127"/>
      <c r="EIF46" s="127"/>
      <c r="EIG46" s="127"/>
      <c r="EIH46" s="127"/>
      <c r="EII46" s="127"/>
      <c r="EIJ46" s="127"/>
      <c r="EIK46" s="127"/>
      <c r="EIL46" s="127"/>
      <c r="EIM46" s="127"/>
      <c r="EIN46" s="127"/>
      <c r="EIO46" s="127"/>
      <c r="EIP46" s="127"/>
      <c r="EIQ46" s="127"/>
      <c r="EIR46" s="127"/>
      <c r="EIS46" s="127"/>
      <c r="EIT46" s="127"/>
      <c r="EIU46" s="127"/>
      <c r="EIV46" s="127"/>
      <c r="EIW46" s="127"/>
      <c r="EIX46" s="127"/>
      <c r="EIY46" s="127"/>
      <c r="EIZ46" s="127"/>
      <c r="EJA46" s="127"/>
      <c r="EJB46" s="127"/>
      <c r="EJC46" s="127"/>
      <c r="EJD46" s="127"/>
      <c r="EJE46" s="127"/>
      <c r="EJF46" s="127"/>
      <c r="EJG46" s="127"/>
      <c r="EJH46" s="127"/>
      <c r="EJI46" s="127"/>
      <c r="EJJ46" s="127"/>
      <c r="EJK46" s="127"/>
      <c r="EJL46" s="127"/>
      <c r="EJM46" s="127"/>
      <c r="EJN46" s="127"/>
      <c r="EJO46" s="127"/>
      <c r="EJP46" s="127"/>
      <c r="EJQ46" s="127"/>
      <c r="EJR46" s="127"/>
      <c r="EJS46" s="127"/>
      <c r="EJT46" s="127"/>
      <c r="EJU46" s="127"/>
      <c r="EJV46" s="127"/>
      <c r="EJW46" s="127"/>
      <c r="EJX46" s="127"/>
      <c r="EJY46" s="127"/>
      <c r="EJZ46" s="127"/>
      <c r="EKA46" s="127"/>
      <c r="EKB46" s="127"/>
      <c r="EKC46" s="127"/>
      <c r="EKD46" s="127"/>
      <c r="EKE46" s="127"/>
      <c r="EKF46" s="127"/>
      <c r="EKG46" s="127"/>
      <c r="EKH46" s="127"/>
      <c r="EKI46" s="127"/>
      <c r="EKJ46" s="127"/>
      <c r="EKK46" s="127"/>
      <c r="EKL46" s="127"/>
      <c r="EKM46" s="127"/>
      <c r="EKN46" s="127"/>
      <c r="EKO46" s="127"/>
      <c r="EKP46" s="127"/>
      <c r="EKQ46" s="127"/>
      <c r="EKR46" s="127"/>
      <c r="EKS46" s="127"/>
      <c r="EKT46" s="127"/>
      <c r="EKU46" s="127"/>
      <c r="EKV46" s="127"/>
      <c r="EKW46" s="127"/>
      <c r="EKX46" s="127"/>
      <c r="EKY46" s="127"/>
      <c r="EKZ46" s="127"/>
      <c r="ELA46" s="127"/>
      <c r="ELB46" s="127"/>
      <c r="ELC46" s="127"/>
      <c r="ELD46" s="127"/>
      <c r="ELE46" s="127"/>
      <c r="ELF46" s="127"/>
      <c r="ELG46" s="127"/>
      <c r="ELH46" s="127"/>
      <c r="ELI46" s="127"/>
      <c r="ELJ46" s="127"/>
      <c r="ELK46" s="127"/>
      <c r="ELL46" s="127"/>
      <c r="ELM46" s="127"/>
      <c r="ELN46" s="127"/>
      <c r="ELO46" s="127"/>
      <c r="ELP46" s="127"/>
      <c r="ELQ46" s="127"/>
      <c r="ELR46" s="127"/>
      <c r="ELS46" s="127"/>
      <c r="ELT46" s="127"/>
      <c r="ELU46" s="127"/>
      <c r="ELV46" s="127"/>
      <c r="ELW46" s="127"/>
      <c r="ELX46" s="127"/>
      <c r="ELY46" s="127"/>
      <c r="ELZ46" s="127"/>
      <c r="EMA46" s="127"/>
      <c r="EMB46" s="127"/>
      <c r="EMC46" s="127"/>
      <c r="EMD46" s="127"/>
      <c r="EME46" s="127"/>
      <c r="EMF46" s="127"/>
      <c r="EMG46" s="127"/>
      <c r="EMH46" s="127"/>
      <c r="EMI46" s="127"/>
      <c r="EMJ46" s="127"/>
      <c r="EMK46" s="127"/>
      <c r="EML46" s="127"/>
      <c r="EMM46" s="127"/>
      <c r="EMN46" s="127"/>
      <c r="EMO46" s="127"/>
      <c r="EMP46" s="127"/>
      <c r="EMQ46" s="127"/>
      <c r="EMR46" s="127"/>
      <c r="EMS46" s="127"/>
      <c r="EMT46" s="127"/>
      <c r="EMU46" s="127"/>
      <c r="EMV46" s="127"/>
      <c r="EMW46" s="127"/>
      <c r="EMX46" s="127"/>
      <c r="EMY46" s="127"/>
      <c r="EMZ46" s="127"/>
      <c r="ENA46" s="127"/>
      <c r="ENB46" s="127"/>
      <c r="ENC46" s="127"/>
      <c r="END46" s="127"/>
      <c r="ENE46" s="127"/>
      <c r="ENF46" s="127"/>
      <c r="ENG46" s="127"/>
      <c r="ENH46" s="127"/>
      <c r="ENI46" s="127"/>
      <c r="ENJ46" s="127"/>
      <c r="ENK46" s="127"/>
      <c r="ENL46" s="127"/>
      <c r="ENM46" s="127"/>
      <c r="ENN46" s="127"/>
      <c r="ENO46" s="127"/>
      <c r="ENP46" s="127"/>
      <c r="ENQ46" s="127"/>
      <c r="ENR46" s="127"/>
      <c r="ENS46" s="127"/>
      <c r="ENT46" s="127"/>
      <c r="ENU46" s="127"/>
      <c r="ENV46" s="127"/>
      <c r="ENW46" s="127"/>
      <c r="ENX46" s="127"/>
      <c r="ENY46" s="127"/>
      <c r="ENZ46" s="127"/>
      <c r="EOA46" s="127"/>
      <c r="EOB46" s="127"/>
      <c r="EOC46" s="127"/>
      <c r="EOD46" s="127"/>
      <c r="EOE46" s="127"/>
      <c r="EOF46" s="127"/>
      <c r="EOG46" s="127"/>
      <c r="EOH46" s="127"/>
      <c r="EOI46" s="127"/>
      <c r="EOJ46" s="127"/>
      <c r="EOK46" s="127"/>
      <c r="EOL46" s="127"/>
      <c r="EOM46" s="127"/>
      <c r="EON46" s="127"/>
      <c r="EOO46" s="127"/>
      <c r="EOP46" s="127"/>
      <c r="EOQ46" s="127"/>
      <c r="EOR46" s="127"/>
      <c r="EOS46" s="127"/>
      <c r="EOT46" s="127"/>
      <c r="EOU46" s="127"/>
      <c r="EOV46" s="127"/>
      <c r="EOW46" s="127"/>
      <c r="EOX46" s="127"/>
      <c r="EOY46" s="127"/>
      <c r="EOZ46" s="127"/>
      <c r="EPA46" s="127"/>
      <c r="EPB46" s="127"/>
      <c r="EPC46" s="127"/>
      <c r="EPD46" s="127"/>
      <c r="EPE46" s="127"/>
      <c r="EPF46" s="127"/>
      <c r="EPG46" s="127"/>
      <c r="EPH46" s="127"/>
      <c r="EPI46" s="127"/>
      <c r="EPJ46" s="127"/>
      <c r="EPK46" s="127"/>
      <c r="EPL46" s="127"/>
      <c r="EPM46" s="127"/>
      <c r="EPN46" s="127"/>
      <c r="EPO46" s="127"/>
      <c r="EPP46" s="127"/>
      <c r="EPQ46" s="127"/>
      <c r="EPR46" s="127"/>
      <c r="EPS46" s="127"/>
      <c r="EPT46" s="127"/>
      <c r="EPU46" s="127"/>
      <c r="EPV46" s="127"/>
      <c r="EPW46" s="127"/>
      <c r="EPX46" s="127"/>
      <c r="EPY46" s="127"/>
      <c r="EPZ46" s="127"/>
      <c r="EQA46" s="127"/>
      <c r="EQB46" s="127"/>
      <c r="EQC46" s="127"/>
      <c r="EQD46" s="127"/>
      <c r="EQE46" s="127"/>
      <c r="EQF46" s="127"/>
      <c r="EQG46" s="127"/>
      <c r="EQH46" s="127"/>
      <c r="EQI46" s="127"/>
      <c r="EQJ46" s="127"/>
      <c r="EQK46" s="127"/>
      <c r="EQL46" s="127"/>
      <c r="EQM46" s="127"/>
      <c r="EQN46" s="127"/>
      <c r="EQO46" s="127"/>
      <c r="EQP46" s="127"/>
      <c r="EQQ46" s="127"/>
      <c r="EQR46" s="127"/>
      <c r="EQS46" s="127"/>
      <c r="EQT46" s="127"/>
      <c r="EQU46" s="127"/>
      <c r="EQV46" s="127"/>
      <c r="EQW46" s="127"/>
      <c r="EQX46" s="127"/>
      <c r="EQY46" s="127"/>
      <c r="EQZ46" s="127"/>
      <c r="ERA46" s="127"/>
      <c r="ERB46" s="127"/>
      <c r="ERC46" s="127"/>
      <c r="ERD46" s="127"/>
      <c r="ERE46" s="127"/>
      <c r="ERF46" s="127"/>
      <c r="ERG46" s="127"/>
      <c r="ERH46" s="127"/>
      <c r="ERI46" s="127"/>
      <c r="ERJ46" s="127"/>
      <c r="ERK46" s="127"/>
      <c r="ERL46" s="127"/>
      <c r="ERM46" s="127"/>
      <c r="ERN46" s="127"/>
      <c r="ERO46" s="127"/>
      <c r="ERP46" s="127"/>
      <c r="ERQ46" s="127"/>
      <c r="ERR46" s="127"/>
      <c r="ERS46" s="127"/>
      <c r="ERT46" s="127"/>
      <c r="ERU46" s="127"/>
      <c r="ERV46" s="127"/>
      <c r="ERW46" s="127"/>
      <c r="ERX46" s="127"/>
      <c r="ERY46" s="127"/>
      <c r="ERZ46" s="127"/>
      <c r="ESA46" s="127"/>
      <c r="ESB46" s="127"/>
      <c r="ESC46" s="127"/>
      <c r="ESD46" s="127"/>
      <c r="ESE46" s="127"/>
      <c r="ESF46" s="127"/>
      <c r="ESG46" s="127"/>
      <c r="ESH46" s="127"/>
      <c r="ESI46" s="127"/>
      <c r="ESJ46" s="127"/>
      <c r="ESK46" s="127"/>
      <c r="ESL46" s="127"/>
      <c r="ESM46" s="127"/>
      <c r="ESN46" s="127"/>
      <c r="ESO46" s="127"/>
      <c r="ESP46" s="127"/>
      <c r="ESQ46" s="127"/>
      <c r="ESR46" s="127"/>
      <c r="ESS46" s="127"/>
      <c r="EST46" s="127"/>
      <c r="ESU46" s="127"/>
      <c r="ESV46" s="127"/>
      <c r="ESW46" s="127"/>
      <c r="ESX46" s="127"/>
      <c r="ESY46" s="127"/>
      <c r="ESZ46" s="127"/>
      <c r="ETA46" s="127"/>
      <c r="ETB46" s="127"/>
      <c r="ETC46" s="127"/>
      <c r="ETD46" s="127"/>
      <c r="ETE46" s="127"/>
      <c r="ETF46" s="127"/>
      <c r="ETG46" s="127"/>
      <c r="ETH46" s="127"/>
      <c r="ETI46" s="127"/>
      <c r="ETJ46" s="127"/>
      <c r="ETK46" s="127"/>
      <c r="ETL46" s="127"/>
      <c r="ETM46" s="127"/>
      <c r="ETN46" s="127"/>
      <c r="ETO46" s="127"/>
      <c r="ETP46" s="127"/>
      <c r="ETQ46" s="127"/>
      <c r="ETR46" s="127"/>
      <c r="ETS46" s="127"/>
      <c r="ETT46" s="127"/>
      <c r="ETU46" s="127"/>
      <c r="ETV46" s="127"/>
      <c r="ETW46" s="127"/>
      <c r="ETX46" s="127"/>
      <c r="ETY46" s="127"/>
      <c r="ETZ46" s="127"/>
      <c r="EUA46" s="127"/>
      <c r="EUB46" s="127"/>
      <c r="EUC46" s="127"/>
      <c r="EUD46" s="127"/>
      <c r="EUE46" s="127"/>
      <c r="EUF46" s="127"/>
      <c r="EUG46" s="127"/>
      <c r="EUH46" s="127"/>
      <c r="EUI46" s="127"/>
      <c r="EUJ46" s="127"/>
      <c r="EUK46" s="127"/>
      <c r="EUL46" s="127"/>
      <c r="EUM46" s="127"/>
      <c r="EUN46" s="127"/>
      <c r="EUO46" s="127"/>
      <c r="EUP46" s="127"/>
      <c r="EUQ46" s="127"/>
      <c r="EUR46" s="127"/>
      <c r="EUS46" s="127"/>
      <c r="EUT46" s="127"/>
      <c r="EUU46" s="127"/>
      <c r="EUV46" s="127"/>
      <c r="EUW46" s="127"/>
      <c r="EUX46" s="127"/>
      <c r="EUY46" s="127"/>
      <c r="EUZ46" s="127"/>
      <c r="EVA46" s="127"/>
      <c r="EVB46" s="127"/>
      <c r="EVC46" s="127"/>
      <c r="EVD46" s="127"/>
      <c r="EVE46" s="127"/>
      <c r="EVF46" s="127"/>
      <c r="EVG46" s="127"/>
      <c r="EVH46" s="127"/>
      <c r="EVI46" s="127"/>
      <c r="EVJ46" s="127"/>
      <c r="EVK46" s="127"/>
      <c r="EVL46" s="127"/>
      <c r="EVM46" s="127"/>
      <c r="EVN46" s="127"/>
      <c r="EVO46" s="127"/>
      <c r="EVP46" s="127"/>
      <c r="EVQ46" s="127"/>
      <c r="EVR46" s="127"/>
      <c r="EVS46" s="127"/>
      <c r="EVT46" s="127"/>
      <c r="EVU46" s="127"/>
      <c r="EVV46" s="127"/>
      <c r="EVW46" s="127"/>
      <c r="EVX46" s="127"/>
      <c r="EVY46" s="127"/>
      <c r="EVZ46" s="127"/>
      <c r="EWA46" s="127"/>
      <c r="EWB46" s="127"/>
      <c r="EWC46" s="127"/>
      <c r="EWD46" s="127"/>
      <c r="EWE46" s="127"/>
      <c r="EWF46" s="127"/>
      <c r="EWG46" s="127"/>
      <c r="EWH46" s="127"/>
      <c r="EWI46" s="127"/>
      <c r="EWJ46" s="127"/>
      <c r="EWK46" s="127"/>
      <c r="EWL46" s="127"/>
      <c r="EWM46" s="127"/>
      <c r="EWN46" s="127"/>
      <c r="EWO46" s="127"/>
      <c r="EWP46" s="127"/>
      <c r="EWQ46" s="127"/>
      <c r="EWR46" s="127"/>
      <c r="EWS46" s="127"/>
      <c r="EWT46" s="127"/>
      <c r="EWU46" s="127"/>
      <c r="EWV46" s="127"/>
      <c r="EWW46" s="127"/>
      <c r="EWX46" s="127"/>
      <c r="EWY46" s="127"/>
      <c r="EWZ46" s="127"/>
      <c r="EXA46" s="127"/>
      <c r="EXB46" s="127"/>
      <c r="EXC46" s="127"/>
      <c r="EXD46" s="127"/>
      <c r="EXE46" s="127"/>
      <c r="EXF46" s="127"/>
      <c r="EXG46" s="127"/>
      <c r="EXH46" s="127"/>
      <c r="EXI46" s="127"/>
      <c r="EXJ46" s="127"/>
      <c r="EXK46" s="127"/>
      <c r="EXL46" s="127"/>
      <c r="EXM46" s="127"/>
      <c r="EXN46" s="127"/>
      <c r="EXO46" s="127"/>
      <c r="EXP46" s="127"/>
      <c r="EXQ46" s="127"/>
      <c r="EXR46" s="127"/>
      <c r="EXS46" s="127"/>
      <c r="EXT46" s="127"/>
      <c r="EXU46" s="127"/>
      <c r="EXV46" s="127"/>
      <c r="EXW46" s="127"/>
      <c r="EXX46" s="127"/>
      <c r="EXY46" s="127"/>
      <c r="EXZ46" s="127"/>
      <c r="EYA46" s="127"/>
      <c r="EYB46" s="127"/>
      <c r="EYC46" s="127"/>
      <c r="EYD46" s="127"/>
      <c r="EYE46" s="127"/>
      <c r="EYF46" s="127"/>
      <c r="EYG46" s="127"/>
      <c r="EYH46" s="127"/>
      <c r="EYI46" s="127"/>
      <c r="EYJ46" s="127"/>
      <c r="EYK46" s="127"/>
      <c r="EYL46" s="127"/>
      <c r="EYM46" s="127"/>
      <c r="EYN46" s="127"/>
      <c r="EYO46" s="127"/>
      <c r="EYP46" s="127"/>
      <c r="EYQ46" s="127"/>
      <c r="EYR46" s="127"/>
      <c r="EYS46" s="127"/>
      <c r="EYT46" s="127"/>
      <c r="EYU46" s="127"/>
      <c r="EYV46" s="127"/>
      <c r="EYW46" s="127"/>
      <c r="EYX46" s="127"/>
      <c r="EYY46" s="127"/>
      <c r="EYZ46" s="127"/>
      <c r="EZA46" s="127"/>
      <c r="EZB46" s="127"/>
      <c r="EZC46" s="127"/>
      <c r="EZD46" s="127"/>
      <c r="EZE46" s="127"/>
      <c r="EZF46" s="127"/>
      <c r="EZG46" s="127"/>
      <c r="EZH46" s="127"/>
      <c r="EZI46" s="127"/>
      <c r="EZJ46" s="127"/>
      <c r="EZK46" s="127"/>
      <c r="EZL46" s="127"/>
      <c r="EZM46" s="127"/>
      <c r="EZN46" s="127"/>
      <c r="EZO46" s="127"/>
      <c r="EZP46" s="127"/>
      <c r="EZQ46" s="127"/>
      <c r="EZR46" s="127"/>
      <c r="EZS46" s="127"/>
      <c r="EZT46" s="127"/>
      <c r="EZU46" s="127"/>
      <c r="EZV46" s="127"/>
      <c r="EZW46" s="127"/>
      <c r="EZX46" s="127"/>
      <c r="EZY46" s="127"/>
      <c r="EZZ46" s="127"/>
      <c r="FAA46" s="127"/>
      <c r="FAB46" s="127"/>
      <c r="FAC46" s="127"/>
      <c r="FAD46" s="127"/>
      <c r="FAE46" s="127"/>
      <c r="FAF46" s="127"/>
      <c r="FAG46" s="127"/>
      <c r="FAH46" s="127"/>
      <c r="FAI46" s="127"/>
      <c r="FAJ46" s="127"/>
      <c r="FAK46" s="127"/>
      <c r="FAL46" s="127"/>
      <c r="FAM46" s="127"/>
      <c r="FAN46" s="127"/>
      <c r="FAO46" s="127"/>
      <c r="FAP46" s="127"/>
      <c r="FAQ46" s="127"/>
      <c r="FAR46" s="127"/>
      <c r="FAS46" s="127"/>
      <c r="FAT46" s="127"/>
      <c r="FAU46" s="127"/>
      <c r="FAV46" s="127"/>
      <c r="FAW46" s="127"/>
      <c r="FAX46" s="127"/>
      <c r="FAY46" s="127"/>
      <c r="FAZ46" s="127"/>
      <c r="FBA46" s="127"/>
      <c r="FBB46" s="127"/>
      <c r="FBC46" s="127"/>
      <c r="FBD46" s="127"/>
      <c r="FBE46" s="127"/>
      <c r="FBF46" s="127"/>
      <c r="FBG46" s="127"/>
      <c r="FBH46" s="127"/>
      <c r="FBI46" s="127"/>
      <c r="FBJ46" s="127"/>
      <c r="FBK46" s="127"/>
      <c r="FBL46" s="127"/>
      <c r="FBM46" s="127"/>
      <c r="FBN46" s="127"/>
      <c r="FBO46" s="127"/>
      <c r="FBP46" s="127"/>
      <c r="FBQ46" s="127"/>
      <c r="FBR46" s="127"/>
      <c r="FBS46" s="127"/>
      <c r="FBT46" s="127"/>
      <c r="FBU46" s="127"/>
      <c r="FBV46" s="127"/>
      <c r="FBW46" s="127"/>
      <c r="FBX46" s="127"/>
      <c r="FBY46" s="127"/>
      <c r="FBZ46" s="127"/>
      <c r="FCA46" s="127"/>
      <c r="FCB46" s="127"/>
      <c r="FCC46" s="127"/>
      <c r="FCD46" s="127"/>
      <c r="FCE46" s="127"/>
      <c r="FCF46" s="127"/>
      <c r="FCG46" s="127"/>
      <c r="FCH46" s="127"/>
      <c r="FCI46" s="127"/>
      <c r="FCJ46" s="127"/>
      <c r="FCK46" s="127"/>
      <c r="FCL46" s="127"/>
      <c r="FCM46" s="127"/>
      <c r="FCN46" s="127"/>
      <c r="FCO46" s="127"/>
      <c r="FCP46" s="127"/>
      <c r="FCQ46" s="127"/>
      <c r="FCR46" s="127"/>
      <c r="FCS46" s="127"/>
      <c r="FCT46" s="127"/>
      <c r="FCU46" s="127"/>
      <c r="FCV46" s="127"/>
      <c r="FCW46" s="127"/>
      <c r="FCX46" s="127"/>
      <c r="FCY46" s="127"/>
      <c r="FCZ46" s="127"/>
      <c r="FDA46" s="127"/>
      <c r="FDB46" s="127"/>
      <c r="FDC46" s="127"/>
      <c r="FDD46" s="127"/>
      <c r="FDE46" s="127"/>
      <c r="FDF46" s="127"/>
      <c r="FDG46" s="127"/>
      <c r="FDH46" s="127"/>
      <c r="FDI46" s="127"/>
      <c r="FDJ46" s="127"/>
      <c r="FDK46" s="127"/>
      <c r="FDL46" s="127"/>
      <c r="FDM46" s="127"/>
      <c r="FDN46" s="127"/>
      <c r="FDO46" s="127"/>
      <c r="FDP46" s="127"/>
      <c r="FDQ46" s="127"/>
      <c r="FDR46" s="127"/>
      <c r="FDS46" s="127"/>
      <c r="FDT46" s="127"/>
      <c r="FDU46" s="127"/>
      <c r="FDV46" s="127"/>
      <c r="FDW46" s="127"/>
      <c r="FDX46" s="127"/>
      <c r="FDY46" s="127"/>
      <c r="FDZ46" s="127"/>
      <c r="FEA46" s="127"/>
      <c r="FEB46" s="127"/>
      <c r="FEC46" s="127"/>
      <c r="FED46" s="127"/>
      <c r="FEE46" s="127"/>
      <c r="FEF46" s="127"/>
      <c r="FEG46" s="127"/>
      <c r="FEH46" s="127"/>
      <c r="FEI46" s="127"/>
      <c r="FEJ46" s="127"/>
      <c r="FEK46" s="127"/>
      <c r="FEL46" s="127"/>
      <c r="FEM46" s="127"/>
      <c r="FEN46" s="127"/>
      <c r="FEO46" s="127"/>
      <c r="FEP46" s="127"/>
      <c r="FEQ46" s="127"/>
      <c r="FER46" s="127"/>
      <c r="FES46" s="127"/>
      <c r="FET46" s="127"/>
      <c r="FEU46" s="127"/>
      <c r="FEV46" s="127"/>
      <c r="FEW46" s="127"/>
      <c r="FEX46" s="127"/>
      <c r="FEY46" s="127"/>
      <c r="FEZ46" s="127"/>
      <c r="FFA46" s="127"/>
      <c r="FFB46" s="127"/>
      <c r="FFC46" s="127"/>
      <c r="FFD46" s="127"/>
      <c r="FFE46" s="127"/>
      <c r="FFF46" s="127"/>
      <c r="FFG46" s="127"/>
      <c r="FFH46" s="127"/>
      <c r="FFI46" s="127"/>
      <c r="FFJ46" s="127"/>
      <c r="FFK46" s="127"/>
      <c r="FFL46" s="127"/>
      <c r="FFM46" s="127"/>
      <c r="FFN46" s="127"/>
      <c r="FFO46" s="127"/>
      <c r="FFP46" s="127"/>
      <c r="FFQ46" s="127"/>
      <c r="FFR46" s="127"/>
      <c r="FFS46" s="127"/>
      <c r="FFT46" s="127"/>
      <c r="FFU46" s="127"/>
      <c r="FFV46" s="127"/>
      <c r="FFW46" s="127"/>
      <c r="FFX46" s="127"/>
      <c r="FFY46" s="127"/>
      <c r="FFZ46" s="127"/>
      <c r="FGA46" s="127"/>
      <c r="FGB46" s="127"/>
      <c r="FGC46" s="127"/>
      <c r="FGD46" s="127"/>
      <c r="FGE46" s="127"/>
      <c r="FGF46" s="127"/>
      <c r="FGG46" s="127"/>
      <c r="FGH46" s="127"/>
      <c r="FGI46" s="127"/>
      <c r="FGJ46" s="127"/>
      <c r="FGK46" s="127"/>
      <c r="FGL46" s="127"/>
      <c r="FGM46" s="127"/>
      <c r="FGN46" s="127"/>
      <c r="FGO46" s="127"/>
      <c r="FGP46" s="127"/>
      <c r="FGQ46" s="127"/>
      <c r="FGR46" s="127"/>
      <c r="FGS46" s="127"/>
      <c r="FGT46" s="127"/>
      <c r="FGU46" s="127"/>
      <c r="FGV46" s="127"/>
      <c r="FGW46" s="127"/>
      <c r="FGX46" s="127"/>
      <c r="FGY46" s="127"/>
      <c r="FGZ46" s="127"/>
      <c r="FHA46" s="127"/>
      <c r="FHB46" s="127"/>
      <c r="FHC46" s="127"/>
      <c r="FHD46" s="127"/>
      <c r="FHE46" s="127"/>
      <c r="FHF46" s="127"/>
      <c r="FHG46" s="127"/>
      <c r="FHH46" s="127"/>
      <c r="FHI46" s="127"/>
      <c r="FHJ46" s="127"/>
      <c r="FHK46" s="127"/>
      <c r="FHL46" s="127"/>
      <c r="FHM46" s="127"/>
      <c r="FHN46" s="127"/>
      <c r="FHO46" s="127"/>
      <c r="FHP46" s="127"/>
      <c r="FHQ46" s="127"/>
      <c r="FHR46" s="127"/>
      <c r="FHS46" s="127"/>
      <c r="FHT46" s="127"/>
      <c r="FHU46" s="127"/>
      <c r="FHV46" s="127"/>
      <c r="FHW46" s="127"/>
      <c r="FHX46" s="127"/>
      <c r="FHY46" s="127"/>
      <c r="FHZ46" s="127"/>
      <c r="FIA46" s="127"/>
      <c r="FIB46" s="127"/>
      <c r="FIC46" s="127"/>
      <c r="FID46" s="127"/>
      <c r="FIE46" s="127"/>
      <c r="FIF46" s="127"/>
      <c r="FIG46" s="127"/>
      <c r="FIH46" s="127"/>
      <c r="FII46" s="127"/>
      <c r="FIJ46" s="127"/>
      <c r="FIK46" s="127"/>
      <c r="FIL46" s="127"/>
      <c r="FIM46" s="127"/>
      <c r="FIN46" s="127"/>
      <c r="FIO46" s="127"/>
      <c r="FIP46" s="127"/>
      <c r="FIQ46" s="127"/>
      <c r="FIR46" s="127"/>
      <c r="FIS46" s="127"/>
      <c r="FIT46" s="127"/>
      <c r="FIU46" s="127"/>
      <c r="FIV46" s="127"/>
      <c r="FIW46" s="127"/>
      <c r="FIX46" s="127"/>
      <c r="FIY46" s="127"/>
      <c r="FIZ46" s="127"/>
      <c r="FJA46" s="127"/>
      <c r="FJB46" s="127"/>
      <c r="FJC46" s="127"/>
      <c r="FJD46" s="127"/>
      <c r="FJE46" s="127"/>
      <c r="FJF46" s="127"/>
      <c r="FJG46" s="127"/>
      <c r="FJH46" s="127"/>
      <c r="FJI46" s="127"/>
      <c r="FJJ46" s="127"/>
      <c r="FJK46" s="127"/>
      <c r="FJL46" s="127"/>
      <c r="FJM46" s="127"/>
      <c r="FJN46" s="127"/>
      <c r="FJO46" s="127"/>
      <c r="FJP46" s="127"/>
      <c r="FJQ46" s="127"/>
      <c r="FJR46" s="127"/>
      <c r="FJS46" s="127"/>
      <c r="FJT46" s="127"/>
      <c r="FJU46" s="127"/>
      <c r="FJV46" s="127"/>
      <c r="FJW46" s="127"/>
      <c r="FJX46" s="127"/>
      <c r="FJY46" s="127"/>
      <c r="FJZ46" s="127"/>
      <c r="FKA46" s="127"/>
      <c r="FKB46" s="127"/>
      <c r="FKC46" s="127"/>
      <c r="FKD46" s="127"/>
      <c r="FKE46" s="127"/>
      <c r="FKF46" s="127"/>
      <c r="FKG46" s="127"/>
      <c r="FKH46" s="127"/>
      <c r="FKI46" s="127"/>
      <c r="FKJ46" s="127"/>
      <c r="FKK46" s="127"/>
      <c r="FKL46" s="127"/>
      <c r="FKM46" s="127"/>
      <c r="FKN46" s="127"/>
      <c r="FKO46" s="127"/>
      <c r="FKP46" s="127"/>
      <c r="FKQ46" s="127"/>
      <c r="FKR46" s="127"/>
      <c r="FKS46" s="127"/>
      <c r="FKT46" s="127"/>
      <c r="FKU46" s="127"/>
      <c r="FKV46" s="127"/>
      <c r="FKW46" s="127"/>
      <c r="FKX46" s="127"/>
      <c r="FKY46" s="127"/>
      <c r="FKZ46" s="127"/>
      <c r="FLA46" s="127"/>
      <c r="FLB46" s="127"/>
      <c r="FLC46" s="127"/>
      <c r="FLD46" s="127"/>
      <c r="FLE46" s="127"/>
      <c r="FLF46" s="127"/>
      <c r="FLG46" s="127"/>
      <c r="FLH46" s="127"/>
      <c r="FLI46" s="127"/>
      <c r="FLJ46" s="127"/>
      <c r="FLK46" s="127"/>
      <c r="FLL46" s="127"/>
      <c r="FLM46" s="127"/>
      <c r="FLN46" s="127"/>
      <c r="FLO46" s="127"/>
      <c r="FLP46" s="127"/>
      <c r="FLQ46" s="127"/>
      <c r="FLR46" s="127"/>
      <c r="FLS46" s="127"/>
      <c r="FLT46" s="127"/>
      <c r="FLU46" s="127"/>
      <c r="FLV46" s="127"/>
      <c r="FLW46" s="127"/>
      <c r="FLX46" s="127"/>
      <c r="FLY46" s="127"/>
      <c r="FLZ46" s="127"/>
      <c r="FMA46" s="127"/>
      <c r="FMB46" s="127"/>
      <c r="FMC46" s="127"/>
      <c r="FMD46" s="127"/>
      <c r="FME46" s="127"/>
      <c r="FMF46" s="127"/>
      <c r="FMG46" s="127"/>
      <c r="FMH46" s="127"/>
      <c r="FMI46" s="127"/>
      <c r="FMJ46" s="127"/>
      <c r="FMK46" s="127"/>
      <c r="FML46" s="127"/>
      <c r="FMM46" s="127"/>
      <c r="FMN46" s="127"/>
      <c r="FMO46" s="127"/>
      <c r="FMP46" s="127"/>
      <c r="FMQ46" s="127"/>
      <c r="FMR46" s="127"/>
      <c r="FMS46" s="127"/>
      <c r="FMT46" s="127"/>
      <c r="FMU46" s="127"/>
      <c r="FMV46" s="127"/>
      <c r="FMW46" s="127"/>
      <c r="FMX46" s="127"/>
      <c r="FMY46" s="127"/>
      <c r="FMZ46" s="127"/>
      <c r="FNA46" s="127"/>
      <c r="FNB46" s="127"/>
      <c r="FNC46" s="127"/>
      <c r="FND46" s="127"/>
      <c r="FNE46" s="127"/>
      <c r="FNF46" s="127"/>
      <c r="FNG46" s="127"/>
      <c r="FNH46" s="127"/>
      <c r="FNI46" s="127"/>
      <c r="FNJ46" s="127"/>
      <c r="FNK46" s="127"/>
      <c r="FNL46" s="127"/>
      <c r="FNM46" s="127"/>
      <c r="FNN46" s="127"/>
      <c r="FNO46" s="127"/>
      <c r="FNP46" s="127"/>
      <c r="FNQ46" s="127"/>
      <c r="FNR46" s="127"/>
      <c r="FNS46" s="127"/>
      <c r="FNT46" s="127"/>
      <c r="FNU46" s="127"/>
      <c r="FNV46" s="127"/>
      <c r="FNW46" s="127"/>
      <c r="FNX46" s="127"/>
      <c r="FNY46" s="127"/>
      <c r="FNZ46" s="127"/>
      <c r="FOA46" s="127"/>
      <c r="FOB46" s="127"/>
      <c r="FOC46" s="127"/>
      <c r="FOD46" s="127"/>
      <c r="FOE46" s="127"/>
      <c r="FOF46" s="127"/>
      <c r="FOG46" s="127"/>
      <c r="FOH46" s="127"/>
      <c r="FOI46" s="127"/>
      <c r="FOJ46" s="127"/>
      <c r="FOK46" s="127"/>
      <c r="FOL46" s="127"/>
      <c r="FOM46" s="127"/>
      <c r="FON46" s="127"/>
      <c r="FOO46" s="127"/>
      <c r="FOP46" s="127"/>
      <c r="FOQ46" s="127"/>
      <c r="FOR46" s="127"/>
      <c r="FOS46" s="127"/>
      <c r="FOT46" s="127"/>
      <c r="FOU46" s="127"/>
      <c r="FOV46" s="127"/>
      <c r="FOW46" s="127"/>
      <c r="FOX46" s="127"/>
      <c r="FOY46" s="127"/>
      <c r="FOZ46" s="127"/>
      <c r="FPA46" s="127"/>
      <c r="FPB46" s="127"/>
      <c r="FPC46" s="127"/>
      <c r="FPD46" s="127"/>
      <c r="FPE46" s="127"/>
      <c r="FPF46" s="127"/>
      <c r="FPG46" s="127"/>
      <c r="FPH46" s="127"/>
      <c r="FPI46" s="127"/>
      <c r="FPJ46" s="127"/>
      <c r="FPK46" s="127"/>
      <c r="FPL46" s="127"/>
      <c r="FPM46" s="127"/>
      <c r="FPN46" s="127"/>
      <c r="FPO46" s="127"/>
      <c r="FPP46" s="127"/>
      <c r="FPQ46" s="127"/>
      <c r="FPR46" s="127"/>
      <c r="FPS46" s="127"/>
      <c r="FPT46" s="127"/>
      <c r="FPU46" s="127"/>
      <c r="FPV46" s="127"/>
      <c r="FPW46" s="127"/>
      <c r="FPX46" s="127"/>
      <c r="FPY46" s="127"/>
      <c r="FPZ46" s="127"/>
      <c r="FQA46" s="127"/>
      <c r="FQB46" s="127"/>
      <c r="FQC46" s="127"/>
      <c r="FQD46" s="127"/>
      <c r="FQE46" s="127"/>
      <c r="FQF46" s="127"/>
      <c r="FQG46" s="127"/>
      <c r="FQH46" s="127"/>
      <c r="FQI46" s="127"/>
      <c r="FQJ46" s="127"/>
      <c r="FQK46" s="127"/>
      <c r="FQL46" s="127"/>
      <c r="FQM46" s="127"/>
      <c r="FQN46" s="127"/>
      <c r="FQO46" s="127"/>
      <c r="FQP46" s="127"/>
      <c r="FQQ46" s="127"/>
      <c r="FQR46" s="127"/>
      <c r="FQS46" s="127"/>
      <c r="FQT46" s="127"/>
      <c r="FQU46" s="127"/>
      <c r="FQV46" s="127"/>
      <c r="FQW46" s="127"/>
      <c r="FQX46" s="127"/>
      <c r="FQY46" s="127"/>
      <c r="FQZ46" s="127"/>
      <c r="FRA46" s="127"/>
      <c r="FRB46" s="127"/>
      <c r="FRC46" s="127"/>
      <c r="FRD46" s="127"/>
      <c r="FRE46" s="127"/>
      <c r="FRF46" s="127"/>
      <c r="FRG46" s="127"/>
      <c r="FRH46" s="127"/>
      <c r="FRI46" s="127"/>
      <c r="FRJ46" s="127"/>
      <c r="FRK46" s="127"/>
      <c r="FRL46" s="127"/>
      <c r="FRM46" s="127"/>
      <c r="FRN46" s="127"/>
      <c r="FRO46" s="127"/>
      <c r="FRP46" s="127"/>
      <c r="FRQ46" s="127"/>
      <c r="FRR46" s="127"/>
      <c r="FRS46" s="127"/>
      <c r="FRT46" s="127"/>
      <c r="FRU46" s="127"/>
      <c r="FRV46" s="127"/>
      <c r="FRW46" s="127"/>
      <c r="FRX46" s="127"/>
      <c r="FRY46" s="127"/>
      <c r="FRZ46" s="127"/>
      <c r="FSA46" s="127"/>
      <c r="FSB46" s="127"/>
      <c r="FSC46" s="127"/>
      <c r="FSD46" s="127"/>
      <c r="FSE46" s="127"/>
      <c r="FSF46" s="127"/>
      <c r="FSG46" s="127"/>
      <c r="FSH46" s="127"/>
      <c r="FSI46" s="127"/>
      <c r="FSJ46" s="127"/>
      <c r="FSK46" s="127"/>
      <c r="FSL46" s="127"/>
      <c r="FSM46" s="127"/>
      <c r="FSN46" s="127"/>
      <c r="FSO46" s="127"/>
      <c r="FSP46" s="127"/>
      <c r="FSQ46" s="127"/>
      <c r="FSR46" s="127"/>
      <c r="FSS46" s="127"/>
      <c r="FST46" s="127"/>
      <c r="FSU46" s="127"/>
      <c r="FSV46" s="127"/>
      <c r="FSW46" s="127"/>
      <c r="FSX46" s="127"/>
      <c r="FSY46" s="127"/>
      <c r="FSZ46" s="127"/>
      <c r="FTA46" s="127"/>
      <c r="FTB46" s="127"/>
      <c r="FTC46" s="127"/>
      <c r="FTD46" s="127"/>
      <c r="FTE46" s="127"/>
      <c r="FTF46" s="127"/>
      <c r="FTG46" s="127"/>
      <c r="FTH46" s="127"/>
      <c r="FTI46" s="127"/>
      <c r="FTJ46" s="127"/>
      <c r="FTK46" s="127"/>
      <c r="FTL46" s="127"/>
      <c r="FTM46" s="127"/>
      <c r="FTN46" s="127"/>
      <c r="FTO46" s="127"/>
      <c r="FTP46" s="127"/>
      <c r="FTQ46" s="127"/>
      <c r="FTR46" s="127"/>
      <c r="FTS46" s="127"/>
      <c r="FTT46" s="127"/>
      <c r="FTU46" s="127"/>
      <c r="FTV46" s="127"/>
      <c r="FTW46" s="127"/>
      <c r="FTX46" s="127"/>
      <c r="FTY46" s="127"/>
      <c r="FTZ46" s="127"/>
      <c r="FUA46" s="127"/>
      <c r="FUB46" s="127"/>
      <c r="FUC46" s="127"/>
      <c r="FUD46" s="127"/>
      <c r="FUE46" s="127"/>
      <c r="FUF46" s="127"/>
      <c r="FUG46" s="127"/>
      <c r="FUH46" s="127"/>
      <c r="FUI46" s="127"/>
      <c r="FUJ46" s="127"/>
      <c r="FUK46" s="127"/>
      <c r="FUL46" s="127"/>
      <c r="FUM46" s="127"/>
      <c r="FUN46" s="127"/>
      <c r="FUO46" s="127"/>
      <c r="FUP46" s="127"/>
      <c r="FUQ46" s="127"/>
      <c r="FUR46" s="127"/>
      <c r="FUS46" s="127"/>
      <c r="FUT46" s="127"/>
      <c r="FUU46" s="127"/>
      <c r="FUV46" s="127"/>
      <c r="FUW46" s="127"/>
      <c r="FUX46" s="127"/>
      <c r="FUY46" s="127"/>
      <c r="FUZ46" s="127"/>
      <c r="FVA46" s="127"/>
      <c r="FVB46" s="127"/>
      <c r="FVC46" s="127"/>
      <c r="FVD46" s="127"/>
      <c r="FVE46" s="127"/>
      <c r="FVF46" s="127"/>
      <c r="FVG46" s="127"/>
      <c r="FVH46" s="127"/>
      <c r="FVI46" s="127"/>
      <c r="FVJ46" s="127"/>
      <c r="FVK46" s="127"/>
      <c r="FVL46" s="127"/>
      <c r="FVM46" s="127"/>
      <c r="FVN46" s="127"/>
      <c r="FVO46" s="127"/>
      <c r="FVP46" s="127"/>
      <c r="FVQ46" s="127"/>
      <c r="FVR46" s="127"/>
      <c r="FVS46" s="127"/>
      <c r="FVT46" s="127"/>
      <c r="FVU46" s="127"/>
      <c r="FVV46" s="127"/>
      <c r="FVW46" s="127"/>
      <c r="FVX46" s="127"/>
      <c r="FVY46" s="127"/>
      <c r="FVZ46" s="127"/>
      <c r="FWA46" s="127"/>
      <c r="FWB46" s="127"/>
      <c r="FWC46" s="127"/>
      <c r="FWD46" s="127"/>
      <c r="FWE46" s="127"/>
      <c r="FWF46" s="127"/>
      <c r="FWG46" s="127"/>
      <c r="FWH46" s="127"/>
      <c r="FWI46" s="127"/>
      <c r="FWJ46" s="127"/>
      <c r="FWK46" s="127"/>
      <c r="FWL46" s="127"/>
      <c r="FWM46" s="127"/>
      <c r="FWN46" s="127"/>
      <c r="FWO46" s="127"/>
      <c r="FWP46" s="127"/>
      <c r="FWQ46" s="127"/>
      <c r="FWR46" s="127"/>
      <c r="FWS46" s="127"/>
      <c r="FWT46" s="127"/>
      <c r="FWU46" s="127"/>
      <c r="FWV46" s="127"/>
      <c r="FWW46" s="127"/>
      <c r="FWX46" s="127"/>
      <c r="FWY46" s="127"/>
      <c r="FWZ46" s="127"/>
      <c r="FXA46" s="127"/>
      <c r="FXB46" s="127"/>
      <c r="FXC46" s="127"/>
      <c r="FXD46" s="127"/>
      <c r="FXE46" s="127"/>
      <c r="FXF46" s="127"/>
      <c r="FXG46" s="127"/>
      <c r="FXH46" s="127"/>
      <c r="FXI46" s="127"/>
      <c r="FXJ46" s="127"/>
      <c r="FXK46" s="127"/>
      <c r="FXL46" s="127"/>
      <c r="FXM46" s="127"/>
      <c r="FXN46" s="127"/>
      <c r="FXO46" s="127"/>
      <c r="FXP46" s="127"/>
      <c r="FXQ46" s="127"/>
      <c r="FXR46" s="127"/>
      <c r="FXS46" s="127"/>
      <c r="FXT46" s="127"/>
      <c r="FXU46" s="127"/>
      <c r="FXV46" s="127"/>
      <c r="FXW46" s="127"/>
      <c r="FXX46" s="127"/>
      <c r="FXY46" s="127"/>
      <c r="FXZ46" s="127"/>
      <c r="FYA46" s="127"/>
      <c r="FYB46" s="127"/>
      <c r="FYC46" s="127"/>
      <c r="FYD46" s="127"/>
      <c r="FYE46" s="127"/>
      <c r="FYF46" s="127"/>
      <c r="FYG46" s="127"/>
      <c r="FYH46" s="127"/>
      <c r="FYI46" s="127"/>
      <c r="FYJ46" s="127"/>
      <c r="FYK46" s="127"/>
      <c r="FYL46" s="127"/>
      <c r="FYM46" s="127"/>
      <c r="FYN46" s="127"/>
      <c r="FYO46" s="127"/>
      <c r="FYP46" s="127"/>
      <c r="FYQ46" s="127"/>
      <c r="FYR46" s="127"/>
      <c r="FYS46" s="127"/>
      <c r="FYT46" s="127"/>
      <c r="FYU46" s="127"/>
      <c r="FYV46" s="127"/>
      <c r="FYW46" s="127"/>
      <c r="FYX46" s="127"/>
      <c r="FYY46" s="127"/>
      <c r="FYZ46" s="127"/>
      <c r="FZA46" s="127"/>
      <c r="FZB46" s="127"/>
      <c r="FZC46" s="127"/>
      <c r="FZD46" s="127"/>
      <c r="FZE46" s="127"/>
      <c r="FZF46" s="127"/>
      <c r="FZG46" s="127"/>
      <c r="FZH46" s="127"/>
      <c r="FZI46" s="127"/>
      <c r="FZJ46" s="127"/>
      <c r="FZK46" s="127"/>
      <c r="FZL46" s="127"/>
      <c r="FZM46" s="127"/>
      <c r="FZN46" s="127"/>
      <c r="FZO46" s="127"/>
      <c r="FZP46" s="127"/>
      <c r="FZQ46" s="127"/>
      <c r="FZR46" s="127"/>
      <c r="FZS46" s="127"/>
      <c r="FZT46" s="127"/>
      <c r="FZU46" s="127"/>
      <c r="FZV46" s="127"/>
      <c r="FZW46" s="127"/>
      <c r="FZX46" s="127"/>
      <c r="FZY46" s="127"/>
      <c r="FZZ46" s="127"/>
      <c r="GAA46" s="127"/>
      <c r="GAB46" s="127"/>
      <c r="GAC46" s="127"/>
      <c r="GAD46" s="127"/>
      <c r="GAE46" s="127"/>
      <c r="GAF46" s="127"/>
      <c r="GAG46" s="127"/>
      <c r="GAH46" s="127"/>
      <c r="GAI46" s="127"/>
      <c r="GAJ46" s="127"/>
      <c r="GAK46" s="127"/>
      <c r="GAL46" s="127"/>
      <c r="GAM46" s="127"/>
      <c r="GAN46" s="127"/>
      <c r="GAO46" s="127"/>
      <c r="GAP46" s="127"/>
      <c r="GAQ46" s="127"/>
      <c r="GAR46" s="127"/>
      <c r="GAS46" s="127"/>
      <c r="GAT46" s="127"/>
      <c r="GAU46" s="127"/>
      <c r="GAV46" s="127"/>
      <c r="GAW46" s="127"/>
      <c r="GAX46" s="127"/>
      <c r="GAY46" s="127"/>
      <c r="GAZ46" s="127"/>
      <c r="GBA46" s="127"/>
      <c r="GBB46" s="127"/>
      <c r="GBC46" s="127"/>
      <c r="GBD46" s="127"/>
      <c r="GBE46" s="127"/>
      <c r="GBF46" s="127"/>
      <c r="GBG46" s="127"/>
      <c r="GBH46" s="127"/>
      <c r="GBI46" s="127"/>
      <c r="GBJ46" s="127"/>
      <c r="GBK46" s="127"/>
      <c r="GBL46" s="127"/>
      <c r="GBM46" s="127"/>
      <c r="GBN46" s="127"/>
      <c r="GBO46" s="127"/>
      <c r="GBP46" s="127"/>
      <c r="GBQ46" s="127"/>
      <c r="GBR46" s="127"/>
      <c r="GBS46" s="127"/>
      <c r="GBT46" s="127"/>
      <c r="GBU46" s="127"/>
      <c r="GBV46" s="127"/>
      <c r="GBW46" s="127"/>
      <c r="GBX46" s="127"/>
      <c r="GBY46" s="127"/>
      <c r="GBZ46" s="127"/>
      <c r="GCA46" s="127"/>
      <c r="GCB46" s="127"/>
      <c r="GCC46" s="127"/>
      <c r="GCD46" s="127"/>
      <c r="GCE46" s="127"/>
      <c r="GCF46" s="127"/>
      <c r="GCG46" s="127"/>
      <c r="GCH46" s="127"/>
      <c r="GCI46" s="127"/>
      <c r="GCJ46" s="127"/>
      <c r="GCK46" s="127"/>
      <c r="GCL46" s="127"/>
      <c r="GCM46" s="127"/>
      <c r="GCN46" s="127"/>
      <c r="GCO46" s="127"/>
      <c r="GCP46" s="127"/>
      <c r="GCQ46" s="127"/>
      <c r="GCR46" s="127"/>
      <c r="GCS46" s="127"/>
      <c r="GCT46" s="127"/>
      <c r="GCU46" s="127"/>
      <c r="GCV46" s="127"/>
      <c r="GCW46" s="127"/>
      <c r="GCX46" s="127"/>
      <c r="GCY46" s="127"/>
      <c r="GCZ46" s="127"/>
      <c r="GDA46" s="127"/>
      <c r="GDB46" s="127"/>
      <c r="GDC46" s="127"/>
      <c r="GDD46" s="127"/>
      <c r="GDE46" s="127"/>
      <c r="GDF46" s="127"/>
      <c r="GDG46" s="127"/>
      <c r="GDH46" s="127"/>
      <c r="GDI46" s="127"/>
      <c r="GDJ46" s="127"/>
      <c r="GDK46" s="127"/>
      <c r="GDL46" s="127"/>
      <c r="GDM46" s="127"/>
      <c r="GDN46" s="127"/>
      <c r="GDO46" s="127"/>
      <c r="GDP46" s="127"/>
      <c r="GDQ46" s="127"/>
      <c r="GDR46" s="127"/>
      <c r="GDS46" s="127"/>
      <c r="GDT46" s="127"/>
      <c r="GDU46" s="127"/>
      <c r="GDV46" s="127"/>
      <c r="GDW46" s="127"/>
      <c r="GDX46" s="127"/>
      <c r="GDY46" s="127"/>
      <c r="GDZ46" s="127"/>
      <c r="GEA46" s="127"/>
      <c r="GEB46" s="127"/>
      <c r="GEC46" s="127"/>
      <c r="GED46" s="127"/>
      <c r="GEE46" s="127"/>
      <c r="GEF46" s="127"/>
      <c r="GEG46" s="127"/>
      <c r="GEH46" s="127"/>
      <c r="GEI46" s="127"/>
      <c r="GEJ46" s="127"/>
      <c r="GEK46" s="127"/>
      <c r="GEL46" s="127"/>
      <c r="GEM46" s="127"/>
      <c r="GEN46" s="127"/>
      <c r="GEO46" s="127"/>
      <c r="GEP46" s="127"/>
      <c r="GEQ46" s="127"/>
      <c r="GER46" s="127"/>
      <c r="GES46" s="127"/>
      <c r="GET46" s="127"/>
      <c r="GEU46" s="127"/>
      <c r="GEV46" s="127"/>
      <c r="GEW46" s="127"/>
      <c r="GEX46" s="127"/>
      <c r="GEY46" s="127"/>
      <c r="GEZ46" s="127"/>
      <c r="GFA46" s="127"/>
      <c r="GFB46" s="127"/>
      <c r="GFC46" s="127"/>
      <c r="GFD46" s="127"/>
      <c r="GFE46" s="127"/>
      <c r="GFF46" s="127"/>
      <c r="GFG46" s="127"/>
      <c r="GFH46" s="127"/>
      <c r="GFI46" s="127"/>
      <c r="GFJ46" s="127"/>
      <c r="GFK46" s="127"/>
      <c r="GFL46" s="127"/>
      <c r="GFM46" s="127"/>
      <c r="GFN46" s="127"/>
      <c r="GFO46" s="127"/>
      <c r="GFP46" s="127"/>
      <c r="GFQ46" s="127"/>
      <c r="GFR46" s="127"/>
      <c r="GFS46" s="127"/>
      <c r="GFT46" s="127"/>
      <c r="GFU46" s="127"/>
      <c r="GFV46" s="127"/>
      <c r="GFW46" s="127"/>
      <c r="GFX46" s="127"/>
      <c r="GFY46" s="127"/>
      <c r="GFZ46" s="127"/>
      <c r="GGA46" s="127"/>
      <c r="GGB46" s="127"/>
      <c r="GGC46" s="127"/>
      <c r="GGD46" s="127"/>
      <c r="GGE46" s="127"/>
      <c r="GGF46" s="127"/>
      <c r="GGG46" s="127"/>
      <c r="GGH46" s="127"/>
      <c r="GGI46" s="127"/>
      <c r="GGJ46" s="127"/>
      <c r="GGK46" s="127"/>
      <c r="GGL46" s="127"/>
      <c r="GGM46" s="127"/>
      <c r="GGN46" s="127"/>
      <c r="GGO46" s="127"/>
      <c r="GGP46" s="127"/>
      <c r="GGQ46" s="127"/>
      <c r="GGR46" s="127"/>
      <c r="GGS46" s="127"/>
      <c r="GGT46" s="127"/>
      <c r="GGU46" s="127"/>
      <c r="GGV46" s="127"/>
      <c r="GGW46" s="127"/>
      <c r="GGX46" s="127"/>
      <c r="GGY46" s="127"/>
      <c r="GGZ46" s="127"/>
      <c r="GHA46" s="127"/>
      <c r="GHB46" s="127"/>
      <c r="GHC46" s="127"/>
      <c r="GHD46" s="127"/>
      <c r="GHE46" s="127"/>
      <c r="GHF46" s="127"/>
      <c r="GHG46" s="127"/>
      <c r="GHH46" s="127"/>
      <c r="GHI46" s="127"/>
      <c r="GHJ46" s="127"/>
      <c r="GHK46" s="127"/>
      <c r="GHL46" s="127"/>
      <c r="GHM46" s="127"/>
      <c r="GHN46" s="127"/>
      <c r="GHO46" s="127"/>
      <c r="GHP46" s="127"/>
      <c r="GHQ46" s="127"/>
      <c r="GHR46" s="127"/>
      <c r="GHS46" s="127"/>
      <c r="GHT46" s="127"/>
      <c r="GHU46" s="127"/>
      <c r="GHV46" s="127"/>
      <c r="GHW46" s="127"/>
      <c r="GHX46" s="127"/>
      <c r="GHY46" s="127"/>
      <c r="GHZ46" s="127"/>
      <c r="GIA46" s="127"/>
      <c r="GIB46" s="127"/>
      <c r="GIC46" s="127"/>
      <c r="GID46" s="127"/>
      <c r="GIE46" s="127"/>
      <c r="GIF46" s="127"/>
      <c r="GIG46" s="127"/>
      <c r="GIH46" s="127"/>
      <c r="GII46" s="127"/>
      <c r="GIJ46" s="127"/>
      <c r="GIK46" s="127"/>
      <c r="GIL46" s="127"/>
      <c r="GIM46" s="127"/>
      <c r="GIN46" s="127"/>
      <c r="GIO46" s="127"/>
      <c r="GIP46" s="127"/>
      <c r="GIQ46" s="127"/>
      <c r="GIR46" s="127"/>
      <c r="GIS46" s="127"/>
      <c r="GIT46" s="127"/>
      <c r="GIU46" s="127"/>
      <c r="GIV46" s="127"/>
      <c r="GIW46" s="127"/>
      <c r="GIX46" s="127"/>
      <c r="GIY46" s="127"/>
      <c r="GIZ46" s="127"/>
      <c r="GJA46" s="127"/>
      <c r="GJB46" s="127"/>
      <c r="GJC46" s="127"/>
      <c r="GJD46" s="127"/>
      <c r="GJE46" s="127"/>
      <c r="GJF46" s="127"/>
      <c r="GJG46" s="127"/>
      <c r="GJH46" s="127"/>
      <c r="GJI46" s="127"/>
      <c r="GJJ46" s="127"/>
      <c r="GJK46" s="127"/>
      <c r="GJL46" s="127"/>
      <c r="GJM46" s="127"/>
      <c r="GJN46" s="127"/>
      <c r="GJO46" s="127"/>
      <c r="GJP46" s="127"/>
      <c r="GJQ46" s="127"/>
      <c r="GJR46" s="127"/>
      <c r="GJS46" s="127"/>
      <c r="GJT46" s="127"/>
      <c r="GJU46" s="127"/>
      <c r="GJV46" s="127"/>
      <c r="GJW46" s="127"/>
      <c r="GJX46" s="127"/>
      <c r="GJY46" s="127"/>
      <c r="GJZ46" s="127"/>
      <c r="GKA46" s="127"/>
      <c r="GKB46" s="127"/>
      <c r="GKC46" s="127"/>
      <c r="GKD46" s="127"/>
      <c r="GKE46" s="127"/>
      <c r="GKF46" s="127"/>
      <c r="GKG46" s="127"/>
      <c r="GKH46" s="127"/>
      <c r="GKI46" s="127"/>
      <c r="GKJ46" s="127"/>
      <c r="GKK46" s="127"/>
      <c r="GKL46" s="127"/>
      <c r="GKM46" s="127"/>
      <c r="GKN46" s="127"/>
      <c r="GKO46" s="127"/>
      <c r="GKP46" s="127"/>
      <c r="GKQ46" s="127"/>
      <c r="GKR46" s="127"/>
      <c r="GKS46" s="127"/>
      <c r="GKT46" s="127"/>
      <c r="GKU46" s="127"/>
      <c r="GKV46" s="127"/>
      <c r="GKW46" s="127"/>
      <c r="GKX46" s="127"/>
      <c r="GKY46" s="127"/>
      <c r="GKZ46" s="127"/>
      <c r="GLA46" s="127"/>
      <c r="GLB46" s="127"/>
      <c r="GLC46" s="127"/>
      <c r="GLD46" s="127"/>
      <c r="GLE46" s="127"/>
      <c r="GLF46" s="127"/>
      <c r="GLG46" s="127"/>
      <c r="GLH46" s="127"/>
      <c r="GLI46" s="127"/>
      <c r="GLJ46" s="127"/>
      <c r="GLK46" s="127"/>
      <c r="GLL46" s="127"/>
      <c r="GLM46" s="127"/>
      <c r="GLN46" s="127"/>
      <c r="GLO46" s="127"/>
      <c r="GLP46" s="127"/>
      <c r="GLQ46" s="127"/>
      <c r="GLR46" s="127"/>
      <c r="GLS46" s="127"/>
      <c r="GLT46" s="127"/>
      <c r="GLU46" s="127"/>
      <c r="GLV46" s="127"/>
      <c r="GLW46" s="127"/>
      <c r="GLX46" s="127"/>
      <c r="GLY46" s="127"/>
      <c r="GLZ46" s="127"/>
      <c r="GMA46" s="127"/>
      <c r="GMB46" s="127"/>
      <c r="GMC46" s="127"/>
      <c r="GMD46" s="127"/>
      <c r="GME46" s="127"/>
      <c r="GMF46" s="127"/>
      <c r="GMG46" s="127"/>
      <c r="GMH46" s="127"/>
      <c r="GMI46" s="127"/>
      <c r="GMJ46" s="127"/>
      <c r="GMK46" s="127"/>
      <c r="GML46" s="127"/>
      <c r="GMM46" s="127"/>
      <c r="GMN46" s="127"/>
      <c r="GMO46" s="127"/>
      <c r="GMP46" s="127"/>
      <c r="GMQ46" s="127"/>
      <c r="GMR46" s="127"/>
      <c r="GMS46" s="127"/>
      <c r="GMT46" s="127"/>
      <c r="GMU46" s="127"/>
      <c r="GMV46" s="127"/>
      <c r="GMW46" s="127"/>
      <c r="GMX46" s="127"/>
      <c r="GMY46" s="127"/>
      <c r="GMZ46" s="127"/>
      <c r="GNA46" s="127"/>
      <c r="GNB46" s="127"/>
      <c r="GNC46" s="127"/>
      <c r="GND46" s="127"/>
      <c r="GNE46" s="127"/>
      <c r="GNF46" s="127"/>
      <c r="GNG46" s="127"/>
      <c r="GNH46" s="127"/>
      <c r="GNI46" s="127"/>
      <c r="GNJ46" s="127"/>
      <c r="GNK46" s="127"/>
      <c r="GNL46" s="127"/>
      <c r="GNM46" s="127"/>
      <c r="GNN46" s="127"/>
      <c r="GNO46" s="127"/>
      <c r="GNP46" s="127"/>
      <c r="GNQ46" s="127"/>
      <c r="GNR46" s="127"/>
      <c r="GNS46" s="127"/>
      <c r="GNT46" s="127"/>
      <c r="GNU46" s="127"/>
      <c r="GNV46" s="127"/>
      <c r="GNW46" s="127"/>
      <c r="GNX46" s="127"/>
      <c r="GNY46" s="127"/>
      <c r="GNZ46" s="127"/>
      <c r="GOA46" s="127"/>
      <c r="GOB46" s="127"/>
      <c r="GOC46" s="127"/>
      <c r="GOD46" s="127"/>
      <c r="GOE46" s="127"/>
      <c r="GOF46" s="127"/>
      <c r="GOG46" s="127"/>
      <c r="GOH46" s="127"/>
      <c r="GOI46" s="127"/>
      <c r="GOJ46" s="127"/>
      <c r="GOK46" s="127"/>
      <c r="GOL46" s="127"/>
      <c r="GOM46" s="127"/>
      <c r="GON46" s="127"/>
      <c r="GOO46" s="127"/>
      <c r="GOP46" s="127"/>
      <c r="GOQ46" s="127"/>
      <c r="GOR46" s="127"/>
      <c r="GOS46" s="127"/>
      <c r="GOT46" s="127"/>
      <c r="GOU46" s="127"/>
      <c r="GOV46" s="127"/>
      <c r="GOW46" s="127"/>
      <c r="GOX46" s="127"/>
      <c r="GOY46" s="127"/>
      <c r="GOZ46" s="127"/>
      <c r="GPA46" s="127"/>
      <c r="GPB46" s="127"/>
      <c r="GPC46" s="127"/>
      <c r="GPD46" s="127"/>
      <c r="GPE46" s="127"/>
      <c r="GPF46" s="127"/>
      <c r="GPG46" s="127"/>
      <c r="GPH46" s="127"/>
      <c r="GPI46" s="127"/>
      <c r="GPJ46" s="127"/>
      <c r="GPK46" s="127"/>
      <c r="GPL46" s="127"/>
      <c r="GPM46" s="127"/>
      <c r="GPN46" s="127"/>
      <c r="GPO46" s="127"/>
      <c r="GPP46" s="127"/>
      <c r="GPQ46" s="127"/>
      <c r="GPR46" s="127"/>
      <c r="GPS46" s="127"/>
      <c r="GPT46" s="127"/>
      <c r="GPU46" s="127"/>
      <c r="GPV46" s="127"/>
      <c r="GPW46" s="127"/>
      <c r="GPX46" s="127"/>
      <c r="GPY46" s="127"/>
      <c r="GPZ46" s="127"/>
      <c r="GQA46" s="127"/>
      <c r="GQB46" s="127"/>
      <c r="GQC46" s="127"/>
      <c r="GQD46" s="127"/>
      <c r="GQE46" s="127"/>
      <c r="GQF46" s="127"/>
      <c r="GQG46" s="127"/>
      <c r="GQH46" s="127"/>
      <c r="GQI46" s="127"/>
      <c r="GQJ46" s="127"/>
      <c r="GQK46" s="127"/>
      <c r="GQL46" s="127"/>
      <c r="GQM46" s="127"/>
      <c r="GQN46" s="127"/>
      <c r="GQO46" s="127"/>
      <c r="GQP46" s="127"/>
      <c r="GQQ46" s="127"/>
      <c r="GQR46" s="127"/>
      <c r="GQS46" s="127"/>
      <c r="GQT46" s="127"/>
      <c r="GQU46" s="127"/>
      <c r="GQV46" s="127"/>
      <c r="GQW46" s="127"/>
      <c r="GQX46" s="127"/>
      <c r="GQY46" s="127"/>
      <c r="GQZ46" s="127"/>
      <c r="GRA46" s="127"/>
      <c r="GRB46" s="127"/>
      <c r="GRC46" s="127"/>
      <c r="GRD46" s="127"/>
      <c r="GRE46" s="127"/>
      <c r="GRF46" s="127"/>
      <c r="GRG46" s="127"/>
      <c r="GRH46" s="127"/>
      <c r="GRI46" s="127"/>
      <c r="GRJ46" s="127"/>
      <c r="GRK46" s="127"/>
      <c r="GRL46" s="127"/>
      <c r="GRM46" s="127"/>
      <c r="GRN46" s="127"/>
      <c r="GRO46" s="127"/>
      <c r="GRP46" s="127"/>
      <c r="GRQ46" s="127"/>
      <c r="GRR46" s="127"/>
      <c r="GRS46" s="127"/>
      <c r="GRT46" s="127"/>
      <c r="GRU46" s="127"/>
      <c r="GRV46" s="127"/>
      <c r="GRW46" s="127"/>
      <c r="GRX46" s="127"/>
      <c r="GRY46" s="127"/>
      <c r="GRZ46" s="127"/>
      <c r="GSA46" s="127"/>
      <c r="GSB46" s="127"/>
      <c r="GSC46" s="127"/>
      <c r="GSD46" s="127"/>
      <c r="GSE46" s="127"/>
      <c r="GSF46" s="127"/>
      <c r="GSG46" s="127"/>
      <c r="GSH46" s="127"/>
      <c r="GSI46" s="127"/>
      <c r="GSJ46" s="127"/>
      <c r="GSK46" s="127"/>
      <c r="GSL46" s="127"/>
      <c r="GSM46" s="127"/>
      <c r="GSN46" s="127"/>
      <c r="GSO46" s="127"/>
      <c r="GSP46" s="127"/>
      <c r="GSQ46" s="127"/>
      <c r="GSR46" s="127"/>
      <c r="GSS46" s="127"/>
      <c r="GST46" s="127"/>
      <c r="GSU46" s="127"/>
      <c r="GSV46" s="127"/>
      <c r="GSW46" s="127"/>
      <c r="GSX46" s="127"/>
      <c r="GSY46" s="127"/>
      <c r="GSZ46" s="127"/>
      <c r="GTA46" s="127"/>
      <c r="GTB46" s="127"/>
      <c r="GTC46" s="127"/>
      <c r="GTD46" s="127"/>
      <c r="GTE46" s="127"/>
      <c r="GTF46" s="127"/>
      <c r="GTG46" s="127"/>
      <c r="GTH46" s="127"/>
      <c r="GTI46" s="127"/>
      <c r="GTJ46" s="127"/>
      <c r="GTK46" s="127"/>
      <c r="GTL46" s="127"/>
      <c r="GTM46" s="127"/>
      <c r="GTN46" s="127"/>
      <c r="GTO46" s="127"/>
      <c r="GTP46" s="127"/>
      <c r="GTQ46" s="127"/>
      <c r="GTR46" s="127"/>
      <c r="GTS46" s="127"/>
      <c r="GTT46" s="127"/>
      <c r="GTU46" s="127"/>
      <c r="GTV46" s="127"/>
      <c r="GTW46" s="127"/>
      <c r="GTX46" s="127"/>
      <c r="GTY46" s="127"/>
      <c r="GTZ46" s="127"/>
      <c r="GUA46" s="127"/>
      <c r="GUB46" s="127"/>
      <c r="GUC46" s="127"/>
      <c r="GUD46" s="127"/>
      <c r="GUE46" s="127"/>
      <c r="GUF46" s="127"/>
      <c r="GUG46" s="127"/>
      <c r="GUH46" s="127"/>
      <c r="GUI46" s="127"/>
      <c r="GUJ46" s="127"/>
      <c r="GUK46" s="127"/>
      <c r="GUL46" s="127"/>
      <c r="GUM46" s="127"/>
      <c r="GUN46" s="127"/>
      <c r="GUO46" s="127"/>
      <c r="GUP46" s="127"/>
      <c r="GUQ46" s="127"/>
      <c r="GUR46" s="127"/>
      <c r="GUS46" s="127"/>
      <c r="GUT46" s="127"/>
      <c r="GUU46" s="127"/>
      <c r="GUV46" s="127"/>
      <c r="GUW46" s="127"/>
      <c r="GUX46" s="127"/>
      <c r="GUY46" s="127"/>
      <c r="GUZ46" s="127"/>
      <c r="GVA46" s="127"/>
      <c r="GVB46" s="127"/>
      <c r="GVC46" s="127"/>
      <c r="GVD46" s="127"/>
      <c r="GVE46" s="127"/>
      <c r="GVF46" s="127"/>
      <c r="GVG46" s="127"/>
      <c r="GVH46" s="127"/>
      <c r="GVI46" s="127"/>
      <c r="GVJ46" s="127"/>
      <c r="GVK46" s="127"/>
      <c r="GVL46" s="127"/>
      <c r="GVM46" s="127"/>
      <c r="GVN46" s="127"/>
      <c r="GVO46" s="127"/>
      <c r="GVP46" s="127"/>
      <c r="GVQ46" s="127"/>
      <c r="GVR46" s="127"/>
      <c r="GVS46" s="127"/>
      <c r="GVT46" s="127"/>
      <c r="GVU46" s="127"/>
      <c r="GVV46" s="127"/>
      <c r="GVW46" s="127"/>
      <c r="GVX46" s="127"/>
      <c r="GVY46" s="127"/>
      <c r="GVZ46" s="127"/>
      <c r="GWA46" s="127"/>
      <c r="GWB46" s="127"/>
      <c r="GWC46" s="127"/>
      <c r="GWD46" s="127"/>
      <c r="GWE46" s="127"/>
      <c r="GWF46" s="127"/>
      <c r="GWG46" s="127"/>
      <c r="GWH46" s="127"/>
      <c r="GWI46" s="127"/>
      <c r="GWJ46" s="127"/>
      <c r="GWK46" s="127"/>
      <c r="GWL46" s="127"/>
      <c r="GWM46" s="127"/>
      <c r="GWN46" s="127"/>
      <c r="GWO46" s="127"/>
      <c r="GWP46" s="127"/>
      <c r="GWQ46" s="127"/>
      <c r="GWR46" s="127"/>
      <c r="GWS46" s="127"/>
      <c r="GWT46" s="127"/>
      <c r="GWU46" s="127"/>
      <c r="GWV46" s="127"/>
      <c r="GWW46" s="127"/>
      <c r="GWX46" s="127"/>
      <c r="GWY46" s="127"/>
      <c r="GWZ46" s="127"/>
      <c r="GXA46" s="127"/>
      <c r="GXB46" s="127"/>
      <c r="GXC46" s="127"/>
      <c r="GXD46" s="127"/>
      <c r="GXE46" s="127"/>
      <c r="GXF46" s="127"/>
      <c r="GXG46" s="127"/>
      <c r="GXH46" s="127"/>
      <c r="GXI46" s="127"/>
      <c r="GXJ46" s="127"/>
      <c r="GXK46" s="127"/>
      <c r="GXL46" s="127"/>
      <c r="GXM46" s="127"/>
      <c r="GXN46" s="127"/>
      <c r="GXO46" s="127"/>
      <c r="GXP46" s="127"/>
      <c r="GXQ46" s="127"/>
      <c r="GXR46" s="127"/>
      <c r="GXS46" s="127"/>
      <c r="GXT46" s="127"/>
      <c r="GXU46" s="127"/>
      <c r="GXV46" s="127"/>
      <c r="GXW46" s="127"/>
      <c r="GXX46" s="127"/>
      <c r="GXY46" s="127"/>
      <c r="GXZ46" s="127"/>
      <c r="GYA46" s="127"/>
      <c r="GYB46" s="127"/>
      <c r="GYC46" s="127"/>
      <c r="GYD46" s="127"/>
      <c r="GYE46" s="127"/>
      <c r="GYF46" s="127"/>
      <c r="GYG46" s="127"/>
      <c r="GYH46" s="127"/>
      <c r="GYI46" s="127"/>
      <c r="GYJ46" s="127"/>
      <c r="GYK46" s="127"/>
      <c r="GYL46" s="127"/>
      <c r="GYM46" s="127"/>
      <c r="GYN46" s="127"/>
      <c r="GYO46" s="127"/>
      <c r="GYP46" s="127"/>
      <c r="GYQ46" s="127"/>
      <c r="GYR46" s="127"/>
      <c r="GYS46" s="127"/>
      <c r="GYT46" s="127"/>
      <c r="GYU46" s="127"/>
      <c r="GYV46" s="127"/>
      <c r="GYW46" s="127"/>
      <c r="GYX46" s="127"/>
      <c r="GYY46" s="127"/>
      <c r="GYZ46" s="127"/>
      <c r="GZA46" s="127"/>
      <c r="GZB46" s="127"/>
      <c r="GZC46" s="127"/>
      <c r="GZD46" s="127"/>
      <c r="GZE46" s="127"/>
      <c r="GZF46" s="127"/>
      <c r="GZG46" s="127"/>
      <c r="GZH46" s="127"/>
      <c r="GZI46" s="127"/>
      <c r="GZJ46" s="127"/>
      <c r="GZK46" s="127"/>
      <c r="GZL46" s="127"/>
      <c r="GZM46" s="127"/>
      <c r="GZN46" s="127"/>
      <c r="GZO46" s="127"/>
      <c r="GZP46" s="127"/>
      <c r="GZQ46" s="127"/>
      <c r="GZR46" s="127"/>
      <c r="GZS46" s="127"/>
      <c r="GZT46" s="127"/>
      <c r="GZU46" s="127"/>
      <c r="GZV46" s="127"/>
      <c r="GZW46" s="127"/>
      <c r="GZX46" s="127"/>
      <c r="GZY46" s="127"/>
      <c r="GZZ46" s="127"/>
      <c r="HAA46" s="127"/>
      <c r="HAB46" s="127"/>
      <c r="HAC46" s="127"/>
      <c r="HAD46" s="127"/>
      <c r="HAE46" s="127"/>
      <c r="HAF46" s="127"/>
      <c r="HAG46" s="127"/>
      <c r="HAH46" s="127"/>
      <c r="HAI46" s="127"/>
      <c r="HAJ46" s="127"/>
      <c r="HAK46" s="127"/>
      <c r="HAL46" s="127"/>
      <c r="HAM46" s="127"/>
      <c r="HAN46" s="127"/>
      <c r="HAO46" s="127"/>
      <c r="HAP46" s="127"/>
      <c r="HAQ46" s="127"/>
      <c r="HAR46" s="127"/>
      <c r="HAS46" s="127"/>
      <c r="HAT46" s="127"/>
      <c r="HAU46" s="127"/>
      <c r="HAV46" s="127"/>
      <c r="HAW46" s="127"/>
      <c r="HAX46" s="127"/>
      <c r="HAY46" s="127"/>
      <c r="HAZ46" s="127"/>
      <c r="HBA46" s="127"/>
      <c r="HBB46" s="127"/>
      <c r="HBC46" s="127"/>
      <c r="HBD46" s="127"/>
      <c r="HBE46" s="127"/>
      <c r="HBF46" s="127"/>
      <c r="HBG46" s="127"/>
      <c r="HBH46" s="127"/>
      <c r="HBI46" s="127"/>
      <c r="HBJ46" s="127"/>
      <c r="HBK46" s="127"/>
      <c r="HBL46" s="127"/>
      <c r="HBM46" s="127"/>
      <c r="HBN46" s="127"/>
      <c r="HBO46" s="127"/>
      <c r="HBP46" s="127"/>
      <c r="HBQ46" s="127"/>
      <c r="HBR46" s="127"/>
      <c r="HBS46" s="127"/>
      <c r="HBT46" s="127"/>
      <c r="HBU46" s="127"/>
      <c r="HBV46" s="127"/>
      <c r="HBW46" s="127"/>
      <c r="HBX46" s="127"/>
      <c r="HBY46" s="127"/>
      <c r="HBZ46" s="127"/>
      <c r="HCA46" s="127"/>
      <c r="HCB46" s="127"/>
      <c r="HCC46" s="127"/>
      <c r="HCD46" s="127"/>
      <c r="HCE46" s="127"/>
      <c r="HCF46" s="127"/>
      <c r="HCG46" s="127"/>
      <c r="HCH46" s="127"/>
      <c r="HCI46" s="127"/>
      <c r="HCJ46" s="127"/>
      <c r="HCK46" s="127"/>
      <c r="HCL46" s="127"/>
      <c r="HCM46" s="127"/>
      <c r="HCN46" s="127"/>
      <c r="HCO46" s="127"/>
      <c r="HCP46" s="127"/>
      <c r="HCQ46" s="127"/>
      <c r="HCR46" s="127"/>
      <c r="HCS46" s="127"/>
      <c r="HCT46" s="127"/>
      <c r="HCU46" s="127"/>
      <c r="HCV46" s="127"/>
      <c r="HCW46" s="127"/>
      <c r="HCX46" s="127"/>
      <c r="HCY46" s="127"/>
      <c r="HCZ46" s="127"/>
      <c r="HDA46" s="127"/>
      <c r="HDB46" s="127"/>
      <c r="HDC46" s="127"/>
      <c r="HDD46" s="127"/>
      <c r="HDE46" s="127"/>
      <c r="HDF46" s="127"/>
      <c r="HDG46" s="127"/>
      <c r="HDH46" s="127"/>
      <c r="HDI46" s="127"/>
      <c r="HDJ46" s="127"/>
      <c r="HDK46" s="127"/>
      <c r="HDL46" s="127"/>
      <c r="HDM46" s="127"/>
      <c r="HDN46" s="127"/>
      <c r="HDO46" s="127"/>
      <c r="HDP46" s="127"/>
      <c r="HDQ46" s="127"/>
      <c r="HDR46" s="127"/>
      <c r="HDS46" s="127"/>
      <c r="HDT46" s="127"/>
      <c r="HDU46" s="127"/>
      <c r="HDV46" s="127"/>
      <c r="HDW46" s="127"/>
      <c r="HDX46" s="127"/>
      <c r="HDY46" s="127"/>
      <c r="HDZ46" s="127"/>
      <c r="HEA46" s="127"/>
      <c r="HEB46" s="127"/>
      <c r="HEC46" s="127"/>
      <c r="HED46" s="127"/>
      <c r="HEE46" s="127"/>
      <c r="HEF46" s="127"/>
      <c r="HEG46" s="127"/>
      <c r="HEH46" s="127"/>
      <c r="HEI46" s="127"/>
      <c r="HEJ46" s="127"/>
      <c r="HEK46" s="127"/>
      <c r="HEL46" s="127"/>
      <c r="HEM46" s="127"/>
      <c r="HEN46" s="127"/>
      <c r="HEO46" s="127"/>
      <c r="HEP46" s="127"/>
      <c r="HEQ46" s="127"/>
      <c r="HER46" s="127"/>
      <c r="HES46" s="127"/>
      <c r="HET46" s="127"/>
      <c r="HEU46" s="127"/>
      <c r="HEV46" s="127"/>
      <c r="HEW46" s="127"/>
      <c r="HEX46" s="127"/>
      <c r="HEY46" s="127"/>
      <c r="HEZ46" s="127"/>
      <c r="HFA46" s="127"/>
      <c r="HFB46" s="127"/>
      <c r="HFC46" s="127"/>
      <c r="HFD46" s="127"/>
      <c r="HFE46" s="127"/>
      <c r="HFF46" s="127"/>
      <c r="HFG46" s="127"/>
      <c r="HFH46" s="127"/>
      <c r="HFI46" s="127"/>
      <c r="HFJ46" s="127"/>
      <c r="HFK46" s="127"/>
      <c r="HFL46" s="127"/>
      <c r="HFM46" s="127"/>
      <c r="HFN46" s="127"/>
      <c r="HFO46" s="127"/>
      <c r="HFP46" s="127"/>
      <c r="HFQ46" s="127"/>
      <c r="HFR46" s="127"/>
      <c r="HFS46" s="127"/>
      <c r="HFT46" s="127"/>
      <c r="HFU46" s="127"/>
      <c r="HFV46" s="127"/>
      <c r="HFW46" s="127"/>
      <c r="HFX46" s="127"/>
      <c r="HFY46" s="127"/>
      <c r="HFZ46" s="127"/>
      <c r="HGA46" s="127"/>
      <c r="HGB46" s="127"/>
      <c r="HGC46" s="127"/>
      <c r="HGD46" s="127"/>
      <c r="HGE46" s="127"/>
      <c r="HGF46" s="127"/>
      <c r="HGG46" s="127"/>
      <c r="HGH46" s="127"/>
      <c r="HGI46" s="127"/>
      <c r="HGJ46" s="127"/>
      <c r="HGK46" s="127"/>
      <c r="HGL46" s="127"/>
      <c r="HGM46" s="127"/>
      <c r="HGN46" s="127"/>
      <c r="HGO46" s="127"/>
      <c r="HGP46" s="127"/>
      <c r="HGQ46" s="127"/>
      <c r="HGR46" s="127"/>
      <c r="HGS46" s="127"/>
      <c r="HGT46" s="127"/>
      <c r="HGU46" s="127"/>
      <c r="HGV46" s="127"/>
      <c r="HGW46" s="127"/>
      <c r="HGX46" s="127"/>
      <c r="HGY46" s="127"/>
      <c r="HGZ46" s="127"/>
      <c r="HHA46" s="127"/>
      <c r="HHB46" s="127"/>
      <c r="HHC46" s="127"/>
      <c r="HHD46" s="127"/>
      <c r="HHE46" s="127"/>
      <c r="HHF46" s="127"/>
      <c r="HHG46" s="127"/>
      <c r="HHH46" s="127"/>
      <c r="HHI46" s="127"/>
      <c r="HHJ46" s="127"/>
      <c r="HHK46" s="127"/>
      <c r="HHL46" s="127"/>
      <c r="HHM46" s="127"/>
      <c r="HHN46" s="127"/>
      <c r="HHO46" s="127"/>
      <c r="HHP46" s="127"/>
      <c r="HHQ46" s="127"/>
      <c r="HHR46" s="127"/>
      <c r="HHS46" s="127"/>
      <c r="HHT46" s="127"/>
      <c r="HHU46" s="127"/>
      <c r="HHV46" s="127"/>
      <c r="HHW46" s="127"/>
      <c r="HHX46" s="127"/>
      <c r="HHY46" s="127"/>
      <c r="HHZ46" s="127"/>
      <c r="HIA46" s="127"/>
      <c r="HIB46" s="127"/>
      <c r="HIC46" s="127"/>
      <c r="HID46" s="127"/>
      <c r="HIE46" s="127"/>
      <c r="HIF46" s="127"/>
      <c r="HIG46" s="127"/>
      <c r="HIH46" s="127"/>
      <c r="HII46" s="127"/>
      <c r="HIJ46" s="127"/>
      <c r="HIK46" s="127"/>
      <c r="HIL46" s="127"/>
      <c r="HIM46" s="127"/>
      <c r="HIN46" s="127"/>
      <c r="HIO46" s="127"/>
      <c r="HIP46" s="127"/>
      <c r="HIQ46" s="127"/>
      <c r="HIR46" s="127"/>
      <c r="HIS46" s="127"/>
      <c r="HIT46" s="127"/>
      <c r="HIU46" s="127"/>
      <c r="HIV46" s="127"/>
      <c r="HIW46" s="127"/>
      <c r="HIX46" s="127"/>
      <c r="HIY46" s="127"/>
      <c r="HIZ46" s="127"/>
      <c r="HJA46" s="127"/>
      <c r="HJB46" s="127"/>
      <c r="HJC46" s="127"/>
      <c r="HJD46" s="127"/>
      <c r="HJE46" s="127"/>
      <c r="HJF46" s="127"/>
      <c r="HJG46" s="127"/>
      <c r="HJH46" s="127"/>
      <c r="HJI46" s="127"/>
      <c r="HJJ46" s="127"/>
      <c r="HJK46" s="127"/>
      <c r="HJL46" s="127"/>
      <c r="HJM46" s="127"/>
      <c r="HJN46" s="127"/>
      <c r="HJO46" s="127"/>
      <c r="HJP46" s="127"/>
      <c r="HJQ46" s="127"/>
      <c r="HJR46" s="127"/>
      <c r="HJS46" s="127"/>
      <c r="HJT46" s="127"/>
      <c r="HJU46" s="127"/>
      <c r="HJV46" s="127"/>
      <c r="HJW46" s="127"/>
      <c r="HJX46" s="127"/>
      <c r="HJY46" s="127"/>
      <c r="HJZ46" s="127"/>
      <c r="HKA46" s="127"/>
      <c r="HKB46" s="127"/>
      <c r="HKC46" s="127"/>
      <c r="HKD46" s="127"/>
      <c r="HKE46" s="127"/>
      <c r="HKF46" s="127"/>
      <c r="HKG46" s="127"/>
      <c r="HKH46" s="127"/>
      <c r="HKI46" s="127"/>
      <c r="HKJ46" s="127"/>
      <c r="HKK46" s="127"/>
      <c r="HKL46" s="127"/>
      <c r="HKM46" s="127"/>
      <c r="HKN46" s="127"/>
      <c r="HKO46" s="127"/>
      <c r="HKP46" s="127"/>
      <c r="HKQ46" s="127"/>
      <c r="HKR46" s="127"/>
      <c r="HKS46" s="127"/>
      <c r="HKT46" s="127"/>
      <c r="HKU46" s="127"/>
      <c r="HKV46" s="127"/>
      <c r="HKW46" s="127"/>
      <c r="HKX46" s="127"/>
      <c r="HKY46" s="127"/>
      <c r="HKZ46" s="127"/>
      <c r="HLA46" s="127"/>
      <c r="HLB46" s="127"/>
      <c r="HLC46" s="127"/>
      <c r="HLD46" s="127"/>
      <c r="HLE46" s="127"/>
      <c r="HLF46" s="127"/>
      <c r="HLG46" s="127"/>
      <c r="HLH46" s="127"/>
      <c r="HLI46" s="127"/>
      <c r="HLJ46" s="127"/>
      <c r="HLK46" s="127"/>
      <c r="HLL46" s="127"/>
      <c r="HLM46" s="127"/>
      <c r="HLN46" s="127"/>
      <c r="HLO46" s="127"/>
      <c r="HLP46" s="127"/>
      <c r="HLQ46" s="127"/>
      <c r="HLR46" s="127"/>
      <c r="HLS46" s="127"/>
      <c r="HLT46" s="127"/>
      <c r="HLU46" s="127"/>
      <c r="HLV46" s="127"/>
      <c r="HLW46" s="127"/>
      <c r="HLX46" s="127"/>
      <c r="HLY46" s="127"/>
      <c r="HLZ46" s="127"/>
      <c r="HMA46" s="127"/>
      <c r="HMB46" s="127"/>
      <c r="HMC46" s="127"/>
      <c r="HMD46" s="127"/>
      <c r="HME46" s="127"/>
      <c r="HMF46" s="127"/>
      <c r="HMG46" s="127"/>
      <c r="HMH46" s="127"/>
      <c r="HMI46" s="127"/>
      <c r="HMJ46" s="127"/>
      <c r="HMK46" s="127"/>
      <c r="HML46" s="127"/>
      <c r="HMM46" s="127"/>
      <c r="HMN46" s="127"/>
      <c r="HMO46" s="127"/>
      <c r="HMP46" s="127"/>
      <c r="HMQ46" s="127"/>
      <c r="HMR46" s="127"/>
      <c r="HMS46" s="127"/>
      <c r="HMT46" s="127"/>
      <c r="HMU46" s="127"/>
      <c r="HMV46" s="127"/>
      <c r="HMW46" s="127"/>
      <c r="HMX46" s="127"/>
      <c r="HMY46" s="127"/>
      <c r="HMZ46" s="127"/>
      <c r="HNA46" s="127"/>
      <c r="HNB46" s="127"/>
      <c r="HNC46" s="127"/>
      <c r="HND46" s="127"/>
      <c r="HNE46" s="127"/>
      <c r="HNF46" s="127"/>
      <c r="HNG46" s="127"/>
      <c r="HNH46" s="127"/>
      <c r="HNI46" s="127"/>
      <c r="HNJ46" s="127"/>
      <c r="HNK46" s="127"/>
      <c r="HNL46" s="127"/>
      <c r="HNM46" s="127"/>
      <c r="HNN46" s="127"/>
      <c r="HNO46" s="127"/>
      <c r="HNP46" s="127"/>
      <c r="HNQ46" s="127"/>
      <c r="HNR46" s="127"/>
      <c r="HNS46" s="127"/>
      <c r="HNT46" s="127"/>
      <c r="HNU46" s="127"/>
      <c r="HNV46" s="127"/>
      <c r="HNW46" s="127"/>
      <c r="HNX46" s="127"/>
      <c r="HNY46" s="127"/>
      <c r="HNZ46" s="127"/>
      <c r="HOA46" s="127"/>
      <c r="HOB46" s="127"/>
      <c r="HOC46" s="127"/>
      <c r="HOD46" s="127"/>
      <c r="HOE46" s="127"/>
      <c r="HOF46" s="127"/>
      <c r="HOG46" s="127"/>
      <c r="HOH46" s="127"/>
      <c r="HOI46" s="127"/>
      <c r="HOJ46" s="127"/>
      <c r="HOK46" s="127"/>
      <c r="HOL46" s="127"/>
      <c r="HOM46" s="127"/>
      <c r="HON46" s="127"/>
      <c r="HOO46" s="127"/>
      <c r="HOP46" s="127"/>
      <c r="HOQ46" s="127"/>
      <c r="HOR46" s="127"/>
      <c r="HOS46" s="127"/>
      <c r="HOT46" s="127"/>
      <c r="HOU46" s="127"/>
      <c r="HOV46" s="127"/>
      <c r="HOW46" s="127"/>
      <c r="HOX46" s="127"/>
      <c r="HOY46" s="127"/>
      <c r="HOZ46" s="127"/>
      <c r="HPA46" s="127"/>
      <c r="HPB46" s="127"/>
      <c r="HPC46" s="127"/>
      <c r="HPD46" s="127"/>
      <c r="HPE46" s="127"/>
      <c r="HPF46" s="127"/>
      <c r="HPG46" s="127"/>
      <c r="HPH46" s="127"/>
      <c r="HPI46" s="127"/>
      <c r="HPJ46" s="127"/>
      <c r="HPK46" s="127"/>
      <c r="HPL46" s="127"/>
      <c r="HPM46" s="127"/>
      <c r="HPN46" s="127"/>
      <c r="HPO46" s="127"/>
      <c r="HPP46" s="127"/>
      <c r="HPQ46" s="127"/>
      <c r="HPR46" s="127"/>
      <c r="HPS46" s="127"/>
      <c r="HPT46" s="127"/>
      <c r="HPU46" s="127"/>
      <c r="HPV46" s="127"/>
      <c r="HPW46" s="127"/>
      <c r="HPX46" s="127"/>
      <c r="HPY46" s="127"/>
      <c r="HPZ46" s="127"/>
      <c r="HQA46" s="127"/>
      <c r="HQB46" s="127"/>
      <c r="HQC46" s="127"/>
      <c r="HQD46" s="127"/>
      <c r="HQE46" s="127"/>
      <c r="HQF46" s="127"/>
      <c r="HQG46" s="127"/>
      <c r="HQH46" s="127"/>
      <c r="HQI46" s="127"/>
      <c r="HQJ46" s="127"/>
      <c r="HQK46" s="127"/>
      <c r="HQL46" s="127"/>
      <c r="HQM46" s="127"/>
      <c r="HQN46" s="127"/>
      <c r="HQO46" s="127"/>
      <c r="HQP46" s="127"/>
      <c r="HQQ46" s="127"/>
      <c r="HQR46" s="127"/>
      <c r="HQS46" s="127"/>
      <c r="HQT46" s="127"/>
      <c r="HQU46" s="127"/>
      <c r="HQV46" s="127"/>
      <c r="HQW46" s="127"/>
      <c r="HQX46" s="127"/>
      <c r="HQY46" s="127"/>
      <c r="HQZ46" s="127"/>
      <c r="HRA46" s="127"/>
      <c r="HRB46" s="127"/>
      <c r="HRC46" s="127"/>
      <c r="HRD46" s="127"/>
      <c r="HRE46" s="127"/>
      <c r="HRF46" s="127"/>
      <c r="HRG46" s="127"/>
      <c r="HRH46" s="127"/>
      <c r="HRI46" s="127"/>
      <c r="HRJ46" s="127"/>
      <c r="HRK46" s="127"/>
      <c r="HRL46" s="127"/>
      <c r="HRM46" s="127"/>
      <c r="HRN46" s="127"/>
      <c r="HRO46" s="127"/>
      <c r="HRP46" s="127"/>
      <c r="HRQ46" s="127"/>
      <c r="HRR46" s="127"/>
      <c r="HRS46" s="127"/>
      <c r="HRT46" s="127"/>
      <c r="HRU46" s="127"/>
      <c r="HRV46" s="127"/>
      <c r="HRW46" s="127"/>
      <c r="HRX46" s="127"/>
      <c r="HRY46" s="127"/>
      <c r="HRZ46" s="127"/>
      <c r="HSA46" s="127"/>
      <c r="HSB46" s="127"/>
      <c r="HSC46" s="127"/>
      <c r="HSD46" s="127"/>
      <c r="HSE46" s="127"/>
      <c r="HSF46" s="127"/>
      <c r="HSG46" s="127"/>
      <c r="HSH46" s="127"/>
      <c r="HSI46" s="127"/>
      <c r="HSJ46" s="127"/>
      <c r="HSK46" s="127"/>
      <c r="HSL46" s="127"/>
      <c r="HSM46" s="127"/>
      <c r="HSN46" s="127"/>
      <c r="HSO46" s="127"/>
      <c r="HSP46" s="127"/>
      <c r="HSQ46" s="127"/>
      <c r="HSR46" s="127"/>
      <c r="HSS46" s="127"/>
      <c r="HST46" s="127"/>
      <c r="HSU46" s="127"/>
      <c r="HSV46" s="127"/>
      <c r="HSW46" s="127"/>
      <c r="HSX46" s="127"/>
      <c r="HSY46" s="127"/>
      <c r="HSZ46" s="127"/>
      <c r="HTA46" s="127"/>
      <c r="HTB46" s="127"/>
      <c r="HTC46" s="127"/>
      <c r="HTD46" s="127"/>
      <c r="HTE46" s="127"/>
      <c r="HTF46" s="127"/>
      <c r="HTG46" s="127"/>
      <c r="HTH46" s="127"/>
      <c r="HTI46" s="127"/>
      <c r="HTJ46" s="127"/>
      <c r="HTK46" s="127"/>
      <c r="HTL46" s="127"/>
      <c r="HTM46" s="127"/>
      <c r="HTN46" s="127"/>
      <c r="HTO46" s="127"/>
      <c r="HTP46" s="127"/>
      <c r="HTQ46" s="127"/>
      <c r="HTR46" s="127"/>
      <c r="HTS46" s="127"/>
      <c r="HTT46" s="127"/>
      <c r="HTU46" s="127"/>
      <c r="HTV46" s="127"/>
      <c r="HTW46" s="127"/>
      <c r="HTX46" s="127"/>
      <c r="HTY46" s="127"/>
      <c r="HTZ46" s="127"/>
      <c r="HUA46" s="127"/>
      <c r="HUB46" s="127"/>
      <c r="HUC46" s="127"/>
      <c r="HUD46" s="127"/>
      <c r="HUE46" s="127"/>
      <c r="HUF46" s="127"/>
      <c r="HUG46" s="127"/>
      <c r="HUH46" s="127"/>
      <c r="HUI46" s="127"/>
      <c r="HUJ46" s="127"/>
      <c r="HUK46" s="127"/>
      <c r="HUL46" s="127"/>
      <c r="HUM46" s="127"/>
      <c r="HUN46" s="127"/>
      <c r="HUO46" s="127"/>
      <c r="HUP46" s="127"/>
      <c r="HUQ46" s="127"/>
      <c r="HUR46" s="127"/>
      <c r="HUS46" s="127"/>
      <c r="HUT46" s="127"/>
      <c r="HUU46" s="127"/>
      <c r="HUV46" s="127"/>
      <c r="HUW46" s="127"/>
      <c r="HUX46" s="127"/>
      <c r="HUY46" s="127"/>
      <c r="HUZ46" s="127"/>
      <c r="HVA46" s="127"/>
      <c r="HVB46" s="127"/>
      <c r="HVC46" s="127"/>
      <c r="HVD46" s="127"/>
      <c r="HVE46" s="127"/>
      <c r="HVF46" s="127"/>
      <c r="HVG46" s="127"/>
      <c r="HVH46" s="127"/>
      <c r="HVI46" s="127"/>
      <c r="HVJ46" s="127"/>
      <c r="HVK46" s="127"/>
      <c r="HVL46" s="127"/>
      <c r="HVM46" s="127"/>
      <c r="HVN46" s="127"/>
      <c r="HVO46" s="127"/>
      <c r="HVP46" s="127"/>
      <c r="HVQ46" s="127"/>
      <c r="HVR46" s="127"/>
      <c r="HVS46" s="127"/>
      <c r="HVT46" s="127"/>
      <c r="HVU46" s="127"/>
      <c r="HVV46" s="127"/>
      <c r="HVW46" s="127"/>
      <c r="HVX46" s="127"/>
      <c r="HVY46" s="127"/>
      <c r="HVZ46" s="127"/>
      <c r="HWA46" s="127"/>
      <c r="HWB46" s="127"/>
      <c r="HWC46" s="127"/>
      <c r="HWD46" s="127"/>
      <c r="HWE46" s="127"/>
      <c r="HWF46" s="127"/>
      <c r="HWG46" s="127"/>
      <c r="HWH46" s="127"/>
      <c r="HWI46" s="127"/>
      <c r="HWJ46" s="127"/>
      <c r="HWK46" s="127"/>
      <c r="HWL46" s="127"/>
      <c r="HWM46" s="127"/>
      <c r="HWN46" s="127"/>
      <c r="HWO46" s="127"/>
      <c r="HWP46" s="127"/>
      <c r="HWQ46" s="127"/>
      <c r="HWR46" s="127"/>
      <c r="HWS46" s="127"/>
      <c r="HWT46" s="127"/>
      <c r="HWU46" s="127"/>
      <c r="HWV46" s="127"/>
      <c r="HWW46" s="127"/>
      <c r="HWX46" s="127"/>
      <c r="HWY46" s="127"/>
      <c r="HWZ46" s="127"/>
      <c r="HXA46" s="127"/>
      <c r="HXB46" s="127"/>
      <c r="HXC46" s="127"/>
      <c r="HXD46" s="127"/>
      <c r="HXE46" s="127"/>
      <c r="HXF46" s="127"/>
      <c r="HXG46" s="127"/>
      <c r="HXH46" s="127"/>
      <c r="HXI46" s="127"/>
      <c r="HXJ46" s="127"/>
      <c r="HXK46" s="127"/>
      <c r="HXL46" s="127"/>
      <c r="HXM46" s="127"/>
      <c r="HXN46" s="127"/>
      <c r="HXO46" s="127"/>
      <c r="HXP46" s="127"/>
      <c r="HXQ46" s="127"/>
      <c r="HXR46" s="127"/>
      <c r="HXS46" s="127"/>
      <c r="HXT46" s="127"/>
      <c r="HXU46" s="127"/>
      <c r="HXV46" s="127"/>
      <c r="HXW46" s="127"/>
      <c r="HXX46" s="127"/>
      <c r="HXY46" s="127"/>
      <c r="HXZ46" s="127"/>
      <c r="HYA46" s="127"/>
      <c r="HYB46" s="127"/>
      <c r="HYC46" s="127"/>
      <c r="HYD46" s="127"/>
      <c r="HYE46" s="127"/>
      <c r="HYF46" s="127"/>
      <c r="HYG46" s="127"/>
      <c r="HYH46" s="127"/>
      <c r="HYI46" s="127"/>
      <c r="HYJ46" s="127"/>
      <c r="HYK46" s="127"/>
      <c r="HYL46" s="127"/>
      <c r="HYM46" s="127"/>
      <c r="HYN46" s="127"/>
      <c r="HYO46" s="127"/>
      <c r="HYP46" s="127"/>
      <c r="HYQ46" s="127"/>
      <c r="HYR46" s="127"/>
      <c r="HYS46" s="127"/>
      <c r="HYT46" s="127"/>
      <c r="HYU46" s="127"/>
      <c r="HYV46" s="127"/>
      <c r="HYW46" s="127"/>
      <c r="HYX46" s="127"/>
      <c r="HYY46" s="127"/>
      <c r="HYZ46" s="127"/>
      <c r="HZA46" s="127"/>
      <c r="HZB46" s="127"/>
      <c r="HZC46" s="127"/>
      <c r="HZD46" s="127"/>
      <c r="HZE46" s="127"/>
      <c r="HZF46" s="127"/>
      <c r="HZG46" s="127"/>
      <c r="HZH46" s="127"/>
      <c r="HZI46" s="127"/>
      <c r="HZJ46" s="127"/>
      <c r="HZK46" s="127"/>
      <c r="HZL46" s="127"/>
      <c r="HZM46" s="127"/>
      <c r="HZN46" s="127"/>
      <c r="HZO46" s="127"/>
      <c r="HZP46" s="127"/>
      <c r="HZQ46" s="127"/>
      <c r="HZR46" s="127"/>
      <c r="HZS46" s="127"/>
      <c r="HZT46" s="127"/>
      <c r="HZU46" s="127"/>
      <c r="HZV46" s="127"/>
      <c r="HZW46" s="127"/>
      <c r="HZX46" s="127"/>
      <c r="HZY46" s="127"/>
      <c r="HZZ46" s="127"/>
      <c r="IAA46" s="127"/>
      <c r="IAB46" s="127"/>
      <c r="IAC46" s="127"/>
      <c r="IAD46" s="127"/>
      <c r="IAE46" s="127"/>
      <c r="IAF46" s="127"/>
      <c r="IAG46" s="127"/>
      <c r="IAH46" s="127"/>
      <c r="IAI46" s="127"/>
      <c r="IAJ46" s="127"/>
      <c r="IAK46" s="127"/>
      <c r="IAL46" s="127"/>
      <c r="IAM46" s="127"/>
      <c r="IAN46" s="127"/>
      <c r="IAO46" s="127"/>
      <c r="IAP46" s="127"/>
      <c r="IAQ46" s="127"/>
      <c r="IAR46" s="127"/>
      <c r="IAS46" s="127"/>
      <c r="IAT46" s="127"/>
      <c r="IAU46" s="127"/>
      <c r="IAV46" s="127"/>
      <c r="IAW46" s="127"/>
      <c r="IAX46" s="127"/>
      <c r="IAY46" s="127"/>
      <c r="IAZ46" s="127"/>
      <c r="IBA46" s="127"/>
      <c r="IBB46" s="127"/>
      <c r="IBC46" s="127"/>
      <c r="IBD46" s="127"/>
      <c r="IBE46" s="127"/>
      <c r="IBF46" s="127"/>
      <c r="IBG46" s="127"/>
      <c r="IBH46" s="127"/>
      <c r="IBI46" s="127"/>
      <c r="IBJ46" s="127"/>
      <c r="IBK46" s="127"/>
      <c r="IBL46" s="127"/>
      <c r="IBM46" s="127"/>
      <c r="IBN46" s="127"/>
      <c r="IBO46" s="127"/>
      <c r="IBP46" s="127"/>
      <c r="IBQ46" s="127"/>
      <c r="IBR46" s="127"/>
      <c r="IBS46" s="127"/>
      <c r="IBT46" s="127"/>
      <c r="IBU46" s="127"/>
      <c r="IBV46" s="127"/>
      <c r="IBW46" s="127"/>
      <c r="IBX46" s="127"/>
      <c r="IBY46" s="127"/>
      <c r="IBZ46" s="127"/>
      <c r="ICA46" s="127"/>
      <c r="ICB46" s="127"/>
      <c r="ICC46" s="127"/>
      <c r="ICD46" s="127"/>
      <c r="ICE46" s="127"/>
      <c r="ICF46" s="127"/>
      <c r="ICG46" s="127"/>
      <c r="ICH46" s="127"/>
      <c r="ICI46" s="127"/>
      <c r="ICJ46" s="127"/>
      <c r="ICK46" s="127"/>
      <c r="ICL46" s="127"/>
      <c r="ICM46" s="127"/>
      <c r="ICN46" s="127"/>
      <c r="ICO46" s="127"/>
      <c r="ICP46" s="127"/>
      <c r="ICQ46" s="127"/>
      <c r="ICR46" s="127"/>
      <c r="ICS46" s="127"/>
      <c r="ICT46" s="127"/>
      <c r="ICU46" s="127"/>
      <c r="ICV46" s="127"/>
      <c r="ICW46" s="127"/>
      <c r="ICX46" s="127"/>
      <c r="ICY46" s="127"/>
      <c r="ICZ46" s="127"/>
      <c r="IDA46" s="127"/>
      <c r="IDB46" s="127"/>
      <c r="IDC46" s="127"/>
      <c r="IDD46" s="127"/>
      <c r="IDE46" s="127"/>
      <c r="IDF46" s="127"/>
      <c r="IDG46" s="127"/>
      <c r="IDH46" s="127"/>
      <c r="IDI46" s="127"/>
      <c r="IDJ46" s="127"/>
      <c r="IDK46" s="127"/>
      <c r="IDL46" s="127"/>
      <c r="IDM46" s="127"/>
      <c r="IDN46" s="127"/>
      <c r="IDO46" s="127"/>
      <c r="IDP46" s="127"/>
      <c r="IDQ46" s="127"/>
      <c r="IDR46" s="127"/>
      <c r="IDS46" s="127"/>
      <c r="IDT46" s="127"/>
      <c r="IDU46" s="127"/>
      <c r="IDV46" s="127"/>
      <c r="IDW46" s="127"/>
      <c r="IDX46" s="127"/>
      <c r="IDY46" s="127"/>
      <c r="IDZ46" s="127"/>
      <c r="IEA46" s="127"/>
      <c r="IEB46" s="127"/>
      <c r="IEC46" s="127"/>
      <c r="IED46" s="127"/>
      <c r="IEE46" s="127"/>
      <c r="IEF46" s="127"/>
      <c r="IEG46" s="127"/>
      <c r="IEH46" s="127"/>
      <c r="IEI46" s="127"/>
      <c r="IEJ46" s="127"/>
      <c r="IEK46" s="127"/>
      <c r="IEL46" s="127"/>
      <c r="IEM46" s="127"/>
      <c r="IEN46" s="127"/>
      <c r="IEO46" s="127"/>
      <c r="IEP46" s="127"/>
      <c r="IEQ46" s="127"/>
      <c r="IER46" s="127"/>
      <c r="IES46" s="127"/>
      <c r="IET46" s="127"/>
      <c r="IEU46" s="127"/>
      <c r="IEV46" s="127"/>
      <c r="IEW46" s="127"/>
      <c r="IEX46" s="127"/>
      <c r="IEY46" s="127"/>
      <c r="IEZ46" s="127"/>
      <c r="IFA46" s="127"/>
      <c r="IFB46" s="127"/>
      <c r="IFC46" s="127"/>
      <c r="IFD46" s="127"/>
      <c r="IFE46" s="127"/>
      <c r="IFF46" s="127"/>
      <c r="IFG46" s="127"/>
      <c r="IFH46" s="127"/>
      <c r="IFI46" s="127"/>
      <c r="IFJ46" s="127"/>
      <c r="IFK46" s="127"/>
      <c r="IFL46" s="127"/>
      <c r="IFM46" s="127"/>
      <c r="IFN46" s="127"/>
      <c r="IFO46" s="127"/>
      <c r="IFP46" s="127"/>
      <c r="IFQ46" s="127"/>
      <c r="IFR46" s="127"/>
      <c r="IFS46" s="127"/>
      <c r="IFT46" s="127"/>
      <c r="IFU46" s="127"/>
      <c r="IFV46" s="127"/>
      <c r="IFW46" s="127"/>
      <c r="IFX46" s="127"/>
      <c r="IFY46" s="127"/>
      <c r="IFZ46" s="127"/>
      <c r="IGA46" s="127"/>
      <c r="IGB46" s="127"/>
      <c r="IGC46" s="127"/>
      <c r="IGD46" s="127"/>
      <c r="IGE46" s="127"/>
      <c r="IGF46" s="127"/>
      <c r="IGG46" s="127"/>
      <c r="IGH46" s="127"/>
      <c r="IGI46" s="127"/>
      <c r="IGJ46" s="127"/>
      <c r="IGK46" s="127"/>
      <c r="IGL46" s="127"/>
      <c r="IGM46" s="127"/>
      <c r="IGN46" s="127"/>
      <c r="IGO46" s="127"/>
      <c r="IGP46" s="127"/>
      <c r="IGQ46" s="127"/>
      <c r="IGR46" s="127"/>
      <c r="IGS46" s="127"/>
      <c r="IGT46" s="127"/>
      <c r="IGU46" s="127"/>
      <c r="IGV46" s="127"/>
      <c r="IGW46" s="127"/>
      <c r="IGX46" s="127"/>
      <c r="IGY46" s="127"/>
      <c r="IGZ46" s="127"/>
      <c r="IHA46" s="127"/>
      <c r="IHB46" s="127"/>
      <c r="IHC46" s="127"/>
      <c r="IHD46" s="127"/>
      <c r="IHE46" s="127"/>
      <c r="IHF46" s="127"/>
      <c r="IHG46" s="127"/>
      <c r="IHH46" s="127"/>
      <c r="IHI46" s="127"/>
      <c r="IHJ46" s="127"/>
      <c r="IHK46" s="127"/>
      <c r="IHL46" s="127"/>
      <c r="IHM46" s="127"/>
      <c r="IHN46" s="127"/>
      <c r="IHO46" s="127"/>
      <c r="IHP46" s="127"/>
      <c r="IHQ46" s="127"/>
      <c r="IHR46" s="127"/>
      <c r="IHS46" s="127"/>
      <c r="IHT46" s="127"/>
      <c r="IHU46" s="127"/>
      <c r="IHV46" s="127"/>
      <c r="IHW46" s="127"/>
      <c r="IHX46" s="127"/>
      <c r="IHY46" s="127"/>
      <c r="IHZ46" s="127"/>
      <c r="IIA46" s="127"/>
      <c r="IIB46" s="127"/>
      <c r="IIC46" s="127"/>
      <c r="IID46" s="127"/>
      <c r="IIE46" s="127"/>
      <c r="IIF46" s="127"/>
      <c r="IIG46" s="127"/>
      <c r="IIH46" s="127"/>
      <c r="III46" s="127"/>
      <c r="IIJ46" s="127"/>
      <c r="IIK46" s="127"/>
      <c r="IIL46" s="127"/>
      <c r="IIM46" s="127"/>
      <c r="IIN46" s="127"/>
      <c r="IIO46" s="127"/>
      <c r="IIP46" s="127"/>
      <c r="IIQ46" s="127"/>
      <c r="IIR46" s="127"/>
      <c r="IIS46" s="127"/>
      <c r="IIT46" s="127"/>
      <c r="IIU46" s="127"/>
      <c r="IIV46" s="127"/>
      <c r="IIW46" s="127"/>
      <c r="IIX46" s="127"/>
      <c r="IIY46" s="127"/>
      <c r="IIZ46" s="127"/>
      <c r="IJA46" s="127"/>
      <c r="IJB46" s="127"/>
      <c r="IJC46" s="127"/>
      <c r="IJD46" s="127"/>
      <c r="IJE46" s="127"/>
      <c r="IJF46" s="127"/>
      <c r="IJG46" s="127"/>
      <c r="IJH46" s="127"/>
      <c r="IJI46" s="127"/>
      <c r="IJJ46" s="127"/>
      <c r="IJK46" s="127"/>
      <c r="IJL46" s="127"/>
      <c r="IJM46" s="127"/>
      <c r="IJN46" s="127"/>
      <c r="IJO46" s="127"/>
      <c r="IJP46" s="127"/>
      <c r="IJQ46" s="127"/>
      <c r="IJR46" s="127"/>
      <c r="IJS46" s="127"/>
      <c r="IJT46" s="127"/>
      <c r="IJU46" s="127"/>
      <c r="IJV46" s="127"/>
      <c r="IJW46" s="127"/>
      <c r="IJX46" s="127"/>
      <c r="IJY46" s="127"/>
      <c r="IJZ46" s="127"/>
      <c r="IKA46" s="127"/>
      <c r="IKB46" s="127"/>
      <c r="IKC46" s="127"/>
      <c r="IKD46" s="127"/>
      <c r="IKE46" s="127"/>
      <c r="IKF46" s="127"/>
      <c r="IKG46" s="127"/>
      <c r="IKH46" s="127"/>
      <c r="IKI46" s="127"/>
      <c r="IKJ46" s="127"/>
      <c r="IKK46" s="127"/>
      <c r="IKL46" s="127"/>
      <c r="IKM46" s="127"/>
      <c r="IKN46" s="127"/>
      <c r="IKO46" s="127"/>
      <c r="IKP46" s="127"/>
      <c r="IKQ46" s="127"/>
      <c r="IKR46" s="127"/>
      <c r="IKS46" s="127"/>
      <c r="IKT46" s="127"/>
      <c r="IKU46" s="127"/>
      <c r="IKV46" s="127"/>
      <c r="IKW46" s="127"/>
      <c r="IKX46" s="127"/>
      <c r="IKY46" s="127"/>
      <c r="IKZ46" s="127"/>
      <c r="ILA46" s="127"/>
      <c r="ILB46" s="127"/>
      <c r="ILC46" s="127"/>
      <c r="ILD46" s="127"/>
      <c r="ILE46" s="127"/>
      <c r="ILF46" s="127"/>
      <c r="ILG46" s="127"/>
      <c r="ILH46" s="127"/>
      <c r="ILI46" s="127"/>
      <c r="ILJ46" s="127"/>
      <c r="ILK46" s="127"/>
      <c r="ILL46" s="127"/>
      <c r="ILM46" s="127"/>
      <c r="ILN46" s="127"/>
      <c r="ILO46" s="127"/>
      <c r="ILP46" s="127"/>
      <c r="ILQ46" s="127"/>
      <c r="ILR46" s="127"/>
      <c r="ILS46" s="127"/>
      <c r="ILT46" s="127"/>
      <c r="ILU46" s="127"/>
      <c r="ILV46" s="127"/>
      <c r="ILW46" s="127"/>
      <c r="ILX46" s="127"/>
      <c r="ILY46" s="127"/>
      <c r="ILZ46" s="127"/>
      <c r="IMA46" s="127"/>
      <c r="IMB46" s="127"/>
      <c r="IMC46" s="127"/>
      <c r="IMD46" s="127"/>
      <c r="IME46" s="127"/>
      <c r="IMF46" s="127"/>
      <c r="IMG46" s="127"/>
      <c r="IMH46" s="127"/>
      <c r="IMI46" s="127"/>
      <c r="IMJ46" s="127"/>
      <c r="IMK46" s="127"/>
      <c r="IML46" s="127"/>
      <c r="IMM46" s="127"/>
      <c r="IMN46" s="127"/>
      <c r="IMO46" s="127"/>
      <c r="IMP46" s="127"/>
      <c r="IMQ46" s="127"/>
      <c r="IMR46" s="127"/>
      <c r="IMS46" s="127"/>
      <c r="IMT46" s="127"/>
      <c r="IMU46" s="127"/>
      <c r="IMV46" s="127"/>
      <c r="IMW46" s="127"/>
      <c r="IMX46" s="127"/>
      <c r="IMY46" s="127"/>
      <c r="IMZ46" s="127"/>
      <c r="INA46" s="127"/>
      <c r="INB46" s="127"/>
      <c r="INC46" s="127"/>
      <c r="IND46" s="127"/>
      <c r="INE46" s="127"/>
      <c r="INF46" s="127"/>
      <c r="ING46" s="127"/>
      <c r="INH46" s="127"/>
      <c r="INI46" s="127"/>
      <c r="INJ46" s="127"/>
      <c r="INK46" s="127"/>
      <c r="INL46" s="127"/>
      <c r="INM46" s="127"/>
      <c r="INN46" s="127"/>
      <c r="INO46" s="127"/>
      <c r="INP46" s="127"/>
      <c r="INQ46" s="127"/>
      <c r="INR46" s="127"/>
      <c r="INS46" s="127"/>
      <c r="INT46" s="127"/>
      <c r="INU46" s="127"/>
      <c r="INV46" s="127"/>
      <c r="INW46" s="127"/>
      <c r="INX46" s="127"/>
      <c r="INY46" s="127"/>
      <c r="INZ46" s="127"/>
      <c r="IOA46" s="127"/>
      <c r="IOB46" s="127"/>
      <c r="IOC46" s="127"/>
      <c r="IOD46" s="127"/>
      <c r="IOE46" s="127"/>
      <c r="IOF46" s="127"/>
      <c r="IOG46" s="127"/>
      <c r="IOH46" s="127"/>
      <c r="IOI46" s="127"/>
      <c r="IOJ46" s="127"/>
      <c r="IOK46" s="127"/>
      <c r="IOL46" s="127"/>
      <c r="IOM46" s="127"/>
      <c r="ION46" s="127"/>
      <c r="IOO46" s="127"/>
      <c r="IOP46" s="127"/>
      <c r="IOQ46" s="127"/>
      <c r="IOR46" s="127"/>
      <c r="IOS46" s="127"/>
      <c r="IOT46" s="127"/>
      <c r="IOU46" s="127"/>
      <c r="IOV46" s="127"/>
      <c r="IOW46" s="127"/>
      <c r="IOX46" s="127"/>
      <c r="IOY46" s="127"/>
      <c r="IOZ46" s="127"/>
      <c r="IPA46" s="127"/>
      <c r="IPB46" s="127"/>
      <c r="IPC46" s="127"/>
      <c r="IPD46" s="127"/>
      <c r="IPE46" s="127"/>
      <c r="IPF46" s="127"/>
      <c r="IPG46" s="127"/>
      <c r="IPH46" s="127"/>
      <c r="IPI46" s="127"/>
      <c r="IPJ46" s="127"/>
      <c r="IPK46" s="127"/>
      <c r="IPL46" s="127"/>
      <c r="IPM46" s="127"/>
      <c r="IPN46" s="127"/>
      <c r="IPO46" s="127"/>
      <c r="IPP46" s="127"/>
      <c r="IPQ46" s="127"/>
      <c r="IPR46" s="127"/>
      <c r="IPS46" s="127"/>
      <c r="IPT46" s="127"/>
      <c r="IPU46" s="127"/>
      <c r="IPV46" s="127"/>
      <c r="IPW46" s="127"/>
      <c r="IPX46" s="127"/>
      <c r="IPY46" s="127"/>
      <c r="IPZ46" s="127"/>
      <c r="IQA46" s="127"/>
      <c r="IQB46" s="127"/>
      <c r="IQC46" s="127"/>
      <c r="IQD46" s="127"/>
      <c r="IQE46" s="127"/>
      <c r="IQF46" s="127"/>
      <c r="IQG46" s="127"/>
      <c r="IQH46" s="127"/>
      <c r="IQI46" s="127"/>
      <c r="IQJ46" s="127"/>
      <c r="IQK46" s="127"/>
      <c r="IQL46" s="127"/>
      <c r="IQM46" s="127"/>
      <c r="IQN46" s="127"/>
      <c r="IQO46" s="127"/>
      <c r="IQP46" s="127"/>
      <c r="IQQ46" s="127"/>
      <c r="IQR46" s="127"/>
      <c r="IQS46" s="127"/>
      <c r="IQT46" s="127"/>
      <c r="IQU46" s="127"/>
      <c r="IQV46" s="127"/>
      <c r="IQW46" s="127"/>
      <c r="IQX46" s="127"/>
      <c r="IQY46" s="127"/>
      <c r="IQZ46" s="127"/>
      <c r="IRA46" s="127"/>
      <c r="IRB46" s="127"/>
      <c r="IRC46" s="127"/>
      <c r="IRD46" s="127"/>
      <c r="IRE46" s="127"/>
      <c r="IRF46" s="127"/>
      <c r="IRG46" s="127"/>
      <c r="IRH46" s="127"/>
      <c r="IRI46" s="127"/>
      <c r="IRJ46" s="127"/>
      <c r="IRK46" s="127"/>
      <c r="IRL46" s="127"/>
      <c r="IRM46" s="127"/>
      <c r="IRN46" s="127"/>
      <c r="IRO46" s="127"/>
      <c r="IRP46" s="127"/>
      <c r="IRQ46" s="127"/>
      <c r="IRR46" s="127"/>
      <c r="IRS46" s="127"/>
      <c r="IRT46" s="127"/>
      <c r="IRU46" s="127"/>
      <c r="IRV46" s="127"/>
      <c r="IRW46" s="127"/>
      <c r="IRX46" s="127"/>
      <c r="IRY46" s="127"/>
      <c r="IRZ46" s="127"/>
      <c r="ISA46" s="127"/>
      <c r="ISB46" s="127"/>
      <c r="ISC46" s="127"/>
      <c r="ISD46" s="127"/>
      <c r="ISE46" s="127"/>
      <c r="ISF46" s="127"/>
      <c r="ISG46" s="127"/>
      <c r="ISH46" s="127"/>
      <c r="ISI46" s="127"/>
      <c r="ISJ46" s="127"/>
      <c r="ISK46" s="127"/>
      <c r="ISL46" s="127"/>
      <c r="ISM46" s="127"/>
      <c r="ISN46" s="127"/>
      <c r="ISO46" s="127"/>
      <c r="ISP46" s="127"/>
      <c r="ISQ46" s="127"/>
      <c r="ISR46" s="127"/>
      <c r="ISS46" s="127"/>
      <c r="IST46" s="127"/>
      <c r="ISU46" s="127"/>
      <c r="ISV46" s="127"/>
      <c r="ISW46" s="127"/>
      <c r="ISX46" s="127"/>
      <c r="ISY46" s="127"/>
      <c r="ISZ46" s="127"/>
      <c r="ITA46" s="127"/>
      <c r="ITB46" s="127"/>
      <c r="ITC46" s="127"/>
      <c r="ITD46" s="127"/>
      <c r="ITE46" s="127"/>
      <c r="ITF46" s="127"/>
      <c r="ITG46" s="127"/>
      <c r="ITH46" s="127"/>
      <c r="ITI46" s="127"/>
      <c r="ITJ46" s="127"/>
      <c r="ITK46" s="127"/>
      <c r="ITL46" s="127"/>
      <c r="ITM46" s="127"/>
      <c r="ITN46" s="127"/>
      <c r="ITO46" s="127"/>
      <c r="ITP46" s="127"/>
      <c r="ITQ46" s="127"/>
      <c r="ITR46" s="127"/>
      <c r="ITS46" s="127"/>
      <c r="ITT46" s="127"/>
      <c r="ITU46" s="127"/>
      <c r="ITV46" s="127"/>
      <c r="ITW46" s="127"/>
      <c r="ITX46" s="127"/>
      <c r="ITY46" s="127"/>
      <c r="ITZ46" s="127"/>
      <c r="IUA46" s="127"/>
      <c r="IUB46" s="127"/>
      <c r="IUC46" s="127"/>
      <c r="IUD46" s="127"/>
      <c r="IUE46" s="127"/>
      <c r="IUF46" s="127"/>
      <c r="IUG46" s="127"/>
      <c r="IUH46" s="127"/>
      <c r="IUI46" s="127"/>
      <c r="IUJ46" s="127"/>
      <c r="IUK46" s="127"/>
      <c r="IUL46" s="127"/>
      <c r="IUM46" s="127"/>
      <c r="IUN46" s="127"/>
      <c r="IUO46" s="127"/>
      <c r="IUP46" s="127"/>
      <c r="IUQ46" s="127"/>
      <c r="IUR46" s="127"/>
      <c r="IUS46" s="127"/>
      <c r="IUT46" s="127"/>
      <c r="IUU46" s="127"/>
      <c r="IUV46" s="127"/>
      <c r="IUW46" s="127"/>
      <c r="IUX46" s="127"/>
      <c r="IUY46" s="127"/>
      <c r="IUZ46" s="127"/>
      <c r="IVA46" s="127"/>
      <c r="IVB46" s="127"/>
      <c r="IVC46" s="127"/>
      <c r="IVD46" s="127"/>
      <c r="IVE46" s="127"/>
      <c r="IVF46" s="127"/>
      <c r="IVG46" s="127"/>
      <c r="IVH46" s="127"/>
      <c r="IVI46" s="127"/>
      <c r="IVJ46" s="127"/>
      <c r="IVK46" s="127"/>
      <c r="IVL46" s="127"/>
      <c r="IVM46" s="127"/>
      <c r="IVN46" s="127"/>
      <c r="IVO46" s="127"/>
      <c r="IVP46" s="127"/>
      <c r="IVQ46" s="127"/>
      <c r="IVR46" s="127"/>
      <c r="IVS46" s="127"/>
      <c r="IVT46" s="127"/>
      <c r="IVU46" s="127"/>
      <c r="IVV46" s="127"/>
      <c r="IVW46" s="127"/>
      <c r="IVX46" s="127"/>
      <c r="IVY46" s="127"/>
      <c r="IVZ46" s="127"/>
      <c r="IWA46" s="127"/>
      <c r="IWB46" s="127"/>
      <c r="IWC46" s="127"/>
      <c r="IWD46" s="127"/>
      <c r="IWE46" s="127"/>
      <c r="IWF46" s="127"/>
      <c r="IWG46" s="127"/>
      <c r="IWH46" s="127"/>
      <c r="IWI46" s="127"/>
      <c r="IWJ46" s="127"/>
      <c r="IWK46" s="127"/>
      <c r="IWL46" s="127"/>
      <c r="IWM46" s="127"/>
      <c r="IWN46" s="127"/>
      <c r="IWO46" s="127"/>
      <c r="IWP46" s="127"/>
      <c r="IWQ46" s="127"/>
      <c r="IWR46" s="127"/>
      <c r="IWS46" s="127"/>
      <c r="IWT46" s="127"/>
      <c r="IWU46" s="127"/>
      <c r="IWV46" s="127"/>
      <c r="IWW46" s="127"/>
      <c r="IWX46" s="127"/>
      <c r="IWY46" s="127"/>
      <c r="IWZ46" s="127"/>
      <c r="IXA46" s="127"/>
      <c r="IXB46" s="127"/>
      <c r="IXC46" s="127"/>
      <c r="IXD46" s="127"/>
      <c r="IXE46" s="127"/>
      <c r="IXF46" s="127"/>
      <c r="IXG46" s="127"/>
      <c r="IXH46" s="127"/>
      <c r="IXI46" s="127"/>
      <c r="IXJ46" s="127"/>
      <c r="IXK46" s="127"/>
      <c r="IXL46" s="127"/>
      <c r="IXM46" s="127"/>
      <c r="IXN46" s="127"/>
      <c r="IXO46" s="127"/>
      <c r="IXP46" s="127"/>
      <c r="IXQ46" s="127"/>
      <c r="IXR46" s="127"/>
      <c r="IXS46" s="127"/>
      <c r="IXT46" s="127"/>
      <c r="IXU46" s="127"/>
      <c r="IXV46" s="127"/>
      <c r="IXW46" s="127"/>
      <c r="IXX46" s="127"/>
      <c r="IXY46" s="127"/>
      <c r="IXZ46" s="127"/>
      <c r="IYA46" s="127"/>
      <c r="IYB46" s="127"/>
      <c r="IYC46" s="127"/>
      <c r="IYD46" s="127"/>
      <c r="IYE46" s="127"/>
      <c r="IYF46" s="127"/>
      <c r="IYG46" s="127"/>
      <c r="IYH46" s="127"/>
      <c r="IYI46" s="127"/>
      <c r="IYJ46" s="127"/>
      <c r="IYK46" s="127"/>
      <c r="IYL46" s="127"/>
      <c r="IYM46" s="127"/>
      <c r="IYN46" s="127"/>
      <c r="IYO46" s="127"/>
      <c r="IYP46" s="127"/>
      <c r="IYQ46" s="127"/>
      <c r="IYR46" s="127"/>
      <c r="IYS46" s="127"/>
      <c r="IYT46" s="127"/>
      <c r="IYU46" s="127"/>
      <c r="IYV46" s="127"/>
      <c r="IYW46" s="127"/>
      <c r="IYX46" s="127"/>
      <c r="IYY46" s="127"/>
      <c r="IYZ46" s="127"/>
      <c r="IZA46" s="127"/>
      <c r="IZB46" s="127"/>
      <c r="IZC46" s="127"/>
      <c r="IZD46" s="127"/>
      <c r="IZE46" s="127"/>
      <c r="IZF46" s="127"/>
      <c r="IZG46" s="127"/>
      <c r="IZH46" s="127"/>
      <c r="IZI46" s="127"/>
      <c r="IZJ46" s="127"/>
      <c r="IZK46" s="127"/>
      <c r="IZL46" s="127"/>
      <c r="IZM46" s="127"/>
      <c r="IZN46" s="127"/>
      <c r="IZO46" s="127"/>
      <c r="IZP46" s="127"/>
      <c r="IZQ46" s="127"/>
      <c r="IZR46" s="127"/>
      <c r="IZS46" s="127"/>
      <c r="IZT46" s="127"/>
      <c r="IZU46" s="127"/>
      <c r="IZV46" s="127"/>
      <c r="IZW46" s="127"/>
      <c r="IZX46" s="127"/>
      <c r="IZY46" s="127"/>
      <c r="IZZ46" s="127"/>
      <c r="JAA46" s="127"/>
      <c r="JAB46" s="127"/>
      <c r="JAC46" s="127"/>
      <c r="JAD46" s="127"/>
      <c r="JAE46" s="127"/>
      <c r="JAF46" s="127"/>
      <c r="JAG46" s="127"/>
      <c r="JAH46" s="127"/>
      <c r="JAI46" s="127"/>
      <c r="JAJ46" s="127"/>
      <c r="JAK46" s="127"/>
      <c r="JAL46" s="127"/>
      <c r="JAM46" s="127"/>
      <c r="JAN46" s="127"/>
      <c r="JAO46" s="127"/>
      <c r="JAP46" s="127"/>
      <c r="JAQ46" s="127"/>
      <c r="JAR46" s="127"/>
      <c r="JAS46" s="127"/>
      <c r="JAT46" s="127"/>
      <c r="JAU46" s="127"/>
      <c r="JAV46" s="127"/>
      <c r="JAW46" s="127"/>
      <c r="JAX46" s="127"/>
      <c r="JAY46" s="127"/>
      <c r="JAZ46" s="127"/>
      <c r="JBA46" s="127"/>
      <c r="JBB46" s="127"/>
      <c r="JBC46" s="127"/>
      <c r="JBD46" s="127"/>
      <c r="JBE46" s="127"/>
      <c r="JBF46" s="127"/>
      <c r="JBG46" s="127"/>
      <c r="JBH46" s="127"/>
      <c r="JBI46" s="127"/>
      <c r="JBJ46" s="127"/>
      <c r="JBK46" s="127"/>
      <c r="JBL46" s="127"/>
      <c r="JBM46" s="127"/>
      <c r="JBN46" s="127"/>
      <c r="JBO46" s="127"/>
      <c r="JBP46" s="127"/>
      <c r="JBQ46" s="127"/>
      <c r="JBR46" s="127"/>
      <c r="JBS46" s="127"/>
      <c r="JBT46" s="127"/>
      <c r="JBU46" s="127"/>
      <c r="JBV46" s="127"/>
      <c r="JBW46" s="127"/>
      <c r="JBX46" s="127"/>
      <c r="JBY46" s="127"/>
      <c r="JBZ46" s="127"/>
      <c r="JCA46" s="127"/>
      <c r="JCB46" s="127"/>
      <c r="JCC46" s="127"/>
      <c r="JCD46" s="127"/>
      <c r="JCE46" s="127"/>
      <c r="JCF46" s="127"/>
      <c r="JCG46" s="127"/>
      <c r="JCH46" s="127"/>
      <c r="JCI46" s="127"/>
      <c r="JCJ46" s="127"/>
      <c r="JCK46" s="127"/>
      <c r="JCL46" s="127"/>
      <c r="JCM46" s="127"/>
      <c r="JCN46" s="127"/>
      <c r="JCO46" s="127"/>
      <c r="JCP46" s="127"/>
      <c r="JCQ46" s="127"/>
      <c r="JCR46" s="127"/>
      <c r="JCS46" s="127"/>
      <c r="JCT46" s="127"/>
      <c r="JCU46" s="127"/>
      <c r="JCV46" s="127"/>
      <c r="JCW46" s="127"/>
      <c r="JCX46" s="127"/>
      <c r="JCY46" s="127"/>
      <c r="JCZ46" s="127"/>
      <c r="JDA46" s="127"/>
      <c r="JDB46" s="127"/>
      <c r="JDC46" s="127"/>
      <c r="JDD46" s="127"/>
      <c r="JDE46" s="127"/>
      <c r="JDF46" s="127"/>
      <c r="JDG46" s="127"/>
      <c r="JDH46" s="127"/>
      <c r="JDI46" s="127"/>
      <c r="JDJ46" s="127"/>
      <c r="JDK46" s="127"/>
      <c r="JDL46" s="127"/>
      <c r="JDM46" s="127"/>
      <c r="JDN46" s="127"/>
      <c r="JDO46" s="127"/>
      <c r="JDP46" s="127"/>
      <c r="JDQ46" s="127"/>
      <c r="JDR46" s="127"/>
      <c r="JDS46" s="127"/>
      <c r="JDT46" s="127"/>
      <c r="JDU46" s="127"/>
      <c r="JDV46" s="127"/>
      <c r="JDW46" s="127"/>
      <c r="JDX46" s="127"/>
      <c r="JDY46" s="127"/>
      <c r="JDZ46" s="127"/>
      <c r="JEA46" s="127"/>
      <c r="JEB46" s="127"/>
      <c r="JEC46" s="127"/>
      <c r="JED46" s="127"/>
      <c r="JEE46" s="127"/>
      <c r="JEF46" s="127"/>
      <c r="JEG46" s="127"/>
      <c r="JEH46" s="127"/>
      <c r="JEI46" s="127"/>
      <c r="JEJ46" s="127"/>
      <c r="JEK46" s="127"/>
      <c r="JEL46" s="127"/>
      <c r="JEM46" s="127"/>
      <c r="JEN46" s="127"/>
      <c r="JEO46" s="127"/>
      <c r="JEP46" s="127"/>
      <c r="JEQ46" s="127"/>
      <c r="JER46" s="127"/>
      <c r="JES46" s="127"/>
      <c r="JET46" s="127"/>
      <c r="JEU46" s="127"/>
      <c r="JEV46" s="127"/>
      <c r="JEW46" s="127"/>
      <c r="JEX46" s="127"/>
      <c r="JEY46" s="127"/>
      <c r="JEZ46" s="127"/>
      <c r="JFA46" s="127"/>
      <c r="JFB46" s="127"/>
      <c r="JFC46" s="127"/>
      <c r="JFD46" s="127"/>
      <c r="JFE46" s="127"/>
      <c r="JFF46" s="127"/>
      <c r="JFG46" s="127"/>
      <c r="JFH46" s="127"/>
      <c r="JFI46" s="127"/>
      <c r="JFJ46" s="127"/>
      <c r="JFK46" s="127"/>
      <c r="JFL46" s="127"/>
      <c r="JFM46" s="127"/>
      <c r="JFN46" s="127"/>
      <c r="JFO46" s="127"/>
      <c r="JFP46" s="127"/>
      <c r="JFQ46" s="127"/>
      <c r="JFR46" s="127"/>
      <c r="JFS46" s="127"/>
      <c r="JFT46" s="127"/>
      <c r="JFU46" s="127"/>
      <c r="JFV46" s="127"/>
      <c r="JFW46" s="127"/>
      <c r="JFX46" s="127"/>
      <c r="JFY46" s="127"/>
      <c r="JFZ46" s="127"/>
      <c r="JGA46" s="127"/>
      <c r="JGB46" s="127"/>
      <c r="JGC46" s="127"/>
      <c r="JGD46" s="127"/>
      <c r="JGE46" s="127"/>
      <c r="JGF46" s="127"/>
      <c r="JGG46" s="127"/>
      <c r="JGH46" s="127"/>
      <c r="JGI46" s="127"/>
      <c r="JGJ46" s="127"/>
      <c r="JGK46" s="127"/>
      <c r="JGL46" s="127"/>
      <c r="JGM46" s="127"/>
      <c r="JGN46" s="127"/>
      <c r="JGO46" s="127"/>
      <c r="JGP46" s="127"/>
      <c r="JGQ46" s="127"/>
      <c r="JGR46" s="127"/>
      <c r="JGS46" s="127"/>
      <c r="JGT46" s="127"/>
      <c r="JGU46" s="127"/>
      <c r="JGV46" s="127"/>
      <c r="JGW46" s="127"/>
      <c r="JGX46" s="127"/>
      <c r="JGY46" s="127"/>
      <c r="JGZ46" s="127"/>
      <c r="JHA46" s="127"/>
      <c r="JHB46" s="127"/>
      <c r="JHC46" s="127"/>
      <c r="JHD46" s="127"/>
      <c r="JHE46" s="127"/>
      <c r="JHF46" s="127"/>
      <c r="JHG46" s="127"/>
      <c r="JHH46" s="127"/>
      <c r="JHI46" s="127"/>
      <c r="JHJ46" s="127"/>
      <c r="JHK46" s="127"/>
      <c r="JHL46" s="127"/>
      <c r="JHM46" s="127"/>
      <c r="JHN46" s="127"/>
      <c r="JHO46" s="127"/>
      <c r="JHP46" s="127"/>
      <c r="JHQ46" s="127"/>
      <c r="JHR46" s="127"/>
      <c r="JHS46" s="127"/>
      <c r="JHT46" s="127"/>
      <c r="JHU46" s="127"/>
      <c r="JHV46" s="127"/>
      <c r="JHW46" s="127"/>
      <c r="JHX46" s="127"/>
      <c r="JHY46" s="127"/>
      <c r="JHZ46" s="127"/>
      <c r="JIA46" s="127"/>
      <c r="JIB46" s="127"/>
      <c r="JIC46" s="127"/>
      <c r="JID46" s="127"/>
      <c r="JIE46" s="127"/>
      <c r="JIF46" s="127"/>
      <c r="JIG46" s="127"/>
      <c r="JIH46" s="127"/>
      <c r="JII46" s="127"/>
      <c r="JIJ46" s="127"/>
      <c r="JIK46" s="127"/>
      <c r="JIL46" s="127"/>
      <c r="JIM46" s="127"/>
      <c r="JIN46" s="127"/>
      <c r="JIO46" s="127"/>
      <c r="JIP46" s="127"/>
      <c r="JIQ46" s="127"/>
      <c r="JIR46" s="127"/>
      <c r="JIS46" s="127"/>
      <c r="JIT46" s="127"/>
      <c r="JIU46" s="127"/>
      <c r="JIV46" s="127"/>
      <c r="JIW46" s="127"/>
      <c r="JIX46" s="127"/>
      <c r="JIY46" s="127"/>
      <c r="JIZ46" s="127"/>
      <c r="JJA46" s="127"/>
      <c r="JJB46" s="127"/>
      <c r="JJC46" s="127"/>
      <c r="JJD46" s="127"/>
      <c r="JJE46" s="127"/>
      <c r="JJF46" s="127"/>
      <c r="JJG46" s="127"/>
      <c r="JJH46" s="127"/>
      <c r="JJI46" s="127"/>
      <c r="JJJ46" s="127"/>
      <c r="JJK46" s="127"/>
      <c r="JJL46" s="127"/>
      <c r="JJM46" s="127"/>
      <c r="JJN46" s="127"/>
      <c r="JJO46" s="127"/>
      <c r="JJP46" s="127"/>
      <c r="JJQ46" s="127"/>
      <c r="JJR46" s="127"/>
      <c r="JJS46" s="127"/>
      <c r="JJT46" s="127"/>
      <c r="JJU46" s="127"/>
      <c r="JJV46" s="127"/>
      <c r="JJW46" s="127"/>
      <c r="JJX46" s="127"/>
      <c r="JJY46" s="127"/>
      <c r="JJZ46" s="127"/>
      <c r="JKA46" s="127"/>
      <c r="JKB46" s="127"/>
      <c r="JKC46" s="127"/>
      <c r="JKD46" s="127"/>
      <c r="JKE46" s="127"/>
      <c r="JKF46" s="127"/>
      <c r="JKG46" s="127"/>
      <c r="JKH46" s="127"/>
      <c r="JKI46" s="127"/>
      <c r="JKJ46" s="127"/>
      <c r="JKK46" s="127"/>
      <c r="JKL46" s="127"/>
      <c r="JKM46" s="127"/>
      <c r="JKN46" s="127"/>
      <c r="JKO46" s="127"/>
      <c r="JKP46" s="127"/>
      <c r="JKQ46" s="127"/>
      <c r="JKR46" s="127"/>
      <c r="JKS46" s="127"/>
      <c r="JKT46" s="127"/>
      <c r="JKU46" s="127"/>
      <c r="JKV46" s="127"/>
      <c r="JKW46" s="127"/>
      <c r="JKX46" s="127"/>
      <c r="JKY46" s="127"/>
      <c r="JKZ46" s="127"/>
      <c r="JLA46" s="127"/>
      <c r="JLB46" s="127"/>
      <c r="JLC46" s="127"/>
      <c r="JLD46" s="127"/>
      <c r="JLE46" s="127"/>
      <c r="JLF46" s="127"/>
      <c r="JLG46" s="127"/>
      <c r="JLH46" s="127"/>
      <c r="JLI46" s="127"/>
      <c r="JLJ46" s="127"/>
      <c r="JLK46" s="127"/>
      <c r="JLL46" s="127"/>
      <c r="JLM46" s="127"/>
      <c r="JLN46" s="127"/>
      <c r="JLO46" s="127"/>
      <c r="JLP46" s="127"/>
      <c r="JLQ46" s="127"/>
      <c r="JLR46" s="127"/>
      <c r="JLS46" s="127"/>
      <c r="JLT46" s="127"/>
      <c r="JLU46" s="127"/>
      <c r="JLV46" s="127"/>
      <c r="JLW46" s="127"/>
      <c r="JLX46" s="127"/>
      <c r="JLY46" s="127"/>
      <c r="JLZ46" s="127"/>
      <c r="JMA46" s="127"/>
      <c r="JMB46" s="127"/>
      <c r="JMC46" s="127"/>
      <c r="JMD46" s="127"/>
      <c r="JME46" s="127"/>
      <c r="JMF46" s="127"/>
      <c r="JMG46" s="127"/>
      <c r="JMH46" s="127"/>
      <c r="JMI46" s="127"/>
      <c r="JMJ46" s="127"/>
      <c r="JMK46" s="127"/>
      <c r="JML46" s="127"/>
      <c r="JMM46" s="127"/>
      <c r="JMN46" s="127"/>
      <c r="JMO46" s="127"/>
      <c r="JMP46" s="127"/>
      <c r="JMQ46" s="127"/>
      <c r="JMR46" s="127"/>
      <c r="JMS46" s="127"/>
      <c r="JMT46" s="127"/>
      <c r="JMU46" s="127"/>
      <c r="JMV46" s="127"/>
      <c r="JMW46" s="127"/>
      <c r="JMX46" s="127"/>
      <c r="JMY46" s="127"/>
      <c r="JMZ46" s="127"/>
      <c r="JNA46" s="127"/>
      <c r="JNB46" s="127"/>
      <c r="JNC46" s="127"/>
      <c r="JND46" s="127"/>
      <c r="JNE46" s="127"/>
      <c r="JNF46" s="127"/>
      <c r="JNG46" s="127"/>
      <c r="JNH46" s="127"/>
      <c r="JNI46" s="127"/>
      <c r="JNJ46" s="127"/>
      <c r="JNK46" s="127"/>
      <c r="JNL46" s="127"/>
      <c r="JNM46" s="127"/>
      <c r="JNN46" s="127"/>
      <c r="JNO46" s="127"/>
      <c r="JNP46" s="127"/>
      <c r="JNQ46" s="127"/>
      <c r="JNR46" s="127"/>
      <c r="JNS46" s="127"/>
      <c r="JNT46" s="127"/>
      <c r="JNU46" s="127"/>
      <c r="JNV46" s="127"/>
      <c r="JNW46" s="127"/>
      <c r="JNX46" s="127"/>
      <c r="JNY46" s="127"/>
      <c r="JNZ46" s="127"/>
      <c r="JOA46" s="127"/>
      <c r="JOB46" s="127"/>
      <c r="JOC46" s="127"/>
      <c r="JOD46" s="127"/>
      <c r="JOE46" s="127"/>
      <c r="JOF46" s="127"/>
      <c r="JOG46" s="127"/>
      <c r="JOH46" s="127"/>
      <c r="JOI46" s="127"/>
      <c r="JOJ46" s="127"/>
      <c r="JOK46" s="127"/>
      <c r="JOL46" s="127"/>
      <c r="JOM46" s="127"/>
      <c r="JON46" s="127"/>
      <c r="JOO46" s="127"/>
      <c r="JOP46" s="127"/>
      <c r="JOQ46" s="127"/>
      <c r="JOR46" s="127"/>
      <c r="JOS46" s="127"/>
      <c r="JOT46" s="127"/>
      <c r="JOU46" s="127"/>
      <c r="JOV46" s="127"/>
      <c r="JOW46" s="127"/>
      <c r="JOX46" s="127"/>
      <c r="JOY46" s="127"/>
      <c r="JOZ46" s="127"/>
      <c r="JPA46" s="127"/>
      <c r="JPB46" s="127"/>
      <c r="JPC46" s="127"/>
      <c r="JPD46" s="127"/>
      <c r="JPE46" s="127"/>
      <c r="JPF46" s="127"/>
      <c r="JPG46" s="127"/>
      <c r="JPH46" s="127"/>
      <c r="JPI46" s="127"/>
      <c r="JPJ46" s="127"/>
      <c r="JPK46" s="127"/>
      <c r="JPL46" s="127"/>
      <c r="JPM46" s="127"/>
      <c r="JPN46" s="127"/>
      <c r="JPO46" s="127"/>
      <c r="JPP46" s="127"/>
      <c r="JPQ46" s="127"/>
      <c r="JPR46" s="127"/>
      <c r="JPS46" s="127"/>
      <c r="JPT46" s="127"/>
      <c r="JPU46" s="127"/>
      <c r="JPV46" s="127"/>
      <c r="JPW46" s="127"/>
      <c r="JPX46" s="127"/>
      <c r="JPY46" s="127"/>
      <c r="JPZ46" s="127"/>
      <c r="JQA46" s="127"/>
      <c r="JQB46" s="127"/>
      <c r="JQC46" s="127"/>
      <c r="JQD46" s="127"/>
      <c r="JQE46" s="127"/>
      <c r="JQF46" s="127"/>
      <c r="JQG46" s="127"/>
      <c r="JQH46" s="127"/>
      <c r="JQI46" s="127"/>
      <c r="JQJ46" s="127"/>
      <c r="JQK46" s="127"/>
      <c r="JQL46" s="127"/>
      <c r="JQM46" s="127"/>
      <c r="JQN46" s="127"/>
      <c r="JQO46" s="127"/>
      <c r="JQP46" s="127"/>
      <c r="JQQ46" s="127"/>
      <c r="JQR46" s="127"/>
      <c r="JQS46" s="127"/>
      <c r="JQT46" s="127"/>
      <c r="JQU46" s="127"/>
      <c r="JQV46" s="127"/>
      <c r="JQW46" s="127"/>
      <c r="JQX46" s="127"/>
      <c r="JQY46" s="127"/>
      <c r="JQZ46" s="127"/>
      <c r="JRA46" s="127"/>
      <c r="JRB46" s="127"/>
      <c r="JRC46" s="127"/>
      <c r="JRD46" s="127"/>
      <c r="JRE46" s="127"/>
      <c r="JRF46" s="127"/>
      <c r="JRG46" s="127"/>
      <c r="JRH46" s="127"/>
      <c r="JRI46" s="127"/>
      <c r="JRJ46" s="127"/>
      <c r="JRK46" s="127"/>
      <c r="JRL46" s="127"/>
      <c r="JRM46" s="127"/>
      <c r="JRN46" s="127"/>
      <c r="JRO46" s="127"/>
      <c r="JRP46" s="127"/>
      <c r="JRQ46" s="127"/>
      <c r="JRR46" s="127"/>
      <c r="JRS46" s="127"/>
      <c r="JRT46" s="127"/>
      <c r="JRU46" s="127"/>
      <c r="JRV46" s="127"/>
      <c r="JRW46" s="127"/>
      <c r="JRX46" s="127"/>
      <c r="JRY46" s="127"/>
      <c r="JRZ46" s="127"/>
      <c r="JSA46" s="127"/>
      <c r="JSB46" s="127"/>
      <c r="JSC46" s="127"/>
      <c r="JSD46" s="127"/>
      <c r="JSE46" s="127"/>
      <c r="JSF46" s="127"/>
      <c r="JSG46" s="127"/>
      <c r="JSH46" s="127"/>
      <c r="JSI46" s="127"/>
      <c r="JSJ46" s="127"/>
      <c r="JSK46" s="127"/>
      <c r="JSL46" s="127"/>
      <c r="JSM46" s="127"/>
      <c r="JSN46" s="127"/>
      <c r="JSO46" s="127"/>
      <c r="JSP46" s="127"/>
      <c r="JSQ46" s="127"/>
      <c r="JSR46" s="127"/>
      <c r="JSS46" s="127"/>
      <c r="JST46" s="127"/>
      <c r="JSU46" s="127"/>
      <c r="JSV46" s="127"/>
      <c r="JSW46" s="127"/>
      <c r="JSX46" s="127"/>
      <c r="JSY46" s="127"/>
      <c r="JSZ46" s="127"/>
      <c r="JTA46" s="127"/>
      <c r="JTB46" s="127"/>
      <c r="JTC46" s="127"/>
      <c r="JTD46" s="127"/>
      <c r="JTE46" s="127"/>
      <c r="JTF46" s="127"/>
      <c r="JTG46" s="127"/>
      <c r="JTH46" s="127"/>
      <c r="JTI46" s="127"/>
      <c r="JTJ46" s="127"/>
      <c r="JTK46" s="127"/>
      <c r="JTL46" s="127"/>
      <c r="JTM46" s="127"/>
      <c r="JTN46" s="127"/>
      <c r="JTO46" s="127"/>
      <c r="JTP46" s="127"/>
      <c r="JTQ46" s="127"/>
      <c r="JTR46" s="127"/>
      <c r="JTS46" s="127"/>
      <c r="JTT46" s="127"/>
      <c r="JTU46" s="127"/>
      <c r="JTV46" s="127"/>
      <c r="JTW46" s="127"/>
      <c r="JTX46" s="127"/>
      <c r="JTY46" s="127"/>
      <c r="JTZ46" s="127"/>
      <c r="JUA46" s="127"/>
      <c r="JUB46" s="127"/>
      <c r="JUC46" s="127"/>
      <c r="JUD46" s="127"/>
      <c r="JUE46" s="127"/>
      <c r="JUF46" s="127"/>
      <c r="JUG46" s="127"/>
      <c r="JUH46" s="127"/>
      <c r="JUI46" s="127"/>
      <c r="JUJ46" s="127"/>
      <c r="JUK46" s="127"/>
      <c r="JUL46" s="127"/>
      <c r="JUM46" s="127"/>
      <c r="JUN46" s="127"/>
      <c r="JUO46" s="127"/>
      <c r="JUP46" s="127"/>
      <c r="JUQ46" s="127"/>
      <c r="JUR46" s="127"/>
      <c r="JUS46" s="127"/>
      <c r="JUT46" s="127"/>
      <c r="JUU46" s="127"/>
      <c r="JUV46" s="127"/>
      <c r="JUW46" s="127"/>
      <c r="JUX46" s="127"/>
      <c r="JUY46" s="127"/>
      <c r="JUZ46" s="127"/>
      <c r="JVA46" s="127"/>
      <c r="JVB46" s="127"/>
      <c r="JVC46" s="127"/>
      <c r="JVD46" s="127"/>
      <c r="JVE46" s="127"/>
      <c r="JVF46" s="127"/>
      <c r="JVG46" s="127"/>
      <c r="JVH46" s="127"/>
      <c r="JVI46" s="127"/>
      <c r="JVJ46" s="127"/>
      <c r="JVK46" s="127"/>
      <c r="JVL46" s="127"/>
      <c r="JVM46" s="127"/>
      <c r="JVN46" s="127"/>
      <c r="JVO46" s="127"/>
      <c r="JVP46" s="127"/>
      <c r="JVQ46" s="127"/>
      <c r="JVR46" s="127"/>
      <c r="JVS46" s="127"/>
      <c r="JVT46" s="127"/>
      <c r="JVU46" s="127"/>
      <c r="JVV46" s="127"/>
      <c r="JVW46" s="127"/>
      <c r="JVX46" s="127"/>
      <c r="JVY46" s="127"/>
      <c r="JVZ46" s="127"/>
      <c r="JWA46" s="127"/>
      <c r="JWB46" s="127"/>
      <c r="JWC46" s="127"/>
      <c r="JWD46" s="127"/>
      <c r="JWE46" s="127"/>
      <c r="JWF46" s="127"/>
      <c r="JWG46" s="127"/>
      <c r="JWH46" s="127"/>
      <c r="JWI46" s="127"/>
      <c r="JWJ46" s="127"/>
      <c r="JWK46" s="127"/>
      <c r="JWL46" s="127"/>
      <c r="JWM46" s="127"/>
      <c r="JWN46" s="127"/>
      <c r="JWO46" s="127"/>
      <c r="JWP46" s="127"/>
      <c r="JWQ46" s="127"/>
      <c r="JWR46" s="127"/>
      <c r="JWS46" s="127"/>
      <c r="JWT46" s="127"/>
      <c r="JWU46" s="127"/>
      <c r="JWV46" s="127"/>
      <c r="JWW46" s="127"/>
      <c r="JWX46" s="127"/>
      <c r="JWY46" s="127"/>
      <c r="JWZ46" s="127"/>
      <c r="JXA46" s="127"/>
      <c r="JXB46" s="127"/>
      <c r="JXC46" s="127"/>
      <c r="JXD46" s="127"/>
      <c r="JXE46" s="127"/>
      <c r="JXF46" s="127"/>
      <c r="JXG46" s="127"/>
      <c r="JXH46" s="127"/>
      <c r="JXI46" s="127"/>
      <c r="JXJ46" s="127"/>
      <c r="JXK46" s="127"/>
      <c r="JXL46" s="127"/>
      <c r="JXM46" s="127"/>
      <c r="JXN46" s="127"/>
      <c r="JXO46" s="127"/>
      <c r="JXP46" s="127"/>
      <c r="JXQ46" s="127"/>
      <c r="JXR46" s="127"/>
      <c r="JXS46" s="127"/>
      <c r="JXT46" s="127"/>
      <c r="JXU46" s="127"/>
      <c r="JXV46" s="127"/>
      <c r="JXW46" s="127"/>
      <c r="JXX46" s="127"/>
      <c r="JXY46" s="127"/>
      <c r="JXZ46" s="127"/>
      <c r="JYA46" s="127"/>
      <c r="JYB46" s="127"/>
      <c r="JYC46" s="127"/>
      <c r="JYD46" s="127"/>
      <c r="JYE46" s="127"/>
      <c r="JYF46" s="127"/>
      <c r="JYG46" s="127"/>
      <c r="JYH46" s="127"/>
      <c r="JYI46" s="127"/>
      <c r="JYJ46" s="127"/>
      <c r="JYK46" s="127"/>
      <c r="JYL46" s="127"/>
      <c r="JYM46" s="127"/>
      <c r="JYN46" s="127"/>
      <c r="JYO46" s="127"/>
      <c r="JYP46" s="127"/>
      <c r="JYQ46" s="127"/>
      <c r="JYR46" s="127"/>
      <c r="JYS46" s="127"/>
      <c r="JYT46" s="127"/>
      <c r="JYU46" s="127"/>
      <c r="JYV46" s="127"/>
      <c r="JYW46" s="127"/>
      <c r="JYX46" s="127"/>
      <c r="JYY46" s="127"/>
      <c r="JYZ46" s="127"/>
      <c r="JZA46" s="127"/>
      <c r="JZB46" s="127"/>
      <c r="JZC46" s="127"/>
      <c r="JZD46" s="127"/>
      <c r="JZE46" s="127"/>
      <c r="JZF46" s="127"/>
      <c r="JZG46" s="127"/>
      <c r="JZH46" s="127"/>
      <c r="JZI46" s="127"/>
      <c r="JZJ46" s="127"/>
      <c r="JZK46" s="127"/>
      <c r="JZL46" s="127"/>
      <c r="JZM46" s="127"/>
      <c r="JZN46" s="127"/>
      <c r="JZO46" s="127"/>
      <c r="JZP46" s="127"/>
      <c r="JZQ46" s="127"/>
      <c r="JZR46" s="127"/>
      <c r="JZS46" s="127"/>
      <c r="JZT46" s="127"/>
      <c r="JZU46" s="127"/>
      <c r="JZV46" s="127"/>
      <c r="JZW46" s="127"/>
      <c r="JZX46" s="127"/>
      <c r="JZY46" s="127"/>
      <c r="JZZ46" s="127"/>
      <c r="KAA46" s="127"/>
      <c r="KAB46" s="127"/>
      <c r="KAC46" s="127"/>
      <c r="KAD46" s="127"/>
      <c r="KAE46" s="127"/>
      <c r="KAF46" s="127"/>
      <c r="KAG46" s="127"/>
      <c r="KAH46" s="127"/>
      <c r="KAI46" s="127"/>
      <c r="KAJ46" s="127"/>
      <c r="KAK46" s="127"/>
      <c r="KAL46" s="127"/>
      <c r="KAM46" s="127"/>
      <c r="KAN46" s="127"/>
      <c r="KAO46" s="127"/>
      <c r="KAP46" s="127"/>
      <c r="KAQ46" s="127"/>
      <c r="KAR46" s="127"/>
      <c r="KAS46" s="127"/>
      <c r="KAT46" s="127"/>
      <c r="KAU46" s="127"/>
      <c r="KAV46" s="127"/>
      <c r="KAW46" s="127"/>
      <c r="KAX46" s="127"/>
      <c r="KAY46" s="127"/>
      <c r="KAZ46" s="127"/>
      <c r="KBA46" s="127"/>
      <c r="KBB46" s="127"/>
      <c r="KBC46" s="127"/>
      <c r="KBD46" s="127"/>
      <c r="KBE46" s="127"/>
      <c r="KBF46" s="127"/>
      <c r="KBG46" s="127"/>
      <c r="KBH46" s="127"/>
      <c r="KBI46" s="127"/>
      <c r="KBJ46" s="127"/>
      <c r="KBK46" s="127"/>
      <c r="KBL46" s="127"/>
      <c r="KBM46" s="127"/>
      <c r="KBN46" s="127"/>
      <c r="KBO46" s="127"/>
      <c r="KBP46" s="127"/>
      <c r="KBQ46" s="127"/>
      <c r="KBR46" s="127"/>
      <c r="KBS46" s="127"/>
      <c r="KBT46" s="127"/>
      <c r="KBU46" s="127"/>
      <c r="KBV46" s="127"/>
      <c r="KBW46" s="127"/>
      <c r="KBX46" s="127"/>
      <c r="KBY46" s="127"/>
      <c r="KBZ46" s="127"/>
      <c r="KCA46" s="127"/>
      <c r="KCB46" s="127"/>
      <c r="KCC46" s="127"/>
      <c r="KCD46" s="127"/>
      <c r="KCE46" s="127"/>
      <c r="KCF46" s="127"/>
      <c r="KCG46" s="127"/>
      <c r="KCH46" s="127"/>
      <c r="KCI46" s="127"/>
      <c r="KCJ46" s="127"/>
      <c r="KCK46" s="127"/>
      <c r="KCL46" s="127"/>
      <c r="KCM46" s="127"/>
      <c r="KCN46" s="127"/>
      <c r="KCO46" s="127"/>
      <c r="KCP46" s="127"/>
      <c r="KCQ46" s="127"/>
      <c r="KCR46" s="127"/>
      <c r="KCS46" s="127"/>
      <c r="KCT46" s="127"/>
      <c r="KCU46" s="127"/>
      <c r="KCV46" s="127"/>
      <c r="KCW46" s="127"/>
      <c r="KCX46" s="127"/>
      <c r="KCY46" s="127"/>
      <c r="KCZ46" s="127"/>
      <c r="KDA46" s="127"/>
      <c r="KDB46" s="127"/>
      <c r="KDC46" s="127"/>
      <c r="KDD46" s="127"/>
      <c r="KDE46" s="127"/>
      <c r="KDF46" s="127"/>
      <c r="KDG46" s="127"/>
      <c r="KDH46" s="127"/>
      <c r="KDI46" s="127"/>
      <c r="KDJ46" s="127"/>
      <c r="KDK46" s="127"/>
      <c r="KDL46" s="127"/>
      <c r="KDM46" s="127"/>
      <c r="KDN46" s="127"/>
      <c r="KDO46" s="127"/>
      <c r="KDP46" s="127"/>
      <c r="KDQ46" s="127"/>
      <c r="KDR46" s="127"/>
      <c r="KDS46" s="127"/>
      <c r="KDT46" s="127"/>
      <c r="KDU46" s="127"/>
      <c r="KDV46" s="127"/>
      <c r="KDW46" s="127"/>
      <c r="KDX46" s="127"/>
      <c r="KDY46" s="127"/>
      <c r="KDZ46" s="127"/>
      <c r="KEA46" s="127"/>
      <c r="KEB46" s="127"/>
      <c r="KEC46" s="127"/>
      <c r="KED46" s="127"/>
      <c r="KEE46" s="127"/>
      <c r="KEF46" s="127"/>
      <c r="KEG46" s="127"/>
      <c r="KEH46" s="127"/>
      <c r="KEI46" s="127"/>
      <c r="KEJ46" s="127"/>
      <c r="KEK46" s="127"/>
      <c r="KEL46" s="127"/>
      <c r="KEM46" s="127"/>
      <c r="KEN46" s="127"/>
      <c r="KEO46" s="127"/>
      <c r="KEP46" s="127"/>
      <c r="KEQ46" s="127"/>
      <c r="KER46" s="127"/>
      <c r="KES46" s="127"/>
      <c r="KET46" s="127"/>
      <c r="KEU46" s="127"/>
      <c r="KEV46" s="127"/>
      <c r="KEW46" s="127"/>
      <c r="KEX46" s="127"/>
      <c r="KEY46" s="127"/>
      <c r="KEZ46" s="127"/>
      <c r="KFA46" s="127"/>
      <c r="KFB46" s="127"/>
      <c r="KFC46" s="127"/>
      <c r="KFD46" s="127"/>
      <c r="KFE46" s="127"/>
      <c r="KFF46" s="127"/>
      <c r="KFG46" s="127"/>
      <c r="KFH46" s="127"/>
      <c r="KFI46" s="127"/>
      <c r="KFJ46" s="127"/>
      <c r="KFK46" s="127"/>
      <c r="KFL46" s="127"/>
      <c r="KFM46" s="127"/>
      <c r="KFN46" s="127"/>
      <c r="KFO46" s="127"/>
      <c r="KFP46" s="127"/>
      <c r="KFQ46" s="127"/>
      <c r="KFR46" s="127"/>
      <c r="KFS46" s="127"/>
      <c r="KFT46" s="127"/>
      <c r="KFU46" s="127"/>
      <c r="KFV46" s="127"/>
      <c r="KFW46" s="127"/>
      <c r="KFX46" s="127"/>
      <c r="KFY46" s="127"/>
      <c r="KFZ46" s="127"/>
      <c r="KGA46" s="127"/>
      <c r="KGB46" s="127"/>
      <c r="KGC46" s="127"/>
      <c r="KGD46" s="127"/>
      <c r="KGE46" s="127"/>
      <c r="KGF46" s="127"/>
      <c r="KGG46" s="127"/>
      <c r="KGH46" s="127"/>
      <c r="KGI46" s="127"/>
      <c r="KGJ46" s="127"/>
      <c r="KGK46" s="127"/>
      <c r="KGL46" s="127"/>
      <c r="KGM46" s="127"/>
      <c r="KGN46" s="127"/>
      <c r="KGO46" s="127"/>
      <c r="KGP46" s="127"/>
      <c r="KGQ46" s="127"/>
      <c r="KGR46" s="127"/>
      <c r="KGS46" s="127"/>
      <c r="KGT46" s="127"/>
      <c r="KGU46" s="127"/>
      <c r="KGV46" s="127"/>
      <c r="KGW46" s="127"/>
      <c r="KGX46" s="127"/>
      <c r="KGY46" s="127"/>
      <c r="KGZ46" s="127"/>
      <c r="KHA46" s="127"/>
      <c r="KHB46" s="127"/>
      <c r="KHC46" s="127"/>
      <c r="KHD46" s="127"/>
      <c r="KHE46" s="127"/>
      <c r="KHF46" s="127"/>
      <c r="KHG46" s="127"/>
      <c r="KHH46" s="127"/>
      <c r="KHI46" s="127"/>
      <c r="KHJ46" s="127"/>
      <c r="KHK46" s="127"/>
      <c r="KHL46" s="127"/>
      <c r="KHM46" s="127"/>
      <c r="KHN46" s="127"/>
      <c r="KHO46" s="127"/>
      <c r="KHP46" s="127"/>
      <c r="KHQ46" s="127"/>
      <c r="KHR46" s="127"/>
      <c r="KHS46" s="127"/>
      <c r="KHT46" s="127"/>
      <c r="KHU46" s="127"/>
      <c r="KHV46" s="127"/>
      <c r="KHW46" s="127"/>
      <c r="KHX46" s="127"/>
      <c r="KHY46" s="127"/>
      <c r="KHZ46" s="127"/>
      <c r="KIA46" s="127"/>
      <c r="KIB46" s="127"/>
      <c r="KIC46" s="127"/>
      <c r="KID46" s="127"/>
      <c r="KIE46" s="127"/>
      <c r="KIF46" s="127"/>
      <c r="KIG46" s="127"/>
      <c r="KIH46" s="127"/>
      <c r="KII46" s="127"/>
      <c r="KIJ46" s="127"/>
      <c r="KIK46" s="127"/>
      <c r="KIL46" s="127"/>
      <c r="KIM46" s="127"/>
      <c r="KIN46" s="127"/>
      <c r="KIO46" s="127"/>
      <c r="KIP46" s="127"/>
      <c r="KIQ46" s="127"/>
      <c r="KIR46" s="127"/>
      <c r="KIS46" s="127"/>
      <c r="KIT46" s="127"/>
      <c r="KIU46" s="127"/>
      <c r="KIV46" s="127"/>
      <c r="KIW46" s="127"/>
      <c r="KIX46" s="127"/>
      <c r="KIY46" s="127"/>
      <c r="KIZ46" s="127"/>
      <c r="KJA46" s="127"/>
      <c r="KJB46" s="127"/>
      <c r="KJC46" s="127"/>
      <c r="KJD46" s="127"/>
      <c r="KJE46" s="127"/>
      <c r="KJF46" s="127"/>
      <c r="KJG46" s="127"/>
      <c r="KJH46" s="127"/>
      <c r="KJI46" s="127"/>
      <c r="KJJ46" s="127"/>
      <c r="KJK46" s="127"/>
      <c r="KJL46" s="127"/>
      <c r="KJM46" s="127"/>
      <c r="KJN46" s="127"/>
      <c r="KJO46" s="127"/>
      <c r="KJP46" s="127"/>
      <c r="KJQ46" s="127"/>
      <c r="KJR46" s="127"/>
      <c r="KJS46" s="127"/>
      <c r="KJT46" s="127"/>
      <c r="KJU46" s="127"/>
      <c r="KJV46" s="127"/>
      <c r="KJW46" s="127"/>
      <c r="KJX46" s="127"/>
      <c r="KJY46" s="127"/>
      <c r="KJZ46" s="127"/>
      <c r="KKA46" s="127"/>
      <c r="KKB46" s="127"/>
      <c r="KKC46" s="127"/>
      <c r="KKD46" s="127"/>
      <c r="KKE46" s="127"/>
      <c r="KKF46" s="127"/>
      <c r="KKG46" s="127"/>
      <c r="KKH46" s="127"/>
      <c r="KKI46" s="127"/>
      <c r="KKJ46" s="127"/>
      <c r="KKK46" s="127"/>
      <c r="KKL46" s="127"/>
      <c r="KKM46" s="127"/>
      <c r="KKN46" s="127"/>
      <c r="KKO46" s="127"/>
      <c r="KKP46" s="127"/>
      <c r="KKQ46" s="127"/>
      <c r="KKR46" s="127"/>
      <c r="KKS46" s="127"/>
      <c r="KKT46" s="127"/>
      <c r="KKU46" s="127"/>
      <c r="KKV46" s="127"/>
      <c r="KKW46" s="127"/>
      <c r="KKX46" s="127"/>
      <c r="KKY46" s="127"/>
      <c r="KKZ46" s="127"/>
      <c r="KLA46" s="127"/>
      <c r="KLB46" s="127"/>
      <c r="KLC46" s="127"/>
      <c r="KLD46" s="127"/>
      <c r="KLE46" s="127"/>
      <c r="KLF46" s="127"/>
      <c r="KLG46" s="127"/>
      <c r="KLH46" s="127"/>
      <c r="KLI46" s="127"/>
      <c r="KLJ46" s="127"/>
      <c r="KLK46" s="127"/>
      <c r="KLL46" s="127"/>
      <c r="KLM46" s="127"/>
      <c r="KLN46" s="127"/>
      <c r="KLO46" s="127"/>
      <c r="KLP46" s="127"/>
      <c r="KLQ46" s="127"/>
      <c r="KLR46" s="127"/>
      <c r="KLS46" s="127"/>
      <c r="KLT46" s="127"/>
      <c r="KLU46" s="127"/>
      <c r="KLV46" s="127"/>
      <c r="KLW46" s="127"/>
      <c r="KLX46" s="127"/>
      <c r="KLY46" s="127"/>
      <c r="KLZ46" s="127"/>
      <c r="KMA46" s="127"/>
      <c r="KMB46" s="127"/>
      <c r="KMC46" s="127"/>
      <c r="KMD46" s="127"/>
      <c r="KME46" s="127"/>
      <c r="KMF46" s="127"/>
      <c r="KMG46" s="127"/>
      <c r="KMH46" s="127"/>
      <c r="KMI46" s="127"/>
      <c r="KMJ46" s="127"/>
      <c r="KMK46" s="127"/>
      <c r="KML46" s="127"/>
      <c r="KMM46" s="127"/>
      <c r="KMN46" s="127"/>
      <c r="KMO46" s="127"/>
      <c r="KMP46" s="127"/>
      <c r="KMQ46" s="127"/>
      <c r="KMR46" s="127"/>
      <c r="KMS46" s="127"/>
      <c r="KMT46" s="127"/>
      <c r="KMU46" s="127"/>
      <c r="KMV46" s="127"/>
      <c r="KMW46" s="127"/>
      <c r="KMX46" s="127"/>
      <c r="KMY46" s="127"/>
      <c r="KMZ46" s="127"/>
      <c r="KNA46" s="127"/>
      <c r="KNB46" s="127"/>
      <c r="KNC46" s="127"/>
      <c r="KND46" s="127"/>
      <c r="KNE46" s="127"/>
      <c r="KNF46" s="127"/>
      <c r="KNG46" s="127"/>
      <c r="KNH46" s="127"/>
      <c r="KNI46" s="127"/>
      <c r="KNJ46" s="127"/>
      <c r="KNK46" s="127"/>
      <c r="KNL46" s="127"/>
      <c r="KNM46" s="127"/>
      <c r="KNN46" s="127"/>
      <c r="KNO46" s="127"/>
      <c r="KNP46" s="127"/>
      <c r="KNQ46" s="127"/>
      <c r="KNR46" s="127"/>
      <c r="KNS46" s="127"/>
      <c r="KNT46" s="127"/>
      <c r="KNU46" s="127"/>
      <c r="KNV46" s="127"/>
      <c r="KNW46" s="127"/>
      <c r="KNX46" s="127"/>
      <c r="KNY46" s="127"/>
      <c r="KNZ46" s="127"/>
      <c r="KOA46" s="127"/>
      <c r="KOB46" s="127"/>
      <c r="KOC46" s="127"/>
      <c r="KOD46" s="127"/>
      <c r="KOE46" s="127"/>
      <c r="KOF46" s="127"/>
      <c r="KOG46" s="127"/>
      <c r="KOH46" s="127"/>
      <c r="KOI46" s="127"/>
      <c r="KOJ46" s="127"/>
      <c r="KOK46" s="127"/>
      <c r="KOL46" s="127"/>
      <c r="KOM46" s="127"/>
      <c r="KON46" s="127"/>
      <c r="KOO46" s="127"/>
      <c r="KOP46" s="127"/>
      <c r="KOQ46" s="127"/>
      <c r="KOR46" s="127"/>
      <c r="KOS46" s="127"/>
      <c r="KOT46" s="127"/>
      <c r="KOU46" s="127"/>
      <c r="KOV46" s="127"/>
      <c r="KOW46" s="127"/>
      <c r="KOX46" s="127"/>
      <c r="KOY46" s="127"/>
      <c r="KOZ46" s="127"/>
      <c r="KPA46" s="127"/>
      <c r="KPB46" s="127"/>
      <c r="KPC46" s="127"/>
      <c r="KPD46" s="127"/>
      <c r="KPE46" s="127"/>
      <c r="KPF46" s="127"/>
      <c r="KPG46" s="127"/>
      <c r="KPH46" s="127"/>
      <c r="KPI46" s="127"/>
      <c r="KPJ46" s="127"/>
      <c r="KPK46" s="127"/>
      <c r="KPL46" s="127"/>
      <c r="KPM46" s="127"/>
      <c r="KPN46" s="127"/>
      <c r="KPO46" s="127"/>
      <c r="KPP46" s="127"/>
      <c r="KPQ46" s="127"/>
      <c r="KPR46" s="127"/>
      <c r="KPS46" s="127"/>
      <c r="KPT46" s="127"/>
      <c r="KPU46" s="127"/>
      <c r="KPV46" s="127"/>
      <c r="KPW46" s="127"/>
      <c r="KPX46" s="127"/>
      <c r="KPY46" s="127"/>
      <c r="KPZ46" s="127"/>
      <c r="KQA46" s="127"/>
      <c r="KQB46" s="127"/>
      <c r="KQC46" s="127"/>
      <c r="KQD46" s="127"/>
      <c r="KQE46" s="127"/>
      <c r="KQF46" s="127"/>
      <c r="KQG46" s="127"/>
      <c r="KQH46" s="127"/>
      <c r="KQI46" s="127"/>
      <c r="KQJ46" s="127"/>
      <c r="KQK46" s="127"/>
      <c r="KQL46" s="127"/>
      <c r="KQM46" s="127"/>
      <c r="KQN46" s="127"/>
      <c r="KQO46" s="127"/>
      <c r="KQP46" s="127"/>
      <c r="KQQ46" s="127"/>
      <c r="KQR46" s="127"/>
      <c r="KQS46" s="127"/>
      <c r="KQT46" s="127"/>
      <c r="KQU46" s="127"/>
      <c r="KQV46" s="127"/>
      <c r="KQW46" s="127"/>
      <c r="KQX46" s="127"/>
      <c r="KQY46" s="127"/>
      <c r="KQZ46" s="127"/>
      <c r="KRA46" s="127"/>
      <c r="KRB46" s="127"/>
      <c r="KRC46" s="127"/>
      <c r="KRD46" s="127"/>
      <c r="KRE46" s="127"/>
      <c r="KRF46" s="127"/>
      <c r="KRG46" s="127"/>
      <c r="KRH46" s="127"/>
      <c r="KRI46" s="127"/>
      <c r="KRJ46" s="127"/>
      <c r="KRK46" s="127"/>
      <c r="KRL46" s="127"/>
      <c r="KRM46" s="127"/>
      <c r="KRN46" s="127"/>
      <c r="KRO46" s="127"/>
      <c r="KRP46" s="127"/>
      <c r="KRQ46" s="127"/>
      <c r="KRR46" s="127"/>
      <c r="KRS46" s="127"/>
      <c r="KRT46" s="127"/>
      <c r="KRU46" s="127"/>
      <c r="KRV46" s="127"/>
      <c r="KRW46" s="127"/>
      <c r="KRX46" s="127"/>
      <c r="KRY46" s="127"/>
      <c r="KRZ46" s="127"/>
      <c r="KSA46" s="127"/>
      <c r="KSB46" s="127"/>
      <c r="KSC46" s="127"/>
      <c r="KSD46" s="127"/>
      <c r="KSE46" s="127"/>
      <c r="KSF46" s="127"/>
      <c r="KSG46" s="127"/>
      <c r="KSH46" s="127"/>
      <c r="KSI46" s="127"/>
      <c r="KSJ46" s="127"/>
      <c r="KSK46" s="127"/>
      <c r="KSL46" s="127"/>
      <c r="KSM46" s="127"/>
      <c r="KSN46" s="127"/>
      <c r="KSO46" s="127"/>
      <c r="KSP46" s="127"/>
      <c r="KSQ46" s="127"/>
      <c r="KSR46" s="127"/>
      <c r="KSS46" s="127"/>
      <c r="KST46" s="127"/>
      <c r="KSU46" s="127"/>
      <c r="KSV46" s="127"/>
      <c r="KSW46" s="127"/>
      <c r="KSX46" s="127"/>
      <c r="KSY46" s="127"/>
      <c r="KSZ46" s="127"/>
      <c r="KTA46" s="127"/>
      <c r="KTB46" s="127"/>
      <c r="KTC46" s="127"/>
      <c r="KTD46" s="127"/>
      <c r="KTE46" s="127"/>
      <c r="KTF46" s="127"/>
      <c r="KTG46" s="127"/>
      <c r="KTH46" s="127"/>
      <c r="KTI46" s="127"/>
      <c r="KTJ46" s="127"/>
      <c r="KTK46" s="127"/>
      <c r="KTL46" s="127"/>
      <c r="KTM46" s="127"/>
      <c r="KTN46" s="127"/>
      <c r="KTO46" s="127"/>
      <c r="KTP46" s="127"/>
      <c r="KTQ46" s="127"/>
      <c r="KTR46" s="127"/>
      <c r="KTS46" s="127"/>
      <c r="KTT46" s="127"/>
      <c r="KTU46" s="127"/>
      <c r="KTV46" s="127"/>
      <c r="KTW46" s="127"/>
      <c r="KTX46" s="127"/>
      <c r="KTY46" s="127"/>
      <c r="KTZ46" s="127"/>
      <c r="KUA46" s="127"/>
      <c r="KUB46" s="127"/>
      <c r="KUC46" s="127"/>
      <c r="KUD46" s="127"/>
      <c r="KUE46" s="127"/>
      <c r="KUF46" s="127"/>
      <c r="KUG46" s="127"/>
      <c r="KUH46" s="127"/>
      <c r="KUI46" s="127"/>
      <c r="KUJ46" s="127"/>
      <c r="KUK46" s="127"/>
      <c r="KUL46" s="127"/>
      <c r="KUM46" s="127"/>
      <c r="KUN46" s="127"/>
      <c r="KUO46" s="127"/>
      <c r="KUP46" s="127"/>
      <c r="KUQ46" s="127"/>
      <c r="KUR46" s="127"/>
      <c r="KUS46" s="127"/>
      <c r="KUT46" s="127"/>
      <c r="KUU46" s="127"/>
      <c r="KUV46" s="127"/>
      <c r="KUW46" s="127"/>
      <c r="KUX46" s="127"/>
      <c r="KUY46" s="127"/>
      <c r="KUZ46" s="127"/>
      <c r="KVA46" s="127"/>
      <c r="KVB46" s="127"/>
      <c r="KVC46" s="127"/>
      <c r="KVD46" s="127"/>
      <c r="KVE46" s="127"/>
      <c r="KVF46" s="127"/>
      <c r="KVG46" s="127"/>
      <c r="KVH46" s="127"/>
      <c r="KVI46" s="127"/>
      <c r="KVJ46" s="127"/>
      <c r="KVK46" s="127"/>
      <c r="KVL46" s="127"/>
      <c r="KVM46" s="127"/>
      <c r="KVN46" s="127"/>
      <c r="KVO46" s="127"/>
      <c r="KVP46" s="127"/>
      <c r="KVQ46" s="127"/>
      <c r="KVR46" s="127"/>
      <c r="KVS46" s="127"/>
      <c r="KVT46" s="127"/>
      <c r="KVU46" s="127"/>
      <c r="KVV46" s="127"/>
      <c r="KVW46" s="127"/>
      <c r="KVX46" s="127"/>
      <c r="KVY46" s="127"/>
      <c r="KVZ46" s="127"/>
      <c r="KWA46" s="127"/>
      <c r="KWB46" s="127"/>
      <c r="KWC46" s="127"/>
      <c r="KWD46" s="127"/>
      <c r="KWE46" s="127"/>
      <c r="KWF46" s="127"/>
      <c r="KWG46" s="127"/>
      <c r="KWH46" s="127"/>
      <c r="KWI46" s="127"/>
      <c r="KWJ46" s="127"/>
      <c r="KWK46" s="127"/>
      <c r="KWL46" s="127"/>
      <c r="KWM46" s="127"/>
      <c r="KWN46" s="127"/>
      <c r="KWO46" s="127"/>
      <c r="KWP46" s="127"/>
      <c r="KWQ46" s="127"/>
      <c r="KWR46" s="127"/>
      <c r="KWS46" s="127"/>
      <c r="KWT46" s="127"/>
      <c r="KWU46" s="127"/>
      <c r="KWV46" s="127"/>
      <c r="KWW46" s="127"/>
      <c r="KWX46" s="127"/>
      <c r="KWY46" s="127"/>
      <c r="KWZ46" s="127"/>
      <c r="KXA46" s="127"/>
      <c r="KXB46" s="127"/>
      <c r="KXC46" s="127"/>
      <c r="KXD46" s="127"/>
      <c r="KXE46" s="127"/>
      <c r="KXF46" s="127"/>
      <c r="KXG46" s="127"/>
      <c r="KXH46" s="127"/>
      <c r="KXI46" s="127"/>
      <c r="KXJ46" s="127"/>
      <c r="KXK46" s="127"/>
      <c r="KXL46" s="127"/>
      <c r="KXM46" s="127"/>
      <c r="KXN46" s="127"/>
      <c r="KXO46" s="127"/>
      <c r="KXP46" s="127"/>
      <c r="KXQ46" s="127"/>
      <c r="KXR46" s="127"/>
      <c r="KXS46" s="127"/>
      <c r="KXT46" s="127"/>
      <c r="KXU46" s="127"/>
      <c r="KXV46" s="127"/>
      <c r="KXW46" s="127"/>
      <c r="KXX46" s="127"/>
      <c r="KXY46" s="127"/>
      <c r="KXZ46" s="127"/>
      <c r="KYA46" s="127"/>
      <c r="KYB46" s="127"/>
      <c r="KYC46" s="127"/>
      <c r="KYD46" s="127"/>
      <c r="KYE46" s="127"/>
      <c r="KYF46" s="127"/>
      <c r="KYG46" s="127"/>
      <c r="KYH46" s="127"/>
      <c r="KYI46" s="127"/>
      <c r="KYJ46" s="127"/>
      <c r="KYK46" s="127"/>
      <c r="KYL46" s="127"/>
      <c r="KYM46" s="127"/>
      <c r="KYN46" s="127"/>
      <c r="KYO46" s="127"/>
      <c r="KYP46" s="127"/>
      <c r="KYQ46" s="127"/>
      <c r="KYR46" s="127"/>
      <c r="KYS46" s="127"/>
      <c r="KYT46" s="127"/>
      <c r="KYU46" s="127"/>
      <c r="KYV46" s="127"/>
      <c r="KYW46" s="127"/>
      <c r="KYX46" s="127"/>
      <c r="KYY46" s="127"/>
      <c r="KYZ46" s="127"/>
      <c r="KZA46" s="127"/>
      <c r="KZB46" s="127"/>
      <c r="KZC46" s="127"/>
      <c r="KZD46" s="127"/>
      <c r="KZE46" s="127"/>
      <c r="KZF46" s="127"/>
      <c r="KZG46" s="127"/>
      <c r="KZH46" s="127"/>
      <c r="KZI46" s="127"/>
      <c r="KZJ46" s="127"/>
      <c r="KZK46" s="127"/>
      <c r="KZL46" s="127"/>
      <c r="KZM46" s="127"/>
      <c r="KZN46" s="127"/>
      <c r="KZO46" s="127"/>
      <c r="KZP46" s="127"/>
      <c r="KZQ46" s="127"/>
      <c r="KZR46" s="127"/>
      <c r="KZS46" s="127"/>
      <c r="KZT46" s="127"/>
      <c r="KZU46" s="127"/>
      <c r="KZV46" s="127"/>
      <c r="KZW46" s="127"/>
      <c r="KZX46" s="127"/>
      <c r="KZY46" s="127"/>
      <c r="KZZ46" s="127"/>
      <c r="LAA46" s="127"/>
      <c r="LAB46" s="127"/>
      <c r="LAC46" s="127"/>
      <c r="LAD46" s="127"/>
      <c r="LAE46" s="127"/>
      <c r="LAF46" s="127"/>
      <c r="LAG46" s="127"/>
      <c r="LAH46" s="127"/>
      <c r="LAI46" s="127"/>
      <c r="LAJ46" s="127"/>
      <c r="LAK46" s="127"/>
      <c r="LAL46" s="127"/>
      <c r="LAM46" s="127"/>
      <c r="LAN46" s="127"/>
      <c r="LAO46" s="127"/>
      <c r="LAP46" s="127"/>
      <c r="LAQ46" s="127"/>
      <c r="LAR46" s="127"/>
      <c r="LAS46" s="127"/>
      <c r="LAT46" s="127"/>
      <c r="LAU46" s="127"/>
      <c r="LAV46" s="127"/>
      <c r="LAW46" s="127"/>
      <c r="LAX46" s="127"/>
      <c r="LAY46" s="127"/>
      <c r="LAZ46" s="127"/>
      <c r="LBA46" s="127"/>
      <c r="LBB46" s="127"/>
      <c r="LBC46" s="127"/>
      <c r="LBD46" s="127"/>
      <c r="LBE46" s="127"/>
      <c r="LBF46" s="127"/>
      <c r="LBG46" s="127"/>
      <c r="LBH46" s="127"/>
      <c r="LBI46" s="127"/>
      <c r="LBJ46" s="127"/>
      <c r="LBK46" s="127"/>
      <c r="LBL46" s="127"/>
      <c r="LBM46" s="127"/>
      <c r="LBN46" s="127"/>
      <c r="LBO46" s="127"/>
      <c r="LBP46" s="127"/>
      <c r="LBQ46" s="127"/>
      <c r="LBR46" s="127"/>
      <c r="LBS46" s="127"/>
      <c r="LBT46" s="127"/>
      <c r="LBU46" s="127"/>
      <c r="LBV46" s="127"/>
      <c r="LBW46" s="127"/>
      <c r="LBX46" s="127"/>
      <c r="LBY46" s="127"/>
      <c r="LBZ46" s="127"/>
      <c r="LCA46" s="127"/>
      <c r="LCB46" s="127"/>
      <c r="LCC46" s="127"/>
      <c r="LCD46" s="127"/>
      <c r="LCE46" s="127"/>
      <c r="LCF46" s="127"/>
      <c r="LCG46" s="127"/>
      <c r="LCH46" s="127"/>
      <c r="LCI46" s="127"/>
      <c r="LCJ46" s="127"/>
      <c r="LCK46" s="127"/>
      <c r="LCL46" s="127"/>
      <c r="LCM46" s="127"/>
      <c r="LCN46" s="127"/>
      <c r="LCO46" s="127"/>
      <c r="LCP46" s="127"/>
      <c r="LCQ46" s="127"/>
      <c r="LCR46" s="127"/>
      <c r="LCS46" s="127"/>
      <c r="LCT46" s="127"/>
      <c r="LCU46" s="127"/>
      <c r="LCV46" s="127"/>
      <c r="LCW46" s="127"/>
      <c r="LCX46" s="127"/>
      <c r="LCY46" s="127"/>
      <c r="LCZ46" s="127"/>
      <c r="LDA46" s="127"/>
      <c r="LDB46" s="127"/>
      <c r="LDC46" s="127"/>
      <c r="LDD46" s="127"/>
      <c r="LDE46" s="127"/>
      <c r="LDF46" s="127"/>
      <c r="LDG46" s="127"/>
      <c r="LDH46" s="127"/>
      <c r="LDI46" s="127"/>
      <c r="LDJ46" s="127"/>
      <c r="LDK46" s="127"/>
      <c r="LDL46" s="127"/>
      <c r="LDM46" s="127"/>
      <c r="LDN46" s="127"/>
      <c r="LDO46" s="127"/>
      <c r="LDP46" s="127"/>
      <c r="LDQ46" s="127"/>
      <c r="LDR46" s="127"/>
      <c r="LDS46" s="127"/>
      <c r="LDT46" s="127"/>
      <c r="LDU46" s="127"/>
      <c r="LDV46" s="127"/>
      <c r="LDW46" s="127"/>
      <c r="LDX46" s="127"/>
      <c r="LDY46" s="127"/>
      <c r="LDZ46" s="127"/>
      <c r="LEA46" s="127"/>
      <c r="LEB46" s="127"/>
      <c r="LEC46" s="127"/>
      <c r="LED46" s="127"/>
      <c r="LEE46" s="127"/>
      <c r="LEF46" s="127"/>
      <c r="LEG46" s="127"/>
      <c r="LEH46" s="127"/>
      <c r="LEI46" s="127"/>
      <c r="LEJ46" s="127"/>
      <c r="LEK46" s="127"/>
      <c r="LEL46" s="127"/>
      <c r="LEM46" s="127"/>
      <c r="LEN46" s="127"/>
      <c r="LEO46" s="127"/>
      <c r="LEP46" s="127"/>
      <c r="LEQ46" s="127"/>
      <c r="LER46" s="127"/>
      <c r="LES46" s="127"/>
      <c r="LET46" s="127"/>
      <c r="LEU46" s="127"/>
      <c r="LEV46" s="127"/>
      <c r="LEW46" s="127"/>
      <c r="LEX46" s="127"/>
      <c r="LEY46" s="127"/>
      <c r="LEZ46" s="127"/>
      <c r="LFA46" s="127"/>
      <c r="LFB46" s="127"/>
      <c r="LFC46" s="127"/>
      <c r="LFD46" s="127"/>
      <c r="LFE46" s="127"/>
      <c r="LFF46" s="127"/>
      <c r="LFG46" s="127"/>
      <c r="LFH46" s="127"/>
      <c r="LFI46" s="127"/>
      <c r="LFJ46" s="127"/>
      <c r="LFK46" s="127"/>
      <c r="LFL46" s="127"/>
      <c r="LFM46" s="127"/>
      <c r="LFN46" s="127"/>
      <c r="LFO46" s="127"/>
      <c r="LFP46" s="127"/>
      <c r="LFQ46" s="127"/>
      <c r="LFR46" s="127"/>
      <c r="LFS46" s="127"/>
      <c r="LFT46" s="127"/>
      <c r="LFU46" s="127"/>
      <c r="LFV46" s="127"/>
      <c r="LFW46" s="127"/>
      <c r="LFX46" s="127"/>
      <c r="LFY46" s="127"/>
      <c r="LFZ46" s="127"/>
      <c r="LGA46" s="127"/>
      <c r="LGB46" s="127"/>
      <c r="LGC46" s="127"/>
      <c r="LGD46" s="127"/>
      <c r="LGE46" s="127"/>
      <c r="LGF46" s="127"/>
      <c r="LGG46" s="127"/>
      <c r="LGH46" s="127"/>
      <c r="LGI46" s="127"/>
      <c r="LGJ46" s="127"/>
      <c r="LGK46" s="127"/>
      <c r="LGL46" s="127"/>
      <c r="LGM46" s="127"/>
      <c r="LGN46" s="127"/>
      <c r="LGO46" s="127"/>
      <c r="LGP46" s="127"/>
      <c r="LGQ46" s="127"/>
      <c r="LGR46" s="127"/>
      <c r="LGS46" s="127"/>
      <c r="LGT46" s="127"/>
      <c r="LGU46" s="127"/>
      <c r="LGV46" s="127"/>
      <c r="LGW46" s="127"/>
      <c r="LGX46" s="127"/>
      <c r="LGY46" s="127"/>
      <c r="LGZ46" s="127"/>
      <c r="LHA46" s="127"/>
      <c r="LHB46" s="127"/>
      <c r="LHC46" s="127"/>
      <c r="LHD46" s="127"/>
      <c r="LHE46" s="127"/>
      <c r="LHF46" s="127"/>
      <c r="LHG46" s="127"/>
      <c r="LHH46" s="127"/>
      <c r="LHI46" s="127"/>
      <c r="LHJ46" s="127"/>
      <c r="LHK46" s="127"/>
      <c r="LHL46" s="127"/>
      <c r="LHM46" s="127"/>
      <c r="LHN46" s="127"/>
      <c r="LHO46" s="127"/>
      <c r="LHP46" s="127"/>
      <c r="LHQ46" s="127"/>
      <c r="LHR46" s="127"/>
      <c r="LHS46" s="127"/>
      <c r="LHT46" s="127"/>
      <c r="LHU46" s="127"/>
      <c r="LHV46" s="127"/>
      <c r="LHW46" s="127"/>
      <c r="LHX46" s="127"/>
      <c r="LHY46" s="127"/>
      <c r="LHZ46" s="127"/>
      <c r="LIA46" s="127"/>
      <c r="LIB46" s="127"/>
      <c r="LIC46" s="127"/>
      <c r="LID46" s="127"/>
      <c r="LIE46" s="127"/>
      <c r="LIF46" s="127"/>
      <c r="LIG46" s="127"/>
      <c r="LIH46" s="127"/>
      <c r="LII46" s="127"/>
      <c r="LIJ46" s="127"/>
      <c r="LIK46" s="127"/>
      <c r="LIL46" s="127"/>
      <c r="LIM46" s="127"/>
      <c r="LIN46" s="127"/>
      <c r="LIO46" s="127"/>
      <c r="LIP46" s="127"/>
      <c r="LIQ46" s="127"/>
      <c r="LIR46" s="127"/>
      <c r="LIS46" s="127"/>
      <c r="LIT46" s="127"/>
      <c r="LIU46" s="127"/>
      <c r="LIV46" s="127"/>
      <c r="LIW46" s="127"/>
      <c r="LIX46" s="127"/>
      <c r="LIY46" s="127"/>
      <c r="LIZ46" s="127"/>
      <c r="LJA46" s="127"/>
      <c r="LJB46" s="127"/>
      <c r="LJC46" s="127"/>
      <c r="LJD46" s="127"/>
      <c r="LJE46" s="127"/>
      <c r="LJF46" s="127"/>
      <c r="LJG46" s="127"/>
      <c r="LJH46" s="127"/>
      <c r="LJI46" s="127"/>
      <c r="LJJ46" s="127"/>
      <c r="LJK46" s="127"/>
      <c r="LJL46" s="127"/>
      <c r="LJM46" s="127"/>
      <c r="LJN46" s="127"/>
      <c r="LJO46" s="127"/>
      <c r="LJP46" s="127"/>
      <c r="LJQ46" s="127"/>
      <c r="LJR46" s="127"/>
      <c r="LJS46" s="127"/>
      <c r="LJT46" s="127"/>
      <c r="LJU46" s="127"/>
      <c r="LJV46" s="127"/>
      <c r="LJW46" s="127"/>
      <c r="LJX46" s="127"/>
      <c r="LJY46" s="127"/>
      <c r="LJZ46" s="127"/>
      <c r="LKA46" s="127"/>
      <c r="LKB46" s="127"/>
      <c r="LKC46" s="127"/>
      <c r="LKD46" s="127"/>
      <c r="LKE46" s="127"/>
      <c r="LKF46" s="127"/>
      <c r="LKG46" s="127"/>
      <c r="LKH46" s="127"/>
      <c r="LKI46" s="127"/>
      <c r="LKJ46" s="127"/>
      <c r="LKK46" s="127"/>
      <c r="LKL46" s="127"/>
      <c r="LKM46" s="127"/>
      <c r="LKN46" s="127"/>
      <c r="LKO46" s="127"/>
      <c r="LKP46" s="127"/>
      <c r="LKQ46" s="127"/>
      <c r="LKR46" s="127"/>
      <c r="LKS46" s="127"/>
      <c r="LKT46" s="127"/>
      <c r="LKU46" s="127"/>
      <c r="LKV46" s="127"/>
      <c r="LKW46" s="127"/>
      <c r="LKX46" s="127"/>
      <c r="LKY46" s="127"/>
      <c r="LKZ46" s="127"/>
      <c r="LLA46" s="127"/>
      <c r="LLB46" s="127"/>
      <c r="LLC46" s="127"/>
      <c r="LLD46" s="127"/>
      <c r="LLE46" s="127"/>
      <c r="LLF46" s="127"/>
      <c r="LLG46" s="127"/>
      <c r="LLH46" s="127"/>
      <c r="LLI46" s="127"/>
      <c r="LLJ46" s="127"/>
      <c r="LLK46" s="127"/>
      <c r="LLL46" s="127"/>
      <c r="LLM46" s="127"/>
      <c r="LLN46" s="127"/>
      <c r="LLO46" s="127"/>
      <c r="LLP46" s="127"/>
      <c r="LLQ46" s="127"/>
      <c r="LLR46" s="127"/>
      <c r="LLS46" s="127"/>
      <c r="LLT46" s="127"/>
      <c r="LLU46" s="127"/>
      <c r="LLV46" s="127"/>
      <c r="LLW46" s="127"/>
      <c r="LLX46" s="127"/>
      <c r="LLY46" s="127"/>
      <c r="LLZ46" s="127"/>
      <c r="LMA46" s="127"/>
      <c r="LMB46" s="127"/>
      <c r="LMC46" s="127"/>
      <c r="LMD46" s="127"/>
      <c r="LME46" s="127"/>
      <c r="LMF46" s="127"/>
      <c r="LMG46" s="127"/>
      <c r="LMH46" s="127"/>
      <c r="LMI46" s="127"/>
      <c r="LMJ46" s="127"/>
      <c r="LMK46" s="127"/>
      <c r="LML46" s="127"/>
      <c r="LMM46" s="127"/>
      <c r="LMN46" s="127"/>
      <c r="LMO46" s="127"/>
      <c r="LMP46" s="127"/>
      <c r="LMQ46" s="127"/>
      <c r="LMR46" s="127"/>
      <c r="LMS46" s="127"/>
      <c r="LMT46" s="127"/>
      <c r="LMU46" s="127"/>
      <c r="LMV46" s="127"/>
      <c r="LMW46" s="127"/>
      <c r="LMX46" s="127"/>
      <c r="LMY46" s="127"/>
      <c r="LMZ46" s="127"/>
      <c r="LNA46" s="127"/>
      <c r="LNB46" s="127"/>
      <c r="LNC46" s="127"/>
      <c r="LND46" s="127"/>
      <c r="LNE46" s="127"/>
      <c r="LNF46" s="127"/>
      <c r="LNG46" s="127"/>
      <c r="LNH46" s="127"/>
      <c r="LNI46" s="127"/>
      <c r="LNJ46" s="127"/>
      <c r="LNK46" s="127"/>
      <c r="LNL46" s="127"/>
      <c r="LNM46" s="127"/>
      <c r="LNN46" s="127"/>
      <c r="LNO46" s="127"/>
      <c r="LNP46" s="127"/>
      <c r="LNQ46" s="127"/>
      <c r="LNR46" s="127"/>
      <c r="LNS46" s="127"/>
      <c r="LNT46" s="127"/>
      <c r="LNU46" s="127"/>
      <c r="LNV46" s="127"/>
      <c r="LNW46" s="127"/>
      <c r="LNX46" s="127"/>
      <c r="LNY46" s="127"/>
      <c r="LNZ46" s="127"/>
      <c r="LOA46" s="127"/>
      <c r="LOB46" s="127"/>
      <c r="LOC46" s="127"/>
      <c r="LOD46" s="127"/>
      <c r="LOE46" s="127"/>
      <c r="LOF46" s="127"/>
      <c r="LOG46" s="127"/>
      <c r="LOH46" s="127"/>
      <c r="LOI46" s="127"/>
      <c r="LOJ46" s="127"/>
      <c r="LOK46" s="127"/>
      <c r="LOL46" s="127"/>
      <c r="LOM46" s="127"/>
      <c r="LON46" s="127"/>
      <c r="LOO46" s="127"/>
      <c r="LOP46" s="127"/>
      <c r="LOQ46" s="127"/>
      <c r="LOR46" s="127"/>
      <c r="LOS46" s="127"/>
      <c r="LOT46" s="127"/>
      <c r="LOU46" s="127"/>
      <c r="LOV46" s="127"/>
      <c r="LOW46" s="127"/>
      <c r="LOX46" s="127"/>
      <c r="LOY46" s="127"/>
      <c r="LOZ46" s="127"/>
      <c r="LPA46" s="127"/>
      <c r="LPB46" s="127"/>
      <c r="LPC46" s="127"/>
      <c r="LPD46" s="127"/>
      <c r="LPE46" s="127"/>
      <c r="LPF46" s="127"/>
      <c r="LPG46" s="127"/>
      <c r="LPH46" s="127"/>
      <c r="LPI46" s="127"/>
      <c r="LPJ46" s="127"/>
      <c r="LPK46" s="127"/>
      <c r="LPL46" s="127"/>
      <c r="LPM46" s="127"/>
      <c r="LPN46" s="127"/>
      <c r="LPO46" s="127"/>
      <c r="LPP46" s="127"/>
      <c r="LPQ46" s="127"/>
      <c r="LPR46" s="127"/>
      <c r="LPS46" s="127"/>
      <c r="LPT46" s="127"/>
      <c r="LPU46" s="127"/>
      <c r="LPV46" s="127"/>
      <c r="LPW46" s="127"/>
      <c r="LPX46" s="127"/>
      <c r="LPY46" s="127"/>
      <c r="LPZ46" s="127"/>
      <c r="LQA46" s="127"/>
      <c r="LQB46" s="127"/>
      <c r="LQC46" s="127"/>
      <c r="LQD46" s="127"/>
      <c r="LQE46" s="127"/>
      <c r="LQF46" s="127"/>
      <c r="LQG46" s="127"/>
      <c r="LQH46" s="127"/>
      <c r="LQI46" s="127"/>
      <c r="LQJ46" s="127"/>
      <c r="LQK46" s="127"/>
      <c r="LQL46" s="127"/>
      <c r="LQM46" s="127"/>
      <c r="LQN46" s="127"/>
      <c r="LQO46" s="127"/>
      <c r="LQP46" s="127"/>
      <c r="LQQ46" s="127"/>
      <c r="LQR46" s="127"/>
      <c r="LQS46" s="127"/>
      <c r="LQT46" s="127"/>
      <c r="LQU46" s="127"/>
      <c r="LQV46" s="127"/>
      <c r="LQW46" s="127"/>
      <c r="LQX46" s="127"/>
      <c r="LQY46" s="127"/>
      <c r="LQZ46" s="127"/>
      <c r="LRA46" s="127"/>
      <c r="LRB46" s="127"/>
      <c r="LRC46" s="127"/>
      <c r="LRD46" s="127"/>
      <c r="LRE46" s="127"/>
      <c r="LRF46" s="127"/>
      <c r="LRG46" s="127"/>
      <c r="LRH46" s="127"/>
      <c r="LRI46" s="127"/>
      <c r="LRJ46" s="127"/>
      <c r="LRK46" s="127"/>
      <c r="LRL46" s="127"/>
      <c r="LRM46" s="127"/>
      <c r="LRN46" s="127"/>
      <c r="LRO46" s="127"/>
      <c r="LRP46" s="127"/>
      <c r="LRQ46" s="127"/>
      <c r="LRR46" s="127"/>
      <c r="LRS46" s="127"/>
      <c r="LRT46" s="127"/>
      <c r="LRU46" s="127"/>
      <c r="LRV46" s="127"/>
      <c r="LRW46" s="127"/>
      <c r="LRX46" s="127"/>
      <c r="LRY46" s="127"/>
      <c r="LRZ46" s="127"/>
      <c r="LSA46" s="127"/>
      <c r="LSB46" s="127"/>
      <c r="LSC46" s="127"/>
      <c r="LSD46" s="127"/>
      <c r="LSE46" s="127"/>
      <c r="LSF46" s="127"/>
      <c r="LSG46" s="127"/>
      <c r="LSH46" s="127"/>
      <c r="LSI46" s="127"/>
      <c r="LSJ46" s="127"/>
      <c r="LSK46" s="127"/>
      <c r="LSL46" s="127"/>
      <c r="LSM46" s="127"/>
      <c r="LSN46" s="127"/>
      <c r="LSO46" s="127"/>
      <c r="LSP46" s="127"/>
      <c r="LSQ46" s="127"/>
      <c r="LSR46" s="127"/>
      <c r="LSS46" s="127"/>
      <c r="LST46" s="127"/>
      <c r="LSU46" s="127"/>
      <c r="LSV46" s="127"/>
      <c r="LSW46" s="127"/>
      <c r="LSX46" s="127"/>
      <c r="LSY46" s="127"/>
      <c r="LSZ46" s="127"/>
      <c r="LTA46" s="127"/>
      <c r="LTB46" s="127"/>
      <c r="LTC46" s="127"/>
      <c r="LTD46" s="127"/>
      <c r="LTE46" s="127"/>
      <c r="LTF46" s="127"/>
      <c r="LTG46" s="127"/>
      <c r="LTH46" s="127"/>
      <c r="LTI46" s="127"/>
      <c r="LTJ46" s="127"/>
      <c r="LTK46" s="127"/>
      <c r="LTL46" s="127"/>
      <c r="LTM46" s="127"/>
      <c r="LTN46" s="127"/>
      <c r="LTO46" s="127"/>
      <c r="LTP46" s="127"/>
      <c r="LTQ46" s="127"/>
      <c r="LTR46" s="127"/>
      <c r="LTS46" s="127"/>
      <c r="LTT46" s="127"/>
      <c r="LTU46" s="127"/>
      <c r="LTV46" s="127"/>
      <c r="LTW46" s="127"/>
      <c r="LTX46" s="127"/>
      <c r="LTY46" s="127"/>
      <c r="LTZ46" s="127"/>
      <c r="LUA46" s="127"/>
      <c r="LUB46" s="127"/>
      <c r="LUC46" s="127"/>
      <c r="LUD46" s="127"/>
      <c r="LUE46" s="127"/>
      <c r="LUF46" s="127"/>
      <c r="LUG46" s="127"/>
      <c r="LUH46" s="127"/>
      <c r="LUI46" s="127"/>
      <c r="LUJ46" s="127"/>
      <c r="LUK46" s="127"/>
      <c r="LUL46" s="127"/>
      <c r="LUM46" s="127"/>
      <c r="LUN46" s="127"/>
      <c r="LUO46" s="127"/>
      <c r="LUP46" s="127"/>
      <c r="LUQ46" s="127"/>
      <c r="LUR46" s="127"/>
      <c r="LUS46" s="127"/>
      <c r="LUT46" s="127"/>
      <c r="LUU46" s="127"/>
      <c r="LUV46" s="127"/>
      <c r="LUW46" s="127"/>
      <c r="LUX46" s="127"/>
      <c r="LUY46" s="127"/>
      <c r="LUZ46" s="127"/>
      <c r="LVA46" s="127"/>
      <c r="LVB46" s="127"/>
      <c r="LVC46" s="127"/>
      <c r="LVD46" s="127"/>
      <c r="LVE46" s="127"/>
      <c r="LVF46" s="127"/>
      <c r="LVG46" s="127"/>
      <c r="LVH46" s="127"/>
      <c r="LVI46" s="127"/>
      <c r="LVJ46" s="127"/>
      <c r="LVK46" s="127"/>
      <c r="LVL46" s="127"/>
      <c r="LVM46" s="127"/>
      <c r="LVN46" s="127"/>
      <c r="LVO46" s="127"/>
      <c r="LVP46" s="127"/>
      <c r="LVQ46" s="127"/>
      <c r="LVR46" s="127"/>
      <c r="LVS46" s="127"/>
      <c r="LVT46" s="127"/>
      <c r="LVU46" s="127"/>
      <c r="LVV46" s="127"/>
      <c r="LVW46" s="127"/>
      <c r="LVX46" s="127"/>
      <c r="LVY46" s="127"/>
      <c r="LVZ46" s="127"/>
      <c r="LWA46" s="127"/>
      <c r="LWB46" s="127"/>
      <c r="LWC46" s="127"/>
      <c r="LWD46" s="127"/>
      <c r="LWE46" s="127"/>
      <c r="LWF46" s="127"/>
      <c r="LWG46" s="127"/>
      <c r="LWH46" s="127"/>
      <c r="LWI46" s="127"/>
      <c r="LWJ46" s="127"/>
      <c r="LWK46" s="127"/>
      <c r="LWL46" s="127"/>
      <c r="LWM46" s="127"/>
      <c r="LWN46" s="127"/>
      <c r="LWO46" s="127"/>
      <c r="LWP46" s="127"/>
      <c r="LWQ46" s="127"/>
      <c r="LWR46" s="127"/>
      <c r="LWS46" s="127"/>
      <c r="LWT46" s="127"/>
      <c r="LWU46" s="127"/>
      <c r="LWV46" s="127"/>
      <c r="LWW46" s="127"/>
      <c r="LWX46" s="127"/>
      <c r="LWY46" s="127"/>
      <c r="LWZ46" s="127"/>
      <c r="LXA46" s="127"/>
      <c r="LXB46" s="127"/>
      <c r="LXC46" s="127"/>
      <c r="LXD46" s="127"/>
      <c r="LXE46" s="127"/>
      <c r="LXF46" s="127"/>
      <c r="LXG46" s="127"/>
      <c r="LXH46" s="127"/>
      <c r="LXI46" s="127"/>
      <c r="LXJ46" s="127"/>
      <c r="LXK46" s="127"/>
      <c r="LXL46" s="127"/>
      <c r="LXM46" s="127"/>
      <c r="LXN46" s="127"/>
      <c r="LXO46" s="127"/>
      <c r="LXP46" s="127"/>
      <c r="LXQ46" s="127"/>
      <c r="LXR46" s="127"/>
      <c r="LXS46" s="127"/>
      <c r="LXT46" s="127"/>
      <c r="LXU46" s="127"/>
      <c r="LXV46" s="127"/>
      <c r="LXW46" s="127"/>
      <c r="LXX46" s="127"/>
      <c r="LXY46" s="127"/>
      <c r="LXZ46" s="127"/>
      <c r="LYA46" s="127"/>
      <c r="LYB46" s="127"/>
      <c r="LYC46" s="127"/>
      <c r="LYD46" s="127"/>
      <c r="LYE46" s="127"/>
      <c r="LYF46" s="127"/>
      <c r="LYG46" s="127"/>
      <c r="LYH46" s="127"/>
      <c r="LYI46" s="127"/>
      <c r="LYJ46" s="127"/>
      <c r="LYK46" s="127"/>
      <c r="LYL46" s="127"/>
      <c r="LYM46" s="127"/>
      <c r="LYN46" s="127"/>
      <c r="LYO46" s="127"/>
      <c r="LYP46" s="127"/>
      <c r="LYQ46" s="127"/>
      <c r="LYR46" s="127"/>
      <c r="LYS46" s="127"/>
      <c r="LYT46" s="127"/>
      <c r="LYU46" s="127"/>
      <c r="LYV46" s="127"/>
      <c r="LYW46" s="127"/>
      <c r="LYX46" s="127"/>
      <c r="LYY46" s="127"/>
      <c r="LYZ46" s="127"/>
      <c r="LZA46" s="127"/>
      <c r="LZB46" s="127"/>
      <c r="LZC46" s="127"/>
      <c r="LZD46" s="127"/>
      <c r="LZE46" s="127"/>
      <c r="LZF46" s="127"/>
      <c r="LZG46" s="127"/>
      <c r="LZH46" s="127"/>
      <c r="LZI46" s="127"/>
      <c r="LZJ46" s="127"/>
      <c r="LZK46" s="127"/>
      <c r="LZL46" s="127"/>
      <c r="LZM46" s="127"/>
      <c r="LZN46" s="127"/>
      <c r="LZO46" s="127"/>
      <c r="LZP46" s="127"/>
      <c r="LZQ46" s="127"/>
      <c r="LZR46" s="127"/>
      <c r="LZS46" s="127"/>
      <c r="LZT46" s="127"/>
      <c r="LZU46" s="127"/>
      <c r="LZV46" s="127"/>
      <c r="LZW46" s="127"/>
      <c r="LZX46" s="127"/>
      <c r="LZY46" s="127"/>
      <c r="LZZ46" s="127"/>
      <c r="MAA46" s="127"/>
      <c r="MAB46" s="127"/>
      <c r="MAC46" s="127"/>
      <c r="MAD46" s="127"/>
      <c r="MAE46" s="127"/>
      <c r="MAF46" s="127"/>
      <c r="MAG46" s="127"/>
      <c r="MAH46" s="127"/>
      <c r="MAI46" s="127"/>
      <c r="MAJ46" s="127"/>
      <c r="MAK46" s="127"/>
      <c r="MAL46" s="127"/>
      <c r="MAM46" s="127"/>
      <c r="MAN46" s="127"/>
      <c r="MAO46" s="127"/>
      <c r="MAP46" s="127"/>
      <c r="MAQ46" s="127"/>
      <c r="MAR46" s="127"/>
      <c r="MAS46" s="127"/>
      <c r="MAT46" s="127"/>
      <c r="MAU46" s="127"/>
      <c r="MAV46" s="127"/>
      <c r="MAW46" s="127"/>
      <c r="MAX46" s="127"/>
      <c r="MAY46" s="127"/>
      <c r="MAZ46" s="127"/>
      <c r="MBA46" s="127"/>
      <c r="MBB46" s="127"/>
      <c r="MBC46" s="127"/>
      <c r="MBD46" s="127"/>
      <c r="MBE46" s="127"/>
      <c r="MBF46" s="127"/>
      <c r="MBG46" s="127"/>
      <c r="MBH46" s="127"/>
      <c r="MBI46" s="127"/>
      <c r="MBJ46" s="127"/>
      <c r="MBK46" s="127"/>
      <c r="MBL46" s="127"/>
      <c r="MBM46" s="127"/>
      <c r="MBN46" s="127"/>
      <c r="MBO46" s="127"/>
      <c r="MBP46" s="127"/>
      <c r="MBQ46" s="127"/>
      <c r="MBR46" s="127"/>
      <c r="MBS46" s="127"/>
      <c r="MBT46" s="127"/>
      <c r="MBU46" s="127"/>
      <c r="MBV46" s="127"/>
      <c r="MBW46" s="127"/>
      <c r="MBX46" s="127"/>
      <c r="MBY46" s="127"/>
      <c r="MBZ46" s="127"/>
      <c r="MCA46" s="127"/>
      <c r="MCB46" s="127"/>
      <c r="MCC46" s="127"/>
      <c r="MCD46" s="127"/>
      <c r="MCE46" s="127"/>
      <c r="MCF46" s="127"/>
      <c r="MCG46" s="127"/>
      <c r="MCH46" s="127"/>
      <c r="MCI46" s="127"/>
      <c r="MCJ46" s="127"/>
      <c r="MCK46" s="127"/>
      <c r="MCL46" s="127"/>
      <c r="MCM46" s="127"/>
      <c r="MCN46" s="127"/>
      <c r="MCO46" s="127"/>
      <c r="MCP46" s="127"/>
      <c r="MCQ46" s="127"/>
      <c r="MCR46" s="127"/>
      <c r="MCS46" s="127"/>
      <c r="MCT46" s="127"/>
      <c r="MCU46" s="127"/>
      <c r="MCV46" s="127"/>
      <c r="MCW46" s="127"/>
      <c r="MCX46" s="127"/>
      <c r="MCY46" s="127"/>
      <c r="MCZ46" s="127"/>
      <c r="MDA46" s="127"/>
      <c r="MDB46" s="127"/>
      <c r="MDC46" s="127"/>
      <c r="MDD46" s="127"/>
      <c r="MDE46" s="127"/>
      <c r="MDF46" s="127"/>
      <c r="MDG46" s="127"/>
      <c r="MDH46" s="127"/>
      <c r="MDI46" s="127"/>
      <c r="MDJ46" s="127"/>
      <c r="MDK46" s="127"/>
      <c r="MDL46" s="127"/>
      <c r="MDM46" s="127"/>
      <c r="MDN46" s="127"/>
      <c r="MDO46" s="127"/>
      <c r="MDP46" s="127"/>
      <c r="MDQ46" s="127"/>
      <c r="MDR46" s="127"/>
      <c r="MDS46" s="127"/>
      <c r="MDT46" s="127"/>
      <c r="MDU46" s="127"/>
      <c r="MDV46" s="127"/>
      <c r="MDW46" s="127"/>
      <c r="MDX46" s="127"/>
      <c r="MDY46" s="127"/>
      <c r="MDZ46" s="127"/>
      <c r="MEA46" s="127"/>
      <c r="MEB46" s="127"/>
      <c r="MEC46" s="127"/>
      <c r="MED46" s="127"/>
      <c r="MEE46" s="127"/>
      <c r="MEF46" s="127"/>
      <c r="MEG46" s="127"/>
      <c r="MEH46" s="127"/>
      <c r="MEI46" s="127"/>
      <c r="MEJ46" s="127"/>
      <c r="MEK46" s="127"/>
      <c r="MEL46" s="127"/>
      <c r="MEM46" s="127"/>
      <c r="MEN46" s="127"/>
      <c r="MEO46" s="127"/>
      <c r="MEP46" s="127"/>
      <c r="MEQ46" s="127"/>
      <c r="MER46" s="127"/>
      <c r="MES46" s="127"/>
      <c r="MET46" s="127"/>
      <c r="MEU46" s="127"/>
      <c r="MEV46" s="127"/>
      <c r="MEW46" s="127"/>
      <c r="MEX46" s="127"/>
      <c r="MEY46" s="127"/>
      <c r="MEZ46" s="127"/>
      <c r="MFA46" s="127"/>
      <c r="MFB46" s="127"/>
      <c r="MFC46" s="127"/>
      <c r="MFD46" s="127"/>
      <c r="MFE46" s="127"/>
      <c r="MFF46" s="127"/>
      <c r="MFG46" s="127"/>
      <c r="MFH46" s="127"/>
      <c r="MFI46" s="127"/>
      <c r="MFJ46" s="127"/>
      <c r="MFK46" s="127"/>
      <c r="MFL46" s="127"/>
      <c r="MFM46" s="127"/>
      <c r="MFN46" s="127"/>
      <c r="MFO46" s="127"/>
      <c r="MFP46" s="127"/>
      <c r="MFQ46" s="127"/>
      <c r="MFR46" s="127"/>
      <c r="MFS46" s="127"/>
      <c r="MFT46" s="127"/>
      <c r="MFU46" s="127"/>
      <c r="MFV46" s="127"/>
      <c r="MFW46" s="127"/>
      <c r="MFX46" s="127"/>
      <c r="MFY46" s="127"/>
      <c r="MFZ46" s="127"/>
      <c r="MGA46" s="127"/>
      <c r="MGB46" s="127"/>
      <c r="MGC46" s="127"/>
      <c r="MGD46" s="127"/>
      <c r="MGE46" s="127"/>
      <c r="MGF46" s="127"/>
      <c r="MGG46" s="127"/>
      <c r="MGH46" s="127"/>
      <c r="MGI46" s="127"/>
      <c r="MGJ46" s="127"/>
      <c r="MGK46" s="127"/>
      <c r="MGL46" s="127"/>
      <c r="MGM46" s="127"/>
      <c r="MGN46" s="127"/>
      <c r="MGO46" s="127"/>
      <c r="MGP46" s="127"/>
      <c r="MGQ46" s="127"/>
      <c r="MGR46" s="127"/>
      <c r="MGS46" s="127"/>
      <c r="MGT46" s="127"/>
      <c r="MGU46" s="127"/>
      <c r="MGV46" s="127"/>
      <c r="MGW46" s="127"/>
      <c r="MGX46" s="127"/>
      <c r="MGY46" s="127"/>
      <c r="MGZ46" s="127"/>
      <c r="MHA46" s="127"/>
      <c r="MHB46" s="127"/>
      <c r="MHC46" s="127"/>
      <c r="MHD46" s="127"/>
      <c r="MHE46" s="127"/>
      <c r="MHF46" s="127"/>
      <c r="MHG46" s="127"/>
      <c r="MHH46" s="127"/>
      <c r="MHI46" s="127"/>
      <c r="MHJ46" s="127"/>
      <c r="MHK46" s="127"/>
      <c r="MHL46" s="127"/>
      <c r="MHM46" s="127"/>
      <c r="MHN46" s="127"/>
      <c r="MHO46" s="127"/>
      <c r="MHP46" s="127"/>
      <c r="MHQ46" s="127"/>
      <c r="MHR46" s="127"/>
      <c r="MHS46" s="127"/>
      <c r="MHT46" s="127"/>
      <c r="MHU46" s="127"/>
      <c r="MHV46" s="127"/>
      <c r="MHW46" s="127"/>
      <c r="MHX46" s="127"/>
      <c r="MHY46" s="127"/>
      <c r="MHZ46" s="127"/>
      <c r="MIA46" s="127"/>
      <c r="MIB46" s="127"/>
      <c r="MIC46" s="127"/>
      <c r="MID46" s="127"/>
      <c r="MIE46" s="127"/>
      <c r="MIF46" s="127"/>
      <c r="MIG46" s="127"/>
      <c r="MIH46" s="127"/>
      <c r="MII46" s="127"/>
      <c r="MIJ46" s="127"/>
      <c r="MIK46" s="127"/>
      <c r="MIL46" s="127"/>
      <c r="MIM46" s="127"/>
      <c r="MIN46" s="127"/>
      <c r="MIO46" s="127"/>
      <c r="MIP46" s="127"/>
      <c r="MIQ46" s="127"/>
      <c r="MIR46" s="127"/>
      <c r="MIS46" s="127"/>
      <c r="MIT46" s="127"/>
      <c r="MIU46" s="127"/>
      <c r="MIV46" s="127"/>
      <c r="MIW46" s="127"/>
      <c r="MIX46" s="127"/>
      <c r="MIY46" s="127"/>
      <c r="MIZ46" s="127"/>
      <c r="MJA46" s="127"/>
      <c r="MJB46" s="127"/>
      <c r="MJC46" s="127"/>
      <c r="MJD46" s="127"/>
      <c r="MJE46" s="127"/>
      <c r="MJF46" s="127"/>
      <c r="MJG46" s="127"/>
      <c r="MJH46" s="127"/>
      <c r="MJI46" s="127"/>
      <c r="MJJ46" s="127"/>
      <c r="MJK46" s="127"/>
      <c r="MJL46" s="127"/>
      <c r="MJM46" s="127"/>
      <c r="MJN46" s="127"/>
      <c r="MJO46" s="127"/>
      <c r="MJP46" s="127"/>
      <c r="MJQ46" s="127"/>
      <c r="MJR46" s="127"/>
      <c r="MJS46" s="127"/>
      <c r="MJT46" s="127"/>
      <c r="MJU46" s="127"/>
      <c r="MJV46" s="127"/>
      <c r="MJW46" s="127"/>
      <c r="MJX46" s="127"/>
      <c r="MJY46" s="127"/>
      <c r="MJZ46" s="127"/>
      <c r="MKA46" s="127"/>
      <c r="MKB46" s="127"/>
      <c r="MKC46" s="127"/>
      <c r="MKD46" s="127"/>
      <c r="MKE46" s="127"/>
      <c r="MKF46" s="127"/>
      <c r="MKG46" s="127"/>
      <c r="MKH46" s="127"/>
      <c r="MKI46" s="127"/>
      <c r="MKJ46" s="127"/>
      <c r="MKK46" s="127"/>
      <c r="MKL46" s="127"/>
      <c r="MKM46" s="127"/>
      <c r="MKN46" s="127"/>
      <c r="MKO46" s="127"/>
      <c r="MKP46" s="127"/>
      <c r="MKQ46" s="127"/>
      <c r="MKR46" s="127"/>
      <c r="MKS46" s="127"/>
      <c r="MKT46" s="127"/>
      <c r="MKU46" s="127"/>
      <c r="MKV46" s="127"/>
      <c r="MKW46" s="127"/>
      <c r="MKX46" s="127"/>
      <c r="MKY46" s="127"/>
      <c r="MKZ46" s="127"/>
      <c r="MLA46" s="127"/>
      <c r="MLB46" s="127"/>
      <c r="MLC46" s="127"/>
      <c r="MLD46" s="127"/>
      <c r="MLE46" s="127"/>
      <c r="MLF46" s="127"/>
      <c r="MLG46" s="127"/>
      <c r="MLH46" s="127"/>
      <c r="MLI46" s="127"/>
      <c r="MLJ46" s="127"/>
      <c r="MLK46" s="127"/>
      <c r="MLL46" s="127"/>
      <c r="MLM46" s="127"/>
      <c r="MLN46" s="127"/>
      <c r="MLO46" s="127"/>
      <c r="MLP46" s="127"/>
      <c r="MLQ46" s="127"/>
      <c r="MLR46" s="127"/>
      <c r="MLS46" s="127"/>
      <c r="MLT46" s="127"/>
      <c r="MLU46" s="127"/>
      <c r="MLV46" s="127"/>
      <c r="MLW46" s="127"/>
      <c r="MLX46" s="127"/>
      <c r="MLY46" s="127"/>
      <c r="MLZ46" s="127"/>
      <c r="MMA46" s="127"/>
      <c r="MMB46" s="127"/>
      <c r="MMC46" s="127"/>
      <c r="MMD46" s="127"/>
      <c r="MME46" s="127"/>
      <c r="MMF46" s="127"/>
      <c r="MMG46" s="127"/>
      <c r="MMH46" s="127"/>
      <c r="MMI46" s="127"/>
      <c r="MMJ46" s="127"/>
      <c r="MMK46" s="127"/>
      <c r="MML46" s="127"/>
      <c r="MMM46" s="127"/>
      <c r="MMN46" s="127"/>
      <c r="MMO46" s="127"/>
      <c r="MMP46" s="127"/>
      <c r="MMQ46" s="127"/>
      <c r="MMR46" s="127"/>
      <c r="MMS46" s="127"/>
      <c r="MMT46" s="127"/>
      <c r="MMU46" s="127"/>
      <c r="MMV46" s="127"/>
      <c r="MMW46" s="127"/>
      <c r="MMX46" s="127"/>
      <c r="MMY46" s="127"/>
      <c r="MMZ46" s="127"/>
      <c r="MNA46" s="127"/>
      <c r="MNB46" s="127"/>
      <c r="MNC46" s="127"/>
      <c r="MND46" s="127"/>
      <c r="MNE46" s="127"/>
      <c r="MNF46" s="127"/>
      <c r="MNG46" s="127"/>
      <c r="MNH46" s="127"/>
      <c r="MNI46" s="127"/>
      <c r="MNJ46" s="127"/>
      <c r="MNK46" s="127"/>
      <c r="MNL46" s="127"/>
      <c r="MNM46" s="127"/>
      <c r="MNN46" s="127"/>
      <c r="MNO46" s="127"/>
      <c r="MNP46" s="127"/>
      <c r="MNQ46" s="127"/>
      <c r="MNR46" s="127"/>
      <c r="MNS46" s="127"/>
      <c r="MNT46" s="127"/>
      <c r="MNU46" s="127"/>
      <c r="MNV46" s="127"/>
      <c r="MNW46" s="127"/>
      <c r="MNX46" s="127"/>
      <c r="MNY46" s="127"/>
      <c r="MNZ46" s="127"/>
      <c r="MOA46" s="127"/>
      <c r="MOB46" s="127"/>
      <c r="MOC46" s="127"/>
      <c r="MOD46" s="127"/>
      <c r="MOE46" s="127"/>
      <c r="MOF46" s="127"/>
      <c r="MOG46" s="127"/>
      <c r="MOH46" s="127"/>
      <c r="MOI46" s="127"/>
      <c r="MOJ46" s="127"/>
      <c r="MOK46" s="127"/>
      <c r="MOL46" s="127"/>
      <c r="MOM46" s="127"/>
      <c r="MON46" s="127"/>
      <c r="MOO46" s="127"/>
      <c r="MOP46" s="127"/>
      <c r="MOQ46" s="127"/>
      <c r="MOR46" s="127"/>
      <c r="MOS46" s="127"/>
      <c r="MOT46" s="127"/>
      <c r="MOU46" s="127"/>
      <c r="MOV46" s="127"/>
      <c r="MOW46" s="127"/>
      <c r="MOX46" s="127"/>
      <c r="MOY46" s="127"/>
      <c r="MOZ46" s="127"/>
      <c r="MPA46" s="127"/>
      <c r="MPB46" s="127"/>
      <c r="MPC46" s="127"/>
      <c r="MPD46" s="127"/>
      <c r="MPE46" s="127"/>
      <c r="MPF46" s="127"/>
      <c r="MPG46" s="127"/>
      <c r="MPH46" s="127"/>
      <c r="MPI46" s="127"/>
      <c r="MPJ46" s="127"/>
      <c r="MPK46" s="127"/>
      <c r="MPL46" s="127"/>
      <c r="MPM46" s="127"/>
      <c r="MPN46" s="127"/>
      <c r="MPO46" s="127"/>
      <c r="MPP46" s="127"/>
      <c r="MPQ46" s="127"/>
      <c r="MPR46" s="127"/>
      <c r="MPS46" s="127"/>
      <c r="MPT46" s="127"/>
      <c r="MPU46" s="127"/>
      <c r="MPV46" s="127"/>
      <c r="MPW46" s="127"/>
      <c r="MPX46" s="127"/>
      <c r="MPY46" s="127"/>
      <c r="MPZ46" s="127"/>
      <c r="MQA46" s="127"/>
      <c r="MQB46" s="127"/>
      <c r="MQC46" s="127"/>
      <c r="MQD46" s="127"/>
      <c r="MQE46" s="127"/>
      <c r="MQF46" s="127"/>
      <c r="MQG46" s="127"/>
      <c r="MQH46" s="127"/>
      <c r="MQI46" s="127"/>
      <c r="MQJ46" s="127"/>
      <c r="MQK46" s="127"/>
      <c r="MQL46" s="127"/>
      <c r="MQM46" s="127"/>
      <c r="MQN46" s="127"/>
      <c r="MQO46" s="127"/>
      <c r="MQP46" s="127"/>
      <c r="MQQ46" s="127"/>
      <c r="MQR46" s="127"/>
      <c r="MQS46" s="127"/>
      <c r="MQT46" s="127"/>
      <c r="MQU46" s="127"/>
      <c r="MQV46" s="127"/>
      <c r="MQW46" s="127"/>
      <c r="MQX46" s="127"/>
      <c r="MQY46" s="127"/>
      <c r="MQZ46" s="127"/>
      <c r="MRA46" s="127"/>
      <c r="MRB46" s="127"/>
      <c r="MRC46" s="127"/>
      <c r="MRD46" s="127"/>
      <c r="MRE46" s="127"/>
      <c r="MRF46" s="127"/>
      <c r="MRG46" s="127"/>
      <c r="MRH46" s="127"/>
      <c r="MRI46" s="127"/>
      <c r="MRJ46" s="127"/>
      <c r="MRK46" s="127"/>
      <c r="MRL46" s="127"/>
      <c r="MRM46" s="127"/>
      <c r="MRN46" s="127"/>
      <c r="MRO46" s="127"/>
      <c r="MRP46" s="127"/>
      <c r="MRQ46" s="127"/>
      <c r="MRR46" s="127"/>
      <c r="MRS46" s="127"/>
      <c r="MRT46" s="127"/>
      <c r="MRU46" s="127"/>
      <c r="MRV46" s="127"/>
      <c r="MRW46" s="127"/>
      <c r="MRX46" s="127"/>
      <c r="MRY46" s="127"/>
      <c r="MRZ46" s="127"/>
      <c r="MSA46" s="127"/>
      <c r="MSB46" s="127"/>
      <c r="MSC46" s="127"/>
      <c r="MSD46" s="127"/>
      <c r="MSE46" s="127"/>
      <c r="MSF46" s="127"/>
      <c r="MSG46" s="127"/>
      <c r="MSH46" s="127"/>
      <c r="MSI46" s="127"/>
      <c r="MSJ46" s="127"/>
      <c r="MSK46" s="127"/>
      <c r="MSL46" s="127"/>
      <c r="MSM46" s="127"/>
      <c r="MSN46" s="127"/>
      <c r="MSO46" s="127"/>
      <c r="MSP46" s="127"/>
      <c r="MSQ46" s="127"/>
      <c r="MSR46" s="127"/>
      <c r="MSS46" s="127"/>
      <c r="MST46" s="127"/>
      <c r="MSU46" s="127"/>
      <c r="MSV46" s="127"/>
      <c r="MSW46" s="127"/>
      <c r="MSX46" s="127"/>
      <c r="MSY46" s="127"/>
      <c r="MSZ46" s="127"/>
      <c r="MTA46" s="127"/>
      <c r="MTB46" s="127"/>
      <c r="MTC46" s="127"/>
      <c r="MTD46" s="127"/>
      <c r="MTE46" s="127"/>
      <c r="MTF46" s="127"/>
      <c r="MTG46" s="127"/>
      <c r="MTH46" s="127"/>
      <c r="MTI46" s="127"/>
      <c r="MTJ46" s="127"/>
      <c r="MTK46" s="127"/>
      <c r="MTL46" s="127"/>
      <c r="MTM46" s="127"/>
      <c r="MTN46" s="127"/>
      <c r="MTO46" s="127"/>
      <c r="MTP46" s="127"/>
      <c r="MTQ46" s="127"/>
      <c r="MTR46" s="127"/>
      <c r="MTS46" s="127"/>
      <c r="MTT46" s="127"/>
      <c r="MTU46" s="127"/>
      <c r="MTV46" s="127"/>
      <c r="MTW46" s="127"/>
      <c r="MTX46" s="127"/>
      <c r="MTY46" s="127"/>
      <c r="MTZ46" s="127"/>
      <c r="MUA46" s="127"/>
      <c r="MUB46" s="127"/>
      <c r="MUC46" s="127"/>
      <c r="MUD46" s="127"/>
      <c r="MUE46" s="127"/>
      <c r="MUF46" s="127"/>
      <c r="MUG46" s="127"/>
      <c r="MUH46" s="127"/>
      <c r="MUI46" s="127"/>
      <c r="MUJ46" s="127"/>
      <c r="MUK46" s="127"/>
      <c r="MUL46" s="127"/>
      <c r="MUM46" s="127"/>
      <c r="MUN46" s="127"/>
      <c r="MUO46" s="127"/>
      <c r="MUP46" s="127"/>
      <c r="MUQ46" s="127"/>
      <c r="MUR46" s="127"/>
      <c r="MUS46" s="127"/>
      <c r="MUT46" s="127"/>
      <c r="MUU46" s="127"/>
      <c r="MUV46" s="127"/>
      <c r="MUW46" s="127"/>
      <c r="MUX46" s="127"/>
      <c r="MUY46" s="127"/>
      <c r="MUZ46" s="127"/>
      <c r="MVA46" s="127"/>
      <c r="MVB46" s="127"/>
      <c r="MVC46" s="127"/>
      <c r="MVD46" s="127"/>
      <c r="MVE46" s="127"/>
      <c r="MVF46" s="127"/>
      <c r="MVG46" s="127"/>
      <c r="MVH46" s="127"/>
      <c r="MVI46" s="127"/>
      <c r="MVJ46" s="127"/>
      <c r="MVK46" s="127"/>
      <c r="MVL46" s="127"/>
      <c r="MVM46" s="127"/>
      <c r="MVN46" s="127"/>
      <c r="MVO46" s="127"/>
      <c r="MVP46" s="127"/>
      <c r="MVQ46" s="127"/>
      <c r="MVR46" s="127"/>
      <c r="MVS46" s="127"/>
      <c r="MVT46" s="127"/>
      <c r="MVU46" s="127"/>
      <c r="MVV46" s="127"/>
      <c r="MVW46" s="127"/>
      <c r="MVX46" s="127"/>
      <c r="MVY46" s="127"/>
      <c r="MVZ46" s="127"/>
      <c r="MWA46" s="127"/>
      <c r="MWB46" s="127"/>
      <c r="MWC46" s="127"/>
      <c r="MWD46" s="127"/>
      <c r="MWE46" s="127"/>
      <c r="MWF46" s="127"/>
      <c r="MWG46" s="127"/>
      <c r="MWH46" s="127"/>
      <c r="MWI46" s="127"/>
      <c r="MWJ46" s="127"/>
      <c r="MWK46" s="127"/>
      <c r="MWL46" s="127"/>
      <c r="MWM46" s="127"/>
      <c r="MWN46" s="127"/>
      <c r="MWO46" s="127"/>
      <c r="MWP46" s="127"/>
      <c r="MWQ46" s="127"/>
      <c r="MWR46" s="127"/>
      <c r="MWS46" s="127"/>
      <c r="MWT46" s="127"/>
      <c r="MWU46" s="127"/>
      <c r="MWV46" s="127"/>
      <c r="MWW46" s="127"/>
      <c r="MWX46" s="127"/>
      <c r="MWY46" s="127"/>
      <c r="MWZ46" s="127"/>
      <c r="MXA46" s="127"/>
      <c r="MXB46" s="127"/>
      <c r="MXC46" s="127"/>
      <c r="MXD46" s="127"/>
      <c r="MXE46" s="127"/>
      <c r="MXF46" s="127"/>
      <c r="MXG46" s="127"/>
      <c r="MXH46" s="127"/>
      <c r="MXI46" s="127"/>
      <c r="MXJ46" s="127"/>
      <c r="MXK46" s="127"/>
      <c r="MXL46" s="127"/>
      <c r="MXM46" s="127"/>
      <c r="MXN46" s="127"/>
      <c r="MXO46" s="127"/>
      <c r="MXP46" s="127"/>
      <c r="MXQ46" s="127"/>
      <c r="MXR46" s="127"/>
      <c r="MXS46" s="127"/>
      <c r="MXT46" s="127"/>
      <c r="MXU46" s="127"/>
      <c r="MXV46" s="127"/>
      <c r="MXW46" s="127"/>
      <c r="MXX46" s="127"/>
      <c r="MXY46" s="127"/>
      <c r="MXZ46" s="127"/>
      <c r="MYA46" s="127"/>
      <c r="MYB46" s="127"/>
      <c r="MYC46" s="127"/>
      <c r="MYD46" s="127"/>
      <c r="MYE46" s="127"/>
      <c r="MYF46" s="127"/>
      <c r="MYG46" s="127"/>
      <c r="MYH46" s="127"/>
      <c r="MYI46" s="127"/>
      <c r="MYJ46" s="127"/>
      <c r="MYK46" s="127"/>
      <c r="MYL46" s="127"/>
      <c r="MYM46" s="127"/>
      <c r="MYN46" s="127"/>
      <c r="MYO46" s="127"/>
      <c r="MYP46" s="127"/>
      <c r="MYQ46" s="127"/>
      <c r="MYR46" s="127"/>
      <c r="MYS46" s="127"/>
      <c r="MYT46" s="127"/>
      <c r="MYU46" s="127"/>
      <c r="MYV46" s="127"/>
      <c r="MYW46" s="127"/>
      <c r="MYX46" s="127"/>
      <c r="MYY46" s="127"/>
      <c r="MYZ46" s="127"/>
      <c r="MZA46" s="127"/>
      <c r="MZB46" s="127"/>
      <c r="MZC46" s="127"/>
      <c r="MZD46" s="127"/>
      <c r="MZE46" s="127"/>
      <c r="MZF46" s="127"/>
      <c r="MZG46" s="127"/>
      <c r="MZH46" s="127"/>
      <c r="MZI46" s="127"/>
      <c r="MZJ46" s="127"/>
      <c r="MZK46" s="127"/>
      <c r="MZL46" s="127"/>
      <c r="MZM46" s="127"/>
      <c r="MZN46" s="127"/>
      <c r="MZO46" s="127"/>
      <c r="MZP46" s="127"/>
      <c r="MZQ46" s="127"/>
      <c r="MZR46" s="127"/>
      <c r="MZS46" s="127"/>
      <c r="MZT46" s="127"/>
      <c r="MZU46" s="127"/>
      <c r="MZV46" s="127"/>
      <c r="MZW46" s="127"/>
      <c r="MZX46" s="127"/>
      <c r="MZY46" s="127"/>
      <c r="MZZ46" s="127"/>
      <c r="NAA46" s="127"/>
      <c r="NAB46" s="127"/>
      <c r="NAC46" s="127"/>
      <c r="NAD46" s="127"/>
      <c r="NAE46" s="127"/>
      <c r="NAF46" s="127"/>
      <c r="NAG46" s="127"/>
      <c r="NAH46" s="127"/>
      <c r="NAI46" s="127"/>
      <c r="NAJ46" s="127"/>
      <c r="NAK46" s="127"/>
      <c r="NAL46" s="127"/>
      <c r="NAM46" s="127"/>
      <c r="NAN46" s="127"/>
      <c r="NAO46" s="127"/>
      <c r="NAP46" s="127"/>
      <c r="NAQ46" s="127"/>
      <c r="NAR46" s="127"/>
      <c r="NAS46" s="127"/>
      <c r="NAT46" s="127"/>
      <c r="NAU46" s="127"/>
      <c r="NAV46" s="127"/>
      <c r="NAW46" s="127"/>
      <c r="NAX46" s="127"/>
      <c r="NAY46" s="127"/>
      <c r="NAZ46" s="127"/>
      <c r="NBA46" s="127"/>
      <c r="NBB46" s="127"/>
      <c r="NBC46" s="127"/>
      <c r="NBD46" s="127"/>
      <c r="NBE46" s="127"/>
      <c r="NBF46" s="127"/>
      <c r="NBG46" s="127"/>
      <c r="NBH46" s="127"/>
      <c r="NBI46" s="127"/>
      <c r="NBJ46" s="127"/>
      <c r="NBK46" s="127"/>
      <c r="NBL46" s="127"/>
      <c r="NBM46" s="127"/>
      <c r="NBN46" s="127"/>
      <c r="NBO46" s="127"/>
      <c r="NBP46" s="127"/>
      <c r="NBQ46" s="127"/>
      <c r="NBR46" s="127"/>
      <c r="NBS46" s="127"/>
      <c r="NBT46" s="127"/>
      <c r="NBU46" s="127"/>
      <c r="NBV46" s="127"/>
      <c r="NBW46" s="127"/>
      <c r="NBX46" s="127"/>
      <c r="NBY46" s="127"/>
      <c r="NBZ46" s="127"/>
      <c r="NCA46" s="127"/>
      <c r="NCB46" s="127"/>
      <c r="NCC46" s="127"/>
      <c r="NCD46" s="127"/>
      <c r="NCE46" s="127"/>
      <c r="NCF46" s="127"/>
      <c r="NCG46" s="127"/>
      <c r="NCH46" s="127"/>
      <c r="NCI46" s="127"/>
      <c r="NCJ46" s="127"/>
      <c r="NCK46" s="127"/>
      <c r="NCL46" s="127"/>
      <c r="NCM46" s="127"/>
      <c r="NCN46" s="127"/>
      <c r="NCO46" s="127"/>
      <c r="NCP46" s="127"/>
      <c r="NCQ46" s="127"/>
      <c r="NCR46" s="127"/>
      <c r="NCS46" s="127"/>
      <c r="NCT46" s="127"/>
      <c r="NCU46" s="127"/>
      <c r="NCV46" s="127"/>
      <c r="NCW46" s="127"/>
      <c r="NCX46" s="127"/>
      <c r="NCY46" s="127"/>
      <c r="NCZ46" s="127"/>
      <c r="NDA46" s="127"/>
      <c r="NDB46" s="127"/>
      <c r="NDC46" s="127"/>
      <c r="NDD46" s="127"/>
      <c r="NDE46" s="127"/>
      <c r="NDF46" s="127"/>
      <c r="NDG46" s="127"/>
      <c r="NDH46" s="127"/>
      <c r="NDI46" s="127"/>
      <c r="NDJ46" s="127"/>
      <c r="NDK46" s="127"/>
      <c r="NDL46" s="127"/>
      <c r="NDM46" s="127"/>
      <c r="NDN46" s="127"/>
      <c r="NDO46" s="127"/>
      <c r="NDP46" s="127"/>
      <c r="NDQ46" s="127"/>
      <c r="NDR46" s="127"/>
      <c r="NDS46" s="127"/>
      <c r="NDT46" s="127"/>
      <c r="NDU46" s="127"/>
      <c r="NDV46" s="127"/>
      <c r="NDW46" s="127"/>
      <c r="NDX46" s="127"/>
      <c r="NDY46" s="127"/>
      <c r="NDZ46" s="127"/>
      <c r="NEA46" s="127"/>
      <c r="NEB46" s="127"/>
      <c r="NEC46" s="127"/>
      <c r="NED46" s="127"/>
      <c r="NEE46" s="127"/>
      <c r="NEF46" s="127"/>
      <c r="NEG46" s="127"/>
      <c r="NEH46" s="127"/>
      <c r="NEI46" s="127"/>
      <c r="NEJ46" s="127"/>
      <c r="NEK46" s="127"/>
      <c r="NEL46" s="127"/>
      <c r="NEM46" s="127"/>
      <c r="NEN46" s="127"/>
      <c r="NEO46" s="127"/>
      <c r="NEP46" s="127"/>
      <c r="NEQ46" s="127"/>
      <c r="NER46" s="127"/>
      <c r="NES46" s="127"/>
      <c r="NET46" s="127"/>
      <c r="NEU46" s="127"/>
      <c r="NEV46" s="127"/>
      <c r="NEW46" s="127"/>
      <c r="NEX46" s="127"/>
      <c r="NEY46" s="127"/>
      <c r="NEZ46" s="127"/>
      <c r="NFA46" s="127"/>
      <c r="NFB46" s="127"/>
      <c r="NFC46" s="127"/>
      <c r="NFD46" s="127"/>
      <c r="NFE46" s="127"/>
      <c r="NFF46" s="127"/>
      <c r="NFG46" s="127"/>
      <c r="NFH46" s="127"/>
      <c r="NFI46" s="127"/>
      <c r="NFJ46" s="127"/>
      <c r="NFK46" s="127"/>
      <c r="NFL46" s="127"/>
      <c r="NFM46" s="127"/>
      <c r="NFN46" s="127"/>
      <c r="NFO46" s="127"/>
      <c r="NFP46" s="127"/>
      <c r="NFQ46" s="127"/>
      <c r="NFR46" s="127"/>
      <c r="NFS46" s="127"/>
      <c r="NFT46" s="127"/>
      <c r="NFU46" s="127"/>
      <c r="NFV46" s="127"/>
      <c r="NFW46" s="127"/>
      <c r="NFX46" s="127"/>
      <c r="NFY46" s="127"/>
      <c r="NFZ46" s="127"/>
      <c r="NGA46" s="127"/>
      <c r="NGB46" s="127"/>
      <c r="NGC46" s="127"/>
      <c r="NGD46" s="127"/>
      <c r="NGE46" s="127"/>
      <c r="NGF46" s="127"/>
      <c r="NGG46" s="127"/>
      <c r="NGH46" s="127"/>
      <c r="NGI46" s="127"/>
      <c r="NGJ46" s="127"/>
      <c r="NGK46" s="127"/>
      <c r="NGL46" s="127"/>
      <c r="NGM46" s="127"/>
      <c r="NGN46" s="127"/>
      <c r="NGO46" s="127"/>
      <c r="NGP46" s="127"/>
      <c r="NGQ46" s="127"/>
      <c r="NGR46" s="127"/>
      <c r="NGS46" s="127"/>
      <c r="NGT46" s="127"/>
      <c r="NGU46" s="127"/>
      <c r="NGV46" s="127"/>
      <c r="NGW46" s="127"/>
      <c r="NGX46" s="127"/>
      <c r="NGY46" s="127"/>
      <c r="NGZ46" s="127"/>
      <c r="NHA46" s="127"/>
      <c r="NHB46" s="127"/>
      <c r="NHC46" s="127"/>
      <c r="NHD46" s="127"/>
      <c r="NHE46" s="127"/>
      <c r="NHF46" s="127"/>
      <c r="NHG46" s="127"/>
      <c r="NHH46" s="127"/>
      <c r="NHI46" s="127"/>
      <c r="NHJ46" s="127"/>
      <c r="NHK46" s="127"/>
      <c r="NHL46" s="127"/>
      <c r="NHM46" s="127"/>
      <c r="NHN46" s="127"/>
      <c r="NHO46" s="127"/>
      <c r="NHP46" s="127"/>
      <c r="NHQ46" s="127"/>
      <c r="NHR46" s="127"/>
      <c r="NHS46" s="127"/>
      <c r="NHT46" s="127"/>
      <c r="NHU46" s="127"/>
      <c r="NHV46" s="127"/>
      <c r="NHW46" s="127"/>
      <c r="NHX46" s="127"/>
      <c r="NHY46" s="127"/>
      <c r="NHZ46" s="127"/>
      <c r="NIA46" s="127"/>
      <c r="NIB46" s="127"/>
      <c r="NIC46" s="127"/>
      <c r="NID46" s="127"/>
      <c r="NIE46" s="127"/>
      <c r="NIF46" s="127"/>
      <c r="NIG46" s="127"/>
      <c r="NIH46" s="127"/>
      <c r="NII46" s="127"/>
      <c r="NIJ46" s="127"/>
      <c r="NIK46" s="127"/>
      <c r="NIL46" s="127"/>
      <c r="NIM46" s="127"/>
      <c r="NIN46" s="127"/>
      <c r="NIO46" s="127"/>
      <c r="NIP46" s="127"/>
      <c r="NIQ46" s="127"/>
      <c r="NIR46" s="127"/>
      <c r="NIS46" s="127"/>
      <c r="NIT46" s="127"/>
      <c r="NIU46" s="127"/>
      <c r="NIV46" s="127"/>
      <c r="NIW46" s="127"/>
      <c r="NIX46" s="127"/>
      <c r="NIY46" s="127"/>
      <c r="NIZ46" s="127"/>
      <c r="NJA46" s="127"/>
      <c r="NJB46" s="127"/>
      <c r="NJC46" s="127"/>
      <c r="NJD46" s="127"/>
      <c r="NJE46" s="127"/>
      <c r="NJF46" s="127"/>
      <c r="NJG46" s="127"/>
      <c r="NJH46" s="127"/>
      <c r="NJI46" s="127"/>
      <c r="NJJ46" s="127"/>
      <c r="NJK46" s="127"/>
      <c r="NJL46" s="127"/>
      <c r="NJM46" s="127"/>
      <c r="NJN46" s="127"/>
      <c r="NJO46" s="127"/>
      <c r="NJP46" s="127"/>
      <c r="NJQ46" s="127"/>
      <c r="NJR46" s="127"/>
      <c r="NJS46" s="127"/>
      <c r="NJT46" s="127"/>
      <c r="NJU46" s="127"/>
      <c r="NJV46" s="127"/>
      <c r="NJW46" s="127"/>
      <c r="NJX46" s="127"/>
      <c r="NJY46" s="127"/>
      <c r="NJZ46" s="127"/>
      <c r="NKA46" s="127"/>
      <c r="NKB46" s="127"/>
      <c r="NKC46" s="127"/>
      <c r="NKD46" s="127"/>
      <c r="NKE46" s="127"/>
      <c r="NKF46" s="127"/>
      <c r="NKG46" s="127"/>
      <c r="NKH46" s="127"/>
      <c r="NKI46" s="127"/>
      <c r="NKJ46" s="127"/>
      <c r="NKK46" s="127"/>
      <c r="NKL46" s="127"/>
      <c r="NKM46" s="127"/>
      <c r="NKN46" s="127"/>
      <c r="NKO46" s="127"/>
      <c r="NKP46" s="127"/>
      <c r="NKQ46" s="127"/>
      <c r="NKR46" s="127"/>
      <c r="NKS46" s="127"/>
      <c r="NKT46" s="127"/>
      <c r="NKU46" s="127"/>
      <c r="NKV46" s="127"/>
      <c r="NKW46" s="127"/>
      <c r="NKX46" s="127"/>
      <c r="NKY46" s="127"/>
      <c r="NKZ46" s="127"/>
      <c r="NLA46" s="127"/>
      <c r="NLB46" s="127"/>
      <c r="NLC46" s="127"/>
      <c r="NLD46" s="127"/>
      <c r="NLE46" s="127"/>
      <c r="NLF46" s="127"/>
      <c r="NLG46" s="127"/>
      <c r="NLH46" s="127"/>
      <c r="NLI46" s="127"/>
      <c r="NLJ46" s="127"/>
      <c r="NLK46" s="127"/>
      <c r="NLL46" s="127"/>
      <c r="NLM46" s="127"/>
      <c r="NLN46" s="127"/>
      <c r="NLO46" s="127"/>
      <c r="NLP46" s="127"/>
      <c r="NLQ46" s="127"/>
      <c r="NLR46" s="127"/>
      <c r="NLS46" s="127"/>
      <c r="NLT46" s="127"/>
      <c r="NLU46" s="127"/>
      <c r="NLV46" s="127"/>
      <c r="NLW46" s="127"/>
      <c r="NLX46" s="127"/>
      <c r="NLY46" s="127"/>
      <c r="NLZ46" s="127"/>
      <c r="NMA46" s="127"/>
      <c r="NMB46" s="127"/>
      <c r="NMC46" s="127"/>
      <c r="NMD46" s="127"/>
      <c r="NME46" s="127"/>
      <c r="NMF46" s="127"/>
      <c r="NMG46" s="127"/>
      <c r="NMH46" s="127"/>
      <c r="NMI46" s="127"/>
      <c r="NMJ46" s="127"/>
      <c r="NMK46" s="127"/>
      <c r="NML46" s="127"/>
      <c r="NMM46" s="127"/>
      <c r="NMN46" s="127"/>
      <c r="NMO46" s="127"/>
      <c r="NMP46" s="127"/>
      <c r="NMQ46" s="127"/>
      <c r="NMR46" s="127"/>
      <c r="NMS46" s="127"/>
      <c r="NMT46" s="127"/>
      <c r="NMU46" s="127"/>
      <c r="NMV46" s="127"/>
      <c r="NMW46" s="127"/>
      <c r="NMX46" s="127"/>
      <c r="NMY46" s="127"/>
      <c r="NMZ46" s="127"/>
      <c r="NNA46" s="127"/>
      <c r="NNB46" s="127"/>
      <c r="NNC46" s="127"/>
      <c r="NND46" s="127"/>
      <c r="NNE46" s="127"/>
      <c r="NNF46" s="127"/>
      <c r="NNG46" s="127"/>
      <c r="NNH46" s="127"/>
      <c r="NNI46" s="127"/>
      <c r="NNJ46" s="127"/>
      <c r="NNK46" s="127"/>
      <c r="NNL46" s="127"/>
      <c r="NNM46" s="127"/>
      <c r="NNN46" s="127"/>
      <c r="NNO46" s="127"/>
      <c r="NNP46" s="127"/>
      <c r="NNQ46" s="127"/>
      <c r="NNR46" s="127"/>
      <c r="NNS46" s="127"/>
      <c r="NNT46" s="127"/>
      <c r="NNU46" s="127"/>
      <c r="NNV46" s="127"/>
      <c r="NNW46" s="127"/>
      <c r="NNX46" s="127"/>
      <c r="NNY46" s="127"/>
      <c r="NNZ46" s="127"/>
      <c r="NOA46" s="127"/>
      <c r="NOB46" s="127"/>
      <c r="NOC46" s="127"/>
      <c r="NOD46" s="127"/>
      <c r="NOE46" s="127"/>
      <c r="NOF46" s="127"/>
      <c r="NOG46" s="127"/>
      <c r="NOH46" s="127"/>
      <c r="NOI46" s="127"/>
      <c r="NOJ46" s="127"/>
      <c r="NOK46" s="127"/>
      <c r="NOL46" s="127"/>
      <c r="NOM46" s="127"/>
      <c r="NON46" s="127"/>
      <c r="NOO46" s="127"/>
      <c r="NOP46" s="127"/>
      <c r="NOQ46" s="127"/>
      <c r="NOR46" s="127"/>
      <c r="NOS46" s="127"/>
      <c r="NOT46" s="127"/>
      <c r="NOU46" s="127"/>
      <c r="NOV46" s="127"/>
      <c r="NOW46" s="127"/>
      <c r="NOX46" s="127"/>
      <c r="NOY46" s="127"/>
      <c r="NOZ46" s="127"/>
      <c r="NPA46" s="127"/>
      <c r="NPB46" s="127"/>
      <c r="NPC46" s="127"/>
      <c r="NPD46" s="127"/>
      <c r="NPE46" s="127"/>
      <c r="NPF46" s="127"/>
      <c r="NPG46" s="127"/>
      <c r="NPH46" s="127"/>
      <c r="NPI46" s="127"/>
      <c r="NPJ46" s="127"/>
      <c r="NPK46" s="127"/>
      <c r="NPL46" s="127"/>
      <c r="NPM46" s="127"/>
      <c r="NPN46" s="127"/>
      <c r="NPO46" s="127"/>
      <c r="NPP46" s="127"/>
      <c r="NPQ46" s="127"/>
      <c r="NPR46" s="127"/>
      <c r="NPS46" s="127"/>
      <c r="NPT46" s="127"/>
      <c r="NPU46" s="127"/>
      <c r="NPV46" s="127"/>
      <c r="NPW46" s="127"/>
      <c r="NPX46" s="127"/>
      <c r="NPY46" s="127"/>
      <c r="NPZ46" s="127"/>
      <c r="NQA46" s="127"/>
      <c r="NQB46" s="127"/>
      <c r="NQC46" s="127"/>
      <c r="NQD46" s="127"/>
      <c r="NQE46" s="127"/>
      <c r="NQF46" s="127"/>
      <c r="NQG46" s="127"/>
      <c r="NQH46" s="127"/>
      <c r="NQI46" s="127"/>
      <c r="NQJ46" s="127"/>
      <c r="NQK46" s="127"/>
      <c r="NQL46" s="127"/>
      <c r="NQM46" s="127"/>
      <c r="NQN46" s="127"/>
      <c r="NQO46" s="127"/>
      <c r="NQP46" s="127"/>
      <c r="NQQ46" s="127"/>
      <c r="NQR46" s="127"/>
      <c r="NQS46" s="127"/>
      <c r="NQT46" s="127"/>
      <c r="NQU46" s="127"/>
      <c r="NQV46" s="127"/>
      <c r="NQW46" s="127"/>
      <c r="NQX46" s="127"/>
      <c r="NQY46" s="127"/>
      <c r="NQZ46" s="127"/>
      <c r="NRA46" s="127"/>
      <c r="NRB46" s="127"/>
      <c r="NRC46" s="127"/>
      <c r="NRD46" s="127"/>
      <c r="NRE46" s="127"/>
      <c r="NRF46" s="127"/>
      <c r="NRG46" s="127"/>
      <c r="NRH46" s="127"/>
      <c r="NRI46" s="127"/>
      <c r="NRJ46" s="127"/>
      <c r="NRK46" s="127"/>
      <c r="NRL46" s="127"/>
      <c r="NRM46" s="127"/>
      <c r="NRN46" s="127"/>
      <c r="NRO46" s="127"/>
      <c r="NRP46" s="127"/>
      <c r="NRQ46" s="127"/>
      <c r="NRR46" s="127"/>
      <c r="NRS46" s="127"/>
      <c r="NRT46" s="127"/>
      <c r="NRU46" s="127"/>
      <c r="NRV46" s="127"/>
      <c r="NRW46" s="127"/>
      <c r="NRX46" s="127"/>
      <c r="NRY46" s="127"/>
      <c r="NRZ46" s="127"/>
      <c r="NSA46" s="127"/>
      <c r="NSB46" s="127"/>
      <c r="NSC46" s="127"/>
      <c r="NSD46" s="127"/>
      <c r="NSE46" s="127"/>
      <c r="NSF46" s="127"/>
      <c r="NSG46" s="127"/>
      <c r="NSH46" s="127"/>
      <c r="NSI46" s="127"/>
      <c r="NSJ46" s="127"/>
      <c r="NSK46" s="127"/>
      <c r="NSL46" s="127"/>
      <c r="NSM46" s="127"/>
      <c r="NSN46" s="127"/>
      <c r="NSO46" s="127"/>
      <c r="NSP46" s="127"/>
      <c r="NSQ46" s="127"/>
      <c r="NSR46" s="127"/>
      <c r="NSS46" s="127"/>
      <c r="NST46" s="127"/>
      <c r="NSU46" s="127"/>
      <c r="NSV46" s="127"/>
      <c r="NSW46" s="127"/>
      <c r="NSX46" s="127"/>
      <c r="NSY46" s="127"/>
      <c r="NSZ46" s="127"/>
      <c r="NTA46" s="127"/>
      <c r="NTB46" s="127"/>
      <c r="NTC46" s="127"/>
      <c r="NTD46" s="127"/>
      <c r="NTE46" s="127"/>
      <c r="NTF46" s="127"/>
      <c r="NTG46" s="127"/>
      <c r="NTH46" s="127"/>
      <c r="NTI46" s="127"/>
      <c r="NTJ46" s="127"/>
      <c r="NTK46" s="127"/>
      <c r="NTL46" s="127"/>
      <c r="NTM46" s="127"/>
      <c r="NTN46" s="127"/>
      <c r="NTO46" s="127"/>
      <c r="NTP46" s="127"/>
      <c r="NTQ46" s="127"/>
      <c r="NTR46" s="127"/>
      <c r="NTS46" s="127"/>
      <c r="NTT46" s="127"/>
      <c r="NTU46" s="127"/>
      <c r="NTV46" s="127"/>
      <c r="NTW46" s="127"/>
      <c r="NTX46" s="127"/>
      <c r="NTY46" s="127"/>
      <c r="NTZ46" s="127"/>
      <c r="NUA46" s="127"/>
      <c r="NUB46" s="127"/>
      <c r="NUC46" s="127"/>
      <c r="NUD46" s="127"/>
      <c r="NUE46" s="127"/>
      <c r="NUF46" s="127"/>
      <c r="NUG46" s="127"/>
      <c r="NUH46" s="127"/>
      <c r="NUI46" s="127"/>
      <c r="NUJ46" s="127"/>
      <c r="NUK46" s="127"/>
      <c r="NUL46" s="127"/>
      <c r="NUM46" s="127"/>
      <c r="NUN46" s="127"/>
      <c r="NUO46" s="127"/>
      <c r="NUP46" s="127"/>
      <c r="NUQ46" s="127"/>
      <c r="NUR46" s="127"/>
      <c r="NUS46" s="127"/>
      <c r="NUT46" s="127"/>
      <c r="NUU46" s="127"/>
      <c r="NUV46" s="127"/>
      <c r="NUW46" s="127"/>
      <c r="NUX46" s="127"/>
      <c r="NUY46" s="127"/>
      <c r="NUZ46" s="127"/>
      <c r="NVA46" s="127"/>
      <c r="NVB46" s="127"/>
      <c r="NVC46" s="127"/>
      <c r="NVD46" s="127"/>
      <c r="NVE46" s="127"/>
      <c r="NVF46" s="127"/>
      <c r="NVG46" s="127"/>
      <c r="NVH46" s="127"/>
      <c r="NVI46" s="127"/>
      <c r="NVJ46" s="127"/>
      <c r="NVK46" s="127"/>
      <c r="NVL46" s="127"/>
      <c r="NVM46" s="127"/>
      <c r="NVN46" s="127"/>
      <c r="NVO46" s="127"/>
      <c r="NVP46" s="127"/>
      <c r="NVQ46" s="127"/>
      <c r="NVR46" s="127"/>
      <c r="NVS46" s="127"/>
      <c r="NVT46" s="127"/>
      <c r="NVU46" s="127"/>
      <c r="NVV46" s="127"/>
      <c r="NVW46" s="127"/>
      <c r="NVX46" s="127"/>
      <c r="NVY46" s="127"/>
      <c r="NVZ46" s="127"/>
      <c r="NWA46" s="127"/>
      <c r="NWB46" s="127"/>
      <c r="NWC46" s="127"/>
      <c r="NWD46" s="127"/>
      <c r="NWE46" s="127"/>
      <c r="NWF46" s="127"/>
      <c r="NWG46" s="127"/>
      <c r="NWH46" s="127"/>
      <c r="NWI46" s="127"/>
      <c r="NWJ46" s="127"/>
      <c r="NWK46" s="127"/>
      <c r="NWL46" s="127"/>
      <c r="NWM46" s="127"/>
      <c r="NWN46" s="127"/>
      <c r="NWO46" s="127"/>
      <c r="NWP46" s="127"/>
      <c r="NWQ46" s="127"/>
      <c r="NWR46" s="127"/>
      <c r="NWS46" s="127"/>
      <c r="NWT46" s="127"/>
      <c r="NWU46" s="127"/>
      <c r="NWV46" s="127"/>
      <c r="NWW46" s="127"/>
      <c r="NWX46" s="127"/>
      <c r="NWY46" s="127"/>
      <c r="NWZ46" s="127"/>
      <c r="NXA46" s="127"/>
      <c r="NXB46" s="127"/>
      <c r="NXC46" s="127"/>
      <c r="NXD46" s="127"/>
      <c r="NXE46" s="127"/>
      <c r="NXF46" s="127"/>
      <c r="NXG46" s="127"/>
      <c r="NXH46" s="127"/>
      <c r="NXI46" s="127"/>
      <c r="NXJ46" s="127"/>
      <c r="NXK46" s="127"/>
      <c r="NXL46" s="127"/>
      <c r="NXM46" s="127"/>
      <c r="NXN46" s="127"/>
      <c r="NXO46" s="127"/>
      <c r="NXP46" s="127"/>
      <c r="NXQ46" s="127"/>
      <c r="NXR46" s="127"/>
      <c r="NXS46" s="127"/>
      <c r="NXT46" s="127"/>
      <c r="NXU46" s="127"/>
      <c r="NXV46" s="127"/>
      <c r="NXW46" s="127"/>
      <c r="NXX46" s="127"/>
      <c r="NXY46" s="127"/>
      <c r="NXZ46" s="127"/>
      <c r="NYA46" s="127"/>
      <c r="NYB46" s="127"/>
      <c r="NYC46" s="127"/>
      <c r="NYD46" s="127"/>
      <c r="NYE46" s="127"/>
      <c r="NYF46" s="127"/>
      <c r="NYG46" s="127"/>
      <c r="NYH46" s="127"/>
      <c r="NYI46" s="127"/>
      <c r="NYJ46" s="127"/>
      <c r="NYK46" s="127"/>
      <c r="NYL46" s="127"/>
      <c r="NYM46" s="127"/>
      <c r="NYN46" s="127"/>
      <c r="NYO46" s="127"/>
      <c r="NYP46" s="127"/>
      <c r="NYQ46" s="127"/>
      <c r="NYR46" s="127"/>
      <c r="NYS46" s="127"/>
      <c r="NYT46" s="127"/>
      <c r="NYU46" s="127"/>
      <c r="NYV46" s="127"/>
      <c r="NYW46" s="127"/>
      <c r="NYX46" s="127"/>
      <c r="NYY46" s="127"/>
      <c r="NYZ46" s="127"/>
      <c r="NZA46" s="127"/>
      <c r="NZB46" s="127"/>
      <c r="NZC46" s="127"/>
      <c r="NZD46" s="127"/>
      <c r="NZE46" s="127"/>
      <c r="NZF46" s="127"/>
      <c r="NZG46" s="127"/>
      <c r="NZH46" s="127"/>
      <c r="NZI46" s="127"/>
      <c r="NZJ46" s="127"/>
      <c r="NZK46" s="127"/>
      <c r="NZL46" s="127"/>
      <c r="NZM46" s="127"/>
      <c r="NZN46" s="127"/>
      <c r="NZO46" s="127"/>
      <c r="NZP46" s="127"/>
      <c r="NZQ46" s="127"/>
      <c r="NZR46" s="127"/>
      <c r="NZS46" s="127"/>
      <c r="NZT46" s="127"/>
      <c r="NZU46" s="127"/>
      <c r="NZV46" s="127"/>
      <c r="NZW46" s="127"/>
      <c r="NZX46" s="127"/>
      <c r="NZY46" s="127"/>
      <c r="NZZ46" s="127"/>
      <c r="OAA46" s="127"/>
      <c r="OAB46" s="127"/>
      <c r="OAC46" s="127"/>
      <c r="OAD46" s="127"/>
      <c r="OAE46" s="127"/>
      <c r="OAF46" s="127"/>
      <c r="OAG46" s="127"/>
      <c r="OAH46" s="127"/>
      <c r="OAI46" s="127"/>
      <c r="OAJ46" s="127"/>
      <c r="OAK46" s="127"/>
      <c r="OAL46" s="127"/>
      <c r="OAM46" s="127"/>
      <c r="OAN46" s="127"/>
      <c r="OAO46" s="127"/>
      <c r="OAP46" s="127"/>
      <c r="OAQ46" s="127"/>
      <c r="OAR46" s="127"/>
      <c r="OAS46" s="127"/>
      <c r="OAT46" s="127"/>
      <c r="OAU46" s="127"/>
      <c r="OAV46" s="127"/>
      <c r="OAW46" s="127"/>
      <c r="OAX46" s="127"/>
      <c r="OAY46" s="127"/>
      <c r="OAZ46" s="127"/>
      <c r="OBA46" s="127"/>
      <c r="OBB46" s="127"/>
      <c r="OBC46" s="127"/>
      <c r="OBD46" s="127"/>
      <c r="OBE46" s="127"/>
      <c r="OBF46" s="127"/>
      <c r="OBG46" s="127"/>
      <c r="OBH46" s="127"/>
      <c r="OBI46" s="127"/>
      <c r="OBJ46" s="127"/>
      <c r="OBK46" s="127"/>
      <c r="OBL46" s="127"/>
      <c r="OBM46" s="127"/>
      <c r="OBN46" s="127"/>
      <c r="OBO46" s="127"/>
      <c r="OBP46" s="127"/>
      <c r="OBQ46" s="127"/>
      <c r="OBR46" s="127"/>
      <c r="OBS46" s="127"/>
      <c r="OBT46" s="127"/>
      <c r="OBU46" s="127"/>
      <c r="OBV46" s="127"/>
      <c r="OBW46" s="127"/>
      <c r="OBX46" s="127"/>
      <c r="OBY46" s="127"/>
      <c r="OBZ46" s="127"/>
      <c r="OCA46" s="127"/>
      <c r="OCB46" s="127"/>
      <c r="OCC46" s="127"/>
      <c r="OCD46" s="127"/>
      <c r="OCE46" s="127"/>
      <c r="OCF46" s="127"/>
      <c r="OCG46" s="127"/>
      <c r="OCH46" s="127"/>
      <c r="OCI46" s="127"/>
      <c r="OCJ46" s="127"/>
      <c r="OCK46" s="127"/>
      <c r="OCL46" s="127"/>
      <c r="OCM46" s="127"/>
      <c r="OCN46" s="127"/>
      <c r="OCO46" s="127"/>
      <c r="OCP46" s="127"/>
      <c r="OCQ46" s="127"/>
      <c r="OCR46" s="127"/>
      <c r="OCS46" s="127"/>
      <c r="OCT46" s="127"/>
      <c r="OCU46" s="127"/>
      <c r="OCV46" s="127"/>
      <c r="OCW46" s="127"/>
      <c r="OCX46" s="127"/>
      <c r="OCY46" s="127"/>
      <c r="OCZ46" s="127"/>
      <c r="ODA46" s="127"/>
      <c r="ODB46" s="127"/>
      <c r="ODC46" s="127"/>
      <c r="ODD46" s="127"/>
      <c r="ODE46" s="127"/>
      <c r="ODF46" s="127"/>
      <c r="ODG46" s="127"/>
      <c r="ODH46" s="127"/>
      <c r="ODI46" s="127"/>
      <c r="ODJ46" s="127"/>
      <c r="ODK46" s="127"/>
      <c r="ODL46" s="127"/>
      <c r="ODM46" s="127"/>
      <c r="ODN46" s="127"/>
      <c r="ODO46" s="127"/>
      <c r="ODP46" s="127"/>
      <c r="ODQ46" s="127"/>
      <c r="ODR46" s="127"/>
      <c r="ODS46" s="127"/>
      <c r="ODT46" s="127"/>
      <c r="ODU46" s="127"/>
      <c r="ODV46" s="127"/>
      <c r="ODW46" s="127"/>
      <c r="ODX46" s="127"/>
      <c r="ODY46" s="127"/>
      <c r="ODZ46" s="127"/>
      <c r="OEA46" s="127"/>
      <c r="OEB46" s="127"/>
      <c r="OEC46" s="127"/>
      <c r="OED46" s="127"/>
      <c r="OEE46" s="127"/>
      <c r="OEF46" s="127"/>
      <c r="OEG46" s="127"/>
      <c r="OEH46" s="127"/>
      <c r="OEI46" s="127"/>
      <c r="OEJ46" s="127"/>
      <c r="OEK46" s="127"/>
      <c r="OEL46" s="127"/>
      <c r="OEM46" s="127"/>
      <c r="OEN46" s="127"/>
      <c r="OEO46" s="127"/>
      <c r="OEP46" s="127"/>
      <c r="OEQ46" s="127"/>
      <c r="OER46" s="127"/>
      <c r="OES46" s="127"/>
      <c r="OET46" s="127"/>
      <c r="OEU46" s="127"/>
      <c r="OEV46" s="127"/>
      <c r="OEW46" s="127"/>
      <c r="OEX46" s="127"/>
      <c r="OEY46" s="127"/>
      <c r="OEZ46" s="127"/>
      <c r="OFA46" s="127"/>
      <c r="OFB46" s="127"/>
      <c r="OFC46" s="127"/>
      <c r="OFD46" s="127"/>
      <c r="OFE46" s="127"/>
      <c r="OFF46" s="127"/>
      <c r="OFG46" s="127"/>
      <c r="OFH46" s="127"/>
      <c r="OFI46" s="127"/>
      <c r="OFJ46" s="127"/>
      <c r="OFK46" s="127"/>
      <c r="OFL46" s="127"/>
      <c r="OFM46" s="127"/>
      <c r="OFN46" s="127"/>
      <c r="OFO46" s="127"/>
      <c r="OFP46" s="127"/>
      <c r="OFQ46" s="127"/>
      <c r="OFR46" s="127"/>
      <c r="OFS46" s="127"/>
      <c r="OFT46" s="127"/>
      <c r="OFU46" s="127"/>
      <c r="OFV46" s="127"/>
      <c r="OFW46" s="127"/>
      <c r="OFX46" s="127"/>
      <c r="OFY46" s="127"/>
      <c r="OFZ46" s="127"/>
      <c r="OGA46" s="127"/>
      <c r="OGB46" s="127"/>
      <c r="OGC46" s="127"/>
      <c r="OGD46" s="127"/>
      <c r="OGE46" s="127"/>
      <c r="OGF46" s="127"/>
      <c r="OGG46" s="127"/>
      <c r="OGH46" s="127"/>
      <c r="OGI46" s="127"/>
      <c r="OGJ46" s="127"/>
      <c r="OGK46" s="127"/>
      <c r="OGL46" s="127"/>
      <c r="OGM46" s="127"/>
      <c r="OGN46" s="127"/>
      <c r="OGO46" s="127"/>
      <c r="OGP46" s="127"/>
      <c r="OGQ46" s="127"/>
      <c r="OGR46" s="127"/>
      <c r="OGS46" s="127"/>
      <c r="OGT46" s="127"/>
      <c r="OGU46" s="127"/>
      <c r="OGV46" s="127"/>
      <c r="OGW46" s="127"/>
      <c r="OGX46" s="127"/>
      <c r="OGY46" s="127"/>
      <c r="OGZ46" s="127"/>
      <c r="OHA46" s="127"/>
      <c r="OHB46" s="127"/>
      <c r="OHC46" s="127"/>
      <c r="OHD46" s="127"/>
      <c r="OHE46" s="127"/>
      <c r="OHF46" s="127"/>
      <c r="OHG46" s="127"/>
      <c r="OHH46" s="127"/>
      <c r="OHI46" s="127"/>
      <c r="OHJ46" s="127"/>
      <c r="OHK46" s="127"/>
      <c r="OHL46" s="127"/>
      <c r="OHM46" s="127"/>
      <c r="OHN46" s="127"/>
      <c r="OHO46" s="127"/>
      <c r="OHP46" s="127"/>
      <c r="OHQ46" s="127"/>
      <c r="OHR46" s="127"/>
      <c r="OHS46" s="127"/>
      <c r="OHT46" s="127"/>
      <c r="OHU46" s="127"/>
      <c r="OHV46" s="127"/>
      <c r="OHW46" s="127"/>
      <c r="OHX46" s="127"/>
      <c r="OHY46" s="127"/>
      <c r="OHZ46" s="127"/>
      <c r="OIA46" s="127"/>
      <c r="OIB46" s="127"/>
      <c r="OIC46" s="127"/>
      <c r="OID46" s="127"/>
      <c r="OIE46" s="127"/>
      <c r="OIF46" s="127"/>
      <c r="OIG46" s="127"/>
      <c r="OIH46" s="127"/>
      <c r="OII46" s="127"/>
      <c r="OIJ46" s="127"/>
      <c r="OIK46" s="127"/>
      <c r="OIL46" s="127"/>
      <c r="OIM46" s="127"/>
      <c r="OIN46" s="127"/>
      <c r="OIO46" s="127"/>
      <c r="OIP46" s="127"/>
      <c r="OIQ46" s="127"/>
      <c r="OIR46" s="127"/>
      <c r="OIS46" s="127"/>
      <c r="OIT46" s="127"/>
      <c r="OIU46" s="127"/>
      <c r="OIV46" s="127"/>
      <c r="OIW46" s="127"/>
      <c r="OIX46" s="127"/>
      <c r="OIY46" s="127"/>
      <c r="OIZ46" s="127"/>
      <c r="OJA46" s="127"/>
      <c r="OJB46" s="127"/>
      <c r="OJC46" s="127"/>
      <c r="OJD46" s="127"/>
      <c r="OJE46" s="127"/>
      <c r="OJF46" s="127"/>
      <c r="OJG46" s="127"/>
      <c r="OJH46" s="127"/>
      <c r="OJI46" s="127"/>
      <c r="OJJ46" s="127"/>
      <c r="OJK46" s="127"/>
      <c r="OJL46" s="127"/>
      <c r="OJM46" s="127"/>
      <c r="OJN46" s="127"/>
      <c r="OJO46" s="127"/>
      <c r="OJP46" s="127"/>
      <c r="OJQ46" s="127"/>
      <c r="OJR46" s="127"/>
      <c r="OJS46" s="127"/>
      <c r="OJT46" s="127"/>
      <c r="OJU46" s="127"/>
      <c r="OJV46" s="127"/>
      <c r="OJW46" s="127"/>
      <c r="OJX46" s="127"/>
      <c r="OJY46" s="127"/>
      <c r="OJZ46" s="127"/>
      <c r="OKA46" s="127"/>
      <c r="OKB46" s="127"/>
      <c r="OKC46" s="127"/>
      <c r="OKD46" s="127"/>
      <c r="OKE46" s="127"/>
      <c r="OKF46" s="127"/>
      <c r="OKG46" s="127"/>
      <c r="OKH46" s="127"/>
      <c r="OKI46" s="127"/>
      <c r="OKJ46" s="127"/>
      <c r="OKK46" s="127"/>
      <c r="OKL46" s="127"/>
      <c r="OKM46" s="127"/>
      <c r="OKN46" s="127"/>
      <c r="OKO46" s="127"/>
      <c r="OKP46" s="127"/>
      <c r="OKQ46" s="127"/>
      <c r="OKR46" s="127"/>
      <c r="OKS46" s="127"/>
      <c r="OKT46" s="127"/>
      <c r="OKU46" s="127"/>
      <c r="OKV46" s="127"/>
      <c r="OKW46" s="127"/>
      <c r="OKX46" s="127"/>
      <c r="OKY46" s="127"/>
      <c r="OKZ46" s="127"/>
      <c r="OLA46" s="127"/>
      <c r="OLB46" s="127"/>
      <c r="OLC46" s="127"/>
      <c r="OLD46" s="127"/>
      <c r="OLE46" s="127"/>
      <c r="OLF46" s="127"/>
      <c r="OLG46" s="127"/>
      <c r="OLH46" s="127"/>
      <c r="OLI46" s="127"/>
      <c r="OLJ46" s="127"/>
      <c r="OLK46" s="127"/>
      <c r="OLL46" s="127"/>
      <c r="OLM46" s="127"/>
      <c r="OLN46" s="127"/>
      <c r="OLO46" s="127"/>
      <c r="OLP46" s="127"/>
      <c r="OLQ46" s="127"/>
      <c r="OLR46" s="127"/>
      <c r="OLS46" s="127"/>
      <c r="OLT46" s="127"/>
      <c r="OLU46" s="127"/>
      <c r="OLV46" s="127"/>
      <c r="OLW46" s="127"/>
      <c r="OLX46" s="127"/>
      <c r="OLY46" s="127"/>
      <c r="OLZ46" s="127"/>
      <c r="OMA46" s="127"/>
      <c r="OMB46" s="127"/>
      <c r="OMC46" s="127"/>
      <c r="OMD46" s="127"/>
      <c r="OME46" s="127"/>
      <c r="OMF46" s="127"/>
      <c r="OMG46" s="127"/>
      <c r="OMH46" s="127"/>
      <c r="OMI46" s="127"/>
      <c r="OMJ46" s="127"/>
      <c r="OMK46" s="127"/>
      <c r="OML46" s="127"/>
      <c r="OMM46" s="127"/>
      <c r="OMN46" s="127"/>
      <c r="OMO46" s="127"/>
      <c r="OMP46" s="127"/>
      <c r="OMQ46" s="127"/>
      <c r="OMR46" s="127"/>
      <c r="OMS46" s="127"/>
      <c r="OMT46" s="127"/>
      <c r="OMU46" s="127"/>
      <c r="OMV46" s="127"/>
      <c r="OMW46" s="127"/>
      <c r="OMX46" s="127"/>
      <c r="OMY46" s="127"/>
      <c r="OMZ46" s="127"/>
      <c r="ONA46" s="127"/>
      <c r="ONB46" s="127"/>
      <c r="ONC46" s="127"/>
      <c r="OND46" s="127"/>
      <c r="ONE46" s="127"/>
      <c r="ONF46" s="127"/>
      <c r="ONG46" s="127"/>
      <c r="ONH46" s="127"/>
      <c r="ONI46" s="127"/>
      <c r="ONJ46" s="127"/>
      <c r="ONK46" s="127"/>
      <c r="ONL46" s="127"/>
      <c r="ONM46" s="127"/>
      <c r="ONN46" s="127"/>
      <c r="ONO46" s="127"/>
      <c r="ONP46" s="127"/>
      <c r="ONQ46" s="127"/>
      <c r="ONR46" s="127"/>
      <c r="ONS46" s="127"/>
      <c r="ONT46" s="127"/>
      <c r="ONU46" s="127"/>
      <c r="ONV46" s="127"/>
      <c r="ONW46" s="127"/>
      <c r="ONX46" s="127"/>
      <c r="ONY46" s="127"/>
      <c r="ONZ46" s="127"/>
      <c r="OOA46" s="127"/>
      <c r="OOB46" s="127"/>
      <c r="OOC46" s="127"/>
      <c r="OOD46" s="127"/>
      <c r="OOE46" s="127"/>
      <c r="OOF46" s="127"/>
      <c r="OOG46" s="127"/>
      <c r="OOH46" s="127"/>
      <c r="OOI46" s="127"/>
      <c r="OOJ46" s="127"/>
      <c r="OOK46" s="127"/>
      <c r="OOL46" s="127"/>
      <c r="OOM46" s="127"/>
      <c r="OON46" s="127"/>
      <c r="OOO46" s="127"/>
      <c r="OOP46" s="127"/>
      <c r="OOQ46" s="127"/>
      <c r="OOR46" s="127"/>
      <c r="OOS46" s="127"/>
      <c r="OOT46" s="127"/>
      <c r="OOU46" s="127"/>
      <c r="OOV46" s="127"/>
      <c r="OOW46" s="127"/>
      <c r="OOX46" s="127"/>
      <c r="OOY46" s="127"/>
      <c r="OOZ46" s="127"/>
      <c r="OPA46" s="127"/>
      <c r="OPB46" s="127"/>
      <c r="OPC46" s="127"/>
      <c r="OPD46" s="127"/>
      <c r="OPE46" s="127"/>
      <c r="OPF46" s="127"/>
      <c r="OPG46" s="127"/>
      <c r="OPH46" s="127"/>
      <c r="OPI46" s="127"/>
      <c r="OPJ46" s="127"/>
      <c r="OPK46" s="127"/>
      <c r="OPL46" s="127"/>
      <c r="OPM46" s="127"/>
      <c r="OPN46" s="127"/>
      <c r="OPO46" s="127"/>
      <c r="OPP46" s="127"/>
      <c r="OPQ46" s="127"/>
      <c r="OPR46" s="127"/>
      <c r="OPS46" s="127"/>
      <c r="OPT46" s="127"/>
      <c r="OPU46" s="127"/>
      <c r="OPV46" s="127"/>
      <c r="OPW46" s="127"/>
      <c r="OPX46" s="127"/>
      <c r="OPY46" s="127"/>
      <c r="OPZ46" s="127"/>
      <c r="OQA46" s="127"/>
      <c r="OQB46" s="127"/>
      <c r="OQC46" s="127"/>
      <c r="OQD46" s="127"/>
      <c r="OQE46" s="127"/>
      <c r="OQF46" s="127"/>
      <c r="OQG46" s="127"/>
      <c r="OQH46" s="127"/>
      <c r="OQI46" s="127"/>
      <c r="OQJ46" s="127"/>
      <c r="OQK46" s="127"/>
      <c r="OQL46" s="127"/>
      <c r="OQM46" s="127"/>
      <c r="OQN46" s="127"/>
      <c r="OQO46" s="127"/>
      <c r="OQP46" s="127"/>
      <c r="OQQ46" s="127"/>
      <c r="OQR46" s="127"/>
      <c r="OQS46" s="127"/>
      <c r="OQT46" s="127"/>
      <c r="OQU46" s="127"/>
      <c r="OQV46" s="127"/>
      <c r="OQW46" s="127"/>
      <c r="OQX46" s="127"/>
      <c r="OQY46" s="127"/>
      <c r="OQZ46" s="127"/>
      <c r="ORA46" s="127"/>
      <c r="ORB46" s="127"/>
      <c r="ORC46" s="127"/>
      <c r="ORD46" s="127"/>
      <c r="ORE46" s="127"/>
      <c r="ORF46" s="127"/>
      <c r="ORG46" s="127"/>
      <c r="ORH46" s="127"/>
      <c r="ORI46" s="127"/>
      <c r="ORJ46" s="127"/>
      <c r="ORK46" s="127"/>
      <c r="ORL46" s="127"/>
      <c r="ORM46" s="127"/>
      <c r="ORN46" s="127"/>
      <c r="ORO46" s="127"/>
      <c r="ORP46" s="127"/>
      <c r="ORQ46" s="127"/>
      <c r="ORR46" s="127"/>
      <c r="ORS46" s="127"/>
      <c r="ORT46" s="127"/>
      <c r="ORU46" s="127"/>
      <c r="ORV46" s="127"/>
      <c r="ORW46" s="127"/>
      <c r="ORX46" s="127"/>
      <c r="ORY46" s="127"/>
      <c r="ORZ46" s="127"/>
      <c r="OSA46" s="127"/>
      <c r="OSB46" s="127"/>
      <c r="OSC46" s="127"/>
      <c r="OSD46" s="127"/>
      <c r="OSE46" s="127"/>
      <c r="OSF46" s="127"/>
      <c r="OSG46" s="127"/>
      <c r="OSH46" s="127"/>
      <c r="OSI46" s="127"/>
      <c r="OSJ46" s="127"/>
      <c r="OSK46" s="127"/>
      <c r="OSL46" s="127"/>
      <c r="OSM46" s="127"/>
      <c r="OSN46" s="127"/>
      <c r="OSO46" s="127"/>
      <c r="OSP46" s="127"/>
      <c r="OSQ46" s="127"/>
      <c r="OSR46" s="127"/>
      <c r="OSS46" s="127"/>
      <c r="OST46" s="127"/>
      <c r="OSU46" s="127"/>
      <c r="OSV46" s="127"/>
      <c r="OSW46" s="127"/>
      <c r="OSX46" s="127"/>
      <c r="OSY46" s="127"/>
      <c r="OSZ46" s="127"/>
      <c r="OTA46" s="127"/>
      <c r="OTB46" s="127"/>
      <c r="OTC46" s="127"/>
      <c r="OTD46" s="127"/>
      <c r="OTE46" s="127"/>
      <c r="OTF46" s="127"/>
      <c r="OTG46" s="127"/>
      <c r="OTH46" s="127"/>
      <c r="OTI46" s="127"/>
      <c r="OTJ46" s="127"/>
      <c r="OTK46" s="127"/>
      <c r="OTL46" s="127"/>
      <c r="OTM46" s="127"/>
      <c r="OTN46" s="127"/>
      <c r="OTO46" s="127"/>
      <c r="OTP46" s="127"/>
      <c r="OTQ46" s="127"/>
      <c r="OTR46" s="127"/>
      <c r="OTS46" s="127"/>
      <c r="OTT46" s="127"/>
      <c r="OTU46" s="127"/>
      <c r="OTV46" s="127"/>
      <c r="OTW46" s="127"/>
      <c r="OTX46" s="127"/>
      <c r="OTY46" s="127"/>
      <c r="OTZ46" s="127"/>
      <c r="OUA46" s="127"/>
      <c r="OUB46" s="127"/>
      <c r="OUC46" s="127"/>
      <c r="OUD46" s="127"/>
      <c r="OUE46" s="127"/>
      <c r="OUF46" s="127"/>
      <c r="OUG46" s="127"/>
      <c r="OUH46" s="127"/>
      <c r="OUI46" s="127"/>
      <c r="OUJ46" s="127"/>
      <c r="OUK46" s="127"/>
      <c r="OUL46" s="127"/>
      <c r="OUM46" s="127"/>
      <c r="OUN46" s="127"/>
      <c r="OUO46" s="127"/>
      <c r="OUP46" s="127"/>
      <c r="OUQ46" s="127"/>
      <c r="OUR46" s="127"/>
      <c r="OUS46" s="127"/>
      <c r="OUT46" s="127"/>
      <c r="OUU46" s="127"/>
      <c r="OUV46" s="127"/>
      <c r="OUW46" s="127"/>
      <c r="OUX46" s="127"/>
      <c r="OUY46" s="127"/>
      <c r="OUZ46" s="127"/>
      <c r="OVA46" s="127"/>
      <c r="OVB46" s="127"/>
      <c r="OVC46" s="127"/>
      <c r="OVD46" s="127"/>
      <c r="OVE46" s="127"/>
      <c r="OVF46" s="127"/>
      <c r="OVG46" s="127"/>
      <c r="OVH46" s="127"/>
      <c r="OVI46" s="127"/>
      <c r="OVJ46" s="127"/>
      <c r="OVK46" s="127"/>
      <c r="OVL46" s="127"/>
      <c r="OVM46" s="127"/>
      <c r="OVN46" s="127"/>
      <c r="OVO46" s="127"/>
      <c r="OVP46" s="127"/>
      <c r="OVQ46" s="127"/>
      <c r="OVR46" s="127"/>
      <c r="OVS46" s="127"/>
      <c r="OVT46" s="127"/>
      <c r="OVU46" s="127"/>
      <c r="OVV46" s="127"/>
      <c r="OVW46" s="127"/>
      <c r="OVX46" s="127"/>
      <c r="OVY46" s="127"/>
      <c r="OVZ46" s="127"/>
      <c r="OWA46" s="127"/>
      <c r="OWB46" s="127"/>
      <c r="OWC46" s="127"/>
      <c r="OWD46" s="127"/>
      <c r="OWE46" s="127"/>
      <c r="OWF46" s="127"/>
      <c r="OWG46" s="127"/>
      <c r="OWH46" s="127"/>
      <c r="OWI46" s="127"/>
      <c r="OWJ46" s="127"/>
      <c r="OWK46" s="127"/>
      <c r="OWL46" s="127"/>
      <c r="OWM46" s="127"/>
      <c r="OWN46" s="127"/>
      <c r="OWO46" s="127"/>
      <c r="OWP46" s="127"/>
      <c r="OWQ46" s="127"/>
      <c r="OWR46" s="127"/>
      <c r="OWS46" s="127"/>
      <c r="OWT46" s="127"/>
      <c r="OWU46" s="127"/>
      <c r="OWV46" s="127"/>
      <c r="OWW46" s="127"/>
      <c r="OWX46" s="127"/>
      <c r="OWY46" s="127"/>
      <c r="OWZ46" s="127"/>
      <c r="OXA46" s="127"/>
      <c r="OXB46" s="127"/>
      <c r="OXC46" s="127"/>
      <c r="OXD46" s="127"/>
      <c r="OXE46" s="127"/>
      <c r="OXF46" s="127"/>
      <c r="OXG46" s="127"/>
      <c r="OXH46" s="127"/>
      <c r="OXI46" s="127"/>
      <c r="OXJ46" s="127"/>
      <c r="OXK46" s="127"/>
      <c r="OXL46" s="127"/>
      <c r="OXM46" s="127"/>
      <c r="OXN46" s="127"/>
      <c r="OXO46" s="127"/>
      <c r="OXP46" s="127"/>
      <c r="OXQ46" s="127"/>
      <c r="OXR46" s="127"/>
      <c r="OXS46" s="127"/>
      <c r="OXT46" s="127"/>
      <c r="OXU46" s="127"/>
      <c r="OXV46" s="127"/>
      <c r="OXW46" s="127"/>
      <c r="OXX46" s="127"/>
      <c r="OXY46" s="127"/>
      <c r="OXZ46" s="127"/>
      <c r="OYA46" s="127"/>
      <c r="OYB46" s="127"/>
      <c r="OYC46" s="127"/>
      <c r="OYD46" s="127"/>
      <c r="OYE46" s="127"/>
      <c r="OYF46" s="127"/>
      <c r="OYG46" s="127"/>
      <c r="OYH46" s="127"/>
      <c r="OYI46" s="127"/>
      <c r="OYJ46" s="127"/>
      <c r="OYK46" s="127"/>
      <c r="OYL46" s="127"/>
      <c r="OYM46" s="127"/>
      <c r="OYN46" s="127"/>
      <c r="OYO46" s="127"/>
      <c r="OYP46" s="127"/>
      <c r="OYQ46" s="127"/>
      <c r="OYR46" s="127"/>
      <c r="OYS46" s="127"/>
      <c r="OYT46" s="127"/>
      <c r="OYU46" s="127"/>
      <c r="OYV46" s="127"/>
      <c r="OYW46" s="127"/>
      <c r="OYX46" s="127"/>
      <c r="OYY46" s="127"/>
      <c r="OYZ46" s="127"/>
      <c r="OZA46" s="127"/>
      <c r="OZB46" s="127"/>
      <c r="OZC46" s="127"/>
      <c r="OZD46" s="127"/>
      <c r="OZE46" s="127"/>
      <c r="OZF46" s="127"/>
      <c r="OZG46" s="127"/>
      <c r="OZH46" s="127"/>
      <c r="OZI46" s="127"/>
      <c r="OZJ46" s="127"/>
      <c r="OZK46" s="127"/>
      <c r="OZL46" s="127"/>
      <c r="OZM46" s="127"/>
      <c r="OZN46" s="127"/>
      <c r="OZO46" s="127"/>
      <c r="OZP46" s="127"/>
      <c r="OZQ46" s="127"/>
      <c r="OZR46" s="127"/>
      <c r="OZS46" s="127"/>
      <c r="OZT46" s="127"/>
      <c r="OZU46" s="127"/>
      <c r="OZV46" s="127"/>
      <c r="OZW46" s="127"/>
      <c r="OZX46" s="127"/>
      <c r="OZY46" s="127"/>
      <c r="OZZ46" s="127"/>
      <c r="PAA46" s="127"/>
      <c r="PAB46" s="127"/>
      <c r="PAC46" s="127"/>
      <c r="PAD46" s="127"/>
      <c r="PAE46" s="127"/>
      <c r="PAF46" s="127"/>
      <c r="PAG46" s="127"/>
      <c r="PAH46" s="127"/>
      <c r="PAI46" s="127"/>
      <c r="PAJ46" s="127"/>
      <c r="PAK46" s="127"/>
      <c r="PAL46" s="127"/>
      <c r="PAM46" s="127"/>
      <c r="PAN46" s="127"/>
      <c r="PAO46" s="127"/>
      <c r="PAP46" s="127"/>
      <c r="PAQ46" s="127"/>
      <c r="PAR46" s="127"/>
      <c r="PAS46" s="127"/>
      <c r="PAT46" s="127"/>
      <c r="PAU46" s="127"/>
      <c r="PAV46" s="127"/>
      <c r="PAW46" s="127"/>
      <c r="PAX46" s="127"/>
      <c r="PAY46" s="127"/>
      <c r="PAZ46" s="127"/>
      <c r="PBA46" s="127"/>
      <c r="PBB46" s="127"/>
      <c r="PBC46" s="127"/>
      <c r="PBD46" s="127"/>
      <c r="PBE46" s="127"/>
      <c r="PBF46" s="127"/>
      <c r="PBG46" s="127"/>
      <c r="PBH46" s="127"/>
      <c r="PBI46" s="127"/>
      <c r="PBJ46" s="127"/>
      <c r="PBK46" s="127"/>
      <c r="PBL46" s="127"/>
      <c r="PBM46" s="127"/>
      <c r="PBN46" s="127"/>
      <c r="PBO46" s="127"/>
      <c r="PBP46" s="127"/>
      <c r="PBQ46" s="127"/>
      <c r="PBR46" s="127"/>
      <c r="PBS46" s="127"/>
      <c r="PBT46" s="127"/>
      <c r="PBU46" s="127"/>
      <c r="PBV46" s="127"/>
      <c r="PBW46" s="127"/>
      <c r="PBX46" s="127"/>
      <c r="PBY46" s="127"/>
      <c r="PBZ46" s="127"/>
      <c r="PCA46" s="127"/>
      <c r="PCB46" s="127"/>
      <c r="PCC46" s="127"/>
      <c r="PCD46" s="127"/>
      <c r="PCE46" s="127"/>
      <c r="PCF46" s="127"/>
      <c r="PCG46" s="127"/>
      <c r="PCH46" s="127"/>
      <c r="PCI46" s="127"/>
      <c r="PCJ46" s="127"/>
      <c r="PCK46" s="127"/>
      <c r="PCL46" s="127"/>
      <c r="PCM46" s="127"/>
      <c r="PCN46" s="127"/>
      <c r="PCO46" s="127"/>
      <c r="PCP46" s="127"/>
      <c r="PCQ46" s="127"/>
      <c r="PCR46" s="127"/>
      <c r="PCS46" s="127"/>
      <c r="PCT46" s="127"/>
      <c r="PCU46" s="127"/>
      <c r="PCV46" s="127"/>
      <c r="PCW46" s="127"/>
      <c r="PCX46" s="127"/>
      <c r="PCY46" s="127"/>
      <c r="PCZ46" s="127"/>
      <c r="PDA46" s="127"/>
      <c r="PDB46" s="127"/>
      <c r="PDC46" s="127"/>
      <c r="PDD46" s="127"/>
      <c r="PDE46" s="127"/>
      <c r="PDF46" s="127"/>
      <c r="PDG46" s="127"/>
      <c r="PDH46" s="127"/>
      <c r="PDI46" s="127"/>
      <c r="PDJ46" s="127"/>
      <c r="PDK46" s="127"/>
      <c r="PDL46" s="127"/>
      <c r="PDM46" s="127"/>
      <c r="PDN46" s="127"/>
      <c r="PDO46" s="127"/>
      <c r="PDP46" s="127"/>
      <c r="PDQ46" s="127"/>
      <c r="PDR46" s="127"/>
      <c r="PDS46" s="127"/>
      <c r="PDT46" s="127"/>
      <c r="PDU46" s="127"/>
      <c r="PDV46" s="127"/>
      <c r="PDW46" s="127"/>
      <c r="PDX46" s="127"/>
      <c r="PDY46" s="127"/>
      <c r="PDZ46" s="127"/>
      <c r="PEA46" s="127"/>
      <c r="PEB46" s="127"/>
      <c r="PEC46" s="127"/>
      <c r="PED46" s="127"/>
      <c r="PEE46" s="127"/>
      <c r="PEF46" s="127"/>
      <c r="PEG46" s="127"/>
      <c r="PEH46" s="127"/>
      <c r="PEI46" s="127"/>
      <c r="PEJ46" s="127"/>
      <c r="PEK46" s="127"/>
      <c r="PEL46" s="127"/>
      <c r="PEM46" s="127"/>
      <c r="PEN46" s="127"/>
      <c r="PEO46" s="127"/>
      <c r="PEP46" s="127"/>
      <c r="PEQ46" s="127"/>
      <c r="PER46" s="127"/>
      <c r="PES46" s="127"/>
      <c r="PET46" s="127"/>
      <c r="PEU46" s="127"/>
      <c r="PEV46" s="127"/>
      <c r="PEW46" s="127"/>
      <c r="PEX46" s="127"/>
      <c r="PEY46" s="127"/>
      <c r="PEZ46" s="127"/>
      <c r="PFA46" s="127"/>
      <c r="PFB46" s="127"/>
      <c r="PFC46" s="127"/>
      <c r="PFD46" s="127"/>
      <c r="PFE46" s="127"/>
      <c r="PFF46" s="127"/>
      <c r="PFG46" s="127"/>
      <c r="PFH46" s="127"/>
      <c r="PFI46" s="127"/>
      <c r="PFJ46" s="127"/>
      <c r="PFK46" s="127"/>
      <c r="PFL46" s="127"/>
      <c r="PFM46" s="127"/>
      <c r="PFN46" s="127"/>
      <c r="PFO46" s="127"/>
      <c r="PFP46" s="127"/>
      <c r="PFQ46" s="127"/>
      <c r="PFR46" s="127"/>
      <c r="PFS46" s="127"/>
      <c r="PFT46" s="127"/>
      <c r="PFU46" s="127"/>
      <c r="PFV46" s="127"/>
      <c r="PFW46" s="127"/>
      <c r="PFX46" s="127"/>
      <c r="PFY46" s="127"/>
      <c r="PFZ46" s="127"/>
      <c r="PGA46" s="127"/>
      <c r="PGB46" s="127"/>
      <c r="PGC46" s="127"/>
      <c r="PGD46" s="127"/>
      <c r="PGE46" s="127"/>
      <c r="PGF46" s="127"/>
      <c r="PGG46" s="127"/>
      <c r="PGH46" s="127"/>
      <c r="PGI46" s="127"/>
      <c r="PGJ46" s="127"/>
      <c r="PGK46" s="127"/>
      <c r="PGL46" s="127"/>
      <c r="PGM46" s="127"/>
      <c r="PGN46" s="127"/>
      <c r="PGO46" s="127"/>
      <c r="PGP46" s="127"/>
      <c r="PGQ46" s="127"/>
      <c r="PGR46" s="127"/>
      <c r="PGS46" s="127"/>
      <c r="PGT46" s="127"/>
      <c r="PGU46" s="127"/>
      <c r="PGV46" s="127"/>
      <c r="PGW46" s="127"/>
      <c r="PGX46" s="127"/>
      <c r="PGY46" s="127"/>
      <c r="PGZ46" s="127"/>
      <c r="PHA46" s="127"/>
      <c r="PHB46" s="127"/>
      <c r="PHC46" s="127"/>
      <c r="PHD46" s="127"/>
      <c r="PHE46" s="127"/>
      <c r="PHF46" s="127"/>
      <c r="PHG46" s="127"/>
      <c r="PHH46" s="127"/>
      <c r="PHI46" s="127"/>
      <c r="PHJ46" s="127"/>
      <c r="PHK46" s="127"/>
      <c r="PHL46" s="127"/>
      <c r="PHM46" s="127"/>
      <c r="PHN46" s="127"/>
      <c r="PHO46" s="127"/>
      <c r="PHP46" s="127"/>
      <c r="PHQ46" s="127"/>
      <c r="PHR46" s="127"/>
      <c r="PHS46" s="127"/>
      <c r="PHT46" s="127"/>
      <c r="PHU46" s="127"/>
      <c r="PHV46" s="127"/>
      <c r="PHW46" s="127"/>
      <c r="PHX46" s="127"/>
      <c r="PHY46" s="127"/>
      <c r="PHZ46" s="127"/>
      <c r="PIA46" s="127"/>
      <c r="PIB46" s="127"/>
      <c r="PIC46" s="127"/>
      <c r="PID46" s="127"/>
      <c r="PIE46" s="127"/>
      <c r="PIF46" s="127"/>
      <c r="PIG46" s="127"/>
      <c r="PIH46" s="127"/>
      <c r="PII46" s="127"/>
      <c r="PIJ46" s="127"/>
      <c r="PIK46" s="127"/>
      <c r="PIL46" s="127"/>
      <c r="PIM46" s="127"/>
      <c r="PIN46" s="127"/>
      <c r="PIO46" s="127"/>
      <c r="PIP46" s="127"/>
      <c r="PIQ46" s="127"/>
      <c r="PIR46" s="127"/>
      <c r="PIS46" s="127"/>
      <c r="PIT46" s="127"/>
      <c r="PIU46" s="127"/>
      <c r="PIV46" s="127"/>
      <c r="PIW46" s="127"/>
      <c r="PIX46" s="127"/>
      <c r="PIY46" s="127"/>
      <c r="PIZ46" s="127"/>
      <c r="PJA46" s="127"/>
      <c r="PJB46" s="127"/>
      <c r="PJC46" s="127"/>
      <c r="PJD46" s="127"/>
      <c r="PJE46" s="127"/>
      <c r="PJF46" s="127"/>
      <c r="PJG46" s="127"/>
      <c r="PJH46" s="127"/>
      <c r="PJI46" s="127"/>
      <c r="PJJ46" s="127"/>
      <c r="PJK46" s="127"/>
      <c r="PJL46" s="127"/>
      <c r="PJM46" s="127"/>
      <c r="PJN46" s="127"/>
      <c r="PJO46" s="127"/>
      <c r="PJP46" s="127"/>
      <c r="PJQ46" s="127"/>
      <c r="PJR46" s="127"/>
      <c r="PJS46" s="127"/>
      <c r="PJT46" s="127"/>
      <c r="PJU46" s="127"/>
      <c r="PJV46" s="127"/>
      <c r="PJW46" s="127"/>
      <c r="PJX46" s="127"/>
      <c r="PJY46" s="127"/>
      <c r="PJZ46" s="127"/>
      <c r="PKA46" s="127"/>
      <c r="PKB46" s="127"/>
      <c r="PKC46" s="127"/>
      <c r="PKD46" s="127"/>
      <c r="PKE46" s="127"/>
      <c r="PKF46" s="127"/>
      <c r="PKG46" s="127"/>
      <c r="PKH46" s="127"/>
      <c r="PKI46" s="127"/>
      <c r="PKJ46" s="127"/>
      <c r="PKK46" s="127"/>
      <c r="PKL46" s="127"/>
      <c r="PKM46" s="127"/>
      <c r="PKN46" s="127"/>
      <c r="PKO46" s="127"/>
      <c r="PKP46" s="127"/>
      <c r="PKQ46" s="127"/>
      <c r="PKR46" s="127"/>
      <c r="PKS46" s="127"/>
      <c r="PKT46" s="127"/>
      <c r="PKU46" s="127"/>
      <c r="PKV46" s="127"/>
      <c r="PKW46" s="127"/>
      <c r="PKX46" s="127"/>
      <c r="PKY46" s="127"/>
      <c r="PKZ46" s="127"/>
      <c r="PLA46" s="127"/>
      <c r="PLB46" s="127"/>
      <c r="PLC46" s="127"/>
      <c r="PLD46" s="127"/>
      <c r="PLE46" s="127"/>
      <c r="PLF46" s="127"/>
      <c r="PLG46" s="127"/>
      <c r="PLH46" s="127"/>
      <c r="PLI46" s="127"/>
      <c r="PLJ46" s="127"/>
      <c r="PLK46" s="127"/>
      <c r="PLL46" s="127"/>
      <c r="PLM46" s="127"/>
      <c r="PLN46" s="127"/>
      <c r="PLO46" s="127"/>
      <c r="PLP46" s="127"/>
      <c r="PLQ46" s="127"/>
      <c r="PLR46" s="127"/>
      <c r="PLS46" s="127"/>
      <c r="PLT46" s="127"/>
      <c r="PLU46" s="127"/>
      <c r="PLV46" s="127"/>
      <c r="PLW46" s="127"/>
      <c r="PLX46" s="127"/>
      <c r="PLY46" s="127"/>
      <c r="PLZ46" s="127"/>
      <c r="PMA46" s="127"/>
      <c r="PMB46" s="127"/>
      <c r="PMC46" s="127"/>
      <c r="PMD46" s="127"/>
      <c r="PME46" s="127"/>
      <c r="PMF46" s="127"/>
      <c r="PMG46" s="127"/>
      <c r="PMH46" s="127"/>
      <c r="PMI46" s="127"/>
      <c r="PMJ46" s="127"/>
      <c r="PMK46" s="127"/>
      <c r="PML46" s="127"/>
      <c r="PMM46" s="127"/>
      <c r="PMN46" s="127"/>
      <c r="PMO46" s="127"/>
      <c r="PMP46" s="127"/>
      <c r="PMQ46" s="127"/>
      <c r="PMR46" s="127"/>
      <c r="PMS46" s="127"/>
      <c r="PMT46" s="127"/>
      <c r="PMU46" s="127"/>
      <c r="PMV46" s="127"/>
      <c r="PMW46" s="127"/>
      <c r="PMX46" s="127"/>
      <c r="PMY46" s="127"/>
      <c r="PMZ46" s="127"/>
      <c r="PNA46" s="127"/>
      <c r="PNB46" s="127"/>
      <c r="PNC46" s="127"/>
      <c r="PND46" s="127"/>
      <c r="PNE46" s="127"/>
      <c r="PNF46" s="127"/>
      <c r="PNG46" s="127"/>
      <c r="PNH46" s="127"/>
      <c r="PNI46" s="127"/>
      <c r="PNJ46" s="127"/>
      <c r="PNK46" s="127"/>
      <c r="PNL46" s="127"/>
      <c r="PNM46" s="127"/>
      <c r="PNN46" s="127"/>
      <c r="PNO46" s="127"/>
      <c r="PNP46" s="127"/>
      <c r="PNQ46" s="127"/>
      <c r="PNR46" s="127"/>
      <c r="PNS46" s="127"/>
      <c r="PNT46" s="127"/>
      <c r="PNU46" s="127"/>
      <c r="PNV46" s="127"/>
      <c r="PNW46" s="127"/>
      <c r="PNX46" s="127"/>
      <c r="PNY46" s="127"/>
      <c r="PNZ46" s="127"/>
      <c r="POA46" s="127"/>
      <c r="POB46" s="127"/>
      <c r="POC46" s="127"/>
      <c r="POD46" s="127"/>
      <c r="POE46" s="127"/>
      <c r="POF46" s="127"/>
      <c r="POG46" s="127"/>
      <c r="POH46" s="127"/>
      <c r="POI46" s="127"/>
      <c r="POJ46" s="127"/>
      <c r="POK46" s="127"/>
      <c r="POL46" s="127"/>
      <c r="POM46" s="127"/>
      <c r="PON46" s="127"/>
      <c r="POO46" s="127"/>
      <c r="POP46" s="127"/>
      <c r="POQ46" s="127"/>
      <c r="POR46" s="127"/>
      <c r="POS46" s="127"/>
      <c r="POT46" s="127"/>
      <c r="POU46" s="127"/>
      <c r="POV46" s="127"/>
      <c r="POW46" s="127"/>
      <c r="POX46" s="127"/>
      <c r="POY46" s="127"/>
      <c r="POZ46" s="127"/>
      <c r="PPA46" s="127"/>
      <c r="PPB46" s="127"/>
      <c r="PPC46" s="127"/>
      <c r="PPD46" s="127"/>
      <c r="PPE46" s="127"/>
      <c r="PPF46" s="127"/>
      <c r="PPG46" s="127"/>
      <c r="PPH46" s="127"/>
      <c r="PPI46" s="127"/>
      <c r="PPJ46" s="127"/>
      <c r="PPK46" s="127"/>
      <c r="PPL46" s="127"/>
      <c r="PPM46" s="127"/>
      <c r="PPN46" s="127"/>
      <c r="PPO46" s="127"/>
      <c r="PPP46" s="127"/>
      <c r="PPQ46" s="127"/>
      <c r="PPR46" s="127"/>
      <c r="PPS46" s="127"/>
      <c r="PPT46" s="127"/>
      <c r="PPU46" s="127"/>
      <c r="PPV46" s="127"/>
      <c r="PPW46" s="127"/>
      <c r="PPX46" s="127"/>
      <c r="PPY46" s="127"/>
      <c r="PPZ46" s="127"/>
      <c r="PQA46" s="127"/>
      <c r="PQB46" s="127"/>
      <c r="PQC46" s="127"/>
      <c r="PQD46" s="127"/>
      <c r="PQE46" s="127"/>
      <c r="PQF46" s="127"/>
      <c r="PQG46" s="127"/>
      <c r="PQH46" s="127"/>
      <c r="PQI46" s="127"/>
      <c r="PQJ46" s="127"/>
      <c r="PQK46" s="127"/>
      <c r="PQL46" s="127"/>
      <c r="PQM46" s="127"/>
      <c r="PQN46" s="127"/>
      <c r="PQO46" s="127"/>
      <c r="PQP46" s="127"/>
      <c r="PQQ46" s="127"/>
      <c r="PQR46" s="127"/>
      <c r="PQS46" s="127"/>
      <c r="PQT46" s="127"/>
      <c r="PQU46" s="127"/>
      <c r="PQV46" s="127"/>
      <c r="PQW46" s="127"/>
      <c r="PQX46" s="127"/>
      <c r="PQY46" s="127"/>
      <c r="PQZ46" s="127"/>
      <c r="PRA46" s="127"/>
      <c r="PRB46" s="127"/>
      <c r="PRC46" s="127"/>
      <c r="PRD46" s="127"/>
      <c r="PRE46" s="127"/>
      <c r="PRF46" s="127"/>
      <c r="PRG46" s="127"/>
      <c r="PRH46" s="127"/>
      <c r="PRI46" s="127"/>
      <c r="PRJ46" s="127"/>
      <c r="PRK46" s="127"/>
      <c r="PRL46" s="127"/>
      <c r="PRM46" s="127"/>
      <c r="PRN46" s="127"/>
      <c r="PRO46" s="127"/>
      <c r="PRP46" s="127"/>
      <c r="PRQ46" s="127"/>
      <c r="PRR46" s="127"/>
      <c r="PRS46" s="127"/>
      <c r="PRT46" s="127"/>
      <c r="PRU46" s="127"/>
      <c r="PRV46" s="127"/>
      <c r="PRW46" s="127"/>
      <c r="PRX46" s="127"/>
      <c r="PRY46" s="127"/>
      <c r="PRZ46" s="127"/>
      <c r="PSA46" s="127"/>
      <c r="PSB46" s="127"/>
      <c r="PSC46" s="127"/>
      <c r="PSD46" s="127"/>
      <c r="PSE46" s="127"/>
      <c r="PSF46" s="127"/>
      <c r="PSG46" s="127"/>
      <c r="PSH46" s="127"/>
      <c r="PSI46" s="127"/>
      <c r="PSJ46" s="127"/>
      <c r="PSK46" s="127"/>
      <c r="PSL46" s="127"/>
      <c r="PSM46" s="127"/>
      <c r="PSN46" s="127"/>
      <c r="PSO46" s="127"/>
      <c r="PSP46" s="127"/>
      <c r="PSQ46" s="127"/>
      <c r="PSR46" s="127"/>
      <c r="PSS46" s="127"/>
      <c r="PST46" s="127"/>
      <c r="PSU46" s="127"/>
      <c r="PSV46" s="127"/>
      <c r="PSW46" s="127"/>
      <c r="PSX46" s="127"/>
      <c r="PSY46" s="127"/>
      <c r="PSZ46" s="127"/>
      <c r="PTA46" s="127"/>
      <c r="PTB46" s="127"/>
      <c r="PTC46" s="127"/>
      <c r="PTD46" s="127"/>
      <c r="PTE46" s="127"/>
      <c r="PTF46" s="127"/>
      <c r="PTG46" s="127"/>
      <c r="PTH46" s="127"/>
      <c r="PTI46" s="127"/>
      <c r="PTJ46" s="127"/>
      <c r="PTK46" s="127"/>
      <c r="PTL46" s="127"/>
      <c r="PTM46" s="127"/>
      <c r="PTN46" s="127"/>
      <c r="PTO46" s="127"/>
      <c r="PTP46" s="127"/>
      <c r="PTQ46" s="127"/>
      <c r="PTR46" s="127"/>
      <c r="PTS46" s="127"/>
      <c r="PTT46" s="127"/>
      <c r="PTU46" s="127"/>
      <c r="PTV46" s="127"/>
      <c r="PTW46" s="127"/>
      <c r="PTX46" s="127"/>
      <c r="PTY46" s="127"/>
      <c r="PTZ46" s="127"/>
      <c r="PUA46" s="127"/>
      <c r="PUB46" s="127"/>
      <c r="PUC46" s="127"/>
      <c r="PUD46" s="127"/>
      <c r="PUE46" s="127"/>
      <c r="PUF46" s="127"/>
      <c r="PUG46" s="127"/>
      <c r="PUH46" s="127"/>
      <c r="PUI46" s="127"/>
      <c r="PUJ46" s="127"/>
      <c r="PUK46" s="127"/>
      <c r="PUL46" s="127"/>
      <c r="PUM46" s="127"/>
      <c r="PUN46" s="127"/>
      <c r="PUO46" s="127"/>
      <c r="PUP46" s="127"/>
      <c r="PUQ46" s="127"/>
      <c r="PUR46" s="127"/>
      <c r="PUS46" s="127"/>
      <c r="PUT46" s="127"/>
      <c r="PUU46" s="127"/>
      <c r="PUV46" s="127"/>
      <c r="PUW46" s="127"/>
      <c r="PUX46" s="127"/>
      <c r="PUY46" s="127"/>
      <c r="PUZ46" s="127"/>
      <c r="PVA46" s="127"/>
      <c r="PVB46" s="127"/>
      <c r="PVC46" s="127"/>
      <c r="PVD46" s="127"/>
      <c r="PVE46" s="127"/>
      <c r="PVF46" s="127"/>
      <c r="PVG46" s="127"/>
      <c r="PVH46" s="127"/>
      <c r="PVI46" s="127"/>
      <c r="PVJ46" s="127"/>
      <c r="PVK46" s="127"/>
      <c r="PVL46" s="127"/>
      <c r="PVM46" s="127"/>
      <c r="PVN46" s="127"/>
      <c r="PVO46" s="127"/>
      <c r="PVP46" s="127"/>
      <c r="PVQ46" s="127"/>
      <c r="PVR46" s="127"/>
      <c r="PVS46" s="127"/>
      <c r="PVT46" s="127"/>
      <c r="PVU46" s="127"/>
      <c r="PVV46" s="127"/>
      <c r="PVW46" s="127"/>
      <c r="PVX46" s="127"/>
      <c r="PVY46" s="127"/>
      <c r="PVZ46" s="127"/>
      <c r="PWA46" s="127"/>
      <c r="PWB46" s="127"/>
      <c r="PWC46" s="127"/>
      <c r="PWD46" s="127"/>
      <c r="PWE46" s="127"/>
      <c r="PWF46" s="127"/>
      <c r="PWG46" s="127"/>
      <c r="PWH46" s="127"/>
      <c r="PWI46" s="127"/>
      <c r="PWJ46" s="127"/>
      <c r="PWK46" s="127"/>
      <c r="PWL46" s="127"/>
      <c r="PWM46" s="127"/>
      <c r="PWN46" s="127"/>
      <c r="PWO46" s="127"/>
      <c r="PWP46" s="127"/>
      <c r="PWQ46" s="127"/>
      <c r="PWR46" s="127"/>
      <c r="PWS46" s="127"/>
      <c r="PWT46" s="127"/>
      <c r="PWU46" s="127"/>
      <c r="PWV46" s="127"/>
      <c r="PWW46" s="127"/>
      <c r="PWX46" s="127"/>
      <c r="PWY46" s="127"/>
      <c r="PWZ46" s="127"/>
      <c r="PXA46" s="127"/>
      <c r="PXB46" s="127"/>
      <c r="PXC46" s="127"/>
      <c r="PXD46" s="127"/>
      <c r="PXE46" s="127"/>
      <c r="PXF46" s="127"/>
      <c r="PXG46" s="127"/>
      <c r="PXH46" s="127"/>
      <c r="PXI46" s="127"/>
      <c r="PXJ46" s="127"/>
      <c r="PXK46" s="127"/>
      <c r="PXL46" s="127"/>
      <c r="PXM46" s="127"/>
      <c r="PXN46" s="127"/>
      <c r="PXO46" s="127"/>
      <c r="PXP46" s="127"/>
      <c r="PXQ46" s="127"/>
      <c r="PXR46" s="127"/>
      <c r="PXS46" s="127"/>
      <c r="PXT46" s="127"/>
      <c r="PXU46" s="127"/>
      <c r="PXV46" s="127"/>
      <c r="PXW46" s="127"/>
      <c r="PXX46" s="127"/>
      <c r="PXY46" s="127"/>
      <c r="PXZ46" s="127"/>
      <c r="PYA46" s="127"/>
      <c r="PYB46" s="127"/>
      <c r="PYC46" s="127"/>
      <c r="PYD46" s="127"/>
      <c r="PYE46" s="127"/>
      <c r="PYF46" s="127"/>
      <c r="PYG46" s="127"/>
      <c r="PYH46" s="127"/>
      <c r="PYI46" s="127"/>
      <c r="PYJ46" s="127"/>
      <c r="PYK46" s="127"/>
      <c r="PYL46" s="127"/>
      <c r="PYM46" s="127"/>
      <c r="PYN46" s="127"/>
      <c r="PYO46" s="127"/>
      <c r="PYP46" s="127"/>
      <c r="PYQ46" s="127"/>
      <c r="PYR46" s="127"/>
      <c r="PYS46" s="127"/>
      <c r="PYT46" s="127"/>
      <c r="PYU46" s="127"/>
      <c r="PYV46" s="127"/>
      <c r="PYW46" s="127"/>
      <c r="PYX46" s="127"/>
      <c r="PYY46" s="127"/>
      <c r="PYZ46" s="127"/>
      <c r="PZA46" s="127"/>
      <c r="PZB46" s="127"/>
      <c r="PZC46" s="127"/>
      <c r="PZD46" s="127"/>
      <c r="PZE46" s="127"/>
      <c r="PZF46" s="127"/>
      <c r="PZG46" s="127"/>
      <c r="PZH46" s="127"/>
      <c r="PZI46" s="127"/>
      <c r="PZJ46" s="127"/>
      <c r="PZK46" s="127"/>
      <c r="PZL46" s="127"/>
      <c r="PZM46" s="127"/>
      <c r="PZN46" s="127"/>
      <c r="PZO46" s="127"/>
      <c r="PZP46" s="127"/>
      <c r="PZQ46" s="127"/>
      <c r="PZR46" s="127"/>
      <c r="PZS46" s="127"/>
      <c r="PZT46" s="127"/>
      <c r="PZU46" s="127"/>
      <c r="PZV46" s="127"/>
      <c r="PZW46" s="127"/>
      <c r="PZX46" s="127"/>
      <c r="PZY46" s="127"/>
      <c r="PZZ46" s="127"/>
      <c r="QAA46" s="127"/>
      <c r="QAB46" s="127"/>
      <c r="QAC46" s="127"/>
      <c r="QAD46" s="127"/>
      <c r="QAE46" s="127"/>
      <c r="QAF46" s="127"/>
      <c r="QAG46" s="127"/>
      <c r="QAH46" s="127"/>
      <c r="QAI46" s="127"/>
      <c r="QAJ46" s="127"/>
      <c r="QAK46" s="127"/>
      <c r="QAL46" s="127"/>
      <c r="QAM46" s="127"/>
      <c r="QAN46" s="127"/>
      <c r="QAO46" s="127"/>
      <c r="QAP46" s="127"/>
      <c r="QAQ46" s="127"/>
      <c r="QAR46" s="127"/>
      <c r="QAS46" s="127"/>
      <c r="QAT46" s="127"/>
      <c r="QAU46" s="127"/>
      <c r="QAV46" s="127"/>
      <c r="QAW46" s="127"/>
      <c r="QAX46" s="127"/>
      <c r="QAY46" s="127"/>
      <c r="QAZ46" s="127"/>
      <c r="QBA46" s="127"/>
      <c r="QBB46" s="127"/>
      <c r="QBC46" s="127"/>
      <c r="QBD46" s="127"/>
      <c r="QBE46" s="127"/>
      <c r="QBF46" s="127"/>
      <c r="QBG46" s="127"/>
      <c r="QBH46" s="127"/>
      <c r="QBI46" s="127"/>
      <c r="QBJ46" s="127"/>
      <c r="QBK46" s="127"/>
      <c r="QBL46" s="127"/>
      <c r="QBM46" s="127"/>
      <c r="QBN46" s="127"/>
      <c r="QBO46" s="127"/>
      <c r="QBP46" s="127"/>
      <c r="QBQ46" s="127"/>
      <c r="QBR46" s="127"/>
      <c r="QBS46" s="127"/>
      <c r="QBT46" s="127"/>
      <c r="QBU46" s="127"/>
      <c r="QBV46" s="127"/>
      <c r="QBW46" s="127"/>
      <c r="QBX46" s="127"/>
      <c r="QBY46" s="127"/>
      <c r="QBZ46" s="127"/>
      <c r="QCA46" s="127"/>
      <c r="QCB46" s="127"/>
      <c r="QCC46" s="127"/>
      <c r="QCD46" s="127"/>
      <c r="QCE46" s="127"/>
      <c r="QCF46" s="127"/>
      <c r="QCG46" s="127"/>
      <c r="QCH46" s="127"/>
      <c r="QCI46" s="127"/>
      <c r="QCJ46" s="127"/>
      <c r="QCK46" s="127"/>
      <c r="QCL46" s="127"/>
      <c r="QCM46" s="127"/>
      <c r="QCN46" s="127"/>
      <c r="QCO46" s="127"/>
      <c r="QCP46" s="127"/>
      <c r="QCQ46" s="127"/>
      <c r="QCR46" s="127"/>
      <c r="QCS46" s="127"/>
      <c r="QCT46" s="127"/>
      <c r="QCU46" s="127"/>
      <c r="QCV46" s="127"/>
      <c r="QCW46" s="127"/>
      <c r="QCX46" s="127"/>
      <c r="QCY46" s="127"/>
      <c r="QCZ46" s="127"/>
      <c r="QDA46" s="127"/>
      <c r="QDB46" s="127"/>
      <c r="QDC46" s="127"/>
      <c r="QDD46" s="127"/>
      <c r="QDE46" s="127"/>
      <c r="QDF46" s="127"/>
      <c r="QDG46" s="127"/>
      <c r="QDH46" s="127"/>
      <c r="QDI46" s="127"/>
      <c r="QDJ46" s="127"/>
      <c r="QDK46" s="127"/>
      <c r="QDL46" s="127"/>
      <c r="QDM46" s="127"/>
      <c r="QDN46" s="127"/>
      <c r="QDO46" s="127"/>
      <c r="QDP46" s="127"/>
      <c r="QDQ46" s="127"/>
      <c r="QDR46" s="127"/>
      <c r="QDS46" s="127"/>
      <c r="QDT46" s="127"/>
      <c r="QDU46" s="127"/>
      <c r="QDV46" s="127"/>
      <c r="QDW46" s="127"/>
      <c r="QDX46" s="127"/>
      <c r="QDY46" s="127"/>
      <c r="QDZ46" s="127"/>
      <c r="QEA46" s="127"/>
      <c r="QEB46" s="127"/>
      <c r="QEC46" s="127"/>
      <c r="QED46" s="127"/>
      <c r="QEE46" s="127"/>
      <c r="QEF46" s="127"/>
      <c r="QEG46" s="127"/>
      <c r="QEH46" s="127"/>
      <c r="QEI46" s="127"/>
      <c r="QEJ46" s="127"/>
      <c r="QEK46" s="127"/>
      <c r="QEL46" s="127"/>
      <c r="QEM46" s="127"/>
      <c r="QEN46" s="127"/>
      <c r="QEO46" s="127"/>
      <c r="QEP46" s="127"/>
      <c r="QEQ46" s="127"/>
      <c r="QER46" s="127"/>
      <c r="QES46" s="127"/>
      <c r="QET46" s="127"/>
      <c r="QEU46" s="127"/>
      <c r="QEV46" s="127"/>
      <c r="QEW46" s="127"/>
      <c r="QEX46" s="127"/>
      <c r="QEY46" s="127"/>
      <c r="QEZ46" s="127"/>
      <c r="QFA46" s="127"/>
      <c r="QFB46" s="127"/>
      <c r="QFC46" s="127"/>
      <c r="QFD46" s="127"/>
      <c r="QFE46" s="127"/>
      <c r="QFF46" s="127"/>
      <c r="QFG46" s="127"/>
      <c r="QFH46" s="127"/>
      <c r="QFI46" s="127"/>
      <c r="QFJ46" s="127"/>
      <c r="QFK46" s="127"/>
      <c r="QFL46" s="127"/>
      <c r="QFM46" s="127"/>
      <c r="QFN46" s="127"/>
      <c r="QFO46" s="127"/>
      <c r="QFP46" s="127"/>
      <c r="QFQ46" s="127"/>
      <c r="QFR46" s="127"/>
      <c r="QFS46" s="127"/>
      <c r="QFT46" s="127"/>
      <c r="QFU46" s="127"/>
      <c r="QFV46" s="127"/>
      <c r="QFW46" s="127"/>
      <c r="QFX46" s="127"/>
      <c r="QFY46" s="127"/>
      <c r="QFZ46" s="127"/>
      <c r="QGA46" s="127"/>
      <c r="QGB46" s="127"/>
      <c r="QGC46" s="127"/>
      <c r="QGD46" s="127"/>
      <c r="QGE46" s="127"/>
      <c r="QGF46" s="127"/>
      <c r="QGG46" s="127"/>
      <c r="QGH46" s="127"/>
      <c r="QGI46" s="127"/>
      <c r="QGJ46" s="127"/>
      <c r="QGK46" s="127"/>
      <c r="QGL46" s="127"/>
      <c r="QGM46" s="127"/>
      <c r="QGN46" s="127"/>
      <c r="QGO46" s="127"/>
      <c r="QGP46" s="127"/>
      <c r="QGQ46" s="127"/>
      <c r="QGR46" s="127"/>
      <c r="QGS46" s="127"/>
      <c r="QGT46" s="127"/>
      <c r="QGU46" s="127"/>
      <c r="QGV46" s="127"/>
      <c r="QGW46" s="127"/>
      <c r="QGX46" s="127"/>
      <c r="QGY46" s="127"/>
      <c r="QGZ46" s="127"/>
      <c r="QHA46" s="127"/>
      <c r="QHB46" s="127"/>
      <c r="QHC46" s="127"/>
      <c r="QHD46" s="127"/>
      <c r="QHE46" s="127"/>
      <c r="QHF46" s="127"/>
      <c r="QHG46" s="127"/>
      <c r="QHH46" s="127"/>
      <c r="QHI46" s="127"/>
      <c r="QHJ46" s="127"/>
      <c r="QHK46" s="127"/>
      <c r="QHL46" s="127"/>
      <c r="QHM46" s="127"/>
      <c r="QHN46" s="127"/>
      <c r="QHO46" s="127"/>
      <c r="QHP46" s="127"/>
      <c r="QHQ46" s="127"/>
      <c r="QHR46" s="127"/>
      <c r="QHS46" s="127"/>
      <c r="QHT46" s="127"/>
      <c r="QHU46" s="127"/>
      <c r="QHV46" s="127"/>
      <c r="QHW46" s="127"/>
      <c r="QHX46" s="127"/>
      <c r="QHY46" s="127"/>
      <c r="QHZ46" s="127"/>
      <c r="QIA46" s="127"/>
      <c r="QIB46" s="127"/>
      <c r="QIC46" s="127"/>
      <c r="QID46" s="127"/>
      <c r="QIE46" s="127"/>
      <c r="QIF46" s="127"/>
      <c r="QIG46" s="127"/>
      <c r="QIH46" s="127"/>
      <c r="QII46" s="127"/>
      <c r="QIJ46" s="127"/>
      <c r="QIK46" s="127"/>
      <c r="QIL46" s="127"/>
      <c r="QIM46" s="127"/>
      <c r="QIN46" s="127"/>
      <c r="QIO46" s="127"/>
      <c r="QIP46" s="127"/>
      <c r="QIQ46" s="127"/>
      <c r="QIR46" s="127"/>
      <c r="QIS46" s="127"/>
      <c r="QIT46" s="127"/>
      <c r="QIU46" s="127"/>
      <c r="QIV46" s="127"/>
      <c r="QIW46" s="127"/>
      <c r="QIX46" s="127"/>
      <c r="QIY46" s="127"/>
      <c r="QIZ46" s="127"/>
      <c r="QJA46" s="127"/>
      <c r="QJB46" s="127"/>
      <c r="QJC46" s="127"/>
      <c r="QJD46" s="127"/>
      <c r="QJE46" s="127"/>
      <c r="QJF46" s="127"/>
      <c r="QJG46" s="127"/>
      <c r="QJH46" s="127"/>
      <c r="QJI46" s="127"/>
      <c r="QJJ46" s="127"/>
      <c r="QJK46" s="127"/>
      <c r="QJL46" s="127"/>
      <c r="QJM46" s="127"/>
      <c r="QJN46" s="127"/>
      <c r="QJO46" s="127"/>
      <c r="QJP46" s="127"/>
      <c r="QJQ46" s="127"/>
      <c r="QJR46" s="127"/>
      <c r="QJS46" s="127"/>
      <c r="QJT46" s="127"/>
      <c r="QJU46" s="127"/>
      <c r="QJV46" s="127"/>
      <c r="QJW46" s="127"/>
      <c r="QJX46" s="127"/>
      <c r="QJY46" s="127"/>
      <c r="QJZ46" s="127"/>
      <c r="QKA46" s="127"/>
      <c r="QKB46" s="127"/>
      <c r="QKC46" s="127"/>
      <c r="QKD46" s="127"/>
      <c r="QKE46" s="127"/>
      <c r="QKF46" s="127"/>
      <c r="QKG46" s="127"/>
      <c r="QKH46" s="127"/>
      <c r="QKI46" s="127"/>
      <c r="QKJ46" s="127"/>
      <c r="QKK46" s="127"/>
      <c r="QKL46" s="127"/>
      <c r="QKM46" s="127"/>
      <c r="QKN46" s="127"/>
      <c r="QKO46" s="127"/>
      <c r="QKP46" s="127"/>
      <c r="QKQ46" s="127"/>
      <c r="QKR46" s="127"/>
      <c r="QKS46" s="127"/>
      <c r="QKT46" s="127"/>
      <c r="QKU46" s="127"/>
      <c r="QKV46" s="127"/>
      <c r="QKW46" s="127"/>
      <c r="QKX46" s="127"/>
      <c r="QKY46" s="127"/>
      <c r="QKZ46" s="127"/>
      <c r="QLA46" s="127"/>
      <c r="QLB46" s="127"/>
      <c r="QLC46" s="127"/>
      <c r="QLD46" s="127"/>
      <c r="QLE46" s="127"/>
      <c r="QLF46" s="127"/>
      <c r="QLG46" s="127"/>
      <c r="QLH46" s="127"/>
      <c r="QLI46" s="127"/>
      <c r="QLJ46" s="127"/>
      <c r="QLK46" s="127"/>
      <c r="QLL46" s="127"/>
      <c r="QLM46" s="127"/>
      <c r="QLN46" s="127"/>
      <c r="QLO46" s="127"/>
      <c r="QLP46" s="127"/>
      <c r="QLQ46" s="127"/>
      <c r="QLR46" s="127"/>
      <c r="QLS46" s="127"/>
      <c r="QLT46" s="127"/>
      <c r="QLU46" s="127"/>
      <c r="QLV46" s="127"/>
      <c r="QLW46" s="127"/>
      <c r="QLX46" s="127"/>
      <c r="QLY46" s="127"/>
      <c r="QLZ46" s="127"/>
      <c r="QMA46" s="127"/>
      <c r="QMB46" s="127"/>
      <c r="QMC46" s="127"/>
      <c r="QMD46" s="127"/>
      <c r="QME46" s="127"/>
      <c r="QMF46" s="127"/>
      <c r="QMG46" s="127"/>
      <c r="QMH46" s="127"/>
      <c r="QMI46" s="127"/>
      <c r="QMJ46" s="127"/>
      <c r="QMK46" s="127"/>
      <c r="QML46" s="127"/>
      <c r="QMM46" s="127"/>
      <c r="QMN46" s="127"/>
      <c r="QMO46" s="127"/>
      <c r="QMP46" s="127"/>
      <c r="QMQ46" s="127"/>
      <c r="QMR46" s="127"/>
      <c r="QMS46" s="127"/>
      <c r="QMT46" s="127"/>
      <c r="QMU46" s="127"/>
      <c r="QMV46" s="127"/>
      <c r="QMW46" s="127"/>
      <c r="QMX46" s="127"/>
      <c r="QMY46" s="127"/>
      <c r="QMZ46" s="127"/>
      <c r="QNA46" s="127"/>
      <c r="QNB46" s="127"/>
      <c r="QNC46" s="127"/>
      <c r="QND46" s="127"/>
      <c r="QNE46" s="127"/>
      <c r="QNF46" s="127"/>
      <c r="QNG46" s="127"/>
      <c r="QNH46" s="127"/>
      <c r="QNI46" s="127"/>
      <c r="QNJ46" s="127"/>
      <c r="QNK46" s="127"/>
      <c r="QNL46" s="127"/>
      <c r="QNM46" s="127"/>
      <c r="QNN46" s="127"/>
      <c r="QNO46" s="127"/>
      <c r="QNP46" s="127"/>
      <c r="QNQ46" s="127"/>
      <c r="QNR46" s="127"/>
      <c r="QNS46" s="127"/>
      <c r="QNT46" s="127"/>
      <c r="QNU46" s="127"/>
      <c r="QNV46" s="127"/>
      <c r="QNW46" s="127"/>
      <c r="QNX46" s="127"/>
      <c r="QNY46" s="127"/>
      <c r="QNZ46" s="127"/>
      <c r="QOA46" s="127"/>
      <c r="QOB46" s="127"/>
      <c r="QOC46" s="127"/>
      <c r="QOD46" s="127"/>
      <c r="QOE46" s="127"/>
      <c r="QOF46" s="127"/>
      <c r="QOG46" s="127"/>
      <c r="QOH46" s="127"/>
      <c r="QOI46" s="127"/>
      <c r="QOJ46" s="127"/>
      <c r="QOK46" s="127"/>
      <c r="QOL46" s="127"/>
      <c r="QOM46" s="127"/>
      <c r="QON46" s="127"/>
      <c r="QOO46" s="127"/>
      <c r="QOP46" s="127"/>
      <c r="QOQ46" s="127"/>
      <c r="QOR46" s="127"/>
      <c r="QOS46" s="127"/>
      <c r="QOT46" s="127"/>
      <c r="QOU46" s="127"/>
      <c r="QOV46" s="127"/>
      <c r="QOW46" s="127"/>
      <c r="QOX46" s="127"/>
      <c r="QOY46" s="127"/>
      <c r="QOZ46" s="127"/>
      <c r="QPA46" s="127"/>
      <c r="QPB46" s="127"/>
      <c r="QPC46" s="127"/>
      <c r="QPD46" s="127"/>
      <c r="QPE46" s="127"/>
      <c r="QPF46" s="127"/>
      <c r="QPG46" s="127"/>
      <c r="QPH46" s="127"/>
      <c r="QPI46" s="127"/>
      <c r="QPJ46" s="127"/>
      <c r="QPK46" s="127"/>
      <c r="QPL46" s="127"/>
      <c r="QPM46" s="127"/>
      <c r="QPN46" s="127"/>
      <c r="QPO46" s="127"/>
      <c r="QPP46" s="127"/>
      <c r="QPQ46" s="127"/>
      <c r="QPR46" s="127"/>
      <c r="QPS46" s="127"/>
      <c r="QPT46" s="127"/>
      <c r="QPU46" s="127"/>
      <c r="QPV46" s="127"/>
      <c r="QPW46" s="127"/>
      <c r="QPX46" s="127"/>
      <c r="QPY46" s="127"/>
      <c r="QPZ46" s="127"/>
      <c r="QQA46" s="127"/>
      <c r="QQB46" s="127"/>
      <c r="QQC46" s="127"/>
      <c r="QQD46" s="127"/>
      <c r="QQE46" s="127"/>
      <c r="QQF46" s="127"/>
      <c r="QQG46" s="127"/>
      <c r="QQH46" s="127"/>
      <c r="QQI46" s="127"/>
      <c r="QQJ46" s="127"/>
      <c r="QQK46" s="127"/>
      <c r="QQL46" s="127"/>
      <c r="QQM46" s="127"/>
      <c r="QQN46" s="127"/>
      <c r="QQO46" s="127"/>
      <c r="QQP46" s="127"/>
      <c r="QQQ46" s="127"/>
      <c r="QQR46" s="127"/>
      <c r="QQS46" s="127"/>
      <c r="QQT46" s="127"/>
      <c r="QQU46" s="127"/>
      <c r="QQV46" s="127"/>
      <c r="QQW46" s="127"/>
      <c r="QQX46" s="127"/>
      <c r="QQY46" s="127"/>
      <c r="QQZ46" s="127"/>
      <c r="QRA46" s="127"/>
      <c r="QRB46" s="127"/>
      <c r="QRC46" s="127"/>
      <c r="QRD46" s="127"/>
      <c r="QRE46" s="127"/>
      <c r="QRF46" s="127"/>
      <c r="QRG46" s="127"/>
      <c r="QRH46" s="127"/>
      <c r="QRI46" s="127"/>
      <c r="QRJ46" s="127"/>
      <c r="QRK46" s="127"/>
      <c r="QRL46" s="127"/>
      <c r="QRM46" s="127"/>
      <c r="QRN46" s="127"/>
      <c r="QRO46" s="127"/>
      <c r="QRP46" s="127"/>
      <c r="QRQ46" s="127"/>
      <c r="QRR46" s="127"/>
      <c r="QRS46" s="127"/>
      <c r="QRT46" s="127"/>
      <c r="QRU46" s="127"/>
      <c r="QRV46" s="127"/>
      <c r="QRW46" s="127"/>
      <c r="QRX46" s="127"/>
      <c r="QRY46" s="127"/>
      <c r="QRZ46" s="127"/>
      <c r="QSA46" s="127"/>
      <c r="QSB46" s="127"/>
      <c r="QSC46" s="127"/>
      <c r="QSD46" s="127"/>
      <c r="QSE46" s="127"/>
      <c r="QSF46" s="127"/>
      <c r="QSG46" s="127"/>
      <c r="QSH46" s="127"/>
      <c r="QSI46" s="127"/>
      <c r="QSJ46" s="127"/>
      <c r="QSK46" s="127"/>
      <c r="QSL46" s="127"/>
      <c r="QSM46" s="127"/>
      <c r="QSN46" s="127"/>
      <c r="QSO46" s="127"/>
      <c r="QSP46" s="127"/>
      <c r="QSQ46" s="127"/>
      <c r="QSR46" s="127"/>
      <c r="QSS46" s="127"/>
      <c r="QST46" s="127"/>
      <c r="QSU46" s="127"/>
      <c r="QSV46" s="127"/>
      <c r="QSW46" s="127"/>
      <c r="QSX46" s="127"/>
      <c r="QSY46" s="127"/>
      <c r="QSZ46" s="127"/>
      <c r="QTA46" s="127"/>
      <c r="QTB46" s="127"/>
      <c r="QTC46" s="127"/>
      <c r="QTD46" s="127"/>
      <c r="QTE46" s="127"/>
      <c r="QTF46" s="127"/>
      <c r="QTG46" s="127"/>
      <c r="QTH46" s="127"/>
      <c r="QTI46" s="127"/>
      <c r="QTJ46" s="127"/>
      <c r="QTK46" s="127"/>
      <c r="QTL46" s="127"/>
      <c r="QTM46" s="127"/>
      <c r="QTN46" s="127"/>
      <c r="QTO46" s="127"/>
      <c r="QTP46" s="127"/>
      <c r="QTQ46" s="127"/>
      <c r="QTR46" s="127"/>
      <c r="QTS46" s="127"/>
      <c r="QTT46" s="127"/>
      <c r="QTU46" s="127"/>
      <c r="QTV46" s="127"/>
      <c r="QTW46" s="127"/>
      <c r="QTX46" s="127"/>
      <c r="QTY46" s="127"/>
      <c r="QTZ46" s="127"/>
      <c r="QUA46" s="127"/>
      <c r="QUB46" s="127"/>
      <c r="QUC46" s="127"/>
      <c r="QUD46" s="127"/>
      <c r="QUE46" s="127"/>
      <c r="QUF46" s="127"/>
      <c r="QUG46" s="127"/>
      <c r="QUH46" s="127"/>
      <c r="QUI46" s="127"/>
      <c r="QUJ46" s="127"/>
      <c r="QUK46" s="127"/>
      <c r="QUL46" s="127"/>
      <c r="QUM46" s="127"/>
      <c r="QUN46" s="127"/>
      <c r="QUO46" s="127"/>
      <c r="QUP46" s="127"/>
      <c r="QUQ46" s="127"/>
      <c r="QUR46" s="127"/>
      <c r="QUS46" s="127"/>
      <c r="QUT46" s="127"/>
      <c r="QUU46" s="127"/>
      <c r="QUV46" s="127"/>
      <c r="QUW46" s="127"/>
      <c r="QUX46" s="127"/>
      <c r="QUY46" s="127"/>
      <c r="QUZ46" s="127"/>
      <c r="QVA46" s="127"/>
      <c r="QVB46" s="127"/>
      <c r="QVC46" s="127"/>
      <c r="QVD46" s="127"/>
      <c r="QVE46" s="127"/>
      <c r="QVF46" s="127"/>
      <c r="QVG46" s="127"/>
      <c r="QVH46" s="127"/>
      <c r="QVI46" s="127"/>
      <c r="QVJ46" s="127"/>
      <c r="QVK46" s="127"/>
      <c r="QVL46" s="127"/>
      <c r="QVM46" s="127"/>
      <c r="QVN46" s="127"/>
      <c r="QVO46" s="127"/>
      <c r="QVP46" s="127"/>
      <c r="QVQ46" s="127"/>
      <c r="QVR46" s="127"/>
      <c r="QVS46" s="127"/>
      <c r="QVT46" s="127"/>
      <c r="QVU46" s="127"/>
      <c r="QVV46" s="127"/>
      <c r="QVW46" s="127"/>
      <c r="QVX46" s="127"/>
      <c r="QVY46" s="127"/>
      <c r="QVZ46" s="127"/>
      <c r="QWA46" s="127"/>
      <c r="QWB46" s="127"/>
      <c r="QWC46" s="127"/>
      <c r="QWD46" s="127"/>
      <c r="QWE46" s="127"/>
      <c r="QWF46" s="127"/>
      <c r="QWG46" s="127"/>
      <c r="QWH46" s="127"/>
      <c r="QWI46" s="127"/>
      <c r="QWJ46" s="127"/>
      <c r="QWK46" s="127"/>
      <c r="QWL46" s="127"/>
      <c r="QWM46" s="127"/>
      <c r="QWN46" s="127"/>
      <c r="QWO46" s="127"/>
      <c r="QWP46" s="127"/>
      <c r="QWQ46" s="127"/>
      <c r="QWR46" s="127"/>
      <c r="QWS46" s="127"/>
      <c r="QWT46" s="127"/>
      <c r="QWU46" s="127"/>
      <c r="QWV46" s="127"/>
      <c r="QWW46" s="127"/>
      <c r="QWX46" s="127"/>
      <c r="QWY46" s="127"/>
      <c r="QWZ46" s="127"/>
      <c r="QXA46" s="127"/>
      <c r="QXB46" s="127"/>
      <c r="QXC46" s="127"/>
      <c r="QXD46" s="127"/>
      <c r="QXE46" s="127"/>
      <c r="QXF46" s="127"/>
      <c r="QXG46" s="127"/>
      <c r="QXH46" s="127"/>
      <c r="QXI46" s="127"/>
      <c r="QXJ46" s="127"/>
      <c r="QXK46" s="127"/>
      <c r="QXL46" s="127"/>
      <c r="QXM46" s="127"/>
      <c r="QXN46" s="127"/>
      <c r="QXO46" s="127"/>
      <c r="QXP46" s="127"/>
      <c r="QXQ46" s="127"/>
      <c r="QXR46" s="127"/>
      <c r="QXS46" s="127"/>
      <c r="QXT46" s="127"/>
      <c r="QXU46" s="127"/>
      <c r="QXV46" s="127"/>
      <c r="QXW46" s="127"/>
      <c r="QXX46" s="127"/>
      <c r="QXY46" s="127"/>
      <c r="QXZ46" s="127"/>
      <c r="QYA46" s="127"/>
      <c r="QYB46" s="127"/>
      <c r="QYC46" s="127"/>
      <c r="QYD46" s="127"/>
      <c r="QYE46" s="127"/>
      <c r="QYF46" s="127"/>
      <c r="QYG46" s="127"/>
      <c r="QYH46" s="127"/>
      <c r="QYI46" s="127"/>
      <c r="QYJ46" s="127"/>
      <c r="QYK46" s="127"/>
      <c r="QYL46" s="127"/>
      <c r="QYM46" s="127"/>
      <c r="QYN46" s="127"/>
      <c r="QYO46" s="127"/>
      <c r="QYP46" s="127"/>
      <c r="QYQ46" s="127"/>
      <c r="QYR46" s="127"/>
      <c r="QYS46" s="127"/>
      <c r="QYT46" s="127"/>
      <c r="QYU46" s="127"/>
      <c r="QYV46" s="127"/>
      <c r="QYW46" s="127"/>
      <c r="QYX46" s="127"/>
      <c r="QYY46" s="127"/>
      <c r="QYZ46" s="127"/>
      <c r="QZA46" s="127"/>
      <c r="QZB46" s="127"/>
      <c r="QZC46" s="127"/>
      <c r="QZD46" s="127"/>
      <c r="QZE46" s="127"/>
      <c r="QZF46" s="127"/>
      <c r="QZG46" s="127"/>
      <c r="QZH46" s="127"/>
      <c r="QZI46" s="127"/>
      <c r="QZJ46" s="127"/>
      <c r="QZK46" s="127"/>
      <c r="QZL46" s="127"/>
      <c r="QZM46" s="127"/>
      <c r="QZN46" s="127"/>
      <c r="QZO46" s="127"/>
      <c r="QZP46" s="127"/>
      <c r="QZQ46" s="127"/>
      <c r="QZR46" s="127"/>
      <c r="QZS46" s="127"/>
      <c r="QZT46" s="127"/>
      <c r="QZU46" s="127"/>
      <c r="QZV46" s="127"/>
      <c r="QZW46" s="127"/>
      <c r="QZX46" s="127"/>
      <c r="QZY46" s="127"/>
      <c r="QZZ46" s="127"/>
      <c r="RAA46" s="127"/>
      <c r="RAB46" s="127"/>
      <c r="RAC46" s="127"/>
      <c r="RAD46" s="127"/>
      <c r="RAE46" s="127"/>
      <c r="RAF46" s="127"/>
      <c r="RAG46" s="127"/>
      <c r="RAH46" s="127"/>
      <c r="RAI46" s="127"/>
      <c r="RAJ46" s="127"/>
      <c r="RAK46" s="127"/>
      <c r="RAL46" s="127"/>
      <c r="RAM46" s="127"/>
      <c r="RAN46" s="127"/>
      <c r="RAO46" s="127"/>
      <c r="RAP46" s="127"/>
      <c r="RAQ46" s="127"/>
      <c r="RAR46" s="127"/>
      <c r="RAS46" s="127"/>
      <c r="RAT46" s="127"/>
      <c r="RAU46" s="127"/>
      <c r="RAV46" s="127"/>
      <c r="RAW46" s="127"/>
      <c r="RAX46" s="127"/>
      <c r="RAY46" s="127"/>
      <c r="RAZ46" s="127"/>
      <c r="RBA46" s="127"/>
      <c r="RBB46" s="127"/>
      <c r="RBC46" s="127"/>
      <c r="RBD46" s="127"/>
      <c r="RBE46" s="127"/>
      <c r="RBF46" s="127"/>
      <c r="RBG46" s="127"/>
      <c r="RBH46" s="127"/>
      <c r="RBI46" s="127"/>
      <c r="RBJ46" s="127"/>
      <c r="RBK46" s="127"/>
      <c r="RBL46" s="127"/>
      <c r="RBM46" s="127"/>
      <c r="RBN46" s="127"/>
      <c r="RBO46" s="127"/>
      <c r="RBP46" s="127"/>
      <c r="RBQ46" s="127"/>
      <c r="RBR46" s="127"/>
      <c r="RBS46" s="127"/>
      <c r="RBT46" s="127"/>
      <c r="RBU46" s="127"/>
      <c r="RBV46" s="127"/>
      <c r="RBW46" s="127"/>
      <c r="RBX46" s="127"/>
      <c r="RBY46" s="127"/>
      <c r="RBZ46" s="127"/>
      <c r="RCA46" s="127"/>
      <c r="RCB46" s="127"/>
      <c r="RCC46" s="127"/>
      <c r="RCD46" s="127"/>
      <c r="RCE46" s="127"/>
      <c r="RCF46" s="127"/>
      <c r="RCG46" s="127"/>
      <c r="RCH46" s="127"/>
      <c r="RCI46" s="127"/>
      <c r="RCJ46" s="127"/>
      <c r="RCK46" s="127"/>
      <c r="RCL46" s="127"/>
      <c r="RCM46" s="127"/>
      <c r="RCN46" s="127"/>
      <c r="RCO46" s="127"/>
      <c r="RCP46" s="127"/>
      <c r="RCQ46" s="127"/>
      <c r="RCR46" s="127"/>
      <c r="RCS46" s="127"/>
      <c r="RCT46" s="127"/>
      <c r="RCU46" s="127"/>
      <c r="RCV46" s="127"/>
      <c r="RCW46" s="127"/>
      <c r="RCX46" s="127"/>
      <c r="RCY46" s="127"/>
      <c r="RCZ46" s="127"/>
      <c r="RDA46" s="127"/>
      <c r="RDB46" s="127"/>
      <c r="RDC46" s="127"/>
      <c r="RDD46" s="127"/>
      <c r="RDE46" s="127"/>
      <c r="RDF46" s="127"/>
      <c r="RDG46" s="127"/>
      <c r="RDH46" s="127"/>
      <c r="RDI46" s="127"/>
      <c r="RDJ46" s="127"/>
      <c r="RDK46" s="127"/>
      <c r="RDL46" s="127"/>
      <c r="RDM46" s="127"/>
      <c r="RDN46" s="127"/>
      <c r="RDO46" s="127"/>
      <c r="RDP46" s="127"/>
      <c r="RDQ46" s="127"/>
      <c r="RDR46" s="127"/>
      <c r="RDS46" s="127"/>
      <c r="RDT46" s="127"/>
      <c r="RDU46" s="127"/>
      <c r="RDV46" s="127"/>
      <c r="RDW46" s="127"/>
      <c r="RDX46" s="127"/>
      <c r="RDY46" s="127"/>
      <c r="RDZ46" s="127"/>
      <c r="REA46" s="127"/>
      <c r="REB46" s="127"/>
      <c r="REC46" s="127"/>
      <c r="RED46" s="127"/>
      <c r="REE46" s="127"/>
      <c r="REF46" s="127"/>
      <c r="REG46" s="127"/>
      <c r="REH46" s="127"/>
      <c r="REI46" s="127"/>
      <c r="REJ46" s="127"/>
      <c r="REK46" s="127"/>
      <c r="REL46" s="127"/>
      <c r="REM46" s="127"/>
      <c r="REN46" s="127"/>
      <c r="REO46" s="127"/>
      <c r="REP46" s="127"/>
      <c r="REQ46" s="127"/>
      <c r="RER46" s="127"/>
      <c r="RES46" s="127"/>
      <c r="RET46" s="127"/>
      <c r="REU46" s="127"/>
      <c r="REV46" s="127"/>
      <c r="REW46" s="127"/>
      <c r="REX46" s="127"/>
      <c r="REY46" s="127"/>
      <c r="REZ46" s="127"/>
      <c r="RFA46" s="127"/>
      <c r="RFB46" s="127"/>
      <c r="RFC46" s="127"/>
      <c r="RFD46" s="127"/>
      <c r="RFE46" s="127"/>
      <c r="RFF46" s="127"/>
      <c r="RFG46" s="127"/>
      <c r="RFH46" s="127"/>
      <c r="RFI46" s="127"/>
      <c r="RFJ46" s="127"/>
      <c r="RFK46" s="127"/>
      <c r="RFL46" s="127"/>
      <c r="RFM46" s="127"/>
      <c r="RFN46" s="127"/>
      <c r="RFO46" s="127"/>
      <c r="RFP46" s="127"/>
      <c r="RFQ46" s="127"/>
      <c r="RFR46" s="127"/>
      <c r="RFS46" s="127"/>
      <c r="RFT46" s="127"/>
      <c r="RFU46" s="127"/>
      <c r="RFV46" s="127"/>
      <c r="RFW46" s="127"/>
      <c r="RFX46" s="127"/>
      <c r="RFY46" s="127"/>
      <c r="RFZ46" s="127"/>
      <c r="RGA46" s="127"/>
      <c r="RGB46" s="127"/>
      <c r="RGC46" s="127"/>
      <c r="RGD46" s="127"/>
      <c r="RGE46" s="127"/>
      <c r="RGF46" s="127"/>
      <c r="RGG46" s="127"/>
      <c r="RGH46" s="127"/>
      <c r="RGI46" s="127"/>
      <c r="RGJ46" s="127"/>
      <c r="RGK46" s="127"/>
      <c r="RGL46" s="127"/>
      <c r="RGM46" s="127"/>
      <c r="RGN46" s="127"/>
      <c r="RGO46" s="127"/>
      <c r="RGP46" s="127"/>
      <c r="RGQ46" s="127"/>
      <c r="RGR46" s="127"/>
      <c r="RGS46" s="127"/>
      <c r="RGT46" s="127"/>
      <c r="RGU46" s="127"/>
      <c r="RGV46" s="127"/>
      <c r="RGW46" s="127"/>
      <c r="RGX46" s="127"/>
      <c r="RGY46" s="127"/>
      <c r="RGZ46" s="127"/>
      <c r="RHA46" s="127"/>
      <c r="RHB46" s="127"/>
      <c r="RHC46" s="127"/>
      <c r="RHD46" s="127"/>
      <c r="RHE46" s="127"/>
      <c r="RHF46" s="127"/>
      <c r="RHG46" s="127"/>
      <c r="RHH46" s="127"/>
      <c r="RHI46" s="127"/>
      <c r="RHJ46" s="127"/>
      <c r="RHK46" s="127"/>
      <c r="RHL46" s="127"/>
      <c r="RHM46" s="127"/>
      <c r="RHN46" s="127"/>
      <c r="RHO46" s="127"/>
      <c r="RHP46" s="127"/>
      <c r="RHQ46" s="127"/>
      <c r="RHR46" s="127"/>
      <c r="RHS46" s="127"/>
      <c r="RHT46" s="127"/>
      <c r="RHU46" s="127"/>
      <c r="RHV46" s="127"/>
      <c r="RHW46" s="127"/>
      <c r="RHX46" s="127"/>
      <c r="RHY46" s="127"/>
      <c r="RHZ46" s="127"/>
      <c r="RIA46" s="127"/>
      <c r="RIB46" s="127"/>
      <c r="RIC46" s="127"/>
      <c r="RID46" s="127"/>
      <c r="RIE46" s="127"/>
      <c r="RIF46" s="127"/>
      <c r="RIG46" s="127"/>
      <c r="RIH46" s="127"/>
      <c r="RII46" s="127"/>
      <c r="RIJ46" s="127"/>
      <c r="RIK46" s="127"/>
      <c r="RIL46" s="127"/>
      <c r="RIM46" s="127"/>
      <c r="RIN46" s="127"/>
      <c r="RIO46" s="127"/>
      <c r="RIP46" s="127"/>
      <c r="RIQ46" s="127"/>
      <c r="RIR46" s="127"/>
      <c r="RIS46" s="127"/>
      <c r="RIT46" s="127"/>
      <c r="RIU46" s="127"/>
      <c r="RIV46" s="127"/>
      <c r="RIW46" s="127"/>
      <c r="RIX46" s="127"/>
      <c r="RIY46" s="127"/>
      <c r="RIZ46" s="127"/>
      <c r="RJA46" s="127"/>
      <c r="RJB46" s="127"/>
      <c r="RJC46" s="127"/>
      <c r="RJD46" s="127"/>
      <c r="RJE46" s="127"/>
      <c r="RJF46" s="127"/>
      <c r="RJG46" s="127"/>
      <c r="RJH46" s="127"/>
      <c r="RJI46" s="127"/>
      <c r="RJJ46" s="127"/>
      <c r="RJK46" s="127"/>
      <c r="RJL46" s="127"/>
      <c r="RJM46" s="127"/>
      <c r="RJN46" s="127"/>
      <c r="RJO46" s="127"/>
      <c r="RJP46" s="127"/>
      <c r="RJQ46" s="127"/>
      <c r="RJR46" s="127"/>
      <c r="RJS46" s="127"/>
      <c r="RJT46" s="127"/>
      <c r="RJU46" s="127"/>
      <c r="RJV46" s="127"/>
      <c r="RJW46" s="127"/>
      <c r="RJX46" s="127"/>
      <c r="RJY46" s="127"/>
      <c r="RJZ46" s="127"/>
      <c r="RKA46" s="127"/>
      <c r="RKB46" s="127"/>
      <c r="RKC46" s="127"/>
      <c r="RKD46" s="127"/>
      <c r="RKE46" s="127"/>
      <c r="RKF46" s="127"/>
      <c r="RKG46" s="127"/>
      <c r="RKH46" s="127"/>
      <c r="RKI46" s="127"/>
      <c r="RKJ46" s="127"/>
      <c r="RKK46" s="127"/>
      <c r="RKL46" s="127"/>
      <c r="RKM46" s="127"/>
      <c r="RKN46" s="127"/>
      <c r="RKO46" s="127"/>
      <c r="RKP46" s="127"/>
      <c r="RKQ46" s="127"/>
      <c r="RKR46" s="127"/>
      <c r="RKS46" s="127"/>
      <c r="RKT46" s="127"/>
      <c r="RKU46" s="127"/>
      <c r="RKV46" s="127"/>
      <c r="RKW46" s="127"/>
      <c r="RKX46" s="127"/>
      <c r="RKY46" s="127"/>
      <c r="RKZ46" s="127"/>
      <c r="RLA46" s="127"/>
      <c r="RLB46" s="127"/>
      <c r="RLC46" s="127"/>
      <c r="RLD46" s="127"/>
      <c r="RLE46" s="127"/>
      <c r="RLF46" s="127"/>
      <c r="RLG46" s="127"/>
      <c r="RLH46" s="127"/>
      <c r="RLI46" s="127"/>
      <c r="RLJ46" s="127"/>
      <c r="RLK46" s="127"/>
      <c r="RLL46" s="127"/>
      <c r="RLM46" s="127"/>
      <c r="RLN46" s="127"/>
      <c r="RLO46" s="127"/>
      <c r="RLP46" s="127"/>
      <c r="RLQ46" s="127"/>
      <c r="RLR46" s="127"/>
      <c r="RLS46" s="127"/>
      <c r="RLT46" s="127"/>
      <c r="RLU46" s="127"/>
      <c r="RLV46" s="127"/>
      <c r="RLW46" s="127"/>
      <c r="RLX46" s="127"/>
      <c r="RLY46" s="127"/>
      <c r="RLZ46" s="127"/>
      <c r="RMA46" s="127"/>
      <c r="RMB46" s="127"/>
      <c r="RMC46" s="127"/>
      <c r="RMD46" s="127"/>
      <c r="RME46" s="127"/>
      <c r="RMF46" s="127"/>
      <c r="RMG46" s="127"/>
      <c r="RMH46" s="127"/>
      <c r="RMI46" s="127"/>
      <c r="RMJ46" s="127"/>
      <c r="RMK46" s="127"/>
      <c r="RML46" s="127"/>
      <c r="RMM46" s="127"/>
      <c r="RMN46" s="127"/>
      <c r="RMO46" s="127"/>
      <c r="RMP46" s="127"/>
      <c r="RMQ46" s="127"/>
      <c r="RMR46" s="127"/>
      <c r="RMS46" s="127"/>
      <c r="RMT46" s="127"/>
      <c r="RMU46" s="127"/>
      <c r="RMV46" s="127"/>
      <c r="RMW46" s="127"/>
      <c r="RMX46" s="127"/>
      <c r="RMY46" s="127"/>
      <c r="RMZ46" s="127"/>
      <c r="RNA46" s="127"/>
      <c r="RNB46" s="127"/>
      <c r="RNC46" s="127"/>
      <c r="RND46" s="127"/>
      <c r="RNE46" s="127"/>
      <c r="RNF46" s="127"/>
      <c r="RNG46" s="127"/>
      <c r="RNH46" s="127"/>
      <c r="RNI46" s="127"/>
      <c r="RNJ46" s="127"/>
      <c r="RNK46" s="127"/>
      <c r="RNL46" s="127"/>
      <c r="RNM46" s="127"/>
      <c r="RNN46" s="127"/>
      <c r="RNO46" s="127"/>
      <c r="RNP46" s="127"/>
      <c r="RNQ46" s="127"/>
      <c r="RNR46" s="127"/>
      <c r="RNS46" s="127"/>
      <c r="RNT46" s="127"/>
      <c r="RNU46" s="127"/>
      <c r="RNV46" s="127"/>
      <c r="RNW46" s="127"/>
      <c r="RNX46" s="127"/>
      <c r="RNY46" s="127"/>
      <c r="RNZ46" s="127"/>
      <c r="ROA46" s="127"/>
      <c r="ROB46" s="127"/>
      <c r="ROC46" s="127"/>
      <c r="ROD46" s="127"/>
      <c r="ROE46" s="127"/>
      <c r="ROF46" s="127"/>
      <c r="ROG46" s="127"/>
      <c r="ROH46" s="127"/>
      <c r="ROI46" s="127"/>
      <c r="ROJ46" s="127"/>
      <c r="ROK46" s="127"/>
      <c r="ROL46" s="127"/>
      <c r="ROM46" s="127"/>
      <c r="RON46" s="127"/>
      <c r="ROO46" s="127"/>
      <c r="ROP46" s="127"/>
      <c r="ROQ46" s="127"/>
      <c r="ROR46" s="127"/>
      <c r="ROS46" s="127"/>
      <c r="ROT46" s="127"/>
      <c r="ROU46" s="127"/>
      <c r="ROV46" s="127"/>
      <c r="ROW46" s="127"/>
      <c r="ROX46" s="127"/>
      <c r="ROY46" s="127"/>
      <c r="ROZ46" s="127"/>
      <c r="RPA46" s="127"/>
      <c r="RPB46" s="127"/>
      <c r="RPC46" s="127"/>
      <c r="RPD46" s="127"/>
      <c r="RPE46" s="127"/>
      <c r="RPF46" s="127"/>
      <c r="RPG46" s="127"/>
      <c r="RPH46" s="127"/>
      <c r="RPI46" s="127"/>
      <c r="RPJ46" s="127"/>
      <c r="RPK46" s="127"/>
      <c r="RPL46" s="127"/>
      <c r="RPM46" s="127"/>
      <c r="RPN46" s="127"/>
      <c r="RPO46" s="127"/>
      <c r="RPP46" s="127"/>
      <c r="RPQ46" s="127"/>
      <c r="RPR46" s="127"/>
      <c r="RPS46" s="127"/>
      <c r="RPT46" s="127"/>
      <c r="RPU46" s="127"/>
      <c r="RPV46" s="127"/>
      <c r="RPW46" s="127"/>
      <c r="RPX46" s="127"/>
      <c r="RPY46" s="127"/>
      <c r="RPZ46" s="127"/>
      <c r="RQA46" s="127"/>
      <c r="RQB46" s="127"/>
      <c r="RQC46" s="127"/>
      <c r="RQD46" s="127"/>
      <c r="RQE46" s="127"/>
      <c r="RQF46" s="127"/>
      <c r="RQG46" s="127"/>
      <c r="RQH46" s="127"/>
      <c r="RQI46" s="127"/>
      <c r="RQJ46" s="127"/>
      <c r="RQK46" s="127"/>
      <c r="RQL46" s="127"/>
      <c r="RQM46" s="127"/>
      <c r="RQN46" s="127"/>
      <c r="RQO46" s="127"/>
      <c r="RQP46" s="127"/>
      <c r="RQQ46" s="127"/>
      <c r="RQR46" s="127"/>
      <c r="RQS46" s="127"/>
      <c r="RQT46" s="127"/>
      <c r="RQU46" s="127"/>
      <c r="RQV46" s="127"/>
      <c r="RQW46" s="127"/>
      <c r="RQX46" s="127"/>
      <c r="RQY46" s="127"/>
      <c r="RQZ46" s="127"/>
      <c r="RRA46" s="127"/>
      <c r="RRB46" s="127"/>
      <c r="RRC46" s="127"/>
      <c r="RRD46" s="127"/>
      <c r="RRE46" s="127"/>
      <c r="RRF46" s="127"/>
      <c r="RRG46" s="127"/>
      <c r="RRH46" s="127"/>
      <c r="RRI46" s="127"/>
      <c r="RRJ46" s="127"/>
      <c r="RRK46" s="127"/>
      <c r="RRL46" s="127"/>
      <c r="RRM46" s="127"/>
      <c r="RRN46" s="127"/>
      <c r="RRO46" s="127"/>
      <c r="RRP46" s="127"/>
      <c r="RRQ46" s="127"/>
      <c r="RRR46" s="127"/>
      <c r="RRS46" s="127"/>
      <c r="RRT46" s="127"/>
      <c r="RRU46" s="127"/>
      <c r="RRV46" s="127"/>
      <c r="RRW46" s="127"/>
      <c r="RRX46" s="127"/>
      <c r="RRY46" s="127"/>
      <c r="RRZ46" s="127"/>
      <c r="RSA46" s="127"/>
      <c r="RSB46" s="127"/>
      <c r="RSC46" s="127"/>
      <c r="RSD46" s="127"/>
      <c r="RSE46" s="127"/>
      <c r="RSF46" s="127"/>
      <c r="RSG46" s="127"/>
      <c r="RSH46" s="127"/>
      <c r="RSI46" s="127"/>
      <c r="RSJ46" s="127"/>
      <c r="RSK46" s="127"/>
      <c r="RSL46" s="127"/>
      <c r="RSM46" s="127"/>
      <c r="RSN46" s="127"/>
      <c r="RSO46" s="127"/>
      <c r="RSP46" s="127"/>
      <c r="RSQ46" s="127"/>
      <c r="RSR46" s="127"/>
      <c r="RSS46" s="127"/>
      <c r="RST46" s="127"/>
      <c r="RSU46" s="127"/>
      <c r="RSV46" s="127"/>
      <c r="RSW46" s="127"/>
      <c r="RSX46" s="127"/>
      <c r="RSY46" s="127"/>
      <c r="RSZ46" s="127"/>
      <c r="RTA46" s="127"/>
      <c r="RTB46" s="127"/>
      <c r="RTC46" s="127"/>
      <c r="RTD46" s="127"/>
      <c r="RTE46" s="127"/>
      <c r="RTF46" s="127"/>
      <c r="RTG46" s="127"/>
      <c r="RTH46" s="127"/>
      <c r="RTI46" s="127"/>
      <c r="RTJ46" s="127"/>
      <c r="RTK46" s="127"/>
      <c r="RTL46" s="127"/>
      <c r="RTM46" s="127"/>
      <c r="RTN46" s="127"/>
      <c r="RTO46" s="127"/>
      <c r="RTP46" s="127"/>
      <c r="RTQ46" s="127"/>
      <c r="RTR46" s="127"/>
      <c r="RTS46" s="127"/>
      <c r="RTT46" s="127"/>
      <c r="RTU46" s="127"/>
      <c r="RTV46" s="127"/>
      <c r="RTW46" s="127"/>
      <c r="RTX46" s="127"/>
      <c r="RTY46" s="127"/>
      <c r="RTZ46" s="127"/>
      <c r="RUA46" s="127"/>
      <c r="RUB46" s="127"/>
      <c r="RUC46" s="127"/>
      <c r="RUD46" s="127"/>
      <c r="RUE46" s="127"/>
      <c r="RUF46" s="127"/>
      <c r="RUG46" s="127"/>
      <c r="RUH46" s="127"/>
      <c r="RUI46" s="127"/>
      <c r="RUJ46" s="127"/>
      <c r="RUK46" s="127"/>
      <c r="RUL46" s="127"/>
      <c r="RUM46" s="127"/>
      <c r="RUN46" s="127"/>
      <c r="RUO46" s="127"/>
      <c r="RUP46" s="127"/>
      <c r="RUQ46" s="127"/>
      <c r="RUR46" s="127"/>
      <c r="RUS46" s="127"/>
      <c r="RUT46" s="127"/>
      <c r="RUU46" s="127"/>
      <c r="RUV46" s="127"/>
      <c r="RUW46" s="127"/>
      <c r="RUX46" s="127"/>
      <c r="RUY46" s="127"/>
      <c r="RUZ46" s="127"/>
      <c r="RVA46" s="127"/>
      <c r="RVB46" s="127"/>
      <c r="RVC46" s="127"/>
      <c r="RVD46" s="127"/>
      <c r="RVE46" s="127"/>
      <c r="RVF46" s="127"/>
      <c r="RVG46" s="127"/>
      <c r="RVH46" s="127"/>
      <c r="RVI46" s="127"/>
      <c r="RVJ46" s="127"/>
      <c r="RVK46" s="127"/>
      <c r="RVL46" s="127"/>
      <c r="RVM46" s="127"/>
      <c r="RVN46" s="127"/>
      <c r="RVO46" s="127"/>
      <c r="RVP46" s="127"/>
      <c r="RVQ46" s="127"/>
      <c r="RVR46" s="127"/>
      <c r="RVS46" s="127"/>
      <c r="RVT46" s="127"/>
      <c r="RVU46" s="127"/>
      <c r="RVV46" s="127"/>
      <c r="RVW46" s="127"/>
      <c r="RVX46" s="127"/>
      <c r="RVY46" s="127"/>
      <c r="RVZ46" s="127"/>
      <c r="RWA46" s="127"/>
      <c r="RWB46" s="127"/>
      <c r="RWC46" s="127"/>
      <c r="RWD46" s="127"/>
      <c r="RWE46" s="127"/>
      <c r="RWF46" s="127"/>
      <c r="RWG46" s="127"/>
      <c r="RWH46" s="127"/>
      <c r="RWI46" s="127"/>
      <c r="RWJ46" s="127"/>
      <c r="RWK46" s="127"/>
      <c r="RWL46" s="127"/>
      <c r="RWM46" s="127"/>
      <c r="RWN46" s="127"/>
      <c r="RWO46" s="127"/>
      <c r="RWP46" s="127"/>
      <c r="RWQ46" s="127"/>
      <c r="RWR46" s="127"/>
      <c r="RWS46" s="127"/>
      <c r="RWT46" s="127"/>
      <c r="RWU46" s="127"/>
      <c r="RWV46" s="127"/>
      <c r="RWW46" s="127"/>
      <c r="RWX46" s="127"/>
      <c r="RWY46" s="127"/>
      <c r="RWZ46" s="127"/>
      <c r="RXA46" s="127"/>
      <c r="RXB46" s="127"/>
      <c r="RXC46" s="127"/>
      <c r="RXD46" s="127"/>
      <c r="RXE46" s="127"/>
      <c r="RXF46" s="127"/>
      <c r="RXG46" s="127"/>
      <c r="RXH46" s="127"/>
      <c r="RXI46" s="127"/>
      <c r="RXJ46" s="127"/>
      <c r="RXK46" s="127"/>
      <c r="RXL46" s="127"/>
      <c r="RXM46" s="127"/>
      <c r="RXN46" s="127"/>
      <c r="RXO46" s="127"/>
      <c r="RXP46" s="127"/>
      <c r="RXQ46" s="127"/>
      <c r="RXR46" s="127"/>
      <c r="RXS46" s="127"/>
      <c r="RXT46" s="127"/>
      <c r="RXU46" s="127"/>
      <c r="RXV46" s="127"/>
      <c r="RXW46" s="127"/>
      <c r="RXX46" s="127"/>
      <c r="RXY46" s="127"/>
      <c r="RXZ46" s="127"/>
      <c r="RYA46" s="127"/>
      <c r="RYB46" s="127"/>
      <c r="RYC46" s="127"/>
      <c r="RYD46" s="127"/>
      <c r="RYE46" s="127"/>
      <c r="RYF46" s="127"/>
      <c r="RYG46" s="127"/>
      <c r="RYH46" s="127"/>
      <c r="RYI46" s="127"/>
      <c r="RYJ46" s="127"/>
      <c r="RYK46" s="127"/>
      <c r="RYL46" s="127"/>
      <c r="RYM46" s="127"/>
      <c r="RYN46" s="127"/>
      <c r="RYO46" s="127"/>
      <c r="RYP46" s="127"/>
      <c r="RYQ46" s="127"/>
      <c r="RYR46" s="127"/>
      <c r="RYS46" s="127"/>
      <c r="RYT46" s="127"/>
      <c r="RYU46" s="127"/>
      <c r="RYV46" s="127"/>
      <c r="RYW46" s="127"/>
      <c r="RYX46" s="127"/>
      <c r="RYY46" s="127"/>
      <c r="RYZ46" s="127"/>
      <c r="RZA46" s="127"/>
      <c r="RZB46" s="127"/>
      <c r="RZC46" s="127"/>
      <c r="RZD46" s="127"/>
      <c r="RZE46" s="127"/>
      <c r="RZF46" s="127"/>
      <c r="RZG46" s="127"/>
      <c r="RZH46" s="127"/>
      <c r="RZI46" s="127"/>
      <c r="RZJ46" s="127"/>
      <c r="RZK46" s="127"/>
      <c r="RZL46" s="127"/>
      <c r="RZM46" s="127"/>
      <c r="RZN46" s="127"/>
      <c r="RZO46" s="127"/>
      <c r="RZP46" s="127"/>
      <c r="RZQ46" s="127"/>
      <c r="RZR46" s="127"/>
      <c r="RZS46" s="127"/>
      <c r="RZT46" s="127"/>
      <c r="RZU46" s="127"/>
      <c r="RZV46" s="127"/>
      <c r="RZW46" s="127"/>
      <c r="RZX46" s="127"/>
      <c r="RZY46" s="127"/>
      <c r="RZZ46" s="127"/>
      <c r="SAA46" s="127"/>
      <c r="SAB46" s="127"/>
      <c r="SAC46" s="127"/>
      <c r="SAD46" s="127"/>
      <c r="SAE46" s="127"/>
      <c r="SAF46" s="127"/>
      <c r="SAG46" s="127"/>
      <c r="SAH46" s="127"/>
      <c r="SAI46" s="127"/>
      <c r="SAJ46" s="127"/>
      <c r="SAK46" s="127"/>
      <c r="SAL46" s="127"/>
      <c r="SAM46" s="127"/>
      <c r="SAN46" s="127"/>
      <c r="SAO46" s="127"/>
      <c r="SAP46" s="127"/>
      <c r="SAQ46" s="127"/>
      <c r="SAR46" s="127"/>
      <c r="SAS46" s="127"/>
      <c r="SAT46" s="127"/>
      <c r="SAU46" s="127"/>
      <c r="SAV46" s="127"/>
      <c r="SAW46" s="127"/>
      <c r="SAX46" s="127"/>
      <c r="SAY46" s="127"/>
      <c r="SAZ46" s="127"/>
      <c r="SBA46" s="127"/>
      <c r="SBB46" s="127"/>
      <c r="SBC46" s="127"/>
      <c r="SBD46" s="127"/>
      <c r="SBE46" s="127"/>
      <c r="SBF46" s="127"/>
      <c r="SBG46" s="127"/>
      <c r="SBH46" s="127"/>
      <c r="SBI46" s="127"/>
      <c r="SBJ46" s="127"/>
      <c r="SBK46" s="127"/>
      <c r="SBL46" s="127"/>
      <c r="SBM46" s="127"/>
      <c r="SBN46" s="127"/>
      <c r="SBO46" s="127"/>
      <c r="SBP46" s="127"/>
      <c r="SBQ46" s="127"/>
      <c r="SBR46" s="127"/>
      <c r="SBS46" s="127"/>
      <c r="SBT46" s="127"/>
      <c r="SBU46" s="127"/>
      <c r="SBV46" s="127"/>
      <c r="SBW46" s="127"/>
      <c r="SBX46" s="127"/>
      <c r="SBY46" s="127"/>
      <c r="SBZ46" s="127"/>
      <c r="SCA46" s="127"/>
      <c r="SCB46" s="127"/>
      <c r="SCC46" s="127"/>
      <c r="SCD46" s="127"/>
      <c r="SCE46" s="127"/>
      <c r="SCF46" s="127"/>
      <c r="SCG46" s="127"/>
      <c r="SCH46" s="127"/>
      <c r="SCI46" s="127"/>
      <c r="SCJ46" s="127"/>
      <c r="SCK46" s="127"/>
      <c r="SCL46" s="127"/>
      <c r="SCM46" s="127"/>
      <c r="SCN46" s="127"/>
      <c r="SCO46" s="127"/>
      <c r="SCP46" s="127"/>
      <c r="SCQ46" s="127"/>
      <c r="SCR46" s="127"/>
      <c r="SCS46" s="127"/>
      <c r="SCT46" s="127"/>
      <c r="SCU46" s="127"/>
      <c r="SCV46" s="127"/>
      <c r="SCW46" s="127"/>
      <c r="SCX46" s="127"/>
      <c r="SCY46" s="127"/>
      <c r="SCZ46" s="127"/>
      <c r="SDA46" s="127"/>
      <c r="SDB46" s="127"/>
      <c r="SDC46" s="127"/>
      <c r="SDD46" s="127"/>
      <c r="SDE46" s="127"/>
      <c r="SDF46" s="127"/>
      <c r="SDG46" s="127"/>
      <c r="SDH46" s="127"/>
      <c r="SDI46" s="127"/>
      <c r="SDJ46" s="127"/>
      <c r="SDK46" s="127"/>
      <c r="SDL46" s="127"/>
      <c r="SDM46" s="127"/>
      <c r="SDN46" s="127"/>
      <c r="SDO46" s="127"/>
      <c r="SDP46" s="127"/>
      <c r="SDQ46" s="127"/>
      <c r="SDR46" s="127"/>
      <c r="SDS46" s="127"/>
      <c r="SDT46" s="127"/>
      <c r="SDU46" s="127"/>
      <c r="SDV46" s="127"/>
      <c r="SDW46" s="127"/>
      <c r="SDX46" s="127"/>
      <c r="SDY46" s="127"/>
      <c r="SDZ46" s="127"/>
      <c r="SEA46" s="127"/>
      <c r="SEB46" s="127"/>
      <c r="SEC46" s="127"/>
      <c r="SED46" s="127"/>
      <c r="SEE46" s="127"/>
      <c r="SEF46" s="127"/>
      <c r="SEG46" s="127"/>
      <c r="SEH46" s="127"/>
      <c r="SEI46" s="127"/>
      <c r="SEJ46" s="127"/>
      <c r="SEK46" s="127"/>
      <c r="SEL46" s="127"/>
      <c r="SEM46" s="127"/>
      <c r="SEN46" s="127"/>
      <c r="SEO46" s="127"/>
      <c r="SEP46" s="127"/>
      <c r="SEQ46" s="127"/>
      <c r="SER46" s="127"/>
      <c r="SES46" s="127"/>
      <c r="SET46" s="127"/>
      <c r="SEU46" s="127"/>
      <c r="SEV46" s="127"/>
      <c r="SEW46" s="127"/>
      <c r="SEX46" s="127"/>
      <c r="SEY46" s="127"/>
      <c r="SEZ46" s="127"/>
      <c r="SFA46" s="127"/>
      <c r="SFB46" s="127"/>
      <c r="SFC46" s="127"/>
      <c r="SFD46" s="127"/>
      <c r="SFE46" s="127"/>
      <c r="SFF46" s="127"/>
      <c r="SFG46" s="127"/>
      <c r="SFH46" s="127"/>
      <c r="SFI46" s="127"/>
      <c r="SFJ46" s="127"/>
      <c r="SFK46" s="127"/>
      <c r="SFL46" s="127"/>
      <c r="SFM46" s="127"/>
      <c r="SFN46" s="127"/>
      <c r="SFO46" s="127"/>
      <c r="SFP46" s="127"/>
      <c r="SFQ46" s="127"/>
      <c r="SFR46" s="127"/>
      <c r="SFS46" s="127"/>
      <c r="SFT46" s="127"/>
      <c r="SFU46" s="127"/>
      <c r="SFV46" s="127"/>
      <c r="SFW46" s="127"/>
      <c r="SFX46" s="127"/>
      <c r="SFY46" s="127"/>
      <c r="SFZ46" s="127"/>
      <c r="SGA46" s="127"/>
      <c r="SGB46" s="127"/>
      <c r="SGC46" s="127"/>
      <c r="SGD46" s="127"/>
      <c r="SGE46" s="127"/>
      <c r="SGF46" s="127"/>
      <c r="SGG46" s="127"/>
      <c r="SGH46" s="127"/>
      <c r="SGI46" s="127"/>
      <c r="SGJ46" s="127"/>
      <c r="SGK46" s="127"/>
      <c r="SGL46" s="127"/>
      <c r="SGM46" s="127"/>
      <c r="SGN46" s="127"/>
      <c r="SGO46" s="127"/>
      <c r="SGP46" s="127"/>
      <c r="SGQ46" s="127"/>
      <c r="SGR46" s="127"/>
      <c r="SGS46" s="127"/>
      <c r="SGT46" s="127"/>
      <c r="SGU46" s="127"/>
      <c r="SGV46" s="127"/>
      <c r="SGW46" s="127"/>
      <c r="SGX46" s="127"/>
      <c r="SGY46" s="127"/>
      <c r="SGZ46" s="127"/>
      <c r="SHA46" s="127"/>
      <c r="SHB46" s="127"/>
      <c r="SHC46" s="127"/>
      <c r="SHD46" s="127"/>
      <c r="SHE46" s="127"/>
      <c r="SHF46" s="127"/>
      <c r="SHG46" s="127"/>
      <c r="SHH46" s="127"/>
      <c r="SHI46" s="127"/>
      <c r="SHJ46" s="127"/>
      <c r="SHK46" s="127"/>
      <c r="SHL46" s="127"/>
      <c r="SHM46" s="127"/>
      <c r="SHN46" s="127"/>
      <c r="SHO46" s="127"/>
      <c r="SHP46" s="127"/>
      <c r="SHQ46" s="127"/>
      <c r="SHR46" s="127"/>
      <c r="SHS46" s="127"/>
      <c r="SHT46" s="127"/>
      <c r="SHU46" s="127"/>
      <c r="SHV46" s="127"/>
      <c r="SHW46" s="127"/>
      <c r="SHX46" s="127"/>
      <c r="SHY46" s="127"/>
      <c r="SHZ46" s="127"/>
      <c r="SIA46" s="127"/>
      <c r="SIB46" s="127"/>
      <c r="SIC46" s="127"/>
      <c r="SID46" s="127"/>
      <c r="SIE46" s="127"/>
      <c r="SIF46" s="127"/>
      <c r="SIG46" s="127"/>
      <c r="SIH46" s="127"/>
      <c r="SII46" s="127"/>
      <c r="SIJ46" s="127"/>
      <c r="SIK46" s="127"/>
      <c r="SIL46" s="127"/>
      <c r="SIM46" s="127"/>
      <c r="SIN46" s="127"/>
      <c r="SIO46" s="127"/>
      <c r="SIP46" s="127"/>
      <c r="SIQ46" s="127"/>
      <c r="SIR46" s="127"/>
      <c r="SIS46" s="127"/>
      <c r="SIT46" s="127"/>
      <c r="SIU46" s="127"/>
      <c r="SIV46" s="127"/>
      <c r="SIW46" s="127"/>
      <c r="SIX46" s="127"/>
      <c r="SIY46" s="127"/>
      <c r="SIZ46" s="127"/>
      <c r="SJA46" s="127"/>
      <c r="SJB46" s="127"/>
      <c r="SJC46" s="127"/>
      <c r="SJD46" s="127"/>
      <c r="SJE46" s="127"/>
      <c r="SJF46" s="127"/>
      <c r="SJG46" s="127"/>
      <c r="SJH46" s="127"/>
      <c r="SJI46" s="127"/>
      <c r="SJJ46" s="127"/>
      <c r="SJK46" s="127"/>
      <c r="SJL46" s="127"/>
      <c r="SJM46" s="127"/>
      <c r="SJN46" s="127"/>
      <c r="SJO46" s="127"/>
      <c r="SJP46" s="127"/>
      <c r="SJQ46" s="127"/>
      <c r="SJR46" s="127"/>
      <c r="SJS46" s="127"/>
      <c r="SJT46" s="127"/>
      <c r="SJU46" s="127"/>
      <c r="SJV46" s="127"/>
      <c r="SJW46" s="127"/>
      <c r="SJX46" s="127"/>
      <c r="SJY46" s="127"/>
      <c r="SJZ46" s="127"/>
      <c r="SKA46" s="127"/>
      <c r="SKB46" s="127"/>
      <c r="SKC46" s="127"/>
      <c r="SKD46" s="127"/>
      <c r="SKE46" s="127"/>
      <c r="SKF46" s="127"/>
      <c r="SKG46" s="127"/>
      <c r="SKH46" s="127"/>
      <c r="SKI46" s="127"/>
      <c r="SKJ46" s="127"/>
      <c r="SKK46" s="127"/>
      <c r="SKL46" s="127"/>
      <c r="SKM46" s="127"/>
      <c r="SKN46" s="127"/>
      <c r="SKO46" s="127"/>
      <c r="SKP46" s="127"/>
      <c r="SKQ46" s="127"/>
      <c r="SKR46" s="127"/>
      <c r="SKS46" s="127"/>
      <c r="SKT46" s="127"/>
      <c r="SKU46" s="127"/>
      <c r="SKV46" s="127"/>
      <c r="SKW46" s="127"/>
      <c r="SKX46" s="127"/>
      <c r="SKY46" s="127"/>
      <c r="SKZ46" s="127"/>
      <c r="SLA46" s="127"/>
      <c r="SLB46" s="127"/>
      <c r="SLC46" s="127"/>
      <c r="SLD46" s="127"/>
      <c r="SLE46" s="127"/>
      <c r="SLF46" s="127"/>
      <c r="SLG46" s="127"/>
      <c r="SLH46" s="127"/>
      <c r="SLI46" s="127"/>
      <c r="SLJ46" s="127"/>
      <c r="SLK46" s="127"/>
      <c r="SLL46" s="127"/>
      <c r="SLM46" s="127"/>
      <c r="SLN46" s="127"/>
      <c r="SLO46" s="127"/>
      <c r="SLP46" s="127"/>
      <c r="SLQ46" s="127"/>
      <c r="SLR46" s="127"/>
      <c r="SLS46" s="127"/>
      <c r="SLT46" s="127"/>
      <c r="SLU46" s="127"/>
      <c r="SLV46" s="127"/>
      <c r="SLW46" s="127"/>
      <c r="SLX46" s="127"/>
      <c r="SLY46" s="127"/>
      <c r="SLZ46" s="127"/>
      <c r="SMA46" s="127"/>
      <c r="SMB46" s="127"/>
      <c r="SMC46" s="127"/>
      <c r="SMD46" s="127"/>
      <c r="SME46" s="127"/>
      <c r="SMF46" s="127"/>
      <c r="SMG46" s="127"/>
      <c r="SMH46" s="127"/>
      <c r="SMI46" s="127"/>
      <c r="SMJ46" s="127"/>
      <c r="SMK46" s="127"/>
      <c r="SML46" s="127"/>
      <c r="SMM46" s="127"/>
      <c r="SMN46" s="127"/>
      <c r="SMO46" s="127"/>
      <c r="SMP46" s="127"/>
      <c r="SMQ46" s="127"/>
      <c r="SMR46" s="127"/>
      <c r="SMS46" s="127"/>
      <c r="SMT46" s="127"/>
      <c r="SMU46" s="127"/>
      <c r="SMV46" s="127"/>
      <c r="SMW46" s="127"/>
      <c r="SMX46" s="127"/>
      <c r="SMY46" s="127"/>
      <c r="SMZ46" s="127"/>
      <c r="SNA46" s="127"/>
      <c r="SNB46" s="127"/>
      <c r="SNC46" s="127"/>
      <c r="SND46" s="127"/>
      <c r="SNE46" s="127"/>
      <c r="SNF46" s="127"/>
      <c r="SNG46" s="127"/>
      <c r="SNH46" s="127"/>
      <c r="SNI46" s="127"/>
      <c r="SNJ46" s="127"/>
      <c r="SNK46" s="127"/>
      <c r="SNL46" s="127"/>
      <c r="SNM46" s="127"/>
      <c r="SNN46" s="127"/>
      <c r="SNO46" s="127"/>
      <c r="SNP46" s="127"/>
      <c r="SNQ46" s="127"/>
      <c r="SNR46" s="127"/>
      <c r="SNS46" s="127"/>
      <c r="SNT46" s="127"/>
      <c r="SNU46" s="127"/>
      <c r="SNV46" s="127"/>
      <c r="SNW46" s="127"/>
      <c r="SNX46" s="127"/>
      <c r="SNY46" s="127"/>
      <c r="SNZ46" s="127"/>
      <c r="SOA46" s="127"/>
      <c r="SOB46" s="127"/>
      <c r="SOC46" s="127"/>
      <c r="SOD46" s="127"/>
      <c r="SOE46" s="127"/>
      <c r="SOF46" s="127"/>
      <c r="SOG46" s="127"/>
      <c r="SOH46" s="127"/>
      <c r="SOI46" s="127"/>
      <c r="SOJ46" s="127"/>
      <c r="SOK46" s="127"/>
      <c r="SOL46" s="127"/>
      <c r="SOM46" s="127"/>
      <c r="SON46" s="127"/>
      <c r="SOO46" s="127"/>
      <c r="SOP46" s="127"/>
      <c r="SOQ46" s="127"/>
      <c r="SOR46" s="127"/>
      <c r="SOS46" s="127"/>
      <c r="SOT46" s="127"/>
      <c r="SOU46" s="127"/>
      <c r="SOV46" s="127"/>
      <c r="SOW46" s="127"/>
      <c r="SOX46" s="127"/>
      <c r="SOY46" s="127"/>
      <c r="SOZ46" s="127"/>
      <c r="SPA46" s="127"/>
      <c r="SPB46" s="127"/>
      <c r="SPC46" s="127"/>
      <c r="SPD46" s="127"/>
      <c r="SPE46" s="127"/>
      <c r="SPF46" s="127"/>
      <c r="SPG46" s="127"/>
      <c r="SPH46" s="127"/>
      <c r="SPI46" s="127"/>
      <c r="SPJ46" s="127"/>
      <c r="SPK46" s="127"/>
      <c r="SPL46" s="127"/>
      <c r="SPM46" s="127"/>
      <c r="SPN46" s="127"/>
      <c r="SPO46" s="127"/>
      <c r="SPP46" s="127"/>
      <c r="SPQ46" s="127"/>
      <c r="SPR46" s="127"/>
      <c r="SPS46" s="127"/>
      <c r="SPT46" s="127"/>
      <c r="SPU46" s="127"/>
      <c r="SPV46" s="127"/>
      <c r="SPW46" s="127"/>
      <c r="SPX46" s="127"/>
      <c r="SPY46" s="127"/>
      <c r="SPZ46" s="127"/>
      <c r="SQA46" s="127"/>
      <c r="SQB46" s="127"/>
      <c r="SQC46" s="127"/>
      <c r="SQD46" s="127"/>
      <c r="SQE46" s="127"/>
      <c r="SQF46" s="127"/>
      <c r="SQG46" s="127"/>
      <c r="SQH46" s="127"/>
      <c r="SQI46" s="127"/>
      <c r="SQJ46" s="127"/>
      <c r="SQK46" s="127"/>
      <c r="SQL46" s="127"/>
      <c r="SQM46" s="127"/>
      <c r="SQN46" s="127"/>
      <c r="SQO46" s="127"/>
      <c r="SQP46" s="127"/>
      <c r="SQQ46" s="127"/>
      <c r="SQR46" s="127"/>
      <c r="SQS46" s="127"/>
      <c r="SQT46" s="127"/>
      <c r="SQU46" s="127"/>
      <c r="SQV46" s="127"/>
      <c r="SQW46" s="127"/>
      <c r="SQX46" s="127"/>
      <c r="SQY46" s="127"/>
      <c r="SQZ46" s="127"/>
      <c r="SRA46" s="127"/>
      <c r="SRB46" s="127"/>
      <c r="SRC46" s="127"/>
      <c r="SRD46" s="127"/>
      <c r="SRE46" s="127"/>
      <c r="SRF46" s="127"/>
      <c r="SRG46" s="127"/>
      <c r="SRH46" s="127"/>
      <c r="SRI46" s="127"/>
      <c r="SRJ46" s="127"/>
      <c r="SRK46" s="127"/>
      <c r="SRL46" s="127"/>
      <c r="SRM46" s="127"/>
      <c r="SRN46" s="127"/>
      <c r="SRO46" s="127"/>
      <c r="SRP46" s="127"/>
      <c r="SRQ46" s="127"/>
      <c r="SRR46" s="127"/>
      <c r="SRS46" s="127"/>
      <c r="SRT46" s="127"/>
      <c r="SRU46" s="127"/>
      <c r="SRV46" s="127"/>
      <c r="SRW46" s="127"/>
      <c r="SRX46" s="127"/>
      <c r="SRY46" s="127"/>
      <c r="SRZ46" s="127"/>
      <c r="SSA46" s="127"/>
      <c r="SSB46" s="127"/>
      <c r="SSC46" s="127"/>
      <c r="SSD46" s="127"/>
      <c r="SSE46" s="127"/>
      <c r="SSF46" s="127"/>
      <c r="SSG46" s="127"/>
      <c r="SSH46" s="127"/>
      <c r="SSI46" s="127"/>
      <c r="SSJ46" s="127"/>
      <c r="SSK46" s="127"/>
      <c r="SSL46" s="127"/>
      <c r="SSM46" s="127"/>
      <c r="SSN46" s="127"/>
      <c r="SSO46" s="127"/>
      <c r="SSP46" s="127"/>
      <c r="SSQ46" s="127"/>
      <c r="SSR46" s="127"/>
      <c r="SSS46" s="127"/>
      <c r="SST46" s="127"/>
      <c r="SSU46" s="127"/>
      <c r="SSV46" s="127"/>
      <c r="SSW46" s="127"/>
      <c r="SSX46" s="127"/>
      <c r="SSY46" s="127"/>
      <c r="SSZ46" s="127"/>
      <c r="STA46" s="127"/>
      <c r="STB46" s="127"/>
      <c r="STC46" s="127"/>
      <c r="STD46" s="127"/>
      <c r="STE46" s="127"/>
      <c r="STF46" s="127"/>
      <c r="STG46" s="127"/>
      <c r="STH46" s="127"/>
      <c r="STI46" s="127"/>
      <c r="STJ46" s="127"/>
      <c r="STK46" s="127"/>
      <c r="STL46" s="127"/>
      <c r="STM46" s="127"/>
      <c r="STN46" s="127"/>
      <c r="STO46" s="127"/>
      <c r="STP46" s="127"/>
      <c r="STQ46" s="127"/>
      <c r="STR46" s="127"/>
      <c r="STS46" s="127"/>
      <c r="STT46" s="127"/>
      <c r="STU46" s="127"/>
      <c r="STV46" s="127"/>
      <c r="STW46" s="127"/>
      <c r="STX46" s="127"/>
      <c r="STY46" s="127"/>
      <c r="STZ46" s="127"/>
      <c r="SUA46" s="127"/>
      <c r="SUB46" s="127"/>
      <c r="SUC46" s="127"/>
      <c r="SUD46" s="127"/>
      <c r="SUE46" s="127"/>
      <c r="SUF46" s="127"/>
      <c r="SUG46" s="127"/>
      <c r="SUH46" s="127"/>
      <c r="SUI46" s="127"/>
      <c r="SUJ46" s="127"/>
      <c r="SUK46" s="127"/>
      <c r="SUL46" s="127"/>
      <c r="SUM46" s="127"/>
      <c r="SUN46" s="127"/>
      <c r="SUO46" s="127"/>
      <c r="SUP46" s="127"/>
      <c r="SUQ46" s="127"/>
      <c r="SUR46" s="127"/>
      <c r="SUS46" s="127"/>
      <c r="SUT46" s="127"/>
      <c r="SUU46" s="127"/>
      <c r="SUV46" s="127"/>
      <c r="SUW46" s="127"/>
      <c r="SUX46" s="127"/>
      <c r="SUY46" s="127"/>
      <c r="SUZ46" s="127"/>
      <c r="SVA46" s="127"/>
      <c r="SVB46" s="127"/>
      <c r="SVC46" s="127"/>
      <c r="SVD46" s="127"/>
      <c r="SVE46" s="127"/>
      <c r="SVF46" s="127"/>
      <c r="SVG46" s="127"/>
      <c r="SVH46" s="127"/>
      <c r="SVI46" s="127"/>
      <c r="SVJ46" s="127"/>
      <c r="SVK46" s="127"/>
      <c r="SVL46" s="127"/>
      <c r="SVM46" s="127"/>
      <c r="SVN46" s="127"/>
      <c r="SVO46" s="127"/>
      <c r="SVP46" s="127"/>
      <c r="SVQ46" s="127"/>
      <c r="SVR46" s="127"/>
      <c r="SVS46" s="127"/>
      <c r="SVT46" s="127"/>
      <c r="SVU46" s="127"/>
      <c r="SVV46" s="127"/>
      <c r="SVW46" s="127"/>
      <c r="SVX46" s="127"/>
      <c r="SVY46" s="127"/>
      <c r="SVZ46" s="127"/>
      <c r="SWA46" s="127"/>
      <c r="SWB46" s="127"/>
      <c r="SWC46" s="127"/>
      <c r="SWD46" s="127"/>
      <c r="SWE46" s="127"/>
      <c r="SWF46" s="127"/>
      <c r="SWG46" s="127"/>
      <c r="SWH46" s="127"/>
      <c r="SWI46" s="127"/>
      <c r="SWJ46" s="127"/>
      <c r="SWK46" s="127"/>
      <c r="SWL46" s="127"/>
      <c r="SWM46" s="127"/>
      <c r="SWN46" s="127"/>
      <c r="SWO46" s="127"/>
      <c r="SWP46" s="127"/>
      <c r="SWQ46" s="127"/>
      <c r="SWR46" s="127"/>
      <c r="SWS46" s="127"/>
      <c r="SWT46" s="127"/>
      <c r="SWU46" s="127"/>
      <c r="SWV46" s="127"/>
      <c r="SWW46" s="127"/>
      <c r="SWX46" s="127"/>
      <c r="SWY46" s="127"/>
      <c r="SWZ46" s="127"/>
      <c r="SXA46" s="127"/>
      <c r="SXB46" s="127"/>
      <c r="SXC46" s="127"/>
      <c r="SXD46" s="127"/>
      <c r="SXE46" s="127"/>
      <c r="SXF46" s="127"/>
      <c r="SXG46" s="127"/>
      <c r="SXH46" s="127"/>
      <c r="SXI46" s="127"/>
      <c r="SXJ46" s="127"/>
      <c r="SXK46" s="127"/>
      <c r="SXL46" s="127"/>
      <c r="SXM46" s="127"/>
      <c r="SXN46" s="127"/>
      <c r="SXO46" s="127"/>
      <c r="SXP46" s="127"/>
      <c r="SXQ46" s="127"/>
      <c r="SXR46" s="127"/>
      <c r="SXS46" s="127"/>
      <c r="SXT46" s="127"/>
      <c r="SXU46" s="127"/>
      <c r="SXV46" s="127"/>
      <c r="SXW46" s="127"/>
      <c r="SXX46" s="127"/>
      <c r="SXY46" s="127"/>
      <c r="SXZ46" s="127"/>
      <c r="SYA46" s="127"/>
      <c r="SYB46" s="127"/>
      <c r="SYC46" s="127"/>
      <c r="SYD46" s="127"/>
      <c r="SYE46" s="127"/>
      <c r="SYF46" s="127"/>
      <c r="SYG46" s="127"/>
      <c r="SYH46" s="127"/>
      <c r="SYI46" s="127"/>
      <c r="SYJ46" s="127"/>
      <c r="SYK46" s="127"/>
      <c r="SYL46" s="127"/>
      <c r="SYM46" s="127"/>
      <c r="SYN46" s="127"/>
      <c r="SYO46" s="127"/>
      <c r="SYP46" s="127"/>
      <c r="SYQ46" s="127"/>
      <c r="SYR46" s="127"/>
      <c r="SYS46" s="127"/>
      <c r="SYT46" s="127"/>
      <c r="SYU46" s="127"/>
      <c r="SYV46" s="127"/>
      <c r="SYW46" s="127"/>
      <c r="SYX46" s="127"/>
      <c r="SYY46" s="127"/>
      <c r="SYZ46" s="127"/>
      <c r="SZA46" s="127"/>
      <c r="SZB46" s="127"/>
      <c r="SZC46" s="127"/>
      <c r="SZD46" s="127"/>
      <c r="SZE46" s="127"/>
      <c r="SZF46" s="127"/>
      <c r="SZG46" s="127"/>
      <c r="SZH46" s="127"/>
      <c r="SZI46" s="127"/>
      <c r="SZJ46" s="127"/>
      <c r="SZK46" s="127"/>
      <c r="SZL46" s="127"/>
      <c r="SZM46" s="127"/>
      <c r="SZN46" s="127"/>
      <c r="SZO46" s="127"/>
      <c r="SZP46" s="127"/>
      <c r="SZQ46" s="127"/>
      <c r="SZR46" s="127"/>
      <c r="SZS46" s="127"/>
      <c r="SZT46" s="127"/>
      <c r="SZU46" s="127"/>
      <c r="SZV46" s="127"/>
      <c r="SZW46" s="127"/>
      <c r="SZX46" s="127"/>
      <c r="SZY46" s="127"/>
      <c r="SZZ46" s="127"/>
      <c r="TAA46" s="127"/>
      <c r="TAB46" s="127"/>
      <c r="TAC46" s="127"/>
      <c r="TAD46" s="127"/>
      <c r="TAE46" s="127"/>
      <c r="TAF46" s="127"/>
      <c r="TAG46" s="127"/>
      <c r="TAH46" s="127"/>
      <c r="TAI46" s="127"/>
      <c r="TAJ46" s="127"/>
      <c r="TAK46" s="127"/>
      <c r="TAL46" s="127"/>
      <c r="TAM46" s="127"/>
      <c r="TAN46" s="127"/>
      <c r="TAO46" s="127"/>
      <c r="TAP46" s="127"/>
      <c r="TAQ46" s="127"/>
      <c r="TAR46" s="127"/>
      <c r="TAS46" s="127"/>
      <c r="TAT46" s="127"/>
      <c r="TAU46" s="127"/>
      <c r="TAV46" s="127"/>
      <c r="TAW46" s="127"/>
      <c r="TAX46" s="127"/>
      <c r="TAY46" s="127"/>
      <c r="TAZ46" s="127"/>
      <c r="TBA46" s="127"/>
      <c r="TBB46" s="127"/>
      <c r="TBC46" s="127"/>
      <c r="TBD46" s="127"/>
      <c r="TBE46" s="127"/>
      <c r="TBF46" s="127"/>
      <c r="TBG46" s="127"/>
      <c r="TBH46" s="127"/>
      <c r="TBI46" s="127"/>
      <c r="TBJ46" s="127"/>
      <c r="TBK46" s="127"/>
      <c r="TBL46" s="127"/>
      <c r="TBM46" s="127"/>
      <c r="TBN46" s="127"/>
      <c r="TBO46" s="127"/>
      <c r="TBP46" s="127"/>
      <c r="TBQ46" s="127"/>
      <c r="TBR46" s="127"/>
      <c r="TBS46" s="127"/>
      <c r="TBT46" s="127"/>
      <c r="TBU46" s="127"/>
      <c r="TBV46" s="127"/>
      <c r="TBW46" s="127"/>
      <c r="TBX46" s="127"/>
      <c r="TBY46" s="127"/>
      <c r="TBZ46" s="127"/>
      <c r="TCA46" s="127"/>
      <c r="TCB46" s="127"/>
      <c r="TCC46" s="127"/>
      <c r="TCD46" s="127"/>
      <c r="TCE46" s="127"/>
      <c r="TCF46" s="127"/>
      <c r="TCG46" s="127"/>
      <c r="TCH46" s="127"/>
      <c r="TCI46" s="127"/>
      <c r="TCJ46" s="127"/>
      <c r="TCK46" s="127"/>
      <c r="TCL46" s="127"/>
      <c r="TCM46" s="127"/>
      <c r="TCN46" s="127"/>
      <c r="TCO46" s="127"/>
      <c r="TCP46" s="127"/>
      <c r="TCQ46" s="127"/>
      <c r="TCR46" s="127"/>
      <c r="TCS46" s="127"/>
      <c r="TCT46" s="127"/>
      <c r="TCU46" s="127"/>
      <c r="TCV46" s="127"/>
      <c r="TCW46" s="127"/>
      <c r="TCX46" s="127"/>
      <c r="TCY46" s="127"/>
      <c r="TCZ46" s="127"/>
      <c r="TDA46" s="127"/>
      <c r="TDB46" s="127"/>
      <c r="TDC46" s="127"/>
      <c r="TDD46" s="127"/>
      <c r="TDE46" s="127"/>
      <c r="TDF46" s="127"/>
      <c r="TDG46" s="127"/>
      <c r="TDH46" s="127"/>
      <c r="TDI46" s="127"/>
      <c r="TDJ46" s="127"/>
      <c r="TDK46" s="127"/>
      <c r="TDL46" s="127"/>
      <c r="TDM46" s="127"/>
      <c r="TDN46" s="127"/>
      <c r="TDO46" s="127"/>
      <c r="TDP46" s="127"/>
      <c r="TDQ46" s="127"/>
      <c r="TDR46" s="127"/>
      <c r="TDS46" s="127"/>
      <c r="TDT46" s="127"/>
      <c r="TDU46" s="127"/>
      <c r="TDV46" s="127"/>
      <c r="TDW46" s="127"/>
      <c r="TDX46" s="127"/>
      <c r="TDY46" s="127"/>
      <c r="TDZ46" s="127"/>
      <c r="TEA46" s="127"/>
      <c r="TEB46" s="127"/>
      <c r="TEC46" s="127"/>
      <c r="TED46" s="127"/>
      <c r="TEE46" s="127"/>
      <c r="TEF46" s="127"/>
      <c r="TEG46" s="127"/>
      <c r="TEH46" s="127"/>
      <c r="TEI46" s="127"/>
      <c r="TEJ46" s="127"/>
      <c r="TEK46" s="127"/>
      <c r="TEL46" s="127"/>
      <c r="TEM46" s="127"/>
      <c r="TEN46" s="127"/>
      <c r="TEO46" s="127"/>
      <c r="TEP46" s="127"/>
      <c r="TEQ46" s="127"/>
      <c r="TER46" s="127"/>
      <c r="TES46" s="127"/>
      <c r="TET46" s="127"/>
      <c r="TEU46" s="127"/>
      <c r="TEV46" s="127"/>
      <c r="TEW46" s="127"/>
      <c r="TEX46" s="127"/>
      <c r="TEY46" s="127"/>
      <c r="TEZ46" s="127"/>
      <c r="TFA46" s="127"/>
      <c r="TFB46" s="127"/>
      <c r="TFC46" s="127"/>
      <c r="TFD46" s="127"/>
      <c r="TFE46" s="127"/>
      <c r="TFF46" s="127"/>
      <c r="TFG46" s="127"/>
      <c r="TFH46" s="127"/>
      <c r="TFI46" s="127"/>
      <c r="TFJ46" s="127"/>
      <c r="TFK46" s="127"/>
      <c r="TFL46" s="127"/>
      <c r="TFM46" s="127"/>
      <c r="TFN46" s="127"/>
      <c r="TFO46" s="127"/>
      <c r="TFP46" s="127"/>
      <c r="TFQ46" s="127"/>
      <c r="TFR46" s="127"/>
      <c r="TFS46" s="127"/>
      <c r="TFT46" s="127"/>
      <c r="TFU46" s="127"/>
      <c r="TFV46" s="127"/>
      <c r="TFW46" s="127"/>
      <c r="TFX46" s="127"/>
      <c r="TFY46" s="127"/>
      <c r="TFZ46" s="127"/>
      <c r="TGA46" s="127"/>
      <c r="TGB46" s="127"/>
      <c r="TGC46" s="127"/>
      <c r="TGD46" s="127"/>
      <c r="TGE46" s="127"/>
      <c r="TGF46" s="127"/>
      <c r="TGG46" s="127"/>
      <c r="TGH46" s="127"/>
      <c r="TGI46" s="127"/>
      <c r="TGJ46" s="127"/>
      <c r="TGK46" s="127"/>
      <c r="TGL46" s="127"/>
      <c r="TGM46" s="127"/>
      <c r="TGN46" s="127"/>
      <c r="TGO46" s="127"/>
      <c r="TGP46" s="127"/>
      <c r="TGQ46" s="127"/>
      <c r="TGR46" s="127"/>
      <c r="TGS46" s="127"/>
      <c r="TGT46" s="127"/>
      <c r="TGU46" s="127"/>
      <c r="TGV46" s="127"/>
      <c r="TGW46" s="127"/>
      <c r="TGX46" s="127"/>
      <c r="TGY46" s="127"/>
      <c r="TGZ46" s="127"/>
      <c r="THA46" s="127"/>
      <c r="THB46" s="127"/>
      <c r="THC46" s="127"/>
      <c r="THD46" s="127"/>
      <c r="THE46" s="127"/>
      <c r="THF46" s="127"/>
      <c r="THG46" s="127"/>
      <c r="THH46" s="127"/>
      <c r="THI46" s="127"/>
      <c r="THJ46" s="127"/>
      <c r="THK46" s="127"/>
      <c r="THL46" s="127"/>
      <c r="THM46" s="127"/>
      <c r="THN46" s="127"/>
      <c r="THO46" s="127"/>
      <c r="THP46" s="127"/>
      <c r="THQ46" s="127"/>
      <c r="THR46" s="127"/>
      <c r="THS46" s="127"/>
      <c r="THT46" s="127"/>
      <c r="THU46" s="127"/>
      <c r="THV46" s="127"/>
      <c r="THW46" s="127"/>
      <c r="THX46" s="127"/>
      <c r="THY46" s="127"/>
      <c r="THZ46" s="127"/>
      <c r="TIA46" s="127"/>
      <c r="TIB46" s="127"/>
      <c r="TIC46" s="127"/>
      <c r="TID46" s="127"/>
      <c r="TIE46" s="127"/>
      <c r="TIF46" s="127"/>
      <c r="TIG46" s="127"/>
      <c r="TIH46" s="127"/>
      <c r="TII46" s="127"/>
      <c r="TIJ46" s="127"/>
      <c r="TIK46" s="127"/>
      <c r="TIL46" s="127"/>
      <c r="TIM46" s="127"/>
      <c r="TIN46" s="127"/>
      <c r="TIO46" s="127"/>
      <c r="TIP46" s="127"/>
      <c r="TIQ46" s="127"/>
      <c r="TIR46" s="127"/>
      <c r="TIS46" s="127"/>
      <c r="TIT46" s="127"/>
      <c r="TIU46" s="127"/>
      <c r="TIV46" s="127"/>
      <c r="TIW46" s="127"/>
      <c r="TIX46" s="127"/>
      <c r="TIY46" s="127"/>
      <c r="TIZ46" s="127"/>
      <c r="TJA46" s="127"/>
      <c r="TJB46" s="127"/>
      <c r="TJC46" s="127"/>
      <c r="TJD46" s="127"/>
      <c r="TJE46" s="127"/>
      <c r="TJF46" s="127"/>
      <c r="TJG46" s="127"/>
      <c r="TJH46" s="127"/>
      <c r="TJI46" s="127"/>
      <c r="TJJ46" s="127"/>
      <c r="TJK46" s="127"/>
      <c r="TJL46" s="127"/>
      <c r="TJM46" s="127"/>
      <c r="TJN46" s="127"/>
      <c r="TJO46" s="127"/>
      <c r="TJP46" s="127"/>
      <c r="TJQ46" s="127"/>
      <c r="TJR46" s="127"/>
      <c r="TJS46" s="127"/>
      <c r="TJT46" s="127"/>
      <c r="TJU46" s="127"/>
      <c r="TJV46" s="127"/>
      <c r="TJW46" s="127"/>
      <c r="TJX46" s="127"/>
      <c r="TJY46" s="127"/>
      <c r="TJZ46" s="127"/>
      <c r="TKA46" s="127"/>
      <c r="TKB46" s="127"/>
      <c r="TKC46" s="127"/>
      <c r="TKD46" s="127"/>
      <c r="TKE46" s="127"/>
      <c r="TKF46" s="127"/>
      <c r="TKG46" s="127"/>
      <c r="TKH46" s="127"/>
      <c r="TKI46" s="127"/>
      <c r="TKJ46" s="127"/>
      <c r="TKK46" s="127"/>
      <c r="TKL46" s="127"/>
      <c r="TKM46" s="127"/>
      <c r="TKN46" s="127"/>
      <c r="TKO46" s="127"/>
      <c r="TKP46" s="127"/>
      <c r="TKQ46" s="127"/>
      <c r="TKR46" s="127"/>
      <c r="TKS46" s="127"/>
      <c r="TKT46" s="127"/>
      <c r="TKU46" s="127"/>
      <c r="TKV46" s="127"/>
      <c r="TKW46" s="127"/>
      <c r="TKX46" s="127"/>
      <c r="TKY46" s="127"/>
      <c r="TKZ46" s="127"/>
      <c r="TLA46" s="127"/>
      <c r="TLB46" s="127"/>
      <c r="TLC46" s="127"/>
      <c r="TLD46" s="127"/>
      <c r="TLE46" s="127"/>
      <c r="TLF46" s="127"/>
      <c r="TLG46" s="127"/>
      <c r="TLH46" s="127"/>
      <c r="TLI46" s="127"/>
      <c r="TLJ46" s="127"/>
      <c r="TLK46" s="127"/>
      <c r="TLL46" s="127"/>
      <c r="TLM46" s="127"/>
      <c r="TLN46" s="127"/>
      <c r="TLO46" s="127"/>
      <c r="TLP46" s="127"/>
      <c r="TLQ46" s="127"/>
      <c r="TLR46" s="127"/>
      <c r="TLS46" s="127"/>
      <c r="TLT46" s="127"/>
      <c r="TLU46" s="127"/>
      <c r="TLV46" s="127"/>
      <c r="TLW46" s="127"/>
      <c r="TLX46" s="127"/>
      <c r="TLY46" s="127"/>
      <c r="TLZ46" s="127"/>
      <c r="TMA46" s="127"/>
      <c r="TMB46" s="127"/>
      <c r="TMC46" s="127"/>
      <c r="TMD46" s="127"/>
      <c r="TME46" s="127"/>
      <c r="TMF46" s="127"/>
      <c r="TMG46" s="127"/>
      <c r="TMH46" s="127"/>
      <c r="TMI46" s="127"/>
      <c r="TMJ46" s="127"/>
      <c r="TMK46" s="127"/>
      <c r="TML46" s="127"/>
      <c r="TMM46" s="127"/>
      <c r="TMN46" s="127"/>
      <c r="TMO46" s="127"/>
      <c r="TMP46" s="127"/>
      <c r="TMQ46" s="127"/>
      <c r="TMR46" s="127"/>
      <c r="TMS46" s="127"/>
      <c r="TMT46" s="127"/>
      <c r="TMU46" s="127"/>
      <c r="TMV46" s="127"/>
      <c r="TMW46" s="127"/>
      <c r="TMX46" s="127"/>
      <c r="TMY46" s="127"/>
      <c r="TMZ46" s="127"/>
      <c r="TNA46" s="127"/>
      <c r="TNB46" s="127"/>
      <c r="TNC46" s="127"/>
      <c r="TND46" s="127"/>
      <c r="TNE46" s="127"/>
      <c r="TNF46" s="127"/>
      <c r="TNG46" s="127"/>
      <c r="TNH46" s="127"/>
      <c r="TNI46" s="127"/>
      <c r="TNJ46" s="127"/>
      <c r="TNK46" s="127"/>
      <c r="TNL46" s="127"/>
      <c r="TNM46" s="127"/>
      <c r="TNN46" s="127"/>
      <c r="TNO46" s="127"/>
      <c r="TNP46" s="127"/>
      <c r="TNQ46" s="127"/>
      <c r="TNR46" s="127"/>
      <c r="TNS46" s="127"/>
      <c r="TNT46" s="127"/>
      <c r="TNU46" s="127"/>
      <c r="TNV46" s="127"/>
      <c r="TNW46" s="127"/>
      <c r="TNX46" s="127"/>
      <c r="TNY46" s="127"/>
      <c r="TNZ46" s="127"/>
      <c r="TOA46" s="127"/>
      <c r="TOB46" s="127"/>
      <c r="TOC46" s="127"/>
      <c r="TOD46" s="127"/>
      <c r="TOE46" s="127"/>
      <c r="TOF46" s="127"/>
      <c r="TOG46" s="127"/>
      <c r="TOH46" s="127"/>
      <c r="TOI46" s="127"/>
      <c r="TOJ46" s="127"/>
      <c r="TOK46" s="127"/>
      <c r="TOL46" s="127"/>
      <c r="TOM46" s="127"/>
      <c r="TON46" s="127"/>
      <c r="TOO46" s="127"/>
      <c r="TOP46" s="127"/>
      <c r="TOQ46" s="127"/>
      <c r="TOR46" s="127"/>
      <c r="TOS46" s="127"/>
      <c r="TOT46" s="127"/>
      <c r="TOU46" s="127"/>
      <c r="TOV46" s="127"/>
      <c r="TOW46" s="127"/>
      <c r="TOX46" s="127"/>
      <c r="TOY46" s="127"/>
      <c r="TOZ46" s="127"/>
      <c r="TPA46" s="127"/>
      <c r="TPB46" s="127"/>
      <c r="TPC46" s="127"/>
      <c r="TPD46" s="127"/>
      <c r="TPE46" s="127"/>
      <c r="TPF46" s="127"/>
      <c r="TPG46" s="127"/>
      <c r="TPH46" s="127"/>
      <c r="TPI46" s="127"/>
      <c r="TPJ46" s="127"/>
      <c r="TPK46" s="127"/>
      <c r="TPL46" s="127"/>
      <c r="TPM46" s="127"/>
      <c r="TPN46" s="127"/>
      <c r="TPO46" s="127"/>
      <c r="TPP46" s="127"/>
      <c r="TPQ46" s="127"/>
      <c r="TPR46" s="127"/>
      <c r="TPS46" s="127"/>
      <c r="TPT46" s="127"/>
      <c r="TPU46" s="127"/>
      <c r="TPV46" s="127"/>
      <c r="TPW46" s="127"/>
      <c r="TPX46" s="127"/>
      <c r="TPY46" s="127"/>
      <c r="TPZ46" s="127"/>
      <c r="TQA46" s="127"/>
      <c r="TQB46" s="127"/>
      <c r="TQC46" s="127"/>
      <c r="TQD46" s="127"/>
      <c r="TQE46" s="127"/>
      <c r="TQF46" s="127"/>
      <c r="TQG46" s="127"/>
      <c r="TQH46" s="127"/>
      <c r="TQI46" s="127"/>
      <c r="TQJ46" s="127"/>
      <c r="TQK46" s="127"/>
      <c r="TQL46" s="127"/>
      <c r="TQM46" s="127"/>
      <c r="TQN46" s="127"/>
      <c r="TQO46" s="127"/>
      <c r="TQP46" s="127"/>
      <c r="TQQ46" s="127"/>
      <c r="TQR46" s="127"/>
      <c r="TQS46" s="127"/>
      <c r="TQT46" s="127"/>
      <c r="TQU46" s="127"/>
      <c r="TQV46" s="127"/>
      <c r="TQW46" s="127"/>
      <c r="TQX46" s="127"/>
      <c r="TQY46" s="127"/>
      <c r="TQZ46" s="127"/>
      <c r="TRA46" s="127"/>
      <c r="TRB46" s="127"/>
      <c r="TRC46" s="127"/>
      <c r="TRD46" s="127"/>
      <c r="TRE46" s="127"/>
      <c r="TRF46" s="127"/>
      <c r="TRG46" s="127"/>
      <c r="TRH46" s="127"/>
      <c r="TRI46" s="127"/>
      <c r="TRJ46" s="127"/>
      <c r="TRK46" s="127"/>
      <c r="TRL46" s="127"/>
      <c r="TRM46" s="127"/>
      <c r="TRN46" s="127"/>
      <c r="TRO46" s="127"/>
      <c r="TRP46" s="127"/>
      <c r="TRQ46" s="127"/>
      <c r="TRR46" s="127"/>
      <c r="TRS46" s="127"/>
      <c r="TRT46" s="127"/>
      <c r="TRU46" s="127"/>
      <c r="TRV46" s="127"/>
      <c r="TRW46" s="127"/>
      <c r="TRX46" s="127"/>
      <c r="TRY46" s="127"/>
      <c r="TRZ46" s="127"/>
      <c r="TSA46" s="127"/>
      <c r="TSB46" s="127"/>
      <c r="TSC46" s="127"/>
      <c r="TSD46" s="127"/>
      <c r="TSE46" s="127"/>
      <c r="TSF46" s="127"/>
      <c r="TSG46" s="127"/>
      <c r="TSH46" s="127"/>
      <c r="TSI46" s="127"/>
      <c r="TSJ46" s="127"/>
      <c r="TSK46" s="127"/>
      <c r="TSL46" s="127"/>
      <c r="TSM46" s="127"/>
      <c r="TSN46" s="127"/>
      <c r="TSO46" s="127"/>
      <c r="TSP46" s="127"/>
      <c r="TSQ46" s="127"/>
      <c r="TSR46" s="127"/>
      <c r="TSS46" s="127"/>
      <c r="TST46" s="127"/>
      <c r="TSU46" s="127"/>
      <c r="TSV46" s="127"/>
      <c r="TSW46" s="127"/>
      <c r="TSX46" s="127"/>
      <c r="TSY46" s="127"/>
      <c r="TSZ46" s="127"/>
      <c r="TTA46" s="127"/>
      <c r="TTB46" s="127"/>
      <c r="TTC46" s="127"/>
      <c r="TTD46" s="127"/>
      <c r="TTE46" s="127"/>
      <c r="TTF46" s="127"/>
      <c r="TTG46" s="127"/>
      <c r="TTH46" s="127"/>
      <c r="TTI46" s="127"/>
      <c r="TTJ46" s="127"/>
      <c r="TTK46" s="127"/>
      <c r="TTL46" s="127"/>
      <c r="TTM46" s="127"/>
      <c r="TTN46" s="127"/>
      <c r="TTO46" s="127"/>
      <c r="TTP46" s="127"/>
      <c r="TTQ46" s="127"/>
      <c r="TTR46" s="127"/>
      <c r="TTS46" s="127"/>
      <c r="TTT46" s="127"/>
      <c r="TTU46" s="127"/>
      <c r="TTV46" s="127"/>
      <c r="TTW46" s="127"/>
      <c r="TTX46" s="127"/>
      <c r="TTY46" s="127"/>
      <c r="TTZ46" s="127"/>
      <c r="TUA46" s="127"/>
      <c r="TUB46" s="127"/>
      <c r="TUC46" s="127"/>
      <c r="TUD46" s="127"/>
      <c r="TUE46" s="127"/>
      <c r="TUF46" s="127"/>
      <c r="TUG46" s="127"/>
      <c r="TUH46" s="127"/>
      <c r="TUI46" s="127"/>
      <c r="TUJ46" s="127"/>
      <c r="TUK46" s="127"/>
      <c r="TUL46" s="127"/>
      <c r="TUM46" s="127"/>
      <c r="TUN46" s="127"/>
      <c r="TUO46" s="127"/>
      <c r="TUP46" s="127"/>
      <c r="TUQ46" s="127"/>
      <c r="TUR46" s="127"/>
      <c r="TUS46" s="127"/>
      <c r="TUT46" s="127"/>
      <c r="TUU46" s="127"/>
      <c r="TUV46" s="127"/>
      <c r="TUW46" s="127"/>
      <c r="TUX46" s="127"/>
      <c r="TUY46" s="127"/>
      <c r="TUZ46" s="127"/>
      <c r="TVA46" s="127"/>
      <c r="TVB46" s="127"/>
      <c r="TVC46" s="127"/>
      <c r="TVD46" s="127"/>
      <c r="TVE46" s="127"/>
      <c r="TVF46" s="127"/>
      <c r="TVG46" s="127"/>
      <c r="TVH46" s="127"/>
      <c r="TVI46" s="127"/>
      <c r="TVJ46" s="127"/>
      <c r="TVK46" s="127"/>
      <c r="TVL46" s="127"/>
      <c r="TVM46" s="127"/>
      <c r="TVN46" s="127"/>
      <c r="TVO46" s="127"/>
      <c r="TVP46" s="127"/>
      <c r="TVQ46" s="127"/>
      <c r="TVR46" s="127"/>
      <c r="TVS46" s="127"/>
      <c r="TVT46" s="127"/>
      <c r="TVU46" s="127"/>
      <c r="TVV46" s="127"/>
      <c r="TVW46" s="127"/>
      <c r="TVX46" s="127"/>
      <c r="TVY46" s="127"/>
      <c r="TVZ46" s="127"/>
      <c r="TWA46" s="127"/>
      <c r="TWB46" s="127"/>
      <c r="TWC46" s="127"/>
      <c r="TWD46" s="127"/>
      <c r="TWE46" s="127"/>
      <c r="TWF46" s="127"/>
      <c r="TWG46" s="127"/>
      <c r="TWH46" s="127"/>
      <c r="TWI46" s="127"/>
      <c r="TWJ46" s="127"/>
      <c r="TWK46" s="127"/>
      <c r="TWL46" s="127"/>
      <c r="TWM46" s="127"/>
      <c r="TWN46" s="127"/>
      <c r="TWO46" s="127"/>
      <c r="TWP46" s="127"/>
      <c r="TWQ46" s="127"/>
      <c r="TWR46" s="127"/>
      <c r="TWS46" s="127"/>
      <c r="TWT46" s="127"/>
      <c r="TWU46" s="127"/>
      <c r="TWV46" s="127"/>
      <c r="TWW46" s="127"/>
      <c r="TWX46" s="127"/>
      <c r="TWY46" s="127"/>
      <c r="TWZ46" s="127"/>
      <c r="TXA46" s="127"/>
      <c r="TXB46" s="127"/>
      <c r="TXC46" s="127"/>
      <c r="TXD46" s="127"/>
      <c r="TXE46" s="127"/>
      <c r="TXF46" s="127"/>
      <c r="TXG46" s="127"/>
      <c r="TXH46" s="127"/>
      <c r="TXI46" s="127"/>
      <c r="TXJ46" s="127"/>
      <c r="TXK46" s="127"/>
      <c r="TXL46" s="127"/>
      <c r="TXM46" s="127"/>
      <c r="TXN46" s="127"/>
      <c r="TXO46" s="127"/>
      <c r="TXP46" s="127"/>
      <c r="TXQ46" s="127"/>
      <c r="TXR46" s="127"/>
      <c r="TXS46" s="127"/>
      <c r="TXT46" s="127"/>
      <c r="TXU46" s="127"/>
      <c r="TXV46" s="127"/>
      <c r="TXW46" s="127"/>
      <c r="TXX46" s="127"/>
      <c r="TXY46" s="127"/>
      <c r="TXZ46" s="127"/>
      <c r="TYA46" s="127"/>
      <c r="TYB46" s="127"/>
      <c r="TYC46" s="127"/>
      <c r="TYD46" s="127"/>
      <c r="TYE46" s="127"/>
      <c r="TYF46" s="127"/>
      <c r="TYG46" s="127"/>
      <c r="TYH46" s="127"/>
      <c r="TYI46" s="127"/>
      <c r="TYJ46" s="127"/>
      <c r="TYK46" s="127"/>
      <c r="TYL46" s="127"/>
      <c r="TYM46" s="127"/>
      <c r="TYN46" s="127"/>
      <c r="TYO46" s="127"/>
      <c r="TYP46" s="127"/>
      <c r="TYQ46" s="127"/>
      <c r="TYR46" s="127"/>
      <c r="TYS46" s="127"/>
      <c r="TYT46" s="127"/>
      <c r="TYU46" s="127"/>
      <c r="TYV46" s="127"/>
      <c r="TYW46" s="127"/>
      <c r="TYX46" s="127"/>
      <c r="TYY46" s="127"/>
      <c r="TYZ46" s="127"/>
      <c r="TZA46" s="127"/>
      <c r="TZB46" s="127"/>
      <c r="TZC46" s="127"/>
      <c r="TZD46" s="127"/>
      <c r="TZE46" s="127"/>
      <c r="TZF46" s="127"/>
      <c r="TZG46" s="127"/>
      <c r="TZH46" s="127"/>
      <c r="TZI46" s="127"/>
      <c r="TZJ46" s="127"/>
      <c r="TZK46" s="127"/>
      <c r="TZL46" s="127"/>
      <c r="TZM46" s="127"/>
      <c r="TZN46" s="127"/>
      <c r="TZO46" s="127"/>
      <c r="TZP46" s="127"/>
      <c r="TZQ46" s="127"/>
      <c r="TZR46" s="127"/>
      <c r="TZS46" s="127"/>
      <c r="TZT46" s="127"/>
      <c r="TZU46" s="127"/>
      <c r="TZV46" s="127"/>
      <c r="TZW46" s="127"/>
      <c r="TZX46" s="127"/>
      <c r="TZY46" s="127"/>
      <c r="TZZ46" s="127"/>
      <c r="UAA46" s="127"/>
      <c r="UAB46" s="127"/>
      <c r="UAC46" s="127"/>
      <c r="UAD46" s="127"/>
      <c r="UAE46" s="127"/>
      <c r="UAF46" s="127"/>
      <c r="UAG46" s="127"/>
      <c r="UAH46" s="127"/>
      <c r="UAI46" s="127"/>
      <c r="UAJ46" s="127"/>
      <c r="UAK46" s="127"/>
      <c r="UAL46" s="127"/>
      <c r="UAM46" s="127"/>
      <c r="UAN46" s="127"/>
      <c r="UAO46" s="127"/>
      <c r="UAP46" s="127"/>
      <c r="UAQ46" s="127"/>
      <c r="UAR46" s="127"/>
      <c r="UAS46" s="127"/>
      <c r="UAT46" s="127"/>
      <c r="UAU46" s="127"/>
      <c r="UAV46" s="127"/>
      <c r="UAW46" s="127"/>
      <c r="UAX46" s="127"/>
      <c r="UAY46" s="127"/>
      <c r="UAZ46" s="127"/>
      <c r="UBA46" s="127"/>
      <c r="UBB46" s="127"/>
      <c r="UBC46" s="127"/>
      <c r="UBD46" s="127"/>
      <c r="UBE46" s="127"/>
      <c r="UBF46" s="127"/>
      <c r="UBG46" s="127"/>
      <c r="UBH46" s="127"/>
      <c r="UBI46" s="127"/>
      <c r="UBJ46" s="127"/>
      <c r="UBK46" s="127"/>
      <c r="UBL46" s="127"/>
      <c r="UBM46" s="127"/>
      <c r="UBN46" s="127"/>
      <c r="UBO46" s="127"/>
      <c r="UBP46" s="127"/>
      <c r="UBQ46" s="127"/>
      <c r="UBR46" s="127"/>
      <c r="UBS46" s="127"/>
      <c r="UBT46" s="127"/>
      <c r="UBU46" s="127"/>
      <c r="UBV46" s="127"/>
      <c r="UBW46" s="127"/>
      <c r="UBX46" s="127"/>
      <c r="UBY46" s="127"/>
      <c r="UBZ46" s="127"/>
      <c r="UCA46" s="127"/>
      <c r="UCB46" s="127"/>
      <c r="UCC46" s="127"/>
      <c r="UCD46" s="127"/>
      <c r="UCE46" s="127"/>
      <c r="UCF46" s="127"/>
      <c r="UCG46" s="127"/>
      <c r="UCH46" s="127"/>
      <c r="UCI46" s="127"/>
      <c r="UCJ46" s="127"/>
      <c r="UCK46" s="127"/>
      <c r="UCL46" s="127"/>
      <c r="UCM46" s="127"/>
      <c r="UCN46" s="127"/>
      <c r="UCO46" s="127"/>
      <c r="UCP46" s="127"/>
      <c r="UCQ46" s="127"/>
      <c r="UCR46" s="127"/>
      <c r="UCS46" s="127"/>
      <c r="UCT46" s="127"/>
      <c r="UCU46" s="127"/>
      <c r="UCV46" s="127"/>
      <c r="UCW46" s="127"/>
      <c r="UCX46" s="127"/>
      <c r="UCY46" s="127"/>
      <c r="UCZ46" s="127"/>
      <c r="UDA46" s="127"/>
      <c r="UDB46" s="127"/>
      <c r="UDC46" s="127"/>
      <c r="UDD46" s="127"/>
      <c r="UDE46" s="127"/>
      <c r="UDF46" s="127"/>
      <c r="UDG46" s="127"/>
      <c r="UDH46" s="127"/>
      <c r="UDI46" s="127"/>
      <c r="UDJ46" s="127"/>
      <c r="UDK46" s="127"/>
      <c r="UDL46" s="127"/>
      <c r="UDM46" s="127"/>
      <c r="UDN46" s="127"/>
      <c r="UDO46" s="127"/>
      <c r="UDP46" s="127"/>
      <c r="UDQ46" s="127"/>
      <c r="UDR46" s="127"/>
      <c r="UDS46" s="127"/>
      <c r="UDT46" s="127"/>
      <c r="UDU46" s="127"/>
      <c r="UDV46" s="127"/>
      <c r="UDW46" s="127"/>
      <c r="UDX46" s="127"/>
      <c r="UDY46" s="127"/>
      <c r="UDZ46" s="127"/>
      <c r="UEA46" s="127"/>
      <c r="UEB46" s="127"/>
      <c r="UEC46" s="127"/>
      <c r="UED46" s="127"/>
      <c r="UEE46" s="127"/>
      <c r="UEF46" s="127"/>
      <c r="UEG46" s="127"/>
      <c r="UEH46" s="127"/>
      <c r="UEI46" s="127"/>
      <c r="UEJ46" s="127"/>
      <c r="UEK46" s="127"/>
      <c r="UEL46" s="127"/>
      <c r="UEM46" s="127"/>
      <c r="UEN46" s="127"/>
      <c r="UEO46" s="127"/>
      <c r="UEP46" s="127"/>
      <c r="UEQ46" s="127"/>
      <c r="UER46" s="127"/>
      <c r="UES46" s="127"/>
      <c r="UET46" s="127"/>
      <c r="UEU46" s="127"/>
      <c r="UEV46" s="127"/>
      <c r="UEW46" s="127"/>
      <c r="UEX46" s="127"/>
      <c r="UEY46" s="127"/>
      <c r="UEZ46" s="127"/>
      <c r="UFA46" s="127"/>
      <c r="UFB46" s="127"/>
      <c r="UFC46" s="127"/>
      <c r="UFD46" s="127"/>
      <c r="UFE46" s="127"/>
      <c r="UFF46" s="127"/>
      <c r="UFG46" s="127"/>
      <c r="UFH46" s="127"/>
      <c r="UFI46" s="127"/>
      <c r="UFJ46" s="127"/>
      <c r="UFK46" s="127"/>
      <c r="UFL46" s="127"/>
      <c r="UFM46" s="127"/>
      <c r="UFN46" s="127"/>
      <c r="UFO46" s="127"/>
      <c r="UFP46" s="127"/>
      <c r="UFQ46" s="127"/>
      <c r="UFR46" s="127"/>
      <c r="UFS46" s="127"/>
      <c r="UFT46" s="127"/>
      <c r="UFU46" s="127"/>
      <c r="UFV46" s="127"/>
      <c r="UFW46" s="127"/>
      <c r="UFX46" s="127"/>
      <c r="UFY46" s="127"/>
      <c r="UFZ46" s="127"/>
      <c r="UGA46" s="127"/>
      <c r="UGB46" s="127"/>
      <c r="UGC46" s="127"/>
      <c r="UGD46" s="127"/>
      <c r="UGE46" s="127"/>
      <c r="UGF46" s="127"/>
      <c r="UGG46" s="127"/>
      <c r="UGH46" s="127"/>
      <c r="UGI46" s="127"/>
      <c r="UGJ46" s="127"/>
      <c r="UGK46" s="127"/>
      <c r="UGL46" s="127"/>
      <c r="UGM46" s="127"/>
      <c r="UGN46" s="127"/>
      <c r="UGO46" s="127"/>
      <c r="UGP46" s="127"/>
      <c r="UGQ46" s="127"/>
      <c r="UGR46" s="127"/>
      <c r="UGS46" s="127"/>
      <c r="UGT46" s="127"/>
      <c r="UGU46" s="127"/>
      <c r="UGV46" s="127"/>
      <c r="UGW46" s="127"/>
      <c r="UGX46" s="127"/>
      <c r="UGY46" s="127"/>
      <c r="UGZ46" s="127"/>
      <c r="UHA46" s="127"/>
      <c r="UHB46" s="127"/>
      <c r="UHC46" s="127"/>
      <c r="UHD46" s="127"/>
      <c r="UHE46" s="127"/>
      <c r="UHF46" s="127"/>
      <c r="UHG46" s="127"/>
      <c r="UHH46" s="127"/>
      <c r="UHI46" s="127"/>
      <c r="UHJ46" s="127"/>
      <c r="UHK46" s="127"/>
      <c r="UHL46" s="127"/>
      <c r="UHM46" s="127"/>
      <c r="UHN46" s="127"/>
      <c r="UHO46" s="127"/>
      <c r="UHP46" s="127"/>
      <c r="UHQ46" s="127"/>
      <c r="UHR46" s="127"/>
      <c r="UHS46" s="127"/>
      <c r="UHT46" s="127"/>
      <c r="UHU46" s="127"/>
      <c r="UHV46" s="127"/>
      <c r="UHW46" s="127"/>
      <c r="UHX46" s="127"/>
      <c r="UHY46" s="127"/>
      <c r="UHZ46" s="127"/>
      <c r="UIA46" s="127"/>
      <c r="UIB46" s="127"/>
      <c r="UIC46" s="127"/>
      <c r="UID46" s="127"/>
      <c r="UIE46" s="127"/>
      <c r="UIF46" s="127"/>
      <c r="UIG46" s="127"/>
      <c r="UIH46" s="127"/>
      <c r="UII46" s="127"/>
      <c r="UIJ46" s="127"/>
      <c r="UIK46" s="127"/>
      <c r="UIL46" s="127"/>
      <c r="UIM46" s="127"/>
      <c r="UIN46" s="127"/>
      <c r="UIO46" s="127"/>
      <c r="UIP46" s="127"/>
      <c r="UIQ46" s="127"/>
      <c r="UIR46" s="127"/>
      <c r="UIS46" s="127"/>
      <c r="UIT46" s="127"/>
      <c r="UIU46" s="127"/>
      <c r="UIV46" s="127"/>
      <c r="UIW46" s="127"/>
      <c r="UIX46" s="127"/>
      <c r="UIY46" s="127"/>
      <c r="UIZ46" s="127"/>
      <c r="UJA46" s="127"/>
      <c r="UJB46" s="127"/>
      <c r="UJC46" s="127"/>
      <c r="UJD46" s="127"/>
      <c r="UJE46" s="127"/>
      <c r="UJF46" s="127"/>
      <c r="UJG46" s="127"/>
      <c r="UJH46" s="127"/>
      <c r="UJI46" s="127"/>
      <c r="UJJ46" s="127"/>
      <c r="UJK46" s="127"/>
      <c r="UJL46" s="127"/>
      <c r="UJM46" s="127"/>
      <c r="UJN46" s="127"/>
      <c r="UJO46" s="127"/>
      <c r="UJP46" s="127"/>
      <c r="UJQ46" s="127"/>
      <c r="UJR46" s="127"/>
      <c r="UJS46" s="127"/>
      <c r="UJT46" s="127"/>
      <c r="UJU46" s="127"/>
      <c r="UJV46" s="127"/>
      <c r="UJW46" s="127"/>
      <c r="UJX46" s="127"/>
      <c r="UJY46" s="127"/>
      <c r="UJZ46" s="127"/>
      <c r="UKA46" s="127"/>
      <c r="UKB46" s="127"/>
      <c r="UKC46" s="127"/>
      <c r="UKD46" s="127"/>
      <c r="UKE46" s="127"/>
      <c r="UKF46" s="127"/>
      <c r="UKG46" s="127"/>
      <c r="UKH46" s="127"/>
      <c r="UKI46" s="127"/>
      <c r="UKJ46" s="127"/>
      <c r="UKK46" s="127"/>
      <c r="UKL46" s="127"/>
      <c r="UKM46" s="127"/>
      <c r="UKN46" s="127"/>
      <c r="UKO46" s="127"/>
      <c r="UKP46" s="127"/>
      <c r="UKQ46" s="127"/>
      <c r="UKR46" s="127"/>
      <c r="UKS46" s="127"/>
      <c r="UKT46" s="127"/>
      <c r="UKU46" s="127"/>
      <c r="UKV46" s="127"/>
      <c r="UKW46" s="127"/>
      <c r="UKX46" s="127"/>
      <c r="UKY46" s="127"/>
      <c r="UKZ46" s="127"/>
      <c r="ULA46" s="127"/>
      <c r="ULB46" s="127"/>
      <c r="ULC46" s="127"/>
      <c r="ULD46" s="127"/>
      <c r="ULE46" s="127"/>
      <c r="ULF46" s="127"/>
      <c r="ULG46" s="127"/>
      <c r="ULH46" s="127"/>
      <c r="ULI46" s="127"/>
      <c r="ULJ46" s="127"/>
      <c r="ULK46" s="127"/>
      <c r="ULL46" s="127"/>
      <c r="ULM46" s="127"/>
      <c r="ULN46" s="127"/>
      <c r="ULO46" s="127"/>
      <c r="ULP46" s="127"/>
      <c r="ULQ46" s="127"/>
      <c r="ULR46" s="127"/>
      <c r="ULS46" s="127"/>
      <c r="ULT46" s="127"/>
      <c r="ULU46" s="127"/>
      <c r="ULV46" s="127"/>
      <c r="ULW46" s="127"/>
      <c r="ULX46" s="127"/>
      <c r="ULY46" s="127"/>
      <c r="ULZ46" s="127"/>
      <c r="UMA46" s="127"/>
      <c r="UMB46" s="127"/>
      <c r="UMC46" s="127"/>
      <c r="UMD46" s="127"/>
      <c r="UME46" s="127"/>
      <c r="UMF46" s="127"/>
      <c r="UMG46" s="127"/>
      <c r="UMH46" s="127"/>
      <c r="UMI46" s="127"/>
      <c r="UMJ46" s="127"/>
      <c r="UMK46" s="127"/>
      <c r="UML46" s="127"/>
      <c r="UMM46" s="127"/>
      <c r="UMN46" s="127"/>
      <c r="UMO46" s="127"/>
      <c r="UMP46" s="127"/>
      <c r="UMQ46" s="127"/>
      <c r="UMR46" s="127"/>
      <c r="UMS46" s="127"/>
      <c r="UMT46" s="127"/>
      <c r="UMU46" s="127"/>
      <c r="UMV46" s="127"/>
      <c r="UMW46" s="127"/>
      <c r="UMX46" s="127"/>
      <c r="UMY46" s="127"/>
      <c r="UMZ46" s="127"/>
      <c r="UNA46" s="127"/>
      <c r="UNB46" s="127"/>
      <c r="UNC46" s="127"/>
      <c r="UND46" s="127"/>
      <c r="UNE46" s="127"/>
      <c r="UNF46" s="127"/>
      <c r="UNG46" s="127"/>
      <c r="UNH46" s="127"/>
      <c r="UNI46" s="127"/>
      <c r="UNJ46" s="127"/>
      <c r="UNK46" s="127"/>
      <c r="UNL46" s="127"/>
      <c r="UNM46" s="127"/>
      <c r="UNN46" s="127"/>
      <c r="UNO46" s="127"/>
      <c r="UNP46" s="127"/>
      <c r="UNQ46" s="127"/>
      <c r="UNR46" s="127"/>
      <c r="UNS46" s="127"/>
      <c r="UNT46" s="127"/>
      <c r="UNU46" s="127"/>
      <c r="UNV46" s="127"/>
      <c r="UNW46" s="127"/>
      <c r="UNX46" s="127"/>
      <c r="UNY46" s="127"/>
      <c r="UNZ46" s="127"/>
      <c r="UOA46" s="127"/>
      <c r="UOB46" s="127"/>
      <c r="UOC46" s="127"/>
      <c r="UOD46" s="127"/>
      <c r="UOE46" s="127"/>
      <c r="UOF46" s="127"/>
      <c r="UOG46" s="127"/>
      <c r="UOH46" s="127"/>
      <c r="UOI46" s="127"/>
      <c r="UOJ46" s="127"/>
      <c r="UOK46" s="127"/>
      <c r="UOL46" s="127"/>
      <c r="UOM46" s="127"/>
      <c r="UON46" s="127"/>
      <c r="UOO46" s="127"/>
      <c r="UOP46" s="127"/>
      <c r="UOQ46" s="127"/>
      <c r="UOR46" s="127"/>
      <c r="UOS46" s="127"/>
      <c r="UOT46" s="127"/>
      <c r="UOU46" s="127"/>
      <c r="UOV46" s="127"/>
      <c r="UOW46" s="127"/>
      <c r="UOX46" s="127"/>
      <c r="UOY46" s="127"/>
      <c r="UOZ46" s="127"/>
      <c r="UPA46" s="127"/>
      <c r="UPB46" s="127"/>
      <c r="UPC46" s="127"/>
      <c r="UPD46" s="127"/>
      <c r="UPE46" s="127"/>
      <c r="UPF46" s="127"/>
      <c r="UPG46" s="127"/>
      <c r="UPH46" s="127"/>
      <c r="UPI46" s="127"/>
      <c r="UPJ46" s="127"/>
      <c r="UPK46" s="127"/>
      <c r="UPL46" s="127"/>
      <c r="UPM46" s="127"/>
      <c r="UPN46" s="127"/>
      <c r="UPO46" s="127"/>
      <c r="UPP46" s="127"/>
      <c r="UPQ46" s="127"/>
      <c r="UPR46" s="127"/>
      <c r="UPS46" s="127"/>
      <c r="UPT46" s="127"/>
      <c r="UPU46" s="127"/>
      <c r="UPV46" s="127"/>
      <c r="UPW46" s="127"/>
      <c r="UPX46" s="127"/>
      <c r="UPY46" s="127"/>
      <c r="UPZ46" s="127"/>
      <c r="UQA46" s="127"/>
      <c r="UQB46" s="127"/>
      <c r="UQC46" s="127"/>
      <c r="UQD46" s="127"/>
      <c r="UQE46" s="127"/>
      <c r="UQF46" s="127"/>
      <c r="UQG46" s="127"/>
      <c r="UQH46" s="127"/>
      <c r="UQI46" s="127"/>
      <c r="UQJ46" s="127"/>
      <c r="UQK46" s="127"/>
      <c r="UQL46" s="127"/>
      <c r="UQM46" s="127"/>
      <c r="UQN46" s="127"/>
      <c r="UQO46" s="127"/>
      <c r="UQP46" s="127"/>
      <c r="UQQ46" s="127"/>
      <c r="UQR46" s="127"/>
      <c r="UQS46" s="127"/>
      <c r="UQT46" s="127"/>
      <c r="UQU46" s="127"/>
      <c r="UQV46" s="127"/>
      <c r="UQW46" s="127"/>
      <c r="UQX46" s="127"/>
      <c r="UQY46" s="127"/>
      <c r="UQZ46" s="127"/>
      <c r="URA46" s="127"/>
      <c r="URB46" s="127"/>
      <c r="URC46" s="127"/>
      <c r="URD46" s="127"/>
      <c r="URE46" s="127"/>
      <c r="URF46" s="127"/>
      <c r="URG46" s="127"/>
      <c r="URH46" s="127"/>
      <c r="URI46" s="127"/>
      <c r="URJ46" s="127"/>
      <c r="URK46" s="127"/>
      <c r="URL46" s="127"/>
      <c r="URM46" s="127"/>
      <c r="URN46" s="127"/>
      <c r="URO46" s="127"/>
      <c r="URP46" s="127"/>
      <c r="URQ46" s="127"/>
      <c r="URR46" s="127"/>
      <c r="URS46" s="127"/>
      <c r="URT46" s="127"/>
      <c r="URU46" s="127"/>
      <c r="URV46" s="127"/>
      <c r="URW46" s="127"/>
      <c r="URX46" s="127"/>
      <c r="URY46" s="127"/>
      <c r="URZ46" s="127"/>
      <c r="USA46" s="127"/>
      <c r="USB46" s="127"/>
      <c r="USC46" s="127"/>
      <c r="USD46" s="127"/>
      <c r="USE46" s="127"/>
      <c r="USF46" s="127"/>
      <c r="USG46" s="127"/>
      <c r="USH46" s="127"/>
      <c r="USI46" s="127"/>
      <c r="USJ46" s="127"/>
      <c r="USK46" s="127"/>
      <c r="USL46" s="127"/>
      <c r="USM46" s="127"/>
      <c r="USN46" s="127"/>
      <c r="USO46" s="127"/>
      <c r="USP46" s="127"/>
      <c r="USQ46" s="127"/>
      <c r="USR46" s="127"/>
      <c r="USS46" s="127"/>
      <c r="UST46" s="127"/>
      <c r="USU46" s="127"/>
      <c r="USV46" s="127"/>
      <c r="USW46" s="127"/>
      <c r="USX46" s="127"/>
      <c r="USY46" s="127"/>
      <c r="USZ46" s="127"/>
      <c r="UTA46" s="127"/>
      <c r="UTB46" s="127"/>
      <c r="UTC46" s="127"/>
      <c r="UTD46" s="127"/>
      <c r="UTE46" s="127"/>
      <c r="UTF46" s="127"/>
      <c r="UTG46" s="127"/>
      <c r="UTH46" s="127"/>
      <c r="UTI46" s="127"/>
      <c r="UTJ46" s="127"/>
      <c r="UTK46" s="127"/>
      <c r="UTL46" s="127"/>
      <c r="UTM46" s="127"/>
      <c r="UTN46" s="127"/>
      <c r="UTO46" s="127"/>
      <c r="UTP46" s="127"/>
      <c r="UTQ46" s="127"/>
      <c r="UTR46" s="127"/>
      <c r="UTS46" s="127"/>
      <c r="UTT46" s="127"/>
      <c r="UTU46" s="127"/>
      <c r="UTV46" s="127"/>
      <c r="UTW46" s="127"/>
      <c r="UTX46" s="127"/>
      <c r="UTY46" s="127"/>
      <c r="UTZ46" s="127"/>
      <c r="UUA46" s="127"/>
      <c r="UUB46" s="127"/>
      <c r="UUC46" s="127"/>
      <c r="UUD46" s="127"/>
      <c r="UUE46" s="127"/>
      <c r="UUF46" s="127"/>
      <c r="UUG46" s="127"/>
      <c r="UUH46" s="127"/>
      <c r="UUI46" s="127"/>
      <c r="UUJ46" s="127"/>
      <c r="UUK46" s="127"/>
      <c r="UUL46" s="127"/>
      <c r="UUM46" s="127"/>
      <c r="UUN46" s="127"/>
      <c r="UUO46" s="127"/>
      <c r="UUP46" s="127"/>
      <c r="UUQ46" s="127"/>
      <c r="UUR46" s="127"/>
      <c r="UUS46" s="127"/>
      <c r="UUT46" s="127"/>
      <c r="UUU46" s="127"/>
      <c r="UUV46" s="127"/>
      <c r="UUW46" s="127"/>
      <c r="UUX46" s="127"/>
      <c r="UUY46" s="127"/>
      <c r="UUZ46" s="127"/>
      <c r="UVA46" s="127"/>
      <c r="UVB46" s="127"/>
      <c r="UVC46" s="127"/>
      <c r="UVD46" s="127"/>
      <c r="UVE46" s="127"/>
      <c r="UVF46" s="127"/>
      <c r="UVG46" s="127"/>
      <c r="UVH46" s="127"/>
      <c r="UVI46" s="127"/>
      <c r="UVJ46" s="127"/>
      <c r="UVK46" s="127"/>
      <c r="UVL46" s="127"/>
      <c r="UVM46" s="127"/>
      <c r="UVN46" s="127"/>
      <c r="UVO46" s="127"/>
      <c r="UVP46" s="127"/>
      <c r="UVQ46" s="127"/>
      <c r="UVR46" s="127"/>
      <c r="UVS46" s="127"/>
      <c r="UVT46" s="127"/>
      <c r="UVU46" s="127"/>
      <c r="UVV46" s="127"/>
      <c r="UVW46" s="127"/>
      <c r="UVX46" s="127"/>
      <c r="UVY46" s="127"/>
      <c r="UVZ46" s="127"/>
      <c r="UWA46" s="127"/>
      <c r="UWB46" s="127"/>
      <c r="UWC46" s="127"/>
      <c r="UWD46" s="127"/>
      <c r="UWE46" s="127"/>
      <c r="UWF46" s="127"/>
      <c r="UWG46" s="127"/>
      <c r="UWH46" s="127"/>
      <c r="UWI46" s="127"/>
      <c r="UWJ46" s="127"/>
      <c r="UWK46" s="127"/>
      <c r="UWL46" s="127"/>
      <c r="UWM46" s="127"/>
      <c r="UWN46" s="127"/>
      <c r="UWO46" s="127"/>
      <c r="UWP46" s="127"/>
      <c r="UWQ46" s="127"/>
      <c r="UWR46" s="127"/>
      <c r="UWS46" s="127"/>
      <c r="UWT46" s="127"/>
      <c r="UWU46" s="127"/>
      <c r="UWV46" s="127"/>
      <c r="UWW46" s="127"/>
      <c r="UWX46" s="127"/>
      <c r="UWY46" s="127"/>
      <c r="UWZ46" s="127"/>
      <c r="UXA46" s="127"/>
      <c r="UXB46" s="127"/>
      <c r="UXC46" s="127"/>
      <c r="UXD46" s="127"/>
      <c r="UXE46" s="127"/>
      <c r="UXF46" s="127"/>
      <c r="UXG46" s="127"/>
      <c r="UXH46" s="127"/>
      <c r="UXI46" s="127"/>
      <c r="UXJ46" s="127"/>
      <c r="UXK46" s="127"/>
      <c r="UXL46" s="127"/>
      <c r="UXM46" s="127"/>
      <c r="UXN46" s="127"/>
      <c r="UXO46" s="127"/>
      <c r="UXP46" s="127"/>
      <c r="UXQ46" s="127"/>
      <c r="UXR46" s="127"/>
      <c r="UXS46" s="127"/>
      <c r="UXT46" s="127"/>
      <c r="UXU46" s="127"/>
      <c r="UXV46" s="127"/>
      <c r="UXW46" s="127"/>
      <c r="UXX46" s="127"/>
      <c r="UXY46" s="127"/>
      <c r="UXZ46" s="127"/>
      <c r="UYA46" s="127"/>
      <c r="UYB46" s="127"/>
      <c r="UYC46" s="127"/>
      <c r="UYD46" s="127"/>
      <c r="UYE46" s="127"/>
      <c r="UYF46" s="127"/>
      <c r="UYG46" s="127"/>
      <c r="UYH46" s="127"/>
      <c r="UYI46" s="127"/>
      <c r="UYJ46" s="127"/>
      <c r="UYK46" s="127"/>
      <c r="UYL46" s="127"/>
      <c r="UYM46" s="127"/>
      <c r="UYN46" s="127"/>
      <c r="UYO46" s="127"/>
      <c r="UYP46" s="127"/>
      <c r="UYQ46" s="127"/>
      <c r="UYR46" s="127"/>
      <c r="UYS46" s="127"/>
      <c r="UYT46" s="127"/>
      <c r="UYU46" s="127"/>
      <c r="UYV46" s="127"/>
      <c r="UYW46" s="127"/>
      <c r="UYX46" s="127"/>
      <c r="UYY46" s="127"/>
      <c r="UYZ46" s="127"/>
      <c r="UZA46" s="127"/>
      <c r="UZB46" s="127"/>
      <c r="UZC46" s="127"/>
      <c r="UZD46" s="127"/>
      <c r="UZE46" s="127"/>
      <c r="UZF46" s="127"/>
      <c r="UZG46" s="127"/>
      <c r="UZH46" s="127"/>
      <c r="UZI46" s="127"/>
      <c r="UZJ46" s="127"/>
      <c r="UZK46" s="127"/>
      <c r="UZL46" s="127"/>
      <c r="UZM46" s="127"/>
      <c r="UZN46" s="127"/>
      <c r="UZO46" s="127"/>
      <c r="UZP46" s="127"/>
      <c r="UZQ46" s="127"/>
      <c r="UZR46" s="127"/>
      <c r="UZS46" s="127"/>
      <c r="UZT46" s="127"/>
      <c r="UZU46" s="127"/>
      <c r="UZV46" s="127"/>
      <c r="UZW46" s="127"/>
      <c r="UZX46" s="127"/>
      <c r="UZY46" s="127"/>
      <c r="UZZ46" s="127"/>
      <c r="VAA46" s="127"/>
      <c r="VAB46" s="127"/>
      <c r="VAC46" s="127"/>
      <c r="VAD46" s="127"/>
      <c r="VAE46" s="127"/>
      <c r="VAF46" s="127"/>
      <c r="VAG46" s="127"/>
      <c r="VAH46" s="127"/>
      <c r="VAI46" s="127"/>
      <c r="VAJ46" s="127"/>
      <c r="VAK46" s="127"/>
      <c r="VAL46" s="127"/>
      <c r="VAM46" s="127"/>
      <c r="VAN46" s="127"/>
      <c r="VAO46" s="127"/>
      <c r="VAP46" s="127"/>
      <c r="VAQ46" s="127"/>
      <c r="VAR46" s="127"/>
      <c r="VAS46" s="127"/>
      <c r="VAT46" s="127"/>
      <c r="VAU46" s="127"/>
      <c r="VAV46" s="127"/>
      <c r="VAW46" s="127"/>
      <c r="VAX46" s="127"/>
      <c r="VAY46" s="127"/>
      <c r="VAZ46" s="127"/>
      <c r="VBA46" s="127"/>
      <c r="VBB46" s="127"/>
      <c r="VBC46" s="127"/>
      <c r="VBD46" s="127"/>
      <c r="VBE46" s="127"/>
      <c r="VBF46" s="127"/>
      <c r="VBG46" s="127"/>
      <c r="VBH46" s="127"/>
      <c r="VBI46" s="127"/>
      <c r="VBJ46" s="127"/>
      <c r="VBK46" s="127"/>
      <c r="VBL46" s="127"/>
      <c r="VBM46" s="127"/>
      <c r="VBN46" s="127"/>
      <c r="VBO46" s="127"/>
      <c r="VBP46" s="127"/>
      <c r="VBQ46" s="127"/>
      <c r="VBR46" s="127"/>
      <c r="VBS46" s="127"/>
      <c r="VBT46" s="127"/>
      <c r="VBU46" s="127"/>
      <c r="VBV46" s="127"/>
      <c r="VBW46" s="127"/>
      <c r="VBX46" s="127"/>
      <c r="VBY46" s="127"/>
      <c r="VBZ46" s="127"/>
      <c r="VCA46" s="127"/>
      <c r="VCB46" s="127"/>
      <c r="VCC46" s="127"/>
      <c r="VCD46" s="127"/>
      <c r="VCE46" s="127"/>
      <c r="VCF46" s="127"/>
      <c r="VCG46" s="127"/>
      <c r="VCH46" s="127"/>
      <c r="VCI46" s="127"/>
      <c r="VCJ46" s="127"/>
      <c r="VCK46" s="127"/>
      <c r="VCL46" s="127"/>
      <c r="VCM46" s="127"/>
      <c r="VCN46" s="127"/>
      <c r="VCO46" s="127"/>
      <c r="VCP46" s="127"/>
      <c r="VCQ46" s="127"/>
      <c r="VCR46" s="127"/>
      <c r="VCS46" s="127"/>
      <c r="VCT46" s="127"/>
      <c r="VCU46" s="127"/>
      <c r="VCV46" s="127"/>
      <c r="VCW46" s="127"/>
      <c r="VCX46" s="127"/>
      <c r="VCY46" s="127"/>
      <c r="VCZ46" s="127"/>
      <c r="VDA46" s="127"/>
      <c r="VDB46" s="127"/>
      <c r="VDC46" s="127"/>
      <c r="VDD46" s="127"/>
      <c r="VDE46" s="127"/>
      <c r="VDF46" s="127"/>
      <c r="VDG46" s="127"/>
      <c r="VDH46" s="127"/>
      <c r="VDI46" s="127"/>
      <c r="VDJ46" s="127"/>
      <c r="VDK46" s="127"/>
      <c r="VDL46" s="127"/>
      <c r="VDM46" s="127"/>
      <c r="VDN46" s="127"/>
      <c r="VDO46" s="127"/>
      <c r="VDP46" s="127"/>
      <c r="VDQ46" s="127"/>
      <c r="VDR46" s="127"/>
      <c r="VDS46" s="127"/>
      <c r="VDT46" s="127"/>
      <c r="VDU46" s="127"/>
      <c r="VDV46" s="127"/>
      <c r="VDW46" s="127"/>
      <c r="VDX46" s="127"/>
      <c r="VDY46" s="127"/>
      <c r="VDZ46" s="127"/>
      <c r="VEA46" s="127"/>
      <c r="VEB46" s="127"/>
      <c r="VEC46" s="127"/>
      <c r="VED46" s="127"/>
      <c r="VEE46" s="127"/>
      <c r="VEF46" s="127"/>
      <c r="VEG46" s="127"/>
      <c r="VEH46" s="127"/>
      <c r="VEI46" s="127"/>
      <c r="VEJ46" s="127"/>
      <c r="VEK46" s="127"/>
      <c r="VEL46" s="127"/>
      <c r="VEM46" s="127"/>
      <c r="VEN46" s="127"/>
      <c r="VEO46" s="127"/>
      <c r="VEP46" s="127"/>
      <c r="VEQ46" s="127"/>
      <c r="VER46" s="127"/>
      <c r="VES46" s="127"/>
      <c r="VET46" s="127"/>
      <c r="VEU46" s="127"/>
      <c r="VEV46" s="127"/>
      <c r="VEW46" s="127"/>
      <c r="VEX46" s="127"/>
      <c r="VEY46" s="127"/>
      <c r="VEZ46" s="127"/>
      <c r="VFA46" s="127"/>
      <c r="VFB46" s="127"/>
      <c r="VFC46" s="127"/>
      <c r="VFD46" s="127"/>
      <c r="VFE46" s="127"/>
      <c r="VFF46" s="127"/>
      <c r="VFG46" s="127"/>
      <c r="VFH46" s="127"/>
      <c r="VFI46" s="127"/>
      <c r="VFJ46" s="127"/>
      <c r="VFK46" s="127"/>
      <c r="VFL46" s="127"/>
      <c r="VFM46" s="127"/>
      <c r="VFN46" s="127"/>
      <c r="VFO46" s="127"/>
      <c r="VFP46" s="127"/>
      <c r="VFQ46" s="127"/>
      <c r="VFR46" s="127"/>
      <c r="VFS46" s="127"/>
      <c r="VFT46" s="127"/>
      <c r="VFU46" s="127"/>
      <c r="VFV46" s="127"/>
      <c r="VFW46" s="127"/>
      <c r="VFX46" s="127"/>
      <c r="VFY46" s="127"/>
      <c r="VFZ46" s="127"/>
      <c r="VGA46" s="127"/>
      <c r="VGB46" s="127"/>
      <c r="VGC46" s="127"/>
      <c r="VGD46" s="127"/>
      <c r="VGE46" s="127"/>
      <c r="VGF46" s="127"/>
      <c r="VGG46" s="127"/>
      <c r="VGH46" s="127"/>
      <c r="VGI46" s="127"/>
      <c r="VGJ46" s="127"/>
      <c r="VGK46" s="127"/>
      <c r="VGL46" s="127"/>
      <c r="VGM46" s="127"/>
      <c r="VGN46" s="127"/>
      <c r="VGO46" s="127"/>
      <c r="VGP46" s="127"/>
      <c r="VGQ46" s="127"/>
      <c r="VGR46" s="127"/>
      <c r="VGS46" s="127"/>
      <c r="VGT46" s="127"/>
      <c r="VGU46" s="127"/>
      <c r="VGV46" s="127"/>
      <c r="VGW46" s="127"/>
      <c r="VGX46" s="127"/>
      <c r="VGY46" s="127"/>
      <c r="VGZ46" s="127"/>
      <c r="VHA46" s="127"/>
      <c r="VHB46" s="127"/>
      <c r="VHC46" s="127"/>
      <c r="VHD46" s="127"/>
      <c r="VHE46" s="127"/>
      <c r="VHF46" s="127"/>
      <c r="VHG46" s="127"/>
      <c r="VHH46" s="127"/>
      <c r="VHI46" s="127"/>
      <c r="VHJ46" s="127"/>
      <c r="VHK46" s="127"/>
      <c r="VHL46" s="127"/>
      <c r="VHM46" s="127"/>
      <c r="VHN46" s="127"/>
      <c r="VHO46" s="127"/>
      <c r="VHP46" s="127"/>
      <c r="VHQ46" s="127"/>
      <c r="VHR46" s="127"/>
      <c r="VHS46" s="127"/>
      <c r="VHT46" s="127"/>
      <c r="VHU46" s="127"/>
      <c r="VHV46" s="127"/>
      <c r="VHW46" s="127"/>
      <c r="VHX46" s="127"/>
      <c r="VHY46" s="127"/>
      <c r="VHZ46" s="127"/>
      <c r="VIA46" s="127"/>
      <c r="VIB46" s="127"/>
      <c r="VIC46" s="127"/>
      <c r="VID46" s="127"/>
      <c r="VIE46" s="127"/>
      <c r="VIF46" s="127"/>
      <c r="VIG46" s="127"/>
      <c r="VIH46" s="127"/>
      <c r="VII46" s="127"/>
      <c r="VIJ46" s="127"/>
      <c r="VIK46" s="127"/>
      <c r="VIL46" s="127"/>
      <c r="VIM46" s="127"/>
      <c r="VIN46" s="127"/>
      <c r="VIO46" s="127"/>
      <c r="VIP46" s="127"/>
      <c r="VIQ46" s="127"/>
      <c r="VIR46" s="127"/>
      <c r="VIS46" s="127"/>
      <c r="VIT46" s="127"/>
      <c r="VIU46" s="127"/>
      <c r="VIV46" s="127"/>
      <c r="VIW46" s="127"/>
      <c r="VIX46" s="127"/>
      <c r="VIY46" s="127"/>
      <c r="VIZ46" s="127"/>
      <c r="VJA46" s="127"/>
      <c r="VJB46" s="127"/>
      <c r="VJC46" s="127"/>
      <c r="VJD46" s="127"/>
      <c r="VJE46" s="127"/>
      <c r="VJF46" s="127"/>
      <c r="VJG46" s="127"/>
      <c r="VJH46" s="127"/>
      <c r="VJI46" s="127"/>
      <c r="VJJ46" s="127"/>
      <c r="VJK46" s="127"/>
      <c r="VJL46" s="127"/>
      <c r="VJM46" s="127"/>
      <c r="VJN46" s="127"/>
      <c r="VJO46" s="127"/>
      <c r="VJP46" s="127"/>
      <c r="VJQ46" s="127"/>
      <c r="VJR46" s="127"/>
      <c r="VJS46" s="127"/>
      <c r="VJT46" s="127"/>
      <c r="VJU46" s="127"/>
      <c r="VJV46" s="127"/>
      <c r="VJW46" s="127"/>
      <c r="VJX46" s="127"/>
      <c r="VJY46" s="127"/>
      <c r="VJZ46" s="127"/>
      <c r="VKA46" s="127"/>
      <c r="VKB46" s="127"/>
      <c r="VKC46" s="127"/>
      <c r="VKD46" s="127"/>
      <c r="VKE46" s="127"/>
      <c r="VKF46" s="127"/>
      <c r="VKG46" s="127"/>
      <c r="VKH46" s="127"/>
      <c r="VKI46" s="127"/>
      <c r="VKJ46" s="127"/>
      <c r="VKK46" s="127"/>
      <c r="VKL46" s="127"/>
      <c r="VKM46" s="127"/>
      <c r="VKN46" s="127"/>
      <c r="VKO46" s="127"/>
      <c r="VKP46" s="127"/>
      <c r="VKQ46" s="127"/>
      <c r="VKR46" s="127"/>
      <c r="VKS46" s="127"/>
      <c r="VKT46" s="127"/>
      <c r="VKU46" s="127"/>
      <c r="VKV46" s="127"/>
      <c r="VKW46" s="127"/>
      <c r="VKX46" s="127"/>
      <c r="VKY46" s="127"/>
      <c r="VKZ46" s="127"/>
      <c r="VLA46" s="127"/>
      <c r="VLB46" s="127"/>
      <c r="VLC46" s="127"/>
      <c r="VLD46" s="127"/>
      <c r="VLE46" s="127"/>
      <c r="VLF46" s="127"/>
      <c r="VLG46" s="127"/>
      <c r="VLH46" s="127"/>
      <c r="VLI46" s="127"/>
      <c r="VLJ46" s="127"/>
      <c r="VLK46" s="127"/>
      <c r="VLL46" s="127"/>
      <c r="VLM46" s="127"/>
      <c r="VLN46" s="127"/>
      <c r="VLO46" s="127"/>
      <c r="VLP46" s="127"/>
      <c r="VLQ46" s="127"/>
      <c r="VLR46" s="127"/>
      <c r="VLS46" s="127"/>
      <c r="VLT46" s="127"/>
      <c r="VLU46" s="127"/>
      <c r="VLV46" s="127"/>
      <c r="VLW46" s="127"/>
      <c r="VLX46" s="127"/>
      <c r="VLY46" s="127"/>
      <c r="VLZ46" s="127"/>
      <c r="VMA46" s="127"/>
      <c r="VMB46" s="127"/>
      <c r="VMC46" s="127"/>
      <c r="VMD46" s="127"/>
      <c r="VME46" s="127"/>
      <c r="VMF46" s="127"/>
      <c r="VMG46" s="127"/>
      <c r="VMH46" s="127"/>
      <c r="VMI46" s="127"/>
      <c r="VMJ46" s="127"/>
      <c r="VMK46" s="127"/>
      <c r="VML46" s="127"/>
      <c r="VMM46" s="127"/>
      <c r="VMN46" s="127"/>
      <c r="VMO46" s="127"/>
      <c r="VMP46" s="127"/>
      <c r="VMQ46" s="127"/>
      <c r="VMR46" s="127"/>
      <c r="VMS46" s="127"/>
      <c r="VMT46" s="127"/>
      <c r="VMU46" s="127"/>
      <c r="VMV46" s="127"/>
      <c r="VMW46" s="127"/>
      <c r="VMX46" s="127"/>
      <c r="VMY46" s="127"/>
      <c r="VMZ46" s="127"/>
      <c r="VNA46" s="127"/>
      <c r="VNB46" s="127"/>
      <c r="VNC46" s="127"/>
      <c r="VND46" s="127"/>
      <c r="VNE46" s="127"/>
      <c r="VNF46" s="127"/>
      <c r="VNG46" s="127"/>
      <c r="VNH46" s="127"/>
      <c r="VNI46" s="127"/>
      <c r="VNJ46" s="127"/>
      <c r="VNK46" s="127"/>
      <c r="VNL46" s="127"/>
      <c r="VNM46" s="127"/>
      <c r="VNN46" s="127"/>
      <c r="VNO46" s="127"/>
      <c r="VNP46" s="127"/>
      <c r="VNQ46" s="127"/>
      <c r="VNR46" s="127"/>
      <c r="VNS46" s="127"/>
      <c r="VNT46" s="127"/>
      <c r="VNU46" s="127"/>
      <c r="VNV46" s="127"/>
      <c r="VNW46" s="127"/>
      <c r="VNX46" s="127"/>
      <c r="VNY46" s="127"/>
      <c r="VNZ46" s="127"/>
      <c r="VOA46" s="127"/>
      <c r="VOB46" s="127"/>
      <c r="VOC46" s="127"/>
      <c r="VOD46" s="127"/>
      <c r="VOE46" s="127"/>
      <c r="VOF46" s="127"/>
      <c r="VOG46" s="127"/>
      <c r="VOH46" s="127"/>
      <c r="VOI46" s="127"/>
      <c r="VOJ46" s="127"/>
      <c r="VOK46" s="127"/>
      <c r="VOL46" s="127"/>
      <c r="VOM46" s="127"/>
      <c r="VON46" s="127"/>
      <c r="VOO46" s="127"/>
      <c r="VOP46" s="127"/>
      <c r="VOQ46" s="127"/>
      <c r="VOR46" s="127"/>
      <c r="VOS46" s="127"/>
      <c r="VOT46" s="127"/>
      <c r="VOU46" s="127"/>
      <c r="VOV46" s="127"/>
      <c r="VOW46" s="127"/>
      <c r="VOX46" s="127"/>
      <c r="VOY46" s="127"/>
      <c r="VOZ46" s="127"/>
      <c r="VPA46" s="127"/>
      <c r="VPB46" s="127"/>
      <c r="VPC46" s="127"/>
      <c r="VPD46" s="127"/>
      <c r="VPE46" s="127"/>
      <c r="VPF46" s="127"/>
      <c r="VPG46" s="127"/>
      <c r="VPH46" s="127"/>
      <c r="VPI46" s="127"/>
      <c r="VPJ46" s="127"/>
      <c r="VPK46" s="127"/>
      <c r="VPL46" s="127"/>
      <c r="VPM46" s="127"/>
      <c r="VPN46" s="127"/>
      <c r="VPO46" s="127"/>
      <c r="VPP46" s="127"/>
      <c r="VPQ46" s="127"/>
      <c r="VPR46" s="127"/>
      <c r="VPS46" s="127"/>
      <c r="VPT46" s="127"/>
      <c r="VPU46" s="127"/>
      <c r="VPV46" s="127"/>
      <c r="VPW46" s="127"/>
      <c r="VPX46" s="127"/>
      <c r="VPY46" s="127"/>
      <c r="VPZ46" s="127"/>
      <c r="VQA46" s="127"/>
      <c r="VQB46" s="127"/>
      <c r="VQC46" s="127"/>
      <c r="VQD46" s="127"/>
      <c r="VQE46" s="127"/>
      <c r="VQF46" s="127"/>
      <c r="VQG46" s="127"/>
      <c r="VQH46" s="127"/>
      <c r="VQI46" s="127"/>
      <c r="VQJ46" s="127"/>
      <c r="VQK46" s="127"/>
      <c r="VQL46" s="127"/>
      <c r="VQM46" s="127"/>
      <c r="VQN46" s="127"/>
      <c r="VQO46" s="127"/>
      <c r="VQP46" s="127"/>
      <c r="VQQ46" s="127"/>
      <c r="VQR46" s="127"/>
      <c r="VQS46" s="127"/>
      <c r="VQT46" s="127"/>
      <c r="VQU46" s="127"/>
      <c r="VQV46" s="127"/>
      <c r="VQW46" s="127"/>
      <c r="VQX46" s="127"/>
      <c r="VQY46" s="127"/>
      <c r="VQZ46" s="127"/>
      <c r="VRA46" s="127"/>
      <c r="VRB46" s="127"/>
      <c r="VRC46" s="127"/>
      <c r="VRD46" s="127"/>
      <c r="VRE46" s="127"/>
      <c r="VRF46" s="127"/>
      <c r="VRG46" s="127"/>
      <c r="VRH46" s="127"/>
      <c r="VRI46" s="127"/>
      <c r="VRJ46" s="127"/>
      <c r="VRK46" s="127"/>
      <c r="VRL46" s="127"/>
      <c r="VRM46" s="127"/>
      <c r="VRN46" s="127"/>
      <c r="VRO46" s="127"/>
      <c r="VRP46" s="127"/>
      <c r="VRQ46" s="127"/>
      <c r="VRR46" s="127"/>
      <c r="VRS46" s="127"/>
      <c r="VRT46" s="127"/>
      <c r="VRU46" s="127"/>
      <c r="VRV46" s="127"/>
      <c r="VRW46" s="127"/>
      <c r="VRX46" s="127"/>
      <c r="VRY46" s="127"/>
      <c r="VRZ46" s="127"/>
      <c r="VSA46" s="127"/>
      <c r="VSB46" s="127"/>
      <c r="VSC46" s="127"/>
      <c r="VSD46" s="127"/>
      <c r="VSE46" s="127"/>
      <c r="VSF46" s="127"/>
      <c r="VSG46" s="127"/>
      <c r="VSH46" s="127"/>
      <c r="VSI46" s="127"/>
      <c r="VSJ46" s="127"/>
      <c r="VSK46" s="127"/>
      <c r="VSL46" s="127"/>
      <c r="VSM46" s="127"/>
      <c r="VSN46" s="127"/>
      <c r="VSO46" s="127"/>
      <c r="VSP46" s="127"/>
      <c r="VSQ46" s="127"/>
      <c r="VSR46" s="127"/>
      <c r="VSS46" s="127"/>
      <c r="VST46" s="127"/>
      <c r="VSU46" s="127"/>
      <c r="VSV46" s="127"/>
      <c r="VSW46" s="127"/>
      <c r="VSX46" s="127"/>
      <c r="VSY46" s="127"/>
      <c r="VSZ46" s="127"/>
      <c r="VTA46" s="127"/>
      <c r="VTB46" s="127"/>
      <c r="VTC46" s="127"/>
      <c r="VTD46" s="127"/>
      <c r="VTE46" s="127"/>
      <c r="VTF46" s="127"/>
      <c r="VTG46" s="127"/>
      <c r="VTH46" s="127"/>
      <c r="VTI46" s="127"/>
      <c r="VTJ46" s="127"/>
      <c r="VTK46" s="127"/>
      <c r="VTL46" s="127"/>
      <c r="VTM46" s="127"/>
      <c r="VTN46" s="127"/>
      <c r="VTO46" s="127"/>
      <c r="VTP46" s="127"/>
      <c r="VTQ46" s="127"/>
      <c r="VTR46" s="127"/>
      <c r="VTS46" s="127"/>
      <c r="VTT46" s="127"/>
      <c r="VTU46" s="127"/>
      <c r="VTV46" s="127"/>
      <c r="VTW46" s="127"/>
      <c r="VTX46" s="127"/>
      <c r="VTY46" s="127"/>
      <c r="VTZ46" s="127"/>
      <c r="VUA46" s="127"/>
      <c r="VUB46" s="127"/>
      <c r="VUC46" s="127"/>
      <c r="VUD46" s="127"/>
      <c r="VUE46" s="127"/>
      <c r="VUF46" s="127"/>
      <c r="VUG46" s="127"/>
      <c r="VUH46" s="127"/>
      <c r="VUI46" s="127"/>
      <c r="VUJ46" s="127"/>
      <c r="VUK46" s="127"/>
      <c r="VUL46" s="127"/>
      <c r="VUM46" s="127"/>
      <c r="VUN46" s="127"/>
      <c r="VUO46" s="127"/>
      <c r="VUP46" s="127"/>
      <c r="VUQ46" s="127"/>
      <c r="VUR46" s="127"/>
      <c r="VUS46" s="127"/>
      <c r="VUT46" s="127"/>
      <c r="VUU46" s="127"/>
      <c r="VUV46" s="127"/>
      <c r="VUW46" s="127"/>
      <c r="VUX46" s="127"/>
      <c r="VUY46" s="127"/>
      <c r="VUZ46" s="127"/>
      <c r="VVA46" s="127"/>
      <c r="VVB46" s="127"/>
      <c r="VVC46" s="127"/>
      <c r="VVD46" s="127"/>
      <c r="VVE46" s="127"/>
      <c r="VVF46" s="127"/>
      <c r="VVG46" s="127"/>
      <c r="VVH46" s="127"/>
      <c r="VVI46" s="127"/>
      <c r="VVJ46" s="127"/>
      <c r="VVK46" s="127"/>
      <c r="VVL46" s="127"/>
      <c r="VVM46" s="127"/>
      <c r="VVN46" s="127"/>
      <c r="VVO46" s="127"/>
      <c r="VVP46" s="127"/>
      <c r="VVQ46" s="127"/>
      <c r="VVR46" s="127"/>
      <c r="VVS46" s="127"/>
      <c r="VVT46" s="127"/>
      <c r="VVU46" s="127"/>
      <c r="VVV46" s="127"/>
      <c r="VVW46" s="127"/>
      <c r="VVX46" s="127"/>
      <c r="VVY46" s="127"/>
      <c r="VVZ46" s="127"/>
      <c r="VWA46" s="127"/>
      <c r="VWB46" s="127"/>
      <c r="VWC46" s="127"/>
      <c r="VWD46" s="127"/>
      <c r="VWE46" s="127"/>
      <c r="VWF46" s="127"/>
      <c r="VWG46" s="127"/>
      <c r="VWH46" s="127"/>
      <c r="VWI46" s="127"/>
      <c r="VWJ46" s="127"/>
      <c r="VWK46" s="127"/>
      <c r="VWL46" s="127"/>
      <c r="VWM46" s="127"/>
      <c r="VWN46" s="127"/>
      <c r="VWO46" s="127"/>
      <c r="VWP46" s="127"/>
      <c r="VWQ46" s="127"/>
      <c r="VWR46" s="127"/>
      <c r="VWS46" s="127"/>
      <c r="VWT46" s="127"/>
      <c r="VWU46" s="127"/>
      <c r="VWV46" s="127"/>
      <c r="VWW46" s="127"/>
      <c r="VWX46" s="127"/>
      <c r="VWY46" s="127"/>
      <c r="VWZ46" s="127"/>
      <c r="VXA46" s="127"/>
      <c r="VXB46" s="127"/>
      <c r="VXC46" s="127"/>
      <c r="VXD46" s="127"/>
      <c r="VXE46" s="127"/>
      <c r="VXF46" s="127"/>
      <c r="VXG46" s="127"/>
      <c r="VXH46" s="127"/>
      <c r="VXI46" s="127"/>
      <c r="VXJ46" s="127"/>
      <c r="VXK46" s="127"/>
      <c r="VXL46" s="127"/>
      <c r="VXM46" s="127"/>
      <c r="VXN46" s="127"/>
      <c r="VXO46" s="127"/>
      <c r="VXP46" s="127"/>
      <c r="VXQ46" s="127"/>
      <c r="VXR46" s="127"/>
      <c r="VXS46" s="127"/>
      <c r="VXT46" s="127"/>
      <c r="VXU46" s="127"/>
      <c r="VXV46" s="127"/>
      <c r="VXW46" s="127"/>
      <c r="VXX46" s="127"/>
      <c r="VXY46" s="127"/>
      <c r="VXZ46" s="127"/>
      <c r="VYA46" s="127"/>
      <c r="VYB46" s="127"/>
      <c r="VYC46" s="127"/>
      <c r="VYD46" s="127"/>
      <c r="VYE46" s="127"/>
      <c r="VYF46" s="127"/>
      <c r="VYG46" s="127"/>
      <c r="VYH46" s="127"/>
      <c r="VYI46" s="127"/>
      <c r="VYJ46" s="127"/>
      <c r="VYK46" s="127"/>
      <c r="VYL46" s="127"/>
      <c r="VYM46" s="127"/>
      <c r="VYN46" s="127"/>
      <c r="VYO46" s="127"/>
      <c r="VYP46" s="127"/>
      <c r="VYQ46" s="127"/>
      <c r="VYR46" s="127"/>
      <c r="VYS46" s="127"/>
      <c r="VYT46" s="127"/>
      <c r="VYU46" s="127"/>
      <c r="VYV46" s="127"/>
      <c r="VYW46" s="127"/>
      <c r="VYX46" s="127"/>
      <c r="VYY46" s="127"/>
      <c r="VYZ46" s="127"/>
      <c r="VZA46" s="127"/>
      <c r="VZB46" s="127"/>
      <c r="VZC46" s="127"/>
      <c r="VZD46" s="127"/>
      <c r="VZE46" s="127"/>
      <c r="VZF46" s="127"/>
      <c r="VZG46" s="127"/>
      <c r="VZH46" s="127"/>
      <c r="VZI46" s="127"/>
      <c r="VZJ46" s="127"/>
      <c r="VZK46" s="127"/>
      <c r="VZL46" s="127"/>
      <c r="VZM46" s="127"/>
      <c r="VZN46" s="127"/>
      <c r="VZO46" s="127"/>
      <c r="VZP46" s="127"/>
      <c r="VZQ46" s="127"/>
      <c r="VZR46" s="127"/>
      <c r="VZS46" s="127"/>
      <c r="VZT46" s="127"/>
      <c r="VZU46" s="127"/>
      <c r="VZV46" s="127"/>
      <c r="VZW46" s="127"/>
      <c r="VZX46" s="127"/>
      <c r="VZY46" s="127"/>
      <c r="VZZ46" s="127"/>
      <c r="WAA46" s="127"/>
      <c r="WAB46" s="127"/>
      <c r="WAC46" s="127"/>
      <c r="WAD46" s="127"/>
      <c r="WAE46" s="127"/>
      <c r="WAF46" s="127"/>
      <c r="WAG46" s="127"/>
      <c r="WAH46" s="127"/>
      <c r="WAI46" s="127"/>
      <c r="WAJ46" s="127"/>
      <c r="WAK46" s="127"/>
      <c r="WAL46" s="127"/>
      <c r="WAM46" s="127"/>
      <c r="WAN46" s="127"/>
      <c r="WAO46" s="127"/>
      <c r="WAP46" s="127"/>
      <c r="WAQ46" s="127"/>
      <c r="WAR46" s="127"/>
      <c r="WAS46" s="127"/>
      <c r="WAT46" s="127"/>
      <c r="WAU46" s="127"/>
      <c r="WAV46" s="127"/>
      <c r="WAW46" s="127"/>
      <c r="WAX46" s="127"/>
      <c r="WAY46" s="127"/>
      <c r="WAZ46" s="127"/>
      <c r="WBA46" s="127"/>
      <c r="WBB46" s="127"/>
      <c r="WBC46" s="127"/>
      <c r="WBD46" s="127"/>
      <c r="WBE46" s="127"/>
      <c r="WBF46" s="127"/>
      <c r="WBG46" s="127"/>
      <c r="WBH46" s="127"/>
      <c r="WBI46" s="127"/>
      <c r="WBJ46" s="127"/>
      <c r="WBK46" s="127"/>
      <c r="WBL46" s="127"/>
      <c r="WBM46" s="127"/>
      <c r="WBN46" s="127"/>
      <c r="WBO46" s="127"/>
      <c r="WBP46" s="127"/>
      <c r="WBQ46" s="127"/>
      <c r="WBR46" s="127"/>
      <c r="WBS46" s="127"/>
      <c r="WBT46" s="127"/>
      <c r="WBU46" s="127"/>
      <c r="WBV46" s="127"/>
      <c r="WBW46" s="127"/>
      <c r="WBX46" s="127"/>
      <c r="WBY46" s="127"/>
      <c r="WBZ46" s="127"/>
      <c r="WCA46" s="127"/>
      <c r="WCB46" s="127"/>
      <c r="WCC46" s="127"/>
      <c r="WCD46" s="127"/>
      <c r="WCE46" s="127"/>
      <c r="WCF46" s="127"/>
      <c r="WCG46" s="127"/>
      <c r="WCH46" s="127"/>
      <c r="WCI46" s="127"/>
      <c r="WCJ46" s="127"/>
      <c r="WCK46" s="127"/>
      <c r="WCL46" s="127"/>
      <c r="WCM46" s="127"/>
      <c r="WCN46" s="127"/>
      <c r="WCO46" s="127"/>
      <c r="WCP46" s="127"/>
      <c r="WCQ46" s="127"/>
      <c r="WCR46" s="127"/>
      <c r="WCS46" s="127"/>
      <c r="WCT46" s="127"/>
      <c r="WCU46" s="127"/>
      <c r="WCV46" s="127"/>
      <c r="WCW46" s="127"/>
      <c r="WCX46" s="127"/>
      <c r="WCY46" s="127"/>
      <c r="WCZ46" s="127"/>
      <c r="WDA46" s="127"/>
      <c r="WDB46" s="127"/>
      <c r="WDC46" s="127"/>
      <c r="WDD46" s="127"/>
      <c r="WDE46" s="127"/>
      <c r="WDF46" s="127"/>
      <c r="WDG46" s="127"/>
      <c r="WDH46" s="127"/>
      <c r="WDI46" s="127"/>
      <c r="WDJ46" s="127"/>
      <c r="WDK46" s="127"/>
      <c r="WDL46" s="127"/>
      <c r="WDM46" s="127"/>
      <c r="WDN46" s="127"/>
      <c r="WDO46" s="127"/>
      <c r="WDP46" s="127"/>
      <c r="WDQ46" s="127"/>
      <c r="WDR46" s="127"/>
      <c r="WDS46" s="127"/>
      <c r="WDT46" s="127"/>
      <c r="WDU46" s="127"/>
      <c r="WDV46" s="127"/>
      <c r="WDW46" s="127"/>
      <c r="WDX46" s="127"/>
      <c r="WDY46" s="127"/>
      <c r="WDZ46" s="127"/>
      <c r="WEA46" s="127"/>
      <c r="WEB46" s="127"/>
      <c r="WEC46" s="127"/>
      <c r="WED46" s="127"/>
      <c r="WEE46" s="127"/>
      <c r="WEF46" s="127"/>
      <c r="WEG46" s="127"/>
      <c r="WEH46" s="127"/>
      <c r="WEI46" s="127"/>
      <c r="WEJ46" s="127"/>
      <c r="WEK46" s="127"/>
      <c r="WEL46" s="127"/>
      <c r="WEM46" s="127"/>
      <c r="WEN46" s="127"/>
      <c r="WEO46" s="127"/>
      <c r="WEP46" s="127"/>
      <c r="WEQ46" s="127"/>
      <c r="WER46" s="127"/>
      <c r="WES46" s="127"/>
      <c r="WET46" s="127"/>
      <c r="WEU46" s="127"/>
      <c r="WEV46" s="127"/>
      <c r="WEW46" s="127"/>
      <c r="WEX46" s="127"/>
      <c r="WEY46" s="127"/>
      <c r="WEZ46" s="127"/>
      <c r="WFA46" s="127"/>
      <c r="WFB46" s="127"/>
      <c r="WFC46" s="127"/>
      <c r="WFD46" s="127"/>
      <c r="WFE46" s="127"/>
      <c r="WFF46" s="127"/>
      <c r="WFG46" s="127"/>
      <c r="WFH46" s="127"/>
      <c r="WFI46" s="127"/>
      <c r="WFJ46" s="127"/>
      <c r="WFK46" s="127"/>
      <c r="WFL46" s="127"/>
      <c r="WFM46" s="127"/>
      <c r="WFN46" s="127"/>
      <c r="WFO46" s="127"/>
      <c r="WFP46" s="127"/>
      <c r="WFQ46" s="127"/>
      <c r="WFR46" s="127"/>
      <c r="WFS46" s="127"/>
      <c r="WFT46" s="127"/>
      <c r="WFU46" s="127"/>
      <c r="WFV46" s="127"/>
      <c r="WFW46" s="127"/>
      <c r="WFX46" s="127"/>
      <c r="WFY46" s="127"/>
      <c r="WFZ46" s="127"/>
      <c r="WGA46" s="127"/>
      <c r="WGB46" s="127"/>
      <c r="WGC46" s="127"/>
      <c r="WGD46" s="127"/>
      <c r="WGE46" s="127"/>
      <c r="WGF46" s="127"/>
      <c r="WGG46" s="127"/>
      <c r="WGH46" s="127"/>
      <c r="WGI46" s="127"/>
      <c r="WGJ46" s="127"/>
      <c r="WGK46" s="127"/>
      <c r="WGL46" s="127"/>
      <c r="WGM46" s="127"/>
      <c r="WGN46" s="127"/>
      <c r="WGO46" s="127"/>
      <c r="WGP46" s="127"/>
      <c r="WGQ46" s="127"/>
      <c r="WGR46" s="127"/>
      <c r="WGS46" s="127"/>
      <c r="WGT46" s="127"/>
      <c r="WGU46" s="127"/>
      <c r="WGV46" s="127"/>
      <c r="WGW46" s="127"/>
      <c r="WGX46" s="127"/>
      <c r="WGY46" s="127"/>
      <c r="WGZ46" s="127"/>
      <c r="WHA46" s="127"/>
      <c r="WHB46" s="127"/>
      <c r="WHC46" s="127"/>
      <c r="WHD46" s="127"/>
      <c r="WHE46" s="127"/>
      <c r="WHF46" s="127"/>
      <c r="WHG46" s="127"/>
      <c r="WHH46" s="127"/>
      <c r="WHI46" s="127"/>
      <c r="WHJ46" s="127"/>
      <c r="WHK46" s="127"/>
      <c r="WHL46" s="127"/>
      <c r="WHM46" s="127"/>
      <c r="WHN46" s="127"/>
      <c r="WHO46" s="127"/>
      <c r="WHP46" s="127"/>
      <c r="WHQ46" s="127"/>
      <c r="WHR46" s="127"/>
      <c r="WHS46" s="127"/>
      <c r="WHT46" s="127"/>
      <c r="WHU46" s="127"/>
      <c r="WHV46" s="127"/>
      <c r="WHW46" s="127"/>
      <c r="WHX46" s="127"/>
      <c r="WHY46" s="127"/>
      <c r="WHZ46" s="127"/>
      <c r="WIA46" s="127"/>
      <c r="WIB46" s="127"/>
      <c r="WIC46" s="127"/>
      <c r="WID46" s="127"/>
      <c r="WIE46" s="127"/>
      <c r="WIF46" s="127"/>
      <c r="WIG46" s="127"/>
      <c r="WIH46" s="127"/>
      <c r="WII46" s="127"/>
      <c r="WIJ46" s="127"/>
      <c r="WIK46" s="127"/>
      <c r="WIL46" s="127"/>
      <c r="WIM46" s="127"/>
      <c r="WIN46" s="127"/>
      <c r="WIO46" s="127"/>
      <c r="WIP46" s="127"/>
      <c r="WIQ46" s="127"/>
      <c r="WIR46" s="127"/>
      <c r="WIS46" s="127"/>
      <c r="WIT46" s="127"/>
      <c r="WIU46" s="127"/>
      <c r="WIV46" s="127"/>
      <c r="WIW46" s="127"/>
      <c r="WIX46" s="127"/>
      <c r="WIY46" s="127"/>
      <c r="WIZ46" s="127"/>
      <c r="WJA46" s="127"/>
      <c r="WJB46" s="127"/>
      <c r="WJC46" s="127"/>
      <c r="WJD46" s="127"/>
      <c r="WJE46" s="127"/>
      <c r="WJF46" s="127"/>
      <c r="WJG46" s="127"/>
      <c r="WJH46" s="127"/>
      <c r="WJI46" s="127"/>
      <c r="WJJ46" s="127"/>
      <c r="WJK46" s="127"/>
      <c r="WJL46" s="127"/>
      <c r="WJM46" s="127"/>
      <c r="WJN46" s="127"/>
      <c r="WJO46" s="127"/>
      <c r="WJP46" s="127"/>
      <c r="WJQ46" s="127"/>
      <c r="WJR46" s="127"/>
      <c r="WJS46" s="127"/>
      <c r="WJT46" s="127"/>
      <c r="WJU46" s="127"/>
      <c r="WJV46" s="127"/>
      <c r="WJW46" s="127"/>
      <c r="WJX46" s="127"/>
      <c r="WJY46" s="127"/>
      <c r="WJZ46" s="127"/>
      <c r="WKA46" s="127"/>
      <c r="WKB46" s="127"/>
      <c r="WKC46" s="127"/>
      <c r="WKD46" s="127"/>
      <c r="WKE46" s="127"/>
      <c r="WKF46" s="127"/>
      <c r="WKG46" s="127"/>
      <c r="WKH46" s="127"/>
      <c r="WKI46" s="127"/>
      <c r="WKJ46" s="127"/>
      <c r="WKK46" s="127"/>
      <c r="WKL46" s="127"/>
      <c r="WKM46" s="127"/>
      <c r="WKN46" s="127"/>
      <c r="WKO46" s="127"/>
      <c r="WKP46" s="127"/>
      <c r="WKQ46" s="127"/>
      <c r="WKR46" s="127"/>
      <c r="WKS46" s="127"/>
      <c r="WKT46" s="127"/>
      <c r="WKU46" s="127"/>
      <c r="WKV46" s="127"/>
      <c r="WKW46" s="127"/>
      <c r="WKX46" s="127"/>
      <c r="WKY46" s="127"/>
      <c r="WKZ46" s="127"/>
      <c r="WLA46" s="127"/>
      <c r="WLB46" s="127"/>
      <c r="WLC46" s="127"/>
      <c r="WLD46" s="127"/>
      <c r="WLE46" s="127"/>
      <c r="WLF46" s="127"/>
      <c r="WLG46" s="127"/>
      <c r="WLH46" s="127"/>
      <c r="WLI46" s="127"/>
      <c r="WLJ46" s="127"/>
      <c r="WLK46" s="127"/>
      <c r="WLL46" s="127"/>
      <c r="WLM46" s="127"/>
      <c r="WLN46" s="127"/>
      <c r="WLO46" s="127"/>
      <c r="WLP46" s="127"/>
      <c r="WLQ46" s="127"/>
      <c r="WLR46" s="127"/>
      <c r="WLS46" s="127"/>
      <c r="WLT46" s="127"/>
      <c r="WLU46" s="127"/>
      <c r="WLV46" s="127"/>
      <c r="WLW46" s="127"/>
      <c r="WLX46" s="127"/>
      <c r="WLY46" s="127"/>
      <c r="WLZ46" s="127"/>
      <c r="WMA46" s="127"/>
      <c r="WMB46" s="127"/>
      <c r="WMC46" s="127"/>
      <c r="WMD46" s="127"/>
      <c r="WME46" s="127"/>
      <c r="WMF46" s="127"/>
      <c r="WMG46" s="127"/>
      <c r="WMH46" s="127"/>
      <c r="WMI46" s="127"/>
      <c r="WMJ46" s="127"/>
      <c r="WMK46" s="127"/>
      <c r="WML46" s="127"/>
      <c r="WMM46" s="127"/>
      <c r="WMN46" s="127"/>
      <c r="WMO46" s="127"/>
      <c r="WMP46" s="127"/>
      <c r="WMQ46" s="127"/>
      <c r="WMR46" s="127"/>
      <c r="WMS46" s="127"/>
      <c r="WMT46" s="127"/>
      <c r="WMU46" s="127"/>
      <c r="WMV46" s="127"/>
      <c r="WMW46" s="127"/>
      <c r="WMX46" s="127"/>
      <c r="WMY46" s="127"/>
      <c r="WMZ46" s="127"/>
      <c r="WNA46" s="127"/>
      <c r="WNB46" s="127"/>
      <c r="WNC46" s="127"/>
      <c r="WND46" s="127"/>
      <c r="WNE46" s="127"/>
      <c r="WNF46" s="127"/>
      <c r="WNG46" s="127"/>
      <c r="WNH46" s="127"/>
      <c r="WNI46" s="127"/>
      <c r="WNJ46" s="127"/>
      <c r="WNK46" s="127"/>
      <c r="WNL46" s="127"/>
      <c r="WNM46" s="127"/>
      <c r="WNN46" s="127"/>
      <c r="WNO46" s="127"/>
      <c r="WNP46" s="127"/>
      <c r="WNQ46" s="127"/>
      <c r="WNR46" s="127"/>
      <c r="WNS46" s="127"/>
      <c r="WNT46" s="127"/>
      <c r="WNU46" s="127"/>
      <c r="WNV46" s="127"/>
      <c r="WNW46" s="127"/>
      <c r="WNX46" s="127"/>
      <c r="WNY46" s="127"/>
      <c r="WNZ46" s="127"/>
      <c r="WOA46" s="127"/>
      <c r="WOB46" s="127"/>
      <c r="WOC46" s="127"/>
      <c r="WOD46" s="127"/>
      <c r="WOE46" s="127"/>
      <c r="WOF46" s="127"/>
      <c r="WOG46" s="127"/>
      <c r="WOH46" s="127"/>
      <c r="WOI46" s="127"/>
      <c r="WOJ46" s="127"/>
      <c r="WOK46" s="127"/>
      <c r="WOL46" s="127"/>
      <c r="WOM46" s="127"/>
      <c r="WON46" s="127"/>
      <c r="WOO46" s="127"/>
      <c r="WOP46" s="127"/>
      <c r="WOQ46" s="127"/>
      <c r="WOR46" s="127"/>
      <c r="WOS46" s="127"/>
      <c r="WOT46" s="127"/>
      <c r="WOU46" s="127"/>
      <c r="WOV46" s="127"/>
      <c r="WOW46" s="127"/>
      <c r="WOX46" s="127"/>
      <c r="WOY46" s="127"/>
      <c r="WOZ46" s="127"/>
      <c r="WPA46" s="127"/>
      <c r="WPB46" s="127"/>
      <c r="WPC46" s="127"/>
      <c r="WPD46" s="127"/>
      <c r="WPE46" s="127"/>
      <c r="WPF46" s="127"/>
      <c r="WPG46" s="127"/>
      <c r="WPH46" s="127"/>
      <c r="WPI46" s="127"/>
      <c r="WPJ46" s="127"/>
      <c r="WPK46" s="127"/>
      <c r="WPL46" s="127"/>
      <c r="WPM46" s="127"/>
      <c r="WPN46" s="127"/>
      <c r="WPO46" s="127"/>
      <c r="WPP46" s="127"/>
      <c r="WPQ46" s="127"/>
      <c r="WPR46" s="127"/>
      <c r="WPS46" s="127"/>
      <c r="WPT46" s="127"/>
      <c r="WPU46" s="127"/>
      <c r="WPV46" s="127"/>
      <c r="WPW46" s="127"/>
      <c r="WPX46" s="127"/>
      <c r="WPY46" s="127"/>
      <c r="WPZ46" s="127"/>
      <c r="WQA46" s="127"/>
      <c r="WQB46" s="127"/>
      <c r="WQC46" s="127"/>
      <c r="WQD46" s="127"/>
      <c r="WQE46" s="127"/>
      <c r="WQF46" s="127"/>
      <c r="WQG46" s="127"/>
      <c r="WQH46" s="127"/>
      <c r="WQI46" s="127"/>
      <c r="WQJ46" s="127"/>
      <c r="WQK46" s="127"/>
      <c r="WQL46" s="127"/>
      <c r="WQM46" s="127"/>
      <c r="WQN46" s="127"/>
      <c r="WQO46" s="127"/>
      <c r="WQP46" s="127"/>
      <c r="WQQ46" s="127"/>
      <c r="WQR46" s="127"/>
      <c r="WQS46" s="127"/>
      <c r="WQT46" s="127"/>
      <c r="WQU46" s="127"/>
      <c r="WQV46" s="127"/>
      <c r="WQW46" s="127"/>
      <c r="WQX46" s="127"/>
      <c r="WQY46" s="127"/>
      <c r="WQZ46" s="127"/>
      <c r="WRA46" s="127"/>
      <c r="WRB46" s="127"/>
      <c r="WRC46" s="127"/>
      <c r="WRD46" s="127"/>
      <c r="WRE46" s="127"/>
      <c r="WRF46" s="127"/>
      <c r="WRG46" s="127"/>
      <c r="WRH46" s="127"/>
      <c r="WRI46" s="127"/>
      <c r="WRJ46" s="127"/>
      <c r="WRK46" s="127"/>
      <c r="WRL46" s="127"/>
      <c r="WRM46" s="127"/>
      <c r="WRN46" s="127"/>
      <c r="WRO46" s="127"/>
      <c r="WRP46" s="127"/>
      <c r="WRQ46" s="127"/>
      <c r="WRR46" s="127"/>
      <c r="WRS46" s="127"/>
      <c r="WRT46" s="127"/>
      <c r="WRU46" s="127"/>
      <c r="WRV46" s="127"/>
      <c r="WRW46" s="127"/>
      <c r="WRX46" s="127"/>
      <c r="WRY46" s="127"/>
      <c r="WRZ46" s="127"/>
      <c r="WSA46" s="127"/>
      <c r="WSB46" s="127"/>
      <c r="WSC46" s="127"/>
      <c r="WSD46" s="127"/>
      <c r="WSE46" s="127"/>
      <c r="WSF46" s="127"/>
      <c r="WSG46" s="127"/>
      <c r="WSH46" s="127"/>
      <c r="WSI46" s="127"/>
      <c r="WSJ46" s="127"/>
      <c r="WSK46" s="127"/>
      <c r="WSL46" s="127"/>
      <c r="WSM46" s="127"/>
      <c r="WSN46" s="127"/>
      <c r="WSO46" s="127"/>
      <c r="WSP46" s="127"/>
      <c r="WSQ46" s="127"/>
      <c r="WSR46" s="127"/>
      <c r="WSS46" s="127"/>
      <c r="WST46" s="127"/>
      <c r="WSU46" s="127"/>
      <c r="WSV46" s="127"/>
      <c r="WSW46" s="127"/>
      <c r="WSX46" s="127"/>
      <c r="WSY46" s="127"/>
      <c r="WSZ46" s="127"/>
      <c r="WTA46" s="127"/>
      <c r="WTB46" s="127"/>
      <c r="WTC46" s="127"/>
      <c r="WTD46" s="127"/>
      <c r="WTE46" s="127"/>
      <c r="WTF46" s="127"/>
      <c r="WTG46" s="127"/>
      <c r="WTH46" s="127"/>
      <c r="WTI46" s="127"/>
      <c r="WTJ46" s="127"/>
      <c r="WTK46" s="127"/>
      <c r="WTL46" s="127"/>
      <c r="WTM46" s="127"/>
      <c r="WTN46" s="127"/>
      <c r="WTO46" s="127"/>
      <c r="WTP46" s="127"/>
      <c r="WTQ46" s="127"/>
      <c r="WTR46" s="127"/>
      <c r="WTS46" s="127"/>
      <c r="WTT46" s="127"/>
      <c r="WTU46" s="127"/>
      <c r="WTV46" s="127"/>
      <c r="WTW46" s="127"/>
      <c r="WTX46" s="127"/>
      <c r="WTY46" s="127"/>
      <c r="WTZ46" s="127"/>
      <c r="WUA46" s="127"/>
      <c r="WUB46" s="127"/>
      <c r="WUC46" s="127"/>
      <c r="WUD46" s="127"/>
      <c r="WUE46" s="127"/>
      <c r="WUF46" s="127"/>
      <c r="WUG46" s="127"/>
      <c r="WUH46" s="127"/>
      <c r="WUI46" s="127"/>
      <c r="WUJ46" s="127"/>
      <c r="WUK46" s="127"/>
      <c r="WUL46" s="127"/>
      <c r="WUM46" s="127"/>
      <c r="WUN46" s="127"/>
      <c r="WUO46" s="127"/>
      <c r="WUP46" s="127"/>
      <c r="WUQ46" s="127"/>
      <c r="WUR46" s="127"/>
      <c r="WUS46" s="127"/>
      <c r="WUT46" s="127"/>
      <c r="WUU46" s="127"/>
      <c r="WUV46" s="127"/>
      <c r="WUW46" s="127"/>
      <c r="WUX46" s="127"/>
      <c r="WUY46" s="127"/>
      <c r="WUZ46" s="127"/>
      <c r="WVA46" s="127"/>
      <c r="WVB46" s="127"/>
      <c r="WVC46" s="127"/>
      <c r="WVD46" s="127"/>
      <c r="WVE46" s="127"/>
      <c r="WVF46" s="127"/>
      <c r="WVG46" s="127"/>
      <c r="WVH46" s="127"/>
      <c r="WVI46" s="127"/>
      <c r="WVJ46" s="127"/>
      <c r="WVK46" s="127"/>
      <c r="WVL46" s="127"/>
      <c r="WVM46" s="127"/>
      <c r="WVN46" s="127"/>
      <c r="WVO46" s="127"/>
      <c r="WVP46" s="127"/>
      <c r="WVQ46" s="127"/>
      <c r="WVR46" s="127"/>
      <c r="WVS46" s="127"/>
      <c r="WVT46" s="127"/>
      <c r="WVU46" s="127"/>
      <c r="WVV46" s="127"/>
      <c r="WVW46" s="127"/>
      <c r="WVX46" s="127"/>
      <c r="WVY46" s="127"/>
      <c r="WVZ46" s="127"/>
      <c r="WWA46" s="127"/>
      <c r="WWB46" s="127"/>
      <c r="WWC46" s="127"/>
      <c r="WWD46" s="127"/>
      <c r="WWE46" s="127"/>
      <c r="WWF46" s="127"/>
      <c r="WWG46" s="127"/>
      <c r="WWH46" s="127"/>
      <c r="WWI46" s="127"/>
      <c r="WWJ46" s="127"/>
      <c r="WWK46" s="127"/>
      <c r="WWL46" s="127"/>
      <c r="WWM46" s="127"/>
      <c r="WWN46" s="127"/>
      <c r="WWO46" s="127"/>
      <c r="WWP46" s="127"/>
      <c r="WWQ46" s="127"/>
      <c r="WWR46" s="127"/>
      <c r="WWS46" s="127"/>
      <c r="WWT46" s="127"/>
      <c r="WWU46" s="127"/>
      <c r="WWV46" s="127"/>
      <c r="WWW46" s="127"/>
      <c r="WWX46" s="127"/>
      <c r="WWY46" s="127"/>
      <c r="WWZ46" s="127"/>
      <c r="WXA46" s="127"/>
      <c r="WXB46" s="127"/>
      <c r="WXC46" s="127"/>
      <c r="WXD46" s="127"/>
      <c r="WXE46" s="127"/>
      <c r="WXF46" s="127"/>
      <c r="WXG46" s="127"/>
      <c r="WXH46" s="127"/>
      <c r="WXI46" s="127"/>
      <c r="WXJ46" s="127"/>
      <c r="WXK46" s="127"/>
      <c r="WXL46" s="127"/>
      <c r="WXM46" s="127"/>
      <c r="WXN46" s="127"/>
      <c r="WXO46" s="127"/>
      <c r="WXP46" s="127"/>
      <c r="WXQ46" s="127"/>
      <c r="WXR46" s="127"/>
      <c r="WXS46" s="127"/>
      <c r="WXT46" s="127"/>
      <c r="WXU46" s="127"/>
      <c r="WXV46" s="127"/>
      <c r="WXW46" s="127"/>
      <c r="WXX46" s="127"/>
      <c r="WXY46" s="127"/>
      <c r="WXZ46" s="127"/>
      <c r="WYA46" s="127"/>
      <c r="WYB46" s="127"/>
      <c r="WYC46" s="127"/>
      <c r="WYD46" s="127"/>
      <c r="WYE46" s="127"/>
      <c r="WYF46" s="127"/>
      <c r="WYG46" s="127"/>
      <c r="WYH46" s="127"/>
      <c r="WYI46" s="127"/>
      <c r="WYJ46" s="127"/>
      <c r="WYK46" s="127"/>
      <c r="WYL46" s="127"/>
      <c r="WYM46" s="127"/>
      <c r="WYN46" s="127"/>
      <c r="WYO46" s="127"/>
      <c r="WYP46" s="127"/>
      <c r="WYQ46" s="127"/>
      <c r="WYR46" s="127"/>
      <c r="WYS46" s="127"/>
      <c r="WYT46" s="127"/>
      <c r="WYU46" s="127"/>
      <c r="WYV46" s="127"/>
      <c r="WYW46" s="127"/>
      <c r="WYX46" s="127"/>
      <c r="WYY46" s="127"/>
      <c r="WYZ46" s="127"/>
      <c r="WZA46" s="127"/>
      <c r="WZB46" s="127"/>
      <c r="WZC46" s="127"/>
      <c r="WZD46" s="127"/>
      <c r="WZE46" s="127"/>
      <c r="WZF46" s="127"/>
      <c r="WZG46" s="127"/>
      <c r="WZH46" s="127"/>
      <c r="WZI46" s="127"/>
      <c r="WZJ46" s="127"/>
      <c r="WZK46" s="127"/>
      <c r="WZL46" s="127"/>
      <c r="WZM46" s="127"/>
      <c r="WZN46" s="127"/>
      <c r="WZO46" s="127"/>
      <c r="WZP46" s="127"/>
      <c r="WZQ46" s="127"/>
      <c r="WZR46" s="127"/>
      <c r="WZS46" s="127"/>
      <c r="WZT46" s="127"/>
      <c r="WZU46" s="127"/>
      <c r="WZV46" s="127"/>
      <c r="WZW46" s="127"/>
      <c r="WZX46" s="127"/>
      <c r="WZY46" s="127"/>
      <c r="WZZ46" s="127"/>
      <c r="XAA46" s="127"/>
      <c r="XAB46" s="127"/>
      <c r="XAC46" s="127"/>
      <c r="XAD46" s="127"/>
      <c r="XAE46" s="127"/>
      <c r="XAF46" s="127"/>
      <c r="XAG46" s="127"/>
      <c r="XAH46" s="127"/>
      <c r="XAI46" s="127"/>
      <c r="XAJ46" s="127"/>
      <c r="XAK46" s="127"/>
      <c r="XAL46" s="127"/>
      <c r="XAM46" s="127"/>
      <c r="XAN46" s="127"/>
      <c r="XAO46" s="127"/>
      <c r="XAP46" s="127"/>
      <c r="XAQ46" s="127"/>
      <c r="XAR46" s="127"/>
      <c r="XAS46" s="127"/>
      <c r="XAT46" s="127"/>
      <c r="XAU46" s="127"/>
      <c r="XAV46" s="127"/>
      <c r="XAW46" s="127"/>
      <c r="XAX46" s="127"/>
      <c r="XAY46" s="127"/>
      <c r="XAZ46" s="127"/>
      <c r="XBA46" s="127"/>
      <c r="XBB46" s="127"/>
      <c r="XBC46" s="127"/>
      <c r="XBD46" s="127"/>
      <c r="XBE46" s="127"/>
      <c r="XBF46" s="127"/>
      <c r="XBG46" s="127"/>
      <c r="XBH46" s="127"/>
      <c r="XBI46" s="127"/>
      <c r="XBJ46" s="127"/>
      <c r="XBK46" s="127"/>
      <c r="XBL46" s="127"/>
      <c r="XBM46" s="127"/>
      <c r="XBN46" s="127"/>
      <c r="XBO46" s="127"/>
      <c r="XBP46" s="127"/>
      <c r="XBQ46" s="127"/>
      <c r="XBR46" s="127"/>
      <c r="XBS46" s="127"/>
      <c r="XBT46" s="127"/>
      <c r="XBU46" s="127"/>
      <c r="XBV46" s="127"/>
      <c r="XBW46" s="127"/>
      <c r="XBX46" s="127"/>
      <c r="XBY46" s="127"/>
      <c r="XBZ46" s="127"/>
      <c r="XCA46" s="127"/>
      <c r="XCB46" s="127"/>
      <c r="XCC46" s="127"/>
      <c r="XCD46" s="127"/>
      <c r="XCE46" s="127"/>
      <c r="XCF46" s="127"/>
      <c r="XCG46" s="127"/>
      <c r="XCH46" s="127"/>
      <c r="XCI46" s="127"/>
      <c r="XCJ46" s="127"/>
      <c r="XCK46" s="127"/>
      <c r="XCL46" s="127"/>
      <c r="XCM46" s="127"/>
      <c r="XCN46" s="127"/>
      <c r="XCO46" s="127"/>
      <c r="XCP46" s="127"/>
      <c r="XCQ46" s="127"/>
      <c r="XCR46" s="127"/>
      <c r="XCS46" s="127"/>
      <c r="XCT46" s="127"/>
      <c r="XCU46" s="127"/>
      <c r="XCV46" s="127"/>
      <c r="XCW46" s="127"/>
      <c r="XCX46" s="127"/>
      <c r="XCY46" s="127"/>
      <c r="XCZ46" s="127"/>
      <c r="XDA46" s="127"/>
      <c r="XDB46" s="127"/>
      <c r="XDC46" s="127"/>
      <c r="XDD46" s="127"/>
      <c r="XDE46" s="127"/>
      <c r="XDF46" s="127"/>
      <c r="XDG46" s="127"/>
      <c r="XDH46" s="127"/>
      <c r="XDI46" s="127"/>
      <c r="XDJ46" s="127"/>
      <c r="XDK46" s="127"/>
      <c r="XDL46" s="127"/>
      <c r="XDM46" s="127"/>
      <c r="XDN46" s="127"/>
      <c r="XDO46" s="127"/>
      <c r="XDP46" s="127"/>
      <c r="XDQ46" s="127"/>
      <c r="XDR46" s="127"/>
      <c r="XDS46" s="127"/>
      <c r="XDT46" s="127"/>
      <c r="XDU46" s="127"/>
      <c r="XDV46" s="127"/>
      <c r="XDW46" s="127"/>
      <c r="XDX46" s="127"/>
      <c r="XDY46" s="127"/>
      <c r="XDZ46" s="127"/>
      <c r="XEA46" s="127"/>
      <c r="XEB46" s="127"/>
      <c r="XEC46" s="127"/>
      <c r="XED46" s="127"/>
      <c r="XEE46" s="127"/>
      <c r="XEF46" s="127"/>
      <c r="XEG46" s="127"/>
      <c r="XEH46" s="127"/>
      <c r="XEI46" s="127"/>
      <c r="XEJ46" s="127"/>
      <c r="XEK46" s="127"/>
      <c r="XEL46" s="127"/>
      <c r="XEM46" s="127"/>
      <c r="XEN46" s="127"/>
      <c r="XEO46" s="127"/>
      <c r="XEP46" s="127"/>
      <c r="XEQ46" s="127"/>
      <c r="XER46" s="127"/>
      <c r="XES46" s="127"/>
      <c r="XET46" s="127"/>
      <c r="XEU46" s="127"/>
      <c r="XEV46" s="127"/>
      <c r="XEW46" s="127"/>
      <c r="XEX46" s="127"/>
      <c r="XEY46" s="127"/>
      <c r="XEZ46" s="127"/>
      <c r="XFA46" s="127"/>
      <c r="XFB46" s="127"/>
      <c r="XFC46" s="127"/>
      <c r="XFD46" s="127"/>
    </row>
    <row r="47" spans="1:16384" s="264" customFormat="1" ht="13.5" thickBot="1" x14ac:dyDescent="0.25">
      <c r="A47" s="741" t="s">
        <v>1051</v>
      </c>
      <c r="B47" s="742"/>
      <c r="C47" s="263">
        <f>C14-C46</f>
        <v>0</v>
      </c>
      <c r="D47" s="263">
        <f>D14-D46</f>
        <v>0</v>
      </c>
      <c r="E47" s="263">
        <f>E14-E46</f>
        <v>0</v>
      </c>
      <c r="F47" s="263">
        <f>F14-F46</f>
        <v>0</v>
      </c>
      <c r="G47" s="263">
        <f t="shared" si="0"/>
        <v>0</v>
      </c>
      <c r="H47" s="127"/>
      <c r="I47" s="127"/>
      <c r="J47" s="127"/>
      <c r="K47" s="127"/>
      <c r="L47" s="127"/>
      <c r="M47" s="127"/>
      <c r="N47" s="127"/>
      <c r="O47" s="127"/>
      <c r="P47" s="127"/>
      <c r="Q47" s="127"/>
      <c r="R47" s="127"/>
      <c r="S47" s="127"/>
      <c r="T47" s="127"/>
      <c r="U47" s="127"/>
      <c r="V47" s="127"/>
      <c r="W47" s="127"/>
      <c r="X47" s="127"/>
      <c r="Y47" s="127"/>
      <c r="Z47" s="127"/>
      <c r="AA47" s="127"/>
      <c r="AB47" s="127"/>
      <c r="AC47" s="127"/>
      <c r="AD47" s="127"/>
      <c r="AE47" s="127"/>
      <c r="AF47" s="127"/>
      <c r="AG47" s="127"/>
      <c r="AH47" s="127"/>
      <c r="AI47" s="127"/>
      <c r="AJ47" s="127"/>
      <c r="AK47" s="127"/>
      <c r="AL47" s="127"/>
      <c r="AM47" s="127"/>
      <c r="AN47" s="127"/>
      <c r="AO47" s="127"/>
      <c r="AP47" s="127"/>
      <c r="AQ47" s="127"/>
      <c r="AR47" s="127"/>
      <c r="AS47" s="127"/>
      <c r="AT47" s="127"/>
      <c r="AU47" s="127"/>
      <c r="AV47" s="127"/>
      <c r="AW47" s="127"/>
      <c r="AX47" s="127"/>
      <c r="AY47" s="127"/>
      <c r="AZ47" s="127"/>
      <c r="BA47" s="127"/>
      <c r="BB47" s="127"/>
      <c r="BC47" s="127"/>
      <c r="BD47" s="127"/>
      <c r="BE47" s="127"/>
      <c r="BF47" s="127"/>
      <c r="BG47" s="127"/>
      <c r="BH47" s="127"/>
      <c r="BI47" s="127"/>
      <c r="BJ47" s="127"/>
      <c r="BK47" s="127"/>
      <c r="BL47" s="127"/>
      <c r="BM47" s="127"/>
      <c r="BN47" s="127"/>
      <c r="BO47" s="127"/>
      <c r="BP47" s="127"/>
      <c r="BQ47" s="127"/>
      <c r="BR47" s="127"/>
      <c r="BS47" s="127"/>
      <c r="BT47" s="127"/>
      <c r="BU47" s="127"/>
      <c r="BV47" s="127"/>
      <c r="BW47" s="127"/>
      <c r="BX47" s="127"/>
      <c r="BY47" s="127"/>
      <c r="BZ47" s="127"/>
      <c r="CA47" s="127"/>
      <c r="CB47" s="127"/>
      <c r="CC47" s="127"/>
      <c r="CD47" s="127"/>
      <c r="CE47" s="127"/>
      <c r="CF47" s="127"/>
      <c r="CG47" s="127"/>
      <c r="CH47" s="127"/>
      <c r="CI47" s="127"/>
      <c r="CJ47" s="127"/>
      <c r="CK47" s="127"/>
      <c r="CL47" s="127"/>
      <c r="CM47" s="127"/>
      <c r="CN47" s="127"/>
      <c r="CO47" s="127"/>
      <c r="CP47" s="127"/>
      <c r="CQ47" s="127"/>
      <c r="CR47" s="127"/>
      <c r="CS47" s="127"/>
      <c r="CT47" s="127"/>
      <c r="CU47" s="127"/>
      <c r="CV47" s="127"/>
      <c r="CW47" s="127"/>
      <c r="CX47" s="127"/>
      <c r="CY47" s="127"/>
      <c r="CZ47" s="127"/>
      <c r="DA47" s="127"/>
      <c r="DB47" s="127"/>
      <c r="DC47" s="127"/>
      <c r="DD47" s="127"/>
      <c r="DE47" s="127"/>
      <c r="DF47" s="127"/>
      <c r="DG47" s="127"/>
      <c r="DH47" s="127"/>
      <c r="DI47" s="127"/>
      <c r="DJ47" s="127"/>
      <c r="DK47" s="127"/>
      <c r="DL47" s="127"/>
      <c r="DM47" s="127"/>
      <c r="DN47" s="127"/>
      <c r="DO47" s="127"/>
      <c r="DP47" s="127"/>
      <c r="DQ47" s="127"/>
      <c r="DR47" s="127"/>
      <c r="DS47" s="127"/>
      <c r="DT47" s="127"/>
      <c r="DU47" s="127"/>
      <c r="DV47" s="127"/>
      <c r="DW47" s="127"/>
      <c r="DX47" s="127"/>
      <c r="DY47" s="127"/>
      <c r="DZ47" s="127"/>
      <c r="EA47" s="127"/>
      <c r="EB47" s="127"/>
      <c r="EC47" s="127"/>
      <c r="ED47" s="127"/>
      <c r="EE47" s="127"/>
      <c r="EF47" s="127"/>
      <c r="EG47" s="127"/>
      <c r="EH47" s="127"/>
      <c r="EI47" s="127"/>
      <c r="EJ47" s="127"/>
      <c r="EK47" s="127"/>
      <c r="EL47" s="127"/>
      <c r="EM47" s="127"/>
      <c r="EN47" s="127"/>
      <c r="EO47" s="127"/>
      <c r="EP47" s="127"/>
      <c r="EQ47" s="127"/>
      <c r="ER47" s="127"/>
      <c r="ES47" s="127"/>
      <c r="ET47" s="127"/>
      <c r="EU47" s="127"/>
      <c r="EV47" s="127"/>
      <c r="EW47" s="127"/>
      <c r="EX47" s="127"/>
      <c r="EY47" s="127"/>
      <c r="EZ47" s="127"/>
      <c r="FA47" s="127"/>
      <c r="FB47" s="127"/>
      <c r="FC47" s="127"/>
      <c r="FD47" s="127"/>
      <c r="FE47" s="127"/>
      <c r="FF47" s="127"/>
      <c r="FG47" s="127"/>
      <c r="FH47" s="127"/>
      <c r="FI47" s="127"/>
      <c r="FJ47" s="127"/>
      <c r="FK47" s="127"/>
      <c r="FL47" s="127"/>
      <c r="FM47" s="127"/>
      <c r="FN47" s="127"/>
      <c r="FO47" s="127"/>
      <c r="FP47" s="127"/>
      <c r="FQ47" s="127"/>
      <c r="FR47" s="127"/>
      <c r="FS47" s="127"/>
      <c r="FT47" s="127"/>
      <c r="FU47" s="127"/>
      <c r="FV47" s="127"/>
      <c r="FW47" s="127"/>
      <c r="FX47" s="127"/>
      <c r="FY47" s="127"/>
      <c r="FZ47" s="127"/>
      <c r="GA47" s="127"/>
      <c r="GB47" s="127"/>
      <c r="GC47" s="127"/>
      <c r="GD47" s="127"/>
      <c r="GE47" s="127"/>
      <c r="GF47" s="127"/>
      <c r="GG47" s="127"/>
      <c r="GH47" s="127"/>
      <c r="GI47" s="127"/>
      <c r="GJ47" s="127"/>
      <c r="GK47" s="127"/>
      <c r="GL47" s="127"/>
      <c r="GM47" s="127"/>
      <c r="GN47" s="127"/>
      <c r="GO47" s="127"/>
      <c r="GP47" s="127"/>
      <c r="GQ47" s="127"/>
      <c r="GR47" s="127"/>
      <c r="GS47" s="127"/>
      <c r="GT47" s="127"/>
      <c r="GU47" s="127"/>
      <c r="GV47" s="127"/>
      <c r="GW47" s="127"/>
      <c r="GX47" s="127"/>
      <c r="GY47" s="127"/>
      <c r="GZ47" s="127"/>
      <c r="HA47" s="127"/>
      <c r="HB47" s="127"/>
      <c r="HC47" s="127"/>
      <c r="HD47" s="127"/>
      <c r="HE47" s="127"/>
      <c r="HF47" s="127"/>
      <c r="HG47" s="127"/>
      <c r="HH47" s="127"/>
      <c r="HI47" s="127"/>
      <c r="HJ47" s="127"/>
      <c r="HK47" s="127"/>
      <c r="HL47" s="127"/>
      <c r="HM47" s="127"/>
      <c r="HN47" s="127"/>
      <c r="HO47" s="127"/>
      <c r="HP47" s="127"/>
      <c r="HQ47" s="127"/>
      <c r="HR47" s="127"/>
      <c r="HS47" s="127"/>
      <c r="HT47" s="127"/>
      <c r="HU47" s="127"/>
      <c r="HV47" s="127"/>
      <c r="HW47" s="127"/>
      <c r="HX47" s="127"/>
      <c r="HY47" s="127"/>
      <c r="HZ47" s="127"/>
      <c r="IA47" s="127"/>
      <c r="IB47" s="127"/>
      <c r="IC47" s="127"/>
      <c r="ID47" s="127"/>
      <c r="IE47" s="127"/>
      <c r="IF47" s="127"/>
      <c r="IG47" s="127"/>
      <c r="IH47" s="127"/>
      <c r="II47" s="127"/>
      <c r="IJ47" s="127"/>
      <c r="IK47" s="127"/>
      <c r="IL47" s="127"/>
      <c r="IM47" s="127"/>
      <c r="IN47" s="127"/>
      <c r="IO47" s="127"/>
      <c r="IP47" s="127"/>
      <c r="IQ47" s="127"/>
      <c r="IR47" s="127"/>
      <c r="IS47" s="127"/>
      <c r="IT47" s="127"/>
      <c r="IU47" s="127"/>
      <c r="IV47" s="127"/>
      <c r="IW47" s="127"/>
      <c r="IX47" s="127"/>
      <c r="IY47" s="127"/>
      <c r="IZ47" s="127"/>
      <c r="JA47" s="127"/>
      <c r="JB47" s="127"/>
      <c r="JC47" s="127"/>
      <c r="JD47" s="127"/>
      <c r="JE47" s="127"/>
      <c r="JF47" s="127"/>
      <c r="JG47" s="127"/>
      <c r="JH47" s="127"/>
      <c r="JI47" s="127"/>
      <c r="JJ47" s="127"/>
      <c r="JK47" s="127"/>
      <c r="JL47" s="127"/>
      <c r="JM47" s="127"/>
      <c r="JN47" s="127"/>
      <c r="JO47" s="127"/>
      <c r="JP47" s="127"/>
      <c r="JQ47" s="127"/>
      <c r="JR47" s="127"/>
      <c r="JS47" s="127"/>
      <c r="JT47" s="127"/>
      <c r="JU47" s="127"/>
      <c r="JV47" s="127"/>
      <c r="JW47" s="127"/>
      <c r="JX47" s="127"/>
      <c r="JY47" s="127"/>
      <c r="JZ47" s="127"/>
      <c r="KA47" s="127"/>
      <c r="KB47" s="127"/>
      <c r="KC47" s="127"/>
      <c r="KD47" s="127"/>
      <c r="KE47" s="127"/>
      <c r="KF47" s="127"/>
      <c r="KG47" s="127"/>
      <c r="KH47" s="127"/>
      <c r="KI47" s="127"/>
      <c r="KJ47" s="127"/>
      <c r="KK47" s="127"/>
      <c r="KL47" s="127"/>
      <c r="KM47" s="127"/>
      <c r="KN47" s="127"/>
      <c r="KO47" s="127"/>
      <c r="KP47" s="127"/>
      <c r="KQ47" s="127"/>
      <c r="KR47" s="127"/>
      <c r="KS47" s="127"/>
      <c r="KT47" s="127"/>
      <c r="KU47" s="127"/>
      <c r="KV47" s="127"/>
      <c r="KW47" s="127"/>
      <c r="KX47" s="127"/>
      <c r="KY47" s="127"/>
      <c r="KZ47" s="127"/>
      <c r="LA47" s="127"/>
      <c r="LB47" s="127"/>
      <c r="LC47" s="127"/>
      <c r="LD47" s="127"/>
      <c r="LE47" s="127"/>
      <c r="LF47" s="127"/>
      <c r="LG47" s="127"/>
      <c r="LH47" s="127"/>
      <c r="LI47" s="127"/>
      <c r="LJ47" s="127"/>
      <c r="LK47" s="127"/>
      <c r="LL47" s="127"/>
      <c r="LM47" s="127"/>
      <c r="LN47" s="127"/>
      <c r="LO47" s="127"/>
      <c r="LP47" s="127"/>
      <c r="LQ47" s="127"/>
      <c r="LR47" s="127"/>
      <c r="LS47" s="127"/>
      <c r="LT47" s="127"/>
      <c r="LU47" s="127"/>
      <c r="LV47" s="127"/>
      <c r="LW47" s="127"/>
      <c r="LX47" s="127"/>
      <c r="LY47" s="127"/>
      <c r="LZ47" s="127"/>
      <c r="MA47" s="127"/>
      <c r="MB47" s="127"/>
      <c r="MC47" s="127"/>
      <c r="MD47" s="127"/>
      <c r="ME47" s="127"/>
      <c r="MF47" s="127"/>
      <c r="MG47" s="127"/>
      <c r="MH47" s="127"/>
      <c r="MI47" s="127"/>
      <c r="MJ47" s="127"/>
      <c r="MK47" s="127"/>
      <c r="ML47" s="127"/>
      <c r="MM47" s="127"/>
      <c r="MN47" s="127"/>
      <c r="MO47" s="127"/>
      <c r="MP47" s="127"/>
      <c r="MQ47" s="127"/>
      <c r="MR47" s="127"/>
      <c r="MS47" s="127"/>
      <c r="MT47" s="127"/>
      <c r="MU47" s="127"/>
      <c r="MV47" s="127"/>
      <c r="MW47" s="127"/>
      <c r="MX47" s="127"/>
      <c r="MY47" s="127"/>
      <c r="MZ47" s="127"/>
      <c r="NA47" s="127"/>
      <c r="NB47" s="127"/>
      <c r="NC47" s="127"/>
      <c r="ND47" s="127"/>
      <c r="NE47" s="127"/>
      <c r="NF47" s="127"/>
      <c r="NG47" s="127"/>
      <c r="NH47" s="127"/>
      <c r="NI47" s="127"/>
      <c r="NJ47" s="127"/>
      <c r="NK47" s="127"/>
      <c r="NL47" s="127"/>
      <c r="NM47" s="127"/>
      <c r="NN47" s="127"/>
      <c r="NO47" s="127"/>
      <c r="NP47" s="127"/>
      <c r="NQ47" s="127"/>
      <c r="NR47" s="127"/>
      <c r="NS47" s="127"/>
      <c r="NT47" s="127"/>
      <c r="NU47" s="127"/>
      <c r="NV47" s="127"/>
      <c r="NW47" s="127"/>
      <c r="NX47" s="127"/>
      <c r="NY47" s="127"/>
      <c r="NZ47" s="127"/>
      <c r="OA47" s="127"/>
      <c r="OB47" s="127"/>
      <c r="OC47" s="127"/>
      <c r="OD47" s="127"/>
      <c r="OE47" s="127"/>
      <c r="OF47" s="127"/>
      <c r="OG47" s="127"/>
      <c r="OH47" s="127"/>
      <c r="OI47" s="127"/>
      <c r="OJ47" s="127"/>
      <c r="OK47" s="127"/>
      <c r="OL47" s="127"/>
      <c r="OM47" s="127"/>
      <c r="ON47" s="127"/>
      <c r="OO47" s="127"/>
      <c r="OP47" s="127"/>
      <c r="OQ47" s="127"/>
      <c r="OR47" s="127"/>
      <c r="OS47" s="127"/>
      <c r="OT47" s="127"/>
      <c r="OU47" s="127"/>
      <c r="OV47" s="127"/>
      <c r="OW47" s="127"/>
      <c r="OX47" s="127"/>
      <c r="OY47" s="127"/>
      <c r="OZ47" s="127"/>
      <c r="PA47" s="127"/>
      <c r="PB47" s="127"/>
      <c r="PC47" s="127"/>
      <c r="PD47" s="127"/>
      <c r="PE47" s="127"/>
      <c r="PF47" s="127"/>
      <c r="PG47" s="127"/>
      <c r="PH47" s="127"/>
      <c r="PI47" s="127"/>
      <c r="PJ47" s="127"/>
      <c r="PK47" s="127"/>
      <c r="PL47" s="127"/>
      <c r="PM47" s="127"/>
      <c r="PN47" s="127"/>
      <c r="PO47" s="127"/>
      <c r="PP47" s="127"/>
      <c r="PQ47" s="127"/>
      <c r="PR47" s="127"/>
      <c r="PS47" s="127"/>
      <c r="PT47" s="127"/>
      <c r="PU47" s="127"/>
      <c r="PV47" s="127"/>
      <c r="PW47" s="127"/>
      <c r="PX47" s="127"/>
      <c r="PY47" s="127"/>
      <c r="PZ47" s="127"/>
      <c r="QA47" s="127"/>
      <c r="QB47" s="127"/>
      <c r="QC47" s="127"/>
      <c r="QD47" s="127"/>
      <c r="QE47" s="127"/>
      <c r="QF47" s="127"/>
      <c r="QG47" s="127"/>
      <c r="QH47" s="127"/>
      <c r="QI47" s="127"/>
      <c r="QJ47" s="127"/>
      <c r="QK47" s="127"/>
      <c r="QL47" s="127"/>
      <c r="QM47" s="127"/>
      <c r="QN47" s="127"/>
      <c r="QO47" s="127"/>
      <c r="QP47" s="127"/>
      <c r="QQ47" s="127"/>
      <c r="QR47" s="127"/>
      <c r="QS47" s="127"/>
      <c r="QT47" s="127"/>
      <c r="QU47" s="127"/>
      <c r="QV47" s="127"/>
      <c r="QW47" s="127"/>
      <c r="QX47" s="127"/>
      <c r="QY47" s="127"/>
      <c r="QZ47" s="127"/>
      <c r="RA47" s="127"/>
      <c r="RB47" s="127"/>
      <c r="RC47" s="127"/>
      <c r="RD47" s="127"/>
      <c r="RE47" s="127"/>
      <c r="RF47" s="127"/>
      <c r="RG47" s="127"/>
      <c r="RH47" s="127"/>
      <c r="RI47" s="127"/>
      <c r="RJ47" s="127"/>
      <c r="RK47" s="127"/>
      <c r="RL47" s="127"/>
      <c r="RM47" s="127"/>
      <c r="RN47" s="127"/>
      <c r="RO47" s="127"/>
      <c r="RP47" s="127"/>
      <c r="RQ47" s="127"/>
      <c r="RR47" s="127"/>
      <c r="RS47" s="127"/>
      <c r="RT47" s="127"/>
      <c r="RU47" s="127"/>
      <c r="RV47" s="127"/>
      <c r="RW47" s="127"/>
      <c r="RX47" s="127"/>
      <c r="RY47" s="127"/>
      <c r="RZ47" s="127"/>
      <c r="SA47" s="127"/>
      <c r="SB47" s="127"/>
      <c r="SC47" s="127"/>
      <c r="SD47" s="127"/>
      <c r="SE47" s="127"/>
      <c r="SF47" s="127"/>
      <c r="SG47" s="127"/>
      <c r="SH47" s="127"/>
      <c r="SI47" s="127"/>
      <c r="SJ47" s="127"/>
      <c r="SK47" s="127"/>
      <c r="SL47" s="127"/>
      <c r="SM47" s="127"/>
      <c r="SN47" s="127"/>
      <c r="SO47" s="127"/>
      <c r="SP47" s="127"/>
      <c r="SQ47" s="127"/>
      <c r="SR47" s="127"/>
      <c r="SS47" s="127"/>
      <c r="ST47" s="127"/>
      <c r="SU47" s="127"/>
      <c r="SV47" s="127"/>
      <c r="SW47" s="127"/>
      <c r="SX47" s="127"/>
      <c r="SY47" s="127"/>
      <c r="SZ47" s="127"/>
      <c r="TA47" s="127"/>
      <c r="TB47" s="127"/>
      <c r="TC47" s="127"/>
      <c r="TD47" s="127"/>
      <c r="TE47" s="127"/>
      <c r="TF47" s="127"/>
      <c r="TG47" s="127"/>
      <c r="TH47" s="127"/>
      <c r="TI47" s="127"/>
      <c r="TJ47" s="127"/>
      <c r="TK47" s="127"/>
      <c r="TL47" s="127"/>
      <c r="TM47" s="127"/>
      <c r="TN47" s="127"/>
      <c r="TO47" s="127"/>
      <c r="TP47" s="127"/>
      <c r="TQ47" s="127"/>
      <c r="TR47" s="127"/>
      <c r="TS47" s="127"/>
      <c r="TT47" s="127"/>
      <c r="TU47" s="127"/>
      <c r="TV47" s="127"/>
      <c r="TW47" s="127"/>
      <c r="TX47" s="127"/>
      <c r="TY47" s="127"/>
      <c r="TZ47" s="127"/>
      <c r="UA47" s="127"/>
      <c r="UB47" s="127"/>
      <c r="UC47" s="127"/>
      <c r="UD47" s="127"/>
      <c r="UE47" s="127"/>
      <c r="UF47" s="127"/>
      <c r="UG47" s="127"/>
      <c r="UH47" s="127"/>
      <c r="UI47" s="127"/>
      <c r="UJ47" s="127"/>
      <c r="UK47" s="127"/>
      <c r="UL47" s="127"/>
      <c r="UM47" s="127"/>
      <c r="UN47" s="127"/>
      <c r="UO47" s="127"/>
      <c r="UP47" s="127"/>
      <c r="UQ47" s="127"/>
      <c r="UR47" s="127"/>
      <c r="US47" s="127"/>
      <c r="UT47" s="127"/>
      <c r="UU47" s="127"/>
      <c r="UV47" s="127"/>
      <c r="UW47" s="127"/>
      <c r="UX47" s="127"/>
      <c r="UY47" s="127"/>
      <c r="UZ47" s="127"/>
      <c r="VA47" s="127"/>
      <c r="VB47" s="127"/>
      <c r="VC47" s="127"/>
      <c r="VD47" s="127"/>
      <c r="VE47" s="127"/>
      <c r="VF47" s="127"/>
      <c r="VG47" s="127"/>
      <c r="VH47" s="127"/>
      <c r="VI47" s="127"/>
      <c r="VJ47" s="127"/>
      <c r="VK47" s="127"/>
      <c r="VL47" s="127"/>
      <c r="VM47" s="127"/>
      <c r="VN47" s="127"/>
      <c r="VO47" s="127"/>
      <c r="VP47" s="127"/>
      <c r="VQ47" s="127"/>
      <c r="VR47" s="127"/>
      <c r="VS47" s="127"/>
      <c r="VT47" s="127"/>
      <c r="VU47" s="127"/>
      <c r="VV47" s="127"/>
      <c r="VW47" s="127"/>
      <c r="VX47" s="127"/>
      <c r="VY47" s="127"/>
      <c r="VZ47" s="127"/>
      <c r="WA47" s="127"/>
      <c r="WB47" s="127"/>
      <c r="WC47" s="127"/>
      <c r="WD47" s="127"/>
      <c r="WE47" s="127"/>
      <c r="WF47" s="127"/>
      <c r="WG47" s="127"/>
      <c r="WH47" s="127"/>
      <c r="WI47" s="127"/>
      <c r="WJ47" s="127"/>
      <c r="WK47" s="127"/>
      <c r="WL47" s="127"/>
      <c r="WM47" s="127"/>
      <c r="WN47" s="127"/>
      <c r="WO47" s="127"/>
      <c r="WP47" s="127"/>
      <c r="WQ47" s="127"/>
      <c r="WR47" s="127"/>
      <c r="WS47" s="127"/>
      <c r="WT47" s="127"/>
      <c r="WU47" s="127"/>
      <c r="WV47" s="127"/>
      <c r="WW47" s="127"/>
      <c r="WX47" s="127"/>
      <c r="WY47" s="127"/>
      <c r="WZ47" s="127"/>
      <c r="XA47" s="127"/>
      <c r="XB47" s="127"/>
      <c r="XC47" s="127"/>
      <c r="XD47" s="127"/>
      <c r="XE47" s="127"/>
      <c r="XF47" s="127"/>
      <c r="XG47" s="127"/>
      <c r="XH47" s="127"/>
      <c r="XI47" s="127"/>
      <c r="XJ47" s="127"/>
      <c r="XK47" s="127"/>
      <c r="XL47" s="127"/>
      <c r="XM47" s="127"/>
      <c r="XN47" s="127"/>
      <c r="XO47" s="127"/>
      <c r="XP47" s="127"/>
      <c r="XQ47" s="127"/>
      <c r="XR47" s="127"/>
      <c r="XS47" s="127"/>
      <c r="XT47" s="127"/>
      <c r="XU47" s="127"/>
      <c r="XV47" s="127"/>
      <c r="XW47" s="127"/>
      <c r="XX47" s="127"/>
      <c r="XY47" s="127"/>
      <c r="XZ47" s="127"/>
      <c r="YA47" s="127"/>
      <c r="YB47" s="127"/>
      <c r="YC47" s="127"/>
      <c r="YD47" s="127"/>
      <c r="YE47" s="127"/>
      <c r="YF47" s="127"/>
      <c r="YG47" s="127"/>
      <c r="YH47" s="127"/>
      <c r="YI47" s="127"/>
      <c r="YJ47" s="127"/>
      <c r="YK47" s="127"/>
      <c r="YL47" s="127"/>
      <c r="YM47" s="127"/>
      <c r="YN47" s="127"/>
      <c r="YO47" s="127"/>
      <c r="YP47" s="127"/>
      <c r="YQ47" s="127"/>
      <c r="YR47" s="127"/>
      <c r="YS47" s="127"/>
      <c r="YT47" s="127"/>
      <c r="YU47" s="127"/>
      <c r="YV47" s="127"/>
      <c r="YW47" s="127"/>
      <c r="YX47" s="127"/>
      <c r="YY47" s="127"/>
      <c r="YZ47" s="127"/>
      <c r="ZA47" s="127"/>
      <c r="ZB47" s="127"/>
      <c r="ZC47" s="127"/>
      <c r="ZD47" s="127"/>
      <c r="ZE47" s="127"/>
      <c r="ZF47" s="127"/>
      <c r="ZG47" s="127"/>
      <c r="ZH47" s="127"/>
      <c r="ZI47" s="127"/>
      <c r="ZJ47" s="127"/>
      <c r="ZK47" s="127"/>
      <c r="ZL47" s="127"/>
      <c r="ZM47" s="127"/>
      <c r="ZN47" s="127"/>
      <c r="ZO47" s="127"/>
      <c r="ZP47" s="127"/>
      <c r="ZQ47" s="127"/>
      <c r="ZR47" s="127"/>
      <c r="ZS47" s="127"/>
      <c r="ZT47" s="127"/>
      <c r="ZU47" s="127"/>
      <c r="ZV47" s="127"/>
      <c r="ZW47" s="127"/>
      <c r="ZX47" s="127"/>
      <c r="ZY47" s="127"/>
      <c r="ZZ47" s="127"/>
      <c r="AAA47" s="127"/>
      <c r="AAB47" s="127"/>
      <c r="AAC47" s="127"/>
      <c r="AAD47" s="127"/>
      <c r="AAE47" s="127"/>
      <c r="AAF47" s="127"/>
      <c r="AAG47" s="127"/>
      <c r="AAH47" s="127"/>
      <c r="AAI47" s="127"/>
      <c r="AAJ47" s="127"/>
      <c r="AAK47" s="127"/>
      <c r="AAL47" s="127"/>
      <c r="AAM47" s="127"/>
      <c r="AAN47" s="127"/>
      <c r="AAO47" s="127"/>
      <c r="AAP47" s="127"/>
      <c r="AAQ47" s="127"/>
      <c r="AAR47" s="127"/>
      <c r="AAS47" s="127"/>
      <c r="AAT47" s="127"/>
      <c r="AAU47" s="127"/>
      <c r="AAV47" s="127"/>
      <c r="AAW47" s="127"/>
      <c r="AAX47" s="127"/>
      <c r="AAY47" s="127"/>
      <c r="AAZ47" s="127"/>
      <c r="ABA47" s="127"/>
      <c r="ABB47" s="127"/>
      <c r="ABC47" s="127"/>
      <c r="ABD47" s="127"/>
      <c r="ABE47" s="127"/>
      <c r="ABF47" s="127"/>
      <c r="ABG47" s="127"/>
      <c r="ABH47" s="127"/>
      <c r="ABI47" s="127"/>
      <c r="ABJ47" s="127"/>
      <c r="ABK47" s="127"/>
      <c r="ABL47" s="127"/>
      <c r="ABM47" s="127"/>
      <c r="ABN47" s="127"/>
      <c r="ABO47" s="127"/>
      <c r="ABP47" s="127"/>
      <c r="ABQ47" s="127"/>
      <c r="ABR47" s="127"/>
      <c r="ABS47" s="127"/>
      <c r="ABT47" s="127"/>
      <c r="ABU47" s="127"/>
      <c r="ABV47" s="127"/>
      <c r="ABW47" s="127"/>
      <c r="ABX47" s="127"/>
      <c r="ABY47" s="127"/>
      <c r="ABZ47" s="127"/>
      <c r="ACA47" s="127"/>
      <c r="ACB47" s="127"/>
      <c r="ACC47" s="127"/>
      <c r="ACD47" s="127"/>
      <c r="ACE47" s="127"/>
      <c r="ACF47" s="127"/>
      <c r="ACG47" s="127"/>
      <c r="ACH47" s="127"/>
      <c r="ACI47" s="127"/>
      <c r="ACJ47" s="127"/>
      <c r="ACK47" s="127"/>
      <c r="ACL47" s="127"/>
      <c r="ACM47" s="127"/>
      <c r="ACN47" s="127"/>
      <c r="ACO47" s="127"/>
      <c r="ACP47" s="127"/>
      <c r="ACQ47" s="127"/>
      <c r="ACR47" s="127"/>
      <c r="ACS47" s="127"/>
      <c r="ACT47" s="127"/>
      <c r="ACU47" s="127"/>
      <c r="ACV47" s="127"/>
      <c r="ACW47" s="127"/>
      <c r="ACX47" s="127"/>
      <c r="ACY47" s="127"/>
      <c r="ACZ47" s="127"/>
      <c r="ADA47" s="127"/>
      <c r="ADB47" s="127"/>
      <c r="ADC47" s="127"/>
      <c r="ADD47" s="127"/>
      <c r="ADE47" s="127"/>
      <c r="ADF47" s="127"/>
      <c r="ADG47" s="127"/>
      <c r="ADH47" s="127"/>
      <c r="ADI47" s="127"/>
      <c r="ADJ47" s="127"/>
      <c r="ADK47" s="127"/>
      <c r="ADL47" s="127"/>
      <c r="ADM47" s="127"/>
      <c r="ADN47" s="127"/>
      <c r="ADO47" s="127"/>
      <c r="ADP47" s="127"/>
      <c r="ADQ47" s="127"/>
      <c r="ADR47" s="127"/>
      <c r="ADS47" s="127"/>
      <c r="ADT47" s="127"/>
      <c r="ADU47" s="127"/>
      <c r="ADV47" s="127"/>
      <c r="ADW47" s="127"/>
      <c r="ADX47" s="127"/>
      <c r="ADY47" s="127"/>
      <c r="ADZ47" s="127"/>
      <c r="AEA47" s="127"/>
      <c r="AEB47" s="127"/>
      <c r="AEC47" s="127"/>
      <c r="AED47" s="127"/>
      <c r="AEE47" s="127"/>
      <c r="AEF47" s="127"/>
      <c r="AEG47" s="127"/>
      <c r="AEH47" s="127"/>
      <c r="AEI47" s="127"/>
      <c r="AEJ47" s="127"/>
      <c r="AEK47" s="127"/>
      <c r="AEL47" s="127"/>
      <c r="AEM47" s="127"/>
      <c r="AEN47" s="127"/>
      <c r="AEO47" s="127"/>
      <c r="AEP47" s="127"/>
      <c r="AEQ47" s="127"/>
      <c r="AER47" s="127"/>
      <c r="AES47" s="127"/>
      <c r="AET47" s="127"/>
      <c r="AEU47" s="127"/>
      <c r="AEV47" s="127"/>
      <c r="AEW47" s="127"/>
      <c r="AEX47" s="127"/>
      <c r="AEY47" s="127"/>
      <c r="AEZ47" s="127"/>
      <c r="AFA47" s="127"/>
      <c r="AFB47" s="127"/>
      <c r="AFC47" s="127"/>
      <c r="AFD47" s="127"/>
      <c r="AFE47" s="127"/>
      <c r="AFF47" s="127"/>
      <c r="AFG47" s="127"/>
      <c r="AFH47" s="127"/>
      <c r="AFI47" s="127"/>
      <c r="AFJ47" s="127"/>
      <c r="AFK47" s="127"/>
      <c r="AFL47" s="127"/>
      <c r="AFM47" s="127"/>
      <c r="AFN47" s="127"/>
      <c r="AFO47" s="127"/>
      <c r="AFP47" s="127"/>
      <c r="AFQ47" s="127"/>
      <c r="AFR47" s="127"/>
      <c r="AFS47" s="127"/>
      <c r="AFT47" s="127"/>
      <c r="AFU47" s="127"/>
      <c r="AFV47" s="127"/>
      <c r="AFW47" s="127"/>
      <c r="AFX47" s="127"/>
      <c r="AFY47" s="127"/>
      <c r="AFZ47" s="127"/>
      <c r="AGA47" s="127"/>
      <c r="AGB47" s="127"/>
      <c r="AGC47" s="127"/>
      <c r="AGD47" s="127"/>
      <c r="AGE47" s="127"/>
      <c r="AGF47" s="127"/>
      <c r="AGG47" s="127"/>
      <c r="AGH47" s="127"/>
      <c r="AGI47" s="127"/>
      <c r="AGJ47" s="127"/>
      <c r="AGK47" s="127"/>
      <c r="AGL47" s="127"/>
      <c r="AGM47" s="127"/>
      <c r="AGN47" s="127"/>
      <c r="AGO47" s="127"/>
      <c r="AGP47" s="127"/>
      <c r="AGQ47" s="127"/>
      <c r="AGR47" s="127"/>
      <c r="AGS47" s="127"/>
      <c r="AGT47" s="127"/>
      <c r="AGU47" s="127"/>
      <c r="AGV47" s="127"/>
      <c r="AGW47" s="127"/>
      <c r="AGX47" s="127"/>
      <c r="AGY47" s="127"/>
      <c r="AGZ47" s="127"/>
      <c r="AHA47" s="127"/>
      <c r="AHB47" s="127"/>
      <c r="AHC47" s="127"/>
      <c r="AHD47" s="127"/>
      <c r="AHE47" s="127"/>
      <c r="AHF47" s="127"/>
      <c r="AHG47" s="127"/>
      <c r="AHH47" s="127"/>
      <c r="AHI47" s="127"/>
      <c r="AHJ47" s="127"/>
      <c r="AHK47" s="127"/>
      <c r="AHL47" s="127"/>
      <c r="AHM47" s="127"/>
      <c r="AHN47" s="127"/>
      <c r="AHO47" s="127"/>
      <c r="AHP47" s="127"/>
      <c r="AHQ47" s="127"/>
      <c r="AHR47" s="127"/>
      <c r="AHS47" s="127"/>
      <c r="AHT47" s="127"/>
      <c r="AHU47" s="127"/>
      <c r="AHV47" s="127"/>
      <c r="AHW47" s="127"/>
      <c r="AHX47" s="127"/>
      <c r="AHY47" s="127"/>
      <c r="AHZ47" s="127"/>
      <c r="AIA47" s="127"/>
      <c r="AIB47" s="127"/>
      <c r="AIC47" s="127"/>
      <c r="AID47" s="127"/>
      <c r="AIE47" s="127"/>
      <c r="AIF47" s="127"/>
      <c r="AIG47" s="127"/>
      <c r="AIH47" s="127"/>
      <c r="AII47" s="127"/>
      <c r="AIJ47" s="127"/>
      <c r="AIK47" s="127"/>
      <c r="AIL47" s="127"/>
      <c r="AIM47" s="127"/>
      <c r="AIN47" s="127"/>
      <c r="AIO47" s="127"/>
      <c r="AIP47" s="127"/>
      <c r="AIQ47" s="127"/>
      <c r="AIR47" s="127"/>
      <c r="AIS47" s="127"/>
      <c r="AIT47" s="127"/>
      <c r="AIU47" s="127"/>
      <c r="AIV47" s="127"/>
      <c r="AIW47" s="127"/>
      <c r="AIX47" s="127"/>
      <c r="AIY47" s="127"/>
      <c r="AIZ47" s="127"/>
      <c r="AJA47" s="127"/>
      <c r="AJB47" s="127"/>
      <c r="AJC47" s="127"/>
      <c r="AJD47" s="127"/>
      <c r="AJE47" s="127"/>
      <c r="AJF47" s="127"/>
      <c r="AJG47" s="127"/>
      <c r="AJH47" s="127"/>
      <c r="AJI47" s="127"/>
      <c r="AJJ47" s="127"/>
      <c r="AJK47" s="127"/>
      <c r="AJL47" s="127"/>
      <c r="AJM47" s="127"/>
      <c r="AJN47" s="127"/>
      <c r="AJO47" s="127"/>
      <c r="AJP47" s="127"/>
      <c r="AJQ47" s="127"/>
      <c r="AJR47" s="127"/>
      <c r="AJS47" s="127"/>
      <c r="AJT47" s="127"/>
      <c r="AJU47" s="127"/>
      <c r="AJV47" s="127"/>
      <c r="AJW47" s="127"/>
      <c r="AJX47" s="127"/>
      <c r="AJY47" s="127"/>
      <c r="AJZ47" s="127"/>
      <c r="AKA47" s="127"/>
      <c r="AKB47" s="127"/>
      <c r="AKC47" s="127"/>
      <c r="AKD47" s="127"/>
      <c r="AKE47" s="127"/>
      <c r="AKF47" s="127"/>
      <c r="AKG47" s="127"/>
      <c r="AKH47" s="127"/>
      <c r="AKI47" s="127"/>
      <c r="AKJ47" s="127"/>
      <c r="AKK47" s="127"/>
      <c r="AKL47" s="127"/>
      <c r="AKM47" s="127"/>
      <c r="AKN47" s="127"/>
      <c r="AKO47" s="127"/>
      <c r="AKP47" s="127"/>
      <c r="AKQ47" s="127"/>
      <c r="AKR47" s="127"/>
      <c r="AKS47" s="127"/>
      <c r="AKT47" s="127"/>
      <c r="AKU47" s="127"/>
      <c r="AKV47" s="127"/>
      <c r="AKW47" s="127"/>
      <c r="AKX47" s="127"/>
      <c r="AKY47" s="127"/>
      <c r="AKZ47" s="127"/>
      <c r="ALA47" s="127"/>
      <c r="ALB47" s="127"/>
      <c r="ALC47" s="127"/>
      <c r="ALD47" s="127"/>
      <c r="ALE47" s="127"/>
      <c r="ALF47" s="127"/>
      <c r="ALG47" s="127"/>
      <c r="ALH47" s="127"/>
      <c r="ALI47" s="127"/>
      <c r="ALJ47" s="127"/>
      <c r="ALK47" s="127"/>
      <c r="ALL47" s="127"/>
      <c r="ALM47" s="127"/>
      <c r="ALN47" s="127"/>
      <c r="ALO47" s="127"/>
      <c r="ALP47" s="127"/>
      <c r="ALQ47" s="127"/>
      <c r="ALR47" s="127"/>
      <c r="ALS47" s="127"/>
      <c r="ALT47" s="127"/>
      <c r="ALU47" s="127"/>
      <c r="ALV47" s="127"/>
      <c r="ALW47" s="127"/>
      <c r="ALX47" s="127"/>
      <c r="ALY47" s="127"/>
      <c r="ALZ47" s="127"/>
      <c r="AMA47" s="127"/>
      <c r="AMB47" s="127"/>
      <c r="AMC47" s="127"/>
      <c r="AMD47" s="127"/>
      <c r="AME47" s="127"/>
      <c r="AMF47" s="127"/>
      <c r="AMG47" s="127"/>
      <c r="AMH47" s="127"/>
      <c r="AMI47" s="127"/>
      <c r="AMJ47" s="127"/>
      <c r="AMK47" s="127"/>
      <c r="AML47" s="127"/>
      <c r="AMM47" s="127"/>
      <c r="AMN47" s="127"/>
      <c r="AMO47" s="127"/>
      <c r="AMP47" s="127"/>
      <c r="AMQ47" s="127"/>
      <c r="AMR47" s="127"/>
      <c r="AMS47" s="127"/>
      <c r="AMT47" s="127"/>
      <c r="AMU47" s="127"/>
      <c r="AMV47" s="127"/>
      <c r="AMW47" s="127"/>
      <c r="AMX47" s="127"/>
      <c r="AMY47" s="127"/>
      <c r="AMZ47" s="127"/>
      <c r="ANA47" s="127"/>
      <c r="ANB47" s="127"/>
      <c r="ANC47" s="127"/>
      <c r="AND47" s="127"/>
      <c r="ANE47" s="127"/>
      <c r="ANF47" s="127"/>
      <c r="ANG47" s="127"/>
      <c r="ANH47" s="127"/>
      <c r="ANI47" s="127"/>
      <c r="ANJ47" s="127"/>
      <c r="ANK47" s="127"/>
      <c r="ANL47" s="127"/>
      <c r="ANM47" s="127"/>
      <c r="ANN47" s="127"/>
      <c r="ANO47" s="127"/>
      <c r="ANP47" s="127"/>
      <c r="ANQ47" s="127"/>
      <c r="ANR47" s="127"/>
      <c r="ANS47" s="127"/>
      <c r="ANT47" s="127"/>
      <c r="ANU47" s="127"/>
      <c r="ANV47" s="127"/>
      <c r="ANW47" s="127"/>
      <c r="ANX47" s="127"/>
      <c r="ANY47" s="127"/>
      <c r="ANZ47" s="127"/>
      <c r="AOA47" s="127"/>
      <c r="AOB47" s="127"/>
      <c r="AOC47" s="127"/>
      <c r="AOD47" s="127"/>
      <c r="AOE47" s="127"/>
      <c r="AOF47" s="127"/>
      <c r="AOG47" s="127"/>
      <c r="AOH47" s="127"/>
      <c r="AOI47" s="127"/>
      <c r="AOJ47" s="127"/>
      <c r="AOK47" s="127"/>
      <c r="AOL47" s="127"/>
      <c r="AOM47" s="127"/>
      <c r="AON47" s="127"/>
      <c r="AOO47" s="127"/>
      <c r="AOP47" s="127"/>
      <c r="AOQ47" s="127"/>
      <c r="AOR47" s="127"/>
      <c r="AOS47" s="127"/>
      <c r="AOT47" s="127"/>
      <c r="AOU47" s="127"/>
      <c r="AOV47" s="127"/>
      <c r="AOW47" s="127"/>
      <c r="AOX47" s="127"/>
      <c r="AOY47" s="127"/>
      <c r="AOZ47" s="127"/>
      <c r="APA47" s="127"/>
      <c r="APB47" s="127"/>
      <c r="APC47" s="127"/>
      <c r="APD47" s="127"/>
      <c r="APE47" s="127"/>
      <c r="APF47" s="127"/>
      <c r="APG47" s="127"/>
      <c r="APH47" s="127"/>
      <c r="API47" s="127"/>
      <c r="APJ47" s="127"/>
      <c r="APK47" s="127"/>
      <c r="APL47" s="127"/>
      <c r="APM47" s="127"/>
      <c r="APN47" s="127"/>
      <c r="APO47" s="127"/>
      <c r="APP47" s="127"/>
      <c r="APQ47" s="127"/>
      <c r="APR47" s="127"/>
      <c r="APS47" s="127"/>
      <c r="APT47" s="127"/>
      <c r="APU47" s="127"/>
      <c r="APV47" s="127"/>
      <c r="APW47" s="127"/>
      <c r="APX47" s="127"/>
      <c r="APY47" s="127"/>
      <c r="APZ47" s="127"/>
      <c r="AQA47" s="127"/>
      <c r="AQB47" s="127"/>
      <c r="AQC47" s="127"/>
      <c r="AQD47" s="127"/>
      <c r="AQE47" s="127"/>
      <c r="AQF47" s="127"/>
      <c r="AQG47" s="127"/>
      <c r="AQH47" s="127"/>
      <c r="AQI47" s="127"/>
      <c r="AQJ47" s="127"/>
      <c r="AQK47" s="127"/>
      <c r="AQL47" s="127"/>
      <c r="AQM47" s="127"/>
      <c r="AQN47" s="127"/>
      <c r="AQO47" s="127"/>
      <c r="AQP47" s="127"/>
      <c r="AQQ47" s="127"/>
      <c r="AQR47" s="127"/>
      <c r="AQS47" s="127"/>
      <c r="AQT47" s="127"/>
      <c r="AQU47" s="127"/>
      <c r="AQV47" s="127"/>
      <c r="AQW47" s="127"/>
      <c r="AQX47" s="127"/>
      <c r="AQY47" s="127"/>
      <c r="AQZ47" s="127"/>
      <c r="ARA47" s="127"/>
      <c r="ARB47" s="127"/>
      <c r="ARC47" s="127"/>
      <c r="ARD47" s="127"/>
      <c r="ARE47" s="127"/>
      <c r="ARF47" s="127"/>
      <c r="ARG47" s="127"/>
      <c r="ARH47" s="127"/>
      <c r="ARI47" s="127"/>
      <c r="ARJ47" s="127"/>
      <c r="ARK47" s="127"/>
      <c r="ARL47" s="127"/>
      <c r="ARM47" s="127"/>
      <c r="ARN47" s="127"/>
      <c r="ARO47" s="127"/>
      <c r="ARP47" s="127"/>
      <c r="ARQ47" s="127"/>
      <c r="ARR47" s="127"/>
      <c r="ARS47" s="127"/>
      <c r="ART47" s="127"/>
      <c r="ARU47" s="127"/>
      <c r="ARV47" s="127"/>
      <c r="ARW47" s="127"/>
      <c r="ARX47" s="127"/>
      <c r="ARY47" s="127"/>
      <c r="ARZ47" s="127"/>
      <c r="ASA47" s="127"/>
      <c r="ASB47" s="127"/>
      <c r="ASC47" s="127"/>
      <c r="ASD47" s="127"/>
      <c r="ASE47" s="127"/>
      <c r="ASF47" s="127"/>
      <c r="ASG47" s="127"/>
      <c r="ASH47" s="127"/>
      <c r="ASI47" s="127"/>
      <c r="ASJ47" s="127"/>
      <c r="ASK47" s="127"/>
      <c r="ASL47" s="127"/>
      <c r="ASM47" s="127"/>
      <c r="ASN47" s="127"/>
      <c r="ASO47" s="127"/>
      <c r="ASP47" s="127"/>
      <c r="ASQ47" s="127"/>
      <c r="ASR47" s="127"/>
      <c r="ASS47" s="127"/>
      <c r="AST47" s="127"/>
      <c r="ASU47" s="127"/>
      <c r="ASV47" s="127"/>
      <c r="ASW47" s="127"/>
      <c r="ASX47" s="127"/>
      <c r="ASY47" s="127"/>
      <c r="ASZ47" s="127"/>
      <c r="ATA47" s="127"/>
      <c r="ATB47" s="127"/>
      <c r="ATC47" s="127"/>
      <c r="ATD47" s="127"/>
      <c r="ATE47" s="127"/>
      <c r="ATF47" s="127"/>
      <c r="ATG47" s="127"/>
      <c r="ATH47" s="127"/>
      <c r="ATI47" s="127"/>
      <c r="ATJ47" s="127"/>
      <c r="ATK47" s="127"/>
      <c r="ATL47" s="127"/>
      <c r="ATM47" s="127"/>
      <c r="ATN47" s="127"/>
      <c r="ATO47" s="127"/>
      <c r="ATP47" s="127"/>
      <c r="ATQ47" s="127"/>
      <c r="ATR47" s="127"/>
      <c r="ATS47" s="127"/>
      <c r="ATT47" s="127"/>
      <c r="ATU47" s="127"/>
      <c r="ATV47" s="127"/>
      <c r="ATW47" s="127"/>
      <c r="ATX47" s="127"/>
      <c r="ATY47" s="127"/>
      <c r="ATZ47" s="127"/>
      <c r="AUA47" s="127"/>
      <c r="AUB47" s="127"/>
      <c r="AUC47" s="127"/>
      <c r="AUD47" s="127"/>
      <c r="AUE47" s="127"/>
      <c r="AUF47" s="127"/>
      <c r="AUG47" s="127"/>
      <c r="AUH47" s="127"/>
      <c r="AUI47" s="127"/>
      <c r="AUJ47" s="127"/>
      <c r="AUK47" s="127"/>
      <c r="AUL47" s="127"/>
      <c r="AUM47" s="127"/>
      <c r="AUN47" s="127"/>
      <c r="AUO47" s="127"/>
      <c r="AUP47" s="127"/>
      <c r="AUQ47" s="127"/>
      <c r="AUR47" s="127"/>
      <c r="AUS47" s="127"/>
      <c r="AUT47" s="127"/>
      <c r="AUU47" s="127"/>
      <c r="AUV47" s="127"/>
      <c r="AUW47" s="127"/>
      <c r="AUX47" s="127"/>
      <c r="AUY47" s="127"/>
      <c r="AUZ47" s="127"/>
      <c r="AVA47" s="127"/>
      <c r="AVB47" s="127"/>
      <c r="AVC47" s="127"/>
      <c r="AVD47" s="127"/>
      <c r="AVE47" s="127"/>
      <c r="AVF47" s="127"/>
      <c r="AVG47" s="127"/>
      <c r="AVH47" s="127"/>
      <c r="AVI47" s="127"/>
      <c r="AVJ47" s="127"/>
      <c r="AVK47" s="127"/>
      <c r="AVL47" s="127"/>
      <c r="AVM47" s="127"/>
      <c r="AVN47" s="127"/>
      <c r="AVO47" s="127"/>
      <c r="AVP47" s="127"/>
      <c r="AVQ47" s="127"/>
      <c r="AVR47" s="127"/>
      <c r="AVS47" s="127"/>
      <c r="AVT47" s="127"/>
      <c r="AVU47" s="127"/>
      <c r="AVV47" s="127"/>
      <c r="AVW47" s="127"/>
      <c r="AVX47" s="127"/>
      <c r="AVY47" s="127"/>
      <c r="AVZ47" s="127"/>
      <c r="AWA47" s="127"/>
      <c r="AWB47" s="127"/>
      <c r="AWC47" s="127"/>
      <c r="AWD47" s="127"/>
      <c r="AWE47" s="127"/>
      <c r="AWF47" s="127"/>
      <c r="AWG47" s="127"/>
      <c r="AWH47" s="127"/>
      <c r="AWI47" s="127"/>
      <c r="AWJ47" s="127"/>
      <c r="AWK47" s="127"/>
      <c r="AWL47" s="127"/>
      <c r="AWM47" s="127"/>
      <c r="AWN47" s="127"/>
      <c r="AWO47" s="127"/>
      <c r="AWP47" s="127"/>
      <c r="AWQ47" s="127"/>
      <c r="AWR47" s="127"/>
      <c r="AWS47" s="127"/>
      <c r="AWT47" s="127"/>
      <c r="AWU47" s="127"/>
      <c r="AWV47" s="127"/>
      <c r="AWW47" s="127"/>
      <c r="AWX47" s="127"/>
      <c r="AWY47" s="127"/>
      <c r="AWZ47" s="127"/>
      <c r="AXA47" s="127"/>
      <c r="AXB47" s="127"/>
      <c r="AXC47" s="127"/>
      <c r="AXD47" s="127"/>
      <c r="AXE47" s="127"/>
      <c r="AXF47" s="127"/>
      <c r="AXG47" s="127"/>
      <c r="AXH47" s="127"/>
      <c r="AXI47" s="127"/>
      <c r="AXJ47" s="127"/>
      <c r="AXK47" s="127"/>
      <c r="AXL47" s="127"/>
      <c r="AXM47" s="127"/>
      <c r="AXN47" s="127"/>
      <c r="AXO47" s="127"/>
      <c r="AXP47" s="127"/>
      <c r="AXQ47" s="127"/>
      <c r="AXR47" s="127"/>
      <c r="AXS47" s="127"/>
      <c r="AXT47" s="127"/>
      <c r="AXU47" s="127"/>
      <c r="AXV47" s="127"/>
      <c r="AXW47" s="127"/>
      <c r="AXX47" s="127"/>
      <c r="AXY47" s="127"/>
      <c r="AXZ47" s="127"/>
      <c r="AYA47" s="127"/>
      <c r="AYB47" s="127"/>
      <c r="AYC47" s="127"/>
      <c r="AYD47" s="127"/>
      <c r="AYE47" s="127"/>
      <c r="AYF47" s="127"/>
      <c r="AYG47" s="127"/>
      <c r="AYH47" s="127"/>
      <c r="AYI47" s="127"/>
      <c r="AYJ47" s="127"/>
      <c r="AYK47" s="127"/>
      <c r="AYL47" s="127"/>
      <c r="AYM47" s="127"/>
      <c r="AYN47" s="127"/>
      <c r="AYO47" s="127"/>
      <c r="AYP47" s="127"/>
      <c r="AYQ47" s="127"/>
      <c r="AYR47" s="127"/>
      <c r="AYS47" s="127"/>
      <c r="AYT47" s="127"/>
      <c r="AYU47" s="127"/>
      <c r="AYV47" s="127"/>
      <c r="AYW47" s="127"/>
      <c r="AYX47" s="127"/>
      <c r="AYY47" s="127"/>
      <c r="AYZ47" s="127"/>
      <c r="AZA47" s="127"/>
      <c r="AZB47" s="127"/>
      <c r="AZC47" s="127"/>
      <c r="AZD47" s="127"/>
      <c r="AZE47" s="127"/>
      <c r="AZF47" s="127"/>
      <c r="AZG47" s="127"/>
      <c r="AZH47" s="127"/>
      <c r="AZI47" s="127"/>
      <c r="AZJ47" s="127"/>
      <c r="AZK47" s="127"/>
      <c r="AZL47" s="127"/>
      <c r="AZM47" s="127"/>
      <c r="AZN47" s="127"/>
      <c r="AZO47" s="127"/>
      <c r="AZP47" s="127"/>
      <c r="AZQ47" s="127"/>
      <c r="AZR47" s="127"/>
      <c r="AZS47" s="127"/>
      <c r="AZT47" s="127"/>
      <c r="AZU47" s="127"/>
      <c r="AZV47" s="127"/>
      <c r="AZW47" s="127"/>
      <c r="AZX47" s="127"/>
      <c r="AZY47" s="127"/>
      <c r="AZZ47" s="127"/>
      <c r="BAA47" s="127"/>
      <c r="BAB47" s="127"/>
      <c r="BAC47" s="127"/>
      <c r="BAD47" s="127"/>
      <c r="BAE47" s="127"/>
      <c r="BAF47" s="127"/>
      <c r="BAG47" s="127"/>
      <c r="BAH47" s="127"/>
      <c r="BAI47" s="127"/>
      <c r="BAJ47" s="127"/>
      <c r="BAK47" s="127"/>
      <c r="BAL47" s="127"/>
      <c r="BAM47" s="127"/>
      <c r="BAN47" s="127"/>
      <c r="BAO47" s="127"/>
      <c r="BAP47" s="127"/>
      <c r="BAQ47" s="127"/>
      <c r="BAR47" s="127"/>
      <c r="BAS47" s="127"/>
      <c r="BAT47" s="127"/>
      <c r="BAU47" s="127"/>
      <c r="BAV47" s="127"/>
      <c r="BAW47" s="127"/>
      <c r="BAX47" s="127"/>
      <c r="BAY47" s="127"/>
      <c r="BAZ47" s="127"/>
      <c r="BBA47" s="127"/>
      <c r="BBB47" s="127"/>
      <c r="BBC47" s="127"/>
      <c r="BBD47" s="127"/>
      <c r="BBE47" s="127"/>
      <c r="BBF47" s="127"/>
      <c r="BBG47" s="127"/>
      <c r="BBH47" s="127"/>
      <c r="BBI47" s="127"/>
      <c r="BBJ47" s="127"/>
      <c r="BBK47" s="127"/>
      <c r="BBL47" s="127"/>
      <c r="BBM47" s="127"/>
      <c r="BBN47" s="127"/>
      <c r="BBO47" s="127"/>
      <c r="BBP47" s="127"/>
      <c r="BBQ47" s="127"/>
      <c r="BBR47" s="127"/>
      <c r="BBS47" s="127"/>
      <c r="BBT47" s="127"/>
      <c r="BBU47" s="127"/>
      <c r="BBV47" s="127"/>
      <c r="BBW47" s="127"/>
      <c r="BBX47" s="127"/>
      <c r="BBY47" s="127"/>
      <c r="BBZ47" s="127"/>
      <c r="BCA47" s="127"/>
      <c r="BCB47" s="127"/>
      <c r="BCC47" s="127"/>
      <c r="BCD47" s="127"/>
      <c r="BCE47" s="127"/>
      <c r="BCF47" s="127"/>
      <c r="BCG47" s="127"/>
      <c r="BCH47" s="127"/>
      <c r="BCI47" s="127"/>
      <c r="BCJ47" s="127"/>
      <c r="BCK47" s="127"/>
      <c r="BCL47" s="127"/>
      <c r="BCM47" s="127"/>
      <c r="BCN47" s="127"/>
      <c r="BCO47" s="127"/>
      <c r="BCP47" s="127"/>
      <c r="BCQ47" s="127"/>
      <c r="BCR47" s="127"/>
      <c r="BCS47" s="127"/>
      <c r="BCT47" s="127"/>
      <c r="BCU47" s="127"/>
      <c r="BCV47" s="127"/>
      <c r="BCW47" s="127"/>
      <c r="BCX47" s="127"/>
      <c r="BCY47" s="127"/>
      <c r="BCZ47" s="127"/>
      <c r="BDA47" s="127"/>
      <c r="BDB47" s="127"/>
      <c r="BDC47" s="127"/>
      <c r="BDD47" s="127"/>
      <c r="BDE47" s="127"/>
      <c r="BDF47" s="127"/>
      <c r="BDG47" s="127"/>
      <c r="BDH47" s="127"/>
      <c r="BDI47" s="127"/>
      <c r="BDJ47" s="127"/>
      <c r="BDK47" s="127"/>
      <c r="BDL47" s="127"/>
      <c r="BDM47" s="127"/>
      <c r="BDN47" s="127"/>
      <c r="BDO47" s="127"/>
      <c r="BDP47" s="127"/>
      <c r="BDQ47" s="127"/>
      <c r="BDR47" s="127"/>
      <c r="BDS47" s="127"/>
      <c r="BDT47" s="127"/>
      <c r="BDU47" s="127"/>
      <c r="BDV47" s="127"/>
      <c r="BDW47" s="127"/>
      <c r="BDX47" s="127"/>
      <c r="BDY47" s="127"/>
      <c r="BDZ47" s="127"/>
      <c r="BEA47" s="127"/>
      <c r="BEB47" s="127"/>
      <c r="BEC47" s="127"/>
      <c r="BED47" s="127"/>
      <c r="BEE47" s="127"/>
      <c r="BEF47" s="127"/>
      <c r="BEG47" s="127"/>
      <c r="BEH47" s="127"/>
      <c r="BEI47" s="127"/>
      <c r="BEJ47" s="127"/>
      <c r="BEK47" s="127"/>
      <c r="BEL47" s="127"/>
      <c r="BEM47" s="127"/>
      <c r="BEN47" s="127"/>
      <c r="BEO47" s="127"/>
      <c r="BEP47" s="127"/>
      <c r="BEQ47" s="127"/>
      <c r="BER47" s="127"/>
      <c r="BES47" s="127"/>
      <c r="BET47" s="127"/>
      <c r="BEU47" s="127"/>
      <c r="BEV47" s="127"/>
      <c r="BEW47" s="127"/>
      <c r="BEX47" s="127"/>
      <c r="BEY47" s="127"/>
      <c r="BEZ47" s="127"/>
      <c r="BFA47" s="127"/>
      <c r="BFB47" s="127"/>
      <c r="BFC47" s="127"/>
      <c r="BFD47" s="127"/>
      <c r="BFE47" s="127"/>
      <c r="BFF47" s="127"/>
      <c r="BFG47" s="127"/>
      <c r="BFH47" s="127"/>
      <c r="BFI47" s="127"/>
      <c r="BFJ47" s="127"/>
      <c r="BFK47" s="127"/>
      <c r="BFL47" s="127"/>
      <c r="BFM47" s="127"/>
      <c r="BFN47" s="127"/>
      <c r="BFO47" s="127"/>
      <c r="BFP47" s="127"/>
      <c r="BFQ47" s="127"/>
      <c r="BFR47" s="127"/>
      <c r="BFS47" s="127"/>
      <c r="BFT47" s="127"/>
      <c r="BFU47" s="127"/>
      <c r="BFV47" s="127"/>
      <c r="BFW47" s="127"/>
      <c r="BFX47" s="127"/>
      <c r="BFY47" s="127"/>
      <c r="BFZ47" s="127"/>
      <c r="BGA47" s="127"/>
      <c r="BGB47" s="127"/>
      <c r="BGC47" s="127"/>
      <c r="BGD47" s="127"/>
      <c r="BGE47" s="127"/>
      <c r="BGF47" s="127"/>
      <c r="BGG47" s="127"/>
      <c r="BGH47" s="127"/>
      <c r="BGI47" s="127"/>
      <c r="BGJ47" s="127"/>
      <c r="BGK47" s="127"/>
      <c r="BGL47" s="127"/>
      <c r="BGM47" s="127"/>
      <c r="BGN47" s="127"/>
      <c r="BGO47" s="127"/>
      <c r="BGP47" s="127"/>
      <c r="BGQ47" s="127"/>
      <c r="BGR47" s="127"/>
      <c r="BGS47" s="127"/>
      <c r="BGT47" s="127"/>
      <c r="BGU47" s="127"/>
      <c r="BGV47" s="127"/>
      <c r="BGW47" s="127"/>
      <c r="BGX47" s="127"/>
      <c r="BGY47" s="127"/>
      <c r="BGZ47" s="127"/>
      <c r="BHA47" s="127"/>
      <c r="BHB47" s="127"/>
      <c r="BHC47" s="127"/>
      <c r="BHD47" s="127"/>
      <c r="BHE47" s="127"/>
      <c r="BHF47" s="127"/>
      <c r="BHG47" s="127"/>
      <c r="BHH47" s="127"/>
      <c r="BHI47" s="127"/>
      <c r="BHJ47" s="127"/>
      <c r="BHK47" s="127"/>
      <c r="BHL47" s="127"/>
      <c r="BHM47" s="127"/>
      <c r="BHN47" s="127"/>
      <c r="BHO47" s="127"/>
      <c r="BHP47" s="127"/>
      <c r="BHQ47" s="127"/>
      <c r="BHR47" s="127"/>
      <c r="BHS47" s="127"/>
      <c r="BHT47" s="127"/>
      <c r="BHU47" s="127"/>
      <c r="BHV47" s="127"/>
      <c r="BHW47" s="127"/>
      <c r="BHX47" s="127"/>
      <c r="BHY47" s="127"/>
      <c r="BHZ47" s="127"/>
      <c r="BIA47" s="127"/>
      <c r="BIB47" s="127"/>
      <c r="BIC47" s="127"/>
      <c r="BID47" s="127"/>
      <c r="BIE47" s="127"/>
      <c r="BIF47" s="127"/>
      <c r="BIG47" s="127"/>
      <c r="BIH47" s="127"/>
      <c r="BII47" s="127"/>
      <c r="BIJ47" s="127"/>
      <c r="BIK47" s="127"/>
      <c r="BIL47" s="127"/>
      <c r="BIM47" s="127"/>
      <c r="BIN47" s="127"/>
      <c r="BIO47" s="127"/>
      <c r="BIP47" s="127"/>
      <c r="BIQ47" s="127"/>
      <c r="BIR47" s="127"/>
      <c r="BIS47" s="127"/>
      <c r="BIT47" s="127"/>
      <c r="BIU47" s="127"/>
      <c r="BIV47" s="127"/>
      <c r="BIW47" s="127"/>
      <c r="BIX47" s="127"/>
      <c r="BIY47" s="127"/>
      <c r="BIZ47" s="127"/>
      <c r="BJA47" s="127"/>
      <c r="BJB47" s="127"/>
      <c r="BJC47" s="127"/>
      <c r="BJD47" s="127"/>
      <c r="BJE47" s="127"/>
      <c r="BJF47" s="127"/>
      <c r="BJG47" s="127"/>
      <c r="BJH47" s="127"/>
      <c r="BJI47" s="127"/>
      <c r="BJJ47" s="127"/>
      <c r="BJK47" s="127"/>
      <c r="BJL47" s="127"/>
      <c r="BJM47" s="127"/>
      <c r="BJN47" s="127"/>
      <c r="BJO47" s="127"/>
      <c r="BJP47" s="127"/>
      <c r="BJQ47" s="127"/>
      <c r="BJR47" s="127"/>
      <c r="BJS47" s="127"/>
      <c r="BJT47" s="127"/>
      <c r="BJU47" s="127"/>
      <c r="BJV47" s="127"/>
      <c r="BJW47" s="127"/>
      <c r="BJX47" s="127"/>
      <c r="BJY47" s="127"/>
      <c r="BJZ47" s="127"/>
      <c r="BKA47" s="127"/>
      <c r="BKB47" s="127"/>
      <c r="BKC47" s="127"/>
      <c r="BKD47" s="127"/>
      <c r="BKE47" s="127"/>
      <c r="BKF47" s="127"/>
      <c r="BKG47" s="127"/>
      <c r="BKH47" s="127"/>
      <c r="BKI47" s="127"/>
      <c r="BKJ47" s="127"/>
      <c r="BKK47" s="127"/>
      <c r="BKL47" s="127"/>
      <c r="BKM47" s="127"/>
      <c r="BKN47" s="127"/>
      <c r="BKO47" s="127"/>
      <c r="BKP47" s="127"/>
      <c r="BKQ47" s="127"/>
      <c r="BKR47" s="127"/>
      <c r="BKS47" s="127"/>
      <c r="BKT47" s="127"/>
      <c r="BKU47" s="127"/>
      <c r="BKV47" s="127"/>
      <c r="BKW47" s="127"/>
      <c r="BKX47" s="127"/>
      <c r="BKY47" s="127"/>
      <c r="BKZ47" s="127"/>
      <c r="BLA47" s="127"/>
      <c r="BLB47" s="127"/>
      <c r="BLC47" s="127"/>
      <c r="BLD47" s="127"/>
      <c r="BLE47" s="127"/>
      <c r="BLF47" s="127"/>
      <c r="BLG47" s="127"/>
      <c r="BLH47" s="127"/>
      <c r="BLI47" s="127"/>
      <c r="BLJ47" s="127"/>
      <c r="BLK47" s="127"/>
      <c r="BLL47" s="127"/>
      <c r="BLM47" s="127"/>
      <c r="BLN47" s="127"/>
      <c r="BLO47" s="127"/>
      <c r="BLP47" s="127"/>
      <c r="BLQ47" s="127"/>
      <c r="BLR47" s="127"/>
      <c r="BLS47" s="127"/>
      <c r="BLT47" s="127"/>
      <c r="BLU47" s="127"/>
      <c r="BLV47" s="127"/>
      <c r="BLW47" s="127"/>
      <c r="BLX47" s="127"/>
      <c r="BLY47" s="127"/>
      <c r="BLZ47" s="127"/>
      <c r="BMA47" s="127"/>
      <c r="BMB47" s="127"/>
      <c r="BMC47" s="127"/>
      <c r="BMD47" s="127"/>
      <c r="BME47" s="127"/>
      <c r="BMF47" s="127"/>
      <c r="BMG47" s="127"/>
      <c r="BMH47" s="127"/>
      <c r="BMI47" s="127"/>
      <c r="BMJ47" s="127"/>
      <c r="BMK47" s="127"/>
      <c r="BML47" s="127"/>
      <c r="BMM47" s="127"/>
      <c r="BMN47" s="127"/>
      <c r="BMO47" s="127"/>
      <c r="BMP47" s="127"/>
      <c r="BMQ47" s="127"/>
      <c r="BMR47" s="127"/>
      <c r="BMS47" s="127"/>
      <c r="BMT47" s="127"/>
      <c r="BMU47" s="127"/>
      <c r="BMV47" s="127"/>
      <c r="BMW47" s="127"/>
      <c r="BMX47" s="127"/>
      <c r="BMY47" s="127"/>
      <c r="BMZ47" s="127"/>
      <c r="BNA47" s="127"/>
      <c r="BNB47" s="127"/>
      <c r="BNC47" s="127"/>
      <c r="BND47" s="127"/>
      <c r="BNE47" s="127"/>
      <c r="BNF47" s="127"/>
      <c r="BNG47" s="127"/>
      <c r="BNH47" s="127"/>
      <c r="BNI47" s="127"/>
      <c r="BNJ47" s="127"/>
      <c r="BNK47" s="127"/>
      <c r="BNL47" s="127"/>
      <c r="BNM47" s="127"/>
      <c r="BNN47" s="127"/>
      <c r="BNO47" s="127"/>
      <c r="BNP47" s="127"/>
      <c r="BNQ47" s="127"/>
      <c r="BNR47" s="127"/>
      <c r="BNS47" s="127"/>
      <c r="BNT47" s="127"/>
      <c r="BNU47" s="127"/>
      <c r="BNV47" s="127"/>
      <c r="BNW47" s="127"/>
      <c r="BNX47" s="127"/>
      <c r="BNY47" s="127"/>
      <c r="BNZ47" s="127"/>
      <c r="BOA47" s="127"/>
      <c r="BOB47" s="127"/>
      <c r="BOC47" s="127"/>
      <c r="BOD47" s="127"/>
      <c r="BOE47" s="127"/>
      <c r="BOF47" s="127"/>
      <c r="BOG47" s="127"/>
      <c r="BOH47" s="127"/>
      <c r="BOI47" s="127"/>
      <c r="BOJ47" s="127"/>
      <c r="BOK47" s="127"/>
      <c r="BOL47" s="127"/>
      <c r="BOM47" s="127"/>
      <c r="BON47" s="127"/>
      <c r="BOO47" s="127"/>
      <c r="BOP47" s="127"/>
      <c r="BOQ47" s="127"/>
      <c r="BOR47" s="127"/>
      <c r="BOS47" s="127"/>
      <c r="BOT47" s="127"/>
      <c r="BOU47" s="127"/>
      <c r="BOV47" s="127"/>
      <c r="BOW47" s="127"/>
      <c r="BOX47" s="127"/>
      <c r="BOY47" s="127"/>
      <c r="BOZ47" s="127"/>
      <c r="BPA47" s="127"/>
      <c r="BPB47" s="127"/>
      <c r="BPC47" s="127"/>
      <c r="BPD47" s="127"/>
      <c r="BPE47" s="127"/>
      <c r="BPF47" s="127"/>
      <c r="BPG47" s="127"/>
      <c r="BPH47" s="127"/>
      <c r="BPI47" s="127"/>
      <c r="BPJ47" s="127"/>
      <c r="BPK47" s="127"/>
      <c r="BPL47" s="127"/>
      <c r="BPM47" s="127"/>
      <c r="BPN47" s="127"/>
      <c r="BPO47" s="127"/>
      <c r="BPP47" s="127"/>
      <c r="BPQ47" s="127"/>
      <c r="BPR47" s="127"/>
      <c r="BPS47" s="127"/>
      <c r="BPT47" s="127"/>
      <c r="BPU47" s="127"/>
      <c r="BPV47" s="127"/>
      <c r="BPW47" s="127"/>
      <c r="BPX47" s="127"/>
      <c r="BPY47" s="127"/>
      <c r="BPZ47" s="127"/>
      <c r="BQA47" s="127"/>
      <c r="BQB47" s="127"/>
      <c r="BQC47" s="127"/>
      <c r="BQD47" s="127"/>
      <c r="BQE47" s="127"/>
      <c r="BQF47" s="127"/>
      <c r="BQG47" s="127"/>
      <c r="BQH47" s="127"/>
      <c r="BQI47" s="127"/>
      <c r="BQJ47" s="127"/>
      <c r="BQK47" s="127"/>
      <c r="BQL47" s="127"/>
      <c r="BQM47" s="127"/>
      <c r="BQN47" s="127"/>
      <c r="BQO47" s="127"/>
      <c r="BQP47" s="127"/>
      <c r="BQQ47" s="127"/>
      <c r="BQR47" s="127"/>
      <c r="BQS47" s="127"/>
      <c r="BQT47" s="127"/>
      <c r="BQU47" s="127"/>
      <c r="BQV47" s="127"/>
      <c r="BQW47" s="127"/>
      <c r="BQX47" s="127"/>
      <c r="BQY47" s="127"/>
      <c r="BQZ47" s="127"/>
      <c r="BRA47" s="127"/>
      <c r="BRB47" s="127"/>
      <c r="BRC47" s="127"/>
      <c r="BRD47" s="127"/>
      <c r="BRE47" s="127"/>
      <c r="BRF47" s="127"/>
      <c r="BRG47" s="127"/>
      <c r="BRH47" s="127"/>
      <c r="BRI47" s="127"/>
      <c r="BRJ47" s="127"/>
      <c r="BRK47" s="127"/>
      <c r="BRL47" s="127"/>
      <c r="BRM47" s="127"/>
      <c r="BRN47" s="127"/>
      <c r="BRO47" s="127"/>
      <c r="BRP47" s="127"/>
      <c r="BRQ47" s="127"/>
      <c r="BRR47" s="127"/>
      <c r="BRS47" s="127"/>
      <c r="BRT47" s="127"/>
      <c r="BRU47" s="127"/>
      <c r="BRV47" s="127"/>
      <c r="BRW47" s="127"/>
      <c r="BRX47" s="127"/>
      <c r="BRY47" s="127"/>
      <c r="BRZ47" s="127"/>
      <c r="BSA47" s="127"/>
      <c r="BSB47" s="127"/>
      <c r="BSC47" s="127"/>
      <c r="BSD47" s="127"/>
      <c r="BSE47" s="127"/>
      <c r="BSF47" s="127"/>
      <c r="BSG47" s="127"/>
      <c r="BSH47" s="127"/>
      <c r="BSI47" s="127"/>
      <c r="BSJ47" s="127"/>
      <c r="BSK47" s="127"/>
      <c r="BSL47" s="127"/>
      <c r="BSM47" s="127"/>
      <c r="BSN47" s="127"/>
      <c r="BSO47" s="127"/>
      <c r="BSP47" s="127"/>
      <c r="BSQ47" s="127"/>
      <c r="BSR47" s="127"/>
      <c r="BSS47" s="127"/>
      <c r="BST47" s="127"/>
      <c r="BSU47" s="127"/>
      <c r="BSV47" s="127"/>
      <c r="BSW47" s="127"/>
      <c r="BSX47" s="127"/>
      <c r="BSY47" s="127"/>
      <c r="BSZ47" s="127"/>
      <c r="BTA47" s="127"/>
      <c r="BTB47" s="127"/>
      <c r="BTC47" s="127"/>
      <c r="BTD47" s="127"/>
      <c r="BTE47" s="127"/>
      <c r="BTF47" s="127"/>
      <c r="BTG47" s="127"/>
      <c r="BTH47" s="127"/>
      <c r="BTI47" s="127"/>
      <c r="BTJ47" s="127"/>
      <c r="BTK47" s="127"/>
      <c r="BTL47" s="127"/>
      <c r="BTM47" s="127"/>
      <c r="BTN47" s="127"/>
      <c r="BTO47" s="127"/>
      <c r="BTP47" s="127"/>
      <c r="BTQ47" s="127"/>
      <c r="BTR47" s="127"/>
      <c r="BTS47" s="127"/>
      <c r="BTT47" s="127"/>
      <c r="BTU47" s="127"/>
      <c r="BTV47" s="127"/>
      <c r="BTW47" s="127"/>
      <c r="BTX47" s="127"/>
      <c r="BTY47" s="127"/>
      <c r="BTZ47" s="127"/>
      <c r="BUA47" s="127"/>
      <c r="BUB47" s="127"/>
      <c r="BUC47" s="127"/>
      <c r="BUD47" s="127"/>
      <c r="BUE47" s="127"/>
      <c r="BUF47" s="127"/>
      <c r="BUG47" s="127"/>
      <c r="BUH47" s="127"/>
      <c r="BUI47" s="127"/>
      <c r="BUJ47" s="127"/>
      <c r="BUK47" s="127"/>
      <c r="BUL47" s="127"/>
      <c r="BUM47" s="127"/>
      <c r="BUN47" s="127"/>
      <c r="BUO47" s="127"/>
      <c r="BUP47" s="127"/>
      <c r="BUQ47" s="127"/>
      <c r="BUR47" s="127"/>
      <c r="BUS47" s="127"/>
      <c r="BUT47" s="127"/>
      <c r="BUU47" s="127"/>
      <c r="BUV47" s="127"/>
      <c r="BUW47" s="127"/>
      <c r="BUX47" s="127"/>
      <c r="BUY47" s="127"/>
      <c r="BUZ47" s="127"/>
      <c r="BVA47" s="127"/>
      <c r="BVB47" s="127"/>
      <c r="BVC47" s="127"/>
      <c r="BVD47" s="127"/>
      <c r="BVE47" s="127"/>
      <c r="BVF47" s="127"/>
      <c r="BVG47" s="127"/>
      <c r="BVH47" s="127"/>
      <c r="BVI47" s="127"/>
      <c r="BVJ47" s="127"/>
      <c r="BVK47" s="127"/>
      <c r="BVL47" s="127"/>
      <c r="BVM47" s="127"/>
      <c r="BVN47" s="127"/>
      <c r="BVO47" s="127"/>
      <c r="BVP47" s="127"/>
      <c r="BVQ47" s="127"/>
      <c r="BVR47" s="127"/>
      <c r="BVS47" s="127"/>
      <c r="BVT47" s="127"/>
      <c r="BVU47" s="127"/>
      <c r="BVV47" s="127"/>
      <c r="BVW47" s="127"/>
      <c r="BVX47" s="127"/>
      <c r="BVY47" s="127"/>
      <c r="BVZ47" s="127"/>
      <c r="BWA47" s="127"/>
      <c r="BWB47" s="127"/>
      <c r="BWC47" s="127"/>
      <c r="BWD47" s="127"/>
      <c r="BWE47" s="127"/>
      <c r="BWF47" s="127"/>
      <c r="BWG47" s="127"/>
      <c r="BWH47" s="127"/>
      <c r="BWI47" s="127"/>
      <c r="BWJ47" s="127"/>
      <c r="BWK47" s="127"/>
      <c r="BWL47" s="127"/>
      <c r="BWM47" s="127"/>
      <c r="BWN47" s="127"/>
      <c r="BWO47" s="127"/>
      <c r="BWP47" s="127"/>
      <c r="BWQ47" s="127"/>
      <c r="BWR47" s="127"/>
      <c r="BWS47" s="127"/>
      <c r="BWT47" s="127"/>
      <c r="BWU47" s="127"/>
      <c r="BWV47" s="127"/>
      <c r="BWW47" s="127"/>
      <c r="BWX47" s="127"/>
      <c r="BWY47" s="127"/>
      <c r="BWZ47" s="127"/>
      <c r="BXA47" s="127"/>
      <c r="BXB47" s="127"/>
      <c r="BXC47" s="127"/>
      <c r="BXD47" s="127"/>
      <c r="BXE47" s="127"/>
      <c r="BXF47" s="127"/>
      <c r="BXG47" s="127"/>
      <c r="BXH47" s="127"/>
      <c r="BXI47" s="127"/>
      <c r="BXJ47" s="127"/>
      <c r="BXK47" s="127"/>
      <c r="BXL47" s="127"/>
      <c r="BXM47" s="127"/>
      <c r="BXN47" s="127"/>
      <c r="BXO47" s="127"/>
      <c r="BXP47" s="127"/>
      <c r="BXQ47" s="127"/>
      <c r="BXR47" s="127"/>
      <c r="BXS47" s="127"/>
      <c r="BXT47" s="127"/>
      <c r="BXU47" s="127"/>
      <c r="BXV47" s="127"/>
      <c r="BXW47" s="127"/>
      <c r="BXX47" s="127"/>
      <c r="BXY47" s="127"/>
      <c r="BXZ47" s="127"/>
      <c r="BYA47" s="127"/>
      <c r="BYB47" s="127"/>
      <c r="BYC47" s="127"/>
      <c r="BYD47" s="127"/>
      <c r="BYE47" s="127"/>
      <c r="BYF47" s="127"/>
      <c r="BYG47" s="127"/>
      <c r="BYH47" s="127"/>
      <c r="BYI47" s="127"/>
      <c r="BYJ47" s="127"/>
      <c r="BYK47" s="127"/>
      <c r="BYL47" s="127"/>
      <c r="BYM47" s="127"/>
      <c r="BYN47" s="127"/>
      <c r="BYO47" s="127"/>
      <c r="BYP47" s="127"/>
      <c r="BYQ47" s="127"/>
      <c r="BYR47" s="127"/>
      <c r="BYS47" s="127"/>
      <c r="BYT47" s="127"/>
      <c r="BYU47" s="127"/>
      <c r="BYV47" s="127"/>
      <c r="BYW47" s="127"/>
      <c r="BYX47" s="127"/>
      <c r="BYY47" s="127"/>
      <c r="BYZ47" s="127"/>
      <c r="BZA47" s="127"/>
      <c r="BZB47" s="127"/>
      <c r="BZC47" s="127"/>
      <c r="BZD47" s="127"/>
      <c r="BZE47" s="127"/>
      <c r="BZF47" s="127"/>
      <c r="BZG47" s="127"/>
      <c r="BZH47" s="127"/>
      <c r="BZI47" s="127"/>
      <c r="BZJ47" s="127"/>
      <c r="BZK47" s="127"/>
      <c r="BZL47" s="127"/>
      <c r="BZM47" s="127"/>
      <c r="BZN47" s="127"/>
      <c r="BZO47" s="127"/>
      <c r="BZP47" s="127"/>
      <c r="BZQ47" s="127"/>
      <c r="BZR47" s="127"/>
      <c r="BZS47" s="127"/>
      <c r="BZT47" s="127"/>
      <c r="BZU47" s="127"/>
      <c r="BZV47" s="127"/>
      <c r="BZW47" s="127"/>
      <c r="BZX47" s="127"/>
      <c r="BZY47" s="127"/>
      <c r="BZZ47" s="127"/>
      <c r="CAA47" s="127"/>
      <c r="CAB47" s="127"/>
      <c r="CAC47" s="127"/>
      <c r="CAD47" s="127"/>
      <c r="CAE47" s="127"/>
      <c r="CAF47" s="127"/>
      <c r="CAG47" s="127"/>
      <c r="CAH47" s="127"/>
      <c r="CAI47" s="127"/>
      <c r="CAJ47" s="127"/>
      <c r="CAK47" s="127"/>
      <c r="CAL47" s="127"/>
      <c r="CAM47" s="127"/>
      <c r="CAN47" s="127"/>
      <c r="CAO47" s="127"/>
      <c r="CAP47" s="127"/>
      <c r="CAQ47" s="127"/>
      <c r="CAR47" s="127"/>
      <c r="CAS47" s="127"/>
      <c r="CAT47" s="127"/>
      <c r="CAU47" s="127"/>
      <c r="CAV47" s="127"/>
      <c r="CAW47" s="127"/>
      <c r="CAX47" s="127"/>
      <c r="CAY47" s="127"/>
      <c r="CAZ47" s="127"/>
      <c r="CBA47" s="127"/>
      <c r="CBB47" s="127"/>
      <c r="CBC47" s="127"/>
      <c r="CBD47" s="127"/>
      <c r="CBE47" s="127"/>
      <c r="CBF47" s="127"/>
      <c r="CBG47" s="127"/>
      <c r="CBH47" s="127"/>
      <c r="CBI47" s="127"/>
      <c r="CBJ47" s="127"/>
      <c r="CBK47" s="127"/>
      <c r="CBL47" s="127"/>
      <c r="CBM47" s="127"/>
      <c r="CBN47" s="127"/>
      <c r="CBO47" s="127"/>
      <c r="CBP47" s="127"/>
      <c r="CBQ47" s="127"/>
      <c r="CBR47" s="127"/>
      <c r="CBS47" s="127"/>
      <c r="CBT47" s="127"/>
      <c r="CBU47" s="127"/>
      <c r="CBV47" s="127"/>
      <c r="CBW47" s="127"/>
      <c r="CBX47" s="127"/>
      <c r="CBY47" s="127"/>
      <c r="CBZ47" s="127"/>
      <c r="CCA47" s="127"/>
      <c r="CCB47" s="127"/>
      <c r="CCC47" s="127"/>
      <c r="CCD47" s="127"/>
      <c r="CCE47" s="127"/>
      <c r="CCF47" s="127"/>
      <c r="CCG47" s="127"/>
      <c r="CCH47" s="127"/>
      <c r="CCI47" s="127"/>
      <c r="CCJ47" s="127"/>
      <c r="CCK47" s="127"/>
      <c r="CCL47" s="127"/>
      <c r="CCM47" s="127"/>
      <c r="CCN47" s="127"/>
      <c r="CCO47" s="127"/>
      <c r="CCP47" s="127"/>
      <c r="CCQ47" s="127"/>
      <c r="CCR47" s="127"/>
      <c r="CCS47" s="127"/>
      <c r="CCT47" s="127"/>
      <c r="CCU47" s="127"/>
      <c r="CCV47" s="127"/>
      <c r="CCW47" s="127"/>
      <c r="CCX47" s="127"/>
      <c r="CCY47" s="127"/>
      <c r="CCZ47" s="127"/>
      <c r="CDA47" s="127"/>
      <c r="CDB47" s="127"/>
      <c r="CDC47" s="127"/>
      <c r="CDD47" s="127"/>
      <c r="CDE47" s="127"/>
      <c r="CDF47" s="127"/>
      <c r="CDG47" s="127"/>
      <c r="CDH47" s="127"/>
      <c r="CDI47" s="127"/>
      <c r="CDJ47" s="127"/>
      <c r="CDK47" s="127"/>
      <c r="CDL47" s="127"/>
      <c r="CDM47" s="127"/>
      <c r="CDN47" s="127"/>
      <c r="CDO47" s="127"/>
      <c r="CDP47" s="127"/>
      <c r="CDQ47" s="127"/>
      <c r="CDR47" s="127"/>
      <c r="CDS47" s="127"/>
      <c r="CDT47" s="127"/>
      <c r="CDU47" s="127"/>
      <c r="CDV47" s="127"/>
      <c r="CDW47" s="127"/>
      <c r="CDX47" s="127"/>
      <c r="CDY47" s="127"/>
      <c r="CDZ47" s="127"/>
      <c r="CEA47" s="127"/>
      <c r="CEB47" s="127"/>
      <c r="CEC47" s="127"/>
      <c r="CED47" s="127"/>
      <c r="CEE47" s="127"/>
      <c r="CEF47" s="127"/>
      <c r="CEG47" s="127"/>
      <c r="CEH47" s="127"/>
      <c r="CEI47" s="127"/>
      <c r="CEJ47" s="127"/>
      <c r="CEK47" s="127"/>
      <c r="CEL47" s="127"/>
      <c r="CEM47" s="127"/>
      <c r="CEN47" s="127"/>
      <c r="CEO47" s="127"/>
      <c r="CEP47" s="127"/>
      <c r="CEQ47" s="127"/>
      <c r="CER47" s="127"/>
      <c r="CES47" s="127"/>
      <c r="CET47" s="127"/>
      <c r="CEU47" s="127"/>
      <c r="CEV47" s="127"/>
      <c r="CEW47" s="127"/>
      <c r="CEX47" s="127"/>
      <c r="CEY47" s="127"/>
      <c r="CEZ47" s="127"/>
      <c r="CFA47" s="127"/>
      <c r="CFB47" s="127"/>
      <c r="CFC47" s="127"/>
      <c r="CFD47" s="127"/>
      <c r="CFE47" s="127"/>
      <c r="CFF47" s="127"/>
      <c r="CFG47" s="127"/>
      <c r="CFH47" s="127"/>
      <c r="CFI47" s="127"/>
      <c r="CFJ47" s="127"/>
      <c r="CFK47" s="127"/>
      <c r="CFL47" s="127"/>
      <c r="CFM47" s="127"/>
      <c r="CFN47" s="127"/>
      <c r="CFO47" s="127"/>
      <c r="CFP47" s="127"/>
      <c r="CFQ47" s="127"/>
      <c r="CFR47" s="127"/>
      <c r="CFS47" s="127"/>
      <c r="CFT47" s="127"/>
      <c r="CFU47" s="127"/>
      <c r="CFV47" s="127"/>
      <c r="CFW47" s="127"/>
      <c r="CFX47" s="127"/>
      <c r="CFY47" s="127"/>
      <c r="CFZ47" s="127"/>
      <c r="CGA47" s="127"/>
      <c r="CGB47" s="127"/>
      <c r="CGC47" s="127"/>
      <c r="CGD47" s="127"/>
      <c r="CGE47" s="127"/>
      <c r="CGF47" s="127"/>
      <c r="CGG47" s="127"/>
      <c r="CGH47" s="127"/>
      <c r="CGI47" s="127"/>
      <c r="CGJ47" s="127"/>
      <c r="CGK47" s="127"/>
      <c r="CGL47" s="127"/>
      <c r="CGM47" s="127"/>
      <c r="CGN47" s="127"/>
      <c r="CGO47" s="127"/>
      <c r="CGP47" s="127"/>
      <c r="CGQ47" s="127"/>
      <c r="CGR47" s="127"/>
      <c r="CGS47" s="127"/>
      <c r="CGT47" s="127"/>
      <c r="CGU47" s="127"/>
      <c r="CGV47" s="127"/>
      <c r="CGW47" s="127"/>
      <c r="CGX47" s="127"/>
      <c r="CGY47" s="127"/>
      <c r="CGZ47" s="127"/>
      <c r="CHA47" s="127"/>
      <c r="CHB47" s="127"/>
      <c r="CHC47" s="127"/>
      <c r="CHD47" s="127"/>
      <c r="CHE47" s="127"/>
      <c r="CHF47" s="127"/>
      <c r="CHG47" s="127"/>
      <c r="CHH47" s="127"/>
      <c r="CHI47" s="127"/>
      <c r="CHJ47" s="127"/>
      <c r="CHK47" s="127"/>
      <c r="CHL47" s="127"/>
      <c r="CHM47" s="127"/>
      <c r="CHN47" s="127"/>
      <c r="CHO47" s="127"/>
      <c r="CHP47" s="127"/>
      <c r="CHQ47" s="127"/>
      <c r="CHR47" s="127"/>
      <c r="CHS47" s="127"/>
      <c r="CHT47" s="127"/>
      <c r="CHU47" s="127"/>
      <c r="CHV47" s="127"/>
      <c r="CHW47" s="127"/>
      <c r="CHX47" s="127"/>
      <c r="CHY47" s="127"/>
      <c r="CHZ47" s="127"/>
      <c r="CIA47" s="127"/>
      <c r="CIB47" s="127"/>
      <c r="CIC47" s="127"/>
      <c r="CID47" s="127"/>
      <c r="CIE47" s="127"/>
      <c r="CIF47" s="127"/>
      <c r="CIG47" s="127"/>
      <c r="CIH47" s="127"/>
      <c r="CII47" s="127"/>
      <c r="CIJ47" s="127"/>
      <c r="CIK47" s="127"/>
      <c r="CIL47" s="127"/>
      <c r="CIM47" s="127"/>
      <c r="CIN47" s="127"/>
      <c r="CIO47" s="127"/>
      <c r="CIP47" s="127"/>
      <c r="CIQ47" s="127"/>
      <c r="CIR47" s="127"/>
      <c r="CIS47" s="127"/>
      <c r="CIT47" s="127"/>
      <c r="CIU47" s="127"/>
      <c r="CIV47" s="127"/>
      <c r="CIW47" s="127"/>
      <c r="CIX47" s="127"/>
      <c r="CIY47" s="127"/>
      <c r="CIZ47" s="127"/>
      <c r="CJA47" s="127"/>
      <c r="CJB47" s="127"/>
      <c r="CJC47" s="127"/>
      <c r="CJD47" s="127"/>
      <c r="CJE47" s="127"/>
      <c r="CJF47" s="127"/>
      <c r="CJG47" s="127"/>
      <c r="CJH47" s="127"/>
      <c r="CJI47" s="127"/>
      <c r="CJJ47" s="127"/>
      <c r="CJK47" s="127"/>
      <c r="CJL47" s="127"/>
      <c r="CJM47" s="127"/>
      <c r="CJN47" s="127"/>
      <c r="CJO47" s="127"/>
      <c r="CJP47" s="127"/>
      <c r="CJQ47" s="127"/>
      <c r="CJR47" s="127"/>
      <c r="CJS47" s="127"/>
      <c r="CJT47" s="127"/>
      <c r="CJU47" s="127"/>
      <c r="CJV47" s="127"/>
      <c r="CJW47" s="127"/>
      <c r="CJX47" s="127"/>
      <c r="CJY47" s="127"/>
      <c r="CJZ47" s="127"/>
      <c r="CKA47" s="127"/>
      <c r="CKB47" s="127"/>
      <c r="CKC47" s="127"/>
      <c r="CKD47" s="127"/>
      <c r="CKE47" s="127"/>
      <c r="CKF47" s="127"/>
      <c r="CKG47" s="127"/>
      <c r="CKH47" s="127"/>
      <c r="CKI47" s="127"/>
      <c r="CKJ47" s="127"/>
      <c r="CKK47" s="127"/>
      <c r="CKL47" s="127"/>
      <c r="CKM47" s="127"/>
      <c r="CKN47" s="127"/>
      <c r="CKO47" s="127"/>
      <c r="CKP47" s="127"/>
      <c r="CKQ47" s="127"/>
      <c r="CKR47" s="127"/>
      <c r="CKS47" s="127"/>
      <c r="CKT47" s="127"/>
      <c r="CKU47" s="127"/>
      <c r="CKV47" s="127"/>
      <c r="CKW47" s="127"/>
      <c r="CKX47" s="127"/>
      <c r="CKY47" s="127"/>
      <c r="CKZ47" s="127"/>
      <c r="CLA47" s="127"/>
      <c r="CLB47" s="127"/>
      <c r="CLC47" s="127"/>
      <c r="CLD47" s="127"/>
      <c r="CLE47" s="127"/>
      <c r="CLF47" s="127"/>
      <c r="CLG47" s="127"/>
      <c r="CLH47" s="127"/>
      <c r="CLI47" s="127"/>
      <c r="CLJ47" s="127"/>
      <c r="CLK47" s="127"/>
      <c r="CLL47" s="127"/>
      <c r="CLM47" s="127"/>
      <c r="CLN47" s="127"/>
      <c r="CLO47" s="127"/>
      <c r="CLP47" s="127"/>
      <c r="CLQ47" s="127"/>
      <c r="CLR47" s="127"/>
      <c r="CLS47" s="127"/>
      <c r="CLT47" s="127"/>
      <c r="CLU47" s="127"/>
      <c r="CLV47" s="127"/>
      <c r="CLW47" s="127"/>
      <c r="CLX47" s="127"/>
      <c r="CLY47" s="127"/>
      <c r="CLZ47" s="127"/>
      <c r="CMA47" s="127"/>
      <c r="CMB47" s="127"/>
      <c r="CMC47" s="127"/>
      <c r="CMD47" s="127"/>
      <c r="CME47" s="127"/>
      <c r="CMF47" s="127"/>
      <c r="CMG47" s="127"/>
      <c r="CMH47" s="127"/>
      <c r="CMI47" s="127"/>
      <c r="CMJ47" s="127"/>
      <c r="CMK47" s="127"/>
      <c r="CML47" s="127"/>
      <c r="CMM47" s="127"/>
      <c r="CMN47" s="127"/>
      <c r="CMO47" s="127"/>
      <c r="CMP47" s="127"/>
      <c r="CMQ47" s="127"/>
      <c r="CMR47" s="127"/>
      <c r="CMS47" s="127"/>
      <c r="CMT47" s="127"/>
      <c r="CMU47" s="127"/>
      <c r="CMV47" s="127"/>
      <c r="CMW47" s="127"/>
      <c r="CMX47" s="127"/>
      <c r="CMY47" s="127"/>
      <c r="CMZ47" s="127"/>
      <c r="CNA47" s="127"/>
      <c r="CNB47" s="127"/>
      <c r="CNC47" s="127"/>
      <c r="CND47" s="127"/>
      <c r="CNE47" s="127"/>
      <c r="CNF47" s="127"/>
      <c r="CNG47" s="127"/>
      <c r="CNH47" s="127"/>
      <c r="CNI47" s="127"/>
      <c r="CNJ47" s="127"/>
      <c r="CNK47" s="127"/>
      <c r="CNL47" s="127"/>
      <c r="CNM47" s="127"/>
      <c r="CNN47" s="127"/>
      <c r="CNO47" s="127"/>
      <c r="CNP47" s="127"/>
      <c r="CNQ47" s="127"/>
      <c r="CNR47" s="127"/>
      <c r="CNS47" s="127"/>
      <c r="CNT47" s="127"/>
      <c r="CNU47" s="127"/>
      <c r="CNV47" s="127"/>
      <c r="CNW47" s="127"/>
      <c r="CNX47" s="127"/>
      <c r="CNY47" s="127"/>
      <c r="CNZ47" s="127"/>
      <c r="COA47" s="127"/>
      <c r="COB47" s="127"/>
      <c r="COC47" s="127"/>
      <c r="COD47" s="127"/>
      <c r="COE47" s="127"/>
      <c r="COF47" s="127"/>
      <c r="COG47" s="127"/>
      <c r="COH47" s="127"/>
      <c r="COI47" s="127"/>
      <c r="COJ47" s="127"/>
      <c r="COK47" s="127"/>
      <c r="COL47" s="127"/>
      <c r="COM47" s="127"/>
      <c r="CON47" s="127"/>
      <c r="COO47" s="127"/>
      <c r="COP47" s="127"/>
      <c r="COQ47" s="127"/>
      <c r="COR47" s="127"/>
      <c r="COS47" s="127"/>
      <c r="COT47" s="127"/>
      <c r="COU47" s="127"/>
      <c r="COV47" s="127"/>
      <c r="COW47" s="127"/>
      <c r="COX47" s="127"/>
      <c r="COY47" s="127"/>
      <c r="COZ47" s="127"/>
      <c r="CPA47" s="127"/>
      <c r="CPB47" s="127"/>
      <c r="CPC47" s="127"/>
      <c r="CPD47" s="127"/>
      <c r="CPE47" s="127"/>
      <c r="CPF47" s="127"/>
      <c r="CPG47" s="127"/>
      <c r="CPH47" s="127"/>
      <c r="CPI47" s="127"/>
      <c r="CPJ47" s="127"/>
      <c r="CPK47" s="127"/>
      <c r="CPL47" s="127"/>
      <c r="CPM47" s="127"/>
      <c r="CPN47" s="127"/>
      <c r="CPO47" s="127"/>
      <c r="CPP47" s="127"/>
      <c r="CPQ47" s="127"/>
      <c r="CPR47" s="127"/>
      <c r="CPS47" s="127"/>
      <c r="CPT47" s="127"/>
      <c r="CPU47" s="127"/>
      <c r="CPV47" s="127"/>
      <c r="CPW47" s="127"/>
      <c r="CPX47" s="127"/>
      <c r="CPY47" s="127"/>
      <c r="CPZ47" s="127"/>
      <c r="CQA47" s="127"/>
      <c r="CQB47" s="127"/>
      <c r="CQC47" s="127"/>
      <c r="CQD47" s="127"/>
      <c r="CQE47" s="127"/>
      <c r="CQF47" s="127"/>
      <c r="CQG47" s="127"/>
      <c r="CQH47" s="127"/>
      <c r="CQI47" s="127"/>
      <c r="CQJ47" s="127"/>
      <c r="CQK47" s="127"/>
      <c r="CQL47" s="127"/>
      <c r="CQM47" s="127"/>
      <c r="CQN47" s="127"/>
      <c r="CQO47" s="127"/>
      <c r="CQP47" s="127"/>
      <c r="CQQ47" s="127"/>
      <c r="CQR47" s="127"/>
      <c r="CQS47" s="127"/>
      <c r="CQT47" s="127"/>
      <c r="CQU47" s="127"/>
      <c r="CQV47" s="127"/>
      <c r="CQW47" s="127"/>
      <c r="CQX47" s="127"/>
      <c r="CQY47" s="127"/>
      <c r="CQZ47" s="127"/>
      <c r="CRA47" s="127"/>
      <c r="CRB47" s="127"/>
      <c r="CRC47" s="127"/>
      <c r="CRD47" s="127"/>
      <c r="CRE47" s="127"/>
      <c r="CRF47" s="127"/>
      <c r="CRG47" s="127"/>
      <c r="CRH47" s="127"/>
      <c r="CRI47" s="127"/>
      <c r="CRJ47" s="127"/>
      <c r="CRK47" s="127"/>
      <c r="CRL47" s="127"/>
      <c r="CRM47" s="127"/>
      <c r="CRN47" s="127"/>
      <c r="CRO47" s="127"/>
      <c r="CRP47" s="127"/>
      <c r="CRQ47" s="127"/>
      <c r="CRR47" s="127"/>
      <c r="CRS47" s="127"/>
      <c r="CRT47" s="127"/>
      <c r="CRU47" s="127"/>
      <c r="CRV47" s="127"/>
      <c r="CRW47" s="127"/>
      <c r="CRX47" s="127"/>
      <c r="CRY47" s="127"/>
      <c r="CRZ47" s="127"/>
      <c r="CSA47" s="127"/>
      <c r="CSB47" s="127"/>
      <c r="CSC47" s="127"/>
      <c r="CSD47" s="127"/>
      <c r="CSE47" s="127"/>
      <c r="CSF47" s="127"/>
      <c r="CSG47" s="127"/>
      <c r="CSH47" s="127"/>
      <c r="CSI47" s="127"/>
      <c r="CSJ47" s="127"/>
      <c r="CSK47" s="127"/>
      <c r="CSL47" s="127"/>
      <c r="CSM47" s="127"/>
      <c r="CSN47" s="127"/>
      <c r="CSO47" s="127"/>
      <c r="CSP47" s="127"/>
      <c r="CSQ47" s="127"/>
      <c r="CSR47" s="127"/>
      <c r="CSS47" s="127"/>
      <c r="CST47" s="127"/>
      <c r="CSU47" s="127"/>
      <c r="CSV47" s="127"/>
      <c r="CSW47" s="127"/>
      <c r="CSX47" s="127"/>
      <c r="CSY47" s="127"/>
      <c r="CSZ47" s="127"/>
      <c r="CTA47" s="127"/>
      <c r="CTB47" s="127"/>
      <c r="CTC47" s="127"/>
      <c r="CTD47" s="127"/>
      <c r="CTE47" s="127"/>
      <c r="CTF47" s="127"/>
      <c r="CTG47" s="127"/>
      <c r="CTH47" s="127"/>
      <c r="CTI47" s="127"/>
      <c r="CTJ47" s="127"/>
      <c r="CTK47" s="127"/>
      <c r="CTL47" s="127"/>
      <c r="CTM47" s="127"/>
      <c r="CTN47" s="127"/>
      <c r="CTO47" s="127"/>
      <c r="CTP47" s="127"/>
      <c r="CTQ47" s="127"/>
      <c r="CTR47" s="127"/>
      <c r="CTS47" s="127"/>
      <c r="CTT47" s="127"/>
      <c r="CTU47" s="127"/>
      <c r="CTV47" s="127"/>
      <c r="CTW47" s="127"/>
      <c r="CTX47" s="127"/>
      <c r="CTY47" s="127"/>
      <c r="CTZ47" s="127"/>
      <c r="CUA47" s="127"/>
      <c r="CUB47" s="127"/>
      <c r="CUC47" s="127"/>
      <c r="CUD47" s="127"/>
      <c r="CUE47" s="127"/>
      <c r="CUF47" s="127"/>
      <c r="CUG47" s="127"/>
      <c r="CUH47" s="127"/>
      <c r="CUI47" s="127"/>
      <c r="CUJ47" s="127"/>
      <c r="CUK47" s="127"/>
      <c r="CUL47" s="127"/>
      <c r="CUM47" s="127"/>
      <c r="CUN47" s="127"/>
      <c r="CUO47" s="127"/>
      <c r="CUP47" s="127"/>
      <c r="CUQ47" s="127"/>
      <c r="CUR47" s="127"/>
      <c r="CUS47" s="127"/>
      <c r="CUT47" s="127"/>
      <c r="CUU47" s="127"/>
      <c r="CUV47" s="127"/>
      <c r="CUW47" s="127"/>
      <c r="CUX47" s="127"/>
      <c r="CUY47" s="127"/>
      <c r="CUZ47" s="127"/>
      <c r="CVA47" s="127"/>
      <c r="CVB47" s="127"/>
      <c r="CVC47" s="127"/>
      <c r="CVD47" s="127"/>
      <c r="CVE47" s="127"/>
      <c r="CVF47" s="127"/>
      <c r="CVG47" s="127"/>
      <c r="CVH47" s="127"/>
      <c r="CVI47" s="127"/>
      <c r="CVJ47" s="127"/>
      <c r="CVK47" s="127"/>
      <c r="CVL47" s="127"/>
      <c r="CVM47" s="127"/>
      <c r="CVN47" s="127"/>
      <c r="CVO47" s="127"/>
      <c r="CVP47" s="127"/>
      <c r="CVQ47" s="127"/>
      <c r="CVR47" s="127"/>
      <c r="CVS47" s="127"/>
      <c r="CVT47" s="127"/>
      <c r="CVU47" s="127"/>
      <c r="CVV47" s="127"/>
      <c r="CVW47" s="127"/>
      <c r="CVX47" s="127"/>
      <c r="CVY47" s="127"/>
      <c r="CVZ47" s="127"/>
      <c r="CWA47" s="127"/>
      <c r="CWB47" s="127"/>
      <c r="CWC47" s="127"/>
      <c r="CWD47" s="127"/>
      <c r="CWE47" s="127"/>
      <c r="CWF47" s="127"/>
      <c r="CWG47" s="127"/>
      <c r="CWH47" s="127"/>
      <c r="CWI47" s="127"/>
      <c r="CWJ47" s="127"/>
      <c r="CWK47" s="127"/>
      <c r="CWL47" s="127"/>
      <c r="CWM47" s="127"/>
      <c r="CWN47" s="127"/>
      <c r="CWO47" s="127"/>
      <c r="CWP47" s="127"/>
      <c r="CWQ47" s="127"/>
      <c r="CWR47" s="127"/>
      <c r="CWS47" s="127"/>
      <c r="CWT47" s="127"/>
      <c r="CWU47" s="127"/>
      <c r="CWV47" s="127"/>
      <c r="CWW47" s="127"/>
      <c r="CWX47" s="127"/>
      <c r="CWY47" s="127"/>
      <c r="CWZ47" s="127"/>
      <c r="CXA47" s="127"/>
      <c r="CXB47" s="127"/>
      <c r="CXC47" s="127"/>
      <c r="CXD47" s="127"/>
      <c r="CXE47" s="127"/>
      <c r="CXF47" s="127"/>
      <c r="CXG47" s="127"/>
      <c r="CXH47" s="127"/>
      <c r="CXI47" s="127"/>
      <c r="CXJ47" s="127"/>
      <c r="CXK47" s="127"/>
      <c r="CXL47" s="127"/>
      <c r="CXM47" s="127"/>
      <c r="CXN47" s="127"/>
      <c r="CXO47" s="127"/>
      <c r="CXP47" s="127"/>
      <c r="CXQ47" s="127"/>
      <c r="CXR47" s="127"/>
      <c r="CXS47" s="127"/>
      <c r="CXT47" s="127"/>
      <c r="CXU47" s="127"/>
      <c r="CXV47" s="127"/>
      <c r="CXW47" s="127"/>
      <c r="CXX47" s="127"/>
      <c r="CXY47" s="127"/>
      <c r="CXZ47" s="127"/>
      <c r="CYA47" s="127"/>
      <c r="CYB47" s="127"/>
      <c r="CYC47" s="127"/>
      <c r="CYD47" s="127"/>
      <c r="CYE47" s="127"/>
      <c r="CYF47" s="127"/>
      <c r="CYG47" s="127"/>
      <c r="CYH47" s="127"/>
      <c r="CYI47" s="127"/>
      <c r="CYJ47" s="127"/>
      <c r="CYK47" s="127"/>
      <c r="CYL47" s="127"/>
      <c r="CYM47" s="127"/>
      <c r="CYN47" s="127"/>
      <c r="CYO47" s="127"/>
      <c r="CYP47" s="127"/>
      <c r="CYQ47" s="127"/>
      <c r="CYR47" s="127"/>
      <c r="CYS47" s="127"/>
      <c r="CYT47" s="127"/>
      <c r="CYU47" s="127"/>
      <c r="CYV47" s="127"/>
      <c r="CYW47" s="127"/>
      <c r="CYX47" s="127"/>
      <c r="CYY47" s="127"/>
      <c r="CYZ47" s="127"/>
      <c r="CZA47" s="127"/>
      <c r="CZB47" s="127"/>
      <c r="CZC47" s="127"/>
      <c r="CZD47" s="127"/>
      <c r="CZE47" s="127"/>
      <c r="CZF47" s="127"/>
      <c r="CZG47" s="127"/>
      <c r="CZH47" s="127"/>
      <c r="CZI47" s="127"/>
      <c r="CZJ47" s="127"/>
      <c r="CZK47" s="127"/>
      <c r="CZL47" s="127"/>
      <c r="CZM47" s="127"/>
      <c r="CZN47" s="127"/>
      <c r="CZO47" s="127"/>
      <c r="CZP47" s="127"/>
      <c r="CZQ47" s="127"/>
      <c r="CZR47" s="127"/>
      <c r="CZS47" s="127"/>
      <c r="CZT47" s="127"/>
      <c r="CZU47" s="127"/>
      <c r="CZV47" s="127"/>
      <c r="CZW47" s="127"/>
      <c r="CZX47" s="127"/>
      <c r="CZY47" s="127"/>
      <c r="CZZ47" s="127"/>
      <c r="DAA47" s="127"/>
      <c r="DAB47" s="127"/>
      <c r="DAC47" s="127"/>
      <c r="DAD47" s="127"/>
      <c r="DAE47" s="127"/>
      <c r="DAF47" s="127"/>
      <c r="DAG47" s="127"/>
      <c r="DAH47" s="127"/>
      <c r="DAI47" s="127"/>
      <c r="DAJ47" s="127"/>
      <c r="DAK47" s="127"/>
      <c r="DAL47" s="127"/>
      <c r="DAM47" s="127"/>
      <c r="DAN47" s="127"/>
      <c r="DAO47" s="127"/>
      <c r="DAP47" s="127"/>
      <c r="DAQ47" s="127"/>
      <c r="DAR47" s="127"/>
      <c r="DAS47" s="127"/>
      <c r="DAT47" s="127"/>
      <c r="DAU47" s="127"/>
      <c r="DAV47" s="127"/>
      <c r="DAW47" s="127"/>
      <c r="DAX47" s="127"/>
      <c r="DAY47" s="127"/>
      <c r="DAZ47" s="127"/>
      <c r="DBA47" s="127"/>
      <c r="DBB47" s="127"/>
      <c r="DBC47" s="127"/>
      <c r="DBD47" s="127"/>
      <c r="DBE47" s="127"/>
      <c r="DBF47" s="127"/>
      <c r="DBG47" s="127"/>
      <c r="DBH47" s="127"/>
      <c r="DBI47" s="127"/>
      <c r="DBJ47" s="127"/>
      <c r="DBK47" s="127"/>
      <c r="DBL47" s="127"/>
      <c r="DBM47" s="127"/>
      <c r="DBN47" s="127"/>
      <c r="DBO47" s="127"/>
      <c r="DBP47" s="127"/>
      <c r="DBQ47" s="127"/>
      <c r="DBR47" s="127"/>
      <c r="DBS47" s="127"/>
      <c r="DBT47" s="127"/>
      <c r="DBU47" s="127"/>
      <c r="DBV47" s="127"/>
      <c r="DBW47" s="127"/>
      <c r="DBX47" s="127"/>
      <c r="DBY47" s="127"/>
      <c r="DBZ47" s="127"/>
      <c r="DCA47" s="127"/>
      <c r="DCB47" s="127"/>
      <c r="DCC47" s="127"/>
      <c r="DCD47" s="127"/>
      <c r="DCE47" s="127"/>
      <c r="DCF47" s="127"/>
      <c r="DCG47" s="127"/>
      <c r="DCH47" s="127"/>
      <c r="DCI47" s="127"/>
      <c r="DCJ47" s="127"/>
      <c r="DCK47" s="127"/>
      <c r="DCL47" s="127"/>
      <c r="DCM47" s="127"/>
      <c r="DCN47" s="127"/>
      <c r="DCO47" s="127"/>
      <c r="DCP47" s="127"/>
      <c r="DCQ47" s="127"/>
      <c r="DCR47" s="127"/>
      <c r="DCS47" s="127"/>
      <c r="DCT47" s="127"/>
      <c r="DCU47" s="127"/>
      <c r="DCV47" s="127"/>
      <c r="DCW47" s="127"/>
      <c r="DCX47" s="127"/>
      <c r="DCY47" s="127"/>
      <c r="DCZ47" s="127"/>
      <c r="DDA47" s="127"/>
      <c r="DDB47" s="127"/>
      <c r="DDC47" s="127"/>
      <c r="DDD47" s="127"/>
      <c r="DDE47" s="127"/>
      <c r="DDF47" s="127"/>
      <c r="DDG47" s="127"/>
      <c r="DDH47" s="127"/>
      <c r="DDI47" s="127"/>
      <c r="DDJ47" s="127"/>
      <c r="DDK47" s="127"/>
      <c r="DDL47" s="127"/>
      <c r="DDM47" s="127"/>
      <c r="DDN47" s="127"/>
      <c r="DDO47" s="127"/>
      <c r="DDP47" s="127"/>
      <c r="DDQ47" s="127"/>
      <c r="DDR47" s="127"/>
      <c r="DDS47" s="127"/>
      <c r="DDT47" s="127"/>
      <c r="DDU47" s="127"/>
      <c r="DDV47" s="127"/>
      <c r="DDW47" s="127"/>
      <c r="DDX47" s="127"/>
      <c r="DDY47" s="127"/>
      <c r="DDZ47" s="127"/>
      <c r="DEA47" s="127"/>
      <c r="DEB47" s="127"/>
      <c r="DEC47" s="127"/>
      <c r="DED47" s="127"/>
      <c r="DEE47" s="127"/>
      <c r="DEF47" s="127"/>
      <c r="DEG47" s="127"/>
      <c r="DEH47" s="127"/>
      <c r="DEI47" s="127"/>
      <c r="DEJ47" s="127"/>
      <c r="DEK47" s="127"/>
      <c r="DEL47" s="127"/>
      <c r="DEM47" s="127"/>
      <c r="DEN47" s="127"/>
      <c r="DEO47" s="127"/>
      <c r="DEP47" s="127"/>
      <c r="DEQ47" s="127"/>
      <c r="DER47" s="127"/>
      <c r="DES47" s="127"/>
      <c r="DET47" s="127"/>
      <c r="DEU47" s="127"/>
      <c r="DEV47" s="127"/>
      <c r="DEW47" s="127"/>
      <c r="DEX47" s="127"/>
      <c r="DEY47" s="127"/>
      <c r="DEZ47" s="127"/>
      <c r="DFA47" s="127"/>
      <c r="DFB47" s="127"/>
      <c r="DFC47" s="127"/>
      <c r="DFD47" s="127"/>
      <c r="DFE47" s="127"/>
      <c r="DFF47" s="127"/>
      <c r="DFG47" s="127"/>
      <c r="DFH47" s="127"/>
      <c r="DFI47" s="127"/>
      <c r="DFJ47" s="127"/>
      <c r="DFK47" s="127"/>
      <c r="DFL47" s="127"/>
      <c r="DFM47" s="127"/>
      <c r="DFN47" s="127"/>
      <c r="DFO47" s="127"/>
      <c r="DFP47" s="127"/>
      <c r="DFQ47" s="127"/>
      <c r="DFR47" s="127"/>
      <c r="DFS47" s="127"/>
      <c r="DFT47" s="127"/>
      <c r="DFU47" s="127"/>
      <c r="DFV47" s="127"/>
      <c r="DFW47" s="127"/>
      <c r="DFX47" s="127"/>
      <c r="DFY47" s="127"/>
      <c r="DFZ47" s="127"/>
      <c r="DGA47" s="127"/>
      <c r="DGB47" s="127"/>
      <c r="DGC47" s="127"/>
      <c r="DGD47" s="127"/>
      <c r="DGE47" s="127"/>
      <c r="DGF47" s="127"/>
      <c r="DGG47" s="127"/>
      <c r="DGH47" s="127"/>
      <c r="DGI47" s="127"/>
      <c r="DGJ47" s="127"/>
      <c r="DGK47" s="127"/>
      <c r="DGL47" s="127"/>
      <c r="DGM47" s="127"/>
      <c r="DGN47" s="127"/>
      <c r="DGO47" s="127"/>
      <c r="DGP47" s="127"/>
      <c r="DGQ47" s="127"/>
      <c r="DGR47" s="127"/>
      <c r="DGS47" s="127"/>
      <c r="DGT47" s="127"/>
      <c r="DGU47" s="127"/>
      <c r="DGV47" s="127"/>
      <c r="DGW47" s="127"/>
      <c r="DGX47" s="127"/>
      <c r="DGY47" s="127"/>
      <c r="DGZ47" s="127"/>
      <c r="DHA47" s="127"/>
      <c r="DHB47" s="127"/>
      <c r="DHC47" s="127"/>
      <c r="DHD47" s="127"/>
      <c r="DHE47" s="127"/>
      <c r="DHF47" s="127"/>
      <c r="DHG47" s="127"/>
      <c r="DHH47" s="127"/>
      <c r="DHI47" s="127"/>
      <c r="DHJ47" s="127"/>
      <c r="DHK47" s="127"/>
      <c r="DHL47" s="127"/>
      <c r="DHM47" s="127"/>
      <c r="DHN47" s="127"/>
      <c r="DHO47" s="127"/>
      <c r="DHP47" s="127"/>
      <c r="DHQ47" s="127"/>
      <c r="DHR47" s="127"/>
      <c r="DHS47" s="127"/>
      <c r="DHT47" s="127"/>
      <c r="DHU47" s="127"/>
      <c r="DHV47" s="127"/>
      <c r="DHW47" s="127"/>
      <c r="DHX47" s="127"/>
      <c r="DHY47" s="127"/>
      <c r="DHZ47" s="127"/>
      <c r="DIA47" s="127"/>
      <c r="DIB47" s="127"/>
      <c r="DIC47" s="127"/>
      <c r="DID47" s="127"/>
      <c r="DIE47" s="127"/>
      <c r="DIF47" s="127"/>
      <c r="DIG47" s="127"/>
      <c r="DIH47" s="127"/>
      <c r="DII47" s="127"/>
      <c r="DIJ47" s="127"/>
      <c r="DIK47" s="127"/>
      <c r="DIL47" s="127"/>
      <c r="DIM47" s="127"/>
      <c r="DIN47" s="127"/>
      <c r="DIO47" s="127"/>
      <c r="DIP47" s="127"/>
      <c r="DIQ47" s="127"/>
      <c r="DIR47" s="127"/>
      <c r="DIS47" s="127"/>
      <c r="DIT47" s="127"/>
      <c r="DIU47" s="127"/>
      <c r="DIV47" s="127"/>
      <c r="DIW47" s="127"/>
      <c r="DIX47" s="127"/>
      <c r="DIY47" s="127"/>
      <c r="DIZ47" s="127"/>
      <c r="DJA47" s="127"/>
      <c r="DJB47" s="127"/>
      <c r="DJC47" s="127"/>
      <c r="DJD47" s="127"/>
      <c r="DJE47" s="127"/>
      <c r="DJF47" s="127"/>
      <c r="DJG47" s="127"/>
      <c r="DJH47" s="127"/>
      <c r="DJI47" s="127"/>
      <c r="DJJ47" s="127"/>
      <c r="DJK47" s="127"/>
      <c r="DJL47" s="127"/>
      <c r="DJM47" s="127"/>
      <c r="DJN47" s="127"/>
      <c r="DJO47" s="127"/>
      <c r="DJP47" s="127"/>
      <c r="DJQ47" s="127"/>
      <c r="DJR47" s="127"/>
      <c r="DJS47" s="127"/>
      <c r="DJT47" s="127"/>
      <c r="DJU47" s="127"/>
      <c r="DJV47" s="127"/>
      <c r="DJW47" s="127"/>
      <c r="DJX47" s="127"/>
      <c r="DJY47" s="127"/>
      <c r="DJZ47" s="127"/>
      <c r="DKA47" s="127"/>
      <c r="DKB47" s="127"/>
      <c r="DKC47" s="127"/>
      <c r="DKD47" s="127"/>
      <c r="DKE47" s="127"/>
      <c r="DKF47" s="127"/>
      <c r="DKG47" s="127"/>
      <c r="DKH47" s="127"/>
      <c r="DKI47" s="127"/>
      <c r="DKJ47" s="127"/>
      <c r="DKK47" s="127"/>
      <c r="DKL47" s="127"/>
      <c r="DKM47" s="127"/>
      <c r="DKN47" s="127"/>
      <c r="DKO47" s="127"/>
      <c r="DKP47" s="127"/>
      <c r="DKQ47" s="127"/>
      <c r="DKR47" s="127"/>
      <c r="DKS47" s="127"/>
      <c r="DKT47" s="127"/>
      <c r="DKU47" s="127"/>
      <c r="DKV47" s="127"/>
      <c r="DKW47" s="127"/>
      <c r="DKX47" s="127"/>
      <c r="DKY47" s="127"/>
      <c r="DKZ47" s="127"/>
      <c r="DLA47" s="127"/>
      <c r="DLB47" s="127"/>
      <c r="DLC47" s="127"/>
      <c r="DLD47" s="127"/>
      <c r="DLE47" s="127"/>
      <c r="DLF47" s="127"/>
      <c r="DLG47" s="127"/>
      <c r="DLH47" s="127"/>
      <c r="DLI47" s="127"/>
      <c r="DLJ47" s="127"/>
      <c r="DLK47" s="127"/>
      <c r="DLL47" s="127"/>
      <c r="DLM47" s="127"/>
      <c r="DLN47" s="127"/>
      <c r="DLO47" s="127"/>
      <c r="DLP47" s="127"/>
      <c r="DLQ47" s="127"/>
      <c r="DLR47" s="127"/>
      <c r="DLS47" s="127"/>
      <c r="DLT47" s="127"/>
      <c r="DLU47" s="127"/>
      <c r="DLV47" s="127"/>
      <c r="DLW47" s="127"/>
      <c r="DLX47" s="127"/>
      <c r="DLY47" s="127"/>
      <c r="DLZ47" s="127"/>
      <c r="DMA47" s="127"/>
      <c r="DMB47" s="127"/>
      <c r="DMC47" s="127"/>
      <c r="DMD47" s="127"/>
      <c r="DME47" s="127"/>
      <c r="DMF47" s="127"/>
      <c r="DMG47" s="127"/>
      <c r="DMH47" s="127"/>
      <c r="DMI47" s="127"/>
      <c r="DMJ47" s="127"/>
      <c r="DMK47" s="127"/>
      <c r="DML47" s="127"/>
      <c r="DMM47" s="127"/>
      <c r="DMN47" s="127"/>
      <c r="DMO47" s="127"/>
      <c r="DMP47" s="127"/>
      <c r="DMQ47" s="127"/>
      <c r="DMR47" s="127"/>
      <c r="DMS47" s="127"/>
      <c r="DMT47" s="127"/>
      <c r="DMU47" s="127"/>
      <c r="DMV47" s="127"/>
      <c r="DMW47" s="127"/>
      <c r="DMX47" s="127"/>
      <c r="DMY47" s="127"/>
      <c r="DMZ47" s="127"/>
      <c r="DNA47" s="127"/>
      <c r="DNB47" s="127"/>
      <c r="DNC47" s="127"/>
      <c r="DND47" s="127"/>
      <c r="DNE47" s="127"/>
      <c r="DNF47" s="127"/>
      <c r="DNG47" s="127"/>
      <c r="DNH47" s="127"/>
      <c r="DNI47" s="127"/>
      <c r="DNJ47" s="127"/>
      <c r="DNK47" s="127"/>
      <c r="DNL47" s="127"/>
      <c r="DNM47" s="127"/>
      <c r="DNN47" s="127"/>
      <c r="DNO47" s="127"/>
      <c r="DNP47" s="127"/>
      <c r="DNQ47" s="127"/>
      <c r="DNR47" s="127"/>
      <c r="DNS47" s="127"/>
      <c r="DNT47" s="127"/>
      <c r="DNU47" s="127"/>
      <c r="DNV47" s="127"/>
      <c r="DNW47" s="127"/>
      <c r="DNX47" s="127"/>
      <c r="DNY47" s="127"/>
      <c r="DNZ47" s="127"/>
      <c r="DOA47" s="127"/>
      <c r="DOB47" s="127"/>
      <c r="DOC47" s="127"/>
      <c r="DOD47" s="127"/>
      <c r="DOE47" s="127"/>
      <c r="DOF47" s="127"/>
      <c r="DOG47" s="127"/>
      <c r="DOH47" s="127"/>
      <c r="DOI47" s="127"/>
      <c r="DOJ47" s="127"/>
      <c r="DOK47" s="127"/>
      <c r="DOL47" s="127"/>
      <c r="DOM47" s="127"/>
      <c r="DON47" s="127"/>
      <c r="DOO47" s="127"/>
      <c r="DOP47" s="127"/>
      <c r="DOQ47" s="127"/>
      <c r="DOR47" s="127"/>
      <c r="DOS47" s="127"/>
      <c r="DOT47" s="127"/>
      <c r="DOU47" s="127"/>
      <c r="DOV47" s="127"/>
      <c r="DOW47" s="127"/>
      <c r="DOX47" s="127"/>
      <c r="DOY47" s="127"/>
      <c r="DOZ47" s="127"/>
      <c r="DPA47" s="127"/>
      <c r="DPB47" s="127"/>
      <c r="DPC47" s="127"/>
      <c r="DPD47" s="127"/>
      <c r="DPE47" s="127"/>
      <c r="DPF47" s="127"/>
      <c r="DPG47" s="127"/>
      <c r="DPH47" s="127"/>
      <c r="DPI47" s="127"/>
      <c r="DPJ47" s="127"/>
      <c r="DPK47" s="127"/>
      <c r="DPL47" s="127"/>
      <c r="DPM47" s="127"/>
      <c r="DPN47" s="127"/>
      <c r="DPO47" s="127"/>
      <c r="DPP47" s="127"/>
      <c r="DPQ47" s="127"/>
      <c r="DPR47" s="127"/>
      <c r="DPS47" s="127"/>
      <c r="DPT47" s="127"/>
      <c r="DPU47" s="127"/>
      <c r="DPV47" s="127"/>
      <c r="DPW47" s="127"/>
      <c r="DPX47" s="127"/>
      <c r="DPY47" s="127"/>
      <c r="DPZ47" s="127"/>
      <c r="DQA47" s="127"/>
      <c r="DQB47" s="127"/>
      <c r="DQC47" s="127"/>
      <c r="DQD47" s="127"/>
      <c r="DQE47" s="127"/>
      <c r="DQF47" s="127"/>
      <c r="DQG47" s="127"/>
      <c r="DQH47" s="127"/>
      <c r="DQI47" s="127"/>
      <c r="DQJ47" s="127"/>
      <c r="DQK47" s="127"/>
      <c r="DQL47" s="127"/>
      <c r="DQM47" s="127"/>
      <c r="DQN47" s="127"/>
      <c r="DQO47" s="127"/>
      <c r="DQP47" s="127"/>
      <c r="DQQ47" s="127"/>
      <c r="DQR47" s="127"/>
      <c r="DQS47" s="127"/>
      <c r="DQT47" s="127"/>
      <c r="DQU47" s="127"/>
      <c r="DQV47" s="127"/>
      <c r="DQW47" s="127"/>
      <c r="DQX47" s="127"/>
      <c r="DQY47" s="127"/>
      <c r="DQZ47" s="127"/>
      <c r="DRA47" s="127"/>
      <c r="DRB47" s="127"/>
      <c r="DRC47" s="127"/>
      <c r="DRD47" s="127"/>
      <c r="DRE47" s="127"/>
      <c r="DRF47" s="127"/>
      <c r="DRG47" s="127"/>
      <c r="DRH47" s="127"/>
      <c r="DRI47" s="127"/>
      <c r="DRJ47" s="127"/>
      <c r="DRK47" s="127"/>
      <c r="DRL47" s="127"/>
      <c r="DRM47" s="127"/>
      <c r="DRN47" s="127"/>
      <c r="DRO47" s="127"/>
      <c r="DRP47" s="127"/>
      <c r="DRQ47" s="127"/>
      <c r="DRR47" s="127"/>
      <c r="DRS47" s="127"/>
      <c r="DRT47" s="127"/>
      <c r="DRU47" s="127"/>
      <c r="DRV47" s="127"/>
      <c r="DRW47" s="127"/>
      <c r="DRX47" s="127"/>
      <c r="DRY47" s="127"/>
      <c r="DRZ47" s="127"/>
      <c r="DSA47" s="127"/>
      <c r="DSB47" s="127"/>
      <c r="DSC47" s="127"/>
      <c r="DSD47" s="127"/>
      <c r="DSE47" s="127"/>
      <c r="DSF47" s="127"/>
      <c r="DSG47" s="127"/>
      <c r="DSH47" s="127"/>
      <c r="DSI47" s="127"/>
      <c r="DSJ47" s="127"/>
      <c r="DSK47" s="127"/>
      <c r="DSL47" s="127"/>
      <c r="DSM47" s="127"/>
      <c r="DSN47" s="127"/>
      <c r="DSO47" s="127"/>
      <c r="DSP47" s="127"/>
      <c r="DSQ47" s="127"/>
      <c r="DSR47" s="127"/>
      <c r="DSS47" s="127"/>
      <c r="DST47" s="127"/>
      <c r="DSU47" s="127"/>
      <c r="DSV47" s="127"/>
      <c r="DSW47" s="127"/>
      <c r="DSX47" s="127"/>
      <c r="DSY47" s="127"/>
      <c r="DSZ47" s="127"/>
      <c r="DTA47" s="127"/>
      <c r="DTB47" s="127"/>
      <c r="DTC47" s="127"/>
      <c r="DTD47" s="127"/>
      <c r="DTE47" s="127"/>
      <c r="DTF47" s="127"/>
      <c r="DTG47" s="127"/>
      <c r="DTH47" s="127"/>
      <c r="DTI47" s="127"/>
      <c r="DTJ47" s="127"/>
      <c r="DTK47" s="127"/>
      <c r="DTL47" s="127"/>
      <c r="DTM47" s="127"/>
      <c r="DTN47" s="127"/>
      <c r="DTO47" s="127"/>
      <c r="DTP47" s="127"/>
      <c r="DTQ47" s="127"/>
      <c r="DTR47" s="127"/>
      <c r="DTS47" s="127"/>
      <c r="DTT47" s="127"/>
      <c r="DTU47" s="127"/>
      <c r="DTV47" s="127"/>
      <c r="DTW47" s="127"/>
      <c r="DTX47" s="127"/>
      <c r="DTY47" s="127"/>
      <c r="DTZ47" s="127"/>
      <c r="DUA47" s="127"/>
      <c r="DUB47" s="127"/>
      <c r="DUC47" s="127"/>
      <c r="DUD47" s="127"/>
      <c r="DUE47" s="127"/>
      <c r="DUF47" s="127"/>
      <c r="DUG47" s="127"/>
      <c r="DUH47" s="127"/>
      <c r="DUI47" s="127"/>
      <c r="DUJ47" s="127"/>
      <c r="DUK47" s="127"/>
      <c r="DUL47" s="127"/>
      <c r="DUM47" s="127"/>
      <c r="DUN47" s="127"/>
      <c r="DUO47" s="127"/>
      <c r="DUP47" s="127"/>
      <c r="DUQ47" s="127"/>
      <c r="DUR47" s="127"/>
      <c r="DUS47" s="127"/>
      <c r="DUT47" s="127"/>
      <c r="DUU47" s="127"/>
      <c r="DUV47" s="127"/>
      <c r="DUW47" s="127"/>
      <c r="DUX47" s="127"/>
      <c r="DUY47" s="127"/>
      <c r="DUZ47" s="127"/>
      <c r="DVA47" s="127"/>
      <c r="DVB47" s="127"/>
      <c r="DVC47" s="127"/>
      <c r="DVD47" s="127"/>
      <c r="DVE47" s="127"/>
      <c r="DVF47" s="127"/>
      <c r="DVG47" s="127"/>
      <c r="DVH47" s="127"/>
      <c r="DVI47" s="127"/>
      <c r="DVJ47" s="127"/>
      <c r="DVK47" s="127"/>
      <c r="DVL47" s="127"/>
      <c r="DVM47" s="127"/>
      <c r="DVN47" s="127"/>
      <c r="DVO47" s="127"/>
      <c r="DVP47" s="127"/>
      <c r="DVQ47" s="127"/>
      <c r="DVR47" s="127"/>
      <c r="DVS47" s="127"/>
      <c r="DVT47" s="127"/>
      <c r="DVU47" s="127"/>
      <c r="DVV47" s="127"/>
      <c r="DVW47" s="127"/>
      <c r="DVX47" s="127"/>
      <c r="DVY47" s="127"/>
      <c r="DVZ47" s="127"/>
      <c r="DWA47" s="127"/>
      <c r="DWB47" s="127"/>
      <c r="DWC47" s="127"/>
      <c r="DWD47" s="127"/>
      <c r="DWE47" s="127"/>
      <c r="DWF47" s="127"/>
      <c r="DWG47" s="127"/>
      <c r="DWH47" s="127"/>
      <c r="DWI47" s="127"/>
      <c r="DWJ47" s="127"/>
      <c r="DWK47" s="127"/>
      <c r="DWL47" s="127"/>
      <c r="DWM47" s="127"/>
      <c r="DWN47" s="127"/>
      <c r="DWO47" s="127"/>
      <c r="DWP47" s="127"/>
      <c r="DWQ47" s="127"/>
      <c r="DWR47" s="127"/>
      <c r="DWS47" s="127"/>
      <c r="DWT47" s="127"/>
      <c r="DWU47" s="127"/>
      <c r="DWV47" s="127"/>
      <c r="DWW47" s="127"/>
      <c r="DWX47" s="127"/>
      <c r="DWY47" s="127"/>
      <c r="DWZ47" s="127"/>
      <c r="DXA47" s="127"/>
      <c r="DXB47" s="127"/>
      <c r="DXC47" s="127"/>
      <c r="DXD47" s="127"/>
      <c r="DXE47" s="127"/>
      <c r="DXF47" s="127"/>
      <c r="DXG47" s="127"/>
      <c r="DXH47" s="127"/>
      <c r="DXI47" s="127"/>
      <c r="DXJ47" s="127"/>
      <c r="DXK47" s="127"/>
      <c r="DXL47" s="127"/>
      <c r="DXM47" s="127"/>
      <c r="DXN47" s="127"/>
      <c r="DXO47" s="127"/>
      <c r="DXP47" s="127"/>
      <c r="DXQ47" s="127"/>
      <c r="DXR47" s="127"/>
      <c r="DXS47" s="127"/>
      <c r="DXT47" s="127"/>
      <c r="DXU47" s="127"/>
      <c r="DXV47" s="127"/>
      <c r="DXW47" s="127"/>
      <c r="DXX47" s="127"/>
      <c r="DXY47" s="127"/>
      <c r="DXZ47" s="127"/>
      <c r="DYA47" s="127"/>
      <c r="DYB47" s="127"/>
      <c r="DYC47" s="127"/>
      <c r="DYD47" s="127"/>
      <c r="DYE47" s="127"/>
      <c r="DYF47" s="127"/>
      <c r="DYG47" s="127"/>
      <c r="DYH47" s="127"/>
      <c r="DYI47" s="127"/>
      <c r="DYJ47" s="127"/>
      <c r="DYK47" s="127"/>
      <c r="DYL47" s="127"/>
      <c r="DYM47" s="127"/>
      <c r="DYN47" s="127"/>
      <c r="DYO47" s="127"/>
      <c r="DYP47" s="127"/>
      <c r="DYQ47" s="127"/>
      <c r="DYR47" s="127"/>
      <c r="DYS47" s="127"/>
      <c r="DYT47" s="127"/>
      <c r="DYU47" s="127"/>
      <c r="DYV47" s="127"/>
      <c r="DYW47" s="127"/>
      <c r="DYX47" s="127"/>
      <c r="DYY47" s="127"/>
      <c r="DYZ47" s="127"/>
      <c r="DZA47" s="127"/>
      <c r="DZB47" s="127"/>
      <c r="DZC47" s="127"/>
      <c r="DZD47" s="127"/>
      <c r="DZE47" s="127"/>
      <c r="DZF47" s="127"/>
      <c r="DZG47" s="127"/>
      <c r="DZH47" s="127"/>
      <c r="DZI47" s="127"/>
      <c r="DZJ47" s="127"/>
      <c r="DZK47" s="127"/>
      <c r="DZL47" s="127"/>
      <c r="DZM47" s="127"/>
      <c r="DZN47" s="127"/>
      <c r="DZO47" s="127"/>
      <c r="DZP47" s="127"/>
      <c r="DZQ47" s="127"/>
      <c r="DZR47" s="127"/>
      <c r="DZS47" s="127"/>
      <c r="DZT47" s="127"/>
      <c r="DZU47" s="127"/>
      <c r="DZV47" s="127"/>
      <c r="DZW47" s="127"/>
      <c r="DZX47" s="127"/>
      <c r="DZY47" s="127"/>
      <c r="DZZ47" s="127"/>
      <c r="EAA47" s="127"/>
      <c r="EAB47" s="127"/>
      <c r="EAC47" s="127"/>
      <c r="EAD47" s="127"/>
      <c r="EAE47" s="127"/>
      <c r="EAF47" s="127"/>
      <c r="EAG47" s="127"/>
      <c r="EAH47" s="127"/>
      <c r="EAI47" s="127"/>
      <c r="EAJ47" s="127"/>
      <c r="EAK47" s="127"/>
      <c r="EAL47" s="127"/>
      <c r="EAM47" s="127"/>
      <c r="EAN47" s="127"/>
      <c r="EAO47" s="127"/>
      <c r="EAP47" s="127"/>
      <c r="EAQ47" s="127"/>
      <c r="EAR47" s="127"/>
      <c r="EAS47" s="127"/>
      <c r="EAT47" s="127"/>
      <c r="EAU47" s="127"/>
      <c r="EAV47" s="127"/>
      <c r="EAW47" s="127"/>
      <c r="EAX47" s="127"/>
      <c r="EAY47" s="127"/>
      <c r="EAZ47" s="127"/>
      <c r="EBA47" s="127"/>
      <c r="EBB47" s="127"/>
      <c r="EBC47" s="127"/>
      <c r="EBD47" s="127"/>
      <c r="EBE47" s="127"/>
      <c r="EBF47" s="127"/>
      <c r="EBG47" s="127"/>
      <c r="EBH47" s="127"/>
      <c r="EBI47" s="127"/>
      <c r="EBJ47" s="127"/>
      <c r="EBK47" s="127"/>
      <c r="EBL47" s="127"/>
      <c r="EBM47" s="127"/>
      <c r="EBN47" s="127"/>
      <c r="EBO47" s="127"/>
      <c r="EBP47" s="127"/>
      <c r="EBQ47" s="127"/>
      <c r="EBR47" s="127"/>
      <c r="EBS47" s="127"/>
      <c r="EBT47" s="127"/>
      <c r="EBU47" s="127"/>
      <c r="EBV47" s="127"/>
      <c r="EBW47" s="127"/>
      <c r="EBX47" s="127"/>
      <c r="EBY47" s="127"/>
      <c r="EBZ47" s="127"/>
      <c r="ECA47" s="127"/>
      <c r="ECB47" s="127"/>
      <c r="ECC47" s="127"/>
      <c r="ECD47" s="127"/>
      <c r="ECE47" s="127"/>
      <c r="ECF47" s="127"/>
      <c r="ECG47" s="127"/>
      <c r="ECH47" s="127"/>
      <c r="ECI47" s="127"/>
      <c r="ECJ47" s="127"/>
      <c r="ECK47" s="127"/>
      <c r="ECL47" s="127"/>
      <c r="ECM47" s="127"/>
      <c r="ECN47" s="127"/>
      <c r="ECO47" s="127"/>
      <c r="ECP47" s="127"/>
      <c r="ECQ47" s="127"/>
      <c r="ECR47" s="127"/>
      <c r="ECS47" s="127"/>
      <c r="ECT47" s="127"/>
      <c r="ECU47" s="127"/>
      <c r="ECV47" s="127"/>
      <c r="ECW47" s="127"/>
      <c r="ECX47" s="127"/>
      <c r="ECY47" s="127"/>
      <c r="ECZ47" s="127"/>
      <c r="EDA47" s="127"/>
      <c r="EDB47" s="127"/>
      <c r="EDC47" s="127"/>
      <c r="EDD47" s="127"/>
      <c r="EDE47" s="127"/>
      <c r="EDF47" s="127"/>
      <c r="EDG47" s="127"/>
      <c r="EDH47" s="127"/>
      <c r="EDI47" s="127"/>
      <c r="EDJ47" s="127"/>
      <c r="EDK47" s="127"/>
      <c r="EDL47" s="127"/>
      <c r="EDM47" s="127"/>
      <c r="EDN47" s="127"/>
      <c r="EDO47" s="127"/>
      <c r="EDP47" s="127"/>
      <c r="EDQ47" s="127"/>
      <c r="EDR47" s="127"/>
      <c r="EDS47" s="127"/>
      <c r="EDT47" s="127"/>
      <c r="EDU47" s="127"/>
      <c r="EDV47" s="127"/>
      <c r="EDW47" s="127"/>
      <c r="EDX47" s="127"/>
      <c r="EDY47" s="127"/>
      <c r="EDZ47" s="127"/>
      <c r="EEA47" s="127"/>
      <c r="EEB47" s="127"/>
      <c r="EEC47" s="127"/>
      <c r="EED47" s="127"/>
      <c r="EEE47" s="127"/>
      <c r="EEF47" s="127"/>
      <c r="EEG47" s="127"/>
      <c r="EEH47" s="127"/>
      <c r="EEI47" s="127"/>
      <c r="EEJ47" s="127"/>
      <c r="EEK47" s="127"/>
      <c r="EEL47" s="127"/>
      <c r="EEM47" s="127"/>
      <c r="EEN47" s="127"/>
      <c r="EEO47" s="127"/>
      <c r="EEP47" s="127"/>
      <c r="EEQ47" s="127"/>
      <c r="EER47" s="127"/>
      <c r="EES47" s="127"/>
      <c r="EET47" s="127"/>
      <c r="EEU47" s="127"/>
      <c r="EEV47" s="127"/>
      <c r="EEW47" s="127"/>
      <c r="EEX47" s="127"/>
      <c r="EEY47" s="127"/>
      <c r="EEZ47" s="127"/>
      <c r="EFA47" s="127"/>
      <c r="EFB47" s="127"/>
      <c r="EFC47" s="127"/>
      <c r="EFD47" s="127"/>
      <c r="EFE47" s="127"/>
      <c r="EFF47" s="127"/>
      <c r="EFG47" s="127"/>
      <c r="EFH47" s="127"/>
      <c r="EFI47" s="127"/>
      <c r="EFJ47" s="127"/>
      <c r="EFK47" s="127"/>
      <c r="EFL47" s="127"/>
      <c r="EFM47" s="127"/>
      <c r="EFN47" s="127"/>
      <c r="EFO47" s="127"/>
      <c r="EFP47" s="127"/>
      <c r="EFQ47" s="127"/>
      <c r="EFR47" s="127"/>
      <c r="EFS47" s="127"/>
      <c r="EFT47" s="127"/>
      <c r="EFU47" s="127"/>
      <c r="EFV47" s="127"/>
      <c r="EFW47" s="127"/>
      <c r="EFX47" s="127"/>
      <c r="EFY47" s="127"/>
      <c r="EFZ47" s="127"/>
      <c r="EGA47" s="127"/>
      <c r="EGB47" s="127"/>
      <c r="EGC47" s="127"/>
      <c r="EGD47" s="127"/>
      <c r="EGE47" s="127"/>
      <c r="EGF47" s="127"/>
      <c r="EGG47" s="127"/>
      <c r="EGH47" s="127"/>
      <c r="EGI47" s="127"/>
      <c r="EGJ47" s="127"/>
      <c r="EGK47" s="127"/>
      <c r="EGL47" s="127"/>
      <c r="EGM47" s="127"/>
      <c r="EGN47" s="127"/>
      <c r="EGO47" s="127"/>
      <c r="EGP47" s="127"/>
      <c r="EGQ47" s="127"/>
      <c r="EGR47" s="127"/>
      <c r="EGS47" s="127"/>
      <c r="EGT47" s="127"/>
      <c r="EGU47" s="127"/>
      <c r="EGV47" s="127"/>
      <c r="EGW47" s="127"/>
      <c r="EGX47" s="127"/>
      <c r="EGY47" s="127"/>
      <c r="EGZ47" s="127"/>
      <c r="EHA47" s="127"/>
      <c r="EHB47" s="127"/>
      <c r="EHC47" s="127"/>
      <c r="EHD47" s="127"/>
      <c r="EHE47" s="127"/>
      <c r="EHF47" s="127"/>
      <c r="EHG47" s="127"/>
      <c r="EHH47" s="127"/>
      <c r="EHI47" s="127"/>
      <c r="EHJ47" s="127"/>
      <c r="EHK47" s="127"/>
      <c r="EHL47" s="127"/>
      <c r="EHM47" s="127"/>
      <c r="EHN47" s="127"/>
      <c r="EHO47" s="127"/>
      <c r="EHP47" s="127"/>
      <c r="EHQ47" s="127"/>
      <c r="EHR47" s="127"/>
      <c r="EHS47" s="127"/>
      <c r="EHT47" s="127"/>
      <c r="EHU47" s="127"/>
      <c r="EHV47" s="127"/>
      <c r="EHW47" s="127"/>
      <c r="EHX47" s="127"/>
      <c r="EHY47" s="127"/>
      <c r="EHZ47" s="127"/>
      <c r="EIA47" s="127"/>
      <c r="EIB47" s="127"/>
      <c r="EIC47" s="127"/>
      <c r="EID47" s="127"/>
      <c r="EIE47" s="127"/>
      <c r="EIF47" s="127"/>
      <c r="EIG47" s="127"/>
      <c r="EIH47" s="127"/>
      <c r="EII47" s="127"/>
      <c r="EIJ47" s="127"/>
      <c r="EIK47" s="127"/>
      <c r="EIL47" s="127"/>
      <c r="EIM47" s="127"/>
      <c r="EIN47" s="127"/>
      <c r="EIO47" s="127"/>
      <c r="EIP47" s="127"/>
      <c r="EIQ47" s="127"/>
      <c r="EIR47" s="127"/>
      <c r="EIS47" s="127"/>
      <c r="EIT47" s="127"/>
      <c r="EIU47" s="127"/>
      <c r="EIV47" s="127"/>
      <c r="EIW47" s="127"/>
      <c r="EIX47" s="127"/>
      <c r="EIY47" s="127"/>
      <c r="EIZ47" s="127"/>
      <c r="EJA47" s="127"/>
      <c r="EJB47" s="127"/>
      <c r="EJC47" s="127"/>
      <c r="EJD47" s="127"/>
      <c r="EJE47" s="127"/>
      <c r="EJF47" s="127"/>
      <c r="EJG47" s="127"/>
      <c r="EJH47" s="127"/>
      <c r="EJI47" s="127"/>
      <c r="EJJ47" s="127"/>
      <c r="EJK47" s="127"/>
      <c r="EJL47" s="127"/>
      <c r="EJM47" s="127"/>
      <c r="EJN47" s="127"/>
      <c r="EJO47" s="127"/>
      <c r="EJP47" s="127"/>
      <c r="EJQ47" s="127"/>
      <c r="EJR47" s="127"/>
      <c r="EJS47" s="127"/>
      <c r="EJT47" s="127"/>
      <c r="EJU47" s="127"/>
      <c r="EJV47" s="127"/>
      <c r="EJW47" s="127"/>
      <c r="EJX47" s="127"/>
      <c r="EJY47" s="127"/>
      <c r="EJZ47" s="127"/>
      <c r="EKA47" s="127"/>
      <c r="EKB47" s="127"/>
      <c r="EKC47" s="127"/>
      <c r="EKD47" s="127"/>
      <c r="EKE47" s="127"/>
      <c r="EKF47" s="127"/>
      <c r="EKG47" s="127"/>
      <c r="EKH47" s="127"/>
      <c r="EKI47" s="127"/>
      <c r="EKJ47" s="127"/>
      <c r="EKK47" s="127"/>
      <c r="EKL47" s="127"/>
      <c r="EKM47" s="127"/>
      <c r="EKN47" s="127"/>
      <c r="EKO47" s="127"/>
      <c r="EKP47" s="127"/>
      <c r="EKQ47" s="127"/>
      <c r="EKR47" s="127"/>
      <c r="EKS47" s="127"/>
      <c r="EKT47" s="127"/>
      <c r="EKU47" s="127"/>
      <c r="EKV47" s="127"/>
      <c r="EKW47" s="127"/>
      <c r="EKX47" s="127"/>
      <c r="EKY47" s="127"/>
      <c r="EKZ47" s="127"/>
      <c r="ELA47" s="127"/>
      <c r="ELB47" s="127"/>
      <c r="ELC47" s="127"/>
      <c r="ELD47" s="127"/>
      <c r="ELE47" s="127"/>
      <c r="ELF47" s="127"/>
      <c r="ELG47" s="127"/>
      <c r="ELH47" s="127"/>
      <c r="ELI47" s="127"/>
      <c r="ELJ47" s="127"/>
      <c r="ELK47" s="127"/>
      <c r="ELL47" s="127"/>
      <c r="ELM47" s="127"/>
      <c r="ELN47" s="127"/>
      <c r="ELO47" s="127"/>
      <c r="ELP47" s="127"/>
      <c r="ELQ47" s="127"/>
      <c r="ELR47" s="127"/>
      <c r="ELS47" s="127"/>
      <c r="ELT47" s="127"/>
      <c r="ELU47" s="127"/>
      <c r="ELV47" s="127"/>
      <c r="ELW47" s="127"/>
      <c r="ELX47" s="127"/>
      <c r="ELY47" s="127"/>
      <c r="ELZ47" s="127"/>
      <c r="EMA47" s="127"/>
      <c r="EMB47" s="127"/>
      <c r="EMC47" s="127"/>
      <c r="EMD47" s="127"/>
      <c r="EME47" s="127"/>
      <c r="EMF47" s="127"/>
      <c r="EMG47" s="127"/>
      <c r="EMH47" s="127"/>
      <c r="EMI47" s="127"/>
      <c r="EMJ47" s="127"/>
      <c r="EMK47" s="127"/>
      <c r="EML47" s="127"/>
      <c r="EMM47" s="127"/>
      <c r="EMN47" s="127"/>
      <c r="EMO47" s="127"/>
      <c r="EMP47" s="127"/>
      <c r="EMQ47" s="127"/>
      <c r="EMR47" s="127"/>
      <c r="EMS47" s="127"/>
      <c r="EMT47" s="127"/>
      <c r="EMU47" s="127"/>
      <c r="EMV47" s="127"/>
      <c r="EMW47" s="127"/>
      <c r="EMX47" s="127"/>
      <c r="EMY47" s="127"/>
      <c r="EMZ47" s="127"/>
      <c r="ENA47" s="127"/>
      <c r="ENB47" s="127"/>
      <c r="ENC47" s="127"/>
      <c r="END47" s="127"/>
      <c r="ENE47" s="127"/>
      <c r="ENF47" s="127"/>
      <c r="ENG47" s="127"/>
      <c r="ENH47" s="127"/>
      <c r="ENI47" s="127"/>
      <c r="ENJ47" s="127"/>
      <c r="ENK47" s="127"/>
      <c r="ENL47" s="127"/>
      <c r="ENM47" s="127"/>
      <c r="ENN47" s="127"/>
      <c r="ENO47" s="127"/>
      <c r="ENP47" s="127"/>
      <c r="ENQ47" s="127"/>
      <c r="ENR47" s="127"/>
      <c r="ENS47" s="127"/>
      <c r="ENT47" s="127"/>
      <c r="ENU47" s="127"/>
      <c r="ENV47" s="127"/>
      <c r="ENW47" s="127"/>
      <c r="ENX47" s="127"/>
      <c r="ENY47" s="127"/>
      <c r="ENZ47" s="127"/>
      <c r="EOA47" s="127"/>
      <c r="EOB47" s="127"/>
      <c r="EOC47" s="127"/>
      <c r="EOD47" s="127"/>
      <c r="EOE47" s="127"/>
      <c r="EOF47" s="127"/>
      <c r="EOG47" s="127"/>
      <c r="EOH47" s="127"/>
      <c r="EOI47" s="127"/>
      <c r="EOJ47" s="127"/>
      <c r="EOK47" s="127"/>
      <c r="EOL47" s="127"/>
      <c r="EOM47" s="127"/>
      <c r="EON47" s="127"/>
      <c r="EOO47" s="127"/>
      <c r="EOP47" s="127"/>
      <c r="EOQ47" s="127"/>
      <c r="EOR47" s="127"/>
      <c r="EOS47" s="127"/>
      <c r="EOT47" s="127"/>
      <c r="EOU47" s="127"/>
      <c r="EOV47" s="127"/>
      <c r="EOW47" s="127"/>
      <c r="EOX47" s="127"/>
      <c r="EOY47" s="127"/>
      <c r="EOZ47" s="127"/>
      <c r="EPA47" s="127"/>
      <c r="EPB47" s="127"/>
      <c r="EPC47" s="127"/>
      <c r="EPD47" s="127"/>
      <c r="EPE47" s="127"/>
      <c r="EPF47" s="127"/>
      <c r="EPG47" s="127"/>
      <c r="EPH47" s="127"/>
      <c r="EPI47" s="127"/>
      <c r="EPJ47" s="127"/>
      <c r="EPK47" s="127"/>
      <c r="EPL47" s="127"/>
      <c r="EPM47" s="127"/>
      <c r="EPN47" s="127"/>
      <c r="EPO47" s="127"/>
      <c r="EPP47" s="127"/>
      <c r="EPQ47" s="127"/>
      <c r="EPR47" s="127"/>
      <c r="EPS47" s="127"/>
      <c r="EPT47" s="127"/>
      <c r="EPU47" s="127"/>
      <c r="EPV47" s="127"/>
      <c r="EPW47" s="127"/>
      <c r="EPX47" s="127"/>
      <c r="EPY47" s="127"/>
      <c r="EPZ47" s="127"/>
      <c r="EQA47" s="127"/>
      <c r="EQB47" s="127"/>
      <c r="EQC47" s="127"/>
      <c r="EQD47" s="127"/>
      <c r="EQE47" s="127"/>
      <c r="EQF47" s="127"/>
      <c r="EQG47" s="127"/>
      <c r="EQH47" s="127"/>
      <c r="EQI47" s="127"/>
      <c r="EQJ47" s="127"/>
      <c r="EQK47" s="127"/>
      <c r="EQL47" s="127"/>
      <c r="EQM47" s="127"/>
      <c r="EQN47" s="127"/>
      <c r="EQO47" s="127"/>
      <c r="EQP47" s="127"/>
      <c r="EQQ47" s="127"/>
      <c r="EQR47" s="127"/>
      <c r="EQS47" s="127"/>
      <c r="EQT47" s="127"/>
      <c r="EQU47" s="127"/>
      <c r="EQV47" s="127"/>
      <c r="EQW47" s="127"/>
      <c r="EQX47" s="127"/>
      <c r="EQY47" s="127"/>
      <c r="EQZ47" s="127"/>
      <c r="ERA47" s="127"/>
      <c r="ERB47" s="127"/>
      <c r="ERC47" s="127"/>
      <c r="ERD47" s="127"/>
      <c r="ERE47" s="127"/>
      <c r="ERF47" s="127"/>
      <c r="ERG47" s="127"/>
      <c r="ERH47" s="127"/>
      <c r="ERI47" s="127"/>
      <c r="ERJ47" s="127"/>
      <c r="ERK47" s="127"/>
      <c r="ERL47" s="127"/>
      <c r="ERM47" s="127"/>
      <c r="ERN47" s="127"/>
      <c r="ERO47" s="127"/>
      <c r="ERP47" s="127"/>
      <c r="ERQ47" s="127"/>
      <c r="ERR47" s="127"/>
      <c r="ERS47" s="127"/>
      <c r="ERT47" s="127"/>
      <c r="ERU47" s="127"/>
      <c r="ERV47" s="127"/>
      <c r="ERW47" s="127"/>
      <c r="ERX47" s="127"/>
      <c r="ERY47" s="127"/>
      <c r="ERZ47" s="127"/>
      <c r="ESA47" s="127"/>
      <c r="ESB47" s="127"/>
      <c r="ESC47" s="127"/>
      <c r="ESD47" s="127"/>
      <c r="ESE47" s="127"/>
      <c r="ESF47" s="127"/>
      <c r="ESG47" s="127"/>
      <c r="ESH47" s="127"/>
      <c r="ESI47" s="127"/>
      <c r="ESJ47" s="127"/>
      <c r="ESK47" s="127"/>
      <c r="ESL47" s="127"/>
      <c r="ESM47" s="127"/>
      <c r="ESN47" s="127"/>
      <c r="ESO47" s="127"/>
      <c r="ESP47" s="127"/>
      <c r="ESQ47" s="127"/>
      <c r="ESR47" s="127"/>
      <c r="ESS47" s="127"/>
      <c r="EST47" s="127"/>
      <c r="ESU47" s="127"/>
      <c r="ESV47" s="127"/>
      <c r="ESW47" s="127"/>
      <c r="ESX47" s="127"/>
      <c r="ESY47" s="127"/>
      <c r="ESZ47" s="127"/>
      <c r="ETA47" s="127"/>
      <c r="ETB47" s="127"/>
      <c r="ETC47" s="127"/>
      <c r="ETD47" s="127"/>
      <c r="ETE47" s="127"/>
      <c r="ETF47" s="127"/>
      <c r="ETG47" s="127"/>
      <c r="ETH47" s="127"/>
      <c r="ETI47" s="127"/>
      <c r="ETJ47" s="127"/>
      <c r="ETK47" s="127"/>
      <c r="ETL47" s="127"/>
      <c r="ETM47" s="127"/>
      <c r="ETN47" s="127"/>
      <c r="ETO47" s="127"/>
      <c r="ETP47" s="127"/>
      <c r="ETQ47" s="127"/>
      <c r="ETR47" s="127"/>
      <c r="ETS47" s="127"/>
      <c r="ETT47" s="127"/>
      <c r="ETU47" s="127"/>
      <c r="ETV47" s="127"/>
      <c r="ETW47" s="127"/>
      <c r="ETX47" s="127"/>
      <c r="ETY47" s="127"/>
      <c r="ETZ47" s="127"/>
      <c r="EUA47" s="127"/>
      <c r="EUB47" s="127"/>
      <c r="EUC47" s="127"/>
      <c r="EUD47" s="127"/>
      <c r="EUE47" s="127"/>
      <c r="EUF47" s="127"/>
      <c r="EUG47" s="127"/>
      <c r="EUH47" s="127"/>
      <c r="EUI47" s="127"/>
      <c r="EUJ47" s="127"/>
      <c r="EUK47" s="127"/>
      <c r="EUL47" s="127"/>
      <c r="EUM47" s="127"/>
      <c r="EUN47" s="127"/>
      <c r="EUO47" s="127"/>
      <c r="EUP47" s="127"/>
      <c r="EUQ47" s="127"/>
      <c r="EUR47" s="127"/>
      <c r="EUS47" s="127"/>
      <c r="EUT47" s="127"/>
      <c r="EUU47" s="127"/>
      <c r="EUV47" s="127"/>
      <c r="EUW47" s="127"/>
      <c r="EUX47" s="127"/>
      <c r="EUY47" s="127"/>
      <c r="EUZ47" s="127"/>
      <c r="EVA47" s="127"/>
      <c r="EVB47" s="127"/>
      <c r="EVC47" s="127"/>
      <c r="EVD47" s="127"/>
      <c r="EVE47" s="127"/>
      <c r="EVF47" s="127"/>
      <c r="EVG47" s="127"/>
      <c r="EVH47" s="127"/>
      <c r="EVI47" s="127"/>
      <c r="EVJ47" s="127"/>
      <c r="EVK47" s="127"/>
      <c r="EVL47" s="127"/>
      <c r="EVM47" s="127"/>
      <c r="EVN47" s="127"/>
      <c r="EVO47" s="127"/>
      <c r="EVP47" s="127"/>
      <c r="EVQ47" s="127"/>
      <c r="EVR47" s="127"/>
      <c r="EVS47" s="127"/>
      <c r="EVT47" s="127"/>
      <c r="EVU47" s="127"/>
      <c r="EVV47" s="127"/>
      <c r="EVW47" s="127"/>
      <c r="EVX47" s="127"/>
      <c r="EVY47" s="127"/>
      <c r="EVZ47" s="127"/>
      <c r="EWA47" s="127"/>
      <c r="EWB47" s="127"/>
      <c r="EWC47" s="127"/>
      <c r="EWD47" s="127"/>
      <c r="EWE47" s="127"/>
      <c r="EWF47" s="127"/>
      <c r="EWG47" s="127"/>
      <c r="EWH47" s="127"/>
      <c r="EWI47" s="127"/>
      <c r="EWJ47" s="127"/>
      <c r="EWK47" s="127"/>
      <c r="EWL47" s="127"/>
      <c r="EWM47" s="127"/>
      <c r="EWN47" s="127"/>
      <c r="EWO47" s="127"/>
      <c r="EWP47" s="127"/>
      <c r="EWQ47" s="127"/>
      <c r="EWR47" s="127"/>
      <c r="EWS47" s="127"/>
      <c r="EWT47" s="127"/>
      <c r="EWU47" s="127"/>
      <c r="EWV47" s="127"/>
      <c r="EWW47" s="127"/>
      <c r="EWX47" s="127"/>
      <c r="EWY47" s="127"/>
      <c r="EWZ47" s="127"/>
      <c r="EXA47" s="127"/>
      <c r="EXB47" s="127"/>
      <c r="EXC47" s="127"/>
      <c r="EXD47" s="127"/>
      <c r="EXE47" s="127"/>
      <c r="EXF47" s="127"/>
      <c r="EXG47" s="127"/>
      <c r="EXH47" s="127"/>
      <c r="EXI47" s="127"/>
      <c r="EXJ47" s="127"/>
      <c r="EXK47" s="127"/>
      <c r="EXL47" s="127"/>
      <c r="EXM47" s="127"/>
      <c r="EXN47" s="127"/>
      <c r="EXO47" s="127"/>
      <c r="EXP47" s="127"/>
      <c r="EXQ47" s="127"/>
      <c r="EXR47" s="127"/>
      <c r="EXS47" s="127"/>
      <c r="EXT47" s="127"/>
      <c r="EXU47" s="127"/>
      <c r="EXV47" s="127"/>
      <c r="EXW47" s="127"/>
      <c r="EXX47" s="127"/>
      <c r="EXY47" s="127"/>
      <c r="EXZ47" s="127"/>
      <c r="EYA47" s="127"/>
      <c r="EYB47" s="127"/>
      <c r="EYC47" s="127"/>
      <c r="EYD47" s="127"/>
      <c r="EYE47" s="127"/>
      <c r="EYF47" s="127"/>
      <c r="EYG47" s="127"/>
      <c r="EYH47" s="127"/>
      <c r="EYI47" s="127"/>
      <c r="EYJ47" s="127"/>
      <c r="EYK47" s="127"/>
      <c r="EYL47" s="127"/>
      <c r="EYM47" s="127"/>
      <c r="EYN47" s="127"/>
      <c r="EYO47" s="127"/>
      <c r="EYP47" s="127"/>
      <c r="EYQ47" s="127"/>
      <c r="EYR47" s="127"/>
      <c r="EYS47" s="127"/>
      <c r="EYT47" s="127"/>
      <c r="EYU47" s="127"/>
      <c r="EYV47" s="127"/>
      <c r="EYW47" s="127"/>
      <c r="EYX47" s="127"/>
      <c r="EYY47" s="127"/>
      <c r="EYZ47" s="127"/>
      <c r="EZA47" s="127"/>
      <c r="EZB47" s="127"/>
      <c r="EZC47" s="127"/>
      <c r="EZD47" s="127"/>
      <c r="EZE47" s="127"/>
      <c r="EZF47" s="127"/>
      <c r="EZG47" s="127"/>
      <c r="EZH47" s="127"/>
      <c r="EZI47" s="127"/>
      <c r="EZJ47" s="127"/>
      <c r="EZK47" s="127"/>
      <c r="EZL47" s="127"/>
      <c r="EZM47" s="127"/>
      <c r="EZN47" s="127"/>
      <c r="EZO47" s="127"/>
      <c r="EZP47" s="127"/>
      <c r="EZQ47" s="127"/>
      <c r="EZR47" s="127"/>
      <c r="EZS47" s="127"/>
      <c r="EZT47" s="127"/>
      <c r="EZU47" s="127"/>
      <c r="EZV47" s="127"/>
      <c r="EZW47" s="127"/>
      <c r="EZX47" s="127"/>
      <c r="EZY47" s="127"/>
      <c r="EZZ47" s="127"/>
      <c r="FAA47" s="127"/>
      <c r="FAB47" s="127"/>
      <c r="FAC47" s="127"/>
      <c r="FAD47" s="127"/>
      <c r="FAE47" s="127"/>
      <c r="FAF47" s="127"/>
      <c r="FAG47" s="127"/>
      <c r="FAH47" s="127"/>
      <c r="FAI47" s="127"/>
      <c r="FAJ47" s="127"/>
      <c r="FAK47" s="127"/>
      <c r="FAL47" s="127"/>
      <c r="FAM47" s="127"/>
      <c r="FAN47" s="127"/>
      <c r="FAO47" s="127"/>
      <c r="FAP47" s="127"/>
      <c r="FAQ47" s="127"/>
      <c r="FAR47" s="127"/>
      <c r="FAS47" s="127"/>
      <c r="FAT47" s="127"/>
      <c r="FAU47" s="127"/>
      <c r="FAV47" s="127"/>
      <c r="FAW47" s="127"/>
      <c r="FAX47" s="127"/>
      <c r="FAY47" s="127"/>
      <c r="FAZ47" s="127"/>
      <c r="FBA47" s="127"/>
      <c r="FBB47" s="127"/>
      <c r="FBC47" s="127"/>
      <c r="FBD47" s="127"/>
      <c r="FBE47" s="127"/>
      <c r="FBF47" s="127"/>
      <c r="FBG47" s="127"/>
      <c r="FBH47" s="127"/>
      <c r="FBI47" s="127"/>
      <c r="FBJ47" s="127"/>
      <c r="FBK47" s="127"/>
      <c r="FBL47" s="127"/>
      <c r="FBM47" s="127"/>
      <c r="FBN47" s="127"/>
      <c r="FBO47" s="127"/>
      <c r="FBP47" s="127"/>
      <c r="FBQ47" s="127"/>
      <c r="FBR47" s="127"/>
      <c r="FBS47" s="127"/>
      <c r="FBT47" s="127"/>
      <c r="FBU47" s="127"/>
      <c r="FBV47" s="127"/>
      <c r="FBW47" s="127"/>
      <c r="FBX47" s="127"/>
      <c r="FBY47" s="127"/>
      <c r="FBZ47" s="127"/>
      <c r="FCA47" s="127"/>
      <c r="FCB47" s="127"/>
      <c r="FCC47" s="127"/>
      <c r="FCD47" s="127"/>
      <c r="FCE47" s="127"/>
      <c r="FCF47" s="127"/>
      <c r="FCG47" s="127"/>
      <c r="FCH47" s="127"/>
      <c r="FCI47" s="127"/>
      <c r="FCJ47" s="127"/>
      <c r="FCK47" s="127"/>
      <c r="FCL47" s="127"/>
      <c r="FCM47" s="127"/>
      <c r="FCN47" s="127"/>
      <c r="FCO47" s="127"/>
      <c r="FCP47" s="127"/>
      <c r="FCQ47" s="127"/>
      <c r="FCR47" s="127"/>
      <c r="FCS47" s="127"/>
      <c r="FCT47" s="127"/>
      <c r="FCU47" s="127"/>
      <c r="FCV47" s="127"/>
      <c r="FCW47" s="127"/>
      <c r="FCX47" s="127"/>
      <c r="FCY47" s="127"/>
      <c r="FCZ47" s="127"/>
      <c r="FDA47" s="127"/>
      <c r="FDB47" s="127"/>
      <c r="FDC47" s="127"/>
      <c r="FDD47" s="127"/>
      <c r="FDE47" s="127"/>
      <c r="FDF47" s="127"/>
      <c r="FDG47" s="127"/>
      <c r="FDH47" s="127"/>
      <c r="FDI47" s="127"/>
      <c r="FDJ47" s="127"/>
      <c r="FDK47" s="127"/>
      <c r="FDL47" s="127"/>
      <c r="FDM47" s="127"/>
      <c r="FDN47" s="127"/>
      <c r="FDO47" s="127"/>
      <c r="FDP47" s="127"/>
      <c r="FDQ47" s="127"/>
      <c r="FDR47" s="127"/>
      <c r="FDS47" s="127"/>
      <c r="FDT47" s="127"/>
      <c r="FDU47" s="127"/>
      <c r="FDV47" s="127"/>
      <c r="FDW47" s="127"/>
      <c r="FDX47" s="127"/>
      <c r="FDY47" s="127"/>
      <c r="FDZ47" s="127"/>
      <c r="FEA47" s="127"/>
      <c r="FEB47" s="127"/>
      <c r="FEC47" s="127"/>
      <c r="FED47" s="127"/>
      <c r="FEE47" s="127"/>
      <c r="FEF47" s="127"/>
      <c r="FEG47" s="127"/>
      <c r="FEH47" s="127"/>
      <c r="FEI47" s="127"/>
      <c r="FEJ47" s="127"/>
      <c r="FEK47" s="127"/>
      <c r="FEL47" s="127"/>
      <c r="FEM47" s="127"/>
      <c r="FEN47" s="127"/>
      <c r="FEO47" s="127"/>
      <c r="FEP47" s="127"/>
      <c r="FEQ47" s="127"/>
      <c r="FER47" s="127"/>
      <c r="FES47" s="127"/>
      <c r="FET47" s="127"/>
      <c r="FEU47" s="127"/>
      <c r="FEV47" s="127"/>
      <c r="FEW47" s="127"/>
      <c r="FEX47" s="127"/>
      <c r="FEY47" s="127"/>
      <c r="FEZ47" s="127"/>
      <c r="FFA47" s="127"/>
      <c r="FFB47" s="127"/>
      <c r="FFC47" s="127"/>
      <c r="FFD47" s="127"/>
      <c r="FFE47" s="127"/>
      <c r="FFF47" s="127"/>
      <c r="FFG47" s="127"/>
      <c r="FFH47" s="127"/>
      <c r="FFI47" s="127"/>
      <c r="FFJ47" s="127"/>
      <c r="FFK47" s="127"/>
      <c r="FFL47" s="127"/>
      <c r="FFM47" s="127"/>
      <c r="FFN47" s="127"/>
      <c r="FFO47" s="127"/>
      <c r="FFP47" s="127"/>
      <c r="FFQ47" s="127"/>
      <c r="FFR47" s="127"/>
      <c r="FFS47" s="127"/>
      <c r="FFT47" s="127"/>
      <c r="FFU47" s="127"/>
      <c r="FFV47" s="127"/>
      <c r="FFW47" s="127"/>
      <c r="FFX47" s="127"/>
      <c r="FFY47" s="127"/>
      <c r="FFZ47" s="127"/>
      <c r="FGA47" s="127"/>
      <c r="FGB47" s="127"/>
      <c r="FGC47" s="127"/>
      <c r="FGD47" s="127"/>
      <c r="FGE47" s="127"/>
      <c r="FGF47" s="127"/>
      <c r="FGG47" s="127"/>
      <c r="FGH47" s="127"/>
      <c r="FGI47" s="127"/>
      <c r="FGJ47" s="127"/>
      <c r="FGK47" s="127"/>
      <c r="FGL47" s="127"/>
      <c r="FGM47" s="127"/>
      <c r="FGN47" s="127"/>
      <c r="FGO47" s="127"/>
      <c r="FGP47" s="127"/>
      <c r="FGQ47" s="127"/>
      <c r="FGR47" s="127"/>
      <c r="FGS47" s="127"/>
      <c r="FGT47" s="127"/>
      <c r="FGU47" s="127"/>
      <c r="FGV47" s="127"/>
      <c r="FGW47" s="127"/>
      <c r="FGX47" s="127"/>
      <c r="FGY47" s="127"/>
      <c r="FGZ47" s="127"/>
      <c r="FHA47" s="127"/>
      <c r="FHB47" s="127"/>
      <c r="FHC47" s="127"/>
      <c r="FHD47" s="127"/>
      <c r="FHE47" s="127"/>
      <c r="FHF47" s="127"/>
      <c r="FHG47" s="127"/>
      <c r="FHH47" s="127"/>
      <c r="FHI47" s="127"/>
      <c r="FHJ47" s="127"/>
      <c r="FHK47" s="127"/>
      <c r="FHL47" s="127"/>
      <c r="FHM47" s="127"/>
      <c r="FHN47" s="127"/>
      <c r="FHO47" s="127"/>
      <c r="FHP47" s="127"/>
      <c r="FHQ47" s="127"/>
      <c r="FHR47" s="127"/>
      <c r="FHS47" s="127"/>
      <c r="FHT47" s="127"/>
      <c r="FHU47" s="127"/>
      <c r="FHV47" s="127"/>
      <c r="FHW47" s="127"/>
      <c r="FHX47" s="127"/>
      <c r="FHY47" s="127"/>
      <c r="FHZ47" s="127"/>
      <c r="FIA47" s="127"/>
      <c r="FIB47" s="127"/>
      <c r="FIC47" s="127"/>
      <c r="FID47" s="127"/>
      <c r="FIE47" s="127"/>
      <c r="FIF47" s="127"/>
      <c r="FIG47" s="127"/>
      <c r="FIH47" s="127"/>
      <c r="FII47" s="127"/>
      <c r="FIJ47" s="127"/>
      <c r="FIK47" s="127"/>
      <c r="FIL47" s="127"/>
      <c r="FIM47" s="127"/>
      <c r="FIN47" s="127"/>
      <c r="FIO47" s="127"/>
      <c r="FIP47" s="127"/>
      <c r="FIQ47" s="127"/>
      <c r="FIR47" s="127"/>
      <c r="FIS47" s="127"/>
      <c r="FIT47" s="127"/>
      <c r="FIU47" s="127"/>
      <c r="FIV47" s="127"/>
      <c r="FIW47" s="127"/>
      <c r="FIX47" s="127"/>
      <c r="FIY47" s="127"/>
      <c r="FIZ47" s="127"/>
      <c r="FJA47" s="127"/>
      <c r="FJB47" s="127"/>
      <c r="FJC47" s="127"/>
      <c r="FJD47" s="127"/>
      <c r="FJE47" s="127"/>
      <c r="FJF47" s="127"/>
      <c r="FJG47" s="127"/>
      <c r="FJH47" s="127"/>
      <c r="FJI47" s="127"/>
      <c r="FJJ47" s="127"/>
      <c r="FJK47" s="127"/>
      <c r="FJL47" s="127"/>
      <c r="FJM47" s="127"/>
      <c r="FJN47" s="127"/>
      <c r="FJO47" s="127"/>
      <c r="FJP47" s="127"/>
      <c r="FJQ47" s="127"/>
      <c r="FJR47" s="127"/>
      <c r="FJS47" s="127"/>
      <c r="FJT47" s="127"/>
      <c r="FJU47" s="127"/>
      <c r="FJV47" s="127"/>
      <c r="FJW47" s="127"/>
      <c r="FJX47" s="127"/>
      <c r="FJY47" s="127"/>
      <c r="FJZ47" s="127"/>
      <c r="FKA47" s="127"/>
      <c r="FKB47" s="127"/>
      <c r="FKC47" s="127"/>
      <c r="FKD47" s="127"/>
      <c r="FKE47" s="127"/>
      <c r="FKF47" s="127"/>
      <c r="FKG47" s="127"/>
      <c r="FKH47" s="127"/>
      <c r="FKI47" s="127"/>
      <c r="FKJ47" s="127"/>
      <c r="FKK47" s="127"/>
      <c r="FKL47" s="127"/>
      <c r="FKM47" s="127"/>
      <c r="FKN47" s="127"/>
      <c r="FKO47" s="127"/>
      <c r="FKP47" s="127"/>
      <c r="FKQ47" s="127"/>
      <c r="FKR47" s="127"/>
      <c r="FKS47" s="127"/>
      <c r="FKT47" s="127"/>
      <c r="FKU47" s="127"/>
      <c r="FKV47" s="127"/>
      <c r="FKW47" s="127"/>
      <c r="FKX47" s="127"/>
      <c r="FKY47" s="127"/>
      <c r="FKZ47" s="127"/>
      <c r="FLA47" s="127"/>
      <c r="FLB47" s="127"/>
      <c r="FLC47" s="127"/>
      <c r="FLD47" s="127"/>
      <c r="FLE47" s="127"/>
      <c r="FLF47" s="127"/>
      <c r="FLG47" s="127"/>
      <c r="FLH47" s="127"/>
      <c r="FLI47" s="127"/>
      <c r="FLJ47" s="127"/>
      <c r="FLK47" s="127"/>
      <c r="FLL47" s="127"/>
      <c r="FLM47" s="127"/>
      <c r="FLN47" s="127"/>
      <c r="FLO47" s="127"/>
      <c r="FLP47" s="127"/>
      <c r="FLQ47" s="127"/>
      <c r="FLR47" s="127"/>
      <c r="FLS47" s="127"/>
      <c r="FLT47" s="127"/>
      <c r="FLU47" s="127"/>
      <c r="FLV47" s="127"/>
      <c r="FLW47" s="127"/>
      <c r="FLX47" s="127"/>
      <c r="FLY47" s="127"/>
      <c r="FLZ47" s="127"/>
      <c r="FMA47" s="127"/>
      <c r="FMB47" s="127"/>
      <c r="FMC47" s="127"/>
      <c r="FMD47" s="127"/>
      <c r="FME47" s="127"/>
      <c r="FMF47" s="127"/>
      <c r="FMG47" s="127"/>
      <c r="FMH47" s="127"/>
      <c r="FMI47" s="127"/>
      <c r="FMJ47" s="127"/>
      <c r="FMK47" s="127"/>
      <c r="FML47" s="127"/>
      <c r="FMM47" s="127"/>
      <c r="FMN47" s="127"/>
      <c r="FMO47" s="127"/>
      <c r="FMP47" s="127"/>
      <c r="FMQ47" s="127"/>
      <c r="FMR47" s="127"/>
      <c r="FMS47" s="127"/>
      <c r="FMT47" s="127"/>
      <c r="FMU47" s="127"/>
      <c r="FMV47" s="127"/>
      <c r="FMW47" s="127"/>
      <c r="FMX47" s="127"/>
      <c r="FMY47" s="127"/>
      <c r="FMZ47" s="127"/>
      <c r="FNA47" s="127"/>
      <c r="FNB47" s="127"/>
      <c r="FNC47" s="127"/>
      <c r="FND47" s="127"/>
      <c r="FNE47" s="127"/>
      <c r="FNF47" s="127"/>
      <c r="FNG47" s="127"/>
      <c r="FNH47" s="127"/>
      <c r="FNI47" s="127"/>
      <c r="FNJ47" s="127"/>
      <c r="FNK47" s="127"/>
      <c r="FNL47" s="127"/>
      <c r="FNM47" s="127"/>
      <c r="FNN47" s="127"/>
      <c r="FNO47" s="127"/>
      <c r="FNP47" s="127"/>
      <c r="FNQ47" s="127"/>
      <c r="FNR47" s="127"/>
      <c r="FNS47" s="127"/>
      <c r="FNT47" s="127"/>
      <c r="FNU47" s="127"/>
      <c r="FNV47" s="127"/>
      <c r="FNW47" s="127"/>
      <c r="FNX47" s="127"/>
      <c r="FNY47" s="127"/>
      <c r="FNZ47" s="127"/>
      <c r="FOA47" s="127"/>
      <c r="FOB47" s="127"/>
      <c r="FOC47" s="127"/>
      <c r="FOD47" s="127"/>
      <c r="FOE47" s="127"/>
      <c r="FOF47" s="127"/>
      <c r="FOG47" s="127"/>
      <c r="FOH47" s="127"/>
      <c r="FOI47" s="127"/>
      <c r="FOJ47" s="127"/>
      <c r="FOK47" s="127"/>
      <c r="FOL47" s="127"/>
      <c r="FOM47" s="127"/>
      <c r="FON47" s="127"/>
      <c r="FOO47" s="127"/>
      <c r="FOP47" s="127"/>
      <c r="FOQ47" s="127"/>
      <c r="FOR47" s="127"/>
      <c r="FOS47" s="127"/>
      <c r="FOT47" s="127"/>
      <c r="FOU47" s="127"/>
      <c r="FOV47" s="127"/>
      <c r="FOW47" s="127"/>
      <c r="FOX47" s="127"/>
      <c r="FOY47" s="127"/>
      <c r="FOZ47" s="127"/>
      <c r="FPA47" s="127"/>
      <c r="FPB47" s="127"/>
      <c r="FPC47" s="127"/>
      <c r="FPD47" s="127"/>
      <c r="FPE47" s="127"/>
      <c r="FPF47" s="127"/>
      <c r="FPG47" s="127"/>
      <c r="FPH47" s="127"/>
      <c r="FPI47" s="127"/>
      <c r="FPJ47" s="127"/>
      <c r="FPK47" s="127"/>
      <c r="FPL47" s="127"/>
      <c r="FPM47" s="127"/>
      <c r="FPN47" s="127"/>
      <c r="FPO47" s="127"/>
      <c r="FPP47" s="127"/>
      <c r="FPQ47" s="127"/>
      <c r="FPR47" s="127"/>
      <c r="FPS47" s="127"/>
      <c r="FPT47" s="127"/>
      <c r="FPU47" s="127"/>
      <c r="FPV47" s="127"/>
      <c r="FPW47" s="127"/>
      <c r="FPX47" s="127"/>
      <c r="FPY47" s="127"/>
      <c r="FPZ47" s="127"/>
      <c r="FQA47" s="127"/>
      <c r="FQB47" s="127"/>
      <c r="FQC47" s="127"/>
      <c r="FQD47" s="127"/>
      <c r="FQE47" s="127"/>
      <c r="FQF47" s="127"/>
      <c r="FQG47" s="127"/>
      <c r="FQH47" s="127"/>
      <c r="FQI47" s="127"/>
      <c r="FQJ47" s="127"/>
      <c r="FQK47" s="127"/>
      <c r="FQL47" s="127"/>
      <c r="FQM47" s="127"/>
      <c r="FQN47" s="127"/>
      <c r="FQO47" s="127"/>
      <c r="FQP47" s="127"/>
      <c r="FQQ47" s="127"/>
      <c r="FQR47" s="127"/>
      <c r="FQS47" s="127"/>
      <c r="FQT47" s="127"/>
      <c r="FQU47" s="127"/>
      <c r="FQV47" s="127"/>
      <c r="FQW47" s="127"/>
      <c r="FQX47" s="127"/>
      <c r="FQY47" s="127"/>
      <c r="FQZ47" s="127"/>
      <c r="FRA47" s="127"/>
      <c r="FRB47" s="127"/>
      <c r="FRC47" s="127"/>
      <c r="FRD47" s="127"/>
      <c r="FRE47" s="127"/>
      <c r="FRF47" s="127"/>
      <c r="FRG47" s="127"/>
      <c r="FRH47" s="127"/>
      <c r="FRI47" s="127"/>
      <c r="FRJ47" s="127"/>
      <c r="FRK47" s="127"/>
      <c r="FRL47" s="127"/>
      <c r="FRM47" s="127"/>
      <c r="FRN47" s="127"/>
      <c r="FRO47" s="127"/>
      <c r="FRP47" s="127"/>
      <c r="FRQ47" s="127"/>
      <c r="FRR47" s="127"/>
      <c r="FRS47" s="127"/>
      <c r="FRT47" s="127"/>
      <c r="FRU47" s="127"/>
      <c r="FRV47" s="127"/>
      <c r="FRW47" s="127"/>
      <c r="FRX47" s="127"/>
      <c r="FRY47" s="127"/>
      <c r="FRZ47" s="127"/>
      <c r="FSA47" s="127"/>
      <c r="FSB47" s="127"/>
      <c r="FSC47" s="127"/>
      <c r="FSD47" s="127"/>
      <c r="FSE47" s="127"/>
      <c r="FSF47" s="127"/>
      <c r="FSG47" s="127"/>
      <c r="FSH47" s="127"/>
      <c r="FSI47" s="127"/>
      <c r="FSJ47" s="127"/>
      <c r="FSK47" s="127"/>
      <c r="FSL47" s="127"/>
      <c r="FSM47" s="127"/>
      <c r="FSN47" s="127"/>
      <c r="FSO47" s="127"/>
      <c r="FSP47" s="127"/>
      <c r="FSQ47" s="127"/>
      <c r="FSR47" s="127"/>
      <c r="FSS47" s="127"/>
      <c r="FST47" s="127"/>
      <c r="FSU47" s="127"/>
      <c r="FSV47" s="127"/>
      <c r="FSW47" s="127"/>
      <c r="FSX47" s="127"/>
      <c r="FSY47" s="127"/>
      <c r="FSZ47" s="127"/>
      <c r="FTA47" s="127"/>
      <c r="FTB47" s="127"/>
      <c r="FTC47" s="127"/>
      <c r="FTD47" s="127"/>
      <c r="FTE47" s="127"/>
      <c r="FTF47" s="127"/>
      <c r="FTG47" s="127"/>
      <c r="FTH47" s="127"/>
      <c r="FTI47" s="127"/>
      <c r="FTJ47" s="127"/>
      <c r="FTK47" s="127"/>
      <c r="FTL47" s="127"/>
      <c r="FTM47" s="127"/>
      <c r="FTN47" s="127"/>
      <c r="FTO47" s="127"/>
      <c r="FTP47" s="127"/>
      <c r="FTQ47" s="127"/>
      <c r="FTR47" s="127"/>
      <c r="FTS47" s="127"/>
      <c r="FTT47" s="127"/>
      <c r="FTU47" s="127"/>
      <c r="FTV47" s="127"/>
      <c r="FTW47" s="127"/>
      <c r="FTX47" s="127"/>
      <c r="FTY47" s="127"/>
      <c r="FTZ47" s="127"/>
      <c r="FUA47" s="127"/>
      <c r="FUB47" s="127"/>
      <c r="FUC47" s="127"/>
      <c r="FUD47" s="127"/>
      <c r="FUE47" s="127"/>
      <c r="FUF47" s="127"/>
      <c r="FUG47" s="127"/>
      <c r="FUH47" s="127"/>
      <c r="FUI47" s="127"/>
      <c r="FUJ47" s="127"/>
      <c r="FUK47" s="127"/>
      <c r="FUL47" s="127"/>
      <c r="FUM47" s="127"/>
      <c r="FUN47" s="127"/>
      <c r="FUO47" s="127"/>
      <c r="FUP47" s="127"/>
      <c r="FUQ47" s="127"/>
      <c r="FUR47" s="127"/>
      <c r="FUS47" s="127"/>
      <c r="FUT47" s="127"/>
      <c r="FUU47" s="127"/>
      <c r="FUV47" s="127"/>
      <c r="FUW47" s="127"/>
      <c r="FUX47" s="127"/>
      <c r="FUY47" s="127"/>
      <c r="FUZ47" s="127"/>
      <c r="FVA47" s="127"/>
      <c r="FVB47" s="127"/>
      <c r="FVC47" s="127"/>
      <c r="FVD47" s="127"/>
      <c r="FVE47" s="127"/>
      <c r="FVF47" s="127"/>
      <c r="FVG47" s="127"/>
      <c r="FVH47" s="127"/>
      <c r="FVI47" s="127"/>
      <c r="FVJ47" s="127"/>
      <c r="FVK47" s="127"/>
      <c r="FVL47" s="127"/>
      <c r="FVM47" s="127"/>
      <c r="FVN47" s="127"/>
      <c r="FVO47" s="127"/>
      <c r="FVP47" s="127"/>
      <c r="FVQ47" s="127"/>
      <c r="FVR47" s="127"/>
      <c r="FVS47" s="127"/>
      <c r="FVT47" s="127"/>
      <c r="FVU47" s="127"/>
      <c r="FVV47" s="127"/>
      <c r="FVW47" s="127"/>
      <c r="FVX47" s="127"/>
      <c r="FVY47" s="127"/>
      <c r="FVZ47" s="127"/>
      <c r="FWA47" s="127"/>
      <c r="FWB47" s="127"/>
      <c r="FWC47" s="127"/>
      <c r="FWD47" s="127"/>
      <c r="FWE47" s="127"/>
      <c r="FWF47" s="127"/>
      <c r="FWG47" s="127"/>
      <c r="FWH47" s="127"/>
      <c r="FWI47" s="127"/>
      <c r="FWJ47" s="127"/>
      <c r="FWK47" s="127"/>
      <c r="FWL47" s="127"/>
      <c r="FWM47" s="127"/>
      <c r="FWN47" s="127"/>
      <c r="FWO47" s="127"/>
      <c r="FWP47" s="127"/>
      <c r="FWQ47" s="127"/>
      <c r="FWR47" s="127"/>
      <c r="FWS47" s="127"/>
      <c r="FWT47" s="127"/>
      <c r="FWU47" s="127"/>
      <c r="FWV47" s="127"/>
      <c r="FWW47" s="127"/>
      <c r="FWX47" s="127"/>
      <c r="FWY47" s="127"/>
      <c r="FWZ47" s="127"/>
      <c r="FXA47" s="127"/>
      <c r="FXB47" s="127"/>
      <c r="FXC47" s="127"/>
      <c r="FXD47" s="127"/>
      <c r="FXE47" s="127"/>
      <c r="FXF47" s="127"/>
      <c r="FXG47" s="127"/>
      <c r="FXH47" s="127"/>
      <c r="FXI47" s="127"/>
      <c r="FXJ47" s="127"/>
      <c r="FXK47" s="127"/>
      <c r="FXL47" s="127"/>
      <c r="FXM47" s="127"/>
      <c r="FXN47" s="127"/>
      <c r="FXO47" s="127"/>
      <c r="FXP47" s="127"/>
      <c r="FXQ47" s="127"/>
      <c r="FXR47" s="127"/>
      <c r="FXS47" s="127"/>
      <c r="FXT47" s="127"/>
      <c r="FXU47" s="127"/>
      <c r="FXV47" s="127"/>
      <c r="FXW47" s="127"/>
      <c r="FXX47" s="127"/>
      <c r="FXY47" s="127"/>
      <c r="FXZ47" s="127"/>
      <c r="FYA47" s="127"/>
      <c r="FYB47" s="127"/>
      <c r="FYC47" s="127"/>
      <c r="FYD47" s="127"/>
      <c r="FYE47" s="127"/>
      <c r="FYF47" s="127"/>
      <c r="FYG47" s="127"/>
      <c r="FYH47" s="127"/>
      <c r="FYI47" s="127"/>
      <c r="FYJ47" s="127"/>
      <c r="FYK47" s="127"/>
      <c r="FYL47" s="127"/>
      <c r="FYM47" s="127"/>
      <c r="FYN47" s="127"/>
      <c r="FYO47" s="127"/>
      <c r="FYP47" s="127"/>
      <c r="FYQ47" s="127"/>
      <c r="FYR47" s="127"/>
      <c r="FYS47" s="127"/>
      <c r="FYT47" s="127"/>
      <c r="FYU47" s="127"/>
      <c r="FYV47" s="127"/>
      <c r="FYW47" s="127"/>
      <c r="FYX47" s="127"/>
      <c r="FYY47" s="127"/>
      <c r="FYZ47" s="127"/>
      <c r="FZA47" s="127"/>
      <c r="FZB47" s="127"/>
      <c r="FZC47" s="127"/>
      <c r="FZD47" s="127"/>
      <c r="FZE47" s="127"/>
      <c r="FZF47" s="127"/>
      <c r="FZG47" s="127"/>
      <c r="FZH47" s="127"/>
      <c r="FZI47" s="127"/>
      <c r="FZJ47" s="127"/>
      <c r="FZK47" s="127"/>
      <c r="FZL47" s="127"/>
      <c r="FZM47" s="127"/>
      <c r="FZN47" s="127"/>
      <c r="FZO47" s="127"/>
      <c r="FZP47" s="127"/>
      <c r="FZQ47" s="127"/>
      <c r="FZR47" s="127"/>
      <c r="FZS47" s="127"/>
      <c r="FZT47" s="127"/>
      <c r="FZU47" s="127"/>
      <c r="FZV47" s="127"/>
      <c r="FZW47" s="127"/>
      <c r="FZX47" s="127"/>
      <c r="FZY47" s="127"/>
      <c r="FZZ47" s="127"/>
      <c r="GAA47" s="127"/>
      <c r="GAB47" s="127"/>
      <c r="GAC47" s="127"/>
      <c r="GAD47" s="127"/>
      <c r="GAE47" s="127"/>
      <c r="GAF47" s="127"/>
      <c r="GAG47" s="127"/>
      <c r="GAH47" s="127"/>
      <c r="GAI47" s="127"/>
      <c r="GAJ47" s="127"/>
      <c r="GAK47" s="127"/>
      <c r="GAL47" s="127"/>
      <c r="GAM47" s="127"/>
      <c r="GAN47" s="127"/>
      <c r="GAO47" s="127"/>
      <c r="GAP47" s="127"/>
      <c r="GAQ47" s="127"/>
      <c r="GAR47" s="127"/>
      <c r="GAS47" s="127"/>
      <c r="GAT47" s="127"/>
      <c r="GAU47" s="127"/>
      <c r="GAV47" s="127"/>
      <c r="GAW47" s="127"/>
      <c r="GAX47" s="127"/>
      <c r="GAY47" s="127"/>
      <c r="GAZ47" s="127"/>
      <c r="GBA47" s="127"/>
      <c r="GBB47" s="127"/>
      <c r="GBC47" s="127"/>
      <c r="GBD47" s="127"/>
      <c r="GBE47" s="127"/>
      <c r="GBF47" s="127"/>
      <c r="GBG47" s="127"/>
      <c r="GBH47" s="127"/>
      <c r="GBI47" s="127"/>
      <c r="GBJ47" s="127"/>
      <c r="GBK47" s="127"/>
      <c r="GBL47" s="127"/>
      <c r="GBM47" s="127"/>
      <c r="GBN47" s="127"/>
      <c r="GBO47" s="127"/>
      <c r="GBP47" s="127"/>
      <c r="GBQ47" s="127"/>
      <c r="GBR47" s="127"/>
      <c r="GBS47" s="127"/>
      <c r="GBT47" s="127"/>
      <c r="GBU47" s="127"/>
      <c r="GBV47" s="127"/>
      <c r="GBW47" s="127"/>
      <c r="GBX47" s="127"/>
      <c r="GBY47" s="127"/>
      <c r="GBZ47" s="127"/>
      <c r="GCA47" s="127"/>
      <c r="GCB47" s="127"/>
      <c r="GCC47" s="127"/>
      <c r="GCD47" s="127"/>
      <c r="GCE47" s="127"/>
      <c r="GCF47" s="127"/>
      <c r="GCG47" s="127"/>
      <c r="GCH47" s="127"/>
      <c r="GCI47" s="127"/>
      <c r="GCJ47" s="127"/>
      <c r="GCK47" s="127"/>
      <c r="GCL47" s="127"/>
      <c r="GCM47" s="127"/>
      <c r="GCN47" s="127"/>
      <c r="GCO47" s="127"/>
      <c r="GCP47" s="127"/>
      <c r="GCQ47" s="127"/>
      <c r="GCR47" s="127"/>
      <c r="GCS47" s="127"/>
      <c r="GCT47" s="127"/>
      <c r="GCU47" s="127"/>
      <c r="GCV47" s="127"/>
      <c r="GCW47" s="127"/>
      <c r="GCX47" s="127"/>
      <c r="GCY47" s="127"/>
      <c r="GCZ47" s="127"/>
      <c r="GDA47" s="127"/>
      <c r="GDB47" s="127"/>
      <c r="GDC47" s="127"/>
      <c r="GDD47" s="127"/>
      <c r="GDE47" s="127"/>
      <c r="GDF47" s="127"/>
      <c r="GDG47" s="127"/>
      <c r="GDH47" s="127"/>
      <c r="GDI47" s="127"/>
      <c r="GDJ47" s="127"/>
      <c r="GDK47" s="127"/>
      <c r="GDL47" s="127"/>
      <c r="GDM47" s="127"/>
      <c r="GDN47" s="127"/>
      <c r="GDO47" s="127"/>
      <c r="GDP47" s="127"/>
      <c r="GDQ47" s="127"/>
      <c r="GDR47" s="127"/>
      <c r="GDS47" s="127"/>
      <c r="GDT47" s="127"/>
      <c r="GDU47" s="127"/>
      <c r="GDV47" s="127"/>
      <c r="GDW47" s="127"/>
      <c r="GDX47" s="127"/>
      <c r="GDY47" s="127"/>
      <c r="GDZ47" s="127"/>
      <c r="GEA47" s="127"/>
      <c r="GEB47" s="127"/>
      <c r="GEC47" s="127"/>
      <c r="GED47" s="127"/>
      <c r="GEE47" s="127"/>
      <c r="GEF47" s="127"/>
      <c r="GEG47" s="127"/>
      <c r="GEH47" s="127"/>
      <c r="GEI47" s="127"/>
      <c r="GEJ47" s="127"/>
      <c r="GEK47" s="127"/>
      <c r="GEL47" s="127"/>
      <c r="GEM47" s="127"/>
      <c r="GEN47" s="127"/>
      <c r="GEO47" s="127"/>
      <c r="GEP47" s="127"/>
      <c r="GEQ47" s="127"/>
      <c r="GER47" s="127"/>
      <c r="GES47" s="127"/>
      <c r="GET47" s="127"/>
      <c r="GEU47" s="127"/>
      <c r="GEV47" s="127"/>
      <c r="GEW47" s="127"/>
      <c r="GEX47" s="127"/>
      <c r="GEY47" s="127"/>
      <c r="GEZ47" s="127"/>
      <c r="GFA47" s="127"/>
      <c r="GFB47" s="127"/>
      <c r="GFC47" s="127"/>
      <c r="GFD47" s="127"/>
      <c r="GFE47" s="127"/>
      <c r="GFF47" s="127"/>
      <c r="GFG47" s="127"/>
      <c r="GFH47" s="127"/>
      <c r="GFI47" s="127"/>
      <c r="GFJ47" s="127"/>
      <c r="GFK47" s="127"/>
      <c r="GFL47" s="127"/>
      <c r="GFM47" s="127"/>
      <c r="GFN47" s="127"/>
      <c r="GFO47" s="127"/>
      <c r="GFP47" s="127"/>
      <c r="GFQ47" s="127"/>
      <c r="GFR47" s="127"/>
      <c r="GFS47" s="127"/>
      <c r="GFT47" s="127"/>
      <c r="GFU47" s="127"/>
      <c r="GFV47" s="127"/>
      <c r="GFW47" s="127"/>
      <c r="GFX47" s="127"/>
      <c r="GFY47" s="127"/>
      <c r="GFZ47" s="127"/>
      <c r="GGA47" s="127"/>
      <c r="GGB47" s="127"/>
      <c r="GGC47" s="127"/>
      <c r="GGD47" s="127"/>
      <c r="GGE47" s="127"/>
      <c r="GGF47" s="127"/>
      <c r="GGG47" s="127"/>
      <c r="GGH47" s="127"/>
      <c r="GGI47" s="127"/>
      <c r="GGJ47" s="127"/>
      <c r="GGK47" s="127"/>
      <c r="GGL47" s="127"/>
      <c r="GGM47" s="127"/>
      <c r="GGN47" s="127"/>
      <c r="GGO47" s="127"/>
      <c r="GGP47" s="127"/>
      <c r="GGQ47" s="127"/>
      <c r="GGR47" s="127"/>
      <c r="GGS47" s="127"/>
      <c r="GGT47" s="127"/>
      <c r="GGU47" s="127"/>
      <c r="GGV47" s="127"/>
      <c r="GGW47" s="127"/>
      <c r="GGX47" s="127"/>
      <c r="GGY47" s="127"/>
      <c r="GGZ47" s="127"/>
      <c r="GHA47" s="127"/>
      <c r="GHB47" s="127"/>
      <c r="GHC47" s="127"/>
      <c r="GHD47" s="127"/>
      <c r="GHE47" s="127"/>
      <c r="GHF47" s="127"/>
      <c r="GHG47" s="127"/>
      <c r="GHH47" s="127"/>
      <c r="GHI47" s="127"/>
      <c r="GHJ47" s="127"/>
      <c r="GHK47" s="127"/>
      <c r="GHL47" s="127"/>
      <c r="GHM47" s="127"/>
      <c r="GHN47" s="127"/>
      <c r="GHO47" s="127"/>
      <c r="GHP47" s="127"/>
      <c r="GHQ47" s="127"/>
      <c r="GHR47" s="127"/>
      <c r="GHS47" s="127"/>
      <c r="GHT47" s="127"/>
      <c r="GHU47" s="127"/>
      <c r="GHV47" s="127"/>
      <c r="GHW47" s="127"/>
      <c r="GHX47" s="127"/>
      <c r="GHY47" s="127"/>
      <c r="GHZ47" s="127"/>
      <c r="GIA47" s="127"/>
      <c r="GIB47" s="127"/>
      <c r="GIC47" s="127"/>
      <c r="GID47" s="127"/>
      <c r="GIE47" s="127"/>
      <c r="GIF47" s="127"/>
      <c r="GIG47" s="127"/>
      <c r="GIH47" s="127"/>
      <c r="GII47" s="127"/>
      <c r="GIJ47" s="127"/>
      <c r="GIK47" s="127"/>
      <c r="GIL47" s="127"/>
      <c r="GIM47" s="127"/>
      <c r="GIN47" s="127"/>
      <c r="GIO47" s="127"/>
      <c r="GIP47" s="127"/>
      <c r="GIQ47" s="127"/>
      <c r="GIR47" s="127"/>
      <c r="GIS47" s="127"/>
      <c r="GIT47" s="127"/>
      <c r="GIU47" s="127"/>
      <c r="GIV47" s="127"/>
      <c r="GIW47" s="127"/>
      <c r="GIX47" s="127"/>
      <c r="GIY47" s="127"/>
      <c r="GIZ47" s="127"/>
      <c r="GJA47" s="127"/>
      <c r="GJB47" s="127"/>
      <c r="GJC47" s="127"/>
      <c r="GJD47" s="127"/>
      <c r="GJE47" s="127"/>
      <c r="GJF47" s="127"/>
      <c r="GJG47" s="127"/>
      <c r="GJH47" s="127"/>
      <c r="GJI47" s="127"/>
      <c r="GJJ47" s="127"/>
      <c r="GJK47" s="127"/>
      <c r="GJL47" s="127"/>
      <c r="GJM47" s="127"/>
      <c r="GJN47" s="127"/>
      <c r="GJO47" s="127"/>
      <c r="GJP47" s="127"/>
      <c r="GJQ47" s="127"/>
      <c r="GJR47" s="127"/>
      <c r="GJS47" s="127"/>
      <c r="GJT47" s="127"/>
      <c r="GJU47" s="127"/>
      <c r="GJV47" s="127"/>
      <c r="GJW47" s="127"/>
      <c r="GJX47" s="127"/>
      <c r="GJY47" s="127"/>
      <c r="GJZ47" s="127"/>
      <c r="GKA47" s="127"/>
      <c r="GKB47" s="127"/>
      <c r="GKC47" s="127"/>
      <c r="GKD47" s="127"/>
      <c r="GKE47" s="127"/>
      <c r="GKF47" s="127"/>
      <c r="GKG47" s="127"/>
      <c r="GKH47" s="127"/>
      <c r="GKI47" s="127"/>
      <c r="GKJ47" s="127"/>
      <c r="GKK47" s="127"/>
      <c r="GKL47" s="127"/>
      <c r="GKM47" s="127"/>
      <c r="GKN47" s="127"/>
      <c r="GKO47" s="127"/>
      <c r="GKP47" s="127"/>
      <c r="GKQ47" s="127"/>
      <c r="GKR47" s="127"/>
      <c r="GKS47" s="127"/>
      <c r="GKT47" s="127"/>
      <c r="GKU47" s="127"/>
      <c r="GKV47" s="127"/>
      <c r="GKW47" s="127"/>
      <c r="GKX47" s="127"/>
      <c r="GKY47" s="127"/>
      <c r="GKZ47" s="127"/>
      <c r="GLA47" s="127"/>
      <c r="GLB47" s="127"/>
      <c r="GLC47" s="127"/>
      <c r="GLD47" s="127"/>
      <c r="GLE47" s="127"/>
      <c r="GLF47" s="127"/>
      <c r="GLG47" s="127"/>
      <c r="GLH47" s="127"/>
      <c r="GLI47" s="127"/>
      <c r="GLJ47" s="127"/>
      <c r="GLK47" s="127"/>
      <c r="GLL47" s="127"/>
      <c r="GLM47" s="127"/>
      <c r="GLN47" s="127"/>
      <c r="GLO47" s="127"/>
      <c r="GLP47" s="127"/>
      <c r="GLQ47" s="127"/>
      <c r="GLR47" s="127"/>
      <c r="GLS47" s="127"/>
      <c r="GLT47" s="127"/>
      <c r="GLU47" s="127"/>
      <c r="GLV47" s="127"/>
      <c r="GLW47" s="127"/>
      <c r="GLX47" s="127"/>
      <c r="GLY47" s="127"/>
      <c r="GLZ47" s="127"/>
      <c r="GMA47" s="127"/>
      <c r="GMB47" s="127"/>
      <c r="GMC47" s="127"/>
      <c r="GMD47" s="127"/>
      <c r="GME47" s="127"/>
      <c r="GMF47" s="127"/>
      <c r="GMG47" s="127"/>
      <c r="GMH47" s="127"/>
      <c r="GMI47" s="127"/>
      <c r="GMJ47" s="127"/>
      <c r="GMK47" s="127"/>
      <c r="GML47" s="127"/>
      <c r="GMM47" s="127"/>
      <c r="GMN47" s="127"/>
      <c r="GMO47" s="127"/>
      <c r="GMP47" s="127"/>
      <c r="GMQ47" s="127"/>
      <c r="GMR47" s="127"/>
      <c r="GMS47" s="127"/>
      <c r="GMT47" s="127"/>
      <c r="GMU47" s="127"/>
      <c r="GMV47" s="127"/>
      <c r="GMW47" s="127"/>
      <c r="GMX47" s="127"/>
      <c r="GMY47" s="127"/>
      <c r="GMZ47" s="127"/>
      <c r="GNA47" s="127"/>
      <c r="GNB47" s="127"/>
      <c r="GNC47" s="127"/>
      <c r="GND47" s="127"/>
      <c r="GNE47" s="127"/>
      <c r="GNF47" s="127"/>
      <c r="GNG47" s="127"/>
      <c r="GNH47" s="127"/>
      <c r="GNI47" s="127"/>
      <c r="GNJ47" s="127"/>
      <c r="GNK47" s="127"/>
      <c r="GNL47" s="127"/>
      <c r="GNM47" s="127"/>
      <c r="GNN47" s="127"/>
      <c r="GNO47" s="127"/>
      <c r="GNP47" s="127"/>
      <c r="GNQ47" s="127"/>
      <c r="GNR47" s="127"/>
      <c r="GNS47" s="127"/>
      <c r="GNT47" s="127"/>
      <c r="GNU47" s="127"/>
      <c r="GNV47" s="127"/>
      <c r="GNW47" s="127"/>
      <c r="GNX47" s="127"/>
      <c r="GNY47" s="127"/>
      <c r="GNZ47" s="127"/>
      <c r="GOA47" s="127"/>
      <c r="GOB47" s="127"/>
      <c r="GOC47" s="127"/>
      <c r="GOD47" s="127"/>
      <c r="GOE47" s="127"/>
      <c r="GOF47" s="127"/>
      <c r="GOG47" s="127"/>
      <c r="GOH47" s="127"/>
      <c r="GOI47" s="127"/>
      <c r="GOJ47" s="127"/>
      <c r="GOK47" s="127"/>
      <c r="GOL47" s="127"/>
      <c r="GOM47" s="127"/>
      <c r="GON47" s="127"/>
      <c r="GOO47" s="127"/>
      <c r="GOP47" s="127"/>
      <c r="GOQ47" s="127"/>
      <c r="GOR47" s="127"/>
      <c r="GOS47" s="127"/>
      <c r="GOT47" s="127"/>
      <c r="GOU47" s="127"/>
      <c r="GOV47" s="127"/>
      <c r="GOW47" s="127"/>
      <c r="GOX47" s="127"/>
      <c r="GOY47" s="127"/>
      <c r="GOZ47" s="127"/>
      <c r="GPA47" s="127"/>
      <c r="GPB47" s="127"/>
      <c r="GPC47" s="127"/>
      <c r="GPD47" s="127"/>
      <c r="GPE47" s="127"/>
      <c r="GPF47" s="127"/>
      <c r="GPG47" s="127"/>
      <c r="GPH47" s="127"/>
      <c r="GPI47" s="127"/>
      <c r="GPJ47" s="127"/>
      <c r="GPK47" s="127"/>
      <c r="GPL47" s="127"/>
      <c r="GPM47" s="127"/>
      <c r="GPN47" s="127"/>
      <c r="GPO47" s="127"/>
      <c r="GPP47" s="127"/>
      <c r="GPQ47" s="127"/>
      <c r="GPR47" s="127"/>
      <c r="GPS47" s="127"/>
      <c r="GPT47" s="127"/>
      <c r="GPU47" s="127"/>
      <c r="GPV47" s="127"/>
      <c r="GPW47" s="127"/>
      <c r="GPX47" s="127"/>
      <c r="GPY47" s="127"/>
      <c r="GPZ47" s="127"/>
      <c r="GQA47" s="127"/>
      <c r="GQB47" s="127"/>
      <c r="GQC47" s="127"/>
      <c r="GQD47" s="127"/>
      <c r="GQE47" s="127"/>
      <c r="GQF47" s="127"/>
      <c r="GQG47" s="127"/>
      <c r="GQH47" s="127"/>
      <c r="GQI47" s="127"/>
      <c r="GQJ47" s="127"/>
      <c r="GQK47" s="127"/>
      <c r="GQL47" s="127"/>
      <c r="GQM47" s="127"/>
      <c r="GQN47" s="127"/>
      <c r="GQO47" s="127"/>
      <c r="GQP47" s="127"/>
      <c r="GQQ47" s="127"/>
      <c r="GQR47" s="127"/>
      <c r="GQS47" s="127"/>
      <c r="GQT47" s="127"/>
      <c r="GQU47" s="127"/>
      <c r="GQV47" s="127"/>
      <c r="GQW47" s="127"/>
      <c r="GQX47" s="127"/>
      <c r="GQY47" s="127"/>
      <c r="GQZ47" s="127"/>
      <c r="GRA47" s="127"/>
      <c r="GRB47" s="127"/>
      <c r="GRC47" s="127"/>
      <c r="GRD47" s="127"/>
      <c r="GRE47" s="127"/>
      <c r="GRF47" s="127"/>
      <c r="GRG47" s="127"/>
      <c r="GRH47" s="127"/>
      <c r="GRI47" s="127"/>
      <c r="GRJ47" s="127"/>
      <c r="GRK47" s="127"/>
      <c r="GRL47" s="127"/>
      <c r="GRM47" s="127"/>
      <c r="GRN47" s="127"/>
      <c r="GRO47" s="127"/>
      <c r="GRP47" s="127"/>
      <c r="GRQ47" s="127"/>
      <c r="GRR47" s="127"/>
      <c r="GRS47" s="127"/>
      <c r="GRT47" s="127"/>
      <c r="GRU47" s="127"/>
      <c r="GRV47" s="127"/>
      <c r="GRW47" s="127"/>
      <c r="GRX47" s="127"/>
      <c r="GRY47" s="127"/>
      <c r="GRZ47" s="127"/>
      <c r="GSA47" s="127"/>
      <c r="GSB47" s="127"/>
      <c r="GSC47" s="127"/>
      <c r="GSD47" s="127"/>
      <c r="GSE47" s="127"/>
      <c r="GSF47" s="127"/>
      <c r="GSG47" s="127"/>
      <c r="GSH47" s="127"/>
      <c r="GSI47" s="127"/>
      <c r="GSJ47" s="127"/>
      <c r="GSK47" s="127"/>
      <c r="GSL47" s="127"/>
      <c r="GSM47" s="127"/>
      <c r="GSN47" s="127"/>
      <c r="GSO47" s="127"/>
      <c r="GSP47" s="127"/>
      <c r="GSQ47" s="127"/>
      <c r="GSR47" s="127"/>
      <c r="GSS47" s="127"/>
      <c r="GST47" s="127"/>
      <c r="GSU47" s="127"/>
      <c r="GSV47" s="127"/>
      <c r="GSW47" s="127"/>
      <c r="GSX47" s="127"/>
      <c r="GSY47" s="127"/>
      <c r="GSZ47" s="127"/>
      <c r="GTA47" s="127"/>
      <c r="GTB47" s="127"/>
      <c r="GTC47" s="127"/>
      <c r="GTD47" s="127"/>
      <c r="GTE47" s="127"/>
      <c r="GTF47" s="127"/>
      <c r="GTG47" s="127"/>
      <c r="GTH47" s="127"/>
      <c r="GTI47" s="127"/>
      <c r="GTJ47" s="127"/>
      <c r="GTK47" s="127"/>
      <c r="GTL47" s="127"/>
      <c r="GTM47" s="127"/>
      <c r="GTN47" s="127"/>
      <c r="GTO47" s="127"/>
      <c r="GTP47" s="127"/>
      <c r="GTQ47" s="127"/>
      <c r="GTR47" s="127"/>
      <c r="GTS47" s="127"/>
      <c r="GTT47" s="127"/>
      <c r="GTU47" s="127"/>
      <c r="GTV47" s="127"/>
      <c r="GTW47" s="127"/>
      <c r="GTX47" s="127"/>
      <c r="GTY47" s="127"/>
      <c r="GTZ47" s="127"/>
      <c r="GUA47" s="127"/>
      <c r="GUB47" s="127"/>
      <c r="GUC47" s="127"/>
      <c r="GUD47" s="127"/>
      <c r="GUE47" s="127"/>
      <c r="GUF47" s="127"/>
      <c r="GUG47" s="127"/>
      <c r="GUH47" s="127"/>
      <c r="GUI47" s="127"/>
      <c r="GUJ47" s="127"/>
      <c r="GUK47" s="127"/>
      <c r="GUL47" s="127"/>
      <c r="GUM47" s="127"/>
      <c r="GUN47" s="127"/>
      <c r="GUO47" s="127"/>
      <c r="GUP47" s="127"/>
      <c r="GUQ47" s="127"/>
      <c r="GUR47" s="127"/>
      <c r="GUS47" s="127"/>
      <c r="GUT47" s="127"/>
      <c r="GUU47" s="127"/>
      <c r="GUV47" s="127"/>
      <c r="GUW47" s="127"/>
      <c r="GUX47" s="127"/>
      <c r="GUY47" s="127"/>
      <c r="GUZ47" s="127"/>
      <c r="GVA47" s="127"/>
      <c r="GVB47" s="127"/>
      <c r="GVC47" s="127"/>
      <c r="GVD47" s="127"/>
      <c r="GVE47" s="127"/>
      <c r="GVF47" s="127"/>
      <c r="GVG47" s="127"/>
      <c r="GVH47" s="127"/>
      <c r="GVI47" s="127"/>
      <c r="GVJ47" s="127"/>
      <c r="GVK47" s="127"/>
      <c r="GVL47" s="127"/>
      <c r="GVM47" s="127"/>
      <c r="GVN47" s="127"/>
      <c r="GVO47" s="127"/>
      <c r="GVP47" s="127"/>
      <c r="GVQ47" s="127"/>
      <c r="GVR47" s="127"/>
      <c r="GVS47" s="127"/>
      <c r="GVT47" s="127"/>
      <c r="GVU47" s="127"/>
      <c r="GVV47" s="127"/>
      <c r="GVW47" s="127"/>
      <c r="GVX47" s="127"/>
      <c r="GVY47" s="127"/>
      <c r="GVZ47" s="127"/>
      <c r="GWA47" s="127"/>
      <c r="GWB47" s="127"/>
      <c r="GWC47" s="127"/>
      <c r="GWD47" s="127"/>
      <c r="GWE47" s="127"/>
      <c r="GWF47" s="127"/>
      <c r="GWG47" s="127"/>
      <c r="GWH47" s="127"/>
      <c r="GWI47" s="127"/>
      <c r="GWJ47" s="127"/>
      <c r="GWK47" s="127"/>
      <c r="GWL47" s="127"/>
      <c r="GWM47" s="127"/>
      <c r="GWN47" s="127"/>
      <c r="GWO47" s="127"/>
      <c r="GWP47" s="127"/>
      <c r="GWQ47" s="127"/>
      <c r="GWR47" s="127"/>
      <c r="GWS47" s="127"/>
      <c r="GWT47" s="127"/>
      <c r="GWU47" s="127"/>
      <c r="GWV47" s="127"/>
      <c r="GWW47" s="127"/>
      <c r="GWX47" s="127"/>
      <c r="GWY47" s="127"/>
      <c r="GWZ47" s="127"/>
      <c r="GXA47" s="127"/>
      <c r="GXB47" s="127"/>
      <c r="GXC47" s="127"/>
      <c r="GXD47" s="127"/>
      <c r="GXE47" s="127"/>
      <c r="GXF47" s="127"/>
      <c r="GXG47" s="127"/>
      <c r="GXH47" s="127"/>
      <c r="GXI47" s="127"/>
      <c r="GXJ47" s="127"/>
      <c r="GXK47" s="127"/>
      <c r="GXL47" s="127"/>
      <c r="GXM47" s="127"/>
      <c r="GXN47" s="127"/>
      <c r="GXO47" s="127"/>
      <c r="GXP47" s="127"/>
      <c r="GXQ47" s="127"/>
      <c r="GXR47" s="127"/>
      <c r="GXS47" s="127"/>
      <c r="GXT47" s="127"/>
      <c r="GXU47" s="127"/>
      <c r="GXV47" s="127"/>
      <c r="GXW47" s="127"/>
      <c r="GXX47" s="127"/>
      <c r="GXY47" s="127"/>
      <c r="GXZ47" s="127"/>
      <c r="GYA47" s="127"/>
      <c r="GYB47" s="127"/>
      <c r="GYC47" s="127"/>
      <c r="GYD47" s="127"/>
      <c r="GYE47" s="127"/>
      <c r="GYF47" s="127"/>
      <c r="GYG47" s="127"/>
      <c r="GYH47" s="127"/>
      <c r="GYI47" s="127"/>
      <c r="GYJ47" s="127"/>
      <c r="GYK47" s="127"/>
      <c r="GYL47" s="127"/>
      <c r="GYM47" s="127"/>
      <c r="GYN47" s="127"/>
      <c r="GYO47" s="127"/>
      <c r="GYP47" s="127"/>
      <c r="GYQ47" s="127"/>
      <c r="GYR47" s="127"/>
      <c r="GYS47" s="127"/>
      <c r="GYT47" s="127"/>
      <c r="GYU47" s="127"/>
      <c r="GYV47" s="127"/>
      <c r="GYW47" s="127"/>
      <c r="GYX47" s="127"/>
      <c r="GYY47" s="127"/>
      <c r="GYZ47" s="127"/>
      <c r="GZA47" s="127"/>
      <c r="GZB47" s="127"/>
      <c r="GZC47" s="127"/>
      <c r="GZD47" s="127"/>
      <c r="GZE47" s="127"/>
      <c r="GZF47" s="127"/>
      <c r="GZG47" s="127"/>
      <c r="GZH47" s="127"/>
      <c r="GZI47" s="127"/>
      <c r="GZJ47" s="127"/>
      <c r="GZK47" s="127"/>
      <c r="GZL47" s="127"/>
      <c r="GZM47" s="127"/>
      <c r="GZN47" s="127"/>
      <c r="GZO47" s="127"/>
      <c r="GZP47" s="127"/>
      <c r="GZQ47" s="127"/>
      <c r="GZR47" s="127"/>
      <c r="GZS47" s="127"/>
      <c r="GZT47" s="127"/>
      <c r="GZU47" s="127"/>
      <c r="GZV47" s="127"/>
      <c r="GZW47" s="127"/>
      <c r="GZX47" s="127"/>
      <c r="GZY47" s="127"/>
      <c r="GZZ47" s="127"/>
      <c r="HAA47" s="127"/>
      <c r="HAB47" s="127"/>
      <c r="HAC47" s="127"/>
      <c r="HAD47" s="127"/>
      <c r="HAE47" s="127"/>
      <c r="HAF47" s="127"/>
      <c r="HAG47" s="127"/>
      <c r="HAH47" s="127"/>
      <c r="HAI47" s="127"/>
      <c r="HAJ47" s="127"/>
      <c r="HAK47" s="127"/>
      <c r="HAL47" s="127"/>
      <c r="HAM47" s="127"/>
      <c r="HAN47" s="127"/>
      <c r="HAO47" s="127"/>
      <c r="HAP47" s="127"/>
      <c r="HAQ47" s="127"/>
      <c r="HAR47" s="127"/>
      <c r="HAS47" s="127"/>
      <c r="HAT47" s="127"/>
      <c r="HAU47" s="127"/>
      <c r="HAV47" s="127"/>
      <c r="HAW47" s="127"/>
      <c r="HAX47" s="127"/>
      <c r="HAY47" s="127"/>
      <c r="HAZ47" s="127"/>
      <c r="HBA47" s="127"/>
      <c r="HBB47" s="127"/>
      <c r="HBC47" s="127"/>
      <c r="HBD47" s="127"/>
      <c r="HBE47" s="127"/>
      <c r="HBF47" s="127"/>
      <c r="HBG47" s="127"/>
      <c r="HBH47" s="127"/>
      <c r="HBI47" s="127"/>
      <c r="HBJ47" s="127"/>
      <c r="HBK47" s="127"/>
      <c r="HBL47" s="127"/>
      <c r="HBM47" s="127"/>
      <c r="HBN47" s="127"/>
      <c r="HBO47" s="127"/>
      <c r="HBP47" s="127"/>
      <c r="HBQ47" s="127"/>
      <c r="HBR47" s="127"/>
      <c r="HBS47" s="127"/>
      <c r="HBT47" s="127"/>
      <c r="HBU47" s="127"/>
      <c r="HBV47" s="127"/>
      <c r="HBW47" s="127"/>
      <c r="HBX47" s="127"/>
      <c r="HBY47" s="127"/>
      <c r="HBZ47" s="127"/>
      <c r="HCA47" s="127"/>
      <c r="HCB47" s="127"/>
      <c r="HCC47" s="127"/>
      <c r="HCD47" s="127"/>
      <c r="HCE47" s="127"/>
      <c r="HCF47" s="127"/>
      <c r="HCG47" s="127"/>
      <c r="HCH47" s="127"/>
      <c r="HCI47" s="127"/>
      <c r="HCJ47" s="127"/>
      <c r="HCK47" s="127"/>
      <c r="HCL47" s="127"/>
      <c r="HCM47" s="127"/>
      <c r="HCN47" s="127"/>
      <c r="HCO47" s="127"/>
      <c r="HCP47" s="127"/>
      <c r="HCQ47" s="127"/>
      <c r="HCR47" s="127"/>
      <c r="HCS47" s="127"/>
      <c r="HCT47" s="127"/>
      <c r="HCU47" s="127"/>
      <c r="HCV47" s="127"/>
      <c r="HCW47" s="127"/>
      <c r="HCX47" s="127"/>
      <c r="HCY47" s="127"/>
      <c r="HCZ47" s="127"/>
      <c r="HDA47" s="127"/>
      <c r="HDB47" s="127"/>
      <c r="HDC47" s="127"/>
      <c r="HDD47" s="127"/>
      <c r="HDE47" s="127"/>
      <c r="HDF47" s="127"/>
      <c r="HDG47" s="127"/>
      <c r="HDH47" s="127"/>
      <c r="HDI47" s="127"/>
      <c r="HDJ47" s="127"/>
      <c r="HDK47" s="127"/>
      <c r="HDL47" s="127"/>
      <c r="HDM47" s="127"/>
      <c r="HDN47" s="127"/>
      <c r="HDO47" s="127"/>
      <c r="HDP47" s="127"/>
      <c r="HDQ47" s="127"/>
      <c r="HDR47" s="127"/>
      <c r="HDS47" s="127"/>
      <c r="HDT47" s="127"/>
      <c r="HDU47" s="127"/>
      <c r="HDV47" s="127"/>
      <c r="HDW47" s="127"/>
      <c r="HDX47" s="127"/>
      <c r="HDY47" s="127"/>
      <c r="HDZ47" s="127"/>
      <c r="HEA47" s="127"/>
      <c r="HEB47" s="127"/>
      <c r="HEC47" s="127"/>
      <c r="HED47" s="127"/>
      <c r="HEE47" s="127"/>
      <c r="HEF47" s="127"/>
      <c r="HEG47" s="127"/>
      <c r="HEH47" s="127"/>
      <c r="HEI47" s="127"/>
      <c r="HEJ47" s="127"/>
      <c r="HEK47" s="127"/>
      <c r="HEL47" s="127"/>
      <c r="HEM47" s="127"/>
      <c r="HEN47" s="127"/>
      <c r="HEO47" s="127"/>
      <c r="HEP47" s="127"/>
      <c r="HEQ47" s="127"/>
      <c r="HER47" s="127"/>
      <c r="HES47" s="127"/>
      <c r="HET47" s="127"/>
      <c r="HEU47" s="127"/>
      <c r="HEV47" s="127"/>
      <c r="HEW47" s="127"/>
      <c r="HEX47" s="127"/>
      <c r="HEY47" s="127"/>
      <c r="HEZ47" s="127"/>
      <c r="HFA47" s="127"/>
      <c r="HFB47" s="127"/>
      <c r="HFC47" s="127"/>
      <c r="HFD47" s="127"/>
      <c r="HFE47" s="127"/>
      <c r="HFF47" s="127"/>
      <c r="HFG47" s="127"/>
      <c r="HFH47" s="127"/>
      <c r="HFI47" s="127"/>
      <c r="HFJ47" s="127"/>
      <c r="HFK47" s="127"/>
      <c r="HFL47" s="127"/>
      <c r="HFM47" s="127"/>
      <c r="HFN47" s="127"/>
      <c r="HFO47" s="127"/>
      <c r="HFP47" s="127"/>
      <c r="HFQ47" s="127"/>
      <c r="HFR47" s="127"/>
      <c r="HFS47" s="127"/>
      <c r="HFT47" s="127"/>
      <c r="HFU47" s="127"/>
      <c r="HFV47" s="127"/>
      <c r="HFW47" s="127"/>
      <c r="HFX47" s="127"/>
      <c r="HFY47" s="127"/>
      <c r="HFZ47" s="127"/>
      <c r="HGA47" s="127"/>
      <c r="HGB47" s="127"/>
      <c r="HGC47" s="127"/>
      <c r="HGD47" s="127"/>
      <c r="HGE47" s="127"/>
      <c r="HGF47" s="127"/>
      <c r="HGG47" s="127"/>
      <c r="HGH47" s="127"/>
      <c r="HGI47" s="127"/>
      <c r="HGJ47" s="127"/>
      <c r="HGK47" s="127"/>
      <c r="HGL47" s="127"/>
      <c r="HGM47" s="127"/>
      <c r="HGN47" s="127"/>
      <c r="HGO47" s="127"/>
      <c r="HGP47" s="127"/>
      <c r="HGQ47" s="127"/>
      <c r="HGR47" s="127"/>
      <c r="HGS47" s="127"/>
      <c r="HGT47" s="127"/>
      <c r="HGU47" s="127"/>
      <c r="HGV47" s="127"/>
      <c r="HGW47" s="127"/>
      <c r="HGX47" s="127"/>
      <c r="HGY47" s="127"/>
      <c r="HGZ47" s="127"/>
      <c r="HHA47" s="127"/>
      <c r="HHB47" s="127"/>
      <c r="HHC47" s="127"/>
      <c r="HHD47" s="127"/>
      <c r="HHE47" s="127"/>
      <c r="HHF47" s="127"/>
      <c r="HHG47" s="127"/>
      <c r="HHH47" s="127"/>
      <c r="HHI47" s="127"/>
      <c r="HHJ47" s="127"/>
      <c r="HHK47" s="127"/>
      <c r="HHL47" s="127"/>
      <c r="HHM47" s="127"/>
      <c r="HHN47" s="127"/>
      <c r="HHO47" s="127"/>
      <c r="HHP47" s="127"/>
      <c r="HHQ47" s="127"/>
      <c r="HHR47" s="127"/>
      <c r="HHS47" s="127"/>
      <c r="HHT47" s="127"/>
      <c r="HHU47" s="127"/>
      <c r="HHV47" s="127"/>
      <c r="HHW47" s="127"/>
      <c r="HHX47" s="127"/>
      <c r="HHY47" s="127"/>
      <c r="HHZ47" s="127"/>
      <c r="HIA47" s="127"/>
      <c r="HIB47" s="127"/>
      <c r="HIC47" s="127"/>
      <c r="HID47" s="127"/>
      <c r="HIE47" s="127"/>
      <c r="HIF47" s="127"/>
      <c r="HIG47" s="127"/>
      <c r="HIH47" s="127"/>
      <c r="HII47" s="127"/>
      <c r="HIJ47" s="127"/>
      <c r="HIK47" s="127"/>
      <c r="HIL47" s="127"/>
      <c r="HIM47" s="127"/>
      <c r="HIN47" s="127"/>
      <c r="HIO47" s="127"/>
      <c r="HIP47" s="127"/>
      <c r="HIQ47" s="127"/>
      <c r="HIR47" s="127"/>
      <c r="HIS47" s="127"/>
      <c r="HIT47" s="127"/>
      <c r="HIU47" s="127"/>
      <c r="HIV47" s="127"/>
      <c r="HIW47" s="127"/>
      <c r="HIX47" s="127"/>
      <c r="HIY47" s="127"/>
      <c r="HIZ47" s="127"/>
      <c r="HJA47" s="127"/>
      <c r="HJB47" s="127"/>
      <c r="HJC47" s="127"/>
      <c r="HJD47" s="127"/>
      <c r="HJE47" s="127"/>
      <c r="HJF47" s="127"/>
      <c r="HJG47" s="127"/>
      <c r="HJH47" s="127"/>
      <c r="HJI47" s="127"/>
      <c r="HJJ47" s="127"/>
      <c r="HJK47" s="127"/>
      <c r="HJL47" s="127"/>
      <c r="HJM47" s="127"/>
      <c r="HJN47" s="127"/>
      <c r="HJO47" s="127"/>
      <c r="HJP47" s="127"/>
      <c r="HJQ47" s="127"/>
      <c r="HJR47" s="127"/>
      <c r="HJS47" s="127"/>
      <c r="HJT47" s="127"/>
      <c r="HJU47" s="127"/>
      <c r="HJV47" s="127"/>
      <c r="HJW47" s="127"/>
      <c r="HJX47" s="127"/>
      <c r="HJY47" s="127"/>
      <c r="HJZ47" s="127"/>
      <c r="HKA47" s="127"/>
      <c r="HKB47" s="127"/>
      <c r="HKC47" s="127"/>
      <c r="HKD47" s="127"/>
      <c r="HKE47" s="127"/>
      <c r="HKF47" s="127"/>
      <c r="HKG47" s="127"/>
      <c r="HKH47" s="127"/>
      <c r="HKI47" s="127"/>
      <c r="HKJ47" s="127"/>
      <c r="HKK47" s="127"/>
      <c r="HKL47" s="127"/>
      <c r="HKM47" s="127"/>
      <c r="HKN47" s="127"/>
      <c r="HKO47" s="127"/>
      <c r="HKP47" s="127"/>
      <c r="HKQ47" s="127"/>
      <c r="HKR47" s="127"/>
      <c r="HKS47" s="127"/>
      <c r="HKT47" s="127"/>
      <c r="HKU47" s="127"/>
      <c r="HKV47" s="127"/>
      <c r="HKW47" s="127"/>
      <c r="HKX47" s="127"/>
      <c r="HKY47" s="127"/>
      <c r="HKZ47" s="127"/>
      <c r="HLA47" s="127"/>
      <c r="HLB47" s="127"/>
      <c r="HLC47" s="127"/>
      <c r="HLD47" s="127"/>
      <c r="HLE47" s="127"/>
      <c r="HLF47" s="127"/>
      <c r="HLG47" s="127"/>
      <c r="HLH47" s="127"/>
      <c r="HLI47" s="127"/>
      <c r="HLJ47" s="127"/>
      <c r="HLK47" s="127"/>
      <c r="HLL47" s="127"/>
      <c r="HLM47" s="127"/>
      <c r="HLN47" s="127"/>
      <c r="HLO47" s="127"/>
      <c r="HLP47" s="127"/>
      <c r="HLQ47" s="127"/>
      <c r="HLR47" s="127"/>
      <c r="HLS47" s="127"/>
      <c r="HLT47" s="127"/>
      <c r="HLU47" s="127"/>
      <c r="HLV47" s="127"/>
      <c r="HLW47" s="127"/>
      <c r="HLX47" s="127"/>
      <c r="HLY47" s="127"/>
      <c r="HLZ47" s="127"/>
      <c r="HMA47" s="127"/>
      <c r="HMB47" s="127"/>
      <c r="HMC47" s="127"/>
      <c r="HMD47" s="127"/>
      <c r="HME47" s="127"/>
      <c r="HMF47" s="127"/>
      <c r="HMG47" s="127"/>
      <c r="HMH47" s="127"/>
      <c r="HMI47" s="127"/>
      <c r="HMJ47" s="127"/>
      <c r="HMK47" s="127"/>
      <c r="HML47" s="127"/>
      <c r="HMM47" s="127"/>
      <c r="HMN47" s="127"/>
      <c r="HMO47" s="127"/>
      <c r="HMP47" s="127"/>
      <c r="HMQ47" s="127"/>
      <c r="HMR47" s="127"/>
      <c r="HMS47" s="127"/>
      <c r="HMT47" s="127"/>
      <c r="HMU47" s="127"/>
      <c r="HMV47" s="127"/>
      <c r="HMW47" s="127"/>
      <c r="HMX47" s="127"/>
      <c r="HMY47" s="127"/>
      <c r="HMZ47" s="127"/>
      <c r="HNA47" s="127"/>
      <c r="HNB47" s="127"/>
      <c r="HNC47" s="127"/>
      <c r="HND47" s="127"/>
      <c r="HNE47" s="127"/>
      <c r="HNF47" s="127"/>
      <c r="HNG47" s="127"/>
      <c r="HNH47" s="127"/>
      <c r="HNI47" s="127"/>
      <c r="HNJ47" s="127"/>
      <c r="HNK47" s="127"/>
      <c r="HNL47" s="127"/>
      <c r="HNM47" s="127"/>
      <c r="HNN47" s="127"/>
      <c r="HNO47" s="127"/>
      <c r="HNP47" s="127"/>
      <c r="HNQ47" s="127"/>
      <c r="HNR47" s="127"/>
      <c r="HNS47" s="127"/>
      <c r="HNT47" s="127"/>
      <c r="HNU47" s="127"/>
      <c r="HNV47" s="127"/>
      <c r="HNW47" s="127"/>
      <c r="HNX47" s="127"/>
      <c r="HNY47" s="127"/>
      <c r="HNZ47" s="127"/>
      <c r="HOA47" s="127"/>
      <c r="HOB47" s="127"/>
      <c r="HOC47" s="127"/>
      <c r="HOD47" s="127"/>
      <c r="HOE47" s="127"/>
      <c r="HOF47" s="127"/>
      <c r="HOG47" s="127"/>
      <c r="HOH47" s="127"/>
      <c r="HOI47" s="127"/>
      <c r="HOJ47" s="127"/>
      <c r="HOK47" s="127"/>
      <c r="HOL47" s="127"/>
      <c r="HOM47" s="127"/>
      <c r="HON47" s="127"/>
      <c r="HOO47" s="127"/>
      <c r="HOP47" s="127"/>
      <c r="HOQ47" s="127"/>
      <c r="HOR47" s="127"/>
      <c r="HOS47" s="127"/>
      <c r="HOT47" s="127"/>
      <c r="HOU47" s="127"/>
      <c r="HOV47" s="127"/>
      <c r="HOW47" s="127"/>
      <c r="HOX47" s="127"/>
      <c r="HOY47" s="127"/>
      <c r="HOZ47" s="127"/>
      <c r="HPA47" s="127"/>
      <c r="HPB47" s="127"/>
      <c r="HPC47" s="127"/>
      <c r="HPD47" s="127"/>
      <c r="HPE47" s="127"/>
      <c r="HPF47" s="127"/>
      <c r="HPG47" s="127"/>
      <c r="HPH47" s="127"/>
      <c r="HPI47" s="127"/>
      <c r="HPJ47" s="127"/>
      <c r="HPK47" s="127"/>
      <c r="HPL47" s="127"/>
      <c r="HPM47" s="127"/>
      <c r="HPN47" s="127"/>
      <c r="HPO47" s="127"/>
      <c r="HPP47" s="127"/>
      <c r="HPQ47" s="127"/>
      <c r="HPR47" s="127"/>
      <c r="HPS47" s="127"/>
      <c r="HPT47" s="127"/>
      <c r="HPU47" s="127"/>
      <c r="HPV47" s="127"/>
      <c r="HPW47" s="127"/>
      <c r="HPX47" s="127"/>
      <c r="HPY47" s="127"/>
      <c r="HPZ47" s="127"/>
      <c r="HQA47" s="127"/>
      <c r="HQB47" s="127"/>
      <c r="HQC47" s="127"/>
      <c r="HQD47" s="127"/>
      <c r="HQE47" s="127"/>
      <c r="HQF47" s="127"/>
      <c r="HQG47" s="127"/>
      <c r="HQH47" s="127"/>
      <c r="HQI47" s="127"/>
      <c r="HQJ47" s="127"/>
      <c r="HQK47" s="127"/>
      <c r="HQL47" s="127"/>
      <c r="HQM47" s="127"/>
      <c r="HQN47" s="127"/>
      <c r="HQO47" s="127"/>
      <c r="HQP47" s="127"/>
      <c r="HQQ47" s="127"/>
      <c r="HQR47" s="127"/>
      <c r="HQS47" s="127"/>
      <c r="HQT47" s="127"/>
      <c r="HQU47" s="127"/>
      <c r="HQV47" s="127"/>
      <c r="HQW47" s="127"/>
      <c r="HQX47" s="127"/>
      <c r="HQY47" s="127"/>
      <c r="HQZ47" s="127"/>
      <c r="HRA47" s="127"/>
      <c r="HRB47" s="127"/>
      <c r="HRC47" s="127"/>
      <c r="HRD47" s="127"/>
      <c r="HRE47" s="127"/>
      <c r="HRF47" s="127"/>
      <c r="HRG47" s="127"/>
      <c r="HRH47" s="127"/>
      <c r="HRI47" s="127"/>
      <c r="HRJ47" s="127"/>
      <c r="HRK47" s="127"/>
      <c r="HRL47" s="127"/>
      <c r="HRM47" s="127"/>
      <c r="HRN47" s="127"/>
      <c r="HRO47" s="127"/>
      <c r="HRP47" s="127"/>
      <c r="HRQ47" s="127"/>
      <c r="HRR47" s="127"/>
      <c r="HRS47" s="127"/>
      <c r="HRT47" s="127"/>
      <c r="HRU47" s="127"/>
      <c r="HRV47" s="127"/>
      <c r="HRW47" s="127"/>
      <c r="HRX47" s="127"/>
      <c r="HRY47" s="127"/>
      <c r="HRZ47" s="127"/>
      <c r="HSA47" s="127"/>
      <c r="HSB47" s="127"/>
      <c r="HSC47" s="127"/>
      <c r="HSD47" s="127"/>
      <c r="HSE47" s="127"/>
      <c r="HSF47" s="127"/>
      <c r="HSG47" s="127"/>
      <c r="HSH47" s="127"/>
      <c r="HSI47" s="127"/>
      <c r="HSJ47" s="127"/>
      <c r="HSK47" s="127"/>
      <c r="HSL47" s="127"/>
      <c r="HSM47" s="127"/>
      <c r="HSN47" s="127"/>
      <c r="HSO47" s="127"/>
      <c r="HSP47" s="127"/>
      <c r="HSQ47" s="127"/>
      <c r="HSR47" s="127"/>
      <c r="HSS47" s="127"/>
      <c r="HST47" s="127"/>
      <c r="HSU47" s="127"/>
      <c r="HSV47" s="127"/>
      <c r="HSW47" s="127"/>
      <c r="HSX47" s="127"/>
      <c r="HSY47" s="127"/>
      <c r="HSZ47" s="127"/>
      <c r="HTA47" s="127"/>
      <c r="HTB47" s="127"/>
      <c r="HTC47" s="127"/>
      <c r="HTD47" s="127"/>
      <c r="HTE47" s="127"/>
      <c r="HTF47" s="127"/>
      <c r="HTG47" s="127"/>
      <c r="HTH47" s="127"/>
      <c r="HTI47" s="127"/>
      <c r="HTJ47" s="127"/>
      <c r="HTK47" s="127"/>
      <c r="HTL47" s="127"/>
      <c r="HTM47" s="127"/>
      <c r="HTN47" s="127"/>
      <c r="HTO47" s="127"/>
      <c r="HTP47" s="127"/>
      <c r="HTQ47" s="127"/>
      <c r="HTR47" s="127"/>
      <c r="HTS47" s="127"/>
      <c r="HTT47" s="127"/>
      <c r="HTU47" s="127"/>
      <c r="HTV47" s="127"/>
      <c r="HTW47" s="127"/>
      <c r="HTX47" s="127"/>
      <c r="HTY47" s="127"/>
      <c r="HTZ47" s="127"/>
      <c r="HUA47" s="127"/>
      <c r="HUB47" s="127"/>
      <c r="HUC47" s="127"/>
      <c r="HUD47" s="127"/>
      <c r="HUE47" s="127"/>
      <c r="HUF47" s="127"/>
      <c r="HUG47" s="127"/>
      <c r="HUH47" s="127"/>
      <c r="HUI47" s="127"/>
      <c r="HUJ47" s="127"/>
      <c r="HUK47" s="127"/>
      <c r="HUL47" s="127"/>
      <c r="HUM47" s="127"/>
      <c r="HUN47" s="127"/>
      <c r="HUO47" s="127"/>
      <c r="HUP47" s="127"/>
      <c r="HUQ47" s="127"/>
      <c r="HUR47" s="127"/>
      <c r="HUS47" s="127"/>
      <c r="HUT47" s="127"/>
      <c r="HUU47" s="127"/>
      <c r="HUV47" s="127"/>
      <c r="HUW47" s="127"/>
      <c r="HUX47" s="127"/>
      <c r="HUY47" s="127"/>
      <c r="HUZ47" s="127"/>
      <c r="HVA47" s="127"/>
      <c r="HVB47" s="127"/>
      <c r="HVC47" s="127"/>
      <c r="HVD47" s="127"/>
      <c r="HVE47" s="127"/>
      <c r="HVF47" s="127"/>
      <c r="HVG47" s="127"/>
      <c r="HVH47" s="127"/>
      <c r="HVI47" s="127"/>
      <c r="HVJ47" s="127"/>
      <c r="HVK47" s="127"/>
      <c r="HVL47" s="127"/>
      <c r="HVM47" s="127"/>
      <c r="HVN47" s="127"/>
      <c r="HVO47" s="127"/>
      <c r="HVP47" s="127"/>
      <c r="HVQ47" s="127"/>
      <c r="HVR47" s="127"/>
      <c r="HVS47" s="127"/>
      <c r="HVT47" s="127"/>
      <c r="HVU47" s="127"/>
      <c r="HVV47" s="127"/>
      <c r="HVW47" s="127"/>
      <c r="HVX47" s="127"/>
      <c r="HVY47" s="127"/>
      <c r="HVZ47" s="127"/>
      <c r="HWA47" s="127"/>
      <c r="HWB47" s="127"/>
      <c r="HWC47" s="127"/>
      <c r="HWD47" s="127"/>
      <c r="HWE47" s="127"/>
      <c r="HWF47" s="127"/>
      <c r="HWG47" s="127"/>
      <c r="HWH47" s="127"/>
      <c r="HWI47" s="127"/>
      <c r="HWJ47" s="127"/>
      <c r="HWK47" s="127"/>
      <c r="HWL47" s="127"/>
      <c r="HWM47" s="127"/>
      <c r="HWN47" s="127"/>
      <c r="HWO47" s="127"/>
      <c r="HWP47" s="127"/>
      <c r="HWQ47" s="127"/>
      <c r="HWR47" s="127"/>
      <c r="HWS47" s="127"/>
      <c r="HWT47" s="127"/>
      <c r="HWU47" s="127"/>
      <c r="HWV47" s="127"/>
      <c r="HWW47" s="127"/>
      <c r="HWX47" s="127"/>
      <c r="HWY47" s="127"/>
      <c r="HWZ47" s="127"/>
      <c r="HXA47" s="127"/>
      <c r="HXB47" s="127"/>
      <c r="HXC47" s="127"/>
      <c r="HXD47" s="127"/>
      <c r="HXE47" s="127"/>
      <c r="HXF47" s="127"/>
      <c r="HXG47" s="127"/>
      <c r="HXH47" s="127"/>
      <c r="HXI47" s="127"/>
      <c r="HXJ47" s="127"/>
      <c r="HXK47" s="127"/>
      <c r="HXL47" s="127"/>
      <c r="HXM47" s="127"/>
      <c r="HXN47" s="127"/>
      <c r="HXO47" s="127"/>
      <c r="HXP47" s="127"/>
      <c r="HXQ47" s="127"/>
      <c r="HXR47" s="127"/>
      <c r="HXS47" s="127"/>
      <c r="HXT47" s="127"/>
      <c r="HXU47" s="127"/>
      <c r="HXV47" s="127"/>
      <c r="HXW47" s="127"/>
      <c r="HXX47" s="127"/>
      <c r="HXY47" s="127"/>
      <c r="HXZ47" s="127"/>
      <c r="HYA47" s="127"/>
      <c r="HYB47" s="127"/>
      <c r="HYC47" s="127"/>
      <c r="HYD47" s="127"/>
      <c r="HYE47" s="127"/>
      <c r="HYF47" s="127"/>
      <c r="HYG47" s="127"/>
      <c r="HYH47" s="127"/>
      <c r="HYI47" s="127"/>
      <c r="HYJ47" s="127"/>
      <c r="HYK47" s="127"/>
      <c r="HYL47" s="127"/>
      <c r="HYM47" s="127"/>
      <c r="HYN47" s="127"/>
      <c r="HYO47" s="127"/>
      <c r="HYP47" s="127"/>
      <c r="HYQ47" s="127"/>
      <c r="HYR47" s="127"/>
      <c r="HYS47" s="127"/>
      <c r="HYT47" s="127"/>
      <c r="HYU47" s="127"/>
      <c r="HYV47" s="127"/>
      <c r="HYW47" s="127"/>
      <c r="HYX47" s="127"/>
      <c r="HYY47" s="127"/>
      <c r="HYZ47" s="127"/>
      <c r="HZA47" s="127"/>
      <c r="HZB47" s="127"/>
      <c r="HZC47" s="127"/>
      <c r="HZD47" s="127"/>
      <c r="HZE47" s="127"/>
      <c r="HZF47" s="127"/>
      <c r="HZG47" s="127"/>
      <c r="HZH47" s="127"/>
      <c r="HZI47" s="127"/>
      <c r="HZJ47" s="127"/>
      <c r="HZK47" s="127"/>
      <c r="HZL47" s="127"/>
      <c r="HZM47" s="127"/>
      <c r="HZN47" s="127"/>
      <c r="HZO47" s="127"/>
      <c r="HZP47" s="127"/>
      <c r="HZQ47" s="127"/>
      <c r="HZR47" s="127"/>
      <c r="HZS47" s="127"/>
      <c r="HZT47" s="127"/>
      <c r="HZU47" s="127"/>
      <c r="HZV47" s="127"/>
      <c r="HZW47" s="127"/>
      <c r="HZX47" s="127"/>
      <c r="HZY47" s="127"/>
      <c r="HZZ47" s="127"/>
      <c r="IAA47" s="127"/>
      <c r="IAB47" s="127"/>
      <c r="IAC47" s="127"/>
      <c r="IAD47" s="127"/>
      <c r="IAE47" s="127"/>
      <c r="IAF47" s="127"/>
      <c r="IAG47" s="127"/>
      <c r="IAH47" s="127"/>
      <c r="IAI47" s="127"/>
      <c r="IAJ47" s="127"/>
      <c r="IAK47" s="127"/>
      <c r="IAL47" s="127"/>
      <c r="IAM47" s="127"/>
      <c r="IAN47" s="127"/>
      <c r="IAO47" s="127"/>
      <c r="IAP47" s="127"/>
      <c r="IAQ47" s="127"/>
      <c r="IAR47" s="127"/>
      <c r="IAS47" s="127"/>
      <c r="IAT47" s="127"/>
      <c r="IAU47" s="127"/>
      <c r="IAV47" s="127"/>
      <c r="IAW47" s="127"/>
      <c r="IAX47" s="127"/>
      <c r="IAY47" s="127"/>
      <c r="IAZ47" s="127"/>
      <c r="IBA47" s="127"/>
      <c r="IBB47" s="127"/>
      <c r="IBC47" s="127"/>
      <c r="IBD47" s="127"/>
      <c r="IBE47" s="127"/>
      <c r="IBF47" s="127"/>
      <c r="IBG47" s="127"/>
      <c r="IBH47" s="127"/>
      <c r="IBI47" s="127"/>
      <c r="IBJ47" s="127"/>
      <c r="IBK47" s="127"/>
      <c r="IBL47" s="127"/>
      <c r="IBM47" s="127"/>
      <c r="IBN47" s="127"/>
      <c r="IBO47" s="127"/>
      <c r="IBP47" s="127"/>
      <c r="IBQ47" s="127"/>
      <c r="IBR47" s="127"/>
      <c r="IBS47" s="127"/>
      <c r="IBT47" s="127"/>
      <c r="IBU47" s="127"/>
      <c r="IBV47" s="127"/>
      <c r="IBW47" s="127"/>
      <c r="IBX47" s="127"/>
      <c r="IBY47" s="127"/>
      <c r="IBZ47" s="127"/>
      <c r="ICA47" s="127"/>
      <c r="ICB47" s="127"/>
      <c r="ICC47" s="127"/>
      <c r="ICD47" s="127"/>
      <c r="ICE47" s="127"/>
      <c r="ICF47" s="127"/>
      <c r="ICG47" s="127"/>
      <c r="ICH47" s="127"/>
      <c r="ICI47" s="127"/>
      <c r="ICJ47" s="127"/>
      <c r="ICK47" s="127"/>
      <c r="ICL47" s="127"/>
      <c r="ICM47" s="127"/>
      <c r="ICN47" s="127"/>
      <c r="ICO47" s="127"/>
      <c r="ICP47" s="127"/>
      <c r="ICQ47" s="127"/>
      <c r="ICR47" s="127"/>
      <c r="ICS47" s="127"/>
      <c r="ICT47" s="127"/>
      <c r="ICU47" s="127"/>
      <c r="ICV47" s="127"/>
      <c r="ICW47" s="127"/>
      <c r="ICX47" s="127"/>
      <c r="ICY47" s="127"/>
      <c r="ICZ47" s="127"/>
      <c r="IDA47" s="127"/>
      <c r="IDB47" s="127"/>
      <c r="IDC47" s="127"/>
      <c r="IDD47" s="127"/>
      <c r="IDE47" s="127"/>
      <c r="IDF47" s="127"/>
      <c r="IDG47" s="127"/>
      <c r="IDH47" s="127"/>
      <c r="IDI47" s="127"/>
      <c r="IDJ47" s="127"/>
      <c r="IDK47" s="127"/>
      <c r="IDL47" s="127"/>
      <c r="IDM47" s="127"/>
      <c r="IDN47" s="127"/>
      <c r="IDO47" s="127"/>
      <c r="IDP47" s="127"/>
      <c r="IDQ47" s="127"/>
      <c r="IDR47" s="127"/>
      <c r="IDS47" s="127"/>
      <c r="IDT47" s="127"/>
      <c r="IDU47" s="127"/>
      <c r="IDV47" s="127"/>
      <c r="IDW47" s="127"/>
      <c r="IDX47" s="127"/>
      <c r="IDY47" s="127"/>
      <c r="IDZ47" s="127"/>
      <c r="IEA47" s="127"/>
      <c r="IEB47" s="127"/>
      <c r="IEC47" s="127"/>
      <c r="IED47" s="127"/>
      <c r="IEE47" s="127"/>
      <c r="IEF47" s="127"/>
      <c r="IEG47" s="127"/>
      <c r="IEH47" s="127"/>
      <c r="IEI47" s="127"/>
      <c r="IEJ47" s="127"/>
      <c r="IEK47" s="127"/>
      <c r="IEL47" s="127"/>
      <c r="IEM47" s="127"/>
      <c r="IEN47" s="127"/>
      <c r="IEO47" s="127"/>
      <c r="IEP47" s="127"/>
      <c r="IEQ47" s="127"/>
      <c r="IER47" s="127"/>
      <c r="IES47" s="127"/>
      <c r="IET47" s="127"/>
      <c r="IEU47" s="127"/>
      <c r="IEV47" s="127"/>
      <c r="IEW47" s="127"/>
      <c r="IEX47" s="127"/>
      <c r="IEY47" s="127"/>
      <c r="IEZ47" s="127"/>
      <c r="IFA47" s="127"/>
      <c r="IFB47" s="127"/>
      <c r="IFC47" s="127"/>
      <c r="IFD47" s="127"/>
      <c r="IFE47" s="127"/>
      <c r="IFF47" s="127"/>
      <c r="IFG47" s="127"/>
      <c r="IFH47" s="127"/>
      <c r="IFI47" s="127"/>
      <c r="IFJ47" s="127"/>
      <c r="IFK47" s="127"/>
      <c r="IFL47" s="127"/>
      <c r="IFM47" s="127"/>
      <c r="IFN47" s="127"/>
      <c r="IFO47" s="127"/>
      <c r="IFP47" s="127"/>
      <c r="IFQ47" s="127"/>
      <c r="IFR47" s="127"/>
      <c r="IFS47" s="127"/>
      <c r="IFT47" s="127"/>
      <c r="IFU47" s="127"/>
      <c r="IFV47" s="127"/>
      <c r="IFW47" s="127"/>
      <c r="IFX47" s="127"/>
      <c r="IFY47" s="127"/>
      <c r="IFZ47" s="127"/>
      <c r="IGA47" s="127"/>
      <c r="IGB47" s="127"/>
      <c r="IGC47" s="127"/>
      <c r="IGD47" s="127"/>
      <c r="IGE47" s="127"/>
      <c r="IGF47" s="127"/>
      <c r="IGG47" s="127"/>
      <c r="IGH47" s="127"/>
      <c r="IGI47" s="127"/>
      <c r="IGJ47" s="127"/>
      <c r="IGK47" s="127"/>
      <c r="IGL47" s="127"/>
      <c r="IGM47" s="127"/>
      <c r="IGN47" s="127"/>
      <c r="IGO47" s="127"/>
      <c r="IGP47" s="127"/>
      <c r="IGQ47" s="127"/>
      <c r="IGR47" s="127"/>
      <c r="IGS47" s="127"/>
      <c r="IGT47" s="127"/>
      <c r="IGU47" s="127"/>
      <c r="IGV47" s="127"/>
      <c r="IGW47" s="127"/>
      <c r="IGX47" s="127"/>
      <c r="IGY47" s="127"/>
      <c r="IGZ47" s="127"/>
      <c r="IHA47" s="127"/>
      <c r="IHB47" s="127"/>
      <c r="IHC47" s="127"/>
      <c r="IHD47" s="127"/>
      <c r="IHE47" s="127"/>
      <c r="IHF47" s="127"/>
      <c r="IHG47" s="127"/>
      <c r="IHH47" s="127"/>
      <c r="IHI47" s="127"/>
      <c r="IHJ47" s="127"/>
      <c r="IHK47" s="127"/>
      <c r="IHL47" s="127"/>
      <c r="IHM47" s="127"/>
      <c r="IHN47" s="127"/>
      <c r="IHO47" s="127"/>
      <c r="IHP47" s="127"/>
      <c r="IHQ47" s="127"/>
      <c r="IHR47" s="127"/>
      <c r="IHS47" s="127"/>
      <c r="IHT47" s="127"/>
      <c r="IHU47" s="127"/>
      <c r="IHV47" s="127"/>
      <c r="IHW47" s="127"/>
      <c r="IHX47" s="127"/>
      <c r="IHY47" s="127"/>
      <c r="IHZ47" s="127"/>
      <c r="IIA47" s="127"/>
      <c r="IIB47" s="127"/>
      <c r="IIC47" s="127"/>
      <c r="IID47" s="127"/>
      <c r="IIE47" s="127"/>
      <c r="IIF47" s="127"/>
      <c r="IIG47" s="127"/>
      <c r="IIH47" s="127"/>
      <c r="III47" s="127"/>
      <c r="IIJ47" s="127"/>
      <c r="IIK47" s="127"/>
      <c r="IIL47" s="127"/>
      <c r="IIM47" s="127"/>
      <c r="IIN47" s="127"/>
      <c r="IIO47" s="127"/>
      <c r="IIP47" s="127"/>
      <c r="IIQ47" s="127"/>
      <c r="IIR47" s="127"/>
      <c r="IIS47" s="127"/>
      <c r="IIT47" s="127"/>
      <c r="IIU47" s="127"/>
      <c r="IIV47" s="127"/>
      <c r="IIW47" s="127"/>
      <c r="IIX47" s="127"/>
      <c r="IIY47" s="127"/>
      <c r="IIZ47" s="127"/>
      <c r="IJA47" s="127"/>
      <c r="IJB47" s="127"/>
      <c r="IJC47" s="127"/>
      <c r="IJD47" s="127"/>
      <c r="IJE47" s="127"/>
      <c r="IJF47" s="127"/>
      <c r="IJG47" s="127"/>
      <c r="IJH47" s="127"/>
      <c r="IJI47" s="127"/>
      <c r="IJJ47" s="127"/>
      <c r="IJK47" s="127"/>
      <c r="IJL47" s="127"/>
      <c r="IJM47" s="127"/>
      <c r="IJN47" s="127"/>
      <c r="IJO47" s="127"/>
      <c r="IJP47" s="127"/>
      <c r="IJQ47" s="127"/>
      <c r="IJR47" s="127"/>
      <c r="IJS47" s="127"/>
      <c r="IJT47" s="127"/>
      <c r="IJU47" s="127"/>
      <c r="IJV47" s="127"/>
      <c r="IJW47" s="127"/>
      <c r="IJX47" s="127"/>
      <c r="IJY47" s="127"/>
      <c r="IJZ47" s="127"/>
      <c r="IKA47" s="127"/>
      <c r="IKB47" s="127"/>
      <c r="IKC47" s="127"/>
      <c r="IKD47" s="127"/>
      <c r="IKE47" s="127"/>
      <c r="IKF47" s="127"/>
      <c r="IKG47" s="127"/>
      <c r="IKH47" s="127"/>
      <c r="IKI47" s="127"/>
      <c r="IKJ47" s="127"/>
      <c r="IKK47" s="127"/>
      <c r="IKL47" s="127"/>
      <c r="IKM47" s="127"/>
      <c r="IKN47" s="127"/>
      <c r="IKO47" s="127"/>
      <c r="IKP47" s="127"/>
      <c r="IKQ47" s="127"/>
      <c r="IKR47" s="127"/>
      <c r="IKS47" s="127"/>
      <c r="IKT47" s="127"/>
      <c r="IKU47" s="127"/>
      <c r="IKV47" s="127"/>
      <c r="IKW47" s="127"/>
      <c r="IKX47" s="127"/>
      <c r="IKY47" s="127"/>
      <c r="IKZ47" s="127"/>
      <c r="ILA47" s="127"/>
      <c r="ILB47" s="127"/>
      <c r="ILC47" s="127"/>
      <c r="ILD47" s="127"/>
      <c r="ILE47" s="127"/>
      <c r="ILF47" s="127"/>
      <c r="ILG47" s="127"/>
      <c r="ILH47" s="127"/>
      <c r="ILI47" s="127"/>
      <c r="ILJ47" s="127"/>
      <c r="ILK47" s="127"/>
      <c r="ILL47" s="127"/>
      <c r="ILM47" s="127"/>
      <c r="ILN47" s="127"/>
      <c r="ILO47" s="127"/>
      <c r="ILP47" s="127"/>
      <c r="ILQ47" s="127"/>
      <c r="ILR47" s="127"/>
      <c r="ILS47" s="127"/>
      <c r="ILT47" s="127"/>
      <c r="ILU47" s="127"/>
      <c r="ILV47" s="127"/>
      <c r="ILW47" s="127"/>
      <c r="ILX47" s="127"/>
      <c r="ILY47" s="127"/>
      <c r="ILZ47" s="127"/>
      <c r="IMA47" s="127"/>
      <c r="IMB47" s="127"/>
      <c r="IMC47" s="127"/>
      <c r="IMD47" s="127"/>
      <c r="IME47" s="127"/>
      <c r="IMF47" s="127"/>
      <c r="IMG47" s="127"/>
      <c r="IMH47" s="127"/>
      <c r="IMI47" s="127"/>
      <c r="IMJ47" s="127"/>
      <c r="IMK47" s="127"/>
      <c r="IML47" s="127"/>
      <c r="IMM47" s="127"/>
      <c r="IMN47" s="127"/>
      <c r="IMO47" s="127"/>
      <c r="IMP47" s="127"/>
      <c r="IMQ47" s="127"/>
      <c r="IMR47" s="127"/>
      <c r="IMS47" s="127"/>
      <c r="IMT47" s="127"/>
      <c r="IMU47" s="127"/>
      <c r="IMV47" s="127"/>
      <c r="IMW47" s="127"/>
      <c r="IMX47" s="127"/>
      <c r="IMY47" s="127"/>
      <c r="IMZ47" s="127"/>
      <c r="INA47" s="127"/>
      <c r="INB47" s="127"/>
      <c r="INC47" s="127"/>
      <c r="IND47" s="127"/>
      <c r="INE47" s="127"/>
      <c r="INF47" s="127"/>
      <c r="ING47" s="127"/>
      <c r="INH47" s="127"/>
      <c r="INI47" s="127"/>
      <c r="INJ47" s="127"/>
      <c r="INK47" s="127"/>
      <c r="INL47" s="127"/>
      <c r="INM47" s="127"/>
      <c r="INN47" s="127"/>
      <c r="INO47" s="127"/>
      <c r="INP47" s="127"/>
      <c r="INQ47" s="127"/>
      <c r="INR47" s="127"/>
      <c r="INS47" s="127"/>
      <c r="INT47" s="127"/>
      <c r="INU47" s="127"/>
      <c r="INV47" s="127"/>
      <c r="INW47" s="127"/>
      <c r="INX47" s="127"/>
      <c r="INY47" s="127"/>
      <c r="INZ47" s="127"/>
      <c r="IOA47" s="127"/>
      <c r="IOB47" s="127"/>
      <c r="IOC47" s="127"/>
      <c r="IOD47" s="127"/>
      <c r="IOE47" s="127"/>
      <c r="IOF47" s="127"/>
      <c r="IOG47" s="127"/>
      <c r="IOH47" s="127"/>
      <c r="IOI47" s="127"/>
      <c r="IOJ47" s="127"/>
      <c r="IOK47" s="127"/>
      <c r="IOL47" s="127"/>
      <c r="IOM47" s="127"/>
      <c r="ION47" s="127"/>
      <c r="IOO47" s="127"/>
      <c r="IOP47" s="127"/>
      <c r="IOQ47" s="127"/>
      <c r="IOR47" s="127"/>
      <c r="IOS47" s="127"/>
      <c r="IOT47" s="127"/>
      <c r="IOU47" s="127"/>
      <c r="IOV47" s="127"/>
      <c r="IOW47" s="127"/>
      <c r="IOX47" s="127"/>
      <c r="IOY47" s="127"/>
      <c r="IOZ47" s="127"/>
      <c r="IPA47" s="127"/>
      <c r="IPB47" s="127"/>
      <c r="IPC47" s="127"/>
      <c r="IPD47" s="127"/>
      <c r="IPE47" s="127"/>
      <c r="IPF47" s="127"/>
      <c r="IPG47" s="127"/>
      <c r="IPH47" s="127"/>
      <c r="IPI47" s="127"/>
      <c r="IPJ47" s="127"/>
      <c r="IPK47" s="127"/>
      <c r="IPL47" s="127"/>
      <c r="IPM47" s="127"/>
      <c r="IPN47" s="127"/>
      <c r="IPO47" s="127"/>
      <c r="IPP47" s="127"/>
      <c r="IPQ47" s="127"/>
      <c r="IPR47" s="127"/>
      <c r="IPS47" s="127"/>
      <c r="IPT47" s="127"/>
      <c r="IPU47" s="127"/>
      <c r="IPV47" s="127"/>
      <c r="IPW47" s="127"/>
      <c r="IPX47" s="127"/>
      <c r="IPY47" s="127"/>
      <c r="IPZ47" s="127"/>
      <c r="IQA47" s="127"/>
      <c r="IQB47" s="127"/>
      <c r="IQC47" s="127"/>
      <c r="IQD47" s="127"/>
      <c r="IQE47" s="127"/>
      <c r="IQF47" s="127"/>
      <c r="IQG47" s="127"/>
      <c r="IQH47" s="127"/>
      <c r="IQI47" s="127"/>
      <c r="IQJ47" s="127"/>
      <c r="IQK47" s="127"/>
      <c r="IQL47" s="127"/>
      <c r="IQM47" s="127"/>
      <c r="IQN47" s="127"/>
      <c r="IQO47" s="127"/>
      <c r="IQP47" s="127"/>
      <c r="IQQ47" s="127"/>
      <c r="IQR47" s="127"/>
      <c r="IQS47" s="127"/>
      <c r="IQT47" s="127"/>
      <c r="IQU47" s="127"/>
      <c r="IQV47" s="127"/>
      <c r="IQW47" s="127"/>
      <c r="IQX47" s="127"/>
      <c r="IQY47" s="127"/>
      <c r="IQZ47" s="127"/>
      <c r="IRA47" s="127"/>
      <c r="IRB47" s="127"/>
      <c r="IRC47" s="127"/>
      <c r="IRD47" s="127"/>
      <c r="IRE47" s="127"/>
      <c r="IRF47" s="127"/>
      <c r="IRG47" s="127"/>
      <c r="IRH47" s="127"/>
      <c r="IRI47" s="127"/>
      <c r="IRJ47" s="127"/>
      <c r="IRK47" s="127"/>
      <c r="IRL47" s="127"/>
      <c r="IRM47" s="127"/>
      <c r="IRN47" s="127"/>
      <c r="IRO47" s="127"/>
      <c r="IRP47" s="127"/>
      <c r="IRQ47" s="127"/>
      <c r="IRR47" s="127"/>
      <c r="IRS47" s="127"/>
      <c r="IRT47" s="127"/>
      <c r="IRU47" s="127"/>
      <c r="IRV47" s="127"/>
      <c r="IRW47" s="127"/>
      <c r="IRX47" s="127"/>
      <c r="IRY47" s="127"/>
      <c r="IRZ47" s="127"/>
      <c r="ISA47" s="127"/>
      <c r="ISB47" s="127"/>
      <c r="ISC47" s="127"/>
      <c r="ISD47" s="127"/>
      <c r="ISE47" s="127"/>
      <c r="ISF47" s="127"/>
      <c r="ISG47" s="127"/>
      <c r="ISH47" s="127"/>
      <c r="ISI47" s="127"/>
      <c r="ISJ47" s="127"/>
      <c r="ISK47" s="127"/>
      <c r="ISL47" s="127"/>
      <c r="ISM47" s="127"/>
      <c r="ISN47" s="127"/>
      <c r="ISO47" s="127"/>
      <c r="ISP47" s="127"/>
      <c r="ISQ47" s="127"/>
      <c r="ISR47" s="127"/>
      <c r="ISS47" s="127"/>
      <c r="IST47" s="127"/>
      <c r="ISU47" s="127"/>
      <c r="ISV47" s="127"/>
      <c r="ISW47" s="127"/>
      <c r="ISX47" s="127"/>
      <c r="ISY47" s="127"/>
      <c r="ISZ47" s="127"/>
      <c r="ITA47" s="127"/>
      <c r="ITB47" s="127"/>
      <c r="ITC47" s="127"/>
      <c r="ITD47" s="127"/>
      <c r="ITE47" s="127"/>
      <c r="ITF47" s="127"/>
      <c r="ITG47" s="127"/>
      <c r="ITH47" s="127"/>
      <c r="ITI47" s="127"/>
      <c r="ITJ47" s="127"/>
      <c r="ITK47" s="127"/>
      <c r="ITL47" s="127"/>
      <c r="ITM47" s="127"/>
      <c r="ITN47" s="127"/>
      <c r="ITO47" s="127"/>
      <c r="ITP47" s="127"/>
      <c r="ITQ47" s="127"/>
      <c r="ITR47" s="127"/>
      <c r="ITS47" s="127"/>
      <c r="ITT47" s="127"/>
      <c r="ITU47" s="127"/>
      <c r="ITV47" s="127"/>
      <c r="ITW47" s="127"/>
      <c r="ITX47" s="127"/>
      <c r="ITY47" s="127"/>
      <c r="ITZ47" s="127"/>
      <c r="IUA47" s="127"/>
      <c r="IUB47" s="127"/>
      <c r="IUC47" s="127"/>
      <c r="IUD47" s="127"/>
      <c r="IUE47" s="127"/>
      <c r="IUF47" s="127"/>
      <c r="IUG47" s="127"/>
      <c r="IUH47" s="127"/>
      <c r="IUI47" s="127"/>
      <c r="IUJ47" s="127"/>
      <c r="IUK47" s="127"/>
      <c r="IUL47" s="127"/>
      <c r="IUM47" s="127"/>
      <c r="IUN47" s="127"/>
      <c r="IUO47" s="127"/>
      <c r="IUP47" s="127"/>
      <c r="IUQ47" s="127"/>
      <c r="IUR47" s="127"/>
      <c r="IUS47" s="127"/>
      <c r="IUT47" s="127"/>
      <c r="IUU47" s="127"/>
      <c r="IUV47" s="127"/>
      <c r="IUW47" s="127"/>
      <c r="IUX47" s="127"/>
      <c r="IUY47" s="127"/>
      <c r="IUZ47" s="127"/>
      <c r="IVA47" s="127"/>
      <c r="IVB47" s="127"/>
      <c r="IVC47" s="127"/>
      <c r="IVD47" s="127"/>
      <c r="IVE47" s="127"/>
      <c r="IVF47" s="127"/>
      <c r="IVG47" s="127"/>
      <c r="IVH47" s="127"/>
      <c r="IVI47" s="127"/>
      <c r="IVJ47" s="127"/>
      <c r="IVK47" s="127"/>
      <c r="IVL47" s="127"/>
      <c r="IVM47" s="127"/>
      <c r="IVN47" s="127"/>
      <c r="IVO47" s="127"/>
      <c r="IVP47" s="127"/>
      <c r="IVQ47" s="127"/>
      <c r="IVR47" s="127"/>
      <c r="IVS47" s="127"/>
      <c r="IVT47" s="127"/>
      <c r="IVU47" s="127"/>
      <c r="IVV47" s="127"/>
      <c r="IVW47" s="127"/>
      <c r="IVX47" s="127"/>
      <c r="IVY47" s="127"/>
      <c r="IVZ47" s="127"/>
      <c r="IWA47" s="127"/>
      <c r="IWB47" s="127"/>
      <c r="IWC47" s="127"/>
      <c r="IWD47" s="127"/>
      <c r="IWE47" s="127"/>
      <c r="IWF47" s="127"/>
      <c r="IWG47" s="127"/>
      <c r="IWH47" s="127"/>
      <c r="IWI47" s="127"/>
      <c r="IWJ47" s="127"/>
      <c r="IWK47" s="127"/>
      <c r="IWL47" s="127"/>
      <c r="IWM47" s="127"/>
      <c r="IWN47" s="127"/>
      <c r="IWO47" s="127"/>
      <c r="IWP47" s="127"/>
      <c r="IWQ47" s="127"/>
      <c r="IWR47" s="127"/>
      <c r="IWS47" s="127"/>
      <c r="IWT47" s="127"/>
      <c r="IWU47" s="127"/>
      <c r="IWV47" s="127"/>
      <c r="IWW47" s="127"/>
      <c r="IWX47" s="127"/>
      <c r="IWY47" s="127"/>
      <c r="IWZ47" s="127"/>
      <c r="IXA47" s="127"/>
      <c r="IXB47" s="127"/>
      <c r="IXC47" s="127"/>
      <c r="IXD47" s="127"/>
      <c r="IXE47" s="127"/>
      <c r="IXF47" s="127"/>
      <c r="IXG47" s="127"/>
      <c r="IXH47" s="127"/>
      <c r="IXI47" s="127"/>
      <c r="IXJ47" s="127"/>
      <c r="IXK47" s="127"/>
      <c r="IXL47" s="127"/>
      <c r="IXM47" s="127"/>
      <c r="IXN47" s="127"/>
      <c r="IXO47" s="127"/>
      <c r="IXP47" s="127"/>
      <c r="IXQ47" s="127"/>
      <c r="IXR47" s="127"/>
      <c r="IXS47" s="127"/>
      <c r="IXT47" s="127"/>
      <c r="IXU47" s="127"/>
      <c r="IXV47" s="127"/>
      <c r="IXW47" s="127"/>
      <c r="IXX47" s="127"/>
      <c r="IXY47" s="127"/>
      <c r="IXZ47" s="127"/>
      <c r="IYA47" s="127"/>
      <c r="IYB47" s="127"/>
      <c r="IYC47" s="127"/>
      <c r="IYD47" s="127"/>
      <c r="IYE47" s="127"/>
      <c r="IYF47" s="127"/>
      <c r="IYG47" s="127"/>
      <c r="IYH47" s="127"/>
      <c r="IYI47" s="127"/>
      <c r="IYJ47" s="127"/>
      <c r="IYK47" s="127"/>
      <c r="IYL47" s="127"/>
      <c r="IYM47" s="127"/>
      <c r="IYN47" s="127"/>
      <c r="IYO47" s="127"/>
      <c r="IYP47" s="127"/>
      <c r="IYQ47" s="127"/>
      <c r="IYR47" s="127"/>
      <c r="IYS47" s="127"/>
      <c r="IYT47" s="127"/>
      <c r="IYU47" s="127"/>
      <c r="IYV47" s="127"/>
      <c r="IYW47" s="127"/>
      <c r="IYX47" s="127"/>
      <c r="IYY47" s="127"/>
      <c r="IYZ47" s="127"/>
      <c r="IZA47" s="127"/>
      <c r="IZB47" s="127"/>
      <c r="IZC47" s="127"/>
      <c r="IZD47" s="127"/>
      <c r="IZE47" s="127"/>
      <c r="IZF47" s="127"/>
      <c r="IZG47" s="127"/>
      <c r="IZH47" s="127"/>
      <c r="IZI47" s="127"/>
      <c r="IZJ47" s="127"/>
      <c r="IZK47" s="127"/>
      <c r="IZL47" s="127"/>
      <c r="IZM47" s="127"/>
      <c r="IZN47" s="127"/>
      <c r="IZO47" s="127"/>
      <c r="IZP47" s="127"/>
      <c r="IZQ47" s="127"/>
      <c r="IZR47" s="127"/>
      <c r="IZS47" s="127"/>
      <c r="IZT47" s="127"/>
      <c r="IZU47" s="127"/>
      <c r="IZV47" s="127"/>
      <c r="IZW47" s="127"/>
      <c r="IZX47" s="127"/>
      <c r="IZY47" s="127"/>
      <c r="IZZ47" s="127"/>
      <c r="JAA47" s="127"/>
      <c r="JAB47" s="127"/>
      <c r="JAC47" s="127"/>
      <c r="JAD47" s="127"/>
      <c r="JAE47" s="127"/>
      <c r="JAF47" s="127"/>
      <c r="JAG47" s="127"/>
      <c r="JAH47" s="127"/>
      <c r="JAI47" s="127"/>
      <c r="JAJ47" s="127"/>
      <c r="JAK47" s="127"/>
      <c r="JAL47" s="127"/>
      <c r="JAM47" s="127"/>
      <c r="JAN47" s="127"/>
      <c r="JAO47" s="127"/>
      <c r="JAP47" s="127"/>
      <c r="JAQ47" s="127"/>
      <c r="JAR47" s="127"/>
      <c r="JAS47" s="127"/>
      <c r="JAT47" s="127"/>
      <c r="JAU47" s="127"/>
      <c r="JAV47" s="127"/>
      <c r="JAW47" s="127"/>
      <c r="JAX47" s="127"/>
      <c r="JAY47" s="127"/>
      <c r="JAZ47" s="127"/>
      <c r="JBA47" s="127"/>
      <c r="JBB47" s="127"/>
      <c r="JBC47" s="127"/>
      <c r="JBD47" s="127"/>
      <c r="JBE47" s="127"/>
      <c r="JBF47" s="127"/>
      <c r="JBG47" s="127"/>
      <c r="JBH47" s="127"/>
      <c r="JBI47" s="127"/>
      <c r="JBJ47" s="127"/>
      <c r="JBK47" s="127"/>
      <c r="JBL47" s="127"/>
      <c r="JBM47" s="127"/>
      <c r="JBN47" s="127"/>
      <c r="JBO47" s="127"/>
      <c r="JBP47" s="127"/>
      <c r="JBQ47" s="127"/>
      <c r="JBR47" s="127"/>
      <c r="JBS47" s="127"/>
      <c r="JBT47" s="127"/>
      <c r="JBU47" s="127"/>
      <c r="JBV47" s="127"/>
      <c r="JBW47" s="127"/>
      <c r="JBX47" s="127"/>
      <c r="JBY47" s="127"/>
      <c r="JBZ47" s="127"/>
      <c r="JCA47" s="127"/>
      <c r="JCB47" s="127"/>
      <c r="JCC47" s="127"/>
      <c r="JCD47" s="127"/>
      <c r="JCE47" s="127"/>
      <c r="JCF47" s="127"/>
      <c r="JCG47" s="127"/>
      <c r="JCH47" s="127"/>
      <c r="JCI47" s="127"/>
      <c r="JCJ47" s="127"/>
      <c r="JCK47" s="127"/>
      <c r="JCL47" s="127"/>
      <c r="JCM47" s="127"/>
      <c r="JCN47" s="127"/>
      <c r="JCO47" s="127"/>
      <c r="JCP47" s="127"/>
      <c r="JCQ47" s="127"/>
      <c r="JCR47" s="127"/>
      <c r="JCS47" s="127"/>
      <c r="JCT47" s="127"/>
      <c r="JCU47" s="127"/>
      <c r="JCV47" s="127"/>
      <c r="JCW47" s="127"/>
      <c r="JCX47" s="127"/>
      <c r="JCY47" s="127"/>
      <c r="JCZ47" s="127"/>
      <c r="JDA47" s="127"/>
      <c r="JDB47" s="127"/>
      <c r="JDC47" s="127"/>
      <c r="JDD47" s="127"/>
      <c r="JDE47" s="127"/>
      <c r="JDF47" s="127"/>
      <c r="JDG47" s="127"/>
      <c r="JDH47" s="127"/>
      <c r="JDI47" s="127"/>
      <c r="JDJ47" s="127"/>
      <c r="JDK47" s="127"/>
      <c r="JDL47" s="127"/>
      <c r="JDM47" s="127"/>
      <c r="JDN47" s="127"/>
      <c r="JDO47" s="127"/>
      <c r="JDP47" s="127"/>
      <c r="JDQ47" s="127"/>
      <c r="JDR47" s="127"/>
      <c r="JDS47" s="127"/>
      <c r="JDT47" s="127"/>
      <c r="JDU47" s="127"/>
      <c r="JDV47" s="127"/>
      <c r="JDW47" s="127"/>
      <c r="JDX47" s="127"/>
      <c r="JDY47" s="127"/>
      <c r="JDZ47" s="127"/>
      <c r="JEA47" s="127"/>
      <c r="JEB47" s="127"/>
      <c r="JEC47" s="127"/>
      <c r="JED47" s="127"/>
      <c r="JEE47" s="127"/>
      <c r="JEF47" s="127"/>
      <c r="JEG47" s="127"/>
      <c r="JEH47" s="127"/>
      <c r="JEI47" s="127"/>
      <c r="JEJ47" s="127"/>
      <c r="JEK47" s="127"/>
      <c r="JEL47" s="127"/>
      <c r="JEM47" s="127"/>
      <c r="JEN47" s="127"/>
      <c r="JEO47" s="127"/>
      <c r="JEP47" s="127"/>
      <c r="JEQ47" s="127"/>
      <c r="JER47" s="127"/>
      <c r="JES47" s="127"/>
      <c r="JET47" s="127"/>
      <c r="JEU47" s="127"/>
      <c r="JEV47" s="127"/>
      <c r="JEW47" s="127"/>
      <c r="JEX47" s="127"/>
      <c r="JEY47" s="127"/>
      <c r="JEZ47" s="127"/>
      <c r="JFA47" s="127"/>
      <c r="JFB47" s="127"/>
      <c r="JFC47" s="127"/>
      <c r="JFD47" s="127"/>
      <c r="JFE47" s="127"/>
      <c r="JFF47" s="127"/>
      <c r="JFG47" s="127"/>
      <c r="JFH47" s="127"/>
      <c r="JFI47" s="127"/>
      <c r="JFJ47" s="127"/>
      <c r="JFK47" s="127"/>
      <c r="JFL47" s="127"/>
      <c r="JFM47" s="127"/>
      <c r="JFN47" s="127"/>
      <c r="JFO47" s="127"/>
      <c r="JFP47" s="127"/>
      <c r="JFQ47" s="127"/>
      <c r="JFR47" s="127"/>
      <c r="JFS47" s="127"/>
      <c r="JFT47" s="127"/>
      <c r="JFU47" s="127"/>
      <c r="JFV47" s="127"/>
      <c r="JFW47" s="127"/>
      <c r="JFX47" s="127"/>
      <c r="JFY47" s="127"/>
      <c r="JFZ47" s="127"/>
      <c r="JGA47" s="127"/>
      <c r="JGB47" s="127"/>
      <c r="JGC47" s="127"/>
      <c r="JGD47" s="127"/>
      <c r="JGE47" s="127"/>
      <c r="JGF47" s="127"/>
      <c r="JGG47" s="127"/>
      <c r="JGH47" s="127"/>
      <c r="JGI47" s="127"/>
      <c r="JGJ47" s="127"/>
      <c r="JGK47" s="127"/>
      <c r="JGL47" s="127"/>
      <c r="JGM47" s="127"/>
      <c r="JGN47" s="127"/>
      <c r="JGO47" s="127"/>
      <c r="JGP47" s="127"/>
      <c r="JGQ47" s="127"/>
      <c r="JGR47" s="127"/>
      <c r="JGS47" s="127"/>
      <c r="JGT47" s="127"/>
      <c r="JGU47" s="127"/>
      <c r="JGV47" s="127"/>
      <c r="JGW47" s="127"/>
      <c r="JGX47" s="127"/>
      <c r="JGY47" s="127"/>
      <c r="JGZ47" s="127"/>
      <c r="JHA47" s="127"/>
      <c r="JHB47" s="127"/>
      <c r="JHC47" s="127"/>
      <c r="JHD47" s="127"/>
      <c r="JHE47" s="127"/>
      <c r="JHF47" s="127"/>
      <c r="JHG47" s="127"/>
      <c r="JHH47" s="127"/>
      <c r="JHI47" s="127"/>
      <c r="JHJ47" s="127"/>
      <c r="JHK47" s="127"/>
      <c r="JHL47" s="127"/>
      <c r="JHM47" s="127"/>
      <c r="JHN47" s="127"/>
      <c r="JHO47" s="127"/>
      <c r="JHP47" s="127"/>
      <c r="JHQ47" s="127"/>
      <c r="JHR47" s="127"/>
      <c r="JHS47" s="127"/>
      <c r="JHT47" s="127"/>
      <c r="JHU47" s="127"/>
      <c r="JHV47" s="127"/>
      <c r="JHW47" s="127"/>
      <c r="JHX47" s="127"/>
      <c r="JHY47" s="127"/>
      <c r="JHZ47" s="127"/>
      <c r="JIA47" s="127"/>
      <c r="JIB47" s="127"/>
      <c r="JIC47" s="127"/>
      <c r="JID47" s="127"/>
      <c r="JIE47" s="127"/>
      <c r="JIF47" s="127"/>
      <c r="JIG47" s="127"/>
      <c r="JIH47" s="127"/>
      <c r="JII47" s="127"/>
      <c r="JIJ47" s="127"/>
      <c r="JIK47" s="127"/>
      <c r="JIL47" s="127"/>
      <c r="JIM47" s="127"/>
      <c r="JIN47" s="127"/>
      <c r="JIO47" s="127"/>
      <c r="JIP47" s="127"/>
      <c r="JIQ47" s="127"/>
      <c r="JIR47" s="127"/>
      <c r="JIS47" s="127"/>
      <c r="JIT47" s="127"/>
      <c r="JIU47" s="127"/>
      <c r="JIV47" s="127"/>
      <c r="JIW47" s="127"/>
      <c r="JIX47" s="127"/>
      <c r="JIY47" s="127"/>
      <c r="JIZ47" s="127"/>
      <c r="JJA47" s="127"/>
      <c r="JJB47" s="127"/>
      <c r="JJC47" s="127"/>
      <c r="JJD47" s="127"/>
      <c r="JJE47" s="127"/>
      <c r="JJF47" s="127"/>
      <c r="JJG47" s="127"/>
      <c r="JJH47" s="127"/>
      <c r="JJI47" s="127"/>
      <c r="JJJ47" s="127"/>
      <c r="JJK47" s="127"/>
      <c r="JJL47" s="127"/>
      <c r="JJM47" s="127"/>
      <c r="JJN47" s="127"/>
      <c r="JJO47" s="127"/>
      <c r="JJP47" s="127"/>
      <c r="JJQ47" s="127"/>
      <c r="JJR47" s="127"/>
      <c r="JJS47" s="127"/>
      <c r="JJT47" s="127"/>
      <c r="JJU47" s="127"/>
      <c r="JJV47" s="127"/>
      <c r="JJW47" s="127"/>
      <c r="JJX47" s="127"/>
      <c r="JJY47" s="127"/>
      <c r="JJZ47" s="127"/>
      <c r="JKA47" s="127"/>
      <c r="JKB47" s="127"/>
      <c r="JKC47" s="127"/>
      <c r="JKD47" s="127"/>
      <c r="JKE47" s="127"/>
      <c r="JKF47" s="127"/>
      <c r="JKG47" s="127"/>
      <c r="JKH47" s="127"/>
      <c r="JKI47" s="127"/>
      <c r="JKJ47" s="127"/>
      <c r="JKK47" s="127"/>
      <c r="JKL47" s="127"/>
      <c r="JKM47" s="127"/>
      <c r="JKN47" s="127"/>
      <c r="JKO47" s="127"/>
      <c r="JKP47" s="127"/>
      <c r="JKQ47" s="127"/>
      <c r="JKR47" s="127"/>
      <c r="JKS47" s="127"/>
      <c r="JKT47" s="127"/>
      <c r="JKU47" s="127"/>
      <c r="JKV47" s="127"/>
      <c r="JKW47" s="127"/>
      <c r="JKX47" s="127"/>
      <c r="JKY47" s="127"/>
      <c r="JKZ47" s="127"/>
      <c r="JLA47" s="127"/>
      <c r="JLB47" s="127"/>
      <c r="JLC47" s="127"/>
      <c r="JLD47" s="127"/>
      <c r="JLE47" s="127"/>
      <c r="JLF47" s="127"/>
      <c r="JLG47" s="127"/>
      <c r="JLH47" s="127"/>
      <c r="JLI47" s="127"/>
      <c r="JLJ47" s="127"/>
      <c r="JLK47" s="127"/>
      <c r="JLL47" s="127"/>
      <c r="JLM47" s="127"/>
      <c r="JLN47" s="127"/>
      <c r="JLO47" s="127"/>
      <c r="JLP47" s="127"/>
      <c r="JLQ47" s="127"/>
      <c r="JLR47" s="127"/>
      <c r="JLS47" s="127"/>
      <c r="JLT47" s="127"/>
      <c r="JLU47" s="127"/>
      <c r="JLV47" s="127"/>
      <c r="JLW47" s="127"/>
      <c r="JLX47" s="127"/>
      <c r="JLY47" s="127"/>
      <c r="JLZ47" s="127"/>
      <c r="JMA47" s="127"/>
      <c r="JMB47" s="127"/>
      <c r="JMC47" s="127"/>
      <c r="JMD47" s="127"/>
      <c r="JME47" s="127"/>
      <c r="JMF47" s="127"/>
      <c r="JMG47" s="127"/>
      <c r="JMH47" s="127"/>
      <c r="JMI47" s="127"/>
      <c r="JMJ47" s="127"/>
      <c r="JMK47" s="127"/>
      <c r="JML47" s="127"/>
      <c r="JMM47" s="127"/>
      <c r="JMN47" s="127"/>
      <c r="JMO47" s="127"/>
      <c r="JMP47" s="127"/>
      <c r="JMQ47" s="127"/>
      <c r="JMR47" s="127"/>
      <c r="JMS47" s="127"/>
      <c r="JMT47" s="127"/>
      <c r="JMU47" s="127"/>
      <c r="JMV47" s="127"/>
      <c r="JMW47" s="127"/>
      <c r="JMX47" s="127"/>
      <c r="JMY47" s="127"/>
      <c r="JMZ47" s="127"/>
      <c r="JNA47" s="127"/>
      <c r="JNB47" s="127"/>
      <c r="JNC47" s="127"/>
      <c r="JND47" s="127"/>
      <c r="JNE47" s="127"/>
      <c r="JNF47" s="127"/>
      <c r="JNG47" s="127"/>
      <c r="JNH47" s="127"/>
      <c r="JNI47" s="127"/>
      <c r="JNJ47" s="127"/>
      <c r="JNK47" s="127"/>
      <c r="JNL47" s="127"/>
      <c r="JNM47" s="127"/>
      <c r="JNN47" s="127"/>
      <c r="JNO47" s="127"/>
      <c r="JNP47" s="127"/>
      <c r="JNQ47" s="127"/>
      <c r="JNR47" s="127"/>
      <c r="JNS47" s="127"/>
      <c r="JNT47" s="127"/>
      <c r="JNU47" s="127"/>
      <c r="JNV47" s="127"/>
      <c r="JNW47" s="127"/>
      <c r="JNX47" s="127"/>
      <c r="JNY47" s="127"/>
      <c r="JNZ47" s="127"/>
      <c r="JOA47" s="127"/>
      <c r="JOB47" s="127"/>
      <c r="JOC47" s="127"/>
      <c r="JOD47" s="127"/>
      <c r="JOE47" s="127"/>
      <c r="JOF47" s="127"/>
      <c r="JOG47" s="127"/>
      <c r="JOH47" s="127"/>
      <c r="JOI47" s="127"/>
      <c r="JOJ47" s="127"/>
      <c r="JOK47" s="127"/>
      <c r="JOL47" s="127"/>
      <c r="JOM47" s="127"/>
      <c r="JON47" s="127"/>
      <c r="JOO47" s="127"/>
      <c r="JOP47" s="127"/>
      <c r="JOQ47" s="127"/>
      <c r="JOR47" s="127"/>
      <c r="JOS47" s="127"/>
      <c r="JOT47" s="127"/>
      <c r="JOU47" s="127"/>
      <c r="JOV47" s="127"/>
      <c r="JOW47" s="127"/>
      <c r="JOX47" s="127"/>
      <c r="JOY47" s="127"/>
      <c r="JOZ47" s="127"/>
      <c r="JPA47" s="127"/>
      <c r="JPB47" s="127"/>
      <c r="JPC47" s="127"/>
      <c r="JPD47" s="127"/>
      <c r="JPE47" s="127"/>
      <c r="JPF47" s="127"/>
      <c r="JPG47" s="127"/>
      <c r="JPH47" s="127"/>
      <c r="JPI47" s="127"/>
      <c r="JPJ47" s="127"/>
      <c r="JPK47" s="127"/>
      <c r="JPL47" s="127"/>
      <c r="JPM47" s="127"/>
      <c r="JPN47" s="127"/>
      <c r="JPO47" s="127"/>
      <c r="JPP47" s="127"/>
      <c r="JPQ47" s="127"/>
      <c r="JPR47" s="127"/>
      <c r="JPS47" s="127"/>
      <c r="JPT47" s="127"/>
      <c r="JPU47" s="127"/>
      <c r="JPV47" s="127"/>
      <c r="JPW47" s="127"/>
      <c r="JPX47" s="127"/>
      <c r="JPY47" s="127"/>
      <c r="JPZ47" s="127"/>
      <c r="JQA47" s="127"/>
      <c r="JQB47" s="127"/>
      <c r="JQC47" s="127"/>
      <c r="JQD47" s="127"/>
      <c r="JQE47" s="127"/>
      <c r="JQF47" s="127"/>
      <c r="JQG47" s="127"/>
      <c r="JQH47" s="127"/>
      <c r="JQI47" s="127"/>
      <c r="JQJ47" s="127"/>
      <c r="JQK47" s="127"/>
      <c r="JQL47" s="127"/>
      <c r="JQM47" s="127"/>
      <c r="JQN47" s="127"/>
      <c r="JQO47" s="127"/>
      <c r="JQP47" s="127"/>
      <c r="JQQ47" s="127"/>
      <c r="JQR47" s="127"/>
      <c r="JQS47" s="127"/>
      <c r="JQT47" s="127"/>
      <c r="JQU47" s="127"/>
      <c r="JQV47" s="127"/>
      <c r="JQW47" s="127"/>
      <c r="JQX47" s="127"/>
      <c r="JQY47" s="127"/>
      <c r="JQZ47" s="127"/>
      <c r="JRA47" s="127"/>
      <c r="JRB47" s="127"/>
      <c r="JRC47" s="127"/>
      <c r="JRD47" s="127"/>
      <c r="JRE47" s="127"/>
      <c r="JRF47" s="127"/>
      <c r="JRG47" s="127"/>
      <c r="JRH47" s="127"/>
      <c r="JRI47" s="127"/>
      <c r="JRJ47" s="127"/>
      <c r="JRK47" s="127"/>
      <c r="JRL47" s="127"/>
      <c r="JRM47" s="127"/>
      <c r="JRN47" s="127"/>
      <c r="JRO47" s="127"/>
      <c r="JRP47" s="127"/>
      <c r="JRQ47" s="127"/>
      <c r="JRR47" s="127"/>
      <c r="JRS47" s="127"/>
      <c r="JRT47" s="127"/>
      <c r="JRU47" s="127"/>
      <c r="JRV47" s="127"/>
      <c r="JRW47" s="127"/>
      <c r="JRX47" s="127"/>
      <c r="JRY47" s="127"/>
      <c r="JRZ47" s="127"/>
      <c r="JSA47" s="127"/>
      <c r="JSB47" s="127"/>
      <c r="JSC47" s="127"/>
      <c r="JSD47" s="127"/>
      <c r="JSE47" s="127"/>
      <c r="JSF47" s="127"/>
      <c r="JSG47" s="127"/>
      <c r="JSH47" s="127"/>
      <c r="JSI47" s="127"/>
      <c r="JSJ47" s="127"/>
      <c r="JSK47" s="127"/>
      <c r="JSL47" s="127"/>
      <c r="JSM47" s="127"/>
      <c r="JSN47" s="127"/>
      <c r="JSO47" s="127"/>
      <c r="JSP47" s="127"/>
      <c r="JSQ47" s="127"/>
      <c r="JSR47" s="127"/>
      <c r="JSS47" s="127"/>
      <c r="JST47" s="127"/>
      <c r="JSU47" s="127"/>
      <c r="JSV47" s="127"/>
      <c r="JSW47" s="127"/>
      <c r="JSX47" s="127"/>
      <c r="JSY47" s="127"/>
      <c r="JSZ47" s="127"/>
      <c r="JTA47" s="127"/>
      <c r="JTB47" s="127"/>
      <c r="JTC47" s="127"/>
      <c r="JTD47" s="127"/>
      <c r="JTE47" s="127"/>
      <c r="JTF47" s="127"/>
      <c r="JTG47" s="127"/>
      <c r="JTH47" s="127"/>
      <c r="JTI47" s="127"/>
      <c r="JTJ47" s="127"/>
      <c r="JTK47" s="127"/>
      <c r="JTL47" s="127"/>
      <c r="JTM47" s="127"/>
      <c r="JTN47" s="127"/>
      <c r="JTO47" s="127"/>
      <c r="JTP47" s="127"/>
      <c r="JTQ47" s="127"/>
      <c r="JTR47" s="127"/>
      <c r="JTS47" s="127"/>
      <c r="JTT47" s="127"/>
      <c r="JTU47" s="127"/>
      <c r="JTV47" s="127"/>
      <c r="JTW47" s="127"/>
      <c r="JTX47" s="127"/>
      <c r="JTY47" s="127"/>
      <c r="JTZ47" s="127"/>
      <c r="JUA47" s="127"/>
      <c r="JUB47" s="127"/>
      <c r="JUC47" s="127"/>
      <c r="JUD47" s="127"/>
      <c r="JUE47" s="127"/>
      <c r="JUF47" s="127"/>
      <c r="JUG47" s="127"/>
      <c r="JUH47" s="127"/>
      <c r="JUI47" s="127"/>
      <c r="JUJ47" s="127"/>
      <c r="JUK47" s="127"/>
      <c r="JUL47" s="127"/>
      <c r="JUM47" s="127"/>
      <c r="JUN47" s="127"/>
      <c r="JUO47" s="127"/>
      <c r="JUP47" s="127"/>
      <c r="JUQ47" s="127"/>
      <c r="JUR47" s="127"/>
      <c r="JUS47" s="127"/>
      <c r="JUT47" s="127"/>
      <c r="JUU47" s="127"/>
      <c r="JUV47" s="127"/>
      <c r="JUW47" s="127"/>
      <c r="JUX47" s="127"/>
      <c r="JUY47" s="127"/>
      <c r="JUZ47" s="127"/>
      <c r="JVA47" s="127"/>
      <c r="JVB47" s="127"/>
      <c r="JVC47" s="127"/>
      <c r="JVD47" s="127"/>
      <c r="JVE47" s="127"/>
      <c r="JVF47" s="127"/>
      <c r="JVG47" s="127"/>
      <c r="JVH47" s="127"/>
      <c r="JVI47" s="127"/>
      <c r="JVJ47" s="127"/>
      <c r="JVK47" s="127"/>
      <c r="JVL47" s="127"/>
      <c r="JVM47" s="127"/>
      <c r="JVN47" s="127"/>
      <c r="JVO47" s="127"/>
      <c r="JVP47" s="127"/>
      <c r="JVQ47" s="127"/>
      <c r="JVR47" s="127"/>
      <c r="JVS47" s="127"/>
      <c r="JVT47" s="127"/>
      <c r="JVU47" s="127"/>
      <c r="JVV47" s="127"/>
      <c r="JVW47" s="127"/>
      <c r="JVX47" s="127"/>
      <c r="JVY47" s="127"/>
      <c r="JVZ47" s="127"/>
      <c r="JWA47" s="127"/>
      <c r="JWB47" s="127"/>
      <c r="JWC47" s="127"/>
      <c r="JWD47" s="127"/>
      <c r="JWE47" s="127"/>
      <c r="JWF47" s="127"/>
      <c r="JWG47" s="127"/>
      <c r="JWH47" s="127"/>
      <c r="JWI47" s="127"/>
      <c r="JWJ47" s="127"/>
      <c r="JWK47" s="127"/>
      <c r="JWL47" s="127"/>
      <c r="JWM47" s="127"/>
      <c r="JWN47" s="127"/>
      <c r="JWO47" s="127"/>
      <c r="JWP47" s="127"/>
      <c r="JWQ47" s="127"/>
      <c r="JWR47" s="127"/>
      <c r="JWS47" s="127"/>
      <c r="JWT47" s="127"/>
      <c r="JWU47" s="127"/>
      <c r="JWV47" s="127"/>
      <c r="JWW47" s="127"/>
      <c r="JWX47" s="127"/>
      <c r="JWY47" s="127"/>
      <c r="JWZ47" s="127"/>
      <c r="JXA47" s="127"/>
      <c r="JXB47" s="127"/>
      <c r="JXC47" s="127"/>
      <c r="JXD47" s="127"/>
      <c r="JXE47" s="127"/>
      <c r="JXF47" s="127"/>
      <c r="JXG47" s="127"/>
      <c r="JXH47" s="127"/>
      <c r="JXI47" s="127"/>
      <c r="JXJ47" s="127"/>
      <c r="JXK47" s="127"/>
      <c r="JXL47" s="127"/>
      <c r="JXM47" s="127"/>
      <c r="JXN47" s="127"/>
      <c r="JXO47" s="127"/>
      <c r="JXP47" s="127"/>
      <c r="JXQ47" s="127"/>
      <c r="JXR47" s="127"/>
      <c r="JXS47" s="127"/>
      <c r="JXT47" s="127"/>
      <c r="JXU47" s="127"/>
      <c r="JXV47" s="127"/>
      <c r="JXW47" s="127"/>
      <c r="JXX47" s="127"/>
      <c r="JXY47" s="127"/>
      <c r="JXZ47" s="127"/>
      <c r="JYA47" s="127"/>
      <c r="JYB47" s="127"/>
      <c r="JYC47" s="127"/>
      <c r="JYD47" s="127"/>
      <c r="JYE47" s="127"/>
      <c r="JYF47" s="127"/>
      <c r="JYG47" s="127"/>
      <c r="JYH47" s="127"/>
      <c r="JYI47" s="127"/>
      <c r="JYJ47" s="127"/>
      <c r="JYK47" s="127"/>
      <c r="JYL47" s="127"/>
      <c r="JYM47" s="127"/>
      <c r="JYN47" s="127"/>
      <c r="JYO47" s="127"/>
      <c r="JYP47" s="127"/>
      <c r="JYQ47" s="127"/>
      <c r="JYR47" s="127"/>
      <c r="JYS47" s="127"/>
      <c r="JYT47" s="127"/>
      <c r="JYU47" s="127"/>
      <c r="JYV47" s="127"/>
      <c r="JYW47" s="127"/>
      <c r="JYX47" s="127"/>
      <c r="JYY47" s="127"/>
      <c r="JYZ47" s="127"/>
      <c r="JZA47" s="127"/>
      <c r="JZB47" s="127"/>
      <c r="JZC47" s="127"/>
      <c r="JZD47" s="127"/>
      <c r="JZE47" s="127"/>
      <c r="JZF47" s="127"/>
      <c r="JZG47" s="127"/>
      <c r="JZH47" s="127"/>
      <c r="JZI47" s="127"/>
      <c r="JZJ47" s="127"/>
      <c r="JZK47" s="127"/>
      <c r="JZL47" s="127"/>
      <c r="JZM47" s="127"/>
      <c r="JZN47" s="127"/>
      <c r="JZO47" s="127"/>
      <c r="JZP47" s="127"/>
      <c r="JZQ47" s="127"/>
      <c r="JZR47" s="127"/>
      <c r="JZS47" s="127"/>
      <c r="JZT47" s="127"/>
      <c r="JZU47" s="127"/>
      <c r="JZV47" s="127"/>
      <c r="JZW47" s="127"/>
      <c r="JZX47" s="127"/>
      <c r="JZY47" s="127"/>
      <c r="JZZ47" s="127"/>
      <c r="KAA47" s="127"/>
      <c r="KAB47" s="127"/>
      <c r="KAC47" s="127"/>
      <c r="KAD47" s="127"/>
      <c r="KAE47" s="127"/>
      <c r="KAF47" s="127"/>
      <c r="KAG47" s="127"/>
      <c r="KAH47" s="127"/>
      <c r="KAI47" s="127"/>
      <c r="KAJ47" s="127"/>
      <c r="KAK47" s="127"/>
      <c r="KAL47" s="127"/>
      <c r="KAM47" s="127"/>
      <c r="KAN47" s="127"/>
      <c r="KAO47" s="127"/>
      <c r="KAP47" s="127"/>
      <c r="KAQ47" s="127"/>
      <c r="KAR47" s="127"/>
      <c r="KAS47" s="127"/>
      <c r="KAT47" s="127"/>
      <c r="KAU47" s="127"/>
      <c r="KAV47" s="127"/>
      <c r="KAW47" s="127"/>
      <c r="KAX47" s="127"/>
      <c r="KAY47" s="127"/>
      <c r="KAZ47" s="127"/>
      <c r="KBA47" s="127"/>
      <c r="KBB47" s="127"/>
      <c r="KBC47" s="127"/>
      <c r="KBD47" s="127"/>
      <c r="KBE47" s="127"/>
      <c r="KBF47" s="127"/>
      <c r="KBG47" s="127"/>
      <c r="KBH47" s="127"/>
      <c r="KBI47" s="127"/>
      <c r="KBJ47" s="127"/>
      <c r="KBK47" s="127"/>
      <c r="KBL47" s="127"/>
      <c r="KBM47" s="127"/>
      <c r="KBN47" s="127"/>
      <c r="KBO47" s="127"/>
      <c r="KBP47" s="127"/>
      <c r="KBQ47" s="127"/>
      <c r="KBR47" s="127"/>
      <c r="KBS47" s="127"/>
      <c r="KBT47" s="127"/>
      <c r="KBU47" s="127"/>
      <c r="KBV47" s="127"/>
      <c r="KBW47" s="127"/>
      <c r="KBX47" s="127"/>
      <c r="KBY47" s="127"/>
      <c r="KBZ47" s="127"/>
      <c r="KCA47" s="127"/>
      <c r="KCB47" s="127"/>
      <c r="KCC47" s="127"/>
      <c r="KCD47" s="127"/>
      <c r="KCE47" s="127"/>
      <c r="KCF47" s="127"/>
      <c r="KCG47" s="127"/>
      <c r="KCH47" s="127"/>
      <c r="KCI47" s="127"/>
      <c r="KCJ47" s="127"/>
      <c r="KCK47" s="127"/>
      <c r="KCL47" s="127"/>
      <c r="KCM47" s="127"/>
      <c r="KCN47" s="127"/>
      <c r="KCO47" s="127"/>
      <c r="KCP47" s="127"/>
      <c r="KCQ47" s="127"/>
      <c r="KCR47" s="127"/>
      <c r="KCS47" s="127"/>
      <c r="KCT47" s="127"/>
      <c r="KCU47" s="127"/>
      <c r="KCV47" s="127"/>
      <c r="KCW47" s="127"/>
      <c r="KCX47" s="127"/>
      <c r="KCY47" s="127"/>
      <c r="KCZ47" s="127"/>
      <c r="KDA47" s="127"/>
      <c r="KDB47" s="127"/>
      <c r="KDC47" s="127"/>
      <c r="KDD47" s="127"/>
      <c r="KDE47" s="127"/>
      <c r="KDF47" s="127"/>
      <c r="KDG47" s="127"/>
      <c r="KDH47" s="127"/>
      <c r="KDI47" s="127"/>
      <c r="KDJ47" s="127"/>
      <c r="KDK47" s="127"/>
      <c r="KDL47" s="127"/>
      <c r="KDM47" s="127"/>
      <c r="KDN47" s="127"/>
      <c r="KDO47" s="127"/>
      <c r="KDP47" s="127"/>
      <c r="KDQ47" s="127"/>
      <c r="KDR47" s="127"/>
      <c r="KDS47" s="127"/>
      <c r="KDT47" s="127"/>
      <c r="KDU47" s="127"/>
      <c r="KDV47" s="127"/>
      <c r="KDW47" s="127"/>
      <c r="KDX47" s="127"/>
      <c r="KDY47" s="127"/>
      <c r="KDZ47" s="127"/>
      <c r="KEA47" s="127"/>
      <c r="KEB47" s="127"/>
      <c r="KEC47" s="127"/>
      <c r="KED47" s="127"/>
      <c r="KEE47" s="127"/>
      <c r="KEF47" s="127"/>
      <c r="KEG47" s="127"/>
      <c r="KEH47" s="127"/>
      <c r="KEI47" s="127"/>
      <c r="KEJ47" s="127"/>
      <c r="KEK47" s="127"/>
      <c r="KEL47" s="127"/>
      <c r="KEM47" s="127"/>
      <c r="KEN47" s="127"/>
      <c r="KEO47" s="127"/>
      <c r="KEP47" s="127"/>
      <c r="KEQ47" s="127"/>
      <c r="KER47" s="127"/>
      <c r="KES47" s="127"/>
      <c r="KET47" s="127"/>
      <c r="KEU47" s="127"/>
      <c r="KEV47" s="127"/>
      <c r="KEW47" s="127"/>
      <c r="KEX47" s="127"/>
      <c r="KEY47" s="127"/>
      <c r="KEZ47" s="127"/>
      <c r="KFA47" s="127"/>
      <c r="KFB47" s="127"/>
      <c r="KFC47" s="127"/>
      <c r="KFD47" s="127"/>
      <c r="KFE47" s="127"/>
      <c r="KFF47" s="127"/>
      <c r="KFG47" s="127"/>
      <c r="KFH47" s="127"/>
      <c r="KFI47" s="127"/>
      <c r="KFJ47" s="127"/>
      <c r="KFK47" s="127"/>
      <c r="KFL47" s="127"/>
      <c r="KFM47" s="127"/>
      <c r="KFN47" s="127"/>
      <c r="KFO47" s="127"/>
      <c r="KFP47" s="127"/>
      <c r="KFQ47" s="127"/>
      <c r="KFR47" s="127"/>
      <c r="KFS47" s="127"/>
      <c r="KFT47" s="127"/>
      <c r="KFU47" s="127"/>
      <c r="KFV47" s="127"/>
      <c r="KFW47" s="127"/>
      <c r="KFX47" s="127"/>
      <c r="KFY47" s="127"/>
      <c r="KFZ47" s="127"/>
      <c r="KGA47" s="127"/>
      <c r="KGB47" s="127"/>
      <c r="KGC47" s="127"/>
      <c r="KGD47" s="127"/>
      <c r="KGE47" s="127"/>
      <c r="KGF47" s="127"/>
      <c r="KGG47" s="127"/>
      <c r="KGH47" s="127"/>
      <c r="KGI47" s="127"/>
      <c r="KGJ47" s="127"/>
      <c r="KGK47" s="127"/>
      <c r="KGL47" s="127"/>
      <c r="KGM47" s="127"/>
      <c r="KGN47" s="127"/>
      <c r="KGO47" s="127"/>
      <c r="KGP47" s="127"/>
      <c r="KGQ47" s="127"/>
      <c r="KGR47" s="127"/>
      <c r="KGS47" s="127"/>
      <c r="KGT47" s="127"/>
      <c r="KGU47" s="127"/>
      <c r="KGV47" s="127"/>
      <c r="KGW47" s="127"/>
      <c r="KGX47" s="127"/>
      <c r="KGY47" s="127"/>
      <c r="KGZ47" s="127"/>
      <c r="KHA47" s="127"/>
      <c r="KHB47" s="127"/>
      <c r="KHC47" s="127"/>
      <c r="KHD47" s="127"/>
      <c r="KHE47" s="127"/>
      <c r="KHF47" s="127"/>
      <c r="KHG47" s="127"/>
      <c r="KHH47" s="127"/>
      <c r="KHI47" s="127"/>
      <c r="KHJ47" s="127"/>
      <c r="KHK47" s="127"/>
      <c r="KHL47" s="127"/>
      <c r="KHM47" s="127"/>
      <c r="KHN47" s="127"/>
      <c r="KHO47" s="127"/>
      <c r="KHP47" s="127"/>
      <c r="KHQ47" s="127"/>
      <c r="KHR47" s="127"/>
      <c r="KHS47" s="127"/>
      <c r="KHT47" s="127"/>
      <c r="KHU47" s="127"/>
      <c r="KHV47" s="127"/>
      <c r="KHW47" s="127"/>
      <c r="KHX47" s="127"/>
      <c r="KHY47" s="127"/>
      <c r="KHZ47" s="127"/>
      <c r="KIA47" s="127"/>
      <c r="KIB47" s="127"/>
      <c r="KIC47" s="127"/>
      <c r="KID47" s="127"/>
      <c r="KIE47" s="127"/>
      <c r="KIF47" s="127"/>
      <c r="KIG47" s="127"/>
      <c r="KIH47" s="127"/>
      <c r="KII47" s="127"/>
      <c r="KIJ47" s="127"/>
      <c r="KIK47" s="127"/>
      <c r="KIL47" s="127"/>
      <c r="KIM47" s="127"/>
      <c r="KIN47" s="127"/>
      <c r="KIO47" s="127"/>
      <c r="KIP47" s="127"/>
      <c r="KIQ47" s="127"/>
      <c r="KIR47" s="127"/>
      <c r="KIS47" s="127"/>
      <c r="KIT47" s="127"/>
      <c r="KIU47" s="127"/>
      <c r="KIV47" s="127"/>
      <c r="KIW47" s="127"/>
      <c r="KIX47" s="127"/>
      <c r="KIY47" s="127"/>
      <c r="KIZ47" s="127"/>
      <c r="KJA47" s="127"/>
      <c r="KJB47" s="127"/>
      <c r="KJC47" s="127"/>
      <c r="KJD47" s="127"/>
      <c r="KJE47" s="127"/>
      <c r="KJF47" s="127"/>
      <c r="KJG47" s="127"/>
      <c r="KJH47" s="127"/>
      <c r="KJI47" s="127"/>
      <c r="KJJ47" s="127"/>
      <c r="KJK47" s="127"/>
      <c r="KJL47" s="127"/>
      <c r="KJM47" s="127"/>
      <c r="KJN47" s="127"/>
      <c r="KJO47" s="127"/>
      <c r="KJP47" s="127"/>
      <c r="KJQ47" s="127"/>
      <c r="KJR47" s="127"/>
      <c r="KJS47" s="127"/>
      <c r="KJT47" s="127"/>
      <c r="KJU47" s="127"/>
      <c r="KJV47" s="127"/>
      <c r="KJW47" s="127"/>
      <c r="KJX47" s="127"/>
      <c r="KJY47" s="127"/>
      <c r="KJZ47" s="127"/>
      <c r="KKA47" s="127"/>
      <c r="KKB47" s="127"/>
      <c r="KKC47" s="127"/>
      <c r="KKD47" s="127"/>
      <c r="KKE47" s="127"/>
      <c r="KKF47" s="127"/>
      <c r="KKG47" s="127"/>
      <c r="KKH47" s="127"/>
      <c r="KKI47" s="127"/>
      <c r="KKJ47" s="127"/>
      <c r="KKK47" s="127"/>
      <c r="KKL47" s="127"/>
      <c r="KKM47" s="127"/>
      <c r="KKN47" s="127"/>
      <c r="KKO47" s="127"/>
      <c r="KKP47" s="127"/>
      <c r="KKQ47" s="127"/>
      <c r="KKR47" s="127"/>
      <c r="KKS47" s="127"/>
      <c r="KKT47" s="127"/>
      <c r="KKU47" s="127"/>
      <c r="KKV47" s="127"/>
      <c r="KKW47" s="127"/>
      <c r="KKX47" s="127"/>
      <c r="KKY47" s="127"/>
      <c r="KKZ47" s="127"/>
      <c r="KLA47" s="127"/>
      <c r="KLB47" s="127"/>
      <c r="KLC47" s="127"/>
      <c r="KLD47" s="127"/>
      <c r="KLE47" s="127"/>
      <c r="KLF47" s="127"/>
      <c r="KLG47" s="127"/>
      <c r="KLH47" s="127"/>
      <c r="KLI47" s="127"/>
      <c r="KLJ47" s="127"/>
      <c r="KLK47" s="127"/>
      <c r="KLL47" s="127"/>
      <c r="KLM47" s="127"/>
      <c r="KLN47" s="127"/>
      <c r="KLO47" s="127"/>
      <c r="KLP47" s="127"/>
      <c r="KLQ47" s="127"/>
      <c r="KLR47" s="127"/>
      <c r="KLS47" s="127"/>
      <c r="KLT47" s="127"/>
      <c r="KLU47" s="127"/>
      <c r="KLV47" s="127"/>
      <c r="KLW47" s="127"/>
      <c r="KLX47" s="127"/>
      <c r="KLY47" s="127"/>
      <c r="KLZ47" s="127"/>
      <c r="KMA47" s="127"/>
      <c r="KMB47" s="127"/>
      <c r="KMC47" s="127"/>
      <c r="KMD47" s="127"/>
      <c r="KME47" s="127"/>
      <c r="KMF47" s="127"/>
      <c r="KMG47" s="127"/>
      <c r="KMH47" s="127"/>
      <c r="KMI47" s="127"/>
      <c r="KMJ47" s="127"/>
      <c r="KMK47" s="127"/>
      <c r="KML47" s="127"/>
      <c r="KMM47" s="127"/>
      <c r="KMN47" s="127"/>
      <c r="KMO47" s="127"/>
      <c r="KMP47" s="127"/>
      <c r="KMQ47" s="127"/>
      <c r="KMR47" s="127"/>
      <c r="KMS47" s="127"/>
      <c r="KMT47" s="127"/>
      <c r="KMU47" s="127"/>
      <c r="KMV47" s="127"/>
      <c r="KMW47" s="127"/>
      <c r="KMX47" s="127"/>
      <c r="KMY47" s="127"/>
      <c r="KMZ47" s="127"/>
      <c r="KNA47" s="127"/>
      <c r="KNB47" s="127"/>
      <c r="KNC47" s="127"/>
      <c r="KND47" s="127"/>
      <c r="KNE47" s="127"/>
      <c r="KNF47" s="127"/>
      <c r="KNG47" s="127"/>
      <c r="KNH47" s="127"/>
      <c r="KNI47" s="127"/>
      <c r="KNJ47" s="127"/>
      <c r="KNK47" s="127"/>
      <c r="KNL47" s="127"/>
      <c r="KNM47" s="127"/>
      <c r="KNN47" s="127"/>
      <c r="KNO47" s="127"/>
      <c r="KNP47" s="127"/>
      <c r="KNQ47" s="127"/>
      <c r="KNR47" s="127"/>
      <c r="KNS47" s="127"/>
      <c r="KNT47" s="127"/>
      <c r="KNU47" s="127"/>
      <c r="KNV47" s="127"/>
      <c r="KNW47" s="127"/>
      <c r="KNX47" s="127"/>
      <c r="KNY47" s="127"/>
      <c r="KNZ47" s="127"/>
      <c r="KOA47" s="127"/>
      <c r="KOB47" s="127"/>
      <c r="KOC47" s="127"/>
      <c r="KOD47" s="127"/>
      <c r="KOE47" s="127"/>
      <c r="KOF47" s="127"/>
      <c r="KOG47" s="127"/>
      <c r="KOH47" s="127"/>
      <c r="KOI47" s="127"/>
      <c r="KOJ47" s="127"/>
      <c r="KOK47" s="127"/>
      <c r="KOL47" s="127"/>
      <c r="KOM47" s="127"/>
      <c r="KON47" s="127"/>
      <c r="KOO47" s="127"/>
      <c r="KOP47" s="127"/>
      <c r="KOQ47" s="127"/>
      <c r="KOR47" s="127"/>
      <c r="KOS47" s="127"/>
      <c r="KOT47" s="127"/>
      <c r="KOU47" s="127"/>
      <c r="KOV47" s="127"/>
      <c r="KOW47" s="127"/>
      <c r="KOX47" s="127"/>
      <c r="KOY47" s="127"/>
      <c r="KOZ47" s="127"/>
      <c r="KPA47" s="127"/>
      <c r="KPB47" s="127"/>
      <c r="KPC47" s="127"/>
      <c r="KPD47" s="127"/>
      <c r="KPE47" s="127"/>
      <c r="KPF47" s="127"/>
      <c r="KPG47" s="127"/>
      <c r="KPH47" s="127"/>
      <c r="KPI47" s="127"/>
      <c r="KPJ47" s="127"/>
      <c r="KPK47" s="127"/>
      <c r="KPL47" s="127"/>
      <c r="KPM47" s="127"/>
      <c r="KPN47" s="127"/>
      <c r="KPO47" s="127"/>
      <c r="KPP47" s="127"/>
      <c r="KPQ47" s="127"/>
      <c r="KPR47" s="127"/>
      <c r="KPS47" s="127"/>
      <c r="KPT47" s="127"/>
      <c r="KPU47" s="127"/>
      <c r="KPV47" s="127"/>
      <c r="KPW47" s="127"/>
      <c r="KPX47" s="127"/>
      <c r="KPY47" s="127"/>
      <c r="KPZ47" s="127"/>
      <c r="KQA47" s="127"/>
      <c r="KQB47" s="127"/>
      <c r="KQC47" s="127"/>
      <c r="KQD47" s="127"/>
      <c r="KQE47" s="127"/>
      <c r="KQF47" s="127"/>
      <c r="KQG47" s="127"/>
      <c r="KQH47" s="127"/>
      <c r="KQI47" s="127"/>
      <c r="KQJ47" s="127"/>
      <c r="KQK47" s="127"/>
      <c r="KQL47" s="127"/>
      <c r="KQM47" s="127"/>
      <c r="KQN47" s="127"/>
      <c r="KQO47" s="127"/>
      <c r="KQP47" s="127"/>
      <c r="KQQ47" s="127"/>
      <c r="KQR47" s="127"/>
      <c r="KQS47" s="127"/>
      <c r="KQT47" s="127"/>
      <c r="KQU47" s="127"/>
      <c r="KQV47" s="127"/>
      <c r="KQW47" s="127"/>
      <c r="KQX47" s="127"/>
      <c r="KQY47" s="127"/>
      <c r="KQZ47" s="127"/>
      <c r="KRA47" s="127"/>
      <c r="KRB47" s="127"/>
      <c r="KRC47" s="127"/>
      <c r="KRD47" s="127"/>
      <c r="KRE47" s="127"/>
      <c r="KRF47" s="127"/>
      <c r="KRG47" s="127"/>
      <c r="KRH47" s="127"/>
      <c r="KRI47" s="127"/>
      <c r="KRJ47" s="127"/>
      <c r="KRK47" s="127"/>
      <c r="KRL47" s="127"/>
      <c r="KRM47" s="127"/>
      <c r="KRN47" s="127"/>
      <c r="KRO47" s="127"/>
      <c r="KRP47" s="127"/>
      <c r="KRQ47" s="127"/>
      <c r="KRR47" s="127"/>
      <c r="KRS47" s="127"/>
      <c r="KRT47" s="127"/>
      <c r="KRU47" s="127"/>
      <c r="KRV47" s="127"/>
      <c r="KRW47" s="127"/>
      <c r="KRX47" s="127"/>
      <c r="KRY47" s="127"/>
      <c r="KRZ47" s="127"/>
      <c r="KSA47" s="127"/>
      <c r="KSB47" s="127"/>
      <c r="KSC47" s="127"/>
      <c r="KSD47" s="127"/>
      <c r="KSE47" s="127"/>
      <c r="KSF47" s="127"/>
      <c r="KSG47" s="127"/>
      <c r="KSH47" s="127"/>
      <c r="KSI47" s="127"/>
      <c r="KSJ47" s="127"/>
      <c r="KSK47" s="127"/>
      <c r="KSL47" s="127"/>
      <c r="KSM47" s="127"/>
      <c r="KSN47" s="127"/>
      <c r="KSO47" s="127"/>
      <c r="KSP47" s="127"/>
      <c r="KSQ47" s="127"/>
      <c r="KSR47" s="127"/>
      <c r="KSS47" s="127"/>
      <c r="KST47" s="127"/>
      <c r="KSU47" s="127"/>
      <c r="KSV47" s="127"/>
      <c r="KSW47" s="127"/>
      <c r="KSX47" s="127"/>
      <c r="KSY47" s="127"/>
      <c r="KSZ47" s="127"/>
      <c r="KTA47" s="127"/>
      <c r="KTB47" s="127"/>
      <c r="KTC47" s="127"/>
      <c r="KTD47" s="127"/>
      <c r="KTE47" s="127"/>
      <c r="KTF47" s="127"/>
      <c r="KTG47" s="127"/>
      <c r="KTH47" s="127"/>
      <c r="KTI47" s="127"/>
      <c r="KTJ47" s="127"/>
      <c r="KTK47" s="127"/>
      <c r="KTL47" s="127"/>
      <c r="KTM47" s="127"/>
      <c r="KTN47" s="127"/>
      <c r="KTO47" s="127"/>
      <c r="KTP47" s="127"/>
      <c r="KTQ47" s="127"/>
      <c r="KTR47" s="127"/>
      <c r="KTS47" s="127"/>
      <c r="KTT47" s="127"/>
      <c r="KTU47" s="127"/>
      <c r="KTV47" s="127"/>
      <c r="KTW47" s="127"/>
      <c r="KTX47" s="127"/>
      <c r="KTY47" s="127"/>
      <c r="KTZ47" s="127"/>
      <c r="KUA47" s="127"/>
      <c r="KUB47" s="127"/>
      <c r="KUC47" s="127"/>
      <c r="KUD47" s="127"/>
      <c r="KUE47" s="127"/>
      <c r="KUF47" s="127"/>
      <c r="KUG47" s="127"/>
      <c r="KUH47" s="127"/>
      <c r="KUI47" s="127"/>
      <c r="KUJ47" s="127"/>
      <c r="KUK47" s="127"/>
      <c r="KUL47" s="127"/>
      <c r="KUM47" s="127"/>
      <c r="KUN47" s="127"/>
      <c r="KUO47" s="127"/>
      <c r="KUP47" s="127"/>
      <c r="KUQ47" s="127"/>
      <c r="KUR47" s="127"/>
      <c r="KUS47" s="127"/>
      <c r="KUT47" s="127"/>
      <c r="KUU47" s="127"/>
      <c r="KUV47" s="127"/>
      <c r="KUW47" s="127"/>
      <c r="KUX47" s="127"/>
      <c r="KUY47" s="127"/>
      <c r="KUZ47" s="127"/>
      <c r="KVA47" s="127"/>
      <c r="KVB47" s="127"/>
      <c r="KVC47" s="127"/>
      <c r="KVD47" s="127"/>
      <c r="KVE47" s="127"/>
      <c r="KVF47" s="127"/>
      <c r="KVG47" s="127"/>
      <c r="KVH47" s="127"/>
      <c r="KVI47" s="127"/>
      <c r="KVJ47" s="127"/>
      <c r="KVK47" s="127"/>
      <c r="KVL47" s="127"/>
      <c r="KVM47" s="127"/>
      <c r="KVN47" s="127"/>
      <c r="KVO47" s="127"/>
      <c r="KVP47" s="127"/>
      <c r="KVQ47" s="127"/>
      <c r="KVR47" s="127"/>
      <c r="KVS47" s="127"/>
      <c r="KVT47" s="127"/>
      <c r="KVU47" s="127"/>
      <c r="KVV47" s="127"/>
      <c r="KVW47" s="127"/>
      <c r="KVX47" s="127"/>
      <c r="KVY47" s="127"/>
      <c r="KVZ47" s="127"/>
      <c r="KWA47" s="127"/>
      <c r="KWB47" s="127"/>
      <c r="KWC47" s="127"/>
      <c r="KWD47" s="127"/>
      <c r="KWE47" s="127"/>
      <c r="KWF47" s="127"/>
      <c r="KWG47" s="127"/>
      <c r="KWH47" s="127"/>
      <c r="KWI47" s="127"/>
      <c r="KWJ47" s="127"/>
      <c r="KWK47" s="127"/>
      <c r="KWL47" s="127"/>
      <c r="KWM47" s="127"/>
      <c r="KWN47" s="127"/>
      <c r="KWO47" s="127"/>
      <c r="KWP47" s="127"/>
      <c r="KWQ47" s="127"/>
      <c r="KWR47" s="127"/>
      <c r="KWS47" s="127"/>
      <c r="KWT47" s="127"/>
      <c r="KWU47" s="127"/>
      <c r="KWV47" s="127"/>
      <c r="KWW47" s="127"/>
      <c r="KWX47" s="127"/>
      <c r="KWY47" s="127"/>
      <c r="KWZ47" s="127"/>
      <c r="KXA47" s="127"/>
      <c r="KXB47" s="127"/>
      <c r="KXC47" s="127"/>
      <c r="KXD47" s="127"/>
      <c r="KXE47" s="127"/>
      <c r="KXF47" s="127"/>
      <c r="KXG47" s="127"/>
      <c r="KXH47" s="127"/>
      <c r="KXI47" s="127"/>
      <c r="KXJ47" s="127"/>
      <c r="KXK47" s="127"/>
      <c r="KXL47" s="127"/>
      <c r="KXM47" s="127"/>
      <c r="KXN47" s="127"/>
      <c r="KXO47" s="127"/>
      <c r="KXP47" s="127"/>
      <c r="KXQ47" s="127"/>
      <c r="KXR47" s="127"/>
      <c r="KXS47" s="127"/>
      <c r="KXT47" s="127"/>
      <c r="KXU47" s="127"/>
      <c r="KXV47" s="127"/>
      <c r="KXW47" s="127"/>
      <c r="KXX47" s="127"/>
      <c r="KXY47" s="127"/>
      <c r="KXZ47" s="127"/>
      <c r="KYA47" s="127"/>
      <c r="KYB47" s="127"/>
      <c r="KYC47" s="127"/>
      <c r="KYD47" s="127"/>
      <c r="KYE47" s="127"/>
      <c r="KYF47" s="127"/>
      <c r="KYG47" s="127"/>
      <c r="KYH47" s="127"/>
      <c r="KYI47" s="127"/>
      <c r="KYJ47" s="127"/>
      <c r="KYK47" s="127"/>
      <c r="KYL47" s="127"/>
      <c r="KYM47" s="127"/>
      <c r="KYN47" s="127"/>
      <c r="KYO47" s="127"/>
      <c r="KYP47" s="127"/>
      <c r="KYQ47" s="127"/>
      <c r="KYR47" s="127"/>
      <c r="KYS47" s="127"/>
      <c r="KYT47" s="127"/>
      <c r="KYU47" s="127"/>
      <c r="KYV47" s="127"/>
      <c r="KYW47" s="127"/>
      <c r="KYX47" s="127"/>
      <c r="KYY47" s="127"/>
      <c r="KYZ47" s="127"/>
      <c r="KZA47" s="127"/>
      <c r="KZB47" s="127"/>
      <c r="KZC47" s="127"/>
      <c r="KZD47" s="127"/>
      <c r="KZE47" s="127"/>
      <c r="KZF47" s="127"/>
      <c r="KZG47" s="127"/>
      <c r="KZH47" s="127"/>
      <c r="KZI47" s="127"/>
      <c r="KZJ47" s="127"/>
      <c r="KZK47" s="127"/>
      <c r="KZL47" s="127"/>
      <c r="KZM47" s="127"/>
      <c r="KZN47" s="127"/>
      <c r="KZO47" s="127"/>
      <c r="KZP47" s="127"/>
      <c r="KZQ47" s="127"/>
      <c r="KZR47" s="127"/>
      <c r="KZS47" s="127"/>
      <c r="KZT47" s="127"/>
      <c r="KZU47" s="127"/>
      <c r="KZV47" s="127"/>
      <c r="KZW47" s="127"/>
      <c r="KZX47" s="127"/>
      <c r="KZY47" s="127"/>
      <c r="KZZ47" s="127"/>
      <c r="LAA47" s="127"/>
      <c r="LAB47" s="127"/>
      <c r="LAC47" s="127"/>
      <c r="LAD47" s="127"/>
      <c r="LAE47" s="127"/>
      <c r="LAF47" s="127"/>
      <c r="LAG47" s="127"/>
      <c r="LAH47" s="127"/>
      <c r="LAI47" s="127"/>
      <c r="LAJ47" s="127"/>
      <c r="LAK47" s="127"/>
      <c r="LAL47" s="127"/>
      <c r="LAM47" s="127"/>
      <c r="LAN47" s="127"/>
      <c r="LAO47" s="127"/>
      <c r="LAP47" s="127"/>
      <c r="LAQ47" s="127"/>
      <c r="LAR47" s="127"/>
      <c r="LAS47" s="127"/>
      <c r="LAT47" s="127"/>
      <c r="LAU47" s="127"/>
      <c r="LAV47" s="127"/>
      <c r="LAW47" s="127"/>
      <c r="LAX47" s="127"/>
      <c r="LAY47" s="127"/>
      <c r="LAZ47" s="127"/>
      <c r="LBA47" s="127"/>
      <c r="LBB47" s="127"/>
      <c r="LBC47" s="127"/>
      <c r="LBD47" s="127"/>
      <c r="LBE47" s="127"/>
      <c r="LBF47" s="127"/>
      <c r="LBG47" s="127"/>
      <c r="LBH47" s="127"/>
      <c r="LBI47" s="127"/>
      <c r="LBJ47" s="127"/>
      <c r="LBK47" s="127"/>
      <c r="LBL47" s="127"/>
      <c r="LBM47" s="127"/>
      <c r="LBN47" s="127"/>
      <c r="LBO47" s="127"/>
      <c r="LBP47" s="127"/>
      <c r="LBQ47" s="127"/>
      <c r="LBR47" s="127"/>
      <c r="LBS47" s="127"/>
      <c r="LBT47" s="127"/>
      <c r="LBU47" s="127"/>
      <c r="LBV47" s="127"/>
      <c r="LBW47" s="127"/>
      <c r="LBX47" s="127"/>
      <c r="LBY47" s="127"/>
      <c r="LBZ47" s="127"/>
      <c r="LCA47" s="127"/>
      <c r="LCB47" s="127"/>
      <c r="LCC47" s="127"/>
      <c r="LCD47" s="127"/>
      <c r="LCE47" s="127"/>
      <c r="LCF47" s="127"/>
      <c r="LCG47" s="127"/>
      <c r="LCH47" s="127"/>
      <c r="LCI47" s="127"/>
      <c r="LCJ47" s="127"/>
      <c r="LCK47" s="127"/>
      <c r="LCL47" s="127"/>
      <c r="LCM47" s="127"/>
      <c r="LCN47" s="127"/>
      <c r="LCO47" s="127"/>
      <c r="LCP47" s="127"/>
      <c r="LCQ47" s="127"/>
      <c r="LCR47" s="127"/>
      <c r="LCS47" s="127"/>
      <c r="LCT47" s="127"/>
      <c r="LCU47" s="127"/>
      <c r="LCV47" s="127"/>
      <c r="LCW47" s="127"/>
      <c r="LCX47" s="127"/>
      <c r="LCY47" s="127"/>
      <c r="LCZ47" s="127"/>
      <c r="LDA47" s="127"/>
      <c r="LDB47" s="127"/>
      <c r="LDC47" s="127"/>
      <c r="LDD47" s="127"/>
      <c r="LDE47" s="127"/>
      <c r="LDF47" s="127"/>
      <c r="LDG47" s="127"/>
      <c r="LDH47" s="127"/>
      <c r="LDI47" s="127"/>
      <c r="LDJ47" s="127"/>
      <c r="LDK47" s="127"/>
      <c r="LDL47" s="127"/>
      <c r="LDM47" s="127"/>
      <c r="LDN47" s="127"/>
      <c r="LDO47" s="127"/>
      <c r="LDP47" s="127"/>
      <c r="LDQ47" s="127"/>
      <c r="LDR47" s="127"/>
      <c r="LDS47" s="127"/>
      <c r="LDT47" s="127"/>
      <c r="LDU47" s="127"/>
      <c r="LDV47" s="127"/>
      <c r="LDW47" s="127"/>
      <c r="LDX47" s="127"/>
      <c r="LDY47" s="127"/>
      <c r="LDZ47" s="127"/>
      <c r="LEA47" s="127"/>
      <c r="LEB47" s="127"/>
      <c r="LEC47" s="127"/>
      <c r="LED47" s="127"/>
      <c r="LEE47" s="127"/>
      <c r="LEF47" s="127"/>
      <c r="LEG47" s="127"/>
      <c r="LEH47" s="127"/>
      <c r="LEI47" s="127"/>
      <c r="LEJ47" s="127"/>
      <c r="LEK47" s="127"/>
      <c r="LEL47" s="127"/>
      <c r="LEM47" s="127"/>
      <c r="LEN47" s="127"/>
      <c r="LEO47" s="127"/>
      <c r="LEP47" s="127"/>
      <c r="LEQ47" s="127"/>
      <c r="LER47" s="127"/>
      <c r="LES47" s="127"/>
      <c r="LET47" s="127"/>
      <c r="LEU47" s="127"/>
      <c r="LEV47" s="127"/>
      <c r="LEW47" s="127"/>
      <c r="LEX47" s="127"/>
      <c r="LEY47" s="127"/>
      <c r="LEZ47" s="127"/>
      <c r="LFA47" s="127"/>
      <c r="LFB47" s="127"/>
      <c r="LFC47" s="127"/>
      <c r="LFD47" s="127"/>
      <c r="LFE47" s="127"/>
      <c r="LFF47" s="127"/>
      <c r="LFG47" s="127"/>
      <c r="LFH47" s="127"/>
      <c r="LFI47" s="127"/>
      <c r="LFJ47" s="127"/>
      <c r="LFK47" s="127"/>
      <c r="LFL47" s="127"/>
      <c r="LFM47" s="127"/>
      <c r="LFN47" s="127"/>
      <c r="LFO47" s="127"/>
      <c r="LFP47" s="127"/>
      <c r="LFQ47" s="127"/>
      <c r="LFR47" s="127"/>
      <c r="LFS47" s="127"/>
      <c r="LFT47" s="127"/>
      <c r="LFU47" s="127"/>
      <c r="LFV47" s="127"/>
      <c r="LFW47" s="127"/>
      <c r="LFX47" s="127"/>
      <c r="LFY47" s="127"/>
      <c r="LFZ47" s="127"/>
      <c r="LGA47" s="127"/>
      <c r="LGB47" s="127"/>
      <c r="LGC47" s="127"/>
      <c r="LGD47" s="127"/>
      <c r="LGE47" s="127"/>
      <c r="LGF47" s="127"/>
      <c r="LGG47" s="127"/>
      <c r="LGH47" s="127"/>
      <c r="LGI47" s="127"/>
      <c r="LGJ47" s="127"/>
      <c r="LGK47" s="127"/>
      <c r="LGL47" s="127"/>
      <c r="LGM47" s="127"/>
      <c r="LGN47" s="127"/>
      <c r="LGO47" s="127"/>
      <c r="LGP47" s="127"/>
      <c r="LGQ47" s="127"/>
      <c r="LGR47" s="127"/>
      <c r="LGS47" s="127"/>
      <c r="LGT47" s="127"/>
      <c r="LGU47" s="127"/>
      <c r="LGV47" s="127"/>
      <c r="LGW47" s="127"/>
      <c r="LGX47" s="127"/>
      <c r="LGY47" s="127"/>
      <c r="LGZ47" s="127"/>
      <c r="LHA47" s="127"/>
      <c r="LHB47" s="127"/>
      <c r="LHC47" s="127"/>
      <c r="LHD47" s="127"/>
      <c r="LHE47" s="127"/>
      <c r="LHF47" s="127"/>
      <c r="LHG47" s="127"/>
      <c r="LHH47" s="127"/>
      <c r="LHI47" s="127"/>
      <c r="LHJ47" s="127"/>
      <c r="LHK47" s="127"/>
      <c r="LHL47" s="127"/>
      <c r="LHM47" s="127"/>
      <c r="LHN47" s="127"/>
      <c r="LHO47" s="127"/>
      <c r="LHP47" s="127"/>
      <c r="LHQ47" s="127"/>
      <c r="LHR47" s="127"/>
      <c r="LHS47" s="127"/>
      <c r="LHT47" s="127"/>
      <c r="LHU47" s="127"/>
      <c r="LHV47" s="127"/>
      <c r="LHW47" s="127"/>
      <c r="LHX47" s="127"/>
      <c r="LHY47" s="127"/>
      <c r="LHZ47" s="127"/>
      <c r="LIA47" s="127"/>
      <c r="LIB47" s="127"/>
      <c r="LIC47" s="127"/>
      <c r="LID47" s="127"/>
      <c r="LIE47" s="127"/>
      <c r="LIF47" s="127"/>
      <c r="LIG47" s="127"/>
      <c r="LIH47" s="127"/>
      <c r="LII47" s="127"/>
      <c r="LIJ47" s="127"/>
      <c r="LIK47" s="127"/>
      <c r="LIL47" s="127"/>
      <c r="LIM47" s="127"/>
      <c r="LIN47" s="127"/>
      <c r="LIO47" s="127"/>
      <c r="LIP47" s="127"/>
      <c r="LIQ47" s="127"/>
      <c r="LIR47" s="127"/>
      <c r="LIS47" s="127"/>
      <c r="LIT47" s="127"/>
      <c r="LIU47" s="127"/>
      <c r="LIV47" s="127"/>
      <c r="LIW47" s="127"/>
      <c r="LIX47" s="127"/>
      <c r="LIY47" s="127"/>
      <c r="LIZ47" s="127"/>
      <c r="LJA47" s="127"/>
      <c r="LJB47" s="127"/>
      <c r="LJC47" s="127"/>
      <c r="LJD47" s="127"/>
      <c r="LJE47" s="127"/>
      <c r="LJF47" s="127"/>
      <c r="LJG47" s="127"/>
      <c r="LJH47" s="127"/>
      <c r="LJI47" s="127"/>
      <c r="LJJ47" s="127"/>
      <c r="LJK47" s="127"/>
      <c r="LJL47" s="127"/>
      <c r="LJM47" s="127"/>
      <c r="LJN47" s="127"/>
      <c r="LJO47" s="127"/>
      <c r="LJP47" s="127"/>
      <c r="LJQ47" s="127"/>
      <c r="LJR47" s="127"/>
      <c r="LJS47" s="127"/>
      <c r="LJT47" s="127"/>
      <c r="LJU47" s="127"/>
      <c r="LJV47" s="127"/>
      <c r="LJW47" s="127"/>
      <c r="LJX47" s="127"/>
      <c r="LJY47" s="127"/>
      <c r="LJZ47" s="127"/>
      <c r="LKA47" s="127"/>
      <c r="LKB47" s="127"/>
      <c r="LKC47" s="127"/>
      <c r="LKD47" s="127"/>
      <c r="LKE47" s="127"/>
      <c r="LKF47" s="127"/>
      <c r="LKG47" s="127"/>
      <c r="LKH47" s="127"/>
      <c r="LKI47" s="127"/>
      <c r="LKJ47" s="127"/>
      <c r="LKK47" s="127"/>
      <c r="LKL47" s="127"/>
      <c r="LKM47" s="127"/>
      <c r="LKN47" s="127"/>
      <c r="LKO47" s="127"/>
      <c r="LKP47" s="127"/>
      <c r="LKQ47" s="127"/>
      <c r="LKR47" s="127"/>
      <c r="LKS47" s="127"/>
      <c r="LKT47" s="127"/>
      <c r="LKU47" s="127"/>
      <c r="LKV47" s="127"/>
      <c r="LKW47" s="127"/>
      <c r="LKX47" s="127"/>
      <c r="LKY47" s="127"/>
      <c r="LKZ47" s="127"/>
      <c r="LLA47" s="127"/>
      <c r="LLB47" s="127"/>
      <c r="LLC47" s="127"/>
      <c r="LLD47" s="127"/>
      <c r="LLE47" s="127"/>
      <c r="LLF47" s="127"/>
      <c r="LLG47" s="127"/>
      <c r="LLH47" s="127"/>
      <c r="LLI47" s="127"/>
      <c r="LLJ47" s="127"/>
      <c r="LLK47" s="127"/>
      <c r="LLL47" s="127"/>
      <c r="LLM47" s="127"/>
      <c r="LLN47" s="127"/>
      <c r="LLO47" s="127"/>
      <c r="LLP47" s="127"/>
      <c r="LLQ47" s="127"/>
      <c r="LLR47" s="127"/>
      <c r="LLS47" s="127"/>
      <c r="LLT47" s="127"/>
      <c r="LLU47" s="127"/>
      <c r="LLV47" s="127"/>
      <c r="LLW47" s="127"/>
      <c r="LLX47" s="127"/>
      <c r="LLY47" s="127"/>
      <c r="LLZ47" s="127"/>
      <c r="LMA47" s="127"/>
      <c r="LMB47" s="127"/>
      <c r="LMC47" s="127"/>
      <c r="LMD47" s="127"/>
      <c r="LME47" s="127"/>
      <c r="LMF47" s="127"/>
      <c r="LMG47" s="127"/>
      <c r="LMH47" s="127"/>
      <c r="LMI47" s="127"/>
      <c r="LMJ47" s="127"/>
      <c r="LMK47" s="127"/>
      <c r="LML47" s="127"/>
      <c r="LMM47" s="127"/>
      <c r="LMN47" s="127"/>
      <c r="LMO47" s="127"/>
      <c r="LMP47" s="127"/>
      <c r="LMQ47" s="127"/>
      <c r="LMR47" s="127"/>
      <c r="LMS47" s="127"/>
      <c r="LMT47" s="127"/>
      <c r="LMU47" s="127"/>
      <c r="LMV47" s="127"/>
      <c r="LMW47" s="127"/>
      <c r="LMX47" s="127"/>
      <c r="LMY47" s="127"/>
      <c r="LMZ47" s="127"/>
      <c r="LNA47" s="127"/>
      <c r="LNB47" s="127"/>
      <c r="LNC47" s="127"/>
      <c r="LND47" s="127"/>
      <c r="LNE47" s="127"/>
      <c r="LNF47" s="127"/>
      <c r="LNG47" s="127"/>
      <c r="LNH47" s="127"/>
      <c r="LNI47" s="127"/>
      <c r="LNJ47" s="127"/>
      <c r="LNK47" s="127"/>
      <c r="LNL47" s="127"/>
      <c r="LNM47" s="127"/>
      <c r="LNN47" s="127"/>
      <c r="LNO47" s="127"/>
      <c r="LNP47" s="127"/>
      <c r="LNQ47" s="127"/>
      <c r="LNR47" s="127"/>
      <c r="LNS47" s="127"/>
      <c r="LNT47" s="127"/>
      <c r="LNU47" s="127"/>
      <c r="LNV47" s="127"/>
      <c r="LNW47" s="127"/>
      <c r="LNX47" s="127"/>
      <c r="LNY47" s="127"/>
      <c r="LNZ47" s="127"/>
      <c r="LOA47" s="127"/>
      <c r="LOB47" s="127"/>
      <c r="LOC47" s="127"/>
      <c r="LOD47" s="127"/>
      <c r="LOE47" s="127"/>
      <c r="LOF47" s="127"/>
      <c r="LOG47" s="127"/>
      <c r="LOH47" s="127"/>
      <c r="LOI47" s="127"/>
      <c r="LOJ47" s="127"/>
      <c r="LOK47" s="127"/>
      <c r="LOL47" s="127"/>
      <c r="LOM47" s="127"/>
      <c r="LON47" s="127"/>
      <c r="LOO47" s="127"/>
      <c r="LOP47" s="127"/>
      <c r="LOQ47" s="127"/>
      <c r="LOR47" s="127"/>
      <c r="LOS47" s="127"/>
      <c r="LOT47" s="127"/>
      <c r="LOU47" s="127"/>
      <c r="LOV47" s="127"/>
      <c r="LOW47" s="127"/>
      <c r="LOX47" s="127"/>
      <c r="LOY47" s="127"/>
      <c r="LOZ47" s="127"/>
      <c r="LPA47" s="127"/>
      <c r="LPB47" s="127"/>
      <c r="LPC47" s="127"/>
      <c r="LPD47" s="127"/>
      <c r="LPE47" s="127"/>
      <c r="LPF47" s="127"/>
      <c r="LPG47" s="127"/>
      <c r="LPH47" s="127"/>
      <c r="LPI47" s="127"/>
      <c r="LPJ47" s="127"/>
      <c r="LPK47" s="127"/>
      <c r="LPL47" s="127"/>
      <c r="LPM47" s="127"/>
      <c r="LPN47" s="127"/>
      <c r="LPO47" s="127"/>
      <c r="LPP47" s="127"/>
      <c r="LPQ47" s="127"/>
      <c r="LPR47" s="127"/>
      <c r="LPS47" s="127"/>
      <c r="LPT47" s="127"/>
      <c r="LPU47" s="127"/>
      <c r="LPV47" s="127"/>
      <c r="LPW47" s="127"/>
      <c r="LPX47" s="127"/>
      <c r="LPY47" s="127"/>
      <c r="LPZ47" s="127"/>
      <c r="LQA47" s="127"/>
      <c r="LQB47" s="127"/>
      <c r="LQC47" s="127"/>
      <c r="LQD47" s="127"/>
      <c r="LQE47" s="127"/>
      <c r="LQF47" s="127"/>
      <c r="LQG47" s="127"/>
      <c r="LQH47" s="127"/>
      <c r="LQI47" s="127"/>
      <c r="LQJ47" s="127"/>
      <c r="LQK47" s="127"/>
      <c r="LQL47" s="127"/>
      <c r="LQM47" s="127"/>
      <c r="LQN47" s="127"/>
      <c r="LQO47" s="127"/>
      <c r="LQP47" s="127"/>
      <c r="LQQ47" s="127"/>
      <c r="LQR47" s="127"/>
      <c r="LQS47" s="127"/>
      <c r="LQT47" s="127"/>
      <c r="LQU47" s="127"/>
      <c r="LQV47" s="127"/>
      <c r="LQW47" s="127"/>
      <c r="LQX47" s="127"/>
      <c r="LQY47" s="127"/>
      <c r="LQZ47" s="127"/>
      <c r="LRA47" s="127"/>
      <c r="LRB47" s="127"/>
      <c r="LRC47" s="127"/>
      <c r="LRD47" s="127"/>
      <c r="LRE47" s="127"/>
      <c r="LRF47" s="127"/>
      <c r="LRG47" s="127"/>
      <c r="LRH47" s="127"/>
      <c r="LRI47" s="127"/>
      <c r="LRJ47" s="127"/>
      <c r="LRK47" s="127"/>
      <c r="LRL47" s="127"/>
      <c r="LRM47" s="127"/>
      <c r="LRN47" s="127"/>
      <c r="LRO47" s="127"/>
      <c r="LRP47" s="127"/>
      <c r="LRQ47" s="127"/>
      <c r="LRR47" s="127"/>
      <c r="LRS47" s="127"/>
      <c r="LRT47" s="127"/>
      <c r="LRU47" s="127"/>
      <c r="LRV47" s="127"/>
      <c r="LRW47" s="127"/>
      <c r="LRX47" s="127"/>
      <c r="LRY47" s="127"/>
      <c r="LRZ47" s="127"/>
      <c r="LSA47" s="127"/>
      <c r="LSB47" s="127"/>
      <c r="LSC47" s="127"/>
      <c r="LSD47" s="127"/>
      <c r="LSE47" s="127"/>
      <c r="LSF47" s="127"/>
      <c r="LSG47" s="127"/>
      <c r="LSH47" s="127"/>
      <c r="LSI47" s="127"/>
      <c r="LSJ47" s="127"/>
      <c r="LSK47" s="127"/>
      <c r="LSL47" s="127"/>
      <c r="LSM47" s="127"/>
      <c r="LSN47" s="127"/>
      <c r="LSO47" s="127"/>
      <c r="LSP47" s="127"/>
      <c r="LSQ47" s="127"/>
      <c r="LSR47" s="127"/>
      <c r="LSS47" s="127"/>
      <c r="LST47" s="127"/>
      <c r="LSU47" s="127"/>
      <c r="LSV47" s="127"/>
      <c r="LSW47" s="127"/>
      <c r="LSX47" s="127"/>
      <c r="LSY47" s="127"/>
      <c r="LSZ47" s="127"/>
      <c r="LTA47" s="127"/>
      <c r="LTB47" s="127"/>
      <c r="LTC47" s="127"/>
      <c r="LTD47" s="127"/>
      <c r="LTE47" s="127"/>
      <c r="LTF47" s="127"/>
      <c r="LTG47" s="127"/>
      <c r="LTH47" s="127"/>
      <c r="LTI47" s="127"/>
      <c r="LTJ47" s="127"/>
      <c r="LTK47" s="127"/>
      <c r="LTL47" s="127"/>
      <c r="LTM47" s="127"/>
      <c r="LTN47" s="127"/>
      <c r="LTO47" s="127"/>
      <c r="LTP47" s="127"/>
      <c r="LTQ47" s="127"/>
      <c r="LTR47" s="127"/>
      <c r="LTS47" s="127"/>
      <c r="LTT47" s="127"/>
      <c r="LTU47" s="127"/>
      <c r="LTV47" s="127"/>
      <c r="LTW47" s="127"/>
      <c r="LTX47" s="127"/>
      <c r="LTY47" s="127"/>
      <c r="LTZ47" s="127"/>
      <c r="LUA47" s="127"/>
      <c r="LUB47" s="127"/>
      <c r="LUC47" s="127"/>
      <c r="LUD47" s="127"/>
      <c r="LUE47" s="127"/>
      <c r="LUF47" s="127"/>
      <c r="LUG47" s="127"/>
      <c r="LUH47" s="127"/>
      <c r="LUI47" s="127"/>
      <c r="LUJ47" s="127"/>
      <c r="LUK47" s="127"/>
      <c r="LUL47" s="127"/>
      <c r="LUM47" s="127"/>
      <c r="LUN47" s="127"/>
      <c r="LUO47" s="127"/>
      <c r="LUP47" s="127"/>
      <c r="LUQ47" s="127"/>
      <c r="LUR47" s="127"/>
      <c r="LUS47" s="127"/>
      <c r="LUT47" s="127"/>
      <c r="LUU47" s="127"/>
      <c r="LUV47" s="127"/>
      <c r="LUW47" s="127"/>
      <c r="LUX47" s="127"/>
      <c r="LUY47" s="127"/>
      <c r="LUZ47" s="127"/>
      <c r="LVA47" s="127"/>
      <c r="LVB47" s="127"/>
      <c r="LVC47" s="127"/>
      <c r="LVD47" s="127"/>
      <c r="LVE47" s="127"/>
      <c r="LVF47" s="127"/>
      <c r="LVG47" s="127"/>
      <c r="LVH47" s="127"/>
      <c r="LVI47" s="127"/>
      <c r="LVJ47" s="127"/>
      <c r="LVK47" s="127"/>
      <c r="LVL47" s="127"/>
      <c r="LVM47" s="127"/>
      <c r="LVN47" s="127"/>
      <c r="LVO47" s="127"/>
      <c r="LVP47" s="127"/>
      <c r="LVQ47" s="127"/>
      <c r="LVR47" s="127"/>
      <c r="LVS47" s="127"/>
      <c r="LVT47" s="127"/>
      <c r="LVU47" s="127"/>
      <c r="LVV47" s="127"/>
      <c r="LVW47" s="127"/>
      <c r="LVX47" s="127"/>
      <c r="LVY47" s="127"/>
      <c r="LVZ47" s="127"/>
      <c r="LWA47" s="127"/>
      <c r="LWB47" s="127"/>
      <c r="LWC47" s="127"/>
      <c r="LWD47" s="127"/>
      <c r="LWE47" s="127"/>
      <c r="LWF47" s="127"/>
      <c r="LWG47" s="127"/>
      <c r="LWH47" s="127"/>
      <c r="LWI47" s="127"/>
      <c r="LWJ47" s="127"/>
      <c r="LWK47" s="127"/>
      <c r="LWL47" s="127"/>
      <c r="LWM47" s="127"/>
      <c r="LWN47" s="127"/>
      <c r="LWO47" s="127"/>
      <c r="LWP47" s="127"/>
      <c r="LWQ47" s="127"/>
      <c r="LWR47" s="127"/>
      <c r="LWS47" s="127"/>
      <c r="LWT47" s="127"/>
      <c r="LWU47" s="127"/>
      <c r="LWV47" s="127"/>
      <c r="LWW47" s="127"/>
      <c r="LWX47" s="127"/>
      <c r="LWY47" s="127"/>
      <c r="LWZ47" s="127"/>
      <c r="LXA47" s="127"/>
      <c r="LXB47" s="127"/>
      <c r="LXC47" s="127"/>
      <c r="LXD47" s="127"/>
      <c r="LXE47" s="127"/>
      <c r="LXF47" s="127"/>
      <c r="LXG47" s="127"/>
      <c r="LXH47" s="127"/>
      <c r="LXI47" s="127"/>
      <c r="LXJ47" s="127"/>
      <c r="LXK47" s="127"/>
      <c r="LXL47" s="127"/>
      <c r="LXM47" s="127"/>
      <c r="LXN47" s="127"/>
      <c r="LXO47" s="127"/>
      <c r="LXP47" s="127"/>
      <c r="LXQ47" s="127"/>
      <c r="LXR47" s="127"/>
      <c r="LXS47" s="127"/>
      <c r="LXT47" s="127"/>
      <c r="LXU47" s="127"/>
      <c r="LXV47" s="127"/>
      <c r="LXW47" s="127"/>
      <c r="LXX47" s="127"/>
      <c r="LXY47" s="127"/>
      <c r="LXZ47" s="127"/>
      <c r="LYA47" s="127"/>
      <c r="LYB47" s="127"/>
      <c r="LYC47" s="127"/>
      <c r="LYD47" s="127"/>
      <c r="LYE47" s="127"/>
      <c r="LYF47" s="127"/>
      <c r="LYG47" s="127"/>
      <c r="LYH47" s="127"/>
      <c r="LYI47" s="127"/>
      <c r="LYJ47" s="127"/>
      <c r="LYK47" s="127"/>
      <c r="LYL47" s="127"/>
      <c r="LYM47" s="127"/>
      <c r="LYN47" s="127"/>
      <c r="LYO47" s="127"/>
      <c r="LYP47" s="127"/>
      <c r="LYQ47" s="127"/>
      <c r="LYR47" s="127"/>
      <c r="LYS47" s="127"/>
      <c r="LYT47" s="127"/>
      <c r="LYU47" s="127"/>
      <c r="LYV47" s="127"/>
      <c r="LYW47" s="127"/>
      <c r="LYX47" s="127"/>
      <c r="LYY47" s="127"/>
      <c r="LYZ47" s="127"/>
      <c r="LZA47" s="127"/>
      <c r="LZB47" s="127"/>
      <c r="LZC47" s="127"/>
      <c r="LZD47" s="127"/>
      <c r="LZE47" s="127"/>
      <c r="LZF47" s="127"/>
      <c r="LZG47" s="127"/>
      <c r="LZH47" s="127"/>
      <c r="LZI47" s="127"/>
      <c r="LZJ47" s="127"/>
      <c r="LZK47" s="127"/>
      <c r="LZL47" s="127"/>
      <c r="LZM47" s="127"/>
      <c r="LZN47" s="127"/>
      <c r="LZO47" s="127"/>
      <c r="LZP47" s="127"/>
      <c r="LZQ47" s="127"/>
      <c r="LZR47" s="127"/>
      <c r="LZS47" s="127"/>
      <c r="LZT47" s="127"/>
      <c r="LZU47" s="127"/>
      <c r="LZV47" s="127"/>
      <c r="LZW47" s="127"/>
      <c r="LZX47" s="127"/>
      <c r="LZY47" s="127"/>
      <c r="LZZ47" s="127"/>
      <c r="MAA47" s="127"/>
      <c r="MAB47" s="127"/>
      <c r="MAC47" s="127"/>
      <c r="MAD47" s="127"/>
      <c r="MAE47" s="127"/>
      <c r="MAF47" s="127"/>
      <c r="MAG47" s="127"/>
      <c r="MAH47" s="127"/>
      <c r="MAI47" s="127"/>
      <c r="MAJ47" s="127"/>
      <c r="MAK47" s="127"/>
      <c r="MAL47" s="127"/>
      <c r="MAM47" s="127"/>
      <c r="MAN47" s="127"/>
      <c r="MAO47" s="127"/>
      <c r="MAP47" s="127"/>
      <c r="MAQ47" s="127"/>
      <c r="MAR47" s="127"/>
      <c r="MAS47" s="127"/>
      <c r="MAT47" s="127"/>
      <c r="MAU47" s="127"/>
      <c r="MAV47" s="127"/>
      <c r="MAW47" s="127"/>
      <c r="MAX47" s="127"/>
      <c r="MAY47" s="127"/>
      <c r="MAZ47" s="127"/>
      <c r="MBA47" s="127"/>
      <c r="MBB47" s="127"/>
      <c r="MBC47" s="127"/>
      <c r="MBD47" s="127"/>
      <c r="MBE47" s="127"/>
      <c r="MBF47" s="127"/>
      <c r="MBG47" s="127"/>
      <c r="MBH47" s="127"/>
      <c r="MBI47" s="127"/>
      <c r="MBJ47" s="127"/>
      <c r="MBK47" s="127"/>
      <c r="MBL47" s="127"/>
      <c r="MBM47" s="127"/>
      <c r="MBN47" s="127"/>
      <c r="MBO47" s="127"/>
      <c r="MBP47" s="127"/>
      <c r="MBQ47" s="127"/>
      <c r="MBR47" s="127"/>
      <c r="MBS47" s="127"/>
      <c r="MBT47" s="127"/>
      <c r="MBU47" s="127"/>
      <c r="MBV47" s="127"/>
      <c r="MBW47" s="127"/>
      <c r="MBX47" s="127"/>
      <c r="MBY47" s="127"/>
      <c r="MBZ47" s="127"/>
      <c r="MCA47" s="127"/>
      <c r="MCB47" s="127"/>
      <c r="MCC47" s="127"/>
      <c r="MCD47" s="127"/>
      <c r="MCE47" s="127"/>
      <c r="MCF47" s="127"/>
      <c r="MCG47" s="127"/>
      <c r="MCH47" s="127"/>
      <c r="MCI47" s="127"/>
      <c r="MCJ47" s="127"/>
      <c r="MCK47" s="127"/>
      <c r="MCL47" s="127"/>
      <c r="MCM47" s="127"/>
      <c r="MCN47" s="127"/>
      <c r="MCO47" s="127"/>
      <c r="MCP47" s="127"/>
      <c r="MCQ47" s="127"/>
      <c r="MCR47" s="127"/>
      <c r="MCS47" s="127"/>
      <c r="MCT47" s="127"/>
      <c r="MCU47" s="127"/>
      <c r="MCV47" s="127"/>
      <c r="MCW47" s="127"/>
      <c r="MCX47" s="127"/>
      <c r="MCY47" s="127"/>
      <c r="MCZ47" s="127"/>
      <c r="MDA47" s="127"/>
      <c r="MDB47" s="127"/>
      <c r="MDC47" s="127"/>
      <c r="MDD47" s="127"/>
      <c r="MDE47" s="127"/>
      <c r="MDF47" s="127"/>
      <c r="MDG47" s="127"/>
      <c r="MDH47" s="127"/>
      <c r="MDI47" s="127"/>
      <c r="MDJ47" s="127"/>
      <c r="MDK47" s="127"/>
      <c r="MDL47" s="127"/>
      <c r="MDM47" s="127"/>
      <c r="MDN47" s="127"/>
      <c r="MDO47" s="127"/>
      <c r="MDP47" s="127"/>
      <c r="MDQ47" s="127"/>
      <c r="MDR47" s="127"/>
      <c r="MDS47" s="127"/>
      <c r="MDT47" s="127"/>
      <c r="MDU47" s="127"/>
      <c r="MDV47" s="127"/>
      <c r="MDW47" s="127"/>
      <c r="MDX47" s="127"/>
      <c r="MDY47" s="127"/>
      <c r="MDZ47" s="127"/>
      <c r="MEA47" s="127"/>
      <c r="MEB47" s="127"/>
      <c r="MEC47" s="127"/>
      <c r="MED47" s="127"/>
      <c r="MEE47" s="127"/>
      <c r="MEF47" s="127"/>
      <c r="MEG47" s="127"/>
      <c r="MEH47" s="127"/>
      <c r="MEI47" s="127"/>
      <c r="MEJ47" s="127"/>
      <c r="MEK47" s="127"/>
      <c r="MEL47" s="127"/>
      <c r="MEM47" s="127"/>
      <c r="MEN47" s="127"/>
      <c r="MEO47" s="127"/>
      <c r="MEP47" s="127"/>
      <c r="MEQ47" s="127"/>
      <c r="MER47" s="127"/>
      <c r="MES47" s="127"/>
      <c r="MET47" s="127"/>
      <c r="MEU47" s="127"/>
      <c r="MEV47" s="127"/>
      <c r="MEW47" s="127"/>
      <c r="MEX47" s="127"/>
      <c r="MEY47" s="127"/>
      <c r="MEZ47" s="127"/>
      <c r="MFA47" s="127"/>
      <c r="MFB47" s="127"/>
      <c r="MFC47" s="127"/>
      <c r="MFD47" s="127"/>
      <c r="MFE47" s="127"/>
      <c r="MFF47" s="127"/>
      <c r="MFG47" s="127"/>
      <c r="MFH47" s="127"/>
      <c r="MFI47" s="127"/>
      <c r="MFJ47" s="127"/>
      <c r="MFK47" s="127"/>
      <c r="MFL47" s="127"/>
      <c r="MFM47" s="127"/>
      <c r="MFN47" s="127"/>
      <c r="MFO47" s="127"/>
      <c r="MFP47" s="127"/>
      <c r="MFQ47" s="127"/>
      <c r="MFR47" s="127"/>
      <c r="MFS47" s="127"/>
      <c r="MFT47" s="127"/>
      <c r="MFU47" s="127"/>
      <c r="MFV47" s="127"/>
      <c r="MFW47" s="127"/>
      <c r="MFX47" s="127"/>
      <c r="MFY47" s="127"/>
      <c r="MFZ47" s="127"/>
      <c r="MGA47" s="127"/>
      <c r="MGB47" s="127"/>
      <c r="MGC47" s="127"/>
      <c r="MGD47" s="127"/>
      <c r="MGE47" s="127"/>
      <c r="MGF47" s="127"/>
      <c r="MGG47" s="127"/>
      <c r="MGH47" s="127"/>
      <c r="MGI47" s="127"/>
      <c r="MGJ47" s="127"/>
      <c r="MGK47" s="127"/>
      <c r="MGL47" s="127"/>
      <c r="MGM47" s="127"/>
      <c r="MGN47" s="127"/>
      <c r="MGO47" s="127"/>
      <c r="MGP47" s="127"/>
      <c r="MGQ47" s="127"/>
      <c r="MGR47" s="127"/>
      <c r="MGS47" s="127"/>
      <c r="MGT47" s="127"/>
      <c r="MGU47" s="127"/>
      <c r="MGV47" s="127"/>
      <c r="MGW47" s="127"/>
      <c r="MGX47" s="127"/>
      <c r="MGY47" s="127"/>
      <c r="MGZ47" s="127"/>
      <c r="MHA47" s="127"/>
      <c r="MHB47" s="127"/>
      <c r="MHC47" s="127"/>
      <c r="MHD47" s="127"/>
      <c r="MHE47" s="127"/>
      <c r="MHF47" s="127"/>
      <c r="MHG47" s="127"/>
      <c r="MHH47" s="127"/>
      <c r="MHI47" s="127"/>
      <c r="MHJ47" s="127"/>
      <c r="MHK47" s="127"/>
      <c r="MHL47" s="127"/>
      <c r="MHM47" s="127"/>
      <c r="MHN47" s="127"/>
      <c r="MHO47" s="127"/>
      <c r="MHP47" s="127"/>
      <c r="MHQ47" s="127"/>
      <c r="MHR47" s="127"/>
      <c r="MHS47" s="127"/>
      <c r="MHT47" s="127"/>
      <c r="MHU47" s="127"/>
      <c r="MHV47" s="127"/>
      <c r="MHW47" s="127"/>
      <c r="MHX47" s="127"/>
      <c r="MHY47" s="127"/>
      <c r="MHZ47" s="127"/>
      <c r="MIA47" s="127"/>
      <c r="MIB47" s="127"/>
      <c r="MIC47" s="127"/>
      <c r="MID47" s="127"/>
      <c r="MIE47" s="127"/>
      <c r="MIF47" s="127"/>
      <c r="MIG47" s="127"/>
      <c r="MIH47" s="127"/>
      <c r="MII47" s="127"/>
      <c r="MIJ47" s="127"/>
      <c r="MIK47" s="127"/>
      <c r="MIL47" s="127"/>
      <c r="MIM47" s="127"/>
      <c r="MIN47" s="127"/>
      <c r="MIO47" s="127"/>
      <c r="MIP47" s="127"/>
      <c r="MIQ47" s="127"/>
      <c r="MIR47" s="127"/>
      <c r="MIS47" s="127"/>
      <c r="MIT47" s="127"/>
      <c r="MIU47" s="127"/>
      <c r="MIV47" s="127"/>
      <c r="MIW47" s="127"/>
      <c r="MIX47" s="127"/>
      <c r="MIY47" s="127"/>
      <c r="MIZ47" s="127"/>
      <c r="MJA47" s="127"/>
      <c r="MJB47" s="127"/>
      <c r="MJC47" s="127"/>
      <c r="MJD47" s="127"/>
      <c r="MJE47" s="127"/>
      <c r="MJF47" s="127"/>
      <c r="MJG47" s="127"/>
      <c r="MJH47" s="127"/>
      <c r="MJI47" s="127"/>
      <c r="MJJ47" s="127"/>
      <c r="MJK47" s="127"/>
      <c r="MJL47" s="127"/>
      <c r="MJM47" s="127"/>
      <c r="MJN47" s="127"/>
      <c r="MJO47" s="127"/>
      <c r="MJP47" s="127"/>
      <c r="MJQ47" s="127"/>
      <c r="MJR47" s="127"/>
      <c r="MJS47" s="127"/>
      <c r="MJT47" s="127"/>
      <c r="MJU47" s="127"/>
      <c r="MJV47" s="127"/>
      <c r="MJW47" s="127"/>
      <c r="MJX47" s="127"/>
      <c r="MJY47" s="127"/>
      <c r="MJZ47" s="127"/>
      <c r="MKA47" s="127"/>
      <c r="MKB47" s="127"/>
      <c r="MKC47" s="127"/>
      <c r="MKD47" s="127"/>
      <c r="MKE47" s="127"/>
      <c r="MKF47" s="127"/>
      <c r="MKG47" s="127"/>
      <c r="MKH47" s="127"/>
      <c r="MKI47" s="127"/>
      <c r="MKJ47" s="127"/>
      <c r="MKK47" s="127"/>
      <c r="MKL47" s="127"/>
      <c r="MKM47" s="127"/>
      <c r="MKN47" s="127"/>
      <c r="MKO47" s="127"/>
      <c r="MKP47" s="127"/>
      <c r="MKQ47" s="127"/>
      <c r="MKR47" s="127"/>
      <c r="MKS47" s="127"/>
      <c r="MKT47" s="127"/>
      <c r="MKU47" s="127"/>
      <c r="MKV47" s="127"/>
      <c r="MKW47" s="127"/>
      <c r="MKX47" s="127"/>
      <c r="MKY47" s="127"/>
      <c r="MKZ47" s="127"/>
      <c r="MLA47" s="127"/>
      <c r="MLB47" s="127"/>
      <c r="MLC47" s="127"/>
      <c r="MLD47" s="127"/>
      <c r="MLE47" s="127"/>
      <c r="MLF47" s="127"/>
      <c r="MLG47" s="127"/>
      <c r="MLH47" s="127"/>
      <c r="MLI47" s="127"/>
      <c r="MLJ47" s="127"/>
      <c r="MLK47" s="127"/>
      <c r="MLL47" s="127"/>
      <c r="MLM47" s="127"/>
      <c r="MLN47" s="127"/>
      <c r="MLO47" s="127"/>
      <c r="MLP47" s="127"/>
      <c r="MLQ47" s="127"/>
      <c r="MLR47" s="127"/>
      <c r="MLS47" s="127"/>
      <c r="MLT47" s="127"/>
      <c r="MLU47" s="127"/>
      <c r="MLV47" s="127"/>
      <c r="MLW47" s="127"/>
      <c r="MLX47" s="127"/>
      <c r="MLY47" s="127"/>
      <c r="MLZ47" s="127"/>
      <c r="MMA47" s="127"/>
      <c r="MMB47" s="127"/>
      <c r="MMC47" s="127"/>
      <c r="MMD47" s="127"/>
      <c r="MME47" s="127"/>
      <c r="MMF47" s="127"/>
      <c r="MMG47" s="127"/>
      <c r="MMH47" s="127"/>
      <c r="MMI47" s="127"/>
      <c r="MMJ47" s="127"/>
      <c r="MMK47" s="127"/>
      <c r="MML47" s="127"/>
      <c r="MMM47" s="127"/>
      <c r="MMN47" s="127"/>
      <c r="MMO47" s="127"/>
      <c r="MMP47" s="127"/>
      <c r="MMQ47" s="127"/>
      <c r="MMR47" s="127"/>
      <c r="MMS47" s="127"/>
      <c r="MMT47" s="127"/>
      <c r="MMU47" s="127"/>
      <c r="MMV47" s="127"/>
      <c r="MMW47" s="127"/>
      <c r="MMX47" s="127"/>
      <c r="MMY47" s="127"/>
      <c r="MMZ47" s="127"/>
      <c r="MNA47" s="127"/>
      <c r="MNB47" s="127"/>
      <c r="MNC47" s="127"/>
      <c r="MND47" s="127"/>
      <c r="MNE47" s="127"/>
      <c r="MNF47" s="127"/>
      <c r="MNG47" s="127"/>
      <c r="MNH47" s="127"/>
      <c r="MNI47" s="127"/>
      <c r="MNJ47" s="127"/>
      <c r="MNK47" s="127"/>
      <c r="MNL47" s="127"/>
      <c r="MNM47" s="127"/>
      <c r="MNN47" s="127"/>
      <c r="MNO47" s="127"/>
      <c r="MNP47" s="127"/>
      <c r="MNQ47" s="127"/>
      <c r="MNR47" s="127"/>
      <c r="MNS47" s="127"/>
      <c r="MNT47" s="127"/>
      <c r="MNU47" s="127"/>
      <c r="MNV47" s="127"/>
      <c r="MNW47" s="127"/>
      <c r="MNX47" s="127"/>
      <c r="MNY47" s="127"/>
      <c r="MNZ47" s="127"/>
      <c r="MOA47" s="127"/>
      <c r="MOB47" s="127"/>
      <c r="MOC47" s="127"/>
      <c r="MOD47" s="127"/>
      <c r="MOE47" s="127"/>
      <c r="MOF47" s="127"/>
      <c r="MOG47" s="127"/>
      <c r="MOH47" s="127"/>
      <c r="MOI47" s="127"/>
      <c r="MOJ47" s="127"/>
      <c r="MOK47" s="127"/>
      <c r="MOL47" s="127"/>
      <c r="MOM47" s="127"/>
      <c r="MON47" s="127"/>
      <c r="MOO47" s="127"/>
      <c r="MOP47" s="127"/>
      <c r="MOQ47" s="127"/>
      <c r="MOR47" s="127"/>
      <c r="MOS47" s="127"/>
      <c r="MOT47" s="127"/>
      <c r="MOU47" s="127"/>
      <c r="MOV47" s="127"/>
      <c r="MOW47" s="127"/>
      <c r="MOX47" s="127"/>
      <c r="MOY47" s="127"/>
      <c r="MOZ47" s="127"/>
      <c r="MPA47" s="127"/>
      <c r="MPB47" s="127"/>
      <c r="MPC47" s="127"/>
      <c r="MPD47" s="127"/>
      <c r="MPE47" s="127"/>
      <c r="MPF47" s="127"/>
      <c r="MPG47" s="127"/>
      <c r="MPH47" s="127"/>
      <c r="MPI47" s="127"/>
      <c r="MPJ47" s="127"/>
      <c r="MPK47" s="127"/>
      <c r="MPL47" s="127"/>
      <c r="MPM47" s="127"/>
      <c r="MPN47" s="127"/>
      <c r="MPO47" s="127"/>
      <c r="MPP47" s="127"/>
      <c r="MPQ47" s="127"/>
      <c r="MPR47" s="127"/>
      <c r="MPS47" s="127"/>
      <c r="MPT47" s="127"/>
      <c r="MPU47" s="127"/>
      <c r="MPV47" s="127"/>
      <c r="MPW47" s="127"/>
      <c r="MPX47" s="127"/>
      <c r="MPY47" s="127"/>
      <c r="MPZ47" s="127"/>
      <c r="MQA47" s="127"/>
      <c r="MQB47" s="127"/>
      <c r="MQC47" s="127"/>
      <c r="MQD47" s="127"/>
      <c r="MQE47" s="127"/>
      <c r="MQF47" s="127"/>
      <c r="MQG47" s="127"/>
      <c r="MQH47" s="127"/>
      <c r="MQI47" s="127"/>
      <c r="MQJ47" s="127"/>
      <c r="MQK47" s="127"/>
      <c r="MQL47" s="127"/>
      <c r="MQM47" s="127"/>
      <c r="MQN47" s="127"/>
      <c r="MQO47" s="127"/>
      <c r="MQP47" s="127"/>
      <c r="MQQ47" s="127"/>
      <c r="MQR47" s="127"/>
      <c r="MQS47" s="127"/>
      <c r="MQT47" s="127"/>
      <c r="MQU47" s="127"/>
      <c r="MQV47" s="127"/>
      <c r="MQW47" s="127"/>
      <c r="MQX47" s="127"/>
      <c r="MQY47" s="127"/>
      <c r="MQZ47" s="127"/>
      <c r="MRA47" s="127"/>
      <c r="MRB47" s="127"/>
      <c r="MRC47" s="127"/>
      <c r="MRD47" s="127"/>
      <c r="MRE47" s="127"/>
      <c r="MRF47" s="127"/>
      <c r="MRG47" s="127"/>
      <c r="MRH47" s="127"/>
      <c r="MRI47" s="127"/>
      <c r="MRJ47" s="127"/>
      <c r="MRK47" s="127"/>
      <c r="MRL47" s="127"/>
      <c r="MRM47" s="127"/>
      <c r="MRN47" s="127"/>
      <c r="MRO47" s="127"/>
      <c r="MRP47" s="127"/>
      <c r="MRQ47" s="127"/>
      <c r="MRR47" s="127"/>
      <c r="MRS47" s="127"/>
      <c r="MRT47" s="127"/>
      <c r="MRU47" s="127"/>
      <c r="MRV47" s="127"/>
      <c r="MRW47" s="127"/>
      <c r="MRX47" s="127"/>
      <c r="MRY47" s="127"/>
      <c r="MRZ47" s="127"/>
      <c r="MSA47" s="127"/>
      <c r="MSB47" s="127"/>
      <c r="MSC47" s="127"/>
      <c r="MSD47" s="127"/>
      <c r="MSE47" s="127"/>
      <c r="MSF47" s="127"/>
      <c r="MSG47" s="127"/>
      <c r="MSH47" s="127"/>
      <c r="MSI47" s="127"/>
      <c r="MSJ47" s="127"/>
      <c r="MSK47" s="127"/>
      <c r="MSL47" s="127"/>
      <c r="MSM47" s="127"/>
      <c r="MSN47" s="127"/>
      <c r="MSO47" s="127"/>
      <c r="MSP47" s="127"/>
      <c r="MSQ47" s="127"/>
      <c r="MSR47" s="127"/>
      <c r="MSS47" s="127"/>
      <c r="MST47" s="127"/>
      <c r="MSU47" s="127"/>
      <c r="MSV47" s="127"/>
      <c r="MSW47" s="127"/>
      <c r="MSX47" s="127"/>
      <c r="MSY47" s="127"/>
      <c r="MSZ47" s="127"/>
      <c r="MTA47" s="127"/>
      <c r="MTB47" s="127"/>
      <c r="MTC47" s="127"/>
      <c r="MTD47" s="127"/>
      <c r="MTE47" s="127"/>
      <c r="MTF47" s="127"/>
      <c r="MTG47" s="127"/>
      <c r="MTH47" s="127"/>
      <c r="MTI47" s="127"/>
      <c r="MTJ47" s="127"/>
      <c r="MTK47" s="127"/>
      <c r="MTL47" s="127"/>
      <c r="MTM47" s="127"/>
      <c r="MTN47" s="127"/>
      <c r="MTO47" s="127"/>
      <c r="MTP47" s="127"/>
      <c r="MTQ47" s="127"/>
      <c r="MTR47" s="127"/>
      <c r="MTS47" s="127"/>
      <c r="MTT47" s="127"/>
      <c r="MTU47" s="127"/>
      <c r="MTV47" s="127"/>
      <c r="MTW47" s="127"/>
      <c r="MTX47" s="127"/>
      <c r="MTY47" s="127"/>
      <c r="MTZ47" s="127"/>
      <c r="MUA47" s="127"/>
      <c r="MUB47" s="127"/>
      <c r="MUC47" s="127"/>
      <c r="MUD47" s="127"/>
      <c r="MUE47" s="127"/>
      <c r="MUF47" s="127"/>
      <c r="MUG47" s="127"/>
      <c r="MUH47" s="127"/>
      <c r="MUI47" s="127"/>
      <c r="MUJ47" s="127"/>
      <c r="MUK47" s="127"/>
      <c r="MUL47" s="127"/>
      <c r="MUM47" s="127"/>
      <c r="MUN47" s="127"/>
      <c r="MUO47" s="127"/>
      <c r="MUP47" s="127"/>
      <c r="MUQ47" s="127"/>
      <c r="MUR47" s="127"/>
      <c r="MUS47" s="127"/>
      <c r="MUT47" s="127"/>
      <c r="MUU47" s="127"/>
      <c r="MUV47" s="127"/>
      <c r="MUW47" s="127"/>
      <c r="MUX47" s="127"/>
      <c r="MUY47" s="127"/>
      <c r="MUZ47" s="127"/>
      <c r="MVA47" s="127"/>
      <c r="MVB47" s="127"/>
      <c r="MVC47" s="127"/>
      <c r="MVD47" s="127"/>
      <c r="MVE47" s="127"/>
      <c r="MVF47" s="127"/>
      <c r="MVG47" s="127"/>
      <c r="MVH47" s="127"/>
      <c r="MVI47" s="127"/>
      <c r="MVJ47" s="127"/>
      <c r="MVK47" s="127"/>
      <c r="MVL47" s="127"/>
      <c r="MVM47" s="127"/>
      <c r="MVN47" s="127"/>
      <c r="MVO47" s="127"/>
      <c r="MVP47" s="127"/>
      <c r="MVQ47" s="127"/>
      <c r="MVR47" s="127"/>
      <c r="MVS47" s="127"/>
      <c r="MVT47" s="127"/>
      <c r="MVU47" s="127"/>
      <c r="MVV47" s="127"/>
      <c r="MVW47" s="127"/>
      <c r="MVX47" s="127"/>
      <c r="MVY47" s="127"/>
      <c r="MVZ47" s="127"/>
      <c r="MWA47" s="127"/>
      <c r="MWB47" s="127"/>
      <c r="MWC47" s="127"/>
      <c r="MWD47" s="127"/>
      <c r="MWE47" s="127"/>
      <c r="MWF47" s="127"/>
      <c r="MWG47" s="127"/>
      <c r="MWH47" s="127"/>
      <c r="MWI47" s="127"/>
      <c r="MWJ47" s="127"/>
      <c r="MWK47" s="127"/>
      <c r="MWL47" s="127"/>
      <c r="MWM47" s="127"/>
      <c r="MWN47" s="127"/>
      <c r="MWO47" s="127"/>
      <c r="MWP47" s="127"/>
      <c r="MWQ47" s="127"/>
      <c r="MWR47" s="127"/>
      <c r="MWS47" s="127"/>
      <c r="MWT47" s="127"/>
      <c r="MWU47" s="127"/>
      <c r="MWV47" s="127"/>
      <c r="MWW47" s="127"/>
      <c r="MWX47" s="127"/>
      <c r="MWY47" s="127"/>
      <c r="MWZ47" s="127"/>
      <c r="MXA47" s="127"/>
      <c r="MXB47" s="127"/>
      <c r="MXC47" s="127"/>
      <c r="MXD47" s="127"/>
      <c r="MXE47" s="127"/>
      <c r="MXF47" s="127"/>
      <c r="MXG47" s="127"/>
      <c r="MXH47" s="127"/>
      <c r="MXI47" s="127"/>
      <c r="MXJ47" s="127"/>
      <c r="MXK47" s="127"/>
      <c r="MXL47" s="127"/>
      <c r="MXM47" s="127"/>
      <c r="MXN47" s="127"/>
      <c r="MXO47" s="127"/>
      <c r="MXP47" s="127"/>
      <c r="MXQ47" s="127"/>
      <c r="MXR47" s="127"/>
      <c r="MXS47" s="127"/>
      <c r="MXT47" s="127"/>
      <c r="MXU47" s="127"/>
      <c r="MXV47" s="127"/>
      <c r="MXW47" s="127"/>
      <c r="MXX47" s="127"/>
      <c r="MXY47" s="127"/>
      <c r="MXZ47" s="127"/>
      <c r="MYA47" s="127"/>
      <c r="MYB47" s="127"/>
      <c r="MYC47" s="127"/>
      <c r="MYD47" s="127"/>
      <c r="MYE47" s="127"/>
      <c r="MYF47" s="127"/>
      <c r="MYG47" s="127"/>
      <c r="MYH47" s="127"/>
      <c r="MYI47" s="127"/>
      <c r="MYJ47" s="127"/>
      <c r="MYK47" s="127"/>
      <c r="MYL47" s="127"/>
      <c r="MYM47" s="127"/>
      <c r="MYN47" s="127"/>
      <c r="MYO47" s="127"/>
      <c r="MYP47" s="127"/>
      <c r="MYQ47" s="127"/>
      <c r="MYR47" s="127"/>
      <c r="MYS47" s="127"/>
      <c r="MYT47" s="127"/>
      <c r="MYU47" s="127"/>
      <c r="MYV47" s="127"/>
      <c r="MYW47" s="127"/>
      <c r="MYX47" s="127"/>
      <c r="MYY47" s="127"/>
      <c r="MYZ47" s="127"/>
      <c r="MZA47" s="127"/>
      <c r="MZB47" s="127"/>
      <c r="MZC47" s="127"/>
      <c r="MZD47" s="127"/>
      <c r="MZE47" s="127"/>
      <c r="MZF47" s="127"/>
      <c r="MZG47" s="127"/>
      <c r="MZH47" s="127"/>
      <c r="MZI47" s="127"/>
      <c r="MZJ47" s="127"/>
      <c r="MZK47" s="127"/>
      <c r="MZL47" s="127"/>
      <c r="MZM47" s="127"/>
      <c r="MZN47" s="127"/>
      <c r="MZO47" s="127"/>
      <c r="MZP47" s="127"/>
      <c r="MZQ47" s="127"/>
      <c r="MZR47" s="127"/>
      <c r="MZS47" s="127"/>
      <c r="MZT47" s="127"/>
      <c r="MZU47" s="127"/>
      <c r="MZV47" s="127"/>
      <c r="MZW47" s="127"/>
      <c r="MZX47" s="127"/>
      <c r="MZY47" s="127"/>
      <c r="MZZ47" s="127"/>
      <c r="NAA47" s="127"/>
      <c r="NAB47" s="127"/>
      <c r="NAC47" s="127"/>
      <c r="NAD47" s="127"/>
      <c r="NAE47" s="127"/>
      <c r="NAF47" s="127"/>
      <c r="NAG47" s="127"/>
      <c r="NAH47" s="127"/>
      <c r="NAI47" s="127"/>
      <c r="NAJ47" s="127"/>
      <c r="NAK47" s="127"/>
      <c r="NAL47" s="127"/>
      <c r="NAM47" s="127"/>
      <c r="NAN47" s="127"/>
      <c r="NAO47" s="127"/>
      <c r="NAP47" s="127"/>
      <c r="NAQ47" s="127"/>
      <c r="NAR47" s="127"/>
      <c r="NAS47" s="127"/>
      <c r="NAT47" s="127"/>
      <c r="NAU47" s="127"/>
      <c r="NAV47" s="127"/>
      <c r="NAW47" s="127"/>
      <c r="NAX47" s="127"/>
      <c r="NAY47" s="127"/>
      <c r="NAZ47" s="127"/>
      <c r="NBA47" s="127"/>
      <c r="NBB47" s="127"/>
      <c r="NBC47" s="127"/>
      <c r="NBD47" s="127"/>
      <c r="NBE47" s="127"/>
      <c r="NBF47" s="127"/>
      <c r="NBG47" s="127"/>
      <c r="NBH47" s="127"/>
      <c r="NBI47" s="127"/>
      <c r="NBJ47" s="127"/>
      <c r="NBK47" s="127"/>
      <c r="NBL47" s="127"/>
      <c r="NBM47" s="127"/>
      <c r="NBN47" s="127"/>
      <c r="NBO47" s="127"/>
      <c r="NBP47" s="127"/>
      <c r="NBQ47" s="127"/>
      <c r="NBR47" s="127"/>
      <c r="NBS47" s="127"/>
      <c r="NBT47" s="127"/>
      <c r="NBU47" s="127"/>
      <c r="NBV47" s="127"/>
      <c r="NBW47" s="127"/>
      <c r="NBX47" s="127"/>
      <c r="NBY47" s="127"/>
      <c r="NBZ47" s="127"/>
      <c r="NCA47" s="127"/>
      <c r="NCB47" s="127"/>
      <c r="NCC47" s="127"/>
      <c r="NCD47" s="127"/>
      <c r="NCE47" s="127"/>
      <c r="NCF47" s="127"/>
      <c r="NCG47" s="127"/>
      <c r="NCH47" s="127"/>
      <c r="NCI47" s="127"/>
      <c r="NCJ47" s="127"/>
      <c r="NCK47" s="127"/>
      <c r="NCL47" s="127"/>
      <c r="NCM47" s="127"/>
      <c r="NCN47" s="127"/>
      <c r="NCO47" s="127"/>
      <c r="NCP47" s="127"/>
      <c r="NCQ47" s="127"/>
      <c r="NCR47" s="127"/>
      <c r="NCS47" s="127"/>
      <c r="NCT47" s="127"/>
      <c r="NCU47" s="127"/>
      <c r="NCV47" s="127"/>
      <c r="NCW47" s="127"/>
      <c r="NCX47" s="127"/>
      <c r="NCY47" s="127"/>
      <c r="NCZ47" s="127"/>
      <c r="NDA47" s="127"/>
      <c r="NDB47" s="127"/>
      <c r="NDC47" s="127"/>
      <c r="NDD47" s="127"/>
      <c r="NDE47" s="127"/>
      <c r="NDF47" s="127"/>
      <c r="NDG47" s="127"/>
      <c r="NDH47" s="127"/>
      <c r="NDI47" s="127"/>
      <c r="NDJ47" s="127"/>
      <c r="NDK47" s="127"/>
      <c r="NDL47" s="127"/>
      <c r="NDM47" s="127"/>
      <c r="NDN47" s="127"/>
      <c r="NDO47" s="127"/>
      <c r="NDP47" s="127"/>
      <c r="NDQ47" s="127"/>
      <c r="NDR47" s="127"/>
      <c r="NDS47" s="127"/>
      <c r="NDT47" s="127"/>
      <c r="NDU47" s="127"/>
      <c r="NDV47" s="127"/>
      <c r="NDW47" s="127"/>
      <c r="NDX47" s="127"/>
      <c r="NDY47" s="127"/>
      <c r="NDZ47" s="127"/>
      <c r="NEA47" s="127"/>
      <c r="NEB47" s="127"/>
      <c r="NEC47" s="127"/>
      <c r="NED47" s="127"/>
      <c r="NEE47" s="127"/>
      <c r="NEF47" s="127"/>
      <c r="NEG47" s="127"/>
      <c r="NEH47" s="127"/>
      <c r="NEI47" s="127"/>
      <c r="NEJ47" s="127"/>
      <c r="NEK47" s="127"/>
      <c r="NEL47" s="127"/>
      <c r="NEM47" s="127"/>
      <c r="NEN47" s="127"/>
      <c r="NEO47" s="127"/>
      <c r="NEP47" s="127"/>
      <c r="NEQ47" s="127"/>
      <c r="NER47" s="127"/>
      <c r="NES47" s="127"/>
      <c r="NET47" s="127"/>
      <c r="NEU47" s="127"/>
      <c r="NEV47" s="127"/>
      <c r="NEW47" s="127"/>
      <c r="NEX47" s="127"/>
      <c r="NEY47" s="127"/>
      <c r="NEZ47" s="127"/>
      <c r="NFA47" s="127"/>
      <c r="NFB47" s="127"/>
      <c r="NFC47" s="127"/>
      <c r="NFD47" s="127"/>
      <c r="NFE47" s="127"/>
      <c r="NFF47" s="127"/>
      <c r="NFG47" s="127"/>
      <c r="NFH47" s="127"/>
      <c r="NFI47" s="127"/>
      <c r="NFJ47" s="127"/>
      <c r="NFK47" s="127"/>
      <c r="NFL47" s="127"/>
      <c r="NFM47" s="127"/>
      <c r="NFN47" s="127"/>
      <c r="NFO47" s="127"/>
      <c r="NFP47" s="127"/>
      <c r="NFQ47" s="127"/>
      <c r="NFR47" s="127"/>
      <c r="NFS47" s="127"/>
      <c r="NFT47" s="127"/>
      <c r="NFU47" s="127"/>
      <c r="NFV47" s="127"/>
      <c r="NFW47" s="127"/>
      <c r="NFX47" s="127"/>
      <c r="NFY47" s="127"/>
      <c r="NFZ47" s="127"/>
      <c r="NGA47" s="127"/>
      <c r="NGB47" s="127"/>
      <c r="NGC47" s="127"/>
      <c r="NGD47" s="127"/>
      <c r="NGE47" s="127"/>
      <c r="NGF47" s="127"/>
      <c r="NGG47" s="127"/>
      <c r="NGH47" s="127"/>
      <c r="NGI47" s="127"/>
      <c r="NGJ47" s="127"/>
      <c r="NGK47" s="127"/>
      <c r="NGL47" s="127"/>
      <c r="NGM47" s="127"/>
      <c r="NGN47" s="127"/>
      <c r="NGO47" s="127"/>
      <c r="NGP47" s="127"/>
      <c r="NGQ47" s="127"/>
      <c r="NGR47" s="127"/>
      <c r="NGS47" s="127"/>
      <c r="NGT47" s="127"/>
      <c r="NGU47" s="127"/>
      <c r="NGV47" s="127"/>
      <c r="NGW47" s="127"/>
      <c r="NGX47" s="127"/>
      <c r="NGY47" s="127"/>
      <c r="NGZ47" s="127"/>
      <c r="NHA47" s="127"/>
      <c r="NHB47" s="127"/>
      <c r="NHC47" s="127"/>
      <c r="NHD47" s="127"/>
      <c r="NHE47" s="127"/>
      <c r="NHF47" s="127"/>
      <c r="NHG47" s="127"/>
      <c r="NHH47" s="127"/>
      <c r="NHI47" s="127"/>
      <c r="NHJ47" s="127"/>
      <c r="NHK47" s="127"/>
      <c r="NHL47" s="127"/>
      <c r="NHM47" s="127"/>
      <c r="NHN47" s="127"/>
      <c r="NHO47" s="127"/>
      <c r="NHP47" s="127"/>
      <c r="NHQ47" s="127"/>
      <c r="NHR47" s="127"/>
      <c r="NHS47" s="127"/>
      <c r="NHT47" s="127"/>
      <c r="NHU47" s="127"/>
      <c r="NHV47" s="127"/>
      <c r="NHW47" s="127"/>
      <c r="NHX47" s="127"/>
      <c r="NHY47" s="127"/>
      <c r="NHZ47" s="127"/>
      <c r="NIA47" s="127"/>
      <c r="NIB47" s="127"/>
      <c r="NIC47" s="127"/>
      <c r="NID47" s="127"/>
      <c r="NIE47" s="127"/>
      <c r="NIF47" s="127"/>
      <c r="NIG47" s="127"/>
      <c r="NIH47" s="127"/>
      <c r="NII47" s="127"/>
      <c r="NIJ47" s="127"/>
      <c r="NIK47" s="127"/>
      <c r="NIL47" s="127"/>
      <c r="NIM47" s="127"/>
      <c r="NIN47" s="127"/>
      <c r="NIO47" s="127"/>
      <c r="NIP47" s="127"/>
      <c r="NIQ47" s="127"/>
      <c r="NIR47" s="127"/>
      <c r="NIS47" s="127"/>
      <c r="NIT47" s="127"/>
      <c r="NIU47" s="127"/>
      <c r="NIV47" s="127"/>
      <c r="NIW47" s="127"/>
      <c r="NIX47" s="127"/>
      <c r="NIY47" s="127"/>
      <c r="NIZ47" s="127"/>
      <c r="NJA47" s="127"/>
      <c r="NJB47" s="127"/>
      <c r="NJC47" s="127"/>
      <c r="NJD47" s="127"/>
      <c r="NJE47" s="127"/>
      <c r="NJF47" s="127"/>
      <c r="NJG47" s="127"/>
      <c r="NJH47" s="127"/>
      <c r="NJI47" s="127"/>
      <c r="NJJ47" s="127"/>
      <c r="NJK47" s="127"/>
      <c r="NJL47" s="127"/>
      <c r="NJM47" s="127"/>
      <c r="NJN47" s="127"/>
      <c r="NJO47" s="127"/>
      <c r="NJP47" s="127"/>
      <c r="NJQ47" s="127"/>
      <c r="NJR47" s="127"/>
      <c r="NJS47" s="127"/>
      <c r="NJT47" s="127"/>
      <c r="NJU47" s="127"/>
      <c r="NJV47" s="127"/>
      <c r="NJW47" s="127"/>
      <c r="NJX47" s="127"/>
      <c r="NJY47" s="127"/>
      <c r="NJZ47" s="127"/>
      <c r="NKA47" s="127"/>
      <c r="NKB47" s="127"/>
      <c r="NKC47" s="127"/>
      <c r="NKD47" s="127"/>
      <c r="NKE47" s="127"/>
      <c r="NKF47" s="127"/>
      <c r="NKG47" s="127"/>
      <c r="NKH47" s="127"/>
      <c r="NKI47" s="127"/>
      <c r="NKJ47" s="127"/>
      <c r="NKK47" s="127"/>
      <c r="NKL47" s="127"/>
      <c r="NKM47" s="127"/>
      <c r="NKN47" s="127"/>
      <c r="NKO47" s="127"/>
      <c r="NKP47" s="127"/>
      <c r="NKQ47" s="127"/>
      <c r="NKR47" s="127"/>
      <c r="NKS47" s="127"/>
      <c r="NKT47" s="127"/>
      <c r="NKU47" s="127"/>
      <c r="NKV47" s="127"/>
      <c r="NKW47" s="127"/>
      <c r="NKX47" s="127"/>
      <c r="NKY47" s="127"/>
      <c r="NKZ47" s="127"/>
      <c r="NLA47" s="127"/>
      <c r="NLB47" s="127"/>
      <c r="NLC47" s="127"/>
      <c r="NLD47" s="127"/>
      <c r="NLE47" s="127"/>
      <c r="NLF47" s="127"/>
      <c r="NLG47" s="127"/>
      <c r="NLH47" s="127"/>
      <c r="NLI47" s="127"/>
      <c r="NLJ47" s="127"/>
      <c r="NLK47" s="127"/>
      <c r="NLL47" s="127"/>
      <c r="NLM47" s="127"/>
      <c r="NLN47" s="127"/>
      <c r="NLO47" s="127"/>
      <c r="NLP47" s="127"/>
      <c r="NLQ47" s="127"/>
      <c r="NLR47" s="127"/>
      <c r="NLS47" s="127"/>
      <c r="NLT47" s="127"/>
      <c r="NLU47" s="127"/>
      <c r="NLV47" s="127"/>
      <c r="NLW47" s="127"/>
      <c r="NLX47" s="127"/>
      <c r="NLY47" s="127"/>
      <c r="NLZ47" s="127"/>
      <c r="NMA47" s="127"/>
      <c r="NMB47" s="127"/>
      <c r="NMC47" s="127"/>
      <c r="NMD47" s="127"/>
      <c r="NME47" s="127"/>
      <c r="NMF47" s="127"/>
      <c r="NMG47" s="127"/>
      <c r="NMH47" s="127"/>
      <c r="NMI47" s="127"/>
      <c r="NMJ47" s="127"/>
      <c r="NMK47" s="127"/>
      <c r="NML47" s="127"/>
      <c r="NMM47" s="127"/>
      <c r="NMN47" s="127"/>
      <c r="NMO47" s="127"/>
      <c r="NMP47" s="127"/>
      <c r="NMQ47" s="127"/>
      <c r="NMR47" s="127"/>
      <c r="NMS47" s="127"/>
      <c r="NMT47" s="127"/>
      <c r="NMU47" s="127"/>
      <c r="NMV47" s="127"/>
      <c r="NMW47" s="127"/>
      <c r="NMX47" s="127"/>
      <c r="NMY47" s="127"/>
      <c r="NMZ47" s="127"/>
      <c r="NNA47" s="127"/>
      <c r="NNB47" s="127"/>
      <c r="NNC47" s="127"/>
      <c r="NND47" s="127"/>
      <c r="NNE47" s="127"/>
      <c r="NNF47" s="127"/>
      <c r="NNG47" s="127"/>
      <c r="NNH47" s="127"/>
      <c r="NNI47" s="127"/>
      <c r="NNJ47" s="127"/>
      <c r="NNK47" s="127"/>
      <c r="NNL47" s="127"/>
      <c r="NNM47" s="127"/>
      <c r="NNN47" s="127"/>
      <c r="NNO47" s="127"/>
      <c r="NNP47" s="127"/>
      <c r="NNQ47" s="127"/>
      <c r="NNR47" s="127"/>
      <c r="NNS47" s="127"/>
      <c r="NNT47" s="127"/>
      <c r="NNU47" s="127"/>
      <c r="NNV47" s="127"/>
      <c r="NNW47" s="127"/>
      <c r="NNX47" s="127"/>
      <c r="NNY47" s="127"/>
      <c r="NNZ47" s="127"/>
      <c r="NOA47" s="127"/>
      <c r="NOB47" s="127"/>
      <c r="NOC47" s="127"/>
      <c r="NOD47" s="127"/>
      <c r="NOE47" s="127"/>
      <c r="NOF47" s="127"/>
      <c r="NOG47" s="127"/>
      <c r="NOH47" s="127"/>
      <c r="NOI47" s="127"/>
      <c r="NOJ47" s="127"/>
      <c r="NOK47" s="127"/>
      <c r="NOL47" s="127"/>
      <c r="NOM47" s="127"/>
      <c r="NON47" s="127"/>
      <c r="NOO47" s="127"/>
      <c r="NOP47" s="127"/>
      <c r="NOQ47" s="127"/>
      <c r="NOR47" s="127"/>
      <c r="NOS47" s="127"/>
      <c r="NOT47" s="127"/>
      <c r="NOU47" s="127"/>
      <c r="NOV47" s="127"/>
      <c r="NOW47" s="127"/>
      <c r="NOX47" s="127"/>
      <c r="NOY47" s="127"/>
      <c r="NOZ47" s="127"/>
      <c r="NPA47" s="127"/>
      <c r="NPB47" s="127"/>
      <c r="NPC47" s="127"/>
      <c r="NPD47" s="127"/>
      <c r="NPE47" s="127"/>
      <c r="NPF47" s="127"/>
      <c r="NPG47" s="127"/>
      <c r="NPH47" s="127"/>
      <c r="NPI47" s="127"/>
      <c r="NPJ47" s="127"/>
      <c r="NPK47" s="127"/>
      <c r="NPL47" s="127"/>
      <c r="NPM47" s="127"/>
      <c r="NPN47" s="127"/>
      <c r="NPO47" s="127"/>
      <c r="NPP47" s="127"/>
      <c r="NPQ47" s="127"/>
      <c r="NPR47" s="127"/>
      <c r="NPS47" s="127"/>
      <c r="NPT47" s="127"/>
      <c r="NPU47" s="127"/>
      <c r="NPV47" s="127"/>
      <c r="NPW47" s="127"/>
      <c r="NPX47" s="127"/>
      <c r="NPY47" s="127"/>
      <c r="NPZ47" s="127"/>
      <c r="NQA47" s="127"/>
      <c r="NQB47" s="127"/>
      <c r="NQC47" s="127"/>
      <c r="NQD47" s="127"/>
      <c r="NQE47" s="127"/>
      <c r="NQF47" s="127"/>
      <c r="NQG47" s="127"/>
      <c r="NQH47" s="127"/>
      <c r="NQI47" s="127"/>
      <c r="NQJ47" s="127"/>
      <c r="NQK47" s="127"/>
      <c r="NQL47" s="127"/>
      <c r="NQM47" s="127"/>
      <c r="NQN47" s="127"/>
      <c r="NQO47" s="127"/>
      <c r="NQP47" s="127"/>
      <c r="NQQ47" s="127"/>
      <c r="NQR47" s="127"/>
      <c r="NQS47" s="127"/>
      <c r="NQT47" s="127"/>
      <c r="NQU47" s="127"/>
      <c r="NQV47" s="127"/>
      <c r="NQW47" s="127"/>
      <c r="NQX47" s="127"/>
      <c r="NQY47" s="127"/>
      <c r="NQZ47" s="127"/>
      <c r="NRA47" s="127"/>
      <c r="NRB47" s="127"/>
      <c r="NRC47" s="127"/>
      <c r="NRD47" s="127"/>
      <c r="NRE47" s="127"/>
      <c r="NRF47" s="127"/>
      <c r="NRG47" s="127"/>
      <c r="NRH47" s="127"/>
      <c r="NRI47" s="127"/>
      <c r="NRJ47" s="127"/>
      <c r="NRK47" s="127"/>
      <c r="NRL47" s="127"/>
      <c r="NRM47" s="127"/>
      <c r="NRN47" s="127"/>
      <c r="NRO47" s="127"/>
      <c r="NRP47" s="127"/>
      <c r="NRQ47" s="127"/>
      <c r="NRR47" s="127"/>
      <c r="NRS47" s="127"/>
      <c r="NRT47" s="127"/>
      <c r="NRU47" s="127"/>
      <c r="NRV47" s="127"/>
      <c r="NRW47" s="127"/>
      <c r="NRX47" s="127"/>
      <c r="NRY47" s="127"/>
      <c r="NRZ47" s="127"/>
      <c r="NSA47" s="127"/>
      <c r="NSB47" s="127"/>
      <c r="NSC47" s="127"/>
      <c r="NSD47" s="127"/>
      <c r="NSE47" s="127"/>
      <c r="NSF47" s="127"/>
      <c r="NSG47" s="127"/>
      <c r="NSH47" s="127"/>
      <c r="NSI47" s="127"/>
      <c r="NSJ47" s="127"/>
      <c r="NSK47" s="127"/>
      <c r="NSL47" s="127"/>
      <c r="NSM47" s="127"/>
      <c r="NSN47" s="127"/>
      <c r="NSO47" s="127"/>
      <c r="NSP47" s="127"/>
      <c r="NSQ47" s="127"/>
      <c r="NSR47" s="127"/>
      <c r="NSS47" s="127"/>
      <c r="NST47" s="127"/>
      <c r="NSU47" s="127"/>
      <c r="NSV47" s="127"/>
      <c r="NSW47" s="127"/>
      <c r="NSX47" s="127"/>
      <c r="NSY47" s="127"/>
      <c r="NSZ47" s="127"/>
      <c r="NTA47" s="127"/>
      <c r="NTB47" s="127"/>
      <c r="NTC47" s="127"/>
      <c r="NTD47" s="127"/>
      <c r="NTE47" s="127"/>
      <c r="NTF47" s="127"/>
      <c r="NTG47" s="127"/>
      <c r="NTH47" s="127"/>
      <c r="NTI47" s="127"/>
      <c r="NTJ47" s="127"/>
      <c r="NTK47" s="127"/>
      <c r="NTL47" s="127"/>
      <c r="NTM47" s="127"/>
      <c r="NTN47" s="127"/>
      <c r="NTO47" s="127"/>
      <c r="NTP47" s="127"/>
      <c r="NTQ47" s="127"/>
      <c r="NTR47" s="127"/>
      <c r="NTS47" s="127"/>
      <c r="NTT47" s="127"/>
      <c r="NTU47" s="127"/>
      <c r="NTV47" s="127"/>
      <c r="NTW47" s="127"/>
      <c r="NTX47" s="127"/>
      <c r="NTY47" s="127"/>
      <c r="NTZ47" s="127"/>
      <c r="NUA47" s="127"/>
      <c r="NUB47" s="127"/>
      <c r="NUC47" s="127"/>
      <c r="NUD47" s="127"/>
      <c r="NUE47" s="127"/>
      <c r="NUF47" s="127"/>
      <c r="NUG47" s="127"/>
      <c r="NUH47" s="127"/>
      <c r="NUI47" s="127"/>
      <c r="NUJ47" s="127"/>
      <c r="NUK47" s="127"/>
      <c r="NUL47" s="127"/>
      <c r="NUM47" s="127"/>
      <c r="NUN47" s="127"/>
      <c r="NUO47" s="127"/>
      <c r="NUP47" s="127"/>
      <c r="NUQ47" s="127"/>
      <c r="NUR47" s="127"/>
      <c r="NUS47" s="127"/>
      <c r="NUT47" s="127"/>
      <c r="NUU47" s="127"/>
      <c r="NUV47" s="127"/>
      <c r="NUW47" s="127"/>
      <c r="NUX47" s="127"/>
      <c r="NUY47" s="127"/>
      <c r="NUZ47" s="127"/>
      <c r="NVA47" s="127"/>
      <c r="NVB47" s="127"/>
      <c r="NVC47" s="127"/>
      <c r="NVD47" s="127"/>
      <c r="NVE47" s="127"/>
      <c r="NVF47" s="127"/>
      <c r="NVG47" s="127"/>
      <c r="NVH47" s="127"/>
      <c r="NVI47" s="127"/>
      <c r="NVJ47" s="127"/>
      <c r="NVK47" s="127"/>
      <c r="NVL47" s="127"/>
      <c r="NVM47" s="127"/>
      <c r="NVN47" s="127"/>
      <c r="NVO47" s="127"/>
      <c r="NVP47" s="127"/>
      <c r="NVQ47" s="127"/>
      <c r="NVR47" s="127"/>
      <c r="NVS47" s="127"/>
      <c r="NVT47" s="127"/>
      <c r="NVU47" s="127"/>
      <c r="NVV47" s="127"/>
      <c r="NVW47" s="127"/>
      <c r="NVX47" s="127"/>
      <c r="NVY47" s="127"/>
      <c r="NVZ47" s="127"/>
      <c r="NWA47" s="127"/>
      <c r="NWB47" s="127"/>
      <c r="NWC47" s="127"/>
      <c r="NWD47" s="127"/>
      <c r="NWE47" s="127"/>
      <c r="NWF47" s="127"/>
      <c r="NWG47" s="127"/>
      <c r="NWH47" s="127"/>
      <c r="NWI47" s="127"/>
      <c r="NWJ47" s="127"/>
      <c r="NWK47" s="127"/>
      <c r="NWL47" s="127"/>
      <c r="NWM47" s="127"/>
      <c r="NWN47" s="127"/>
      <c r="NWO47" s="127"/>
      <c r="NWP47" s="127"/>
      <c r="NWQ47" s="127"/>
      <c r="NWR47" s="127"/>
      <c r="NWS47" s="127"/>
      <c r="NWT47" s="127"/>
      <c r="NWU47" s="127"/>
      <c r="NWV47" s="127"/>
      <c r="NWW47" s="127"/>
      <c r="NWX47" s="127"/>
      <c r="NWY47" s="127"/>
      <c r="NWZ47" s="127"/>
      <c r="NXA47" s="127"/>
      <c r="NXB47" s="127"/>
      <c r="NXC47" s="127"/>
      <c r="NXD47" s="127"/>
      <c r="NXE47" s="127"/>
      <c r="NXF47" s="127"/>
      <c r="NXG47" s="127"/>
      <c r="NXH47" s="127"/>
      <c r="NXI47" s="127"/>
      <c r="NXJ47" s="127"/>
      <c r="NXK47" s="127"/>
      <c r="NXL47" s="127"/>
      <c r="NXM47" s="127"/>
      <c r="NXN47" s="127"/>
      <c r="NXO47" s="127"/>
      <c r="NXP47" s="127"/>
      <c r="NXQ47" s="127"/>
      <c r="NXR47" s="127"/>
      <c r="NXS47" s="127"/>
      <c r="NXT47" s="127"/>
      <c r="NXU47" s="127"/>
      <c r="NXV47" s="127"/>
      <c r="NXW47" s="127"/>
      <c r="NXX47" s="127"/>
      <c r="NXY47" s="127"/>
      <c r="NXZ47" s="127"/>
      <c r="NYA47" s="127"/>
      <c r="NYB47" s="127"/>
      <c r="NYC47" s="127"/>
      <c r="NYD47" s="127"/>
      <c r="NYE47" s="127"/>
      <c r="NYF47" s="127"/>
      <c r="NYG47" s="127"/>
      <c r="NYH47" s="127"/>
      <c r="NYI47" s="127"/>
      <c r="NYJ47" s="127"/>
      <c r="NYK47" s="127"/>
      <c r="NYL47" s="127"/>
      <c r="NYM47" s="127"/>
      <c r="NYN47" s="127"/>
      <c r="NYO47" s="127"/>
      <c r="NYP47" s="127"/>
      <c r="NYQ47" s="127"/>
      <c r="NYR47" s="127"/>
      <c r="NYS47" s="127"/>
      <c r="NYT47" s="127"/>
      <c r="NYU47" s="127"/>
      <c r="NYV47" s="127"/>
      <c r="NYW47" s="127"/>
      <c r="NYX47" s="127"/>
      <c r="NYY47" s="127"/>
      <c r="NYZ47" s="127"/>
      <c r="NZA47" s="127"/>
      <c r="NZB47" s="127"/>
      <c r="NZC47" s="127"/>
      <c r="NZD47" s="127"/>
      <c r="NZE47" s="127"/>
      <c r="NZF47" s="127"/>
      <c r="NZG47" s="127"/>
      <c r="NZH47" s="127"/>
      <c r="NZI47" s="127"/>
      <c r="NZJ47" s="127"/>
      <c r="NZK47" s="127"/>
      <c r="NZL47" s="127"/>
      <c r="NZM47" s="127"/>
      <c r="NZN47" s="127"/>
      <c r="NZO47" s="127"/>
      <c r="NZP47" s="127"/>
      <c r="NZQ47" s="127"/>
      <c r="NZR47" s="127"/>
      <c r="NZS47" s="127"/>
      <c r="NZT47" s="127"/>
      <c r="NZU47" s="127"/>
      <c r="NZV47" s="127"/>
      <c r="NZW47" s="127"/>
      <c r="NZX47" s="127"/>
      <c r="NZY47" s="127"/>
      <c r="NZZ47" s="127"/>
      <c r="OAA47" s="127"/>
      <c r="OAB47" s="127"/>
      <c r="OAC47" s="127"/>
      <c r="OAD47" s="127"/>
      <c r="OAE47" s="127"/>
      <c r="OAF47" s="127"/>
      <c r="OAG47" s="127"/>
      <c r="OAH47" s="127"/>
      <c r="OAI47" s="127"/>
      <c r="OAJ47" s="127"/>
      <c r="OAK47" s="127"/>
      <c r="OAL47" s="127"/>
      <c r="OAM47" s="127"/>
      <c r="OAN47" s="127"/>
      <c r="OAO47" s="127"/>
      <c r="OAP47" s="127"/>
      <c r="OAQ47" s="127"/>
      <c r="OAR47" s="127"/>
      <c r="OAS47" s="127"/>
      <c r="OAT47" s="127"/>
      <c r="OAU47" s="127"/>
      <c r="OAV47" s="127"/>
      <c r="OAW47" s="127"/>
      <c r="OAX47" s="127"/>
      <c r="OAY47" s="127"/>
      <c r="OAZ47" s="127"/>
      <c r="OBA47" s="127"/>
      <c r="OBB47" s="127"/>
      <c r="OBC47" s="127"/>
      <c r="OBD47" s="127"/>
      <c r="OBE47" s="127"/>
      <c r="OBF47" s="127"/>
      <c r="OBG47" s="127"/>
      <c r="OBH47" s="127"/>
      <c r="OBI47" s="127"/>
      <c r="OBJ47" s="127"/>
      <c r="OBK47" s="127"/>
      <c r="OBL47" s="127"/>
      <c r="OBM47" s="127"/>
      <c r="OBN47" s="127"/>
      <c r="OBO47" s="127"/>
      <c r="OBP47" s="127"/>
      <c r="OBQ47" s="127"/>
      <c r="OBR47" s="127"/>
      <c r="OBS47" s="127"/>
      <c r="OBT47" s="127"/>
      <c r="OBU47" s="127"/>
      <c r="OBV47" s="127"/>
      <c r="OBW47" s="127"/>
      <c r="OBX47" s="127"/>
      <c r="OBY47" s="127"/>
      <c r="OBZ47" s="127"/>
      <c r="OCA47" s="127"/>
      <c r="OCB47" s="127"/>
      <c r="OCC47" s="127"/>
      <c r="OCD47" s="127"/>
      <c r="OCE47" s="127"/>
      <c r="OCF47" s="127"/>
      <c r="OCG47" s="127"/>
      <c r="OCH47" s="127"/>
      <c r="OCI47" s="127"/>
      <c r="OCJ47" s="127"/>
      <c r="OCK47" s="127"/>
      <c r="OCL47" s="127"/>
      <c r="OCM47" s="127"/>
      <c r="OCN47" s="127"/>
      <c r="OCO47" s="127"/>
      <c r="OCP47" s="127"/>
      <c r="OCQ47" s="127"/>
      <c r="OCR47" s="127"/>
      <c r="OCS47" s="127"/>
      <c r="OCT47" s="127"/>
      <c r="OCU47" s="127"/>
      <c r="OCV47" s="127"/>
      <c r="OCW47" s="127"/>
      <c r="OCX47" s="127"/>
      <c r="OCY47" s="127"/>
      <c r="OCZ47" s="127"/>
      <c r="ODA47" s="127"/>
      <c r="ODB47" s="127"/>
      <c r="ODC47" s="127"/>
      <c r="ODD47" s="127"/>
      <c r="ODE47" s="127"/>
      <c r="ODF47" s="127"/>
      <c r="ODG47" s="127"/>
      <c r="ODH47" s="127"/>
      <c r="ODI47" s="127"/>
      <c r="ODJ47" s="127"/>
      <c r="ODK47" s="127"/>
      <c r="ODL47" s="127"/>
      <c r="ODM47" s="127"/>
      <c r="ODN47" s="127"/>
      <c r="ODO47" s="127"/>
      <c r="ODP47" s="127"/>
      <c r="ODQ47" s="127"/>
      <c r="ODR47" s="127"/>
      <c r="ODS47" s="127"/>
      <c r="ODT47" s="127"/>
      <c r="ODU47" s="127"/>
      <c r="ODV47" s="127"/>
      <c r="ODW47" s="127"/>
      <c r="ODX47" s="127"/>
      <c r="ODY47" s="127"/>
      <c r="ODZ47" s="127"/>
      <c r="OEA47" s="127"/>
      <c r="OEB47" s="127"/>
      <c r="OEC47" s="127"/>
      <c r="OED47" s="127"/>
      <c r="OEE47" s="127"/>
      <c r="OEF47" s="127"/>
      <c r="OEG47" s="127"/>
      <c r="OEH47" s="127"/>
      <c r="OEI47" s="127"/>
      <c r="OEJ47" s="127"/>
      <c r="OEK47" s="127"/>
      <c r="OEL47" s="127"/>
      <c r="OEM47" s="127"/>
      <c r="OEN47" s="127"/>
      <c r="OEO47" s="127"/>
      <c r="OEP47" s="127"/>
      <c r="OEQ47" s="127"/>
      <c r="OER47" s="127"/>
      <c r="OES47" s="127"/>
      <c r="OET47" s="127"/>
      <c r="OEU47" s="127"/>
      <c r="OEV47" s="127"/>
      <c r="OEW47" s="127"/>
      <c r="OEX47" s="127"/>
      <c r="OEY47" s="127"/>
      <c r="OEZ47" s="127"/>
      <c r="OFA47" s="127"/>
      <c r="OFB47" s="127"/>
      <c r="OFC47" s="127"/>
      <c r="OFD47" s="127"/>
      <c r="OFE47" s="127"/>
      <c r="OFF47" s="127"/>
      <c r="OFG47" s="127"/>
      <c r="OFH47" s="127"/>
      <c r="OFI47" s="127"/>
      <c r="OFJ47" s="127"/>
      <c r="OFK47" s="127"/>
      <c r="OFL47" s="127"/>
      <c r="OFM47" s="127"/>
      <c r="OFN47" s="127"/>
      <c r="OFO47" s="127"/>
      <c r="OFP47" s="127"/>
      <c r="OFQ47" s="127"/>
      <c r="OFR47" s="127"/>
      <c r="OFS47" s="127"/>
      <c r="OFT47" s="127"/>
      <c r="OFU47" s="127"/>
      <c r="OFV47" s="127"/>
      <c r="OFW47" s="127"/>
      <c r="OFX47" s="127"/>
      <c r="OFY47" s="127"/>
      <c r="OFZ47" s="127"/>
      <c r="OGA47" s="127"/>
      <c r="OGB47" s="127"/>
      <c r="OGC47" s="127"/>
      <c r="OGD47" s="127"/>
      <c r="OGE47" s="127"/>
      <c r="OGF47" s="127"/>
      <c r="OGG47" s="127"/>
      <c r="OGH47" s="127"/>
      <c r="OGI47" s="127"/>
      <c r="OGJ47" s="127"/>
      <c r="OGK47" s="127"/>
      <c r="OGL47" s="127"/>
      <c r="OGM47" s="127"/>
      <c r="OGN47" s="127"/>
      <c r="OGO47" s="127"/>
      <c r="OGP47" s="127"/>
      <c r="OGQ47" s="127"/>
      <c r="OGR47" s="127"/>
      <c r="OGS47" s="127"/>
      <c r="OGT47" s="127"/>
      <c r="OGU47" s="127"/>
      <c r="OGV47" s="127"/>
      <c r="OGW47" s="127"/>
      <c r="OGX47" s="127"/>
      <c r="OGY47" s="127"/>
      <c r="OGZ47" s="127"/>
      <c r="OHA47" s="127"/>
      <c r="OHB47" s="127"/>
      <c r="OHC47" s="127"/>
      <c r="OHD47" s="127"/>
      <c r="OHE47" s="127"/>
      <c r="OHF47" s="127"/>
      <c r="OHG47" s="127"/>
      <c r="OHH47" s="127"/>
      <c r="OHI47" s="127"/>
      <c r="OHJ47" s="127"/>
      <c r="OHK47" s="127"/>
      <c r="OHL47" s="127"/>
      <c r="OHM47" s="127"/>
      <c r="OHN47" s="127"/>
      <c r="OHO47" s="127"/>
      <c r="OHP47" s="127"/>
      <c r="OHQ47" s="127"/>
      <c r="OHR47" s="127"/>
      <c r="OHS47" s="127"/>
      <c r="OHT47" s="127"/>
      <c r="OHU47" s="127"/>
      <c r="OHV47" s="127"/>
      <c r="OHW47" s="127"/>
      <c r="OHX47" s="127"/>
      <c r="OHY47" s="127"/>
      <c r="OHZ47" s="127"/>
      <c r="OIA47" s="127"/>
      <c r="OIB47" s="127"/>
      <c r="OIC47" s="127"/>
      <c r="OID47" s="127"/>
      <c r="OIE47" s="127"/>
      <c r="OIF47" s="127"/>
      <c r="OIG47" s="127"/>
      <c r="OIH47" s="127"/>
      <c r="OII47" s="127"/>
      <c r="OIJ47" s="127"/>
      <c r="OIK47" s="127"/>
      <c r="OIL47" s="127"/>
      <c r="OIM47" s="127"/>
      <c r="OIN47" s="127"/>
      <c r="OIO47" s="127"/>
      <c r="OIP47" s="127"/>
      <c r="OIQ47" s="127"/>
      <c r="OIR47" s="127"/>
      <c r="OIS47" s="127"/>
      <c r="OIT47" s="127"/>
      <c r="OIU47" s="127"/>
      <c r="OIV47" s="127"/>
      <c r="OIW47" s="127"/>
      <c r="OIX47" s="127"/>
      <c r="OIY47" s="127"/>
      <c r="OIZ47" s="127"/>
      <c r="OJA47" s="127"/>
      <c r="OJB47" s="127"/>
      <c r="OJC47" s="127"/>
      <c r="OJD47" s="127"/>
      <c r="OJE47" s="127"/>
      <c r="OJF47" s="127"/>
      <c r="OJG47" s="127"/>
      <c r="OJH47" s="127"/>
      <c r="OJI47" s="127"/>
      <c r="OJJ47" s="127"/>
      <c r="OJK47" s="127"/>
      <c r="OJL47" s="127"/>
      <c r="OJM47" s="127"/>
      <c r="OJN47" s="127"/>
      <c r="OJO47" s="127"/>
      <c r="OJP47" s="127"/>
      <c r="OJQ47" s="127"/>
      <c r="OJR47" s="127"/>
      <c r="OJS47" s="127"/>
      <c r="OJT47" s="127"/>
      <c r="OJU47" s="127"/>
      <c r="OJV47" s="127"/>
      <c r="OJW47" s="127"/>
      <c r="OJX47" s="127"/>
      <c r="OJY47" s="127"/>
      <c r="OJZ47" s="127"/>
      <c r="OKA47" s="127"/>
      <c r="OKB47" s="127"/>
      <c r="OKC47" s="127"/>
      <c r="OKD47" s="127"/>
      <c r="OKE47" s="127"/>
      <c r="OKF47" s="127"/>
      <c r="OKG47" s="127"/>
      <c r="OKH47" s="127"/>
      <c r="OKI47" s="127"/>
      <c r="OKJ47" s="127"/>
      <c r="OKK47" s="127"/>
      <c r="OKL47" s="127"/>
      <c r="OKM47" s="127"/>
      <c r="OKN47" s="127"/>
      <c r="OKO47" s="127"/>
      <c r="OKP47" s="127"/>
      <c r="OKQ47" s="127"/>
      <c r="OKR47" s="127"/>
      <c r="OKS47" s="127"/>
      <c r="OKT47" s="127"/>
      <c r="OKU47" s="127"/>
      <c r="OKV47" s="127"/>
      <c r="OKW47" s="127"/>
      <c r="OKX47" s="127"/>
      <c r="OKY47" s="127"/>
      <c r="OKZ47" s="127"/>
      <c r="OLA47" s="127"/>
      <c r="OLB47" s="127"/>
      <c r="OLC47" s="127"/>
      <c r="OLD47" s="127"/>
      <c r="OLE47" s="127"/>
      <c r="OLF47" s="127"/>
      <c r="OLG47" s="127"/>
      <c r="OLH47" s="127"/>
      <c r="OLI47" s="127"/>
      <c r="OLJ47" s="127"/>
      <c r="OLK47" s="127"/>
      <c r="OLL47" s="127"/>
      <c r="OLM47" s="127"/>
      <c r="OLN47" s="127"/>
      <c r="OLO47" s="127"/>
      <c r="OLP47" s="127"/>
      <c r="OLQ47" s="127"/>
      <c r="OLR47" s="127"/>
      <c r="OLS47" s="127"/>
      <c r="OLT47" s="127"/>
      <c r="OLU47" s="127"/>
      <c r="OLV47" s="127"/>
      <c r="OLW47" s="127"/>
      <c r="OLX47" s="127"/>
      <c r="OLY47" s="127"/>
      <c r="OLZ47" s="127"/>
      <c r="OMA47" s="127"/>
      <c r="OMB47" s="127"/>
      <c r="OMC47" s="127"/>
      <c r="OMD47" s="127"/>
      <c r="OME47" s="127"/>
      <c r="OMF47" s="127"/>
      <c r="OMG47" s="127"/>
      <c r="OMH47" s="127"/>
      <c r="OMI47" s="127"/>
      <c r="OMJ47" s="127"/>
      <c r="OMK47" s="127"/>
      <c r="OML47" s="127"/>
      <c r="OMM47" s="127"/>
      <c r="OMN47" s="127"/>
      <c r="OMO47" s="127"/>
      <c r="OMP47" s="127"/>
      <c r="OMQ47" s="127"/>
      <c r="OMR47" s="127"/>
      <c r="OMS47" s="127"/>
      <c r="OMT47" s="127"/>
      <c r="OMU47" s="127"/>
      <c r="OMV47" s="127"/>
      <c r="OMW47" s="127"/>
      <c r="OMX47" s="127"/>
      <c r="OMY47" s="127"/>
      <c r="OMZ47" s="127"/>
      <c r="ONA47" s="127"/>
      <c r="ONB47" s="127"/>
      <c r="ONC47" s="127"/>
      <c r="OND47" s="127"/>
      <c r="ONE47" s="127"/>
      <c r="ONF47" s="127"/>
      <c r="ONG47" s="127"/>
      <c r="ONH47" s="127"/>
      <c r="ONI47" s="127"/>
      <c r="ONJ47" s="127"/>
      <c r="ONK47" s="127"/>
      <c r="ONL47" s="127"/>
      <c r="ONM47" s="127"/>
      <c r="ONN47" s="127"/>
      <c r="ONO47" s="127"/>
      <c r="ONP47" s="127"/>
      <c r="ONQ47" s="127"/>
      <c r="ONR47" s="127"/>
      <c r="ONS47" s="127"/>
      <c r="ONT47" s="127"/>
      <c r="ONU47" s="127"/>
      <c r="ONV47" s="127"/>
      <c r="ONW47" s="127"/>
      <c r="ONX47" s="127"/>
      <c r="ONY47" s="127"/>
      <c r="ONZ47" s="127"/>
      <c r="OOA47" s="127"/>
      <c r="OOB47" s="127"/>
      <c r="OOC47" s="127"/>
      <c r="OOD47" s="127"/>
      <c r="OOE47" s="127"/>
      <c r="OOF47" s="127"/>
      <c r="OOG47" s="127"/>
      <c r="OOH47" s="127"/>
      <c r="OOI47" s="127"/>
      <c r="OOJ47" s="127"/>
      <c r="OOK47" s="127"/>
      <c r="OOL47" s="127"/>
      <c r="OOM47" s="127"/>
      <c r="OON47" s="127"/>
      <c r="OOO47" s="127"/>
      <c r="OOP47" s="127"/>
      <c r="OOQ47" s="127"/>
      <c r="OOR47" s="127"/>
      <c r="OOS47" s="127"/>
      <c r="OOT47" s="127"/>
      <c r="OOU47" s="127"/>
      <c r="OOV47" s="127"/>
      <c r="OOW47" s="127"/>
      <c r="OOX47" s="127"/>
      <c r="OOY47" s="127"/>
      <c r="OOZ47" s="127"/>
      <c r="OPA47" s="127"/>
      <c r="OPB47" s="127"/>
      <c r="OPC47" s="127"/>
      <c r="OPD47" s="127"/>
      <c r="OPE47" s="127"/>
      <c r="OPF47" s="127"/>
      <c r="OPG47" s="127"/>
      <c r="OPH47" s="127"/>
      <c r="OPI47" s="127"/>
      <c r="OPJ47" s="127"/>
      <c r="OPK47" s="127"/>
      <c r="OPL47" s="127"/>
      <c r="OPM47" s="127"/>
      <c r="OPN47" s="127"/>
      <c r="OPO47" s="127"/>
      <c r="OPP47" s="127"/>
      <c r="OPQ47" s="127"/>
      <c r="OPR47" s="127"/>
      <c r="OPS47" s="127"/>
      <c r="OPT47" s="127"/>
      <c r="OPU47" s="127"/>
      <c r="OPV47" s="127"/>
      <c r="OPW47" s="127"/>
      <c r="OPX47" s="127"/>
      <c r="OPY47" s="127"/>
      <c r="OPZ47" s="127"/>
      <c r="OQA47" s="127"/>
      <c r="OQB47" s="127"/>
      <c r="OQC47" s="127"/>
      <c r="OQD47" s="127"/>
      <c r="OQE47" s="127"/>
      <c r="OQF47" s="127"/>
      <c r="OQG47" s="127"/>
      <c r="OQH47" s="127"/>
      <c r="OQI47" s="127"/>
      <c r="OQJ47" s="127"/>
      <c r="OQK47" s="127"/>
      <c r="OQL47" s="127"/>
      <c r="OQM47" s="127"/>
      <c r="OQN47" s="127"/>
      <c r="OQO47" s="127"/>
      <c r="OQP47" s="127"/>
      <c r="OQQ47" s="127"/>
      <c r="OQR47" s="127"/>
      <c r="OQS47" s="127"/>
      <c r="OQT47" s="127"/>
      <c r="OQU47" s="127"/>
      <c r="OQV47" s="127"/>
      <c r="OQW47" s="127"/>
      <c r="OQX47" s="127"/>
      <c r="OQY47" s="127"/>
      <c r="OQZ47" s="127"/>
      <c r="ORA47" s="127"/>
      <c r="ORB47" s="127"/>
      <c r="ORC47" s="127"/>
      <c r="ORD47" s="127"/>
      <c r="ORE47" s="127"/>
      <c r="ORF47" s="127"/>
      <c r="ORG47" s="127"/>
      <c r="ORH47" s="127"/>
      <c r="ORI47" s="127"/>
      <c r="ORJ47" s="127"/>
      <c r="ORK47" s="127"/>
      <c r="ORL47" s="127"/>
      <c r="ORM47" s="127"/>
      <c r="ORN47" s="127"/>
      <c r="ORO47" s="127"/>
      <c r="ORP47" s="127"/>
      <c r="ORQ47" s="127"/>
      <c r="ORR47" s="127"/>
      <c r="ORS47" s="127"/>
      <c r="ORT47" s="127"/>
      <c r="ORU47" s="127"/>
      <c r="ORV47" s="127"/>
      <c r="ORW47" s="127"/>
      <c r="ORX47" s="127"/>
      <c r="ORY47" s="127"/>
      <c r="ORZ47" s="127"/>
      <c r="OSA47" s="127"/>
      <c r="OSB47" s="127"/>
      <c r="OSC47" s="127"/>
      <c r="OSD47" s="127"/>
      <c r="OSE47" s="127"/>
      <c r="OSF47" s="127"/>
      <c r="OSG47" s="127"/>
      <c r="OSH47" s="127"/>
      <c r="OSI47" s="127"/>
      <c r="OSJ47" s="127"/>
      <c r="OSK47" s="127"/>
      <c r="OSL47" s="127"/>
      <c r="OSM47" s="127"/>
      <c r="OSN47" s="127"/>
      <c r="OSO47" s="127"/>
      <c r="OSP47" s="127"/>
      <c r="OSQ47" s="127"/>
      <c r="OSR47" s="127"/>
      <c r="OSS47" s="127"/>
      <c r="OST47" s="127"/>
      <c r="OSU47" s="127"/>
      <c r="OSV47" s="127"/>
      <c r="OSW47" s="127"/>
      <c r="OSX47" s="127"/>
      <c r="OSY47" s="127"/>
      <c r="OSZ47" s="127"/>
      <c r="OTA47" s="127"/>
      <c r="OTB47" s="127"/>
      <c r="OTC47" s="127"/>
      <c r="OTD47" s="127"/>
      <c r="OTE47" s="127"/>
      <c r="OTF47" s="127"/>
      <c r="OTG47" s="127"/>
      <c r="OTH47" s="127"/>
      <c r="OTI47" s="127"/>
      <c r="OTJ47" s="127"/>
      <c r="OTK47" s="127"/>
      <c r="OTL47" s="127"/>
      <c r="OTM47" s="127"/>
      <c r="OTN47" s="127"/>
      <c r="OTO47" s="127"/>
      <c r="OTP47" s="127"/>
      <c r="OTQ47" s="127"/>
      <c r="OTR47" s="127"/>
      <c r="OTS47" s="127"/>
      <c r="OTT47" s="127"/>
      <c r="OTU47" s="127"/>
      <c r="OTV47" s="127"/>
      <c r="OTW47" s="127"/>
      <c r="OTX47" s="127"/>
      <c r="OTY47" s="127"/>
      <c r="OTZ47" s="127"/>
      <c r="OUA47" s="127"/>
      <c r="OUB47" s="127"/>
      <c r="OUC47" s="127"/>
      <c r="OUD47" s="127"/>
      <c r="OUE47" s="127"/>
      <c r="OUF47" s="127"/>
      <c r="OUG47" s="127"/>
      <c r="OUH47" s="127"/>
      <c r="OUI47" s="127"/>
      <c r="OUJ47" s="127"/>
      <c r="OUK47" s="127"/>
      <c r="OUL47" s="127"/>
      <c r="OUM47" s="127"/>
      <c r="OUN47" s="127"/>
      <c r="OUO47" s="127"/>
      <c r="OUP47" s="127"/>
      <c r="OUQ47" s="127"/>
      <c r="OUR47" s="127"/>
      <c r="OUS47" s="127"/>
      <c r="OUT47" s="127"/>
      <c r="OUU47" s="127"/>
      <c r="OUV47" s="127"/>
      <c r="OUW47" s="127"/>
      <c r="OUX47" s="127"/>
      <c r="OUY47" s="127"/>
      <c r="OUZ47" s="127"/>
      <c r="OVA47" s="127"/>
      <c r="OVB47" s="127"/>
      <c r="OVC47" s="127"/>
      <c r="OVD47" s="127"/>
      <c r="OVE47" s="127"/>
      <c r="OVF47" s="127"/>
      <c r="OVG47" s="127"/>
      <c r="OVH47" s="127"/>
      <c r="OVI47" s="127"/>
      <c r="OVJ47" s="127"/>
      <c r="OVK47" s="127"/>
      <c r="OVL47" s="127"/>
      <c r="OVM47" s="127"/>
      <c r="OVN47" s="127"/>
      <c r="OVO47" s="127"/>
      <c r="OVP47" s="127"/>
      <c r="OVQ47" s="127"/>
      <c r="OVR47" s="127"/>
      <c r="OVS47" s="127"/>
      <c r="OVT47" s="127"/>
      <c r="OVU47" s="127"/>
      <c r="OVV47" s="127"/>
      <c r="OVW47" s="127"/>
      <c r="OVX47" s="127"/>
      <c r="OVY47" s="127"/>
      <c r="OVZ47" s="127"/>
      <c r="OWA47" s="127"/>
      <c r="OWB47" s="127"/>
      <c r="OWC47" s="127"/>
      <c r="OWD47" s="127"/>
      <c r="OWE47" s="127"/>
      <c r="OWF47" s="127"/>
      <c r="OWG47" s="127"/>
      <c r="OWH47" s="127"/>
      <c r="OWI47" s="127"/>
      <c r="OWJ47" s="127"/>
      <c r="OWK47" s="127"/>
      <c r="OWL47" s="127"/>
      <c r="OWM47" s="127"/>
      <c r="OWN47" s="127"/>
      <c r="OWO47" s="127"/>
      <c r="OWP47" s="127"/>
      <c r="OWQ47" s="127"/>
      <c r="OWR47" s="127"/>
      <c r="OWS47" s="127"/>
      <c r="OWT47" s="127"/>
      <c r="OWU47" s="127"/>
      <c r="OWV47" s="127"/>
      <c r="OWW47" s="127"/>
      <c r="OWX47" s="127"/>
      <c r="OWY47" s="127"/>
      <c r="OWZ47" s="127"/>
      <c r="OXA47" s="127"/>
      <c r="OXB47" s="127"/>
      <c r="OXC47" s="127"/>
      <c r="OXD47" s="127"/>
      <c r="OXE47" s="127"/>
      <c r="OXF47" s="127"/>
      <c r="OXG47" s="127"/>
      <c r="OXH47" s="127"/>
      <c r="OXI47" s="127"/>
      <c r="OXJ47" s="127"/>
      <c r="OXK47" s="127"/>
      <c r="OXL47" s="127"/>
      <c r="OXM47" s="127"/>
      <c r="OXN47" s="127"/>
      <c r="OXO47" s="127"/>
      <c r="OXP47" s="127"/>
      <c r="OXQ47" s="127"/>
      <c r="OXR47" s="127"/>
      <c r="OXS47" s="127"/>
      <c r="OXT47" s="127"/>
      <c r="OXU47" s="127"/>
      <c r="OXV47" s="127"/>
      <c r="OXW47" s="127"/>
      <c r="OXX47" s="127"/>
      <c r="OXY47" s="127"/>
      <c r="OXZ47" s="127"/>
      <c r="OYA47" s="127"/>
      <c r="OYB47" s="127"/>
      <c r="OYC47" s="127"/>
      <c r="OYD47" s="127"/>
      <c r="OYE47" s="127"/>
      <c r="OYF47" s="127"/>
      <c r="OYG47" s="127"/>
      <c r="OYH47" s="127"/>
      <c r="OYI47" s="127"/>
      <c r="OYJ47" s="127"/>
      <c r="OYK47" s="127"/>
      <c r="OYL47" s="127"/>
      <c r="OYM47" s="127"/>
      <c r="OYN47" s="127"/>
      <c r="OYO47" s="127"/>
      <c r="OYP47" s="127"/>
      <c r="OYQ47" s="127"/>
      <c r="OYR47" s="127"/>
      <c r="OYS47" s="127"/>
      <c r="OYT47" s="127"/>
      <c r="OYU47" s="127"/>
      <c r="OYV47" s="127"/>
      <c r="OYW47" s="127"/>
      <c r="OYX47" s="127"/>
      <c r="OYY47" s="127"/>
      <c r="OYZ47" s="127"/>
      <c r="OZA47" s="127"/>
      <c r="OZB47" s="127"/>
      <c r="OZC47" s="127"/>
      <c r="OZD47" s="127"/>
      <c r="OZE47" s="127"/>
      <c r="OZF47" s="127"/>
      <c r="OZG47" s="127"/>
      <c r="OZH47" s="127"/>
      <c r="OZI47" s="127"/>
      <c r="OZJ47" s="127"/>
      <c r="OZK47" s="127"/>
      <c r="OZL47" s="127"/>
      <c r="OZM47" s="127"/>
      <c r="OZN47" s="127"/>
      <c r="OZO47" s="127"/>
      <c r="OZP47" s="127"/>
      <c r="OZQ47" s="127"/>
      <c r="OZR47" s="127"/>
      <c r="OZS47" s="127"/>
      <c r="OZT47" s="127"/>
      <c r="OZU47" s="127"/>
      <c r="OZV47" s="127"/>
      <c r="OZW47" s="127"/>
      <c r="OZX47" s="127"/>
      <c r="OZY47" s="127"/>
      <c r="OZZ47" s="127"/>
      <c r="PAA47" s="127"/>
      <c r="PAB47" s="127"/>
      <c r="PAC47" s="127"/>
      <c r="PAD47" s="127"/>
      <c r="PAE47" s="127"/>
      <c r="PAF47" s="127"/>
      <c r="PAG47" s="127"/>
      <c r="PAH47" s="127"/>
      <c r="PAI47" s="127"/>
      <c r="PAJ47" s="127"/>
      <c r="PAK47" s="127"/>
      <c r="PAL47" s="127"/>
      <c r="PAM47" s="127"/>
      <c r="PAN47" s="127"/>
      <c r="PAO47" s="127"/>
      <c r="PAP47" s="127"/>
      <c r="PAQ47" s="127"/>
      <c r="PAR47" s="127"/>
      <c r="PAS47" s="127"/>
      <c r="PAT47" s="127"/>
      <c r="PAU47" s="127"/>
      <c r="PAV47" s="127"/>
      <c r="PAW47" s="127"/>
      <c r="PAX47" s="127"/>
      <c r="PAY47" s="127"/>
      <c r="PAZ47" s="127"/>
      <c r="PBA47" s="127"/>
      <c r="PBB47" s="127"/>
      <c r="PBC47" s="127"/>
      <c r="PBD47" s="127"/>
      <c r="PBE47" s="127"/>
      <c r="PBF47" s="127"/>
      <c r="PBG47" s="127"/>
      <c r="PBH47" s="127"/>
      <c r="PBI47" s="127"/>
      <c r="PBJ47" s="127"/>
      <c r="PBK47" s="127"/>
      <c r="PBL47" s="127"/>
      <c r="PBM47" s="127"/>
      <c r="PBN47" s="127"/>
      <c r="PBO47" s="127"/>
      <c r="PBP47" s="127"/>
      <c r="PBQ47" s="127"/>
      <c r="PBR47" s="127"/>
      <c r="PBS47" s="127"/>
      <c r="PBT47" s="127"/>
      <c r="PBU47" s="127"/>
      <c r="PBV47" s="127"/>
      <c r="PBW47" s="127"/>
      <c r="PBX47" s="127"/>
      <c r="PBY47" s="127"/>
      <c r="PBZ47" s="127"/>
      <c r="PCA47" s="127"/>
      <c r="PCB47" s="127"/>
      <c r="PCC47" s="127"/>
      <c r="PCD47" s="127"/>
      <c r="PCE47" s="127"/>
      <c r="PCF47" s="127"/>
      <c r="PCG47" s="127"/>
      <c r="PCH47" s="127"/>
      <c r="PCI47" s="127"/>
      <c r="PCJ47" s="127"/>
      <c r="PCK47" s="127"/>
      <c r="PCL47" s="127"/>
      <c r="PCM47" s="127"/>
      <c r="PCN47" s="127"/>
      <c r="PCO47" s="127"/>
      <c r="PCP47" s="127"/>
      <c r="PCQ47" s="127"/>
      <c r="PCR47" s="127"/>
      <c r="PCS47" s="127"/>
      <c r="PCT47" s="127"/>
      <c r="PCU47" s="127"/>
      <c r="PCV47" s="127"/>
      <c r="PCW47" s="127"/>
      <c r="PCX47" s="127"/>
      <c r="PCY47" s="127"/>
      <c r="PCZ47" s="127"/>
      <c r="PDA47" s="127"/>
      <c r="PDB47" s="127"/>
      <c r="PDC47" s="127"/>
      <c r="PDD47" s="127"/>
      <c r="PDE47" s="127"/>
      <c r="PDF47" s="127"/>
      <c r="PDG47" s="127"/>
      <c r="PDH47" s="127"/>
      <c r="PDI47" s="127"/>
      <c r="PDJ47" s="127"/>
      <c r="PDK47" s="127"/>
      <c r="PDL47" s="127"/>
      <c r="PDM47" s="127"/>
      <c r="PDN47" s="127"/>
      <c r="PDO47" s="127"/>
      <c r="PDP47" s="127"/>
      <c r="PDQ47" s="127"/>
      <c r="PDR47" s="127"/>
      <c r="PDS47" s="127"/>
      <c r="PDT47" s="127"/>
      <c r="PDU47" s="127"/>
      <c r="PDV47" s="127"/>
      <c r="PDW47" s="127"/>
      <c r="PDX47" s="127"/>
      <c r="PDY47" s="127"/>
      <c r="PDZ47" s="127"/>
      <c r="PEA47" s="127"/>
      <c r="PEB47" s="127"/>
      <c r="PEC47" s="127"/>
      <c r="PED47" s="127"/>
      <c r="PEE47" s="127"/>
      <c r="PEF47" s="127"/>
      <c r="PEG47" s="127"/>
      <c r="PEH47" s="127"/>
      <c r="PEI47" s="127"/>
      <c r="PEJ47" s="127"/>
      <c r="PEK47" s="127"/>
      <c r="PEL47" s="127"/>
      <c r="PEM47" s="127"/>
      <c r="PEN47" s="127"/>
      <c r="PEO47" s="127"/>
      <c r="PEP47" s="127"/>
      <c r="PEQ47" s="127"/>
      <c r="PER47" s="127"/>
      <c r="PES47" s="127"/>
      <c r="PET47" s="127"/>
      <c r="PEU47" s="127"/>
      <c r="PEV47" s="127"/>
      <c r="PEW47" s="127"/>
      <c r="PEX47" s="127"/>
      <c r="PEY47" s="127"/>
      <c r="PEZ47" s="127"/>
      <c r="PFA47" s="127"/>
      <c r="PFB47" s="127"/>
      <c r="PFC47" s="127"/>
      <c r="PFD47" s="127"/>
      <c r="PFE47" s="127"/>
      <c r="PFF47" s="127"/>
      <c r="PFG47" s="127"/>
      <c r="PFH47" s="127"/>
      <c r="PFI47" s="127"/>
      <c r="PFJ47" s="127"/>
      <c r="PFK47" s="127"/>
      <c r="PFL47" s="127"/>
      <c r="PFM47" s="127"/>
      <c r="PFN47" s="127"/>
      <c r="PFO47" s="127"/>
      <c r="PFP47" s="127"/>
      <c r="PFQ47" s="127"/>
      <c r="PFR47" s="127"/>
      <c r="PFS47" s="127"/>
      <c r="PFT47" s="127"/>
      <c r="PFU47" s="127"/>
      <c r="PFV47" s="127"/>
      <c r="PFW47" s="127"/>
      <c r="PFX47" s="127"/>
      <c r="PFY47" s="127"/>
      <c r="PFZ47" s="127"/>
      <c r="PGA47" s="127"/>
      <c r="PGB47" s="127"/>
      <c r="PGC47" s="127"/>
      <c r="PGD47" s="127"/>
      <c r="PGE47" s="127"/>
      <c r="PGF47" s="127"/>
      <c r="PGG47" s="127"/>
      <c r="PGH47" s="127"/>
      <c r="PGI47" s="127"/>
      <c r="PGJ47" s="127"/>
      <c r="PGK47" s="127"/>
      <c r="PGL47" s="127"/>
      <c r="PGM47" s="127"/>
      <c r="PGN47" s="127"/>
      <c r="PGO47" s="127"/>
      <c r="PGP47" s="127"/>
      <c r="PGQ47" s="127"/>
      <c r="PGR47" s="127"/>
      <c r="PGS47" s="127"/>
      <c r="PGT47" s="127"/>
      <c r="PGU47" s="127"/>
      <c r="PGV47" s="127"/>
      <c r="PGW47" s="127"/>
      <c r="PGX47" s="127"/>
      <c r="PGY47" s="127"/>
      <c r="PGZ47" s="127"/>
      <c r="PHA47" s="127"/>
      <c r="PHB47" s="127"/>
      <c r="PHC47" s="127"/>
      <c r="PHD47" s="127"/>
      <c r="PHE47" s="127"/>
      <c r="PHF47" s="127"/>
      <c r="PHG47" s="127"/>
      <c r="PHH47" s="127"/>
      <c r="PHI47" s="127"/>
      <c r="PHJ47" s="127"/>
      <c r="PHK47" s="127"/>
      <c r="PHL47" s="127"/>
      <c r="PHM47" s="127"/>
      <c r="PHN47" s="127"/>
      <c r="PHO47" s="127"/>
      <c r="PHP47" s="127"/>
      <c r="PHQ47" s="127"/>
      <c r="PHR47" s="127"/>
      <c r="PHS47" s="127"/>
      <c r="PHT47" s="127"/>
      <c r="PHU47" s="127"/>
      <c r="PHV47" s="127"/>
      <c r="PHW47" s="127"/>
      <c r="PHX47" s="127"/>
      <c r="PHY47" s="127"/>
      <c r="PHZ47" s="127"/>
      <c r="PIA47" s="127"/>
      <c r="PIB47" s="127"/>
      <c r="PIC47" s="127"/>
      <c r="PID47" s="127"/>
      <c r="PIE47" s="127"/>
      <c r="PIF47" s="127"/>
      <c r="PIG47" s="127"/>
      <c r="PIH47" s="127"/>
      <c r="PII47" s="127"/>
      <c r="PIJ47" s="127"/>
      <c r="PIK47" s="127"/>
      <c r="PIL47" s="127"/>
      <c r="PIM47" s="127"/>
      <c r="PIN47" s="127"/>
      <c r="PIO47" s="127"/>
      <c r="PIP47" s="127"/>
      <c r="PIQ47" s="127"/>
      <c r="PIR47" s="127"/>
      <c r="PIS47" s="127"/>
      <c r="PIT47" s="127"/>
      <c r="PIU47" s="127"/>
      <c r="PIV47" s="127"/>
      <c r="PIW47" s="127"/>
      <c r="PIX47" s="127"/>
      <c r="PIY47" s="127"/>
      <c r="PIZ47" s="127"/>
      <c r="PJA47" s="127"/>
      <c r="PJB47" s="127"/>
      <c r="PJC47" s="127"/>
      <c r="PJD47" s="127"/>
      <c r="PJE47" s="127"/>
      <c r="PJF47" s="127"/>
      <c r="PJG47" s="127"/>
      <c r="PJH47" s="127"/>
      <c r="PJI47" s="127"/>
      <c r="PJJ47" s="127"/>
      <c r="PJK47" s="127"/>
      <c r="PJL47" s="127"/>
      <c r="PJM47" s="127"/>
      <c r="PJN47" s="127"/>
      <c r="PJO47" s="127"/>
      <c r="PJP47" s="127"/>
      <c r="PJQ47" s="127"/>
      <c r="PJR47" s="127"/>
      <c r="PJS47" s="127"/>
      <c r="PJT47" s="127"/>
      <c r="PJU47" s="127"/>
      <c r="PJV47" s="127"/>
      <c r="PJW47" s="127"/>
      <c r="PJX47" s="127"/>
      <c r="PJY47" s="127"/>
      <c r="PJZ47" s="127"/>
      <c r="PKA47" s="127"/>
      <c r="PKB47" s="127"/>
      <c r="PKC47" s="127"/>
      <c r="PKD47" s="127"/>
      <c r="PKE47" s="127"/>
      <c r="PKF47" s="127"/>
      <c r="PKG47" s="127"/>
      <c r="PKH47" s="127"/>
      <c r="PKI47" s="127"/>
      <c r="PKJ47" s="127"/>
      <c r="PKK47" s="127"/>
      <c r="PKL47" s="127"/>
      <c r="PKM47" s="127"/>
      <c r="PKN47" s="127"/>
      <c r="PKO47" s="127"/>
      <c r="PKP47" s="127"/>
      <c r="PKQ47" s="127"/>
      <c r="PKR47" s="127"/>
      <c r="PKS47" s="127"/>
      <c r="PKT47" s="127"/>
      <c r="PKU47" s="127"/>
      <c r="PKV47" s="127"/>
      <c r="PKW47" s="127"/>
      <c r="PKX47" s="127"/>
      <c r="PKY47" s="127"/>
      <c r="PKZ47" s="127"/>
      <c r="PLA47" s="127"/>
      <c r="PLB47" s="127"/>
      <c r="PLC47" s="127"/>
      <c r="PLD47" s="127"/>
      <c r="PLE47" s="127"/>
      <c r="PLF47" s="127"/>
      <c r="PLG47" s="127"/>
      <c r="PLH47" s="127"/>
      <c r="PLI47" s="127"/>
      <c r="PLJ47" s="127"/>
      <c r="PLK47" s="127"/>
      <c r="PLL47" s="127"/>
      <c r="PLM47" s="127"/>
      <c r="PLN47" s="127"/>
      <c r="PLO47" s="127"/>
      <c r="PLP47" s="127"/>
      <c r="PLQ47" s="127"/>
      <c r="PLR47" s="127"/>
      <c r="PLS47" s="127"/>
      <c r="PLT47" s="127"/>
      <c r="PLU47" s="127"/>
      <c r="PLV47" s="127"/>
      <c r="PLW47" s="127"/>
      <c r="PLX47" s="127"/>
      <c r="PLY47" s="127"/>
      <c r="PLZ47" s="127"/>
      <c r="PMA47" s="127"/>
      <c r="PMB47" s="127"/>
      <c r="PMC47" s="127"/>
      <c r="PMD47" s="127"/>
      <c r="PME47" s="127"/>
      <c r="PMF47" s="127"/>
      <c r="PMG47" s="127"/>
      <c r="PMH47" s="127"/>
      <c r="PMI47" s="127"/>
      <c r="PMJ47" s="127"/>
      <c r="PMK47" s="127"/>
      <c r="PML47" s="127"/>
      <c r="PMM47" s="127"/>
      <c r="PMN47" s="127"/>
      <c r="PMO47" s="127"/>
      <c r="PMP47" s="127"/>
      <c r="PMQ47" s="127"/>
      <c r="PMR47" s="127"/>
      <c r="PMS47" s="127"/>
      <c r="PMT47" s="127"/>
      <c r="PMU47" s="127"/>
      <c r="PMV47" s="127"/>
      <c r="PMW47" s="127"/>
      <c r="PMX47" s="127"/>
      <c r="PMY47" s="127"/>
      <c r="PMZ47" s="127"/>
      <c r="PNA47" s="127"/>
      <c r="PNB47" s="127"/>
      <c r="PNC47" s="127"/>
      <c r="PND47" s="127"/>
      <c r="PNE47" s="127"/>
      <c r="PNF47" s="127"/>
      <c r="PNG47" s="127"/>
      <c r="PNH47" s="127"/>
      <c r="PNI47" s="127"/>
      <c r="PNJ47" s="127"/>
      <c r="PNK47" s="127"/>
      <c r="PNL47" s="127"/>
      <c r="PNM47" s="127"/>
      <c r="PNN47" s="127"/>
      <c r="PNO47" s="127"/>
      <c r="PNP47" s="127"/>
      <c r="PNQ47" s="127"/>
      <c r="PNR47" s="127"/>
      <c r="PNS47" s="127"/>
      <c r="PNT47" s="127"/>
      <c r="PNU47" s="127"/>
      <c r="PNV47" s="127"/>
      <c r="PNW47" s="127"/>
      <c r="PNX47" s="127"/>
      <c r="PNY47" s="127"/>
      <c r="PNZ47" s="127"/>
      <c r="POA47" s="127"/>
      <c r="POB47" s="127"/>
      <c r="POC47" s="127"/>
      <c r="POD47" s="127"/>
      <c r="POE47" s="127"/>
      <c r="POF47" s="127"/>
      <c r="POG47" s="127"/>
      <c r="POH47" s="127"/>
      <c r="POI47" s="127"/>
      <c r="POJ47" s="127"/>
      <c r="POK47" s="127"/>
      <c r="POL47" s="127"/>
      <c r="POM47" s="127"/>
      <c r="PON47" s="127"/>
      <c r="POO47" s="127"/>
      <c r="POP47" s="127"/>
      <c r="POQ47" s="127"/>
      <c r="POR47" s="127"/>
      <c r="POS47" s="127"/>
      <c r="POT47" s="127"/>
      <c r="POU47" s="127"/>
      <c r="POV47" s="127"/>
      <c r="POW47" s="127"/>
      <c r="POX47" s="127"/>
      <c r="POY47" s="127"/>
      <c r="POZ47" s="127"/>
      <c r="PPA47" s="127"/>
      <c r="PPB47" s="127"/>
      <c r="PPC47" s="127"/>
      <c r="PPD47" s="127"/>
      <c r="PPE47" s="127"/>
      <c r="PPF47" s="127"/>
      <c r="PPG47" s="127"/>
      <c r="PPH47" s="127"/>
      <c r="PPI47" s="127"/>
      <c r="PPJ47" s="127"/>
      <c r="PPK47" s="127"/>
      <c r="PPL47" s="127"/>
      <c r="PPM47" s="127"/>
      <c r="PPN47" s="127"/>
      <c r="PPO47" s="127"/>
      <c r="PPP47" s="127"/>
      <c r="PPQ47" s="127"/>
      <c r="PPR47" s="127"/>
      <c r="PPS47" s="127"/>
      <c r="PPT47" s="127"/>
      <c r="PPU47" s="127"/>
      <c r="PPV47" s="127"/>
      <c r="PPW47" s="127"/>
      <c r="PPX47" s="127"/>
      <c r="PPY47" s="127"/>
      <c r="PPZ47" s="127"/>
      <c r="PQA47" s="127"/>
      <c r="PQB47" s="127"/>
      <c r="PQC47" s="127"/>
      <c r="PQD47" s="127"/>
      <c r="PQE47" s="127"/>
      <c r="PQF47" s="127"/>
      <c r="PQG47" s="127"/>
      <c r="PQH47" s="127"/>
      <c r="PQI47" s="127"/>
      <c r="PQJ47" s="127"/>
      <c r="PQK47" s="127"/>
      <c r="PQL47" s="127"/>
      <c r="PQM47" s="127"/>
      <c r="PQN47" s="127"/>
      <c r="PQO47" s="127"/>
      <c r="PQP47" s="127"/>
      <c r="PQQ47" s="127"/>
      <c r="PQR47" s="127"/>
      <c r="PQS47" s="127"/>
      <c r="PQT47" s="127"/>
      <c r="PQU47" s="127"/>
      <c r="PQV47" s="127"/>
      <c r="PQW47" s="127"/>
      <c r="PQX47" s="127"/>
      <c r="PQY47" s="127"/>
      <c r="PQZ47" s="127"/>
      <c r="PRA47" s="127"/>
      <c r="PRB47" s="127"/>
      <c r="PRC47" s="127"/>
      <c r="PRD47" s="127"/>
      <c r="PRE47" s="127"/>
      <c r="PRF47" s="127"/>
      <c r="PRG47" s="127"/>
      <c r="PRH47" s="127"/>
      <c r="PRI47" s="127"/>
      <c r="PRJ47" s="127"/>
      <c r="PRK47" s="127"/>
      <c r="PRL47" s="127"/>
      <c r="PRM47" s="127"/>
      <c r="PRN47" s="127"/>
      <c r="PRO47" s="127"/>
      <c r="PRP47" s="127"/>
      <c r="PRQ47" s="127"/>
      <c r="PRR47" s="127"/>
      <c r="PRS47" s="127"/>
      <c r="PRT47" s="127"/>
      <c r="PRU47" s="127"/>
      <c r="PRV47" s="127"/>
      <c r="PRW47" s="127"/>
      <c r="PRX47" s="127"/>
      <c r="PRY47" s="127"/>
      <c r="PRZ47" s="127"/>
      <c r="PSA47" s="127"/>
      <c r="PSB47" s="127"/>
      <c r="PSC47" s="127"/>
      <c r="PSD47" s="127"/>
      <c r="PSE47" s="127"/>
      <c r="PSF47" s="127"/>
      <c r="PSG47" s="127"/>
      <c r="PSH47" s="127"/>
      <c r="PSI47" s="127"/>
      <c r="PSJ47" s="127"/>
      <c r="PSK47" s="127"/>
      <c r="PSL47" s="127"/>
      <c r="PSM47" s="127"/>
      <c r="PSN47" s="127"/>
      <c r="PSO47" s="127"/>
      <c r="PSP47" s="127"/>
      <c r="PSQ47" s="127"/>
      <c r="PSR47" s="127"/>
      <c r="PSS47" s="127"/>
      <c r="PST47" s="127"/>
      <c r="PSU47" s="127"/>
      <c r="PSV47" s="127"/>
      <c r="PSW47" s="127"/>
      <c r="PSX47" s="127"/>
      <c r="PSY47" s="127"/>
      <c r="PSZ47" s="127"/>
      <c r="PTA47" s="127"/>
      <c r="PTB47" s="127"/>
      <c r="PTC47" s="127"/>
      <c r="PTD47" s="127"/>
      <c r="PTE47" s="127"/>
      <c r="PTF47" s="127"/>
      <c r="PTG47" s="127"/>
      <c r="PTH47" s="127"/>
      <c r="PTI47" s="127"/>
      <c r="PTJ47" s="127"/>
      <c r="PTK47" s="127"/>
      <c r="PTL47" s="127"/>
      <c r="PTM47" s="127"/>
      <c r="PTN47" s="127"/>
      <c r="PTO47" s="127"/>
      <c r="PTP47" s="127"/>
      <c r="PTQ47" s="127"/>
      <c r="PTR47" s="127"/>
      <c r="PTS47" s="127"/>
      <c r="PTT47" s="127"/>
      <c r="PTU47" s="127"/>
      <c r="PTV47" s="127"/>
      <c r="PTW47" s="127"/>
      <c r="PTX47" s="127"/>
      <c r="PTY47" s="127"/>
      <c r="PTZ47" s="127"/>
      <c r="PUA47" s="127"/>
      <c r="PUB47" s="127"/>
      <c r="PUC47" s="127"/>
      <c r="PUD47" s="127"/>
      <c r="PUE47" s="127"/>
      <c r="PUF47" s="127"/>
      <c r="PUG47" s="127"/>
      <c r="PUH47" s="127"/>
      <c r="PUI47" s="127"/>
      <c r="PUJ47" s="127"/>
      <c r="PUK47" s="127"/>
      <c r="PUL47" s="127"/>
      <c r="PUM47" s="127"/>
      <c r="PUN47" s="127"/>
      <c r="PUO47" s="127"/>
      <c r="PUP47" s="127"/>
      <c r="PUQ47" s="127"/>
      <c r="PUR47" s="127"/>
      <c r="PUS47" s="127"/>
      <c r="PUT47" s="127"/>
      <c r="PUU47" s="127"/>
      <c r="PUV47" s="127"/>
      <c r="PUW47" s="127"/>
      <c r="PUX47" s="127"/>
      <c r="PUY47" s="127"/>
      <c r="PUZ47" s="127"/>
      <c r="PVA47" s="127"/>
      <c r="PVB47" s="127"/>
      <c r="PVC47" s="127"/>
      <c r="PVD47" s="127"/>
      <c r="PVE47" s="127"/>
      <c r="PVF47" s="127"/>
      <c r="PVG47" s="127"/>
      <c r="PVH47" s="127"/>
      <c r="PVI47" s="127"/>
      <c r="PVJ47" s="127"/>
      <c r="PVK47" s="127"/>
      <c r="PVL47" s="127"/>
      <c r="PVM47" s="127"/>
      <c r="PVN47" s="127"/>
      <c r="PVO47" s="127"/>
      <c r="PVP47" s="127"/>
      <c r="PVQ47" s="127"/>
      <c r="PVR47" s="127"/>
      <c r="PVS47" s="127"/>
      <c r="PVT47" s="127"/>
      <c r="PVU47" s="127"/>
      <c r="PVV47" s="127"/>
      <c r="PVW47" s="127"/>
      <c r="PVX47" s="127"/>
      <c r="PVY47" s="127"/>
      <c r="PVZ47" s="127"/>
      <c r="PWA47" s="127"/>
      <c r="PWB47" s="127"/>
      <c r="PWC47" s="127"/>
      <c r="PWD47" s="127"/>
      <c r="PWE47" s="127"/>
      <c r="PWF47" s="127"/>
      <c r="PWG47" s="127"/>
      <c r="PWH47" s="127"/>
      <c r="PWI47" s="127"/>
      <c r="PWJ47" s="127"/>
      <c r="PWK47" s="127"/>
      <c r="PWL47" s="127"/>
      <c r="PWM47" s="127"/>
      <c r="PWN47" s="127"/>
      <c r="PWO47" s="127"/>
      <c r="PWP47" s="127"/>
      <c r="PWQ47" s="127"/>
      <c r="PWR47" s="127"/>
      <c r="PWS47" s="127"/>
      <c r="PWT47" s="127"/>
      <c r="PWU47" s="127"/>
      <c r="PWV47" s="127"/>
      <c r="PWW47" s="127"/>
      <c r="PWX47" s="127"/>
      <c r="PWY47" s="127"/>
      <c r="PWZ47" s="127"/>
      <c r="PXA47" s="127"/>
      <c r="PXB47" s="127"/>
      <c r="PXC47" s="127"/>
      <c r="PXD47" s="127"/>
      <c r="PXE47" s="127"/>
      <c r="PXF47" s="127"/>
      <c r="PXG47" s="127"/>
      <c r="PXH47" s="127"/>
      <c r="PXI47" s="127"/>
      <c r="PXJ47" s="127"/>
      <c r="PXK47" s="127"/>
      <c r="PXL47" s="127"/>
      <c r="PXM47" s="127"/>
      <c r="PXN47" s="127"/>
      <c r="PXO47" s="127"/>
      <c r="PXP47" s="127"/>
      <c r="PXQ47" s="127"/>
      <c r="PXR47" s="127"/>
      <c r="PXS47" s="127"/>
      <c r="PXT47" s="127"/>
      <c r="PXU47" s="127"/>
      <c r="PXV47" s="127"/>
      <c r="PXW47" s="127"/>
      <c r="PXX47" s="127"/>
      <c r="PXY47" s="127"/>
      <c r="PXZ47" s="127"/>
      <c r="PYA47" s="127"/>
      <c r="PYB47" s="127"/>
      <c r="PYC47" s="127"/>
      <c r="PYD47" s="127"/>
      <c r="PYE47" s="127"/>
      <c r="PYF47" s="127"/>
      <c r="PYG47" s="127"/>
      <c r="PYH47" s="127"/>
      <c r="PYI47" s="127"/>
      <c r="PYJ47" s="127"/>
      <c r="PYK47" s="127"/>
      <c r="PYL47" s="127"/>
      <c r="PYM47" s="127"/>
      <c r="PYN47" s="127"/>
      <c r="PYO47" s="127"/>
      <c r="PYP47" s="127"/>
      <c r="PYQ47" s="127"/>
      <c r="PYR47" s="127"/>
      <c r="PYS47" s="127"/>
      <c r="PYT47" s="127"/>
      <c r="PYU47" s="127"/>
      <c r="PYV47" s="127"/>
      <c r="PYW47" s="127"/>
      <c r="PYX47" s="127"/>
      <c r="PYY47" s="127"/>
      <c r="PYZ47" s="127"/>
      <c r="PZA47" s="127"/>
      <c r="PZB47" s="127"/>
      <c r="PZC47" s="127"/>
      <c r="PZD47" s="127"/>
      <c r="PZE47" s="127"/>
      <c r="PZF47" s="127"/>
      <c r="PZG47" s="127"/>
      <c r="PZH47" s="127"/>
      <c r="PZI47" s="127"/>
      <c r="PZJ47" s="127"/>
      <c r="PZK47" s="127"/>
      <c r="PZL47" s="127"/>
      <c r="PZM47" s="127"/>
      <c r="PZN47" s="127"/>
      <c r="PZO47" s="127"/>
      <c r="PZP47" s="127"/>
      <c r="PZQ47" s="127"/>
      <c r="PZR47" s="127"/>
      <c r="PZS47" s="127"/>
      <c r="PZT47" s="127"/>
      <c r="PZU47" s="127"/>
      <c r="PZV47" s="127"/>
      <c r="PZW47" s="127"/>
      <c r="PZX47" s="127"/>
      <c r="PZY47" s="127"/>
      <c r="PZZ47" s="127"/>
      <c r="QAA47" s="127"/>
      <c r="QAB47" s="127"/>
      <c r="QAC47" s="127"/>
      <c r="QAD47" s="127"/>
      <c r="QAE47" s="127"/>
      <c r="QAF47" s="127"/>
      <c r="QAG47" s="127"/>
      <c r="QAH47" s="127"/>
      <c r="QAI47" s="127"/>
      <c r="QAJ47" s="127"/>
      <c r="QAK47" s="127"/>
      <c r="QAL47" s="127"/>
      <c r="QAM47" s="127"/>
      <c r="QAN47" s="127"/>
      <c r="QAO47" s="127"/>
      <c r="QAP47" s="127"/>
      <c r="QAQ47" s="127"/>
      <c r="QAR47" s="127"/>
      <c r="QAS47" s="127"/>
      <c r="QAT47" s="127"/>
      <c r="QAU47" s="127"/>
      <c r="QAV47" s="127"/>
      <c r="QAW47" s="127"/>
      <c r="QAX47" s="127"/>
      <c r="QAY47" s="127"/>
      <c r="QAZ47" s="127"/>
      <c r="QBA47" s="127"/>
      <c r="QBB47" s="127"/>
      <c r="QBC47" s="127"/>
      <c r="QBD47" s="127"/>
      <c r="QBE47" s="127"/>
      <c r="QBF47" s="127"/>
      <c r="QBG47" s="127"/>
      <c r="QBH47" s="127"/>
      <c r="QBI47" s="127"/>
      <c r="QBJ47" s="127"/>
      <c r="QBK47" s="127"/>
      <c r="QBL47" s="127"/>
      <c r="QBM47" s="127"/>
      <c r="QBN47" s="127"/>
      <c r="QBO47" s="127"/>
      <c r="QBP47" s="127"/>
      <c r="QBQ47" s="127"/>
      <c r="QBR47" s="127"/>
      <c r="QBS47" s="127"/>
      <c r="QBT47" s="127"/>
      <c r="QBU47" s="127"/>
      <c r="QBV47" s="127"/>
      <c r="QBW47" s="127"/>
      <c r="QBX47" s="127"/>
      <c r="QBY47" s="127"/>
      <c r="QBZ47" s="127"/>
      <c r="QCA47" s="127"/>
      <c r="QCB47" s="127"/>
      <c r="QCC47" s="127"/>
      <c r="QCD47" s="127"/>
      <c r="QCE47" s="127"/>
      <c r="QCF47" s="127"/>
      <c r="QCG47" s="127"/>
      <c r="QCH47" s="127"/>
      <c r="QCI47" s="127"/>
      <c r="QCJ47" s="127"/>
      <c r="QCK47" s="127"/>
      <c r="QCL47" s="127"/>
      <c r="QCM47" s="127"/>
      <c r="QCN47" s="127"/>
      <c r="QCO47" s="127"/>
      <c r="QCP47" s="127"/>
      <c r="QCQ47" s="127"/>
      <c r="QCR47" s="127"/>
      <c r="QCS47" s="127"/>
      <c r="QCT47" s="127"/>
      <c r="QCU47" s="127"/>
      <c r="QCV47" s="127"/>
      <c r="QCW47" s="127"/>
      <c r="QCX47" s="127"/>
      <c r="QCY47" s="127"/>
      <c r="QCZ47" s="127"/>
      <c r="QDA47" s="127"/>
      <c r="QDB47" s="127"/>
      <c r="QDC47" s="127"/>
      <c r="QDD47" s="127"/>
      <c r="QDE47" s="127"/>
      <c r="QDF47" s="127"/>
      <c r="QDG47" s="127"/>
      <c r="QDH47" s="127"/>
      <c r="QDI47" s="127"/>
      <c r="QDJ47" s="127"/>
      <c r="QDK47" s="127"/>
      <c r="QDL47" s="127"/>
      <c r="QDM47" s="127"/>
      <c r="QDN47" s="127"/>
      <c r="QDO47" s="127"/>
      <c r="QDP47" s="127"/>
      <c r="QDQ47" s="127"/>
      <c r="QDR47" s="127"/>
      <c r="QDS47" s="127"/>
      <c r="QDT47" s="127"/>
      <c r="QDU47" s="127"/>
      <c r="QDV47" s="127"/>
      <c r="QDW47" s="127"/>
      <c r="QDX47" s="127"/>
      <c r="QDY47" s="127"/>
      <c r="QDZ47" s="127"/>
      <c r="QEA47" s="127"/>
      <c r="QEB47" s="127"/>
      <c r="QEC47" s="127"/>
      <c r="QED47" s="127"/>
      <c r="QEE47" s="127"/>
      <c r="QEF47" s="127"/>
      <c r="QEG47" s="127"/>
      <c r="QEH47" s="127"/>
      <c r="QEI47" s="127"/>
      <c r="QEJ47" s="127"/>
      <c r="QEK47" s="127"/>
      <c r="QEL47" s="127"/>
      <c r="QEM47" s="127"/>
      <c r="QEN47" s="127"/>
      <c r="QEO47" s="127"/>
      <c r="QEP47" s="127"/>
      <c r="QEQ47" s="127"/>
      <c r="QER47" s="127"/>
      <c r="QES47" s="127"/>
      <c r="QET47" s="127"/>
      <c r="QEU47" s="127"/>
      <c r="QEV47" s="127"/>
      <c r="QEW47" s="127"/>
      <c r="QEX47" s="127"/>
      <c r="QEY47" s="127"/>
      <c r="QEZ47" s="127"/>
      <c r="QFA47" s="127"/>
      <c r="QFB47" s="127"/>
      <c r="QFC47" s="127"/>
      <c r="QFD47" s="127"/>
      <c r="QFE47" s="127"/>
      <c r="QFF47" s="127"/>
      <c r="QFG47" s="127"/>
      <c r="QFH47" s="127"/>
      <c r="QFI47" s="127"/>
      <c r="QFJ47" s="127"/>
      <c r="QFK47" s="127"/>
      <c r="QFL47" s="127"/>
      <c r="QFM47" s="127"/>
      <c r="QFN47" s="127"/>
      <c r="QFO47" s="127"/>
      <c r="QFP47" s="127"/>
      <c r="QFQ47" s="127"/>
      <c r="QFR47" s="127"/>
      <c r="QFS47" s="127"/>
      <c r="QFT47" s="127"/>
      <c r="QFU47" s="127"/>
      <c r="QFV47" s="127"/>
      <c r="QFW47" s="127"/>
      <c r="QFX47" s="127"/>
      <c r="QFY47" s="127"/>
      <c r="QFZ47" s="127"/>
      <c r="QGA47" s="127"/>
      <c r="QGB47" s="127"/>
      <c r="QGC47" s="127"/>
      <c r="QGD47" s="127"/>
      <c r="QGE47" s="127"/>
      <c r="QGF47" s="127"/>
      <c r="QGG47" s="127"/>
      <c r="QGH47" s="127"/>
      <c r="QGI47" s="127"/>
      <c r="QGJ47" s="127"/>
      <c r="QGK47" s="127"/>
      <c r="QGL47" s="127"/>
      <c r="QGM47" s="127"/>
      <c r="QGN47" s="127"/>
      <c r="QGO47" s="127"/>
      <c r="QGP47" s="127"/>
      <c r="QGQ47" s="127"/>
      <c r="QGR47" s="127"/>
      <c r="QGS47" s="127"/>
      <c r="QGT47" s="127"/>
      <c r="QGU47" s="127"/>
      <c r="QGV47" s="127"/>
      <c r="QGW47" s="127"/>
      <c r="QGX47" s="127"/>
      <c r="QGY47" s="127"/>
      <c r="QGZ47" s="127"/>
      <c r="QHA47" s="127"/>
      <c r="QHB47" s="127"/>
      <c r="QHC47" s="127"/>
      <c r="QHD47" s="127"/>
      <c r="QHE47" s="127"/>
      <c r="QHF47" s="127"/>
      <c r="QHG47" s="127"/>
      <c r="QHH47" s="127"/>
      <c r="QHI47" s="127"/>
      <c r="QHJ47" s="127"/>
      <c r="QHK47" s="127"/>
      <c r="QHL47" s="127"/>
      <c r="QHM47" s="127"/>
      <c r="QHN47" s="127"/>
      <c r="QHO47" s="127"/>
      <c r="QHP47" s="127"/>
      <c r="QHQ47" s="127"/>
      <c r="QHR47" s="127"/>
      <c r="QHS47" s="127"/>
      <c r="QHT47" s="127"/>
      <c r="QHU47" s="127"/>
      <c r="QHV47" s="127"/>
      <c r="QHW47" s="127"/>
      <c r="QHX47" s="127"/>
      <c r="QHY47" s="127"/>
      <c r="QHZ47" s="127"/>
      <c r="QIA47" s="127"/>
      <c r="QIB47" s="127"/>
      <c r="QIC47" s="127"/>
      <c r="QID47" s="127"/>
      <c r="QIE47" s="127"/>
      <c r="QIF47" s="127"/>
      <c r="QIG47" s="127"/>
      <c r="QIH47" s="127"/>
      <c r="QII47" s="127"/>
      <c r="QIJ47" s="127"/>
      <c r="QIK47" s="127"/>
      <c r="QIL47" s="127"/>
      <c r="QIM47" s="127"/>
      <c r="QIN47" s="127"/>
      <c r="QIO47" s="127"/>
      <c r="QIP47" s="127"/>
      <c r="QIQ47" s="127"/>
      <c r="QIR47" s="127"/>
      <c r="QIS47" s="127"/>
      <c r="QIT47" s="127"/>
      <c r="QIU47" s="127"/>
      <c r="QIV47" s="127"/>
      <c r="QIW47" s="127"/>
      <c r="QIX47" s="127"/>
      <c r="QIY47" s="127"/>
      <c r="QIZ47" s="127"/>
      <c r="QJA47" s="127"/>
      <c r="QJB47" s="127"/>
      <c r="QJC47" s="127"/>
      <c r="QJD47" s="127"/>
      <c r="QJE47" s="127"/>
      <c r="QJF47" s="127"/>
      <c r="QJG47" s="127"/>
      <c r="QJH47" s="127"/>
      <c r="QJI47" s="127"/>
      <c r="QJJ47" s="127"/>
      <c r="QJK47" s="127"/>
      <c r="QJL47" s="127"/>
      <c r="QJM47" s="127"/>
      <c r="QJN47" s="127"/>
      <c r="QJO47" s="127"/>
      <c r="QJP47" s="127"/>
      <c r="QJQ47" s="127"/>
      <c r="QJR47" s="127"/>
      <c r="QJS47" s="127"/>
      <c r="QJT47" s="127"/>
      <c r="QJU47" s="127"/>
      <c r="QJV47" s="127"/>
      <c r="QJW47" s="127"/>
      <c r="QJX47" s="127"/>
      <c r="QJY47" s="127"/>
      <c r="QJZ47" s="127"/>
      <c r="QKA47" s="127"/>
      <c r="QKB47" s="127"/>
      <c r="QKC47" s="127"/>
      <c r="QKD47" s="127"/>
      <c r="QKE47" s="127"/>
      <c r="QKF47" s="127"/>
      <c r="QKG47" s="127"/>
      <c r="QKH47" s="127"/>
      <c r="QKI47" s="127"/>
      <c r="QKJ47" s="127"/>
      <c r="QKK47" s="127"/>
      <c r="QKL47" s="127"/>
      <c r="QKM47" s="127"/>
      <c r="QKN47" s="127"/>
      <c r="QKO47" s="127"/>
      <c r="QKP47" s="127"/>
      <c r="QKQ47" s="127"/>
      <c r="QKR47" s="127"/>
      <c r="QKS47" s="127"/>
      <c r="QKT47" s="127"/>
      <c r="QKU47" s="127"/>
      <c r="QKV47" s="127"/>
      <c r="QKW47" s="127"/>
      <c r="QKX47" s="127"/>
      <c r="QKY47" s="127"/>
      <c r="QKZ47" s="127"/>
      <c r="QLA47" s="127"/>
      <c r="QLB47" s="127"/>
      <c r="QLC47" s="127"/>
      <c r="QLD47" s="127"/>
      <c r="QLE47" s="127"/>
      <c r="QLF47" s="127"/>
      <c r="QLG47" s="127"/>
      <c r="QLH47" s="127"/>
      <c r="QLI47" s="127"/>
      <c r="QLJ47" s="127"/>
      <c r="QLK47" s="127"/>
      <c r="QLL47" s="127"/>
      <c r="QLM47" s="127"/>
      <c r="QLN47" s="127"/>
      <c r="QLO47" s="127"/>
      <c r="QLP47" s="127"/>
      <c r="QLQ47" s="127"/>
      <c r="QLR47" s="127"/>
      <c r="QLS47" s="127"/>
      <c r="QLT47" s="127"/>
      <c r="QLU47" s="127"/>
      <c r="QLV47" s="127"/>
      <c r="QLW47" s="127"/>
      <c r="QLX47" s="127"/>
      <c r="QLY47" s="127"/>
      <c r="QLZ47" s="127"/>
      <c r="QMA47" s="127"/>
      <c r="QMB47" s="127"/>
      <c r="QMC47" s="127"/>
      <c r="QMD47" s="127"/>
      <c r="QME47" s="127"/>
      <c r="QMF47" s="127"/>
      <c r="QMG47" s="127"/>
      <c r="QMH47" s="127"/>
      <c r="QMI47" s="127"/>
      <c r="QMJ47" s="127"/>
      <c r="QMK47" s="127"/>
      <c r="QML47" s="127"/>
      <c r="QMM47" s="127"/>
      <c r="QMN47" s="127"/>
      <c r="QMO47" s="127"/>
      <c r="QMP47" s="127"/>
      <c r="QMQ47" s="127"/>
      <c r="QMR47" s="127"/>
      <c r="QMS47" s="127"/>
      <c r="QMT47" s="127"/>
      <c r="QMU47" s="127"/>
      <c r="QMV47" s="127"/>
      <c r="QMW47" s="127"/>
      <c r="QMX47" s="127"/>
      <c r="QMY47" s="127"/>
      <c r="QMZ47" s="127"/>
      <c r="QNA47" s="127"/>
      <c r="QNB47" s="127"/>
      <c r="QNC47" s="127"/>
      <c r="QND47" s="127"/>
      <c r="QNE47" s="127"/>
      <c r="QNF47" s="127"/>
      <c r="QNG47" s="127"/>
      <c r="QNH47" s="127"/>
      <c r="QNI47" s="127"/>
      <c r="QNJ47" s="127"/>
      <c r="QNK47" s="127"/>
      <c r="QNL47" s="127"/>
      <c r="QNM47" s="127"/>
      <c r="QNN47" s="127"/>
      <c r="QNO47" s="127"/>
      <c r="QNP47" s="127"/>
      <c r="QNQ47" s="127"/>
      <c r="QNR47" s="127"/>
      <c r="QNS47" s="127"/>
      <c r="QNT47" s="127"/>
      <c r="QNU47" s="127"/>
      <c r="QNV47" s="127"/>
      <c r="QNW47" s="127"/>
      <c r="QNX47" s="127"/>
      <c r="QNY47" s="127"/>
      <c r="QNZ47" s="127"/>
      <c r="QOA47" s="127"/>
      <c r="QOB47" s="127"/>
      <c r="QOC47" s="127"/>
      <c r="QOD47" s="127"/>
      <c r="QOE47" s="127"/>
      <c r="QOF47" s="127"/>
      <c r="QOG47" s="127"/>
      <c r="QOH47" s="127"/>
      <c r="QOI47" s="127"/>
      <c r="QOJ47" s="127"/>
      <c r="QOK47" s="127"/>
      <c r="QOL47" s="127"/>
      <c r="QOM47" s="127"/>
      <c r="QON47" s="127"/>
      <c r="QOO47" s="127"/>
      <c r="QOP47" s="127"/>
      <c r="QOQ47" s="127"/>
      <c r="QOR47" s="127"/>
      <c r="QOS47" s="127"/>
      <c r="QOT47" s="127"/>
      <c r="QOU47" s="127"/>
      <c r="QOV47" s="127"/>
      <c r="QOW47" s="127"/>
      <c r="QOX47" s="127"/>
      <c r="QOY47" s="127"/>
      <c r="QOZ47" s="127"/>
      <c r="QPA47" s="127"/>
      <c r="QPB47" s="127"/>
      <c r="QPC47" s="127"/>
      <c r="QPD47" s="127"/>
      <c r="QPE47" s="127"/>
      <c r="QPF47" s="127"/>
      <c r="QPG47" s="127"/>
      <c r="QPH47" s="127"/>
      <c r="QPI47" s="127"/>
      <c r="QPJ47" s="127"/>
      <c r="QPK47" s="127"/>
      <c r="QPL47" s="127"/>
      <c r="QPM47" s="127"/>
      <c r="QPN47" s="127"/>
      <c r="QPO47" s="127"/>
      <c r="QPP47" s="127"/>
      <c r="QPQ47" s="127"/>
      <c r="QPR47" s="127"/>
      <c r="QPS47" s="127"/>
      <c r="QPT47" s="127"/>
      <c r="QPU47" s="127"/>
      <c r="QPV47" s="127"/>
      <c r="QPW47" s="127"/>
      <c r="QPX47" s="127"/>
      <c r="QPY47" s="127"/>
      <c r="QPZ47" s="127"/>
      <c r="QQA47" s="127"/>
      <c r="QQB47" s="127"/>
      <c r="QQC47" s="127"/>
      <c r="QQD47" s="127"/>
      <c r="QQE47" s="127"/>
      <c r="QQF47" s="127"/>
      <c r="QQG47" s="127"/>
      <c r="QQH47" s="127"/>
      <c r="QQI47" s="127"/>
      <c r="QQJ47" s="127"/>
      <c r="QQK47" s="127"/>
      <c r="QQL47" s="127"/>
      <c r="QQM47" s="127"/>
      <c r="QQN47" s="127"/>
      <c r="QQO47" s="127"/>
      <c r="QQP47" s="127"/>
      <c r="QQQ47" s="127"/>
      <c r="QQR47" s="127"/>
      <c r="QQS47" s="127"/>
      <c r="QQT47" s="127"/>
      <c r="QQU47" s="127"/>
      <c r="QQV47" s="127"/>
      <c r="QQW47" s="127"/>
      <c r="QQX47" s="127"/>
      <c r="QQY47" s="127"/>
      <c r="QQZ47" s="127"/>
      <c r="QRA47" s="127"/>
      <c r="QRB47" s="127"/>
      <c r="QRC47" s="127"/>
      <c r="QRD47" s="127"/>
      <c r="QRE47" s="127"/>
      <c r="QRF47" s="127"/>
      <c r="QRG47" s="127"/>
      <c r="QRH47" s="127"/>
      <c r="QRI47" s="127"/>
      <c r="QRJ47" s="127"/>
      <c r="QRK47" s="127"/>
      <c r="QRL47" s="127"/>
      <c r="QRM47" s="127"/>
      <c r="QRN47" s="127"/>
      <c r="QRO47" s="127"/>
      <c r="QRP47" s="127"/>
      <c r="QRQ47" s="127"/>
      <c r="QRR47" s="127"/>
      <c r="QRS47" s="127"/>
      <c r="QRT47" s="127"/>
      <c r="QRU47" s="127"/>
      <c r="QRV47" s="127"/>
      <c r="QRW47" s="127"/>
      <c r="QRX47" s="127"/>
      <c r="QRY47" s="127"/>
      <c r="QRZ47" s="127"/>
      <c r="QSA47" s="127"/>
      <c r="QSB47" s="127"/>
      <c r="QSC47" s="127"/>
      <c r="QSD47" s="127"/>
      <c r="QSE47" s="127"/>
      <c r="QSF47" s="127"/>
      <c r="QSG47" s="127"/>
      <c r="QSH47" s="127"/>
      <c r="QSI47" s="127"/>
      <c r="QSJ47" s="127"/>
      <c r="QSK47" s="127"/>
      <c r="QSL47" s="127"/>
      <c r="QSM47" s="127"/>
      <c r="QSN47" s="127"/>
      <c r="QSO47" s="127"/>
      <c r="QSP47" s="127"/>
      <c r="QSQ47" s="127"/>
      <c r="QSR47" s="127"/>
      <c r="QSS47" s="127"/>
      <c r="QST47" s="127"/>
      <c r="QSU47" s="127"/>
      <c r="QSV47" s="127"/>
      <c r="QSW47" s="127"/>
      <c r="QSX47" s="127"/>
      <c r="QSY47" s="127"/>
      <c r="QSZ47" s="127"/>
      <c r="QTA47" s="127"/>
      <c r="QTB47" s="127"/>
      <c r="QTC47" s="127"/>
      <c r="QTD47" s="127"/>
      <c r="QTE47" s="127"/>
      <c r="QTF47" s="127"/>
      <c r="QTG47" s="127"/>
      <c r="QTH47" s="127"/>
      <c r="QTI47" s="127"/>
      <c r="QTJ47" s="127"/>
      <c r="QTK47" s="127"/>
      <c r="QTL47" s="127"/>
      <c r="QTM47" s="127"/>
      <c r="QTN47" s="127"/>
      <c r="QTO47" s="127"/>
      <c r="QTP47" s="127"/>
      <c r="QTQ47" s="127"/>
      <c r="QTR47" s="127"/>
      <c r="QTS47" s="127"/>
      <c r="QTT47" s="127"/>
      <c r="QTU47" s="127"/>
      <c r="QTV47" s="127"/>
      <c r="QTW47" s="127"/>
      <c r="QTX47" s="127"/>
      <c r="QTY47" s="127"/>
      <c r="QTZ47" s="127"/>
      <c r="QUA47" s="127"/>
      <c r="QUB47" s="127"/>
      <c r="QUC47" s="127"/>
      <c r="QUD47" s="127"/>
      <c r="QUE47" s="127"/>
      <c r="QUF47" s="127"/>
      <c r="QUG47" s="127"/>
      <c r="QUH47" s="127"/>
      <c r="QUI47" s="127"/>
      <c r="QUJ47" s="127"/>
      <c r="QUK47" s="127"/>
      <c r="QUL47" s="127"/>
      <c r="QUM47" s="127"/>
      <c r="QUN47" s="127"/>
      <c r="QUO47" s="127"/>
      <c r="QUP47" s="127"/>
      <c r="QUQ47" s="127"/>
      <c r="QUR47" s="127"/>
      <c r="QUS47" s="127"/>
      <c r="QUT47" s="127"/>
      <c r="QUU47" s="127"/>
      <c r="QUV47" s="127"/>
      <c r="QUW47" s="127"/>
      <c r="QUX47" s="127"/>
      <c r="QUY47" s="127"/>
      <c r="QUZ47" s="127"/>
      <c r="QVA47" s="127"/>
      <c r="QVB47" s="127"/>
      <c r="QVC47" s="127"/>
      <c r="QVD47" s="127"/>
      <c r="QVE47" s="127"/>
      <c r="QVF47" s="127"/>
      <c r="QVG47" s="127"/>
      <c r="QVH47" s="127"/>
      <c r="QVI47" s="127"/>
      <c r="QVJ47" s="127"/>
      <c r="QVK47" s="127"/>
      <c r="QVL47" s="127"/>
      <c r="QVM47" s="127"/>
      <c r="QVN47" s="127"/>
      <c r="QVO47" s="127"/>
      <c r="QVP47" s="127"/>
      <c r="QVQ47" s="127"/>
      <c r="QVR47" s="127"/>
      <c r="QVS47" s="127"/>
      <c r="QVT47" s="127"/>
      <c r="QVU47" s="127"/>
      <c r="QVV47" s="127"/>
      <c r="QVW47" s="127"/>
      <c r="QVX47" s="127"/>
      <c r="QVY47" s="127"/>
      <c r="QVZ47" s="127"/>
      <c r="QWA47" s="127"/>
      <c r="QWB47" s="127"/>
      <c r="QWC47" s="127"/>
      <c r="QWD47" s="127"/>
      <c r="QWE47" s="127"/>
      <c r="QWF47" s="127"/>
      <c r="QWG47" s="127"/>
      <c r="QWH47" s="127"/>
      <c r="QWI47" s="127"/>
      <c r="QWJ47" s="127"/>
      <c r="QWK47" s="127"/>
      <c r="QWL47" s="127"/>
      <c r="QWM47" s="127"/>
      <c r="QWN47" s="127"/>
      <c r="QWO47" s="127"/>
      <c r="QWP47" s="127"/>
      <c r="QWQ47" s="127"/>
      <c r="QWR47" s="127"/>
      <c r="QWS47" s="127"/>
      <c r="QWT47" s="127"/>
      <c r="QWU47" s="127"/>
      <c r="QWV47" s="127"/>
      <c r="QWW47" s="127"/>
      <c r="QWX47" s="127"/>
      <c r="QWY47" s="127"/>
      <c r="QWZ47" s="127"/>
      <c r="QXA47" s="127"/>
      <c r="QXB47" s="127"/>
      <c r="QXC47" s="127"/>
      <c r="QXD47" s="127"/>
      <c r="QXE47" s="127"/>
      <c r="QXF47" s="127"/>
      <c r="QXG47" s="127"/>
      <c r="QXH47" s="127"/>
      <c r="QXI47" s="127"/>
      <c r="QXJ47" s="127"/>
      <c r="QXK47" s="127"/>
      <c r="QXL47" s="127"/>
      <c r="QXM47" s="127"/>
      <c r="QXN47" s="127"/>
      <c r="QXO47" s="127"/>
      <c r="QXP47" s="127"/>
      <c r="QXQ47" s="127"/>
      <c r="QXR47" s="127"/>
      <c r="QXS47" s="127"/>
      <c r="QXT47" s="127"/>
      <c r="QXU47" s="127"/>
      <c r="QXV47" s="127"/>
      <c r="QXW47" s="127"/>
      <c r="QXX47" s="127"/>
      <c r="QXY47" s="127"/>
      <c r="QXZ47" s="127"/>
      <c r="QYA47" s="127"/>
      <c r="QYB47" s="127"/>
      <c r="QYC47" s="127"/>
      <c r="QYD47" s="127"/>
      <c r="QYE47" s="127"/>
      <c r="QYF47" s="127"/>
      <c r="QYG47" s="127"/>
      <c r="QYH47" s="127"/>
      <c r="QYI47" s="127"/>
      <c r="QYJ47" s="127"/>
      <c r="QYK47" s="127"/>
      <c r="QYL47" s="127"/>
      <c r="QYM47" s="127"/>
      <c r="QYN47" s="127"/>
      <c r="QYO47" s="127"/>
      <c r="QYP47" s="127"/>
      <c r="QYQ47" s="127"/>
      <c r="QYR47" s="127"/>
      <c r="QYS47" s="127"/>
      <c r="QYT47" s="127"/>
      <c r="QYU47" s="127"/>
      <c r="QYV47" s="127"/>
      <c r="QYW47" s="127"/>
      <c r="QYX47" s="127"/>
      <c r="QYY47" s="127"/>
      <c r="QYZ47" s="127"/>
      <c r="QZA47" s="127"/>
      <c r="QZB47" s="127"/>
      <c r="QZC47" s="127"/>
      <c r="QZD47" s="127"/>
      <c r="QZE47" s="127"/>
      <c r="QZF47" s="127"/>
      <c r="QZG47" s="127"/>
      <c r="QZH47" s="127"/>
      <c r="QZI47" s="127"/>
      <c r="QZJ47" s="127"/>
      <c r="QZK47" s="127"/>
      <c r="QZL47" s="127"/>
      <c r="QZM47" s="127"/>
      <c r="QZN47" s="127"/>
      <c r="QZO47" s="127"/>
      <c r="QZP47" s="127"/>
      <c r="QZQ47" s="127"/>
      <c r="QZR47" s="127"/>
      <c r="QZS47" s="127"/>
      <c r="QZT47" s="127"/>
      <c r="QZU47" s="127"/>
      <c r="QZV47" s="127"/>
      <c r="QZW47" s="127"/>
      <c r="QZX47" s="127"/>
      <c r="QZY47" s="127"/>
      <c r="QZZ47" s="127"/>
      <c r="RAA47" s="127"/>
      <c r="RAB47" s="127"/>
      <c r="RAC47" s="127"/>
      <c r="RAD47" s="127"/>
      <c r="RAE47" s="127"/>
      <c r="RAF47" s="127"/>
      <c r="RAG47" s="127"/>
      <c r="RAH47" s="127"/>
      <c r="RAI47" s="127"/>
      <c r="RAJ47" s="127"/>
      <c r="RAK47" s="127"/>
      <c r="RAL47" s="127"/>
      <c r="RAM47" s="127"/>
      <c r="RAN47" s="127"/>
      <c r="RAO47" s="127"/>
      <c r="RAP47" s="127"/>
      <c r="RAQ47" s="127"/>
      <c r="RAR47" s="127"/>
      <c r="RAS47" s="127"/>
      <c r="RAT47" s="127"/>
      <c r="RAU47" s="127"/>
      <c r="RAV47" s="127"/>
      <c r="RAW47" s="127"/>
      <c r="RAX47" s="127"/>
      <c r="RAY47" s="127"/>
      <c r="RAZ47" s="127"/>
      <c r="RBA47" s="127"/>
      <c r="RBB47" s="127"/>
      <c r="RBC47" s="127"/>
      <c r="RBD47" s="127"/>
      <c r="RBE47" s="127"/>
      <c r="RBF47" s="127"/>
      <c r="RBG47" s="127"/>
      <c r="RBH47" s="127"/>
      <c r="RBI47" s="127"/>
      <c r="RBJ47" s="127"/>
      <c r="RBK47" s="127"/>
      <c r="RBL47" s="127"/>
      <c r="RBM47" s="127"/>
      <c r="RBN47" s="127"/>
      <c r="RBO47" s="127"/>
      <c r="RBP47" s="127"/>
      <c r="RBQ47" s="127"/>
      <c r="RBR47" s="127"/>
      <c r="RBS47" s="127"/>
      <c r="RBT47" s="127"/>
      <c r="RBU47" s="127"/>
      <c r="RBV47" s="127"/>
      <c r="RBW47" s="127"/>
      <c r="RBX47" s="127"/>
      <c r="RBY47" s="127"/>
      <c r="RBZ47" s="127"/>
      <c r="RCA47" s="127"/>
      <c r="RCB47" s="127"/>
      <c r="RCC47" s="127"/>
      <c r="RCD47" s="127"/>
      <c r="RCE47" s="127"/>
      <c r="RCF47" s="127"/>
      <c r="RCG47" s="127"/>
      <c r="RCH47" s="127"/>
      <c r="RCI47" s="127"/>
      <c r="RCJ47" s="127"/>
      <c r="RCK47" s="127"/>
      <c r="RCL47" s="127"/>
      <c r="RCM47" s="127"/>
      <c r="RCN47" s="127"/>
      <c r="RCO47" s="127"/>
      <c r="RCP47" s="127"/>
      <c r="RCQ47" s="127"/>
      <c r="RCR47" s="127"/>
      <c r="RCS47" s="127"/>
      <c r="RCT47" s="127"/>
      <c r="RCU47" s="127"/>
      <c r="RCV47" s="127"/>
      <c r="RCW47" s="127"/>
      <c r="RCX47" s="127"/>
      <c r="RCY47" s="127"/>
      <c r="RCZ47" s="127"/>
      <c r="RDA47" s="127"/>
      <c r="RDB47" s="127"/>
      <c r="RDC47" s="127"/>
      <c r="RDD47" s="127"/>
      <c r="RDE47" s="127"/>
      <c r="RDF47" s="127"/>
      <c r="RDG47" s="127"/>
      <c r="RDH47" s="127"/>
      <c r="RDI47" s="127"/>
      <c r="RDJ47" s="127"/>
      <c r="RDK47" s="127"/>
      <c r="RDL47" s="127"/>
      <c r="RDM47" s="127"/>
      <c r="RDN47" s="127"/>
      <c r="RDO47" s="127"/>
      <c r="RDP47" s="127"/>
      <c r="RDQ47" s="127"/>
      <c r="RDR47" s="127"/>
      <c r="RDS47" s="127"/>
      <c r="RDT47" s="127"/>
      <c r="RDU47" s="127"/>
      <c r="RDV47" s="127"/>
      <c r="RDW47" s="127"/>
      <c r="RDX47" s="127"/>
      <c r="RDY47" s="127"/>
      <c r="RDZ47" s="127"/>
      <c r="REA47" s="127"/>
      <c r="REB47" s="127"/>
      <c r="REC47" s="127"/>
      <c r="RED47" s="127"/>
      <c r="REE47" s="127"/>
      <c r="REF47" s="127"/>
      <c r="REG47" s="127"/>
      <c r="REH47" s="127"/>
      <c r="REI47" s="127"/>
      <c r="REJ47" s="127"/>
      <c r="REK47" s="127"/>
      <c r="REL47" s="127"/>
      <c r="REM47" s="127"/>
      <c r="REN47" s="127"/>
      <c r="REO47" s="127"/>
      <c r="REP47" s="127"/>
      <c r="REQ47" s="127"/>
      <c r="RER47" s="127"/>
      <c r="RES47" s="127"/>
      <c r="RET47" s="127"/>
      <c r="REU47" s="127"/>
      <c r="REV47" s="127"/>
      <c r="REW47" s="127"/>
      <c r="REX47" s="127"/>
      <c r="REY47" s="127"/>
      <c r="REZ47" s="127"/>
      <c r="RFA47" s="127"/>
      <c r="RFB47" s="127"/>
      <c r="RFC47" s="127"/>
      <c r="RFD47" s="127"/>
      <c r="RFE47" s="127"/>
      <c r="RFF47" s="127"/>
      <c r="RFG47" s="127"/>
      <c r="RFH47" s="127"/>
      <c r="RFI47" s="127"/>
      <c r="RFJ47" s="127"/>
      <c r="RFK47" s="127"/>
      <c r="RFL47" s="127"/>
      <c r="RFM47" s="127"/>
      <c r="RFN47" s="127"/>
      <c r="RFO47" s="127"/>
      <c r="RFP47" s="127"/>
      <c r="RFQ47" s="127"/>
      <c r="RFR47" s="127"/>
      <c r="RFS47" s="127"/>
      <c r="RFT47" s="127"/>
      <c r="RFU47" s="127"/>
      <c r="RFV47" s="127"/>
      <c r="RFW47" s="127"/>
      <c r="RFX47" s="127"/>
      <c r="RFY47" s="127"/>
      <c r="RFZ47" s="127"/>
      <c r="RGA47" s="127"/>
      <c r="RGB47" s="127"/>
      <c r="RGC47" s="127"/>
      <c r="RGD47" s="127"/>
      <c r="RGE47" s="127"/>
      <c r="RGF47" s="127"/>
      <c r="RGG47" s="127"/>
      <c r="RGH47" s="127"/>
      <c r="RGI47" s="127"/>
      <c r="RGJ47" s="127"/>
      <c r="RGK47" s="127"/>
      <c r="RGL47" s="127"/>
      <c r="RGM47" s="127"/>
      <c r="RGN47" s="127"/>
      <c r="RGO47" s="127"/>
      <c r="RGP47" s="127"/>
      <c r="RGQ47" s="127"/>
      <c r="RGR47" s="127"/>
      <c r="RGS47" s="127"/>
      <c r="RGT47" s="127"/>
      <c r="RGU47" s="127"/>
      <c r="RGV47" s="127"/>
      <c r="RGW47" s="127"/>
      <c r="RGX47" s="127"/>
      <c r="RGY47" s="127"/>
      <c r="RGZ47" s="127"/>
      <c r="RHA47" s="127"/>
      <c r="RHB47" s="127"/>
      <c r="RHC47" s="127"/>
      <c r="RHD47" s="127"/>
      <c r="RHE47" s="127"/>
      <c r="RHF47" s="127"/>
      <c r="RHG47" s="127"/>
      <c r="RHH47" s="127"/>
      <c r="RHI47" s="127"/>
      <c r="RHJ47" s="127"/>
      <c r="RHK47" s="127"/>
      <c r="RHL47" s="127"/>
      <c r="RHM47" s="127"/>
      <c r="RHN47" s="127"/>
      <c r="RHO47" s="127"/>
      <c r="RHP47" s="127"/>
      <c r="RHQ47" s="127"/>
      <c r="RHR47" s="127"/>
      <c r="RHS47" s="127"/>
      <c r="RHT47" s="127"/>
      <c r="RHU47" s="127"/>
      <c r="RHV47" s="127"/>
      <c r="RHW47" s="127"/>
      <c r="RHX47" s="127"/>
      <c r="RHY47" s="127"/>
      <c r="RHZ47" s="127"/>
      <c r="RIA47" s="127"/>
      <c r="RIB47" s="127"/>
      <c r="RIC47" s="127"/>
      <c r="RID47" s="127"/>
      <c r="RIE47" s="127"/>
      <c r="RIF47" s="127"/>
      <c r="RIG47" s="127"/>
      <c r="RIH47" s="127"/>
      <c r="RII47" s="127"/>
      <c r="RIJ47" s="127"/>
      <c r="RIK47" s="127"/>
      <c r="RIL47" s="127"/>
      <c r="RIM47" s="127"/>
      <c r="RIN47" s="127"/>
      <c r="RIO47" s="127"/>
      <c r="RIP47" s="127"/>
      <c r="RIQ47" s="127"/>
      <c r="RIR47" s="127"/>
      <c r="RIS47" s="127"/>
      <c r="RIT47" s="127"/>
      <c r="RIU47" s="127"/>
      <c r="RIV47" s="127"/>
      <c r="RIW47" s="127"/>
      <c r="RIX47" s="127"/>
      <c r="RIY47" s="127"/>
      <c r="RIZ47" s="127"/>
      <c r="RJA47" s="127"/>
      <c r="RJB47" s="127"/>
      <c r="RJC47" s="127"/>
      <c r="RJD47" s="127"/>
      <c r="RJE47" s="127"/>
      <c r="RJF47" s="127"/>
      <c r="RJG47" s="127"/>
      <c r="RJH47" s="127"/>
      <c r="RJI47" s="127"/>
      <c r="RJJ47" s="127"/>
      <c r="RJK47" s="127"/>
      <c r="RJL47" s="127"/>
      <c r="RJM47" s="127"/>
      <c r="RJN47" s="127"/>
      <c r="RJO47" s="127"/>
      <c r="RJP47" s="127"/>
      <c r="RJQ47" s="127"/>
      <c r="RJR47" s="127"/>
      <c r="RJS47" s="127"/>
      <c r="RJT47" s="127"/>
      <c r="RJU47" s="127"/>
      <c r="RJV47" s="127"/>
      <c r="RJW47" s="127"/>
      <c r="RJX47" s="127"/>
      <c r="RJY47" s="127"/>
      <c r="RJZ47" s="127"/>
      <c r="RKA47" s="127"/>
      <c r="RKB47" s="127"/>
      <c r="RKC47" s="127"/>
      <c r="RKD47" s="127"/>
      <c r="RKE47" s="127"/>
      <c r="RKF47" s="127"/>
      <c r="RKG47" s="127"/>
      <c r="RKH47" s="127"/>
      <c r="RKI47" s="127"/>
      <c r="RKJ47" s="127"/>
      <c r="RKK47" s="127"/>
      <c r="RKL47" s="127"/>
      <c r="RKM47" s="127"/>
      <c r="RKN47" s="127"/>
      <c r="RKO47" s="127"/>
      <c r="RKP47" s="127"/>
      <c r="RKQ47" s="127"/>
      <c r="RKR47" s="127"/>
      <c r="RKS47" s="127"/>
      <c r="RKT47" s="127"/>
      <c r="RKU47" s="127"/>
      <c r="RKV47" s="127"/>
      <c r="RKW47" s="127"/>
      <c r="RKX47" s="127"/>
      <c r="RKY47" s="127"/>
      <c r="RKZ47" s="127"/>
      <c r="RLA47" s="127"/>
      <c r="RLB47" s="127"/>
      <c r="RLC47" s="127"/>
      <c r="RLD47" s="127"/>
      <c r="RLE47" s="127"/>
      <c r="RLF47" s="127"/>
      <c r="RLG47" s="127"/>
      <c r="RLH47" s="127"/>
      <c r="RLI47" s="127"/>
      <c r="RLJ47" s="127"/>
      <c r="RLK47" s="127"/>
      <c r="RLL47" s="127"/>
      <c r="RLM47" s="127"/>
      <c r="RLN47" s="127"/>
      <c r="RLO47" s="127"/>
      <c r="RLP47" s="127"/>
      <c r="RLQ47" s="127"/>
      <c r="RLR47" s="127"/>
      <c r="RLS47" s="127"/>
      <c r="RLT47" s="127"/>
      <c r="RLU47" s="127"/>
      <c r="RLV47" s="127"/>
      <c r="RLW47" s="127"/>
      <c r="RLX47" s="127"/>
      <c r="RLY47" s="127"/>
      <c r="RLZ47" s="127"/>
      <c r="RMA47" s="127"/>
      <c r="RMB47" s="127"/>
      <c r="RMC47" s="127"/>
      <c r="RMD47" s="127"/>
      <c r="RME47" s="127"/>
      <c r="RMF47" s="127"/>
      <c r="RMG47" s="127"/>
      <c r="RMH47" s="127"/>
      <c r="RMI47" s="127"/>
      <c r="RMJ47" s="127"/>
      <c r="RMK47" s="127"/>
      <c r="RML47" s="127"/>
      <c r="RMM47" s="127"/>
      <c r="RMN47" s="127"/>
      <c r="RMO47" s="127"/>
      <c r="RMP47" s="127"/>
      <c r="RMQ47" s="127"/>
      <c r="RMR47" s="127"/>
      <c r="RMS47" s="127"/>
      <c r="RMT47" s="127"/>
      <c r="RMU47" s="127"/>
      <c r="RMV47" s="127"/>
      <c r="RMW47" s="127"/>
      <c r="RMX47" s="127"/>
      <c r="RMY47" s="127"/>
      <c r="RMZ47" s="127"/>
      <c r="RNA47" s="127"/>
      <c r="RNB47" s="127"/>
      <c r="RNC47" s="127"/>
      <c r="RND47" s="127"/>
      <c r="RNE47" s="127"/>
      <c r="RNF47" s="127"/>
      <c r="RNG47" s="127"/>
      <c r="RNH47" s="127"/>
      <c r="RNI47" s="127"/>
      <c r="RNJ47" s="127"/>
      <c r="RNK47" s="127"/>
      <c r="RNL47" s="127"/>
      <c r="RNM47" s="127"/>
      <c r="RNN47" s="127"/>
      <c r="RNO47" s="127"/>
      <c r="RNP47" s="127"/>
      <c r="RNQ47" s="127"/>
      <c r="RNR47" s="127"/>
      <c r="RNS47" s="127"/>
      <c r="RNT47" s="127"/>
      <c r="RNU47" s="127"/>
      <c r="RNV47" s="127"/>
      <c r="RNW47" s="127"/>
      <c r="RNX47" s="127"/>
      <c r="RNY47" s="127"/>
      <c r="RNZ47" s="127"/>
      <c r="ROA47" s="127"/>
      <c r="ROB47" s="127"/>
      <c r="ROC47" s="127"/>
      <c r="ROD47" s="127"/>
      <c r="ROE47" s="127"/>
      <c r="ROF47" s="127"/>
      <c r="ROG47" s="127"/>
      <c r="ROH47" s="127"/>
      <c r="ROI47" s="127"/>
      <c r="ROJ47" s="127"/>
      <c r="ROK47" s="127"/>
      <c r="ROL47" s="127"/>
      <c r="ROM47" s="127"/>
      <c r="RON47" s="127"/>
      <c r="ROO47" s="127"/>
      <c r="ROP47" s="127"/>
      <c r="ROQ47" s="127"/>
      <c r="ROR47" s="127"/>
      <c r="ROS47" s="127"/>
      <c r="ROT47" s="127"/>
      <c r="ROU47" s="127"/>
      <c r="ROV47" s="127"/>
      <c r="ROW47" s="127"/>
      <c r="ROX47" s="127"/>
      <c r="ROY47" s="127"/>
      <c r="ROZ47" s="127"/>
      <c r="RPA47" s="127"/>
      <c r="RPB47" s="127"/>
      <c r="RPC47" s="127"/>
      <c r="RPD47" s="127"/>
      <c r="RPE47" s="127"/>
      <c r="RPF47" s="127"/>
      <c r="RPG47" s="127"/>
      <c r="RPH47" s="127"/>
      <c r="RPI47" s="127"/>
      <c r="RPJ47" s="127"/>
      <c r="RPK47" s="127"/>
      <c r="RPL47" s="127"/>
      <c r="RPM47" s="127"/>
      <c r="RPN47" s="127"/>
      <c r="RPO47" s="127"/>
      <c r="RPP47" s="127"/>
      <c r="RPQ47" s="127"/>
      <c r="RPR47" s="127"/>
      <c r="RPS47" s="127"/>
      <c r="RPT47" s="127"/>
      <c r="RPU47" s="127"/>
      <c r="RPV47" s="127"/>
      <c r="RPW47" s="127"/>
      <c r="RPX47" s="127"/>
      <c r="RPY47" s="127"/>
      <c r="RPZ47" s="127"/>
      <c r="RQA47" s="127"/>
      <c r="RQB47" s="127"/>
      <c r="RQC47" s="127"/>
      <c r="RQD47" s="127"/>
      <c r="RQE47" s="127"/>
      <c r="RQF47" s="127"/>
      <c r="RQG47" s="127"/>
      <c r="RQH47" s="127"/>
      <c r="RQI47" s="127"/>
      <c r="RQJ47" s="127"/>
      <c r="RQK47" s="127"/>
      <c r="RQL47" s="127"/>
      <c r="RQM47" s="127"/>
      <c r="RQN47" s="127"/>
      <c r="RQO47" s="127"/>
      <c r="RQP47" s="127"/>
      <c r="RQQ47" s="127"/>
      <c r="RQR47" s="127"/>
      <c r="RQS47" s="127"/>
      <c r="RQT47" s="127"/>
      <c r="RQU47" s="127"/>
      <c r="RQV47" s="127"/>
      <c r="RQW47" s="127"/>
      <c r="RQX47" s="127"/>
      <c r="RQY47" s="127"/>
      <c r="RQZ47" s="127"/>
      <c r="RRA47" s="127"/>
      <c r="RRB47" s="127"/>
      <c r="RRC47" s="127"/>
      <c r="RRD47" s="127"/>
      <c r="RRE47" s="127"/>
      <c r="RRF47" s="127"/>
      <c r="RRG47" s="127"/>
      <c r="RRH47" s="127"/>
      <c r="RRI47" s="127"/>
      <c r="RRJ47" s="127"/>
      <c r="RRK47" s="127"/>
      <c r="RRL47" s="127"/>
      <c r="RRM47" s="127"/>
      <c r="RRN47" s="127"/>
      <c r="RRO47" s="127"/>
      <c r="RRP47" s="127"/>
      <c r="RRQ47" s="127"/>
      <c r="RRR47" s="127"/>
      <c r="RRS47" s="127"/>
      <c r="RRT47" s="127"/>
      <c r="RRU47" s="127"/>
      <c r="RRV47" s="127"/>
      <c r="RRW47" s="127"/>
      <c r="RRX47" s="127"/>
      <c r="RRY47" s="127"/>
      <c r="RRZ47" s="127"/>
      <c r="RSA47" s="127"/>
      <c r="RSB47" s="127"/>
      <c r="RSC47" s="127"/>
      <c r="RSD47" s="127"/>
      <c r="RSE47" s="127"/>
      <c r="RSF47" s="127"/>
      <c r="RSG47" s="127"/>
      <c r="RSH47" s="127"/>
      <c r="RSI47" s="127"/>
      <c r="RSJ47" s="127"/>
      <c r="RSK47" s="127"/>
      <c r="RSL47" s="127"/>
      <c r="RSM47" s="127"/>
      <c r="RSN47" s="127"/>
      <c r="RSO47" s="127"/>
      <c r="RSP47" s="127"/>
      <c r="RSQ47" s="127"/>
      <c r="RSR47" s="127"/>
      <c r="RSS47" s="127"/>
      <c r="RST47" s="127"/>
      <c r="RSU47" s="127"/>
      <c r="RSV47" s="127"/>
      <c r="RSW47" s="127"/>
      <c r="RSX47" s="127"/>
      <c r="RSY47" s="127"/>
      <c r="RSZ47" s="127"/>
      <c r="RTA47" s="127"/>
      <c r="RTB47" s="127"/>
      <c r="RTC47" s="127"/>
      <c r="RTD47" s="127"/>
      <c r="RTE47" s="127"/>
      <c r="RTF47" s="127"/>
      <c r="RTG47" s="127"/>
      <c r="RTH47" s="127"/>
      <c r="RTI47" s="127"/>
      <c r="RTJ47" s="127"/>
      <c r="RTK47" s="127"/>
      <c r="RTL47" s="127"/>
      <c r="RTM47" s="127"/>
      <c r="RTN47" s="127"/>
      <c r="RTO47" s="127"/>
      <c r="RTP47" s="127"/>
      <c r="RTQ47" s="127"/>
      <c r="RTR47" s="127"/>
      <c r="RTS47" s="127"/>
      <c r="RTT47" s="127"/>
      <c r="RTU47" s="127"/>
      <c r="RTV47" s="127"/>
      <c r="RTW47" s="127"/>
      <c r="RTX47" s="127"/>
      <c r="RTY47" s="127"/>
      <c r="RTZ47" s="127"/>
      <c r="RUA47" s="127"/>
      <c r="RUB47" s="127"/>
      <c r="RUC47" s="127"/>
      <c r="RUD47" s="127"/>
      <c r="RUE47" s="127"/>
      <c r="RUF47" s="127"/>
      <c r="RUG47" s="127"/>
      <c r="RUH47" s="127"/>
      <c r="RUI47" s="127"/>
      <c r="RUJ47" s="127"/>
      <c r="RUK47" s="127"/>
      <c r="RUL47" s="127"/>
      <c r="RUM47" s="127"/>
      <c r="RUN47" s="127"/>
      <c r="RUO47" s="127"/>
      <c r="RUP47" s="127"/>
      <c r="RUQ47" s="127"/>
      <c r="RUR47" s="127"/>
      <c r="RUS47" s="127"/>
      <c r="RUT47" s="127"/>
      <c r="RUU47" s="127"/>
      <c r="RUV47" s="127"/>
      <c r="RUW47" s="127"/>
      <c r="RUX47" s="127"/>
      <c r="RUY47" s="127"/>
      <c r="RUZ47" s="127"/>
      <c r="RVA47" s="127"/>
      <c r="RVB47" s="127"/>
      <c r="RVC47" s="127"/>
      <c r="RVD47" s="127"/>
      <c r="RVE47" s="127"/>
      <c r="RVF47" s="127"/>
      <c r="RVG47" s="127"/>
      <c r="RVH47" s="127"/>
      <c r="RVI47" s="127"/>
      <c r="RVJ47" s="127"/>
      <c r="RVK47" s="127"/>
      <c r="RVL47" s="127"/>
      <c r="RVM47" s="127"/>
      <c r="RVN47" s="127"/>
      <c r="RVO47" s="127"/>
      <c r="RVP47" s="127"/>
      <c r="RVQ47" s="127"/>
      <c r="RVR47" s="127"/>
      <c r="RVS47" s="127"/>
      <c r="RVT47" s="127"/>
      <c r="RVU47" s="127"/>
      <c r="RVV47" s="127"/>
      <c r="RVW47" s="127"/>
      <c r="RVX47" s="127"/>
      <c r="RVY47" s="127"/>
      <c r="RVZ47" s="127"/>
      <c r="RWA47" s="127"/>
      <c r="RWB47" s="127"/>
      <c r="RWC47" s="127"/>
      <c r="RWD47" s="127"/>
      <c r="RWE47" s="127"/>
      <c r="RWF47" s="127"/>
      <c r="RWG47" s="127"/>
      <c r="RWH47" s="127"/>
      <c r="RWI47" s="127"/>
      <c r="RWJ47" s="127"/>
      <c r="RWK47" s="127"/>
      <c r="RWL47" s="127"/>
      <c r="RWM47" s="127"/>
      <c r="RWN47" s="127"/>
      <c r="RWO47" s="127"/>
      <c r="RWP47" s="127"/>
      <c r="RWQ47" s="127"/>
      <c r="RWR47" s="127"/>
      <c r="RWS47" s="127"/>
      <c r="RWT47" s="127"/>
      <c r="RWU47" s="127"/>
      <c r="RWV47" s="127"/>
      <c r="RWW47" s="127"/>
      <c r="RWX47" s="127"/>
      <c r="RWY47" s="127"/>
      <c r="RWZ47" s="127"/>
      <c r="RXA47" s="127"/>
      <c r="RXB47" s="127"/>
      <c r="RXC47" s="127"/>
      <c r="RXD47" s="127"/>
      <c r="RXE47" s="127"/>
      <c r="RXF47" s="127"/>
      <c r="RXG47" s="127"/>
      <c r="RXH47" s="127"/>
      <c r="RXI47" s="127"/>
      <c r="RXJ47" s="127"/>
      <c r="RXK47" s="127"/>
      <c r="RXL47" s="127"/>
      <c r="RXM47" s="127"/>
      <c r="RXN47" s="127"/>
      <c r="RXO47" s="127"/>
      <c r="RXP47" s="127"/>
      <c r="RXQ47" s="127"/>
      <c r="RXR47" s="127"/>
      <c r="RXS47" s="127"/>
      <c r="RXT47" s="127"/>
      <c r="RXU47" s="127"/>
      <c r="RXV47" s="127"/>
      <c r="RXW47" s="127"/>
      <c r="RXX47" s="127"/>
      <c r="RXY47" s="127"/>
      <c r="RXZ47" s="127"/>
      <c r="RYA47" s="127"/>
      <c r="RYB47" s="127"/>
      <c r="RYC47" s="127"/>
      <c r="RYD47" s="127"/>
      <c r="RYE47" s="127"/>
      <c r="RYF47" s="127"/>
      <c r="RYG47" s="127"/>
      <c r="RYH47" s="127"/>
      <c r="RYI47" s="127"/>
      <c r="RYJ47" s="127"/>
      <c r="RYK47" s="127"/>
      <c r="RYL47" s="127"/>
      <c r="RYM47" s="127"/>
      <c r="RYN47" s="127"/>
      <c r="RYO47" s="127"/>
      <c r="RYP47" s="127"/>
      <c r="RYQ47" s="127"/>
      <c r="RYR47" s="127"/>
      <c r="RYS47" s="127"/>
      <c r="RYT47" s="127"/>
      <c r="RYU47" s="127"/>
      <c r="RYV47" s="127"/>
      <c r="RYW47" s="127"/>
      <c r="RYX47" s="127"/>
      <c r="RYY47" s="127"/>
      <c r="RYZ47" s="127"/>
      <c r="RZA47" s="127"/>
      <c r="RZB47" s="127"/>
      <c r="RZC47" s="127"/>
      <c r="RZD47" s="127"/>
      <c r="RZE47" s="127"/>
      <c r="RZF47" s="127"/>
      <c r="RZG47" s="127"/>
      <c r="RZH47" s="127"/>
      <c r="RZI47" s="127"/>
      <c r="RZJ47" s="127"/>
      <c r="RZK47" s="127"/>
      <c r="RZL47" s="127"/>
      <c r="RZM47" s="127"/>
      <c r="RZN47" s="127"/>
      <c r="RZO47" s="127"/>
      <c r="RZP47" s="127"/>
      <c r="RZQ47" s="127"/>
      <c r="RZR47" s="127"/>
      <c r="RZS47" s="127"/>
      <c r="RZT47" s="127"/>
      <c r="RZU47" s="127"/>
      <c r="RZV47" s="127"/>
      <c r="RZW47" s="127"/>
      <c r="RZX47" s="127"/>
      <c r="RZY47" s="127"/>
      <c r="RZZ47" s="127"/>
      <c r="SAA47" s="127"/>
      <c r="SAB47" s="127"/>
      <c r="SAC47" s="127"/>
      <c r="SAD47" s="127"/>
      <c r="SAE47" s="127"/>
      <c r="SAF47" s="127"/>
      <c r="SAG47" s="127"/>
      <c r="SAH47" s="127"/>
      <c r="SAI47" s="127"/>
      <c r="SAJ47" s="127"/>
      <c r="SAK47" s="127"/>
      <c r="SAL47" s="127"/>
      <c r="SAM47" s="127"/>
      <c r="SAN47" s="127"/>
      <c r="SAO47" s="127"/>
      <c r="SAP47" s="127"/>
      <c r="SAQ47" s="127"/>
      <c r="SAR47" s="127"/>
      <c r="SAS47" s="127"/>
      <c r="SAT47" s="127"/>
      <c r="SAU47" s="127"/>
      <c r="SAV47" s="127"/>
      <c r="SAW47" s="127"/>
      <c r="SAX47" s="127"/>
      <c r="SAY47" s="127"/>
      <c r="SAZ47" s="127"/>
      <c r="SBA47" s="127"/>
      <c r="SBB47" s="127"/>
      <c r="SBC47" s="127"/>
      <c r="SBD47" s="127"/>
      <c r="SBE47" s="127"/>
      <c r="SBF47" s="127"/>
      <c r="SBG47" s="127"/>
      <c r="SBH47" s="127"/>
      <c r="SBI47" s="127"/>
      <c r="SBJ47" s="127"/>
      <c r="SBK47" s="127"/>
      <c r="SBL47" s="127"/>
      <c r="SBM47" s="127"/>
      <c r="SBN47" s="127"/>
      <c r="SBO47" s="127"/>
      <c r="SBP47" s="127"/>
      <c r="SBQ47" s="127"/>
      <c r="SBR47" s="127"/>
      <c r="SBS47" s="127"/>
      <c r="SBT47" s="127"/>
      <c r="SBU47" s="127"/>
      <c r="SBV47" s="127"/>
      <c r="SBW47" s="127"/>
      <c r="SBX47" s="127"/>
      <c r="SBY47" s="127"/>
      <c r="SBZ47" s="127"/>
      <c r="SCA47" s="127"/>
      <c r="SCB47" s="127"/>
      <c r="SCC47" s="127"/>
      <c r="SCD47" s="127"/>
      <c r="SCE47" s="127"/>
      <c r="SCF47" s="127"/>
      <c r="SCG47" s="127"/>
      <c r="SCH47" s="127"/>
      <c r="SCI47" s="127"/>
      <c r="SCJ47" s="127"/>
      <c r="SCK47" s="127"/>
      <c r="SCL47" s="127"/>
      <c r="SCM47" s="127"/>
      <c r="SCN47" s="127"/>
      <c r="SCO47" s="127"/>
      <c r="SCP47" s="127"/>
      <c r="SCQ47" s="127"/>
      <c r="SCR47" s="127"/>
      <c r="SCS47" s="127"/>
      <c r="SCT47" s="127"/>
      <c r="SCU47" s="127"/>
      <c r="SCV47" s="127"/>
      <c r="SCW47" s="127"/>
      <c r="SCX47" s="127"/>
      <c r="SCY47" s="127"/>
      <c r="SCZ47" s="127"/>
      <c r="SDA47" s="127"/>
      <c r="SDB47" s="127"/>
      <c r="SDC47" s="127"/>
      <c r="SDD47" s="127"/>
      <c r="SDE47" s="127"/>
      <c r="SDF47" s="127"/>
      <c r="SDG47" s="127"/>
      <c r="SDH47" s="127"/>
      <c r="SDI47" s="127"/>
      <c r="SDJ47" s="127"/>
      <c r="SDK47" s="127"/>
      <c r="SDL47" s="127"/>
      <c r="SDM47" s="127"/>
      <c r="SDN47" s="127"/>
      <c r="SDO47" s="127"/>
      <c r="SDP47" s="127"/>
      <c r="SDQ47" s="127"/>
      <c r="SDR47" s="127"/>
      <c r="SDS47" s="127"/>
      <c r="SDT47" s="127"/>
      <c r="SDU47" s="127"/>
      <c r="SDV47" s="127"/>
      <c r="SDW47" s="127"/>
      <c r="SDX47" s="127"/>
      <c r="SDY47" s="127"/>
      <c r="SDZ47" s="127"/>
      <c r="SEA47" s="127"/>
      <c r="SEB47" s="127"/>
      <c r="SEC47" s="127"/>
      <c r="SED47" s="127"/>
      <c r="SEE47" s="127"/>
      <c r="SEF47" s="127"/>
      <c r="SEG47" s="127"/>
      <c r="SEH47" s="127"/>
      <c r="SEI47" s="127"/>
      <c r="SEJ47" s="127"/>
      <c r="SEK47" s="127"/>
      <c r="SEL47" s="127"/>
      <c r="SEM47" s="127"/>
      <c r="SEN47" s="127"/>
      <c r="SEO47" s="127"/>
      <c r="SEP47" s="127"/>
      <c r="SEQ47" s="127"/>
      <c r="SER47" s="127"/>
      <c r="SES47" s="127"/>
      <c r="SET47" s="127"/>
      <c r="SEU47" s="127"/>
      <c r="SEV47" s="127"/>
      <c r="SEW47" s="127"/>
      <c r="SEX47" s="127"/>
      <c r="SEY47" s="127"/>
      <c r="SEZ47" s="127"/>
      <c r="SFA47" s="127"/>
      <c r="SFB47" s="127"/>
      <c r="SFC47" s="127"/>
      <c r="SFD47" s="127"/>
      <c r="SFE47" s="127"/>
      <c r="SFF47" s="127"/>
      <c r="SFG47" s="127"/>
      <c r="SFH47" s="127"/>
      <c r="SFI47" s="127"/>
      <c r="SFJ47" s="127"/>
      <c r="SFK47" s="127"/>
      <c r="SFL47" s="127"/>
      <c r="SFM47" s="127"/>
      <c r="SFN47" s="127"/>
      <c r="SFO47" s="127"/>
      <c r="SFP47" s="127"/>
      <c r="SFQ47" s="127"/>
      <c r="SFR47" s="127"/>
      <c r="SFS47" s="127"/>
      <c r="SFT47" s="127"/>
      <c r="SFU47" s="127"/>
      <c r="SFV47" s="127"/>
      <c r="SFW47" s="127"/>
      <c r="SFX47" s="127"/>
      <c r="SFY47" s="127"/>
      <c r="SFZ47" s="127"/>
      <c r="SGA47" s="127"/>
      <c r="SGB47" s="127"/>
      <c r="SGC47" s="127"/>
      <c r="SGD47" s="127"/>
      <c r="SGE47" s="127"/>
      <c r="SGF47" s="127"/>
      <c r="SGG47" s="127"/>
      <c r="SGH47" s="127"/>
      <c r="SGI47" s="127"/>
      <c r="SGJ47" s="127"/>
      <c r="SGK47" s="127"/>
      <c r="SGL47" s="127"/>
      <c r="SGM47" s="127"/>
      <c r="SGN47" s="127"/>
      <c r="SGO47" s="127"/>
      <c r="SGP47" s="127"/>
      <c r="SGQ47" s="127"/>
      <c r="SGR47" s="127"/>
      <c r="SGS47" s="127"/>
      <c r="SGT47" s="127"/>
      <c r="SGU47" s="127"/>
      <c r="SGV47" s="127"/>
      <c r="SGW47" s="127"/>
      <c r="SGX47" s="127"/>
      <c r="SGY47" s="127"/>
      <c r="SGZ47" s="127"/>
      <c r="SHA47" s="127"/>
      <c r="SHB47" s="127"/>
      <c r="SHC47" s="127"/>
      <c r="SHD47" s="127"/>
      <c r="SHE47" s="127"/>
      <c r="SHF47" s="127"/>
      <c r="SHG47" s="127"/>
      <c r="SHH47" s="127"/>
      <c r="SHI47" s="127"/>
      <c r="SHJ47" s="127"/>
      <c r="SHK47" s="127"/>
      <c r="SHL47" s="127"/>
      <c r="SHM47" s="127"/>
      <c r="SHN47" s="127"/>
      <c r="SHO47" s="127"/>
      <c r="SHP47" s="127"/>
      <c r="SHQ47" s="127"/>
      <c r="SHR47" s="127"/>
      <c r="SHS47" s="127"/>
      <c r="SHT47" s="127"/>
      <c r="SHU47" s="127"/>
      <c r="SHV47" s="127"/>
      <c r="SHW47" s="127"/>
      <c r="SHX47" s="127"/>
      <c r="SHY47" s="127"/>
      <c r="SHZ47" s="127"/>
      <c r="SIA47" s="127"/>
      <c r="SIB47" s="127"/>
      <c r="SIC47" s="127"/>
      <c r="SID47" s="127"/>
      <c r="SIE47" s="127"/>
      <c r="SIF47" s="127"/>
      <c r="SIG47" s="127"/>
      <c r="SIH47" s="127"/>
      <c r="SII47" s="127"/>
      <c r="SIJ47" s="127"/>
      <c r="SIK47" s="127"/>
      <c r="SIL47" s="127"/>
      <c r="SIM47" s="127"/>
      <c r="SIN47" s="127"/>
      <c r="SIO47" s="127"/>
      <c r="SIP47" s="127"/>
      <c r="SIQ47" s="127"/>
      <c r="SIR47" s="127"/>
      <c r="SIS47" s="127"/>
      <c r="SIT47" s="127"/>
      <c r="SIU47" s="127"/>
      <c r="SIV47" s="127"/>
      <c r="SIW47" s="127"/>
      <c r="SIX47" s="127"/>
      <c r="SIY47" s="127"/>
      <c r="SIZ47" s="127"/>
      <c r="SJA47" s="127"/>
      <c r="SJB47" s="127"/>
      <c r="SJC47" s="127"/>
      <c r="SJD47" s="127"/>
      <c r="SJE47" s="127"/>
      <c r="SJF47" s="127"/>
      <c r="SJG47" s="127"/>
      <c r="SJH47" s="127"/>
      <c r="SJI47" s="127"/>
      <c r="SJJ47" s="127"/>
      <c r="SJK47" s="127"/>
      <c r="SJL47" s="127"/>
      <c r="SJM47" s="127"/>
      <c r="SJN47" s="127"/>
      <c r="SJO47" s="127"/>
      <c r="SJP47" s="127"/>
      <c r="SJQ47" s="127"/>
      <c r="SJR47" s="127"/>
      <c r="SJS47" s="127"/>
      <c r="SJT47" s="127"/>
      <c r="SJU47" s="127"/>
      <c r="SJV47" s="127"/>
      <c r="SJW47" s="127"/>
      <c r="SJX47" s="127"/>
      <c r="SJY47" s="127"/>
      <c r="SJZ47" s="127"/>
      <c r="SKA47" s="127"/>
      <c r="SKB47" s="127"/>
      <c r="SKC47" s="127"/>
      <c r="SKD47" s="127"/>
      <c r="SKE47" s="127"/>
      <c r="SKF47" s="127"/>
      <c r="SKG47" s="127"/>
      <c r="SKH47" s="127"/>
      <c r="SKI47" s="127"/>
      <c r="SKJ47" s="127"/>
      <c r="SKK47" s="127"/>
      <c r="SKL47" s="127"/>
      <c r="SKM47" s="127"/>
      <c r="SKN47" s="127"/>
      <c r="SKO47" s="127"/>
      <c r="SKP47" s="127"/>
      <c r="SKQ47" s="127"/>
      <c r="SKR47" s="127"/>
      <c r="SKS47" s="127"/>
      <c r="SKT47" s="127"/>
      <c r="SKU47" s="127"/>
      <c r="SKV47" s="127"/>
      <c r="SKW47" s="127"/>
      <c r="SKX47" s="127"/>
      <c r="SKY47" s="127"/>
      <c r="SKZ47" s="127"/>
      <c r="SLA47" s="127"/>
      <c r="SLB47" s="127"/>
      <c r="SLC47" s="127"/>
      <c r="SLD47" s="127"/>
      <c r="SLE47" s="127"/>
      <c r="SLF47" s="127"/>
      <c r="SLG47" s="127"/>
      <c r="SLH47" s="127"/>
      <c r="SLI47" s="127"/>
      <c r="SLJ47" s="127"/>
      <c r="SLK47" s="127"/>
      <c r="SLL47" s="127"/>
      <c r="SLM47" s="127"/>
      <c r="SLN47" s="127"/>
      <c r="SLO47" s="127"/>
      <c r="SLP47" s="127"/>
      <c r="SLQ47" s="127"/>
      <c r="SLR47" s="127"/>
      <c r="SLS47" s="127"/>
      <c r="SLT47" s="127"/>
      <c r="SLU47" s="127"/>
      <c r="SLV47" s="127"/>
      <c r="SLW47" s="127"/>
      <c r="SLX47" s="127"/>
      <c r="SLY47" s="127"/>
      <c r="SLZ47" s="127"/>
      <c r="SMA47" s="127"/>
      <c r="SMB47" s="127"/>
      <c r="SMC47" s="127"/>
      <c r="SMD47" s="127"/>
      <c r="SME47" s="127"/>
      <c r="SMF47" s="127"/>
      <c r="SMG47" s="127"/>
      <c r="SMH47" s="127"/>
      <c r="SMI47" s="127"/>
      <c r="SMJ47" s="127"/>
      <c r="SMK47" s="127"/>
      <c r="SML47" s="127"/>
      <c r="SMM47" s="127"/>
      <c r="SMN47" s="127"/>
      <c r="SMO47" s="127"/>
      <c r="SMP47" s="127"/>
      <c r="SMQ47" s="127"/>
      <c r="SMR47" s="127"/>
      <c r="SMS47" s="127"/>
      <c r="SMT47" s="127"/>
      <c r="SMU47" s="127"/>
      <c r="SMV47" s="127"/>
      <c r="SMW47" s="127"/>
      <c r="SMX47" s="127"/>
      <c r="SMY47" s="127"/>
      <c r="SMZ47" s="127"/>
      <c r="SNA47" s="127"/>
      <c r="SNB47" s="127"/>
      <c r="SNC47" s="127"/>
      <c r="SND47" s="127"/>
      <c r="SNE47" s="127"/>
      <c r="SNF47" s="127"/>
      <c r="SNG47" s="127"/>
      <c r="SNH47" s="127"/>
      <c r="SNI47" s="127"/>
      <c r="SNJ47" s="127"/>
      <c r="SNK47" s="127"/>
      <c r="SNL47" s="127"/>
      <c r="SNM47" s="127"/>
      <c r="SNN47" s="127"/>
      <c r="SNO47" s="127"/>
      <c r="SNP47" s="127"/>
      <c r="SNQ47" s="127"/>
      <c r="SNR47" s="127"/>
      <c r="SNS47" s="127"/>
      <c r="SNT47" s="127"/>
      <c r="SNU47" s="127"/>
      <c r="SNV47" s="127"/>
      <c r="SNW47" s="127"/>
      <c r="SNX47" s="127"/>
      <c r="SNY47" s="127"/>
      <c r="SNZ47" s="127"/>
      <c r="SOA47" s="127"/>
      <c r="SOB47" s="127"/>
      <c r="SOC47" s="127"/>
      <c r="SOD47" s="127"/>
      <c r="SOE47" s="127"/>
      <c r="SOF47" s="127"/>
      <c r="SOG47" s="127"/>
      <c r="SOH47" s="127"/>
      <c r="SOI47" s="127"/>
      <c r="SOJ47" s="127"/>
      <c r="SOK47" s="127"/>
      <c r="SOL47" s="127"/>
      <c r="SOM47" s="127"/>
      <c r="SON47" s="127"/>
      <c r="SOO47" s="127"/>
      <c r="SOP47" s="127"/>
      <c r="SOQ47" s="127"/>
      <c r="SOR47" s="127"/>
      <c r="SOS47" s="127"/>
      <c r="SOT47" s="127"/>
      <c r="SOU47" s="127"/>
      <c r="SOV47" s="127"/>
      <c r="SOW47" s="127"/>
      <c r="SOX47" s="127"/>
      <c r="SOY47" s="127"/>
      <c r="SOZ47" s="127"/>
      <c r="SPA47" s="127"/>
      <c r="SPB47" s="127"/>
      <c r="SPC47" s="127"/>
      <c r="SPD47" s="127"/>
      <c r="SPE47" s="127"/>
      <c r="SPF47" s="127"/>
      <c r="SPG47" s="127"/>
      <c r="SPH47" s="127"/>
      <c r="SPI47" s="127"/>
      <c r="SPJ47" s="127"/>
      <c r="SPK47" s="127"/>
      <c r="SPL47" s="127"/>
      <c r="SPM47" s="127"/>
      <c r="SPN47" s="127"/>
      <c r="SPO47" s="127"/>
      <c r="SPP47" s="127"/>
      <c r="SPQ47" s="127"/>
      <c r="SPR47" s="127"/>
      <c r="SPS47" s="127"/>
      <c r="SPT47" s="127"/>
      <c r="SPU47" s="127"/>
      <c r="SPV47" s="127"/>
      <c r="SPW47" s="127"/>
      <c r="SPX47" s="127"/>
      <c r="SPY47" s="127"/>
      <c r="SPZ47" s="127"/>
      <c r="SQA47" s="127"/>
      <c r="SQB47" s="127"/>
      <c r="SQC47" s="127"/>
      <c r="SQD47" s="127"/>
      <c r="SQE47" s="127"/>
      <c r="SQF47" s="127"/>
      <c r="SQG47" s="127"/>
      <c r="SQH47" s="127"/>
      <c r="SQI47" s="127"/>
      <c r="SQJ47" s="127"/>
      <c r="SQK47" s="127"/>
      <c r="SQL47" s="127"/>
      <c r="SQM47" s="127"/>
      <c r="SQN47" s="127"/>
      <c r="SQO47" s="127"/>
      <c r="SQP47" s="127"/>
      <c r="SQQ47" s="127"/>
      <c r="SQR47" s="127"/>
      <c r="SQS47" s="127"/>
      <c r="SQT47" s="127"/>
      <c r="SQU47" s="127"/>
      <c r="SQV47" s="127"/>
      <c r="SQW47" s="127"/>
      <c r="SQX47" s="127"/>
      <c r="SQY47" s="127"/>
      <c r="SQZ47" s="127"/>
      <c r="SRA47" s="127"/>
      <c r="SRB47" s="127"/>
      <c r="SRC47" s="127"/>
      <c r="SRD47" s="127"/>
      <c r="SRE47" s="127"/>
      <c r="SRF47" s="127"/>
      <c r="SRG47" s="127"/>
      <c r="SRH47" s="127"/>
      <c r="SRI47" s="127"/>
      <c r="SRJ47" s="127"/>
      <c r="SRK47" s="127"/>
      <c r="SRL47" s="127"/>
      <c r="SRM47" s="127"/>
      <c r="SRN47" s="127"/>
      <c r="SRO47" s="127"/>
      <c r="SRP47" s="127"/>
      <c r="SRQ47" s="127"/>
      <c r="SRR47" s="127"/>
      <c r="SRS47" s="127"/>
      <c r="SRT47" s="127"/>
      <c r="SRU47" s="127"/>
      <c r="SRV47" s="127"/>
      <c r="SRW47" s="127"/>
      <c r="SRX47" s="127"/>
      <c r="SRY47" s="127"/>
      <c r="SRZ47" s="127"/>
      <c r="SSA47" s="127"/>
      <c r="SSB47" s="127"/>
      <c r="SSC47" s="127"/>
      <c r="SSD47" s="127"/>
      <c r="SSE47" s="127"/>
      <c r="SSF47" s="127"/>
      <c r="SSG47" s="127"/>
      <c r="SSH47" s="127"/>
      <c r="SSI47" s="127"/>
      <c r="SSJ47" s="127"/>
      <c r="SSK47" s="127"/>
      <c r="SSL47" s="127"/>
      <c r="SSM47" s="127"/>
      <c r="SSN47" s="127"/>
      <c r="SSO47" s="127"/>
      <c r="SSP47" s="127"/>
      <c r="SSQ47" s="127"/>
      <c r="SSR47" s="127"/>
      <c r="SSS47" s="127"/>
      <c r="SST47" s="127"/>
      <c r="SSU47" s="127"/>
      <c r="SSV47" s="127"/>
      <c r="SSW47" s="127"/>
      <c r="SSX47" s="127"/>
      <c r="SSY47" s="127"/>
      <c r="SSZ47" s="127"/>
      <c r="STA47" s="127"/>
      <c r="STB47" s="127"/>
      <c r="STC47" s="127"/>
      <c r="STD47" s="127"/>
      <c r="STE47" s="127"/>
      <c r="STF47" s="127"/>
      <c r="STG47" s="127"/>
      <c r="STH47" s="127"/>
      <c r="STI47" s="127"/>
      <c r="STJ47" s="127"/>
      <c r="STK47" s="127"/>
      <c r="STL47" s="127"/>
      <c r="STM47" s="127"/>
      <c r="STN47" s="127"/>
      <c r="STO47" s="127"/>
      <c r="STP47" s="127"/>
      <c r="STQ47" s="127"/>
      <c r="STR47" s="127"/>
      <c r="STS47" s="127"/>
      <c r="STT47" s="127"/>
      <c r="STU47" s="127"/>
      <c r="STV47" s="127"/>
      <c r="STW47" s="127"/>
      <c r="STX47" s="127"/>
      <c r="STY47" s="127"/>
      <c r="STZ47" s="127"/>
      <c r="SUA47" s="127"/>
      <c r="SUB47" s="127"/>
      <c r="SUC47" s="127"/>
      <c r="SUD47" s="127"/>
      <c r="SUE47" s="127"/>
      <c r="SUF47" s="127"/>
      <c r="SUG47" s="127"/>
      <c r="SUH47" s="127"/>
      <c r="SUI47" s="127"/>
      <c r="SUJ47" s="127"/>
      <c r="SUK47" s="127"/>
      <c r="SUL47" s="127"/>
      <c r="SUM47" s="127"/>
      <c r="SUN47" s="127"/>
      <c r="SUO47" s="127"/>
      <c r="SUP47" s="127"/>
      <c r="SUQ47" s="127"/>
      <c r="SUR47" s="127"/>
      <c r="SUS47" s="127"/>
      <c r="SUT47" s="127"/>
      <c r="SUU47" s="127"/>
      <c r="SUV47" s="127"/>
      <c r="SUW47" s="127"/>
      <c r="SUX47" s="127"/>
      <c r="SUY47" s="127"/>
      <c r="SUZ47" s="127"/>
      <c r="SVA47" s="127"/>
      <c r="SVB47" s="127"/>
      <c r="SVC47" s="127"/>
      <c r="SVD47" s="127"/>
      <c r="SVE47" s="127"/>
      <c r="SVF47" s="127"/>
      <c r="SVG47" s="127"/>
      <c r="SVH47" s="127"/>
      <c r="SVI47" s="127"/>
      <c r="SVJ47" s="127"/>
      <c r="SVK47" s="127"/>
      <c r="SVL47" s="127"/>
      <c r="SVM47" s="127"/>
      <c r="SVN47" s="127"/>
      <c r="SVO47" s="127"/>
      <c r="SVP47" s="127"/>
      <c r="SVQ47" s="127"/>
      <c r="SVR47" s="127"/>
      <c r="SVS47" s="127"/>
      <c r="SVT47" s="127"/>
      <c r="SVU47" s="127"/>
      <c r="SVV47" s="127"/>
      <c r="SVW47" s="127"/>
      <c r="SVX47" s="127"/>
      <c r="SVY47" s="127"/>
      <c r="SVZ47" s="127"/>
      <c r="SWA47" s="127"/>
      <c r="SWB47" s="127"/>
      <c r="SWC47" s="127"/>
      <c r="SWD47" s="127"/>
      <c r="SWE47" s="127"/>
      <c r="SWF47" s="127"/>
      <c r="SWG47" s="127"/>
      <c r="SWH47" s="127"/>
      <c r="SWI47" s="127"/>
      <c r="SWJ47" s="127"/>
      <c r="SWK47" s="127"/>
      <c r="SWL47" s="127"/>
      <c r="SWM47" s="127"/>
      <c r="SWN47" s="127"/>
      <c r="SWO47" s="127"/>
      <c r="SWP47" s="127"/>
      <c r="SWQ47" s="127"/>
      <c r="SWR47" s="127"/>
      <c r="SWS47" s="127"/>
      <c r="SWT47" s="127"/>
      <c r="SWU47" s="127"/>
      <c r="SWV47" s="127"/>
      <c r="SWW47" s="127"/>
      <c r="SWX47" s="127"/>
      <c r="SWY47" s="127"/>
      <c r="SWZ47" s="127"/>
      <c r="SXA47" s="127"/>
      <c r="SXB47" s="127"/>
      <c r="SXC47" s="127"/>
      <c r="SXD47" s="127"/>
      <c r="SXE47" s="127"/>
      <c r="SXF47" s="127"/>
      <c r="SXG47" s="127"/>
      <c r="SXH47" s="127"/>
      <c r="SXI47" s="127"/>
      <c r="SXJ47" s="127"/>
      <c r="SXK47" s="127"/>
      <c r="SXL47" s="127"/>
      <c r="SXM47" s="127"/>
      <c r="SXN47" s="127"/>
      <c r="SXO47" s="127"/>
      <c r="SXP47" s="127"/>
      <c r="SXQ47" s="127"/>
      <c r="SXR47" s="127"/>
      <c r="SXS47" s="127"/>
      <c r="SXT47" s="127"/>
      <c r="SXU47" s="127"/>
      <c r="SXV47" s="127"/>
      <c r="SXW47" s="127"/>
      <c r="SXX47" s="127"/>
      <c r="SXY47" s="127"/>
      <c r="SXZ47" s="127"/>
      <c r="SYA47" s="127"/>
      <c r="SYB47" s="127"/>
      <c r="SYC47" s="127"/>
      <c r="SYD47" s="127"/>
      <c r="SYE47" s="127"/>
      <c r="SYF47" s="127"/>
      <c r="SYG47" s="127"/>
      <c r="SYH47" s="127"/>
      <c r="SYI47" s="127"/>
      <c r="SYJ47" s="127"/>
      <c r="SYK47" s="127"/>
      <c r="SYL47" s="127"/>
      <c r="SYM47" s="127"/>
      <c r="SYN47" s="127"/>
      <c r="SYO47" s="127"/>
      <c r="SYP47" s="127"/>
      <c r="SYQ47" s="127"/>
      <c r="SYR47" s="127"/>
      <c r="SYS47" s="127"/>
      <c r="SYT47" s="127"/>
      <c r="SYU47" s="127"/>
      <c r="SYV47" s="127"/>
      <c r="SYW47" s="127"/>
      <c r="SYX47" s="127"/>
      <c r="SYY47" s="127"/>
      <c r="SYZ47" s="127"/>
      <c r="SZA47" s="127"/>
      <c r="SZB47" s="127"/>
      <c r="SZC47" s="127"/>
      <c r="SZD47" s="127"/>
      <c r="SZE47" s="127"/>
      <c r="SZF47" s="127"/>
      <c r="SZG47" s="127"/>
      <c r="SZH47" s="127"/>
      <c r="SZI47" s="127"/>
      <c r="SZJ47" s="127"/>
      <c r="SZK47" s="127"/>
      <c r="SZL47" s="127"/>
      <c r="SZM47" s="127"/>
      <c r="SZN47" s="127"/>
      <c r="SZO47" s="127"/>
      <c r="SZP47" s="127"/>
      <c r="SZQ47" s="127"/>
      <c r="SZR47" s="127"/>
      <c r="SZS47" s="127"/>
      <c r="SZT47" s="127"/>
      <c r="SZU47" s="127"/>
      <c r="SZV47" s="127"/>
      <c r="SZW47" s="127"/>
      <c r="SZX47" s="127"/>
      <c r="SZY47" s="127"/>
      <c r="SZZ47" s="127"/>
      <c r="TAA47" s="127"/>
      <c r="TAB47" s="127"/>
      <c r="TAC47" s="127"/>
      <c r="TAD47" s="127"/>
      <c r="TAE47" s="127"/>
      <c r="TAF47" s="127"/>
      <c r="TAG47" s="127"/>
      <c r="TAH47" s="127"/>
      <c r="TAI47" s="127"/>
      <c r="TAJ47" s="127"/>
      <c r="TAK47" s="127"/>
      <c r="TAL47" s="127"/>
      <c r="TAM47" s="127"/>
      <c r="TAN47" s="127"/>
      <c r="TAO47" s="127"/>
      <c r="TAP47" s="127"/>
      <c r="TAQ47" s="127"/>
      <c r="TAR47" s="127"/>
      <c r="TAS47" s="127"/>
      <c r="TAT47" s="127"/>
      <c r="TAU47" s="127"/>
      <c r="TAV47" s="127"/>
      <c r="TAW47" s="127"/>
      <c r="TAX47" s="127"/>
      <c r="TAY47" s="127"/>
      <c r="TAZ47" s="127"/>
      <c r="TBA47" s="127"/>
      <c r="TBB47" s="127"/>
      <c r="TBC47" s="127"/>
      <c r="TBD47" s="127"/>
      <c r="TBE47" s="127"/>
      <c r="TBF47" s="127"/>
      <c r="TBG47" s="127"/>
      <c r="TBH47" s="127"/>
      <c r="TBI47" s="127"/>
      <c r="TBJ47" s="127"/>
      <c r="TBK47" s="127"/>
      <c r="TBL47" s="127"/>
      <c r="TBM47" s="127"/>
      <c r="TBN47" s="127"/>
      <c r="TBO47" s="127"/>
      <c r="TBP47" s="127"/>
      <c r="TBQ47" s="127"/>
      <c r="TBR47" s="127"/>
      <c r="TBS47" s="127"/>
      <c r="TBT47" s="127"/>
      <c r="TBU47" s="127"/>
      <c r="TBV47" s="127"/>
      <c r="TBW47" s="127"/>
      <c r="TBX47" s="127"/>
      <c r="TBY47" s="127"/>
      <c r="TBZ47" s="127"/>
      <c r="TCA47" s="127"/>
      <c r="TCB47" s="127"/>
      <c r="TCC47" s="127"/>
      <c r="TCD47" s="127"/>
      <c r="TCE47" s="127"/>
      <c r="TCF47" s="127"/>
      <c r="TCG47" s="127"/>
      <c r="TCH47" s="127"/>
      <c r="TCI47" s="127"/>
      <c r="TCJ47" s="127"/>
      <c r="TCK47" s="127"/>
      <c r="TCL47" s="127"/>
      <c r="TCM47" s="127"/>
      <c r="TCN47" s="127"/>
      <c r="TCO47" s="127"/>
      <c r="TCP47" s="127"/>
      <c r="TCQ47" s="127"/>
      <c r="TCR47" s="127"/>
      <c r="TCS47" s="127"/>
      <c r="TCT47" s="127"/>
      <c r="TCU47" s="127"/>
      <c r="TCV47" s="127"/>
      <c r="TCW47" s="127"/>
      <c r="TCX47" s="127"/>
      <c r="TCY47" s="127"/>
      <c r="TCZ47" s="127"/>
      <c r="TDA47" s="127"/>
      <c r="TDB47" s="127"/>
      <c r="TDC47" s="127"/>
      <c r="TDD47" s="127"/>
      <c r="TDE47" s="127"/>
      <c r="TDF47" s="127"/>
      <c r="TDG47" s="127"/>
      <c r="TDH47" s="127"/>
      <c r="TDI47" s="127"/>
      <c r="TDJ47" s="127"/>
      <c r="TDK47" s="127"/>
      <c r="TDL47" s="127"/>
      <c r="TDM47" s="127"/>
      <c r="TDN47" s="127"/>
      <c r="TDO47" s="127"/>
      <c r="TDP47" s="127"/>
      <c r="TDQ47" s="127"/>
      <c r="TDR47" s="127"/>
      <c r="TDS47" s="127"/>
      <c r="TDT47" s="127"/>
      <c r="TDU47" s="127"/>
      <c r="TDV47" s="127"/>
      <c r="TDW47" s="127"/>
      <c r="TDX47" s="127"/>
      <c r="TDY47" s="127"/>
      <c r="TDZ47" s="127"/>
      <c r="TEA47" s="127"/>
      <c r="TEB47" s="127"/>
      <c r="TEC47" s="127"/>
      <c r="TED47" s="127"/>
      <c r="TEE47" s="127"/>
      <c r="TEF47" s="127"/>
      <c r="TEG47" s="127"/>
      <c r="TEH47" s="127"/>
      <c r="TEI47" s="127"/>
      <c r="TEJ47" s="127"/>
      <c r="TEK47" s="127"/>
      <c r="TEL47" s="127"/>
      <c r="TEM47" s="127"/>
      <c r="TEN47" s="127"/>
      <c r="TEO47" s="127"/>
      <c r="TEP47" s="127"/>
      <c r="TEQ47" s="127"/>
      <c r="TER47" s="127"/>
      <c r="TES47" s="127"/>
      <c r="TET47" s="127"/>
      <c r="TEU47" s="127"/>
      <c r="TEV47" s="127"/>
      <c r="TEW47" s="127"/>
      <c r="TEX47" s="127"/>
      <c r="TEY47" s="127"/>
      <c r="TEZ47" s="127"/>
      <c r="TFA47" s="127"/>
      <c r="TFB47" s="127"/>
      <c r="TFC47" s="127"/>
      <c r="TFD47" s="127"/>
      <c r="TFE47" s="127"/>
      <c r="TFF47" s="127"/>
      <c r="TFG47" s="127"/>
      <c r="TFH47" s="127"/>
      <c r="TFI47" s="127"/>
      <c r="TFJ47" s="127"/>
      <c r="TFK47" s="127"/>
      <c r="TFL47" s="127"/>
      <c r="TFM47" s="127"/>
      <c r="TFN47" s="127"/>
      <c r="TFO47" s="127"/>
      <c r="TFP47" s="127"/>
      <c r="TFQ47" s="127"/>
      <c r="TFR47" s="127"/>
      <c r="TFS47" s="127"/>
      <c r="TFT47" s="127"/>
      <c r="TFU47" s="127"/>
      <c r="TFV47" s="127"/>
      <c r="TFW47" s="127"/>
      <c r="TFX47" s="127"/>
      <c r="TFY47" s="127"/>
      <c r="TFZ47" s="127"/>
      <c r="TGA47" s="127"/>
      <c r="TGB47" s="127"/>
      <c r="TGC47" s="127"/>
      <c r="TGD47" s="127"/>
      <c r="TGE47" s="127"/>
      <c r="TGF47" s="127"/>
      <c r="TGG47" s="127"/>
      <c r="TGH47" s="127"/>
      <c r="TGI47" s="127"/>
      <c r="TGJ47" s="127"/>
      <c r="TGK47" s="127"/>
      <c r="TGL47" s="127"/>
      <c r="TGM47" s="127"/>
      <c r="TGN47" s="127"/>
      <c r="TGO47" s="127"/>
      <c r="TGP47" s="127"/>
      <c r="TGQ47" s="127"/>
      <c r="TGR47" s="127"/>
      <c r="TGS47" s="127"/>
      <c r="TGT47" s="127"/>
      <c r="TGU47" s="127"/>
      <c r="TGV47" s="127"/>
      <c r="TGW47" s="127"/>
      <c r="TGX47" s="127"/>
      <c r="TGY47" s="127"/>
      <c r="TGZ47" s="127"/>
      <c r="THA47" s="127"/>
      <c r="THB47" s="127"/>
      <c r="THC47" s="127"/>
      <c r="THD47" s="127"/>
      <c r="THE47" s="127"/>
      <c r="THF47" s="127"/>
      <c r="THG47" s="127"/>
      <c r="THH47" s="127"/>
      <c r="THI47" s="127"/>
      <c r="THJ47" s="127"/>
      <c r="THK47" s="127"/>
      <c r="THL47" s="127"/>
      <c r="THM47" s="127"/>
      <c r="THN47" s="127"/>
      <c r="THO47" s="127"/>
      <c r="THP47" s="127"/>
      <c r="THQ47" s="127"/>
      <c r="THR47" s="127"/>
      <c r="THS47" s="127"/>
      <c r="THT47" s="127"/>
      <c r="THU47" s="127"/>
      <c r="THV47" s="127"/>
      <c r="THW47" s="127"/>
      <c r="THX47" s="127"/>
      <c r="THY47" s="127"/>
      <c r="THZ47" s="127"/>
      <c r="TIA47" s="127"/>
      <c r="TIB47" s="127"/>
      <c r="TIC47" s="127"/>
      <c r="TID47" s="127"/>
      <c r="TIE47" s="127"/>
      <c r="TIF47" s="127"/>
      <c r="TIG47" s="127"/>
      <c r="TIH47" s="127"/>
      <c r="TII47" s="127"/>
      <c r="TIJ47" s="127"/>
      <c r="TIK47" s="127"/>
      <c r="TIL47" s="127"/>
      <c r="TIM47" s="127"/>
      <c r="TIN47" s="127"/>
      <c r="TIO47" s="127"/>
      <c r="TIP47" s="127"/>
      <c r="TIQ47" s="127"/>
      <c r="TIR47" s="127"/>
      <c r="TIS47" s="127"/>
      <c r="TIT47" s="127"/>
      <c r="TIU47" s="127"/>
      <c r="TIV47" s="127"/>
      <c r="TIW47" s="127"/>
      <c r="TIX47" s="127"/>
      <c r="TIY47" s="127"/>
      <c r="TIZ47" s="127"/>
      <c r="TJA47" s="127"/>
      <c r="TJB47" s="127"/>
      <c r="TJC47" s="127"/>
      <c r="TJD47" s="127"/>
      <c r="TJE47" s="127"/>
      <c r="TJF47" s="127"/>
      <c r="TJG47" s="127"/>
      <c r="TJH47" s="127"/>
      <c r="TJI47" s="127"/>
      <c r="TJJ47" s="127"/>
      <c r="TJK47" s="127"/>
      <c r="TJL47" s="127"/>
      <c r="TJM47" s="127"/>
      <c r="TJN47" s="127"/>
      <c r="TJO47" s="127"/>
      <c r="TJP47" s="127"/>
      <c r="TJQ47" s="127"/>
      <c r="TJR47" s="127"/>
      <c r="TJS47" s="127"/>
      <c r="TJT47" s="127"/>
      <c r="TJU47" s="127"/>
      <c r="TJV47" s="127"/>
      <c r="TJW47" s="127"/>
      <c r="TJX47" s="127"/>
      <c r="TJY47" s="127"/>
      <c r="TJZ47" s="127"/>
      <c r="TKA47" s="127"/>
      <c r="TKB47" s="127"/>
      <c r="TKC47" s="127"/>
      <c r="TKD47" s="127"/>
      <c r="TKE47" s="127"/>
      <c r="TKF47" s="127"/>
      <c r="TKG47" s="127"/>
      <c r="TKH47" s="127"/>
      <c r="TKI47" s="127"/>
      <c r="TKJ47" s="127"/>
      <c r="TKK47" s="127"/>
      <c r="TKL47" s="127"/>
      <c r="TKM47" s="127"/>
      <c r="TKN47" s="127"/>
      <c r="TKO47" s="127"/>
      <c r="TKP47" s="127"/>
      <c r="TKQ47" s="127"/>
      <c r="TKR47" s="127"/>
      <c r="TKS47" s="127"/>
      <c r="TKT47" s="127"/>
      <c r="TKU47" s="127"/>
      <c r="TKV47" s="127"/>
      <c r="TKW47" s="127"/>
      <c r="TKX47" s="127"/>
      <c r="TKY47" s="127"/>
      <c r="TKZ47" s="127"/>
      <c r="TLA47" s="127"/>
      <c r="TLB47" s="127"/>
      <c r="TLC47" s="127"/>
      <c r="TLD47" s="127"/>
      <c r="TLE47" s="127"/>
      <c r="TLF47" s="127"/>
      <c r="TLG47" s="127"/>
      <c r="TLH47" s="127"/>
      <c r="TLI47" s="127"/>
      <c r="TLJ47" s="127"/>
      <c r="TLK47" s="127"/>
      <c r="TLL47" s="127"/>
      <c r="TLM47" s="127"/>
      <c r="TLN47" s="127"/>
      <c r="TLO47" s="127"/>
      <c r="TLP47" s="127"/>
      <c r="TLQ47" s="127"/>
      <c r="TLR47" s="127"/>
      <c r="TLS47" s="127"/>
      <c r="TLT47" s="127"/>
      <c r="TLU47" s="127"/>
      <c r="TLV47" s="127"/>
      <c r="TLW47" s="127"/>
      <c r="TLX47" s="127"/>
      <c r="TLY47" s="127"/>
      <c r="TLZ47" s="127"/>
      <c r="TMA47" s="127"/>
      <c r="TMB47" s="127"/>
      <c r="TMC47" s="127"/>
      <c r="TMD47" s="127"/>
      <c r="TME47" s="127"/>
      <c r="TMF47" s="127"/>
      <c r="TMG47" s="127"/>
      <c r="TMH47" s="127"/>
      <c r="TMI47" s="127"/>
      <c r="TMJ47" s="127"/>
      <c r="TMK47" s="127"/>
      <c r="TML47" s="127"/>
      <c r="TMM47" s="127"/>
      <c r="TMN47" s="127"/>
      <c r="TMO47" s="127"/>
      <c r="TMP47" s="127"/>
      <c r="TMQ47" s="127"/>
      <c r="TMR47" s="127"/>
      <c r="TMS47" s="127"/>
      <c r="TMT47" s="127"/>
      <c r="TMU47" s="127"/>
      <c r="TMV47" s="127"/>
      <c r="TMW47" s="127"/>
      <c r="TMX47" s="127"/>
      <c r="TMY47" s="127"/>
      <c r="TMZ47" s="127"/>
      <c r="TNA47" s="127"/>
      <c r="TNB47" s="127"/>
      <c r="TNC47" s="127"/>
      <c r="TND47" s="127"/>
      <c r="TNE47" s="127"/>
      <c r="TNF47" s="127"/>
      <c r="TNG47" s="127"/>
      <c r="TNH47" s="127"/>
      <c r="TNI47" s="127"/>
      <c r="TNJ47" s="127"/>
      <c r="TNK47" s="127"/>
      <c r="TNL47" s="127"/>
      <c r="TNM47" s="127"/>
      <c r="TNN47" s="127"/>
      <c r="TNO47" s="127"/>
      <c r="TNP47" s="127"/>
      <c r="TNQ47" s="127"/>
      <c r="TNR47" s="127"/>
      <c r="TNS47" s="127"/>
      <c r="TNT47" s="127"/>
      <c r="TNU47" s="127"/>
      <c r="TNV47" s="127"/>
      <c r="TNW47" s="127"/>
      <c r="TNX47" s="127"/>
      <c r="TNY47" s="127"/>
      <c r="TNZ47" s="127"/>
      <c r="TOA47" s="127"/>
      <c r="TOB47" s="127"/>
      <c r="TOC47" s="127"/>
      <c r="TOD47" s="127"/>
      <c r="TOE47" s="127"/>
      <c r="TOF47" s="127"/>
      <c r="TOG47" s="127"/>
      <c r="TOH47" s="127"/>
      <c r="TOI47" s="127"/>
      <c r="TOJ47" s="127"/>
      <c r="TOK47" s="127"/>
      <c r="TOL47" s="127"/>
      <c r="TOM47" s="127"/>
      <c r="TON47" s="127"/>
      <c r="TOO47" s="127"/>
      <c r="TOP47" s="127"/>
      <c r="TOQ47" s="127"/>
      <c r="TOR47" s="127"/>
      <c r="TOS47" s="127"/>
      <c r="TOT47" s="127"/>
      <c r="TOU47" s="127"/>
      <c r="TOV47" s="127"/>
      <c r="TOW47" s="127"/>
      <c r="TOX47" s="127"/>
      <c r="TOY47" s="127"/>
      <c r="TOZ47" s="127"/>
      <c r="TPA47" s="127"/>
      <c r="TPB47" s="127"/>
      <c r="TPC47" s="127"/>
      <c r="TPD47" s="127"/>
      <c r="TPE47" s="127"/>
      <c r="TPF47" s="127"/>
      <c r="TPG47" s="127"/>
      <c r="TPH47" s="127"/>
      <c r="TPI47" s="127"/>
      <c r="TPJ47" s="127"/>
      <c r="TPK47" s="127"/>
      <c r="TPL47" s="127"/>
      <c r="TPM47" s="127"/>
      <c r="TPN47" s="127"/>
      <c r="TPO47" s="127"/>
      <c r="TPP47" s="127"/>
      <c r="TPQ47" s="127"/>
      <c r="TPR47" s="127"/>
      <c r="TPS47" s="127"/>
      <c r="TPT47" s="127"/>
      <c r="TPU47" s="127"/>
      <c r="TPV47" s="127"/>
      <c r="TPW47" s="127"/>
      <c r="TPX47" s="127"/>
      <c r="TPY47" s="127"/>
      <c r="TPZ47" s="127"/>
      <c r="TQA47" s="127"/>
      <c r="TQB47" s="127"/>
      <c r="TQC47" s="127"/>
      <c r="TQD47" s="127"/>
      <c r="TQE47" s="127"/>
      <c r="TQF47" s="127"/>
      <c r="TQG47" s="127"/>
      <c r="TQH47" s="127"/>
      <c r="TQI47" s="127"/>
      <c r="TQJ47" s="127"/>
      <c r="TQK47" s="127"/>
      <c r="TQL47" s="127"/>
      <c r="TQM47" s="127"/>
      <c r="TQN47" s="127"/>
      <c r="TQO47" s="127"/>
      <c r="TQP47" s="127"/>
      <c r="TQQ47" s="127"/>
      <c r="TQR47" s="127"/>
      <c r="TQS47" s="127"/>
      <c r="TQT47" s="127"/>
      <c r="TQU47" s="127"/>
      <c r="TQV47" s="127"/>
      <c r="TQW47" s="127"/>
      <c r="TQX47" s="127"/>
      <c r="TQY47" s="127"/>
      <c r="TQZ47" s="127"/>
      <c r="TRA47" s="127"/>
      <c r="TRB47" s="127"/>
      <c r="TRC47" s="127"/>
      <c r="TRD47" s="127"/>
      <c r="TRE47" s="127"/>
      <c r="TRF47" s="127"/>
      <c r="TRG47" s="127"/>
      <c r="TRH47" s="127"/>
      <c r="TRI47" s="127"/>
      <c r="TRJ47" s="127"/>
      <c r="TRK47" s="127"/>
      <c r="TRL47" s="127"/>
      <c r="TRM47" s="127"/>
      <c r="TRN47" s="127"/>
      <c r="TRO47" s="127"/>
      <c r="TRP47" s="127"/>
      <c r="TRQ47" s="127"/>
      <c r="TRR47" s="127"/>
      <c r="TRS47" s="127"/>
      <c r="TRT47" s="127"/>
      <c r="TRU47" s="127"/>
      <c r="TRV47" s="127"/>
      <c r="TRW47" s="127"/>
      <c r="TRX47" s="127"/>
      <c r="TRY47" s="127"/>
      <c r="TRZ47" s="127"/>
      <c r="TSA47" s="127"/>
      <c r="TSB47" s="127"/>
      <c r="TSC47" s="127"/>
      <c r="TSD47" s="127"/>
      <c r="TSE47" s="127"/>
      <c r="TSF47" s="127"/>
      <c r="TSG47" s="127"/>
      <c r="TSH47" s="127"/>
      <c r="TSI47" s="127"/>
      <c r="TSJ47" s="127"/>
      <c r="TSK47" s="127"/>
      <c r="TSL47" s="127"/>
      <c r="TSM47" s="127"/>
      <c r="TSN47" s="127"/>
      <c r="TSO47" s="127"/>
      <c r="TSP47" s="127"/>
      <c r="TSQ47" s="127"/>
      <c r="TSR47" s="127"/>
      <c r="TSS47" s="127"/>
      <c r="TST47" s="127"/>
      <c r="TSU47" s="127"/>
      <c r="TSV47" s="127"/>
      <c r="TSW47" s="127"/>
      <c r="TSX47" s="127"/>
      <c r="TSY47" s="127"/>
      <c r="TSZ47" s="127"/>
      <c r="TTA47" s="127"/>
      <c r="TTB47" s="127"/>
      <c r="TTC47" s="127"/>
      <c r="TTD47" s="127"/>
      <c r="TTE47" s="127"/>
      <c r="TTF47" s="127"/>
      <c r="TTG47" s="127"/>
      <c r="TTH47" s="127"/>
      <c r="TTI47" s="127"/>
      <c r="TTJ47" s="127"/>
      <c r="TTK47" s="127"/>
      <c r="TTL47" s="127"/>
      <c r="TTM47" s="127"/>
      <c r="TTN47" s="127"/>
      <c r="TTO47" s="127"/>
      <c r="TTP47" s="127"/>
      <c r="TTQ47" s="127"/>
      <c r="TTR47" s="127"/>
      <c r="TTS47" s="127"/>
      <c r="TTT47" s="127"/>
      <c r="TTU47" s="127"/>
      <c r="TTV47" s="127"/>
      <c r="TTW47" s="127"/>
      <c r="TTX47" s="127"/>
      <c r="TTY47" s="127"/>
      <c r="TTZ47" s="127"/>
      <c r="TUA47" s="127"/>
      <c r="TUB47" s="127"/>
      <c r="TUC47" s="127"/>
      <c r="TUD47" s="127"/>
      <c r="TUE47" s="127"/>
      <c r="TUF47" s="127"/>
      <c r="TUG47" s="127"/>
      <c r="TUH47" s="127"/>
      <c r="TUI47" s="127"/>
      <c r="TUJ47" s="127"/>
      <c r="TUK47" s="127"/>
      <c r="TUL47" s="127"/>
      <c r="TUM47" s="127"/>
      <c r="TUN47" s="127"/>
      <c r="TUO47" s="127"/>
      <c r="TUP47" s="127"/>
      <c r="TUQ47" s="127"/>
      <c r="TUR47" s="127"/>
      <c r="TUS47" s="127"/>
      <c r="TUT47" s="127"/>
      <c r="TUU47" s="127"/>
      <c r="TUV47" s="127"/>
      <c r="TUW47" s="127"/>
      <c r="TUX47" s="127"/>
      <c r="TUY47" s="127"/>
      <c r="TUZ47" s="127"/>
      <c r="TVA47" s="127"/>
      <c r="TVB47" s="127"/>
      <c r="TVC47" s="127"/>
      <c r="TVD47" s="127"/>
      <c r="TVE47" s="127"/>
      <c r="TVF47" s="127"/>
      <c r="TVG47" s="127"/>
      <c r="TVH47" s="127"/>
      <c r="TVI47" s="127"/>
      <c r="TVJ47" s="127"/>
      <c r="TVK47" s="127"/>
      <c r="TVL47" s="127"/>
      <c r="TVM47" s="127"/>
      <c r="TVN47" s="127"/>
      <c r="TVO47" s="127"/>
      <c r="TVP47" s="127"/>
      <c r="TVQ47" s="127"/>
      <c r="TVR47" s="127"/>
      <c r="TVS47" s="127"/>
      <c r="TVT47" s="127"/>
      <c r="TVU47" s="127"/>
      <c r="TVV47" s="127"/>
      <c r="TVW47" s="127"/>
      <c r="TVX47" s="127"/>
      <c r="TVY47" s="127"/>
      <c r="TVZ47" s="127"/>
      <c r="TWA47" s="127"/>
      <c r="TWB47" s="127"/>
      <c r="TWC47" s="127"/>
      <c r="TWD47" s="127"/>
      <c r="TWE47" s="127"/>
      <c r="TWF47" s="127"/>
      <c r="TWG47" s="127"/>
      <c r="TWH47" s="127"/>
      <c r="TWI47" s="127"/>
      <c r="TWJ47" s="127"/>
      <c r="TWK47" s="127"/>
      <c r="TWL47" s="127"/>
      <c r="TWM47" s="127"/>
      <c r="TWN47" s="127"/>
      <c r="TWO47" s="127"/>
      <c r="TWP47" s="127"/>
      <c r="TWQ47" s="127"/>
      <c r="TWR47" s="127"/>
      <c r="TWS47" s="127"/>
      <c r="TWT47" s="127"/>
      <c r="TWU47" s="127"/>
      <c r="TWV47" s="127"/>
      <c r="TWW47" s="127"/>
      <c r="TWX47" s="127"/>
      <c r="TWY47" s="127"/>
      <c r="TWZ47" s="127"/>
      <c r="TXA47" s="127"/>
      <c r="TXB47" s="127"/>
      <c r="TXC47" s="127"/>
      <c r="TXD47" s="127"/>
      <c r="TXE47" s="127"/>
      <c r="TXF47" s="127"/>
      <c r="TXG47" s="127"/>
      <c r="TXH47" s="127"/>
      <c r="TXI47" s="127"/>
      <c r="TXJ47" s="127"/>
      <c r="TXK47" s="127"/>
      <c r="TXL47" s="127"/>
      <c r="TXM47" s="127"/>
      <c r="TXN47" s="127"/>
      <c r="TXO47" s="127"/>
      <c r="TXP47" s="127"/>
      <c r="TXQ47" s="127"/>
      <c r="TXR47" s="127"/>
      <c r="TXS47" s="127"/>
      <c r="TXT47" s="127"/>
      <c r="TXU47" s="127"/>
      <c r="TXV47" s="127"/>
      <c r="TXW47" s="127"/>
      <c r="TXX47" s="127"/>
      <c r="TXY47" s="127"/>
      <c r="TXZ47" s="127"/>
      <c r="TYA47" s="127"/>
      <c r="TYB47" s="127"/>
      <c r="TYC47" s="127"/>
      <c r="TYD47" s="127"/>
      <c r="TYE47" s="127"/>
      <c r="TYF47" s="127"/>
      <c r="TYG47" s="127"/>
      <c r="TYH47" s="127"/>
      <c r="TYI47" s="127"/>
      <c r="TYJ47" s="127"/>
      <c r="TYK47" s="127"/>
      <c r="TYL47" s="127"/>
      <c r="TYM47" s="127"/>
      <c r="TYN47" s="127"/>
      <c r="TYO47" s="127"/>
      <c r="TYP47" s="127"/>
      <c r="TYQ47" s="127"/>
      <c r="TYR47" s="127"/>
      <c r="TYS47" s="127"/>
      <c r="TYT47" s="127"/>
      <c r="TYU47" s="127"/>
      <c r="TYV47" s="127"/>
      <c r="TYW47" s="127"/>
      <c r="TYX47" s="127"/>
      <c r="TYY47" s="127"/>
      <c r="TYZ47" s="127"/>
      <c r="TZA47" s="127"/>
      <c r="TZB47" s="127"/>
      <c r="TZC47" s="127"/>
      <c r="TZD47" s="127"/>
      <c r="TZE47" s="127"/>
      <c r="TZF47" s="127"/>
      <c r="TZG47" s="127"/>
      <c r="TZH47" s="127"/>
      <c r="TZI47" s="127"/>
      <c r="TZJ47" s="127"/>
      <c r="TZK47" s="127"/>
      <c r="TZL47" s="127"/>
      <c r="TZM47" s="127"/>
      <c r="TZN47" s="127"/>
      <c r="TZO47" s="127"/>
      <c r="TZP47" s="127"/>
      <c r="TZQ47" s="127"/>
      <c r="TZR47" s="127"/>
      <c r="TZS47" s="127"/>
      <c r="TZT47" s="127"/>
      <c r="TZU47" s="127"/>
      <c r="TZV47" s="127"/>
      <c r="TZW47" s="127"/>
      <c r="TZX47" s="127"/>
      <c r="TZY47" s="127"/>
      <c r="TZZ47" s="127"/>
      <c r="UAA47" s="127"/>
      <c r="UAB47" s="127"/>
      <c r="UAC47" s="127"/>
      <c r="UAD47" s="127"/>
      <c r="UAE47" s="127"/>
      <c r="UAF47" s="127"/>
      <c r="UAG47" s="127"/>
      <c r="UAH47" s="127"/>
      <c r="UAI47" s="127"/>
      <c r="UAJ47" s="127"/>
      <c r="UAK47" s="127"/>
      <c r="UAL47" s="127"/>
      <c r="UAM47" s="127"/>
      <c r="UAN47" s="127"/>
      <c r="UAO47" s="127"/>
      <c r="UAP47" s="127"/>
      <c r="UAQ47" s="127"/>
      <c r="UAR47" s="127"/>
      <c r="UAS47" s="127"/>
      <c r="UAT47" s="127"/>
      <c r="UAU47" s="127"/>
      <c r="UAV47" s="127"/>
      <c r="UAW47" s="127"/>
      <c r="UAX47" s="127"/>
      <c r="UAY47" s="127"/>
      <c r="UAZ47" s="127"/>
      <c r="UBA47" s="127"/>
      <c r="UBB47" s="127"/>
      <c r="UBC47" s="127"/>
      <c r="UBD47" s="127"/>
      <c r="UBE47" s="127"/>
      <c r="UBF47" s="127"/>
      <c r="UBG47" s="127"/>
      <c r="UBH47" s="127"/>
      <c r="UBI47" s="127"/>
      <c r="UBJ47" s="127"/>
      <c r="UBK47" s="127"/>
      <c r="UBL47" s="127"/>
      <c r="UBM47" s="127"/>
      <c r="UBN47" s="127"/>
      <c r="UBO47" s="127"/>
      <c r="UBP47" s="127"/>
      <c r="UBQ47" s="127"/>
      <c r="UBR47" s="127"/>
      <c r="UBS47" s="127"/>
      <c r="UBT47" s="127"/>
      <c r="UBU47" s="127"/>
      <c r="UBV47" s="127"/>
      <c r="UBW47" s="127"/>
      <c r="UBX47" s="127"/>
      <c r="UBY47" s="127"/>
      <c r="UBZ47" s="127"/>
      <c r="UCA47" s="127"/>
      <c r="UCB47" s="127"/>
      <c r="UCC47" s="127"/>
      <c r="UCD47" s="127"/>
      <c r="UCE47" s="127"/>
      <c r="UCF47" s="127"/>
      <c r="UCG47" s="127"/>
      <c r="UCH47" s="127"/>
      <c r="UCI47" s="127"/>
      <c r="UCJ47" s="127"/>
      <c r="UCK47" s="127"/>
      <c r="UCL47" s="127"/>
      <c r="UCM47" s="127"/>
      <c r="UCN47" s="127"/>
      <c r="UCO47" s="127"/>
      <c r="UCP47" s="127"/>
      <c r="UCQ47" s="127"/>
      <c r="UCR47" s="127"/>
      <c r="UCS47" s="127"/>
      <c r="UCT47" s="127"/>
      <c r="UCU47" s="127"/>
      <c r="UCV47" s="127"/>
      <c r="UCW47" s="127"/>
      <c r="UCX47" s="127"/>
      <c r="UCY47" s="127"/>
      <c r="UCZ47" s="127"/>
      <c r="UDA47" s="127"/>
      <c r="UDB47" s="127"/>
      <c r="UDC47" s="127"/>
      <c r="UDD47" s="127"/>
      <c r="UDE47" s="127"/>
      <c r="UDF47" s="127"/>
      <c r="UDG47" s="127"/>
      <c r="UDH47" s="127"/>
      <c r="UDI47" s="127"/>
      <c r="UDJ47" s="127"/>
      <c r="UDK47" s="127"/>
      <c r="UDL47" s="127"/>
      <c r="UDM47" s="127"/>
      <c r="UDN47" s="127"/>
      <c r="UDO47" s="127"/>
      <c r="UDP47" s="127"/>
      <c r="UDQ47" s="127"/>
      <c r="UDR47" s="127"/>
      <c r="UDS47" s="127"/>
      <c r="UDT47" s="127"/>
      <c r="UDU47" s="127"/>
      <c r="UDV47" s="127"/>
      <c r="UDW47" s="127"/>
      <c r="UDX47" s="127"/>
      <c r="UDY47" s="127"/>
      <c r="UDZ47" s="127"/>
      <c r="UEA47" s="127"/>
      <c r="UEB47" s="127"/>
      <c r="UEC47" s="127"/>
      <c r="UED47" s="127"/>
      <c r="UEE47" s="127"/>
      <c r="UEF47" s="127"/>
      <c r="UEG47" s="127"/>
      <c r="UEH47" s="127"/>
      <c r="UEI47" s="127"/>
      <c r="UEJ47" s="127"/>
      <c r="UEK47" s="127"/>
      <c r="UEL47" s="127"/>
      <c r="UEM47" s="127"/>
      <c r="UEN47" s="127"/>
      <c r="UEO47" s="127"/>
      <c r="UEP47" s="127"/>
      <c r="UEQ47" s="127"/>
      <c r="UER47" s="127"/>
      <c r="UES47" s="127"/>
      <c r="UET47" s="127"/>
      <c r="UEU47" s="127"/>
      <c r="UEV47" s="127"/>
      <c r="UEW47" s="127"/>
      <c r="UEX47" s="127"/>
      <c r="UEY47" s="127"/>
      <c r="UEZ47" s="127"/>
      <c r="UFA47" s="127"/>
      <c r="UFB47" s="127"/>
      <c r="UFC47" s="127"/>
      <c r="UFD47" s="127"/>
      <c r="UFE47" s="127"/>
      <c r="UFF47" s="127"/>
      <c r="UFG47" s="127"/>
      <c r="UFH47" s="127"/>
      <c r="UFI47" s="127"/>
      <c r="UFJ47" s="127"/>
      <c r="UFK47" s="127"/>
      <c r="UFL47" s="127"/>
      <c r="UFM47" s="127"/>
      <c r="UFN47" s="127"/>
      <c r="UFO47" s="127"/>
      <c r="UFP47" s="127"/>
      <c r="UFQ47" s="127"/>
      <c r="UFR47" s="127"/>
      <c r="UFS47" s="127"/>
      <c r="UFT47" s="127"/>
      <c r="UFU47" s="127"/>
      <c r="UFV47" s="127"/>
      <c r="UFW47" s="127"/>
      <c r="UFX47" s="127"/>
      <c r="UFY47" s="127"/>
      <c r="UFZ47" s="127"/>
      <c r="UGA47" s="127"/>
      <c r="UGB47" s="127"/>
      <c r="UGC47" s="127"/>
      <c r="UGD47" s="127"/>
      <c r="UGE47" s="127"/>
      <c r="UGF47" s="127"/>
      <c r="UGG47" s="127"/>
      <c r="UGH47" s="127"/>
      <c r="UGI47" s="127"/>
      <c r="UGJ47" s="127"/>
      <c r="UGK47" s="127"/>
      <c r="UGL47" s="127"/>
      <c r="UGM47" s="127"/>
      <c r="UGN47" s="127"/>
      <c r="UGO47" s="127"/>
      <c r="UGP47" s="127"/>
      <c r="UGQ47" s="127"/>
      <c r="UGR47" s="127"/>
      <c r="UGS47" s="127"/>
      <c r="UGT47" s="127"/>
      <c r="UGU47" s="127"/>
      <c r="UGV47" s="127"/>
      <c r="UGW47" s="127"/>
      <c r="UGX47" s="127"/>
      <c r="UGY47" s="127"/>
      <c r="UGZ47" s="127"/>
      <c r="UHA47" s="127"/>
      <c r="UHB47" s="127"/>
      <c r="UHC47" s="127"/>
      <c r="UHD47" s="127"/>
      <c r="UHE47" s="127"/>
      <c r="UHF47" s="127"/>
      <c r="UHG47" s="127"/>
      <c r="UHH47" s="127"/>
      <c r="UHI47" s="127"/>
      <c r="UHJ47" s="127"/>
      <c r="UHK47" s="127"/>
      <c r="UHL47" s="127"/>
      <c r="UHM47" s="127"/>
      <c r="UHN47" s="127"/>
      <c r="UHO47" s="127"/>
      <c r="UHP47" s="127"/>
      <c r="UHQ47" s="127"/>
      <c r="UHR47" s="127"/>
      <c r="UHS47" s="127"/>
      <c r="UHT47" s="127"/>
      <c r="UHU47" s="127"/>
      <c r="UHV47" s="127"/>
      <c r="UHW47" s="127"/>
      <c r="UHX47" s="127"/>
      <c r="UHY47" s="127"/>
      <c r="UHZ47" s="127"/>
      <c r="UIA47" s="127"/>
      <c r="UIB47" s="127"/>
      <c r="UIC47" s="127"/>
      <c r="UID47" s="127"/>
      <c r="UIE47" s="127"/>
      <c r="UIF47" s="127"/>
      <c r="UIG47" s="127"/>
      <c r="UIH47" s="127"/>
      <c r="UII47" s="127"/>
      <c r="UIJ47" s="127"/>
      <c r="UIK47" s="127"/>
      <c r="UIL47" s="127"/>
      <c r="UIM47" s="127"/>
      <c r="UIN47" s="127"/>
      <c r="UIO47" s="127"/>
      <c r="UIP47" s="127"/>
      <c r="UIQ47" s="127"/>
      <c r="UIR47" s="127"/>
      <c r="UIS47" s="127"/>
      <c r="UIT47" s="127"/>
      <c r="UIU47" s="127"/>
      <c r="UIV47" s="127"/>
      <c r="UIW47" s="127"/>
      <c r="UIX47" s="127"/>
      <c r="UIY47" s="127"/>
      <c r="UIZ47" s="127"/>
      <c r="UJA47" s="127"/>
      <c r="UJB47" s="127"/>
      <c r="UJC47" s="127"/>
      <c r="UJD47" s="127"/>
      <c r="UJE47" s="127"/>
      <c r="UJF47" s="127"/>
      <c r="UJG47" s="127"/>
      <c r="UJH47" s="127"/>
      <c r="UJI47" s="127"/>
      <c r="UJJ47" s="127"/>
      <c r="UJK47" s="127"/>
      <c r="UJL47" s="127"/>
      <c r="UJM47" s="127"/>
      <c r="UJN47" s="127"/>
      <c r="UJO47" s="127"/>
      <c r="UJP47" s="127"/>
      <c r="UJQ47" s="127"/>
      <c r="UJR47" s="127"/>
      <c r="UJS47" s="127"/>
      <c r="UJT47" s="127"/>
      <c r="UJU47" s="127"/>
      <c r="UJV47" s="127"/>
      <c r="UJW47" s="127"/>
      <c r="UJX47" s="127"/>
      <c r="UJY47" s="127"/>
      <c r="UJZ47" s="127"/>
      <c r="UKA47" s="127"/>
      <c r="UKB47" s="127"/>
      <c r="UKC47" s="127"/>
      <c r="UKD47" s="127"/>
      <c r="UKE47" s="127"/>
      <c r="UKF47" s="127"/>
      <c r="UKG47" s="127"/>
      <c r="UKH47" s="127"/>
      <c r="UKI47" s="127"/>
      <c r="UKJ47" s="127"/>
      <c r="UKK47" s="127"/>
      <c r="UKL47" s="127"/>
      <c r="UKM47" s="127"/>
      <c r="UKN47" s="127"/>
      <c r="UKO47" s="127"/>
      <c r="UKP47" s="127"/>
      <c r="UKQ47" s="127"/>
      <c r="UKR47" s="127"/>
      <c r="UKS47" s="127"/>
      <c r="UKT47" s="127"/>
      <c r="UKU47" s="127"/>
      <c r="UKV47" s="127"/>
      <c r="UKW47" s="127"/>
      <c r="UKX47" s="127"/>
      <c r="UKY47" s="127"/>
      <c r="UKZ47" s="127"/>
      <c r="ULA47" s="127"/>
      <c r="ULB47" s="127"/>
      <c r="ULC47" s="127"/>
      <c r="ULD47" s="127"/>
      <c r="ULE47" s="127"/>
      <c r="ULF47" s="127"/>
      <c r="ULG47" s="127"/>
      <c r="ULH47" s="127"/>
      <c r="ULI47" s="127"/>
      <c r="ULJ47" s="127"/>
      <c r="ULK47" s="127"/>
      <c r="ULL47" s="127"/>
      <c r="ULM47" s="127"/>
      <c r="ULN47" s="127"/>
      <c r="ULO47" s="127"/>
      <c r="ULP47" s="127"/>
      <c r="ULQ47" s="127"/>
      <c r="ULR47" s="127"/>
      <c r="ULS47" s="127"/>
      <c r="ULT47" s="127"/>
      <c r="ULU47" s="127"/>
      <c r="ULV47" s="127"/>
      <c r="ULW47" s="127"/>
      <c r="ULX47" s="127"/>
      <c r="ULY47" s="127"/>
      <c r="ULZ47" s="127"/>
      <c r="UMA47" s="127"/>
      <c r="UMB47" s="127"/>
      <c r="UMC47" s="127"/>
      <c r="UMD47" s="127"/>
      <c r="UME47" s="127"/>
      <c r="UMF47" s="127"/>
      <c r="UMG47" s="127"/>
      <c r="UMH47" s="127"/>
      <c r="UMI47" s="127"/>
      <c r="UMJ47" s="127"/>
      <c r="UMK47" s="127"/>
      <c r="UML47" s="127"/>
      <c r="UMM47" s="127"/>
      <c r="UMN47" s="127"/>
      <c r="UMO47" s="127"/>
      <c r="UMP47" s="127"/>
      <c r="UMQ47" s="127"/>
      <c r="UMR47" s="127"/>
      <c r="UMS47" s="127"/>
      <c r="UMT47" s="127"/>
      <c r="UMU47" s="127"/>
      <c r="UMV47" s="127"/>
      <c r="UMW47" s="127"/>
      <c r="UMX47" s="127"/>
      <c r="UMY47" s="127"/>
      <c r="UMZ47" s="127"/>
      <c r="UNA47" s="127"/>
      <c r="UNB47" s="127"/>
      <c r="UNC47" s="127"/>
      <c r="UND47" s="127"/>
      <c r="UNE47" s="127"/>
      <c r="UNF47" s="127"/>
      <c r="UNG47" s="127"/>
      <c r="UNH47" s="127"/>
      <c r="UNI47" s="127"/>
      <c r="UNJ47" s="127"/>
      <c r="UNK47" s="127"/>
      <c r="UNL47" s="127"/>
      <c r="UNM47" s="127"/>
      <c r="UNN47" s="127"/>
      <c r="UNO47" s="127"/>
      <c r="UNP47" s="127"/>
      <c r="UNQ47" s="127"/>
      <c r="UNR47" s="127"/>
      <c r="UNS47" s="127"/>
      <c r="UNT47" s="127"/>
      <c r="UNU47" s="127"/>
      <c r="UNV47" s="127"/>
      <c r="UNW47" s="127"/>
      <c r="UNX47" s="127"/>
      <c r="UNY47" s="127"/>
      <c r="UNZ47" s="127"/>
      <c r="UOA47" s="127"/>
      <c r="UOB47" s="127"/>
      <c r="UOC47" s="127"/>
      <c r="UOD47" s="127"/>
      <c r="UOE47" s="127"/>
      <c r="UOF47" s="127"/>
      <c r="UOG47" s="127"/>
      <c r="UOH47" s="127"/>
      <c r="UOI47" s="127"/>
      <c r="UOJ47" s="127"/>
      <c r="UOK47" s="127"/>
      <c r="UOL47" s="127"/>
      <c r="UOM47" s="127"/>
      <c r="UON47" s="127"/>
      <c r="UOO47" s="127"/>
      <c r="UOP47" s="127"/>
      <c r="UOQ47" s="127"/>
      <c r="UOR47" s="127"/>
      <c r="UOS47" s="127"/>
      <c r="UOT47" s="127"/>
      <c r="UOU47" s="127"/>
      <c r="UOV47" s="127"/>
      <c r="UOW47" s="127"/>
      <c r="UOX47" s="127"/>
      <c r="UOY47" s="127"/>
      <c r="UOZ47" s="127"/>
      <c r="UPA47" s="127"/>
      <c r="UPB47" s="127"/>
      <c r="UPC47" s="127"/>
      <c r="UPD47" s="127"/>
      <c r="UPE47" s="127"/>
      <c r="UPF47" s="127"/>
      <c r="UPG47" s="127"/>
      <c r="UPH47" s="127"/>
      <c r="UPI47" s="127"/>
      <c r="UPJ47" s="127"/>
      <c r="UPK47" s="127"/>
      <c r="UPL47" s="127"/>
      <c r="UPM47" s="127"/>
      <c r="UPN47" s="127"/>
      <c r="UPO47" s="127"/>
      <c r="UPP47" s="127"/>
      <c r="UPQ47" s="127"/>
      <c r="UPR47" s="127"/>
      <c r="UPS47" s="127"/>
      <c r="UPT47" s="127"/>
      <c r="UPU47" s="127"/>
      <c r="UPV47" s="127"/>
      <c r="UPW47" s="127"/>
      <c r="UPX47" s="127"/>
      <c r="UPY47" s="127"/>
      <c r="UPZ47" s="127"/>
      <c r="UQA47" s="127"/>
      <c r="UQB47" s="127"/>
      <c r="UQC47" s="127"/>
      <c r="UQD47" s="127"/>
      <c r="UQE47" s="127"/>
      <c r="UQF47" s="127"/>
      <c r="UQG47" s="127"/>
      <c r="UQH47" s="127"/>
      <c r="UQI47" s="127"/>
      <c r="UQJ47" s="127"/>
      <c r="UQK47" s="127"/>
      <c r="UQL47" s="127"/>
      <c r="UQM47" s="127"/>
      <c r="UQN47" s="127"/>
      <c r="UQO47" s="127"/>
      <c r="UQP47" s="127"/>
      <c r="UQQ47" s="127"/>
      <c r="UQR47" s="127"/>
      <c r="UQS47" s="127"/>
      <c r="UQT47" s="127"/>
      <c r="UQU47" s="127"/>
      <c r="UQV47" s="127"/>
      <c r="UQW47" s="127"/>
      <c r="UQX47" s="127"/>
      <c r="UQY47" s="127"/>
      <c r="UQZ47" s="127"/>
      <c r="URA47" s="127"/>
      <c r="URB47" s="127"/>
      <c r="URC47" s="127"/>
      <c r="URD47" s="127"/>
      <c r="URE47" s="127"/>
      <c r="URF47" s="127"/>
      <c r="URG47" s="127"/>
      <c r="URH47" s="127"/>
      <c r="URI47" s="127"/>
      <c r="URJ47" s="127"/>
      <c r="URK47" s="127"/>
      <c r="URL47" s="127"/>
      <c r="URM47" s="127"/>
      <c r="URN47" s="127"/>
      <c r="URO47" s="127"/>
      <c r="URP47" s="127"/>
      <c r="URQ47" s="127"/>
      <c r="URR47" s="127"/>
      <c r="URS47" s="127"/>
      <c r="URT47" s="127"/>
      <c r="URU47" s="127"/>
      <c r="URV47" s="127"/>
      <c r="URW47" s="127"/>
      <c r="URX47" s="127"/>
      <c r="URY47" s="127"/>
      <c r="URZ47" s="127"/>
      <c r="USA47" s="127"/>
      <c r="USB47" s="127"/>
      <c r="USC47" s="127"/>
      <c r="USD47" s="127"/>
      <c r="USE47" s="127"/>
      <c r="USF47" s="127"/>
      <c r="USG47" s="127"/>
      <c r="USH47" s="127"/>
      <c r="USI47" s="127"/>
      <c r="USJ47" s="127"/>
      <c r="USK47" s="127"/>
      <c r="USL47" s="127"/>
      <c r="USM47" s="127"/>
      <c r="USN47" s="127"/>
      <c r="USO47" s="127"/>
      <c r="USP47" s="127"/>
      <c r="USQ47" s="127"/>
      <c r="USR47" s="127"/>
      <c r="USS47" s="127"/>
      <c r="UST47" s="127"/>
      <c r="USU47" s="127"/>
      <c r="USV47" s="127"/>
      <c r="USW47" s="127"/>
      <c r="USX47" s="127"/>
      <c r="USY47" s="127"/>
      <c r="USZ47" s="127"/>
      <c r="UTA47" s="127"/>
      <c r="UTB47" s="127"/>
      <c r="UTC47" s="127"/>
      <c r="UTD47" s="127"/>
      <c r="UTE47" s="127"/>
      <c r="UTF47" s="127"/>
      <c r="UTG47" s="127"/>
      <c r="UTH47" s="127"/>
      <c r="UTI47" s="127"/>
      <c r="UTJ47" s="127"/>
      <c r="UTK47" s="127"/>
      <c r="UTL47" s="127"/>
      <c r="UTM47" s="127"/>
      <c r="UTN47" s="127"/>
      <c r="UTO47" s="127"/>
      <c r="UTP47" s="127"/>
      <c r="UTQ47" s="127"/>
      <c r="UTR47" s="127"/>
      <c r="UTS47" s="127"/>
      <c r="UTT47" s="127"/>
      <c r="UTU47" s="127"/>
      <c r="UTV47" s="127"/>
      <c r="UTW47" s="127"/>
      <c r="UTX47" s="127"/>
      <c r="UTY47" s="127"/>
      <c r="UTZ47" s="127"/>
      <c r="UUA47" s="127"/>
      <c r="UUB47" s="127"/>
      <c r="UUC47" s="127"/>
      <c r="UUD47" s="127"/>
      <c r="UUE47" s="127"/>
      <c r="UUF47" s="127"/>
      <c r="UUG47" s="127"/>
      <c r="UUH47" s="127"/>
      <c r="UUI47" s="127"/>
      <c r="UUJ47" s="127"/>
      <c r="UUK47" s="127"/>
      <c r="UUL47" s="127"/>
      <c r="UUM47" s="127"/>
      <c r="UUN47" s="127"/>
      <c r="UUO47" s="127"/>
      <c r="UUP47" s="127"/>
      <c r="UUQ47" s="127"/>
      <c r="UUR47" s="127"/>
      <c r="UUS47" s="127"/>
      <c r="UUT47" s="127"/>
      <c r="UUU47" s="127"/>
      <c r="UUV47" s="127"/>
      <c r="UUW47" s="127"/>
      <c r="UUX47" s="127"/>
      <c r="UUY47" s="127"/>
      <c r="UUZ47" s="127"/>
      <c r="UVA47" s="127"/>
      <c r="UVB47" s="127"/>
      <c r="UVC47" s="127"/>
      <c r="UVD47" s="127"/>
      <c r="UVE47" s="127"/>
      <c r="UVF47" s="127"/>
      <c r="UVG47" s="127"/>
      <c r="UVH47" s="127"/>
      <c r="UVI47" s="127"/>
      <c r="UVJ47" s="127"/>
      <c r="UVK47" s="127"/>
      <c r="UVL47" s="127"/>
      <c r="UVM47" s="127"/>
      <c r="UVN47" s="127"/>
      <c r="UVO47" s="127"/>
      <c r="UVP47" s="127"/>
      <c r="UVQ47" s="127"/>
      <c r="UVR47" s="127"/>
      <c r="UVS47" s="127"/>
      <c r="UVT47" s="127"/>
      <c r="UVU47" s="127"/>
      <c r="UVV47" s="127"/>
      <c r="UVW47" s="127"/>
      <c r="UVX47" s="127"/>
      <c r="UVY47" s="127"/>
      <c r="UVZ47" s="127"/>
      <c r="UWA47" s="127"/>
      <c r="UWB47" s="127"/>
      <c r="UWC47" s="127"/>
      <c r="UWD47" s="127"/>
      <c r="UWE47" s="127"/>
      <c r="UWF47" s="127"/>
      <c r="UWG47" s="127"/>
      <c r="UWH47" s="127"/>
      <c r="UWI47" s="127"/>
      <c r="UWJ47" s="127"/>
      <c r="UWK47" s="127"/>
      <c r="UWL47" s="127"/>
      <c r="UWM47" s="127"/>
      <c r="UWN47" s="127"/>
      <c r="UWO47" s="127"/>
      <c r="UWP47" s="127"/>
      <c r="UWQ47" s="127"/>
      <c r="UWR47" s="127"/>
      <c r="UWS47" s="127"/>
      <c r="UWT47" s="127"/>
      <c r="UWU47" s="127"/>
      <c r="UWV47" s="127"/>
      <c r="UWW47" s="127"/>
      <c r="UWX47" s="127"/>
      <c r="UWY47" s="127"/>
      <c r="UWZ47" s="127"/>
      <c r="UXA47" s="127"/>
      <c r="UXB47" s="127"/>
      <c r="UXC47" s="127"/>
      <c r="UXD47" s="127"/>
      <c r="UXE47" s="127"/>
      <c r="UXF47" s="127"/>
      <c r="UXG47" s="127"/>
      <c r="UXH47" s="127"/>
      <c r="UXI47" s="127"/>
      <c r="UXJ47" s="127"/>
      <c r="UXK47" s="127"/>
      <c r="UXL47" s="127"/>
      <c r="UXM47" s="127"/>
      <c r="UXN47" s="127"/>
      <c r="UXO47" s="127"/>
      <c r="UXP47" s="127"/>
      <c r="UXQ47" s="127"/>
      <c r="UXR47" s="127"/>
      <c r="UXS47" s="127"/>
      <c r="UXT47" s="127"/>
      <c r="UXU47" s="127"/>
      <c r="UXV47" s="127"/>
      <c r="UXW47" s="127"/>
      <c r="UXX47" s="127"/>
      <c r="UXY47" s="127"/>
      <c r="UXZ47" s="127"/>
      <c r="UYA47" s="127"/>
      <c r="UYB47" s="127"/>
      <c r="UYC47" s="127"/>
      <c r="UYD47" s="127"/>
      <c r="UYE47" s="127"/>
      <c r="UYF47" s="127"/>
      <c r="UYG47" s="127"/>
      <c r="UYH47" s="127"/>
      <c r="UYI47" s="127"/>
      <c r="UYJ47" s="127"/>
      <c r="UYK47" s="127"/>
      <c r="UYL47" s="127"/>
      <c r="UYM47" s="127"/>
      <c r="UYN47" s="127"/>
      <c r="UYO47" s="127"/>
      <c r="UYP47" s="127"/>
      <c r="UYQ47" s="127"/>
      <c r="UYR47" s="127"/>
      <c r="UYS47" s="127"/>
      <c r="UYT47" s="127"/>
      <c r="UYU47" s="127"/>
      <c r="UYV47" s="127"/>
      <c r="UYW47" s="127"/>
      <c r="UYX47" s="127"/>
      <c r="UYY47" s="127"/>
      <c r="UYZ47" s="127"/>
      <c r="UZA47" s="127"/>
      <c r="UZB47" s="127"/>
      <c r="UZC47" s="127"/>
      <c r="UZD47" s="127"/>
      <c r="UZE47" s="127"/>
      <c r="UZF47" s="127"/>
      <c r="UZG47" s="127"/>
      <c r="UZH47" s="127"/>
      <c r="UZI47" s="127"/>
      <c r="UZJ47" s="127"/>
      <c r="UZK47" s="127"/>
      <c r="UZL47" s="127"/>
      <c r="UZM47" s="127"/>
      <c r="UZN47" s="127"/>
      <c r="UZO47" s="127"/>
      <c r="UZP47" s="127"/>
      <c r="UZQ47" s="127"/>
      <c r="UZR47" s="127"/>
      <c r="UZS47" s="127"/>
      <c r="UZT47" s="127"/>
      <c r="UZU47" s="127"/>
      <c r="UZV47" s="127"/>
      <c r="UZW47" s="127"/>
      <c r="UZX47" s="127"/>
      <c r="UZY47" s="127"/>
      <c r="UZZ47" s="127"/>
      <c r="VAA47" s="127"/>
      <c r="VAB47" s="127"/>
      <c r="VAC47" s="127"/>
      <c r="VAD47" s="127"/>
      <c r="VAE47" s="127"/>
      <c r="VAF47" s="127"/>
      <c r="VAG47" s="127"/>
      <c r="VAH47" s="127"/>
      <c r="VAI47" s="127"/>
      <c r="VAJ47" s="127"/>
      <c r="VAK47" s="127"/>
      <c r="VAL47" s="127"/>
      <c r="VAM47" s="127"/>
      <c r="VAN47" s="127"/>
      <c r="VAO47" s="127"/>
      <c r="VAP47" s="127"/>
      <c r="VAQ47" s="127"/>
      <c r="VAR47" s="127"/>
      <c r="VAS47" s="127"/>
      <c r="VAT47" s="127"/>
      <c r="VAU47" s="127"/>
      <c r="VAV47" s="127"/>
      <c r="VAW47" s="127"/>
      <c r="VAX47" s="127"/>
      <c r="VAY47" s="127"/>
      <c r="VAZ47" s="127"/>
      <c r="VBA47" s="127"/>
      <c r="VBB47" s="127"/>
      <c r="VBC47" s="127"/>
      <c r="VBD47" s="127"/>
      <c r="VBE47" s="127"/>
      <c r="VBF47" s="127"/>
      <c r="VBG47" s="127"/>
      <c r="VBH47" s="127"/>
      <c r="VBI47" s="127"/>
      <c r="VBJ47" s="127"/>
      <c r="VBK47" s="127"/>
      <c r="VBL47" s="127"/>
      <c r="VBM47" s="127"/>
      <c r="VBN47" s="127"/>
      <c r="VBO47" s="127"/>
      <c r="VBP47" s="127"/>
      <c r="VBQ47" s="127"/>
      <c r="VBR47" s="127"/>
      <c r="VBS47" s="127"/>
      <c r="VBT47" s="127"/>
      <c r="VBU47" s="127"/>
      <c r="VBV47" s="127"/>
      <c r="VBW47" s="127"/>
      <c r="VBX47" s="127"/>
      <c r="VBY47" s="127"/>
      <c r="VBZ47" s="127"/>
      <c r="VCA47" s="127"/>
      <c r="VCB47" s="127"/>
      <c r="VCC47" s="127"/>
      <c r="VCD47" s="127"/>
      <c r="VCE47" s="127"/>
      <c r="VCF47" s="127"/>
      <c r="VCG47" s="127"/>
      <c r="VCH47" s="127"/>
      <c r="VCI47" s="127"/>
      <c r="VCJ47" s="127"/>
      <c r="VCK47" s="127"/>
      <c r="VCL47" s="127"/>
      <c r="VCM47" s="127"/>
      <c r="VCN47" s="127"/>
      <c r="VCO47" s="127"/>
      <c r="VCP47" s="127"/>
      <c r="VCQ47" s="127"/>
      <c r="VCR47" s="127"/>
      <c r="VCS47" s="127"/>
      <c r="VCT47" s="127"/>
      <c r="VCU47" s="127"/>
      <c r="VCV47" s="127"/>
      <c r="VCW47" s="127"/>
      <c r="VCX47" s="127"/>
      <c r="VCY47" s="127"/>
      <c r="VCZ47" s="127"/>
      <c r="VDA47" s="127"/>
      <c r="VDB47" s="127"/>
      <c r="VDC47" s="127"/>
      <c r="VDD47" s="127"/>
      <c r="VDE47" s="127"/>
      <c r="VDF47" s="127"/>
      <c r="VDG47" s="127"/>
      <c r="VDH47" s="127"/>
      <c r="VDI47" s="127"/>
      <c r="VDJ47" s="127"/>
      <c r="VDK47" s="127"/>
      <c r="VDL47" s="127"/>
      <c r="VDM47" s="127"/>
      <c r="VDN47" s="127"/>
      <c r="VDO47" s="127"/>
      <c r="VDP47" s="127"/>
      <c r="VDQ47" s="127"/>
      <c r="VDR47" s="127"/>
      <c r="VDS47" s="127"/>
      <c r="VDT47" s="127"/>
      <c r="VDU47" s="127"/>
      <c r="VDV47" s="127"/>
      <c r="VDW47" s="127"/>
      <c r="VDX47" s="127"/>
      <c r="VDY47" s="127"/>
      <c r="VDZ47" s="127"/>
      <c r="VEA47" s="127"/>
      <c r="VEB47" s="127"/>
      <c r="VEC47" s="127"/>
      <c r="VED47" s="127"/>
      <c r="VEE47" s="127"/>
      <c r="VEF47" s="127"/>
      <c r="VEG47" s="127"/>
      <c r="VEH47" s="127"/>
      <c r="VEI47" s="127"/>
      <c r="VEJ47" s="127"/>
      <c r="VEK47" s="127"/>
      <c r="VEL47" s="127"/>
      <c r="VEM47" s="127"/>
      <c r="VEN47" s="127"/>
      <c r="VEO47" s="127"/>
      <c r="VEP47" s="127"/>
      <c r="VEQ47" s="127"/>
      <c r="VER47" s="127"/>
      <c r="VES47" s="127"/>
      <c r="VET47" s="127"/>
      <c r="VEU47" s="127"/>
      <c r="VEV47" s="127"/>
      <c r="VEW47" s="127"/>
      <c r="VEX47" s="127"/>
      <c r="VEY47" s="127"/>
      <c r="VEZ47" s="127"/>
      <c r="VFA47" s="127"/>
      <c r="VFB47" s="127"/>
      <c r="VFC47" s="127"/>
      <c r="VFD47" s="127"/>
      <c r="VFE47" s="127"/>
      <c r="VFF47" s="127"/>
      <c r="VFG47" s="127"/>
      <c r="VFH47" s="127"/>
      <c r="VFI47" s="127"/>
      <c r="VFJ47" s="127"/>
      <c r="VFK47" s="127"/>
      <c r="VFL47" s="127"/>
      <c r="VFM47" s="127"/>
      <c r="VFN47" s="127"/>
      <c r="VFO47" s="127"/>
      <c r="VFP47" s="127"/>
      <c r="VFQ47" s="127"/>
      <c r="VFR47" s="127"/>
      <c r="VFS47" s="127"/>
      <c r="VFT47" s="127"/>
      <c r="VFU47" s="127"/>
      <c r="VFV47" s="127"/>
      <c r="VFW47" s="127"/>
      <c r="VFX47" s="127"/>
      <c r="VFY47" s="127"/>
      <c r="VFZ47" s="127"/>
      <c r="VGA47" s="127"/>
      <c r="VGB47" s="127"/>
      <c r="VGC47" s="127"/>
      <c r="VGD47" s="127"/>
      <c r="VGE47" s="127"/>
      <c r="VGF47" s="127"/>
      <c r="VGG47" s="127"/>
      <c r="VGH47" s="127"/>
      <c r="VGI47" s="127"/>
      <c r="VGJ47" s="127"/>
      <c r="VGK47" s="127"/>
      <c r="VGL47" s="127"/>
      <c r="VGM47" s="127"/>
      <c r="VGN47" s="127"/>
      <c r="VGO47" s="127"/>
      <c r="VGP47" s="127"/>
      <c r="VGQ47" s="127"/>
      <c r="VGR47" s="127"/>
      <c r="VGS47" s="127"/>
      <c r="VGT47" s="127"/>
      <c r="VGU47" s="127"/>
      <c r="VGV47" s="127"/>
      <c r="VGW47" s="127"/>
      <c r="VGX47" s="127"/>
      <c r="VGY47" s="127"/>
      <c r="VGZ47" s="127"/>
      <c r="VHA47" s="127"/>
      <c r="VHB47" s="127"/>
      <c r="VHC47" s="127"/>
      <c r="VHD47" s="127"/>
      <c r="VHE47" s="127"/>
      <c r="VHF47" s="127"/>
      <c r="VHG47" s="127"/>
      <c r="VHH47" s="127"/>
      <c r="VHI47" s="127"/>
      <c r="VHJ47" s="127"/>
      <c r="VHK47" s="127"/>
      <c r="VHL47" s="127"/>
      <c r="VHM47" s="127"/>
      <c r="VHN47" s="127"/>
      <c r="VHO47" s="127"/>
      <c r="VHP47" s="127"/>
      <c r="VHQ47" s="127"/>
      <c r="VHR47" s="127"/>
      <c r="VHS47" s="127"/>
      <c r="VHT47" s="127"/>
      <c r="VHU47" s="127"/>
      <c r="VHV47" s="127"/>
      <c r="VHW47" s="127"/>
      <c r="VHX47" s="127"/>
      <c r="VHY47" s="127"/>
      <c r="VHZ47" s="127"/>
      <c r="VIA47" s="127"/>
      <c r="VIB47" s="127"/>
      <c r="VIC47" s="127"/>
      <c r="VID47" s="127"/>
      <c r="VIE47" s="127"/>
      <c r="VIF47" s="127"/>
      <c r="VIG47" s="127"/>
      <c r="VIH47" s="127"/>
      <c r="VII47" s="127"/>
      <c r="VIJ47" s="127"/>
      <c r="VIK47" s="127"/>
      <c r="VIL47" s="127"/>
      <c r="VIM47" s="127"/>
      <c r="VIN47" s="127"/>
      <c r="VIO47" s="127"/>
      <c r="VIP47" s="127"/>
      <c r="VIQ47" s="127"/>
      <c r="VIR47" s="127"/>
      <c r="VIS47" s="127"/>
      <c r="VIT47" s="127"/>
      <c r="VIU47" s="127"/>
      <c r="VIV47" s="127"/>
      <c r="VIW47" s="127"/>
      <c r="VIX47" s="127"/>
      <c r="VIY47" s="127"/>
      <c r="VIZ47" s="127"/>
      <c r="VJA47" s="127"/>
      <c r="VJB47" s="127"/>
      <c r="VJC47" s="127"/>
      <c r="VJD47" s="127"/>
      <c r="VJE47" s="127"/>
      <c r="VJF47" s="127"/>
      <c r="VJG47" s="127"/>
      <c r="VJH47" s="127"/>
      <c r="VJI47" s="127"/>
      <c r="VJJ47" s="127"/>
      <c r="VJK47" s="127"/>
      <c r="VJL47" s="127"/>
      <c r="VJM47" s="127"/>
      <c r="VJN47" s="127"/>
      <c r="VJO47" s="127"/>
      <c r="VJP47" s="127"/>
      <c r="VJQ47" s="127"/>
      <c r="VJR47" s="127"/>
      <c r="VJS47" s="127"/>
      <c r="VJT47" s="127"/>
      <c r="VJU47" s="127"/>
      <c r="VJV47" s="127"/>
      <c r="VJW47" s="127"/>
      <c r="VJX47" s="127"/>
      <c r="VJY47" s="127"/>
      <c r="VJZ47" s="127"/>
      <c r="VKA47" s="127"/>
      <c r="VKB47" s="127"/>
      <c r="VKC47" s="127"/>
      <c r="VKD47" s="127"/>
      <c r="VKE47" s="127"/>
      <c r="VKF47" s="127"/>
      <c r="VKG47" s="127"/>
      <c r="VKH47" s="127"/>
      <c r="VKI47" s="127"/>
      <c r="VKJ47" s="127"/>
      <c r="VKK47" s="127"/>
      <c r="VKL47" s="127"/>
      <c r="VKM47" s="127"/>
      <c r="VKN47" s="127"/>
      <c r="VKO47" s="127"/>
      <c r="VKP47" s="127"/>
      <c r="VKQ47" s="127"/>
      <c r="VKR47" s="127"/>
      <c r="VKS47" s="127"/>
      <c r="VKT47" s="127"/>
      <c r="VKU47" s="127"/>
      <c r="VKV47" s="127"/>
      <c r="VKW47" s="127"/>
      <c r="VKX47" s="127"/>
      <c r="VKY47" s="127"/>
      <c r="VKZ47" s="127"/>
      <c r="VLA47" s="127"/>
      <c r="VLB47" s="127"/>
      <c r="VLC47" s="127"/>
      <c r="VLD47" s="127"/>
      <c r="VLE47" s="127"/>
      <c r="VLF47" s="127"/>
      <c r="VLG47" s="127"/>
      <c r="VLH47" s="127"/>
      <c r="VLI47" s="127"/>
      <c r="VLJ47" s="127"/>
      <c r="VLK47" s="127"/>
      <c r="VLL47" s="127"/>
      <c r="VLM47" s="127"/>
      <c r="VLN47" s="127"/>
      <c r="VLO47" s="127"/>
      <c r="VLP47" s="127"/>
      <c r="VLQ47" s="127"/>
      <c r="VLR47" s="127"/>
      <c r="VLS47" s="127"/>
      <c r="VLT47" s="127"/>
      <c r="VLU47" s="127"/>
      <c r="VLV47" s="127"/>
      <c r="VLW47" s="127"/>
      <c r="VLX47" s="127"/>
      <c r="VLY47" s="127"/>
      <c r="VLZ47" s="127"/>
      <c r="VMA47" s="127"/>
      <c r="VMB47" s="127"/>
      <c r="VMC47" s="127"/>
      <c r="VMD47" s="127"/>
      <c r="VME47" s="127"/>
      <c r="VMF47" s="127"/>
      <c r="VMG47" s="127"/>
      <c r="VMH47" s="127"/>
      <c r="VMI47" s="127"/>
      <c r="VMJ47" s="127"/>
      <c r="VMK47" s="127"/>
      <c r="VML47" s="127"/>
      <c r="VMM47" s="127"/>
      <c r="VMN47" s="127"/>
      <c r="VMO47" s="127"/>
      <c r="VMP47" s="127"/>
      <c r="VMQ47" s="127"/>
      <c r="VMR47" s="127"/>
      <c r="VMS47" s="127"/>
      <c r="VMT47" s="127"/>
      <c r="VMU47" s="127"/>
      <c r="VMV47" s="127"/>
      <c r="VMW47" s="127"/>
      <c r="VMX47" s="127"/>
      <c r="VMY47" s="127"/>
      <c r="VMZ47" s="127"/>
      <c r="VNA47" s="127"/>
      <c r="VNB47" s="127"/>
      <c r="VNC47" s="127"/>
      <c r="VND47" s="127"/>
      <c r="VNE47" s="127"/>
      <c r="VNF47" s="127"/>
      <c r="VNG47" s="127"/>
      <c r="VNH47" s="127"/>
      <c r="VNI47" s="127"/>
      <c r="VNJ47" s="127"/>
      <c r="VNK47" s="127"/>
      <c r="VNL47" s="127"/>
      <c r="VNM47" s="127"/>
      <c r="VNN47" s="127"/>
      <c r="VNO47" s="127"/>
      <c r="VNP47" s="127"/>
      <c r="VNQ47" s="127"/>
      <c r="VNR47" s="127"/>
      <c r="VNS47" s="127"/>
      <c r="VNT47" s="127"/>
      <c r="VNU47" s="127"/>
      <c r="VNV47" s="127"/>
      <c r="VNW47" s="127"/>
      <c r="VNX47" s="127"/>
      <c r="VNY47" s="127"/>
      <c r="VNZ47" s="127"/>
      <c r="VOA47" s="127"/>
      <c r="VOB47" s="127"/>
      <c r="VOC47" s="127"/>
      <c r="VOD47" s="127"/>
      <c r="VOE47" s="127"/>
      <c r="VOF47" s="127"/>
      <c r="VOG47" s="127"/>
      <c r="VOH47" s="127"/>
      <c r="VOI47" s="127"/>
      <c r="VOJ47" s="127"/>
      <c r="VOK47" s="127"/>
      <c r="VOL47" s="127"/>
      <c r="VOM47" s="127"/>
      <c r="VON47" s="127"/>
      <c r="VOO47" s="127"/>
      <c r="VOP47" s="127"/>
      <c r="VOQ47" s="127"/>
      <c r="VOR47" s="127"/>
      <c r="VOS47" s="127"/>
      <c r="VOT47" s="127"/>
      <c r="VOU47" s="127"/>
      <c r="VOV47" s="127"/>
      <c r="VOW47" s="127"/>
      <c r="VOX47" s="127"/>
      <c r="VOY47" s="127"/>
      <c r="VOZ47" s="127"/>
      <c r="VPA47" s="127"/>
      <c r="VPB47" s="127"/>
      <c r="VPC47" s="127"/>
      <c r="VPD47" s="127"/>
      <c r="VPE47" s="127"/>
      <c r="VPF47" s="127"/>
      <c r="VPG47" s="127"/>
      <c r="VPH47" s="127"/>
      <c r="VPI47" s="127"/>
      <c r="VPJ47" s="127"/>
      <c r="VPK47" s="127"/>
      <c r="VPL47" s="127"/>
      <c r="VPM47" s="127"/>
      <c r="VPN47" s="127"/>
      <c r="VPO47" s="127"/>
      <c r="VPP47" s="127"/>
      <c r="VPQ47" s="127"/>
      <c r="VPR47" s="127"/>
      <c r="VPS47" s="127"/>
      <c r="VPT47" s="127"/>
      <c r="VPU47" s="127"/>
      <c r="VPV47" s="127"/>
      <c r="VPW47" s="127"/>
      <c r="VPX47" s="127"/>
      <c r="VPY47" s="127"/>
      <c r="VPZ47" s="127"/>
      <c r="VQA47" s="127"/>
      <c r="VQB47" s="127"/>
      <c r="VQC47" s="127"/>
      <c r="VQD47" s="127"/>
      <c r="VQE47" s="127"/>
      <c r="VQF47" s="127"/>
      <c r="VQG47" s="127"/>
      <c r="VQH47" s="127"/>
      <c r="VQI47" s="127"/>
      <c r="VQJ47" s="127"/>
      <c r="VQK47" s="127"/>
      <c r="VQL47" s="127"/>
      <c r="VQM47" s="127"/>
      <c r="VQN47" s="127"/>
      <c r="VQO47" s="127"/>
      <c r="VQP47" s="127"/>
      <c r="VQQ47" s="127"/>
      <c r="VQR47" s="127"/>
      <c r="VQS47" s="127"/>
      <c r="VQT47" s="127"/>
      <c r="VQU47" s="127"/>
      <c r="VQV47" s="127"/>
      <c r="VQW47" s="127"/>
      <c r="VQX47" s="127"/>
      <c r="VQY47" s="127"/>
      <c r="VQZ47" s="127"/>
      <c r="VRA47" s="127"/>
      <c r="VRB47" s="127"/>
      <c r="VRC47" s="127"/>
      <c r="VRD47" s="127"/>
      <c r="VRE47" s="127"/>
      <c r="VRF47" s="127"/>
      <c r="VRG47" s="127"/>
      <c r="VRH47" s="127"/>
      <c r="VRI47" s="127"/>
      <c r="VRJ47" s="127"/>
      <c r="VRK47" s="127"/>
      <c r="VRL47" s="127"/>
      <c r="VRM47" s="127"/>
      <c r="VRN47" s="127"/>
      <c r="VRO47" s="127"/>
      <c r="VRP47" s="127"/>
      <c r="VRQ47" s="127"/>
      <c r="VRR47" s="127"/>
      <c r="VRS47" s="127"/>
      <c r="VRT47" s="127"/>
      <c r="VRU47" s="127"/>
      <c r="VRV47" s="127"/>
      <c r="VRW47" s="127"/>
      <c r="VRX47" s="127"/>
      <c r="VRY47" s="127"/>
      <c r="VRZ47" s="127"/>
      <c r="VSA47" s="127"/>
      <c r="VSB47" s="127"/>
      <c r="VSC47" s="127"/>
      <c r="VSD47" s="127"/>
      <c r="VSE47" s="127"/>
      <c r="VSF47" s="127"/>
      <c r="VSG47" s="127"/>
      <c r="VSH47" s="127"/>
      <c r="VSI47" s="127"/>
      <c r="VSJ47" s="127"/>
      <c r="VSK47" s="127"/>
      <c r="VSL47" s="127"/>
      <c r="VSM47" s="127"/>
      <c r="VSN47" s="127"/>
      <c r="VSO47" s="127"/>
      <c r="VSP47" s="127"/>
      <c r="VSQ47" s="127"/>
      <c r="VSR47" s="127"/>
      <c r="VSS47" s="127"/>
      <c r="VST47" s="127"/>
      <c r="VSU47" s="127"/>
      <c r="VSV47" s="127"/>
      <c r="VSW47" s="127"/>
      <c r="VSX47" s="127"/>
      <c r="VSY47" s="127"/>
      <c r="VSZ47" s="127"/>
      <c r="VTA47" s="127"/>
      <c r="VTB47" s="127"/>
      <c r="VTC47" s="127"/>
      <c r="VTD47" s="127"/>
      <c r="VTE47" s="127"/>
      <c r="VTF47" s="127"/>
      <c r="VTG47" s="127"/>
      <c r="VTH47" s="127"/>
      <c r="VTI47" s="127"/>
      <c r="VTJ47" s="127"/>
      <c r="VTK47" s="127"/>
      <c r="VTL47" s="127"/>
      <c r="VTM47" s="127"/>
      <c r="VTN47" s="127"/>
      <c r="VTO47" s="127"/>
      <c r="VTP47" s="127"/>
      <c r="VTQ47" s="127"/>
      <c r="VTR47" s="127"/>
      <c r="VTS47" s="127"/>
      <c r="VTT47" s="127"/>
      <c r="VTU47" s="127"/>
      <c r="VTV47" s="127"/>
      <c r="VTW47" s="127"/>
      <c r="VTX47" s="127"/>
      <c r="VTY47" s="127"/>
      <c r="VTZ47" s="127"/>
      <c r="VUA47" s="127"/>
      <c r="VUB47" s="127"/>
      <c r="VUC47" s="127"/>
      <c r="VUD47" s="127"/>
      <c r="VUE47" s="127"/>
      <c r="VUF47" s="127"/>
      <c r="VUG47" s="127"/>
      <c r="VUH47" s="127"/>
      <c r="VUI47" s="127"/>
      <c r="VUJ47" s="127"/>
      <c r="VUK47" s="127"/>
      <c r="VUL47" s="127"/>
      <c r="VUM47" s="127"/>
      <c r="VUN47" s="127"/>
      <c r="VUO47" s="127"/>
      <c r="VUP47" s="127"/>
      <c r="VUQ47" s="127"/>
      <c r="VUR47" s="127"/>
      <c r="VUS47" s="127"/>
      <c r="VUT47" s="127"/>
      <c r="VUU47" s="127"/>
      <c r="VUV47" s="127"/>
      <c r="VUW47" s="127"/>
      <c r="VUX47" s="127"/>
      <c r="VUY47" s="127"/>
      <c r="VUZ47" s="127"/>
      <c r="VVA47" s="127"/>
      <c r="VVB47" s="127"/>
      <c r="VVC47" s="127"/>
      <c r="VVD47" s="127"/>
      <c r="VVE47" s="127"/>
      <c r="VVF47" s="127"/>
      <c r="VVG47" s="127"/>
      <c r="VVH47" s="127"/>
      <c r="VVI47" s="127"/>
      <c r="VVJ47" s="127"/>
      <c r="VVK47" s="127"/>
      <c r="VVL47" s="127"/>
      <c r="VVM47" s="127"/>
      <c r="VVN47" s="127"/>
      <c r="VVO47" s="127"/>
      <c r="VVP47" s="127"/>
      <c r="VVQ47" s="127"/>
      <c r="VVR47" s="127"/>
      <c r="VVS47" s="127"/>
      <c r="VVT47" s="127"/>
      <c r="VVU47" s="127"/>
      <c r="VVV47" s="127"/>
      <c r="VVW47" s="127"/>
      <c r="VVX47" s="127"/>
      <c r="VVY47" s="127"/>
      <c r="VVZ47" s="127"/>
      <c r="VWA47" s="127"/>
      <c r="VWB47" s="127"/>
      <c r="VWC47" s="127"/>
      <c r="VWD47" s="127"/>
      <c r="VWE47" s="127"/>
      <c r="VWF47" s="127"/>
      <c r="VWG47" s="127"/>
      <c r="VWH47" s="127"/>
      <c r="VWI47" s="127"/>
      <c r="VWJ47" s="127"/>
      <c r="VWK47" s="127"/>
      <c r="VWL47" s="127"/>
      <c r="VWM47" s="127"/>
      <c r="VWN47" s="127"/>
      <c r="VWO47" s="127"/>
      <c r="VWP47" s="127"/>
      <c r="VWQ47" s="127"/>
      <c r="VWR47" s="127"/>
      <c r="VWS47" s="127"/>
      <c r="VWT47" s="127"/>
      <c r="VWU47" s="127"/>
      <c r="VWV47" s="127"/>
      <c r="VWW47" s="127"/>
      <c r="VWX47" s="127"/>
      <c r="VWY47" s="127"/>
      <c r="VWZ47" s="127"/>
      <c r="VXA47" s="127"/>
      <c r="VXB47" s="127"/>
      <c r="VXC47" s="127"/>
      <c r="VXD47" s="127"/>
      <c r="VXE47" s="127"/>
      <c r="VXF47" s="127"/>
      <c r="VXG47" s="127"/>
      <c r="VXH47" s="127"/>
      <c r="VXI47" s="127"/>
      <c r="VXJ47" s="127"/>
      <c r="VXK47" s="127"/>
      <c r="VXL47" s="127"/>
      <c r="VXM47" s="127"/>
      <c r="VXN47" s="127"/>
      <c r="VXO47" s="127"/>
      <c r="VXP47" s="127"/>
      <c r="VXQ47" s="127"/>
      <c r="VXR47" s="127"/>
      <c r="VXS47" s="127"/>
      <c r="VXT47" s="127"/>
      <c r="VXU47" s="127"/>
      <c r="VXV47" s="127"/>
      <c r="VXW47" s="127"/>
      <c r="VXX47" s="127"/>
      <c r="VXY47" s="127"/>
      <c r="VXZ47" s="127"/>
      <c r="VYA47" s="127"/>
      <c r="VYB47" s="127"/>
      <c r="VYC47" s="127"/>
      <c r="VYD47" s="127"/>
      <c r="VYE47" s="127"/>
      <c r="VYF47" s="127"/>
      <c r="VYG47" s="127"/>
      <c r="VYH47" s="127"/>
      <c r="VYI47" s="127"/>
      <c r="VYJ47" s="127"/>
      <c r="VYK47" s="127"/>
      <c r="VYL47" s="127"/>
      <c r="VYM47" s="127"/>
      <c r="VYN47" s="127"/>
      <c r="VYO47" s="127"/>
      <c r="VYP47" s="127"/>
      <c r="VYQ47" s="127"/>
      <c r="VYR47" s="127"/>
      <c r="VYS47" s="127"/>
      <c r="VYT47" s="127"/>
      <c r="VYU47" s="127"/>
      <c r="VYV47" s="127"/>
      <c r="VYW47" s="127"/>
      <c r="VYX47" s="127"/>
      <c r="VYY47" s="127"/>
      <c r="VYZ47" s="127"/>
      <c r="VZA47" s="127"/>
      <c r="VZB47" s="127"/>
      <c r="VZC47" s="127"/>
      <c r="VZD47" s="127"/>
      <c r="VZE47" s="127"/>
      <c r="VZF47" s="127"/>
      <c r="VZG47" s="127"/>
      <c r="VZH47" s="127"/>
      <c r="VZI47" s="127"/>
      <c r="VZJ47" s="127"/>
      <c r="VZK47" s="127"/>
      <c r="VZL47" s="127"/>
      <c r="VZM47" s="127"/>
      <c r="VZN47" s="127"/>
      <c r="VZO47" s="127"/>
      <c r="VZP47" s="127"/>
      <c r="VZQ47" s="127"/>
      <c r="VZR47" s="127"/>
      <c r="VZS47" s="127"/>
      <c r="VZT47" s="127"/>
      <c r="VZU47" s="127"/>
      <c r="VZV47" s="127"/>
      <c r="VZW47" s="127"/>
      <c r="VZX47" s="127"/>
      <c r="VZY47" s="127"/>
      <c r="VZZ47" s="127"/>
      <c r="WAA47" s="127"/>
      <c r="WAB47" s="127"/>
      <c r="WAC47" s="127"/>
      <c r="WAD47" s="127"/>
      <c r="WAE47" s="127"/>
      <c r="WAF47" s="127"/>
      <c r="WAG47" s="127"/>
      <c r="WAH47" s="127"/>
      <c r="WAI47" s="127"/>
      <c r="WAJ47" s="127"/>
      <c r="WAK47" s="127"/>
      <c r="WAL47" s="127"/>
      <c r="WAM47" s="127"/>
      <c r="WAN47" s="127"/>
      <c r="WAO47" s="127"/>
      <c r="WAP47" s="127"/>
      <c r="WAQ47" s="127"/>
      <c r="WAR47" s="127"/>
      <c r="WAS47" s="127"/>
      <c r="WAT47" s="127"/>
      <c r="WAU47" s="127"/>
      <c r="WAV47" s="127"/>
      <c r="WAW47" s="127"/>
      <c r="WAX47" s="127"/>
      <c r="WAY47" s="127"/>
      <c r="WAZ47" s="127"/>
      <c r="WBA47" s="127"/>
      <c r="WBB47" s="127"/>
      <c r="WBC47" s="127"/>
      <c r="WBD47" s="127"/>
      <c r="WBE47" s="127"/>
      <c r="WBF47" s="127"/>
      <c r="WBG47" s="127"/>
      <c r="WBH47" s="127"/>
      <c r="WBI47" s="127"/>
      <c r="WBJ47" s="127"/>
      <c r="WBK47" s="127"/>
      <c r="WBL47" s="127"/>
      <c r="WBM47" s="127"/>
      <c r="WBN47" s="127"/>
      <c r="WBO47" s="127"/>
      <c r="WBP47" s="127"/>
      <c r="WBQ47" s="127"/>
      <c r="WBR47" s="127"/>
      <c r="WBS47" s="127"/>
      <c r="WBT47" s="127"/>
      <c r="WBU47" s="127"/>
      <c r="WBV47" s="127"/>
      <c r="WBW47" s="127"/>
      <c r="WBX47" s="127"/>
      <c r="WBY47" s="127"/>
      <c r="WBZ47" s="127"/>
      <c r="WCA47" s="127"/>
      <c r="WCB47" s="127"/>
      <c r="WCC47" s="127"/>
      <c r="WCD47" s="127"/>
      <c r="WCE47" s="127"/>
      <c r="WCF47" s="127"/>
      <c r="WCG47" s="127"/>
      <c r="WCH47" s="127"/>
      <c r="WCI47" s="127"/>
      <c r="WCJ47" s="127"/>
      <c r="WCK47" s="127"/>
      <c r="WCL47" s="127"/>
      <c r="WCM47" s="127"/>
      <c r="WCN47" s="127"/>
      <c r="WCO47" s="127"/>
      <c r="WCP47" s="127"/>
      <c r="WCQ47" s="127"/>
      <c r="WCR47" s="127"/>
      <c r="WCS47" s="127"/>
      <c r="WCT47" s="127"/>
      <c r="WCU47" s="127"/>
      <c r="WCV47" s="127"/>
      <c r="WCW47" s="127"/>
      <c r="WCX47" s="127"/>
      <c r="WCY47" s="127"/>
      <c r="WCZ47" s="127"/>
      <c r="WDA47" s="127"/>
      <c r="WDB47" s="127"/>
      <c r="WDC47" s="127"/>
      <c r="WDD47" s="127"/>
      <c r="WDE47" s="127"/>
      <c r="WDF47" s="127"/>
      <c r="WDG47" s="127"/>
      <c r="WDH47" s="127"/>
      <c r="WDI47" s="127"/>
      <c r="WDJ47" s="127"/>
      <c r="WDK47" s="127"/>
      <c r="WDL47" s="127"/>
      <c r="WDM47" s="127"/>
      <c r="WDN47" s="127"/>
      <c r="WDO47" s="127"/>
      <c r="WDP47" s="127"/>
      <c r="WDQ47" s="127"/>
      <c r="WDR47" s="127"/>
      <c r="WDS47" s="127"/>
      <c r="WDT47" s="127"/>
      <c r="WDU47" s="127"/>
      <c r="WDV47" s="127"/>
      <c r="WDW47" s="127"/>
      <c r="WDX47" s="127"/>
      <c r="WDY47" s="127"/>
      <c r="WDZ47" s="127"/>
      <c r="WEA47" s="127"/>
      <c r="WEB47" s="127"/>
      <c r="WEC47" s="127"/>
      <c r="WED47" s="127"/>
      <c r="WEE47" s="127"/>
      <c r="WEF47" s="127"/>
      <c r="WEG47" s="127"/>
      <c r="WEH47" s="127"/>
      <c r="WEI47" s="127"/>
      <c r="WEJ47" s="127"/>
      <c r="WEK47" s="127"/>
      <c r="WEL47" s="127"/>
      <c r="WEM47" s="127"/>
      <c r="WEN47" s="127"/>
      <c r="WEO47" s="127"/>
      <c r="WEP47" s="127"/>
      <c r="WEQ47" s="127"/>
      <c r="WER47" s="127"/>
      <c r="WES47" s="127"/>
      <c r="WET47" s="127"/>
      <c r="WEU47" s="127"/>
      <c r="WEV47" s="127"/>
      <c r="WEW47" s="127"/>
      <c r="WEX47" s="127"/>
      <c r="WEY47" s="127"/>
      <c r="WEZ47" s="127"/>
      <c r="WFA47" s="127"/>
      <c r="WFB47" s="127"/>
      <c r="WFC47" s="127"/>
      <c r="WFD47" s="127"/>
      <c r="WFE47" s="127"/>
      <c r="WFF47" s="127"/>
      <c r="WFG47" s="127"/>
      <c r="WFH47" s="127"/>
      <c r="WFI47" s="127"/>
      <c r="WFJ47" s="127"/>
      <c r="WFK47" s="127"/>
      <c r="WFL47" s="127"/>
      <c r="WFM47" s="127"/>
      <c r="WFN47" s="127"/>
      <c r="WFO47" s="127"/>
      <c r="WFP47" s="127"/>
      <c r="WFQ47" s="127"/>
      <c r="WFR47" s="127"/>
      <c r="WFS47" s="127"/>
      <c r="WFT47" s="127"/>
      <c r="WFU47" s="127"/>
      <c r="WFV47" s="127"/>
      <c r="WFW47" s="127"/>
      <c r="WFX47" s="127"/>
      <c r="WFY47" s="127"/>
      <c r="WFZ47" s="127"/>
      <c r="WGA47" s="127"/>
      <c r="WGB47" s="127"/>
      <c r="WGC47" s="127"/>
      <c r="WGD47" s="127"/>
      <c r="WGE47" s="127"/>
      <c r="WGF47" s="127"/>
      <c r="WGG47" s="127"/>
      <c r="WGH47" s="127"/>
      <c r="WGI47" s="127"/>
      <c r="WGJ47" s="127"/>
      <c r="WGK47" s="127"/>
      <c r="WGL47" s="127"/>
      <c r="WGM47" s="127"/>
      <c r="WGN47" s="127"/>
      <c r="WGO47" s="127"/>
      <c r="WGP47" s="127"/>
      <c r="WGQ47" s="127"/>
      <c r="WGR47" s="127"/>
      <c r="WGS47" s="127"/>
      <c r="WGT47" s="127"/>
      <c r="WGU47" s="127"/>
      <c r="WGV47" s="127"/>
      <c r="WGW47" s="127"/>
      <c r="WGX47" s="127"/>
      <c r="WGY47" s="127"/>
      <c r="WGZ47" s="127"/>
      <c r="WHA47" s="127"/>
      <c r="WHB47" s="127"/>
      <c r="WHC47" s="127"/>
      <c r="WHD47" s="127"/>
      <c r="WHE47" s="127"/>
      <c r="WHF47" s="127"/>
      <c r="WHG47" s="127"/>
      <c r="WHH47" s="127"/>
      <c r="WHI47" s="127"/>
      <c r="WHJ47" s="127"/>
      <c r="WHK47" s="127"/>
      <c r="WHL47" s="127"/>
      <c r="WHM47" s="127"/>
      <c r="WHN47" s="127"/>
      <c r="WHO47" s="127"/>
      <c r="WHP47" s="127"/>
      <c r="WHQ47" s="127"/>
      <c r="WHR47" s="127"/>
      <c r="WHS47" s="127"/>
      <c r="WHT47" s="127"/>
      <c r="WHU47" s="127"/>
      <c r="WHV47" s="127"/>
      <c r="WHW47" s="127"/>
      <c r="WHX47" s="127"/>
      <c r="WHY47" s="127"/>
      <c r="WHZ47" s="127"/>
      <c r="WIA47" s="127"/>
      <c r="WIB47" s="127"/>
      <c r="WIC47" s="127"/>
      <c r="WID47" s="127"/>
      <c r="WIE47" s="127"/>
      <c r="WIF47" s="127"/>
      <c r="WIG47" s="127"/>
      <c r="WIH47" s="127"/>
      <c r="WII47" s="127"/>
      <c r="WIJ47" s="127"/>
      <c r="WIK47" s="127"/>
      <c r="WIL47" s="127"/>
      <c r="WIM47" s="127"/>
      <c r="WIN47" s="127"/>
      <c r="WIO47" s="127"/>
      <c r="WIP47" s="127"/>
      <c r="WIQ47" s="127"/>
      <c r="WIR47" s="127"/>
      <c r="WIS47" s="127"/>
      <c r="WIT47" s="127"/>
      <c r="WIU47" s="127"/>
      <c r="WIV47" s="127"/>
      <c r="WIW47" s="127"/>
      <c r="WIX47" s="127"/>
      <c r="WIY47" s="127"/>
      <c r="WIZ47" s="127"/>
      <c r="WJA47" s="127"/>
      <c r="WJB47" s="127"/>
      <c r="WJC47" s="127"/>
      <c r="WJD47" s="127"/>
      <c r="WJE47" s="127"/>
      <c r="WJF47" s="127"/>
      <c r="WJG47" s="127"/>
      <c r="WJH47" s="127"/>
      <c r="WJI47" s="127"/>
      <c r="WJJ47" s="127"/>
      <c r="WJK47" s="127"/>
      <c r="WJL47" s="127"/>
      <c r="WJM47" s="127"/>
      <c r="WJN47" s="127"/>
      <c r="WJO47" s="127"/>
      <c r="WJP47" s="127"/>
      <c r="WJQ47" s="127"/>
      <c r="WJR47" s="127"/>
      <c r="WJS47" s="127"/>
      <c r="WJT47" s="127"/>
      <c r="WJU47" s="127"/>
      <c r="WJV47" s="127"/>
      <c r="WJW47" s="127"/>
      <c r="WJX47" s="127"/>
      <c r="WJY47" s="127"/>
      <c r="WJZ47" s="127"/>
      <c r="WKA47" s="127"/>
      <c r="WKB47" s="127"/>
      <c r="WKC47" s="127"/>
      <c r="WKD47" s="127"/>
      <c r="WKE47" s="127"/>
      <c r="WKF47" s="127"/>
      <c r="WKG47" s="127"/>
      <c r="WKH47" s="127"/>
      <c r="WKI47" s="127"/>
      <c r="WKJ47" s="127"/>
      <c r="WKK47" s="127"/>
      <c r="WKL47" s="127"/>
      <c r="WKM47" s="127"/>
      <c r="WKN47" s="127"/>
      <c r="WKO47" s="127"/>
      <c r="WKP47" s="127"/>
      <c r="WKQ47" s="127"/>
      <c r="WKR47" s="127"/>
      <c r="WKS47" s="127"/>
      <c r="WKT47" s="127"/>
      <c r="WKU47" s="127"/>
      <c r="WKV47" s="127"/>
      <c r="WKW47" s="127"/>
      <c r="WKX47" s="127"/>
      <c r="WKY47" s="127"/>
      <c r="WKZ47" s="127"/>
      <c r="WLA47" s="127"/>
      <c r="WLB47" s="127"/>
      <c r="WLC47" s="127"/>
      <c r="WLD47" s="127"/>
      <c r="WLE47" s="127"/>
      <c r="WLF47" s="127"/>
      <c r="WLG47" s="127"/>
      <c r="WLH47" s="127"/>
      <c r="WLI47" s="127"/>
      <c r="WLJ47" s="127"/>
      <c r="WLK47" s="127"/>
      <c r="WLL47" s="127"/>
      <c r="WLM47" s="127"/>
      <c r="WLN47" s="127"/>
      <c r="WLO47" s="127"/>
      <c r="WLP47" s="127"/>
      <c r="WLQ47" s="127"/>
      <c r="WLR47" s="127"/>
      <c r="WLS47" s="127"/>
      <c r="WLT47" s="127"/>
      <c r="WLU47" s="127"/>
      <c r="WLV47" s="127"/>
      <c r="WLW47" s="127"/>
      <c r="WLX47" s="127"/>
      <c r="WLY47" s="127"/>
      <c r="WLZ47" s="127"/>
      <c r="WMA47" s="127"/>
      <c r="WMB47" s="127"/>
      <c r="WMC47" s="127"/>
      <c r="WMD47" s="127"/>
      <c r="WME47" s="127"/>
      <c r="WMF47" s="127"/>
      <c r="WMG47" s="127"/>
      <c r="WMH47" s="127"/>
      <c r="WMI47" s="127"/>
      <c r="WMJ47" s="127"/>
      <c r="WMK47" s="127"/>
      <c r="WML47" s="127"/>
      <c r="WMM47" s="127"/>
      <c r="WMN47" s="127"/>
      <c r="WMO47" s="127"/>
      <c r="WMP47" s="127"/>
      <c r="WMQ47" s="127"/>
      <c r="WMR47" s="127"/>
      <c r="WMS47" s="127"/>
      <c r="WMT47" s="127"/>
      <c r="WMU47" s="127"/>
      <c r="WMV47" s="127"/>
      <c r="WMW47" s="127"/>
      <c r="WMX47" s="127"/>
      <c r="WMY47" s="127"/>
      <c r="WMZ47" s="127"/>
      <c r="WNA47" s="127"/>
      <c r="WNB47" s="127"/>
      <c r="WNC47" s="127"/>
      <c r="WND47" s="127"/>
      <c r="WNE47" s="127"/>
      <c r="WNF47" s="127"/>
      <c r="WNG47" s="127"/>
      <c r="WNH47" s="127"/>
      <c r="WNI47" s="127"/>
      <c r="WNJ47" s="127"/>
      <c r="WNK47" s="127"/>
      <c r="WNL47" s="127"/>
      <c r="WNM47" s="127"/>
      <c r="WNN47" s="127"/>
      <c r="WNO47" s="127"/>
      <c r="WNP47" s="127"/>
      <c r="WNQ47" s="127"/>
      <c r="WNR47" s="127"/>
      <c r="WNS47" s="127"/>
      <c r="WNT47" s="127"/>
      <c r="WNU47" s="127"/>
      <c r="WNV47" s="127"/>
      <c r="WNW47" s="127"/>
      <c r="WNX47" s="127"/>
      <c r="WNY47" s="127"/>
      <c r="WNZ47" s="127"/>
      <c r="WOA47" s="127"/>
      <c r="WOB47" s="127"/>
      <c r="WOC47" s="127"/>
      <c r="WOD47" s="127"/>
      <c r="WOE47" s="127"/>
      <c r="WOF47" s="127"/>
      <c r="WOG47" s="127"/>
      <c r="WOH47" s="127"/>
      <c r="WOI47" s="127"/>
      <c r="WOJ47" s="127"/>
      <c r="WOK47" s="127"/>
      <c r="WOL47" s="127"/>
      <c r="WOM47" s="127"/>
      <c r="WON47" s="127"/>
      <c r="WOO47" s="127"/>
      <c r="WOP47" s="127"/>
      <c r="WOQ47" s="127"/>
      <c r="WOR47" s="127"/>
      <c r="WOS47" s="127"/>
      <c r="WOT47" s="127"/>
      <c r="WOU47" s="127"/>
      <c r="WOV47" s="127"/>
      <c r="WOW47" s="127"/>
      <c r="WOX47" s="127"/>
      <c r="WOY47" s="127"/>
      <c r="WOZ47" s="127"/>
      <c r="WPA47" s="127"/>
      <c r="WPB47" s="127"/>
      <c r="WPC47" s="127"/>
      <c r="WPD47" s="127"/>
      <c r="WPE47" s="127"/>
      <c r="WPF47" s="127"/>
      <c r="WPG47" s="127"/>
      <c r="WPH47" s="127"/>
      <c r="WPI47" s="127"/>
      <c r="WPJ47" s="127"/>
      <c r="WPK47" s="127"/>
      <c r="WPL47" s="127"/>
      <c r="WPM47" s="127"/>
      <c r="WPN47" s="127"/>
      <c r="WPO47" s="127"/>
      <c r="WPP47" s="127"/>
      <c r="WPQ47" s="127"/>
      <c r="WPR47" s="127"/>
      <c r="WPS47" s="127"/>
      <c r="WPT47" s="127"/>
      <c r="WPU47" s="127"/>
      <c r="WPV47" s="127"/>
      <c r="WPW47" s="127"/>
      <c r="WPX47" s="127"/>
      <c r="WPY47" s="127"/>
      <c r="WPZ47" s="127"/>
      <c r="WQA47" s="127"/>
      <c r="WQB47" s="127"/>
      <c r="WQC47" s="127"/>
      <c r="WQD47" s="127"/>
      <c r="WQE47" s="127"/>
      <c r="WQF47" s="127"/>
      <c r="WQG47" s="127"/>
      <c r="WQH47" s="127"/>
      <c r="WQI47" s="127"/>
      <c r="WQJ47" s="127"/>
      <c r="WQK47" s="127"/>
      <c r="WQL47" s="127"/>
      <c r="WQM47" s="127"/>
      <c r="WQN47" s="127"/>
      <c r="WQO47" s="127"/>
      <c r="WQP47" s="127"/>
      <c r="WQQ47" s="127"/>
      <c r="WQR47" s="127"/>
      <c r="WQS47" s="127"/>
      <c r="WQT47" s="127"/>
      <c r="WQU47" s="127"/>
      <c r="WQV47" s="127"/>
      <c r="WQW47" s="127"/>
      <c r="WQX47" s="127"/>
      <c r="WQY47" s="127"/>
      <c r="WQZ47" s="127"/>
      <c r="WRA47" s="127"/>
      <c r="WRB47" s="127"/>
      <c r="WRC47" s="127"/>
      <c r="WRD47" s="127"/>
      <c r="WRE47" s="127"/>
      <c r="WRF47" s="127"/>
      <c r="WRG47" s="127"/>
      <c r="WRH47" s="127"/>
      <c r="WRI47" s="127"/>
      <c r="WRJ47" s="127"/>
      <c r="WRK47" s="127"/>
      <c r="WRL47" s="127"/>
      <c r="WRM47" s="127"/>
      <c r="WRN47" s="127"/>
      <c r="WRO47" s="127"/>
      <c r="WRP47" s="127"/>
      <c r="WRQ47" s="127"/>
      <c r="WRR47" s="127"/>
      <c r="WRS47" s="127"/>
      <c r="WRT47" s="127"/>
      <c r="WRU47" s="127"/>
      <c r="WRV47" s="127"/>
      <c r="WRW47" s="127"/>
      <c r="WRX47" s="127"/>
      <c r="WRY47" s="127"/>
      <c r="WRZ47" s="127"/>
      <c r="WSA47" s="127"/>
      <c r="WSB47" s="127"/>
      <c r="WSC47" s="127"/>
      <c r="WSD47" s="127"/>
      <c r="WSE47" s="127"/>
      <c r="WSF47" s="127"/>
      <c r="WSG47" s="127"/>
      <c r="WSH47" s="127"/>
      <c r="WSI47" s="127"/>
      <c r="WSJ47" s="127"/>
      <c r="WSK47" s="127"/>
      <c r="WSL47" s="127"/>
      <c r="WSM47" s="127"/>
      <c r="WSN47" s="127"/>
      <c r="WSO47" s="127"/>
      <c r="WSP47" s="127"/>
      <c r="WSQ47" s="127"/>
      <c r="WSR47" s="127"/>
      <c r="WSS47" s="127"/>
      <c r="WST47" s="127"/>
      <c r="WSU47" s="127"/>
      <c r="WSV47" s="127"/>
      <c r="WSW47" s="127"/>
      <c r="WSX47" s="127"/>
      <c r="WSY47" s="127"/>
      <c r="WSZ47" s="127"/>
      <c r="WTA47" s="127"/>
      <c r="WTB47" s="127"/>
      <c r="WTC47" s="127"/>
      <c r="WTD47" s="127"/>
      <c r="WTE47" s="127"/>
      <c r="WTF47" s="127"/>
      <c r="WTG47" s="127"/>
      <c r="WTH47" s="127"/>
      <c r="WTI47" s="127"/>
      <c r="WTJ47" s="127"/>
      <c r="WTK47" s="127"/>
      <c r="WTL47" s="127"/>
      <c r="WTM47" s="127"/>
      <c r="WTN47" s="127"/>
      <c r="WTO47" s="127"/>
      <c r="WTP47" s="127"/>
      <c r="WTQ47" s="127"/>
      <c r="WTR47" s="127"/>
      <c r="WTS47" s="127"/>
      <c r="WTT47" s="127"/>
      <c r="WTU47" s="127"/>
      <c r="WTV47" s="127"/>
      <c r="WTW47" s="127"/>
      <c r="WTX47" s="127"/>
      <c r="WTY47" s="127"/>
      <c r="WTZ47" s="127"/>
      <c r="WUA47" s="127"/>
      <c r="WUB47" s="127"/>
      <c r="WUC47" s="127"/>
      <c r="WUD47" s="127"/>
      <c r="WUE47" s="127"/>
      <c r="WUF47" s="127"/>
      <c r="WUG47" s="127"/>
      <c r="WUH47" s="127"/>
      <c r="WUI47" s="127"/>
      <c r="WUJ47" s="127"/>
      <c r="WUK47" s="127"/>
      <c r="WUL47" s="127"/>
      <c r="WUM47" s="127"/>
      <c r="WUN47" s="127"/>
      <c r="WUO47" s="127"/>
      <c r="WUP47" s="127"/>
      <c r="WUQ47" s="127"/>
      <c r="WUR47" s="127"/>
      <c r="WUS47" s="127"/>
      <c r="WUT47" s="127"/>
      <c r="WUU47" s="127"/>
      <c r="WUV47" s="127"/>
      <c r="WUW47" s="127"/>
      <c r="WUX47" s="127"/>
      <c r="WUY47" s="127"/>
      <c r="WUZ47" s="127"/>
      <c r="WVA47" s="127"/>
      <c r="WVB47" s="127"/>
      <c r="WVC47" s="127"/>
      <c r="WVD47" s="127"/>
      <c r="WVE47" s="127"/>
      <c r="WVF47" s="127"/>
      <c r="WVG47" s="127"/>
      <c r="WVH47" s="127"/>
      <c r="WVI47" s="127"/>
      <c r="WVJ47" s="127"/>
      <c r="WVK47" s="127"/>
      <c r="WVL47" s="127"/>
      <c r="WVM47" s="127"/>
      <c r="WVN47" s="127"/>
      <c r="WVO47" s="127"/>
      <c r="WVP47" s="127"/>
      <c r="WVQ47" s="127"/>
      <c r="WVR47" s="127"/>
      <c r="WVS47" s="127"/>
      <c r="WVT47" s="127"/>
      <c r="WVU47" s="127"/>
      <c r="WVV47" s="127"/>
      <c r="WVW47" s="127"/>
      <c r="WVX47" s="127"/>
      <c r="WVY47" s="127"/>
      <c r="WVZ47" s="127"/>
      <c r="WWA47" s="127"/>
      <c r="WWB47" s="127"/>
      <c r="WWC47" s="127"/>
      <c r="WWD47" s="127"/>
      <c r="WWE47" s="127"/>
      <c r="WWF47" s="127"/>
      <c r="WWG47" s="127"/>
      <c r="WWH47" s="127"/>
      <c r="WWI47" s="127"/>
      <c r="WWJ47" s="127"/>
      <c r="WWK47" s="127"/>
      <c r="WWL47" s="127"/>
      <c r="WWM47" s="127"/>
      <c r="WWN47" s="127"/>
      <c r="WWO47" s="127"/>
      <c r="WWP47" s="127"/>
      <c r="WWQ47" s="127"/>
      <c r="WWR47" s="127"/>
      <c r="WWS47" s="127"/>
      <c r="WWT47" s="127"/>
      <c r="WWU47" s="127"/>
      <c r="WWV47" s="127"/>
      <c r="WWW47" s="127"/>
      <c r="WWX47" s="127"/>
      <c r="WWY47" s="127"/>
      <c r="WWZ47" s="127"/>
      <c r="WXA47" s="127"/>
      <c r="WXB47" s="127"/>
      <c r="WXC47" s="127"/>
      <c r="WXD47" s="127"/>
      <c r="WXE47" s="127"/>
      <c r="WXF47" s="127"/>
      <c r="WXG47" s="127"/>
      <c r="WXH47" s="127"/>
      <c r="WXI47" s="127"/>
      <c r="WXJ47" s="127"/>
      <c r="WXK47" s="127"/>
      <c r="WXL47" s="127"/>
      <c r="WXM47" s="127"/>
      <c r="WXN47" s="127"/>
      <c r="WXO47" s="127"/>
      <c r="WXP47" s="127"/>
      <c r="WXQ47" s="127"/>
      <c r="WXR47" s="127"/>
      <c r="WXS47" s="127"/>
      <c r="WXT47" s="127"/>
      <c r="WXU47" s="127"/>
      <c r="WXV47" s="127"/>
      <c r="WXW47" s="127"/>
      <c r="WXX47" s="127"/>
      <c r="WXY47" s="127"/>
      <c r="WXZ47" s="127"/>
      <c r="WYA47" s="127"/>
      <c r="WYB47" s="127"/>
      <c r="WYC47" s="127"/>
      <c r="WYD47" s="127"/>
      <c r="WYE47" s="127"/>
      <c r="WYF47" s="127"/>
      <c r="WYG47" s="127"/>
      <c r="WYH47" s="127"/>
      <c r="WYI47" s="127"/>
      <c r="WYJ47" s="127"/>
      <c r="WYK47" s="127"/>
      <c r="WYL47" s="127"/>
      <c r="WYM47" s="127"/>
      <c r="WYN47" s="127"/>
      <c r="WYO47" s="127"/>
      <c r="WYP47" s="127"/>
      <c r="WYQ47" s="127"/>
      <c r="WYR47" s="127"/>
      <c r="WYS47" s="127"/>
      <c r="WYT47" s="127"/>
      <c r="WYU47" s="127"/>
      <c r="WYV47" s="127"/>
      <c r="WYW47" s="127"/>
      <c r="WYX47" s="127"/>
      <c r="WYY47" s="127"/>
      <c r="WYZ47" s="127"/>
      <c r="WZA47" s="127"/>
      <c r="WZB47" s="127"/>
      <c r="WZC47" s="127"/>
      <c r="WZD47" s="127"/>
      <c r="WZE47" s="127"/>
      <c r="WZF47" s="127"/>
      <c r="WZG47" s="127"/>
      <c r="WZH47" s="127"/>
      <c r="WZI47" s="127"/>
      <c r="WZJ47" s="127"/>
      <c r="WZK47" s="127"/>
      <c r="WZL47" s="127"/>
      <c r="WZM47" s="127"/>
      <c r="WZN47" s="127"/>
      <c r="WZO47" s="127"/>
      <c r="WZP47" s="127"/>
      <c r="WZQ47" s="127"/>
      <c r="WZR47" s="127"/>
      <c r="WZS47" s="127"/>
      <c r="WZT47" s="127"/>
      <c r="WZU47" s="127"/>
      <c r="WZV47" s="127"/>
      <c r="WZW47" s="127"/>
      <c r="WZX47" s="127"/>
      <c r="WZY47" s="127"/>
      <c r="WZZ47" s="127"/>
      <c r="XAA47" s="127"/>
      <c r="XAB47" s="127"/>
      <c r="XAC47" s="127"/>
      <c r="XAD47" s="127"/>
      <c r="XAE47" s="127"/>
      <c r="XAF47" s="127"/>
      <c r="XAG47" s="127"/>
      <c r="XAH47" s="127"/>
      <c r="XAI47" s="127"/>
      <c r="XAJ47" s="127"/>
      <c r="XAK47" s="127"/>
      <c r="XAL47" s="127"/>
      <c r="XAM47" s="127"/>
      <c r="XAN47" s="127"/>
      <c r="XAO47" s="127"/>
      <c r="XAP47" s="127"/>
      <c r="XAQ47" s="127"/>
      <c r="XAR47" s="127"/>
      <c r="XAS47" s="127"/>
      <c r="XAT47" s="127"/>
      <c r="XAU47" s="127"/>
      <c r="XAV47" s="127"/>
      <c r="XAW47" s="127"/>
      <c r="XAX47" s="127"/>
      <c r="XAY47" s="127"/>
      <c r="XAZ47" s="127"/>
      <c r="XBA47" s="127"/>
      <c r="XBB47" s="127"/>
      <c r="XBC47" s="127"/>
      <c r="XBD47" s="127"/>
      <c r="XBE47" s="127"/>
      <c r="XBF47" s="127"/>
      <c r="XBG47" s="127"/>
      <c r="XBH47" s="127"/>
      <c r="XBI47" s="127"/>
      <c r="XBJ47" s="127"/>
      <c r="XBK47" s="127"/>
      <c r="XBL47" s="127"/>
      <c r="XBM47" s="127"/>
      <c r="XBN47" s="127"/>
      <c r="XBO47" s="127"/>
      <c r="XBP47" s="127"/>
      <c r="XBQ47" s="127"/>
      <c r="XBR47" s="127"/>
      <c r="XBS47" s="127"/>
      <c r="XBT47" s="127"/>
      <c r="XBU47" s="127"/>
      <c r="XBV47" s="127"/>
      <c r="XBW47" s="127"/>
      <c r="XBX47" s="127"/>
      <c r="XBY47" s="127"/>
      <c r="XBZ47" s="127"/>
      <c r="XCA47" s="127"/>
      <c r="XCB47" s="127"/>
      <c r="XCC47" s="127"/>
      <c r="XCD47" s="127"/>
      <c r="XCE47" s="127"/>
      <c r="XCF47" s="127"/>
      <c r="XCG47" s="127"/>
      <c r="XCH47" s="127"/>
      <c r="XCI47" s="127"/>
      <c r="XCJ47" s="127"/>
      <c r="XCK47" s="127"/>
      <c r="XCL47" s="127"/>
      <c r="XCM47" s="127"/>
      <c r="XCN47" s="127"/>
      <c r="XCO47" s="127"/>
      <c r="XCP47" s="127"/>
      <c r="XCQ47" s="127"/>
      <c r="XCR47" s="127"/>
      <c r="XCS47" s="127"/>
      <c r="XCT47" s="127"/>
      <c r="XCU47" s="127"/>
      <c r="XCV47" s="127"/>
      <c r="XCW47" s="127"/>
      <c r="XCX47" s="127"/>
      <c r="XCY47" s="127"/>
      <c r="XCZ47" s="127"/>
      <c r="XDA47" s="127"/>
      <c r="XDB47" s="127"/>
      <c r="XDC47" s="127"/>
      <c r="XDD47" s="127"/>
      <c r="XDE47" s="127"/>
      <c r="XDF47" s="127"/>
      <c r="XDG47" s="127"/>
      <c r="XDH47" s="127"/>
      <c r="XDI47" s="127"/>
      <c r="XDJ47" s="127"/>
      <c r="XDK47" s="127"/>
      <c r="XDL47" s="127"/>
      <c r="XDM47" s="127"/>
      <c r="XDN47" s="127"/>
      <c r="XDO47" s="127"/>
      <c r="XDP47" s="127"/>
      <c r="XDQ47" s="127"/>
      <c r="XDR47" s="127"/>
      <c r="XDS47" s="127"/>
      <c r="XDT47" s="127"/>
      <c r="XDU47" s="127"/>
      <c r="XDV47" s="127"/>
      <c r="XDW47" s="127"/>
      <c r="XDX47" s="127"/>
      <c r="XDY47" s="127"/>
      <c r="XDZ47" s="127"/>
      <c r="XEA47" s="127"/>
      <c r="XEB47" s="127"/>
      <c r="XEC47" s="127"/>
      <c r="XED47" s="127"/>
      <c r="XEE47" s="127"/>
      <c r="XEF47" s="127"/>
      <c r="XEG47" s="127"/>
      <c r="XEH47" s="127"/>
      <c r="XEI47" s="127"/>
      <c r="XEJ47" s="127"/>
      <c r="XEK47" s="127"/>
      <c r="XEL47" s="127"/>
      <c r="XEM47" s="127"/>
      <c r="XEN47" s="127"/>
      <c r="XEO47" s="127"/>
      <c r="XEP47" s="127"/>
      <c r="XEQ47" s="127"/>
      <c r="XER47" s="127"/>
      <c r="XES47" s="127"/>
      <c r="XET47" s="127"/>
      <c r="XEU47" s="127"/>
      <c r="XEV47" s="127"/>
      <c r="XEW47" s="127"/>
      <c r="XEX47" s="127"/>
      <c r="XEY47" s="127"/>
      <c r="XEZ47" s="127"/>
      <c r="XFA47" s="127"/>
      <c r="XFB47" s="127"/>
      <c r="XFC47" s="127"/>
      <c r="XFD47" s="127"/>
    </row>
    <row r="48" spans="1:16384" s="132" customFormat="1" x14ac:dyDescent="0.2">
      <c r="A48" s="549" t="s">
        <v>15</v>
      </c>
      <c r="B48" s="269" t="s">
        <v>1052</v>
      </c>
      <c r="C48" s="276">
        <v>0</v>
      </c>
      <c r="D48" s="276">
        <v>0</v>
      </c>
      <c r="E48" s="276">
        <v>0</v>
      </c>
      <c r="F48" s="276">
        <v>0</v>
      </c>
      <c r="G48" s="266">
        <f t="shared" si="0"/>
        <v>0</v>
      </c>
    </row>
    <row r="49" spans="1:16384" s="132" customFormat="1" x14ac:dyDescent="0.2">
      <c r="A49" s="549" t="s">
        <v>16</v>
      </c>
      <c r="B49" s="234" t="s">
        <v>1053</v>
      </c>
      <c r="C49" s="274">
        <v>0</v>
      </c>
      <c r="D49" s="274">
        <v>0</v>
      </c>
      <c r="E49" s="274">
        <v>0</v>
      </c>
      <c r="F49" s="274">
        <v>0</v>
      </c>
      <c r="G49" s="328">
        <f>SUM(C49:F49)</f>
        <v>0</v>
      </c>
    </row>
    <row r="50" spans="1:16384" s="132" customFormat="1" ht="13.5" thickBot="1" x14ac:dyDescent="0.25">
      <c r="A50" s="549" t="s">
        <v>17</v>
      </c>
      <c r="B50" s="270" t="s">
        <v>1054</v>
      </c>
      <c r="C50" s="275">
        <v>0</v>
      </c>
      <c r="D50" s="275">
        <v>0</v>
      </c>
      <c r="E50" s="275">
        <v>0</v>
      </c>
      <c r="F50" s="275">
        <v>0</v>
      </c>
      <c r="G50" s="261">
        <f t="shared" si="0"/>
        <v>0</v>
      </c>
    </row>
    <row r="51" spans="1:16384" s="132" customFormat="1" ht="13.5" thickBot="1" x14ac:dyDescent="0.25">
      <c r="A51" s="741" t="s">
        <v>1055</v>
      </c>
      <c r="B51" s="742"/>
      <c r="C51" s="263">
        <f>SUM(C48:C50)</f>
        <v>0</v>
      </c>
      <c r="D51" s="263">
        <f t="shared" ref="D51:F51" si="6">SUM(D48:D50)</f>
        <v>0</v>
      </c>
      <c r="E51" s="263">
        <f t="shared" si="6"/>
        <v>0</v>
      </c>
      <c r="F51" s="263">
        <f t="shared" si="6"/>
        <v>0</v>
      </c>
      <c r="G51" s="263">
        <f>SUM(C51:F51)</f>
        <v>0</v>
      </c>
    </row>
    <row r="52" spans="1:16384" s="132" customFormat="1" ht="13.5" thickBot="1" x14ac:dyDescent="0.25">
      <c r="A52" s="734" t="s">
        <v>1056</v>
      </c>
      <c r="B52" s="735"/>
      <c r="C52" s="263">
        <f>C51+C47</f>
        <v>0</v>
      </c>
      <c r="D52" s="263">
        <f t="shared" ref="D52:F52" si="7">D51+D47</f>
        <v>0</v>
      </c>
      <c r="E52" s="263">
        <f t="shared" si="7"/>
        <v>0</v>
      </c>
      <c r="F52" s="263">
        <f t="shared" si="7"/>
        <v>0</v>
      </c>
      <c r="G52" s="263">
        <f>SUM(C52:F52)</f>
        <v>0</v>
      </c>
    </row>
    <row r="53" spans="1:16384" ht="13.5" thickBot="1" x14ac:dyDescent="0.25">
      <c r="A53" s="746" t="s">
        <v>1057</v>
      </c>
      <c r="B53" s="747"/>
      <c r="C53" s="275">
        <v>0</v>
      </c>
      <c r="D53" s="275">
        <v>0</v>
      </c>
      <c r="E53" s="275">
        <v>0</v>
      </c>
      <c r="F53" s="275">
        <v>0</v>
      </c>
      <c r="G53" s="261">
        <f>SUM(C53:F53)</f>
        <v>0</v>
      </c>
    </row>
    <row r="54" spans="1:16384" s="264" customFormat="1" ht="13.5" thickBot="1" x14ac:dyDescent="0.25">
      <c r="A54" s="741" t="s">
        <v>1058</v>
      </c>
      <c r="B54" s="742"/>
      <c r="C54" s="271">
        <f>C52-C53</f>
        <v>0</v>
      </c>
      <c r="D54" s="271">
        <f t="shared" ref="D54:F54" si="8">D52-D53</f>
        <v>0</v>
      </c>
      <c r="E54" s="271">
        <f t="shared" si="8"/>
        <v>0</v>
      </c>
      <c r="F54" s="271">
        <f t="shared" si="8"/>
        <v>0</v>
      </c>
      <c r="G54" s="271">
        <f>SUM(C54:F54)</f>
        <v>0</v>
      </c>
      <c r="H54" s="127"/>
      <c r="I54" s="127"/>
      <c r="J54" s="127"/>
      <c r="K54" s="127"/>
      <c r="L54" s="127"/>
      <c r="M54" s="127"/>
      <c r="N54" s="127"/>
      <c r="O54" s="127"/>
      <c r="P54" s="127"/>
      <c r="Q54" s="127"/>
      <c r="R54" s="127"/>
      <c r="S54" s="127"/>
      <c r="T54" s="127"/>
      <c r="U54" s="127"/>
      <c r="V54" s="127"/>
      <c r="W54" s="127"/>
      <c r="X54" s="127"/>
      <c r="Y54" s="127"/>
      <c r="Z54" s="127"/>
      <c r="AA54" s="127"/>
      <c r="AB54" s="127"/>
      <c r="AC54" s="127"/>
      <c r="AD54" s="127"/>
      <c r="AE54" s="127"/>
      <c r="AF54" s="127"/>
      <c r="AG54" s="127"/>
      <c r="AH54" s="127"/>
      <c r="AI54" s="127"/>
      <c r="AJ54" s="127"/>
      <c r="AK54" s="127"/>
      <c r="AL54" s="127"/>
      <c r="AM54" s="127"/>
      <c r="AN54" s="127"/>
      <c r="AO54" s="127"/>
      <c r="AP54" s="127"/>
      <c r="AQ54" s="127"/>
      <c r="AR54" s="127"/>
      <c r="AS54" s="127"/>
      <c r="AT54" s="127"/>
      <c r="AU54" s="127"/>
      <c r="AV54" s="127"/>
      <c r="AW54" s="127"/>
      <c r="AX54" s="127"/>
      <c r="AY54" s="127"/>
      <c r="AZ54" s="127"/>
      <c r="BA54" s="127"/>
      <c r="BB54" s="127"/>
      <c r="BC54" s="127"/>
      <c r="BD54" s="127"/>
      <c r="BE54" s="127"/>
      <c r="BF54" s="127"/>
      <c r="BG54" s="127"/>
      <c r="BH54" s="127"/>
      <c r="BI54" s="127"/>
      <c r="BJ54" s="127"/>
      <c r="BK54" s="127"/>
      <c r="BL54" s="127"/>
      <c r="BM54" s="127"/>
      <c r="BN54" s="127"/>
      <c r="BO54" s="127"/>
      <c r="BP54" s="127"/>
      <c r="BQ54" s="127"/>
      <c r="BR54" s="127"/>
      <c r="BS54" s="127"/>
      <c r="BT54" s="127"/>
      <c r="BU54" s="127"/>
      <c r="BV54" s="127"/>
      <c r="BW54" s="127"/>
      <c r="BX54" s="127"/>
      <c r="BY54" s="127"/>
      <c r="BZ54" s="127"/>
      <c r="CA54" s="127"/>
      <c r="CB54" s="127"/>
      <c r="CC54" s="127"/>
      <c r="CD54" s="127"/>
      <c r="CE54" s="127"/>
      <c r="CF54" s="127"/>
      <c r="CG54" s="127"/>
      <c r="CH54" s="127"/>
      <c r="CI54" s="127"/>
      <c r="CJ54" s="127"/>
      <c r="CK54" s="127"/>
      <c r="CL54" s="127"/>
      <c r="CM54" s="127"/>
      <c r="CN54" s="127"/>
      <c r="CO54" s="127"/>
      <c r="CP54" s="127"/>
      <c r="CQ54" s="127"/>
      <c r="CR54" s="127"/>
      <c r="CS54" s="127"/>
      <c r="CT54" s="127"/>
      <c r="CU54" s="127"/>
      <c r="CV54" s="127"/>
      <c r="CW54" s="127"/>
      <c r="CX54" s="127"/>
      <c r="CY54" s="127"/>
      <c r="CZ54" s="127"/>
      <c r="DA54" s="127"/>
      <c r="DB54" s="127"/>
      <c r="DC54" s="127"/>
      <c r="DD54" s="127"/>
      <c r="DE54" s="127"/>
      <c r="DF54" s="127"/>
      <c r="DG54" s="127"/>
      <c r="DH54" s="127"/>
      <c r="DI54" s="127"/>
      <c r="DJ54" s="127"/>
      <c r="DK54" s="127"/>
      <c r="DL54" s="127"/>
      <c r="DM54" s="127"/>
      <c r="DN54" s="127"/>
      <c r="DO54" s="127"/>
      <c r="DP54" s="127"/>
      <c r="DQ54" s="127"/>
      <c r="DR54" s="127"/>
      <c r="DS54" s="127"/>
      <c r="DT54" s="127"/>
      <c r="DU54" s="127"/>
      <c r="DV54" s="127"/>
      <c r="DW54" s="127"/>
      <c r="DX54" s="127"/>
      <c r="DY54" s="127"/>
      <c r="DZ54" s="127"/>
      <c r="EA54" s="127"/>
      <c r="EB54" s="127"/>
      <c r="EC54" s="127"/>
      <c r="ED54" s="127"/>
      <c r="EE54" s="127"/>
      <c r="EF54" s="127"/>
      <c r="EG54" s="127"/>
      <c r="EH54" s="127"/>
      <c r="EI54" s="127"/>
      <c r="EJ54" s="127"/>
      <c r="EK54" s="127"/>
      <c r="EL54" s="127"/>
      <c r="EM54" s="127"/>
      <c r="EN54" s="127"/>
      <c r="EO54" s="127"/>
      <c r="EP54" s="127"/>
      <c r="EQ54" s="127"/>
      <c r="ER54" s="127"/>
      <c r="ES54" s="127"/>
      <c r="ET54" s="127"/>
      <c r="EU54" s="127"/>
      <c r="EV54" s="127"/>
      <c r="EW54" s="127"/>
      <c r="EX54" s="127"/>
      <c r="EY54" s="127"/>
      <c r="EZ54" s="127"/>
      <c r="FA54" s="127"/>
      <c r="FB54" s="127"/>
      <c r="FC54" s="127"/>
      <c r="FD54" s="127"/>
      <c r="FE54" s="127"/>
      <c r="FF54" s="127"/>
      <c r="FG54" s="127"/>
      <c r="FH54" s="127"/>
      <c r="FI54" s="127"/>
      <c r="FJ54" s="127"/>
      <c r="FK54" s="127"/>
      <c r="FL54" s="127"/>
      <c r="FM54" s="127"/>
      <c r="FN54" s="127"/>
      <c r="FO54" s="127"/>
      <c r="FP54" s="127"/>
      <c r="FQ54" s="127"/>
      <c r="FR54" s="127"/>
      <c r="FS54" s="127"/>
      <c r="FT54" s="127"/>
      <c r="FU54" s="127"/>
      <c r="FV54" s="127"/>
      <c r="FW54" s="127"/>
      <c r="FX54" s="127"/>
      <c r="FY54" s="127"/>
      <c r="FZ54" s="127"/>
      <c r="GA54" s="127"/>
      <c r="GB54" s="127"/>
      <c r="GC54" s="127"/>
      <c r="GD54" s="127"/>
      <c r="GE54" s="127"/>
      <c r="GF54" s="127"/>
      <c r="GG54" s="127"/>
      <c r="GH54" s="127"/>
      <c r="GI54" s="127"/>
      <c r="GJ54" s="127"/>
      <c r="GK54" s="127"/>
      <c r="GL54" s="127"/>
      <c r="GM54" s="127"/>
      <c r="GN54" s="127"/>
      <c r="GO54" s="127"/>
      <c r="GP54" s="127"/>
      <c r="GQ54" s="127"/>
      <c r="GR54" s="127"/>
      <c r="GS54" s="127"/>
      <c r="GT54" s="127"/>
      <c r="GU54" s="127"/>
      <c r="GV54" s="127"/>
      <c r="GW54" s="127"/>
      <c r="GX54" s="127"/>
      <c r="GY54" s="127"/>
      <c r="GZ54" s="127"/>
      <c r="HA54" s="127"/>
      <c r="HB54" s="127"/>
      <c r="HC54" s="127"/>
      <c r="HD54" s="127"/>
      <c r="HE54" s="127"/>
      <c r="HF54" s="127"/>
      <c r="HG54" s="127"/>
      <c r="HH54" s="127"/>
      <c r="HI54" s="127"/>
      <c r="HJ54" s="127"/>
      <c r="HK54" s="127"/>
      <c r="HL54" s="127"/>
      <c r="HM54" s="127"/>
      <c r="HN54" s="127"/>
      <c r="HO54" s="127"/>
      <c r="HP54" s="127"/>
      <c r="HQ54" s="127"/>
      <c r="HR54" s="127"/>
      <c r="HS54" s="127"/>
      <c r="HT54" s="127"/>
      <c r="HU54" s="127"/>
      <c r="HV54" s="127"/>
      <c r="HW54" s="127"/>
      <c r="HX54" s="127"/>
      <c r="HY54" s="127"/>
      <c r="HZ54" s="127"/>
      <c r="IA54" s="127"/>
      <c r="IB54" s="127"/>
      <c r="IC54" s="127"/>
      <c r="ID54" s="127"/>
      <c r="IE54" s="127"/>
      <c r="IF54" s="127"/>
      <c r="IG54" s="127"/>
      <c r="IH54" s="127"/>
      <c r="II54" s="127"/>
      <c r="IJ54" s="127"/>
      <c r="IK54" s="127"/>
      <c r="IL54" s="127"/>
      <c r="IM54" s="127"/>
      <c r="IN54" s="127"/>
      <c r="IO54" s="127"/>
      <c r="IP54" s="127"/>
      <c r="IQ54" s="127"/>
      <c r="IR54" s="127"/>
      <c r="IS54" s="127"/>
      <c r="IT54" s="127"/>
      <c r="IU54" s="127"/>
      <c r="IV54" s="127"/>
      <c r="IW54" s="127"/>
      <c r="IX54" s="127"/>
      <c r="IY54" s="127"/>
      <c r="IZ54" s="127"/>
      <c r="JA54" s="127"/>
      <c r="JB54" s="127"/>
      <c r="JC54" s="127"/>
      <c r="JD54" s="127"/>
      <c r="JE54" s="127"/>
      <c r="JF54" s="127"/>
      <c r="JG54" s="127"/>
      <c r="JH54" s="127"/>
      <c r="JI54" s="127"/>
      <c r="JJ54" s="127"/>
      <c r="JK54" s="127"/>
      <c r="JL54" s="127"/>
      <c r="JM54" s="127"/>
      <c r="JN54" s="127"/>
      <c r="JO54" s="127"/>
      <c r="JP54" s="127"/>
      <c r="JQ54" s="127"/>
      <c r="JR54" s="127"/>
      <c r="JS54" s="127"/>
      <c r="JT54" s="127"/>
      <c r="JU54" s="127"/>
      <c r="JV54" s="127"/>
      <c r="JW54" s="127"/>
      <c r="JX54" s="127"/>
      <c r="JY54" s="127"/>
      <c r="JZ54" s="127"/>
      <c r="KA54" s="127"/>
      <c r="KB54" s="127"/>
      <c r="KC54" s="127"/>
      <c r="KD54" s="127"/>
      <c r="KE54" s="127"/>
      <c r="KF54" s="127"/>
      <c r="KG54" s="127"/>
      <c r="KH54" s="127"/>
      <c r="KI54" s="127"/>
      <c r="KJ54" s="127"/>
      <c r="KK54" s="127"/>
      <c r="KL54" s="127"/>
      <c r="KM54" s="127"/>
      <c r="KN54" s="127"/>
      <c r="KO54" s="127"/>
      <c r="KP54" s="127"/>
      <c r="KQ54" s="127"/>
      <c r="KR54" s="127"/>
      <c r="KS54" s="127"/>
      <c r="KT54" s="127"/>
      <c r="KU54" s="127"/>
      <c r="KV54" s="127"/>
      <c r="KW54" s="127"/>
      <c r="KX54" s="127"/>
      <c r="KY54" s="127"/>
      <c r="KZ54" s="127"/>
      <c r="LA54" s="127"/>
      <c r="LB54" s="127"/>
      <c r="LC54" s="127"/>
      <c r="LD54" s="127"/>
      <c r="LE54" s="127"/>
      <c r="LF54" s="127"/>
      <c r="LG54" s="127"/>
      <c r="LH54" s="127"/>
      <c r="LI54" s="127"/>
      <c r="LJ54" s="127"/>
      <c r="LK54" s="127"/>
      <c r="LL54" s="127"/>
      <c r="LM54" s="127"/>
      <c r="LN54" s="127"/>
      <c r="LO54" s="127"/>
      <c r="LP54" s="127"/>
      <c r="LQ54" s="127"/>
      <c r="LR54" s="127"/>
      <c r="LS54" s="127"/>
      <c r="LT54" s="127"/>
      <c r="LU54" s="127"/>
      <c r="LV54" s="127"/>
      <c r="LW54" s="127"/>
      <c r="LX54" s="127"/>
      <c r="LY54" s="127"/>
      <c r="LZ54" s="127"/>
      <c r="MA54" s="127"/>
      <c r="MB54" s="127"/>
      <c r="MC54" s="127"/>
      <c r="MD54" s="127"/>
      <c r="ME54" s="127"/>
      <c r="MF54" s="127"/>
      <c r="MG54" s="127"/>
      <c r="MH54" s="127"/>
      <c r="MI54" s="127"/>
      <c r="MJ54" s="127"/>
      <c r="MK54" s="127"/>
      <c r="ML54" s="127"/>
      <c r="MM54" s="127"/>
      <c r="MN54" s="127"/>
      <c r="MO54" s="127"/>
      <c r="MP54" s="127"/>
      <c r="MQ54" s="127"/>
      <c r="MR54" s="127"/>
      <c r="MS54" s="127"/>
      <c r="MT54" s="127"/>
      <c r="MU54" s="127"/>
      <c r="MV54" s="127"/>
      <c r="MW54" s="127"/>
      <c r="MX54" s="127"/>
      <c r="MY54" s="127"/>
      <c r="MZ54" s="127"/>
      <c r="NA54" s="127"/>
      <c r="NB54" s="127"/>
      <c r="NC54" s="127"/>
      <c r="ND54" s="127"/>
      <c r="NE54" s="127"/>
      <c r="NF54" s="127"/>
      <c r="NG54" s="127"/>
      <c r="NH54" s="127"/>
      <c r="NI54" s="127"/>
      <c r="NJ54" s="127"/>
      <c r="NK54" s="127"/>
      <c r="NL54" s="127"/>
      <c r="NM54" s="127"/>
      <c r="NN54" s="127"/>
      <c r="NO54" s="127"/>
      <c r="NP54" s="127"/>
      <c r="NQ54" s="127"/>
      <c r="NR54" s="127"/>
      <c r="NS54" s="127"/>
      <c r="NT54" s="127"/>
      <c r="NU54" s="127"/>
      <c r="NV54" s="127"/>
      <c r="NW54" s="127"/>
      <c r="NX54" s="127"/>
      <c r="NY54" s="127"/>
      <c r="NZ54" s="127"/>
      <c r="OA54" s="127"/>
      <c r="OB54" s="127"/>
      <c r="OC54" s="127"/>
      <c r="OD54" s="127"/>
      <c r="OE54" s="127"/>
      <c r="OF54" s="127"/>
      <c r="OG54" s="127"/>
      <c r="OH54" s="127"/>
      <c r="OI54" s="127"/>
      <c r="OJ54" s="127"/>
      <c r="OK54" s="127"/>
      <c r="OL54" s="127"/>
      <c r="OM54" s="127"/>
      <c r="ON54" s="127"/>
      <c r="OO54" s="127"/>
      <c r="OP54" s="127"/>
      <c r="OQ54" s="127"/>
      <c r="OR54" s="127"/>
      <c r="OS54" s="127"/>
      <c r="OT54" s="127"/>
      <c r="OU54" s="127"/>
      <c r="OV54" s="127"/>
      <c r="OW54" s="127"/>
      <c r="OX54" s="127"/>
      <c r="OY54" s="127"/>
      <c r="OZ54" s="127"/>
      <c r="PA54" s="127"/>
      <c r="PB54" s="127"/>
      <c r="PC54" s="127"/>
      <c r="PD54" s="127"/>
      <c r="PE54" s="127"/>
      <c r="PF54" s="127"/>
      <c r="PG54" s="127"/>
      <c r="PH54" s="127"/>
      <c r="PI54" s="127"/>
      <c r="PJ54" s="127"/>
      <c r="PK54" s="127"/>
      <c r="PL54" s="127"/>
      <c r="PM54" s="127"/>
      <c r="PN54" s="127"/>
      <c r="PO54" s="127"/>
      <c r="PP54" s="127"/>
      <c r="PQ54" s="127"/>
      <c r="PR54" s="127"/>
      <c r="PS54" s="127"/>
      <c r="PT54" s="127"/>
      <c r="PU54" s="127"/>
      <c r="PV54" s="127"/>
      <c r="PW54" s="127"/>
      <c r="PX54" s="127"/>
      <c r="PY54" s="127"/>
      <c r="PZ54" s="127"/>
      <c r="QA54" s="127"/>
      <c r="QB54" s="127"/>
      <c r="QC54" s="127"/>
      <c r="QD54" s="127"/>
      <c r="QE54" s="127"/>
      <c r="QF54" s="127"/>
      <c r="QG54" s="127"/>
      <c r="QH54" s="127"/>
      <c r="QI54" s="127"/>
      <c r="QJ54" s="127"/>
      <c r="QK54" s="127"/>
      <c r="QL54" s="127"/>
      <c r="QM54" s="127"/>
      <c r="QN54" s="127"/>
      <c r="QO54" s="127"/>
      <c r="QP54" s="127"/>
      <c r="QQ54" s="127"/>
      <c r="QR54" s="127"/>
      <c r="QS54" s="127"/>
      <c r="QT54" s="127"/>
      <c r="QU54" s="127"/>
      <c r="QV54" s="127"/>
      <c r="QW54" s="127"/>
      <c r="QX54" s="127"/>
      <c r="QY54" s="127"/>
      <c r="QZ54" s="127"/>
      <c r="RA54" s="127"/>
      <c r="RB54" s="127"/>
      <c r="RC54" s="127"/>
      <c r="RD54" s="127"/>
      <c r="RE54" s="127"/>
      <c r="RF54" s="127"/>
      <c r="RG54" s="127"/>
      <c r="RH54" s="127"/>
      <c r="RI54" s="127"/>
      <c r="RJ54" s="127"/>
      <c r="RK54" s="127"/>
      <c r="RL54" s="127"/>
      <c r="RM54" s="127"/>
      <c r="RN54" s="127"/>
      <c r="RO54" s="127"/>
      <c r="RP54" s="127"/>
      <c r="RQ54" s="127"/>
      <c r="RR54" s="127"/>
      <c r="RS54" s="127"/>
      <c r="RT54" s="127"/>
      <c r="RU54" s="127"/>
      <c r="RV54" s="127"/>
      <c r="RW54" s="127"/>
      <c r="RX54" s="127"/>
      <c r="RY54" s="127"/>
      <c r="RZ54" s="127"/>
      <c r="SA54" s="127"/>
      <c r="SB54" s="127"/>
      <c r="SC54" s="127"/>
      <c r="SD54" s="127"/>
      <c r="SE54" s="127"/>
      <c r="SF54" s="127"/>
      <c r="SG54" s="127"/>
      <c r="SH54" s="127"/>
      <c r="SI54" s="127"/>
      <c r="SJ54" s="127"/>
      <c r="SK54" s="127"/>
      <c r="SL54" s="127"/>
      <c r="SM54" s="127"/>
      <c r="SN54" s="127"/>
      <c r="SO54" s="127"/>
      <c r="SP54" s="127"/>
      <c r="SQ54" s="127"/>
      <c r="SR54" s="127"/>
      <c r="SS54" s="127"/>
      <c r="ST54" s="127"/>
      <c r="SU54" s="127"/>
      <c r="SV54" s="127"/>
      <c r="SW54" s="127"/>
      <c r="SX54" s="127"/>
      <c r="SY54" s="127"/>
      <c r="SZ54" s="127"/>
      <c r="TA54" s="127"/>
      <c r="TB54" s="127"/>
      <c r="TC54" s="127"/>
      <c r="TD54" s="127"/>
      <c r="TE54" s="127"/>
      <c r="TF54" s="127"/>
      <c r="TG54" s="127"/>
      <c r="TH54" s="127"/>
      <c r="TI54" s="127"/>
      <c r="TJ54" s="127"/>
      <c r="TK54" s="127"/>
      <c r="TL54" s="127"/>
      <c r="TM54" s="127"/>
      <c r="TN54" s="127"/>
      <c r="TO54" s="127"/>
      <c r="TP54" s="127"/>
      <c r="TQ54" s="127"/>
      <c r="TR54" s="127"/>
      <c r="TS54" s="127"/>
      <c r="TT54" s="127"/>
      <c r="TU54" s="127"/>
      <c r="TV54" s="127"/>
      <c r="TW54" s="127"/>
      <c r="TX54" s="127"/>
      <c r="TY54" s="127"/>
      <c r="TZ54" s="127"/>
      <c r="UA54" s="127"/>
      <c r="UB54" s="127"/>
      <c r="UC54" s="127"/>
      <c r="UD54" s="127"/>
      <c r="UE54" s="127"/>
      <c r="UF54" s="127"/>
      <c r="UG54" s="127"/>
      <c r="UH54" s="127"/>
      <c r="UI54" s="127"/>
      <c r="UJ54" s="127"/>
      <c r="UK54" s="127"/>
      <c r="UL54" s="127"/>
      <c r="UM54" s="127"/>
      <c r="UN54" s="127"/>
      <c r="UO54" s="127"/>
      <c r="UP54" s="127"/>
      <c r="UQ54" s="127"/>
      <c r="UR54" s="127"/>
      <c r="US54" s="127"/>
      <c r="UT54" s="127"/>
      <c r="UU54" s="127"/>
      <c r="UV54" s="127"/>
      <c r="UW54" s="127"/>
      <c r="UX54" s="127"/>
      <c r="UY54" s="127"/>
      <c r="UZ54" s="127"/>
      <c r="VA54" s="127"/>
      <c r="VB54" s="127"/>
      <c r="VC54" s="127"/>
      <c r="VD54" s="127"/>
      <c r="VE54" s="127"/>
      <c r="VF54" s="127"/>
      <c r="VG54" s="127"/>
      <c r="VH54" s="127"/>
      <c r="VI54" s="127"/>
      <c r="VJ54" s="127"/>
      <c r="VK54" s="127"/>
      <c r="VL54" s="127"/>
      <c r="VM54" s="127"/>
      <c r="VN54" s="127"/>
      <c r="VO54" s="127"/>
      <c r="VP54" s="127"/>
      <c r="VQ54" s="127"/>
      <c r="VR54" s="127"/>
      <c r="VS54" s="127"/>
      <c r="VT54" s="127"/>
      <c r="VU54" s="127"/>
      <c r="VV54" s="127"/>
      <c r="VW54" s="127"/>
      <c r="VX54" s="127"/>
      <c r="VY54" s="127"/>
      <c r="VZ54" s="127"/>
      <c r="WA54" s="127"/>
      <c r="WB54" s="127"/>
      <c r="WC54" s="127"/>
      <c r="WD54" s="127"/>
      <c r="WE54" s="127"/>
      <c r="WF54" s="127"/>
      <c r="WG54" s="127"/>
      <c r="WH54" s="127"/>
      <c r="WI54" s="127"/>
      <c r="WJ54" s="127"/>
      <c r="WK54" s="127"/>
      <c r="WL54" s="127"/>
      <c r="WM54" s="127"/>
      <c r="WN54" s="127"/>
      <c r="WO54" s="127"/>
      <c r="WP54" s="127"/>
      <c r="WQ54" s="127"/>
      <c r="WR54" s="127"/>
      <c r="WS54" s="127"/>
      <c r="WT54" s="127"/>
      <c r="WU54" s="127"/>
      <c r="WV54" s="127"/>
      <c r="WW54" s="127"/>
      <c r="WX54" s="127"/>
      <c r="WY54" s="127"/>
      <c r="WZ54" s="127"/>
      <c r="XA54" s="127"/>
      <c r="XB54" s="127"/>
      <c r="XC54" s="127"/>
      <c r="XD54" s="127"/>
      <c r="XE54" s="127"/>
      <c r="XF54" s="127"/>
      <c r="XG54" s="127"/>
      <c r="XH54" s="127"/>
      <c r="XI54" s="127"/>
      <c r="XJ54" s="127"/>
      <c r="XK54" s="127"/>
      <c r="XL54" s="127"/>
      <c r="XM54" s="127"/>
      <c r="XN54" s="127"/>
      <c r="XO54" s="127"/>
      <c r="XP54" s="127"/>
      <c r="XQ54" s="127"/>
      <c r="XR54" s="127"/>
      <c r="XS54" s="127"/>
      <c r="XT54" s="127"/>
      <c r="XU54" s="127"/>
      <c r="XV54" s="127"/>
      <c r="XW54" s="127"/>
      <c r="XX54" s="127"/>
      <c r="XY54" s="127"/>
      <c r="XZ54" s="127"/>
      <c r="YA54" s="127"/>
      <c r="YB54" s="127"/>
      <c r="YC54" s="127"/>
      <c r="YD54" s="127"/>
      <c r="YE54" s="127"/>
      <c r="YF54" s="127"/>
      <c r="YG54" s="127"/>
      <c r="YH54" s="127"/>
      <c r="YI54" s="127"/>
      <c r="YJ54" s="127"/>
      <c r="YK54" s="127"/>
      <c r="YL54" s="127"/>
      <c r="YM54" s="127"/>
      <c r="YN54" s="127"/>
      <c r="YO54" s="127"/>
      <c r="YP54" s="127"/>
      <c r="YQ54" s="127"/>
      <c r="YR54" s="127"/>
      <c r="YS54" s="127"/>
      <c r="YT54" s="127"/>
      <c r="YU54" s="127"/>
      <c r="YV54" s="127"/>
      <c r="YW54" s="127"/>
      <c r="YX54" s="127"/>
      <c r="YY54" s="127"/>
      <c r="YZ54" s="127"/>
      <c r="ZA54" s="127"/>
      <c r="ZB54" s="127"/>
      <c r="ZC54" s="127"/>
      <c r="ZD54" s="127"/>
      <c r="ZE54" s="127"/>
      <c r="ZF54" s="127"/>
      <c r="ZG54" s="127"/>
      <c r="ZH54" s="127"/>
      <c r="ZI54" s="127"/>
      <c r="ZJ54" s="127"/>
      <c r="ZK54" s="127"/>
      <c r="ZL54" s="127"/>
      <c r="ZM54" s="127"/>
      <c r="ZN54" s="127"/>
      <c r="ZO54" s="127"/>
      <c r="ZP54" s="127"/>
      <c r="ZQ54" s="127"/>
      <c r="ZR54" s="127"/>
      <c r="ZS54" s="127"/>
      <c r="ZT54" s="127"/>
      <c r="ZU54" s="127"/>
      <c r="ZV54" s="127"/>
      <c r="ZW54" s="127"/>
      <c r="ZX54" s="127"/>
      <c r="ZY54" s="127"/>
      <c r="ZZ54" s="127"/>
      <c r="AAA54" s="127"/>
      <c r="AAB54" s="127"/>
      <c r="AAC54" s="127"/>
      <c r="AAD54" s="127"/>
      <c r="AAE54" s="127"/>
      <c r="AAF54" s="127"/>
      <c r="AAG54" s="127"/>
      <c r="AAH54" s="127"/>
      <c r="AAI54" s="127"/>
      <c r="AAJ54" s="127"/>
      <c r="AAK54" s="127"/>
      <c r="AAL54" s="127"/>
      <c r="AAM54" s="127"/>
      <c r="AAN54" s="127"/>
      <c r="AAO54" s="127"/>
      <c r="AAP54" s="127"/>
      <c r="AAQ54" s="127"/>
      <c r="AAR54" s="127"/>
      <c r="AAS54" s="127"/>
      <c r="AAT54" s="127"/>
      <c r="AAU54" s="127"/>
      <c r="AAV54" s="127"/>
      <c r="AAW54" s="127"/>
      <c r="AAX54" s="127"/>
      <c r="AAY54" s="127"/>
      <c r="AAZ54" s="127"/>
      <c r="ABA54" s="127"/>
      <c r="ABB54" s="127"/>
      <c r="ABC54" s="127"/>
      <c r="ABD54" s="127"/>
      <c r="ABE54" s="127"/>
      <c r="ABF54" s="127"/>
      <c r="ABG54" s="127"/>
      <c r="ABH54" s="127"/>
      <c r="ABI54" s="127"/>
      <c r="ABJ54" s="127"/>
      <c r="ABK54" s="127"/>
      <c r="ABL54" s="127"/>
      <c r="ABM54" s="127"/>
      <c r="ABN54" s="127"/>
      <c r="ABO54" s="127"/>
      <c r="ABP54" s="127"/>
      <c r="ABQ54" s="127"/>
      <c r="ABR54" s="127"/>
      <c r="ABS54" s="127"/>
      <c r="ABT54" s="127"/>
      <c r="ABU54" s="127"/>
      <c r="ABV54" s="127"/>
      <c r="ABW54" s="127"/>
      <c r="ABX54" s="127"/>
      <c r="ABY54" s="127"/>
      <c r="ABZ54" s="127"/>
      <c r="ACA54" s="127"/>
      <c r="ACB54" s="127"/>
      <c r="ACC54" s="127"/>
      <c r="ACD54" s="127"/>
      <c r="ACE54" s="127"/>
      <c r="ACF54" s="127"/>
      <c r="ACG54" s="127"/>
      <c r="ACH54" s="127"/>
      <c r="ACI54" s="127"/>
      <c r="ACJ54" s="127"/>
      <c r="ACK54" s="127"/>
      <c r="ACL54" s="127"/>
      <c r="ACM54" s="127"/>
      <c r="ACN54" s="127"/>
      <c r="ACO54" s="127"/>
      <c r="ACP54" s="127"/>
      <c r="ACQ54" s="127"/>
      <c r="ACR54" s="127"/>
      <c r="ACS54" s="127"/>
      <c r="ACT54" s="127"/>
      <c r="ACU54" s="127"/>
      <c r="ACV54" s="127"/>
      <c r="ACW54" s="127"/>
      <c r="ACX54" s="127"/>
      <c r="ACY54" s="127"/>
      <c r="ACZ54" s="127"/>
      <c r="ADA54" s="127"/>
      <c r="ADB54" s="127"/>
      <c r="ADC54" s="127"/>
      <c r="ADD54" s="127"/>
      <c r="ADE54" s="127"/>
      <c r="ADF54" s="127"/>
      <c r="ADG54" s="127"/>
      <c r="ADH54" s="127"/>
      <c r="ADI54" s="127"/>
      <c r="ADJ54" s="127"/>
      <c r="ADK54" s="127"/>
      <c r="ADL54" s="127"/>
      <c r="ADM54" s="127"/>
      <c r="ADN54" s="127"/>
      <c r="ADO54" s="127"/>
      <c r="ADP54" s="127"/>
      <c r="ADQ54" s="127"/>
      <c r="ADR54" s="127"/>
      <c r="ADS54" s="127"/>
      <c r="ADT54" s="127"/>
      <c r="ADU54" s="127"/>
      <c r="ADV54" s="127"/>
      <c r="ADW54" s="127"/>
      <c r="ADX54" s="127"/>
      <c r="ADY54" s="127"/>
      <c r="ADZ54" s="127"/>
      <c r="AEA54" s="127"/>
      <c r="AEB54" s="127"/>
      <c r="AEC54" s="127"/>
      <c r="AED54" s="127"/>
      <c r="AEE54" s="127"/>
      <c r="AEF54" s="127"/>
      <c r="AEG54" s="127"/>
      <c r="AEH54" s="127"/>
      <c r="AEI54" s="127"/>
      <c r="AEJ54" s="127"/>
      <c r="AEK54" s="127"/>
      <c r="AEL54" s="127"/>
      <c r="AEM54" s="127"/>
      <c r="AEN54" s="127"/>
      <c r="AEO54" s="127"/>
      <c r="AEP54" s="127"/>
      <c r="AEQ54" s="127"/>
      <c r="AER54" s="127"/>
      <c r="AES54" s="127"/>
      <c r="AET54" s="127"/>
      <c r="AEU54" s="127"/>
      <c r="AEV54" s="127"/>
      <c r="AEW54" s="127"/>
      <c r="AEX54" s="127"/>
      <c r="AEY54" s="127"/>
      <c r="AEZ54" s="127"/>
      <c r="AFA54" s="127"/>
      <c r="AFB54" s="127"/>
      <c r="AFC54" s="127"/>
      <c r="AFD54" s="127"/>
      <c r="AFE54" s="127"/>
      <c r="AFF54" s="127"/>
      <c r="AFG54" s="127"/>
      <c r="AFH54" s="127"/>
      <c r="AFI54" s="127"/>
      <c r="AFJ54" s="127"/>
      <c r="AFK54" s="127"/>
      <c r="AFL54" s="127"/>
      <c r="AFM54" s="127"/>
      <c r="AFN54" s="127"/>
      <c r="AFO54" s="127"/>
      <c r="AFP54" s="127"/>
      <c r="AFQ54" s="127"/>
      <c r="AFR54" s="127"/>
      <c r="AFS54" s="127"/>
      <c r="AFT54" s="127"/>
      <c r="AFU54" s="127"/>
      <c r="AFV54" s="127"/>
      <c r="AFW54" s="127"/>
      <c r="AFX54" s="127"/>
      <c r="AFY54" s="127"/>
      <c r="AFZ54" s="127"/>
      <c r="AGA54" s="127"/>
      <c r="AGB54" s="127"/>
      <c r="AGC54" s="127"/>
      <c r="AGD54" s="127"/>
      <c r="AGE54" s="127"/>
      <c r="AGF54" s="127"/>
      <c r="AGG54" s="127"/>
      <c r="AGH54" s="127"/>
      <c r="AGI54" s="127"/>
      <c r="AGJ54" s="127"/>
      <c r="AGK54" s="127"/>
      <c r="AGL54" s="127"/>
      <c r="AGM54" s="127"/>
      <c r="AGN54" s="127"/>
      <c r="AGO54" s="127"/>
      <c r="AGP54" s="127"/>
      <c r="AGQ54" s="127"/>
      <c r="AGR54" s="127"/>
      <c r="AGS54" s="127"/>
      <c r="AGT54" s="127"/>
      <c r="AGU54" s="127"/>
      <c r="AGV54" s="127"/>
      <c r="AGW54" s="127"/>
      <c r="AGX54" s="127"/>
      <c r="AGY54" s="127"/>
      <c r="AGZ54" s="127"/>
      <c r="AHA54" s="127"/>
      <c r="AHB54" s="127"/>
      <c r="AHC54" s="127"/>
      <c r="AHD54" s="127"/>
      <c r="AHE54" s="127"/>
      <c r="AHF54" s="127"/>
      <c r="AHG54" s="127"/>
      <c r="AHH54" s="127"/>
      <c r="AHI54" s="127"/>
      <c r="AHJ54" s="127"/>
      <c r="AHK54" s="127"/>
      <c r="AHL54" s="127"/>
      <c r="AHM54" s="127"/>
      <c r="AHN54" s="127"/>
      <c r="AHO54" s="127"/>
      <c r="AHP54" s="127"/>
      <c r="AHQ54" s="127"/>
      <c r="AHR54" s="127"/>
      <c r="AHS54" s="127"/>
      <c r="AHT54" s="127"/>
      <c r="AHU54" s="127"/>
      <c r="AHV54" s="127"/>
      <c r="AHW54" s="127"/>
      <c r="AHX54" s="127"/>
      <c r="AHY54" s="127"/>
      <c r="AHZ54" s="127"/>
      <c r="AIA54" s="127"/>
      <c r="AIB54" s="127"/>
      <c r="AIC54" s="127"/>
      <c r="AID54" s="127"/>
      <c r="AIE54" s="127"/>
      <c r="AIF54" s="127"/>
      <c r="AIG54" s="127"/>
      <c r="AIH54" s="127"/>
      <c r="AII54" s="127"/>
      <c r="AIJ54" s="127"/>
      <c r="AIK54" s="127"/>
      <c r="AIL54" s="127"/>
      <c r="AIM54" s="127"/>
      <c r="AIN54" s="127"/>
      <c r="AIO54" s="127"/>
      <c r="AIP54" s="127"/>
      <c r="AIQ54" s="127"/>
      <c r="AIR54" s="127"/>
      <c r="AIS54" s="127"/>
      <c r="AIT54" s="127"/>
      <c r="AIU54" s="127"/>
      <c r="AIV54" s="127"/>
      <c r="AIW54" s="127"/>
      <c r="AIX54" s="127"/>
      <c r="AIY54" s="127"/>
      <c r="AIZ54" s="127"/>
      <c r="AJA54" s="127"/>
      <c r="AJB54" s="127"/>
      <c r="AJC54" s="127"/>
      <c r="AJD54" s="127"/>
      <c r="AJE54" s="127"/>
      <c r="AJF54" s="127"/>
      <c r="AJG54" s="127"/>
      <c r="AJH54" s="127"/>
      <c r="AJI54" s="127"/>
      <c r="AJJ54" s="127"/>
      <c r="AJK54" s="127"/>
      <c r="AJL54" s="127"/>
      <c r="AJM54" s="127"/>
      <c r="AJN54" s="127"/>
      <c r="AJO54" s="127"/>
      <c r="AJP54" s="127"/>
      <c r="AJQ54" s="127"/>
      <c r="AJR54" s="127"/>
      <c r="AJS54" s="127"/>
      <c r="AJT54" s="127"/>
      <c r="AJU54" s="127"/>
      <c r="AJV54" s="127"/>
      <c r="AJW54" s="127"/>
      <c r="AJX54" s="127"/>
      <c r="AJY54" s="127"/>
      <c r="AJZ54" s="127"/>
      <c r="AKA54" s="127"/>
      <c r="AKB54" s="127"/>
      <c r="AKC54" s="127"/>
      <c r="AKD54" s="127"/>
      <c r="AKE54" s="127"/>
      <c r="AKF54" s="127"/>
      <c r="AKG54" s="127"/>
      <c r="AKH54" s="127"/>
      <c r="AKI54" s="127"/>
      <c r="AKJ54" s="127"/>
      <c r="AKK54" s="127"/>
      <c r="AKL54" s="127"/>
      <c r="AKM54" s="127"/>
      <c r="AKN54" s="127"/>
      <c r="AKO54" s="127"/>
      <c r="AKP54" s="127"/>
      <c r="AKQ54" s="127"/>
      <c r="AKR54" s="127"/>
      <c r="AKS54" s="127"/>
      <c r="AKT54" s="127"/>
      <c r="AKU54" s="127"/>
      <c r="AKV54" s="127"/>
      <c r="AKW54" s="127"/>
      <c r="AKX54" s="127"/>
      <c r="AKY54" s="127"/>
      <c r="AKZ54" s="127"/>
      <c r="ALA54" s="127"/>
      <c r="ALB54" s="127"/>
      <c r="ALC54" s="127"/>
      <c r="ALD54" s="127"/>
      <c r="ALE54" s="127"/>
      <c r="ALF54" s="127"/>
      <c r="ALG54" s="127"/>
      <c r="ALH54" s="127"/>
      <c r="ALI54" s="127"/>
      <c r="ALJ54" s="127"/>
      <c r="ALK54" s="127"/>
      <c r="ALL54" s="127"/>
      <c r="ALM54" s="127"/>
      <c r="ALN54" s="127"/>
      <c r="ALO54" s="127"/>
      <c r="ALP54" s="127"/>
      <c r="ALQ54" s="127"/>
      <c r="ALR54" s="127"/>
      <c r="ALS54" s="127"/>
      <c r="ALT54" s="127"/>
      <c r="ALU54" s="127"/>
      <c r="ALV54" s="127"/>
      <c r="ALW54" s="127"/>
      <c r="ALX54" s="127"/>
      <c r="ALY54" s="127"/>
      <c r="ALZ54" s="127"/>
      <c r="AMA54" s="127"/>
      <c r="AMB54" s="127"/>
      <c r="AMC54" s="127"/>
      <c r="AMD54" s="127"/>
      <c r="AME54" s="127"/>
      <c r="AMF54" s="127"/>
      <c r="AMG54" s="127"/>
      <c r="AMH54" s="127"/>
      <c r="AMI54" s="127"/>
      <c r="AMJ54" s="127"/>
      <c r="AMK54" s="127"/>
      <c r="AML54" s="127"/>
      <c r="AMM54" s="127"/>
      <c r="AMN54" s="127"/>
      <c r="AMO54" s="127"/>
      <c r="AMP54" s="127"/>
      <c r="AMQ54" s="127"/>
      <c r="AMR54" s="127"/>
      <c r="AMS54" s="127"/>
      <c r="AMT54" s="127"/>
      <c r="AMU54" s="127"/>
      <c r="AMV54" s="127"/>
      <c r="AMW54" s="127"/>
      <c r="AMX54" s="127"/>
      <c r="AMY54" s="127"/>
      <c r="AMZ54" s="127"/>
      <c r="ANA54" s="127"/>
      <c r="ANB54" s="127"/>
      <c r="ANC54" s="127"/>
      <c r="AND54" s="127"/>
      <c r="ANE54" s="127"/>
      <c r="ANF54" s="127"/>
      <c r="ANG54" s="127"/>
      <c r="ANH54" s="127"/>
      <c r="ANI54" s="127"/>
      <c r="ANJ54" s="127"/>
      <c r="ANK54" s="127"/>
      <c r="ANL54" s="127"/>
      <c r="ANM54" s="127"/>
      <c r="ANN54" s="127"/>
      <c r="ANO54" s="127"/>
      <c r="ANP54" s="127"/>
      <c r="ANQ54" s="127"/>
      <c r="ANR54" s="127"/>
      <c r="ANS54" s="127"/>
      <c r="ANT54" s="127"/>
      <c r="ANU54" s="127"/>
      <c r="ANV54" s="127"/>
      <c r="ANW54" s="127"/>
      <c r="ANX54" s="127"/>
      <c r="ANY54" s="127"/>
      <c r="ANZ54" s="127"/>
      <c r="AOA54" s="127"/>
      <c r="AOB54" s="127"/>
      <c r="AOC54" s="127"/>
      <c r="AOD54" s="127"/>
      <c r="AOE54" s="127"/>
      <c r="AOF54" s="127"/>
      <c r="AOG54" s="127"/>
      <c r="AOH54" s="127"/>
      <c r="AOI54" s="127"/>
      <c r="AOJ54" s="127"/>
      <c r="AOK54" s="127"/>
      <c r="AOL54" s="127"/>
      <c r="AOM54" s="127"/>
      <c r="AON54" s="127"/>
      <c r="AOO54" s="127"/>
      <c r="AOP54" s="127"/>
      <c r="AOQ54" s="127"/>
      <c r="AOR54" s="127"/>
      <c r="AOS54" s="127"/>
      <c r="AOT54" s="127"/>
      <c r="AOU54" s="127"/>
      <c r="AOV54" s="127"/>
      <c r="AOW54" s="127"/>
      <c r="AOX54" s="127"/>
      <c r="AOY54" s="127"/>
      <c r="AOZ54" s="127"/>
      <c r="APA54" s="127"/>
      <c r="APB54" s="127"/>
      <c r="APC54" s="127"/>
      <c r="APD54" s="127"/>
      <c r="APE54" s="127"/>
      <c r="APF54" s="127"/>
      <c r="APG54" s="127"/>
      <c r="APH54" s="127"/>
      <c r="API54" s="127"/>
      <c r="APJ54" s="127"/>
      <c r="APK54" s="127"/>
      <c r="APL54" s="127"/>
      <c r="APM54" s="127"/>
      <c r="APN54" s="127"/>
      <c r="APO54" s="127"/>
      <c r="APP54" s="127"/>
      <c r="APQ54" s="127"/>
      <c r="APR54" s="127"/>
      <c r="APS54" s="127"/>
      <c r="APT54" s="127"/>
      <c r="APU54" s="127"/>
      <c r="APV54" s="127"/>
      <c r="APW54" s="127"/>
      <c r="APX54" s="127"/>
      <c r="APY54" s="127"/>
      <c r="APZ54" s="127"/>
      <c r="AQA54" s="127"/>
      <c r="AQB54" s="127"/>
      <c r="AQC54" s="127"/>
      <c r="AQD54" s="127"/>
      <c r="AQE54" s="127"/>
      <c r="AQF54" s="127"/>
      <c r="AQG54" s="127"/>
      <c r="AQH54" s="127"/>
      <c r="AQI54" s="127"/>
      <c r="AQJ54" s="127"/>
      <c r="AQK54" s="127"/>
      <c r="AQL54" s="127"/>
      <c r="AQM54" s="127"/>
      <c r="AQN54" s="127"/>
      <c r="AQO54" s="127"/>
      <c r="AQP54" s="127"/>
      <c r="AQQ54" s="127"/>
      <c r="AQR54" s="127"/>
      <c r="AQS54" s="127"/>
      <c r="AQT54" s="127"/>
      <c r="AQU54" s="127"/>
      <c r="AQV54" s="127"/>
      <c r="AQW54" s="127"/>
      <c r="AQX54" s="127"/>
      <c r="AQY54" s="127"/>
      <c r="AQZ54" s="127"/>
      <c r="ARA54" s="127"/>
      <c r="ARB54" s="127"/>
      <c r="ARC54" s="127"/>
      <c r="ARD54" s="127"/>
      <c r="ARE54" s="127"/>
      <c r="ARF54" s="127"/>
      <c r="ARG54" s="127"/>
      <c r="ARH54" s="127"/>
      <c r="ARI54" s="127"/>
      <c r="ARJ54" s="127"/>
      <c r="ARK54" s="127"/>
      <c r="ARL54" s="127"/>
      <c r="ARM54" s="127"/>
      <c r="ARN54" s="127"/>
      <c r="ARO54" s="127"/>
      <c r="ARP54" s="127"/>
      <c r="ARQ54" s="127"/>
      <c r="ARR54" s="127"/>
      <c r="ARS54" s="127"/>
      <c r="ART54" s="127"/>
      <c r="ARU54" s="127"/>
      <c r="ARV54" s="127"/>
      <c r="ARW54" s="127"/>
      <c r="ARX54" s="127"/>
      <c r="ARY54" s="127"/>
      <c r="ARZ54" s="127"/>
      <c r="ASA54" s="127"/>
      <c r="ASB54" s="127"/>
      <c r="ASC54" s="127"/>
      <c r="ASD54" s="127"/>
      <c r="ASE54" s="127"/>
      <c r="ASF54" s="127"/>
      <c r="ASG54" s="127"/>
      <c r="ASH54" s="127"/>
      <c r="ASI54" s="127"/>
      <c r="ASJ54" s="127"/>
      <c r="ASK54" s="127"/>
      <c r="ASL54" s="127"/>
      <c r="ASM54" s="127"/>
      <c r="ASN54" s="127"/>
      <c r="ASO54" s="127"/>
      <c r="ASP54" s="127"/>
      <c r="ASQ54" s="127"/>
      <c r="ASR54" s="127"/>
      <c r="ASS54" s="127"/>
      <c r="AST54" s="127"/>
      <c r="ASU54" s="127"/>
      <c r="ASV54" s="127"/>
      <c r="ASW54" s="127"/>
      <c r="ASX54" s="127"/>
      <c r="ASY54" s="127"/>
      <c r="ASZ54" s="127"/>
      <c r="ATA54" s="127"/>
      <c r="ATB54" s="127"/>
      <c r="ATC54" s="127"/>
      <c r="ATD54" s="127"/>
      <c r="ATE54" s="127"/>
      <c r="ATF54" s="127"/>
      <c r="ATG54" s="127"/>
      <c r="ATH54" s="127"/>
      <c r="ATI54" s="127"/>
      <c r="ATJ54" s="127"/>
      <c r="ATK54" s="127"/>
      <c r="ATL54" s="127"/>
      <c r="ATM54" s="127"/>
      <c r="ATN54" s="127"/>
      <c r="ATO54" s="127"/>
      <c r="ATP54" s="127"/>
      <c r="ATQ54" s="127"/>
      <c r="ATR54" s="127"/>
      <c r="ATS54" s="127"/>
      <c r="ATT54" s="127"/>
      <c r="ATU54" s="127"/>
      <c r="ATV54" s="127"/>
      <c r="ATW54" s="127"/>
      <c r="ATX54" s="127"/>
      <c r="ATY54" s="127"/>
      <c r="ATZ54" s="127"/>
      <c r="AUA54" s="127"/>
      <c r="AUB54" s="127"/>
      <c r="AUC54" s="127"/>
      <c r="AUD54" s="127"/>
      <c r="AUE54" s="127"/>
      <c r="AUF54" s="127"/>
      <c r="AUG54" s="127"/>
      <c r="AUH54" s="127"/>
      <c r="AUI54" s="127"/>
      <c r="AUJ54" s="127"/>
      <c r="AUK54" s="127"/>
      <c r="AUL54" s="127"/>
      <c r="AUM54" s="127"/>
      <c r="AUN54" s="127"/>
      <c r="AUO54" s="127"/>
      <c r="AUP54" s="127"/>
      <c r="AUQ54" s="127"/>
      <c r="AUR54" s="127"/>
      <c r="AUS54" s="127"/>
      <c r="AUT54" s="127"/>
      <c r="AUU54" s="127"/>
      <c r="AUV54" s="127"/>
      <c r="AUW54" s="127"/>
      <c r="AUX54" s="127"/>
      <c r="AUY54" s="127"/>
      <c r="AUZ54" s="127"/>
      <c r="AVA54" s="127"/>
      <c r="AVB54" s="127"/>
      <c r="AVC54" s="127"/>
      <c r="AVD54" s="127"/>
      <c r="AVE54" s="127"/>
      <c r="AVF54" s="127"/>
      <c r="AVG54" s="127"/>
      <c r="AVH54" s="127"/>
      <c r="AVI54" s="127"/>
      <c r="AVJ54" s="127"/>
      <c r="AVK54" s="127"/>
      <c r="AVL54" s="127"/>
      <c r="AVM54" s="127"/>
      <c r="AVN54" s="127"/>
      <c r="AVO54" s="127"/>
      <c r="AVP54" s="127"/>
      <c r="AVQ54" s="127"/>
      <c r="AVR54" s="127"/>
      <c r="AVS54" s="127"/>
      <c r="AVT54" s="127"/>
      <c r="AVU54" s="127"/>
      <c r="AVV54" s="127"/>
      <c r="AVW54" s="127"/>
      <c r="AVX54" s="127"/>
      <c r="AVY54" s="127"/>
      <c r="AVZ54" s="127"/>
      <c r="AWA54" s="127"/>
      <c r="AWB54" s="127"/>
      <c r="AWC54" s="127"/>
      <c r="AWD54" s="127"/>
      <c r="AWE54" s="127"/>
      <c r="AWF54" s="127"/>
      <c r="AWG54" s="127"/>
      <c r="AWH54" s="127"/>
      <c r="AWI54" s="127"/>
      <c r="AWJ54" s="127"/>
      <c r="AWK54" s="127"/>
      <c r="AWL54" s="127"/>
      <c r="AWM54" s="127"/>
      <c r="AWN54" s="127"/>
      <c r="AWO54" s="127"/>
      <c r="AWP54" s="127"/>
      <c r="AWQ54" s="127"/>
      <c r="AWR54" s="127"/>
      <c r="AWS54" s="127"/>
      <c r="AWT54" s="127"/>
      <c r="AWU54" s="127"/>
      <c r="AWV54" s="127"/>
      <c r="AWW54" s="127"/>
      <c r="AWX54" s="127"/>
      <c r="AWY54" s="127"/>
      <c r="AWZ54" s="127"/>
      <c r="AXA54" s="127"/>
      <c r="AXB54" s="127"/>
      <c r="AXC54" s="127"/>
      <c r="AXD54" s="127"/>
      <c r="AXE54" s="127"/>
      <c r="AXF54" s="127"/>
      <c r="AXG54" s="127"/>
      <c r="AXH54" s="127"/>
      <c r="AXI54" s="127"/>
      <c r="AXJ54" s="127"/>
      <c r="AXK54" s="127"/>
      <c r="AXL54" s="127"/>
      <c r="AXM54" s="127"/>
      <c r="AXN54" s="127"/>
      <c r="AXO54" s="127"/>
      <c r="AXP54" s="127"/>
      <c r="AXQ54" s="127"/>
      <c r="AXR54" s="127"/>
      <c r="AXS54" s="127"/>
      <c r="AXT54" s="127"/>
      <c r="AXU54" s="127"/>
      <c r="AXV54" s="127"/>
      <c r="AXW54" s="127"/>
      <c r="AXX54" s="127"/>
      <c r="AXY54" s="127"/>
      <c r="AXZ54" s="127"/>
      <c r="AYA54" s="127"/>
      <c r="AYB54" s="127"/>
      <c r="AYC54" s="127"/>
      <c r="AYD54" s="127"/>
      <c r="AYE54" s="127"/>
      <c r="AYF54" s="127"/>
      <c r="AYG54" s="127"/>
      <c r="AYH54" s="127"/>
      <c r="AYI54" s="127"/>
      <c r="AYJ54" s="127"/>
      <c r="AYK54" s="127"/>
      <c r="AYL54" s="127"/>
      <c r="AYM54" s="127"/>
      <c r="AYN54" s="127"/>
      <c r="AYO54" s="127"/>
      <c r="AYP54" s="127"/>
      <c r="AYQ54" s="127"/>
      <c r="AYR54" s="127"/>
      <c r="AYS54" s="127"/>
      <c r="AYT54" s="127"/>
      <c r="AYU54" s="127"/>
      <c r="AYV54" s="127"/>
      <c r="AYW54" s="127"/>
      <c r="AYX54" s="127"/>
      <c r="AYY54" s="127"/>
      <c r="AYZ54" s="127"/>
      <c r="AZA54" s="127"/>
      <c r="AZB54" s="127"/>
      <c r="AZC54" s="127"/>
      <c r="AZD54" s="127"/>
      <c r="AZE54" s="127"/>
      <c r="AZF54" s="127"/>
      <c r="AZG54" s="127"/>
      <c r="AZH54" s="127"/>
      <c r="AZI54" s="127"/>
      <c r="AZJ54" s="127"/>
      <c r="AZK54" s="127"/>
      <c r="AZL54" s="127"/>
      <c r="AZM54" s="127"/>
      <c r="AZN54" s="127"/>
      <c r="AZO54" s="127"/>
      <c r="AZP54" s="127"/>
      <c r="AZQ54" s="127"/>
      <c r="AZR54" s="127"/>
      <c r="AZS54" s="127"/>
      <c r="AZT54" s="127"/>
      <c r="AZU54" s="127"/>
      <c r="AZV54" s="127"/>
      <c r="AZW54" s="127"/>
      <c r="AZX54" s="127"/>
      <c r="AZY54" s="127"/>
      <c r="AZZ54" s="127"/>
      <c r="BAA54" s="127"/>
      <c r="BAB54" s="127"/>
      <c r="BAC54" s="127"/>
      <c r="BAD54" s="127"/>
      <c r="BAE54" s="127"/>
      <c r="BAF54" s="127"/>
      <c r="BAG54" s="127"/>
      <c r="BAH54" s="127"/>
      <c r="BAI54" s="127"/>
      <c r="BAJ54" s="127"/>
      <c r="BAK54" s="127"/>
      <c r="BAL54" s="127"/>
      <c r="BAM54" s="127"/>
      <c r="BAN54" s="127"/>
      <c r="BAO54" s="127"/>
      <c r="BAP54" s="127"/>
      <c r="BAQ54" s="127"/>
      <c r="BAR54" s="127"/>
      <c r="BAS54" s="127"/>
      <c r="BAT54" s="127"/>
      <c r="BAU54" s="127"/>
      <c r="BAV54" s="127"/>
      <c r="BAW54" s="127"/>
      <c r="BAX54" s="127"/>
      <c r="BAY54" s="127"/>
      <c r="BAZ54" s="127"/>
      <c r="BBA54" s="127"/>
      <c r="BBB54" s="127"/>
      <c r="BBC54" s="127"/>
      <c r="BBD54" s="127"/>
      <c r="BBE54" s="127"/>
      <c r="BBF54" s="127"/>
      <c r="BBG54" s="127"/>
      <c r="BBH54" s="127"/>
      <c r="BBI54" s="127"/>
      <c r="BBJ54" s="127"/>
      <c r="BBK54" s="127"/>
      <c r="BBL54" s="127"/>
      <c r="BBM54" s="127"/>
      <c r="BBN54" s="127"/>
      <c r="BBO54" s="127"/>
      <c r="BBP54" s="127"/>
      <c r="BBQ54" s="127"/>
      <c r="BBR54" s="127"/>
      <c r="BBS54" s="127"/>
      <c r="BBT54" s="127"/>
      <c r="BBU54" s="127"/>
      <c r="BBV54" s="127"/>
      <c r="BBW54" s="127"/>
      <c r="BBX54" s="127"/>
      <c r="BBY54" s="127"/>
      <c r="BBZ54" s="127"/>
      <c r="BCA54" s="127"/>
      <c r="BCB54" s="127"/>
      <c r="BCC54" s="127"/>
      <c r="BCD54" s="127"/>
      <c r="BCE54" s="127"/>
      <c r="BCF54" s="127"/>
      <c r="BCG54" s="127"/>
      <c r="BCH54" s="127"/>
      <c r="BCI54" s="127"/>
      <c r="BCJ54" s="127"/>
      <c r="BCK54" s="127"/>
      <c r="BCL54" s="127"/>
      <c r="BCM54" s="127"/>
      <c r="BCN54" s="127"/>
      <c r="BCO54" s="127"/>
      <c r="BCP54" s="127"/>
      <c r="BCQ54" s="127"/>
      <c r="BCR54" s="127"/>
      <c r="BCS54" s="127"/>
      <c r="BCT54" s="127"/>
      <c r="BCU54" s="127"/>
      <c r="BCV54" s="127"/>
      <c r="BCW54" s="127"/>
      <c r="BCX54" s="127"/>
      <c r="BCY54" s="127"/>
      <c r="BCZ54" s="127"/>
      <c r="BDA54" s="127"/>
      <c r="BDB54" s="127"/>
      <c r="BDC54" s="127"/>
      <c r="BDD54" s="127"/>
      <c r="BDE54" s="127"/>
      <c r="BDF54" s="127"/>
      <c r="BDG54" s="127"/>
      <c r="BDH54" s="127"/>
      <c r="BDI54" s="127"/>
      <c r="BDJ54" s="127"/>
      <c r="BDK54" s="127"/>
      <c r="BDL54" s="127"/>
      <c r="BDM54" s="127"/>
      <c r="BDN54" s="127"/>
      <c r="BDO54" s="127"/>
      <c r="BDP54" s="127"/>
      <c r="BDQ54" s="127"/>
      <c r="BDR54" s="127"/>
      <c r="BDS54" s="127"/>
      <c r="BDT54" s="127"/>
      <c r="BDU54" s="127"/>
      <c r="BDV54" s="127"/>
      <c r="BDW54" s="127"/>
      <c r="BDX54" s="127"/>
      <c r="BDY54" s="127"/>
      <c r="BDZ54" s="127"/>
      <c r="BEA54" s="127"/>
      <c r="BEB54" s="127"/>
      <c r="BEC54" s="127"/>
      <c r="BED54" s="127"/>
      <c r="BEE54" s="127"/>
      <c r="BEF54" s="127"/>
      <c r="BEG54" s="127"/>
      <c r="BEH54" s="127"/>
      <c r="BEI54" s="127"/>
      <c r="BEJ54" s="127"/>
      <c r="BEK54" s="127"/>
      <c r="BEL54" s="127"/>
      <c r="BEM54" s="127"/>
      <c r="BEN54" s="127"/>
      <c r="BEO54" s="127"/>
      <c r="BEP54" s="127"/>
      <c r="BEQ54" s="127"/>
      <c r="BER54" s="127"/>
      <c r="BES54" s="127"/>
      <c r="BET54" s="127"/>
      <c r="BEU54" s="127"/>
      <c r="BEV54" s="127"/>
      <c r="BEW54" s="127"/>
      <c r="BEX54" s="127"/>
      <c r="BEY54" s="127"/>
      <c r="BEZ54" s="127"/>
      <c r="BFA54" s="127"/>
      <c r="BFB54" s="127"/>
      <c r="BFC54" s="127"/>
      <c r="BFD54" s="127"/>
      <c r="BFE54" s="127"/>
      <c r="BFF54" s="127"/>
      <c r="BFG54" s="127"/>
      <c r="BFH54" s="127"/>
      <c r="BFI54" s="127"/>
      <c r="BFJ54" s="127"/>
      <c r="BFK54" s="127"/>
      <c r="BFL54" s="127"/>
      <c r="BFM54" s="127"/>
      <c r="BFN54" s="127"/>
      <c r="BFO54" s="127"/>
      <c r="BFP54" s="127"/>
      <c r="BFQ54" s="127"/>
      <c r="BFR54" s="127"/>
      <c r="BFS54" s="127"/>
      <c r="BFT54" s="127"/>
      <c r="BFU54" s="127"/>
      <c r="BFV54" s="127"/>
      <c r="BFW54" s="127"/>
      <c r="BFX54" s="127"/>
      <c r="BFY54" s="127"/>
      <c r="BFZ54" s="127"/>
      <c r="BGA54" s="127"/>
      <c r="BGB54" s="127"/>
      <c r="BGC54" s="127"/>
      <c r="BGD54" s="127"/>
      <c r="BGE54" s="127"/>
      <c r="BGF54" s="127"/>
      <c r="BGG54" s="127"/>
      <c r="BGH54" s="127"/>
      <c r="BGI54" s="127"/>
      <c r="BGJ54" s="127"/>
      <c r="BGK54" s="127"/>
      <c r="BGL54" s="127"/>
      <c r="BGM54" s="127"/>
      <c r="BGN54" s="127"/>
      <c r="BGO54" s="127"/>
      <c r="BGP54" s="127"/>
      <c r="BGQ54" s="127"/>
      <c r="BGR54" s="127"/>
      <c r="BGS54" s="127"/>
      <c r="BGT54" s="127"/>
      <c r="BGU54" s="127"/>
      <c r="BGV54" s="127"/>
      <c r="BGW54" s="127"/>
      <c r="BGX54" s="127"/>
      <c r="BGY54" s="127"/>
      <c r="BGZ54" s="127"/>
      <c r="BHA54" s="127"/>
      <c r="BHB54" s="127"/>
      <c r="BHC54" s="127"/>
      <c r="BHD54" s="127"/>
      <c r="BHE54" s="127"/>
      <c r="BHF54" s="127"/>
      <c r="BHG54" s="127"/>
      <c r="BHH54" s="127"/>
      <c r="BHI54" s="127"/>
      <c r="BHJ54" s="127"/>
      <c r="BHK54" s="127"/>
      <c r="BHL54" s="127"/>
      <c r="BHM54" s="127"/>
      <c r="BHN54" s="127"/>
      <c r="BHO54" s="127"/>
      <c r="BHP54" s="127"/>
      <c r="BHQ54" s="127"/>
      <c r="BHR54" s="127"/>
      <c r="BHS54" s="127"/>
      <c r="BHT54" s="127"/>
      <c r="BHU54" s="127"/>
      <c r="BHV54" s="127"/>
      <c r="BHW54" s="127"/>
      <c r="BHX54" s="127"/>
      <c r="BHY54" s="127"/>
      <c r="BHZ54" s="127"/>
      <c r="BIA54" s="127"/>
      <c r="BIB54" s="127"/>
      <c r="BIC54" s="127"/>
      <c r="BID54" s="127"/>
      <c r="BIE54" s="127"/>
      <c r="BIF54" s="127"/>
      <c r="BIG54" s="127"/>
      <c r="BIH54" s="127"/>
      <c r="BII54" s="127"/>
      <c r="BIJ54" s="127"/>
      <c r="BIK54" s="127"/>
      <c r="BIL54" s="127"/>
      <c r="BIM54" s="127"/>
      <c r="BIN54" s="127"/>
      <c r="BIO54" s="127"/>
      <c r="BIP54" s="127"/>
      <c r="BIQ54" s="127"/>
      <c r="BIR54" s="127"/>
      <c r="BIS54" s="127"/>
      <c r="BIT54" s="127"/>
      <c r="BIU54" s="127"/>
      <c r="BIV54" s="127"/>
      <c r="BIW54" s="127"/>
      <c r="BIX54" s="127"/>
      <c r="BIY54" s="127"/>
      <c r="BIZ54" s="127"/>
      <c r="BJA54" s="127"/>
      <c r="BJB54" s="127"/>
      <c r="BJC54" s="127"/>
      <c r="BJD54" s="127"/>
      <c r="BJE54" s="127"/>
      <c r="BJF54" s="127"/>
      <c r="BJG54" s="127"/>
      <c r="BJH54" s="127"/>
      <c r="BJI54" s="127"/>
      <c r="BJJ54" s="127"/>
      <c r="BJK54" s="127"/>
      <c r="BJL54" s="127"/>
      <c r="BJM54" s="127"/>
      <c r="BJN54" s="127"/>
      <c r="BJO54" s="127"/>
      <c r="BJP54" s="127"/>
      <c r="BJQ54" s="127"/>
      <c r="BJR54" s="127"/>
      <c r="BJS54" s="127"/>
      <c r="BJT54" s="127"/>
      <c r="BJU54" s="127"/>
      <c r="BJV54" s="127"/>
      <c r="BJW54" s="127"/>
      <c r="BJX54" s="127"/>
      <c r="BJY54" s="127"/>
      <c r="BJZ54" s="127"/>
      <c r="BKA54" s="127"/>
      <c r="BKB54" s="127"/>
      <c r="BKC54" s="127"/>
      <c r="BKD54" s="127"/>
      <c r="BKE54" s="127"/>
      <c r="BKF54" s="127"/>
      <c r="BKG54" s="127"/>
      <c r="BKH54" s="127"/>
      <c r="BKI54" s="127"/>
      <c r="BKJ54" s="127"/>
      <c r="BKK54" s="127"/>
      <c r="BKL54" s="127"/>
      <c r="BKM54" s="127"/>
      <c r="BKN54" s="127"/>
      <c r="BKO54" s="127"/>
      <c r="BKP54" s="127"/>
      <c r="BKQ54" s="127"/>
      <c r="BKR54" s="127"/>
      <c r="BKS54" s="127"/>
      <c r="BKT54" s="127"/>
      <c r="BKU54" s="127"/>
      <c r="BKV54" s="127"/>
      <c r="BKW54" s="127"/>
      <c r="BKX54" s="127"/>
      <c r="BKY54" s="127"/>
      <c r="BKZ54" s="127"/>
      <c r="BLA54" s="127"/>
      <c r="BLB54" s="127"/>
      <c r="BLC54" s="127"/>
      <c r="BLD54" s="127"/>
      <c r="BLE54" s="127"/>
      <c r="BLF54" s="127"/>
      <c r="BLG54" s="127"/>
      <c r="BLH54" s="127"/>
      <c r="BLI54" s="127"/>
      <c r="BLJ54" s="127"/>
      <c r="BLK54" s="127"/>
      <c r="BLL54" s="127"/>
      <c r="BLM54" s="127"/>
      <c r="BLN54" s="127"/>
      <c r="BLO54" s="127"/>
      <c r="BLP54" s="127"/>
      <c r="BLQ54" s="127"/>
      <c r="BLR54" s="127"/>
      <c r="BLS54" s="127"/>
      <c r="BLT54" s="127"/>
      <c r="BLU54" s="127"/>
      <c r="BLV54" s="127"/>
      <c r="BLW54" s="127"/>
      <c r="BLX54" s="127"/>
      <c r="BLY54" s="127"/>
      <c r="BLZ54" s="127"/>
      <c r="BMA54" s="127"/>
      <c r="BMB54" s="127"/>
      <c r="BMC54" s="127"/>
      <c r="BMD54" s="127"/>
      <c r="BME54" s="127"/>
      <c r="BMF54" s="127"/>
      <c r="BMG54" s="127"/>
      <c r="BMH54" s="127"/>
      <c r="BMI54" s="127"/>
      <c r="BMJ54" s="127"/>
      <c r="BMK54" s="127"/>
      <c r="BML54" s="127"/>
      <c r="BMM54" s="127"/>
      <c r="BMN54" s="127"/>
      <c r="BMO54" s="127"/>
      <c r="BMP54" s="127"/>
      <c r="BMQ54" s="127"/>
      <c r="BMR54" s="127"/>
      <c r="BMS54" s="127"/>
      <c r="BMT54" s="127"/>
      <c r="BMU54" s="127"/>
      <c r="BMV54" s="127"/>
      <c r="BMW54" s="127"/>
      <c r="BMX54" s="127"/>
      <c r="BMY54" s="127"/>
      <c r="BMZ54" s="127"/>
      <c r="BNA54" s="127"/>
      <c r="BNB54" s="127"/>
      <c r="BNC54" s="127"/>
      <c r="BND54" s="127"/>
      <c r="BNE54" s="127"/>
      <c r="BNF54" s="127"/>
      <c r="BNG54" s="127"/>
      <c r="BNH54" s="127"/>
      <c r="BNI54" s="127"/>
      <c r="BNJ54" s="127"/>
      <c r="BNK54" s="127"/>
      <c r="BNL54" s="127"/>
      <c r="BNM54" s="127"/>
      <c r="BNN54" s="127"/>
      <c r="BNO54" s="127"/>
      <c r="BNP54" s="127"/>
      <c r="BNQ54" s="127"/>
      <c r="BNR54" s="127"/>
      <c r="BNS54" s="127"/>
      <c r="BNT54" s="127"/>
      <c r="BNU54" s="127"/>
      <c r="BNV54" s="127"/>
      <c r="BNW54" s="127"/>
      <c r="BNX54" s="127"/>
      <c r="BNY54" s="127"/>
      <c r="BNZ54" s="127"/>
      <c r="BOA54" s="127"/>
      <c r="BOB54" s="127"/>
      <c r="BOC54" s="127"/>
      <c r="BOD54" s="127"/>
      <c r="BOE54" s="127"/>
      <c r="BOF54" s="127"/>
      <c r="BOG54" s="127"/>
      <c r="BOH54" s="127"/>
      <c r="BOI54" s="127"/>
      <c r="BOJ54" s="127"/>
      <c r="BOK54" s="127"/>
      <c r="BOL54" s="127"/>
      <c r="BOM54" s="127"/>
      <c r="BON54" s="127"/>
      <c r="BOO54" s="127"/>
      <c r="BOP54" s="127"/>
      <c r="BOQ54" s="127"/>
      <c r="BOR54" s="127"/>
      <c r="BOS54" s="127"/>
      <c r="BOT54" s="127"/>
      <c r="BOU54" s="127"/>
      <c r="BOV54" s="127"/>
      <c r="BOW54" s="127"/>
      <c r="BOX54" s="127"/>
      <c r="BOY54" s="127"/>
      <c r="BOZ54" s="127"/>
      <c r="BPA54" s="127"/>
      <c r="BPB54" s="127"/>
      <c r="BPC54" s="127"/>
      <c r="BPD54" s="127"/>
      <c r="BPE54" s="127"/>
      <c r="BPF54" s="127"/>
      <c r="BPG54" s="127"/>
      <c r="BPH54" s="127"/>
      <c r="BPI54" s="127"/>
      <c r="BPJ54" s="127"/>
      <c r="BPK54" s="127"/>
      <c r="BPL54" s="127"/>
      <c r="BPM54" s="127"/>
      <c r="BPN54" s="127"/>
      <c r="BPO54" s="127"/>
      <c r="BPP54" s="127"/>
      <c r="BPQ54" s="127"/>
      <c r="BPR54" s="127"/>
      <c r="BPS54" s="127"/>
      <c r="BPT54" s="127"/>
      <c r="BPU54" s="127"/>
      <c r="BPV54" s="127"/>
      <c r="BPW54" s="127"/>
      <c r="BPX54" s="127"/>
      <c r="BPY54" s="127"/>
      <c r="BPZ54" s="127"/>
      <c r="BQA54" s="127"/>
      <c r="BQB54" s="127"/>
      <c r="BQC54" s="127"/>
      <c r="BQD54" s="127"/>
      <c r="BQE54" s="127"/>
      <c r="BQF54" s="127"/>
      <c r="BQG54" s="127"/>
      <c r="BQH54" s="127"/>
      <c r="BQI54" s="127"/>
      <c r="BQJ54" s="127"/>
      <c r="BQK54" s="127"/>
      <c r="BQL54" s="127"/>
      <c r="BQM54" s="127"/>
      <c r="BQN54" s="127"/>
      <c r="BQO54" s="127"/>
      <c r="BQP54" s="127"/>
      <c r="BQQ54" s="127"/>
      <c r="BQR54" s="127"/>
      <c r="BQS54" s="127"/>
      <c r="BQT54" s="127"/>
      <c r="BQU54" s="127"/>
      <c r="BQV54" s="127"/>
      <c r="BQW54" s="127"/>
      <c r="BQX54" s="127"/>
      <c r="BQY54" s="127"/>
      <c r="BQZ54" s="127"/>
      <c r="BRA54" s="127"/>
      <c r="BRB54" s="127"/>
      <c r="BRC54" s="127"/>
      <c r="BRD54" s="127"/>
      <c r="BRE54" s="127"/>
      <c r="BRF54" s="127"/>
      <c r="BRG54" s="127"/>
      <c r="BRH54" s="127"/>
      <c r="BRI54" s="127"/>
      <c r="BRJ54" s="127"/>
      <c r="BRK54" s="127"/>
      <c r="BRL54" s="127"/>
      <c r="BRM54" s="127"/>
      <c r="BRN54" s="127"/>
      <c r="BRO54" s="127"/>
      <c r="BRP54" s="127"/>
      <c r="BRQ54" s="127"/>
      <c r="BRR54" s="127"/>
      <c r="BRS54" s="127"/>
      <c r="BRT54" s="127"/>
      <c r="BRU54" s="127"/>
      <c r="BRV54" s="127"/>
      <c r="BRW54" s="127"/>
      <c r="BRX54" s="127"/>
      <c r="BRY54" s="127"/>
      <c r="BRZ54" s="127"/>
      <c r="BSA54" s="127"/>
      <c r="BSB54" s="127"/>
      <c r="BSC54" s="127"/>
      <c r="BSD54" s="127"/>
      <c r="BSE54" s="127"/>
      <c r="BSF54" s="127"/>
      <c r="BSG54" s="127"/>
      <c r="BSH54" s="127"/>
      <c r="BSI54" s="127"/>
      <c r="BSJ54" s="127"/>
      <c r="BSK54" s="127"/>
      <c r="BSL54" s="127"/>
      <c r="BSM54" s="127"/>
      <c r="BSN54" s="127"/>
      <c r="BSO54" s="127"/>
      <c r="BSP54" s="127"/>
      <c r="BSQ54" s="127"/>
      <c r="BSR54" s="127"/>
      <c r="BSS54" s="127"/>
      <c r="BST54" s="127"/>
      <c r="BSU54" s="127"/>
      <c r="BSV54" s="127"/>
      <c r="BSW54" s="127"/>
      <c r="BSX54" s="127"/>
      <c r="BSY54" s="127"/>
      <c r="BSZ54" s="127"/>
      <c r="BTA54" s="127"/>
      <c r="BTB54" s="127"/>
      <c r="BTC54" s="127"/>
      <c r="BTD54" s="127"/>
      <c r="BTE54" s="127"/>
      <c r="BTF54" s="127"/>
      <c r="BTG54" s="127"/>
      <c r="BTH54" s="127"/>
      <c r="BTI54" s="127"/>
      <c r="BTJ54" s="127"/>
      <c r="BTK54" s="127"/>
      <c r="BTL54" s="127"/>
      <c r="BTM54" s="127"/>
      <c r="BTN54" s="127"/>
      <c r="BTO54" s="127"/>
      <c r="BTP54" s="127"/>
      <c r="BTQ54" s="127"/>
      <c r="BTR54" s="127"/>
      <c r="BTS54" s="127"/>
      <c r="BTT54" s="127"/>
      <c r="BTU54" s="127"/>
      <c r="BTV54" s="127"/>
      <c r="BTW54" s="127"/>
      <c r="BTX54" s="127"/>
      <c r="BTY54" s="127"/>
      <c r="BTZ54" s="127"/>
      <c r="BUA54" s="127"/>
      <c r="BUB54" s="127"/>
      <c r="BUC54" s="127"/>
      <c r="BUD54" s="127"/>
      <c r="BUE54" s="127"/>
      <c r="BUF54" s="127"/>
      <c r="BUG54" s="127"/>
      <c r="BUH54" s="127"/>
      <c r="BUI54" s="127"/>
      <c r="BUJ54" s="127"/>
      <c r="BUK54" s="127"/>
      <c r="BUL54" s="127"/>
      <c r="BUM54" s="127"/>
      <c r="BUN54" s="127"/>
      <c r="BUO54" s="127"/>
      <c r="BUP54" s="127"/>
      <c r="BUQ54" s="127"/>
      <c r="BUR54" s="127"/>
      <c r="BUS54" s="127"/>
      <c r="BUT54" s="127"/>
      <c r="BUU54" s="127"/>
      <c r="BUV54" s="127"/>
      <c r="BUW54" s="127"/>
      <c r="BUX54" s="127"/>
      <c r="BUY54" s="127"/>
      <c r="BUZ54" s="127"/>
      <c r="BVA54" s="127"/>
      <c r="BVB54" s="127"/>
      <c r="BVC54" s="127"/>
      <c r="BVD54" s="127"/>
      <c r="BVE54" s="127"/>
      <c r="BVF54" s="127"/>
      <c r="BVG54" s="127"/>
      <c r="BVH54" s="127"/>
      <c r="BVI54" s="127"/>
      <c r="BVJ54" s="127"/>
      <c r="BVK54" s="127"/>
      <c r="BVL54" s="127"/>
      <c r="BVM54" s="127"/>
      <c r="BVN54" s="127"/>
      <c r="BVO54" s="127"/>
      <c r="BVP54" s="127"/>
      <c r="BVQ54" s="127"/>
      <c r="BVR54" s="127"/>
      <c r="BVS54" s="127"/>
      <c r="BVT54" s="127"/>
      <c r="BVU54" s="127"/>
      <c r="BVV54" s="127"/>
      <c r="BVW54" s="127"/>
      <c r="BVX54" s="127"/>
      <c r="BVY54" s="127"/>
      <c r="BVZ54" s="127"/>
      <c r="BWA54" s="127"/>
      <c r="BWB54" s="127"/>
      <c r="BWC54" s="127"/>
      <c r="BWD54" s="127"/>
      <c r="BWE54" s="127"/>
      <c r="BWF54" s="127"/>
      <c r="BWG54" s="127"/>
      <c r="BWH54" s="127"/>
      <c r="BWI54" s="127"/>
      <c r="BWJ54" s="127"/>
      <c r="BWK54" s="127"/>
      <c r="BWL54" s="127"/>
      <c r="BWM54" s="127"/>
      <c r="BWN54" s="127"/>
      <c r="BWO54" s="127"/>
      <c r="BWP54" s="127"/>
      <c r="BWQ54" s="127"/>
      <c r="BWR54" s="127"/>
      <c r="BWS54" s="127"/>
      <c r="BWT54" s="127"/>
      <c r="BWU54" s="127"/>
      <c r="BWV54" s="127"/>
      <c r="BWW54" s="127"/>
      <c r="BWX54" s="127"/>
      <c r="BWY54" s="127"/>
      <c r="BWZ54" s="127"/>
      <c r="BXA54" s="127"/>
      <c r="BXB54" s="127"/>
      <c r="BXC54" s="127"/>
      <c r="BXD54" s="127"/>
      <c r="BXE54" s="127"/>
      <c r="BXF54" s="127"/>
      <c r="BXG54" s="127"/>
      <c r="BXH54" s="127"/>
      <c r="BXI54" s="127"/>
      <c r="BXJ54" s="127"/>
      <c r="BXK54" s="127"/>
      <c r="BXL54" s="127"/>
      <c r="BXM54" s="127"/>
      <c r="BXN54" s="127"/>
      <c r="BXO54" s="127"/>
      <c r="BXP54" s="127"/>
      <c r="BXQ54" s="127"/>
      <c r="BXR54" s="127"/>
      <c r="BXS54" s="127"/>
      <c r="BXT54" s="127"/>
      <c r="BXU54" s="127"/>
      <c r="BXV54" s="127"/>
      <c r="BXW54" s="127"/>
      <c r="BXX54" s="127"/>
      <c r="BXY54" s="127"/>
      <c r="BXZ54" s="127"/>
      <c r="BYA54" s="127"/>
      <c r="BYB54" s="127"/>
      <c r="BYC54" s="127"/>
      <c r="BYD54" s="127"/>
      <c r="BYE54" s="127"/>
      <c r="BYF54" s="127"/>
      <c r="BYG54" s="127"/>
      <c r="BYH54" s="127"/>
      <c r="BYI54" s="127"/>
      <c r="BYJ54" s="127"/>
      <c r="BYK54" s="127"/>
      <c r="BYL54" s="127"/>
      <c r="BYM54" s="127"/>
      <c r="BYN54" s="127"/>
      <c r="BYO54" s="127"/>
      <c r="BYP54" s="127"/>
      <c r="BYQ54" s="127"/>
      <c r="BYR54" s="127"/>
      <c r="BYS54" s="127"/>
      <c r="BYT54" s="127"/>
      <c r="BYU54" s="127"/>
      <c r="BYV54" s="127"/>
      <c r="BYW54" s="127"/>
      <c r="BYX54" s="127"/>
      <c r="BYY54" s="127"/>
      <c r="BYZ54" s="127"/>
      <c r="BZA54" s="127"/>
      <c r="BZB54" s="127"/>
      <c r="BZC54" s="127"/>
      <c r="BZD54" s="127"/>
      <c r="BZE54" s="127"/>
      <c r="BZF54" s="127"/>
      <c r="BZG54" s="127"/>
      <c r="BZH54" s="127"/>
      <c r="BZI54" s="127"/>
      <c r="BZJ54" s="127"/>
      <c r="BZK54" s="127"/>
      <c r="BZL54" s="127"/>
      <c r="BZM54" s="127"/>
      <c r="BZN54" s="127"/>
      <c r="BZO54" s="127"/>
      <c r="BZP54" s="127"/>
      <c r="BZQ54" s="127"/>
      <c r="BZR54" s="127"/>
      <c r="BZS54" s="127"/>
      <c r="BZT54" s="127"/>
      <c r="BZU54" s="127"/>
      <c r="BZV54" s="127"/>
      <c r="BZW54" s="127"/>
      <c r="BZX54" s="127"/>
      <c r="BZY54" s="127"/>
      <c r="BZZ54" s="127"/>
      <c r="CAA54" s="127"/>
      <c r="CAB54" s="127"/>
      <c r="CAC54" s="127"/>
      <c r="CAD54" s="127"/>
      <c r="CAE54" s="127"/>
      <c r="CAF54" s="127"/>
      <c r="CAG54" s="127"/>
      <c r="CAH54" s="127"/>
      <c r="CAI54" s="127"/>
      <c r="CAJ54" s="127"/>
      <c r="CAK54" s="127"/>
      <c r="CAL54" s="127"/>
      <c r="CAM54" s="127"/>
      <c r="CAN54" s="127"/>
      <c r="CAO54" s="127"/>
      <c r="CAP54" s="127"/>
      <c r="CAQ54" s="127"/>
      <c r="CAR54" s="127"/>
      <c r="CAS54" s="127"/>
      <c r="CAT54" s="127"/>
      <c r="CAU54" s="127"/>
      <c r="CAV54" s="127"/>
      <c r="CAW54" s="127"/>
      <c r="CAX54" s="127"/>
      <c r="CAY54" s="127"/>
      <c r="CAZ54" s="127"/>
      <c r="CBA54" s="127"/>
      <c r="CBB54" s="127"/>
      <c r="CBC54" s="127"/>
      <c r="CBD54" s="127"/>
      <c r="CBE54" s="127"/>
      <c r="CBF54" s="127"/>
      <c r="CBG54" s="127"/>
      <c r="CBH54" s="127"/>
      <c r="CBI54" s="127"/>
      <c r="CBJ54" s="127"/>
      <c r="CBK54" s="127"/>
      <c r="CBL54" s="127"/>
      <c r="CBM54" s="127"/>
      <c r="CBN54" s="127"/>
      <c r="CBO54" s="127"/>
      <c r="CBP54" s="127"/>
      <c r="CBQ54" s="127"/>
      <c r="CBR54" s="127"/>
      <c r="CBS54" s="127"/>
      <c r="CBT54" s="127"/>
      <c r="CBU54" s="127"/>
      <c r="CBV54" s="127"/>
      <c r="CBW54" s="127"/>
      <c r="CBX54" s="127"/>
      <c r="CBY54" s="127"/>
      <c r="CBZ54" s="127"/>
      <c r="CCA54" s="127"/>
      <c r="CCB54" s="127"/>
      <c r="CCC54" s="127"/>
      <c r="CCD54" s="127"/>
      <c r="CCE54" s="127"/>
      <c r="CCF54" s="127"/>
      <c r="CCG54" s="127"/>
      <c r="CCH54" s="127"/>
      <c r="CCI54" s="127"/>
      <c r="CCJ54" s="127"/>
      <c r="CCK54" s="127"/>
      <c r="CCL54" s="127"/>
      <c r="CCM54" s="127"/>
      <c r="CCN54" s="127"/>
      <c r="CCO54" s="127"/>
      <c r="CCP54" s="127"/>
      <c r="CCQ54" s="127"/>
      <c r="CCR54" s="127"/>
      <c r="CCS54" s="127"/>
      <c r="CCT54" s="127"/>
      <c r="CCU54" s="127"/>
      <c r="CCV54" s="127"/>
      <c r="CCW54" s="127"/>
      <c r="CCX54" s="127"/>
      <c r="CCY54" s="127"/>
      <c r="CCZ54" s="127"/>
      <c r="CDA54" s="127"/>
      <c r="CDB54" s="127"/>
      <c r="CDC54" s="127"/>
      <c r="CDD54" s="127"/>
      <c r="CDE54" s="127"/>
      <c r="CDF54" s="127"/>
      <c r="CDG54" s="127"/>
      <c r="CDH54" s="127"/>
      <c r="CDI54" s="127"/>
      <c r="CDJ54" s="127"/>
      <c r="CDK54" s="127"/>
      <c r="CDL54" s="127"/>
      <c r="CDM54" s="127"/>
      <c r="CDN54" s="127"/>
      <c r="CDO54" s="127"/>
      <c r="CDP54" s="127"/>
      <c r="CDQ54" s="127"/>
      <c r="CDR54" s="127"/>
      <c r="CDS54" s="127"/>
      <c r="CDT54" s="127"/>
      <c r="CDU54" s="127"/>
      <c r="CDV54" s="127"/>
      <c r="CDW54" s="127"/>
      <c r="CDX54" s="127"/>
      <c r="CDY54" s="127"/>
      <c r="CDZ54" s="127"/>
      <c r="CEA54" s="127"/>
      <c r="CEB54" s="127"/>
      <c r="CEC54" s="127"/>
      <c r="CED54" s="127"/>
      <c r="CEE54" s="127"/>
      <c r="CEF54" s="127"/>
      <c r="CEG54" s="127"/>
      <c r="CEH54" s="127"/>
      <c r="CEI54" s="127"/>
      <c r="CEJ54" s="127"/>
      <c r="CEK54" s="127"/>
      <c r="CEL54" s="127"/>
      <c r="CEM54" s="127"/>
      <c r="CEN54" s="127"/>
      <c r="CEO54" s="127"/>
      <c r="CEP54" s="127"/>
      <c r="CEQ54" s="127"/>
      <c r="CER54" s="127"/>
      <c r="CES54" s="127"/>
      <c r="CET54" s="127"/>
      <c r="CEU54" s="127"/>
      <c r="CEV54" s="127"/>
      <c r="CEW54" s="127"/>
      <c r="CEX54" s="127"/>
      <c r="CEY54" s="127"/>
      <c r="CEZ54" s="127"/>
      <c r="CFA54" s="127"/>
      <c r="CFB54" s="127"/>
      <c r="CFC54" s="127"/>
      <c r="CFD54" s="127"/>
      <c r="CFE54" s="127"/>
      <c r="CFF54" s="127"/>
      <c r="CFG54" s="127"/>
      <c r="CFH54" s="127"/>
      <c r="CFI54" s="127"/>
      <c r="CFJ54" s="127"/>
      <c r="CFK54" s="127"/>
      <c r="CFL54" s="127"/>
      <c r="CFM54" s="127"/>
      <c r="CFN54" s="127"/>
      <c r="CFO54" s="127"/>
      <c r="CFP54" s="127"/>
      <c r="CFQ54" s="127"/>
      <c r="CFR54" s="127"/>
      <c r="CFS54" s="127"/>
      <c r="CFT54" s="127"/>
      <c r="CFU54" s="127"/>
      <c r="CFV54" s="127"/>
      <c r="CFW54" s="127"/>
      <c r="CFX54" s="127"/>
      <c r="CFY54" s="127"/>
      <c r="CFZ54" s="127"/>
      <c r="CGA54" s="127"/>
      <c r="CGB54" s="127"/>
      <c r="CGC54" s="127"/>
      <c r="CGD54" s="127"/>
      <c r="CGE54" s="127"/>
      <c r="CGF54" s="127"/>
      <c r="CGG54" s="127"/>
      <c r="CGH54" s="127"/>
      <c r="CGI54" s="127"/>
      <c r="CGJ54" s="127"/>
      <c r="CGK54" s="127"/>
      <c r="CGL54" s="127"/>
      <c r="CGM54" s="127"/>
      <c r="CGN54" s="127"/>
      <c r="CGO54" s="127"/>
      <c r="CGP54" s="127"/>
      <c r="CGQ54" s="127"/>
      <c r="CGR54" s="127"/>
      <c r="CGS54" s="127"/>
      <c r="CGT54" s="127"/>
      <c r="CGU54" s="127"/>
      <c r="CGV54" s="127"/>
      <c r="CGW54" s="127"/>
      <c r="CGX54" s="127"/>
      <c r="CGY54" s="127"/>
      <c r="CGZ54" s="127"/>
      <c r="CHA54" s="127"/>
      <c r="CHB54" s="127"/>
      <c r="CHC54" s="127"/>
      <c r="CHD54" s="127"/>
      <c r="CHE54" s="127"/>
      <c r="CHF54" s="127"/>
      <c r="CHG54" s="127"/>
      <c r="CHH54" s="127"/>
      <c r="CHI54" s="127"/>
      <c r="CHJ54" s="127"/>
      <c r="CHK54" s="127"/>
      <c r="CHL54" s="127"/>
      <c r="CHM54" s="127"/>
      <c r="CHN54" s="127"/>
      <c r="CHO54" s="127"/>
      <c r="CHP54" s="127"/>
      <c r="CHQ54" s="127"/>
      <c r="CHR54" s="127"/>
      <c r="CHS54" s="127"/>
      <c r="CHT54" s="127"/>
      <c r="CHU54" s="127"/>
      <c r="CHV54" s="127"/>
      <c r="CHW54" s="127"/>
      <c r="CHX54" s="127"/>
      <c r="CHY54" s="127"/>
      <c r="CHZ54" s="127"/>
      <c r="CIA54" s="127"/>
      <c r="CIB54" s="127"/>
      <c r="CIC54" s="127"/>
      <c r="CID54" s="127"/>
      <c r="CIE54" s="127"/>
      <c r="CIF54" s="127"/>
      <c r="CIG54" s="127"/>
      <c r="CIH54" s="127"/>
      <c r="CII54" s="127"/>
      <c r="CIJ54" s="127"/>
      <c r="CIK54" s="127"/>
      <c r="CIL54" s="127"/>
      <c r="CIM54" s="127"/>
      <c r="CIN54" s="127"/>
      <c r="CIO54" s="127"/>
      <c r="CIP54" s="127"/>
      <c r="CIQ54" s="127"/>
      <c r="CIR54" s="127"/>
      <c r="CIS54" s="127"/>
      <c r="CIT54" s="127"/>
      <c r="CIU54" s="127"/>
      <c r="CIV54" s="127"/>
      <c r="CIW54" s="127"/>
      <c r="CIX54" s="127"/>
      <c r="CIY54" s="127"/>
      <c r="CIZ54" s="127"/>
      <c r="CJA54" s="127"/>
      <c r="CJB54" s="127"/>
      <c r="CJC54" s="127"/>
      <c r="CJD54" s="127"/>
      <c r="CJE54" s="127"/>
      <c r="CJF54" s="127"/>
      <c r="CJG54" s="127"/>
      <c r="CJH54" s="127"/>
      <c r="CJI54" s="127"/>
      <c r="CJJ54" s="127"/>
      <c r="CJK54" s="127"/>
      <c r="CJL54" s="127"/>
      <c r="CJM54" s="127"/>
      <c r="CJN54" s="127"/>
      <c r="CJO54" s="127"/>
      <c r="CJP54" s="127"/>
      <c r="CJQ54" s="127"/>
      <c r="CJR54" s="127"/>
      <c r="CJS54" s="127"/>
      <c r="CJT54" s="127"/>
      <c r="CJU54" s="127"/>
      <c r="CJV54" s="127"/>
      <c r="CJW54" s="127"/>
      <c r="CJX54" s="127"/>
      <c r="CJY54" s="127"/>
      <c r="CJZ54" s="127"/>
      <c r="CKA54" s="127"/>
      <c r="CKB54" s="127"/>
      <c r="CKC54" s="127"/>
      <c r="CKD54" s="127"/>
      <c r="CKE54" s="127"/>
      <c r="CKF54" s="127"/>
      <c r="CKG54" s="127"/>
      <c r="CKH54" s="127"/>
      <c r="CKI54" s="127"/>
      <c r="CKJ54" s="127"/>
      <c r="CKK54" s="127"/>
      <c r="CKL54" s="127"/>
      <c r="CKM54" s="127"/>
      <c r="CKN54" s="127"/>
      <c r="CKO54" s="127"/>
      <c r="CKP54" s="127"/>
      <c r="CKQ54" s="127"/>
      <c r="CKR54" s="127"/>
      <c r="CKS54" s="127"/>
      <c r="CKT54" s="127"/>
      <c r="CKU54" s="127"/>
      <c r="CKV54" s="127"/>
      <c r="CKW54" s="127"/>
      <c r="CKX54" s="127"/>
      <c r="CKY54" s="127"/>
      <c r="CKZ54" s="127"/>
      <c r="CLA54" s="127"/>
      <c r="CLB54" s="127"/>
      <c r="CLC54" s="127"/>
      <c r="CLD54" s="127"/>
      <c r="CLE54" s="127"/>
      <c r="CLF54" s="127"/>
      <c r="CLG54" s="127"/>
      <c r="CLH54" s="127"/>
      <c r="CLI54" s="127"/>
      <c r="CLJ54" s="127"/>
      <c r="CLK54" s="127"/>
      <c r="CLL54" s="127"/>
      <c r="CLM54" s="127"/>
      <c r="CLN54" s="127"/>
      <c r="CLO54" s="127"/>
      <c r="CLP54" s="127"/>
      <c r="CLQ54" s="127"/>
      <c r="CLR54" s="127"/>
      <c r="CLS54" s="127"/>
      <c r="CLT54" s="127"/>
      <c r="CLU54" s="127"/>
      <c r="CLV54" s="127"/>
      <c r="CLW54" s="127"/>
      <c r="CLX54" s="127"/>
      <c r="CLY54" s="127"/>
      <c r="CLZ54" s="127"/>
      <c r="CMA54" s="127"/>
      <c r="CMB54" s="127"/>
      <c r="CMC54" s="127"/>
      <c r="CMD54" s="127"/>
      <c r="CME54" s="127"/>
      <c r="CMF54" s="127"/>
      <c r="CMG54" s="127"/>
      <c r="CMH54" s="127"/>
      <c r="CMI54" s="127"/>
      <c r="CMJ54" s="127"/>
      <c r="CMK54" s="127"/>
      <c r="CML54" s="127"/>
      <c r="CMM54" s="127"/>
      <c r="CMN54" s="127"/>
      <c r="CMO54" s="127"/>
      <c r="CMP54" s="127"/>
      <c r="CMQ54" s="127"/>
      <c r="CMR54" s="127"/>
      <c r="CMS54" s="127"/>
      <c r="CMT54" s="127"/>
      <c r="CMU54" s="127"/>
      <c r="CMV54" s="127"/>
      <c r="CMW54" s="127"/>
      <c r="CMX54" s="127"/>
      <c r="CMY54" s="127"/>
      <c r="CMZ54" s="127"/>
      <c r="CNA54" s="127"/>
      <c r="CNB54" s="127"/>
      <c r="CNC54" s="127"/>
      <c r="CND54" s="127"/>
      <c r="CNE54" s="127"/>
      <c r="CNF54" s="127"/>
      <c r="CNG54" s="127"/>
      <c r="CNH54" s="127"/>
      <c r="CNI54" s="127"/>
      <c r="CNJ54" s="127"/>
      <c r="CNK54" s="127"/>
      <c r="CNL54" s="127"/>
      <c r="CNM54" s="127"/>
      <c r="CNN54" s="127"/>
      <c r="CNO54" s="127"/>
      <c r="CNP54" s="127"/>
      <c r="CNQ54" s="127"/>
      <c r="CNR54" s="127"/>
      <c r="CNS54" s="127"/>
      <c r="CNT54" s="127"/>
      <c r="CNU54" s="127"/>
      <c r="CNV54" s="127"/>
      <c r="CNW54" s="127"/>
      <c r="CNX54" s="127"/>
      <c r="CNY54" s="127"/>
      <c r="CNZ54" s="127"/>
      <c r="COA54" s="127"/>
      <c r="COB54" s="127"/>
      <c r="COC54" s="127"/>
      <c r="COD54" s="127"/>
      <c r="COE54" s="127"/>
      <c r="COF54" s="127"/>
      <c r="COG54" s="127"/>
      <c r="COH54" s="127"/>
      <c r="COI54" s="127"/>
      <c r="COJ54" s="127"/>
      <c r="COK54" s="127"/>
      <c r="COL54" s="127"/>
      <c r="COM54" s="127"/>
      <c r="CON54" s="127"/>
      <c r="COO54" s="127"/>
      <c r="COP54" s="127"/>
      <c r="COQ54" s="127"/>
      <c r="COR54" s="127"/>
      <c r="COS54" s="127"/>
      <c r="COT54" s="127"/>
      <c r="COU54" s="127"/>
      <c r="COV54" s="127"/>
      <c r="COW54" s="127"/>
      <c r="COX54" s="127"/>
      <c r="COY54" s="127"/>
      <c r="COZ54" s="127"/>
      <c r="CPA54" s="127"/>
      <c r="CPB54" s="127"/>
      <c r="CPC54" s="127"/>
      <c r="CPD54" s="127"/>
      <c r="CPE54" s="127"/>
      <c r="CPF54" s="127"/>
      <c r="CPG54" s="127"/>
      <c r="CPH54" s="127"/>
      <c r="CPI54" s="127"/>
      <c r="CPJ54" s="127"/>
      <c r="CPK54" s="127"/>
      <c r="CPL54" s="127"/>
      <c r="CPM54" s="127"/>
      <c r="CPN54" s="127"/>
      <c r="CPO54" s="127"/>
      <c r="CPP54" s="127"/>
      <c r="CPQ54" s="127"/>
      <c r="CPR54" s="127"/>
      <c r="CPS54" s="127"/>
      <c r="CPT54" s="127"/>
      <c r="CPU54" s="127"/>
      <c r="CPV54" s="127"/>
      <c r="CPW54" s="127"/>
      <c r="CPX54" s="127"/>
      <c r="CPY54" s="127"/>
      <c r="CPZ54" s="127"/>
      <c r="CQA54" s="127"/>
      <c r="CQB54" s="127"/>
      <c r="CQC54" s="127"/>
      <c r="CQD54" s="127"/>
      <c r="CQE54" s="127"/>
      <c r="CQF54" s="127"/>
      <c r="CQG54" s="127"/>
      <c r="CQH54" s="127"/>
      <c r="CQI54" s="127"/>
      <c r="CQJ54" s="127"/>
      <c r="CQK54" s="127"/>
      <c r="CQL54" s="127"/>
      <c r="CQM54" s="127"/>
      <c r="CQN54" s="127"/>
      <c r="CQO54" s="127"/>
      <c r="CQP54" s="127"/>
      <c r="CQQ54" s="127"/>
      <c r="CQR54" s="127"/>
      <c r="CQS54" s="127"/>
      <c r="CQT54" s="127"/>
      <c r="CQU54" s="127"/>
      <c r="CQV54" s="127"/>
      <c r="CQW54" s="127"/>
      <c r="CQX54" s="127"/>
      <c r="CQY54" s="127"/>
      <c r="CQZ54" s="127"/>
      <c r="CRA54" s="127"/>
      <c r="CRB54" s="127"/>
      <c r="CRC54" s="127"/>
      <c r="CRD54" s="127"/>
      <c r="CRE54" s="127"/>
      <c r="CRF54" s="127"/>
      <c r="CRG54" s="127"/>
      <c r="CRH54" s="127"/>
      <c r="CRI54" s="127"/>
      <c r="CRJ54" s="127"/>
      <c r="CRK54" s="127"/>
      <c r="CRL54" s="127"/>
      <c r="CRM54" s="127"/>
      <c r="CRN54" s="127"/>
      <c r="CRO54" s="127"/>
      <c r="CRP54" s="127"/>
      <c r="CRQ54" s="127"/>
      <c r="CRR54" s="127"/>
      <c r="CRS54" s="127"/>
      <c r="CRT54" s="127"/>
      <c r="CRU54" s="127"/>
      <c r="CRV54" s="127"/>
      <c r="CRW54" s="127"/>
      <c r="CRX54" s="127"/>
      <c r="CRY54" s="127"/>
      <c r="CRZ54" s="127"/>
      <c r="CSA54" s="127"/>
      <c r="CSB54" s="127"/>
      <c r="CSC54" s="127"/>
      <c r="CSD54" s="127"/>
      <c r="CSE54" s="127"/>
      <c r="CSF54" s="127"/>
      <c r="CSG54" s="127"/>
      <c r="CSH54" s="127"/>
      <c r="CSI54" s="127"/>
      <c r="CSJ54" s="127"/>
      <c r="CSK54" s="127"/>
      <c r="CSL54" s="127"/>
      <c r="CSM54" s="127"/>
      <c r="CSN54" s="127"/>
      <c r="CSO54" s="127"/>
      <c r="CSP54" s="127"/>
      <c r="CSQ54" s="127"/>
      <c r="CSR54" s="127"/>
      <c r="CSS54" s="127"/>
      <c r="CST54" s="127"/>
      <c r="CSU54" s="127"/>
      <c r="CSV54" s="127"/>
      <c r="CSW54" s="127"/>
      <c r="CSX54" s="127"/>
      <c r="CSY54" s="127"/>
      <c r="CSZ54" s="127"/>
      <c r="CTA54" s="127"/>
      <c r="CTB54" s="127"/>
      <c r="CTC54" s="127"/>
      <c r="CTD54" s="127"/>
      <c r="CTE54" s="127"/>
      <c r="CTF54" s="127"/>
      <c r="CTG54" s="127"/>
      <c r="CTH54" s="127"/>
      <c r="CTI54" s="127"/>
      <c r="CTJ54" s="127"/>
      <c r="CTK54" s="127"/>
      <c r="CTL54" s="127"/>
      <c r="CTM54" s="127"/>
      <c r="CTN54" s="127"/>
      <c r="CTO54" s="127"/>
      <c r="CTP54" s="127"/>
      <c r="CTQ54" s="127"/>
      <c r="CTR54" s="127"/>
      <c r="CTS54" s="127"/>
      <c r="CTT54" s="127"/>
      <c r="CTU54" s="127"/>
      <c r="CTV54" s="127"/>
      <c r="CTW54" s="127"/>
      <c r="CTX54" s="127"/>
      <c r="CTY54" s="127"/>
      <c r="CTZ54" s="127"/>
      <c r="CUA54" s="127"/>
      <c r="CUB54" s="127"/>
      <c r="CUC54" s="127"/>
      <c r="CUD54" s="127"/>
      <c r="CUE54" s="127"/>
      <c r="CUF54" s="127"/>
      <c r="CUG54" s="127"/>
      <c r="CUH54" s="127"/>
      <c r="CUI54" s="127"/>
      <c r="CUJ54" s="127"/>
      <c r="CUK54" s="127"/>
      <c r="CUL54" s="127"/>
      <c r="CUM54" s="127"/>
      <c r="CUN54" s="127"/>
      <c r="CUO54" s="127"/>
      <c r="CUP54" s="127"/>
      <c r="CUQ54" s="127"/>
      <c r="CUR54" s="127"/>
      <c r="CUS54" s="127"/>
      <c r="CUT54" s="127"/>
      <c r="CUU54" s="127"/>
      <c r="CUV54" s="127"/>
      <c r="CUW54" s="127"/>
      <c r="CUX54" s="127"/>
      <c r="CUY54" s="127"/>
      <c r="CUZ54" s="127"/>
      <c r="CVA54" s="127"/>
      <c r="CVB54" s="127"/>
      <c r="CVC54" s="127"/>
      <c r="CVD54" s="127"/>
      <c r="CVE54" s="127"/>
      <c r="CVF54" s="127"/>
      <c r="CVG54" s="127"/>
      <c r="CVH54" s="127"/>
      <c r="CVI54" s="127"/>
      <c r="CVJ54" s="127"/>
      <c r="CVK54" s="127"/>
      <c r="CVL54" s="127"/>
      <c r="CVM54" s="127"/>
      <c r="CVN54" s="127"/>
      <c r="CVO54" s="127"/>
      <c r="CVP54" s="127"/>
      <c r="CVQ54" s="127"/>
      <c r="CVR54" s="127"/>
      <c r="CVS54" s="127"/>
      <c r="CVT54" s="127"/>
      <c r="CVU54" s="127"/>
      <c r="CVV54" s="127"/>
      <c r="CVW54" s="127"/>
      <c r="CVX54" s="127"/>
      <c r="CVY54" s="127"/>
      <c r="CVZ54" s="127"/>
      <c r="CWA54" s="127"/>
      <c r="CWB54" s="127"/>
      <c r="CWC54" s="127"/>
      <c r="CWD54" s="127"/>
      <c r="CWE54" s="127"/>
      <c r="CWF54" s="127"/>
      <c r="CWG54" s="127"/>
      <c r="CWH54" s="127"/>
      <c r="CWI54" s="127"/>
      <c r="CWJ54" s="127"/>
      <c r="CWK54" s="127"/>
      <c r="CWL54" s="127"/>
      <c r="CWM54" s="127"/>
      <c r="CWN54" s="127"/>
      <c r="CWO54" s="127"/>
      <c r="CWP54" s="127"/>
      <c r="CWQ54" s="127"/>
      <c r="CWR54" s="127"/>
      <c r="CWS54" s="127"/>
      <c r="CWT54" s="127"/>
      <c r="CWU54" s="127"/>
      <c r="CWV54" s="127"/>
      <c r="CWW54" s="127"/>
      <c r="CWX54" s="127"/>
      <c r="CWY54" s="127"/>
      <c r="CWZ54" s="127"/>
      <c r="CXA54" s="127"/>
      <c r="CXB54" s="127"/>
      <c r="CXC54" s="127"/>
      <c r="CXD54" s="127"/>
      <c r="CXE54" s="127"/>
      <c r="CXF54" s="127"/>
      <c r="CXG54" s="127"/>
      <c r="CXH54" s="127"/>
      <c r="CXI54" s="127"/>
      <c r="CXJ54" s="127"/>
      <c r="CXK54" s="127"/>
      <c r="CXL54" s="127"/>
      <c r="CXM54" s="127"/>
      <c r="CXN54" s="127"/>
      <c r="CXO54" s="127"/>
      <c r="CXP54" s="127"/>
      <c r="CXQ54" s="127"/>
      <c r="CXR54" s="127"/>
      <c r="CXS54" s="127"/>
      <c r="CXT54" s="127"/>
      <c r="CXU54" s="127"/>
      <c r="CXV54" s="127"/>
      <c r="CXW54" s="127"/>
      <c r="CXX54" s="127"/>
      <c r="CXY54" s="127"/>
      <c r="CXZ54" s="127"/>
      <c r="CYA54" s="127"/>
      <c r="CYB54" s="127"/>
      <c r="CYC54" s="127"/>
      <c r="CYD54" s="127"/>
      <c r="CYE54" s="127"/>
      <c r="CYF54" s="127"/>
      <c r="CYG54" s="127"/>
      <c r="CYH54" s="127"/>
      <c r="CYI54" s="127"/>
      <c r="CYJ54" s="127"/>
      <c r="CYK54" s="127"/>
      <c r="CYL54" s="127"/>
      <c r="CYM54" s="127"/>
      <c r="CYN54" s="127"/>
      <c r="CYO54" s="127"/>
      <c r="CYP54" s="127"/>
      <c r="CYQ54" s="127"/>
      <c r="CYR54" s="127"/>
      <c r="CYS54" s="127"/>
      <c r="CYT54" s="127"/>
      <c r="CYU54" s="127"/>
      <c r="CYV54" s="127"/>
      <c r="CYW54" s="127"/>
      <c r="CYX54" s="127"/>
      <c r="CYY54" s="127"/>
      <c r="CYZ54" s="127"/>
      <c r="CZA54" s="127"/>
      <c r="CZB54" s="127"/>
      <c r="CZC54" s="127"/>
      <c r="CZD54" s="127"/>
      <c r="CZE54" s="127"/>
      <c r="CZF54" s="127"/>
      <c r="CZG54" s="127"/>
      <c r="CZH54" s="127"/>
      <c r="CZI54" s="127"/>
      <c r="CZJ54" s="127"/>
      <c r="CZK54" s="127"/>
      <c r="CZL54" s="127"/>
      <c r="CZM54" s="127"/>
      <c r="CZN54" s="127"/>
      <c r="CZO54" s="127"/>
      <c r="CZP54" s="127"/>
      <c r="CZQ54" s="127"/>
      <c r="CZR54" s="127"/>
      <c r="CZS54" s="127"/>
      <c r="CZT54" s="127"/>
      <c r="CZU54" s="127"/>
      <c r="CZV54" s="127"/>
      <c r="CZW54" s="127"/>
      <c r="CZX54" s="127"/>
      <c r="CZY54" s="127"/>
      <c r="CZZ54" s="127"/>
      <c r="DAA54" s="127"/>
      <c r="DAB54" s="127"/>
      <c r="DAC54" s="127"/>
      <c r="DAD54" s="127"/>
      <c r="DAE54" s="127"/>
      <c r="DAF54" s="127"/>
      <c r="DAG54" s="127"/>
      <c r="DAH54" s="127"/>
      <c r="DAI54" s="127"/>
      <c r="DAJ54" s="127"/>
      <c r="DAK54" s="127"/>
      <c r="DAL54" s="127"/>
      <c r="DAM54" s="127"/>
      <c r="DAN54" s="127"/>
      <c r="DAO54" s="127"/>
      <c r="DAP54" s="127"/>
      <c r="DAQ54" s="127"/>
      <c r="DAR54" s="127"/>
      <c r="DAS54" s="127"/>
      <c r="DAT54" s="127"/>
      <c r="DAU54" s="127"/>
      <c r="DAV54" s="127"/>
      <c r="DAW54" s="127"/>
      <c r="DAX54" s="127"/>
      <c r="DAY54" s="127"/>
      <c r="DAZ54" s="127"/>
      <c r="DBA54" s="127"/>
      <c r="DBB54" s="127"/>
      <c r="DBC54" s="127"/>
      <c r="DBD54" s="127"/>
      <c r="DBE54" s="127"/>
      <c r="DBF54" s="127"/>
      <c r="DBG54" s="127"/>
      <c r="DBH54" s="127"/>
      <c r="DBI54" s="127"/>
      <c r="DBJ54" s="127"/>
      <c r="DBK54" s="127"/>
      <c r="DBL54" s="127"/>
      <c r="DBM54" s="127"/>
      <c r="DBN54" s="127"/>
      <c r="DBO54" s="127"/>
      <c r="DBP54" s="127"/>
      <c r="DBQ54" s="127"/>
      <c r="DBR54" s="127"/>
      <c r="DBS54" s="127"/>
      <c r="DBT54" s="127"/>
      <c r="DBU54" s="127"/>
      <c r="DBV54" s="127"/>
      <c r="DBW54" s="127"/>
      <c r="DBX54" s="127"/>
      <c r="DBY54" s="127"/>
      <c r="DBZ54" s="127"/>
      <c r="DCA54" s="127"/>
      <c r="DCB54" s="127"/>
      <c r="DCC54" s="127"/>
      <c r="DCD54" s="127"/>
      <c r="DCE54" s="127"/>
      <c r="DCF54" s="127"/>
      <c r="DCG54" s="127"/>
      <c r="DCH54" s="127"/>
      <c r="DCI54" s="127"/>
      <c r="DCJ54" s="127"/>
      <c r="DCK54" s="127"/>
      <c r="DCL54" s="127"/>
      <c r="DCM54" s="127"/>
      <c r="DCN54" s="127"/>
      <c r="DCO54" s="127"/>
      <c r="DCP54" s="127"/>
      <c r="DCQ54" s="127"/>
      <c r="DCR54" s="127"/>
      <c r="DCS54" s="127"/>
      <c r="DCT54" s="127"/>
      <c r="DCU54" s="127"/>
      <c r="DCV54" s="127"/>
      <c r="DCW54" s="127"/>
      <c r="DCX54" s="127"/>
      <c r="DCY54" s="127"/>
      <c r="DCZ54" s="127"/>
      <c r="DDA54" s="127"/>
      <c r="DDB54" s="127"/>
      <c r="DDC54" s="127"/>
      <c r="DDD54" s="127"/>
      <c r="DDE54" s="127"/>
      <c r="DDF54" s="127"/>
      <c r="DDG54" s="127"/>
      <c r="DDH54" s="127"/>
      <c r="DDI54" s="127"/>
      <c r="DDJ54" s="127"/>
      <c r="DDK54" s="127"/>
      <c r="DDL54" s="127"/>
      <c r="DDM54" s="127"/>
      <c r="DDN54" s="127"/>
      <c r="DDO54" s="127"/>
      <c r="DDP54" s="127"/>
      <c r="DDQ54" s="127"/>
      <c r="DDR54" s="127"/>
      <c r="DDS54" s="127"/>
      <c r="DDT54" s="127"/>
      <c r="DDU54" s="127"/>
      <c r="DDV54" s="127"/>
      <c r="DDW54" s="127"/>
      <c r="DDX54" s="127"/>
      <c r="DDY54" s="127"/>
      <c r="DDZ54" s="127"/>
      <c r="DEA54" s="127"/>
      <c r="DEB54" s="127"/>
      <c r="DEC54" s="127"/>
      <c r="DED54" s="127"/>
      <c r="DEE54" s="127"/>
      <c r="DEF54" s="127"/>
      <c r="DEG54" s="127"/>
      <c r="DEH54" s="127"/>
      <c r="DEI54" s="127"/>
      <c r="DEJ54" s="127"/>
      <c r="DEK54" s="127"/>
      <c r="DEL54" s="127"/>
      <c r="DEM54" s="127"/>
      <c r="DEN54" s="127"/>
      <c r="DEO54" s="127"/>
      <c r="DEP54" s="127"/>
      <c r="DEQ54" s="127"/>
      <c r="DER54" s="127"/>
      <c r="DES54" s="127"/>
      <c r="DET54" s="127"/>
      <c r="DEU54" s="127"/>
      <c r="DEV54" s="127"/>
      <c r="DEW54" s="127"/>
      <c r="DEX54" s="127"/>
      <c r="DEY54" s="127"/>
      <c r="DEZ54" s="127"/>
      <c r="DFA54" s="127"/>
      <c r="DFB54" s="127"/>
      <c r="DFC54" s="127"/>
      <c r="DFD54" s="127"/>
      <c r="DFE54" s="127"/>
      <c r="DFF54" s="127"/>
      <c r="DFG54" s="127"/>
      <c r="DFH54" s="127"/>
      <c r="DFI54" s="127"/>
      <c r="DFJ54" s="127"/>
      <c r="DFK54" s="127"/>
      <c r="DFL54" s="127"/>
      <c r="DFM54" s="127"/>
      <c r="DFN54" s="127"/>
      <c r="DFO54" s="127"/>
      <c r="DFP54" s="127"/>
      <c r="DFQ54" s="127"/>
      <c r="DFR54" s="127"/>
      <c r="DFS54" s="127"/>
      <c r="DFT54" s="127"/>
      <c r="DFU54" s="127"/>
      <c r="DFV54" s="127"/>
      <c r="DFW54" s="127"/>
      <c r="DFX54" s="127"/>
      <c r="DFY54" s="127"/>
      <c r="DFZ54" s="127"/>
      <c r="DGA54" s="127"/>
      <c r="DGB54" s="127"/>
      <c r="DGC54" s="127"/>
      <c r="DGD54" s="127"/>
      <c r="DGE54" s="127"/>
      <c r="DGF54" s="127"/>
      <c r="DGG54" s="127"/>
      <c r="DGH54" s="127"/>
      <c r="DGI54" s="127"/>
      <c r="DGJ54" s="127"/>
      <c r="DGK54" s="127"/>
      <c r="DGL54" s="127"/>
      <c r="DGM54" s="127"/>
      <c r="DGN54" s="127"/>
      <c r="DGO54" s="127"/>
      <c r="DGP54" s="127"/>
      <c r="DGQ54" s="127"/>
      <c r="DGR54" s="127"/>
      <c r="DGS54" s="127"/>
      <c r="DGT54" s="127"/>
      <c r="DGU54" s="127"/>
      <c r="DGV54" s="127"/>
      <c r="DGW54" s="127"/>
      <c r="DGX54" s="127"/>
      <c r="DGY54" s="127"/>
      <c r="DGZ54" s="127"/>
      <c r="DHA54" s="127"/>
      <c r="DHB54" s="127"/>
      <c r="DHC54" s="127"/>
      <c r="DHD54" s="127"/>
      <c r="DHE54" s="127"/>
      <c r="DHF54" s="127"/>
      <c r="DHG54" s="127"/>
      <c r="DHH54" s="127"/>
      <c r="DHI54" s="127"/>
      <c r="DHJ54" s="127"/>
      <c r="DHK54" s="127"/>
      <c r="DHL54" s="127"/>
      <c r="DHM54" s="127"/>
      <c r="DHN54" s="127"/>
      <c r="DHO54" s="127"/>
      <c r="DHP54" s="127"/>
      <c r="DHQ54" s="127"/>
      <c r="DHR54" s="127"/>
      <c r="DHS54" s="127"/>
      <c r="DHT54" s="127"/>
      <c r="DHU54" s="127"/>
      <c r="DHV54" s="127"/>
      <c r="DHW54" s="127"/>
      <c r="DHX54" s="127"/>
      <c r="DHY54" s="127"/>
      <c r="DHZ54" s="127"/>
      <c r="DIA54" s="127"/>
      <c r="DIB54" s="127"/>
      <c r="DIC54" s="127"/>
      <c r="DID54" s="127"/>
      <c r="DIE54" s="127"/>
      <c r="DIF54" s="127"/>
      <c r="DIG54" s="127"/>
      <c r="DIH54" s="127"/>
      <c r="DII54" s="127"/>
      <c r="DIJ54" s="127"/>
      <c r="DIK54" s="127"/>
      <c r="DIL54" s="127"/>
      <c r="DIM54" s="127"/>
      <c r="DIN54" s="127"/>
      <c r="DIO54" s="127"/>
      <c r="DIP54" s="127"/>
      <c r="DIQ54" s="127"/>
      <c r="DIR54" s="127"/>
      <c r="DIS54" s="127"/>
      <c r="DIT54" s="127"/>
      <c r="DIU54" s="127"/>
      <c r="DIV54" s="127"/>
      <c r="DIW54" s="127"/>
      <c r="DIX54" s="127"/>
      <c r="DIY54" s="127"/>
      <c r="DIZ54" s="127"/>
      <c r="DJA54" s="127"/>
      <c r="DJB54" s="127"/>
      <c r="DJC54" s="127"/>
      <c r="DJD54" s="127"/>
      <c r="DJE54" s="127"/>
      <c r="DJF54" s="127"/>
      <c r="DJG54" s="127"/>
      <c r="DJH54" s="127"/>
      <c r="DJI54" s="127"/>
      <c r="DJJ54" s="127"/>
      <c r="DJK54" s="127"/>
      <c r="DJL54" s="127"/>
      <c r="DJM54" s="127"/>
      <c r="DJN54" s="127"/>
      <c r="DJO54" s="127"/>
      <c r="DJP54" s="127"/>
      <c r="DJQ54" s="127"/>
      <c r="DJR54" s="127"/>
      <c r="DJS54" s="127"/>
      <c r="DJT54" s="127"/>
      <c r="DJU54" s="127"/>
      <c r="DJV54" s="127"/>
      <c r="DJW54" s="127"/>
      <c r="DJX54" s="127"/>
      <c r="DJY54" s="127"/>
      <c r="DJZ54" s="127"/>
      <c r="DKA54" s="127"/>
      <c r="DKB54" s="127"/>
      <c r="DKC54" s="127"/>
      <c r="DKD54" s="127"/>
      <c r="DKE54" s="127"/>
      <c r="DKF54" s="127"/>
      <c r="DKG54" s="127"/>
      <c r="DKH54" s="127"/>
      <c r="DKI54" s="127"/>
      <c r="DKJ54" s="127"/>
      <c r="DKK54" s="127"/>
      <c r="DKL54" s="127"/>
      <c r="DKM54" s="127"/>
      <c r="DKN54" s="127"/>
      <c r="DKO54" s="127"/>
      <c r="DKP54" s="127"/>
      <c r="DKQ54" s="127"/>
      <c r="DKR54" s="127"/>
      <c r="DKS54" s="127"/>
      <c r="DKT54" s="127"/>
      <c r="DKU54" s="127"/>
      <c r="DKV54" s="127"/>
      <c r="DKW54" s="127"/>
      <c r="DKX54" s="127"/>
      <c r="DKY54" s="127"/>
      <c r="DKZ54" s="127"/>
      <c r="DLA54" s="127"/>
      <c r="DLB54" s="127"/>
      <c r="DLC54" s="127"/>
      <c r="DLD54" s="127"/>
      <c r="DLE54" s="127"/>
      <c r="DLF54" s="127"/>
      <c r="DLG54" s="127"/>
      <c r="DLH54" s="127"/>
      <c r="DLI54" s="127"/>
      <c r="DLJ54" s="127"/>
      <c r="DLK54" s="127"/>
      <c r="DLL54" s="127"/>
      <c r="DLM54" s="127"/>
      <c r="DLN54" s="127"/>
      <c r="DLO54" s="127"/>
      <c r="DLP54" s="127"/>
      <c r="DLQ54" s="127"/>
      <c r="DLR54" s="127"/>
      <c r="DLS54" s="127"/>
      <c r="DLT54" s="127"/>
      <c r="DLU54" s="127"/>
      <c r="DLV54" s="127"/>
      <c r="DLW54" s="127"/>
      <c r="DLX54" s="127"/>
      <c r="DLY54" s="127"/>
      <c r="DLZ54" s="127"/>
      <c r="DMA54" s="127"/>
      <c r="DMB54" s="127"/>
      <c r="DMC54" s="127"/>
      <c r="DMD54" s="127"/>
      <c r="DME54" s="127"/>
      <c r="DMF54" s="127"/>
      <c r="DMG54" s="127"/>
      <c r="DMH54" s="127"/>
      <c r="DMI54" s="127"/>
      <c r="DMJ54" s="127"/>
      <c r="DMK54" s="127"/>
      <c r="DML54" s="127"/>
      <c r="DMM54" s="127"/>
      <c r="DMN54" s="127"/>
      <c r="DMO54" s="127"/>
      <c r="DMP54" s="127"/>
      <c r="DMQ54" s="127"/>
      <c r="DMR54" s="127"/>
      <c r="DMS54" s="127"/>
      <c r="DMT54" s="127"/>
      <c r="DMU54" s="127"/>
      <c r="DMV54" s="127"/>
      <c r="DMW54" s="127"/>
      <c r="DMX54" s="127"/>
      <c r="DMY54" s="127"/>
      <c r="DMZ54" s="127"/>
      <c r="DNA54" s="127"/>
      <c r="DNB54" s="127"/>
      <c r="DNC54" s="127"/>
      <c r="DND54" s="127"/>
      <c r="DNE54" s="127"/>
      <c r="DNF54" s="127"/>
      <c r="DNG54" s="127"/>
      <c r="DNH54" s="127"/>
      <c r="DNI54" s="127"/>
      <c r="DNJ54" s="127"/>
      <c r="DNK54" s="127"/>
      <c r="DNL54" s="127"/>
      <c r="DNM54" s="127"/>
      <c r="DNN54" s="127"/>
      <c r="DNO54" s="127"/>
      <c r="DNP54" s="127"/>
      <c r="DNQ54" s="127"/>
      <c r="DNR54" s="127"/>
      <c r="DNS54" s="127"/>
      <c r="DNT54" s="127"/>
      <c r="DNU54" s="127"/>
      <c r="DNV54" s="127"/>
      <c r="DNW54" s="127"/>
      <c r="DNX54" s="127"/>
      <c r="DNY54" s="127"/>
      <c r="DNZ54" s="127"/>
      <c r="DOA54" s="127"/>
      <c r="DOB54" s="127"/>
      <c r="DOC54" s="127"/>
      <c r="DOD54" s="127"/>
      <c r="DOE54" s="127"/>
      <c r="DOF54" s="127"/>
      <c r="DOG54" s="127"/>
      <c r="DOH54" s="127"/>
      <c r="DOI54" s="127"/>
      <c r="DOJ54" s="127"/>
      <c r="DOK54" s="127"/>
      <c r="DOL54" s="127"/>
      <c r="DOM54" s="127"/>
      <c r="DON54" s="127"/>
      <c r="DOO54" s="127"/>
      <c r="DOP54" s="127"/>
      <c r="DOQ54" s="127"/>
      <c r="DOR54" s="127"/>
      <c r="DOS54" s="127"/>
      <c r="DOT54" s="127"/>
      <c r="DOU54" s="127"/>
      <c r="DOV54" s="127"/>
      <c r="DOW54" s="127"/>
      <c r="DOX54" s="127"/>
      <c r="DOY54" s="127"/>
      <c r="DOZ54" s="127"/>
      <c r="DPA54" s="127"/>
      <c r="DPB54" s="127"/>
      <c r="DPC54" s="127"/>
      <c r="DPD54" s="127"/>
      <c r="DPE54" s="127"/>
      <c r="DPF54" s="127"/>
      <c r="DPG54" s="127"/>
      <c r="DPH54" s="127"/>
      <c r="DPI54" s="127"/>
      <c r="DPJ54" s="127"/>
      <c r="DPK54" s="127"/>
      <c r="DPL54" s="127"/>
      <c r="DPM54" s="127"/>
      <c r="DPN54" s="127"/>
      <c r="DPO54" s="127"/>
      <c r="DPP54" s="127"/>
      <c r="DPQ54" s="127"/>
      <c r="DPR54" s="127"/>
      <c r="DPS54" s="127"/>
      <c r="DPT54" s="127"/>
      <c r="DPU54" s="127"/>
      <c r="DPV54" s="127"/>
      <c r="DPW54" s="127"/>
      <c r="DPX54" s="127"/>
      <c r="DPY54" s="127"/>
      <c r="DPZ54" s="127"/>
      <c r="DQA54" s="127"/>
      <c r="DQB54" s="127"/>
      <c r="DQC54" s="127"/>
      <c r="DQD54" s="127"/>
      <c r="DQE54" s="127"/>
      <c r="DQF54" s="127"/>
      <c r="DQG54" s="127"/>
      <c r="DQH54" s="127"/>
      <c r="DQI54" s="127"/>
      <c r="DQJ54" s="127"/>
      <c r="DQK54" s="127"/>
      <c r="DQL54" s="127"/>
      <c r="DQM54" s="127"/>
      <c r="DQN54" s="127"/>
      <c r="DQO54" s="127"/>
      <c r="DQP54" s="127"/>
      <c r="DQQ54" s="127"/>
      <c r="DQR54" s="127"/>
      <c r="DQS54" s="127"/>
      <c r="DQT54" s="127"/>
      <c r="DQU54" s="127"/>
      <c r="DQV54" s="127"/>
      <c r="DQW54" s="127"/>
      <c r="DQX54" s="127"/>
      <c r="DQY54" s="127"/>
      <c r="DQZ54" s="127"/>
      <c r="DRA54" s="127"/>
      <c r="DRB54" s="127"/>
      <c r="DRC54" s="127"/>
      <c r="DRD54" s="127"/>
      <c r="DRE54" s="127"/>
      <c r="DRF54" s="127"/>
      <c r="DRG54" s="127"/>
      <c r="DRH54" s="127"/>
      <c r="DRI54" s="127"/>
      <c r="DRJ54" s="127"/>
      <c r="DRK54" s="127"/>
      <c r="DRL54" s="127"/>
      <c r="DRM54" s="127"/>
      <c r="DRN54" s="127"/>
      <c r="DRO54" s="127"/>
      <c r="DRP54" s="127"/>
      <c r="DRQ54" s="127"/>
      <c r="DRR54" s="127"/>
      <c r="DRS54" s="127"/>
      <c r="DRT54" s="127"/>
      <c r="DRU54" s="127"/>
      <c r="DRV54" s="127"/>
      <c r="DRW54" s="127"/>
      <c r="DRX54" s="127"/>
      <c r="DRY54" s="127"/>
      <c r="DRZ54" s="127"/>
      <c r="DSA54" s="127"/>
      <c r="DSB54" s="127"/>
      <c r="DSC54" s="127"/>
      <c r="DSD54" s="127"/>
      <c r="DSE54" s="127"/>
      <c r="DSF54" s="127"/>
      <c r="DSG54" s="127"/>
      <c r="DSH54" s="127"/>
      <c r="DSI54" s="127"/>
      <c r="DSJ54" s="127"/>
      <c r="DSK54" s="127"/>
      <c r="DSL54" s="127"/>
      <c r="DSM54" s="127"/>
      <c r="DSN54" s="127"/>
      <c r="DSO54" s="127"/>
      <c r="DSP54" s="127"/>
      <c r="DSQ54" s="127"/>
      <c r="DSR54" s="127"/>
      <c r="DSS54" s="127"/>
      <c r="DST54" s="127"/>
      <c r="DSU54" s="127"/>
      <c r="DSV54" s="127"/>
      <c r="DSW54" s="127"/>
      <c r="DSX54" s="127"/>
      <c r="DSY54" s="127"/>
      <c r="DSZ54" s="127"/>
      <c r="DTA54" s="127"/>
      <c r="DTB54" s="127"/>
      <c r="DTC54" s="127"/>
      <c r="DTD54" s="127"/>
      <c r="DTE54" s="127"/>
      <c r="DTF54" s="127"/>
      <c r="DTG54" s="127"/>
      <c r="DTH54" s="127"/>
      <c r="DTI54" s="127"/>
      <c r="DTJ54" s="127"/>
      <c r="DTK54" s="127"/>
      <c r="DTL54" s="127"/>
      <c r="DTM54" s="127"/>
      <c r="DTN54" s="127"/>
      <c r="DTO54" s="127"/>
      <c r="DTP54" s="127"/>
      <c r="DTQ54" s="127"/>
      <c r="DTR54" s="127"/>
      <c r="DTS54" s="127"/>
      <c r="DTT54" s="127"/>
      <c r="DTU54" s="127"/>
      <c r="DTV54" s="127"/>
      <c r="DTW54" s="127"/>
      <c r="DTX54" s="127"/>
      <c r="DTY54" s="127"/>
      <c r="DTZ54" s="127"/>
      <c r="DUA54" s="127"/>
      <c r="DUB54" s="127"/>
      <c r="DUC54" s="127"/>
      <c r="DUD54" s="127"/>
      <c r="DUE54" s="127"/>
      <c r="DUF54" s="127"/>
      <c r="DUG54" s="127"/>
      <c r="DUH54" s="127"/>
      <c r="DUI54" s="127"/>
      <c r="DUJ54" s="127"/>
      <c r="DUK54" s="127"/>
      <c r="DUL54" s="127"/>
      <c r="DUM54" s="127"/>
      <c r="DUN54" s="127"/>
      <c r="DUO54" s="127"/>
      <c r="DUP54" s="127"/>
      <c r="DUQ54" s="127"/>
      <c r="DUR54" s="127"/>
      <c r="DUS54" s="127"/>
      <c r="DUT54" s="127"/>
      <c r="DUU54" s="127"/>
      <c r="DUV54" s="127"/>
      <c r="DUW54" s="127"/>
      <c r="DUX54" s="127"/>
      <c r="DUY54" s="127"/>
      <c r="DUZ54" s="127"/>
      <c r="DVA54" s="127"/>
      <c r="DVB54" s="127"/>
      <c r="DVC54" s="127"/>
      <c r="DVD54" s="127"/>
      <c r="DVE54" s="127"/>
      <c r="DVF54" s="127"/>
      <c r="DVG54" s="127"/>
      <c r="DVH54" s="127"/>
      <c r="DVI54" s="127"/>
      <c r="DVJ54" s="127"/>
      <c r="DVK54" s="127"/>
      <c r="DVL54" s="127"/>
      <c r="DVM54" s="127"/>
      <c r="DVN54" s="127"/>
      <c r="DVO54" s="127"/>
      <c r="DVP54" s="127"/>
      <c r="DVQ54" s="127"/>
      <c r="DVR54" s="127"/>
      <c r="DVS54" s="127"/>
      <c r="DVT54" s="127"/>
      <c r="DVU54" s="127"/>
      <c r="DVV54" s="127"/>
      <c r="DVW54" s="127"/>
      <c r="DVX54" s="127"/>
      <c r="DVY54" s="127"/>
      <c r="DVZ54" s="127"/>
      <c r="DWA54" s="127"/>
      <c r="DWB54" s="127"/>
      <c r="DWC54" s="127"/>
      <c r="DWD54" s="127"/>
      <c r="DWE54" s="127"/>
      <c r="DWF54" s="127"/>
      <c r="DWG54" s="127"/>
      <c r="DWH54" s="127"/>
      <c r="DWI54" s="127"/>
      <c r="DWJ54" s="127"/>
      <c r="DWK54" s="127"/>
      <c r="DWL54" s="127"/>
      <c r="DWM54" s="127"/>
      <c r="DWN54" s="127"/>
      <c r="DWO54" s="127"/>
      <c r="DWP54" s="127"/>
      <c r="DWQ54" s="127"/>
      <c r="DWR54" s="127"/>
      <c r="DWS54" s="127"/>
      <c r="DWT54" s="127"/>
      <c r="DWU54" s="127"/>
      <c r="DWV54" s="127"/>
      <c r="DWW54" s="127"/>
      <c r="DWX54" s="127"/>
      <c r="DWY54" s="127"/>
      <c r="DWZ54" s="127"/>
      <c r="DXA54" s="127"/>
      <c r="DXB54" s="127"/>
      <c r="DXC54" s="127"/>
      <c r="DXD54" s="127"/>
      <c r="DXE54" s="127"/>
      <c r="DXF54" s="127"/>
      <c r="DXG54" s="127"/>
      <c r="DXH54" s="127"/>
      <c r="DXI54" s="127"/>
      <c r="DXJ54" s="127"/>
      <c r="DXK54" s="127"/>
      <c r="DXL54" s="127"/>
      <c r="DXM54" s="127"/>
      <c r="DXN54" s="127"/>
      <c r="DXO54" s="127"/>
      <c r="DXP54" s="127"/>
      <c r="DXQ54" s="127"/>
      <c r="DXR54" s="127"/>
      <c r="DXS54" s="127"/>
      <c r="DXT54" s="127"/>
      <c r="DXU54" s="127"/>
      <c r="DXV54" s="127"/>
      <c r="DXW54" s="127"/>
      <c r="DXX54" s="127"/>
      <c r="DXY54" s="127"/>
      <c r="DXZ54" s="127"/>
      <c r="DYA54" s="127"/>
      <c r="DYB54" s="127"/>
      <c r="DYC54" s="127"/>
      <c r="DYD54" s="127"/>
      <c r="DYE54" s="127"/>
      <c r="DYF54" s="127"/>
      <c r="DYG54" s="127"/>
      <c r="DYH54" s="127"/>
      <c r="DYI54" s="127"/>
      <c r="DYJ54" s="127"/>
      <c r="DYK54" s="127"/>
      <c r="DYL54" s="127"/>
      <c r="DYM54" s="127"/>
      <c r="DYN54" s="127"/>
      <c r="DYO54" s="127"/>
      <c r="DYP54" s="127"/>
      <c r="DYQ54" s="127"/>
      <c r="DYR54" s="127"/>
      <c r="DYS54" s="127"/>
      <c r="DYT54" s="127"/>
      <c r="DYU54" s="127"/>
      <c r="DYV54" s="127"/>
      <c r="DYW54" s="127"/>
      <c r="DYX54" s="127"/>
      <c r="DYY54" s="127"/>
      <c r="DYZ54" s="127"/>
      <c r="DZA54" s="127"/>
      <c r="DZB54" s="127"/>
      <c r="DZC54" s="127"/>
      <c r="DZD54" s="127"/>
      <c r="DZE54" s="127"/>
      <c r="DZF54" s="127"/>
      <c r="DZG54" s="127"/>
      <c r="DZH54" s="127"/>
      <c r="DZI54" s="127"/>
      <c r="DZJ54" s="127"/>
      <c r="DZK54" s="127"/>
      <c r="DZL54" s="127"/>
      <c r="DZM54" s="127"/>
      <c r="DZN54" s="127"/>
      <c r="DZO54" s="127"/>
      <c r="DZP54" s="127"/>
      <c r="DZQ54" s="127"/>
      <c r="DZR54" s="127"/>
      <c r="DZS54" s="127"/>
      <c r="DZT54" s="127"/>
      <c r="DZU54" s="127"/>
      <c r="DZV54" s="127"/>
      <c r="DZW54" s="127"/>
      <c r="DZX54" s="127"/>
      <c r="DZY54" s="127"/>
      <c r="DZZ54" s="127"/>
      <c r="EAA54" s="127"/>
      <c r="EAB54" s="127"/>
      <c r="EAC54" s="127"/>
      <c r="EAD54" s="127"/>
      <c r="EAE54" s="127"/>
      <c r="EAF54" s="127"/>
      <c r="EAG54" s="127"/>
      <c r="EAH54" s="127"/>
      <c r="EAI54" s="127"/>
      <c r="EAJ54" s="127"/>
      <c r="EAK54" s="127"/>
      <c r="EAL54" s="127"/>
      <c r="EAM54" s="127"/>
      <c r="EAN54" s="127"/>
      <c r="EAO54" s="127"/>
      <c r="EAP54" s="127"/>
      <c r="EAQ54" s="127"/>
      <c r="EAR54" s="127"/>
      <c r="EAS54" s="127"/>
      <c r="EAT54" s="127"/>
      <c r="EAU54" s="127"/>
      <c r="EAV54" s="127"/>
      <c r="EAW54" s="127"/>
      <c r="EAX54" s="127"/>
      <c r="EAY54" s="127"/>
      <c r="EAZ54" s="127"/>
      <c r="EBA54" s="127"/>
      <c r="EBB54" s="127"/>
      <c r="EBC54" s="127"/>
      <c r="EBD54" s="127"/>
      <c r="EBE54" s="127"/>
      <c r="EBF54" s="127"/>
      <c r="EBG54" s="127"/>
      <c r="EBH54" s="127"/>
      <c r="EBI54" s="127"/>
      <c r="EBJ54" s="127"/>
      <c r="EBK54" s="127"/>
      <c r="EBL54" s="127"/>
      <c r="EBM54" s="127"/>
      <c r="EBN54" s="127"/>
      <c r="EBO54" s="127"/>
      <c r="EBP54" s="127"/>
      <c r="EBQ54" s="127"/>
      <c r="EBR54" s="127"/>
      <c r="EBS54" s="127"/>
      <c r="EBT54" s="127"/>
      <c r="EBU54" s="127"/>
      <c r="EBV54" s="127"/>
      <c r="EBW54" s="127"/>
      <c r="EBX54" s="127"/>
      <c r="EBY54" s="127"/>
      <c r="EBZ54" s="127"/>
      <c r="ECA54" s="127"/>
      <c r="ECB54" s="127"/>
      <c r="ECC54" s="127"/>
      <c r="ECD54" s="127"/>
      <c r="ECE54" s="127"/>
      <c r="ECF54" s="127"/>
      <c r="ECG54" s="127"/>
      <c r="ECH54" s="127"/>
      <c r="ECI54" s="127"/>
      <c r="ECJ54" s="127"/>
      <c r="ECK54" s="127"/>
      <c r="ECL54" s="127"/>
      <c r="ECM54" s="127"/>
      <c r="ECN54" s="127"/>
      <c r="ECO54" s="127"/>
      <c r="ECP54" s="127"/>
      <c r="ECQ54" s="127"/>
      <c r="ECR54" s="127"/>
      <c r="ECS54" s="127"/>
      <c r="ECT54" s="127"/>
      <c r="ECU54" s="127"/>
      <c r="ECV54" s="127"/>
      <c r="ECW54" s="127"/>
      <c r="ECX54" s="127"/>
      <c r="ECY54" s="127"/>
      <c r="ECZ54" s="127"/>
      <c r="EDA54" s="127"/>
      <c r="EDB54" s="127"/>
      <c r="EDC54" s="127"/>
      <c r="EDD54" s="127"/>
      <c r="EDE54" s="127"/>
      <c r="EDF54" s="127"/>
      <c r="EDG54" s="127"/>
      <c r="EDH54" s="127"/>
      <c r="EDI54" s="127"/>
      <c r="EDJ54" s="127"/>
      <c r="EDK54" s="127"/>
      <c r="EDL54" s="127"/>
      <c r="EDM54" s="127"/>
      <c r="EDN54" s="127"/>
      <c r="EDO54" s="127"/>
      <c r="EDP54" s="127"/>
      <c r="EDQ54" s="127"/>
      <c r="EDR54" s="127"/>
      <c r="EDS54" s="127"/>
      <c r="EDT54" s="127"/>
      <c r="EDU54" s="127"/>
      <c r="EDV54" s="127"/>
      <c r="EDW54" s="127"/>
      <c r="EDX54" s="127"/>
      <c r="EDY54" s="127"/>
      <c r="EDZ54" s="127"/>
      <c r="EEA54" s="127"/>
      <c r="EEB54" s="127"/>
      <c r="EEC54" s="127"/>
      <c r="EED54" s="127"/>
      <c r="EEE54" s="127"/>
      <c r="EEF54" s="127"/>
      <c r="EEG54" s="127"/>
      <c r="EEH54" s="127"/>
      <c r="EEI54" s="127"/>
      <c r="EEJ54" s="127"/>
      <c r="EEK54" s="127"/>
      <c r="EEL54" s="127"/>
      <c r="EEM54" s="127"/>
      <c r="EEN54" s="127"/>
      <c r="EEO54" s="127"/>
      <c r="EEP54" s="127"/>
      <c r="EEQ54" s="127"/>
      <c r="EER54" s="127"/>
      <c r="EES54" s="127"/>
      <c r="EET54" s="127"/>
      <c r="EEU54" s="127"/>
      <c r="EEV54" s="127"/>
      <c r="EEW54" s="127"/>
      <c r="EEX54" s="127"/>
      <c r="EEY54" s="127"/>
      <c r="EEZ54" s="127"/>
      <c r="EFA54" s="127"/>
      <c r="EFB54" s="127"/>
      <c r="EFC54" s="127"/>
      <c r="EFD54" s="127"/>
      <c r="EFE54" s="127"/>
      <c r="EFF54" s="127"/>
      <c r="EFG54" s="127"/>
      <c r="EFH54" s="127"/>
      <c r="EFI54" s="127"/>
      <c r="EFJ54" s="127"/>
      <c r="EFK54" s="127"/>
      <c r="EFL54" s="127"/>
      <c r="EFM54" s="127"/>
      <c r="EFN54" s="127"/>
      <c r="EFO54" s="127"/>
      <c r="EFP54" s="127"/>
      <c r="EFQ54" s="127"/>
      <c r="EFR54" s="127"/>
      <c r="EFS54" s="127"/>
      <c r="EFT54" s="127"/>
      <c r="EFU54" s="127"/>
      <c r="EFV54" s="127"/>
      <c r="EFW54" s="127"/>
      <c r="EFX54" s="127"/>
      <c r="EFY54" s="127"/>
      <c r="EFZ54" s="127"/>
      <c r="EGA54" s="127"/>
      <c r="EGB54" s="127"/>
      <c r="EGC54" s="127"/>
      <c r="EGD54" s="127"/>
      <c r="EGE54" s="127"/>
      <c r="EGF54" s="127"/>
      <c r="EGG54" s="127"/>
      <c r="EGH54" s="127"/>
      <c r="EGI54" s="127"/>
      <c r="EGJ54" s="127"/>
      <c r="EGK54" s="127"/>
      <c r="EGL54" s="127"/>
      <c r="EGM54" s="127"/>
      <c r="EGN54" s="127"/>
      <c r="EGO54" s="127"/>
      <c r="EGP54" s="127"/>
      <c r="EGQ54" s="127"/>
      <c r="EGR54" s="127"/>
      <c r="EGS54" s="127"/>
      <c r="EGT54" s="127"/>
      <c r="EGU54" s="127"/>
      <c r="EGV54" s="127"/>
      <c r="EGW54" s="127"/>
      <c r="EGX54" s="127"/>
      <c r="EGY54" s="127"/>
      <c r="EGZ54" s="127"/>
      <c r="EHA54" s="127"/>
      <c r="EHB54" s="127"/>
      <c r="EHC54" s="127"/>
      <c r="EHD54" s="127"/>
      <c r="EHE54" s="127"/>
      <c r="EHF54" s="127"/>
      <c r="EHG54" s="127"/>
      <c r="EHH54" s="127"/>
      <c r="EHI54" s="127"/>
      <c r="EHJ54" s="127"/>
      <c r="EHK54" s="127"/>
      <c r="EHL54" s="127"/>
      <c r="EHM54" s="127"/>
      <c r="EHN54" s="127"/>
      <c r="EHO54" s="127"/>
      <c r="EHP54" s="127"/>
      <c r="EHQ54" s="127"/>
      <c r="EHR54" s="127"/>
      <c r="EHS54" s="127"/>
      <c r="EHT54" s="127"/>
      <c r="EHU54" s="127"/>
      <c r="EHV54" s="127"/>
      <c r="EHW54" s="127"/>
      <c r="EHX54" s="127"/>
      <c r="EHY54" s="127"/>
      <c r="EHZ54" s="127"/>
      <c r="EIA54" s="127"/>
      <c r="EIB54" s="127"/>
      <c r="EIC54" s="127"/>
      <c r="EID54" s="127"/>
      <c r="EIE54" s="127"/>
      <c r="EIF54" s="127"/>
      <c r="EIG54" s="127"/>
      <c r="EIH54" s="127"/>
      <c r="EII54" s="127"/>
      <c r="EIJ54" s="127"/>
      <c r="EIK54" s="127"/>
      <c r="EIL54" s="127"/>
      <c r="EIM54" s="127"/>
      <c r="EIN54" s="127"/>
      <c r="EIO54" s="127"/>
      <c r="EIP54" s="127"/>
      <c r="EIQ54" s="127"/>
      <c r="EIR54" s="127"/>
      <c r="EIS54" s="127"/>
      <c r="EIT54" s="127"/>
      <c r="EIU54" s="127"/>
      <c r="EIV54" s="127"/>
      <c r="EIW54" s="127"/>
      <c r="EIX54" s="127"/>
      <c r="EIY54" s="127"/>
      <c r="EIZ54" s="127"/>
      <c r="EJA54" s="127"/>
      <c r="EJB54" s="127"/>
      <c r="EJC54" s="127"/>
      <c r="EJD54" s="127"/>
      <c r="EJE54" s="127"/>
      <c r="EJF54" s="127"/>
      <c r="EJG54" s="127"/>
      <c r="EJH54" s="127"/>
      <c r="EJI54" s="127"/>
      <c r="EJJ54" s="127"/>
      <c r="EJK54" s="127"/>
      <c r="EJL54" s="127"/>
      <c r="EJM54" s="127"/>
      <c r="EJN54" s="127"/>
      <c r="EJO54" s="127"/>
      <c r="EJP54" s="127"/>
      <c r="EJQ54" s="127"/>
      <c r="EJR54" s="127"/>
      <c r="EJS54" s="127"/>
      <c r="EJT54" s="127"/>
      <c r="EJU54" s="127"/>
      <c r="EJV54" s="127"/>
      <c r="EJW54" s="127"/>
      <c r="EJX54" s="127"/>
      <c r="EJY54" s="127"/>
      <c r="EJZ54" s="127"/>
      <c r="EKA54" s="127"/>
      <c r="EKB54" s="127"/>
      <c r="EKC54" s="127"/>
      <c r="EKD54" s="127"/>
      <c r="EKE54" s="127"/>
      <c r="EKF54" s="127"/>
      <c r="EKG54" s="127"/>
      <c r="EKH54" s="127"/>
      <c r="EKI54" s="127"/>
      <c r="EKJ54" s="127"/>
      <c r="EKK54" s="127"/>
      <c r="EKL54" s="127"/>
      <c r="EKM54" s="127"/>
      <c r="EKN54" s="127"/>
      <c r="EKO54" s="127"/>
      <c r="EKP54" s="127"/>
      <c r="EKQ54" s="127"/>
      <c r="EKR54" s="127"/>
      <c r="EKS54" s="127"/>
      <c r="EKT54" s="127"/>
      <c r="EKU54" s="127"/>
      <c r="EKV54" s="127"/>
      <c r="EKW54" s="127"/>
      <c r="EKX54" s="127"/>
      <c r="EKY54" s="127"/>
      <c r="EKZ54" s="127"/>
      <c r="ELA54" s="127"/>
      <c r="ELB54" s="127"/>
      <c r="ELC54" s="127"/>
      <c r="ELD54" s="127"/>
      <c r="ELE54" s="127"/>
      <c r="ELF54" s="127"/>
      <c r="ELG54" s="127"/>
      <c r="ELH54" s="127"/>
      <c r="ELI54" s="127"/>
      <c r="ELJ54" s="127"/>
      <c r="ELK54" s="127"/>
      <c r="ELL54" s="127"/>
      <c r="ELM54" s="127"/>
      <c r="ELN54" s="127"/>
      <c r="ELO54" s="127"/>
      <c r="ELP54" s="127"/>
      <c r="ELQ54" s="127"/>
      <c r="ELR54" s="127"/>
      <c r="ELS54" s="127"/>
      <c r="ELT54" s="127"/>
      <c r="ELU54" s="127"/>
      <c r="ELV54" s="127"/>
      <c r="ELW54" s="127"/>
      <c r="ELX54" s="127"/>
      <c r="ELY54" s="127"/>
      <c r="ELZ54" s="127"/>
      <c r="EMA54" s="127"/>
      <c r="EMB54" s="127"/>
      <c r="EMC54" s="127"/>
      <c r="EMD54" s="127"/>
      <c r="EME54" s="127"/>
      <c r="EMF54" s="127"/>
      <c r="EMG54" s="127"/>
      <c r="EMH54" s="127"/>
      <c r="EMI54" s="127"/>
      <c r="EMJ54" s="127"/>
      <c r="EMK54" s="127"/>
      <c r="EML54" s="127"/>
      <c r="EMM54" s="127"/>
      <c r="EMN54" s="127"/>
      <c r="EMO54" s="127"/>
      <c r="EMP54" s="127"/>
      <c r="EMQ54" s="127"/>
      <c r="EMR54" s="127"/>
      <c r="EMS54" s="127"/>
      <c r="EMT54" s="127"/>
      <c r="EMU54" s="127"/>
      <c r="EMV54" s="127"/>
      <c r="EMW54" s="127"/>
      <c r="EMX54" s="127"/>
      <c r="EMY54" s="127"/>
      <c r="EMZ54" s="127"/>
      <c r="ENA54" s="127"/>
      <c r="ENB54" s="127"/>
      <c r="ENC54" s="127"/>
      <c r="END54" s="127"/>
      <c r="ENE54" s="127"/>
      <c r="ENF54" s="127"/>
      <c r="ENG54" s="127"/>
      <c r="ENH54" s="127"/>
      <c r="ENI54" s="127"/>
      <c r="ENJ54" s="127"/>
      <c r="ENK54" s="127"/>
      <c r="ENL54" s="127"/>
      <c r="ENM54" s="127"/>
      <c r="ENN54" s="127"/>
      <c r="ENO54" s="127"/>
      <c r="ENP54" s="127"/>
      <c r="ENQ54" s="127"/>
      <c r="ENR54" s="127"/>
      <c r="ENS54" s="127"/>
      <c r="ENT54" s="127"/>
      <c r="ENU54" s="127"/>
      <c r="ENV54" s="127"/>
      <c r="ENW54" s="127"/>
      <c r="ENX54" s="127"/>
      <c r="ENY54" s="127"/>
      <c r="ENZ54" s="127"/>
      <c r="EOA54" s="127"/>
      <c r="EOB54" s="127"/>
      <c r="EOC54" s="127"/>
      <c r="EOD54" s="127"/>
      <c r="EOE54" s="127"/>
      <c r="EOF54" s="127"/>
      <c r="EOG54" s="127"/>
      <c r="EOH54" s="127"/>
      <c r="EOI54" s="127"/>
      <c r="EOJ54" s="127"/>
      <c r="EOK54" s="127"/>
      <c r="EOL54" s="127"/>
      <c r="EOM54" s="127"/>
      <c r="EON54" s="127"/>
      <c r="EOO54" s="127"/>
      <c r="EOP54" s="127"/>
      <c r="EOQ54" s="127"/>
      <c r="EOR54" s="127"/>
      <c r="EOS54" s="127"/>
      <c r="EOT54" s="127"/>
      <c r="EOU54" s="127"/>
      <c r="EOV54" s="127"/>
      <c r="EOW54" s="127"/>
      <c r="EOX54" s="127"/>
      <c r="EOY54" s="127"/>
      <c r="EOZ54" s="127"/>
      <c r="EPA54" s="127"/>
      <c r="EPB54" s="127"/>
      <c r="EPC54" s="127"/>
      <c r="EPD54" s="127"/>
      <c r="EPE54" s="127"/>
      <c r="EPF54" s="127"/>
      <c r="EPG54" s="127"/>
      <c r="EPH54" s="127"/>
      <c r="EPI54" s="127"/>
      <c r="EPJ54" s="127"/>
      <c r="EPK54" s="127"/>
      <c r="EPL54" s="127"/>
      <c r="EPM54" s="127"/>
      <c r="EPN54" s="127"/>
      <c r="EPO54" s="127"/>
      <c r="EPP54" s="127"/>
      <c r="EPQ54" s="127"/>
      <c r="EPR54" s="127"/>
      <c r="EPS54" s="127"/>
      <c r="EPT54" s="127"/>
      <c r="EPU54" s="127"/>
      <c r="EPV54" s="127"/>
      <c r="EPW54" s="127"/>
      <c r="EPX54" s="127"/>
      <c r="EPY54" s="127"/>
      <c r="EPZ54" s="127"/>
      <c r="EQA54" s="127"/>
      <c r="EQB54" s="127"/>
      <c r="EQC54" s="127"/>
      <c r="EQD54" s="127"/>
      <c r="EQE54" s="127"/>
      <c r="EQF54" s="127"/>
      <c r="EQG54" s="127"/>
      <c r="EQH54" s="127"/>
      <c r="EQI54" s="127"/>
      <c r="EQJ54" s="127"/>
      <c r="EQK54" s="127"/>
      <c r="EQL54" s="127"/>
      <c r="EQM54" s="127"/>
      <c r="EQN54" s="127"/>
      <c r="EQO54" s="127"/>
      <c r="EQP54" s="127"/>
      <c r="EQQ54" s="127"/>
      <c r="EQR54" s="127"/>
      <c r="EQS54" s="127"/>
      <c r="EQT54" s="127"/>
      <c r="EQU54" s="127"/>
      <c r="EQV54" s="127"/>
      <c r="EQW54" s="127"/>
      <c r="EQX54" s="127"/>
      <c r="EQY54" s="127"/>
      <c r="EQZ54" s="127"/>
      <c r="ERA54" s="127"/>
      <c r="ERB54" s="127"/>
      <c r="ERC54" s="127"/>
      <c r="ERD54" s="127"/>
      <c r="ERE54" s="127"/>
      <c r="ERF54" s="127"/>
      <c r="ERG54" s="127"/>
      <c r="ERH54" s="127"/>
      <c r="ERI54" s="127"/>
      <c r="ERJ54" s="127"/>
      <c r="ERK54" s="127"/>
      <c r="ERL54" s="127"/>
      <c r="ERM54" s="127"/>
      <c r="ERN54" s="127"/>
      <c r="ERO54" s="127"/>
      <c r="ERP54" s="127"/>
      <c r="ERQ54" s="127"/>
      <c r="ERR54" s="127"/>
      <c r="ERS54" s="127"/>
      <c r="ERT54" s="127"/>
      <c r="ERU54" s="127"/>
      <c r="ERV54" s="127"/>
      <c r="ERW54" s="127"/>
      <c r="ERX54" s="127"/>
      <c r="ERY54" s="127"/>
      <c r="ERZ54" s="127"/>
      <c r="ESA54" s="127"/>
      <c r="ESB54" s="127"/>
      <c r="ESC54" s="127"/>
      <c r="ESD54" s="127"/>
      <c r="ESE54" s="127"/>
      <c r="ESF54" s="127"/>
      <c r="ESG54" s="127"/>
      <c r="ESH54" s="127"/>
      <c r="ESI54" s="127"/>
      <c r="ESJ54" s="127"/>
      <c r="ESK54" s="127"/>
      <c r="ESL54" s="127"/>
      <c r="ESM54" s="127"/>
      <c r="ESN54" s="127"/>
      <c r="ESO54" s="127"/>
      <c r="ESP54" s="127"/>
      <c r="ESQ54" s="127"/>
      <c r="ESR54" s="127"/>
      <c r="ESS54" s="127"/>
      <c r="EST54" s="127"/>
      <c r="ESU54" s="127"/>
      <c r="ESV54" s="127"/>
      <c r="ESW54" s="127"/>
      <c r="ESX54" s="127"/>
      <c r="ESY54" s="127"/>
      <c r="ESZ54" s="127"/>
      <c r="ETA54" s="127"/>
      <c r="ETB54" s="127"/>
      <c r="ETC54" s="127"/>
      <c r="ETD54" s="127"/>
      <c r="ETE54" s="127"/>
      <c r="ETF54" s="127"/>
      <c r="ETG54" s="127"/>
      <c r="ETH54" s="127"/>
      <c r="ETI54" s="127"/>
      <c r="ETJ54" s="127"/>
      <c r="ETK54" s="127"/>
      <c r="ETL54" s="127"/>
      <c r="ETM54" s="127"/>
      <c r="ETN54" s="127"/>
      <c r="ETO54" s="127"/>
      <c r="ETP54" s="127"/>
      <c r="ETQ54" s="127"/>
      <c r="ETR54" s="127"/>
      <c r="ETS54" s="127"/>
      <c r="ETT54" s="127"/>
      <c r="ETU54" s="127"/>
      <c r="ETV54" s="127"/>
      <c r="ETW54" s="127"/>
      <c r="ETX54" s="127"/>
      <c r="ETY54" s="127"/>
      <c r="ETZ54" s="127"/>
      <c r="EUA54" s="127"/>
      <c r="EUB54" s="127"/>
      <c r="EUC54" s="127"/>
      <c r="EUD54" s="127"/>
      <c r="EUE54" s="127"/>
      <c r="EUF54" s="127"/>
      <c r="EUG54" s="127"/>
      <c r="EUH54" s="127"/>
      <c r="EUI54" s="127"/>
      <c r="EUJ54" s="127"/>
      <c r="EUK54" s="127"/>
      <c r="EUL54" s="127"/>
      <c r="EUM54" s="127"/>
      <c r="EUN54" s="127"/>
      <c r="EUO54" s="127"/>
      <c r="EUP54" s="127"/>
      <c r="EUQ54" s="127"/>
      <c r="EUR54" s="127"/>
      <c r="EUS54" s="127"/>
      <c r="EUT54" s="127"/>
      <c r="EUU54" s="127"/>
      <c r="EUV54" s="127"/>
      <c r="EUW54" s="127"/>
      <c r="EUX54" s="127"/>
      <c r="EUY54" s="127"/>
      <c r="EUZ54" s="127"/>
      <c r="EVA54" s="127"/>
      <c r="EVB54" s="127"/>
      <c r="EVC54" s="127"/>
      <c r="EVD54" s="127"/>
      <c r="EVE54" s="127"/>
      <c r="EVF54" s="127"/>
      <c r="EVG54" s="127"/>
      <c r="EVH54" s="127"/>
      <c r="EVI54" s="127"/>
      <c r="EVJ54" s="127"/>
      <c r="EVK54" s="127"/>
      <c r="EVL54" s="127"/>
      <c r="EVM54" s="127"/>
      <c r="EVN54" s="127"/>
      <c r="EVO54" s="127"/>
      <c r="EVP54" s="127"/>
      <c r="EVQ54" s="127"/>
      <c r="EVR54" s="127"/>
      <c r="EVS54" s="127"/>
      <c r="EVT54" s="127"/>
      <c r="EVU54" s="127"/>
      <c r="EVV54" s="127"/>
      <c r="EVW54" s="127"/>
      <c r="EVX54" s="127"/>
      <c r="EVY54" s="127"/>
      <c r="EVZ54" s="127"/>
      <c r="EWA54" s="127"/>
      <c r="EWB54" s="127"/>
      <c r="EWC54" s="127"/>
      <c r="EWD54" s="127"/>
      <c r="EWE54" s="127"/>
      <c r="EWF54" s="127"/>
      <c r="EWG54" s="127"/>
      <c r="EWH54" s="127"/>
      <c r="EWI54" s="127"/>
      <c r="EWJ54" s="127"/>
      <c r="EWK54" s="127"/>
      <c r="EWL54" s="127"/>
      <c r="EWM54" s="127"/>
      <c r="EWN54" s="127"/>
      <c r="EWO54" s="127"/>
      <c r="EWP54" s="127"/>
      <c r="EWQ54" s="127"/>
      <c r="EWR54" s="127"/>
      <c r="EWS54" s="127"/>
      <c r="EWT54" s="127"/>
      <c r="EWU54" s="127"/>
      <c r="EWV54" s="127"/>
      <c r="EWW54" s="127"/>
      <c r="EWX54" s="127"/>
      <c r="EWY54" s="127"/>
      <c r="EWZ54" s="127"/>
      <c r="EXA54" s="127"/>
      <c r="EXB54" s="127"/>
      <c r="EXC54" s="127"/>
      <c r="EXD54" s="127"/>
      <c r="EXE54" s="127"/>
      <c r="EXF54" s="127"/>
      <c r="EXG54" s="127"/>
      <c r="EXH54" s="127"/>
      <c r="EXI54" s="127"/>
      <c r="EXJ54" s="127"/>
      <c r="EXK54" s="127"/>
      <c r="EXL54" s="127"/>
      <c r="EXM54" s="127"/>
      <c r="EXN54" s="127"/>
      <c r="EXO54" s="127"/>
      <c r="EXP54" s="127"/>
      <c r="EXQ54" s="127"/>
      <c r="EXR54" s="127"/>
      <c r="EXS54" s="127"/>
      <c r="EXT54" s="127"/>
      <c r="EXU54" s="127"/>
      <c r="EXV54" s="127"/>
      <c r="EXW54" s="127"/>
      <c r="EXX54" s="127"/>
      <c r="EXY54" s="127"/>
      <c r="EXZ54" s="127"/>
      <c r="EYA54" s="127"/>
      <c r="EYB54" s="127"/>
      <c r="EYC54" s="127"/>
      <c r="EYD54" s="127"/>
      <c r="EYE54" s="127"/>
      <c r="EYF54" s="127"/>
      <c r="EYG54" s="127"/>
      <c r="EYH54" s="127"/>
      <c r="EYI54" s="127"/>
      <c r="EYJ54" s="127"/>
      <c r="EYK54" s="127"/>
      <c r="EYL54" s="127"/>
      <c r="EYM54" s="127"/>
      <c r="EYN54" s="127"/>
      <c r="EYO54" s="127"/>
      <c r="EYP54" s="127"/>
      <c r="EYQ54" s="127"/>
      <c r="EYR54" s="127"/>
      <c r="EYS54" s="127"/>
      <c r="EYT54" s="127"/>
      <c r="EYU54" s="127"/>
      <c r="EYV54" s="127"/>
      <c r="EYW54" s="127"/>
      <c r="EYX54" s="127"/>
      <c r="EYY54" s="127"/>
      <c r="EYZ54" s="127"/>
      <c r="EZA54" s="127"/>
      <c r="EZB54" s="127"/>
      <c r="EZC54" s="127"/>
      <c r="EZD54" s="127"/>
      <c r="EZE54" s="127"/>
      <c r="EZF54" s="127"/>
      <c r="EZG54" s="127"/>
      <c r="EZH54" s="127"/>
      <c r="EZI54" s="127"/>
      <c r="EZJ54" s="127"/>
      <c r="EZK54" s="127"/>
      <c r="EZL54" s="127"/>
      <c r="EZM54" s="127"/>
      <c r="EZN54" s="127"/>
      <c r="EZO54" s="127"/>
      <c r="EZP54" s="127"/>
      <c r="EZQ54" s="127"/>
      <c r="EZR54" s="127"/>
      <c r="EZS54" s="127"/>
      <c r="EZT54" s="127"/>
      <c r="EZU54" s="127"/>
      <c r="EZV54" s="127"/>
      <c r="EZW54" s="127"/>
      <c r="EZX54" s="127"/>
      <c r="EZY54" s="127"/>
      <c r="EZZ54" s="127"/>
      <c r="FAA54" s="127"/>
      <c r="FAB54" s="127"/>
      <c r="FAC54" s="127"/>
      <c r="FAD54" s="127"/>
      <c r="FAE54" s="127"/>
      <c r="FAF54" s="127"/>
      <c r="FAG54" s="127"/>
      <c r="FAH54" s="127"/>
      <c r="FAI54" s="127"/>
      <c r="FAJ54" s="127"/>
      <c r="FAK54" s="127"/>
      <c r="FAL54" s="127"/>
      <c r="FAM54" s="127"/>
      <c r="FAN54" s="127"/>
      <c r="FAO54" s="127"/>
      <c r="FAP54" s="127"/>
      <c r="FAQ54" s="127"/>
      <c r="FAR54" s="127"/>
      <c r="FAS54" s="127"/>
      <c r="FAT54" s="127"/>
      <c r="FAU54" s="127"/>
      <c r="FAV54" s="127"/>
      <c r="FAW54" s="127"/>
      <c r="FAX54" s="127"/>
      <c r="FAY54" s="127"/>
      <c r="FAZ54" s="127"/>
      <c r="FBA54" s="127"/>
      <c r="FBB54" s="127"/>
      <c r="FBC54" s="127"/>
      <c r="FBD54" s="127"/>
      <c r="FBE54" s="127"/>
      <c r="FBF54" s="127"/>
      <c r="FBG54" s="127"/>
      <c r="FBH54" s="127"/>
      <c r="FBI54" s="127"/>
      <c r="FBJ54" s="127"/>
      <c r="FBK54" s="127"/>
      <c r="FBL54" s="127"/>
      <c r="FBM54" s="127"/>
      <c r="FBN54" s="127"/>
      <c r="FBO54" s="127"/>
      <c r="FBP54" s="127"/>
      <c r="FBQ54" s="127"/>
      <c r="FBR54" s="127"/>
      <c r="FBS54" s="127"/>
      <c r="FBT54" s="127"/>
      <c r="FBU54" s="127"/>
      <c r="FBV54" s="127"/>
      <c r="FBW54" s="127"/>
      <c r="FBX54" s="127"/>
      <c r="FBY54" s="127"/>
      <c r="FBZ54" s="127"/>
      <c r="FCA54" s="127"/>
      <c r="FCB54" s="127"/>
      <c r="FCC54" s="127"/>
      <c r="FCD54" s="127"/>
      <c r="FCE54" s="127"/>
      <c r="FCF54" s="127"/>
      <c r="FCG54" s="127"/>
      <c r="FCH54" s="127"/>
      <c r="FCI54" s="127"/>
      <c r="FCJ54" s="127"/>
      <c r="FCK54" s="127"/>
      <c r="FCL54" s="127"/>
      <c r="FCM54" s="127"/>
      <c r="FCN54" s="127"/>
      <c r="FCO54" s="127"/>
      <c r="FCP54" s="127"/>
      <c r="FCQ54" s="127"/>
      <c r="FCR54" s="127"/>
      <c r="FCS54" s="127"/>
      <c r="FCT54" s="127"/>
      <c r="FCU54" s="127"/>
      <c r="FCV54" s="127"/>
      <c r="FCW54" s="127"/>
      <c r="FCX54" s="127"/>
      <c r="FCY54" s="127"/>
      <c r="FCZ54" s="127"/>
      <c r="FDA54" s="127"/>
      <c r="FDB54" s="127"/>
      <c r="FDC54" s="127"/>
      <c r="FDD54" s="127"/>
      <c r="FDE54" s="127"/>
      <c r="FDF54" s="127"/>
      <c r="FDG54" s="127"/>
      <c r="FDH54" s="127"/>
      <c r="FDI54" s="127"/>
      <c r="FDJ54" s="127"/>
      <c r="FDK54" s="127"/>
      <c r="FDL54" s="127"/>
      <c r="FDM54" s="127"/>
      <c r="FDN54" s="127"/>
      <c r="FDO54" s="127"/>
      <c r="FDP54" s="127"/>
      <c r="FDQ54" s="127"/>
      <c r="FDR54" s="127"/>
      <c r="FDS54" s="127"/>
      <c r="FDT54" s="127"/>
      <c r="FDU54" s="127"/>
      <c r="FDV54" s="127"/>
      <c r="FDW54" s="127"/>
      <c r="FDX54" s="127"/>
      <c r="FDY54" s="127"/>
      <c r="FDZ54" s="127"/>
      <c r="FEA54" s="127"/>
      <c r="FEB54" s="127"/>
      <c r="FEC54" s="127"/>
      <c r="FED54" s="127"/>
      <c r="FEE54" s="127"/>
      <c r="FEF54" s="127"/>
      <c r="FEG54" s="127"/>
      <c r="FEH54" s="127"/>
      <c r="FEI54" s="127"/>
      <c r="FEJ54" s="127"/>
      <c r="FEK54" s="127"/>
      <c r="FEL54" s="127"/>
      <c r="FEM54" s="127"/>
      <c r="FEN54" s="127"/>
      <c r="FEO54" s="127"/>
      <c r="FEP54" s="127"/>
      <c r="FEQ54" s="127"/>
      <c r="FER54" s="127"/>
      <c r="FES54" s="127"/>
      <c r="FET54" s="127"/>
      <c r="FEU54" s="127"/>
      <c r="FEV54" s="127"/>
      <c r="FEW54" s="127"/>
      <c r="FEX54" s="127"/>
      <c r="FEY54" s="127"/>
      <c r="FEZ54" s="127"/>
      <c r="FFA54" s="127"/>
      <c r="FFB54" s="127"/>
      <c r="FFC54" s="127"/>
      <c r="FFD54" s="127"/>
      <c r="FFE54" s="127"/>
      <c r="FFF54" s="127"/>
      <c r="FFG54" s="127"/>
      <c r="FFH54" s="127"/>
      <c r="FFI54" s="127"/>
      <c r="FFJ54" s="127"/>
      <c r="FFK54" s="127"/>
      <c r="FFL54" s="127"/>
      <c r="FFM54" s="127"/>
      <c r="FFN54" s="127"/>
      <c r="FFO54" s="127"/>
      <c r="FFP54" s="127"/>
      <c r="FFQ54" s="127"/>
      <c r="FFR54" s="127"/>
      <c r="FFS54" s="127"/>
      <c r="FFT54" s="127"/>
      <c r="FFU54" s="127"/>
      <c r="FFV54" s="127"/>
      <c r="FFW54" s="127"/>
      <c r="FFX54" s="127"/>
      <c r="FFY54" s="127"/>
      <c r="FFZ54" s="127"/>
      <c r="FGA54" s="127"/>
      <c r="FGB54" s="127"/>
      <c r="FGC54" s="127"/>
      <c r="FGD54" s="127"/>
      <c r="FGE54" s="127"/>
      <c r="FGF54" s="127"/>
      <c r="FGG54" s="127"/>
      <c r="FGH54" s="127"/>
      <c r="FGI54" s="127"/>
      <c r="FGJ54" s="127"/>
      <c r="FGK54" s="127"/>
      <c r="FGL54" s="127"/>
      <c r="FGM54" s="127"/>
      <c r="FGN54" s="127"/>
      <c r="FGO54" s="127"/>
      <c r="FGP54" s="127"/>
      <c r="FGQ54" s="127"/>
      <c r="FGR54" s="127"/>
      <c r="FGS54" s="127"/>
      <c r="FGT54" s="127"/>
      <c r="FGU54" s="127"/>
      <c r="FGV54" s="127"/>
      <c r="FGW54" s="127"/>
      <c r="FGX54" s="127"/>
      <c r="FGY54" s="127"/>
      <c r="FGZ54" s="127"/>
      <c r="FHA54" s="127"/>
      <c r="FHB54" s="127"/>
      <c r="FHC54" s="127"/>
      <c r="FHD54" s="127"/>
      <c r="FHE54" s="127"/>
      <c r="FHF54" s="127"/>
      <c r="FHG54" s="127"/>
      <c r="FHH54" s="127"/>
      <c r="FHI54" s="127"/>
      <c r="FHJ54" s="127"/>
      <c r="FHK54" s="127"/>
      <c r="FHL54" s="127"/>
      <c r="FHM54" s="127"/>
      <c r="FHN54" s="127"/>
      <c r="FHO54" s="127"/>
      <c r="FHP54" s="127"/>
      <c r="FHQ54" s="127"/>
      <c r="FHR54" s="127"/>
      <c r="FHS54" s="127"/>
      <c r="FHT54" s="127"/>
      <c r="FHU54" s="127"/>
      <c r="FHV54" s="127"/>
      <c r="FHW54" s="127"/>
      <c r="FHX54" s="127"/>
      <c r="FHY54" s="127"/>
      <c r="FHZ54" s="127"/>
      <c r="FIA54" s="127"/>
      <c r="FIB54" s="127"/>
      <c r="FIC54" s="127"/>
      <c r="FID54" s="127"/>
      <c r="FIE54" s="127"/>
      <c r="FIF54" s="127"/>
      <c r="FIG54" s="127"/>
      <c r="FIH54" s="127"/>
      <c r="FII54" s="127"/>
      <c r="FIJ54" s="127"/>
      <c r="FIK54" s="127"/>
      <c r="FIL54" s="127"/>
      <c r="FIM54" s="127"/>
      <c r="FIN54" s="127"/>
      <c r="FIO54" s="127"/>
      <c r="FIP54" s="127"/>
      <c r="FIQ54" s="127"/>
      <c r="FIR54" s="127"/>
      <c r="FIS54" s="127"/>
      <c r="FIT54" s="127"/>
      <c r="FIU54" s="127"/>
      <c r="FIV54" s="127"/>
      <c r="FIW54" s="127"/>
      <c r="FIX54" s="127"/>
      <c r="FIY54" s="127"/>
      <c r="FIZ54" s="127"/>
      <c r="FJA54" s="127"/>
      <c r="FJB54" s="127"/>
      <c r="FJC54" s="127"/>
      <c r="FJD54" s="127"/>
      <c r="FJE54" s="127"/>
      <c r="FJF54" s="127"/>
      <c r="FJG54" s="127"/>
      <c r="FJH54" s="127"/>
      <c r="FJI54" s="127"/>
      <c r="FJJ54" s="127"/>
      <c r="FJK54" s="127"/>
      <c r="FJL54" s="127"/>
      <c r="FJM54" s="127"/>
      <c r="FJN54" s="127"/>
      <c r="FJO54" s="127"/>
      <c r="FJP54" s="127"/>
      <c r="FJQ54" s="127"/>
      <c r="FJR54" s="127"/>
      <c r="FJS54" s="127"/>
      <c r="FJT54" s="127"/>
      <c r="FJU54" s="127"/>
      <c r="FJV54" s="127"/>
      <c r="FJW54" s="127"/>
      <c r="FJX54" s="127"/>
      <c r="FJY54" s="127"/>
      <c r="FJZ54" s="127"/>
      <c r="FKA54" s="127"/>
      <c r="FKB54" s="127"/>
      <c r="FKC54" s="127"/>
      <c r="FKD54" s="127"/>
      <c r="FKE54" s="127"/>
      <c r="FKF54" s="127"/>
      <c r="FKG54" s="127"/>
      <c r="FKH54" s="127"/>
      <c r="FKI54" s="127"/>
      <c r="FKJ54" s="127"/>
      <c r="FKK54" s="127"/>
      <c r="FKL54" s="127"/>
      <c r="FKM54" s="127"/>
      <c r="FKN54" s="127"/>
      <c r="FKO54" s="127"/>
      <c r="FKP54" s="127"/>
      <c r="FKQ54" s="127"/>
      <c r="FKR54" s="127"/>
      <c r="FKS54" s="127"/>
      <c r="FKT54" s="127"/>
      <c r="FKU54" s="127"/>
      <c r="FKV54" s="127"/>
      <c r="FKW54" s="127"/>
      <c r="FKX54" s="127"/>
      <c r="FKY54" s="127"/>
      <c r="FKZ54" s="127"/>
      <c r="FLA54" s="127"/>
      <c r="FLB54" s="127"/>
      <c r="FLC54" s="127"/>
      <c r="FLD54" s="127"/>
      <c r="FLE54" s="127"/>
      <c r="FLF54" s="127"/>
      <c r="FLG54" s="127"/>
      <c r="FLH54" s="127"/>
      <c r="FLI54" s="127"/>
      <c r="FLJ54" s="127"/>
      <c r="FLK54" s="127"/>
      <c r="FLL54" s="127"/>
      <c r="FLM54" s="127"/>
      <c r="FLN54" s="127"/>
      <c r="FLO54" s="127"/>
      <c r="FLP54" s="127"/>
      <c r="FLQ54" s="127"/>
      <c r="FLR54" s="127"/>
      <c r="FLS54" s="127"/>
      <c r="FLT54" s="127"/>
      <c r="FLU54" s="127"/>
      <c r="FLV54" s="127"/>
      <c r="FLW54" s="127"/>
      <c r="FLX54" s="127"/>
      <c r="FLY54" s="127"/>
      <c r="FLZ54" s="127"/>
      <c r="FMA54" s="127"/>
      <c r="FMB54" s="127"/>
      <c r="FMC54" s="127"/>
      <c r="FMD54" s="127"/>
      <c r="FME54" s="127"/>
      <c r="FMF54" s="127"/>
      <c r="FMG54" s="127"/>
      <c r="FMH54" s="127"/>
      <c r="FMI54" s="127"/>
      <c r="FMJ54" s="127"/>
      <c r="FMK54" s="127"/>
      <c r="FML54" s="127"/>
      <c r="FMM54" s="127"/>
      <c r="FMN54" s="127"/>
      <c r="FMO54" s="127"/>
      <c r="FMP54" s="127"/>
      <c r="FMQ54" s="127"/>
      <c r="FMR54" s="127"/>
      <c r="FMS54" s="127"/>
      <c r="FMT54" s="127"/>
      <c r="FMU54" s="127"/>
      <c r="FMV54" s="127"/>
      <c r="FMW54" s="127"/>
      <c r="FMX54" s="127"/>
      <c r="FMY54" s="127"/>
      <c r="FMZ54" s="127"/>
      <c r="FNA54" s="127"/>
      <c r="FNB54" s="127"/>
      <c r="FNC54" s="127"/>
      <c r="FND54" s="127"/>
      <c r="FNE54" s="127"/>
      <c r="FNF54" s="127"/>
      <c r="FNG54" s="127"/>
      <c r="FNH54" s="127"/>
      <c r="FNI54" s="127"/>
      <c r="FNJ54" s="127"/>
      <c r="FNK54" s="127"/>
      <c r="FNL54" s="127"/>
      <c r="FNM54" s="127"/>
      <c r="FNN54" s="127"/>
      <c r="FNO54" s="127"/>
      <c r="FNP54" s="127"/>
      <c r="FNQ54" s="127"/>
      <c r="FNR54" s="127"/>
      <c r="FNS54" s="127"/>
      <c r="FNT54" s="127"/>
      <c r="FNU54" s="127"/>
      <c r="FNV54" s="127"/>
      <c r="FNW54" s="127"/>
      <c r="FNX54" s="127"/>
      <c r="FNY54" s="127"/>
      <c r="FNZ54" s="127"/>
      <c r="FOA54" s="127"/>
      <c r="FOB54" s="127"/>
      <c r="FOC54" s="127"/>
      <c r="FOD54" s="127"/>
      <c r="FOE54" s="127"/>
      <c r="FOF54" s="127"/>
      <c r="FOG54" s="127"/>
      <c r="FOH54" s="127"/>
      <c r="FOI54" s="127"/>
      <c r="FOJ54" s="127"/>
      <c r="FOK54" s="127"/>
      <c r="FOL54" s="127"/>
      <c r="FOM54" s="127"/>
      <c r="FON54" s="127"/>
      <c r="FOO54" s="127"/>
      <c r="FOP54" s="127"/>
      <c r="FOQ54" s="127"/>
      <c r="FOR54" s="127"/>
      <c r="FOS54" s="127"/>
      <c r="FOT54" s="127"/>
      <c r="FOU54" s="127"/>
      <c r="FOV54" s="127"/>
      <c r="FOW54" s="127"/>
      <c r="FOX54" s="127"/>
      <c r="FOY54" s="127"/>
      <c r="FOZ54" s="127"/>
      <c r="FPA54" s="127"/>
      <c r="FPB54" s="127"/>
      <c r="FPC54" s="127"/>
      <c r="FPD54" s="127"/>
      <c r="FPE54" s="127"/>
      <c r="FPF54" s="127"/>
      <c r="FPG54" s="127"/>
      <c r="FPH54" s="127"/>
      <c r="FPI54" s="127"/>
      <c r="FPJ54" s="127"/>
      <c r="FPK54" s="127"/>
      <c r="FPL54" s="127"/>
      <c r="FPM54" s="127"/>
      <c r="FPN54" s="127"/>
      <c r="FPO54" s="127"/>
      <c r="FPP54" s="127"/>
      <c r="FPQ54" s="127"/>
      <c r="FPR54" s="127"/>
      <c r="FPS54" s="127"/>
      <c r="FPT54" s="127"/>
      <c r="FPU54" s="127"/>
      <c r="FPV54" s="127"/>
      <c r="FPW54" s="127"/>
      <c r="FPX54" s="127"/>
      <c r="FPY54" s="127"/>
      <c r="FPZ54" s="127"/>
      <c r="FQA54" s="127"/>
      <c r="FQB54" s="127"/>
      <c r="FQC54" s="127"/>
      <c r="FQD54" s="127"/>
      <c r="FQE54" s="127"/>
      <c r="FQF54" s="127"/>
      <c r="FQG54" s="127"/>
      <c r="FQH54" s="127"/>
      <c r="FQI54" s="127"/>
      <c r="FQJ54" s="127"/>
      <c r="FQK54" s="127"/>
      <c r="FQL54" s="127"/>
      <c r="FQM54" s="127"/>
      <c r="FQN54" s="127"/>
      <c r="FQO54" s="127"/>
      <c r="FQP54" s="127"/>
      <c r="FQQ54" s="127"/>
      <c r="FQR54" s="127"/>
      <c r="FQS54" s="127"/>
      <c r="FQT54" s="127"/>
      <c r="FQU54" s="127"/>
      <c r="FQV54" s="127"/>
      <c r="FQW54" s="127"/>
      <c r="FQX54" s="127"/>
      <c r="FQY54" s="127"/>
      <c r="FQZ54" s="127"/>
      <c r="FRA54" s="127"/>
      <c r="FRB54" s="127"/>
      <c r="FRC54" s="127"/>
      <c r="FRD54" s="127"/>
      <c r="FRE54" s="127"/>
      <c r="FRF54" s="127"/>
      <c r="FRG54" s="127"/>
      <c r="FRH54" s="127"/>
      <c r="FRI54" s="127"/>
      <c r="FRJ54" s="127"/>
      <c r="FRK54" s="127"/>
      <c r="FRL54" s="127"/>
      <c r="FRM54" s="127"/>
      <c r="FRN54" s="127"/>
      <c r="FRO54" s="127"/>
      <c r="FRP54" s="127"/>
      <c r="FRQ54" s="127"/>
      <c r="FRR54" s="127"/>
      <c r="FRS54" s="127"/>
      <c r="FRT54" s="127"/>
      <c r="FRU54" s="127"/>
      <c r="FRV54" s="127"/>
      <c r="FRW54" s="127"/>
      <c r="FRX54" s="127"/>
      <c r="FRY54" s="127"/>
      <c r="FRZ54" s="127"/>
      <c r="FSA54" s="127"/>
      <c r="FSB54" s="127"/>
      <c r="FSC54" s="127"/>
      <c r="FSD54" s="127"/>
      <c r="FSE54" s="127"/>
      <c r="FSF54" s="127"/>
      <c r="FSG54" s="127"/>
      <c r="FSH54" s="127"/>
      <c r="FSI54" s="127"/>
      <c r="FSJ54" s="127"/>
      <c r="FSK54" s="127"/>
      <c r="FSL54" s="127"/>
      <c r="FSM54" s="127"/>
      <c r="FSN54" s="127"/>
      <c r="FSO54" s="127"/>
      <c r="FSP54" s="127"/>
      <c r="FSQ54" s="127"/>
      <c r="FSR54" s="127"/>
      <c r="FSS54" s="127"/>
      <c r="FST54" s="127"/>
      <c r="FSU54" s="127"/>
      <c r="FSV54" s="127"/>
      <c r="FSW54" s="127"/>
      <c r="FSX54" s="127"/>
      <c r="FSY54" s="127"/>
      <c r="FSZ54" s="127"/>
      <c r="FTA54" s="127"/>
      <c r="FTB54" s="127"/>
      <c r="FTC54" s="127"/>
      <c r="FTD54" s="127"/>
      <c r="FTE54" s="127"/>
      <c r="FTF54" s="127"/>
      <c r="FTG54" s="127"/>
      <c r="FTH54" s="127"/>
      <c r="FTI54" s="127"/>
      <c r="FTJ54" s="127"/>
      <c r="FTK54" s="127"/>
      <c r="FTL54" s="127"/>
      <c r="FTM54" s="127"/>
      <c r="FTN54" s="127"/>
      <c r="FTO54" s="127"/>
      <c r="FTP54" s="127"/>
      <c r="FTQ54" s="127"/>
      <c r="FTR54" s="127"/>
      <c r="FTS54" s="127"/>
      <c r="FTT54" s="127"/>
      <c r="FTU54" s="127"/>
      <c r="FTV54" s="127"/>
      <c r="FTW54" s="127"/>
      <c r="FTX54" s="127"/>
      <c r="FTY54" s="127"/>
      <c r="FTZ54" s="127"/>
      <c r="FUA54" s="127"/>
      <c r="FUB54" s="127"/>
      <c r="FUC54" s="127"/>
      <c r="FUD54" s="127"/>
      <c r="FUE54" s="127"/>
      <c r="FUF54" s="127"/>
      <c r="FUG54" s="127"/>
      <c r="FUH54" s="127"/>
      <c r="FUI54" s="127"/>
      <c r="FUJ54" s="127"/>
      <c r="FUK54" s="127"/>
      <c r="FUL54" s="127"/>
      <c r="FUM54" s="127"/>
      <c r="FUN54" s="127"/>
      <c r="FUO54" s="127"/>
      <c r="FUP54" s="127"/>
      <c r="FUQ54" s="127"/>
      <c r="FUR54" s="127"/>
      <c r="FUS54" s="127"/>
      <c r="FUT54" s="127"/>
      <c r="FUU54" s="127"/>
      <c r="FUV54" s="127"/>
      <c r="FUW54" s="127"/>
      <c r="FUX54" s="127"/>
      <c r="FUY54" s="127"/>
      <c r="FUZ54" s="127"/>
      <c r="FVA54" s="127"/>
      <c r="FVB54" s="127"/>
      <c r="FVC54" s="127"/>
      <c r="FVD54" s="127"/>
      <c r="FVE54" s="127"/>
      <c r="FVF54" s="127"/>
      <c r="FVG54" s="127"/>
      <c r="FVH54" s="127"/>
      <c r="FVI54" s="127"/>
      <c r="FVJ54" s="127"/>
      <c r="FVK54" s="127"/>
      <c r="FVL54" s="127"/>
      <c r="FVM54" s="127"/>
      <c r="FVN54" s="127"/>
      <c r="FVO54" s="127"/>
      <c r="FVP54" s="127"/>
      <c r="FVQ54" s="127"/>
      <c r="FVR54" s="127"/>
      <c r="FVS54" s="127"/>
      <c r="FVT54" s="127"/>
      <c r="FVU54" s="127"/>
      <c r="FVV54" s="127"/>
      <c r="FVW54" s="127"/>
      <c r="FVX54" s="127"/>
      <c r="FVY54" s="127"/>
      <c r="FVZ54" s="127"/>
      <c r="FWA54" s="127"/>
      <c r="FWB54" s="127"/>
      <c r="FWC54" s="127"/>
      <c r="FWD54" s="127"/>
      <c r="FWE54" s="127"/>
      <c r="FWF54" s="127"/>
      <c r="FWG54" s="127"/>
      <c r="FWH54" s="127"/>
      <c r="FWI54" s="127"/>
      <c r="FWJ54" s="127"/>
      <c r="FWK54" s="127"/>
      <c r="FWL54" s="127"/>
      <c r="FWM54" s="127"/>
      <c r="FWN54" s="127"/>
      <c r="FWO54" s="127"/>
      <c r="FWP54" s="127"/>
      <c r="FWQ54" s="127"/>
      <c r="FWR54" s="127"/>
      <c r="FWS54" s="127"/>
      <c r="FWT54" s="127"/>
      <c r="FWU54" s="127"/>
      <c r="FWV54" s="127"/>
      <c r="FWW54" s="127"/>
      <c r="FWX54" s="127"/>
      <c r="FWY54" s="127"/>
      <c r="FWZ54" s="127"/>
      <c r="FXA54" s="127"/>
      <c r="FXB54" s="127"/>
      <c r="FXC54" s="127"/>
      <c r="FXD54" s="127"/>
      <c r="FXE54" s="127"/>
      <c r="FXF54" s="127"/>
      <c r="FXG54" s="127"/>
      <c r="FXH54" s="127"/>
      <c r="FXI54" s="127"/>
      <c r="FXJ54" s="127"/>
      <c r="FXK54" s="127"/>
      <c r="FXL54" s="127"/>
      <c r="FXM54" s="127"/>
      <c r="FXN54" s="127"/>
      <c r="FXO54" s="127"/>
      <c r="FXP54" s="127"/>
      <c r="FXQ54" s="127"/>
      <c r="FXR54" s="127"/>
      <c r="FXS54" s="127"/>
      <c r="FXT54" s="127"/>
      <c r="FXU54" s="127"/>
      <c r="FXV54" s="127"/>
      <c r="FXW54" s="127"/>
      <c r="FXX54" s="127"/>
      <c r="FXY54" s="127"/>
      <c r="FXZ54" s="127"/>
      <c r="FYA54" s="127"/>
      <c r="FYB54" s="127"/>
      <c r="FYC54" s="127"/>
      <c r="FYD54" s="127"/>
      <c r="FYE54" s="127"/>
      <c r="FYF54" s="127"/>
      <c r="FYG54" s="127"/>
      <c r="FYH54" s="127"/>
      <c r="FYI54" s="127"/>
      <c r="FYJ54" s="127"/>
      <c r="FYK54" s="127"/>
      <c r="FYL54" s="127"/>
      <c r="FYM54" s="127"/>
      <c r="FYN54" s="127"/>
      <c r="FYO54" s="127"/>
      <c r="FYP54" s="127"/>
      <c r="FYQ54" s="127"/>
      <c r="FYR54" s="127"/>
      <c r="FYS54" s="127"/>
      <c r="FYT54" s="127"/>
      <c r="FYU54" s="127"/>
      <c r="FYV54" s="127"/>
      <c r="FYW54" s="127"/>
      <c r="FYX54" s="127"/>
      <c r="FYY54" s="127"/>
      <c r="FYZ54" s="127"/>
      <c r="FZA54" s="127"/>
      <c r="FZB54" s="127"/>
      <c r="FZC54" s="127"/>
      <c r="FZD54" s="127"/>
      <c r="FZE54" s="127"/>
      <c r="FZF54" s="127"/>
      <c r="FZG54" s="127"/>
      <c r="FZH54" s="127"/>
      <c r="FZI54" s="127"/>
      <c r="FZJ54" s="127"/>
      <c r="FZK54" s="127"/>
      <c r="FZL54" s="127"/>
      <c r="FZM54" s="127"/>
      <c r="FZN54" s="127"/>
      <c r="FZO54" s="127"/>
      <c r="FZP54" s="127"/>
      <c r="FZQ54" s="127"/>
      <c r="FZR54" s="127"/>
      <c r="FZS54" s="127"/>
      <c r="FZT54" s="127"/>
      <c r="FZU54" s="127"/>
      <c r="FZV54" s="127"/>
      <c r="FZW54" s="127"/>
      <c r="FZX54" s="127"/>
      <c r="FZY54" s="127"/>
      <c r="FZZ54" s="127"/>
      <c r="GAA54" s="127"/>
      <c r="GAB54" s="127"/>
      <c r="GAC54" s="127"/>
      <c r="GAD54" s="127"/>
      <c r="GAE54" s="127"/>
      <c r="GAF54" s="127"/>
      <c r="GAG54" s="127"/>
      <c r="GAH54" s="127"/>
      <c r="GAI54" s="127"/>
      <c r="GAJ54" s="127"/>
      <c r="GAK54" s="127"/>
      <c r="GAL54" s="127"/>
      <c r="GAM54" s="127"/>
      <c r="GAN54" s="127"/>
      <c r="GAO54" s="127"/>
      <c r="GAP54" s="127"/>
      <c r="GAQ54" s="127"/>
      <c r="GAR54" s="127"/>
      <c r="GAS54" s="127"/>
      <c r="GAT54" s="127"/>
      <c r="GAU54" s="127"/>
      <c r="GAV54" s="127"/>
      <c r="GAW54" s="127"/>
      <c r="GAX54" s="127"/>
      <c r="GAY54" s="127"/>
      <c r="GAZ54" s="127"/>
      <c r="GBA54" s="127"/>
      <c r="GBB54" s="127"/>
      <c r="GBC54" s="127"/>
      <c r="GBD54" s="127"/>
      <c r="GBE54" s="127"/>
      <c r="GBF54" s="127"/>
      <c r="GBG54" s="127"/>
      <c r="GBH54" s="127"/>
      <c r="GBI54" s="127"/>
      <c r="GBJ54" s="127"/>
      <c r="GBK54" s="127"/>
      <c r="GBL54" s="127"/>
      <c r="GBM54" s="127"/>
      <c r="GBN54" s="127"/>
      <c r="GBO54" s="127"/>
      <c r="GBP54" s="127"/>
      <c r="GBQ54" s="127"/>
      <c r="GBR54" s="127"/>
      <c r="GBS54" s="127"/>
      <c r="GBT54" s="127"/>
      <c r="GBU54" s="127"/>
      <c r="GBV54" s="127"/>
      <c r="GBW54" s="127"/>
      <c r="GBX54" s="127"/>
      <c r="GBY54" s="127"/>
      <c r="GBZ54" s="127"/>
      <c r="GCA54" s="127"/>
      <c r="GCB54" s="127"/>
      <c r="GCC54" s="127"/>
      <c r="GCD54" s="127"/>
      <c r="GCE54" s="127"/>
      <c r="GCF54" s="127"/>
      <c r="GCG54" s="127"/>
      <c r="GCH54" s="127"/>
      <c r="GCI54" s="127"/>
      <c r="GCJ54" s="127"/>
      <c r="GCK54" s="127"/>
      <c r="GCL54" s="127"/>
      <c r="GCM54" s="127"/>
      <c r="GCN54" s="127"/>
      <c r="GCO54" s="127"/>
      <c r="GCP54" s="127"/>
      <c r="GCQ54" s="127"/>
      <c r="GCR54" s="127"/>
      <c r="GCS54" s="127"/>
      <c r="GCT54" s="127"/>
      <c r="GCU54" s="127"/>
      <c r="GCV54" s="127"/>
      <c r="GCW54" s="127"/>
      <c r="GCX54" s="127"/>
      <c r="GCY54" s="127"/>
      <c r="GCZ54" s="127"/>
      <c r="GDA54" s="127"/>
      <c r="GDB54" s="127"/>
      <c r="GDC54" s="127"/>
      <c r="GDD54" s="127"/>
      <c r="GDE54" s="127"/>
      <c r="GDF54" s="127"/>
      <c r="GDG54" s="127"/>
      <c r="GDH54" s="127"/>
      <c r="GDI54" s="127"/>
      <c r="GDJ54" s="127"/>
      <c r="GDK54" s="127"/>
      <c r="GDL54" s="127"/>
      <c r="GDM54" s="127"/>
      <c r="GDN54" s="127"/>
      <c r="GDO54" s="127"/>
      <c r="GDP54" s="127"/>
      <c r="GDQ54" s="127"/>
      <c r="GDR54" s="127"/>
      <c r="GDS54" s="127"/>
      <c r="GDT54" s="127"/>
      <c r="GDU54" s="127"/>
      <c r="GDV54" s="127"/>
      <c r="GDW54" s="127"/>
      <c r="GDX54" s="127"/>
      <c r="GDY54" s="127"/>
      <c r="GDZ54" s="127"/>
      <c r="GEA54" s="127"/>
      <c r="GEB54" s="127"/>
      <c r="GEC54" s="127"/>
      <c r="GED54" s="127"/>
      <c r="GEE54" s="127"/>
      <c r="GEF54" s="127"/>
      <c r="GEG54" s="127"/>
      <c r="GEH54" s="127"/>
      <c r="GEI54" s="127"/>
      <c r="GEJ54" s="127"/>
      <c r="GEK54" s="127"/>
      <c r="GEL54" s="127"/>
      <c r="GEM54" s="127"/>
      <c r="GEN54" s="127"/>
      <c r="GEO54" s="127"/>
      <c r="GEP54" s="127"/>
      <c r="GEQ54" s="127"/>
      <c r="GER54" s="127"/>
      <c r="GES54" s="127"/>
      <c r="GET54" s="127"/>
      <c r="GEU54" s="127"/>
      <c r="GEV54" s="127"/>
      <c r="GEW54" s="127"/>
      <c r="GEX54" s="127"/>
      <c r="GEY54" s="127"/>
      <c r="GEZ54" s="127"/>
      <c r="GFA54" s="127"/>
      <c r="GFB54" s="127"/>
      <c r="GFC54" s="127"/>
      <c r="GFD54" s="127"/>
      <c r="GFE54" s="127"/>
      <c r="GFF54" s="127"/>
      <c r="GFG54" s="127"/>
      <c r="GFH54" s="127"/>
      <c r="GFI54" s="127"/>
      <c r="GFJ54" s="127"/>
      <c r="GFK54" s="127"/>
      <c r="GFL54" s="127"/>
      <c r="GFM54" s="127"/>
      <c r="GFN54" s="127"/>
      <c r="GFO54" s="127"/>
      <c r="GFP54" s="127"/>
      <c r="GFQ54" s="127"/>
      <c r="GFR54" s="127"/>
      <c r="GFS54" s="127"/>
      <c r="GFT54" s="127"/>
      <c r="GFU54" s="127"/>
      <c r="GFV54" s="127"/>
      <c r="GFW54" s="127"/>
      <c r="GFX54" s="127"/>
      <c r="GFY54" s="127"/>
      <c r="GFZ54" s="127"/>
      <c r="GGA54" s="127"/>
      <c r="GGB54" s="127"/>
      <c r="GGC54" s="127"/>
      <c r="GGD54" s="127"/>
      <c r="GGE54" s="127"/>
      <c r="GGF54" s="127"/>
      <c r="GGG54" s="127"/>
      <c r="GGH54" s="127"/>
      <c r="GGI54" s="127"/>
      <c r="GGJ54" s="127"/>
      <c r="GGK54" s="127"/>
      <c r="GGL54" s="127"/>
      <c r="GGM54" s="127"/>
      <c r="GGN54" s="127"/>
      <c r="GGO54" s="127"/>
      <c r="GGP54" s="127"/>
      <c r="GGQ54" s="127"/>
      <c r="GGR54" s="127"/>
      <c r="GGS54" s="127"/>
      <c r="GGT54" s="127"/>
      <c r="GGU54" s="127"/>
      <c r="GGV54" s="127"/>
      <c r="GGW54" s="127"/>
      <c r="GGX54" s="127"/>
      <c r="GGY54" s="127"/>
      <c r="GGZ54" s="127"/>
      <c r="GHA54" s="127"/>
      <c r="GHB54" s="127"/>
      <c r="GHC54" s="127"/>
      <c r="GHD54" s="127"/>
      <c r="GHE54" s="127"/>
      <c r="GHF54" s="127"/>
      <c r="GHG54" s="127"/>
      <c r="GHH54" s="127"/>
      <c r="GHI54" s="127"/>
      <c r="GHJ54" s="127"/>
      <c r="GHK54" s="127"/>
      <c r="GHL54" s="127"/>
      <c r="GHM54" s="127"/>
      <c r="GHN54" s="127"/>
      <c r="GHO54" s="127"/>
      <c r="GHP54" s="127"/>
      <c r="GHQ54" s="127"/>
      <c r="GHR54" s="127"/>
      <c r="GHS54" s="127"/>
      <c r="GHT54" s="127"/>
      <c r="GHU54" s="127"/>
      <c r="GHV54" s="127"/>
      <c r="GHW54" s="127"/>
      <c r="GHX54" s="127"/>
      <c r="GHY54" s="127"/>
      <c r="GHZ54" s="127"/>
      <c r="GIA54" s="127"/>
      <c r="GIB54" s="127"/>
      <c r="GIC54" s="127"/>
      <c r="GID54" s="127"/>
      <c r="GIE54" s="127"/>
      <c r="GIF54" s="127"/>
      <c r="GIG54" s="127"/>
      <c r="GIH54" s="127"/>
      <c r="GII54" s="127"/>
      <c r="GIJ54" s="127"/>
      <c r="GIK54" s="127"/>
      <c r="GIL54" s="127"/>
      <c r="GIM54" s="127"/>
      <c r="GIN54" s="127"/>
      <c r="GIO54" s="127"/>
      <c r="GIP54" s="127"/>
      <c r="GIQ54" s="127"/>
      <c r="GIR54" s="127"/>
      <c r="GIS54" s="127"/>
      <c r="GIT54" s="127"/>
      <c r="GIU54" s="127"/>
      <c r="GIV54" s="127"/>
      <c r="GIW54" s="127"/>
      <c r="GIX54" s="127"/>
      <c r="GIY54" s="127"/>
      <c r="GIZ54" s="127"/>
      <c r="GJA54" s="127"/>
      <c r="GJB54" s="127"/>
      <c r="GJC54" s="127"/>
      <c r="GJD54" s="127"/>
      <c r="GJE54" s="127"/>
      <c r="GJF54" s="127"/>
      <c r="GJG54" s="127"/>
      <c r="GJH54" s="127"/>
      <c r="GJI54" s="127"/>
      <c r="GJJ54" s="127"/>
      <c r="GJK54" s="127"/>
      <c r="GJL54" s="127"/>
      <c r="GJM54" s="127"/>
      <c r="GJN54" s="127"/>
      <c r="GJO54" s="127"/>
      <c r="GJP54" s="127"/>
      <c r="GJQ54" s="127"/>
      <c r="GJR54" s="127"/>
      <c r="GJS54" s="127"/>
      <c r="GJT54" s="127"/>
      <c r="GJU54" s="127"/>
      <c r="GJV54" s="127"/>
      <c r="GJW54" s="127"/>
      <c r="GJX54" s="127"/>
      <c r="GJY54" s="127"/>
      <c r="GJZ54" s="127"/>
      <c r="GKA54" s="127"/>
      <c r="GKB54" s="127"/>
      <c r="GKC54" s="127"/>
      <c r="GKD54" s="127"/>
      <c r="GKE54" s="127"/>
      <c r="GKF54" s="127"/>
      <c r="GKG54" s="127"/>
      <c r="GKH54" s="127"/>
      <c r="GKI54" s="127"/>
      <c r="GKJ54" s="127"/>
      <c r="GKK54" s="127"/>
      <c r="GKL54" s="127"/>
      <c r="GKM54" s="127"/>
      <c r="GKN54" s="127"/>
      <c r="GKO54" s="127"/>
      <c r="GKP54" s="127"/>
      <c r="GKQ54" s="127"/>
      <c r="GKR54" s="127"/>
      <c r="GKS54" s="127"/>
      <c r="GKT54" s="127"/>
      <c r="GKU54" s="127"/>
      <c r="GKV54" s="127"/>
      <c r="GKW54" s="127"/>
      <c r="GKX54" s="127"/>
      <c r="GKY54" s="127"/>
      <c r="GKZ54" s="127"/>
      <c r="GLA54" s="127"/>
      <c r="GLB54" s="127"/>
      <c r="GLC54" s="127"/>
      <c r="GLD54" s="127"/>
      <c r="GLE54" s="127"/>
      <c r="GLF54" s="127"/>
      <c r="GLG54" s="127"/>
      <c r="GLH54" s="127"/>
      <c r="GLI54" s="127"/>
      <c r="GLJ54" s="127"/>
      <c r="GLK54" s="127"/>
      <c r="GLL54" s="127"/>
      <c r="GLM54" s="127"/>
      <c r="GLN54" s="127"/>
      <c r="GLO54" s="127"/>
      <c r="GLP54" s="127"/>
      <c r="GLQ54" s="127"/>
      <c r="GLR54" s="127"/>
      <c r="GLS54" s="127"/>
      <c r="GLT54" s="127"/>
      <c r="GLU54" s="127"/>
      <c r="GLV54" s="127"/>
      <c r="GLW54" s="127"/>
      <c r="GLX54" s="127"/>
      <c r="GLY54" s="127"/>
      <c r="GLZ54" s="127"/>
      <c r="GMA54" s="127"/>
      <c r="GMB54" s="127"/>
      <c r="GMC54" s="127"/>
      <c r="GMD54" s="127"/>
      <c r="GME54" s="127"/>
      <c r="GMF54" s="127"/>
      <c r="GMG54" s="127"/>
      <c r="GMH54" s="127"/>
      <c r="GMI54" s="127"/>
      <c r="GMJ54" s="127"/>
      <c r="GMK54" s="127"/>
      <c r="GML54" s="127"/>
      <c r="GMM54" s="127"/>
      <c r="GMN54" s="127"/>
      <c r="GMO54" s="127"/>
      <c r="GMP54" s="127"/>
      <c r="GMQ54" s="127"/>
      <c r="GMR54" s="127"/>
      <c r="GMS54" s="127"/>
      <c r="GMT54" s="127"/>
      <c r="GMU54" s="127"/>
      <c r="GMV54" s="127"/>
      <c r="GMW54" s="127"/>
      <c r="GMX54" s="127"/>
      <c r="GMY54" s="127"/>
      <c r="GMZ54" s="127"/>
      <c r="GNA54" s="127"/>
      <c r="GNB54" s="127"/>
      <c r="GNC54" s="127"/>
      <c r="GND54" s="127"/>
      <c r="GNE54" s="127"/>
      <c r="GNF54" s="127"/>
      <c r="GNG54" s="127"/>
      <c r="GNH54" s="127"/>
      <c r="GNI54" s="127"/>
      <c r="GNJ54" s="127"/>
      <c r="GNK54" s="127"/>
      <c r="GNL54" s="127"/>
      <c r="GNM54" s="127"/>
      <c r="GNN54" s="127"/>
      <c r="GNO54" s="127"/>
      <c r="GNP54" s="127"/>
      <c r="GNQ54" s="127"/>
      <c r="GNR54" s="127"/>
      <c r="GNS54" s="127"/>
      <c r="GNT54" s="127"/>
      <c r="GNU54" s="127"/>
      <c r="GNV54" s="127"/>
      <c r="GNW54" s="127"/>
      <c r="GNX54" s="127"/>
      <c r="GNY54" s="127"/>
      <c r="GNZ54" s="127"/>
      <c r="GOA54" s="127"/>
      <c r="GOB54" s="127"/>
      <c r="GOC54" s="127"/>
      <c r="GOD54" s="127"/>
      <c r="GOE54" s="127"/>
      <c r="GOF54" s="127"/>
      <c r="GOG54" s="127"/>
      <c r="GOH54" s="127"/>
      <c r="GOI54" s="127"/>
      <c r="GOJ54" s="127"/>
      <c r="GOK54" s="127"/>
      <c r="GOL54" s="127"/>
      <c r="GOM54" s="127"/>
      <c r="GON54" s="127"/>
      <c r="GOO54" s="127"/>
      <c r="GOP54" s="127"/>
      <c r="GOQ54" s="127"/>
      <c r="GOR54" s="127"/>
      <c r="GOS54" s="127"/>
      <c r="GOT54" s="127"/>
      <c r="GOU54" s="127"/>
      <c r="GOV54" s="127"/>
      <c r="GOW54" s="127"/>
      <c r="GOX54" s="127"/>
      <c r="GOY54" s="127"/>
      <c r="GOZ54" s="127"/>
      <c r="GPA54" s="127"/>
      <c r="GPB54" s="127"/>
      <c r="GPC54" s="127"/>
      <c r="GPD54" s="127"/>
      <c r="GPE54" s="127"/>
      <c r="GPF54" s="127"/>
      <c r="GPG54" s="127"/>
      <c r="GPH54" s="127"/>
      <c r="GPI54" s="127"/>
      <c r="GPJ54" s="127"/>
      <c r="GPK54" s="127"/>
      <c r="GPL54" s="127"/>
      <c r="GPM54" s="127"/>
      <c r="GPN54" s="127"/>
      <c r="GPO54" s="127"/>
      <c r="GPP54" s="127"/>
      <c r="GPQ54" s="127"/>
      <c r="GPR54" s="127"/>
      <c r="GPS54" s="127"/>
      <c r="GPT54" s="127"/>
      <c r="GPU54" s="127"/>
      <c r="GPV54" s="127"/>
      <c r="GPW54" s="127"/>
      <c r="GPX54" s="127"/>
      <c r="GPY54" s="127"/>
      <c r="GPZ54" s="127"/>
      <c r="GQA54" s="127"/>
      <c r="GQB54" s="127"/>
      <c r="GQC54" s="127"/>
      <c r="GQD54" s="127"/>
      <c r="GQE54" s="127"/>
      <c r="GQF54" s="127"/>
      <c r="GQG54" s="127"/>
      <c r="GQH54" s="127"/>
      <c r="GQI54" s="127"/>
      <c r="GQJ54" s="127"/>
      <c r="GQK54" s="127"/>
      <c r="GQL54" s="127"/>
      <c r="GQM54" s="127"/>
      <c r="GQN54" s="127"/>
      <c r="GQO54" s="127"/>
      <c r="GQP54" s="127"/>
      <c r="GQQ54" s="127"/>
      <c r="GQR54" s="127"/>
      <c r="GQS54" s="127"/>
      <c r="GQT54" s="127"/>
      <c r="GQU54" s="127"/>
      <c r="GQV54" s="127"/>
      <c r="GQW54" s="127"/>
      <c r="GQX54" s="127"/>
      <c r="GQY54" s="127"/>
      <c r="GQZ54" s="127"/>
      <c r="GRA54" s="127"/>
      <c r="GRB54" s="127"/>
      <c r="GRC54" s="127"/>
      <c r="GRD54" s="127"/>
      <c r="GRE54" s="127"/>
      <c r="GRF54" s="127"/>
      <c r="GRG54" s="127"/>
      <c r="GRH54" s="127"/>
      <c r="GRI54" s="127"/>
      <c r="GRJ54" s="127"/>
      <c r="GRK54" s="127"/>
      <c r="GRL54" s="127"/>
      <c r="GRM54" s="127"/>
      <c r="GRN54" s="127"/>
      <c r="GRO54" s="127"/>
      <c r="GRP54" s="127"/>
      <c r="GRQ54" s="127"/>
      <c r="GRR54" s="127"/>
      <c r="GRS54" s="127"/>
      <c r="GRT54" s="127"/>
      <c r="GRU54" s="127"/>
      <c r="GRV54" s="127"/>
      <c r="GRW54" s="127"/>
      <c r="GRX54" s="127"/>
      <c r="GRY54" s="127"/>
      <c r="GRZ54" s="127"/>
      <c r="GSA54" s="127"/>
      <c r="GSB54" s="127"/>
      <c r="GSC54" s="127"/>
      <c r="GSD54" s="127"/>
      <c r="GSE54" s="127"/>
      <c r="GSF54" s="127"/>
      <c r="GSG54" s="127"/>
      <c r="GSH54" s="127"/>
      <c r="GSI54" s="127"/>
      <c r="GSJ54" s="127"/>
      <c r="GSK54" s="127"/>
      <c r="GSL54" s="127"/>
      <c r="GSM54" s="127"/>
      <c r="GSN54" s="127"/>
      <c r="GSO54" s="127"/>
      <c r="GSP54" s="127"/>
      <c r="GSQ54" s="127"/>
      <c r="GSR54" s="127"/>
      <c r="GSS54" s="127"/>
      <c r="GST54" s="127"/>
      <c r="GSU54" s="127"/>
      <c r="GSV54" s="127"/>
      <c r="GSW54" s="127"/>
      <c r="GSX54" s="127"/>
      <c r="GSY54" s="127"/>
      <c r="GSZ54" s="127"/>
      <c r="GTA54" s="127"/>
      <c r="GTB54" s="127"/>
      <c r="GTC54" s="127"/>
      <c r="GTD54" s="127"/>
      <c r="GTE54" s="127"/>
      <c r="GTF54" s="127"/>
      <c r="GTG54" s="127"/>
      <c r="GTH54" s="127"/>
      <c r="GTI54" s="127"/>
      <c r="GTJ54" s="127"/>
      <c r="GTK54" s="127"/>
      <c r="GTL54" s="127"/>
      <c r="GTM54" s="127"/>
      <c r="GTN54" s="127"/>
      <c r="GTO54" s="127"/>
      <c r="GTP54" s="127"/>
      <c r="GTQ54" s="127"/>
      <c r="GTR54" s="127"/>
      <c r="GTS54" s="127"/>
      <c r="GTT54" s="127"/>
      <c r="GTU54" s="127"/>
      <c r="GTV54" s="127"/>
      <c r="GTW54" s="127"/>
      <c r="GTX54" s="127"/>
      <c r="GTY54" s="127"/>
      <c r="GTZ54" s="127"/>
      <c r="GUA54" s="127"/>
      <c r="GUB54" s="127"/>
      <c r="GUC54" s="127"/>
      <c r="GUD54" s="127"/>
      <c r="GUE54" s="127"/>
      <c r="GUF54" s="127"/>
      <c r="GUG54" s="127"/>
      <c r="GUH54" s="127"/>
      <c r="GUI54" s="127"/>
      <c r="GUJ54" s="127"/>
      <c r="GUK54" s="127"/>
      <c r="GUL54" s="127"/>
      <c r="GUM54" s="127"/>
      <c r="GUN54" s="127"/>
      <c r="GUO54" s="127"/>
      <c r="GUP54" s="127"/>
      <c r="GUQ54" s="127"/>
      <c r="GUR54" s="127"/>
      <c r="GUS54" s="127"/>
      <c r="GUT54" s="127"/>
      <c r="GUU54" s="127"/>
      <c r="GUV54" s="127"/>
      <c r="GUW54" s="127"/>
      <c r="GUX54" s="127"/>
      <c r="GUY54" s="127"/>
      <c r="GUZ54" s="127"/>
      <c r="GVA54" s="127"/>
      <c r="GVB54" s="127"/>
      <c r="GVC54" s="127"/>
      <c r="GVD54" s="127"/>
      <c r="GVE54" s="127"/>
      <c r="GVF54" s="127"/>
      <c r="GVG54" s="127"/>
      <c r="GVH54" s="127"/>
      <c r="GVI54" s="127"/>
      <c r="GVJ54" s="127"/>
      <c r="GVK54" s="127"/>
      <c r="GVL54" s="127"/>
      <c r="GVM54" s="127"/>
      <c r="GVN54" s="127"/>
      <c r="GVO54" s="127"/>
      <c r="GVP54" s="127"/>
      <c r="GVQ54" s="127"/>
      <c r="GVR54" s="127"/>
      <c r="GVS54" s="127"/>
      <c r="GVT54" s="127"/>
      <c r="GVU54" s="127"/>
      <c r="GVV54" s="127"/>
      <c r="GVW54" s="127"/>
      <c r="GVX54" s="127"/>
      <c r="GVY54" s="127"/>
      <c r="GVZ54" s="127"/>
      <c r="GWA54" s="127"/>
      <c r="GWB54" s="127"/>
      <c r="GWC54" s="127"/>
      <c r="GWD54" s="127"/>
      <c r="GWE54" s="127"/>
      <c r="GWF54" s="127"/>
      <c r="GWG54" s="127"/>
      <c r="GWH54" s="127"/>
      <c r="GWI54" s="127"/>
      <c r="GWJ54" s="127"/>
      <c r="GWK54" s="127"/>
      <c r="GWL54" s="127"/>
      <c r="GWM54" s="127"/>
      <c r="GWN54" s="127"/>
      <c r="GWO54" s="127"/>
      <c r="GWP54" s="127"/>
      <c r="GWQ54" s="127"/>
      <c r="GWR54" s="127"/>
      <c r="GWS54" s="127"/>
      <c r="GWT54" s="127"/>
      <c r="GWU54" s="127"/>
      <c r="GWV54" s="127"/>
      <c r="GWW54" s="127"/>
      <c r="GWX54" s="127"/>
      <c r="GWY54" s="127"/>
      <c r="GWZ54" s="127"/>
      <c r="GXA54" s="127"/>
      <c r="GXB54" s="127"/>
      <c r="GXC54" s="127"/>
      <c r="GXD54" s="127"/>
      <c r="GXE54" s="127"/>
      <c r="GXF54" s="127"/>
      <c r="GXG54" s="127"/>
      <c r="GXH54" s="127"/>
      <c r="GXI54" s="127"/>
      <c r="GXJ54" s="127"/>
      <c r="GXK54" s="127"/>
      <c r="GXL54" s="127"/>
      <c r="GXM54" s="127"/>
      <c r="GXN54" s="127"/>
      <c r="GXO54" s="127"/>
      <c r="GXP54" s="127"/>
      <c r="GXQ54" s="127"/>
      <c r="GXR54" s="127"/>
      <c r="GXS54" s="127"/>
      <c r="GXT54" s="127"/>
      <c r="GXU54" s="127"/>
      <c r="GXV54" s="127"/>
      <c r="GXW54" s="127"/>
      <c r="GXX54" s="127"/>
      <c r="GXY54" s="127"/>
      <c r="GXZ54" s="127"/>
      <c r="GYA54" s="127"/>
      <c r="GYB54" s="127"/>
      <c r="GYC54" s="127"/>
      <c r="GYD54" s="127"/>
      <c r="GYE54" s="127"/>
      <c r="GYF54" s="127"/>
      <c r="GYG54" s="127"/>
      <c r="GYH54" s="127"/>
      <c r="GYI54" s="127"/>
      <c r="GYJ54" s="127"/>
      <c r="GYK54" s="127"/>
      <c r="GYL54" s="127"/>
      <c r="GYM54" s="127"/>
      <c r="GYN54" s="127"/>
      <c r="GYO54" s="127"/>
      <c r="GYP54" s="127"/>
      <c r="GYQ54" s="127"/>
      <c r="GYR54" s="127"/>
      <c r="GYS54" s="127"/>
      <c r="GYT54" s="127"/>
      <c r="GYU54" s="127"/>
      <c r="GYV54" s="127"/>
      <c r="GYW54" s="127"/>
      <c r="GYX54" s="127"/>
      <c r="GYY54" s="127"/>
      <c r="GYZ54" s="127"/>
      <c r="GZA54" s="127"/>
      <c r="GZB54" s="127"/>
      <c r="GZC54" s="127"/>
      <c r="GZD54" s="127"/>
      <c r="GZE54" s="127"/>
      <c r="GZF54" s="127"/>
      <c r="GZG54" s="127"/>
      <c r="GZH54" s="127"/>
      <c r="GZI54" s="127"/>
      <c r="GZJ54" s="127"/>
      <c r="GZK54" s="127"/>
      <c r="GZL54" s="127"/>
      <c r="GZM54" s="127"/>
      <c r="GZN54" s="127"/>
      <c r="GZO54" s="127"/>
      <c r="GZP54" s="127"/>
      <c r="GZQ54" s="127"/>
      <c r="GZR54" s="127"/>
      <c r="GZS54" s="127"/>
      <c r="GZT54" s="127"/>
      <c r="GZU54" s="127"/>
      <c r="GZV54" s="127"/>
      <c r="GZW54" s="127"/>
      <c r="GZX54" s="127"/>
      <c r="GZY54" s="127"/>
      <c r="GZZ54" s="127"/>
      <c r="HAA54" s="127"/>
      <c r="HAB54" s="127"/>
      <c r="HAC54" s="127"/>
      <c r="HAD54" s="127"/>
      <c r="HAE54" s="127"/>
      <c r="HAF54" s="127"/>
      <c r="HAG54" s="127"/>
      <c r="HAH54" s="127"/>
      <c r="HAI54" s="127"/>
      <c r="HAJ54" s="127"/>
      <c r="HAK54" s="127"/>
      <c r="HAL54" s="127"/>
      <c r="HAM54" s="127"/>
      <c r="HAN54" s="127"/>
      <c r="HAO54" s="127"/>
      <c r="HAP54" s="127"/>
      <c r="HAQ54" s="127"/>
      <c r="HAR54" s="127"/>
      <c r="HAS54" s="127"/>
      <c r="HAT54" s="127"/>
      <c r="HAU54" s="127"/>
      <c r="HAV54" s="127"/>
      <c r="HAW54" s="127"/>
      <c r="HAX54" s="127"/>
      <c r="HAY54" s="127"/>
      <c r="HAZ54" s="127"/>
      <c r="HBA54" s="127"/>
      <c r="HBB54" s="127"/>
      <c r="HBC54" s="127"/>
      <c r="HBD54" s="127"/>
      <c r="HBE54" s="127"/>
      <c r="HBF54" s="127"/>
      <c r="HBG54" s="127"/>
      <c r="HBH54" s="127"/>
      <c r="HBI54" s="127"/>
      <c r="HBJ54" s="127"/>
      <c r="HBK54" s="127"/>
      <c r="HBL54" s="127"/>
      <c r="HBM54" s="127"/>
      <c r="HBN54" s="127"/>
      <c r="HBO54" s="127"/>
      <c r="HBP54" s="127"/>
      <c r="HBQ54" s="127"/>
      <c r="HBR54" s="127"/>
      <c r="HBS54" s="127"/>
      <c r="HBT54" s="127"/>
      <c r="HBU54" s="127"/>
      <c r="HBV54" s="127"/>
      <c r="HBW54" s="127"/>
      <c r="HBX54" s="127"/>
      <c r="HBY54" s="127"/>
      <c r="HBZ54" s="127"/>
      <c r="HCA54" s="127"/>
      <c r="HCB54" s="127"/>
      <c r="HCC54" s="127"/>
      <c r="HCD54" s="127"/>
      <c r="HCE54" s="127"/>
      <c r="HCF54" s="127"/>
      <c r="HCG54" s="127"/>
      <c r="HCH54" s="127"/>
      <c r="HCI54" s="127"/>
      <c r="HCJ54" s="127"/>
      <c r="HCK54" s="127"/>
      <c r="HCL54" s="127"/>
      <c r="HCM54" s="127"/>
      <c r="HCN54" s="127"/>
      <c r="HCO54" s="127"/>
      <c r="HCP54" s="127"/>
      <c r="HCQ54" s="127"/>
      <c r="HCR54" s="127"/>
      <c r="HCS54" s="127"/>
      <c r="HCT54" s="127"/>
      <c r="HCU54" s="127"/>
      <c r="HCV54" s="127"/>
      <c r="HCW54" s="127"/>
      <c r="HCX54" s="127"/>
      <c r="HCY54" s="127"/>
      <c r="HCZ54" s="127"/>
      <c r="HDA54" s="127"/>
      <c r="HDB54" s="127"/>
      <c r="HDC54" s="127"/>
      <c r="HDD54" s="127"/>
      <c r="HDE54" s="127"/>
      <c r="HDF54" s="127"/>
      <c r="HDG54" s="127"/>
      <c r="HDH54" s="127"/>
      <c r="HDI54" s="127"/>
      <c r="HDJ54" s="127"/>
      <c r="HDK54" s="127"/>
      <c r="HDL54" s="127"/>
      <c r="HDM54" s="127"/>
      <c r="HDN54" s="127"/>
      <c r="HDO54" s="127"/>
      <c r="HDP54" s="127"/>
      <c r="HDQ54" s="127"/>
      <c r="HDR54" s="127"/>
      <c r="HDS54" s="127"/>
      <c r="HDT54" s="127"/>
      <c r="HDU54" s="127"/>
      <c r="HDV54" s="127"/>
      <c r="HDW54" s="127"/>
      <c r="HDX54" s="127"/>
      <c r="HDY54" s="127"/>
      <c r="HDZ54" s="127"/>
      <c r="HEA54" s="127"/>
      <c r="HEB54" s="127"/>
      <c r="HEC54" s="127"/>
      <c r="HED54" s="127"/>
      <c r="HEE54" s="127"/>
      <c r="HEF54" s="127"/>
      <c r="HEG54" s="127"/>
      <c r="HEH54" s="127"/>
      <c r="HEI54" s="127"/>
      <c r="HEJ54" s="127"/>
      <c r="HEK54" s="127"/>
      <c r="HEL54" s="127"/>
      <c r="HEM54" s="127"/>
      <c r="HEN54" s="127"/>
      <c r="HEO54" s="127"/>
      <c r="HEP54" s="127"/>
      <c r="HEQ54" s="127"/>
      <c r="HER54" s="127"/>
      <c r="HES54" s="127"/>
      <c r="HET54" s="127"/>
      <c r="HEU54" s="127"/>
      <c r="HEV54" s="127"/>
      <c r="HEW54" s="127"/>
      <c r="HEX54" s="127"/>
      <c r="HEY54" s="127"/>
      <c r="HEZ54" s="127"/>
      <c r="HFA54" s="127"/>
      <c r="HFB54" s="127"/>
      <c r="HFC54" s="127"/>
      <c r="HFD54" s="127"/>
      <c r="HFE54" s="127"/>
      <c r="HFF54" s="127"/>
      <c r="HFG54" s="127"/>
      <c r="HFH54" s="127"/>
      <c r="HFI54" s="127"/>
      <c r="HFJ54" s="127"/>
      <c r="HFK54" s="127"/>
      <c r="HFL54" s="127"/>
      <c r="HFM54" s="127"/>
      <c r="HFN54" s="127"/>
      <c r="HFO54" s="127"/>
      <c r="HFP54" s="127"/>
      <c r="HFQ54" s="127"/>
      <c r="HFR54" s="127"/>
      <c r="HFS54" s="127"/>
      <c r="HFT54" s="127"/>
      <c r="HFU54" s="127"/>
      <c r="HFV54" s="127"/>
      <c r="HFW54" s="127"/>
      <c r="HFX54" s="127"/>
      <c r="HFY54" s="127"/>
      <c r="HFZ54" s="127"/>
      <c r="HGA54" s="127"/>
      <c r="HGB54" s="127"/>
      <c r="HGC54" s="127"/>
      <c r="HGD54" s="127"/>
      <c r="HGE54" s="127"/>
      <c r="HGF54" s="127"/>
      <c r="HGG54" s="127"/>
      <c r="HGH54" s="127"/>
      <c r="HGI54" s="127"/>
      <c r="HGJ54" s="127"/>
      <c r="HGK54" s="127"/>
      <c r="HGL54" s="127"/>
      <c r="HGM54" s="127"/>
      <c r="HGN54" s="127"/>
      <c r="HGO54" s="127"/>
      <c r="HGP54" s="127"/>
      <c r="HGQ54" s="127"/>
      <c r="HGR54" s="127"/>
      <c r="HGS54" s="127"/>
      <c r="HGT54" s="127"/>
      <c r="HGU54" s="127"/>
      <c r="HGV54" s="127"/>
      <c r="HGW54" s="127"/>
      <c r="HGX54" s="127"/>
      <c r="HGY54" s="127"/>
      <c r="HGZ54" s="127"/>
      <c r="HHA54" s="127"/>
      <c r="HHB54" s="127"/>
      <c r="HHC54" s="127"/>
      <c r="HHD54" s="127"/>
      <c r="HHE54" s="127"/>
      <c r="HHF54" s="127"/>
      <c r="HHG54" s="127"/>
      <c r="HHH54" s="127"/>
      <c r="HHI54" s="127"/>
      <c r="HHJ54" s="127"/>
      <c r="HHK54" s="127"/>
      <c r="HHL54" s="127"/>
      <c r="HHM54" s="127"/>
      <c r="HHN54" s="127"/>
      <c r="HHO54" s="127"/>
      <c r="HHP54" s="127"/>
      <c r="HHQ54" s="127"/>
      <c r="HHR54" s="127"/>
      <c r="HHS54" s="127"/>
      <c r="HHT54" s="127"/>
      <c r="HHU54" s="127"/>
      <c r="HHV54" s="127"/>
      <c r="HHW54" s="127"/>
      <c r="HHX54" s="127"/>
      <c r="HHY54" s="127"/>
      <c r="HHZ54" s="127"/>
      <c r="HIA54" s="127"/>
      <c r="HIB54" s="127"/>
      <c r="HIC54" s="127"/>
      <c r="HID54" s="127"/>
      <c r="HIE54" s="127"/>
      <c r="HIF54" s="127"/>
      <c r="HIG54" s="127"/>
      <c r="HIH54" s="127"/>
      <c r="HII54" s="127"/>
      <c r="HIJ54" s="127"/>
      <c r="HIK54" s="127"/>
      <c r="HIL54" s="127"/>
      <c r="HIM54" s="127"/>
      <c r="HIN54" s="127"/>
      <c r="HIO54" s="127"/>
      <c r="HIP54" s="127"/>
      <c r="HIQ54" s="127"/>
      <c r="HIR54" s="127"/>
      <c r="HIS54" s="127"/>
      <c r="HIT54" s="127"/>
      <c r="HIU54" s="127"/>
      <c r="HIV54" s="127"/>
      <c r="HIW54" s="127"/>
      <c r="HIX54" s="127"/>
      <c r="HIY54" s="127"/>
      <c r="HIZ54" s="127"/>
      <c r="HJA54" s="127"/>
      <c r="HJB54" s="127"/>
      <c r="HJC54" s="127"/>
      <c r="HJD54" s="127"/>
      <c r="HJE54" s="127"/>
      <c r="HJF54" s="127"/>
      <c r="HJG54" s="127"/>
      <c r="HJH54" s="127"/>
      <c r="HJI54" s="127"/>
      <c r="HJJ54" s="127"/>
      <c r="HJK54" s="127"/>
      <c r="HJL54" s="127"/>
      <c r="HJM54" s="127"/>
      <c r="HJN54" s="127"/>
      <c r="HJO54" s="127"/>
      <c r="HJP54" s="127"/>
      <c r="HJQ54" s="127"/>
      <c r="HJR54" s="127"/>
      <c r="HJS54" s="127"/>
      <c r="HJT54" s="127"/>
      <c r="HJU54" s="127"/>
      <c r="HJV54" s="127"/>
      <c r="HJW54" s="127"/>
      <c r="HJX54" s="127"/>
      <c r="HJY54" s="127"/>
      <c r="HJZ54" s="127"/>
      <c r="HKA54" s="127"/>
      <c r="HKB54" s="127"/>
      <c r="HKC54" s="127"/>
      <c r="HKD54" s="127"/>
      <c r="HKE54" s="127"/>
      <c r="HKF54" s="127"/>
      <c r="HKG54" s="127"/>
      <c r="HKH54" s="127"/>
      <c r="HKI54" s="127"/>
      <c r="HKJ54" s="127"/>
      <c r="HKK54" s="127"/>
      <c r="HKL54" s="127"/>
      <c r="HKM54" s="127"/>
      <c r="HKN54" s="127"/>
      <c r="HKO54" s="127"/>
      <c r="HKP54" s="127"/>
      <c r="HKQ54" s="127"/>
      <c r="HKR54" s="127"/>
      <c r="HKS54" s="127"/>
      <c r="HKT54" s="127"/>
      <c r="HKU54" s="127"/>
      <c r="HKV54" s="127"/>
      <c r="HKW54" s="127"/>
      <c r="HKX54" s="127"/>
      <c r="HKY54" s="127"/>
      <c r="HKZ54" s="127"/>
      <c r="HLA54" s="127"/>
      <c r="HLB54" s="127"/>
      <c r="HLC54" s="127"/>
      <c r="HLD54" s="127"/>
      <c r="HLE54" s="127"/>
      <c r="HLF54" s="127"/>
      <c r="HLG54" s="127"/>
      <c r="HLH54" s="127"/>
      <c r="HLI54" s="127"/>
      <c r="HLJ54" s="127"/>
      <c r="HLK54" s="127"/>
      <c r="HLL54" s="127"/>
      <c r="HLM54" s="127"/>
      <c r="HLN54" s="127"/>
      <c r="HLO54" s="127"/>
      <c r="HLP54" s="127"/>
      <c r="HLQ54" s="127"/>
      <c r="HLR54" s="127"/>
      <c r="HLS54" s="127"/>
      <c r="HLT54" s="127"/>
      <c r="HLU54" s="127"/>
      <c r="HLV54" s="127"/>
      <c r="HLW54" s="127"/>
      <c r="HLX54" s="127"/>
      <c r="HLY54" s="127"/>
      <c r="HLZ54" s="127"/>
      <c r="HMA54" s="127"/>
      <c r="HMB54" s="127"/>
      <c r="HMC54" s="127"/>
      <c r="HMD54" s="127"/>
      <c r="HME54" s="127"/>
      <c r="HMF54" s="127"/>
      <c r="HMG54" s="127"/>
      <c r="HMH54" s="127"/>
      <c r="HMI54" s="127"/>
      <c r="HMJ54" s="127"/>
      <c r="HMK54" s="127"/>
      <c r="HML54" s="127"/>
      <c r="HMM54" s="127"/>
      <c r="HMN54" s="127"/>
      <c r="HMO54" s="127"/>
      <c r="HMP54" s="127"/>
      <c r="HMQ54" s="127"/>
      <c r="HMR54" s="127"/>
      <c r="HMS54" s="127"/>
      <c r="HMT54" s="127"/>
      <c r="HMU54" s="127"/>
      <c r="HMV54" s="127"/>
      <c r="HMW54" s="127"/>
      <c r="HMX54" s="127"/>
      <c r="HMY54" s="127"/>
      <c r="HMZ54" s="127"/>
      <c r="HNA54" s="127"/>
      <c r="HNB54" s="127"/>
      <c r="HNC54" s="127"/>
      <c r="HND54" s="127"/>
      <c r="HNE54" s="127"/>
      <c r="HNF54" s="127"/>
      <c r="HNG54" s="127"/>
      <c r="HNH54" s="127"/>
      <c r="HNI54" s="127"/>
      <c r="HNJ54" s="127"/>
      <c r="HNK54" s="127"/>
      <c r="HNL54" s="127"/>
      <c r="HNM54" s="127"/>
      <c r="HNN54" s="127"/>
      <c r="HNO54" s="127"/>
      <c r="HNP54" s="127"/>
      <c r="HNQ54" s="127"/>
      <c r="HNR54" s="127"/>
      <c r="HNS54" s="127"/>
      <c r="HNT54" s="127"/>
      <c r="HNU54" s="127"/>
      <c r="HNV54" s="127"/>
      <c r="HNW54" s="127"/>
      <c r="HNX54" s="127"/>
      <c r="HNY54" s="127"/>
      <c r="HNZ54" s="127"/>
      <c r="HOA54" s="127"/>
      <c r="HOB54" s="127"/>
      <c r="HOC54" s="127"/>
      <c r="HOD54" s="127"/>
      <c r="HOE54" s="127"/>
      <c r="HOF54" s="127"/>
      <c r="HOG54" s="127"/>
      <c r="HOH54" s="127"/>
      <c r="HOI54" s="127"/>
      <c r="HOJ54" s="127"/>
      <c r="HOK54" s="127"/>
      <c r="HOL54" s="127"/>
      <c r="HOM54" s="127"/>
      <c r="HON54" s="127"/>
      <c r="HOO54" s="127"/>
      <c r="HOP54" s="127"/>
      <c r="HOQ54" s="127"/>
      <c r="HOR54" s="127"/>
      <c r="HOS54" s="127"/>
      <c r="HOT54" s="127"/>
      <c r="HOU54" s="127"/>
      <c r="HOV54" s="127"/>
      <c r="HOW54" s="127"/>
      <c r="HOX54" s="127"/>
      <c r="HOY54" s="127"/>
      <c r="HOZ54" s="127"/>
      <c r="HPA54" s="127"/>
      <c r="HPB54" s="127"/>
      <c r="HPC54" s="127"/>
      <c r="HPD54" s="127"/>
      <c r="HPE54" s="127"/>
      <c r="HPF54" s="127"/>
      <c r="HPG54" s="127"/>
      <c r="HPH54" s="127"/>
      <c r="HPI54" s="127"/>
      <c r="HPJ54" s="127"/>
      <c r="HPK54" s="127"/>
      <c r="HPL54" s="127"/>
      <c r="HPM54" s="127"/>
      <c r="HPN54" s="127"/>
      <c r="HPO54" s="127"/>
      <c r="HPP54" s="127"/>
      <c r="HPQ54" s="127"/>
      <c r="HPR54" s="127"/>
      <c r="HPS54" s="127"/>
      <c r="HPT54" s="127"/>
      <c r="HPU54" s="127"/>
      <c r="HPV54" s="127"/>
      <c r="HPW54" s="127"/>
      <c r="HPX54" s="127"/>
      <c r="HPY54" s="127"/>
      <c r="HPZ54" s="127"/>
      <c r="HQA54" s="127"/>
      <c r="HQB54" s="127"/>
      <c r="HQC54" s="127"/>
      <c r="HQD54" s="127"/>
      <c r="HQE54" s="127"/>
      <c r="HQF54" s="127"/>
      <c r="HQG54" s="127"/>
      <c r="HQH54" s="127"/>
      <c r="HQI54" s="127"/>
      <c r="HQJ54" s="127"/>
      <c r="HQK54" s="127"/>
      <c r="HQL54" s="127"/>
      <c r="HQM54" s="127"/>
      <c r="HQN54" s="127"/>
      <c r="HQO54" s="127"/>
      <c r="HQP54" s="127"/>
      <c r="HQQ54" s="127"/>
      <c r="HQR54" s="127"/>
      <c r="HQS54" s="127"/>
      <c r="HQT54" s="127"/>
      <c r="HQU54" s="127"/>
      <c r="HQV54" s="127"/>
      <c r="HQW54" s="127"/>
      <c r="HQX54" s="127"/>
      <c r="HQY54" s="127"/>
      <c r="HQZ54" s="127"/>
      <c r="HRA54" s="127"/>
      <c r="HRB54" s="127"/>
      <c r="HRC54" s="127"/>
      <c r="HRD54" s="127"/>
      <c r="HRE54" s="127"/>
      <c r="HRF54" s="127"/>
      <c r="HRG54" s="127"/>
      <c r="HRH54" s="127"/>
      <c r="HRI54" s="127"/>
      <c r="HRJ54" s="127"/>
      <c r="HRK54" s="127"/>
      <c r="HRL54" s="127"/>
      <c r="HRM54" s="127"/>
      <c r="HRN54" s="127"/>
      <c r="HRO54" s="127"/>
      <c r="HRP54" s="127"/>
      <c r="HRQ54" s="127"/>
      <c r="HRR54" s="127"/>
      <c r="HRS54" s="127"/>
      <c r="HRT54" s="127"/>
      <c r="HRU54" s="127"/>
      <c r="HRV54" s="127"/>
      <c r="HRW54" s="127"/>
      <c r="HRX54" s="127"/>
      <c r="HRY54" s="127"/>
      <c r="HRZ54" s="127"/>
      <c r="HSA54" s="127"/>
      <c r="HSB54" s="127"/>
      <c r="HSC54" s="127"/>
      <c r="HSD54" s="127"/>
      <c r="HSE54" s="127"/>
      <c r="HSF54" s="127"/>
      <c r="HSG54" s="127"/>
      <c r="HSH54" s="127"/>
      <c r="HSI54" s="127"/>
      <c r="HSJ54" s="127"/>
      <c r="HSK54" s="127"/>
      <c r="HSL54" s="127"/>
      <c r="HSM54" s="127"/>
      <c r="HSN54" s="127"/>
      <c r="HSO54" s="127"/>
      <c r="HSP54" s="127"/>
      <c r="HSQ54" s="127"/>
      <c r="HSR54" s="127"/>
      <c r="HSS54" s="127"/>
      <c r="HST54" s="127"/>
      <c r="HSU54" s="127"/>
      <c r="HSV54" s="127"/>
      <c r="HSW54" s="127"/>
      <c r="HSX54" s="127"/>
      <c r="HSY54" s="127"/>
      <c r="HSZ54" s="127"/>
      <c r="HTA54" s="127"/>
      <c r="HTB54" s="127"/>
      <c r="HTC54" s="127"/>
      <c r="HTD54" s="127"/>
      <c r="HTE54" s="127"/>
      <c r="HTF54" s="127"/>
      <c r="HTG54" s="127"/>
      <c r="HTH54" s="127"/>
      <c r="HTI54" s="127"/>
      <c r="HTJ54" s="127"/>
      <c r="HTK54" s="127"/>
      <c r="HTL54" s="127"/>
      <c r="HTM54" s="127"/>
      <c r="HTN54" s="127"/>
      <c r="HTO54" s="127"/>
      <c r="HTP54" s="127"/>
      <c r="HTQ54" s="127"/>
      <c r="HTR54" s="127"/>
      <c r="HTS54" s="127"/>
      <c r="HTT54" s="127"/>
      <c r="HTU54" s="127"/>
      <c r="HTV54" s="127"/>
      <c r="HTW54" s="127"/>
      <c r="HTX54" s="127"/>
      <c r="HTY54" s="127"/>
      <c r="HTZ54" s="127"/>
      <c r="HUA54" s="127"/>
      <c r="HUB54" s="127"/>
      <c r="HUC54" s="127"/>
      <c r="HUD54" s="127"/>
      <c r="HUE54" s="127"/>
      <c r="HUF54" s="127"/>
      <c r="HUG54" s="127"/>
      <c r="HUH54" s="127"/>
      <c r="HUI54" s="127"/>
      <c r="HUJ54" s="127"/>
      <c r="HUK54" s="127"/>
      <c r="HUL54" s="127"/>
      <c r="HUM54" s="127"/>
      <c r="HUN54" s="127"/>
      <c r="HUO54" s="127"/>
      <c r="HUP54" s="127"/>
      <c r="HUQ54" s="127"/>
      <c r="HUR54" s="127"/>
      <c r="HUS54" s="127"/>
      <c r="HUT54" s="127"/>
      <c r="HUU54" s="127"/>
      <c r="HUV54" s="127"/>
      <c r="HUW54" s="127"/>
      <c r="HUX54" s="127"/>
      <c r="HUY54" s="127"/>
      <c r="HUZ54" s="127"/>
      <c r="HVA54" s="127"/>
      <c r="HVB54" s="127"/>
      <c r="HVC54" s="127"/>
      <c r="HVD54" s="127"/>
      <c r="HVE54" s="127"/>
      <c r="HVF54" s="127"/>
      <c r="HVG54" s="127"/>
      <c r="HVH54" s="127"/>
      <c r="HVI54" s="127"/>
      <c r="HVJ54" s="127"/>
      <c r="HVK54" s="127"/>
      <c r="HVL54" s="127"/>
      <c r="HVM54" s="127"/>
      <c r="HVN54" s="127"/>
      <c r="HVO54" s="127"/>
      <c r="HVP54" s="127"/>
      <c r="HVQ54" s="127"/>
      <c r="HVR54" s="127"/>
      <c r="HVS54" s="127"/>
      <c r="HVT54" s="127"/>
      <c r="HVU54" s="127"/>
      <c r="HVV54" s="127"/>
      <c r="HVW54" s="127"/>
      <c r="HVX54" s="127"/>
      <c r="HVY54" s="127"/>
      <c r="HVZ54" s="127"/>
      <c r="HWA54" s="127"/>
      <c r="HWB54" s="127"/>
      <c r="HWC54" s="127"/>
      <c r="HWD54" s="127"/>
      <c r="HWE54" s="127"/>
      <c r="HWF54" s="127"/>
      <c r="HWG54" s="127"/>
      <c r="HWH54" s="127"/>
      <c r="HWI54" s="127"/>
      <c r="HWJ54" s="127"/>
      <c r="HWK54" s="127"/>
      <c r="HWL54" s="127"/>
      <c r="HWM54" s="127"/>
      <c r="HWN54" s="127"/>
      <c r="HWO54" s="127"/>
      <c r="HWP54" s="127"/>
      <c r="HWQ54" s="127"/>
      <c r="HWR54" s="127"/>
      <c r="HWS54" s="127"/>
      <c r="HWT54" s="127"/>
      <c r="HWU54" s="127"/>
      <c r="HWV54" s="127"/>
      <c r="HWW54" s="127"/>
      <c r="HWX54" s="127"/>
      <c r="HWY54" s="127"/>
      <c r="HWZ54" s="127"/>
      <c r="HXA54" s="127"/>
      <c r="HXB54" s="127"/>
      <c r="HXC54" s="127"/>
      <c r="HXD54" s="127"/>
      <c r="HXE54" s="127"/>
      <c r="HXF54" s="127"/>
      <c r="HXG54" s="127"/>
      <c r="HXH54" s="127"/>
      <c r="HXI54" s="127"/>
      <c r="HXJ54" s="127"/>
      <c r="HXK54" s="127"/>
      <c r="HXL54" s="127"/>
      <c r="HXM54" s="127"/>
      <c r="HXN54" s="127"/>
      <c r="HXO54" s="127"/>
      <c r="HXP54" s="127"/>
      <c r="HXQ54" s="127"/>
      <c r="HXR54" s="127"/>
      <c r="HXS54" s="127"/>
      <c r="HXT54" s="127"/>
      <c r="HXU54" s="127"/>
      <c r="HXV54" s="127"/>
      <c r="HXW54" s="127"/>
      <c r="HXX54" s="127"/>
      <c r="HXY54" s="127"/>
      <c r="HXZ54" s="127"/>
      <c r="HYA54" s="127"/>
      <c r="HYB54" s="127"/>
      <c r="HYC54" s="127"/>
      <c r="HYD54" s="127"/>
      <c r="HYE54" s="127"/>
      <c r="HYF54" s="127"/>
      <c r="HYG54" s="127"/>
      <c r="HYH54" s="127"/>
      <c r="HYI54" s="127"/>
      <c r="HYJ54" s="127"/>
      <c r="HYK54" s="127"/>
      <c r="HYL54" s="127"/>
      <c r="HYM54" s="127"/>
      <c r="HYN54" s="127"/>
      <c r="HYO54" s="127"/>
      <c r="HYP54" s="127"/>
      <c r="HYQ54" s="127"/>
      <c r="HYR54" s="127"/>
      <c r="HYS54" s="127"/>
      <c r="HYT54" s="127"/>
      <c r="HYU54" s="127"/>
      <c r="HYV54" s="127"/>
      <c r="HYW54" s="127"/>
      <c r="HYX54" s="127"/>
      <c r="HYY54" s="127"/>
      <c r="HYZ54" s="127"/>
      <c r="HZA54" s="127"/>
      <c r="HZB54" s="127"/>
      <c r="HZC54" s="127"/>
      <c r="HZD54" s="127"/>
      <c r="HZE54" s="127"/>
      <c r="HZF54" s="127"/>
      <c r="HZG54" s="127"/>
      <c r="HZH54" s="127"/>
      <c r="HZI54" s="127"/>
      <c r="HZJ54" s="127"/>
      <c r="HZK54" s="127"/>
      <c r="HZL54" s="127"/>
      <c r="HZM54" s="127"/>
      <c r="HZN54" s="127"/>
      <c r="HZO54" s="127"/>
      <c r="HZP54" s="127"/>
      <c r="HZQ54" s="127"/>
      <c r="HZR54" s="127"/>
      <c r="HZS54" s="127"/>
      <c r="HZT54" s="127"/>
      <c r="HZU54" s="127"/>
      <c r="HZV54" s="127"/>
      <c r="HZW54" s="127"/>
      <c r="HZX54" s="127"/>
      <c r="HZY54" s="127"/>
      <c r="HZZ54" s="127"/>
      <c r="IAA54" s="127"/>
      <c r="IAB54" s="127"/>
      <c r="IAC54" s="127"/>
      <c r="IAD54" s="127"/>
      <c r="IAE54" s="127"/>
      <c r="IAF54" s="127"/>
      <c r="IAG54" s="127"/>
      <c r="IAH54" s="127"/>
      <c r="IAI54" s="127"/>
      <c r="IAJ54" s="127"/>
      <c r="IAK54" s="127"/>
      <c r="IAL54" s="127"/>
      <c r="IAM54" s="127"/>
      <c r="IAN54" s="127"/>
      <c r="IAO54" s="127"/>
      <c r="IAP54" s="127"/>
      <c r="IAQ54" s="127"/>
      <c r="IAR54" s="127"/>
      <c r="IAS54" s="127"/>
      <c r="IAT54" s="127"/>
      <c r="IAU54" s="127"/>
      <c r="IAV54" s="127"/>
      <c r="IAW54" s="127"/>
      <c r="IAX54" s="127"/>
      <c r="IAY54" s="127"/>
      <c r="IAZ54" s="127"/>
      <c r="IBA54" s="127"/>
      <c r="IBB54" s="127"/>
      <c r="IBC54" s="127"/>
      <c r="IBD54" s="127"/>
      <c r="IBE54" s="127"/>
      <c r="IBF54" s="127"/>
      <c r="IBG54" s="127"/>
      <c r="IBH54" s="127"/>
      <c r="IBI54" s="127"/>
      <c r="IBJ54" s="127"/>
      <c r="IBK54" s="127"/>
      <c r="IBL54" s="127"/>
      <c r="IBM54" s="127"/>
      <c r="IBN54" s="127"/>
      <c r="IBO54" s="127"/>
      <c r="IBP54" s="127"/>
      <c r="IBQ54" s="127"/>
      <c r="IBR54" s="127"/>
      <c r="IBS54" s="127"/>
      <c r="IBT54" s="127"/>
      <c r="IBU54" s="127"/>
      <c r="IBV54" s="127"/>
      <c r="IBW54" s="127"/>
      <c r="IBX54" s="127"/>
      <c r="IBY54" s="127"/>
      <c r="IBZ54" s="127"/>
      <c r="ICA54" s="127"/>
      <c r="ICB54" s="127"/>
      <c r="ICC54" s="127"/>
      <c r="ICD54" s="127"/>
      <c r="ICE54" s="127"/>
      <c r="ICF54" s="127"/>
      <c r="ICG54" s="127"/>
      <c r="ICH54" s="127"/>
      <c r="ICI54" s="127"/>
      <c r="ICJ54" s="127"/>
      <c r="ICK54" s="127"/>
      <c r="ICL54" s="127"/>
      <c r="ICM54" s="127"/>
      <c r="ICN54" s="127"/>
      <c r="ICO54" s="127"/>
      <c r="ICP54" s="127"/>
      <c r="ICQ54" s="127"/>
      <c r="ICR54" s="127"/>
      <c r="ICS54" s="127"/>
      <c r="ICT54" s="127"/>
      <c r="ICU54" s="127"/>
      <c r="ICV54" s="127"/>
      <c r="ICW54" s="127"/>
      <c r="ICX54" s="127"/>
      <c r="ICY54" s="127"/>
      <c r="ICZ54" s="127"/>
      <c r="IDA54" s="127"/>
      <c r="IDB54" s="127"/>
      <c r="IDC54" s="127"/>
      <c r="IDD54" s="127"/>
      <c r="IDE54" s="127"/>
      <c r="IDF54" s="127"/>
      <c r="IDG54" s="127"/>
      <c r="IDH54" s="127"/>
      <c r="IDI54" s="127"/>
      <c r="IDJ54" s="127"/>
      <c r="IDK54" s="127"/>
      <c r="IDL54" s="127"/>
      <c r="IDM54" s="127"/>
      <c r="IDN54" s="127"/>
      <c r="IDO54" s="127"/>
      <c r="IDP54" s="127"/>
      <c r="IDQ54" s="127"/>
      <c r="IDR54" s="127"/>
      <c r="IDS54" s="127"/>
      <c r="IDT54" s="127"/>
      <c r="IDU54" s="127"/>
      <c r="IDV54" s="127"/>
      <c r="IDW54" s="127"/>
      <c r="IDX54" s="127"/>
      <c r="IDY54" s="127"/>
      <c r="IDZ54" s="127"/>
      <c r="IEA54" s="127"/>
      <c r="IEB54" s="127"/>
      <c r="IEC54" s="127"/>
      <c r="IED54" s="127"/>
      <c r="IEE54" s="127"/>
      <c r="IEF54" s="127"/>
      <c r="IEG54" s="127"/>
      <c r="IEH54" s="127"/>
      <c r="IEI54" s="127"/>
      <c r="IEJ54" s="127"/>
      <c r="IEK54" s="127"/>
      <c r="IEL54" s="127"/>
      <c r="IEM54" s="127"/>
      <c r="IEN54" s="127"/>
      <c r="IEO54" s="127"/>
      <c r="IEP54" s="127"/>
      <c r="IEQ54" s="127"/>
      <c r="IER54" s="127"/>
      <c r="IES54" s="127"/>
      <c r="IET54" s="127"/>
      <c r="IEU54" s="127"/>
      <c r="IEV54" s="127"/>
      <c r="IEW54" s="127"/>
      <c r="IEX54" s="127"/>
      <c r="IEY54" s="127"/>
      <c r="IEZ54" s="127"/>
      <c r="IFA54" s="127"/>
      <c r="IFB54" s="127"/>
      <c r="IFC54" s="127"/>
      <c r="IFD54" s="127"/>
      <c r="IFE54" s="127"/>
      <c r="IFF54" s="127"/>
      <c r="IFG54" s="127"/>
      <c r="IFH54" s="127"/>
      <c r="IFI54" s="127"/>
      <c r="IFJ54" s="127"/>
      <c r="IFK54" s="127"/>
      <c r="IFL54" s="127"/>
      <c r="IFM54" s="127"/>
      <c r="IFN54" s="127"/>
      <c r="IFO54" s="127"/>
      <c r="IFP54" s="127"/>
      <c r="IFQ54" s="127"/>
      <c r="IFR54" s="127"/>
      <c r="IFS54" s="127"/>
      <c r="IFT54" s="127"/>
      <c r="IFU54" s="127"/>
      <c r="IFV54" s="127"/>
      <c r="IFW54" s="127"/>
      <c r="IFX54" s="127"/>
      <c r="IFY54" s="127"/>
      <c r="IFZ54" s="127"/>
      <c r="IGA54" s="127"/>
      <c r="IGB54" s="127"/>
      <c r="IGC54" s="127"/>
      <c r="IGD54" s="127"/>
      <c r="IGE54" s="127"/>
      <c r="IGF54" s="127"/>
      <c r="IGG54" s="127"/>
      <c r="IGH54" s="127"/>
      <c r="IGI54" s="127"/>
      <c r="IGJ54" s="127"/>
      <c r="IGK54" s="127"/>
      <c r="IGL54" s="127"/>
      <c r="IGM54" s="127"/>
      <c r="IGN54" s="127"/>
      <c r="IGO54" s="127"/>
      <c r="IGP54" s="127"/>
      <c r="IGQ54" s="127"/>
      <c r="IGR54" s="127"/>
      <c r="IGS54" s="127"/>
      <c r="IGT54" s="127"/>
      <c r="IGU54" s="127"/>
      <c r="IGV54" s="127"/>
      <c r="IGW54" s="127"/>
      <c r="IGX54" s="127"/>
      <c r="IGY54" s="127"/>
      <c r="IGZ54" s="127"/>
      <c r="IHA54" s="127"/>
      <c r="IHB54" s="127"/>
      <c r="IHC54" s="127"/>
      <c r="IHD54" s="127"/>
      <c r="IHE54" s="127"/>
      <c r="IHF54" s="127"/>
      <c r="IHG54" s="127"/>
      <c r="IHH54" s="127"/>
      <c r="IHI54" s="127"/>
      <c r="IHJ54" s="127"/>
      <c r="IHK54" s="127"/>
      <c r="IHL54" s="127"/>
      <c r="IHM54" s="127"/>
      <c r="IHN54" s="127"/>
      <c r="IHO54" s="127"/>
      <c r="IHP54" s="127"/>
      <c r="IHQ54" s="127"/>
      <c r="IHR54" s="127"/>
      <c r="IHS54" s="127"/>
      <c r="IHT54" s="127"/>
      <c r="IHU54" s="127"/>
      <c r="IHV54" s="127"/>
      <c r="IHW54" s="127"/>
      <c r="IHX54" s="127"/>
      <c r="IHY54" s="127"/>
      <c r="IHZ54" s="127"/>
      <c r="IIA54" s="127"/>
      <c r="IIB54" s="127"/>
      <c r="IIC54" s="127"/>
      <c r="IID54" s="127"/>
      <c r="IIE54" s="127"/>
      <c r="IIF54" s="127"/>
      <c r="IIG54" s="127"/>
      <c r="IIH54" s="127"/>
      <c r="III54" s="127"/>
      <c r="IIJ54" s="127"/>
      <c r="IIK54" s="127"/>
      <c r="IIL54" s="127"/>
      <c r="IIM54" s="127"/>
      <c r="IIN54" s="127"/>
      <c r="IIO54" s="127"/>
      <c r="IIP54" s="127"/>
      <c r="IIQ54" s="127"/>
      <c r="IIR54" s="127"/>
      <c r="IIS54" s="127"/>
      <c r="IIT54" s="127"/>
      <c r="IIU54" s="127"/>
      <c r="IIV54" s="127"/>
      <c r="IIW54" s="127"/>
      <c r="IIX54" s="127"/>
      <c r="IIY54" s="127"/>
      <c r="IIZ54" s="127"/>
      <c r="IJA54" s="127"/>
      <c r="IJB54" s="127"/>
      <c r="IJC54" s="127"/>
      <c r="IJD54" s="127"/>
      <c r="IJE54" s="127"/>
      <c r="IJF54" s="127"/>
      <c r="IJG54" s="127"/>
      <c r="IJH54" s="127"/>
      <c r="IJI54" s="127"/>
      <c r="IJJ54" s="127"/>
      <c r="IJK54" s="127"/>
      <c r="IJL54" s="127"/>
      <c r="IJM54" s="127"/>
      <c r="IJN54" s="127"/>
      <c r="IJO54" s="127"/>
      <c r="IJP54" s="127"/>
      <c r="IJQ54" s="127"/>
      <c r="IJR54" s="127"/>
      <c r="IJS54" s="127"/>
      <c r="IJT54" s="127"/>
      <c r="IJU54" s="127"/>
      <c r="IJV54" s="127"/>
      <c r="IJW54" s="127"/>
      <c r="IJX54" s="127"/>
      <c r="IJY54" s="127"/>
      <c r="IJZ54" s="127"/>
      <c r="IKA54" s="127"/>
      <c r="IKB54" s="127"/>
      <c r="IKC54" s="127"/>
      <c r="IKD54" s="127"/>
      <c r="IKE54" s="127"/>
      <c r="IKF54" s="127"/>
      <c r="IKG54" s="127"/>
      <c r="IKH54" s="127"/>
      <c r="IKI54" s="127"/>
      <c r="IKJ54" s="127"/>
      <c r="IKK54" s="127"/>
      <c r="IKL54" s="127"/>
      <c r="IKM54" s="127"/>
      <c r="IKN54" s="127"/>
      <c r="IKO54" s="127"/>
      <c r="IKP54" s="127"/>
      <c r="IKQ54" s="127"/>
      <c r="IKR54" s="127"/>
      <c r="IKS54" s="127"/>
      <c r="IKT54" s="127"/>
      <c r="IKU54" s="127"/>
      <c r="IKV54" s="127"/>
      <c r="IKW54" s="127"/>
      <c r="IKX54" s="127"/>
      <c r="IKY54" s="127"/>
      <c r="IKZ54" s="127"/>
      <c r="ILA54" s="127"/>
      <c r="ILB54" s="127"/>
      <c r="ILC54" s="127"/>
      <c r="ILD54" s="127"/>
      <c r="ILE54" s="127"/>
      <c r="ILF54" s="127"/>
      <c r="ILG54" s="127"/>
      <c r="ILH54" s="127"/>
      <c r="ILI54" s="127"/>
      <c r="ILJ54" s="127"/>
      <c r="ILK54" s="127"/>
      <c r="ILL54" s="127"/>
      <c r="ILM54" s="127"/>
      <c r="ILN54" s="127"/>
      <c r="ILO54" s="127"/>
      <c r="ILP54" s="127"/>
      <c r="ILQ54" s="127"/>
      <c r="ILR54" s="127"/>
      <c r="ILS54" s="127"/>
      <c r="ILT54" s="127"/>
      <c r="ILU54" s="127"/>
      <c r="ILV54" s="127"/>
      <c r="ILW54" s="127"/>
      <c r="ILX54" s="127"/>
      <c r="ILY54" s="127"/>
      <c r="ILZ54" s="127"/>
      <c r="IMA54" s="127"/>
      <c r="IMB54" s="127"/>
      <c r="IMC54" s="127"/>
      <c r="IMD54" s="127"/>
      <c r="IME54" s="127"/>
      <c r="IMF54" s="127"/>
      <c r="IMG54" s="127"/>
      <c r="IMH54" s="127"/>
      <c r="IMI54" s="127"/>
      <c r="IMJ54" s="127"/>
      <c r="IMK54" s="127"/>
      <c r="IML54" s="127"/>
      <c r="IMM54" s="127"/>
      <c r="IMN54" s="127"/>
      <c r="IMO54" s="127"/>
      <c r="IMP54" s="127"/>
      <c r="IMQ54" s="127"/>
      <c r="IMR54" s="127"/>
      <c r="IMS54" s="127"/>
      <c r="IMT54" s="127"/>
      <c r="IMU54" s="127"/>
      <c r="IMV54" s="127"/>
      <c r="IMW54" s="127"/>
      <c r="IMX54" s="127"/>
      <c r="IMY54" s="127"/>
      <c r="IMZ54" s="127"/>
      <c r="INA54" s="127"/>
      <c r="INB54" s="127"/>
      <c r="INC54" s="127"/>
      <c r="IND54" s="127"/>
      <c r="INE54" s="127"/>
      <c r="INF54" s="127"/>
      <c r="ING54" s="127"/>
      <c r="INH54" s="127"/>
      <c r="INI54" s="127"/>
      <c r="INJ54" s="127"/>
      <c r="INK54" s="127"/>
      <c r="INL54" s="127"/>
      <c r="INM54" s="127"/>
      <c r="INN54" s="127"/>
      <c r="INO54" s="127"/>
      <c r="INP54" s="127"/>
      <c r="INQ54" s="127"/>
      <c r="INR54" s="127"/>
      <c r="INS54" s="127"/>
      <c r="INT54" s="127"/>
      <c r="INU54" s="127"/>
      <c r="INV54" s="127"/>
      <c r="INW54" s="127"/>
      <c r="INX54" s="127"/>
      <c r="INY54" s="127"/>
      <c r="INZ54" s="127"/>
      <c r="IOA54" s="127"/>
      <c r="IOB54" s="127"/>
      <c r="IOC54" s="127"/>
      <c r="IOD54" s="127"/>
      <c r="IOE54" s="127"/>
      <c r="IOF54" s="127"/>
      <c r="IOG54" s="127"/>
      <c r="IOH54" s="127"/>
      <c r="IOI54" s="127"/>
      <c r="IOJ54" s="127"/>
      <c r="IOK54" s="127"/>
      <c r="IOL54" s="127"/>
      <c r="IOM54" s="127"/>
      <c r="ION54" s="127"/>
      <c r="IOO54" s="127"/>
      <c r="IOP54" s="127"/>
      <c r="IOQ54" s="127"/>
      <c r="IOR54" s="127"/>
      <c r="IOS54" s="127"/>
      <c r="IOT54" s="127"/>
      <c r="IOU54" s="127"/>
      <c r="IOV54" s="127"/>
      <c r="IOW54" s="127"/>
      <c r="IOX54" s="127"/>
      <c r="IOY54" s="127"/>
      <c r="IOZ54" s="127"/>
      <c r="IPA54" s="127"/>
      <c r="IPB54" s="127"/>
      <c r="IPC54" s="127"/>
      <c r="IPD54" s="127"/>
      <c r="IPE54" s="127"/>
      <c r="IPF54" s="127"/>
      <c r="IPG54" s="127"/>
      <c r="IPH54" s="127"/>
      <c r="IPI54" s="127"/>
      <c r="IPJ54" s="127"/>
      <c r="IPK54" s="127"/>
      <c r="IPL54" s="127"/>
      <c r="IPM54" s="127"/>
      <c r="IPN54" s="127"/>
      <c r="IPO54" s="127"/>
      <c r="IPP54" s="127"/>
      <c r="IPQ54" s="127"/>
      <c r="IPR54" s="127"/>
      <c r="IPS54" s="127"/>
      <c r="IPT54" s="127"/>
      <c r="IPU54" s="127"/>
      <c r="IPV54" s="127"/>
      <c r="IPW54" s="127"/>
      <c r="IPX54" s="127"/>
      <c r="IPY54" s="127"/>
      <c r="IPZ54" s="127"/>
      <c r="IQA54" s="127"/>
      <c r="IQB54" s="127"/>
      <c r="IQC54" s="127"/>
      <c r="IQD54" s="127"/>
      <c r="IQE54" s="127"/>
      <c r="IQF54" s="127"/>
      <c r="IQG54" s="127"/>
      <c r="IQH54" s="127"/>
      <c r="IQI54" s="127"/>
      <c r="IQJ54" s="127"/>
      <c r="IQK54" s="127"/>
      <c r="IQL54" s="127"/>
      <c r="IQM54" s="127"/>
      <c r="IQN54" s="127"/>
      <c r="IQO54" s="127"/>
      <c r="IQP54" s="127"/>
      <c r="IQQ54" s="127"/>
      <c r="IQR54" s="127"/>
      <c r="IQS54" s="127"/>
      <c r="IQT54" s="127"/>
      <c r="IQU54" s="127"/>
      <c r="IQV54" s="127"/>
      <c r="IQW54" s="127"/>
      <c r="IQX54" s="127"/>
      <c r="IQY54" s="127"/>
      <c r="IQZ54" s="127"/>
      <c r="IRA54" s="127"/>
      <c r="IRB54" s="127"/>
      <c r="IRC54" s="127"/>
      <c r="IRD54" s="127"/>
      <c r="IRE54" s="127"/>
      <c r="IRF54" s="127"/>
      <c r="IRG54" s="127"/>
      <c r="IRH54" s="127"/>
      <c r="IRI54" s="127"/>
      <c r="IRJ54" s="127"/>
      <c r="IRK54" s="127"/>
      <c r="IRL54" s="127"/>
      <c r="IRM54" s="127"/>
      <c r="IRN54" s="127"/>
      <c r="IRO54" s="127"/>
      <c r="IRP54" s="127"/>
      <c r="IRQ54" s="127"/>
      <c r="IRR54" s="127"/>
      <c r="IRS54" s="127"/>
      <c r="IRT54" s="127"/>
      <c r="IRU54" s="127"/>
      <c r="IRV54" s="127"/>
      <c r="IRW54" s="127"/>
      <c r="IRX54" s="127"/>
      <c r="IRY54" s="127"/>
      <c r="IRZ54" s="127"/>
      <c r="ISA54" s="127"/>
      <c r="ISB54" s="127"/>
      <c r="ISC54" s="127"/>
      <c r="ISD54" s="127"/>
      <c r="ISE54" s="127"/>
      <c r="ISF54" s="127"/>
      <c r="ISG54" s="127"/>
      <c r="ISH54" s="127"/>
      <c r="ISI54" s="127"/>
      <c r="ISJ54" s="127"/>
      <c r="ISK54" s="127"/>
      <c r="ISL54" s="127"/>
      <c r="ISM54" s="127"/>
      <c r="ISN54" s="127"/>
      <c r="ISO54" s="127"/>
      <c r="ISP54" s="127"/>
      <c r="ISQ54" s="127"/>
      <c r="ISR54" s="127"/>
      <c r="ISS54" s="127"/>
      <c r="IST54" s="127"/>
      <c r="ISU54" s="127"/>
      <c r="ISV54" s="127"/>
      <c r="ISW54" s="127"/>
      <c r="ISX54" s="127"/>
      <c r="ISY54" s="127"/>
      <c r="ISZ54" s="127"/>
      <c r="ITA54" s="127"/>
      <c r="ITB54" s="127"/>
      <c r="ITC54" s="127"/>
      <c r="ITD54" s="127"/>
      <c r="ITE54" s="127"/>
      <c r="ITF54" s="127"/>
      <c r="ITG54" s="127"/>
      <c r="ITH54" s="127"/>
      <c r="ITI54" s="127"/>
      <c r="ITJ54" s="127"/>
      <c r="ITK54" s="127"/>
      <c r="ITL54" s="127"/>
      <c r="ITM54" s="127"/>
      <c r="ITN54" s="127"/>
      <c r="ITO54" s="127"/>
      <c r="ITP54" s="127"/>
      <c r="ITQ54" s="127"/>
      <c r="ITR54" s="127"/>
      <c r="ITS54" s="127"/>
      <c r="ITT54" s="127"/>
      <c r="ITU54" s="127"/>
      <c r="ITV54" s="127"/>
      <c r="ITW54" s="127"/>
      <c r="ITX54" s="127"/>
      <c r="ITY54" s="127"/>
      <c r="ITZ54" s="127"/>
      <c r="IUA54" s="127"/>
      <c r="IUB54" s="127"/>
      <c r="IUC54" s="127"/>
      <c r="IUD54" s="127"/>
      <c r="IUE54" s="127"/>
      <c r="IUF54" s="127"/>
      <c r="IUG54" s="127"/>
      <c r="IUH54" s="127"/>
      <c r="IUI54" s="127"/>
      <c r="IUJ54" s="127"/>
      <c r="IUK54" s="127"/>
      <c r="IUL54" s="127"/>
      <c r="IUM54" s="127"/>
      <c r="IUN54" s="127"/>
      <c r="IUO54" s="127"/>
      <c r="IUP54" s="127"/>
      <c r="IUQ54" s="127"/>
      <c r="IUR54" s="127"/>
      <c r="IUS54" s="127"/>
      <c r="IUT54" s="127"/>
      <c r="IUU54" s="127"/>
      <c r="IUV54" s="127"/>
      <c r="IUW54" s="127"/>
      <c r="IUX54" s="127"/>
      <c r="IUY54" s="127"/>
      <c r="IUZ54" s="127"/>
      <c r="IVA54" s="127"/>
      <c r="IVB54" s="127"/>
      <c r="IVC54" s="127"/>
      <c r="IVD54" s="127"/>
      <c r="IVE54" s="127"/>
      <c r="IVF54" s="127"/>
      <c r="IVG54" s="127"/>
      <c r="IVH54" s="127"/>
      <c r="IVI54" s="127"/>
      <c r="IVJ54" s="127"/>
      <c r="IVK54" s="127"/>
      <c r="IVL54" s="127"/>
      <c r="IVM54" s="127"/>
      <c r="IVN54" s="127"/>
      <c r="IVO54" s="127"/>
      <c r="IVP54" s="127"/>
      <c r="IVQ54" s="127"/>
      <c r="IVR54" s="127"/>
      <c r="IVS54" s="127"/>
      <c r="IVT54" s="127"/>
      <c r="IVU54" s="127"/>
      <c r="IVV54" s="127"/>
      <c r="IVW54" s="127"/>
      <c r="IVX54" s="127"/>
      <c r="IVY54" s="127"/>
      <c r="IVZ54" s="127"/>
      <c r="IWA54" s="127"/>
      <c r="IWB54" s="127"/>
      <c r="IWC54" s="127"/>
      <c r="IWD54" s="127"/>
      <c r="IWE54" s="127"/>
      <c r="IWF54" s="127"/>
      <c r="IWG54" s="127"/>
      <c r="IWH54" s="127"/>
      <c r="IWI54" s="127"/>
      <c r="IWJ54" s="127"/>
      <c r="IWK54" s="127"/>
      <c r="IWL54" s="127"/>
      <c r="IWM54" s="127"/>
      <c r="IWN54" s="127"/>
      <c r="IWO54" s="127"/>
      <c r="IWP54" s="127"/>
      <c r="IWQ54" s="127"/>
      <c r="IWR54" s="127"/>
      <c r="IWS54" s="127"/>
      <c r="IWT54" s="127"/>
      <c r="IWU54" s="127"/>
      <c r="IWV54" s="127"/>
      <c r="IWW54" s="127"/>
      <c r="IWX54" s="127"/>
      <c r="IWY54" s="127"/>
      <c r="IWZ54" s="127"/>
      <c r="IXA54" s="127"/>
      <c r="IXB54" s="127"/>
      <c r="IXC54" s="127"/>
      <c r="IXD54" s="127"/>
      <c r="IXE54" s="127"/>
      <c r="IXF54" s="127"/>
      <c r="IXG54" s="127"/>
      <c r="IXH54" s="127"/>
      <c r="IXI54" s="127"/>
      <c r="IXJ54" s="127"/>
      <c r="IXK54" s="127"/>
      <c r="IXL54" s="127"/>
      <c r="IXM54" s="127"/>
      <c r="IXN54" s="127"/>
      <c r="IXO54" s="127"/>
      <c r="IXP54" s="127"/>
      <c r="IXQ54" s="127"/>
      <c r="IXR54" s="127"/>
      <c r="IXS54" s="127"/>
      <c r="IXT54" s="127"/>
      <c r="IXU54" s="127"/>
      <c r="IXV54" s="127"/>
      <c r="IXW54" s="127"/>
      <c r="IXX54" s="127"/>
      <c r="IXY54" s="127"/>
      <c r="IXZ54" s="127"/>
      <c r="IYA54" s="127"/>
      <c r="IYB54" s="127"/>
      <c r="IYC54" s="127"/>
      <c r="IYD54" s="127"/>
      <c r="IYE54" s="127"/>
      <c r="IYF54" s="127"/>
      <c r="IYG54" s="127"/>
      <c r="IYH54" s="127"/>
      <c r="IYI54" s="127"/>
      <c r="IYJ54" s="127"/>
      <c r="IYK54" s="127"/>
      <c r="IYL54" s="127"/>
      <c r="IYM54" s="127"/>
      <c r="IYN54" s="127"/>
      <c r="IYO54" s="127"/>
      <c r="IYP54" s="127"/>
      <c r="IYQ54" s="127"/>
      <c r="IYR54" s="127"/>
      <c r="IYS54" s="127"/>
      <c r="IYT54" s="127"/>
      <c r="IYU54" s="127"/>
      <c r="IYV54" s="127"/>
      <c r="IYW54" s="127"/>
      <c r="IYX54" s="127"/>
      <c r="IYY54" s="127"/>
      <c r="IYZ54" s="127"/>
      <c r="IZA54" s="127"/>
      <c r="IZB54" s="127"/>
      <c r="IZC54" s="127"/>
      <c r="IZD54" s="127"/>
      <c r="IZE54" s="127"/>
      <c r="IZF54" s="127"/>
      <c r="IZG54" s="127"/>
      <c r="IZH54" s="127"/>
      <c r="IZI54" s="127"/>
      <c r="IZJ54" s="127"/>
      <c r="IZK54" s="127"/>
      <c r="IZL54" s="127"/>
      <c r="IZM54" s="127"/>
      <c r="IZN54" s="127"/>
      <c r="IZO54" s="127"/>
      <c r="IZP54" s="127"/>
      <c r="IZQ54" s="127"/>
      <c r="IZR54" s="127"/>
      <c r="IZS54" s="127"/>
      <c r="IZT54" s="127"/>
      <c r="IZU54" s="127"/>
      <c r="IZV54" s="127"/>
      <c r="IZW54" s="127"/>
      <c r="IZX54" s="127"/>
      <c r="IZY54" s="127"/>
      <c r="IZZ54" s="127"/>
      <c r="JAA54" s="127"/>
      <c r="JAB54" s="127"/>
      <c r="JAC54" s="127"/>
      <c r="JAD54" s="127"/>
      <c r="JAE54" s="127"/>
      <c r="JAF54" s="127"/>
      <c r="JAG54" s="127"/>
      <c r="JAH54" s="127"/>
      <c r="JAI54" s="127"/>
      <c r="JAJ54" s="127"/>
      <c r="JAK54" s="127"/>
      <c r="JAL54" s="127"/>
      <c r="JAM54" s="127"/>
      <c r="JAN54" s="127"/>
      <c r="JAO54" s="127"/>
      <c r="JAP54" s="127"/>
      <c r="JAQ54" s="127"/>
      <c r="JAR54" s="127"/>
      <c r="JAS54" s="127"/>
      <c r="JAT54" s="127"/>
      <c r="JAU54" s="127"/>
      <c r="JAV54" s="127"/>
      <c r="JAW54" s="127"/>
      <c r="JAX54" s="127"/>
      <c r="JAY54" s="127"/>
      <c r="JAZ54" s="127"/>
      <c r="JBA54" s="127"/>
      <c r="JBB54" s="127"/>
      <c r="JBC54" s="127"/>
      <c r="JBD54" s="127"/>
      <c r="JBE54" s="127"/>
      <c r="JBF54" s="127"/>
      <c r="JBG54" s="127"/>
      <c r="JBH54" s="127"/>
      <c r="JBI54" s="127"/>
      <c r="JBJ54" s="127"/>
      <c r="JBK54" s="127"/>
      <c r="JBL54" s="127"/>
      <c r="JBM54" s="127"/>
      <c r="JBN54" s="127"/>
      <c r="JBO54" s="127"/>
      <c r="JBP54" s="127"/>
      <c r="JBQ54" s="127"/>
      <c r="JBR54" s="127"/>
      <c r="JBS54" s="127"/>
      <c r="JBT54" s="127"/>
      <c r="JBU54" s="127"/>
      <c r="JBV54" s="127"/>
      <c r="JBW54" s="127"/>
      <c r="JBX54" s="127"/>
      <c r="JBY54" s="127"/>
      <c r="JBZ54" s="127"/>
      <c r="JCA54" s="127"/>
      <c r="JCB54" s="127"/>
      <c r="JCC54" s="127"/>
      <c r="JCD54" s="127"/>
      <c r="JCE54" s="127"/>
      <c r="JCF54" s="127"/>
      <c r="JCG54" s="127"/>
      <c r="JCH54" s="127"/>
      <c r="JCI54" s="127"/>
      <c r="JCJ54" s="127"/>
      <c r="JCK54" s="127"/>
      <c r="JCL54" s="127"/>
      <c r="JCM54" s="127"/>
      <c r="JCN54" s="127"/>
      <c r="JCO54" s="127"/>
      <c r="JCP54" s="127"/>
      <c r="JCQ54" s="127"/>
      <c r="JCR54" s="127"/>
      <c r="JCS54" s="127"/>
      <c r="JCT54" s="127"/>
      <c r="JCU54" s="127"/>
      <c r="JCV54" s="127"/>
      <c r="JCW54" s="127"/>
      <c r="JCX54" s="127"/>
      <c r="JCY54" s="127"/>
      <c r="JCZ54" s="127"/>
      <c r="JDA54" s="127"/>
      <c r="JDB54" s="127"/>
      <c r="JDC54" s="127"/>
      <c r="JDD54" s="127"/>
      <c r="JDE54" s="127"/>
      <c r="JDF54" s="127"/>
      <c r="JDG54" s="127"/>
      <c r="JDH54" s="127"/>
      <c r="JDI54" s="127"/>
      <c r="JDJ54" s="127"/>
      <c r="JDK54" s="127"/>
      <c r="JDL54" s="127"/>
      <c r="JDM54" s="127"/>
      <c r="JDN54" s="127"/>
      <c r="JDO54" s="127"/>
      <c r="JDP54" s="127"/>
      <c r="JDQ54" s="127"/>
      <c r="JDR54" s="127"/>
      <c r="JDS54" s="127"/>
      <c r="JDT54" s="127"/>
      <c r="JDU54" s="127"/>
      <c r="JDV54" s="127"/>
      <c r="JDW54" s="127"/>
      <c r="JDX54" s="127"/>
      <c r="JDY54" s="127"/>
      <c r="JDZ54" s="127"/>
      <c r="JEA54" s="127"/>
      <c r="JEB54" s="127"/>
      <c r="JEC54" s="127"/>
      <c r="JED54" s="127"/>
      <c r="JEE54" s="127"/>
      <c r="JEF54" s="127"/>
      <c r="JEG54" s="127"/>
      <c r="JEH54" s="127"/>
      <c r="JEI54" s="127"/>
      <c r="JEJ54" s="127"/>
      <c r="JEK54" s="127"/>
      <c r="JEL54" s="127"/>
      <c r="JEM54" s="127"/>
      <c r="JEN54" s="127"/>
      <c r="JEO54" s="127"/>
      <c r="JEP54" s="127"/>
      <c r="JEQ54" s="127"/>
      <c r="JER54" s="127"/>
      <c r="JES54" s="127"/>
      <c r="JET54" s="127"/>
      <c r="JEU54" s="127"/>
      <c r="JEV54" s="127"/>
      <c r="JEW54" s="127"/>
      <c r="JEX54" s="127"/>
      <c r="JEY54" s="127"/>
      <c r="JEZ54" s="127"/>
      <c r="JFA54" s="127"/>
      <c r="JFB54" s="127"/>
      <c r="JFC54" s="127"/>
      <c r="JFD54" s="127"/>
      <c r="JFE54" s="127"/>
      <c r="JFF54" s="127"/>
      <c r="JFG54" s="127"/>
      <c r="JFH54" s="127"/>
      <c r="JFI54" s="127"/>
      <c r="JFJ54" s="127"/>
      <c r="JFK54" s="127"/>
      <c r="JFL54" s="127"/>
      <c r="JFM54" s="127"/>
      <c r="JFN54" s="127"/>
      <c r="JFO54" s="127"/>
      <c r="JFP54" s="127"/>
      <c r="JFQ54" s="127"/>
      <c r="JFR54" s="127"/>
      <c r="JFS54" s="127"/>
      <c r="JFT54" s="127"/>
      <c r="JFU54" s="127"/>
      <c r="JFV54" s="127"/>
      <c r="JFW54" s="127"/>
      <c r="JFX54" s="127"/>
      <c r="JFY54" s="127"/>
      <c r="JFZ54" s="127"/>
      <c r="JGA54" s="127"/>
      <c r="JGB54" s="127"/>
      <c r="JGC54" s="127"/>
      <c r="JGD54" s="127"/>
      <c r="JGE54" s="127"/>
      <c r="JGF54" s="127"/>
      <c r="JGG54" s="127"/>
      <c r="JGH54" s="127"/>
      <c r="JGI54" s="127"/>
      <c r="JGJ54" s="127"/>
      <c r="JGK54" s="127"/>
      <c r="JGL54" s="127"/>
      <c r="JGM54" s="127"/>
      <c r="JGN54" s="127"/>
      <c r="JGO54" s="127"/>
      <c r="JGP54" s="127"/>
      <c r="JGQ54" s="127"/>
      <c r="JGR54" s="127"/>
      <c r="JGS54" s="127"/>
      <c r="JGT54" s="127"/>
      <c r="JGU54" s="127"/>
      <c r="JGV54" s="127"/>
      <c r="JGW54" s="127"/>
      <c r="JGX54" s="127"/>
      <c r="JGY54" s="127"/>
      <c r="JGZ54" s="127"/>
      <c r="JHA54" s="127"/>
      <c r="JHB54" s="127"/>
      <c r="JHC54" s="127"/>
      <c r="JHD54" s="127"/>
      <c r="JHE54" s="127"/>
      <c r="JHF54" s="127"/>
      <c r="JHG54" s="127"/>
      <c r="JHH54" s="127"/>
      <c r="JHI54" s="127"/>
      <c r="JHJ54" s="127"/>
      <c r="JHK54" s="127"/>
      <c r="JHL54" s="127"/>
      <c r="JHM54" s="127"/>
      <c r="JHN54" s="127"/>
      <c r="JHO54" s="127"/>
      <c r="JHP54" s="127"/>
      <c r="JHQ54" s="127"/>
      <c r="JHR54" s="127"/>
      <c r="JHS54" s="127"/>
      <c r="JHT54" s="127"/>
      <c r="JHU54" s="127"/>
      <c r="JHV54" s="127"/>
      <c r="JHW54" s="127"/>
      <c r="JHX54" s="127"/>
      <c r="JHY54" s="127"/>
      <c r="JHZ54" s="127"/>
      <c r="JIA54" s="127"/>
      <c r="JIB54" s="127"/>
      <c r="JIC54" s="127"/>
      <c r="JID54" s="127"/>
      <c r="JIE54" s="127"/>
      <c r="JIF54" s="127"/>
      <c r="JIG54" s="127"/>
      <c r="JIH54" s="127"/>
      <c r="JII54" s="127"/>
      <c r="JIJ54" s="127"/>
      <c r="JIK54" s="127"/>
      <c r="JIL54" s="127"/>
      <c r="JIM54" s="127"/>
      <c r="JIN54" s="127"/>
      <c r="JIO54" s="127"/>
      <c r="JIP54" s="127"/>
      <c r="JIQ54" s="127"/>
      <c r="JIR54" s="127"/>
      <c r="JIS54" s="127"/>
      <c r="JIT54" s="127"/>
      <c r="JIU54" s="127"/>
      <c r="JIV54" s="127"/>
      <c r="JIW54" s="127"/>
      <c r="JIX54" s="127"/>
      <c r="JIY54" s="127"/>
      <c r="JIZ54" s="127"/>
      <c r="JJA54" s="127"/>
      <c r="JJB54" s="127"/>
      <c r="JJC54" s="127"/>
      <c r="JJD54" s="127"/>
      <c r="JJE54" s="127"/>
      <c r="JJF54" s="127"/>
      <c r="JJG54" s="127"/>
      <c r="JJH54" s="127"/>
      <c r="JJI54" s="127"/>
      <c r="JJJ54" s="127"/>
      <c r="JJK54" s="127"/>
      <c r="JJL54" s="127"/>
      <c r="JJM54" s="127"/>
      <c r="JJN54" s="127"/>
      <c r="JJO54" s="127"/>
      <c r="JJP54" s="127"/>
      <c r="JJQ54" s="127"/>
      <c r="JJR54" s="127"/>
      <c r="JJS54" s="127"/>
      <c r="JJT54" s="127"/>
      <c r="JJU54" s="127"/>
      <c r="JJV54" s="127"/>
      <c r="JJW54" s="127"/>
      <c r="JJX54" s="127"/>
      <c r="JJY54" s="127"/>
      <c r="JJZ54" s="127"/>
      <c r="JKA54" s="127"/>
      <c r="JKB54" s="127"/>
      <c r="JKC54" s="127"/>
      <c r="JKD54" s="127"/>
      <c r="JKE54" s="127"/>
      <c r="JKF54" s="127"/>
      <c r="JKG54" s="127"/>
      <c r="JKH54" s="127"/>
      <c r="JKI54" s="127"/>
      <c r="JKJ54" s="127"/>
      <c r="JKK54" s="127"/>
      <c r="JKL54" s="127"/>
      <c r="JKM54" s="127"/>
      <c r="JKN54" s="127"/>
      <c r="JKO54" s="127"/>
      <c r="JKP54" s="127"/>
      <c r="JKQ54" s="127"/>
      <c r="JKR54" s="127"/>
      <c r="JKS54" s="127"/>
      <c r="JKT54" s="127"/>
      <c r="JKU54" s="127"/>
      <c r="JKV54" s="127"/>
      <c r="JKW54" s="127"/>
      <c r="JKX54" s="127"/>
      <c r="JKY54" s="127"/>
      <c r="JKZ54" s="127"/>
      <c r="JLA54" s="127"/>
      <c r="JLB54" s="127"/>
      <c r="JLC54" s="127"/>
      <c r="JLD54" s="127"/>
      <c r="JLE54" s="127"/>
      <c r="JLF54" s="127"/>
      <c r="JLG54" s="127"/>
      <c r="JLH54" s="127"/>
      <c r="JLI54" s="127"/>
      <c r="JLJ54" s="127"/>
      <c r="JLK54" s="127"/>
      <c r="JLL54" s="127"/>
      <c r="JLM54" s="127"/>
      <c r="JLN54" s="127"/>
      <c r="JLO54" s="127"/>
      <c r="JLP54" s="127"/>
      <c r="JLQ54" s="127"/>
      <c r="JLR54" s="127"/>
      <c r="JLS54" s="127"/>
      <c r="JLT54" s="127"/>
      <c r="JLU54" s="127"/>
      <c r="JLV54" s="127"/>
      <c r="JLW54" s="127"/>
      <c r="JLX54" s="127"/>
      <c r="JLY54" s="127"/>
      <c r="JLZ54" s="127"/>
      <c r="JMA54" s="127"/>
      <c r="JMB54" s="127"/>
      <c r="JMC54" s="127"/>
      <c r="JMD54" s="127"/>
      <c r="JME54" s="127"/>
      <c r="JMF54" s="127"/>
      <c r="JMG54" s="127"/>
      <c r="JMH54" s="127"/>
      <c r="JMI54" s="127"/>
      <c r="JMJ54" s="127"/>
      <c r="JMK54" s="127"/>
      <c r="JML54" s="127"/>
      <c r="JMM54" s="127"/>
      <c r="JMN54" s="127"/>
      <c r="JMO54" s="127"/>
      <c r="JMP54" s="127"/>
      <c r="JMQ54" s="127"/>
      <c r="JMR54" s="127"/>
      <c r="JMS54" s="127"/>
      <c r="JMT54" s="127"/>
      <c r="JMU54" s="127"/>
      <c r="JMV54" s="127"/>
      <c r="JMW54" s="127"/>
      <c r="JMX54" s="127"/>
      <c r="JMY54" s="127"/>
      <c r="JMZ54" s="127"/>
      <c r="JNA54" s="127"/>
      <c r="JNB54" s="127"/>
      <c r="JNC54" s="127"/>
      <c r="JND54" s="127"/>
      <c r="JNE54" s="127"/>
      <c r="JNF54" s="127"/>
      <c r="JNG54" s="127"/>
      <c r="JNH54" s="127"/>
      <c r="JNI54" s="127"/>
      <c r="JNJ54" s="127"/>
      <c r="JNK54" s="127"/>
      <c r="JNL54" s="127"/>
      <c r="JNM54" s="127"/>
      <c r="JNN54" s="127"/>
      <c r="JNO54" s="127"/>
      <c r="JNP54" s="127"/>
      <c r="JNQ54" s="127"/>
      <c r="JNR54" s="127"/>
      <c r="JNS54" s="127"/>
      <c r="JNT54" s="127"/>
      <c r="JNU54" s="127"/>
      <c r="JNV54" s="127"/>
      <c r="JNW54" s="127"/>
      <c r="JNX54" s="127"/>
      <c r="JNY54" s="127"/>
      <c r="JNZ54" s="127"/>
      <c r="JOA54" s="127"/>
      <c r="JOB54" s="127"/>
      <c r="JOC54" s="127"/>
      <c r="JOD54" s="127"/>
      <c r="JOE54" s="127"/>
      <c r="JOF54" s="127"/>
      <c r="JOG54" s="127"/>
      <c r="JOH54" s="127"/>
      <c r="JOI54" s="127"/>
      <c r="JOJ54" s="127"/>
      <c r="JOK54" s="127"/>
      <c r="JOL54" s="127"/>
      <c r="JOM54" s="127"/>
      <c r="JON54" s="127"/>
      <c r="JOO54" s="127"/>
      <c r="JOP54" s="127"/>
      <c r="JOQ54" s="127"/>
      <c r="JOR54" s="127"/>
      <c r="JOS54" s="127"/>
      <c r="JOT54" s="127"/>
      <c r="JOU54" s="127"/>
      <c r="JOV54" s="127"/>
      <c r="JOW54" s="127"/>
      <c r="JOX54" s="127"/>
      <c r="JOY54" s="127"/>
      <c r="JOZ54" s="127"/>
      <c r="JPA54" s="127"/>
      <c r="JPB54" s="127"/>
      <c r="JPC54" s="127"/>
      <c r="JPD54" s="127"/>
      <c r="JPE54" s="127"/>
      <c r="JPF54" s="127"/>
      <c r="JPG54" s="127"/>
      <c r="JPH54" s="127"/>
      <c r="JPI54" s="127"/>
      <c r="JPJ54" s="127"/>
      <c r="JPK54" s="127"/>
      <c r="JPL54" s="127"/>
      <c r="JPM54" s="127"/>
      <c r="JPN54" s="127"/>
      <c r="JPO54" s="127"/>
      <c r="JPP54" s="127"/>
      <c r="JPQ54" s="127"/>
      <c r="JPR54" s="127"/>
      <c r="JPS54" s="127"/>
      <c r="JPT54" s="127"/>
      <c r="JPU54" s="127"/>
      <c r="JPV54" s="127"/>
      <c r="JPW54" s="127"/>
      <c r="JPX54" s="127"/>
      <c r="JPY54" s="127"/>
      <c r="JPZ54" s="127"/>
      <c r="JQA54" s="127"/>
      <c r="JQB54" s="127"/>
      <c r="JQC54" s="127"/>
      <c r="JQD54" s="127"/>
      <c r="JQE54" s="127"/>
      <c r="JQF54" s="127"/>
      <c r="JQG54" s="127"/>
      <c r="JQH54" s="127"/>
      <c r="JQI54" s="127"/>
      <c r="JQJ54" s="127"/>
      <c r="JQK54" s="127"/>
      <c r="JQL54" s="127"/>
      <c r="JQM54" s="127"/>
      <c r="JQN54" s="127"/>
      <c r="JQO54" s="127"/>
      <c r="JQP54" s="127"/>
      <c r="JQQ54" s="127"/>
      <c r="JQR54" s="127"/>
      <c r="JQS54" s="127"/>
      <c r="JQT54" s="127"/>
      <c r="JQU54" s="127"/>
      <c r="JQV54" s="127"/>
      <c r="JQW54" s="127"/>
      <c r="JQX54" s="127"/>
      <c r="JQY54" s="127"/>
      <c r="JQZ54" s="127"/>
      <c r="JRA54" s="127"/>
      <c r="JRB54" s="127"/>
      <c r="JRC54" s="127"/>
      <c r="JRD54" s="127"/>
      <c r="JRE54" s="127"/>
      <c r="JRF54" s="127"/>
      <c r="JRG54" s="127"/>
      <c r="JRH54" s="127"/>
      <c r="JRI54" s="127"/>
      <c r="JRJ54" s="127"/>
      <c r="JRK54" s="127"/>
      <c r="JRL54" s="127"/>
      <c r="JRM54" s="127"/>
      <c r="JRN54" s="127"/>
      <c r="JRO54" s="127"/>
      <c r="JRP54" s="127"/>
      <c r="JRQ54" s="127"/>
      <c r="JRR54" s="127"/>
      <c r="JRS54" s="127"/>
      <c r="JRT54" s="127"/>
      <c r="JRU54" s="127"/>
      <c r="JRV54" s="127"/>
      <c r="JRW54" s="127"/>
      <c r="JRX54" s="127"/>
      <c r="JRY54" s="127"/>
      <c r="JRZ54" s="127"/>
      <c r="JSA54" s="127"/>
      <c r="JSB54" s="127"/>
      <c r="JSC54" s="127"/>
      <c r="JSD54" s="127"/>
      <c r="JSE54" s="127"/>
      <c r="JSF54" s="127"/>
      <c r="JSG54" s="127"/>
      <c r="JSH54" s="127"/>
      <c r="JSI54" s="127"/>
      <c r="JSJ54" s="127"/>
      <c r="JSK54" s="127"/>
      <c r="JSL54" s="127"/>
      <c r="JSM54" s="127"/>
      <c r="JSN54" s="127"/>
      <c r="JSO54" s="127"/>
      <c r="JSP54" s="127"/>
      <c r="JSQ54" s="127"/>
      <c r="JSR54" s="127"/>
      <c r="JSS54" s="127"/>
      <c r="JST54" s="127"/>
      <c r="JSU54" s="127"/>
      <c r="JSV54" s="127"/>
      <c r="JSW54" s="127"/>
      <c r="JSX54" s="127"/>
      <c r="JSY54" s="127"/>
      <c r="JSZ54" s="127"/>
      <c r="JTA54" s="127"/>
      <c r="JTB54" s="127"/>
      <c r="JTC54" s="127"/>
      <c r="JTD54" s="127"/>
      <c r="JTE54" s="127"/>
      <c r="JTF54" s="127"/>
      <c r="JTG54" s="127"/>
      <c r="JTH54" s="127"/>
      <c r="JTI54" s="127"/>
      <c r="JTJ54" s="127"/>
      <c r="JTK54" s="127"/>
      <c r="JTL54" s="127"/>
      <c r="JTM54" s="127"/>
      <c r="JTN54" s="127"/>
      <c r="JTO54" s="127"/>
      <c r="JTP54" s="127"/>
      <c r="JTQ54" s="127"/>
      <c r="JTR54" s="127"/>
      <c r="JTS54" s="127"/>
      <c r="JTT54" s="127"/>
      <c r="JTU54" s="127"/>
      <c r="JTV54" s="127"/>
      <c r="JTW54" s="127"/>
      <c r="JTX54" s="127"/>
      <c r="JTY54" s="127"/>
      <c r="JTZ54" s="127"/>
      <c r="JUA54" s="127"/>
      <c r="JUB54" s="127"/>
      <c r="JUC54" s="127"/>
      <c r="JUD54" s="127"/>
      <c r="JUE54" s="127"/>
      <c r="JUF54" s="127"/>
      <c r="JUG54" s="127"/>
      <c r="JUH54" s="127"/>
      <c r="JUI54" s="127"/>
      <c r="JUJ54" s="127"/>
      <c r="JUK54" s="127"/>
      <c r="JUL54" s="127"/>
      <c r="JUM54" s="127"/>
      <c r="JUN54" s="127"/>
      <c r="JUO54" s="127"/>
      <c r="JUP54" s="127"/>
      <c r="JUQ54" s="127"/>
      <c r="JUR54" s="127"/>
      <c r="JUS54" s="127"/>
      <c r="JUT54" s="127"/>
      <c r="JUU54" s="127"/>
      <c r="JUV54" s="127"/>
      <c r="JUW54" s="127"/>
      <c r="JUX54" s="127"/>
      <c r="JUY54" s="127"/>
      <c r="JUZ54" s="127"/>
      <c r="JVA54" s="127"/>
      <c r="JVB54" s="127"/>
      <c r="JVC54" s="127"/>
      <c r="JVD54" s="127"/>
      <c r="JVE54" s="127"/>
      <c r="JVF54" s="127"/>
      <c r="JVG54" s="127"/>
      <c r="JVH54" s="127"/>
      <c r="JVI54" s="127"/>
      <c r="JVJ54" s="127"/>
      <c r="JVK54" s="127"/>
      <c r="JVL54" s="127"/>
      <c r="JVM54" s="127"/>
      <c r="JVN54" s="127"/>
      <c r="JVO54" s="127"/>
      <c r="JVP54" s="127"/>
      <c r="JVQ54" s="127"/>
      <c r="JVR54" s="127"/>
      <c r="JVS54" s="127"/>
      <c r="JVT54" s="127"/>
      <c r="JVU54" s="127"/>
      <c r="JVV54" s="127"/>
      <c r="JVW54" s="127"/>
      <c r="JVX54" s="127"/>
      <c r="JVY54" s="127"/>
      <c r="JVZ54" s="127"/>
      <c r="JWA54" s="127"/>
      <c r="JWB54" s="127"/>
      <c r="JWC54" s="127"/>
      <c r="JWD54" s="127"/>
      <c r="JWE54" s="127"/>
      <c r="JWF54" s="127"/>
      <c r="JWG54" s="127"/>
      <c r="JWH54" s="127"/>
      <c r="JWI54" s="127"/>
      <c r="JWJ54" s="127"/>
      <c r="JWK54" s="127"/>
      <c r="JWL54" s="127"/>
      <c r="JWM54" s="127"/>
      <c r="JWN54" s="127"/>
      <c r="JWO54" s="127"/>
      <c r="JWP54" s="127"/>
      <c r="JWQ54" s="127"/>
      <c r="JWR54" s="127"/>
      <c r="JWS54" s="127"/>
      <c r="JWT54" s="127"/>
      <c r="JWU54" s="127"/>
      <c r="JWV54" s="127"/>
      <c r="JWW54" s="127"/>
      <c r="JWX54" s="127"/>
      <c r="JWY54" s="127"/>
      <c r="JWZ54" s="127"/>
      <c r="JXA54" s="127"/>
      <c r="JXB54" s="127"/>
      <c r="JXC54" s="127"/>
      <c r="JXD54" s="127"/>
      <c r="JXE54" s="127"/>
      <c r="JXF54" s="127"/>
      <c r="JXG54" s="127"/>
      <c r="JXH54" s="127"/>
      <c r="JXI54" s="127"/>
      <c r="JXJ54" s="127"/>
      <c r="JXK54" s="127"/>
      <c r="JXL54" s="127"/>
      <c r="JXM54" s="127"/>
      <c r="JXN54" s="127"/>
      <c r="JXO54" s="127"/>
      <c r="JXP54" s="127"/>
      <c r="JXQ54" s="127"/>
      <c r="JXR54" s="127"/>
      <c r="JXS54" s="127"/>
      <c r="JXT54" s="127"/>
      <c r="JXU54" s="127"/>
      <c r="JXV54" s="127"/>
      <c r="JXW54" s="127"/>
      <c r="JXX54" s="127"/>
      <c r="JXY54" s="127"/>
      <c r="JXZ54" s="127"/>
      <c r="JYA54" s="127"/>
      <c r="JYB54" s="127"/>
      <c r="JYC54" s="127"/>
      <c r="JYD54" s="127"/>
      <c r="JYE54" s="127"/>
      <c r="JYF54" s="127"/>
      <c r="JYG54" s="127"/>
      <c r="JYH54" s="127"/>
      <c r="JYI54" s="127"/>
      <c r="JYJ54" s="127"/>
      <c r="JYK54" s="127"/>
      <c r="JYL54" s="127"/>
      <c r="JYM54" s="127"/>
      <c r="JYN54" s="127"/>
      <c r="JYO54" s="127"/>
      <c r="JYP54" s="127"/>
      <c r="JYQ54" s="127"/>
      <c r="JYR54" s="127"/>
      <c r="JYS54" s="127"/>
      <c r="JYT54" s="127"/>
      <c r="JYU54" s="127"/>
      <c r="JYV54" s="127"/>
      <c r="JYW54" s="127"/>
      <c r="JYX54" s="127"/>
      <c r="JYY54" s="127"/>
      <c r="JYZ54" s="127"/>
      <c r="JZA54" s="127"/>
      <c r="JZB54" s="127"/>
      <c r="JZC54" s="127"/>
      <c r="JZD54" s="127"/>
      <c r="JZE54" s="127"/>
      <c r="JZF54" s="127"/>
      <c r="JZG54" s="127"/>
      <c r="JZH54" s="127"/>
      <c r="JZI54" s="127"/>
      <c r="JZJ54" s="127"/>
      <c r="JZK54" s="127"/>
      <c r="JZL54" s="127"/>
      <c r="JZM54" s="127"/>
      <c r="JZN54" s="127"/>
      <c r="JZO54" s="127"/>
      <c r="JZP54" s="127"/>
      <c r="JZQ54" s="127"/>
      <c r="JZR54" s="127"/>
      <c r="JZS54" s="127"/>
      <c r="JZT54" s="127"/>
      <c r="JZU54" s="127"/>
      <c r="JZV54" s="127"/>
      <c r="JZW54" s="127"/>
      <c r="JZX54" s="127"/>
      <c r="JZY54" s="127"/>
      <c r="JZZ54" s="127"/>
      <c r="KAA54" s="127"/>
      <c r="KAB54" s="127"/>
      <c r="KAC54" s="127"/>
      <c r="KAD54" s="127"/>
      <c r="KAE54" s="127"/>
      <c r="KAF54" s="127"/>
      <c r="KAG54" s="127"/>
      <c r="KAH54" s="127"/>
      <c r="KAI54" s="127"/>
      <c r="KAJ54" s="127"/>
      <c r="KAK54" s="127"/>
      <c r="KAL54" s="127"/>
      <c r="KAM54" s="127"/>
      <c r="KAN54" s="127"/>
      <c r="KAO54" s="127"/>
      <c r="KAP54" s="127"/>
      <c r="KAQ54" s="127"/>
      <c r="KAR54" s="127"/>
      <c r="KAS54" s="127"/>
      <c r="KAT54" s="127"/>
      <c r="KAU54" s="127"/>
      <c r="KAV54" s="127"/>
      <c r="KAW54" s="127"/>
      <c r="KAX54" s="127"/>
      <c r="KAY54" s="127"/>
      <c r="KAZ54" s="127"/>
      <c r="KBA54" s="127"/>
      <c r="KBB54" s="127"/>
      <c r="KBC54" s="127"/>
      <c r="KBD54" s="127"/>
      <c r="KBE54" s="127"/>
      <c r="KBF54" s="127"/>
      <c r="KBG54" s="127"/>
      <c r="KBH54" s="127"/>
      <c r="KBI54" s="127"/>
      <c r="KBJ54" s="127"/>
      <c r="KBK54" s="127"/>
      <c r="KBL54" s="127"/>
      <c r="KBM54" s="127"/>
      <c r="KBN54" s="127"/>
      <c r="KBO54" s="127"/>
      <c r="KBP54" s="127"/>
      <c r="KBQ54" s="127"/>
      <c r="KBR54" s="127"/>
      <c r="KBS54" s="127"/>
      <c r="KBT54" s="127"/>
      <c r="KBU54" s="127"/>
      <c r="KBV54" s="127"/>
      <c r="KBW54" s="127"/>
      <c r="KBX54" s="127"/>
      <c r="KBY54" s="127"/>
      <c r="KBZ54" s="127"/>
      <c r="KCA54" s="127"/>
      <c r="KCB54" s="127"/>
      <c r="KCC54" s="127"/>
      <c r="KCD54" s="127"/>
      <c r="KCE54" s="127"/>
      <c r="KCF54" s="127"/>
      <c r="KCG54" s="127"/>
      <c r="KCH54" s="127"/>
      <c r="KCI54" s="127"/>
      <c r="KCJ54" s="127"/>
      <c r="KCK54" s="127"/>
      <c r="KCL54" s="127"/>
      <c r="KCM54" s="127"/>
      <c r="KCN54" s="127"/>
      <c r="KCO54" s="127"/>
      <c r="KCP54" s="127"/>
      <c r="KCQ54" s="127"/>
      <c r="KCR54" s="127"/>
      <c r="KCS54" s="127"/>
      <c r="KCT54" s="127"/>
      <c r="KCU54" s="127"/>
      <c r="KCV54" s="127"/>
      <c r="KCW54" s="127"/>
      <c r="KCX54" s="127"/>
      <c r="KCY54" s="127"/>
      <c r="KCZ54" s="127"/>
      <c r="KDA54" s="127"/>
      <c r="KDB54" s="127"/>
      <c r="KDC54" s="127"/>
      <c r="KDD54" s="127"/>
      <c r="KDE54" s="127"/>
      <c r="KDF54" s="127"/>
      <c r="KDG54" s="127"/>
      <c r="KDH54" s="127"/>
      <c r="KDI54" s="127"/>
      <c r="KDJ54" s="127"/>
      <c r="KDK54" s="127"/>
      <c r="KDL54" s="127"/>
      <c r="KDM54" s="127"/>
      <c r="KDN54" s="127"/>
      <c r="KDO54" s="127"/>
      <c r="KDP54" s="127"/>
      <c r="KDQ54" s="127"/>
      <c r="KDR54" s="127"/>
      <c r="KDS54" s="127"/>
      <c r="KDT54" s="127"/>
      <c r="KDU54" s="127"/>
      <c r="KDV54" s="127"/>
      <c r="KDW54" s="127"/>
      <c r="KDX54" s="127"/>
      <c r="KDY54" s="127"/>
      <c r="KDZ54" s="127"/>
      <c r="KEA54" s="127"/>
      <c r="KEB54" s="127"/>
      <c r="KEC54" s="127"/>
      <c r="KED54" s="127"/>
      <c r="KEE54" s="127"/>
      <c r="KEF54" s="127"/>
      <c r="KEG54" s="127"/>
      <c r="KEH54" s="127"/>
      <c r="KEI54" s="127"/>
      <c r="KEJ54" s="127"/>
      <c r="KEK54" s="127"/>
      <c r="KEL54" s="127"/>
      <c r="KEM54" s="127"/>
      <c r="KEN54" s="127"/>
      <c r="KEO54" s="127"/>
      <c r="KEP54" s="127"/>
      <c r="KEQ54" s="127"/>
      <c r="KER54" s="127"/>
      <c r="KES54" s="127"/>
      <c r="KET54" s="127"/>
      <c r="KEU54" s="127"/>
      <c r="KEV54" s="127"/>
      <c r="KEW54" s="127"/>
      <c r="KEX54" s="127"/>
      <c r="KEY54" s="127"/>
      <c r="KEZ54" s="127"/>
      <c r="KFA54" s="127"/>
      <c r="KFB54" s="127"/>
      <c r="KFC54" s="127"/>
      <c r="KFD54" s="127"/>
      <c r="KFE54" s="127"/>
      <c r="KFF54" s="127"/>
      <c r="KFG54" s="127"/>
      <c r="KFH54" s="127"/>
      <c r="KFI54" s="127"/>
      <c r="KFJ54" s="127"/>
      <c r="KFK54" s="127"/>
      <c r="KFL54" s="127"/>
      <c r="KFM54" s="127"/>
      <c r="KFN54" s="127"/>
      <c r="KFO54" s="127"/>
      <c r="KFP54" s="127"/>
      <c r="KFQ54" s="127"/>
      <c r="KFR54" s="127"/>
      <c r="KFS54" s="127"/>
      <c r="KFT54" s="127"/>
      <c r="KFU54" s="127"/>
      <c r="KFV54" s="127"/>
      <c r="KFW54" s="127"/>
      <c r="KFX54" s="127"/>
      <c r="KFY54" s="127"/>
      <c r="KFZ54" s="127"/>
      <c r="KGA54" s="127"/>
      <c r="KGB54" s="127"/>
      <c r="KGC54" s="127"/>
      <c r="KGD54" s="127"/>
      <c r="KGE54" s="127"/>
      <c r="KGF54" s="127"/>
      <c r="KGG54" s="127"/>
      <c r="KGH54" s="127"/>
      <c r="KGI54" s="127"/>
      <c r="KGJ54" s="127"/>
      <c r="KGK54" s="127"/>
      <c r="KGL54" s="127"/>
      <c r="KGM54" s="127"/>
      <c r="KGN54" s="127"/>
      <c r="KGO54" s="127"/>
      <c r="KGP54" s="127"/>
      <c r="KGQ54" s="127"/>
      <c r="KGR54" s="127"/>
      <c r="KGS54" s="127"/>
      <c r="KGT54" s="127"/>
      <c r="KGU54" s="127"/>
      <c r="KGV54" s="127"/>
      <c r="KGW54" s="127"/>
      <c r="KGX54" s="127"/>
      <c r="KGY54" s="127"/>
      <c r="KGZ54" s="127"/>
      <c r="KHA54" s="127"/>
      <c r="KHB54" s="127"/>
      <c r="KHC54" s="127"/>
      <c r="KHD54" s="127"/>
      <c r="KHE54" s="127"/>
      <c r="KHF54" s="127"/>
      <c r="KHG54" s="127"/>
      <c r="KHH54" s="127"/>
      <c r="KHI54" s="127"/>
      <c r="KHJ54" s="127"/>
      <c r="KHK54" s="127"/>
      <c r="KHL54" s="127"/>
      <c r="KHM54" s="127"/>
      <c r="KHN54" s="127"/>
      <c r="KHO54" s="127"/>
      <c r="KHP54" s="127"/>
      <c r="KHQ54" s="127"/>
      <c r="KHR54" s="127"/>
      <c r="KHS54" s="127"/>
      <c r="KHT54" s="127"/>
      <c r="KHU54" s="127"/>
      <c r="KHV54" s="127"/>
      <c r="KHW54" s="127"/>
      <c r="KHX54" s="127"/>
      <c r="KHY54" s="127"/>
      <c r="KHZ54" s="127"/>
      <c r="KIA54" s="127"/>
      <c r="KIB54" s="127"/>
      <c r="KIC54" s="127"/>
      <c r="KID54" s="127"/>
      <c r="KIE54" s="127"/>
      <c r="KIF54" s="127"/>
      <c r="KIG54" s="127"/>
      <c r="KIH54" s="127"/>
      <c r="KII54" s="127"/>
      <c r="KIJ54" s="127"/>
      <c r="KIK54" s="127"/>
      <c r="KIL54" s="127"/>
      <c r="KIM54" s="127"/>
      <c r="KIN54" s="127"/>
      <c r="KIO54" s="127"/>
      <c r="KIP54" s="127"/>
      <c r="KIQ54" s="127"/>
      <c r="KIR54" s="127"/>
      <c r="KIS54" s="127"/>
      <c r="KIT54" s="127"/>
      <c r="KIU54" s="127"/>
      <c r="KIV54" s="127"/>
      <c r="KIW54" s="127"/>
      <c r="KIX54" s="127"/>
      <c r="KIY54" s="127"/>
      <c r="KIZ54" s="127"/>
      <c r="KJA54" s="127"/>
      <c r="KJB54" s="127"/>
      <c r="KJC54" s="127"/>
      <c r="KJD54" s="127"/>
      <c r="KJE54" s="127"/>
      <c r="KJF54" s="127"/>
      <c r="KJG54" s="127"/>
      <c r="KJH54" s="127"/>
      <c r="KJI54" s="127"/>
      <c r="KJJ54" s="127"/>
      <c r="KJK54" s="127"/>
      <c r="KJL54" s="127"/>
      <c r="KJM54" s="127"/>
      <c r="KJN54" s="127"/>
      <c r="KJO54" s="127"/>
      <c r="KJP54" s="127"/>
      <c r="KJQ54" s="127"/>
      <c r="KJR54" s="127"/>
      <c r="KJS54" s="127"/>
      <c r="KJT54" s="127"/>
      <c r="KJU54" s="127"/>
      <c r="KJV54" s="127"/>
      <c r="KJW54" s="127"/>
      <c r="KJX54" s="127"/>
      <c r="KJY54" s="127"/>
      <c r="KJZ54" s="127"/>
      <c r="KKA54" s="127"/>
      <c r="KKB54" s="127"/>
      <c r="KKC54" s="127"/>
      <c r="KKD54" s="127"/>
      <c r="KKE54" s="127"/>
      <c r="KKF54" s="127"/>
      <c r="KKG54" s="127"/>
      <c r="KKH54" s="127"/>
      <c r="KKI54" s="127"/>
      <c r="KKJ54" s="127"/>
      <c r="KKK54" s="127"/>
      <c r="KKL54" s="127"/>
      <c r="KKM54" s="127"/>
      <c r="KKN54" s="127"/>
      <c r="KKO54" s="127"/>
      <c r="KKP54" s="127"/>
      <c r="KKQ54" s="127"/>
      <c r="KKR54" s="127"/>
      <c r="KKS54" s="127"/>
      <c r="KKT54" s="127"/>
      <c r="KKU54" s="127"/>
      <c r="KKV54" s="127"/>
      <c r="KKW54" s="127"/>
      <c r="KKX54" s="127"/>
      <c r="KKY54" s="127"/>
      <c r="KKZ54" s="127"/>
      <c r="KLA54" s="127"/>
      <c r="KLB54" s="127"/>
      <c r="KLC54" s="127"/>
      <c r="KLD54" s="127"/>
      <c r="KLE54" s="127"/>
      <c r="KLF54" s="127"/>
      <c r="KLG54" s="127"/>
      <c r="KLH54" s="127"/>
      <c r="KLI54" s="127"/>
      <c r="KLJ54" s="127"/>
      <c r="KLK54" s="127"/>
      <c r="KLL54" s="127"/>
      <c r="KLM54" s="127"/>
      <c r="KLN54" s="127"/>
      <c r="KLO54" s="127"/>
      <c r="KLP54" s="127"/>
      <c r="KLQ54" s="127"/>
      <c r="KLR54" s="127"/>
      <c r="KLS54" s="127"/>
      <c r="KLT54" s="127"/>
      <c r="KLU54" s="127"/>
      <c r="KLV54" s="127"/>
      <c r="KLW54" s="127"/>
      <c r="KLX54" s="127"/>
      <c r="KLY54" s="127"/>
      <c r="KLZ54" s="127"/>
      <c r="KMA54" s="127"/>
      <c r="KMB54" s="127"/>
      <c r="KMC54" s="127"/>
      <c r="KMD54" s="127"/>
      <c r="KME54" s="127"/>
      <c r="KMF54" s="127"/>
      <c r="KMG54" s="127"/>
      <c r="KMH54" s="127"/>
      <c r="KMI54" s="127"/>
      <c r="KMJ54" s="127"/>
      <c r="KMK54" s="127"/>
      <c r="KML54" s="127"/>
      <c r="KMM54" s="127"/>
      <c r="KMN54" s="127"/>
      <c r="KMO54" s="127"/>
      <c r="KMP54" s="127"/>
      <c r="KMQ54" s="127"/>
      <c r="KMR54" s="127"/>
      <c r="KMS54" s="127"/>
      <c r="KMT54" s="127"/>
      <c r="KMU54" s="127"/>
      <c r="KMV54" s="127"/>
      <c r="KMW54" s="127"/>
      <c r="KMX54" s="127"/>
      <c r="KMY54" s="127"/>
      <c r="KMZ54" s="127"/>
      <c r="KNA54" s="127"/>
      <c r="KNB54" s="127"/>
      <c r="KNC54" s="127"/>
      <c r="KND54" s="127"/>
      <c r="KNE54" s="127"/>
      <c r="KNF54" s="127"/>
      <c r="KNG54" s="127"/>
      <c r="KNH54" s="127"/>
      <c r="KNI54" s="127"/>
      <c r="KNJ54" s="127"/>
      <c r="KNK54" s="127"/>
      <c r="KNL54" s="127"/>
      <c r="KNM54" s="127"/>
      <c r="KNN54" s="127"/>
      <c r="KNO54" s="127"/>
      <c r="KNP54" s="127"/>
      <c r="KNQ54" s="127"/>
      <c r="KNR54" s="127"/>
      <c r="KNS54" s="127"/>
      <c r="KNT54" s="127"/>
      <c r="KNU54" s="127"/>
      <c r="KNV54" s="127"/>
      <c r="KNW54" s="127"/>
      <c r="KNX54" s="127"/>
      <c r="KNY54" s="127"/>
      <c r="KNZ54" s="127"/>
      <c r="KOA54" s="127"/>
      <c r="KOB54" s="127"/>
      <c r="KOC54" s="127"/>
      <c r="KOD54" s="127"/>
      <c r="KOE54" s="127"/>
      <c r="KOF54" s="127"/>
      <c r="KOG54" s="127"/>
      <c r="KOH54" s="127"/>
      <c r="KOI54" s="127"/>
      <c r="KOJ54" s="127"/>
      <c r="KOK54" s="127"/>
      <c r="KOL54" s="127"/>
      <c r="KOM54" s="127"/>
      <c r="KON54" s="127"/>
      <c r="KOO54" s="127"/>
      <c r="KOP54" s="127"/>
      <c r="KOQ54" s="127"/>
      <c r="KOR54" s="127"/>
      <c r="KOS54" s="127"/>
      <c r="KOT54" s="127"/>
      <c r="KOU54" s="127"/>
      <c r="KOV54" s="127"/>
      <c r="KOW54" s="127"/>
      <c r="KOX54" s="127"/>
      <c r="KOY54" s="127"/>
      <c r="KOZ54" s="127"/>
      <c r="KPA54" s="127"/>
      <c r="KPB54" s="127"/>
      <c r="KPC54" s="127"/>
      <c r="KPD54" s="127"/>
      <c r="KPE54" s="127"/>
      <c r="KPF54" s="127"/>
      <c r="KPG54" s="127"/>
      <c r="KPH54" s="127"/>
      <c r="KPI54" s="127"/>
      <c r="KPJ54" s="127"/>
      <c r="KPK54" s="127"/>
      <c r="KPL54" s="127"/>
      <c r="KPM54" s="127"/>
      <c r="KPN54" s="127"/>
      <c r="KPO54" s="127"/>
      <c r="KPP54" s="127"/>
      <c r="KPQ54" s="127"/>
      <c r="KPR54" s="127"/>
      <c r="KPS54" s="127"/>
      <c r="KPT54" s="127"/>
      <c r="KPU54" s="127"/>
      <c r="KPV54" s="127"/>
      <c r="KPW54" s="127"/>
      <c r="KPX54" s="127"/>
      <c r="KPY54" s="127"/>
      <c r="KPZ54" s="127"/>
      <c r="KQA54" s="127"/>
      <c r="KQB54" s="127"/>
      <c r="KQC54" s="127"/>
      <c r="KQD54" s="127"/>
      <c r="KQE54" s="127"/>
      <c r="KQF54" s="127"/>
      <c r="KQG54" s="127"/>
      <c r="KQH54" s="127"/>
      <c r="KQI54" s="127"/>
      <c r="KQJ54" s="127"/>
      <c r="KQK54" s="127"/>
      <c r="KQL54" s="127"/>
      <c r="KQM54" s="127"/>
      <c r="KQN54" s="127"/>
      <c r="KQO54" s="127"/>
      <c r="KQP54" s="127"/>
      <c r="KQQ54" s="127"/>
      <c r="KQR54" s="127"/>
      <c r="KQS54" s="127"/>
      <c r="KQT54" s="127"/>
      <c r="KQU54" s="127"/>
      <c r="KQV54" s="127"/>
      <c r="KQW54" s="127"/>
      <c r="KQX54" s="127"/>
      <c r="KQY54" s="127"/>
      <c r="KQZ54" s="127"/>
      <c r="KRA54" s="127"/>
      <c r="KRB54" s="127"/>
      <c r="KRC54" s="127"/>
      <c r="KRD54" s="127"/>
      <c r="KRE54" s="127"/>
      <c r="KRF54" s="127"/>
      <c r="KRG54" s="127"/>
      <c r="KRH54" s="127"/>
      <c r="KRI54" s="127"/>
      <c r="KRJ54" s="127"/>
      <c r="KRK54" s="127"/>
      <c r="KRL54" s="127"/>
      <c r="KRM54" s="127"/>
      <c r="KRN54" s="127"/>
      <c r="KRO54" s="127"/>
      <c r="KRP54" s="127"/>
      <c r="KRQ54" s="127"/>
      <c r="KRR54" s="127"/>
      <c r="KRS54" s="127"/>
      <c r="KRT54" s="127"/>
      <c r="KRU54" s="127"/>
      <c r="KRV54" s="127"/>
      <c r="KRW54" s="127"/>
      <c r="KRX54" s="127"/>
      <c r="KRY54" s="127"/>
      <c r="KRZ54" s="127"/>
      <c r="KSA54" s="127"/>
      <c r="KSB54" s="127"/>
      <c r="KSC54" s="127"/>
      <c r="KSD54" s="127"/>
      <c r="KSE54" s="127"/>
      <c r="KSF54" s="127"/>
      <c r="KSG54" s="127"/>
      <c r="KSH54" s="127"/>
      <c r="KSI54" s="127"/>
      <c r="KSJ54" s="127"/>
      <c r="KSK54" s="127"/>
      <c r="KSL54" s="127"/>
      <c r="KSM54" s="127"/>
      <c r="KSN54" s="127"/>
      <c r="KSO54" s="127"/>
      <c r="KSP54" s="127"/>
      <c r="KSQ54" s="127"/>
      <c r="KSR54" s="127"/>
      <c r="KSS54" s="127"/>
      <c r="KST54" s="127"/>
      <c r="KSU54" s="127"/>
      <c r="KSV54" s="127"/>
      <c r="KSW54" s="127"/>
      <c r="KSX54" s="127"/>
      <c r="KSY54" s="127"/>
      <c r="KSZ54" s="127"/>
      <c r="KTA54" s="127"/>
      <c r="KTB54" s="127"/>
      <c r="KTC54" s="127"/>
      <c r="KTD54" s="127"/>
      <c r="KTE54" s="127"/>
      <c r="KTF54" s="127"/>
      <c r="KTG54" s="127"/>
      <c r="KTH54" s="127"/>
      <c r="KTI54" s="127"/>
      <c r="KTJ54" s="127"/>
      <c r="KTK54" s="127"/>
      <c r="KTL54" s="127"/>
      <c r="KTM54" s="127"/>
      <c r="KTN54" s="127"/>
      <c r="KTO54" s="127"/>
      <c r="KTP54" s="127"/>
      <c r="KTQ54" s="127"/>
      <c r="KTR54" s="127"/>
      <c r="KTS54" s="127"/>
      <c r="KTT54" s="127"/>
      <c r="KTU54" s="127"/>
      <c r="KTV54" s="127"/>
      <c r="KTW54" s="127"/>
      <c r="KTX54" s="127"/>
      <c r="KTY54" s="127"/>
      <c r="KTZ54" s="127"/>
      <c r="KUA54" s="127"/>
      <c r="KUB54" s="127"/>
      <c r="KUC54" s="127"/>
      <c r="KUD54" s="127"/>
      <c r="KUE54" s="127"/>
      <c r="KUF54" s="127"/>
      <c r="KUG54" s="127"/>
      <c r="KUH54" s="127"/>
      <c r="KUI54" s="127"/>
      <c r="KUJ54" s="127"/>
      <c r="KUK54" s="127"/>
      <c r="KUL54" s="127"/>
      <c r="KUM54" s="127"/>
      <c r="KUN54" s="127"/>
      <c r="KUO54" s="127"/>
      <c r="KUP54" s="127"/>
      <c r="KUQ54" s="127"/>
      <c r="KUR54" s="127"/>
      <c r="KUS54" s="127"/>
      <c r="KUT54" s="127"/>
      <c r="KUU54" s="127"/>
      <c r="KUV54" s="127"/>
      <c r="KUW54" s="127"/>
      <c r="KUX54" s="127"/>
      <c r="KUY54" s="127"/>
      <c r="KUZ54" s="127"/>
      <c r="KVA54" s="127"/>
      <c r="KVB54" s="127"/>
      <c r="KVC54" s="127"/>
      <c r="KVD54" s="127"/>
      <c r="KVE54" s="127"/>
      <c r="KVF54" s="127"/>
      <c r="KVG54" s="127"/>
      <c r="KVH54" s="127"/>
      <c r="KVI54" s="127"/>
      <c r="KVJ54" s="127"/>
      <c r="KVK54" s="127"/>
      <c r="KVL54" s="127"/>
      <c r="KVM54" s="127"/>
      <c r="KVN54" s="127"/>
      <c r="KVO54" s="127"/>
      <c r="KVP54" s="127"/>
      <c r="KVQ54" s="127"/>
      <c r="KVR54" s="127"/>
      <c r="KVS54" s="127"/>
      <c r="KVT54" s="127"/>
      <c r="KVU54" s="127"/>
      <c r="KVV54" s="127"/>
      <c r="KVW54" s="127"/>
      <c r="KVX54" s="127"/>
      <c r="KVY54" s="127"/>
      <c r="KVZ54" s="127"/>
      <c r="KWA54" s="127"/>
      <c r="KWB54" s="127"/>
      <c r="KWC54" s="127"/>
      <c r="KWD54" s="127"/>
      <c r="KWE54" s="127"/>
      <c r="KWF54" s="127"/>
      <c r="KWG54" s="127"/>
      <c r="KWH54" s="127"/>
      <c r="KWI54" s="127"/>
      <c r="KWJ54" s="127"/>
      <c r="KWK54" s="127"/>
      <c r="KWL54" s="127"/>
      <c r="KWM54" s="127"/>
      <c r="KWN54" s="127"/>
      <c r="KWO54" s="127"/>
      <c r="KWP54" s="127"/>
      <c r="KWQ54" s="127"/>
      <c r="KWR54" s="127"/>
      <c r="KWS54" s="127"/>
      <c r="KWT54" s="127"/>
      <c r="KWU54" s="127"/>
      <c r="KWV54" s="127"/>
      <c r="KWW54" s="127"/>
      <c r="KWX54" s="127"/>
      <c r="KWY54" s="127"/>
      <c r="KWZ54" s="127"/>
      <c r="KXA54" s="127"/>
      <c r="KXB54" s="127"/>
      <c r="KXC54" s="127"/>
      <c r="KXD54" s="127"/>
      <c r="KXE54" s="127"/>
      <c r="KXF54" s="127"/>
      <c r="KXG54" s="127"/>
      <c r="KXH54" s="127"/>
      <c r="KXI54" s="127"/>
      <c r="KXJ54" s="127"/>
      <c r="KXK54" s="127"/>
      <c r="KXL54" s="127"/>
      <c r="KXM54" s="127"/>
      <c r="KXN54" s="127"/>
      <c r="KXO54" s="127"/>
      <c r="KXP54" s="127"/>
      <c r="KXQ54" s="127"/>
      <c r="KXR54" s="127"/>
      <c r="KXS54" s="127"/>
      <c r="KXT54" s="127"/>
      <c r="KXU54" s="127"/>
      <c r="KXV54" s="127"/>
      <c r="KXW54" s="127"/>
      <c r="KXX54" s="127"/>
      <c r="KXY54" s="127"/>
      <c r="KXZ54" s="127"/>
      <c r="KYA54" s="127"/>
      <c r="KYB54" s="127"/>
      <c r="KYC54" s="127"/>
      <c r="KYD54" s="127"/>
      <c r="KYE54" s="127"/>
      <c r="KYF54" s="127"/>
      <c r="KYG54" s="127"/>
      <c r="KYH54" s="127"/>
      <c r="KYI54" s="127"/>
      <c r="KYJ54" s="127"/>
      <c r="KYK54" s="127"/>
      <c r="KYL54" s="127"/>
      <c r="KYM54" s="127"/>
      <c r="KYN54" s="127"/>
      <c r="KYO54" s="127"/>
      <c r="KYP54" s="127"/>
      <c r="KYQ54" s="127"/>
      <c r="KYR54" s="127"/>
      <c r="KYS54" s="127"/>
      <c r="KYT54" s="127"/>
      <c r="KYU54" s="127"/>
      <c r="KYV54" s="127"/>
      <c r="KYW54" s="127"/>
      <c r="KYX54" s="127"/>
      <c r="KYY54" s="127"/>
      <c r="KYZ54" s="127"/>
      <c r="KZA54" s="127"/>
      <c r="KZB54" s="127"/>
      <c r="KZC54" s="127"/>
      <c r="KZD54" s="127"/>
      <c r="KZE54" s="127"/>
      <c r="KZF54" s="127"/>
      <c r="KZG54" s="127"/>
      <c r="KZH54" s="127"/>
      <c r="KZI54" s="127"/>
      <c r="KZJ54" s="127"/>
      <c r="KZK54" s="127"/>
      <c r="KZL54" s="127"/>
      <c r="KZM54" s="127"/>
      <c r="KZN54" s="127"/>
      <c r="KZO54" s="127"/>
      <c r="KZP54" s="127"/>
      <c r="KZQ54" s="127"/>
      <c r="KZR54" s="127"/>
      <c r="KZS54" s="127"/>
      <c r="KZT54" s="127"/>
      <c r="KZU54" s="127"/>
      <c r="KZV54" s="127"/>
      <c r="KZW54" s="127"/>
      <c r="KZX54" s="127"/>
      <c r="KZY54" s="127"/>
      <c r="KZZ54" s="127"/>
      <c r="LAA54" s="127"/>
      <c r="LAB54" s="127"/>
      <c r="LAC54" s="127"/>
      <c r="LAD54" s="127"/>
      <c r="LAE54" s="127"/>
      <c r="LAF54" s="127"/>
      <c r="LAG54" s="127"/>
      <c r="LAH54" s="127"/>
      <c r="LAI54" s="127"/>
      <c r="LAJ54" s="127"/>
      <c r="LAK54" s="127"/>
      <c r="LAL54" s="127"/>
      <c r="LAM54" s="127"/>
      <c r="LAN54" s="127"/>
      <c r="LAO54" s="127"/>
      <c r="LAP54" s="127"/>
      <c r="LAQ54" s="127"/>
      <c r="LAR54" s="127"/>
      <c r="LAS54" s="127"/>
      <c r="LAT54" s="127"/>
      <c r="LAU54" s="127"/>
      <c r="LAV54" s="127"/>
      <c r="LAW54" s="127"/>
      <c r="LAX54" s="127"/>
      <c r="LAY54" s="127"/>
      <c r="LAZ54" s="127"/>
      <c r="LBA54" s="127"/>
      <c r="LBB54" s="127"/>
      <c r="LBC54" s="127"/>
      <c r="LBD54" s="127"/>
      <c r="LBE54" s="127"/>
      <c r="LBF54" s="127"/>
      <c r="LBG54" s="127"/>
      <c r="LBH54" s="127"/>
      <c r="LBI54" s="127"/>
      <c r="LBJ54" s="127"/>
      <c r="LBK54" s="127"/>
      <c r="LBL54" s="127"/>
      <c r="LBM54" s="127"/>
      <c r="LBN54" s="127"/>
      <c r="LBO54" s="127"/>
      <c r="LBP54" s="127"/>
      <c r="LBQ54" s="127"/>
      <c r="LBR54" s="127"/>
      <c r="LBS54" s="127"/>
      <c r="LBT54" s="127"/>
      <c r="LBU54" s="127"/>
      <c r="LBV54" s="127"/>
      <c r="LBW54" s="127"/>
      <c r="LBX54" s="127"/>
      <c r="LBY54" s="127"/>
      <c r="LBZ54" s="127"/>
      <c r="LCA54" s="127"/>
      <c r="LCB54" s="127"/>
      <c r="LCC54" s="127"/>
      <c r="LCD54" s="127"/>
      <c r="LCE54" s="127"/>
      <c r="LCF54" s="127"/>
      <c r="LCG54" s="127"/>
      <c r="LCH54" s="127"/>
      <c r="LCI54" s="127"/>
      <c r="LCJ54" s="127"/>
      <c r="LCK54" s="127"/>
      <c r="LCL54" s="127"/>
      <c r="LCM54" s="127"/>
      <c r="LCN54" s="127"/>
      <c r="LCO54" s="127"/>
      <c r="LCP54" s="127"/>
      <c r="LCQ54" s="127"/>
      <c r="LCR54" s="127"/>
      <c r="LCS54" s="127"/>
      <c r="LCT54" s="127"/>
      <c r="LCU54" s="127"/>
      <c r="LCV54" s="127"/>
      <c r="LCW54" s="127"/>
      <c r="LCX54" s="127"/>
      <c r="LCY54" s="127"/>
      <c r="LCZ54" s="127"/>
      <c r="LDA54" s="127"/>
      <c r="LDB54" s="127"/>
      <c r="LDC54" s="127"/>
      <c r="LDD54" s="127"/>
      <c r="LDE54" s="127"/>
      <c r="LDF54" s="127"/>
      <c r="LDG54" s="127"/>
      <c r="LDH54" s="127"/>
      <c r="LDI54" s="127"/>
      <c r="LDJ54" s="127"/>
      <c r="LDK54" s="127"/>
      <c r="LDL54" s="127"/>
      <c r="LDM54" s="127"/>
      <c r="LDN54" s="127"/>
      <c r="LDO54" s="127"/>
      <c r="LDP54" s="127"/>
      <c r="LDQ54" s="127"/>
      <c r="LDR54" s="127"/>
      <c r="LDS54" s="127"/>
      <c r="LDT54" s="127"/>
      <c r="LDU54" s="127"/>
      <c r="LDV54" s="127"/>
      <c r="LDW54" s="127"/>
      <c r="LDX54" s="127"/>
      <c r="LDY54" s="127"/>
      <c r="LDZ54" s="127"/>
      <c r="LEA54" s="127"/>
      <c r="LEB54" s="127"/>
      <c r="LEC54" s="127"/>
      <c r="LED54" s="127"/>
      <c r="LEE54" s="127"/>
      <c r="LEF54" s="127"/>
      <c r="LEG54" s="127"/>
      <c r="LEH54" s="127"/>
      <c r="LEI54" s="127"/>
      <c r="LEJ54" s="127"/>
      <c r="LEK54" s="127"/>
      <c r="LEL54" s="127"/>
      <c r="LEM54" s="127"/>
      <c r="LEN54" s="127"/>
      <c r="LEO54" s="127"/>
      <c r="LEP54" s="127"/>
      <c r="LEQ54" s="127"/>
      <c r="LER54" s="127"/>
      <c r="LES54" s="127"/>
      <c r="LET54" s="127"/>
      <c r="LEU54" s="127"/>
      <c r="LEV54" s="127"/>
      <c r="LEW54" s="127"/>
      <c r="LEX54" s="127"/>
      <c r="LEY54" s="127"/>
      <c r="LEZ54" s="127"/>
      <c r="LFA54" s="127"/>
      <c r="LFB54" s="127"/>
      <c r="LFC54" s="127"/>
      <c r="LFD54" s="127"/>
      <c r="LFE54" s="127"/>
      <c r="LFF54" s="127"/>
      <c r="LFG54" s="127"/>
      <c r="LFH54" s="127"/>
      <c r="LFI54" s="127"/>
      <c r="LFJ54" s="127"/>
      <c r="LFK54" s="127"/>
      <c r="LFL54" s="127"/>
      <c r="LFM54" s="127"/>
      <c r="LFN54" s="127"/>
      <c r="LFO54" s="127"/>
      <c r="LFP54" s="127"/>
      <c r="LFQ54" s="127"/>
      <c r="LFR54" s="127"/>
      <c r="LFS54" s="127"/>
      <c r="LFT54" s="127"/>
      <c r="LFU54" s="127"/>
      <c r="LFV54" s="127"/>
      <c r="LFW54" s="127"/>
      <c r="LFX54" s="127"/>
      <c r="LFY54" s="127"/>
      <c r="LFZ54" s="127"/>
      <c r="LGA54" s="127"/>
      <c r="LGB54" s="127"/>
      <c r="LGC54" s="127"/>
      <c r="LGD54" s="127"/>
      <c r="LGE54" s="127"/>
      <c r="LGF54" s="127"/>
      <c r="LGG54" s="127"/>
      <c r="LGH54" s="127"/>
      <c r="LGI54" s="127"/>
      <c r="LGJ54" s="127"/>
      <c r="LGK54" s="127"/>
      <c r="LGL54" s="127"/>
      <c r="LGM54" s="127"/>
      <c r="LGN54" s="127"/>
      <c r="LGO54" s="127"/>
      <c r="LGP54" s="127"/>
      <c r="LGQ54" s="127"/>
      <c r="LGR54" s="127"/>
      <c r="LGS54" s="127"/>
      <c r="LGT54" s="127"/>
      <c r="LGU54" s="127"/>
      <c r="LGV54" s="127"/>
      <c r="LGW54" s="127"/>
      <c r="LGX54" s="127"/>
      <c r="LGY54" s="127"/>
      <c r="LGZ54" s="127"/>
      <c r="LHA54" s="127"/>
      <c r="LHB54" s="127"/>
      <c r="LHC54" s="127"/>
      <c r="LHD54" s="127"/>
      <c r="LHE54" s="127"/>
      <c r="LHF54" s="127"/>
      <c r="LHG54" s="127"/>
      <c r="LHH54" s="127"/>
      <c r="LHI54" s="127"/>
      <c r="LHJ54" s="127"/>
      <c r="LHK54" s="127"/>
      <c r="LHL54" s="127"/>
      <c r="LHM54" s="127"/>
      <c r="LHN54" s="127"/>
      <c r="LHO54" s="127"/>
      <c r="LHP54" s="127"/>
      <c r="LHQ54" s="127"/>
      <c r="LHR54" s="127"/>
      <c r="LHS54" s="127"/>
      <c r="LHT54" s="127"/>
      <c r="LHU54" s="127"/>
      <c r="LHV54" s="127"/>
      <c r="LHW54" s="127"/>
      <c r="LHX54" s="127"/>
      <c r="LHY54" s="127"/>
      <c r="LHZ54" s="127"/>
      <c r="LIA54" s="127"/>
      <c r="LIB54" s="127"/>
      <c r="LIC54" s="127"/>
      <c r="LID54" s="127"/>
      <c r="LIE54" s="127"/>
      <c r="LIF54" s="127"/>
      <c r="LIG54" s="127"/>
      <c r="LIH54" s="127"/>
      <c r="LII54" s="127"/>
      <c r="LIJ54" s="127"/>
      <c r="LIK54" s="127"/>
      <c r="LIL54" s="127"/>
      <c r="LIM54" s="127"/>
      <c r="LIN54" s="127"/>
      <c r="LIO54" s="127"/>
      <c r="LIP54" s="127"/>
      <c r="LIQ54" s="127"/>
      <c r="LIR54" s="127"/>
      <c r="LIS54" s="127"/>
      <c r="LIT54" s="127"/>
      <c r="LIU54" s="127"/>
      <c r="LIV54" s="127"/>
      <c r="LIW54" s="127"/>
      <c r="LIX54" s="127"/>
      <c r="LIY54" s="127"/>
      <c r="LIZ54" s="127"/>
      <c r="LJA54" s="127"/>
      <c r="LJB54" s="127"/>
      <c r="LJC54" s="127"/>
      <c r="LJD54" s="127"/>
      <c r="LJE54" s="127"/>
      <c r="LJF54" s="127"/>
      <c r="LJG54" s="127"/>
      <c r="LJH54" s="127"/>
      <c r="LJI54" s="127"/>
      <c r="LJJ54" s="127"/>
      <c r="LJK54" s="127"/>
      <c r="LJL54" s="127"/>
      <c r="LJM54" s="127"/>
      <c r="LJN54" s="127"/>
      <c r="LJO54" s="127"/>
      <c r="LJP54" s="127"/>
      <c r="LJQ54" s="127"/>
      <c r="LJR54" s="127"/>
      <c r="LJS54" s="127"/>
      <c r="LJT54" s="127"/>
      <c r="LJU54" s="127"/>
      <c r="LJV54" s="127"/>
      <c r="LJW54" s="127"/>
      <c r="LJX54" s="127"/>
      <c r="LJY54" s="127"/>
      <c r="LJZ54" s="127"/>
      <c r="LKA54" s="127"/>
      <c r="LKB54" s="127"/>
      <c r="LKC54" s="127"/>
      <c r="LKD54" s="127"/>
      <c r="LKE54" s="127"/>
      <c r="LKF54" s="127"/>
      <c r="LKG54" s="127"/>
      <c r="LKH54" s="127"/>
      <c r="LKI54" s="127"/>
      <c r="LKJ54" s="127"/>
      <c r="LKK54" s="127"/>
      <c r="LKL54" s="127"/>
      <c r="LKM54" s="127"/>
      <c r="LKN54" s="127"/>
      <c r="LKO54" s="127"/>
      <c r="LKP54" s="127"/>
      <c r="LKQ54" s="127"/>
      <c r="LKR54" s="127"/>
      <c r="LKS54" s="127"/>
      <c r="LKT54" s="127"/>
      <c r="LKU54" s="127"/>
      <c r="LKV54" s="127"/>
      <c r="LKW54" s="127"/>
      <c r="LKX54" s="127"/>
      <c r="LKY54" s="127"/>
      <c r="LKZ54" s="127"/>
      <c r="LLA54" s="127"/>
      <c r="LLB54" s="127"/>
      <c r="LLC54" s="127"/>
      <c r="LLD54" s="127"/>
      <c r="LLE54" s="127"/>
      <c r="LLF54" s="127"/>
      <c r="LLG54" s="127"/>
      <c r="LLH54" s="127"/>
      <c r="LLI54" s="127"/>
      <c r="LLJ54" s="127"/>
      <c r="LLK54" s="127"/>
      <c r="LLL54" s="127"/>
      <c r="LLM54" s="127"/>
      <c r="LLN54" s="127"/>
      <c r="LLO54" s="127"/>
      <c r="LLP54" s="127"/>
      <c r="LLQ54" s="127"/>
      <c r="LLR54" s="127"/>
      <c r="LLS54" s="127"/>
      <c r="LLT54" s="127"/>
      <c r="LLU54" s="127"/>
      <c r="LLV54" s="127"/>
      <c r="LLW54" s="127"/>
      <c r="LLX54" s="127"/>
      <c r="LLY54" s="127"/>
      <c r="LLZ54" s="127"/>
      <c r="LMA54" s="127"/>
      <c r="LMB54" s="127"/>
      <c r="LMC54" s="127"/>
      <c r="LMD54" s="127"/>
      <c r="LME54" s="127"/>
      <c r="LMF54" s="127"/>
      <c r="LMG54" s="127"/>
      <c r="LMH54" s="127"/>
      <c r="LMI54" s="127"/>
      <c r="LMJ54" s="127"/>
      <c r="LMK54" s="127"/>
      <c r="LML54" s="127"/>
      <c r="LMM54" s="127"/>
      <c r="LMN54" s="127"/>
      <c r="LMO54" s="127"/>
      <c r="LMP54" s="127"/>
      <c r="LMQ54" s="127"/>
      <c r="LMR54" s="127"/>
      <c r="LMS54" s="127"/>
      <c r="LMT54" s="127"/>
      <c r="LMU54" s="127"/>
      <c r="LMV54" s="127"/>
      <c r="LMW54" s="127"/>
      <c r="LMX54" s="127"/>
      <c r="LMY54" s="127"/>
      <c r="LMZ54" s="127"/>
      <c r="LNA54" s="127"/>
      <c r="LNB54" s="127"/>
      <c r="LNC54" s="127"/>
      <c r="LND54" s="127"/>
      <c r="LNE54" s="127"/>
      <c r="LNF54" s="127"/>
      <c r="LNG54" s="127"/>
      <c r="LNH54" s="127"/>
      <c r="LNI54" s="127"/>
      <c r="LNJ54" s="127"/>
      <c r="LNK54" s="127"/>
      <c r="LNL54" s="127"/>
      <c r="LNM54" s="127"/>
      <c r="LNN54" s="127"/>
      <c r="LNO54" s="127"/>
      <c r="LNP54" s="127"/>
      <c r="LNQ54" s="127"/>
      <c r="LNR54" s="127"/>
      <c r="LNS54" s="127"/>
      <c r="LNT54" s="127"/>
      <c r="LNU54" s="127"/>
      <c r="LNV54" s="127"/>
      <c r="LNW54" s="127"/>
      <c r="LNX54" s="127"/>
      <c r="LNY54" s="127"/>
      <c r="LNZ54" s="127"/>
      <c r="LOA54" s="127"/>
      <c r="LOB54" s="127"/>
      <c r="LOC54" s="127"/>
      <c r="LOD54" s="127"/>
      <c r="LOE54" s="127"/>
      <c r="LOF54" s="127"/>
      <c r="LOG54" s="127"/>
      <c r="LOH54" s="127"/>
      <c r="LOI54" s="127"/>
      <c r="LOJ54" s="127"/>
      <c r="LOK54" s="127"/>
      <c r="LOL54" s="127"/>
      <c r="LOM54" s="127"/>
      <c r="LON54" s="127"/>
      <c r="LOO54" s="127"/>
      <c r="LOP54" s="127"/>
      <c r="LOQ54" s="127"/>
      <c r="LOR54" s="127"/>
      <c r="LOS54" s="127"/>
      <c r="LOT54" s="127"/>
      <c r="LOU54" s="127"/>
      <c r="LOV54" s="127"/>
      <c r="LOW54" s="127"/>
      <c r="LOX54" s="127"/>
      <c r="LOY54" s="127"/>
      <c r="LOZ54" s="127"/>
      <c r="LPA54" s="127"/>
      <c r="LPB54" s="127"/>
      <c r="LPC54" s="127"/>
      <c r="LPD54" s="127"/>
      <c r="LPE54" s="127"/>
      <c r="LPF54" s="127"/>
      <c r="LPG54" s="127"/>
      <c r="LPH54" s="127"/>
      <c r="LPI54" s="127"/>
      <c r="LPJ54" s="127"/>
      <c r="LPK54" s="127"/>
      <c r="LPL54" s="127"/>
      <c r="LPM54" s="127"/>
      <c r="LPN54" s="127"/>
      <c r="LPO54" s="127"/>
      <c r="LPP54" s="127"/>
      <c r="LPQ54" s="127"/>
      <c r="LPR54" s="127"/>
      <c r="LPS54" s="127"/>
      <c r="LPT54" s="127"/>
      <c r="LPU54" s="127"/>
      <c r="LPV54" s="127"/>
      <c r="LPW54" s="127"/>
      <c r="LPX54" s="127"/>
      <c r="LPY54" s="127"/>
      <c r="LPZ54" s="127"/>
      <c r="LQA54" s="127"/>
      <c r="LQB54" s="127"/>
      <c r="LQC54" s="127"/>
      <c r="LQD54" s="127"/>
      <c r="LQE54" s="127"/>
      <c r="LQF54" s="127"/>
      <c r="LQG54" s="127"/>
      <c r="LQH54" s="127"/>
      <c r="LQI54" s="127"/>
      <c r="LQJ54" s="127"/>
      <c r="LQK54" s="127"/>
      <c r="LQL54" s="127"/>
      <c r="LQM54" s="127"/>
      <c r="LQN54" s="127"/>
      <c r="LQO54" s="127"/>
      <c r="LQP54" s="127"/>
      <c r="LQQ54" s="127"/>
      <c r="LQR54" s="127"/>
      <c r="LQS54" s="127"/>
      <c r="LQT54" s="127"/>
      <c r="LQU54" s="127"/>
      <c r="LQV54" s="127"/>
      <c r="LQW54" s="127"/>
      <c r="LQX54" s="127"/>
      <c r="LQY54" s="127"/>
      <c r="LQZ54" s="127"/>
      <c r="LRA54" s="127"/>
      <c r="LRB54" s="127"/>
      <c r="LRC54" s="127"/>
      <c r="LRD54" s="127"/>
      <c r="LRE54" s="127"/>
      <c r="LRF54" s="127"/>
      <c r="LRG54" s="127"/>
      <c r="LRH54" s="127"/>
      <c r="LRI54" s="127"/>
      <c r="LRJ54" s="127"/>
      <c r="LRK54" s="127"/>
      <c r="LRL54" s="127"/>
      <c r="LRM54" s="127"/>
      <c r="LRN54" s="127"/>
      <c r="LRO54" s="127"/>
      <c r="LRP54" s="127"/>
      <c r="LRQ54" s="127"/>
      <c r="LRR54" s="127"/>
      <c r="LRS54" s="127"/>
      <c r="LRT54" s="127"/>
      <c r="LRU54" s="127"/>
      <c r="LRV54" s="127"/>
      <c r="LRW54" s="127"/>
      <c r="LRX54" s="127"/>
      <c r="LRY54" s="127"/>
      <c r="LRZ54" s="127"/>
      <c r="LSA54" s="127"/>
      <c r="LSB54" s="127"/>
      <c r="LSC54" s="127"/>
      <c r="LSD54" s="127"/>
      <c r="LSE54" s="127"/>
      <c r="LSF54" s="127"/>
      <c r="LSG54" s="127"/>
      <c r="LSH54" s="127"/>
      <c r="LSI54" s="127"/>
      <c r="LSJ54" s="127"/>
      <c r="LSK54" s="127"/>
      <c r="LSL54" s="127"/>
      <c r="LSM54" s="127"/>
      <c r="LSN54" s="127"/>
      <c r="LSO54" s="127"/>
      <c r="LSP54" s="127"/>
      <c r="LSQ54" s="127"/>
      <c r="LSR54" s="127"/>
      <c r="LSS54" s="127"/>
      <c r="LST54" s="127"/>
      <c r="LSU54" s="127"/>
      <c r="LSV54" s="127"/>
      <c r="LSW54" s="127"/>
      <c r="LSX54" s="127"/>
      <c r="LSY54" s="127"/>
      <c r="LSZ54" s="127"/>
      <c r="LTA54" s="127"/>
      <c r="LTB54" s="127"/>
      <c r="LTC54" s="127"/>
      <c r="LTD54" s="127"/>
      <c r="LTE54" s="127"/>
      <c r="LTF54" s="127"/>
      <c r="LTG54" s="127"/>
      <c r="LTH54" s="127"/>
      <c r="LTI54" s="127"/>
      <c r="LTJ54" s="127"/>
      <c r="LTK54" s="127"/>
      <c r="LTL54" s="127"/>
      <c r="LTM54" s="127"/>
      <c r="LTN54" s="127"/>
      <c r="LTO54" s="127"/>
      <c r="LTP54" s="127"/>
      <c r="LTQ54" s="127"/>
      <c r="LTR54" s="127"/>
      <c r="LTS54" s="127"/>
      <c r="LTT54" s="127"/>
      <c r="LTU54" s="127"/>
      <c r="LTV54" s="127"/>
      <c r="LTW54" s="127"/>
      <c r="LTX54" s="127"/>
      <c r="LTY54" s="127"/>
      <c r="LTZ54" s="127"/>
      <c r="LUA54" s="127"/>
      <c r="LUB54" s="127"/>
      <c r="LUC54" s="127"/>
      <c r="LUD54" s="127"/>
      <c r="LUE54" s="127"/>
      <c r="LUF54" s="127"/>
      <c r="LUG54" s="127"/>
      <c r="LUH54" s="127"/>
      <c r="LUI54" s="127"/>
      <c r="LUJ54" s="127"/>
      <c r="LUK54" s="127"/>
      <c r="LUL54" s="127"/>
      <c r="LUM54" s="127"/>
      <c r="LUN54" s="127"/>
      <c r="LUO54" s="127"/>
      <c r="LUP54" s="127"/>
      <c r="LUQ54" s="127"/>
      <c r="LUR54" s="127"/>
      <c r="LUS54" s="127"/>
      <c r="LUT54" s="127"/>
      <c r="LUU54" s="127"/>
      <c r="LUV54" s="127"/>
      <c r="LUW54" s="127"/>
      <c r="LUX54" s="127"/>
      <c r="LUY54" s="127"/>
      <c r="LUZ54" s="127"/>
      <c r="LVA54" s="127"/>
      <c r="LVB54" s="127"/>
      <c r="LVC54" s="127"/>
      <c r="LVD54" s="127"/>
      <c r="LVE54" s="127"/>
      <c r="LVF54" s="127"/>
      <c r="LVG54" s="127"/>
      <c r="LVH54" s="127"/>
      <c r="LVI54" s="127"/>
      <c r="LVJ54" s="127"/>
      <c r="LVK54" s="127"/>
      <c r="LVL54" s="127"/>
      <c r="LVM54" s="127"/>
      <c r="LVN54" s="127"/>
      <c r="LVO54" s="127"/>
      <c r="LVP54" s="127"/>
      <c r="LVQ54" s="127"/>
      <c r="LVR54" s="127"/>
      <c r="LVS54" s="127"/>
      <c r="LVT54" s="127"/>
      <c r="LVU54" s="127"/>
      <c r="LVV54" s="127"/>
      <c r="LVW54" s="127"/>
      <c r="LVX54" s="127"/>
      <c r="LVY54" s="127"/>
      <c r="LVZ54" s="127"/>
      <c r="LWA54" s="127"/>
      <c r="LWB54" s="127"/>
      <c r="LWC54" s="127"/>
      <c r="LWD54" s="127"/>
      <c r="LWE54" s="127"/>
      <c r="LWF54" s="127"/>
      <c r="LWG54" s="127"/>
      <c r="LWH54" s="127"/>
      <c r="LWI54" s="127"/>
      <c r="LWJ54" s="127"/>
      <c r="LWK54" s="127"/>
      <c r="LWL54" s="127"/>
      <c r="LWM54" s="127"/>
      <c r="LWN54" s="127"/>
      <c r="LWO54" s="127"/>
      <c r="LWP54" s="127"/>
      <c r="LWQ54" s="127"/>
      <c r="LWR54" s="127"/>
      <c r="LWS54" s="127"/>
      <c r="LWT54" s="127"/>
      <c r="LWU54" s="127"/>
      <c r="LWV54" s="127"/>
      <c r="LWW54" s="127"/>
      <c r="LWX54" s="127"/>
      <c r="LWY54" s="127"/>
      <c r="LWZ54" s="127"/>
      <c r="LXA54" s="127"/>
      <c r="LXB54" s="127"/>
      <c r="LXC54" s="127"/>
      <c r="LXD54" s="127"/>
      <c r="LXE54" s="127"/>
      <c r="LXF54" s="127"/>
      <c r="LXG54" s="127"/>
      <c r="LXH54" s="127"/>
      <c r="LXI54" s="127"/>
      <c r="LXJ54" s="127"/>
      <c r="LXK54" s="127"/>
      <c r="LXL54" s="127"/>
      <c r="LXM54" s="127"/>
      <c r="LXN54" s="127"/>
      <c r="LXO54" s="127"/>
      <c r="LXP54" s="127"/>
      <c r="LXQ54" s="127"/>
      <c r="LXR54" s="127"/>
      <c r="LXS54" s="127"/>
      <c r="LXT54" s="127"/>
      <c r="LXU54" s="127"/>
      <c r="LXV54" s="127"/>
      <c r="LXW54" s="127"/>
      <c r="LXX54" s="127"/>
      <c r="LXY54" s="127"/>
      <c r="LXZ54" s="127"/>
      <c r="LYA54" s="127"/>
      <c r="LYB54" s="127"/>
      <c r="LYC54" s="127"/>
      <c r="LYD54" s="127"/>
      <c r="LYE54" s="127"/>
      <c r="LYF54" s="127"/>
      <c r="LYG54" s="127"/>
      <c r="LYH54" s="127"/>
      <c r="LYI54" s="127"/>
      <c r="LYJ54" s="127"/>
      <c r="LYK54" s="127"/>
      <c r="LYL54" s="127"/>
      <c r="LYM54" s="127"/>
      <c r="LYN54" s="127"/>
      <c r="LYO54" s="127"/>
      <c r="LYP54" s="127"/>
      <c r="LYQ54" s="127"/>
      <c r="LYR54" s="127"/>
      <c r="LYS54" s="127"/>
      <c r="LYT54" s="127"/>
      <c r="LYU54" s="127"/>
      <c r="LYV54" s="127"/>
      <c r="LYW54" s="127"/>
      <c r="LYX54" s="127"/>
      <c r="LYY54" s="127"/>
      <c r="LYZ54" s="127"/>
      <c r="LZA54" s="127"/>
      <c r="LZB54" s="127"/>
      <c r="LZC54" s="127"/>
      <c r="LZD54" s="127"/>
      <c r="LZE54" s="127"/>
      <c r="LZF54" s="127"/>
      <c r="LZG54" s="127"/>
      <c r="LZH54" s="127"/>
      <c r="LZI54" s="127"/>
      <c r="LZJ54" s="127"/>
      <c r="LZK54" s="127"/>
      <c r="LZL54" s="127"/>
      <c r="LZM54" s="127"/>
      <c r="LZN54" s="127"/>
      <c r="LZO54" s="127"/>
      <c r="LZP54" s="127"/>
      <c r="LZQ54" s="127"/>
      <c r="LZR54" s="127"/>
      <c r="LZS54" s="127"/>
      <c r="LZT54" s="127"/>
      <c r="LZU54" s="127"/>
      <c r="LZV54" s="127"/>
      <c r="LZW54" s="127"/>
      <c r="LZX54" s="127"/>
      <c r="LZY54" s="127"/>
      <c r="LZZ54" s="127"/>
      <c r="MAA54" s="127"/>
      <c r="MAB54" s="127"/>
      <c r="MAC54" s="127"/>
      <c r="MAD54" s="127"/>
      <c r="MAE54" s="127"/>
      <c r="MAF54" s="127"/>
      <c r="MAG54" s="127"/>
      <c r="MAH54" s="127"/>
      <c r="MAI54" s="127"/>
      <c r="MAJ54" s="127"/>
      <c r="MAK54" s="127"/>
      <c r="MAL54" s="127"/>
      <c r="MAM54" s="127"/>
      <c r="MAN54" s="127"/>
      <c r="MAO54" s="127"/>
      <c r="MAP54" s="127"/>
      <c r="MAQ54" s="127"/>
      <c r="MAR54" s="127"/>
      <c r="MAS54" s="127"/>
      <c r="MAT54" s="127"/>
      <c r="MAU54" s="127"/>
      <c r="MAV54" s="127"/>
      <c r="MAW54" s="127"/>
      <c r="MAX54" s="127"/>
      <c r="MAY54" s="127"/>
      <c r="MAZ54" s="127"/>
      <c r="MBA54" s="127"/>
      <c r="MBB54" s="127"/>
      <c r="MBC54" s="127"/>
      <c r="MBD54" s="127"/>
      <c r="MBE54" s="127"/>
      <c r="MBF54" s="127"/>
      <c r="MBG54" s="127"/>
      <c r="MBH54" s="127"/>
      <c r="MBI54" s="127"/>
      <c r="MBJ54" s="127"/>
      <c r="MBK54" s="127"/>
      <c r="MBL54" s="127"/>
      <c r="MBM54" s="127"/>
      <c r="MBN54" s="127"/>
      <c r="MBO54" s="127"/>
      <c r="MBP54" s="127"/>
      <c r="MBQ54" s="127"/>
      <c r="MBR54" s="127"/>
      <c r="MBS54" s="127"/>
      <c r="MBT54" s="127"/>
      <c r="MBU54" s="127"/>
      <c r="MBV54" s="127"/>
      <c r="MBW54" s="127"/>
      <c r="MBX54" s="127"/>
      <c r="MBY54" s="127"/>
      <c r="MBZ54" s="127"/>
      <c r="MCA54" s="127"/>
      <c r="MCB54" s="127"/>
      <c r="MCC54" s="127"/>
      <c r="MCD54" s="127"/>
      <c r="MCE54" s="127"/>
      <c r="MCF54" s="127"/>
      <c r="MCG54" s="127"/>
      <c r="MCH54" s="127"/>
      <c r="MCI54" s="127"/>
      <c r="MCJ54" s="127"/>
      <c r="MCK54" s="127"/>
      <c r="MCL54" s="127"/>
      <c r="MCM54" s="127"/>
      <c r="MCN54" s="127"/>
      <c r="MCO54" s="127"/>
      <c r="MCP54" s="127"/>
      <c r="MCQ54" s="127"/>
      <c r="MCR54" s="127"/>
      <c r="MCS54" s="127"/>
      <c r="MCT54" s="127"/>
      <c r="MCU54" s="127"/>
      <c r="MCV54" s="127"/>
      <c r="MCW54" s="127"/>
      <c r="MCX54" s="127"/>
      <c r="MCY54" s="127"/>
      <c r="MCZ54" s="127"/>
      <c r="MDA54" s="127"/>
      <c r="MDB54" s="127"/>
      <c r="MDC54" s="127"/>
      <c r="MDD54" s="127"/>
      <c r="MDE54" s="127"/>
      <c r="MDF54" s="127"/>
      <c r="MDG54" s="127"/>
      <c r="MDH54" s="127"/>
      <c r="MDI54" s="127"/>
      <c r="MDJ54" s="127"/>
      <c r="MDK54" s="127"/>
      <c r="MDL54" s="127"/>
      <c r="MDM54" s="127"/>
      <c r="MDN54" s="127"/>
      <c r="MDO54" s="127"/>
      <c r="MDP54" s="127"/>
      <c r="MDQ54" s="127"/>
      <c r="MDR54" s="127"/>
      <c r="MDS54" s="127"/>
      <c r="MDT54" s="127"/>
      <c r="MDU54" s="127"/>
      <c r="MDV54" s="127"/>
      <c r="MDW54" s="127"/>
      <c r="MDX54" s="127"/>
      <c r="MDY54" s="127"/>
      <c r="MDZ54" s="127"/>
      <c r="MEA54" s="127"/>
      <c r="MEB54" s="127"/>
      <c r="MEC54" s="127"/>
      <c r="MED54" s="127"/>
      <c r="MEE54" s="127"/>
      <c r="MEF54" s="127"/>
      <c r="MEG54" s="127"/>
      <c r="MEH54" s="127"/>
      <c r="MEI54" s="127"/>
      <c r="MEJ54" s="127"/>
      <c r="MEK54" s="127"/>
      <c r="MEL54" s="127"/>
      <c r="MEM54" s="127"/>
      <c r="MEN54" s="127"/>
      <c r="MEO54" s="127"/>
      <c r="MEP54" s="127"/>
      <c r="MEQ54" s="127"/>
      <c r="MER54" s="127"/>
      <c r="MES54" s="127"/>
      <c r="MET54" s="127"/>
      <c r="MEU54" s="127"/>
      <c r="MEV54" s="127"/>
      <c r="MEW54" s="127"/>
      <c r="MEX54" s="127"/>
      <c r="MEY54" s="127"/>
      <c r="MEZ54" s="127"/>
      <c r="MFA54" s="127"/>
      <c r="MFB54" s="127"/>
      <c r="MFC54" s="127"/>
      <c r="MFD54" s="127"/>
      <c r="MFE54" s="127"/>
      <c r="MFF54" s="127"/>
      <c r="MFG54" s="127"/>
      <c r="MFH54" s="127"/>
      <c r="MFI54" s="127"/>
      <c r="MFJ54" s="127"/>
      <c r="MFK54" s="127"/>
      <c r="MFL54" s="127"/>
      <c r="MFM54" s="127"/>
      <c r="MFN54" s="127"/>
      <c r="MFO54" s="127"/>
      <c r="MFP54" s="127"/>
      <c r="MFQ54" s="127"/>
      <c r="MFR54" s="127"/>
      <c r="MFS54" s="127"/>
      <c r="MFT54" s="127"/>
      <c r="MFU54" s="127"/>
      <c r="MFV54" s="127"/>
      <c r="MFW54" s="127"/>
      <c r="MFX54" s="127"/>
      <c r="MFY54" s="127"/>
      <c r="MFZ54" s="127"/>
      <c r="MGA54" s="127"/>
      <c r="MGB54" s="127"/>
      <c r="MGC54" s="127"/>
      <c r="MGD54" s="127"/>
      <c r="MGE54" s="127"/>
      <c r="MGF54" s="127"/>
      <c r="MGG54" s="127"/>
      <c r="MGH54" s="127"/>
      <c r="MGI54" s="127"/>
      <c r="MGJ54" s="127"/>
      <c r="MGK54" s="127"/>
      <c r="MGL54" s="127"/>
      <c r="MGM54" s="127"/>
      <c r="MGN54" s="127"/>
      <c r="MGO54" s="127"/>
      <c r="MGP54" s="127"/>
      <c r="MGQ54" s="127"/>
      <c r="MGR54" s="127"/>
      <c r="MGS54" s="127"/>
      <c r="MGT54" s="127"/>
      <c r="MGU54" s="127"/>
      <c r="MGV54" s="127"/>
      <c r="MGW54" s="127"/>
      <c r="MGX54" s="127"/>
      <c r="MGY54" s="127"/>
      <c r="MGZ54" s="127"/>
      <c r="MHA54" s="127"/>
      <c r="MHB54" s="127"/>
      <c r="MHC54" s="127"/>
      <c r="MHD54" s="127"/>
      <c r="MHE54" s="127"/>
      <c r="MHF54" s="127"/>
      <c r="MHG54" s="127"/>
      <c r="MHH54" s="127"/>
      <c r="MHI54" s="127"/>
      <c r="MHJ54" s="127"/>
      <c r="MHK54" s="127"/>
      <c r="MHL54" s="127"/>
      <c r="MHM54" s="127"/>
      <c r="MHN54" s="127"/>
      <c r="MHO54" s="127"/>
      <c r="MHP54" s="127"/>
      <c r="MHQ54" s="127"/>
      <c r="MHR54" s="127"/>
      <c r="MHS54" s="127"/>
      <c r="MHT54" s="127"/>
      <c r="MHU54" s="127"/>
      <c r="MHV54" s="127"/>
      <c r="MHW54" s="127"/>
      <c r="MHX54" s="127"/>
      <c r="MHY54" s="127"/>
      <c r="MHZ54" s="127"/>
      <c r="MIA54" s="127"/>
      <c r="MIB54" s="127"/>
      <c r="MIC54" s="127"/>
      <c r="MID54" s="127"/>
      <c r="MIE54" s="127"/>
      <c r="MIF54" s="127"/>
      <c r="MIG54" s="127"/>
      <c r="MIH54" s="127"/>
      <c r="MII54" s="127"/>
      <c r="MIJ54" s="127"/>
      <c r="MIK54" s="127"/>
      <c r="MIL54" s="127"/>
      <c r="MIM54" s="127"/>
      <c r="MIN54" s="127"/>
      <c r="MIO54" s="127"/>
      <c r="MIP54" s="127"/>
      <c r="MIQ54" s="127"/>
      <c r="MIR54" s="127"/>
      <c r="MIS54" s="127"/>
      <c r="MIT54" s="127"/>
      <c r="MIU54" s="127"/>
      <c r="MIV54" s="127"/>
      <c r="MIW54" s="127"/>
      <c r="MIX54" s="127"/>
      <c r="MIY54" s="127"/>
      <c r="MIZ54" s="127"/>
      <c r="MJA54" s="127"/>
      <c r="MJB54" s="127"/>
      <c r="MJC54" s="127"/>
      <c r="MJD54" s="127"/>
      <c r="MJE54" s="127"/>
      <c r="MJF54" s="127"/>
      <c r="MJG54" s="127"/>
      <c r="MJH54" s="127"/>
      <c r="MJI54" s="127"/>
      <c r="MJJ54" s="127"/>
      <c r="MJK54" s="127"/>
      <c r="MJL54" s="127"/>
      <c r="MJM54" s="127"/>
      <c r="MJN54" s="127"/>
      <c r="MJO54" s="127"/>
      <c r="MJP54" s="127"/>
      <c r="MJQ54" s="127"/>
      <c r="MJR54" s="127"/>
      <c r="MJS54" s="127"/>
      <c r="MJT54" s="127"/>
      <c r="MJU54" s="127"/>
      <c r="MJV54" s="127"/>
      <c r="MJW54" s="127"/>
      <c r="MJX54" s="127"/>
      <c r="MJY54" s="127"/>
      <c r="MJZ54" s="127"/>
      <c r="MKA54" s="127"/>
      <c r="MKB54" s="127"/>
      <c r="MKC54" s="127"/>
      <c r="MKD54" s="127"/>
      <c r="MKE54" s="127"/>
      <c r="MKF54" s="127"/>
      <c r="MKG54" s="127"/>
      <c r="MKH54" s="127"/>
      <c r="MKI54" s="127"/>
      <c r="MKJ54" s="127"/>
      <c r="MKK54" s="127"/>
      <c r="MKL54" s="127"/>
      <c r="MKM54" s="127"/>
      <c r="MKN54" s="127"/>
      <c r="MKO54" s="127"/>
      <c r="MKP54" s="127"/>
      <c r="MKQ54" s="127"/>
      <c r="MKR54" s="127"/>
      <c r="MKS54" s="127"/>
      <c r="MKT54" s="127"/>
      <c r="MKU54" s="127"/>
      <c r="MKV54" s="127"/>
      <c r="MKW54" s="127"/>
      <c r="MKX54" s="127"/>
      <c r="MKY54" s="127"/>
      <c r="MKZ54" s="127"/>
      <c r="MLA54" s="127"/>
      <c r="MLB54" s="127"/>
      <c r="MLC54" s="127"/>
      <c r="MLD54" s="127"/>
      <c r="MLE54" s="127"/>
      <c r="MLF54" s="127"/>
      <c r="MLG54" s="127"/>
      <c r="MLH54" s="127"/>
      <c r="MLI54" s="127"/>
      <c r="MLJ54" s="127"/>
      <c r="MLK54" s="127"/>
      <c r="MLL54" s="127"/>
      <c r="MLM54" s="127"/>
      <c r="MLN54" s="127"/>
      <c r="MLO54" s="127"/>
      <c r="MLP54" s="127"/>
      <c r="MLQ54" s="127"/>
      <c r="MLR54" s="127"/>
      <c r="MLS54" s="127"/>
      <c r="MLT54" s="127"/>
      <c r="MLU54" s="127"/>
      <c r="MLV54" s="127"/>
      <c r="MLW54" s="127"/>
      <c r="MLX54" s="127"/>
      <c r="MLY54" s="127"/>
      <c r="MLZ54" s="127"/>
      <c r="MMA54" s="127"/>
      <c r="MMB54" s="127"/>
      <c r="MMC54" s="127"/>
      <c r="MMD54" s="127"/>
      <c r="MME54" s="127"/>
      <c r="MMF54" s="127"/>
      <c r="MMG54" s="127"/>
      <c r="MMH54" s="127"/>
      <c r="MMI54" s="127"/>
      <c r="MMJ54" s="127"/>
      <c r="MMK54" s="127"/>
      <c r="MML54" s="127"/>
      <c r="MMM54" s="127"/>
      <c r="MMN54" s="127"/>
      <c r="MMO54" s="127"/>
      <c r="MMP54" s="127"/>
      <c r="MMQ54" s="127"/>
      <c r="MMR54" s="127"/>
      <c r="MMS54" s="127"/>
      <c r="MMT54" s="127"/>
      <c r="MMU54" s="127"/>
      <c r="MMV54" s="127"/>
      <c r="MMW54" s="127"/>
      <c r="MMX54" s="127"/>
      <c r="MMY54" s="127"/>
      <c r="MMZ54" s="127"/>
      <c r="MNA54" s="127"/>
      <c r="MNB54" s="127"/>
      <c r="MNC54" s="127"/>
      <c r="MND54" s="127"/>
      <c r="MNE54" s="127"/>
      <c r="MNF54" s="127"/>
      <c r="MNG54" s="127"/>
      <c r="MNH54" s="127"/>
      <c r="MNI54" s="127"/>
      <c r="MNJ54" s="127"/>
      <c r="MNK54" s="127"/>
      <c r="MNL54" s="127"/>
      <c r="MNM54" s="127"/>
      <c r="MNN54" s="127"/>
      <c r="MNO54" s="127"/>
      <c r="MNP54" s="127"/>
      <c r="MNQ54" s="127"/>
      <c r="MNR54" s="127"/>
      <c r="MNS54" s="127"/>
      <c r="MNT54" s="127"/>
      <c r="MNU54" s="127"/>
      <c r="MNV54" s="127"/>
      <c r="MNW54" s="127"/>
      <c r="MNX54" s="127"/>
      <c r="MNY54" s="127"/>
      <c r="MNZ54" s="127"/>
      <c r="MOA54" s="127"/>
      <c r="MOB54" s="127"/>
      <c r="MOC54" s="127"/>
      <c r="MOD54" s="127"/>
      <c r="MOE54" s="127"/>
      <c r="MOF54" s="127"/>
      <c r="MOG54" s="127"/>
      <c r="MOH54" s="127"/>
      <c r="MOI54" s="127"/>
      <c r="MOJ54" s="127"/>
      <c r="MOK54" s="127"/>
      <c r="MOL54" s="127"/>
      <c r="MOM54" s="127"/>
      <c r="MON54" s="127"/>
      <c r="MOO54" s="127"/>
      <c r="MOP54" s="127"/>
      <c r="MOQ54" s="127"/>
      <c r="MOR54" s="127"/>
      <c r="MOS54" s="127"/>
      <c r="MOT54" s="127"/>
      <c r="MOU54" s="127"/>
      <c r="MOV54" s="127"/>
      <c r="MOW54" s="127"/>
      <c r="MOX54" s="127"/>
      <c r="MOY54" s="127"/>
      <c r="MOZ54" s="127"/>
      <c r="MPA54" s="127"/>
      <c r="MPB54" s="127"/>
      <c r="MPC54" s="127"/>
      <c r="MPD54" s="127"/>
      <c r="MPE54" s="127"/>
      <c r="MPF54" s="127"/>
      <c r="MPG54" s="127"/>
      <c r="MPH54" s="127"/>
      <c r="MPI54" s="127"/>
      <c r="MPJ54" s="127"/>
      <c r="MPK54" s="127"/>
      <c r="MPL54" s="127"/>
      <c r="MPM54" s="127"/>
      <c r="MPN54" s="127"/>
      <c r="MPO54" s="127"/>
      <c r="MPP54" s="127"/>
      <c r="MPQ54" s="127"/>
      <c r="MPR54" s="127"/>
      <c r="MPS54" s="127"/>
      <c r="MPT54" s="127"/>
      <c r="MPU54" s="127"/>
      <c r="MPV54" s="127"/>
      <c r="MPW54" s="127"/>
      <c r="MPX54" s="127"/>
      <c r="MPY54" s="127"/>
      <c r="MPZ54" s="127"/>
      <c r="MQA54" s="127"/>
      <c r="MQB54" s="127"/>
      <c r="MQC54" s="127"/>
      <c r="MQD54" s="127"/>
      <c r="MQE54" s="127"/>
      <c r="MQF54" s="127"/>
      <c r="MQG54" s="127"/>
      <c r="MQH54" s="127"/>
      <c r="MQI54" s="127"/>
      <c r="MQJ54" s="127"/>
      <c r="MQK54" s="127"/>
      <c r="MQL54" s="127"/>
      <c r="MQM54" s="127"/>
      <c r="MQN54" s="127"/>
      <c r="MQO54" s="127"/>
      <c r="MQP54" s="127"/>
      <c r="MQQ54" s="127"/>
      <c r="MQR54" s="127"/>
      <c r="MQS54" s="127"/>
      <c r="MQT54" s="127"/>
      <c r="MQU54" s="127"/>
      <c r="MQV54" s="127"/>
      <c r="MQW54" s="127"/>
      <c r="MQX54" s="127"/>
      <c r="MQY54" s="127"/>
      <c r="MQZ54" s="127"/>
      <c r="MRA54" s="127"/>
      <c r="MRB54" s="127"/>
      <c r="MRC54" s="127"/>
      <c r="MRD54" s="127"/>
      <c r="MRE54" s="127"/>
      <c r="MRF54" s="127"/>
      <c r="MRG54" s="127"/>
      <c r="MRH54" s="127"/>
      <c r="MRI54" s="127"/>
      <c r="MRJ54" s="127"/>
      <c r="MRK54" s="127"/>
      <c r="MRL54" s="127"/>
      <c r="MRM54" s="127"/>
      <c r="MRN54" s="127"/>
      <c r="MRO54" s="127"/>
      <c r="MRP54" s="127"/>
      <c r="MRQ54" s="127"/>
      <c r="MRR54" s="127"/>
      <c r="MRS54" s="127"/>
      <c r="MRT54" s="127"/>
      <c r="MRU54" s="127"/>
      <c r="MRV54" s="127"/>
      <c r="MRW54" s="127"/>
      <c r="MRX54" s="127"/>
      <c r="MRY54" s="127"/>
      <c r="MRZ54" s="127"/>
      <c r="MSA54" s="127"/>
      <c r="MSB54" s="127"/>
      <c r="MSC54" s="127"/>
      <c r="MSD54" s="127"/>
      <c r="MSE54" s="127"/>
      <c r="MSF54" s="127"/>
      <c r="MSG54" s="127"/>
      <c r="MSH54" s="127"/>
      <c r="MSI54" s="127"/>
      <c r="MSJ54" s="127"/>
      <c r="MSK54" s="127"/>
      <c r="MSL54" s="127"/>
      <c r="MSM54" s="127"/>
      <c r="MSN54" s="127"/>
      <c r="MSO54" s="127"/>
      <c r="MSP54" s="127"/>
      <c r="MSQ54" s="127"/>
      <c r="MSR54" s="127"/>
      <c r="MSS54" s="127"/>
      <c r="MST54" s="127"/>
      <c r="MSU54" s="127"/>
      <c r="MSV54" s="127"/>
      <c r="MSW54" s="127"/>
      <c r="MSX54" s="127"/>
      <c r="MSY54" s="127"/>
      <c r="MSZ54" s="127"/>
      <c r="MTA54" s="127"/>
      <c r="MTB54" s="127"/>
      <c r="MTC54" s="127"/>
      <c r="MTD54" s="127"/>
      <c r="MTE54" s="127"/>
      <c r="MTF54" s="127"/>
      <c r="MTG54" s="127"/>
      <c r="MTH54" s="127"/>
      <c r="MTI54" s="127"/>
      <c r="MTJ54" s="127"/>
      <c r="MTK54" s="127"/>
      <c r="MTL54" s="127"/>
      <c r="MTM54" s="127"/>
      <c r="MTN54" s="127"/>
      <c r="MTO54" s="127"/>
      <c r="MTP54" s="127"/>
      <c r="MTQ54" s="127"/>
      <c r="MTR54" s="127"/>
      <c r="MTS54" s="127"/>
      <c r="MTT54" s="127"/>
      <c r="MTU54" s="127"/>
      <c r="MTV54" s="127"/>
      <c r="MTW54" s="127"/>
      <c r="MTX54" s="127"/>
      <c r="MTY54" s="127"/>
      <c r="MTZ54" s="127"/>
      <c r="MUA54" s="127"/>
      <c r="MUB54" s="127"/>
      <c r="MUC54" s="127"/>
      <c r="MUD54" s="127"/>
      <c r="MUE54" s="127"/>
      <c r="MUF54" s="127"/>
      <c r="MUG54" s="127"/>
      <c r="MUH54" s="127"/>
      <c r="MUI54" s="127"/>
      <c r="MUJ54" s="127"/>
      <c r="MUK54" s="127"/>
      <c r="MUL54" s="127"/>
      <c r="MUM54" s="127"/>
      <c r="MUN54" s="127"/>
      <c r="MUO54" s="127"/>
      <c r="MUP54" s="127"/>
      <c r="MUQ54" s="127"/>
      <c r="MUR54" s="127"/>
      <c r="MUS54" s="127"/>
      <c r="MUT54" s="127"/>
      <c r="MUU54" s="127"/>
      <c r="MUV54" s="127"/>
      <c r="MUW54" s="127"/>
      <c r="MUX54" s="127"/>
      <c r="MUY54" s="127"/>
      <c r="MUZ54" s="127"/>
      <c r="MVA54" s="127"/>
      <c r="MVB54" s="127"/>
      <c r="MVC54" s="127"/>
      <c r="MVD54" s="127"/>
      <c r="MVE54" s="127"/>
      <c r="MVF54" s="127"/>
      <c r="MVG54" s="127"/>
      <c r="MVH54" s="127"/>
      <c r="MVI54" s="127"/>
      <c r="MVJ54" s="127"/>
      <c r="MVK54" s="127"/>
      <c r="MVL54" s="127"/>
      <c r="MVM54" s="127"/>
      <c r="MVN54" s="127"/>
      <c r="MVO54" s="127"/>
      <c r="MVP54" s="127"/>
      <c r="MVQ54" s="127"/>
      <c r="MVR54" s="127"/>
      <c r="MVS54" s="127"/>
      <c r="MVT54" s="127"/>
      <c r="MVU54" s="127"/>
      <c r="MVV54" s="127"/>
      <c r="MVW54" s="127"/>
      <c r="MVX54" s="127"/>
      <c r="MVY54" s="127"/>
      <c r="MVZ54" s="127"/>
      <c r="MWA54" s="127"/>
      <c r="MWB54" s="127"/>
      <c r="MWC54" s="127"/>
      <c r="MWD54" s="127"/>
      <c r="MWE54" s="127"/>
      <c r="MWF54" s="127"/>
      <c r="MWG54" s="127"/>
      <c r="MWH54" s="127"/>
      <c r="MWI54" s="127"/>
      <c r="MWJ54" s="127"/>
      <c r="MWK54" s="127"/>
      <c r="MWL54" s="127"/>
      <c r="MWM54" s="127"/>
      <c r="MWN54" s="127"/>
      <c r="MWO54" s="127"/>
      <c r="MWP54" s="127"/>
      <c r="MWQ54" s="127"/>
      <c r="MWR54" s="127"/>
      <c r="MWS54" s="127"/>
      <c r="MWT54" s="127"/>
      <c r="MWU54" s="127"/>
      <c r="MWV54" s="127"/>
      <c r="MWW54" s="127"/>
      <c r="MWX54" s="127"/>
      <c r="MWY54" s="127"/>
      <c r="MWZ54" s="127"/>
      <c r="MXA54" s="127"/>
      <c r="MXB54" s="127"/>
      <c r="MXC54" s="127"/>
      <c r="MXD54" s="127"/>
      <c r="MXE54" s="127"/>
      <c r="MXF54" s="127"/>
      <c r="MXG54" s="127"/>
      <c r="MXH54" s="127"/>
      <c r="MXI54" s="127"/>
      <c r="MXJ54" s="127"/>
      <c r="MXK54" s="127"/>
      <c r="MXL54" s="127"/>
      <c r="MXM54" s="127"/>
      <c r="MXN54" s="127"/>
      <c r="MXO54" s="127"/>
      <c r="MXP54" s="127"/>
      <c r="MXQ54" s="127"/>
      <c r="MXR54" s="127"/>
      <c r="MXS54" s="127"/>
      <c r="MXT54" s="127"/>
      <c r="MXU54" s="127"/>
      <c r="MXV54" s="127"/>
      <c r="MXW54" s="127"/>
      <c r="MXX54" s="127"/>
      <c r="MXY54" s="127"/>
      <c r="MXZ54" s="127"/>
      <c r="MYA54" s="127"/>
      <c r="MYB54" s="127"/>
      <c r="MYC54" s="127"/>
      <c r="MYD54" s="127"/>
      <c r="MYE54" s="127"/>
      <c r="MYF54" s="127"/>
      <c r="MYG54" s="127"/>
      <c r="MYH54" s="127"/>
      <c r="MYI54" s="127"/>
      <c r="MYJ54" s="127"/>
      <c r="MYK54" s="127"/>
      <c r="MYL54" s="127"/>
      <c r="MYM54" s="127"/>
      <c r="MYN54" s="127"/>
      <c r="MYO54" s="127"/>
      <c r="MYP54" s="127"/>
      <c r="MYQ54" s="127"/>
      <c r="MYR54" s="127"/>
      <c r="MYS54" s="127"/>
      <c r="MYT54" s="127"/>
      <c r="MYU54" s="127"/>
      <c r="MYV54" s="127"/>
      <c r="MYW54" s="127"/>
      <c r="MYX54" s="127"/>
      <c r="MYY54" s="127"/>
      <c r="MYZ54" s="127"/>
      <c r="MZA54" s="127"/>
      <c r="MZB54" s="127"/>
      <c r="MZC54" s="127"/>
      <c r="MZD54" s="127"/>
      <c r="MZE54" s="127"/>
      <c r="MZF54" s="127"/>
      <c r="MZG54" s="127"/>
      <c r="MZH54" s="127"/>
      <c r="MZI54" s="127"/>
      <c r="MZJ54" s="127"/>
      <c r="MZK54" s="127"/>
      <c r="MZL54" s="127"/>
      <c r="MZM54" s="127"/>
      <c r="MZN54" s="127"/>
      <c r="MZO54" s="127"/>
      <c r="MZP54" s="127"/>
      <c r="MZQ54" s="127"/>
      <c r="MZR54" s="127"/>
      <c r="MZS54" s="127"/>
      <c r="MZT54" s="127"/>
      <c r="MZU54" s="127"/>
      <c r="MZV54" s="127"/>
      <c r="MZW54" s="127"/>
      <c r="MZX54" s="127"/>
      <c r="MZY54" s="127"/>
      <c r="MZZ54" s="127"/>
      <c r="NAA54" s="127"/>
      <c r="NAB54" s="127"/>
      <c r="NAC54" s="127"/>
      <c r="NAD54" s="127"/>
      <c r="NAE54" s="127"/>
      <c r="NAF54" s="127"/>
      <c r="NAG54" s="127"/>
      <c r="NAH54" s="127"/>
      <c r="NAI54" s="127"/>
      <c r="NAJ54" s="127"/>
      <c r="NAK54" s="127"/>
      <c r="NAL54" s="127"/>
      <c r="NAM54" s="127"/>
      <c r="NAN54" s="127"/>
      <c r="NAO54" s="127"/>
      <c r="NAP54" s="127"/>
      <c r="NAQ54" s="127"/>
      <c r="NAR54" s="127"/>
      <c r="NAS54" s="127"/>
      <c r="NAT54" s="127"/>
      <c r="NAU54" s="127"/>
      <c r="NAV54" s="127"/>
      <c r="NAW54" s="127"/>
      <c r="NAX54" s="127"/>
      <c r="NAY54" s="127"/>
      <c r="NAZ54" s="127"/>
      <c r="NBA54" s="127"/>
      <c r="NBB54" s="127"/>
      <c r="NBC54" s="127"/>
      <c r="NBD54" s="127"/>
      <c r="NBE54" s="127"/>
      <c r="NBF54" s="127"/>
      <c r="NBG54" s="127"/>
      <c r="NBH54" s="127"/>
      <c r="NBI54" s="127"/>
      <c r="NBJ54" s="127"/>
      <c r="NBK54" s="127"/>
      <c r="NBL54" s="127"/>
      <c r="NBM54" s="127"/>
      <c r="NBN54" s="127"/>
      <c r="NBO54" s="127"/>
      <c r="NBP54" s="127"/>
      <c r="NBQ54" s="127"/>
      <c r="NBR54" s="127"/>
      <c r="NBS54" s="127"/>
      <c r="NBT54" s="127"/>
      <c r="NBU54" s="127"/>
      <c r="NBV54" s="127"/>
      <c r="NBW54" s="127"/>
      <c r="NBX54" s="127"/>
      <c r="NBY54" s="127"/>
      <c r="NBZ54" s="127"/>
      <c r="NCA54" s="127"/>
      <c r="NCB54" s="127"/>
      <c r="NCC54" s="127"/>
      <c r="NCD54" s="127"/>
      <c r="NCE54" s="127"/>
      <c r="NCF54" s="127"/>
      <c r="NCG54" s="127"/>
      <c r="NCH54" s="127"/>
      <c r="NCI54" s="127"/>
      <c r="NCJ54" s="127"/>
      <c r="NCK54" s="127"/>
      <c r="NCL54" s="127"/>
      <c r="NCM54" s="127"/>
      <c r="NCN54" s="127"/>
      <c r="NCO54" s="127"/>
      <c r="NCP54" s="127"/>
      <c r="NCQ54" s="127"/>
      <c r="NCR54" s="127"/>
      <c r="NCS54" s="127"/>
      <c r="NCT54" s="127"/>
      <c r="NCU54" s="127"/>
      <c r="NCV54" s="127"/>
      <c r="NCW54" s="127"/>
      <c r="NCX54" s="127"/>
      <c r="NCY54" s="127"/>
      <c r="NCZ54" s="127"/>
      <c r="NDA54" s="127"/>
      <c r="NDB54" s="127"/>
      <c r="NDC54" s="127"/>
      <c r="NDD54" s="127"/>
      <c r="NDE54" s="127"/>
      <c r="NDF54" s="127"/>
      <c r="NDG54" s="127"/>
      <c r="NDH54" s="127"/>
      <c r="NDI54" s="127"/>
      <c r="NDJ54" s="127"/>
      <c r="NDK54" s="127"/>
      <c r="NDL54" s="127"/>
      <c r="NDM54" s="127"/>
      <c r="NDN54" s="127"/>
      <c r="NDO54" s="127"/>
      <c r="NDP54" s="127"/>
      <c r="NDQ54" s="127"/>
      <c r="NDR54" s="127"/>
      <c r="NDS54" s="127"/>
      <c r="NDT54" s="127"/>
      <c r="NDU54" s="127"/>
      <c r="NDV54" s="127"/>
      <c r="NDW54" s="127"/>
      <c r="NDX54" s="127"/>
      <c r="NDY54" s="127"/>
      <c r="NDZ54" s="127"/>
      <c r="NEA54" s="127"/>
      <c r="NEB54" s="127"/>
      <c r="NEC54" s="127"/>
      <c r="NED54" s="127"/>
      <c r="NEE54" s="127"/>
      <c r="NEF54" s="127"/>
      <c r="NEG54" s="127"/>
      <c r="NEH54" s="127"/>
      <c r="NEI54" s="127"/>
      <c r="NEJ54" s="127"/>
      <c r="NEK54" s="127"/>
      <c r="NEL54" s="127"/>
      <c r="NEM54" s="127"/>
      <c r="NEN54" s="127"/>
      <c r="NEO54" s="127"/>
      <c r="NEP54" s="127"/>
      <c r="NEQ54" s="127"/>
      <c r="NER54" s="127"/>
      <c r="NES54" s="127"/>
      <c r="NET54" s="127"/>
      <c r="NEU54" s="127"/>
      <c r="NEV54" s="127"/>
      <c r="NEW54" s="127"/>
      <c r="NEX54" s="127"/>
      <c r="NEY54" s="127"/>
      <c r="NEZ54" s="127"/>
      <c r="NFA54" s="127"/>
      <c r="NFB54" s="127"/>
      <c r="NFC54" s="127"/>
      <c r="NFD54" s="127"/>
      <c r="NFE54" s="127"/>
      <c r="NFF54" s="127"/>
      <c r="NFG54" s="127"/>
      <c r="NFH54" s="127"/>
      <c r="NFI54" s="127"/>
      <c r="NFJ54" s="127"/>
      <c r="NFK54" s="127"/>
      <c r="NFL54" s="127"/>
      <c r="NFM54" s="127"/>
      <c r="NFN54" s="127"/>
      <c r="NFO54" s="127"/>
      <c r="NFP54" s="127"/>
      <c r="NFQ54" s="127"/>
      <c r="NFR54" s="127"/>
      <c r="NFS54" s="127"/>
      <c r="NFT54" s="127"/>
      <c r="NFU54" s="127"/>
      <c r="NFV54" s="127"/>
      <c r="NFW54" s="127"/>
      <c r="NFX54" s="127"/>
      <c r="NFY54" s="127"/>
      <c r="NFZ54" s="127"/>
      <c r="NGA54" s="127"/>
      <c r="NGB54" s="127"/>
      <c r="NGC54" s="127"/>
      <c r="NGD54" s="127"/>
      <c r="NGE54" s="127"/>
      <c r="NGF54" s="127"/>
      <c r="NGG54" s="127"/>
      <c r="NGH54" s="127"/>
      <c r="NGI54" s="127"/>
      <c r="NGJ54" s="127"/>
      <c r="NGK54" s="127"/>
      <c r="NGL54" s="127"/>
      <c r="NGM54" s="127"/>
      <c r="NGN54" s="127"/>
      <c r="NGO54" s="127"/>
      <c r="NGP54" s="127"/>
      <c r="NGQ54" s="127"/>
      <c r="NGR54" s="127"/>
      <c r="NGS54" s="127"/>
      <c r="NGT54" s="127"/>
      <c r="NGU54" s="127"/>
      <c r="NGV54" s="127"/>
      <c r="NGW54" s="127"/>
      <c r="NGX54" s="127"/>
      <c r="NGY54" s="127"/>
      <c r="NGZ54" s="127"/>
      <c r="NHA54" s="127"/>
      <c r="NHB54" s="127"/>
      <c r="NHC54" s="127"/>
      <c r="NHD54" s="127"/>
      <c r="NHE54" s="127"/>
      <c r="NHF54" s="127"/>
      <c r="NHG54" s="127"/>
      <c r="NHH54" s="127"/>
      <c r="NHI54" s="127"/>
      <c r="NHJ54" s="127"/>
      <c r="NHK54" s="127"/>
      <c r="NHL54" s="127"/>
      <c r="NHM54" s="127"/>
      <c r="NHN54" s="127"/>
      <c r="NHO54" s="127"/>
      <c r="NHP54" s="127"/>
      <c r="NHQ54" s="127"/>
      <c r="NHR54" s="127"/>
      <c r="NHS54" s="127"/>
      <c r="NHT54" s="127"/>
      <c r="NHU54" s="127"/>
      <c r="NHV54" s="127"/>
      <c r="NHW54" s="127"/>
      <c r="NHX54" s="127"/>
      <c r="NHY54" s="127"/>
      <c r="NHZ54" s="127"/>
      <c r="NIA54" s="127"/>
      <c r="NIB54" s="127"/>
      <c r="NIC54" s="127"/>
      <c r="NID54" s="127"/>
      <c r="NIE54" s="127"/>
      <c r="NIF54" s="127"/>
      <c r="NIG54" s="127"/>
      <c r="NIH54" s="127"/>
      <c r="NII54" s="127"/>
      <c r="NIJ54" s="127"/>
      <c r="NIK54" s="127"/>
      <c r="NIL54" s="127"/>
      <c r="NIM54" s="127"/>
      <c r="NIN54" s="127"/>
      <c r="NIO54" s="127"/>
      <c r="NIP54" s="127"/>
      <c r="NIQ54" s="127"/>
      <c r="NIR54" s="127"/>
      <c r="NIS54" s="127"/>
      <c r="NIT54" s="127"/>
      <c r="NIU54" s="127"/>
      <c r="NIV54" s="127"/>
      <c r="NIW54" s="127"/>
      <c r="NIX54" s="127"/>
      <c r="NIY54" s="127"/>
      <c r="NIZ54" s="127"/>
      <c r="NJA54" s="127"/>
      <c r="NJB54" s="127"/>
      <c r="NJC54" s="127"/>
      <c r="NJD54" s="127"/>
      <c r="NJE54" s="127"/>
      <c r="NJF54" s="127"/>
      <c r="NJG54" s="127"/>
      <c r="NJH54" s="127"/>
      <c r="NJI54" s="127"/>
      <c r="NJJ54" s="127"/>
      <c r="NJK54" s="127"/>
      <c r="NJL54" s="127"/>
      <c r="NJM54" s="127"/>
      <c r="NJN54" s="127"/>
      <c r="NJO54" s="127"/>
      <c r="NJP54" s="127"/>
      <c r="NJQ54" s="127"/>
      <c r="NJR54" s="127"/>
      <c r="NJS54" s="127"/>
      <c r="NJT54" s="127"/>
      <c r="NJU54" s="127"/>
      <c r="NJV54" s="127"/>
      <c r="NJW54" s="127"/>
      <c r="NJX54" s="127"/>
      <c r="NJY54" s="127"/>
      <c r="NJZ54" s="127"/>
      <c r="NKA54" s="127"/>
      <c r="NKB54" s="127"/>
      <c r="NKC54" s="127"/>
      <c r="NKD54" s="127"/>
      <c r="NKE54" s="127"/>
      <c r="NKF54" s="127"/>
      <c r="NKG54" s="127"/>
      <c r="NKH54" s="127"/>
      <c r="NKI54" s="127"/>
      <c r="NKJ54" s="127"/>
      <c r="NKK54" s="127"/>
      <c r="NKL54" s="127"/>
      <c r="NKM54" s="127"/>
      <c r="NKN54" s="127"/>
      <c r="NKO54" s="127"/>
      <c r="NKP54" s="127"/>
      <c r="NKQ54" s="127"/>
      <c r="NKR54" s="127"/>
      <c r="NKS54" s="127"/>
      <c r="NKT54" s="127"/>
      <c r="NKU54" s="127"/>
      <c r="NKV54" s="127"/>
      <c r="NKW54" s="127"/>
      <c r="NKX54" s="127"/>
      <c r="NKY54" s="127"/>
      <c r="NKZ54" s="127"/>
      <c r="NLA54" s="127"/>
      <c r="NLB54" s="127"/>
      <c r="NLC54" s="127"/>
      <c r="NLD54" s="127"/>
      <c r="NLE54" s="127"/>
      <c r="NLF54" s="127"/>
      <c r="NLG54" s="127"/>
      <c r="NLH54" s="127"/>
      <c r="NLI54" s="127"/>
      <c r="NLJ54" s="127"/>
      <c r="NLK54" s="127"/>
      <c r="NLL54" s="127"/>
      <c r="NLM54" s="127"/>
      <c r="NLN54" s="127"/>
      <c r="NLO54" s="127"/>
      <c r="NLP54" s="127"/>
      <c r="NLQ54" s="127"/>
      <c r="NLR54" s="127"/>
      <c r="NLS54" s="127"/>
      <c r="NLT54" s="127"/>
      <c r="NLU54" s="127"/>
      <c r="NLV54" s="127"/>
      <c r="NLW54" s="127"/>
      <c r="NLX54" s="127"/>
      <c r="NLY54" s="127"/>
      <c r="NLZ54" s="127"/>
      <c r="NMA54" s="127"/>
      <c r="NMB54" s="127"/>
      <c r="NMC54" s="127"/>
      <c r="NMD54" s="127"/>
      <c r="NME54" s="127"/>
      <c r="NMF54" s="127"/>
      <c r="NMG54" s="127"/>
      <c r="NMH54" s="127"/>
      <c r="NMI54" s="127"/>
      <c r="NMJ54" s="127"/>
      <c r="NMK54" s="127"/>
      <c r="NML54" s="127"/>
      <c r="NMM54" s="127"/>
      <c r="NMN54" s="127"/>
      <c r="NMO54" s="127"/>
      <c r="NMP54" s="127"/>
      <c r="NMQ54" s="127"/>
      <c r="NMR54" s="127"/>
      <c r="NMS54" s="127"/>
      <c r="NMT54" s="127"/>
      <c r="NMU54" s="127"/>
      <c r="NMV54" s="127"/>
      <c r="NMW54" s="127"/>
      <c r="NMX54" s="127"/>
      <c r="NMY54" s="127"/>
      <c r="NMZ54" s="127"/>
      <c r="NNA54" s="127"/>
      <c r="NNB54" s="127"/>
      <c r="NNC54" s="127"/>
      <c r="NND54" s="127"/>
      <c r="NNE54" s="127"/>
      <c r="NNF54" s="127"/>
      <c r="NNG54" s="127"/>
      <c r="NNH54" s="127"/>
      <c r="NNI54" s="127"/>
      <c r="NNJ54" s="127"/>
      <c r="NNK54" s="127"/>
      <c r="NNL54" s="127"/>
      <c r="NNM54" s="127"/>
      <c r="NNN54" s="127"/>
      <c r="NNO54" s="127"/>
      <c r="NNP54" s="127"/>
      <c r="NNQ54" s="127"/>
      <c r="NNR54" s="127"/>
      <c r="NNS54" s="127"/>
      <c r="NNT54" s="127"/>
      <c r="NNU54" s="127"/>
      <c r="NNV54" s="127"/>
      <c r="NNW54" s="127"/>
      <c r="NNX54" s="127"/>
      <c r="NNY54" s="127"/>
      <c r="NNZ54" s="127"/>
      <c r="NOA54" s="127"/>
      <c r="NOB54" s="127"/>
      <c r="NOC54" s="127"/>
      <c r="NOD54" s="127"/>
      <c r="NOE54" s="127"/>
      <c r="NOF54" s="127"/>
      <c r="NOG54" s="127"/>
      <c r="NOH54" s="127"/>
      <c r="NOI54" s="127"/>
      <c r="NOJ54" s="127"/>
      <c r="NOK54" s="127"/>
      <c r="NOL54" s="127"/>
      <c r="NOM54" s="127"/>
      <c r="NON54" s="127"/>
      <c r="NOO54" s="127"/>
      <c r="NOP54" s="127"/>
      <c r="NOQ54" s="127"/>
      <c r="NOR54" s="127"/>
      <c r="NOS54" s="127"/>
      <c r="NOT54" s="127"/>
      <c r="NOU54" s="127"/>
      <c r="NOV54" s="127"/>
      <c r="NOW54" s="127"/>
      <c r="NOX54" s="127"/>
      <c r="NOY54" s="127"/>
      <c r="NOZ54" s="127"/>
      <c r="NPA54" s="127"/>
      <c r="NPB54" s="127"/>
      <c r="NPC54" s="127"/>
      <c r="NPD54" s="127"/>
      <c r="NPE54" s="127"/>
      <c r="NPF54" s="127"/>
      <c r="NPG54" s="127"/>
      <c r="NPH54" s="127"/>
      <c r="NPI54" s="127"/>
      <c r="NPJ54" s="127"/>
      <c r="NPK54" s="127"/>
      <c r="NPL54" s="127"/>
      <c r="NPM54" s="127"/>
      <c r="NPN54" s="127"/>
      <c r="NPO54" s="127"/>
      <c r="NPP54" s="127"/>
      <c r="NPQ54" s="127"/>
      <c r="NPR54" s="127"/>
      <c r="NPS54" s="127"/>
      <c r="NPT54" s="127"/>
      <c r="NPU54" s="127"/>
      <c r="NPV54" s="127"/>
      <c r="NPW54" s="127"/>
      <c r="NPX54" s="127"/>
      <c r="NPY54" s="127"/>
      <c r="NPZ54" s="127"/>
      <c r="NQA54" s="127"/>
      <c r="NQB54" s="127"/>
      <c r="NQC54" s="127"/>
      <c r="NQD54" s="127"/>
      <c r="NQE54" s="127"/>
      <c r="NQF54" s="127"/>
      <c r="NQG54" s="127"/>
      <c r="NQH54" s="127"/>
      <c r="NQI54" s="127"/>
      <c r="NQJ54" s="127"/>
      <c r="NQK54" s="127"/>
      <c r="NQL54" s="127"/>
      <c r="NQM54" s="127"/>
      <c r="NQN54" s="127"/>
      <c r="NQO54" s="127"/>
      <c r="NQP54" s="127"/>
      <c r="NQQ54" s="127"/>
      <c r="NQR54" s="127"/>
      <c r="NQS54" s="127"/>
      <c r="NQT54" s="127"/>
      <c r="NQU54" s="127"/>
      <c r="NQV54" s="127"/>
      <c r="NQW54" s="127"/>
      <c r="NQX54" s="127"/>
      <c r="NQY54" s="127"/>
      <c r="NQZ54" s="127"/>
      <c r="NRA54" s="127"/>
      <c r="NRB54" s="127"/>
      <c r="NRC54" s="127"/>
      <c r="NRD54" s="127"/>
      <c r="NRE54" s="127"/>
      <c r="NRF54" s="127"/>
      <c r="NRG54" s="127"/>
      <c r="NRH54" s="127"/>
      <c r="NRI54" s="127"/>
      <c r="NRJ54" s="127"/>
      <c r="NRK54" s="127"/>
      <c r="NRL54" s="127"/>
      <c r="NRM54" s="127"/>
      <c r="NRN54" s="127"/>
      <c r="NRO54" s="127"/>
      <c r="NRP54" s="127"/>
      <c r="NRQ54" s="127"/>
      <c r="NRR54" s="127"/>
      <c r="NRS54" s="127"/>
      <c r="NRT54" s="127"/>
      <c r="NRU54" s="127"/>
      <c r="NRV54" s="127"/>
      <c r="NRW54" s="127"/>
      <c r="NRX54" s="127"/>
      <c r="NRY54" s="127"/>
      <c r="NRZ54" s="127"/>
      <c r="NSA54" s="127"/>
      <c r="NSB54" s="127"/>
      <c r="NSC54" s="127"/>
      <c r="NSD54" s="127"/>
      <c r="NSE54" s="127"/>
      <c r="NSF54" s="127"/>
      <c r="NSG54" s="127"/>
      <c r="NSH54" s="127"/>
      <c r="NSI54" s="127"/>
      <c r="NSJ54" s="127"/>
      <c r="NSK54" s="127"/>
      <c r="NSL54" s="127"/>
      <c r="NSM54" s="127"/>
      <c r="NSN54" s="127"/>
      <c r="NSO54" s="127"/>
      <c r="NSP54" s="127"/>
      <c r="NSQ54" s="127"/>
      <c r="NSR54" s="127"/>
      <c r="NSS54" s="127"/>
      <c r="NST54" s="127"/>
      <c r="NSU54" s="127"/>
      <c r="NSV54" s="127"/>
      <c r="NSW54" s="127"/>
      <c r="NSX54" s="127"/>
      <c r="NSY54" s="127"/>
      <c r="NSZ54" s="127"/>
      <c r="NTA54" s="127"/>
      <c r="NTB54" s="127"/>
      <c r="NTC54" s="127"/>
      <c r="NTD54" s="127"/>
      <c r="NTE54" s="127"/>
      <c r="NTF54" s="127"/>
      <c r="NTG54" s="127"/>
      <c r="NTH54" s="127"/>
      <c r="NTI54" s="127"/>
      <c r="NTJ54" s="127"/>
      <c r="NTK54" s="127"/>
      <c r="NTL54" s="127"/>
      <c r="NTM54" s="127"/>
      <c r="NTN54" s="127"/>
      <c r="NTO54" s="127"/>
      <c r="NTP54" s="127"/>
      <c r="NTQ54" s="127"/>
      <c r="NTR54" s="127"/>
      <c r="NTS54" s="127"/>
      <c r="NTT54" s="127"/>
      <c r="NTU54" s="127"/>
      <c r="NTV54" s="127"/>
      <c r="NTW54" s="127"/>
      <c r="NTX54" s="127"/>
      <c r="NTY54" s="127"/>
      <c r="NTZ54" s="127"/>
      <c r="NUA54" s="127"/>
      <c r="NUB54" s="127"/>
      <c r="NUC54" s="127"/>
      <c r="NUD54" s="127"/>
      <c r="NUE54" s="127"/>
      <c r="NUF54" s="127"/>
      <c r="NUG54" s="127"/>
      <c r="NUH54" s="127"/>
      <c r="NUI54" s="127"/>
      <c r="NUJ54" s="127"/>
      <c r="NUK54" s="127"/>
      <c r="NUL54" s="127"/>
      <c r="NUM54" s="127"/>
      <c r="NUN54" s="127"/>
      <c r="NUO54" s="127"/>
      <c r="NUP54" s="127"/>
      <c r="NUQ54" s="127"/>
      <c r="NUR54" s="127"/>
      <c r="NUS54" s="127"/>
      <c r="NUT54" s="127"/>
      <c r="NUU54" s="127"/>
      <c r="NUV54" s="127"/>
      <c r="NUW54" s="127"/>
      <c r="NUX54" s="127"/>
      <c r="NUY54" s="127"/>
      <c r="NUZ54" s="127"/>
      <c r="NVA54" s="127"/>
      <c r="NVB54" s="127"/>
      <c r="NVC54" s="127"/>
      <c r="NVD54" s="127"/>
      <c r="NVE54" s="127"/>
      <c r="NVF54" s="127"/>
      <c r="NVG54" s="127"/>
      <c r="NVH54" s="127"/>
      <c r="NVI54" s="127"/>
      <c r="NVJ54" s="127"/>
      <c r="NVK54" s="127"/>
      <c r="NVL54" s="127"/>
      <c r="NVM54" s="127"/>
      <c r="NVN54" s="127"/>
      <c r="NVO54" s="127"/>
      <c r="NVP54" s="127"/>
      <c r="NVQ54" s="127"/>
      <c r="NVR54" s="127"/>
      <c r="NVS54" s="127"/>
      <c r="NVT54" s="127"/>
      <c r="NVU54" s="127"/>
      <c r="NVV54" s="127"/>
      <c r="NVW54" s="127"/>
      <c r="NVX54" s="127"/>
      <c r="NVY54" s="127"/>
      <c r="NVZ54" s="127"/>
      <c r="NWA54" s="127"/>
      <c r="NWB54" s="127"/>
      <c r="NWC54" s="127"/>
      <c r="NWD54" s="127"/>
      <c r="NWE54" s="127"/>
      <c r="NWF54" s="127"/>
      <c r="NWG54" s="127"/>
      <c r="NWH54" s="127"/>
      <c r="NWI54" s="127"/>
      <c r="NWJ54" s="127"/>
      <c r="NWK54" s="127"/>
      <c r="NWL54" s="127"/>
      <c r="NWM54" s="127"/>
      <c r="NWN54" s="127"/>
      <c r="NWO54" s="127"/>
      <c r="NWP54" s="127"/>
      <c r="NWQ54" s="127"/>
      <c r="NWR54" s="127"/>
      <c r="NWS54" s="127"/>
      <c r="NWT54" s="127"/>
      <c r="NWU54" s="127"/>
      <c r="NWV54" s="127"/>
      <c r="NWW54" s="127"/>
      <c r="NWX54" s="127"/>
      <c r="NWY54" s="127"/>
      <c r="NWZ54" s="127"/>
      <c r="NXA54" s="127"/>
      <c r="NXB54" s="127"/>
      <c r="NXC54" s="127"/>
      <c r="NXD54" s="127"/>
      <c r="NXE54" s="127"/>
      <c r="NXF54" s="127"/>
      <c r="NXG54" s="127"/>
      <c r="NXH54" s="127"/>
      <c r="NXI54" s="127"/>
      <c r="NXJ54" s="127"/>
      <c r="NXK54" s="127"/>
      <c r="NXL54" s="127"/>
      <c r="NXM54" s="127"/>
      <c r="NXN54" s="127"/>
      <c r="NXO54" s="127"/>
      <c r="NXP54" s="127"/>
      <c r="NXQ54" s="127"/>
      <c r="NXR54" s="127"/>
      <c r="NXS54" s="127"/>
      <c r="NXT54" s="127"/>
      <c r="NXU54" s="127"/>
      <c r="NXV54" s="127"/>
      <c r="NXW54" s="127"/>
      <c r="NXX54" s="127"/>
      <c r="NXY54" s="127"/>
      <c r="NXZ54" s="127"/>
      <c r="NYA54" s="127"/>
      <c r="NYB54" s="127"/>
      <c r="NYC54" s="127"/>
      <c r="NYD54" s="127"/>
      <c r="NYE54" s="127"/>
      <c r="NYF54" s="127"/>
      <c r="NYG54" s="127"/>
      <c r="NYH54" s="127"/>
      <c r="NYI54" s="127"/>
      <c r="NYJ54" s="127"/>
      <c r="NYK54" s="127"/>
      <c r="NYL54" s="127"/>
      <c r="NYM54" s="127"/>
      <c r="NYN54" s="127"/>
      <c r="NYO54" s="127"/>
      <c r="NYP54" s="127"/>
      <c r="NYQ54" s="127"/>
      <c r="NYR54" s="127"/>
      <c r="NYS54" s="127"/>
      <c r="NYT54" s="127"/>
      <c r="NYU54" s="127"/>
      <c r="NYV54" s="127"/>
      <c r="NYW54" s="127"/>
      <c r="NYX54" s="127"/>
      <c r="NYY54" s="127"/>
      <c r="NYZ54" s="127"/>
      <c r="NZA54" s="127"/>
      <c r="NZB54" s="127"/>
      <c r="NZC54" s="127"/>
      <c r="NZD54" s="127"/>
      <c r="NZE54" s="127"/>
      <c r="NZF54" s="127"/>
      <c r="NZG54" s="127"/>
      <c r="NZH54" s="127"/>
      <c r="NZI54" s="127"/>
      <c r="NZJ54" s="127"/>
      <c r="NZK54" s="127"/>
      <c r="NZL54" s="127"/>
      <c r="NZM54" s="127"/>
      <c r="NZN54" s="127"/>
      <c r="NZO54" s="127"/>
      <c r="NZP54" s="127"/>
      <c r="NZQ54" s="127"/>
      <c r="NZR54" s="127"/>
      <c r="NZS54" s="127"/>
      <c r="NZT54" s="127"/>
      <c r="NZU54" s="127"/>
      <c r="NZV54" s="127"/>
      <c r="NZW54" s="127"/>
      <c r="NZX54" s="127"/>
      <c r="NZY54" s="127"/>
      <c r="NZZ54" s="127"/>
      <c r="OAA54" s="127"/>
      <c r="OAB54" s="127"/>
      <c r="OAC54" s="127"/>
      <c r="OAD54" s="127"/>
      <c r="OAE54" s="127"/>
      <c r="OAF54" s="127"/>
      <c r="OAG54" s="127"/>
      <c r="OAH54" s="127"/>
      <c r="OAI54" s="127"/>
      <c r="OAJ54" s="127"/>
      <c r="OAK54" s="127"/>
      <c r="OAL54" s="127"/>
      <c r="OAM54" s="127"/>
      <c r="OAN54" s="127"/>
      <c r="OAO54" s="127"/>
      <c r="OAP54" s="127"/>
      <c r="OAQ54" s="127"/>
      <c r="OAR54" s="127"/>
      <c r="OAS54" s="127"/>
      <c r="OAT54" s="127"/>
      <c r="OAU54" s="127"/>
      <c r="OAV54" s="127"/>
      <c r="OAW54" s="127"/>
      <c r="OAX54" s="127"/>
      <c r="OAY54" s="127"/>
      <c r="OAZ54" s="127"/>
      <c r="OBA54" s="127"/>
      <c r="OBB54" s="127"/>
      <c r="OBC54" s="127"/>
      <c r="OBD54" s="127"/>
      <c r="OBE54" s="127"/>
      <c r="OBF54" s="127"/>
      <c r="OBG54" s="127"/>
      <c r="OBH54" s="127"/>
      <c r="OBI54" s="127"/>
      <c r="OBJ54" s="127"/>
      <c r="OBK54" s="127"/>
      <c r="OBL54" s="127"/>
      <c r="OBM54" s="127"/>
      <c r="OBN54" s="127"/>
      <c r="OBO54" s="127"/>
      <c r="OBP54" s="127"/>
      <c r="OBQ54" s="127"/>
      <c r="OBR54" s="127"/>
      <c r="OBS54" s="127"/>
      <c r="OBT54" s="127"/>
      <c r="OBU54" s="127"/>
      <c r="OBV54" s="127"/>
      <c r="OBW54" s="127"/>
      <c r="OBX54" s="127"/>
      <c r="OBY54" s="127"/>
      <c r="OBZ54" s="127"/>
      <c r="OCA54" s="127"/>
      <c r="OCB54" s="127"/>
      <c r="OCC54" s="127"/>
      <c r="OCD54" s="127"/>
      <c r="OCE54" s="127"/>
      <c r="OCF54" s="127"/>
      <c r="OCG54" s="127"/>
      <c r="OCH54" s="127"/>
      <c r="OCI54" s="127"/>
      <c r="OCJ54" s="127"/>
      <c r="OCK54" s="127"/>
      <c r="OCL54" s="127"/>
      <c r="OCM54" s="127"/>
      <c r="OCN54" s="127"/>
      <c r="OCO54" s="127"/>
      <c r="OCP54" s="127"/>
      <c r="OCQ54" s="127"/>
      <c r="OCR54" s="127"/>
      <c r="OCS54" s="127"/>
      <c r="OCT54" s="127"/>
      <c r="OCU54" s="127"/>
      <c r="OCV54" s="127"/>
      <c r="OCW54" s="127"/>
      <c r="OCX54" s="127"/>
      <c r="OCY54" s="127"/>
      <c r="OCZ54" s="127"/>
      <c r="ODA54" s="127"/>
      <c r="ODB54" s="127"/>
      <c r="ODC54" s="127"/>
      <c r="ODD54" s="127"/>
      <c r="ODE54" s="127"/>
      <c r="ODF54" s="127"/>
      <c r="ODG54" s="127"/>
      <c r="ODH54" s="127"/>
      <c r="ODI54" s="127"/>
      <c r="ODJ54" s="127"/>
      <c r="ODK54" s="127"/>
      <c r="ODL54" s="127"/>
      <c r="ODM54" s="127"/>
      <c r="ODN54" s="127"/>
      <c r="ODO54" s="127"/>
      <c r="ODP54" s="127"/>
      <c r="ODQ54" s="127"/>
      <c r="ODR54" s="127"/>
      <c r="ODS54" s="127"/>
      <c r="ODT54" s="127"/>
      <c r="ODU54" s="127"/>
      <c r="ODV54" s="127"/>
      <c r="ODW54" s="127"/>
      <c r="ODX54" s="127"/>
      <c r="ODY54" s="127"/>
      <c r="ODZ54" s="127"/>
      <c r="OEA54" s="127"/>
      <c r="OEB54" s="127"/>
      <c r="OEC54" s="127"/>
      <c r="OED54" s="127"/>
      <c r="OEE54" s="127"/>
      <c r="OEF54" s="127"/>
      <c r="OEG54" s="127"/>
      <c r="OEH54" s="127"/>
      <c r="OEI54" s="127"/>
      <c r="OEJ54" s="127"/>
      <c r="OEK54" s="127"/>
      <c r="OEL54" s="127"/>
      <c r="OEM54" s="127"/>
      <c r="OEN54" s="127"/>
      <c r="OEO54" s="127"/>
      <c r="OEP54" s="127"/>
      <c r="OEQ54" s="127"/>
      <c r="OER54" s="127"/>
      <c r="OES54" s="127"/>
      <c r="OET54" s="127"/>
      <c r="OEU54" s="127"/>
      <c r="OEV54" s="127"/>
      <c r="OEW54" s="127"/>
      <c r="OEX54" s="127"/>
      <c r="OEY54" s="127"/>
      <c r="OEZ54" s="127"/>
      <c r="OFA54" s="127"/>
      <c r="OFB54" s="127"/>
      <c r="OFC54" s="127"/>
      <c r="OFD54" s="127"/>
      <c r="OFE54" s="127"/>
      <c r="OFF54" s="127"/>
      <c r="OFG54" s="127"/>
      <c r="OFH54" s="127"/>
      <c r="OFI54" s="127"/>
      <c r="OFJ54" s="127"/>
      <c r="OFK54" s="127"/>
      <c r="OFL54" s="127"/>
      <c r="OFM54" s="127"/>
      <c r="OFN54" s="127"/>
      <c r="OFO54" s="127"/>
      <c r="OFP54" s="127"/>
      <c r="OFQ54" s="127"/>
      <c r="OFR54" s="127"/>
      <c r="OFS54" s="127"/>
      <c r="OFT54" s="127"/>
      <c r="OFU54" s="127"/>
      <c r="OFV54" s="127"/>
      <c r="OFW54" s="127"/>
      <c r="OFX54" s="127"/>
      <c r="OFY54" s="127"/>
      <c r="OFZ54" s="127"/>
      <c r="OGA54" s="127"/>
      <c r="OGB54" s="127"/>
      <c r="OGC54" s="127"/>
      <c r="OGD54" s="127"/>
      <c r="OGE54" s="127"/>
      <c r="OGF54" s="127"/>
      <c r="OGG54" s="127"/>
      <c r="OGH54" s="127"/>
      <c r="OGI54" s="127"/>
      <c r="OGJ54" s="127"/>
      <c r="OGK54" s="127"/>
      <c r="OGL54" s="127"/>
      <c r="OGM54" s="127"/>
      <c r="OGN54" s="127"/>
      <c r="OGO54" s="127"/>
      <c r="OGP54" s="127"/>
      <c r="OGQ54" s="127"/>
      <c r="OGR54" s="127"/>
      <c r="OGS54" s="127"/>
      <c r="OGT54" s="127"/>
      <c r="OGU54" s="127"/>
      <c r="OGV54" s="127"/>
      <c r="OGW54" s="127"/>
      <c r="OGX54" s="127"/>
      <c r="OGY54" s="127"/>
      <c r="OGZ54" s="127"/>
      <c r="OHA54" s="127"/>
      <c r="OHB54" s="127"/>
      <c r="OHC54" s="127"/>
      <c r="OHD54" s="127"/>
      <c r="OHE54" s="127"/>
      <c r="OHF54" s="127"/>
      <c r="OHG54" s="127"/>
      <c r="OHH54" s="127"/>
      <c r="OHI54" s="127"/>
      <c r="OHJ54" s="127"/>
      <c r="OHK54" s="127"/>
      <c r="OHL54" s="127"/>
      <c r="OHM54" s="127"/>
      <c r="OHN54" s="127"/>
      <c r="OHO54" s="127"/>
      <c r="OHP54" s="127"/>
      <c r="OHQ54" s="127"/>
      <c r="OHR54" s="127"/>
      <c r="OHS54" s="127"/>
      <c r="OHT54" s="127"/>
      <c r="OHU54" s="127"/>
      <c r="OHV54" s="127"/>
      <c r="OHW54" s="127"/>
      <c r="OHX54" s="127"/>
      <c r="OHY54" s="127"/>
      <c r="OHZ54" s="127"/>
      <c r="OIA54" s="127"/>
      <c r="OIB54" s="127"/>
      <c r="OIC54" s="127"/>
      <c r="OID54" s="127"/>
      <c r="OIE54" s="127"/>
      <c r="OIF54" s="127"/>
      <c r="OIG54" s="127"/>
      <c r="OIH54" s="127"/>
      <c r="OII54" s="127"/>
      <c r="OIJ54" s="127"/>
      <c r="OIK54" s="127"/>
      <c r="OIL54" s="127"/>
      <c r="OIM54" s="127"/>
      <c r="OIN54" s="127"/>
      <c r="OIO54" s="127"/>
      <c r="OIP54" s="127"/>
      <c r="OIQ54" s="127"/>
      <c r="OIR54" s="127"/>
      <c r="OIS54" s="127"/>
      <c r="OIT54" s="127"/>
      <c r="OIU54" s="127"/>
      <c r="OIV54" s="127"/>
      <c r="OIW54" s="127"/>
      <c r="OIX54" s="127"/>
      <c r="OIY54" s="127"/>
      <c r="OIZ54" s="127"/>
      <c r="OJA54" s="127"/>
      <c r="OJB54" s="127"/>
      <c r="OJC54" s="127"/>
      <c r="OJD54" s="127"/>
      <c r="OJE54" s="127"/>
      <c r="OJF54" s="127"/>
      <c r="OJG54" s="127"/>
      <c r="OJH54" s="127"/>
      <c r="OJI54" s="127"/>
      <c r="OJJ54" s="127"/>
      <c r="OJK54" s="127"/>
      <c r="OJL54" s="127"/>
      <c r="OJM54" s="127"/>
      <c r="OJN54" s="127"/>
      <c r="OJO54" s="127"/>
      <c r="OJP54" s="127"/>
      <c r="OJQ54" s="127"/>
      <c r="OJR54" s="127"/>
      <c r="OJS54" s="127"/>
      <c r="OJT54" s="127"/>
      <c r="OJU54" s="127"/>
      <c r="OJV54" s="127"/>
      <c r="OJW54" s="127"/>
      <c r="OJX54" s="127"/>
      <c r="OJY54" s="127"/>
      <c r="OJZ54" s="127"/>
      <c r="OKA54" s="127"/>
      <c r="OKB54" s="127"/>
      <c r="OKC54" s="127"/>
      <c r="OKD54" s="127"/>
      <c r="OKE54" s="127"/>
      <c r="OKF54" s="127"/>
      <c r="OKG54" s="127"/>
      <c r="OKH54" s="127"/>
      <c r="OKI54" s="127"/>
      <c r="OKJ54" s="127"/>
      <c r="OKK54" s="127"/>
      <c r="OKL54" s="127"/>
      <c r="OKM54" s="127"/>
      <c r="OKN54" s="127"/>
      <c r="OKO54" s="127"/>
      <c r="OKP54" s="127"/>
      <c r="OKQ54" s="127"/>
      <c r="OKR54" s="127"/>
      <c r="OKS54" s="127"/>
      <c r="OKT54" s="127"/>
      <c r="OKU54" s="127"/>
      <c r="OKV54" s="127"/>
      <c r="OKW54" s="127"/>
      <c r="OKX54" s="127"/>
      <c r="OKY54" s="127"/>
      <c r="OKZ54" s="127"/>
      <c r="OLA54" s="127"/>
      <c r="OLB54" s="127"/>
      <c r="OLC54" s="127"/>
      <c r="OLD54" s="127"/>
      <c r="OLE54" s="127"/>
      <c r="OLF54" s="127"/>
      <c r="OLG54" s="127"/>
      <c r="OLH54" s="127"/>
      <c r="OLI54" s="127"/>
      <c r="OLJ54" s="127"/>
      <c r="OLK54" s="127"/>
      <c r="OLL54" s="127"/>
      <c r="OLM54" s="127"/>
      <c r="OLN54" s="127"/>
      <c r="OLO54" s="127"/>
      <c r="OLP54" s="127"/>
      <c r="OLQ54" s="127"/>
      <c r="OLR54" s="127"/>
      <c r="OLS54" s="127"/>
      <c r="OLT54" s="127"/>
      <c r="OLU54" s="127"/>
      <c r="OLV54" s="127"/>
      <c r="OLW54" s="127"/>
      <c r="OLX54" s="127"/>
      <c r="OLY54" s="127"/>
      <c r="OLZ54" s="127"/>
      <c r="OMA54" s="127"/>
      <c r="OMB54" s="127"/>
      <c r="OMC54" s="127"/>
      <c r="OMD54" s="127"/>
      <c r="OME54" s="127"/>
      <c r="OMF54" s="127"/>
      <c r="OMG54" s="127"/>
      <c r="OMH54" s="127"/>
      <c r="OMI54" s="127"/>
      <c r="OMJ54" s="127"/>
      <c r="OMK54" s="127"/>
      <c r="OML54" s="127"/>
      <c r="OMM54" s="127"/>
      <c r="OMN54" s="127"/>
      <c r="OMO54" s="127"/>
      <c r="OMP54" s="127"/>
      <c r="OMQ54" s="127"/>
      <c r="OMR54" s="127"/>
      <c r="OMS54" s="127"/>
      <c r="OMT54" s="127"/>
      <c r="OMU54" s="127"/>
      <c r="OMV54" s="127"/>
      <c r="OMW54" s="127"/>
      <c r="OMX54" s="127"/>
      <c r="OMY54" s="127"/>
      <c r="OMZ54" s="127"/>
      <c r="ONA54" s="127"/>
      <c r="ONB54" s="127"/>
      <c r="ONC54" s="127"/>
      <c r="OND54" s="127"/>
      <c r="ONE54" s="127"/>
      <c r="ONF54" s="127"/>
      <c r="ONG54" s="127"/>
      <c r="ONH54" s="127"/>
      <c r="ONI54" s="127"/>
      <c r="ONJ54" s="127"/>
      <c r="ONK54" s="127"/>
      <c r="ONL54" s="127"/>
      <c r="ONM54" s="127"/>
      <c r="ONN54" s="127"/>
      <c r="ONO54" s="127"/>
      <c r="ONP54" s="127"/>
      <c r="ONQ54" s="127"/>
      <c r="ONR54" s="127"/>
      <c r="ONS54" s="127"/>
      <c r="ONT54" s="127"/>
      <c r="ONU54" s="127"/>
      <c r="ONV54" s="127"/>
      <c r="ONW54" s="127"/>
      <c r="ONX54" s="127"/>
      <c r="ONY54" s="127"/>
      <c r="ONZ54" s="127"/>
      <c r="OOA54" s="127"/>
      <c r="OOB54" s="127"/>
      <c r="OOC54" s="127"/>
      <c r="OOD54" s="127"/>
      <c r="OOE54" s="127"/>
      <c r="OOF54" s="127"/>
      <c r="OOG54" s="127"/>
      <c r="OOH54" s="127"/>
      <c r="OOI54" s="127"/>
      <c r="OOJ54" s="127"/>
      <c r="OOK54" s="127"/>
      <c r="OOL54" s="127"/>
      <c r="OOM54" s="127"/>
      <c r="OON54" s="127"/>
      <c r="OOO54" s="127"/>
      <c r="OOP54" s="127"/>
      <c r="OOQ54" s="127"/>
      <c r="OOR54" s="127"/>
      <c r="OOS54" s="127"/>
      <c r="OOT54" s="127"/>
      <c r="OOU54" s="127"/>
      <c r="OOV54" s="127"/>
      <c r="OOW54" s="127"/>
      <c r="OOX54" s="127"/>
      <c r="OOY54" s="127"/>
      <c r="OOZ54" s="127"/>
      <c r="OPA54" s="127"/>
      <c r="OPB54" s="127"/>
      <c r="OPC54" s="127"/>
      <c r="OPD54" s="127"/>
      <c r="OPE54" s="127"/>
      <c r="OPF54" s="127"/>
      <c r="OPG54" s="127"/>
      <c r="OPH54" s="127"/>
      <c r="OPI54" s="127"/>
      <c r="OPJ54" s="127"/>
      <c r="OPK54" s="127"/>
      <c r="OPL54" s="127"/>
      <c r="OPM54" s="127"/>
      <c r="OPN54" s="127"/>
      <c r="OPO54" s="127"/>
      <c r="OPP54" s="127"/>
      <c r="OPQ54" s="127"/>
      <c r="OPR54" s="127"/>
      <c r="OPS54" s="127"/>
      <c r="OPT54" s="127"/>
      <c r="OPU54" s="127"/>
      <c r="OPV54" s="127"/>
      <c r="OPW54" s="127"/>
      <c r="OPX54" s="127"/>
      <c r="OPY54" s="127"/>
      <c r="OPZ54" s="127"/>
      <c r="OQA54" s="127"/>
      <c r="OQB54" s="127"/>
      <c r="OQC54" s="127"/>
      <c r="OQD54" s="127"/>
      <c r="OQE54" s="127"/>
      <c r="OQF54" s="127"/>
      <c r="OQG54" s="127"/>
      <c r="OQH54" s="127"/>
      <c r="OQI54" s="127"/>
      <c r="OQJ54" s="127"/>
      <c r="OQK54" s="127"/>
      <c r="OQL54" s="127"/>
      <c r="OQM54" s="127"/>
      <c r="OQN54" s="127"/>
      <c r="OQO54" s="127"/>
      <c r="OQP54" s="127"/>
      <c r="OQQ54" s="127"/>
      <c r="OQR54" s="127"/>
      <c r="OQS54" s="127"/>
      <c r="OQT54" s="127"/>
      <c r="OQU54" s="127"/>
      <c r="OQV54" s="127"/>
      <c r="OQW54" s="127"/>
      <c r="OQX54" s="127"/>
      <c r="OQY54" s="127"/>
      <c r="OQZ54" s="127"/>
      <c r="ORA54" s="127"/>
      <c r="ORB54" s="127"/>
      <c r="ORC54" s="127"/>
      <c r="ORD54" s="127"/>
      <c r="ORE54" s="127"/>
      <c r="ORF54" s="127"/>
      <c r="ORG54" s="127"/>
      <c r="ORH54" s="127"/>
      <c r="ORI54" s="127"/>
      <c r="ORJ54" s="127"/>
      <c r="ORK54" s="127"/>
      <c r="ORL54" s="127"/>
      <c r="ORM54" s="127"/>
      <c r="ORN54" s="127"/>
      <c r="ORO54" s="127"/>
      <c r="ORP54" s="127"/>
      <c r="ORQ54" s="127"/>
      <c r="ORR54" s="127"/>
      <c r="ORS54" s="127"/>
      <c r="ORT54" s="127"/>
      <c r="ORU54" s="127"/>
      <c r="ORV54" s="127"/>
      <c r="ORW54" s="127"/>
      <c r="ORX54" s="127"/>
      <c r="ORY54" s="127"/>
      <c r="ORZ54" s="127"/>
      <c r="OSA54" s="127"/>
      <c r="OSB54" s="127"/>
      <c r="OSC54" s="127"/>
      <c r="OSD54" s="127"/>
      <c r="OSE54" s="127"/>
      <c r="OSF54" s="127"/>
      <c r="OSG54" s="127"/>
      <c r="OSH54" s="127"/>
      <c r="OSI54" s="127"/>
      <c r="OSJ54" s="127"/>
      <c r="OSK54" s="127"/>
      <c r="OSL54" s="127"/>
      <c r="OSM54" s="127"/>
      <c r="OSN54" s="127"/>
      <c r="OSO54" s="127"/>
      <c r="OSP54" s="127"/>
      <c r="OSQ54" s="127"/>
      <c r="OSR54" s="127"/>
      <c r="OSS54" s="127"/>
      <c r="OST54" s="127"/>
      <c r="OSU54" s="127"/>
      <c r="OSV54" s="127"/>
      <c r="OSW54" s="127"/>
      <c r="OSX54" s="127"/>
      <c r="OSY54" s="127"/>
      <c r="OSZ54" s="127"/>
      <c r="OTA54" s="127"/>
      <c r="OTB54" s="127"/>
      <c r="OTC54" s="127"/>
      <c r="OTD54" s="127"/>
      <c r="OTE54" s="127"/>
      <c r="OTF54" s="127"/>
      <c r="OTG54" s="127"/>
      <c r="OTH54" s="127"/>
      <c r="OTI54" s="127"/>
      <c r="OTJ54" s="127"/>
      <c r="OTK54" s="127"/>
      <c r="OTL54" s="127"/>
      <c r="OTM54" s="127"/>
      <c r="OTN54" s="127"/>
      <c r="OTO54" s="127"/>
      <c r="OTP54" s="127"/>
      <c r="OTQ54" s="127"/>
      <c r="OTR54" s="127"/>
      <c r="OTS54" s="127"/>
      <c r="OTT54" s="127"/>
      <c r="OTU54" s="127"/>
      <c r="OTV54" s="127"/>
      <c r="OTW54" s="127"/>
      <c r="OTX54" s="127"/>
      <c r="OTY54" s="127"/>
      <c r="OTZ54" s="127"/>
      <c r="OUA54" s="127"/>
      <c r="OUB54" s="127"/>
      <c r="OUC54" s="127"/>
      <c r="OUD54" s="127"/>
      <c r="OUE54" s="127"/>
      <c r="OUF54" s="127"/>
      <c r="OUG54" s="127"/>
      <c r="OUH54" s="127"/>
      <c r="OUI54" s="127"/>
      <c r="OUJ54" s="127"/>
      <c r="OUK54" s="127"/>
      <c r="OUL54" s="127"/>
      <c r="OUM54" s="127"/>
      <c r="OUN54" s="127"/>
      <c r="OUO54" s="127"/>
      <c r="OUP54" s="127"/>
      <c r="OUQ54" s="127"/>
      <c r="OUR54" s="127"/>
      <c r="OUS54" s="127"/>
      <c r="OUT54" s="127"/>
      <c r="OUU54" s="127"/>
      <c r="OUV54" s="127"/>
      <c r="OUW54" s="127"/>
      <c r="OUX54" s="127"/>
      <c r="OUY54" s="127"/>
      <c r="OUZ54" s="127"/>
      <c r="OVA54" s="127"/>
      <c r="OVB54" s="127"/>
      <c r="OVC54" s="127"/>
      <c r="OVD54" s="127"/>
      <c r="OVE54" s="127"/>
      <c r="OVF54" s="127"/>
      <c r="OVG54" s="127"/>
      <c r="OVH54" s="127"/>
      <c r="OVI54" s="127"/>
      <c r="OVJ54" s="127"/>
      <c r="OVK54" s="127"/>
      <c r="OVL54" s="127"/>
      <c r="OVM54" s="127"/>
      <c r="OVN54" s="127"/>
      <c r="OVO54" s="127"/>
      <c r="OVP54" s="127"/>
      <c r="OVQ54" s="127"/>
      <c r="OVR54" s="127"/>
      <c r="OVS54" s="127"/>
      <c r="OVT54" s="127"/>
      <c r="OVU54" s="127"/>
      <c r="OVV54" s="127"/>
      <c r="OVW54" s="127"/>
      <c r="OVX54" s="127"/>
      <c r="OVY54" s="127"/>
      <c r="OVZ54" s="127"/>
      <c r="OWA54" s="127"/>
      <c r="OWB54" s="127"/>
      <c r="OWC54" s="127"/>
      <c r="OWD54" s="127"/>
      <c r="OWE54" s="127"/>
      <c r="OWF54" s="127"/>
      <c r="OWG54" s="127"/>
      <c r="OWH54" s="127"/>
      <c r="OWI54" s="127"/>
      <c r="OWJ54" s="127"/>
      <c r="OWK54" s="127"/>
      <c r="OWL54" s="127"/>
      <c r="OWM54" s="127"/>
      <c r="OWN54" s="127"/>
      <c r="OWO54" s="127"/>
      <c r="OWP54" s="127"/>
      <c r="OWQ54" s="127"/>
      <c r="OWR54" s="127"/>
      <c r="OWS54" s="127"/>
      <c r="OWT54" s="127"/>
      <c r="OWU54" s="127"/>
      <c r="OWV54" s="127"/>
      <c r="OWW54" s="127"/>
      <c r="OWX54" s="127"/>
      <c r="OWY54" s="127"/>
      <c r="OWZ54" s="127"/>
      <c r="OXA54" s="127"/>
      <c r="OXB54" s="127"/>
      <c r="OXC54" s="127"/>
      <c r="OXD54" s="127"/>
      <c r="OXE54" s="127"/>
      <c r="OXF54" s="127"/>
      <c r="OXG54" s="127"/>
      <c r="OXH54" s="127"/>
      <c r="OXI54" s="127"/>
      <c r="OXJ54" s="127"/>
      <c r="OXK54" s="127"/>
      <c r="OXL54" s="127"/>
      <c r="OXM54" s="127"/>
      <c r="OXN54" s="127"/>
      <c r="OXO54" s="127"/>
      <c r="OXP54" s="127"/>
      <c r="OXQ54" s="127"/>
      <c r="OXR54" s="127"/>
      <c r="OXS54" s="127"/>
      <c r="OXT54" s="127"/>
      <c r="OXU54" s="127"/>
      <c r="OXV54" s="127"/>
      <c r="OXW54" s="127"/>
      <c r="OXX54" s="127"/>
      <c r="OXY54" s="127"/>
      <c r="OXZ54" s="127"/>
      <c r="OYA54" s="127"/>
      <c r="OYB54" s="127"/>
      <c r="OYC54" s="127"/>
      <c r="OYD54" s="127"/>
      <c r="OYE54" s="127"/>
      <c r="OYF54" s="127"/>
      <c r="OYG54" s="127"/>
      <c r="OYH54" s="127"/>
      <c r="OYI54" s="127"/>
      <c r="OYJ54" s="127"/>
      <c r="OYK54" s="127"/>
      <c r="OYL54" s="127"/>
      <c r="OYM54" s="127"/>
      <c r="OYN54" s="127"/>
      <c r="OYO54" s="127"/>
      <c r="OYP54" s="127"/>
      <c r="OYQ54" s="127"/>
      <c r="OYR54" s="127"/>
      <c r="OYS54" s="127"/>
      <c r="OYT54" s="127"/>
      <c r="OYU54" s="127"/>
      <c r="OYV54" s="127"/>
      <c r="OYW54" s="127"/>
      <c r="OYX54" s="127"/>
      <c r="OYY54" s="127"/>
      <c r="OYZ54" s="127"/>
      <c r="OZA54" s="127"/>
      <c r="OZB54" s="127"/>
      <c r="OZC54" s="127"/>
      <c r="OZD54" s="127"/>
      <c r="OZE54" s="127"/>
      <c r="OZF54" s="127"/>
      <c r="OZG54" s="127"/>
      <c r="OZH54" s="127"/>
      <c r="OZI54" s="127"/>
      <c r="OZJ54" s="127"/>
      <c r="OZK54" s="127"/>
      <c r="OZL54" s="127"/>
      <c r="OZM54" s="127"/>
      <c r="OZN54" s="127"/>
      <c r="OZO54" s="127"/>
      <c r="OZP54" s="127"/>
      <c r="OZQ54" s="127"/>
      <c r="OZR54" s="127"/>
      <c r="OZS54" s="127"/>
      <c r="OZT54" s="127"/>
      <c r="OZU54" s="127"/>
      <c r="OZV54" s="127"/>
      <c r="OZW54" s="127"/>
      <c r="OZX54" s="127"/>
      <c r="OZY54" s="127"/>
      <c r="OZZ54" s="127"/>
      <c r="PAA54" s="127"/>
      <c r="PAB54" s="127"/>
      <c r="PAC54" s="127"/>
      <c r="PAD54" s="127"/>
      <c r="PAE54" s="127"/>
      <c r="PAF54" s="127"/>
      <c r="PAG54" s="127"/>
      <c r="PAH54" s="127"/>
      <c r="PAI54" s="127"/>
      <c r="PAJ54" s="127"/>
      <c r="PAK54" s="127"/>
      <c r="PAL54" s="127"/>
      <c r="PAM54" s="127"/>
      <c r="PAN54" s="127"/>
      <c r="PAO54" s="127"/>
      <c r="PAP54" s="127"/>
      <c r="PAQ54" s="127"/>
      <c r="PAR54" s="127"/>
      <c r="PAS54" s="127"/>
      <c r="PAT54" s="127"/>
      <c r="PAU54" s="127"/>
      <c r="PAV54" s="127"/>
      <c r="PAW54" s="127"/>
      <c r="PAX54" s="127"/>
      <c r="PAY54" s="127"/>
      <c r="PAZ54" s="127"/>
      <c r="PBA54" s="127"/>
      <c r="PBB54" s="127"/>
      <c r="PBC54" s="127"/>
      <c r="PBD54" s="127"/>
      <c r="PBE54" s="127"/>
      <c r="PBF54" s="127"/>
      <c r="PBG54" s="127"/>
      <c r="PBH54" s="127"/>
      <c r="PBI54" s="127"/>
      <c r="PBJ54" s="127"/>
      <c r="PBK54" s="127"/>
      <c r="PBL54" s="127"/>
      <c r="PBM54" s="127"/>
      <c r="PBN54" s="127"/>
      <c r="PBO54" s="127"/>
      <c r="PBP54" s="127"/>
      <c r="PBQ54" s="127"/>
      <c r="PBR54" s="127"/>
      <c r="PBS54" s="127"/>
      <c r="PBT54" s="127"/>
      <c r="PBU54" s="127"/>
      <c r="PBV54" s="127"/>
      <c r="PBW54" s="127"/>
      <c r="PBX54" s="127"/>
      <c r="PBY54" s="127"/>
      <c r="PBZ54" s="127"/>
      <c r="PCA54" s="127"/>
      <c r="PCB54" s="127"/>
      <c r="PCC54" s="127"/>
      <c r="PCD54" s="127"/>
      <c r="PCE54" s="127"/>
      <c r="PCF54" s="127"/>
      <c r="PCG54" s="127"/>
      <c r="PCH54" s="127"/>
      <c r="PCI54" s="127"/>
      <c r="PCJ54" s="127"/>
      <c r="PCK54" s="127"/>
      <c r="PCL54" s="127"/>
      <c r="PCM54" s="127"/>
      <c r="PCN54" s="127"/>
      <c r="PCO54" s="127"/>
      <c r="PCP54" s="127"/>
      <c r="PCQ54" s="127"/>
      <c r="PCR54" s="127"/>
      <c r="PCS54" s="127"/>
      <c r="PCT54" s="127"/>
      <c r="PCU54" s="127"/>
      <c r="PCV54" s="127"/>
      <c r="PCW54" s="127"/>
      <c r="PCX54" s="127"/>
      <c r="PCY54" s="127"/>
      <c r="PCZ54" s="127"/>
      <c r="PDA54" s="127"/>
      <c r="PDB54" s="127"/>
      <c r="PDC54" s="127"/>
      <c r="PDD54" s="127"/>
      <c r="PDE54" s="127"/>
      <c r="PDF54" s="127"/>
      <c r="PDG54" s="127"/>
      <c r="PDH54" s="127"/>
      <c r="PDI54" s="127"/>
      <c r="PDJ54" s="127"/>
      <c r="PDK54" s="127"/>
      <c r="PDL54" s="127"/>
      <c r="PDM54" s="127"/>
      <c r="PDN54" s="127"/>
      <c r="PDO54" s="127"/>
      <c r="PDP54" s="127"/>
      <c r="PDQ54" s="127"/>
      <c r="PDR54" s="127"/>
      <c r="PDS54" s="127"/>
      <c r="PDT54" s="127"/>
      <c r="PDU54" s="127"/>
      <c r="PDV54" s="127"/>
      <c r="PDW54" s="127"/>
      <c r="PDX54" s="127"/>
      <c r="PDY54" s="127"/>
      <c r="PDZ54" s="127"/>
      <c r="PEA54" s="127"/>
      <c r="PEB54" s="127"/>
      <c r="PEC54" s="127"/>
      <c r="PED54" s="127"/>
      <c r="PEE54" s="127"/>
      <c r="PEF54" s="127"/>
      <c r="PEG54" s="127"/>
      <c r="PEH54" s="127"/>
      <c r="PEI54" s="127"/>
      <c r="PEJ54" s="127"/>
      <c r="PEK54" s="127"/>
      <c r="PEL54" s="127"/>
      <c r="PEM54" s="127"/>
      <c r="PEN54" s="127"/>
      <c r="PEO54" s="127"/>
      <c r="PEP54" s="127"/>
      <c r="PEQ54" s="127"/>
      <c r="PER54" s="127"/>
      <c r="PES54" s="127"/>
      <c r="PET54" s="127"/>
      <c r="PEU54" s="127"/>
      <c r="PEV54" s="127"/>
      <c r="PEW54" s="127"/>
      <c r="PEX54" s="127"/>
      <c r="PEY54" s="127"/>
      <c r="PEZ54" s="127"/>
      <c r="PFA54" s="127"/>
      <c r="PFB54" s="127"/>
      <c r="PFC54" s="127"/>
      <c r="PFD54" s="127"/>
      <c r="PFE54" s="127"/>
      <c r="PFF54" s="127"/>
      <c r="PFG54" s="127"/>
      <c r="PFH54" s="127"/>
      <c r="PFI54" s="127"/>
      <c r="PFJ54" s="127"/>
      <c r="PFK54" s="127"/>
      <c r="PFL54" s="127"/>
      <c r="PFM54" s="127"/>
      <c r="PFN54" s="127"/>
      <c r="PFO54" s="127"/>
      <c r="PFP54" s="127"/>
      <c r="PFQ54" s="127"/>
      <c r="PFR54" s="127"/>
      <c r="PFS54" s="127"/>
      <c r="PFT54" s="127"/>
      <c r="PFU54" s="127"/>
      <c r="PFV54" s="127"/>
      <c r="PFW54" s="127"/>
      <c r="PFX54" s="127"/>
      <c r="PFY54" s="127"/>
      <c r="PFZ54" s="127"/>
      <c r="PGA54" s="127"/>
      <c r="PGB54" s="127"/>
      <c r="PGC54" s="127"/>
      <c r="PGD54" s="127"/>
      <c r="PGE54" s="127"/>
      <c r="PGF54" s="127"/>
      <c r="PGG54" s="127"/>
      <c r="PGH54" s="127"/>
      <c r="PGI54" s="127"/>
      <c r="PGJ54" s="127"/>
      <c r="PGK54" s="127"/>
      <c r="PGL54" s="127"/>
      <c r="PGM54" s="127"/>
      <c r="PGN54" s="127"/>
      <c r="PGO54" s="127"/>
      <c r="PGP54" s="127"/>
      <c r="PGQ54" s="127"/>
      <c r="PGR54" s="127"/>
      <c r="PGS54" s="127"/>
      <c r="PGT54" s="127"/>
      <c r="PGU54" s="127"/>
      <c r="PGV54" s="127"/>
      <c r="PGW54" s="127"/>
      <c r="PGX54" s="127"/>
      <c r="PGY54" s="127"/>
      <c r="PGZ54" s="127"/>
      <c r="PHA54" s="127"/>
      <c r="PHB54" s="127"/>
      <c r="PHC54" s="127"/>
      <c r="PHD54" s="127"/>
      <c r="PHE54" s="127"/>
      <c r="PHF54" s="127"/>
      <c r="PHG54" s="127"/>
      <c r="PHH54" s="127"/>
      <c r="PHI54" s="127"/>
      <c r="PHJ54" s="127"/>
      <c r="PHK54" s="127"/>
      <c r="PHL54" s="127"/>
      <c r="PHM54" s="127"/>
      <c r="PHN54" s="127"/>
      <c r="PHO54" s="127"/>
      <c r="PHP54" s="127"/>
      <c r="PHQ54" s="127"/>
      <c r="PHR54" s="127"/>
      <c r="PHS54" s="127"/>
      <c r="PHT54" s="127"/>
      <c r="PHU54" s="127"/>
      <c r="PHV54" s="127"/>
      <c r="PHW54" s="127"/>
      <c r="PHX54" s="127"/>
      <c r="PHY54" s="127"/>
      <c r="PHZ54" s="127"/>
      <c r="PIA54" s="127"/>
      <c r="PIB54" s="127"/>
      <c r="PIC54" s="127"/>
      <c r="PID54" s="127"/>
      <c r="PIE54" s="127"/>
      <c r="PIF54" s="127"/>
      <c r="PIG54" s="127"/>
      <c r="PIH54" s="127"/>
      <c r="PII54" s="127"/>
      <c r="PIJ54" s="127"/>
      <c r="PIK54" s="127"/>
      <c r="PIL54" s="127"/>
      <c r="PIM54" s="127"/>
      <c r="PIN54" s="127"/>
      <c r="PIO54" s="127"/>
      <c r="PIP54" s="127"/>
      <c r="PIQ54" s="127"/>
      <c r="PIR54" s="127"/>
      <c r="PIS54" s="127"/>
      <c r="PIT54" s="127"/>
      <c r="PIU54" s="127"/>
      <c r="PIV54" s="127"/>
      <c r="PIW54" s="127"/>
      <c r="PIX54" s="127"/>
      <c r="PIY54" s="127"/>
      <c r="PIZ54" s="127"/>
      <c r="PJA54" s="127"/>
      <c r="PJB54" s="127"/>
      <c r="PJC54" s="127"/>
      <c r="PJD54" s="127"/>
      <c r="PJE54" s="127"/>
      <c r="PJF54" s="127"/>
      <c r="PJG54" s="127"/>
      <c r="PJH54" s="127"/>
      <c r="PJI54" s="127"/>
      <c r="PJJ54" s="127"/>
      <c r="PJK54" s="127"/>
      <c r="PJL54" s="127"/>
      <c r="PJM54" s="127"/>
      <c r="PJN54" s="127"/>
      <c r="PJO54" s="127"/>
      <c r="PJP54" s="127"/>
      <c r="PJQ54" s="127"/>
      <c r="PJR54" s="127"/>
      <c r="PJS54" s="127"/>
      <c r="PJT54" s="127"/>
      <c r="PJU54" s="127"/>
      <c r="PJV54" s="127"/>
      <c r="PJW54" s="127"/>
      <c r="PJX54" s="127"/>
      <c r="PJY54" s="127"/>
      <c r="PJZ54" s="127"/>
      <c r="PKA54" s="127"/>
      <c r="PKB54" s="127"/>
      <c r="PKC54" s="127"/>
      <c r="PKD54" s="127"/>
      <c r="PKE54" s="127"/>
      <c r="PKF54" s="127"/>
      <c r="PKG54" s="127"/>
      <c r="PKH54" s="127"/>
      <c r="PKI54" s="127"/>
      <c r="PKJ54" s="127"/>
      <c r="PKK54" s="127"/>
      <c r="PKL54" s="127"/>
      <c r="PKM54" s="127"/>
      <c r="PKN54" s="127"/>
      <c r="PKO54" s="127"/>
      <c r="PKP54" s="127"/>
      <c r="PKQ54" s="127"/>
      <c r="PKR54" s="127"/>
      <c r="PKS54" s="127"/>
      <c r="PKT54" s="127"/>
      <c r="PKU54" s="127"/>
      <c r="PKV54" s="127"/>
      <c r="PKW54" s="127"/>
      <c r="PKX54" s="127"/>
      <c r="PKY54" s="127"/>
      <c r="PKZ54" s="127"/>
      <c r="PLA54" s="127"/>
      <c r="PLB54" s="127"/>
      <c r="PLC54" s="127"/>
      <c r="PLD54" s="127"/>
      <c r="PLE54" s="127"/>
      <c r="PLF54" s="127"/>
      <c r="PLG54" s="127"/>
      <c r="PLH54" s="127"/>
      <c r="PLI54" s="127"/>
      <c r="PLJ54" s="127"/>
      <c r="PLK54" s="127"/>
      <c r="PLL54" s="127"/>
      <c r="PLM54" s="127"/>
      <c r="PLN54" s="127"/>
      <c r="PLO54" s="127"/>
      <c r="PLP54" s="127"/>
      <c r="PLQ54" s="127"/>
      <c r="PLR54" s="127"/>
      <c r="PLS54" s="127"/>
      <c r="PLT54" s="127"/>
      <c r="PLU54" s="127"/>
      <c r="PLV54" s="127"/>
      <c r="PLW54" s="127"/>
      <c r="PLX54" s="127"/>
      <c r="PLY54" s="127"/>
      <c r="PLZ54" s="127"/>
      <c r="PMA54" s="127"/>
      <c r="PMB54" s="127"/>
      <c r="PMC54" s="127"/>
      <c r="PMD54" s="127"/>
      <c r="PME54" s="127"/>
      <c r="PMF54" s="127"/>
      <c r="PMG54" s="127"/>
      <c r="PMH54" s="127"/>
      <c r="PMI54" s="127"/>
      <c r="PMJ54" s="127"/>
      <c r="PMK54" s="127"/>
      <c r="PML54" s="127"/>
      <c r="PMM54" s="127"/>
      <c r="PMN54" s="127"/>
      <c r="PMO54" s="127"/>
      <c r="PMP54" s="127"/>
      <c r="PMQ54" s="127"/>
      <c r="PMR54" s="127"/>
      <c r="PMS54" s="127"/>
      <c r="PMT54" s="127"/>
      <c r="PMU54" s="127"/>
      <c r="PMV54" s="127"/>
      <c r="PMW54" s="127"/>
      <c r="PMX54" s="127"/>
      <c r="PMY54" s="127"/>
      <c r="PMZ54" s="127"/>
      <c r="PNA54" s="127"/>
      <c r="PNB54" s="127"/>
      <c r="PNC54" s="127"/>
      <c r="PND54" s="127"/>
      <c r="PNE54" s="127"/>
      <c r="PNF54" s="127"/>
      <c r="PNG54" s="127"/>
      <c r="PNH54" s="127"/>
      <c r="PNI54" s="127"/>
      <c r="PNJ54" s="127"/>
      <c r="PNK54" s="127"/>
      <c r="PNL54" s="127"/>
      <c r="PNM54" s="127"/>
      <c r="PNN54" s="127"/>
      <c r="PNO54" s="127"/>
      <c r="PNP54" s="127"/>
      <c r="PNQ54" s="127"/>
      <c r="PNR54" s="127"/>
      <c r="PNS54" s="127"/>
      <c r="PNT54" s="127"/>
      <c r="PNU54" s="127"/>
      <c r="PNV54" s="127"/>
      <c r="PNW54" s="127"/>
      <c r="PNX54" s="127"/>
      <c r="PNY54" s="127"/>
      <c r="PNZ54" s="127"/>
      <c r="POA54" s="127"/>
      <c r="POB54" s="127"/>
      <c r="POC54" s="127"/>
      <c r="POD54" s="127"/>
      <c r="POE54" s="127"/>
      <c r="POF54" s="127"/>
      <c r="POG54" s="127"/>
      <c r="POH54" s="127"/>
      <c r="POI54" s="127"/>
      <c r="POJ54" s="127"/>
      <c r="POK54" s="127"/>
      <c r="POL54" s="127"/>
      <c r="POM54" s="127"/>
      <c r="PON54" s="127"/>
      <c r="POO54" s="127"/>
      <c r="POP54" s="127"/>
      <c r="POQ54" s="127"/>
      <c r="POR54" s="127"/>
      <c r="POS54" s="127"/>
      <c r="POT54" s="127"/>
      <c r="POU54" s="127"/>
      <c r="POV54" s="127"/>
      <c r="POW54" s="127"/>
      <c r="POX54" s="127"/>
      <c r="POY54" s="127"/>
      <c r="POZ54" s="127"/>
      <c r="PPA54" s="127"/>
      <c r="PPB54" s="127"/>
      <c r="PPC54" s="127"/>
      <c r="PPD54" s="127"/>
      <c r="PPE54" s="127"/>
      <c r="PPF54" s="127"/>
      <c r="PPG54" s="127"/>
      <c r="PPH54" s="127"/>
      <c r="PPI54" s="127"/>
      <c r="PPJ54" s="127"/>
      <c r="PPK54" s="127"/>
      <c r="PPL54" s="127"/>
      <c r="PPM54" s="127"/>
      <c r="PPN54" s="127"/>
      <c r="PPO54" s="127"/>
      <c r="PPP54" s="127"/>
      <c r="PPQ54" s="127"/>
      <c r="PPR54" s="127"/>
      <c r="PPS54" s="127"/>
      <c r="PPT54" s="127"/>
      <c r="PPU54" s="127"/>
      <c r="PPV54" s="127"/>
      <c r="PPW54" s="127"/>
      <c r="PPX54" s="127"/>
      <c r="PPY54" s="127"/>
      <c r="PPZ54" s="127"/>
      <c r="PQA54" s="127"/>
      <c r="PQB54" s="127"/>
      <c r="PQC54" s="127"/>
      <c r="PQD54" s="127"/>
      <c r="PQE54" s="127"/>
      <c r="PQF54" s="127"/>
      <c r="PQG54" s="127"/>
      <c r="PQH54" s="127"/>
      <c r="PQI54" s="127"/>
      <c r="PQJ54" s="127"/>
      <c r="PQK54" s="127"/>
      <c r="PQL54" s="127"/>
      <c r="PQM54" s="127"/>
      <c r="PQN54" s="127"/>
      <c r="PQO54" s="127"/>
      <c r="PQP54" s="127"/>
      <c r="PQQ54" s="127"/>
      <c r="PQR54" s="127"/>
      <c r="PQS54" s="127"/>
      <c r="PQT54" s="127"/>
      <c r="PQU54" s="127"/>
      <c r="PQV54" s="127"/>
      <c r="PQW54" s="127"/>
      <c r="PQX54" s="127"/>
      <c r="PQY54" s="127"/>
      <c r="PQZ54" s="127"/>
      <c r="PRA54" s="127"/>
      <c r="PRB54" s="127"/>
      <c r="PRC54" s="127"/>
      <c r="PRD54" s="127"/>
      <c r="PRE54" s="127"/>
      <c r="PRF54" s="127"/>
      <c r="PRG54" s="127"/>
      <c r="PRH54" s="127"/>
      <c r="PRI54" s="127"/>
      <c r="PRJ54" s="127"/>
      <c r="PRK54" s="127"/>
      <c r="PRL54" s="127"/>
      <c r="PRM54" s="127"/>
      <c r="PRN54" s="127"/>
      <c r="PRO54" s="127"/>
      <c r="PRP54" s="127"/>
      <c r="PRQ54" s="127"/>
      <c r="PRR54" s="127"/>
      <c r="PRS54" s="127"/>
      <c r="PRT54" s="127"/>
      <c r="PRU54" s="127"/>
      <c r="PRV54" s="127"/>
      <c r="PRW54" s="127"/>
      <c r="PRX54" s="127"/>
      <c r="PRY54" s="127"/>
      <c r="PRZ54" s="127"/>
      <c r="PSA54" s="127"/>
      <c r="PSB54" s="127"/>
      <c r="PSC54" s="127"/>
      <c r="PSD54" s="127"/>
      <c r="PSE54" s="127"/>
      <c r="PSF54" s="127"/>
      <c r="PSG54" s="127"/>
      <c r="PSH54" s="127"/>
      <c r="PSI54" s="127"/>
      <c r="PSJ54" s="127"/>
      <c r="PSK54" s="127"/>
      <c r="PSL54" s="127"/>
      <c r="PSM54" s="127"/>
      <c r="PSN54" s="127"/>
      <c r="PSO54" s="127"/>
      <c r="PSP54" s="127"/>
      <c r="PSQ54" s="127"/>
      <c r="PSR54" s="127"/>
      <c r="PSS54" s="127"/>
      <c r="PST54" s="127"/>
      <c r="PSU54" s="127"/>
      <c r="PSV54" s="127"/>
      <c r="PSW54" s="127"/>
      <c r="PSX54" s="127"/>
      <c r="PSY54" s="127"/>
      <c r="PSZ54" s="127"/>
      <c r="PTA54" s="127"/>
      <c r="PTB54" s="127"/>
      <c r="PTC54" s="127"/>
      <c r="PTD54" s="127"/>
      <c r="PTE54" s="127"/>
      <c r="PTF54" s="127"/>
      <c r="PTG54" s="127"/>
      <c r="PTH54" s="127"/>
      <c r="PTI54" s="127"/>
      <c r="PTJ54" s="127"/>
      <c r="PTK54" s="127"/>
      <c r="PTL54" s="127"/>
      <c r="PTM54" s="127"/>
      <c r="PTN54" s="127"/>
      <c r="PTO54" s="127"/>
      <c r="PTP54" s="127"/>
      <c r="PTQ54" s="127"/>
      <c r="PTR54" s="127"/>
      <c r="PTS54" s="127"/>
      <c r="PTT54" s="127"/>
      <c r="PTU54" s="127"/>
      <c r="PTV54" s="127"/>
      <c r="PTW54" s="127"/>
      <c r="PTX54" s="127"/>
      <c r="PTY54" s="127"/>
      <c r="PTZ54" s="127"/>
      <c r="PUA54" s="127"/>
      <c r="PUB54" s="127"/>
      <c r="PUC54" s="127"/>
      <c r="PUD54" s="127"/>
      <c r="PUE54" s="127"/>
      <c r="PUF54" s="127"/>
      <c r="PUG54" s="127"/>
      <c r="PUH54" s="127"/>
      <c r="PUI54" s="127"/>
      <c r="PUJ54" s="127"/>
      <c r="PUK54" s="127"/>
      <c r="PUL54" s="127"/>
      <c r="PUM54" s="127"/>
      <c r="PUN54" s="127"/>
      <c r="PUO54" s="127"/>
      <c r="PUP54" s="127"/>
      <c r="PUQ54" s="127"/>
      <c r="PUR54" s="127"/>
      <c r="PUS54" s="127"/>
      <c r="PUT54" s="127"/>
      <c r="PUU54" s="127"/>
      <c r="PUV54" s="127"/>
      <c r="PUW54" s="127"/>
      <c r="PUX54" s="127"/>
      <c r="PUY54" s="127"/>
      <c r="PUZ54" s="127"/>
      <c r="PVA54" s="127"/>
      <c r="PVB54" s="127"/>
      <c r="PVC54" s="127"/>
      <c r="PVD54" s="127"/>
      <c r="PVE54" s="127"/>
      <c r="PVF54" s="127"/>
      <c r="PVG54" s="127"/>
      <c r="PVH54" s="127"/>
      <c r="PVI54" s="127"/>
      <c r="PVJ54" s="127"/>
      <c r="PVK54" s="127"/>
      <c r="PVL54" s="127"/>
      <c r="PVM54" s="127"/>
      <c r="PVN54" s="127"/>
      <c r="PVO54" s="127"/>
      <c r="PVP54" s="127"/>
      <c r="PVQ54" s="127"/>
      <c r="PVR54" s="127"/>
      <c r="PVS54" s="127"/>
      <c r="PVT54" s="127"/>
      <c r="PVU54" s="127"/>
      <c r="PVV54" s="127"/>
      <c r="PVW54" s="127"/>
      <c r="PVX54" s="127"/>
      <c r="PVY54" s="127"/>
      <c r="PVZ54" s="127"/>
      <c r="PWA54" s="127"/>
      <c r="PWB54" s="127"/>
      <c r="PWC54" s="127"/>
      <c r="PWD54" s="127"/>
      <c r="PWE54" s="127"/>
      <c r="PWF54" s="127"/>
      <c r="PWG54" s="127"/>
      <c r="PWH54" s="127"/>
      <c r="PWI54" s="127"/>
      <c r="PWJ54" s="127"/>
      <c r="PWK54" s="127"/>
      <c r="PWL54" s="127"/>
      <c r="PWM54" s="127"/>
      <c r="PWN54" s="127"/>
      <c r="PWO54" s="127"/>
      <c r="PWP54" s="127"/>
      <c r="PWQ54" s="127"/>
      <c r="PWR54" s="127"/>
      <c r="PWS54" s="127"/>
      <c r="PWT54" s="127"/>
      <c r="PWU54" s="127"/>
      <c r="PWV54" s="127"/>
      <c r="PWW54" s="127"/>
      <c r="PWX54" s="127"/>
      <c r="PWY54" s="127"/>
      <c r="PWZ54" s="127"/>
      <c r="PXA54" s="127"/>
      <c r="PXB54" s="127"/>
      <c r="PXC54" s="127"/>
      <c r="PXD54" s="127"/>
      <c r="PXE54" s="127"/>
      <c r="PXF54" s="127"/>
      <c r="PXG54" s="127"/>
      <c r="PXH54" s="127"/>
      <c r="PXI54" s="127"/>
      <c r="PXJ54" s="127"/>
      <c r="PXK54" s="127"/>
      <c r="PXL54" s="127"/>
      <c r="PXM54" s="127"/>
      <c r="PXN54" s="127"/>
      <c r="PXO54" s="127"/>
      <c r="PXP54" s="127"/>
      <c r="PXQ54" s="127"/>
      <c r="PXR54" s="127"/>
      <c r="PXS54" s="127"/>
      <c r="PXT54" s="127"/>
      <c r="PXU54" s="127"/>
      <c r="PXV54" s="127"/>
      <c r="PXW54" s="127"/>
      <c r="PXX54" s="127"/>
      <c r="PXY54" s="127"/>
      <c r="PXZ54" s="127"/>
      <c r="PYA54" s="127"/>
      <c r="PYB54" s="127"/>
      <c r="PYC54" s="127"/>
      <c r="PYD54" s="127"/>
      <c r="PYE54" s="127"/>
      <c r="PYF54" s="127"/>
      <c r="PYG54" s="127"/>
      <c r="PYH54" s="127"/>
      <c r="PYI54" s="127"/>
      <c r="PYJ54" s="127"/>
      <c r="PYK54" s="127"/>
      <c r="PYL54" s="127"/>
      <c r="PYM54" s="127"/>
      <c r="PYN54" s="127"/>
      <c r="PYO54" s="127"/>
      <c r="PYP54" s="127"/>
      <c r="PYQ54" s="127"/>
      <c r="PYR54" s="127"/>
      <c r="PYS54" s="127"/>
      <c r="PYT54" s="127"/>
      <c r="PYU54" s="127"/>
      <c r="PYV54" s="127"/>
      <c r="PYW54" s="127"/>
      <c r="PYX54" s="127"/>
      <c r="PYY54" s="127"/>
      <c r="PYZ54" s="127"/>
      <c r="PZA54" s="127"/>
      <c r="PZB54" s="127"/>
      <c r="PZC54" s="127"/>
      <c r="PZD54" s="127"/>
      <c r="PZE54" s="127"/>
      <c r="PZF54" s="127"/>
      <c r="PZG54" s="127"/>
      <c r="PZH54" s="127"/>
      <c r="PZI54" s="127"/>
      <c r="PZJ54" s="127"/>
      <c r="PZK54" s="127"/>
      <c r="PZL54" s="127"/>
      <c r="PZM54" s="127"/>
      <c r="PZN54" s="127"/>
      <c r="PZO54" s="127"/>
      <c r="PZP54" s="127"/>
      <c r="PZQ54" s="127"/>
      <c r="PZR54" s="127"/>
      <c r="PZS54" s="127"/>
      <c r="PZT54" s="127"/>
      <c r="PZU54" s="127"/>
      <c r="PZV54" s="127"/>
      <c r="PZW54" s="127"/>
      <c r="PZX54" s="127"/>
      <c r="PZY54" s="127"/>
      <c r="PZZ54" s="127"/>
      <c r="QAA54" s="127"/>
      <c r="QAB54" s="127"/>
      <c r="QAC54" s="127"/>
      <c r="QAD54" s="127"/>
      <c r="QAE54" s="127"/>
      <c r="QAF54" s="127"/>
      <c r="QAG54" s="127"/>
      <c r="QAH54" s="127"/>
      <c r="QAI54" s="127"/>
      <c r="QAJ54" s="127"/>
      <c r="QAK54" s="127"/>
      <c r="QAL54" s="127"/>
      <c r="QAM54" s="127"/>
      <c r="QAN54" s="127"/>
      <c r="QAO54" s="127"/>
      <c r="QAP54" s="127"/>
      <c r="QAQ54" s="127"/>
      <c r="QAR54" s="127"/>
      <c r="QAS54" s="127"/>
      <c r="QAT54" s="127"/>
      <c r="QAU54" s="127"/>
      <c r="QAV54" s="127"/>
      <c r="QAW54" s="127"/>
      <c r="QAX54" s="127"/>
      <c r="QAY54" s="127"/>
      <c r="QAZ54" s="127"/>
      <c r="QBA54" s="127"/>
      <c r="QBB54" s="127"/>
      <c r="QBC54" s="127"/>
      <c r="QBD54" s="127"/>
      <c r="QBE54" s="127"/>
      <c r="QBF54" s="127"/>
      <c r="QBG54" s="127"/>
      <c r="QBH54" s="127"/>
      <c r="QBI54" s="127"/>
      <c r="QBJ54" s="127"/>
      <c r="QBK54" s="127"/>
      <c r="QBL54" s="127"/>
      <c r="QBM54" s="127"/>
      <c r="QBN54" s="127"/>
      <c r="QBO54" s="127"/>
      <c r="QBP54" s="127"/>
      <c r="QBQ54" s="127"/>
      <c r="QBR54" s="127"/>
      <c r="QBS54" s="127"/>
      <c r="QBT54" s="127"/>
      <c r="QBU54" s="127"/>
      <c r="QBV54" s="127"/>
      <c r="QBW54" s="127"/>
      <c r="QBX54" s="127"/>
      <c r="QBY54" s="127"/>
      <c r="QBZ54" s="127"/>
      <c r="QCA54" s="127"/>
      <c r="QCB54" s="127"/>
      <c r="QCC54" s="127"/>
      <c r="QCD54" s="127"/>
      <c r="QCE54" s="127"/>
      <c r="QCF54" s="127"/>
      <c r="QCG54" s="127"/>
      <c r="QCH54" s="127"/>
      <c r="QCI54" s="127"/>
      <c r="QCJ54" s="127"/>
      <c r="QCK54" s="127"/>
      <c r="QCL54" s="127"/>
      <c r="QCM54" s="127"/>
      <c r="QCN54" s="127"/>
      <c r="QCO54" s="127"/>
      <c r="QCP54" s="127"/>
      <c r="QCQ54" s="127"/>
      <c r="QCR54" s="127"/>
      <c r="QCS54" s="127"/>
      <c r="QCT54" s="127"/>
      <c r="QCU54" s="127"/>
      <c r="QCV54" s="127"/>
      <c r="QCW54" s="127"/>
      <c r="QCX54" s="127"/>
      <c r="QCY54" s="127"/>
      <c r="QCZ54" s="127"/>
      <c r="QDA54" s="127"/>
      <c r="QDB54" s="127"/>
      <c r="QDC54" s="127"/>
      <c r="QDD54" s="127"/>
      <c r="QDE54" s="127"/>
      <c r="QDF54" s="127"/>
      <c r="QDG54" s="127"/>
      <c r="QDH54" s="127"/>
      <c r="QDI54" s="127"/>
      <c r="QDJ54" s="127"/>
      <c r="QDK54" s="127"/>
      <c r="QDL54" s="127"/>
      <c r="QDM54" s="127"/>
      <c r="QDN54" s="127"/>
      <c r="QDO54" s="127"/>
      <c r="QDP54" s="127"/>
      <c r="QDQ54" s="127"/>
      <c r="QDR54" s="127"/>
      <c r="QDS54" s="127"/>
      <c r="QDT54" s="127"/>
      <c r="QDU54" s="127"/>
      <c r="QDV54" s="127"/>
      <c r="QDW54" s="127"/>
      <c r="QDX54" s="127"/>
      <c r="QDY54" s="127"/>
      <c r="QDZ54" s="127"/>
      <c r="QEA54" s="127"/>
      <c r="QEB54" s="127"/>
      <c r="QEC54" s="127"/>
      <c r="QED54" s="127"/>
      <c r="QEE54" s="127"/>
      <c r="QEF54" s="127"/>
      <c r="QEG54" s="127"/>
      <c r="QEH54" s="127"/>
      <c r="QEI54" s="127"/>
      <c r="QEJ54" s="127"/>
      <c r="QEK54" s="127"/>
      <c r="QEL54" s="127"/>
      <c r="QEM54" s="127"/>
      <c r="QEN54" s="127"/>
      <c r="QEO54" s="127"/>
      <c r="QEP54" s="127"/>
      <c r="QEQ54" s="127"/>
      <c r="QER54" s="127"/>
      <c r="QES54" s="127"/>
      <c r="QET54" s="127"/>
      <c r="QEU54" s="127"/>
      <c r="QEV54" s="127"/>
      <c r="QEW54" s="127"/>
      <c r="QEX54" s="127"/>
      <c r="QEY54" s="127"/>
      <c r="QEZ54" s="127"/>
      <c r="QFA54" s="127"/>
      <c r="QFB54" s="127"/>
      <c r="QFC54" s="127"/>
      <c r="QFD54" s="127"/>
      <c r="QFE54" s="127"/>
      <c r="QFF54" s="127"/>
      <c r="QFG54" s="127"/>
      <c r="QFH54" s="127"/>
      <c r="QFI54" s="127"/>
      <c r="QFJ54" s="127"/>
      <c r="QFK54" s="127"/>
      <c r="QFL54" s="127"/>
      <c r="QFM54" s="127"/>
      <c r="QFN54" s="127"/>
      <c r="QFO54" s="127"/>
      <c r="QFP54" s="127"/>
      <c r="QFQ54" s="127"/>
      <c r="QFR54" s="127"/>
      <c r="QFS54" s="127"/>
      <c r="QFT54" s="127"/>
      <c r="QFU54" s="127"/>
      <c r="QFV54" s="127"/>
      <c r="QFW54" s="127"/>
      <c r="QFX54" s="127"/>
      <c r="QFY54" s="127"/>
      <c r="QFZ54" s="127"/>
      <c r="QGA54" s="127"/>
      <c r="QGB54" s="127"/>
      <c r="QGC54" s="127"/>
      <c r="QGD54" s="127"/>
      <c r="QGE54" s="127"/>
      <c r="QGF54" s="127"/>
      <c r="QGG54" s="127"/>
      <c r="QGH54" s="127"/>
      <c r="QGI54" s="127"/>
      <c r="QGJ54" s="127"/>
      <c r="QGK54" s="127"/>
      <c r="QGL54" s="127"/>
      <c r="QGM54" s="127"/>
      <c r="QGN54" s="127"/>
      <c r="QGO54" s="127"/>
      <c r="QGP54" s="127"/>
      <c r="QGQ54" s="127"/>
      <c r="QGR54" s="127"/>
      <c r="QGS54" s="127"/>
      <c r="QGT54" s="127"/>
      <c r="QGU54" s="127"/>
      <c r="QGV54" s="127"/>
      <c r="QGW54" s="127"/>
      <c r="QGX54" s="127"/>
      <c r="QGY54" s="127"/>
      <c r="QGZ54" s="127"/>
      <c r="QHA54" s="127"/>
      <c r="QHB54" s="127"/>
      <c r="QHC54" s="127"/>
      <c r="QHD54" s="127"/>
      <c r="QHE54" s="127"/>
      <c r="QHF54" s="127"/>
      <c r="QHG54" s="127"/>
      <c r="QHH54" s="127"/>
      <c r="QHI54" s="127"/>
      <c r="QHJ54" s="127"/>
      <c r="QHK54" s="127"/>
      <c r="QHL54" s="127"/>
      <c r="QHM54" s="127"/>
      <c r="QHN54" s="127"/>
      <c r="QHO54" s="127"/>
      <c r="QHP54" s="127"/>
      <c r="QHQ54" s="127"/>
      <c r="QHR54" s="127"/>
      <c r="QHS54" s="127"/>
      <c r="QHT54" s="127"/>
      <c r="QHU54" s="127"/>
      <c r="QHV54" s="127"/>
      <c r="QHW54" s="127"/>
      <c r="QHX54" s="127"/>
      <c r="QHY54" s="127"/>
      <c r="QHZ54" s="127"/>
      <c r="QIA54" s="127"/>
      <c r="QIB54" s="127"/>
      <c r="QIC54" s="127"/>
      <c r="QID54" s="127"/>
      <c r="QIE54" s="127"/>
      <c r="QIF54" s="127"/>
      <c r="QIG54" s="127"/>
      <c r="QIH54" s="127"/>
      <c r="QII54" s="127"/>
      <c r="QIJ54" s="127"/>
      <c r="QIK54" s="127"/>
      <c r="QIL54" s="127"/>
      <c r="QIM54" s="127"/>
      <c r="QIN54" s="127"/>
      <c r="QIO54" s="127"/>
      <c r="QIP54" s="127"/>
      <c r="QIQ54" s="127"/>
      <c r="QIR54" s="127"/>
      <c r="QIS54" s="127"/>
      <c r="QIT54" s="127"/>
      <c r="QIU54" s="127"/>
      <c r="QIV54" s="127"/>
      <c r="QIW54" s="127"/>
      <c r="QIX54" s="127"/>
      <c r="QIY54" s="127"/>
      <c r="QIZ54" s="127"/>
      <c r="QJA54" s="127"/>
      <c r="QJB54" s="127"/>
      <c r="QJC54" s="127"/>
      <c r="QJD54" s="127"/>
      <c r="QJE54" s="127"/>
      <c r="QJF54" s="127"/>
      <c r="QJG54" s="127"/>
      <c r="QJH54" s="127"/>
      <c r="QJI54" s="127"/>
      <c r="QJJ54" s="127"/>
      <c r="QJK54" s="127"/>
      <c r="QJL54" s="127"/>
      <c r="QJM54" s="127"/>
      <c r="QJN54" s="127"/>
      <c r="QJO54" s="127"/>
      <c r="QJP54" s="127"/>
      <c r="QJQ54" s="127"/>
      <c r="QJR54" s="127"/>
      <c r="QJS54" s="127"/>
      <c r="QJT54" s="127"/>
      <c r="QJU54" s="127"/>
      <c r="QJV54" s="127"/>
      <c r="QJW54" s="127"/>
      <c r="QJX54" s="127"/>
      <c r="QJY54" s="127"/>
      <c r="QJZ54" s="127"/>
      <c r="QKA54" s="127"/>
      <c r="QKB54" s="127"/>
      <c r="QKC54" s="127"/>
      <c r="QKD54" s="127"/>
      <c r="QKE54" s="127"/>
      <c r="QKF54" s="127"/>
      <c r="QKG54" s="127"/>
      <c r="QKH54" s="127"/>
      <c r="QKI54" s="127"/>
      <c r="QKJ54" s="127"/>
      <c r="QKK54" s="127"/>
      <c r="QKL54" s="127"/>
      <c r="QKM54" s="127"/>
      <c r="QKN54" s="127"/>
      <c r="QKO54" s="127"/>
      <c r="QKP54" s="127"/>
      <c r="QKQ54" s="127"/>
      <c r="QKR54" s="127"/>
      <c r="QKS54" s="127"/>
      <c r="QKT54" s="127"/>
      <c r="QKU54" s="127"/>
      <c r="QKV54" s="127"/>
      <c r="QKW54" s="127"/>
      <c r="QKX54" s="127"/>
      <c r="QKY54" s="127"/>
      <c r="QKZ54" s="127"/>
      <c r="QLA54" s="127"/>
      <c r="QLB54" s="127"/>
      <c r="QLC54" s="127"/>
      <c r="QLD54" s="127"/>
      <c r="QLE54" s="127"/>
      <c r="QLF54" s="127"/>
      <c r="QLG54" s="127"/>
      <c r="QLH54" s="127"/>
      <c r="QLI54" s="127"/>
      <c r="QLJ54" s="127"/>
      <c r="QLK54" s="127"/>
      <c r="QLL54" s="127"/>
      <c r="QLM54" s="127"/>
      <c r="QLN54" s="127"/>
      <c r="QLO54" s="127"/>
      <c r="QLP54" s="127"/>
      <c r="QLQ54" s="127"/>
      <c r="QLR54" s="127"/>
      <c r="QLS54" s="127"/>
      <c r="QLT54" s="127"/>
      <c r="QLU54" s="127"/>
      <c r="QLV54" s="127"/>
      <c r="QLW54" s="127"/>
      <c r="QLX54" s="127"/>
      <c r="QLY54" s="127"/>
      <c r="QLZ54" s="127"/>
      <c r="QMA54" s="127"/>
      <c r="QMB54" s="127"/>
      <c r="QMC54" s="127"/>
      <c r="QMD54" s="127"/>
      <c r="QME54" s="127"/>
      <c r="QMF54" s="127"/>
      <c r="QMG54" s="127"/>
      <c r="QMH54" s="127"/>
      <c r="QMI54" s="127"/>
      <c r="QMJ54" s="127"/>
      <c r="QMK54" s="127"/>
      <c r="QML54" s="127"/>
      <c r="QMM54" s="127"/>
      <c r="QMN54" s="127"/>
      <c r="QMO54" s="127"/>
      <c r="QMP54" s="127"/>
      <c r="QMQ54" s="127"/>
      <c r="QMR54" s="127"/>
      <c r="QMS54" s="127"/>
      <c r="QMT54" s="127"/>
      <c r="QMU54" s="127"/>
      <c r="QMV54" s="127"/>
      <c r="QMW54" s="127"/>
      <c r="QMX54" s="127"/>
      <c r="QMY54" s="127"/>
      <c r="QMZ54" s="127"/>
      <c r="QNA54" s="127"/>
      <c r="QNB54" s="127"/>
      <c r="QNC54" s="127"/>
      <c r="QND54" s="127"/>
      <c r="QNE54" s="127"/>
      <c r="QNF54" s="127"/>
      <c r="QNG54" s="127"/>
      <c r="QNH54" s="127"/>
      <c r="QNI54" s="127"/>
      <c r="QNJ54" s="127"/>
      <c r="QNK54" s="127"/>
      <c r="QNL54" s="127"/>
      <c r="QNM54" s="127"/>
      <c r="QNN54" s="127"/>
      <c r="QNO54" s="127"/>
      <c r="QNP54" s="127"/>
      <c r="QNQ54" s="127"/>
      <c r="QNR54" s="127"/>
      <c r="QNS54" s="127"/>
      <c r="QNT54" s="127"/>
      <c r="QNU54" s="127"/>
      <c r="QNV54" s="127"/>
      <c r="QNW54" s="127"/>
      <c r="QNX54" s="127"/>
      <c r="QNY54" s="127"/>
      <c r="QNZ54" s="127"/>
      <c r="QOA54" s="127"/>
      <c r="QOB54" s="127"/>
      <c r="QOC54" s="127"/>
      <c r="QOD54" s="127"/>
      <c r="QOE54" s="127"/>
      <c r="QOF54" s="127"/>
      <c r="QOG54" s="127"/>
      <c r="QOH54" s="127"/>
      <c r="QOI54" s="127"/>
      <c r="QOJ54" s="127"/>
      <c r="QOK54" s="127"/>
      <c r="QOL54" s="127"/>
      <c r="QOM54" s="127"/>
      <c r="QON54" s="127"/>
      <c r="QOO54" s="127"/>
      <c r="QOP54" s="127"/>
      <c r="QOQ54" s="127"/>
      <c r="QOR54" s="127"/>
      <c r="QOS54" s="127"/>
      <c r="QOT54" s="127"/>
      <c r="QOU54" s="127"/>
      <c r="QOV54" s="127"/>
      <c r="QOW54" s="127"/>
      <c r="QOX54" s="127"/>
      <c r="QOY54" s="127"/>
      <c r="QOZ54" s="127"/>
      <c r="QPA54" s="127"/>
      <c r="QPB54" s="127"/>
      <c r="QPC54" s="127"/>
      <c r="QPD54" s="127"/>
      <c r="QPE54" s="127"/>
      <c r="QPF54" s="127"/>
      <c r="QPG54" s="127"/>
      <c r="QPH54" s="127"/>
      <c r="QPI54" s="127"/>
      <c r="QPJ54" s="127"/>
      <c r="QPK54" s="127"/>
      <c r="QPL54" s="127"/>
      <c r="QPM54" s="127"/>
      <c r="QPN54" s="127"/>
      <c r="QPO54" s="127"/>
      <c r="QPP54" s="127"/>
      <c r="QPQ54" s="127"/>
      <c r="QPR54" s="127"/>
      <c r="QPS54" s="127"/>
      <c r="QPT54" s="127"/>
      <c r="QPU54" s="127"/>
      <c r="QPV54" s="127"/>
      <c r="QPW54" s="127"/>
      <c r="QPX54" s="127"/>
      <c r="QPY54" s="127"/>
      <c r="QPZ54" s="127"/>
      <c r="QQA54" s="127"/>
      <c r="QQB54" s="127"/>
      <c r="QQC54" s="127"/>
      <c r="QQD54" s="127"/>
      <c r="QQE54" s="127"/>
      <c r="QQF54" s="127"/>
      <c r="QQG54" s="127"/>
      <c r="QQH54" s="127"/>
      <c r="QQI54" s="127"/>
      <c r="QQJ54" s="127"/>
      <c r="QQK54" s="127"/>
      <c r="QQL54" s="127"/>
      <c r="QQM54" s="127"/>
      <c r="QQN54" s="127"/>
      <c r="QQO54" s="127"/>
      <c r="QQP54" s="127"/>
      <c r="QQQ54" s="127"/>
      <c r="QQR54" s="127"/>
      <c r="QQS54" s="127"/>
      <c r="QQT54" s="127"/>
      <c r="QQU54" s="127"/>
      <c r="QQV54" s="127"/>
      <c r="QQW54" s="127"/>
      <c r="QQX54" s="127"/>
      <c r="QQY54" s="127"/>
      <c r="QQZ54" s="127"/>
      <c r="QRA54" s="127"/>
      <c r="QRB54" s="127"/>
      <c r="QRC54" s="127"/>
      <c r="QRD54" s="127"/>
      <c r="QRE54" s="127"/>
      <c r="QRF54" s="127"/>
      <c r="QRG54" s="127"/>
      <c r="QRH54" s="127"/>
      <c r="QRI54" s="127"/>
      <c r="QRJ54" s="127"/>
      <c r="QRK54" s="127"/>
      <c r="QRL54" s="127"/>
      <c r="QRM54" s="127"/>
      <c r="QRN54" s="127"/>
      <c r="QRO54" s="127"/>
      <c r="QRP54" s="127"/>
      <c r="QRQ54" s="127"/>
      <c r="QRR54" s="127"/>
      <c r="QRS54" s="127"/>
      <c r="QRT54" s="127"/>
      <c r="QRU54" s="127"/>
      <c r="QRV54" s="127"/>
      <c r="QRW54" s="127"/>
      <c r="QRX54" s="127"/>
      <c r="QRY54" s="127"/>
      <c r="QRZ54" s="127"/>
      <c r="QSA54" s="127"/>
      <c r="QSB54" s="127"/>
      <c r="QSC54" s="127"/>
      <c r="QSD54" s="127"/>
      <c r="QSE54" s="127"/>
      <c r="QSF54" s="127"/>
      <c r="QSG54" s="127"/>
      <c r="QSH54" s="127"/>
      <c r="QSI54" s="127"/>
      <c r="QSJ54" s="127"/>
      <c r="QSK54" s="127"/>
      <c r="QSL54" s="127"/>
      <c r="QSM54" s="127"/>
      <c r="QSN54" s="127"/>
      <c r="QSO54" s="127"/>
      <c r="QSP54" s="127"/>
      <c r="QSQ54" s="127"/>
      <c r="QSR54" s="127"/>
      <c r="QSS54" s="127"/>
      <c r="QST54" s="127"/>
      <c r="QSU54" s="127"/>
      <c r="QSV54" s="127"/>
      <c r="QSW54" s="127"/>
      <c r="QSX54" s="127"/>
      <c r="QSY54" s="127"/>
      <c r="QSZ54" s="127"/>
      <c r="QTA54" s="127"/>
      <c r="QTB54" s="127"/>
      <c r="QTC54" s="127"/>
      <c r="QTD54" s="127"/>
      <c r="QTE54" s="127"/>
      <c r="QTF54" s="127"/>
      <c r="QTG54" s="127"/>
      <c r="QTH54" s="127"/>
      <c r="QTI54" s="127"/>
      <c r="QTJ54" s="127"/>
      <c r="QTK54" s="127"/>
      <c r="QTL54" s="127"/>
      <c r="QTM54" s="127"/>
      <c r="QTN54" s="127"/>
      <c r="QTO54" s="127"/>
      <c r="QTP54" s="127"/>
      <c r="QTQ54" s="127"/>
      <c r="QTR54" s="127"/>
      <c r="QTS54" s="127"/>
      <c r="QTT54" s="127"/>
      <c r="QTU54" s="127"/>
      <c r="QTV54" s="127"/>
      <c r="QTW54" s="127"/>
      <c r="QTX54" s="127"/>
      <c r="QTY54" s="127"/>
      <c r="QTZ54" s="127"/>
      <c r="QUA54" s="127"/>
      <c r="QUB54" s="127"/>
      <c r="QUC54" s="127"/>
      <c r="QUD54" s="127"/>
      <c r="QUE54" s="127"/>
      <c r="QUF54" s="127"/>
      <c r="QUG54" s="127"/>
      <c r="QUH54" s="127"/>
      <c r="QUI54" s="127"/>
      <c r="QUJ54" s="127"/>
      <c r="QUK54" s="127"/>
      <c r="QUL54" s="127"/>
      <c r="QUM54" s="127"/>
      <c r="QUN54" s="127"/>
      <c r="QUO54" s="127"/>
      <c r="QUP54" s="127"/>
      <c r="QUQ54" s="127"/>
      <c r="QUR54" s="127"/>
      <c r="QUS54" s="127"/>
      <c r="QUT54" s="127"/>
      <c r="QUU54" s="127"/>
      <c r="QUV54" s="127"/>
      <c r="QUW54" s="127"/>
      <c r="QUX54" s="127"/>
      <c r="QUY54" s="127"/>
      <c r="QUZ54" s="127"/>
      <c r="QVA54" s="127"/>
      <c r="QVB54" s="127"/>
      <c r="QVC54" s="127"/>
      <c r="QVD54" s="127"/>
      <c r="QVE54" s="127"/>
      <c r="QVF54" s="127"/>
      <c r="QVG54" s="127"/>
      <c r="QVH54" s="127"/>
      <c r="QVI54" s="127"/>
      <c r="QVJ54" s="127"/>
      <c r="QVK54" s="127"/>
      <c r="QVL54" s="127"/>
      <c r="QVM54" s="127"/>
      <c r="QVN54" s="127"/>
      <c r="QVO54" s="127"/>
      <c r="QVP54" s="127"/>
      <c r="QVQ54" s="127"/>
      <c r="QVR54" s="127"/>
      <c r="QVS54" s="127"/>
      <c r="QVT54" s="127"/>
      <c r="QVU54" s="127"/>
      <c r="QVV54" s="127"/>
      <c r="QVW54" s="127"/>
      <c r="QVX54" s="127"/>
      <c r="QVY54" s="127"/>
      <c r="QVZ54" s="127"/>
      <c r="QWA54" s="127"/>
      <c r="QWB54" s="127"/>
      <c r="QWC54" s="127"/>
      <c r="QWD54" s="127"/>
      <c r="QWE54" s="127"/>
      <c r="QWF54" s="127"/>
      <c r="QWG54" s="127"/>
      <c r="QWH54" s="127"/>
      <c r="QWI54" s="127"/>
      <c r="QWJ54" s="127"/>
      <c r="QWK54" s="127"/>
      <c r="QWL54" s="127"/>
      <c r="QWM54" s="127"/>
      <c r="QWN54" s="127"/>
      <c r="QWO54" s="127"/>
      <c r="QWP54" s="127"/>
      <c r="QWQ54" s="127"/>
      <c r="QWR54" s="127"/>
      <c r="QWS54" s="127"/>
      <c r="QWT54" s="127"/>
      <c r="QWU54" s="127"/>
      <c r="QWV54" s="127"/>
      <c r="QWW54" s="127"/>
      <c r="QWX54" s="127"/>
      <c r="QWY54" s="127"/>
      <c r="QWZ54" s="127"/>
      <c r="QXA54" s="127"/>
      <c r="QXB54" s="127"/>
      <c r="QXC54" s="127"/>
      <c r="QXD54" s="127"/>
      <c r="QXE54" s="127"/>
      <c r="QXF54" s="127"/>
      <c r="QXG54" s="127"/>
      <c r="QXH54" s="127"/>
      <c r="QXI54" s="127"/>
      <c r="QXJ54" s="127"/>
      <c r="QXK54" s="127"/>
      <c r="QXL54" s="127"/>
      <c r="QXM54" s="127"/>
      <c r="QXN54" s="127"/>
      <c r="QXO54" s="127"/>
      <c r="QXP54" s="127"/>
      <c r="QXQ54" s="127"/>
      <c r="QXR54" s="127"/>
      <c r="QXS54" s="127"/>
      <c r="QXT54" s="127"/>
      <c r="QXU54" s="127"/>
      <c r="QXV54" s="127"/>
      <c r="QXW54" s="127"/>
      <c r="QXX54" s="127"/>
      <c r="QXY54" s="127"/>
      <c r="QXZ54" s="127"/>
      <c r="QYA54" s="127"/>
      <c r="QYB54" s="127"/>
      <c r="QYC54" s="127"/>
      <c r="QYD54" s="127"/>
      <c r="QYE54" s="127"/>
      <c r="QYF54" s="127"/>
      <c r="QYG54" s="127"/>
      <c r="QYH54" s="127"/>
      <c r="QYI54" s="127"/>
      <c r="QYJ54" s="127"/>
      <c r="QYK54" s="127"/>
      <c r="QYL54" s="127"/>
      <c r="QYM54" s="127"/>
      <c r="QYN54" s="127"/>
      <c r="QYO54" s="127"/>
      <c r="QYP54" s="127"/>
      <c r="QYQ54" s="127"/>
      <c r="QYR54" s="127"/>
      <c r="QYS54" s="127"/>
      <c r="QYT54" s="127"/>
      <c r="QYU54" s="127"/>
      <c r="QYV54" s="127"/>
      <c r="QYW54" s="127"/>
      <c r="QYX54" s="127"/>
      <c r="QYY54" s="127"/>
      <c r="QYZ54" s="127"/>
      <c r="QZA54" s="127"/>
      <c r="QZB54" s="127"/>
      <c r="QZC54" s="127"/>
      <c r="QZD54" s="127"/>
      <c r="QZE54" s="127"/>
      <c r="QZF54" s="127"/>
      <c r="QZG54" s="127"/>
      <c r="QZH54" s="127"/>
      <c r="QZI54" s="127"/>
      <c r="QZJ54" s="127"/>
      <c r="QZK54" s="127"/>
      <c r="QZL54" s="127"/>
      <c r="QZM54" s="127"/>
      <c r="QZN54" s="127"/>
      <c r="QZO54" s="127"/>
      <c r="QZP54" s="127"/>
      <c r="QZQ54" s="127"/>
      <c r="QZR54" s="127"/>
      <c r="QZS54" s="127"/>
      <c r="QZT54" s="127"/>
      <c r="QZU54" s="127"/>
      <c r="QZV54" s="127"/>
      <c r="QZW54" s="127"/>
      <c r="QZX54" s="127"/>
      <c r="QZY54" s="127"/>
      <c r="QZZ54" s="127"/>
      <c r="RAA54" s="127"/>
      <c r="RAB54" s="127"/>
      <c r="RAC54" s="127"/>
      <c r="RAD54" s="127"/>
      <c r="RAE54" s="127"/>
      <c r="RAF54" s="127"/>
      <c r="RAG54" s="127"/>
      <c r="RAH54" s="127"/>
      <c r="RAI54" s="127"/>
      <c r="RAJ54" s="127"/>
      <c r="RAK54" s="127"/>
      <c r="RAL54" s="127"/>
      <c r="RAM54" s="127"/>
      <c r="RAN54" s="127"/>
      <c r="RAO54" s="127"/>
      <c r="RAP54" s="127"/>
      <c r="RAQ54" s="127"/>
      <c r="RAR54" s="127"/>
      <c r="RAS54" s="127"/>
      <c r="RAT54" s="127"/>
      <c r="RAU54" s="127"/>
      <c r="RAV54" s="127"/>
      <c r="RAW54" s="127"/>
      <c r="RAX54" s="127"/>
      <c r="RAY54" s="127"/>
      <c r="RAZ54" s="127"/>
      <c r="RBA54" s="127"/>
      <c r="RBB54" s="127"/>
      <c r="RBC54" s="127"/>
      <c r="RBD54" s="127"/>
      <c r="RBE54" s="127"/>
      <c r="RBF54" s="127"/>
      <c r="RBG54" s="127"/>
      <c r="RBH54" s="127"/>
      <c r="RBI54" s="127"/>
      <c r="RBJ54" s="127"/>
      <c r="RBK54" s="127"/>
      <c r="RBL54" s="127"/>
      <c r="RBM54" s="127"/>
      <c r="RBN54" s="127"/>
      <c r="RBO54" s="127"/>
      <c r="RBP54" s="127"/>
      <c r="RBQ54" s="127"/>
      <c r="RBR54" s="127"/>
      <c r="RBS54" s="127"/>
      <c r="RBT54" s="127"/>
      <c r="RBU54" s="127"/>
      <c r="RBV54" s="127"/>
      <c r="RBW54" s="127"/>
      <c r="RBX54" s="127"/>
      <c r="RBY54" s="127"/>
      <c r="RBZ54" s="127"/>
      <c r="RCA54" s="127"/>
      <c r="RCB54" s="127"/>
      <c r="RCC54" s="127"/>
      <c r="RCD54" s="127"/>
      <c r="RCE54" s="127"/>
      <c r="RCF54" s="127"/>
      <c r="RCG54" s="127"/>
      <c r="RCH54" s="127"/>
      <c r="RCI54" s="127"/>
      <c r="RCJ54" s="127"/>
      <c r="RCK54" s="127"/>
      <c r="RCL54" s="127"/>
      <c r="RCM54" s="127"/>
      <c r="RCN54" s="127"/>
      <c r="RCO54" s="127"/>
      <c r="RCP54" s="127"/>
      <c r="RCQ54" s="127"/>
      <c r="RCR54" s="127"/>
      <c r="RCS54" s="127"/>
      <c r="RCT54" s="127"/>
      <c r="RCU54" s="127"/>
      <c r="RCV54" s="127"/>
      <c r="RCW54" s="127"/>
      <c r="RCX54" s="127"/>
      <c r="RCY54" s="127"/>
      <c r="RCZ54" s="127"/>
      <c r="RDA54" s="127"/>
      <c r="RDB54" s="127"/>
      <c r="RDC54" s="127"/>
      <c r="RDD54" s="127"/>
      <c r="RDE54" s="127"/>
      <c r="RDF54" s="127"/>
      <c r="RDG54" s="127"/>
      <c r="RDH54" s="127"/>
      <c r="RDI54" s="127"/>
      <c r="RDJ54" s="127"/>
      <c r="RDK54" s="127"/>
      <c r="RDL54" s="127"/>
      <c r="RDM54" s="127"/>
      <c r="RDN54" s="127"/>
      <c r="RDO54" s="127"/>
      <c r="RDP54" s="127"/>
      <c r="RDQ54" s="127"/>
      <c r="RDR54" s="127"/>
      <c r="RDS54" s="127"/>
      <c r="RDT54" s="127"/>
      <c r="RDU54" s="127"/>
      <c r="RDV54" s="127"/>
      <c r="RDW54" s="127"/>
      <c r="RDX54" s="127"/>
      <c r="RDY54" s="127"/>
      <c r="RDZ54" s="127"/>
      <c r="REA54" s="127"/>
      <c r="REB54" s="127"/>
      <c r="REC54" s="127"/>
      <c r="RED54" s="127"/>
      <c r="REE54" s="127"/>
      <c r="REF54" s="127"/>
      <c r="REG54" s="127"/>
      <c r="REH54" s="127"/>
      <c r="REI54" s="127"/>
      <c r="REJ54" s="127"/>
      <c r="REK54" s="127"/>
      <c r="REL54" s="127"/>
      <c r="REM54" s="127"/>
      <c r="REN54" s="127"/>
      <c r="REO54" s="127"/>
      <c r="REP54" s="127"/>
      <c r="REQ54" s="127"/>
      <c r="RER54" s="127"/>
      <c r="RES54" s="127"/>
      <c r="RET54" s="127"/>
      <c r="REU54" s="127"/>
      <c r="REV54" s="127"/>
      <c r="REW54" s="127"/>
      <c r="REX54" s="127"/>
      <c r="REY54" s="127"/>
      <c r="REZ54" s="127"/>
      <c r="RFA54" s="127"/>
      <c r="RFB54" s="127"/>
      <c r="RFC54" s="127"/>
      <c r="RFD54" s="127"/>
      <c r="RFE54" s="127"/>
      <c r="RFF54" s="127"/>
      <c r="RFG54" s="127"/>
      <c r="RFH54" s="127"/>
      <c r="RFI54" s="127"/>
      <c r="RFJ54" s="127"/>
      <c r="RFK54" s="127"/>
      <c r="RFL54" s="127"/>
      <c r="RFM54" s="127"/>
      <c r="RFN54" s="127"/>
      <c r="RFO54" s="127"/>
      <c r="RFP54" s="127"/>
      <c r="RFQ54" s="127"/>
      <c r="RFR54" s="127"/>
      <c r="RFS54" s="127"/>
      <c r="RFT54" s="127"/>
      <c r="RFU54" s="127"/>
      <c r="RFV54" s="127"/>
      <c r="RFW54" s="127"/>
      <c r="RFX54" s="127"/>
      <c r="RFY54" s="127"/>
      <c r="RFZ54" s="127"/>
      <c r="RGA54" s="127"/>
      <c r="RGB54" s="127"/>
      <c r="RGC54" s="127"/>
      <c r="RGD54" s="127"/>
      <c r="RGE54" s="127"/>
      <c r="RGF54" s="127"/>
      <c r="RGG54" s="127"/>
      <c r="RGH54" s="127"/>
      <c r="RGI54" s="127"/>
      <c r="RGJ54" s="127"/>
      <c r="RGK54" s="127"/>
      <c r="RGL54" s="127"/>
      <c r="RGM54" s="127"/>
      <c r="RGN54" s="127"/>
      <c r="RGO54" s="127"/>
      <c r="RGP54" s="127"/>
      <c r="RGQ54" s="127"/>
      <c r="RGR54" s="127"/>
      <c r="RGS54" s="127"/>
      <c r="RGT54" s="127"/>
      <c r="RGU54" s="127"/>
      <c r="RGV54" s="127"/>
      <c r="RGW54" s="127"/>
      <c r="RGX54" s="127"/>
      <c r="RGY54" s="127"/>
      <c r="RGZ54" s="127"/>
      <c r="RHA54" s="127"/>
      <c r="RHB54" s="127"/>
      <c r="RHC54" s="127"/>
      <c r="RHD54" s="127"/>
      <c r="RHE54" s="127"/>
      <c r="RHF54" s="127"/>
      <c r="RHG54" s="127"/>
      <c r="RHH54" s="127"/>
      <c r="RHI54" s="127"/>
      <c r="RHJ54" s="127"/>
      <c r="RHK54" s="127"/>
      <c r="RHL54" s="127"/>
      <c r="RHM54" s="127"/>
      <c r="RHN54" s="127"/>
      <c r="RHO54" s="127"/>
      <c r="RHP54" s="127"/>
      <c r="RHQ54" s="127"/>
      <c r="RHR54" s="127"/>
      <c r="RHS54" s="127"/>
      <c r="RHT54" s="127"/>
      <c r="RHU54" s="127"/>
      <c r="RHV54" s="127"/>
      <c r="RHW54" s="127"/>
      <c r="RHX54" s="127"/>
      <c r="RHY54" s="127"/>
      <c r="RHZ54" s="127"/>
      <c r="RIA54" s="127"/>
      <c r="RIB54" s="127"/>
      <c r="RIC54" s="127"/>
      <c r="RID54" s="127"/>
      <c r="RIE54" s="127"/>
      <c r="RIF54" s="127"/>
      <c r="RIG54" s="127"/>
      <c r="RIH54" s="127"/>
      <c r="RII54" s="127"/>
      <c r="RIJ54" s="127"/>
      <c r="RIK54" s="127"/>
      <c r="RIL54" s="127"/>
      <c r="RIM54" s="127"/>
      <c r="RIN54" s="127"/>
      <c r="RIO54" s="127"/>
      <c r="RIP54" s="127"/>
      <c r="RIQ54" s="127"/>
      <c r="RIR54" s="127"/>
      <c r="RIS54" s="127"/>
      <c r="RIT54" s="127"/>
      <c r="RIU54" s="127"/>
      <c r="RIV54" s="127"/>
      <c r="RIW54" s="127"/>
      <c r="RIX54" s="127"/>
      <c r="RIY54" s="127"/>
      <c r="RIZ54" s="127"/>
      <c r="RJA54" s="127"/>
      <c r="RJB54" s="127"/>
      <c r="RJC54" s="127"/>
      <c r="RJD54" s="127"/>
      <c r="RJE54" s="127"/>
      <c r="RJF54" s="127"/>
      <c r="RJG54" s="127"/>
      <c r="RJH54" s="127"/>
      <c r="RJI54" s="127"/>
      <c r="RJJ54" s="127"/>
      <c r="RJK54" s="127"/>
      <c r="RJL54" s="127"/>
      <c r="RJM54" s="127"/>
      <c r="RJN54" s="127"/>
      <c r="RJO54" s="127"/>
      <c r="RJP54" s="127"/>
      <c r="RJQ54" s="127"/>
      <c r="RJR54" s="127"/>
      <c r="RJS54" s="127"/>
      <c r="RJT54" s="127"/>
      <c r="RJU54" s="127"/>
      <c r="RJV54" s="127"/>
      <c r="RJW54" s="127"/>
      <c r="RJX54" s="127"/>
      <c r="RJY54" s="127"/>
      <c r="RJZ54" s="127"/>
      <c r="RKA54" s="127"/>
      <c r="RKB54" s="127"/>
      <c r="RKC54" s="127"/>
      <c r="RKD54" s="127"/>
      <c r="RKE54" s="127"/>
      <c r="RKF54" s="127"/>
      <c r="RKG54" s="127"/>
      <c r="RKH54" s="127"/>
      <c r="RKI54" s="127"/>
      <c r="RKJ54" s="127"/>
      <c r="RKK54" s="127"/>
      <c r="RKL54" s="127"/>
      <c r="RKM54" s="127"/>
      <c r="RKN54" s="127"/>
      <c r="RKO54" s="127"/>
      <c r="RKP54" s="127"/>
      <c r="RKQ54" s="127"/>
      <c r="RKR54" s="127"/>
      <c r="RKS54" s="127"/>
      <c r="RKT54" s="127"/>
      <c r="RKU54" s="127"/>
      <c r="RKV54" s="127"/>
      <c r="RKW54" s="127"/>
      <c r="RKX54" s="127"/>
      <c r="RKY54" s="127"/>
      <c r="RKZ54" s="127"/>
      <c r="RLA54" s="127"/>
      <c r="RLB54" s="127"/>
      <c r="RLC54" s="127"/>
      <c r="RLD54" s="127"/>
      <c r="RLE54" s="127"/>
      <c r="RLF54" s="127"/>
      <c r="RLG54" s="127"/>
      <c r="RLH54" s="127"/>
      <c r="RLI54" s="127"/>
      <c r="RLJ54" s="127"/>
      <c r="RLK54" s="127"/>
      <c r="RLL54" s="127"/>
      <c r="RLM54" s="127"/>
      <c r="RLN54" s="127"/>
      <c r="RLO54" s="127"/>
      <c r="RLP54" s="127"/>
      <c r="RLQ54" s="127"/>
      <c r="RLR54" s="127"/>
      <c r="RLS54" s="127"/>
      <c r="RLT54" s="127"/>
      <c r="RLU54" s="127"/>
      <c r="RLV54" s="127"/>
      <c r="RLW54" s="127"/>
      <c r="RLX54" s="127"/>
      <c r="RLY54" s="127"/>
      <c r="RLZ54" s="127"/>
      <c r="RMA54" s="127"/>
      <c r="RMB54" s="127"/>
      <c r="RMC54" s="127"/>
      <c r="RMD54" s="127"/>
      <c r="RME54" s="127"/>
      <c r="RMF54" s="127"/>
      <c r="RMG54" s="127"/>
      <c r="RMH54" s="127"/>
      <c r="RMI54" s="127"/>
      <c r="RMJ54" s="127"/>
      <c r="RMK54" s="127"/>
      <c r="RML54" s="127"/>
      <c r="RMM54" s="127"/>
      <c r="RMN54" s="127"/>
      <c r="RMO54" s="127"/>
      <c r="RMP54" s="127"/>
      <c r="RMQ54" s="127"/>
      <c r="RMR54" s="127"/>
      <c r="RMS54" s="127"/>
      <c r="RMT54" s="127"/>
      <c r="RMU54" s="127"/>
      <c r="RMV54" s="127"/>
      <c r="RMW54" s="127"/>
      <c r="RMX54" s="127"/>
      <c r="RMY54" s="127"/>
      <c r="RMZ54" s="127"/>
      <c r="RNA54" s="127"/>
      <c r="RNB54" s="127"/>
      <c r="RNC54" s="127"/>
      <c r="RND54" s="127"/>
      <c r="RNE54" s="127"/>
      <c r="RNF54" s="127"/>
      <c r="RNG54" s="127"/>
      <c r="RNH54" s="127"/>
      <c r="RNI54" s="127"/>
      <c r="RNJ54" s="127"/>
      <c r="RNK54" s="127"/>
      <c r="RNL54" s="127"/>
      <c r="RNM54" s="127"/>
      <c r="RNN54" s="127"/>
      <c r="RNO54" s="127"/>
      <c r="RNP54" s="127"/>
      <c r="RNQ54" s="127"/>
      <c r="RNR54" s="127"/>
      <c r="RNS54" s="127"/>
      <c r="RNT54" s="127"/>
      <c r="RNU54" s="127"/>
      <c r="RNV54" s="127"/>
      <c r="RNW54" s="127"/>
      <c r="RNX54" s="127"/>
      <c r="RNY54" s="127"/>
      <c r="RNZ54" s="127"/>
      <c r="ROA54" s="127"/>
      <c r="ROB54" s="127"/>
      <c r="ROC54" s="127"/>
      <c r="ROD54" s="127"/>
      <c r="ROE54" s="127"/>
      <c r="ROF54" s="127"/>
      <c r="ROG54" s="127"/>
      <c r="ROH54" s="127"/>
      <c r="ROI54" s="127"/>
      <c r="ROJ54" s="127"/>
      <c r="ROK54" s="127"/>
      <c r="ROL54" s="127"/>
      <c r="ROM54" s="127"/>
      <c r="RON54" s="127"/>
      <c r="ROO54" s="127"/>
      <c r="ROP54" s="127"/>
      <c r="ROQ54" s="127"/>
      <c r="ROR54" s="127"/>
      <c r="ROS54" s="127"/>
      <c r="ROT54" s="127"/>
      <c r="ROU54" s="127"/>
      <c r="ROV54" s="127"/>
      <c r="ROW54" s="127"/>
      <c r="ROX54" s="127"/>
      <c r="ROY54" s="127"/>
      <c r="ROZ54" s="127"/>
      <c r="RPA54" s="127"/>
      <c r="RPB54" s="127"/>
      <c r="RPC54" s="127"/>
      <c r="RPD54" s="127"/>
      <c r="RPE54" s="127"/>
      <c r="RPF54" s="127"/>
      <c r="RPG54" s="127"/>
      <c r="RPH54" s="127"/>
      <c r="RPI54" s="127"/>
      <c r="RPJ54" s="127"/>
      <c r="RPK54" s="127"/>
      <c r="RPL54" s="127"/>
      <c r="RPM54" s="127"/>
      <c r="RPN54" s="127"/>
      <c r="RPO54" s="127"/>
      <c r="RPP54" s="127"/>
      <c r="RPQ54" s="127"/>
      <c r="RPR54" s="127"/>
      <c r="RPS54" s="127"/>
      <c r="RPT54" s="127"/>
      <c r="RPU54" s="127"/>
      <c r="RPV54" s="127"/>
      <c r="RPW54" s="127"/>
      <c r="RPX54" s="127"/>
      <c r="RPY54" s="127"/>
      <c r="RPZ54" s="127"/>
      <c r="RQA54" s="127"/>
      <c r="RQB54" s="127"/>
      <c r="RQC54" s="127"/>
      <c r="RQD54" s="127"/>
      <c r="RQE54" s="127"/>
      <c r="RQF54" s="127"/>
      <c r="RQG54" s="127"/>
      <c r="RQH54" s="127"/>
      <c r="RQI54" s="127"/>
      <c r="RQJ54" s="127"/>
      <c r="RQK54" s="127"/>
      <c r="RQL54" s="127"/>
      <c r="RQM54" s="127"/>
      <c r="RQN54" s="127"/>
      <c r="RQO54" s="127"/>
      <c r="RQP54" s="127"/>
      <c r="RQQ54" s="127"/>
      <c r="RQR54" s="127"/>
      <c r="RQS54" s="127"/>
      <c r="RQT54" s="127"/>
      <c r="RQU54" s="127"/>
      <c r="RQV54" s="127"/>
      <c r="RQW54" s="127"/>
      <c r="RQX54" s="127"/>
      <c r="RQY54" s="127"/>
      <c r="RQZ54" s="127"/>
      <c r="RRA54" s="127"/>
      <c r="RRB54" s="127"/>
      <c r="RRC54" s="127"/>
      <c r="RRD54" s="127"/>
      <c r="RRE54" s="127"/>
      <c r="RRF54" s="127"/>
      <c r="RRG54" s="127"/>
      <c r="RRH54" s="127"/>
      <c r="RRI54" s="127"/>
      <c r="RRJ54" s="127"/>
      <c r="RRK54" s="127"/>
      <c r="RRL54" s="127"/>
      <c r="RRM54" s="127"/>
      <c r="RRN54" s="127"/>
      <c r="RRO54" s="127"/>
      <c r="RRP54" s="127"/>
      <c r="RRQ54" s="127"/>
      <c r="RRR54" s="127"/>
      <c r="RRS54" s="127"/>
      <c r="RRT54" s="127"/>
      <c r="RRU54" s="127"/>
      <c r="RRV54" s="127"/>
      <c r="RRW54" s="127"/>
      <c r="RRX54" s="127"/>
      <c r="RRY54" s="127"/>
      <c r="RRZ54" s="127"/>
      <c r="RSA54" s="127"/>
      <c r="RSB54" s="127"/>
      <c r="RSC54" s="127"/>
      <c r="RSD54" s="127"/>
      <c r="RSE54" s="127"/>
      <c r="RSF54" s="127"/>
      <c r="RSG54" s="127"/>
      <c r="RSH54" s="127"/>
      <c r="RSI54" s="127"/>
      <c r="RSJ54" s="127"/>
      <c r="RSK54" s="127"/>
      <c r="RSL54" s="127"/>
      <c r="RSM54" s="127"/>
      <c r="RSN54" s="127"/>
      <c r="RSO54" s="127"/>
      <c r="RSP54" s="127"/>
      <c r="RSQ54" s="127"/>
      <c r="RSR54" s="127"/>
      <c r="RSS54" s="127"/>
      <c r="RST54" s="127"/>
      <c r="RSU54" s="127"/>
      <c r="RSV54" s="127"/>
      <c r="RSW54" s="127"/>
      <c r="RSX54" s="127"/>
      <c r="RSY54" s="127"/>
      <c r="RSZ54" s="127"/>
      <c r="RTA54" s="127"/>
      <c r="RTB54" s="127"/>
      <c r="RTC54" s="127"/>
      <c r="RTD54" s="127"/>
      <c r="RTE54" s="127"/>
      <c r="RTF54" s="127"/>
      <c r="RTG54" s="127"/>
      <c r="RTH54" s="127"/>
      <c r="RTI54" s="127"/>
      <c r="RTJ54" s="127"/>
      <c r="RTK54" s="127"/>
      <c r="RTL54" s="127"/>
      <c r="RTM54" s="127"/>
      <c r="RTN54" s="127"/>
      <c r="RTO54" s="127"/>
      <c r="RTP54" s="127"/>
      <c r="RTQ54" s="127"/>
      <c r="RTR54" s="127"/>
      <c r="RTS54" s="127"/>
      <c r="RTT54" s="127"/>
      <c r="RTU54" s="127"/>
      <c r="RTV54" s="127"/>
      <c r="RTW54" s="127"/>
      <c r="RTX54" s="127"/>
      <c r="RTY54" s="127"/>
      <c r="RTZ54" s="127"/>
      <c r="RUA54" s="127"/>
      <c r="RUB54" s="127"/>
      <c r="RUC54" s="127"/>
      <c r="RUD54" s="127"/>
      <c r="RUE54" s="127"/>
      <c r="RUF54" s="127"/>
      <c r="RUG54" s="127"/>
      <c r="RUH54" s="127"/>
      <c r="RUI54" s="127"/>
      <c r="RUJ54" s="127"/>
      <c r="RUK54" s="127"/>
      <c r="RUL54" s="127"/>
      <c r="RUM54" s="127"/>
      <c r="RUN54" s="127"/>
      <c r="RUO54" s="127"/>
      <c r="RUP54" s="127"/>
      <c r="RUQ54" s="127"/>
      <c r="RUR54" s="127"/>
      <c r="RUS54" s="127"/>
      <c r="RUT54" s="127"/>
      <c r="RUU54" s="127"/>
      <c r="RUV54" s="127"/>
      <c r="RUW54" s="127"/>
      <c r="RUX54" s="127"/>
      <c r="RUY54" s="127"/>
      <c r="RUZ54" s="127"/>
      <c r="RVA54" s="127"/>
      <c r="RVB54" s="127"/>
      <c r="RVC54" s="127"/>
      <c r="RVD54" s="127"/>
      <c r="RVE54" s="127"/>
      <c r="RVF54" s="127"/>
      <c r="RVG54" s="127"/>
      <c r="RVH54" s="127"/>
      <c r="RVI54" s="127"/>
      <c r="RVJ54" s="127"/>
      <c r="RVK54" s="127"/>
      <c r="RVL54" s="127"/>
      <c r="RVM54" s="127"/>
      <c r="RVN54" s="127"/>
      <c r="RVO54" s="127"/>
      <c r="RVP54" s="127"/>
      <c r="RVQ54" s="127"/>
      <c r="RVR54" s="127"/>
      <c r="RVS54" s="127"/>
      <c r="RVT54" s="127"/>
      <c r="RVU54" s="127"/>
      <c r="RVV54" s="127"/>
      <c r="RVW54" s="127"/>
      <c r="RVX54" s="127"/>
      <c r="RVY54" s="127"/>
      <c r="RVZ54" s="127"/>
      <c r="RWA54" s="127"/>
      <c r="RWB54" s="127"/>
      <c r="RWC54" s="127"/>
      <c r="RWD54" s="127"/>
      <c r="RWE54" s="127"/>
      <c r="RWF54" s="127"/>
      <c r="RWG54" s="127"/>
      <c r="RWH54" s="127"/>
      <c r="RWI54" s="127"/>
      <c r="RWJ54" s="127"/>
      <c r="RWK54" s="127"/>
      <c r="RWL54" s="127"/>
      <c r="RWM54" s="127"/>
      <c r="RWN54" s="127"/>
      <c r="RWO54" s="127"/>
      <c r="RWP54" s="127"/>
      <c r="RWQ54" s="127"/>
      <c r="RWR54" s="127"/>
      <c r="RWS54" s="127"/>
      <c r="RWT54" s="127"/>
      <c r="RWU54" s="127"/>
      <c r="RWV54" s="127"/>
      <c r="RWW54" s="127"/>
      <c r="RWX54" s="127"/>
      <c r="RWY54" s="127"/>
      <c r="RWZ54" s="127"/>
      <c r="RXA54" s="127"/>
      <c r="RXB54" s="127"/>
      <c r="RXC54" s="127"/>
      <c r="RXD54" s="127"/>
      <c r="RXE54" s="127"/>
      <c r="RXF54" s="127"/>
      <c r="RXG54" s="127"/>
      <c r="RXH54" s="127"/>
      <c r="RXI54" s="127"/>
      <c r="RXJ54" s="127"/>
      <c r="RXK54" s="127"/>
      <c r="RXL54" s="127"/>
      <c r="RXM54" s="127"/>
      <c r="RXN54" s="127"/>
      <c r="RXO54" s="127"/>
      <c r="RXP54" s="127"/>
      <c r="RXQ54" s="127"/>
      <c r="RXR54" s="127"/>
      <c r="RXS54" s="127"/>
      <c r="RXT54" s="127"/>
      <c r="RXU54" s="127"/>
      <c r="RXV54" s="127"/>
      <c r="RXW54" s="127"/>
      <c r="RXX54" s="127"/>
      <c r="RXY54" s="127"/>
      <c r="RXZ54" s="127"/>
      <c r="RYA54" s="127"/>
      <c r="RYB54" s="127"/>
      <c r="RYC54" s="127"/>
      <c r="RYD54" s="127"/>
      <c r="RYE54" s="127"/>
      <c r="RYF54" s="127"/>
      <c r="RYG54" s="127"/>
      <c r="RYH54" s="127"/>
      <c r="RYI54" s="127"/>
      <c r="RYJ54" s="127"/>
      <c r="RYK54" s="127"/>
      <c r="RYL54" s="127"/>
      <c r="RYM54" s="127"/>
      <c r="RYN54" s="127"/>
      <c r="RYO54" s="127"/>
      <c r="RYP54" s="127"/>
      <c r="RYQ54" s="127"/>
      <c r="RYR54" s="127"/>
      <c r="RYS54" s="127"/>
      <c r="RYT54" s="127"/>
      <c r="RYU54" s="127"/>
      <c r="RYV54" s="127"/>
      <c r="RYW54" s="127"/>
      <c r="RYX54" s="127"/>
      <c r="RYY54" s="127"/>
      <c r="RYZ54" s="127"/>
      <c r="RZA54" s="127"/>
      <c r="RZB54" s="127"/>
      <c r="RZC54" s="127"/>
      <c r="RZD54" s="127"/>
      <c r="RZE54" s="127"/>
      <c r="RZF54" s="127"/>
      <c r="RZG54" s="127"/>
      <c r="RZH54" s="127"/>
      <c r="RZI54" s="127"/>
      <c r="RZJ54" s="127"/>
      <c r="RZK54" s="127"/>
      <c r="RZL54" s="127"/>
      <c r="RZM54" s="127"/>
      <c r="RZN54" s="127"/>
      <c r="RZO54" s="127"/>
      <c r="RZP54" s="127"/>
      <c r="RZQ54" s="127"/>
      <c r="RZR54" s="127"/>
      <c r="RZS54" s="127"/>
      <c r="RZT54" s="127"/>
      <c r="RZU54" s="127"/>
      <c r="RZV54" s="127"/>
      <c r="RZW54" s="127"/>
      <c r="RZX54" s="127"/>
      <c r="RZY54" s="127"/>
      <c r="RZZ54" s="127"/>
      <c r="SAA54" s="127"/>
      <c r="SAB54" s="127"/>
      <c r="SAC54" s="127"/>
      <c r="SAD54" s="127"/>
      <c r="SAE54" s="127"/>
      <c r="SAF54" s="127"/>
      <c r="SAG54" s="127"/>
      <c r="SAH54" s="127"/>
      <c r="SAI54" s="127"/>
      <c r="SAJ54" s="127"/>
      <c r="SAK54" s="127"/>
      <c r="SAL54" s="127"/>
      <c r="SAM54" s="127"/>
      <c r="SAN54" s="127"/>
      <c r="SAO54" s="127"/>
      <c r="SAP54" s="127"/>
      <c r="SAQ54" s="127"/>
      <c r="SAR54" s="127"/>
      <c r="SAS54" s="127"/>
      <c r="SAT54" s="127"/>
      <c r="SAU54" s="127"/>
      <c r="SAV54" s="127"/>
      <c r="SAW54" s="127"/>
      <c r="SAX54" s="127"/>
      <c r="SAY54" s="127"/>
      <c r="SAZ54" s="127"/>
      <c r="SBA54" s="127"/>
      <c r="SBB54" s="127"/>
      <c r="SBC54" s="127"/>
      <c r="SBD54" s="127"/>
      <c r="SBE54" s="127"/>
      <c r="SBF54" s="127"/>
      <c r="SBG54" s="127"/>
      <c r="SBH54" s="127"/>
      <c r="SBI54" s="127"/>
      <c r="SBJ54" s="127"/>
      <c r="SBK54" s="127"/>
      <c r="SBL54" s="127"/>
      <c r="SBM54" s="127"/>
      <c r="SBN54" s="127"/>
      <c r="SBO54" s="127"/>
      <c r="SBP54" s="127"/>
      <c r="SBQ54" s="127"/>
      <c r="SBR54" s="127"/>
      <c r="SBS54" s="127"/>
      <c r="SBT54" s="127"/>
      <c r="SBU54" s="127"/>
      <c r="SBV54" s="127"/>
      <c r="SBW54" s="127"/>
      <c r="SBX54" s="127"/>
      <c r="SBY54" s="127"/>
      <c r="SBZ54" s="127"/>
      <c r="SCA54" s="127"/>
      <c r="SCB54" s="127"/>
      <c r="SCC54" s="127"/>
      <c r="SCD54" s="127"/>
      <c r="SCE54" s="127"/>
      <c r="SCF54" s="127"/>
      <c r="SCG54" s="127"/>
      <c r="SCH54" s="127"/>
      <c r="SCI54" s="127"/>
      <c r="SCJ54" s="127"/>
      <c r="SCK54" s="127"/>
      <c r="SCL54" s="127"/>
      <c r="SCM54" s="127"/>
      <c r="SCN54" s="127"/>
      <c r="SCO54" s="127"/>
      <c r="SCP54" s="127"/>
      <c r="SCQ54" s="127"/>
      <c r="SCR54" s="127"/>
      <c r="SCS54" s="127"/>
      <c r="SCT54" s="127"/>
      <c r="SCU54" s="127"/>
      <c r="SCV54" s="127"/>
      <c r="SCW54" s="127"/>
      <c r="SCX54" s="127"/>
      <c r="SCY54" s="127"/>
      <c r="SCZ54" s="127"/>
      <c r="SDA54" s="127"/>
      <c r="SDB54" s="127"/>
      <c r="SDC54" s="127"/>
      <c r="SDD54" s="127"/>
      <c r="SDE54" s="127"/>
      <c r="SDF54" s="127"/>
      <c r="SDG54" s="127"/>
      <c r="SDH54" s="127"/>
      <c r="SDI54" s="127"/>
      <c r="SDJ54" s="127"/>
      <c r="SDK54" s="127"/>
      <c r="SDL54" s="127"/>
      <c r="SDM54" s="127"/>
      <c r="SDN54" s="127"/>
      <c r="SDO54" s="127"/>
      <c r="SDP54" s="127"/>
      <c r="SDQ54" s="127"/>
      <c r="SDR54" s="127"/>
      <c r="SDS54" s="127"/>
      <c r="SDT54" s="127"/>
      <c r="SDU54" s="127"/>
      <c r="SDV54" s="127"/>
      <c r="SDW54" s="127"/>
      <c r="SDX54" s="127"/>
      <c r="SDY54" s="127"/>
      <c r="SDZ54" s="127"/>
      <c r="SEA54" s="127"/>
      <c r="SEB54" s="127"/>
      <c r="SEC54" s="127"/>
      <c r="SED54" s="127"/>
      <c r="SEE54" s="127"/>
      <c r="SEF54" s="127"/>
      <c r="SEG54" s="127"/>
      <c r="SEH54" s="127"/>
      <c r="SEI54" s="127"/>
      <c r="SEJ54" s="127"/>
      <c r="SEK54" s="127"/>
      <c r="SEL54" s="127"/>
      <c r="SEM54" s="127"/>
      <c r="SEN54" s="127"/>
      <c r="SEO54" s="127"/>
      <c r="SEP54" s="127"/>
      <c r="SEQ54" s="127"/>
      <c r="SER54" s="127"/>
      <c r="SES54" s="127"/>
      <c r="SET54" s="127"/>
      <c r="SEU54" s="127"/>
      <c r="SEV54" s="127"/>
      <c r="SEW54" s="127"/>
      <c r="SEX54" s="127"/>
      <c r="SEY54" s="127"/>
      <c r="SEZ54" s="127"/>
      <c r="SFA54" s="127"/>
      <c r="SFB54" s="127"/>
      <c r="SFC54" s="127"/>
      <c r="SFD54" s="127"/>
      <c r="SFE54" s="127"/>
      <c r="SFF54" s="127"/>
      <c r="SFG54" s="127"/>
      <c r="SFH54" s="127"/>
      <c r="SFI54" s="127"/>
      <c r="SFJ54" s="127"/>
      <c r="SFK54" s="127"/>
      <c r="SFL54" s="127"/>
      <c r="SFM54" s="127"/>
      <c r="SFN54" s="127"/>
      <c r="SFO54" s="127"/>
      <c r="SFP54" s="127"/>
      <c r="SFQ54" s="127"/>
      <c r="SFR54" s="127"/>
      <c r="SFS54" s="127"/>
      <c r="SFT54" s="127"/>
      <c r="SFU54" s="127"/>
      <c r="SFV54" s="127"/>
      <c r="SFW54" s="127"/>
      <c r="SFX54" s="127"/>
      <c r="SFY54" s="127"/>
      <c r="SFZ54" s="127"/>
      <c r="SGA54" s="127"/>
      <c r="SGB54" s="127"/>
      <c r="SGC54" s="127"/>
      <c r="SGD54" s="127"/>
      <c r="SGE54" s="127"/>
      <c r="SGF54" s="127"/>
      <c r="SGG54" s="127"/>
      <c r="SGH54" s="127"/>
      <c r="SGI54" s="127"/>
      <c r="SGJ54" s="127"/>
      <c r="SGK54" s="127"/>
      <c r="SGL54" s="127"/>
      <c r="SGM54" s="127"/>
      <c r="SGN54" s="127"/>
      <c r="SGO54" s="127"/>
      <c r="SGP54" s="127"/>
      <c r="SGQ54" s="127"/>
      <c r="SGR54" s="127"/>
      <c r="SGS54" s="127"/>
      <c r="SGT54" s="127"/>
      <c r="SGU54" s="127"/>
      <c r="SGV54" s="127"/>
      <c r="SGW54" s="127"/>
      <c r="SGX54" s="127"/>
      <c r="SGY54" s="127"/>
      <c r="SGZ54" s="127"/>
      <c r="SHA54" s="127"/>
      <c r="SHB54" s="127"/>
      <c r="SHC54" s="127"/>
      <c r="SHD54" s="127"/>
      <c r="SHE54" s="127"/>
      <c r="SHF54" s="127"/>
      <c r="SHG54" s="127"/>
      <c r="SHH54" s="127"/>
      <c r="SHI54" s="127"/>
      <c r="SHJ54" s="127"/>
      <c r="SHK54" s="127"/>
      <c r="SHL54" s="127"/>
      <c r="SHM54" s="127"/>
      <c r="SHN54" s="127"/>
      <c r="SHO54" s="127"/>
      <c r="SHP54" s="127"/>
      <c r="SHQ54" s="127"/>
      <c r="SHR54" s="127"/>
      <c r="SHS54" s="127"/>
      <c r="SHT54" s="127"/>
      <c r="SHU54" s="127"/>
      <c r="SHV54" s="127"/>
      <c r="SHW54" s="127"/>
      <c r="SHX54" s="127"/>
      <c r="SHY54" s="127"/>
      <c r="SHZ54" s="127"/>
      <c r="SIA54" s="127"/>
      <c r="SIB54" s="127"/>
      <c r="SIC54" s="127"/>
      <c r="SID54" s="127"/>
      <c r="SIE54" s="127"/>
      <c r="SIF54" s="127"/>
      <c r="SIG54" s="127"/>
      <c r="SIH54" s="127"/>
      <c r="SII54" s="127"/>
      <c r="SIJ54" s="127"/>
      <c r="SIK54" s="127"/>
      <c r="SIL54" s="127"/>
      <c r="SIM54" s="127"/>
      <c r="SIN54" s="127"/>
      <c r="SIO54" s="127"/>
      <c r="SIP54" s="127"/>
      <c r="SIQ54" s="127"/>
      <c r="SIR54" s="127"/>
      <c r="SIS54" s="127"/>
      <c r="SIT54" s="127"/>
      <c r="SIU54" s="127"/>
      <c r="SIV54" s="127"/>
      <c r="SIW54" s="127"/>
      <c r="SIX54" s="127"/>
      <c r="SIY54" s="127"/>
      <c r="SIZ54" s="127"/>
      <c r="SJA54" s="127"/>
      <c r="SJB54" s="127"/>
      <c r="SJC54" s="127"/>
      <c r="SJD54" s="127"/>
      <c r="SJE54" s="127"/>
      <c r="SJF54" s="127"/>
      <c r="SJG54" s="127"/>
      <c r="SJH54" s="127"/>
      <c r="SJI54" s="127"/>
      <c r="SJJ54" s="127"/>
      <c r="SJK54" s="127"/>
      <c r="SJL54" s="127"/>
      <c r="SJM54" s="127"/>
      <c r="SJN54" s="127"/>
      <c r="SJO54" s="127"/>
      <c r="SJP54" s="127"/>
      <c r="SJQ54" s="127"/>
      <c r="SJR54" s="127"/>
      <c r="SJS54" s="127"/>
      <c r="SJT54" s="127"/>
      <c r="SJU54" s="127"/>
      <c r="SJV54" s="127"/>
      <c r="SJW54" s="127"/>
      <c r="SJX54" s="127"/>
      <c r="SJY54" s="127"/>
      <c r="SJZ54" s="127"/>
      <c r="SKA54" s="127"/>
      <c r="SKB54" s="127"/>
      <c r="SKC54" s="127"/>
      <c r="SKD54" s="127"/>
      <c r="SKE54" s="127"/>
      <c r="SKF54" s="127"/>
      <c r="SKG54" s="127"/>
      <c r="SKH54" s="127"/>
      <c r="SKI54" s="127"/>
      <c r="SKJ54" s="127"/>
      <c r="SKK54" s="127"/>
      <c r="SKL54" s="127"/>
      <c r="SKM54" s="127"/>
      <c r="SKN54" s="127"/>
      <c r="SKO54" s="127"/>
      <c r="SKP54" s="127"/>
      <c r="SKQ54" s="127"/>
      <c r="SKR54" s="127"/>
      <c r="SKS54" s="127"/>
      <c r="SKT54" s="127"/>
      <c r="SKU54" s="127"/>
      <c r="SKV54" s="127"/>
      <c r="SKW54" s="127"/>
      <c r="SKX54" s="127"/>
      <c r="SKY54" s="127"/>
      <c r="SKZ54" s="127"/>
      <c r="SLA54" s="127"/>
      <c r="SLB54" s="127"/>
      <c r="SLC54" s="127"/>
      <c r="SLD54" s="127"/>
      <c r="SLE54" s="127"/>
      <c r="SLF54" s="127"/>
      <c r="SLG54" s="127"/>
      <c r="SLH54" s="127"/>
      <c r="SLI54" s="127"/>
      <c r="SLJ54" s="127"/>
      <c r="SLK54" s="127"/>
      <c r="SLL54" s="127"/>
      <c r="SLM54" s="127"/>
      <c r="SLN54" s="127"/>
      <c r="SLO54" s="127"/>
      <c r="SLP54" s="127"/>
      <c r="SLQ54" s="127"/>
      <c r="SLR54" s="127"/>
      <c r="SLS54" s="127"/>
      <c r="SLT54" s="127"/>
      <c r="SLU54" s="127"/>
      <c r="SLV54" s="127"/>
      <c r="SLW54" s="127"/>
      <c r="SLX54" s="127"/>
      <c r="SLY54" s="127"/>
      <c r="SLZ54" s="127"/>
      <c r="SMA54" s="127"/>
      <c r="SMB54" s="127"/>
      <c r="SMC54" s="127"/>
      <c r="SMD54" s="127"/>
      <c r="SME54" s="127"/>
      <c r="SMF54" s="127"/>
      <c r="SMG54" s="127"/>
      <c r="SMH54" s="127"/>
      <c r="SMI54" s="127"/>
      <c r="SMJ54" s="127"/>
      <c r="SMK54" s="127"/>
      <c r="SML54" s="127"/>
      <c r="SMM54" s="127"/>
      <c r="SMN54" s="127"/>
      <c r="SMO54" s="127"/>
      <c r="SMP54" s="127"/>
      <c r="SMQ54" s="127"/>
      <c r="SMR54" s="127"/>
      <c r="SMS54" s="127"/>
      <c r="SMT54" s="127"/>
      <c r="SMU54" s="127"/>
      <c r="SMV54" s="127"/>
      <c r="SMW54" s="127"/>
      <c r="SMX54" s="127"/>
      <c r="SMY54" s="127"/>
      <c r="SMZ54" s="127"/>
      <c r="SNA54" s="127"/>
      <c r="SNB54" s="127"/>
      <c r="SNC54" s="127"/>
      <c r="SND54" s="127"/>
      <c r="SNE54" s="127"/>
      <c r="SNF54" s="127"/>
      <c r="SNG54" s="127"/>
      <c r="SNH54" s="127"/>
      <c r="SNI54" s="127"/>
      <c r="SNJ54" s="127"/>
      <c r="SNK54" s="127"/>
      <c r="SNL54" s="127"/>
      <c r="SNM54" s="127"/>
      <c r="SNN54" s="127"/>
      <c r="SNO54" s="127"/>
      <c r="SNP54" s="127"/>
      <c r="SNQ54" s="127"/>
      <c r="SNR54" s="127"/>
      <c r="SNS54" s="127"/>
      <c r="SNT54" s="127"/>
      <c r="SNU54" s="127"/>
      <c r="SNV54" s="127"/>
      <c r="SNW54" s="127"/>
      <c r="SNX54" s="127"/>
      <c r="SNY54" s="127"/>
      <c r="SNZ54" s="127"/>
      <c r="SOA54" s="127"/>
      <c r="SOB54" s="127"/>
      <c r="SOC54" s="127"/>
      <c r="SOD54" s="127"/>
      <c r="SOE54" s="127"/>
      <c r="SOF54" s="127"/>
      <c r="SOG54" s="127"/>
      <c r="SOH54" s="127"/>
      <c r="SOI54" s="127"/>
      <c r="SOJ54" s="127"/>
      <c r="SOK54" s="127"/>
      <c r="SOL54" s="127"/>
      <c r="SOM54" s="127"/>
      <c r="SON54" s="127"/>
      <c r="SOO54" s="127"/>
      <c r="SOP54" s="127"/>
      <c r="SOQ54" s="127"/>
      <c r="SOR54" s="127"/>
      <c r="SOS54" s="127"/>
      <c r="SOT54" s="127"/>
      <c r="SOU54" s="127"/>
      <c r="SOV54" s="127"/>
      <c r="SOW54" s="127"/>
      <c r="SOX54" s="127"/>
      <c r="SOY54" s="127"/>
      <c r="SOZ54" s="127"/>
      <c r="SPA54" s="127"/>
      <c r="SPB54" s="127"/>
      <c r="SPC54" s="127"/>
      <c r="SPD54" s="127"/>
      <c r="SPE54" s="127"/>
      <c r="SPF54" s="127"/>
      <c r="SPG54" s="127"/>
      <c r="SPH54" s="127"/>
      <c r="SPI54" s="127"/>
      <c r="SPJ54" s="127"/>
      <c r="SPK54" s="127"/>
      <c r="SPL54" s="127"/>
      <c r="SPM54" s="127"/>
      <c r="SPN54" s="127"/>
      <c r="SPO54" s="127"/>
      <c r="SPP54" s="127"/>
      <c r="SPQ54" s="127"/>
      <c r="SPR54" s="127"/>
      <c r="SPS54" s="127"/>
      <c r="SPT54" s="127"/>
      <c r="SPU54" s="127"/>
      <c r="SPV54" s="127"/>
      <c r="SPW54" s="127"/>
      <c r="SPX54" s="127"/>
      <c r="SPY54" s="127"/>
      <c r="SPZ54" s="127"/>
      <c r="SQA54" s="127"/>
      <c r="SQB54" s="127"/>
      <c r="SQC54" s="127"/>
      <c r="SQD54" s="127"/>
      <c r="SQE54" s="127"/>
      <c r="SQF54" s="127"/>
      <c r="SQG54" s="127"/>
      <c r="SQH54" s="127"/>
      <c r="SQI54" s="127"/>
      <c r="SQJ54" s="127"/>
      <c r="SQK54" s="127"/>
      <c r="SQL54" s="127"/>
      <c r="SQM54" s="127"/>
      <c r="SQN54" s="127"/>
      <c r="SQO54" s="127"/>
      <c r="SQP54" s="127"/>
      <c r="SQQ54" s="127"/>
      <c r="SQR54" s="127"/>
      <c r="SQS54" s="127"/>
      <c r="SQT54" s="127"/>
      <c r="SQU54" s="127"/>
      <c r="SQV54" s="127"/>
      <c r="SQW54" s="127"/>
      <c r="SQX54" s="127"/>
      <c r="SQY54" s="127"/>
      <c r="SQZ54" s="127"/>
      <c r="SRA54" s="127"/>
      <c r="SRB54" s="127"/>
      <c r="SRC54" s="127"/>
      <c r="SRD54" s="127"/>
      <c r="SRE54" s="127"/>
      <c r="SRF54" s="127"/>
      <c r="SRG54" s="127"/>
      <c r="SRH54" s="127"/>
      <c r="SRI54" s="127"/>
      <c r="SRJ54" s="127"/>
      <c r="SRK54" s="127"/>
      <c r="SRL54" s="127"/>
      <c r="SRM54" s="127"/>
      <c r="SRN54" s="127"/>
      <c r="SRO54" s="127"/>
      <c r="SRP54" s="127"/>
      <c r="SRQ54" s="127"/>
      <c r="SRR54" s="127"/>
      <c r="SRS54" s="127"/>
      <c r="SRT54" s="127"/>
      <c r="SRU54" s="127"/>
      <c r="SRV54" s="127"/>
      <c r="SRW54" s="127"/>
      <c r="SRX54" s="127"/>
      <c r="SRY54" s="127"/>
      <c r="SRZ54" s="127"/>
      <c r="SSA54" s="127"/>
      <c r="SSB54" s="127"/>
      <c r="SSC54" s="127"/>
      <c r="SSD54" s="127"/>
      <c r="SSE54" s="127"/>
      <c r="SSF54" s="127"/>
      <c r="SSG54" s="127"/>
      <c r="SSH54" s="127"/>
      <c r="SSI54" s="127"/>
      <c r="SSJ54" s="127"/>
      <c r="SSK54" s="127"/>
      <c r="SSL54" s="127"/>
      <c r="SSM54" s="127"/>
      <c r="SSN54" s="127"/>
      <c r="SSO54" s="127"/>
      <c r="SSP54" s="127"/>
      <c r="SSQ54" s="127"/>
      <c r="SSR54" s="127"/>
      <c r="SSS54" s="127"/>
      <c r="SST54" s="127"/>
      <c r="SSU54" s="127"/>
      <c r="SSV54" s="127"/>
      <c r="SSW54" s="127"/>
      <c r="SSX54" s="127"/>
      <c r="SSY54" s="127"/>
      <c r="SSZ54" s="127"/>
      <c r="STA54" s="127"/>
      <c r="STB54" s="127"/>
      <c r="STC54" s="127"/>
      <c r="STD54" s="127"/>
      <c r="STE54" s="127"/>
      <c r="STF54" s="127"/>
      <c r="STG54" s="127"/>
      <c r="STH54" s="127"/>
      <c r="STI54" s="127"/>
      <c r="STJ54" s="127"/>
      <c r="STK54" s="127"/>
      <c r="STL54" s="127"/>
      <c r="STM54" s="127"/>
      <c r="STN54" s="127"/>
      <c r="STO54" s="127"/>
      <c r="STP54" s="127"/>
      <c r="STQ54" s="127"/>
      <c r="STR54" s="127"/>
      <c r="STS54" s="127"/>
      <c r="STT54" s="127"/>
      <c r="STU54" s="127"/>
      <c r="STV54" s="127"/>
      <c r="STW54" s="127"/>
      <c r="STX54" s="127"/>
      <c r="STY54" s="127"/>
      <c r="STZ54" s="127"/>
      <c r="SUA54" s="127"/>
      <c r="SUB54" s="127"/>
      <c r="SUC54" s="127"/>
      <c r="SUD54" s="127"/>
      <c r="SUE54" s="127"/>
      <c r="SUF54" s="127"/>
      <c r="SUG54" s="127"/>
      <c r="SUH54" s="127"/>
      <c r="SUI54" s="127"/>
      <c r="SUJ54" s="127"/>
      <c r="SUK54" s="127"/>
      <c r="SUL54" s="127"/>
      <c r="SUM54" s="127"/>
      <c r="SUN54" s="127"/>
      <c r="SUO54" s="127"/>
      <c r="SUP54" s="127"/>
      <c r="SUQ54" s="127"/>
      <c r="SUR54" s="127"/>
      <c r="SUS54" s="127"/>
      <c r="SUT54" s="127"/>
      <c r="SUU54" s="127"/>
      <c r="SUV54" s="127"/>
      <c r="SUW54" s="127"/>
      <c r="SUX54" s="127"/>
      <c r="SUY54" s="127"/>
      <c r="SUZ54" s="127"/>
      <c r="SVA54" s="127"/>
      <c r="SVB54" s="127"/>
      <c r="SVC54" s="127"/>
      <c r="SVD54" s="127"/>
      <c r="SVE54" s="127"/>
      <c r="SVF54" s="127"/>
      <c r="SVG54" s="127"/>
      <c r="SVH54" s="127"/>
      <c r="SVI54" s="127"/>
      <c r="SVJ54" s="127"/>
      <c r="SVK54" s="127"/>
      <c r="SVL54" s="127"/>
      <c r="SVM54" s="127"/>
      <c r="SVN54" s="127"/>
      <c r="SVO54" s="127"/>
      <c r="SVP54" s="127"/>
      <c r="SVQ54" s="127"/>
      <c r="SVR54" s="127"/>
      <c r="SVS54" s="127"/>
      <c r="SVT54" s="127"/>
      <c r="SVU54" s="127"/>
      <c r="SVV54" s="127"/>
      <c r="SVW54" s="127"/>
      <c r="SVX54" s="127"/>
      <c r="SVY54" s="127"/>
      <c r="SVZ54" s="127"/>
      <c r="SWA54" s="127"/>
      <c r="SWB54" s="127"/>
      <c r="SWC54" s="127"/>
      <c r="SWD54" s="127"/>
      <c r="SWE54" s="127"/>
      <c r="SWF54" s="127"/>
      <c r="SWG54" s="127"/>
      <c r="SWH54" s="127"/>
      <c r="SWI54" s="127"/>
      <c r="SWJ54" s="127"/>
      <c r="SWK54" s="127"/>
      <c r="SWL54" s="127"/>
      <c r="SWM54" s="127"/>
      <c r="SWN54" s="127"/>
      <c r="SWO54" s="127"/>
      <c r="SWP54" s="127"/>
      <c r="SWQ54" s="127"/>
      <c r="SWR54" s="127"/>
      <c r="SWS54" s="127"/>
      <c r="SWT54" s="127"/>
      <c r="SWU54" s="127"/>
      <c r="SWV54" s="127"/>
      <c r="SWW54" s="127"/>
      <c r="SWX54" s="127"/>
      <c r="SWY54" s="127"/>
      <c r="SWZ54" s="127"/>
      <c r="SXA54" s="127"/>
      <c r="SXB54" s="127"/>
      <c r="SXC54" s="127"/>
      <c r="SXD54" s="127"/>
      <c r="SXE54" s="127"/>
      <c r="SXF54" s="127"/>
      <c r="SXG54" s="127"/>
      <c r="SXH54" s="127"/>
      <c r="SXI54" s="127"/>
      <c r="SXJ54" s="127"/>
      <c r="SXK54" s="127"/>
      <c r="SXL54" s="127"/>
      <c r="SXM54" s="127"/>
      <c r="SXN54" s="127"/>
      <c r="SXO54" s="127"/>
      <c r="SXP54" s="127"/>
      <c r="SXQ54" s="127"/>
      <c r="SXR54" s="127"/>
      <c r="SXS54" s="127"/>
      <c r="SXT54" s="127"/>
      <c r="SXU54" s="127"/>
      <c r="SXV54" s="127"/>
      <c r="SXW54" s="127"/>
      <c r="SXX54" s="127"/>
      <c r="SXY54" s="127"/>
      <c r="SXZ54" s="127"/>
      <c r="SYA54" s="127"/>
      <c r="SYB54" s="127"/>
      <c r="SYC54" s="127"/>
      <c r="SYD54" s="127"/>
      <c r="SYE54" s="127"/>
      <c r="SYF54" s="127"/>
      <c r="SYG54" s="127"/>
      <c r="SYH54" s="127"/>
      <c r="SYI54" s="127"/>
      <c r="SYJ54" s="127"/>
      <c r="SYK54" s="127"/>
      <c r="SYL54" s="127"/>
      <c r="SYM54" s="127"/>
      <c r="SYN54" s="127"/>
      <c r="SYO54" s="127"/>
      <c r="SYP54" s="127"/>
      <c r="SYQ54" s="127"/>
      <c r="SYR54" s="127"/>
      <c r="SYS54" s="127"/>
      <c r="SYT54" s="127"/>
      <c r="SYU54" s="127"/>
      <c r="SYV54" s="127"/>
      <c r="SYW54" s="127"/>
      <c r="SYX54" s="127"/>
      <c r="SYY54" s="127"/>
      <c r="SYZ54" s="127"/>
      <c r="SZA54" s="127"/>
      <c r="SZB54" s="127"/>
      <c r="SZC54" s="127"/>
      <c r="SZD54" s="127"/>
      <c r="SZE54" s="127"/>
      <c r="SZF54" s="127"/>
      <c r="SZG54" s="127"/>
      <c r="SZH54" s="127"/>
      <c r="SZI54" s="127"/>
      <c r="SZJ54" s="127"/>
      <c r="SZK54" s="127"/>
      <c r="SZL54" s="127"/>
      <c r="SZM54" s="127"/>
      <c r="SZN54" s="127"/>
      <c r="SZO54" s="127"/>
      <c r="SZP54" s="127"/>
      <c r="SZQ54" s="127"/>
      <c r="SZR54" s="127"/>
      <c r="SZS54" s="127"/>
      <c r="SZT54" s="127"/>
      <c r="SZU54" s="127"/>
      <c r="SZV54" s="127"/>
      <c r="SZW54" s="127"/>
      <c r="SZX54" s="127"/>
      <c r="SZY54" s="127"/>
      <c r="SZZ54" s="127"/>
      <c r="TAA54" s="127"/>
      <c r="TAB54" s="127"/>
      <c r="TAC54" s="127"/>
      <c r="TAD54" s="127"/>
      <c r="TAE54" s="127"/>
      <c r="TAF54" s="127"/>
      <c r="TAG54" s="127"/>
      <c r="TAH54" s="127"/>
      <c r="TAI54" s="127"/>
      <c r="TAJ54" s="127"/>
      <c r="TAK54" s="127"/>
      <c r="TAL54" s="127"/>
      <c r="TAM54" s="127"/>
      <c r="TAN54" s="127"/>
      <c r="TAO54" s="127"/>
      <c r="TAP54" s="127"/>
      <c r="TAQ54" s="127"/>
      <c r="TAR54" s="127"/>
      <c r="TAS54" s="127"/>
      <c r="TAT54" s="127"/>
      <c r="TAU54" s="127"/>
      <c r="TAV54" s="127"/>
      <c r="TAW54" s="127"/>
      <c r="TAX54" s="127"/>
      <c r="TAY54" s="127"/>
      <c r="TAZ54" s="127"/>
      <c r="TBA54" s="127"/>
      <c r="TBB54" s="127"/>
      <c r="TBC54" s="127"/>
      <c r="TBD54" s="127"/>
      <c r="TBE54" s="127"/>
      <c r="TBF54" s="127"/>
      <c r="TBG54" s="127"/>
      <c r="TBH54" s="127"/>
      <c r="TBI54" s="127"/>
      <c r="TBJ54" s="127"/>
      <c r="TBK54" s="127"/>
      <c r="TBL54" s="127"/>
      <c r="TBM54" s="127"/>
      <c r="TBN54" s="127"/>
      <c r="TBO54" s="127"/>
      <c r="TBP54" s="127"/>
      <c r="TBQ54" s="127"/>
      <c r="TBR54" s="127"/>
      <c r="TBS54" s="127"/>
      <c r="TBT54" s="127"/>
      <c r="TBU54" s="127"/>
      <c r="TBV54" s="127"/>
      <c r="TBW54" s="127"/>
      <c r="TBX54" s="127"/>
      <c r="TBY54" s="127"/>
      <c r="TBZ54" s="127"/>
      <c r="TCA54" s="127"/>
      <c r="TCB54" s="127"/>
      <c r="TCC54" s="127"/>
      <c r="TCD54" s="127"/>
      <c r="TCE54" s="127"/>
      <c r="TCF54" s="127"/>
      <c r="TCG54" s="127"/>
      <c r="TCH54" s="127"/>
      <c r="TCI54" s="127"/>
      <c r="TCJ54" s="127"/>
      <c r="TCK54" s="127"/>
      <c r="TCL54" s="127"/>
      <c r="TCM54" s="127"/>
      <c r="TCN54" s="127"/>
      <c r="TCO54" s="127"/>
      <c r="TCP54" s="127"/>
      <c r="TCQ54" s="127"/>
      <c r="TCR54" s="127"/>
      <c r="TCS54" s="127"/>
      <c r="TCT54" s="127"/>
      <c r="TCU54" s="127"/>
      <c r="TCV54" s="127"/>
      <c r="TCW54" s="127"/>
      <c r="TCX54" s="127"/>
      <c r="TCY54" s="127"/>
      <c r="TCZ54" s="127"/>
      <c r="TDA54" s="127"/>
      <c r="TDB54" s="127"/>
      <c r="TDC54" s="127"/>
      <c r="TDD54" s="127"/>
      <c r="TDE54" s="127"/>
      <c r="TDF54" s="127"/>
      <c r="TDG54" s="127"/>
      <c r="TDH54" s="127"/>
      <c r="TDI54" s="127"/>
      <c r="TDJ54" s="127"/>
      <c r="TDK54" s="127"/>
      <c r="TDL54" s="127"/>
      <c r="TDM54" s="127"/>
      <c r="TDN54" s="127"/>
      <c r="TDO54" s="127"/>
      <c r="TDP54" s="127"/>
      <c r="TDQ54" s="127"/>
      <c r="TDR54" s="127"/>
      <c r="TDS54" s="127"/>
      <c r="TDT54" s="127"/>
      <c r="TDU54" s="127"/>
      <c r="TDV54" s="127"/>
      <c r="TDW54" s="127"/>
      <c r="TDX54" s="127"/>
      <c r="TDY54" s="127"/>
      <c r="TDZ54" s="127"/>
      <c r="TEA54" s="127"/>
      <c r="TEB54" s="127"/>
      <c r="TEC54" s="127"/>
      <c r="TED54" s="127"/>
      <c r="TEE54" s="127"/>
      <c r="TEF54" s="127"/>
      <c r="TEG54" s="127"/>
      <c r="TEH54" s="127"/>
      <c r="TEI54" s="127"/>
      <c r="TEJ54" s="127"/>
      <c r="TEK54" s="127"/>
      <c r="TEL54" s="127"/>
      <c r="TEM54" s="127"/>
      <c r="TEN54" s="127"/>
      <c r="TEO54" s="127"/>
      <c r="TEP54" s="127"/>
      <c r="TEQ54" s="127"/>
      <c r="TER54" s="127"/>
      <c r="TES54" s="127"/>
      <c r="TET54" s="127"/>
      <c r="TEU54" s="127"/>
      <c r="TEV54" s="127"/>
      <c r="TEW54" s="127"/>
      <c r="TEX54" s="127"/>
      <c r="TEY54" s="127"/>
      <c r="TEZ54" s="127"/>
      <c r="TFA54" s="127"/>
      <c r="TFB54" s="127"/>
      <c r="TFC54" s="127"/>
      <c r="TFD54" s="127"/>
      <c r="TFE54" s="127"/>
      <c r="TFF54" s="127"/>
      <c r="TFG54" s="127"/>
      <c r="TFH54" s="127"/>
      <c r="TFI54" s="127"/>
      <c r="TFJ54" s="127"/>
      <c r="TFK54" s="127"/>
      <c r="TFL54" s="127"/>
      <c r="TFM54" s="127"/>
      <c r="TFN54" s="127"/>
      <c r="TFO54" s="127"/>
      <c r="TFP54" s="127"/>
      <c r="TFQ54" s="127"/>
      <c r="TFR54" s="127"/>
      <c r="TFS54" s="127"/>
      <c r="TFT54" s="127"/>
      <c r="TFU54" s="127"/>
      <c r="TFV54" s="127"/>
      <c r="TFW54" s="127"/>
      <c r="TFX54" s="127"/>
      <c r="TFY54" s="127"/>
      <c r="TFZ54" s="127"/>
      <c r="TGA54" s="127"/>
      <c r="TGB54" s="127"/>
      <c r="TGC54" s="127"/>
      <c r="TGD54" s="127"/>
      <c r="TGE54" s="127"/>
      <c r="TGF54" s="127"/>
      <c r="TGG54" s="127"/>
      <c r="TGH54" s="127"/>
      <c r="TGI54" s="127"/>
      <c r="TGJ54" s="127"/>
      <c r="TGK54" s="127"/>
      <c r="TGL54" s="127"/>
      <c r="TGM54" s="127"/>
      <c r="TGN54" s="127"/>
      <c r="TGO54" s="127"/>
      <c r="TGP54" s="127"/>
      <c r="TGQ54" s="127"/>
      <c r="TGR54" s="127"/>
      <c r="TGS54" s="127"/>
      <c r="TGT54" s="127"/>
      <c r="TGU54" s="127"/>
      <c r="TGV54" s="127"/>
      <c r="TGW54" s="127"/>
      <c r="TGX54" s="127"/>
      <c r="TGY54" s="127"/>
      <c r="TGZ54" s="127"/>
      <c r="THA54" s="127"/>
      <c r="THB54" s="127"/>
      <c r="THC54" s="127"/>
      <c r="THD54" s="127"/>
      <c r="THE54" s="127"/>
      <c r="THF54" s="127"/>
      <c r="THG54" s="127"/>
      <c r="THH54" s="127"/>
      <c r="THI54" s="127"/>
      <c r="THJ54" s="127"/>
      <c r="THK54" s="127"/>
      <c r="THL54" s="127"/>
      <c r="THM54" s="127"/>
      <c r="THN54" s="127"/>
      <c r="THO54" s="127"/>
      <c r="THP54" s="127"/>
      <c r="THQ54" s="127"/>
      <c r="THR54" s="127"/>
      <c r="THS54" s="127"/>
      <c r="THT54" s="127"/>
      <c r="THU54" s="127"/>
      <c r="THV54" s="127"/>
      <c r="THW54" s="127"/>
      <c r="THX54" s="127"/>
      <c r="THY54" s="127"/>
      <c r="THZ54" s="127"/>
      <c r="TIA54" s="127"/>
      <c r="TIB54" s="127"/>
      <c r="TIC54" s="127"/>
      <c r="TID54" s="127"/>
      <c r="TIE54" s="127"/>
      <c r="TIF54" s="127"/>
      <c r="TIG54" s="127"/>
      <c r="TIH54" s="127"/>
      <c r="TII54" s="127"/>
      <c r="TIJ54" s="127"/>
      <c r="TIK54" s="127"/>
      <c r="TIL54" s="127"/>
      <c r="TIM54" s="127"/>
      <c r="TIN54" s="127"/>
      <c r="TIO54" s="127"/>
      <c r="TIP54" s="127"/>
      <c r="TIQ54" s="127"/>
      <c r="TIR54" s="127"/>
      <c r="TIS54" s="127"/>
      <c r="TIT54" s="127"/>
      <c r="TIU54" s="127"/>
      <c r="TIV54" s="127"/>
      <c r="TIW54" s="127"/>
      <c r="TIX54" s="127"/>
      <c r="TIY54" s="127"/>
      <c r="TIZ54" s="127"/>
      <c r="TJA54" s="127"/>
      <c r="TJB54" s="127"/>
      <c r="TJC54" s="127"/>
      <c r="TJD54" s="127"/>
      <c r="TJE54" s="127"/>
      <c r="TJF54" s="127"/>
      <c r="TJG54" s="127"/>
      <c r="TJH54" s="127"/>
      <c r="TJI54" s="127"/>
      <c r="TJJ54" s="127"/>
      <c r="TJK54" s="127"/>
      <c r="TJL54" s="127"/>
      <c r="TJM54" s="127"/>
      <c r="TJN54" s="127"/>
      <c r="TJO54" s="127"/>
      <c r="TJP54" s="127"/>
      <c r="TJQ54" s="127"/>
      <c r="TJR54" s="127"/>
      <c r="TJS54" s="127"/>
      <c r="TJT54" s="127"/>
      <c r="TJU54" s="127"/>
      <c r="TJV54" s="127"/>
      <c r="TJW54" s="127"/>
      <c r="TJX54" s="127"/>
      <c r="TJY54" s="127"/>
      <c r="TJZ54" s="127"/>
      <c r="TKA54" s="127"/>
      <c r="TKB54" s="127"/>
      <c r="TKC54" s="127"/>
      <c r="TKD54" s="127"/>
      <c r="TKE54" s="127"/>
      <c r="TKF54" s="127"/>
      <c r="TKG54" s="127"/>
      <c r="TKH54" s="127"/>
      <c r="TKI54" s="127"/>
      <c r="TKJ54" s="127"/>
      <c r="TKK54" s="127"/>
      <c r="TKL54" s="127"/>
      <c r="TKM54" s="127"/>
      <c r="TKN54" s="127"/>
      <c r="TKO54" s="127"/>
      <c r="TKP54" s="127"/>
      <c r="TKQ54" s="127"/>
      <c r="TKR54" s="127"/>
      <c r="TKS54" s="127"/>
      <c r="TKT54" s="127"/>
      <c r="TKU54" s="127"/>
      <c r="TKV54" s="127"/>
      <c r="TKW54" s="127"/>
      <c r="TKX54" s="127"/>
      <c r="TKY54" s="127"/>
      <c r="TKZ54" s="127"/>
      <c r="TLA54" s="127"/>
      <c r="TLB54" s="127"/>
      <c r="TLC54" s="127"/>
      <c r="TLD54" s="127"/>
      <c r="TLE54" s="127"/>
      <c r="TLF54" s="127"/>
      <c r="TLG54" s="127"/>
      <c r="TLH54" s="127"/>
      <c r="TLI54" s="127"/>
      <c r="TLJ54" s="127"/>
      <c r="TLK54" s="127"/>
      <c r="TLL54" s="127"/>
      <c r="TLM54" s="127"/>
      <c r="TLN54" s="127"/>
      <c r="TLO54" s="127"/>
      <c r="TLP54" s="127"/>
      <c r="TLQ54" s="127"/>
      <c r="TLR54" s="127"/>
      <c r="TLS54" s="127"/>
      <c r="TLT54" s="127"/>
      <c r="TLU54" s="127"/>
      <c r="TLV54" s="127"/>
      <c r="TLW54" s="127"/>
      <c r="TLX54" s="127"/>
      <c r="TLY54" s="127"/>
      <c r="TLZ54" s="127"/>
      <c r="TMA54" s="127"/>
      <c r="TMB54" s="127"/>
      <c r="TMC54" s="127"/>
      <c r="TMD54" s="127"/>
      <c r="TME54" s="127"/>
      <c r="TMF54" s="127"/>
      <c r="TMG54" s="127"/>
      <c r="TMH54" s="127"/>
      <c r="TMI54" s="127"/>
      <c r="TMJ54" s="127"/>
      <c r="TMK54" s="127"/>
      <c r="TML54" s="127"/>
      <c r="TMM54" s="127"/>
      <c r="TMN54" s="127"/>
      <c r="TMO54" s="127"/>
      <c r="TMP54" s="127"/>
      <c r="TMQ54" s="127"/>
      <c r="TMR54" s="127"/>
      <c r="TMS54" s="127"/>
      <c r="TMT54" s="127"/>
      <c r="TMU54" s="127"/>
      <c r="TMV54" s="127"/>
      <c r="TMW54" s="127"/>
      <c r="TMX54" s="127"/>
      <c r="TMY54" s="127"/>
      <c r="TMZ54" s="127"/>
      <c r="TNA54" s="127"/>
      <c r="TNB54" s="127"/>
      <c r="TNC54" s="127"/>
      <c r="TND54" s="127"/>
      <c r="TNE54" s="127"/>
      <c r="TNF54" s="127"/>
      <c r="TNG54" s="127"/>
      <c r="TNH54" s="127"/>
      <c r="TNI54" s="127"/>
      <c r="TNJ54" s="127"/>
      <c r="TNK54" s="127"/>
      <c r="TNL54" s="127"/>
      <c r="TNM54" s="127"/>
      <c r="TNN54" s="127"/>
      <c r="TNO54" s="127"/>
      <c r="TNP54" s="127"/>
      <c r="TNQ54" s="127"/>
      <c r="TNR54" s="127"/>
      <c r="TNS54" s="127"/>
      <c r="TNT54" s="127"/>
      <c r="TNU54" s="127"/>
      <c r="TNV54" s="127"/>
      <c r="TNW54" s="127"/>
      <c r="TNX54" s="127"/>
      <c r="TNY54" s="127"/>
      <c r="TNZ54" s="127"/>
      <c r="TOA54" s="127"/>
      <c r="TOB54" s="127"/>
      <c r="TOC54" s="127"/>
      <c r="TOD54" s="127"/>
      <c r="TOE54" s="127"/>
      <c r="TOF54" s="127"/>
      <c r="TOG54" s="127"/>
      <c r="TOH54" s="127"/>
      <c r="TOI54" s="127"/>
      <c r="TOJ54" s="127"/>
      <c r="TOK54" s="127"/>
      <c r="TOL54" s="127"/>
      <c r="TOM54" s="127"/>
      <c r="TON54" s="127"/>
      <c r="TOO54" s="127"/>
      <c r="TOP54" s="127"/>
      <c r="TOQ54" s="127"/>
      <c r="TOR54" s="127"/>
      <c r="TOS54" s="127"/>
      <c r="TOT54" s="127"/>
      <c r="TOU54" s="127"/>
      <c r="TOV54" s="127"/>
      <c r="TOW54" s="127"/>
      <c r="TOX54" s="127"/>
      <c r="TOY54" s="127"/>
      <c r="TOZ54" s="127"/>
      <c r="TPA54" s="127"/>
      <c r="TPB54" s="127"/>
      <c r="TPC54" s="127"/>
      <c r="TPD54" s="127"/>
      <c r="TPE54" s="127"/>
      <c r="TPF54" s="127"/>
      <c r="TPG54" s="127"/>
      <c r="TPH54" s="127"/>
      <c r="TPI54" s="127"/>
      <c r="TPJ54" s="127"/>
      <c r="TPK54" s="127"/>
      <c r="TPL54" s="127"/>
      <c r="TPM54" s="127"/>
      <c r="TPN54" s="127"/>
      <c r="TPO54" s="127"/>
      <c r="TPP54" s="127"/>
      <c r="TPQ54" s="127"/>
      <c r="TPR54" s="127"/>
      <c r="TPS54" s="127"/>
      <c r="TPT54" s="127"/>
      <c r="TPU54" s="127"/>
      <c r="TPV54" s="127"/>
      <c r="TPW54" s="127"/>
      <c r="TPX54" s="127"/>
      <c r="TPY54" s="127"/>
      <c r="TPZ54" s="127"/>
      <c r="TQA54" s="127"/>
      <c r="TQB54" s="127"/>
      <c r="TQC54" s="127"/>
      <c r="TQD54" s="127"/>
      <c r="TQE54" s="127"/>
      <c r="TQF54" s="127"/>
      <c r="TQG54" s="127"/>
      <c r="TQH54" s="127"/>
      <c r="TQI54" s="127"/>
      <c r="TQJ54" s="127"/>
      <c r="TQK54" s="127"/>
      <c r="TQL54" s="127"/>
      <c r="TQM54" s="127"/>
      <c r="TQN54" s="127"/>
      <c r="TQO54" s="127"/>
      <c r="TQP54" s="127"/>
      <c r="TQQ54" s="127"/>
      <c r="TQR54" s="127"/>
      <c r="TQS54" s="127"/>
      <c r="TQT54" s="127"/>
      <c r="TQU54" s="127"/>
      <c r="TQV54" s="127"/>
      <c r="TQW54" s="127"/>
      <c r="TQX54" s="127"/>
      <c r="TQY54" s="127"/>
      <c r="TQZ54" s="127"/>
      <c r="TRA54" s="127"/>
      <c r="TRB54" s="127"/>
      <c r="TRC54" s="127"/>
      <c r="TRD54" s="127"/>
      <c r="TRE54" s="127"/>
      <c r="TRF54" s="127"/>
      <c r="TRG54" s="127"/>
      <c r="TRH54" s="127"/>
      <c r="TRI54" s="127"/>
      <c r="TRJ54" s="127"/>
      <c r="TRK54" s="127"/>
      <c r="TRL54" s="127"/>
      <c r="TRM54" s="127"/>
      <c r="TRN54" s="127"/>
      <c r="TRO54" s="127"/>
      <c r="TRP54" s="127"/>
      <c r="TRQ54" s="127"/>
      <c r="TRR54" s="127"/>
      <c r="TRS54" s="127"/>
      <c r="TRT54" s="127"/>
      <c r="TRU54" s="127"/>
      <c r="TRV54" s="127"/>
      <c r="TRW54" s="127"/>
      <c r="TRX54" s="127"/>
      <c r="TRY54" s="127"/>
      <c r="TRZ54" s="127"/>
      <c r="TSA54" s="127"/>
      <c r="TSB54" s="127"/>
      <c r="TSC54" s="127"/>
      <c r="TSD54" s="127"/>
      <c r="TSE54" s="127"/>
      <c r="TSF54" s="127"/>
      <c r="TSG54" s="127"/>
      <c r="TSH54" s="127"/>
      <c r="TSI54" s="127"/>
      <c r="TSJ54" s="127"/>
      <c r="TSK54" s="127"/>
      <c r="TSL54" s="127"/>
      <c r="TSM54" s="127"/>
      <c r="TSN54" s="127"/>
      <c r="TSO54" s="127"/>
      <c r="TSP54" s="127"/>
      <c r="TSQ54" s="127"/>
      <c r="TSR54" s="127"/>
      <c r="TSS54" s="127"/>
      <c r="TST54" s="127"/>
      <c r="TSU54" s="127"/>
      <c r="TSV54" s="127"/>
      <c r="TSW54" s="127"/>
      <c r="TSX54" s="127"/>
      <c r="TSY54" s="127"/>
      <c r="TSZ54" s="127"/>
      <c r="TTA54" s="127"/>
      <c r="TTB54" s="127"/>
      <c r="TTC54" s="127"/>
      <c r="TTD54" s="127"/>
      <c r="TTE54" s="127"/>
      <c r="TTF54" s="127"/>
      <c r="TTG54" s="127"/>
      <c r="TTH54" s="127"/>
      <c r="TTI54" s="127"/>
      <c r="TTJ54" s="127"/>
      <c r="TTK54" s="127"/>
      <c r="TTL54" s="127"/>
      <c r="TTM54" s="127"/>
      <c r="TTN54" s="127"/>
      <c r="TTO54" s="127"/>
      <c r="TTP54" s="127"/>
      <c r="TTQ54" s="127"/>
      <c r="TTR54" s="127"/>
      <c r="TTS54" s="127"/>
      <c r="TTT54" s="127"/>
      <c r="TTU54" s="127"/>
      <c r="TTV54" s="127"/>
      <c r="TTW54" s="127"/>
      <c r="TTX54" s="127"/>
      <c r="TTY54" s="127"/>
      <c r="TTZ54" s="127"/>
      <c r="TUA54" s="127"/>
      <c r="TUB54" s="127"/>
      <c r="TUC54" s="127"/>
      <c r="TUD54" s="127"/>
      <c r="TUE54" s="127"/>
      <c r="TUF54" s="127"/>
      <c r="TUG54" s="127"/>
      <c r="TUH54" s="127"/>
      <c r="TUI54" s="127"/>
      <c r="TUJ54" s="127"/>
      <c r="TUK54" s="127"/>
      <c r="TUL54" s="127"/>
      <c r="TUM54" s="127"/>
      <c r="TUN54" s="127"/>
      <c r="TUO54" s="127"/>
      <c r="TUP54" s="127"/>
      <c r="TUQ54" s="127"/>
      <c r="TUR54" s="127"/>
      <c r="TUS54" s="127"/>
      <c r="TUT54" s="127"/>
      <c r="TUU54" s="127"/>
      <c r="TUV54" s="127"/>
      <c r="TUW54" s="127"/>
      <c r="TUX54" s="127"/>
      <c r="TUY54" s="127"/>
      <c r="TUZ54" s="127"/>
      <c r="TVA54" s="127"/>
      <c r="TVB54" s="127"/>
      <c r="TVC54" s="127"/>
      <c r="TVD54" s="127"/>
      <c r="TVE54" s="127"/>
      <c r="TVF54" s="127"/>
      <c r="TVG54" s="127"/>
      <c r="TVH54" s="127"/>
      <c r="TVI54" s="127"/>
      <c r="TVJ54" s="127"/>
      <c r="TVK54" s="127"/>
      <c r="TVL54" s="127"/>
      <c r="TVM54" s="127"/>
      <c r="TVN54" s="127"/>
      <c r="TVO54" s="127"/>
      <c r="TVP54" s="127"/>
      <c r="TVQ54" s="127"/>
      <c r="TVR54" s="127"/>
      <c r="TVS54" s="127"/>
      <c r="TVT54" s="127"/>
      <c r="TVU54" s="127"/>
      <c r="TVV54" s="127"/>
      <c r="TVW54" s="127"/>
      <c r="TVX54" s="127"/>
      <c r="TVY54" s="127"/>
      <c r="TVZ54" s="127"/>
      <c r="TWA54" s="127"/>
      <c r="TWB54" s="127"/>
      <c r="TWC54" s="127"/>
      <c r="TWD54" s="127"/>
      <c r="TWE54" s="127"/>
      <c r="TWF54" s="127"/>
      <c r="TWG54" s="127"/>
      <c r="TWH54" s="127"/>
      <c r="TWI54" s="127"/>
      <c r="TWJ54" s="127"/>
      <c r="TWK54" s="127"/>
      <c r="TWL54" s="127"/>
      <c r="TWM54" s="127"/>
      <c r="TWN54" s="127"/>
      <c r="TWO54" s="127"/>
      <c r="TWP54" s="127"/>
      <c r="TWQ54" s="127"/>
      <c r="TWR54" s="127"/>
      <c r="TWS54" s="127"/>
      <c r="TWT54" s="127"/>
      <c r="TWU54" s="127"/>
      <c r="TWV54" s="127"/>
      <c r="TWW54" s="127"/>
      <c r="TWX54" s="127"/>
      <c r="TWY54" s="127"/>
      <c r="TWZ54" s="127"/>
      <c r="TXA54" s="127"/>
      <c r="TXB54" s="127"/>
      <c r="TXC54" s="127"/>
      <c r="TXD54" s="127"/>
      <c r="TXE54" s="127"/>
      <c r="TXF54" s="127"/>
      <c r="TXG54" s="127"/>
      <c r="TXH54" s="127"/>
      <c r="TXI54" s="127"/>
      <c r="TXJ54" s="127"/>
      <c r="TXK54" s="127"/>
      <c r="TXL54" s="127"/>
      <c r="TXM54" s="127"/>
      <c r="TXN54" s="127"/>
      <c r="TXO54" s="127"/>
      <c r="TXP54" s="127"/>
      <c r="TXQ54" s="127"/>
      <c r="TXR54" s="127"/>
      <c r="TXS54" s="127"/>
      <c r="TXT54" s="127"/>
      <c r="TXU54" s="127"/>
      <c r="TXV54" s="127"/>
      <c r="TXW54" s="127"/>
      <c r="TXX54" s="127"/>
      <c r="TXY54" s="127"/>
      <c r="TXZ54" s="127"/>
      <c r="TYA54" s="127"/>
      <c r="TYB54" s="127"/>
      <c r="TYC54" s="127"/>
      <c r="TYD54" s="127"/>
      <c r="TYE54" s="127"/>
      <c r="TYF54" s="127"/>
      <c r="TYG54" s="127"/>
      <c r="TYH54" s="127"/>
      <c r="TYI54" s="127"/>
      <c r="TYJ54" s="127"/>
      <c r="TYK54" s="127"/>
      <c r="TYL54" s="127"/>
      <c r="TYM54" s="127"/>
      <c r="TYN54" s="127"/>
      <c r="TYO54" s="127"/>
      <c r="TYP54" s="127"/>
      <c r="TYQ54" s="127"/>
      <c r="TYR54" s="127"/>
      <c r="TYS54" s="127"/>
      <c r="TYT54" s="127"/>
      <c r="TYU54" s="127"/>
      <c r="TYV54" s="127"/>
      <c r="TYW54" s="127"/>
      <c r="TYX54" s="127"/>
      <c r="TYY54" s="127"/>
      <c r="TYZ54" s="127"/>
      <c r="TZA54" s="127"/>
      <c r="TZB54" s="127"/>
      <c r="TZC54" s="127"/>
      <c r="TZD54" s="127"/>
      <c r="TZE54" s="127"/>
      <c r="TZF54" s="127"/>
      <c r="TZG54" s="127"/>
      <c r="TZH54" s="127"/>
      <c r="TZI54" s="127"/>
      <c r="TZJ54" s="127"/>
      <c r="TZK54" s="127"/>
      <c r="TZL54" s="127"/>
      <c r="TZM54" s="127"/>
      <c r="TZN54" s="127"/>
      <c r="TZO54" s="127"/>
      <c r="TZP54" s="127"/>
      <c r="TZQ54" s="127"/>
      <c r="TZR54" s="127"/>
      <c r="TZS54" s="127"/>
      <c r="TZT54" s="127"/>
      <c r="TZU54" s="127"/>
      <c r="TZV54" s="127"/>
      <c r="TZW54" s="127"/>
      <c r="TZX54" s="127"/>
      <c r="TZY54" s="127"/>
      <c r="TZZ54" s="127"/>
      <c r="UAA54" s="127"/>
      <c r="UAB54" s="127"/>
      <c r="UAC54" s="127"/>
      <c r="UAD54" s="127"/>
      <c r="UAE54" s="127"/>
      <c r="UAF54" s="127"/>
      <c r="UAG54" s="127"/>
      <c r="UAH54" s="127"/>
      <c r="UAI54" s="127"/>
      <c r="UAJ54" s="127"/>
      <c r="UAK54" s="127"/>
      <c r="UAL54" s="127"/>
      <c r="UAM54" s="127"/>
      <c r="UAN54" s="127"/>
      <c r="UAO54" s="127"/>
      <c r="UAP54" s="127"/>
      <c r="UAQ54" s="127"/>
      <c r="UAR54" s="127"/>
      <c r="UAS54" s="127"/>
      <c r="UAT54" s="127"/>
      <c r="UAU54" s="127"/>
      <c r="UAV54" s="127"/>
      <c r="UAW54" s="127"/>
      <c r="UAX54" s="127"/>
      <c r="UAY54" s="127"/>
      <c r="UAZ54" s="127"/>
      <c r="UBA54" s="127"/>
      <c r="UBB54" s="127"/>
      <c r="UBC54" s="127"/>
      <c r="UBD54" s="127"/>
      <c r="UBE54" s="127"/>
      <c r="UBF54" s="127"/>
      <c r="UBG54" s="127"/>
      <c r="UBH54" s="127"/>
      <c r="UBI54" s="127"/>
      <c r="UBJ54" s="127"/>
      <c r="UBK54" s="127"/>
      <c r="UBL54" s="127"/>
      <c r="UBM54" s="127"/>
      <c r="UBN54" s="127"/>
      <c r="UBO54" s="127"/>
      <c r="UBP54" s="127"/>
      <c r="UBQ54" s="127"/>
      <c r="UBR54" s="127"/>
      <c r="UBS54" s="127"/>
      <c r="UBT54" s="127"/>
      <c r="UBU54" s="127"/>
      <c r="UBV54" s="127"/>
      <c r="UBW54" s="127"/>
      <c r="UBX54" s="127"/>
      <c r="UBY54" s="127"/>
      <c r="UBZ54" s="127"/>
      <c r="UCA54" s="127"/>
      <c r="UCB54" s="127"/>
      <c r="UCC54" s="127"/>
      <c r="UCD54" s="127"/>
      <c r="UCE54" s="127"/>
      <c r="UCF54" s="127"/>
      <c r="UCG54" s="127"/>
      <c r="UCH54" s="127"/>
      <c r="UCI54" s="127"/>
      <c r="UCJ54" s="127"/>
      <c r="UCK54" s="127"/>
      <c r="UCL54" s="127"/>
      <c r="UCM54" s="127"/>
      <c r="UCN54" s="127"/>
      <c r="UCO54" s="127"/>
      <c r="UCP54" s="127"/>
      <c r="UCQ54" s="127"/>
      <c r="UCR54" s="127"/>
      <c r="UCS54" s="127"/>
      <c r="UCT54" s="127"/>
      <c r="UCU54" s="127"/>
      <c r="UCV54" s="127"/>
      <c r="UCW54" s="127"/>
      <c r="UCX54" s="127"/>
      <c r="UCY54" s="127"/>
      <c r="UCZ54" s="127"/>
      <c r="UDA54" s="127"/>
      <c r="UDB54" s="127"/>
      <c r="UDC54" s="127"/>
      <c r="UDD54" s="127"/>
      <c r="UDE54" s="127"/>
      <c r="UDF54" s="127"/>
      <c r="UDG54" s="127"/>
      <c r="UDH54" s="127"/>
      <c r="UDI54" s="127"/>
      <c r="UDJ54" s="127"/>
      <c r="UDK54" s="127"/>
      <c r="UDL54" s="127"/>
      <c r="UDM54" s="127"/>
      <c r="UDN54" s="127"/>
      <c r="UDO54" s="127"/>
      <c r="UDP54" s="127"/>
      <c r="UDQ54" s="127"/>
      <c r="UDR54" s="127"/>
      <c r="UDS54" s="127"/>
      <c r="UDT54" s="127"/>
      <c r="UDU54" s="127"/>
      <c r="UDV54" s="127"/>
      <c r="UDW54" s="127"/>
      <c r="UDX54" s="127"/>
      <c r="UDY54" s="127"/>
      <c r="UDZ54" s="127"/>
      <c r="UEA54" s="127"/>
      <c r="UEB54" s="127"/>
      <c r="UEC54" s="127"/>
      <c r="UED54" s="127"/>
      <c r="UEE54" s="127"/>
      <c r="UEF54" s="127"/>
      <c r="UEG54" s="127"/>
      <c r="UEH54" s="127"/>
      <c r="UEI54" s="127"/>
      <c r="UEJ54" s="127"/>
      <c r="UEK54" s="127"/>
      <c r="UEL54" s="127"/>
      <c r="UEM54" s="127"/>
      <c r="UEN54" s="127"/>
      <c r="UEO54" s="127"/>
      <c r="UEP54" s="127"/>
      <c r="UEQ54" s="127"/>
      <c r="UER54" s="127"/>
      <c r="UES54" s="127"/>
      <c r="UET54" s="127"/>
      <c r="UEU54" s="127"/>
      <c r="UEV54" s="127"/>
      <c r="UEW54" s="127"/>
      <c r="UEX54" s="127"/>
      <c r="UEY54" s="127"/>
      <c r="UEZ54" s="127"/>
      <c r="UFA54" s="127"/>
      <c r="UFB54" s="127"/>
      <c r="UFC54" s="127"/>
      <c r="UFD54" s="127"/>
      <c r="UFE54" s="127"/>
      <c r="UFF54" s="127"/>
      <c r="UFG54" s="127"/>
      <c r="UFH54" s="127"/>
      <c r="UFI54" s="127"/>
      <c r="UFJ54" s="127"/>
      <c r="UFK54" s="127"/>
      <c r="UFL54" s="127"/>
      <c r="UFM54" s="127"/>
      <c r="UFN54" s="127"/>
      <c r="UFO54" s="127"/>
      <c r="UFP54" s="127"/>
      <c r="UFQ54" s="127"/>
      <c r="UFR54" s="127"/>
      <c r="UFS54" s="127"/>
      <c r="UFT54" s="127"/>
      <c r="UFU54" s="127"/>
      <c r="UFV54" s="127"/>
      <c r="UFW54" s="127"/>
      <c r="UFX54" s="127"/>
      <c r="UFY54" s="127"/>
      <c r="UFZ54" s="127"/>
      <c r="UGA54" s="127"/>
      <c r="UGB54" s="127"/>
      <c r="UGC54" s="127"/>
      <c r="UGD54" s="127"/>
      <c r="UGE54" s="127"/>
      <c r="UGF54" s="127"/>
      <c r="UGG54" s="127"/>
      <c r="UGH54" s="127"/>
      <c r="UGI54" s="127"/>
      <c r="UGJ54" s="127"/>
      <c r="UGK54" s="127"/>
      <c r="UGL54" s="127"/>
      <c r="UGM54" s="127"/>
      <c r="UGN54" s="127"/>
      <c r="UGO54" s="127"/>
      <c r="UGP54" s="127"/>
      <c r="UGQ54" s="127"/>
      <c r="UGR54" s="127"/>
      <c r="UGS54" s="127"/>
      <c r="UGT54" s="127"/>
      <c r="UGU54" s="127"/>
      <c r="UGV54" s="127"/>
      <c r="UGW54" s="127"/>
      <c r="UGX54" s="127"/>
      <c r="UGY54" s="127"/>
      <c r="UGZ54" s="127"/>
      <c r="UHA54" s="127"/>
      <c r="UHB54" s="127"/>
      <c r="UHC54" s="127"/>
      <c r="UHD54" s="127"/>
      <c r="UHE54" s="127"/>
      <c r="UHF54" s="127"/>
      <c r="UHG54" s="127"/>
      <c r="UHH54" s="127"/>
      <c r="UHI54" s="127"/>
      <c r="UHJ54" s="127"/>
      <c r="UHK54" s="127"/>
      <c r="UHL54" s="127"/>
      <c r="UHM54" s="127"/>
      <c r="UHN54" s="127"/>
      <c r="UHO54" s="127"/>
      <c r="UHP54" s="127"/>
      <c r="UHQ54" s="127"/>
      <c r="UHR54" s="127"/>
      <c r="UHS54" s="127"/>
      <c r="UHT54" s="127"/>
      <c r="UHU54" s="127"/>
      <c r="UHV54" s="127"/>
      <c r="UHW54" s="127"/>
      <c r="UHX54" s="127"/>
      <c r="UHY54" s="127"/>
      <c r="UHZ54" s="127"/>
      <c r="UIA54" s="127"/>
      <c r="UIB54" s="127"/>
      <c r="UIC54" s="127"/>
      <c r="UID54" s="127"/>
      <c r="UIE54" s="127"/>
      <c r="UIF54" s="127"/>
      <c r="UIG54" s="127"/>
      <c r="UIH54" s="127"/>
      <c r="UII54" s="127"/>
      <c r="UIJ54" s="127"/>
      <c r="UIK54" s="127"/>
      <c r="UIL54" s="127"/>
      <c r="UIM54" s="127"/>
      <c r="UIN54" s="127"/>
      <c r="UIO54" s="127"/>
      <c r="UIP54" s="127"/>
      <c r="UIQ54" s="127"/>
      <c r="UIR54" s="127"/>
      <c r="UIS54" s="127"/>
      <c r="UIT54" s="127"/>
      <c r="UIU54" s="127"/>
      <c r="UIV54" s="127"/>
      <c r="UIW54" s="127"/>
      <c r="UIX54" s="127"/>
      <c r="UIY54" s="127"/>
      <c r="UIZ54" s="127"/>
      <c r="UJA54" s="127"/>
      <c r="UJB54" s="127"/>
      <c r="UJC54" s="127"/>
      <c r="UJD54" s="127"/>
      <c r="UJE54" s="127"/>
      <c r="UJF54" s="127"/>
      <c r="UJG54" s="127"/>
      <c r="UJH54" s="127"/>
      <c r="UJI54" s="127"/>
      <c r="UJJ54" s="127"/>
      <c r="UJK54" s="127"/>
      <c r="UJL54" s="127"/>
      <c r="UJM54" s="127"/>
      <c r="UJN54" s="127"/>
      <c r="UJO54" s="127"/>
      <c r="UJP54" s="127"/>
      <c r="UJQ54" s="127"/>
      <c r="UJR54" s="127"/>
      <c r="UJS54" s="127"/>
      <c r="UJT54" s="127"/>
      <c r="UJU54" s="127"/>
      <c r="UJV54" s="127"/>
      <c r="UJW54" s="127"/>
      <c r="UJX54" s="127"/>
      <c r="UJY54" s="127"/>
      <c r="UJZ54" s="127"/>
      <c r="UKA54" s="127"/>
      <c r="UKB54" s="127"/>
      <c r="UKC54" s="127"/>
      <c r="UKD54" s="127"/>
      <c r="UKE54" s="127"/>
      <c r="UKF54" s="127"/>
      <c r="UKG54" s="127"/>
      <c r="UKH54" s="127"/>
      <c r="UKI54" s="127"/>
      <c r="UKJ54" s="127"/>
      <c r="UKK54" s="127"/>
      <c r="UKL54" s="127"/>
      <c r="UKM54" s="127"/>
      <c r="UKN54" s="127"/>
      <c r="UKO54" s="127"/>
      <c r="UKP54" s="127"/>
      <c r="UKQ54" s="127"/>
      <c r="UKR54" s="127"/>
      <c r="UKS54" s="127"/>
      <c r="UKT54" s="127"/>
      <c r="UKU54" s="127"/>
      <c r="UKV54" s="127"/>
      <c r="UKW54" s="127"/>
      <c r="UKX54" s="127"/>
      <c r="UKY54" s="127"/>
      <c r="UKZ54" s="127"/>
      <c r="ULA54" s="127"/>
      <c r="ULB54" s="127"/>
      <c r="ULC54" s="127"/>
      <c r="ULD54" s="127"/>
      <c r="ULE54" s="127"/>
      <c r="ULF54" s="127"/>
      <c r="ULG54" s="127"/>
      <c r="ULH54" s="127"/>
      <c r="ULI54" s="127"/>
      <c r="ULJ54" s="127"/>
      <c r="ULK54" s="127"/>
      <c r="ULL54" s="127"/>
      <c r="ULM54" s="127"/>
      <c r="ULN54" s="127"/>
      <c r="ULO54" s="127"/>
      <c r="ULP54" s="127"/>
      <c r="ULQ54" s="127"/>
      <c r="ULR54" s="127"/>
      <c r="ULS54" s="127"/>
      <c r="ULT54" s="127"/>
      <c r="ULU54" s="127"/>
      <c r="ULV54" s="127"/>
      <c r="ULW54" s="127"/>
      <c r="ULX54" s="127"/>
      <c r="ULY54" s="127"/>
      <c r="ULZ54" s="127"/>
      <c r="UMA54" s="127"/>
      <c r="UMB54" s="127"/>
      <c r="UMC54" s="127"/>
      <c r="UMD54" s="127"/>
      <c r="UME54" s="127"/>
      <c r="UMF54" s="127"/>
      <c r="UMG54" s="127"/>
      <c r="UMH54" s="127"/>
      <c r="UMI54" s="127"/>
      <c r="UMJ54" s="127"/>
      <c r="UMK54" s="127"/>
      <c r="UML54" s="127"/>
      <c r="UMM54" s="127"/>
      <c r="UMN54" s="127"/>
      <c r="UMO54" s="127"/>
      <c r="UMP54" s="127"/>
      <c r="UMQ54" s="127"/>
      <c r="UMR54" s="127"/>
      <c r="UMS54" s="127"/>
      <c r="UMT54" s="127"/>
      <c r="UMU54" s="127"/>
      <c r="UMV54" s="127"/>
      <c r="UMW54" s="127"/>
      <c r="UMX54" s="127"/>
      <c r="UMY54" s="127"/>
      <c r="UMZ54" s="127"/>
      <c r="UNA54" s="127"/>
      <c r="UNB54" s="127"/>
      <c r="UNC54" s="127"/>
      <c r="UND54" s="127"/>
      <c r="UNE54" s="127"/>
      <c r="UNF54" s="127"/>
      <c r="UNG54" s="127"/>
      <c r="UNH54" s="127"/>
      <c r="UNI54" s="127"/>
      <c r="UNJ54" s="127"/>
      <c r="UNK54" s="127"/>
      <c r="UNL54" s="127"/>
      <c r="UNM54" s="127"/>
      <c r="UNN54" s="127"/>
      <c r="UNO54" s="127"/>
      <c r="UNP54" s="127"/>
      <c r="UNQ54" s="127"/>
      <c r="UNR54" s="127"/>
      <c r="UNS54" s="127"/>
      <c r="UNT54" s="127"/>
      <c r="UNU54" s="127"/>
      <c r="UNV54" s="127"/>
      <c r="UNW54" s="127"/>
      <c r="UNX54" s="127"/>
      <c r="UNY54" s="127"/>
      <c r="UNZ54" s="127"/>
      <c r="UOA54" s="127"/>
      <c r="UOB54" s="127"/>
      <c r="UOC54" s="127"/>
      <c r="UOD54" s="127"/>
      <c r="UOE54" s="127"/>
      <c r="UOF54" s="127"/>
      <c r="UOG54" s="127"/>
      <c r="UOH54" s="127"/>
      <c r="UOI54" s="127"/>
      <c r="UOJ54" s="127"/>
      <c r="UOK54" s="127"/>
      <c r="UOL54" s="127"/>
      <c r="UOM54" s="127"/>
      <c r="UON54" s="127"/>
      <c r="UOO54" s="127"/>
      <c r="UOP54" s="127"/>
      <c r="UOQ54" s="127"/>
      <c r="UOR54" s="127"/>
      <c r="UOS54" s="127"/>
      <c r="UOT54" s="127"/>
      <c r="UOU54" s="127"/>
      <c r="UOV54" s="127"/>
      <c r="UOW54" s="127"/>
      <c r="UOX54" s="127"/>
      <c r="UOY54" s="127"/>
      <c r="UOZ54" s="127"/>
      <c r="UPA54" s="127"/>
      <c r="UPB54" s="127"/>
      <c r="UPC54" s="127"/>
      <c r="UPD54" s="127"/>
      <c r="UPE54" s="127"/>
      <c r="UPF54" s="127"/>
      <c r="UPG54" s="127"/>
      <c r="UPH54" s="127"/>
      <c r="UPI54" s="127"/>
      <c r="UPJ54" s="127"/>
      <c r="UPK54" s="127"/>
      <c r="UPL54" s="127"/>
      <c r="UPM54" s="127"/>
      <c r="UPN54" s="127"/>
      <c r="UPO54" s="127"/>
      <c r="UPP54" s="127"/>
      <c r="UPQ54" s="127"/>
      <c r="UPR54" s="127"/>
      <c r="UPS54" s="127"/>
      <c r="UPT54" s="127"/>
      <c r="UPU54" s="127"/>
      <c r="UPV54" s="127"/>
      <c r="UPW54" s="127"/>
      <c r="UPX54" s="127"/>
      <c r="UPY54" s="127"/>
      <c r="UPZ54" s="127"/>
      <c r="UQA54" s="127"/>
      <c r="UQB54" s="127"/>
      <c r="UQC54" s="127"/>
      <c r="UQD54" s="127"/>
      <c r="UQE54" s="127"/>
      <c r="UQF54" s="127"/>
      <c r="UQG54" s="127"/>
      <c r="UQH54" s="127"/>
      <c r="UQI54" s="127"/>
      <c r="UQJ54" s="127"/>
      <c r="UQK54" s="127"/>
      <c r="UQL54" s="127"/>
      <c r="UQM54" s="127"/>
      <c r="UQN54" s="127"/>
      <c r="UQO54" s="127"/>
      <c r="UQP54" s="127"/>
      <c r="UQQ54" s="127"/>
      <c r="UQR54" s="127"/>
      <c r="UQS54" s="127"/>
      <c r="UQT54" s="127"/>
      <c r="UQU54" s="127"/>
      <c r="UQV54" s="127"/>
      <c r="UQW54" s="127"/>
      <c r="UQX54" s="127"/>
      <c r="UQY54" s="127"/>
      <c r="UQZ54" s="127"/>
      <c r="URA54" s="127"/>
      <c r="URB54" s="127"/>
      <c r="URC54" s="127"/>
      <c r="URD54" s="127"/>
      <c r="URE54" s="127"/>
      <c r="URF54" s="127"/>
      <c r="URG54" s="127"/>
      <c r="URH54" s="127"/>
      <c r="URI54" s="127"/>
      <c r="URJ54" s="127"/>
      <c r="URK54" s="127"/>
      <c r="URL54" s="127"/>
      <c r="URM54" s="127"/>
      <c r="URN54" s="127"/>
      <c r="URO54" s="127"/>
      <c r="URP54" s="127"/>
      <c r="URQ54" s="127"/>
      <c r="URR54" s="127"/>
      <c r="URS54" s="127"/>
      <c r="URT54" s="127"/>
      <c r="URU54" s="127"/>
      <c r="URV54" s="127"/>
      <c r="URW54" s="127"/>
      <c r="URX54" s="127"/>
      <c r="URY54" s="127"/>
      <c r="URZ54" s="127"/>
      <c r="USA54" s="127"/>
      <c r="USB54" s="127"/>
      <c r="USC54" s="127"/>
      <c r="USD54" s="127"/>
      <c r="USE54" s="127"/>
      <c r="USF54" s="127"/>
      <c r="USG54" s="127"/>
      <c r="USH54" s="127"/>
      <c r="USI54" s="127"/>
      <c r="USJ54" s="127"/>
      <c r="USK54" s="127"/>
      <c r="USL54" s="127"/>
      <c r="USM54" s="127"/>
      <c r="USN54" s="127"/>
      <c r="USO54" s="127"/>
      <c r="USP54" s="127"/>
      <c r="USQ54" s="127"/>
      <c r="USR54" s="127"/>
      <c r="USS54" s="127"/>
      <c r="UST54" s="127"/>
      <c r="USU54" s="127"/>
      <c r="USV54" s="127"/>
      <c r="USW54" s="127"/>
      <c r="USX54" s="127"/>
      <c r="USY54" s="127"/>
      <c r="USZ54" s="127"/>
      <c r="UTA54" s="127"/>
      <c r="UTB54" s="127"/>
      <c r="UTC54" s="127"/>
      <c r="UTD54" s="127"/>
      <c r="UTE54" s="127"/>
      <c r="UTF54" s="127"/>
      <c r="UTG54" s="127"/>
      <c r="UTH54" s="127"/>
      <c r="UTI54" s="127"/>
      <c r="UTJ54" s="127"/>
      <c r="UTK54" s="127"/>
      <c r="UTL54" s="127"/>
      <c r="UTM54" s="127"/>
      <c r="UTN54" s="127"/>
      <c r="UTO54" s="127"/>
      <c r="UTP54" s="127"/>
      <c r="UTQ54" s="127"/>
      <c r="UTR54" s="127"/>
      <c r="UTS54" s="127"/>
      <c r="UTT54" s="127"/>
      <c r="UTU54" s="127"/>
      <c r="UTV54" s="127"/>
      <c r="UTW54" s="127"/>
      <c r="UTX54" s="127"/>
      <c r="UTY54" s="127"/>
      <c r="UTZ54" s="127"/>
      <c r="UUA54" s="127"/>
      <c r="UUB54" s="127"/>
      <c r="UUC54" s="127"/>
      <c r="UUD54" s="127"/>
      <c r="UUE54" s="127"/>
      <c r="UUF54" s="127"/>
      <c r="UUG54" s="127"/>
      <c r="UUH54" s="127"/>
      <c r="UUI54" s="127"/>
      <c r="UUJ54" s="127"/>
      <c r="UUK54" s="127"/>
      <c r="UUL54" s="127"/>
      <c r="UUM54" s="127"/>
      <c r="UUN54" s="127"/>
      <c r="UUO54" s="127"/>
      <c r="UUP54" s="127"/>
      <c r="UUQ54" s="127"/>
      <c r="UUR54" s="127"/>
      <c r="UUS54" s="127"/>
      <c r="UUT54" s="127"/>
      <c r="UUU54" s="127"/>
      <c r="UUV54" s="127"/>
      <c r="UUW54" s="127"/>
      <c r="UUX54" s="127"/>
      <c r="UUY54" s="127"/>
      <c r="UUZ54" s="127"/>
      <c r="UVA54" s="127"/>
      <c r="UVB54" s="127"/>
      <c r="UVC54" s="127"/>
      <c r="UVD54" s="127"/>
      <c r="UVE54" s="127"/>
      <c r="UVF54" s="127"/>
      <c r="UVG54" s="127"/>
      <c r="UVH54" s="127"/>
      <c r="UVI54" s="127"/>
      <c r="UVJ54" s="127"/>
      <c r="UVK54" s="127"/>
      <c r="UVL54" s="127"/>
      <c r="UVM54" s="127"/>
      <c r="UVN54" s="127"/>
      <c r="UVO54" s="127"/>
      <c r="UVP54" s="127"/>
      <c r="UVQ54" s="127"/>
      <c r="UVR54" s="127"/>
      <c r="UVS54" s="127"/>
      <c r="UVT54" s="127"/>
      <c r="UVU54" s="127"/>
      <c r="UVV54" s="127"/>
      <c r="UVW54" s="127"/>
      <c r="UVX54" s="127"/>
      <c r="UVY54" s="127"/>
      <c r="UVZ54" s="127"/>
      <c r="UWA54" s="127"/>
      <c r="UWB54" s="127"/>
      <c r="UWC54" s="127"/>
      <c r="UWD54" s="127"/>
      <c r="UWE54" s="127"/>
      <c r="UWF54" s="127"/>
      <c r="UWG54" s="127"/>
      <c r="UWH54" s="127"/>
      <c r="UWI54" s="127"/>
      <c r="UWJ54" s="127"/>
      <c r="UWK54" s="127"/>
      <c r="UWL54" s="127"/>
      <c r="UWM54" s="127"/>
      <c r="UWN54" s="127"/>
      <c r="UWO54" s="127"/>
      <c r="UWP54" s="127"/>
      <c r="UWQ54" s="127"/>
      <c r="UWR54" s="127"/>
      <c r="UWS54" s="127"/>
      <c r="UWT54" s="127"/>
      <c r="UWU54" s="127"/>
      <c r="UWV54" s="127"/>
      <c r="UWW54" s="127"/>
      <c r="UWX54" s="127"/>
      <c r="UWY54" s="127"/>
      <c r="UWZ54" s="127"/>
      <c r="UXA54" s="127"/>
      <c r="UXB54" s="127"/>
      <c r="UXC54" s="127"/>
      <c r="UXD54" s="127"/>
      <c r="UXE54" s="127"/>
      <c r="UXF54" s="127"/>
      <c r="UXG54" s="127"/>
      <c r="UXH54" s="127"/>
      <c r="UXI54" s="127"/>
      <c r="UXJ54" s="127"/>
      <c r="UXK54" s="127"/>
      <c r="UXL54" s="127"/>
      <c r="UXM54" s="127"/>
      <c r="UXN54" s="127"/>
      <c r="UXO54" s="127"/>
      <c r="UXP54" s="127"/>
      <c r="UXQ54" s="127"/>
      <c r="UXR54" s="127"/>
      <c r="UXS54" s="127"/>
      <c r="UXT54" s="127"/>
      <c r="UXU54" s="127"/>
      <c r="UXV54" s="127"/>
      <c r="UXW54" s="127"/>
      <c r="UXX54" s="127"/>
      <c r="UXY54" s="127"/>
      <c r="UXZ54" s="127"/>
      <c r="UYA54" s="127"/>
      <c r="UYB54" s="127"/>
      <c r="UYC54" s="127"/>
      <c r="UYD54" s="127"/>
      <c r="UYE54" s="127"/>
      <c r="UYF54" s="127"/>
      <c r="UYG54" s="127"/>
      <c r="UYH54" s="127"/>
      <c r="UYI54" s="127"/>
      <c r="UYJ54" s="127"/>
      <c r="UYK54" s="127"/>
      <c r="UYL54" s="127"/>
      <c r="UYM54" s="127"/>
      <c r="UYN54" s="127"/>
      <c r="UYO54" s="127"/>
      <c r="UYP54" s="127"/>
      <c r="UYQ54" s="127"/>
      <c r="UYR54" s="127"/>
      <c r="UYS54" s="127"/>
      <c r="UYT54" s="127"/>
      <c r="UYU54" s="127"/>
      <c r="UYV54" s="127"/>
      <c r="UYW54" s="127"/>
      <c r="UYX54" s="127"/>
      <c r="UYY54" s="127"/>
      <c r="UYZ54" s="127"/>
      <c r="UZA54" s="127"/>
      <c r="UZB54" s="127"/>
      <c r="UZC54" s="127"/>
      <c r="UZD54" s="127"/>
      <c r="UZE54" s="127"/>
      <c r="UZF54" s="127"/>
      <c r="UZG54" s="127"/>
      <c r="UZH54" s="127"/>
      <c r="UZI54" s="127"/>
      <c r="UZJ54" s="127"/>
      <c r="UZK54" s="127"/>
      <c r="UZL54" s="127"/>
      <c r="UZM54" s="127"/>
      <c r="UZN54" s="127"/>
      <c r="UZO54" s="127"/>
      <c r="UZP54" s="127"/>
      <c r="UZQ54" s="127"/>
      <c r="UZR54" s="127"/>
      <c r="UZS54" s="127"/>
      <c r="UZT54" s="127"/>
      <c r="UZU54" s="127"/>
      <c r="UZV54" s="127"/>
      <c r="UZW54" s="127"/>
      <c r="UZX54" s="127"/>
      <c r="UZY54" s="127"/>
      <c r="UZZ54" s="127"/>
      <c r="VAA54" s="127"/>
      <c r="VAB54" s="127"/>
      <c r="VAC54" s="127"/>
      <c r="VAD54" s="127"/>
      <c r="VAE54" s="127"/>
      <c r="VAF54" s="127"/>
      <c r="VAG54" s="127"/>
      <c r="VAH54" s="127"/>
      <c r="VAI54" s="127"/>
      <c r="VAJ54" s="127"/>
      <c r="VAK54" s="127"/>
      <c r="VAL54" s="127"/>
      <c r="VAM54" s="127"/>
      <c r="VAN54" s="127"/>
      <c r="VAO54" s="127"/>
      <c r="VAP54" s="127"/>
      <c r="VAQ54" s="127"/>
      <c r="VAR54" s="127"/>
      <c r="VAS54" s="127"/>
      <c r="VAT54" s="127"/>
      <c r="VAU54" s="127"/>
      <c r="VAV54" s="127"/>
      <c r="VAW54" s="127"/>
      <c r="VAX54" s="127"/>
      <c r="VAY54" s="127"/>
      <c r="VAZ54" s="127"/>
      <c r="VBA54" s="127"/>
      <c r="VBB54" s="127"/>
      <c r="VBC54" s="127"/>
      <c r="VBD54" s="127"/>
      <c r="VBE54" s="127"/>
      <c r="VBF54" s="127"/>
      <c r="VBG54" s="127"/>
      <c r="VBH54" s="127"/>
      <c r="VBI54" s="127"/>
      <c r="VBJ54" s="127"/>
      <c r="VBK54" s="127"/>
      <c r="VBL54" s="127"/>
      <c r="VBM54" s="127"/>
      <c r="VBN54" s="127"/>
      <c r="VBO54" s="127"/>
      <c r="VBP54" s="127"/>
      <c r="VBQ54" s="127"/>
      <c r="VBR54" s="127"/>
      <c r="VBS54" s="127"/>
      <c r="VBT54" s="127"/>
      <c r="VBU54" s="127"/>
      <c r="VBV54" s="127"/>
      <c r="VBW54" s="127"/>
      <c r="VBX54" s="127"/>
      <c r="VBY54" s="127"/>
      <c r="VBZ54" s="127"/>
      <c r="VCA54" s="127"/>
      <c r="VCB54" s="127"/>
      <c r="VCC54" s="127"/>
      <c r="VCD54" s="127"/>
      <c r="VCE54" s="127"/>
      <c r="VCF54" s="127"/>
      <c r="VCG54" s="127"/>
      <c r="VCH54" s="127"/>
      <c r="VCI54" s="127"/>
      <c r="VCJ54" s="127"/>
      <c r="VCK54" s="127"/>
      <c r="VCL54" s="127"/>
      <c r="VCM54" s="127"/>
      <c r="VCN54" s="127"/>
      <c r="VCO54" s="127"/>
      <c r="VCP54" s="127"/>
      <c r="VCQ54" s="127"/>
      <c r="VCR54" s="127"/>
      <c r="VCS54" s="127"/>
      <c r="VCT54" s="127"/>
      <c r="VCU54" s="127"/>
      <c r="VCV54" s="127"/>
      <c r="VCW54" s="127"/>
      <c r="VCX54" s="127"/>
      <c r="VCY54" s="127"/>
      <c r="VCZ54" s="127"/>
      <c r="VDA54" s="127"/>
      <c r="VDB54" s="127"/>
      <c r="VDC54" s="127"/>
      <c r="VDD54" s="127"/>
      <c r="VDE54" s="127"/>
      <c r="VDF54" s="127"/>
      <c r="VDG54" s="127"/>
      <c r="VDH54" s="127"/>
      <c r="VDI54" s="127"/>
      <c r="VDJ54" s="127"/>
      <c r="VDK54" s="127"/>
      <c r="VDL54" s="127"/>
      <c r="VDM54" s="127"/>
      <c r="VDN54" s="127"/>
      <c r="VDO54" s="127"/>
      <c r="VDP54" s="127"/>
      <c r="VDQ54" s="127"/>
      <c r="VDR54" s="127"/>
      <c r="VDS54" s="127"/>
      <c r="VDT54" s="127"/>
      <c r="VDU54" s="127"/>
      <c r="VDV54" s="127"/>
      <c r="VDW54" s="127"/>
      <c r="VDX54" s="127"/>
      <c r="VDY54" s="127"/>
      <c r="VDZ54" s="127"/>
      <c r="VEA54" s="127"/>
      <c r="VEB54" s="127"/>
      <c r="VEC54" s="127"/>
      <c r="VED54" s="127"/>
      <c r="VEE54" s="127"/>
      <c r="VEF54" s="127"/>
      <c r="VEG54" s="127"/>
      <c r="VEH54" s="127"/>
      <c r="VEI54" s="127"/>
      <c r="VEJ54" s="127"/>
      <c r="VEK54" s="127"/>
      <c r="VEL54" s="127"/>
      <c r="VEM54" s="127"/>
      <c r="VEN54" s="127"/>
      <c r="VEO54" s="127"/>
      <c r="VEP54" s="127"/>
      <c r="VEQ54" s="127"/>
      <c r="VER54" s="127"/>
      <c r="VES54" s="127"/>
      <c r="VET54" s="127"/>
      <c r="VEU54" s="127"/>
      <c r="VEV54" s="127"/>
      <c r="VEW54" s="127"/>
      <c r="VEX54" s="127"/>
      <c r="VEY54" s="127"/>
      <c r="VEZ54" s="127"/>
      <c r="VFA54" s="127"/>
      <c r="VFB54" s="127"/>
      <c r="VFC54" s="127"/>
      <c r="VFD54" s="127"/>
      <c r="VFE54" s="127"/>
      <c r="VFF54" s="127"/>
      <c r="VFG54" s="127"/>
      <c r="VFH54" s="127"/>
      <c r="VFI54" s="127"/>
      <c r="VFJ54" s="127"/>
      <c r="VFK54" s="127"/>
      <c r="VFL54" s="127"/>
      <c r="VFM54" s="127"/>
      <c r="VFN54" s="127"/>
      <c r="VFO54" s="127"/>
      <c r="VFP54" s="127"/>
      <c r="VFQ54" s="127"/>
      <c r="VFR54" s="127"/>
      <c r="VFS54" s="127"/>
      <c r="VFT54" s="127"/>
      <c r="VFU54" s="127"/>
      <c r="VFV54" s="127"/>
      <c r="VFW54" s="127"/>
      <c r="VFX54" s="127"/>
      <c r="VFY54" s="127"/>
      <c r="VFZ54" s="127"/>
      <c r="VGA54" s="127"/>
      <c r="VGB54" s="127"/>
      <c r="VGC54" s="127"/>
      <c r="VGD54" s="127"/>
      <c r="VGE54" s="127"/>
      <c r="VGF54" s="127"/>
      <c r="VGG54" s="127"/>
      <c r="VGH54" s="127"/>
      <c r="VGI54" s="127"/>
      <c r="VGJ54" s="127"/>
      <c r="VGK54" s="127"/>
      <c r="VGL54" s="127"/>
      <c r="VGM54" s="127"/>
      <c r="VGN54" s="127"/>
      <c r="VGO54" s="127"/>
      <c r="VGP54" s="127"/>
      <c r="VGQ54" s="127"/>
      <c r="VGR54" s="127"/>
      <c r="VGS54" s="127"/>
      <c r="VGT54" s="127"/>
      <c r="VGU54" s="127"/>
      <c r="VGV54" s="127"/>
      <c r="VGW54" s="127"/>
      <c r="VGX54" s="127"/>
      <c r="VGY54" s="127"/>
      <c r="VGZ54" s="127"/>
      <c r="VHA54" s="127"/>
      <c r="VHB54" s="127"/>
      <c r="VHC54" s="127"/>
      <c r="VHD54" s="127"/>
      <c r="VHE54" s="127"/>
      <c r="VHF54" s="127"/>
      <c r="VHG54" s="127"/>
      <c r="VHH54" s="127"/>
      <c r="VHI54" s="127"/>
      <c r="VHJ54" s="127"/>
      <c r="VHK54" s="127"/>
      <c r="VHL54" s="127"/>
      <c r="VHM54" s="127"/>
      <c r="VHN54" s="127"/>
      <c r="VHO54" s="127"/>
      <c r="VHP54" s="127"/>
      <c r="VHQ54" s="127"/>
      <c r="VHR54" s="127"/>
      <c r="VHS54" s="127"/>
      <c r="VHT54" s="127"/>
      <c r="VHU54" s="127"/>
      <c r="VHV54" s="127"/>
      <c r="VHW54" s="127"/>
      <c r="VHX54" s="127"/>
      <c r="VHY54" s="127"/>
      <c r="VHZ54" s="127"/>
      <c r="VIA54" s="127"/>
      <c r="VIB54" s="127"/>
      <c r="VIC54" s="127"/>
      <c r="VID54" s="127"/>
      <c r="VIE54" s="127"/>
      <c r="VIF54" s="127"/>
      <c r="VIG54" s="127"/>
      <c r="VIH54" s="127"/>
      <c r="VII54" s="127"/>
      <c r="VIJ54" s="127"/>
      <c r="VIK54" s="127"/>
      <c r="VIL54" s="127"/>
      <c r="VIM54" s="127"/>
      <c r="VIN54" s="127"/>
      <c r="VIO54" s="127"/>
      <c r="VIP54" s="127"/>
      <c r="VIQ54" s="127"/>
      <c r="VIR54" s="127"/>
      <c r="VIS54" s="127"/>
      <c r="VIT54" s="127"/>
      <c r="VIU54" s="127"/>
      <c r="VIV54" s="127"/>
      <c r="VIW54" s="127"/>
      <c r="VIX54" s="127"/>
      <c r="VIY54" s="127"/>
      <c r="VIZ54" s="127"/>
      <c r="VJA54" s="127"/>
      <c r="VJB54" s="127"/>
      <c r="VJC54" s="127"/>
      <c r="VJD54" s="127"/>
      <c r="VJE54" s="127"/>
      <c r="VJF54" s="127"/>
      <c r="VJG54" s="127"/>
      <c r="VJH54" s="127"/>
      <c r="VJI54" s="127"/>
      <c r="VJJ54" s="127"/>
      <c r="VJK54" s="127"/>
      <c r="VJL54" s="127"/>
      <c r="VJM54" s="127"/>
      <c r="VJN54" s="127"/>
      <c r="VJO54" s="127"/>
      <c r="VJP54" s="127"/>
      <c r="VJQ54" s="127"/>
      <c r="VJR54" s="127"/>
      <c r="VJS54" s="127"/>
      <c r="VJT54" s="127"/>
      <c r="VJU54" s="127"/>
      <c r="VJV54" s="127"/>
      <c r="VJW54" s="127"/>
      <c r="VJX54" s="127"/>
      <c r="VJY54" s="127"/>
      <c r="VJZ54" s="127"/>
      <c r="VKA54" s="127"/>
      <c r="VKB54" s="127"/>
      <c r="VKC54" s="127"/>
      <c r="VKD54" s="127"/>
      <c r="VKE54" s="127"/>
      <c r="VKF54" s="127"/>
      <c r="VKG54" s="127"/>
      <c r="VKH54" s="127"/>
      <c r="VKI54" s="127"/>
      <c r="VKJ54" s="127"/>
      <c r="VKK54" s="127"/>
      <c r="VKL54" s="127"/>
      <c r="VKM54" s="127"/>
      <c r="VKN54" s="127"/>
      <c r="VKO54" s="127"/>
      <c r="VKP54" s="127"/>
      <c r="VKQ54" s="127"/>
      <c r="VKR54" s="127"/>
      <c r="VKS54" s="127"/>
      <c r="VKT54" s="127"/>
      <c r="VKU54" s="127"/>
      <c r="VKV54" s="127"/>
      <c r="VKW54" s="127"/>
      <c r="VKX54" s="127"/>
      <c r="VKY54" s="127"/>
      <c r="VKZ54" s="127"/>
      <c r="VLA54" s="127"/>
      <c r="VLB54" s="127"/>
      <c r="VLC54" s="127"/>
      <c r="VLD54" s="127"/>
      <c r="VLE54" s="127"/>
      <c r="VLF54" s="127"/>
      <c r="VLG54" s="127"/>
      <c r="VLH54" s="127"/>
      <c r="VLI54" s="127"/>
      <c r="VLJ54" s="127"/>
      <c r="VLK54" s="127"/>
      <c r="VLL54" s="127"/>
      <c r="VLM54" s="127"/>
      <c r="VLN54" s="127"/>
      <c r="VLO54" s="127"/>
      <c r="VLP54" s="127"/>
      <c r="VLQ54" s="127"/>
      <c r="VLR54" s="127"/>
      <c r="VLS54" s="127"/>
      <c r="VLT54" s="127"/>
      <c r="VLU54" s="127"/>
      <c r="VLV54" s="127"/>
      <c r="VLW54" s="127"/>
      <c r="VLX54" s="127"/>
      <c r="VLY54" s="127"/>
      <c r="VLZ54" s="127"/>
      <c r="VMA54" s="127"/>
      <c r="VMB54" s="127"/>
      <c r="VMC54" s="127"/>
      <c r="VMD54" s="127"/>
      <c r="VME54" s="127"/>
      <c r="VMF54" s="127"/>
      <c r="VMG54" s="127"/>
      <c r="VMH54" s="127"/>
      <c r="VMI54" s="127"/>
      <c r="VMJ54" s="127"/>
      <c r="VMK54" s="127"/>
      <c r="VML54" s="127"/>
      <c r="VMM54" s="127"/>
      <c r="VMN54" s="127"/>
      <c r="VMO54" s="127"/>
      <c r="VMP54" s="127"/>
      <c r="VMQ54" s="127"/>
      <c r="VMR54" s="127"/>
      <c r="VMS54" s="127"/>
      <c r="VMT54" s="127"/>
      <c r="VMU54" s="127"/>
      <c r="VMV54" s="127"/>
      <c r="VMW54" s="127"/>
      <c r="VMX54" s="127"/>
      <c r="VMY54" s="127"/>
      <c r="VMZ54" s="127"/>
      <c r="VNA54" s="127"/>
      <c r="VNB54" s="127"/>
      <c r="VNC54" s="127"/>
      <c r="VND54" s="127"/>
      <c r="VNE54" s="127"/>
      <c r="VNF54" s="127"/>
      <c r="VNG54" s="127"/>
      <c r="VNH54" s="127"/>
      <c r="VNI54" s="127"/>
      <c r="VNJ54" s="127"/>
      <c r="VNK54" s="127"/>
      <c r="VNL54" s="127"/>
      <c r="VNM54" s="127"/>
      <c r="VNN54" s="127"/>
      <c r="VNO54" s="127"/>
      <c r="VNP54" s="127"/>
      <c r="VNQ54" s="127"/>
      <c r="VNR54" s="127"/>
      <c r="VNS54" s="127"/>
      <c r="VNT54" s="127"/>
      <c r="VNU54" s="127"/>
      <c r="VNV54" s="127"/>
      <c r="VNW54" s="127"/>
      <c r="VNX54" s="127"/>
      <c r="VNY54" s="127"/>
      <c r="VNZ54" s="127"/>
      <c r="VOA54" s="127"/>
      <c r="VOB54" s="127"/>
      <c r="VOC54" s="127"/>
      <c r="VOD54" s="127"/>
      <c r="VOE54" s="127"/>
      <c r="VOF54" s="127"/>
      <c r="VOG54" s="127"/>
      <c r="VOH54" s="127"/>
      <c r="VOI54" s="127"/>
      <c r="VOJ54" s="127"/>
      <c r="VOK54" s="127"/>
      <c r="VOL54" s="127"/>
      <c r="VOM54" s="127"/>
      <c r="VON54" s="127"/>
      <c r="VOO54" s="127"/>
      <c r="VOP54" s="127"/>
      <c r="VOQ54" s="127"/>
      <c r="VOR54" s="127"/>
      <c r="VOS54" s="127"/>
      <c r="VOT54" s="127"/>
      <c r="VOU54" s="127"/>
      <c r="VOV54" s="127"/>
      <c r="VOW54" s="127"/>
      <c r="VOX54" s="127"/>
      <c r="VOY54" s="127"/>
      <c r="VOZ54" s="127"/>
      <c r="VPA54" s="127"/>
      <c r="VPB54" s="127"/>
      <c r="VPC54" s="127"/>
      <c r="VPD54" s="127"/>
      <c r="VPE54" s="127"/>
      <c r="VPF54" s="127"/>
      <c r="VPG54" s="127"/>
      <c r="VPH54" s="127"/>
      <c r="VPI54" s="127"/>
      <c r="VPJ54" s="127"/>
      <c r="VPK54" s="127"/>
      <c r="VPL54" s="127"/>
      <c r="VPM54" s="127"/>
      <c r="VPN54" s="127"/>
      <c r="VPO54" s="127"/>
      <c r="VPP54" s="127"/>
      <c r="VPQ54" s="127"/>
      <c r="VPR54" s="127"/>
      <c r="VPS54" s="127"/>
      <c r="VPT54" s="127"/>
      <c r="VPU54" s="127"/>
      <c r="VPV54" s="127"/>
      <c r="VPW54" s="127"/>
      <c r="VPX54" s="127"/>
      <c r="VPY54" s="127"/>
      <c r="VPZ54" s="127"/>
      <c r="VQA54" s="127"/>
      <c r="VQB54" s="127"/>
      <c r="VQC54" s="127"/>
      <c r="VQD54" s="127"/>
      <c r="VQE54" s="127"/>
      <c r="VQF54" s="127"/>
      <c r="VQG54" s="127"/>
      <c r="VQH54" s="127"/>
      <c r="VQI54" s="127"/>
      <c r="VQJ54" s="127"/>
      <c r="VQK54" s="127"/>
      <c r="VQL54" s="127"/>
      <c r="VQM54" s="127"/>
      <c r="VQN54" s="127"/>
      <c r="VQO54" s="127"/>
      <c r="VQP54" s="127"/>
      <c r="VQQ54" s="127"/>
      <c r="VQR54" s="127"/>
      <c r="VQS54" s="127"/>
      <c r="VQT54" s="127"/>
      <c r="VQU54" s="127"/>
      <c r="VQV54" s="127"/>
      <c r="VQW54" s="127"/>
      <c r="VQX54" s="127"/>
      <c r="VQY54" s="127"/>
      <c r="VQZ54" s="127"/>
      <c r="VRA54" s="127"/>
      <c r="VRB54" s="127"/>
      <c r="VRC54" s="127"/>
      <c r="VRD54" s="127"/>
      <c r="VRE54" s="127"/>
      <c r="VRF54" s="127"/>
      <c r="VRG54" s="127"/>
      <c r="VRH54" s="127"/>
      <c r="VRI54" s="127"/>
      <c r="VRJ54" s="127"/>
      <c r="VRK54" s="127"/>
      <c r="VRL54" s="127"/>
      <c r="VRM54" s="127"/>
      <c r="VRN54" s="127"/>
      <c r="VRO54" s="127"/>
      <c r="VRP54" s="127"/>
      <c r="VRQ54" s="127"/>
      <c r="VRR54" s="127"/>
      <c r="VRS54" s="127"/>
      <c r="VRT54" s="127"/>
      <c r="VRU54" s="127"/>
      <c r="VRV54" s="127"/>
      <c r="VRW54" s="127"/>
      <c r="VRX54" s="127"/>
      <c r="VRY54" s="127"/>
      <c r="VRZ54" s="127"/>
      <c r="VSA54" s="127"/>
      <c r="VSB54" s="127"/>
      <c r="VSC54" s="127"/>
      <c r="VSD54" s="127"/>
      <c r="VSE54" s="127"/>
      <c r="VSF54" s="127"/>
      <c r="VSG54" s="127"/>
      <c r="VSH54" s="127"/>
      <c r="VSI54" s="127"/>
      <c r="VSJ54" s="127"/>
      <c r="VSK54" s="127"/>
      <c r="VSL54" s="127"/>
      <c r="VSM54" s="127"/>
      <c r="VSN54" s="127"/>
      <c r="VSO54" s="127"/>
      <c r="VSP54" s="127"/>
      <c r="VSQ54" s="127"/>
      <c r="VSR54" s="127"/>
      <c r="VSS54" s="127"/>
      <c r="VST54" s="127"/>
      <c r="VSU54" s="127"/>
      <c r="VSV54" s="127"/>
      <c r="VSW54" s="127"/>
      <c r="VSX54" s="127"/>
      <c r="VSY54" s="127"/>
      <c r="VSZ54" s="127"/>
      <c r="VTA54" s="127"/>
      <c r="VTB54" s="127"/>
      <c r="VTC54" s="127"/>
      <c r="VTD54" s="127"/>
      <c r="VTE54" s="127"/>
      <c r="VTF54" s="127"/>
      <c r="VTG54" s="127"/>
      <c r="VTH54" s="127"/>
      <c r="VTI54" s="127"/>
      <c r="VTJ54" s="127"/>
      <c r="VTK54" s="127"/>
      <c r="VTL54" s="127"/>
      <c r="VTM54" s="127"/>
      <c r="VTN54" s="127"/>
      <c r="VTO54" s="127"/>
      <c r="VTP54" s="127"/>
      <c r="VTQ54" s="127"/>
      <c r="VTR54" s="127"/>
      <c r="VTS54" s="127"/>
      <c r="VTT54" s="127"/>
      <c r="VTU54" s="127"/>
      <c r="VTV54" s="127"/>
      <c r="VTW54" s="127"/>
      <c r="VTX54" s="127"/>
      <c r="VTY54" s="127"/>
      <c r="VTZ54" s="127"/>
      <c r="VUA54" s="127"/>
      <c r="VUB54" s="127"/>
      <c r="VUC54" s="127"/>
      <c r="VUD54" s="127"/>
      <c r="VUE54" s="127"/>
      <c r="VUF54" s="127"/>
      <c r="VUG54" s="127"/>
      <c r="VUH54" s="127"/>
      <c r="VUI54" s="127"/>
      <c r="VUJ54" s="127"/>
      <c r="VUK54" s="127"/>
      <c r="VUL54" s="127"/>
      <c r="VUM54" s="127"/>
      <c r="VUN54" s="127"/>
      <c r="VUO54" s="127"/>
      <c r="VUP54" s="127"/>
      <c r="VUQ54" s="127"/>
      <c r="VUR54" s="127"/>
      <c r="VUS54" s="127"/>
      <c r="VUT54" s="127"/>
      <c r="VUU54" s="127"/>
      <c r="VUV54" s="127"/>
      <c r="VUW54" s="127"/>
      <c r="VUX54" s="127"/>
      <c r="VUY54" s="127"/>
      <c r="VUZ54" s="127"/>
      <c r="VVA54" s="127"/>
      <c r="VVB54" s="127"/>
      <c r="VVC54" s="127"/>
      <c r="VVD54" s="127"/>
      <c r="VVE54" s="127"/>
      <c r="VVF54" s="127"/>
      <c r="VVG54" s="127"/>
      <c r="VVH54" s="127"/>
      <c r="VVI54" s="127"/>
      <c r="VVJ54" s="127"/>
      <c r="VVK54" s="127"/>
      <c r="VVL54" s="127"/>
      <c r="VVM54" s="127"/>
      <c r="VVN54" s="127"/>
      <c r="VVO54" s="127"/>
      <c r="VVP54" s="127"/>
      <c r="VVQ54" s="127"/>
      <c r="VVR54" s="127"/>
      <c r="VVS54" s="127"/>
      <c r="VVT54" s="127"/>
      <c r="VVU54" s="127"/>
      <c r="VVV54" s="127"/>
      <c r="VVW54" s="127"/>
      <c r="VVX54" s="127"/>
      <c r="VVY54" s="127"/>
      <c r="VVZ54" s="127"/>
      <c r="VWA54" s="127"/>
      <c r="VWB54" s="127"/>
      <c r="VWC54" s="127"/>
      <c r="VWD54" s="127"/>
      <c r="VWE54" s="127"/>
      <c r="VWF54" s="127"/>
      <c r="VWG54" s="127"/>
      <c r="VWH54" s="127"/>
      <c r="VWI54" s="127"/>
      <c r="VWJ54" s="127"/>
      <c r="VWK54" s="127"/>
      <c r="VWL54" s="127"/>
      <c r="VWM54" s="127"/>
      <c r="VWN54" s="127"/>
      <c r="VWO54" s="127"/>
      <c r="VWP54" s="127"/>
      <c r="VWQ54" s="127"/>
      <c r="VWR54" s="127"/>
      <c r="VWS54" s="127"/>
      <c r="VWT54" s="127"/>
      <c r="VWU54" s="127"/>
      <c r="VWV54" s="127"/>
      <c r="VWW54" s="127"/>
      <c r="VWX54" s="127"/>
      <c r="VWY54" s="127"/>
      <c r="VWZ54" s="127"/>
      <c r="VXA54" s="127"/>
      <c r="VXB54" s="127"/>
      <c r="VXC54" s="127"/>
      <c r="VXD54" s="127"/>
      <c r="VXE54" s="127"/>
      <c r="VXF54" s="127"/>
      <c r="VXG54" s="127"/>
      <c r="VXH54" s="127"/>
      <c r="VXI54" s="127"/>
      <c r="VXJ54" s="127"/>
      <c r="VXK54" s="127"/>
      <c r="VXL54" s="127"/>
      <c r="VXM54" s="127"/>
      <c r="VXN54" s="127"/>
      <c r="VXO54" s="127"/>
      <c r="VXP54" s="127"/>
      <c r="VXQ54" s="127"/>
      <c r="VXR54" s="127"/>
      <c r="VXS54" s="127"/>
      <c r="VXT54" s="127"/>
      <c r="VXU54" s="127"/>
      <c r="VXV54" s="127"/>
      <c r="VXW54" s="127"/>
      <c r="VXX54" s="127"/>
      <c r="VXY54" s="127"/>
      <c r="VXZ54" s="127"/>
      <c r="VYA54" s="127"/>
      <c r="VYB54" s="127"/>
      <c r="VYC54" s="127"/>
      <c r="VYD54" s="127"/>
      <c r="VYE54" s="127"/>
      <c r="VYF54" s="127"/>
      <c r="VYG54" s="127"/>
      <c r="VYH54" s="127"/>
      <c r="VYI54" s="127"/>
      <c r="VYJ54" s="127"/>
      <c r="VYK54" s="127"/>
      <c r="VYL54" s="127"/>
      <c r="VYM54" s="127"/>
      <c r="VYN54" s="127"/>
      <c r="VYO54" s="127"/>
      <c r="VYP54" s="127"/>
      <c r="VYQ54" s="127"/>
      <c r="VYR54" s="127"/>
      <c r="VYS54" s="127"/>
      <c r="VYT54" s="127"/>
      <c r="VYU54" s="127"/>
      <c r="VYV54" s="127"/>
      <c r="VYW54" s="127"/>
      <c r="VYX54" s="127"/>
      <c r="VYY54" s="127"/>
      <c r="VYZ54" s="127"/>
      <c r="VZA54" s="127"/>
      <c r="VZB54" s="127"/>
      <c r="VZC54" s="127"/>
      <c r="VZD54" s="127"/>
      <c r="VZE54" s="127"/>
      <c r="VZF54" s="127"/>
      <c r="VZG54" s="127"/>
      <c r="VZH54" s="127"/>
      <c r="VZI54" s="127"/>
      <c r="VZJ54" s="127"/>
      <c r="VZK54" s="127"/>
      <c r="VZL54" s="127"/>
      <c r="VZM54" s="127"/>
      <c r="VZN54" s="127"/>
      <c r="VZO54" s="127"/>
      <c r="VZP54" s="127"/>
      <c r="VZQ54" s="127"/>
      <c r="VZR54" s="127"/>
      <c r="VZS54" s="127"/>
      <c r="VZT54" s="127"/>
      <c r="VZU54" s="127"/>
      <c r="VZV54" s="127"/>
      <c r="VZW54" s="127"/>
      <c r="VZX54" s="127"/>
      <c r="VZY54" s="127"/>
      <c r="VZZ54" s="127"/>
      <c r="WAA54" s="127"/>
      <c r="WAB54" s="127"/>
      <c r="WAC54" s="127"/>
      <c r="WAD54" s="127"/>
      <c r="WAE54" s="127"/>
      <c r="WAF54" s="127"/>
      <c r="WAG54" s="127"/>
      <c r="WAH54" s="127"/>
      <c r="WAI54" s="127"/>
      <c r="WAJ54" s="127"/>
      <c r="WAK54" s="127"/>
      <c r="WAL54" s="127"/>
      <c r="WAM54" s="127"/>
      <c r="WAN54" s="127"/>
      <c r="WAO54" s="127"/>
      <c r="WAP54" s="127"/>
      <c r="WAQ54" s="127"/>
      <c r="WAR54" s="127"/>
      <c r="WAS54" s="127"/>
      <c r="WAT54" s="127"/>
      <c r="WAU54" s="127"/>
      <c r="WAV54" s="127"/>
      <c r="WAW54" s="127"/>
      <c r="WAX54" s="127"/>
      <c r="WAY54" s="127"/>
      <c r="WAZ54" s="127"/>
      <c r="WBA54" s="127"/>
      <c r="WBB54" s="127"/>
      <c r="WBC54" s="127"/>
      <c r="WBD54" s="127"/>
      <c r="WBE54" s="127"/>
      <c r="WBF54" s="127"/>
      <c r="WBG54" s="127"/>
      <c r="WBH54" s="127"/>
      <c r="WBI54" s="127"/>
      <c r="WBJ54" s="127"/>
      <c r="WBK54" s="127"/>
      <c r="WBL54" s="127"/>
      <c r="WBM54" s="127"/>
      <c r="WBN54" s="127"/>
      <c r="WBO54" s="127"/>
      <c r="WBP54" s="127"/>
      <c r="WBQ54" s="127"/>
      <c r="WBR54" s="127"/>
      <c r="WBS54" s="127"/>
      <c r="WBT54" s="127"/>
      <c r="WBU54" s="127"/>
      <c r="WBV54" s="127"/>
      <c r="WBW54" s="127"/>
      <c r="WBX54" s="127"/>
      <c r="WBY54" s="127"/>
      <c r="WBZ54" s="127"/>
      <c r="WCA54" s="127"/>
      <c r="WCB54" s="127"/>
      <c r="WCC54" s="127"/>
      <c r="WCD54" s="127"/>
      <c r="WCE54" s="127"/>
      <c r="WCF54" s="127"/>
      <c r="WCG54" s="127"/>
      <c r="WCH54" s="127"/>
      <c r="WCI54" s="127"/>
      <c r="WCJ54" s="127"/>
      <c r="WCK54" s="127"/>
      <c r="WCL54" s="127"/>
      <c r="WCM54" s="127"/>
      <c r="WCN54" s="127"/>
      <c r="WCO54" s="127"/>
      <c r="WCP54" s="127"/>
      <c r="WCQ54" s="127"/>
      <c r="WCR54" s="127"/>
      <c r="WCS54" s="127"/>
      <c r="WCT54" s="127"/>
      <c r="WCU54" s="127"/>
      <c r="WCV54" s="127"/>
      <c r="WCW54" s="127"/>
      <c r="WCX54" s="127"/>
      <c r="WCY54" s="127"/>
      <c r="WCZ54" s="127"/>
      <c r="WDA54" s="127"/>
      <c r="WDB54" s="127"/>
      <c r="WDC54" s="127"/>
      <c r="WDD54" s="127"/>
      <c r="WDE54" s="127"/>
      <c r="WDF54" s="127"/>
      <c r="WDG54" s="127"/>
      <c r="WDH54" s="127"/>
      <c r="WDI54" s="127"/>
      <c r="WDJ54" s="127"/>
      <c r="WDK54" s="127"/>
      <c r="WDL54" s="127"/>
      <c r="WDM54" s="127"/>
      <c r="WDN54" s="127"/>
      <c r="WDO54" s="127"/>
      <c r="WDP54" s="127"/>
      <c r="WDQ54" s="127"/>
      <c r="WDR54" s="127"/>
      <c r="WDS54" s="127"/>
      <c r="WDT54" s="127"/>
      <c r="WDU54" s="127"/>
      <c r="WDV54" s="127"/>
      <c r="WDW54" s="127"/>
      <c r="WDX54" s="127"/>
      <c r="WDY54" s="127"/>
      <c r="WDZ54" s="127"/>
      <c r="WEA54" s="127"/>
      <c r="WEB54" s="127"/>
      <c r="WEC54" s="127"/>
      <c r="WED54" s="127"/>
      <c r="WEE54" s="127"/>
      <c r="WEF54" s="127"/>
      <c r="WEG54" s="127"/>
      <c r="WEH54" s="127"/>
      <c r="WEI54" s="127"/>
      <c r="WEJ54" s="127"/>
      <c r="WEK54" s="127"/>
      <c r="WEL54" s="127"/>
      <c r="WEM54" s="127"/>
      <c r="WEN54" s="127"/>
      <c r="WEO54" s="127"/>
      <c r="WEP54" s="127"/>
      <c r="WEQ54" s="127"/>
      <c r="WER54" s="127"/>
      <c r="WES54" s="127"/>
      <c r="WET54" s="127"/>
      <c r="WEU54" s="127"/>
      <c r="WEV54" s="127"/>
      <c r="WEW54" s="127"/>
      <c r="WEX54" s="127"/>
      <c r="WEY54" s="127"/>
      <c r="WEZ54" s="127"/>
      <c r="WFA54" s="127"/>
      <c r="WFB54" s="127"/>
      <c r="WFC54" s="127"/>
      <c r="WFD54" s="127"/>
      <c r="WFE54" s="127"/>
      <c r="WFF54" s="127"/>
      <c r="WFG54" s="127"/>
      <c r="WFH54" s="127"/>
      <c r="WFI54" s="127"/>
      <c r="WFJ54" s="127"/>
      <c r="WFK54" s="127"/>
      <c r="WFL54" s="127"/>
      <c r="WFM54" s="127"/>
      <c r="WFN54" s="127"/>
      <c r="WFO54" s="127"/>
      <c r="WFP54" s="127"/>
      <c r="WFQ54" s="127"/>
      <c r="WFR54" s="127"/>
      <c r="WFS54" s="127"/>
      <c r="WFT54" s="127"/>
      <c r="WFU54" s="127"/>
      <c r="WFV54" s="127"/>
      <c r="WFW54" s="127"/>
      <c r="WFX54" s="127"/>
      <c r="WFY54" s="127"/>
      <c r="WFZ54" s="127"/>
      <c r="WGA54" s="127"/>
      <c r="WGB54" s="127"/>
      <c r="WGC54" s="127"/>
      <c r="WGD54" s="127"/>
      <c r="WGE54" s="127"/>
      <c r="WGF54" s="127"/>
      <c r="WGG54" s="127"/>
      <c r="WGH54" s="127"/>
      <c r="WGI54" s="127"/>
      <c r="WGJ54" s="127"/>
      <c r="WGK54" s="127"/>
      <c r="WGL54" s="127"/>
      <c r="WGM54" s="127"/>
      <c r="WGN54" s="127"/>
      <c r="WGO54" s="127"/>
      <c r="WGP54" s="127"/>
      <c r="WGQ54" s="127"/>
      <c r="WGR54" s="127"/>
      <c r="WGS54" s="127"/>
      <c r="WGT54" s="127"/>
      <c r="WGU54" s="127"/>
      <c r="WGV54" s="127"/>
      <c r="WGW54" s="127"/>
      <c r="WGX54" s="127"/>
      <c r="WGY54" s="127"/>
      <c r="WGZ54" s="127"/>
      <c r="WHA54" s="127"/>
      <c r="WHB54" s="127"/>
      <c r="WHC54" s="127"/>
      <c r="WHD54" s="127"/>
      <c r="WHE54" s="127"/>
      <c r="WHF54" s="127"/>
      <c r="WHG54" s="127"/>
      <c r="WHH54" s="127"/>
      <c r="WHI54" s="127"/>
      <c r="WHJ54" s="127"/>
      <c r="WHK54" s="127"/>
      <c r="WHL54" s="127"/>
      <c r="WHM54" s="127"/>
      <c r="WHN54" s="127"/>
      <c r="WHO54" s="127"/>
      <c r="WHP54" s="127"/>
      <c r="WHQ54" s="127"/>
      <c r="WHR54" s="127"/>
      <c r="WHS54" s="127"/>
      <c r="WHT54" s="127"/>
      <c r="WHU54" s="127"/>
      <c r="WHV54" s="127"/>
      <c r="WHW54" s="127"/>
      <c r="WHX54" s="127"/>
      <c r="WHY54" s="127"/>
      <c r="WHZ54" s="127"/>
      <c r="WIA54" s="127"/>
      <c r="WIB54" s="127"/>
      <c r="WIC54" s="127"/>
      <c r="WID54" s="127"/>
      <c r="WIE54" s="127"/>
      <c r="WIF54" s="127"/>
      <c r="WIG54" s="127"/>
      <c r="WIH54" s="127"/>
      <c r="WII54" s="127"/>
      <c r="WIJ54" s="127"/>
      <c r="WIK54" s="127"/>
      <c r="WIL54" s="127"/>
      <c r="WIM54" s="127"/>
      <c r="WIN54" s="127"/>
      <c r="WIO54" s="127"/>
      <c r="WIP54" s="127"/>
      <c r="WIQ54" s="127"/>
      <c r="WIR54" s="127"/>
      <c r="WIS54" s="127"/>
      <c r="WIT54" s="127"/>
      <c r="WIU54" s="127"/>
      <c r="WIV54" s="127"/>
      <c r="WIW54" s="127"/>
      <c r="WIX54" s="127"/>
      <c r="WIY54" s="127"/>
      <c r="WIZ54" s="127"/>
      <c r="WJA54" s="127"/>
      <c r="WJB54" s="127"/>
      <c r="WJC54" s="127"/>
      <c r="WJD54" s="127"/>
      <c r="WJE54" s="127"/>
      <c r="WJF54" s="127"/>
      <c r="WJG54" s="127"/>
      <c r="WJH54" s="127"/>
      <c r="WJI54" s="127"/>
      <c r="WJJ54" s="127"/>
      <c r="WJK54" s="127"/>
      <c r="WJL54" s="127"/>
      <c r="WJM54" s="127"/>
      <c r="WJN54" s="127"/>
      <c r="WJO54" s="127"/>
      <c r="WJP54" s="127"/>
      <c r="WJQ54" s="127"/>
      <c r="WJR54" s="127"/>
      <c r="WJS54" s="127"/>
      <c r="WJT54" s="127"/>
      <c r="WJU54" s="127"/>
      <c r="WJV54" s="127"/>
      <c r="WJW54" s="127"/>
      <c r="WJX54" s="127"/>
      <c r="WJY54" s="127"/>
      <c r="WJZ54" s="127"/>
      <c r="WKA54" s="127"/>
      <c r="WKB54" s="127"/>
      <c r="WKC54" s="127"/>
      <c r="WKD54" s="127"/>
      <c r="WKE54" s="127"/>
      <c r="WKF54" s="127"/>
      <c r="WKG54" s="127"/>
      <c r="WKH54" s="127"/>
      <c r="WKI54" s="127"/>
      <c r="WKJ54" s="127"/>
      <c r="WKK54" s="127"/>
      <c r="WKL54" s="127"/>
      <c r="WKM54" s="127"/>
      <c r="WKN54" s="127"/>
      <c r="WKO54" s="127"/>
      <c r="WKP54" s="127"/>
      <c r="WKQ54" s="127"/>
      <c r="WKR54" s="127"/>
      <c r="WKS54" s="127"/>
      <c r="WKT54" s="127"/>
      <c r="WKU54" s="127"/>
      <c r="WKV54" s="127"/>
      <c r="WKW54" s="127"/>
      <c r="WKX54" s="127"/>
      <c r="WKY54" s="127"/>
      <c r="WKZ54" s="127"/>
      <c r="WLA54" s="127"/>
      <c r="WLB54" s="127"/>
      <c r="WLC54" s="127"/>
      <c r="WLD54" s="127"/>
      <c r="WLE54" s="127"/>
      <c r="WLF54" s="127"/>
      <c r="WLG54" s="127"/>
      <c r="WLH54" s="127"/>
      <c r="WLI54" s="127"/>
      <c r="WLJ54" s="127"/>
      <c r="WLK54" s="127"/>
      <c r="WLL54" s="127"/>
      <c r="WLM54" s="127"/>
      <c r="WLN54" s="127"/>
      <c r="WLO54" s="127"/>
      <c r="WLP54" s="127"/>
      <c r="WLQ54" s="127"/>
      <c r="WLR54" s="127"/>
      <c r="WLS54" s="127"/>
      <c r="WLT54" s="127"/>
      <c r="WLU54" s="127"/>
      <c r="WLV54" s="127"/>
      <c r="WLW54" s="127"/>
      <c r="WLX54" s="127"/>
      <c r="WLY54" s="127"/>
      <c r="WLZ54" s="127"/>
      <c r="WMA54" s="127"/>
      <c r="WMB54" s="127"/>
      <c r="WMC54" s="127"/>
      <c r="WMD54" s="127"/>
      <c r="WME54" s="127"/>
      <c r="WMF54" s="127"/>
      <c r="WMG54" s="127"/>
      <c r="WMH54" s="127"/>
      <c r="WMI54" s="127"/>
      <c r="WMJ54" s="127"/>
      <c r="WMK54" s="127"/>
      <c r="WML54" s="127"/>
      <c r="WMM54" s="127"/>
      <c r="WMN54" s="127"/>
      <c r="WMO54" s="127"/>
      <c r="WMP54" s="127"/>
      <c r="WMQ54" s="127"/>
      <c r="WMR54" s="127"/>
      <c r="WMS54" s="127"/>
      <c r="WMT54" s="127"/>
      <c r="WMU54" s="127"/>
      <c r="WMV54" s="127"/>
      <c r="WMW54" s="127"/>
      <c r="WMX54" s="127"/>
      <c r="WMY54" s="127"/>
      <c r="WMZ54" s="127"/>
      <c r="WNA54" s="127"/>
      <c r="WNB54" s="127"/>
      <c r="WNC54" s="127"/>
      <c r="WND54" s="127"/>
      <c r="WNE54" s="127"/>
      <c r="WNF54" s="127"/>
      <c r="WNG54" s="127"/>
      <c r="WNH54" s="127"/>
      <c r="WNI54" s="127"/>
      <c r="WNJ54" s="127"/>
      <c r="WNK54" s="127"/>
      <c r="WNL54" s="127"/>
      <c r="WNM54" s="127"/>
      <c r="WNN54" s="127"/>
      <c r="WNO54" s="127"/>
      <c r="WNP54" s="127"/>
      <c r="WNQ54" s="127"/>
      <c r="WNR54" s="127"/>
      <c r="WNS54" s="127"/>
      <c r="WNT54" s="127"/>
      <c r="WNU54" s="127"/>
      <c r="WNV54" s="127"/>
      <c r="WNW54" s="127"/>
      <c r="WNX54" s="127"/>
      <c r="WNY54" s="127"/>
      <c r="WNZ54" s="127"/>
      <c r="WOA54" s="127"/>
      <c r="WOB54" s="127"/>
      <c r="WOC54" s="127"/>
      <c r="WOD54" s="127"/>
      <c r="WOE54" s="127"/>
      <c r="WOF54" s="127"/>
      <c r="WOG54" s="127"/>
      <c r="WOH54" s="127"/>
      <c r="WOI54" s="127"/>
      <c r="WOJ54" s="127"/>
      <c r="WOK54" s="127"/>
      <c r="WOL54" s="127"/>
      <c r="WOM54" s="127"/>
      <c r="WON54" s="127"/>
      <c r="WOO54" s="127"/>
      <c r="WOP54" s="127"/>
      <c r="WOQ54" s="127"/>
      <c r="WOR54" s="127"/>
      <c r="WOS54" s="127"/>
      <c r="WOT54" s="127"/>
      <c r="WOU54" s="127"/>
      <c r="WOV54" s="127"/>
      <c r="WOW54" s="127"/>
      <c r="WOX54" s="127"/>
      <c r="WOY54" s="127"/>
      <c r="WOZ54" s="127"/>
      <c r="WPA54" s="127"/>
      <c r="WPB54" s="127"/>
      <c r="WPC54" s="127"/>
      <c r="WPD54" s="127"/>
      <c r="WPE54" s="127"/>
      <c r="WPF54" s="127"/>
      <c r="WPG54" s="127"/>
      <c r="WPH54" s="127"/>
      <c r="WPI54" s="127"/>
      <c r="WPJ54" s="127"/>
      <c r="WPK54" s="127"/>
      <c r="WPL54" s="127"/>
      <c r="WPM54" s="127"/>
      <c r="WPN54" s="127"/>
      <c r="WPO54" s="127"/>
      <c r="WPP54" s="127"/>
      <c r="WPQ54" s="127"/>
      <c r="WPR54" s="127"/>
      <c r="WPS54" s="127"/>
      <c r="WPT54" s="127"/>
      <c r="WPU54" s="127"/>
      <c r="WPV54" s="127"/>
      <c r="WPW54" s="127"/>
      <c r="WPX54" s="127"/>
      <c r="WPY54" s="127"/>
      <c r="WPZ54" s="127"/>
      <c r="WQA54" s="127"/>
      <c r="WQB54" s="127"/>
      <c r="WQC54" s="127"/>
      <c r="WQD54" s="127"/>
      <c r="WQE54" s="127"/>
      <c r="WQF54" s="127"/>
      <c r="WQG54" s="127"/>
      <c r="WQH54" s="127"/>
      <c r="WQI54" s="127"/>
      <c r="WQJ54" s="127"/>
      <c r="WQK54" s="127"/>
      <c r="WQL54" s="127"/>
      <c r="WQM54" s="127"/>
      <c r="WQN54" s="127"/>
      <c r="WQO54" s="127"/>
      <c r="WQP54" s="127"/>
      <c r="WQQ54" s="127"/>
      <c r="WQR54" s="127"/>
      <c r="WQS54" s="127"/>
      <c r="WQT54" s="127"/>
      <c r="WQU54" s="127"/>
      <c r="WQV54" s="127"/>
      <c r="WQW54" s="127"/>
      <c r="WQX54" s="127"/>
      <c r="WQY54" s="127"/>
      <c r="WQZ54" s="127"/>
      <c r="WRA54" s="127"/>
      <c r="WRB54" s="127"/>
      <c r="WRC54" s="127"/>
      <c r="WRD54" s="127"/>
      <c r="WRE54" s="127"/>
      <c r="WRF54" s="127"/>
      <c r="WRG54" s="127"/>
      <c r="WRH54" s="127"/>
      <c r="WRI54" s="127"/>
      <c r="WRJ54" s="127"/>
      <c r="WRK54" s="127"/>
      <c r="WRL54" s="127"/>
      <c r="WRM54" s="127"/>
      <c r="WRN54" s="127"/>
      <c r="WRO54" s="127"/>
      <c r="WRP54" s="127"/>
      <c r="WRQ54" s="127"/>
      <c r="WRR54" s="127"/>
      <c r="WRS54" s="127"/>
      <c r="WRT54" s="127"/>
      <c r="WRU54" s="127"/>
      <c r="WRV54" s="127"/>
      <c r="WRW54" s="127"/>
      <c r="WRX54" s="127"/>
      <c r="WRY54" s="127"/>
      <c r="WRZ54" s="127"/>
      <c r="WSA54" s="127"/>
      <c r="WSB54" s="127"/>
      <c r="WSC54" s="127"/>
      <c r="WSD54" s="127"/>
      <c r="WSE54" s="127"/>
      <c r="WSF54" s="127"/>
      <c r="WSG54" s="127"/>
      <c r="WSH54" s="127"/>
      <c r="WSI54" s="127"/>
      <c r="WSJ54" s="127"/>
      <c r="WSK54" s="127"/>
      <c r="WSL54" s="127"/>
      <c r="WSM54" s="127"/>
      <c r="WSN54" s="127"/>
      <c r="WSO54" s="127"/>
      <c r="WSP54" s="127"/>
      <c r="WSQ54" s="127"/>
      <c r="WSR54" s="127"/>
      <c r="WSS54" s="127"/>
      <c r="WST54" s="127"/>
      <c r="WSU54" s="127"/>
      <c r="WSV54" s="127"/>
      <c r="WSW54" s="127"/>
      <c r="WSX54" s="127"/>
      <c r="WSY54" s="127"/>
      <c r="WSZ54" s="127"/>
      <c r="WTA54" s="127"/>
      <c r="WTB54" s="127"/>
      <c r="WTC54" s="127"/>
      <c r="WTD54" s="127"/>
      <c r="WTE54" s="127"/>
      <c r="WTF54" s="127"/>
      <c r="WTG54" s="127"/>
      <c r="WTH54" s="127"/>
      <c r="WTI54" s="127"/>
      <c r="WTJ54" s="127"/>
      <c r="WTK54" s="127"/>
      <c r="WTL54" s="127"/>
      <c r="WTM54" s="127"/>
      <c r="WTN54" s="127"/>
      <c r="WTO54" s="127"/>
      <c r="WTP54" s="127"/>
      <c r="WTQ54" s="127"/>
      <c r="WTR54" s="127"/>
      <c r="WTS54" s="127"/>
      <c r="WTT54" s="127"/>
      <c r="WTU54" s="127"/>
      <c r="WTV54" s="127"/>
      <c r="WTW54" s="127"/>
      <c r="WTX54" s="127"/>
      <c r="WTY54" s="127"/>
      <c r="WTZ54" s="127"/>
      <c r="WUA54" s="127"/>
      <c r="WUB54" s="127"/>
      <c r="WUC54" s="127"/>
      <c r="WUD54" s="127"/>
      <c r="WUE54" s="127"/>
      <c r="WUF54" s="127"/>
      <c r="WUG54" s="127"/>
      <c r="WUH54" s="127"/>
      <c r="WUI54" s="127"/>
      <c r="WUJ54" s="127"/>
      <c r="WUK54" s="127"/>
      <c r="WUL54" s="127"/>
      <c r="WUM54" s="127"/>
      <c r="WUN54" s="127"/>
      <c r="WUO54" s="127"/>
      <c r="WUP54" s="127"/>
      <c r="WUQ54" s="127"/>
      <c r="WUR54" s="127"/>
      <c r="WUS54" s="127"/>
      <c r="WUT54" s="127"/>
      <c r="WUU54" s="127"/>
      <c r="WUV54" s="127"/>
      <c r="WUW54" s="127"/>
      <c r="WUX54" s="127"/>
      <c r="WUY54" s="127"/>
      <c r="WUZ54" s="127"/>
      <c r="WVA54" s="127"/>
      <c r="WVB54" s="127"/>
      <c r="WVC54" s="127"/>
      <c r="WVD54" s="127"/>
      <c r="WVE54" s="127"/>
      <c r="WVF54" s="127"/>
      <c r="WVG54" s="127"/>
      <c r="WVH54" s="127"/>
      <c r="WVI54" s="127"/>
      <c r="WVJ54" s="127"/>
      <c r="WVK54" s="127"/>
      <c r="WVL54" s="127"/>
      <c r="WVM54" s="127"/>
      <c r="WVN54" s="127"/>
      <c r="WVO54" s="127"/>
      <c r="WVP54" s="127"/>
      <c r="WVQ54" s="127"/>
      <c r="WVR54" s="127"/>
      <c r="WVS54" s="127"/>
      <c r="WVT54" s="127"/>
      <c r="WVU54" s="127"/>
      <c r="WVV54" s="127"/>
      <c r="WVW54" s="127"/>
      <c r="WVX54" s="127"/>
      <c r="WVY54" s="127"/>
      <c r="WVZ54" s="127"/>
      <c r="WWA54" s="127"/>
      <c r="WWB54" s="127"/>
      <c r="WWC54" s="127"/>
      <c r="WWD54" s="127"/>
      <c r="WWE54" s="127"/>
      <c r="WWF54" s="127"/>
      <c r="WWG54" s="127"/>
      <c r="WWH54" s="127"/>
      <c r="WWI54" s="127"/>
      <c r="WWJ54" s="127"/>
      <c r="WWK54" s="127"/>
      <c r="WWL54" s="127"/>
      <c r="WWM54" s="127"/>
      <c r="WWN54" s="127"/>
      <c r="WWO54" s="127"/>
      <c r="WWP54" s="127"/>
      <c r="WWQ54" s="127"/>
      <c r="WWR54" s="127"/>
      <c r="WWS54" s="127"/>
      <c r="WWT54" s="127"/>
      <c r="WWU54" s="127"/>
      <c r="WWV54" s="127"/>
      <c r="WWW54" s="127"/>
      <c r="WWX54" s="127"/>
      <c r="WWY54" s="127"/>
      <c r="WWZ54" s="127"/>
      <c r="WXA54" s="127"/>
      <c r="WXB54" s="127"/>
      <c r="WXC54" s="127"/>
      <c r="WXD54" s="127"/>
      <c r="WXE54" s="127"/>
      <c r="WXF54" s="127"/>
      <c r="WXG54" s="127"/>
      <c r="WXH54" s="127"/>
      <c r="WXI54" s="127"/>
      <c r="WXJ54" s="127"/>
      <c r="WXK54" s="127"/>
      <c r="WXL54" s="127"/>
      <c r="WXM54" s="127"/>
      <c r="WXN54" s="127"/>
      <c r="WXO54" s="127"/>
      <c r="WXP54" s="127"/>
      <c r="WXQ54" s="127"/>
      <c r="WXR54" s="127"/>
      <c r="WXS54" s="127"/>
      <c r="WXT54" s="127"/>
      <c r="WXU54" s="127"/>
      <c r="WXV54" s="127"/>
      <c r="WXW54" s="127"/>
      <c r="WXX54" s="127"/>
      <c r="WXY54" s="127"/>
      <c r="WXZ54" s="127"/>
      <c r="WYA54" s="127"/>
      <c r="WYB54" s="127"/>
      <c r="WYC54" s="127"/>
      <c r="WYD54" s="127"/>
      <c r="WYE54" s="127"/>
      <c r="WYF54" s="127"/>
      <c r="WYG54" s="127"/>
      <c r="WYH54" s="127"/>
      <c r="WYI54" s="127"/>
      <c r="WYJ54" s="127"/>
      <c r="WYK54" s="127"/>
      <c r="WYL54" s="127"/>
      <c r="WYM54" s="127"/>
      <c r="WYN54" s="127"/>
      <c r="WYO54" s="127"/>
      <c r="WYP54" s="127"/>
      <c r="WYQ54" s="127"/>
      <c r="WYR54" s="127"/>
      <c r="WYS54" s="127"/>
      <c r="WYT54" s="127"/>
      <c r="WYU54" s="127"/>
      <c r="WYV54" s="127"/>
      <c r="WYW54" s="127"/>
      <c r="WYX54" s="127"/>
      <c r="WYY54" s="127"/>
      <c r="WYZ54" s="127"/>
      <c r="WZA54" s="127"/>
      <c r="WZB54" s="127"/>
      <c r="WZC54" s="127"/>
      <c r="WZD54" s="127"/>
      <c r="WZE54" s="127"/>
      <c r="WZF54" s="127"/>
      <c r="WZG54" s="127"/>
      <c r="WZH54" s="127"/>
      <c r="WZI54" s="127"/>
      <c r="WZJ54" s="127"/>
      <c r="WZK54" s="127"/>
      <c r="WZL54" s="127"/>
      <c r="WZM54" s="127"/>
      <c r="WZN54" s="127"/>
      <c r="WZO54" s="127"/>
      <c r="WZP54" s="127"/>
      <c r="WZQ54" s="127"/>
      <c r="WZR54" s="127"/>
      <c r="WZS54" s="127"/>
      <c r="WZT54" s="127"/>
      <c r="WZU54" s="127"/>
      <c r="WZV54" s="127"/>
      <c r="WZW54" s="127"/>
      <c r="WZX54" s="127"/>
      <c r="WZY54" s="127"/>
      <c r="WZZ54" s="127"/>
      <c r="XAA54" s="127"/>
      <c r="XAB54" s="127"/>
      <c r="XAC54" s="127"/>
      <c r="XAD54" s="127"/>
      <c r="XAE54" s="127"/>
      <c r="XAF54" s="127"/>
      <c r="XAG54" s="127"/>
      <c r="XAH54" s="127"/>
      <c r="XAI54" s="127"/>
      <c r="XAJ54" s="127"/>
      <c r="XAK54" s="127"/>
      <c r="XAL54" s="127"/>
      <c r="XAM54" s="127"/>
      <c r="XAN54" s="127"/>
      <c r="XAO54" s="127"/>
      <c r="XAP54" s="127"/>
      <c r="XAQ54" s="127"/>
      <c r="XAR54" s="127"/>
      <c r="XAS54" s="127"/>
      <c r="XAT54" s="127"/>
      <c r="XAU54" s="127"/>
      <c r="XAV54" s="127"/>
      <c r="XAW54" s="127"/>
      <c r="XAX54" s="127"/>
      <c r="XAY54" s="127"/>
      <c r="XAZ54" s="127"/>
      <c r="XBA54" s="127"/>
      <c r="XBB54" s="127"/>
      <c r="XBC54" s="127"/>
      <c r="XBD54" s="127"/>
      <c r="XBE54" s="127"/>
      <c r="XBF54" s="127"/>
      <c r="XBG54" s="127"/>
      <c r="XBH54" s="127"/>
      <c r="XBI54" s="127"/>
      <c r="XBJ54" s="127"/>
      <c r="XBK54" s="127"/>
      <c r="XBL54" s="127"/>
      <c r="XBM54" s="127"/>
      <c r="XBN54" s="127"/>
      <c r="XBO54" s="127"/>
      <c r="XBP54" s="127"/>
      <c r="XBQ54" s="127"/>
      <c r="XBR54" s="127"/>
      <c r="XBS54" s="127"/>
      <c r="XBT54" s="127"/>
      <c r="XBU54" s="127"/>
      <c r="XBV54" s="127"/>
      <c r="XBW54" s="127"/>
      <c r="XBX54" s="127"/>
      <c r="XBY54" s="127"/>
      <c r="XBZ54" s="127"/>
      <c r="XCA54" s="127"/>
      <c r="XCB54" s="127"/>
      <c r="XCC54" s="127"/>
      <c r="XCD54" s="127"/>
      <c r="XCE54" s="127"/>
      <c r="XCF54" s="127"/>
      <c r="XCG54" s="127"/>
      <c r="XCH54" s="127"/>
      <c r="XCI54" s="127"/>
      <c r="XCJ54" s="127"/>
      <c r="XCK54" s="127"/>
      <c r="XCL54" s="127"/>
      <c r="XCM54" s="127"/>
      <c r="XCN54" s="127"/>
      <c r="XCO54" s="127"/>
      <c r="XCP54" s="127"/>
      <c r="XCQ54" s="127"/>
      <c r="XCR54" s="127"/>
      <c r="XCS54" s="127"/>
      <c r="XCT54" s="127"/>
      <c r="XCU54" s="127"/>
      <c r="XCV54" s="127"/>
      <c r="XCW54" s="127"/>
      <c r="XCX54" s="127"/>
      <c r="XCY54" s="127"/>
      <c r="XCZ54" s="127"/>
      <c r="XDA54" s="127"/>
      <c r="XDB54" s="127"/>
      <c r="XDC54" s="127"/>
      <c r="XDD54" s="127"/>
      <c r="XDE54" s="127"/>
      <c r="XDF54" s="127"/>
      <c r="XDG54" s="127"/>
      <c r="XDH54" s="127"/>
      <c r="XDI54" s="127"/>
      <c r="XDJ54" s="127"/>
      <c r="XDK54" s="127"/>
      <c r="XDL54" s="127"/>
      <c r="XDM54" s="127"/>
      <c r="XDN54" s="127"/>
      <c r="XDO54" s="127"/>
      <c r="XDP54" s="127"/>
      <c r="XDQ54" s="127"/>
      <c r="XDR54" s="127"/>
      <c r="XDS54" s="127"/>
      <c r="XDT54" s="127"/>
      <c r="XDU54" s="127"/>
      <c r="XDV54" s="127"/>
      <c r="XDW54" s="127"/>
      <c r="XDX54" s="127"/>
      <c r="XDY54" s="127"/>
      <c r="XDZ54" s="127"/>
      <c r="XEA54" s="127"/>
      <c r="XEB54" s="127"/>
      <c r="XEC54" s="127"/>
      <c r="XED54" s="127"/>
      <c r="XEE54" s="127"/>
      <c r="XEF54" s="127"/>
      <c r="XEG54" s="127"/>
      <c r="XEH54" s="127"/>
      <c r="XEI54" s="127"/>
      <c r="XEJ54" s="127"/>
      <c r="XEK54" s="127"/>
      <c r="XEL54" s="127"/>
      <c r="XEM54" s="127"/>
      <c r="XEN54" s="127"/>
      <c r="XEO54" s="127"/>
      <c r="XEP54" s="127"/>
      <c r="XEQ54" s="127"/>
      <c r="XER54" s="127"/>
      <c r="XES54" s="127"/>
      <c r="XET54" s="127"/>
      <c r="XEU54" s="127"/>
      <c r="XEV54" s="127"/>
      <c r="XEW54" s="127"/>
      <c r="XEX54" s="127"/>
      <c r="XEY54" s="127"/>
      <c r="XEZ54" s="127"/>
      <c r="XFA54" s="127"/>
      <c r="XFB54" s="127"/>
      <c r="XFC54" s="127"/>
      <c r="XFD54" s="127"/>
    </row>
    <row r="55" spans="1:16384" s="325" customFormat="1" x14ac:dyDescent="0.2">
      <c r="A55" s="326"/>
      <c r="B55" s="326"/>
      <c r="C55" s="247"/>
      <c r="D55" s="247"/>
      <c r="E55" s="247"/>
      <c r="F55" s="247"/>
      <c r="G55" s="247"/>
    </row>
    <row r="56" spans="1:16384" s="325" customFormat="1" x14ac:dyDescent="0.2">
      <c r="A56" s="132" t="s">
        <v>905</v>
      </c>
      <c r="B56" s="326"/>
      <c r="C56" s="247"/>
      <c r="D56" s="247"/>
      <c r="E56" s="247"/>
      <c r="F56" s="247"/>
      <c r="G56" s="247"/>
    </row>
    <row r="57" spans="1:16384" s="325" customFormat="1" x14ac:dyDescent="0.2">
      <c r="A57" s="326"/>
      <c r="B57" s="326"/>
      <c r="C57" s="247"/>
      <c r="D57" s="247"/>
      <c r="E57" s="247"/>
      <c r="F57" s="247"/>
      <c r="G57" s="247"/>
    </row>
    <row r="58" spans="1:16384" x14ac:dyDescent="0.2">
      <c r="A58" s="460" t="s">
        <v>1059</v>
      </c>
      <c r="B58" s="461"/>
      <c r="C58" s="157"/>
      <c r="D58" s="246"/>
      <c r="E58" s="246"/>
      <c r="F58" s="246"/>
      <c r="G58" s="148"/>
    </row>
    <row r="59" spans="1:16384" x14ac:dyDescent="0.2">
      <c r="A59" s="14"/>
      <c r="B59" s="15"/>
      <c r="C59" s="16">
        <v>0</v>
      </c>
      <c r="D59" s="16">
        <v>0</v>
      </c>
      <c r="E59" s="16">
        <v>0</v>
      </c>
      <c r="F59" s="16">
        <v>0</v>
      </c>
      <c r="G59" s="397">
        <f>SUM(C59:F59)</f>
        <v>0</v>
      </c>
    </row>
    <row r="60" spans="1:16384" x14ac:dyDescent="0.2">
      <c r="A60" s="14"/>
      <c r="B60" s="15"/>
      <c r="C60" s="16">
        <v>0</v>
      </c>
      <c r="D60" s="16">
        <v>0</v>
      </c>
      <c r="E60" s="16">
        <v>0</v>
      </c>
      <c r="F60" s="16">
        <v>0</v>
      </c>
      <c r="G60" s="397">
        <f t="shared" ref="G60:G61" si="9">SUM(C60:F60)</f>
        <v>0</v>
      </c>
    </row>
    <row r="61" spans="1:16384" ht="13.5" thickBot="1" x14ac:dyDescent="0.25">
      <c r="A61" s="14"/>
      <c r="B61" s="15"/>
      <c r="C61" s="16">
        <v>0</v>
      </c>
      <c r="D61" s="16">
        <v>0</v>
      </c>
      <c r="E61" s="16">
        <v>0</v>
      </c>
      <c r="F61" s="16">
        <v>0</v>
      </c>
      <c r="G61" s="397">
        <f t="shared" si="9"/>
        <v>0</v>
      </c>
    </row>
    <row r="62" spans="1:16384" ht="13.5" thickBot="1" x14ac:dyDescent="0.25">
      <c r="A62" s="739" t="s">
        <v>1060</v>
      </c>
      <c r="B62" s="740"/>
      <c r="C62" s="241">
        <f>SUM(C59:C61)</f>
        <v>0</v>
      </c>
      <c r="D62" s="241">
        <f t="shared" ref="D62:G62" si="10">SUM(D59:D61)</f>
        <v>0</v>
      </c>
      <c r="E62" s="241">
        <f t="shared" si="10"/>
        <v>0</v>
      </c>
      <c r="F62" s="241">
        <f t="shared" si="10"/>
        <v>0</v>
      </c>
      <c r="G62" s="241">
        <f t="shared" si="10"/>
        <v>0</v>
      </c>
    </row>
    <row r="63" spans="1:16384" x14ac:dyDescent="0.2">
      <c r="A63" s="326" t="s">
        <v>69</v>
      </c>
      <c r="B63" s="326"/>
      <c r="C63" s="394" t="str">
        <f>IF(C13-C62=0,"Ok","Diff. $"&amp;ROUND(C13-C62,2))</f>
        <v>Ok</v>
      </c>
      <c r="D63" s="394" t="str">
        <f>IF(D13-D62=0,"Ok","Diff. $"&amp;ROUND(D13-D62,2))</f>
        <v>Ok</v>
      </c>
      <c r="E63" s="394" t="str">
        <f>IF(E13-E62=0,"Ok","Diff. $"&amp;ROUND(E13-E62,2))</f>
        <v>Ok</v>
      </c>
      <c r="F63" s="394" t="str">
        <f>IF(F13-F62=0,"Ok","Diff. $"&amp;ROUND(F13-F62,2))</f>
        <v>Ok</v>
      </c>
      <c r="G63" s="394" t="str">
        <f>IF(G13-G62=0,"Ok","Diff. $"&amp;ROUND(G13-G62,2))</f>
        <v>Ok</v>
      </c>
    </row>
    <row r="65" spans="1:7" x14ac:dyDescent="0.2">
      <c r="A65" s="460" t="s">
        <v>1061</v>
      </c>
      <c r="B65" s="461"/>
      <c r="C65" s="157"/>
      <c r="D65" s="246"/>
      <c r="E65" s="246"/>
      <c r="F65" s="246"/>
      <c r="G65" s="148"/>
    </row>
    <row r="66" spans="1:7" x14ac:dyDescent="0.2">
      <c r="A66" s="14"/>
      <c r="B66" s="15"/>
      <c r="C66" s="16">
        <v>0</v>
      </c>
      <c r="D66" s="16">
        <v>0</v>
      </c>
      <c r="E66" s="16">
        <v>0</v>
      </c>
      <c r="F66" s="16">
        <v>0</v>
      </c>
      <c r="G66" s="397">
        <f>SUM(C66:F66)</f>
        <v>0</v>
      </c>
    </row>
    <row r="67" spans="1:7" x14ac:dyDescent="0.2">
      <c r="A67" s="14"/>
      <c r="B67" s="15"/>
      <c r="C67" s="16">
        <v>0</v>
      </c>
      <c r="D67" s="16">
        <v>0</v>
      </c>
      <c r="E67" s="16">
        <v>0</v>
      </c>
      <c r="F67" s="16">
        <v>0</v>
      </c>
      <c r="G67" s="397">
        <f t="shared" ref="G67:G68" si="11">SUM(C67:F67)</f>
        <v>0</v>
      </c>
    </row>
    <row r="68" spans="1:7" ht="13.5" thickBot="1" x14ac:dyDescent="0.25">
      <c r="A68" s="14"/>
      <c r="B68" s="15"/>
      <c r="C68" s="16">
        <v>0</v>
      </c>
      <c r="D68" s="16">
        <v>0</v>
      </c>
      <c r="E68" s="16">
        <v>0</v>
      </c>
      <c r="F68" s="16">
        <v>0</v>
      </c>
      <c r="G68" s="397">
        <f t="shared" si="11"/>
        <v>0</v>
      </c>
    </row>
    <row r="69" spans="1:7" ht="13.5" thickBot="1" x14ac:dyDescent="0.25">
      <c r="A69" s="739" t="s">
        <v>1062</v>
      </c>
      <c r="B69" s="740"/>
      <c r="C69" s="241">
        <f>SUM(C66:C68)</f>
        <v>0</v>
      </c>
      <c r="D69" s="241">
        <f t="shared" ref="D69:G69" si="12">SUM(D66:D68)</f>
        <v>0</v>
      </c>
      <c r="E69" s="241">
        <f t="shared" si="12"/>
        <v>0</v>
      </c>
      <c r="F69" s="241">
        <f t="shared" si="12"/>
        <v>0</v>
      </c>
      <c r="G69" s="241">
        <f t="shared" si="12"/>
        <v>0</v>
      </c>
    </row>
    <row r="70" spans="1:7" x14ac:dyDescent="0.2">
      <c r="A70" s="326" t="s">
        <v>69</v>
      </c>
      <c r="B70" s="326"/>
      <c r="C70" s="394" t="str">
        <f>IF(C32-C69=0,"Ok","Diff. $"&amp;ROUND(C32-C69,2))</f>
        <v>Ok</v>
      </c>
      <c r="D70" s="394" t="str">
        <f t="shared" ref="D70:G70" si="13">IF(D32-D69=0,"Ok","Diff. $"&amp;ROUND(D32-D69,2))</f>
        <v>Ok</v>
      </c>
      <c r="E70" s="394" t="str">
        <f t="shared" si="13"/>
        <v>Ok</v>
      </c>
      <c r="F70" s="394" t="str">
        <f t="shared" si="13"/>
        <v>Ok</v>
      </c>
      <c r="G70" s="394" t="str">
        <f t="shared" si="13"/>
        <v>Ok</v>
      </c>
    </row>
    <row r="72" spans="1:7" x14ac:dyDescent="0.2">
      <c r="A72" s="460" t="s">
        <v>1063</v>
      </c>
      <c r="B72" s="461"/>
      <c r="C72" s="157"/>
      <c r="D72" s="246"/>
      <c r="E72" s="246"/>
      <c r="F72" s="246"/>
      <c r="G72" s="148"/>
    </row>
    <row r="73" spans="1:7" x14ac:dyDescent="0.2">
      <c r="A73" s="14"/>
      <c r="B73" s="15"/>
      <c r="C73" s="16">
        <v>0</v>
      </c>
      <c r="D73" s="16">
        <v>0</v>
      </c>
      <c r="E73" s="16">
        <v>0</v>
      </c>
      <c r="F73" s="16">
        <v>0</v>
      </c>
      <c r="G73" s="397">
        <f>SUM(C73:F73)</f>
        <v>0</v>
      </c>
    </row>
    <row r="74" spans="1:7" x14ac:dyDescent="0.2">
      <c r="A74" s="14"/>
      <c r="B74" s="15"/>
      <c r="C74" s="16">
        <v>0</v>
      </c>
      <c r="D74" s="16">
        <v>0</v>
      </c>
      <c r="E74" s="16">
        <v>0</v>
      </c>
      <c r="F74" s="16">
        <v>0</v>
      </c>
      <c r="G74" s="397">
        <f t="shared" ref="G74:G75" si="14">SUM(C74:F74)</f>
        <v>0</v>
      </c>
    </row>
    <row r="75" spans="1:7" ht="13.5" thickBot="1" x14ac:dyDescent="0.25">
      <c r="A75" s="14"/>
      <c r="B75" s="15"/>
      <c r="C75" s="16">
        <v>0</v>
      </c>
      <c r="D75" s="16">
        <v>0</v>
      </c>
      <c r="E75" s="16">
        <v>0</v>
      </c>
      <c r="F75" s="16">
        <v>0</v>
      </c>
      <c r="G75" s="397">
        <f t="shared" si="14"/>
        <v>0</v>
      </c>
    </row>
    <row r="76" spans="1:7" ht="13.5" thickBot="1" x14ac:dyDescent="0.25">
      <c r="A76" s="739" t="s">
        <v>1064</v>
      </c>
      <c r="B76" s="740"/>
      <c r="C76" s="241">
        <f>SUM(C73:C75)</f>
        <v>0</v>
      </c>
      <c r="D76" s="241">
        <f t="shared" ref="D76:G76" si="15">SUM(D73:D75)</f>
        <v>0</v>
      </c>
      <c r="E76" s="241">
        <f t="shared" si="15"/>
        <v>0</v>
      </c>
      <c r="F76" s="241">
        <f t="shared" si="15"/>
        <v>0</v>
      </c>
      <c r="G76" s="241">
        <f t="shared" si="15"/>
        <v>0</v>
      </c>
    </row>
    <row r="77" spans="1:7" x14ac:dyDescent="0.2">
      <c r="A77" s="326" t="s">
        <v>69</v>
      </c>
      <c r="B77" s="326"/>
      <c r="C77" s="394" t="str">
        <f>IF(C50-C76=0,"Ok","Diff. $"&amp;ROUND(C50-C76,2))</f>
        <v>Ok</v>
      </c>
      <c r="D77" s="394" t="str">
        <f t="shared" ref="D77:G77" si="16">IF(D50-D76=0,"Ok","Diff. $"&amp;ROUND(D50-D76,2))</f>
        <v>Ok</v>
      </c>
      <c r="E77" s="394" t="str">
        <f t="shared" si="16"/>
        <v>Ok</v>
      </c>
      <c r="F77" s="394" t="str">
        <f t="shared" si="16"/>
        <v>Ok</v>
      </c>
      <c r="G77" s="394" t="str">
        <f t="shared" si="16"/>
        <v>Ok</v>
      </c>
    </row>
  </sheetData>
  <sheetProtection algorithmName="SHA-512" hashValue="Vzos6xBpsQhXxFZ0hL0e4/mxbM+xMHoWNJdFV2/HooLVBKdDXkyrSfqgvQVxHyAIxG1lr7C2ighPlLrlOOyhvg==" saltValue="9QxBj7D2Df42bNPBi00drQ==" spinCount="100000" sheet="1" objects="1" scenarios="1" insertRows="0"/>
  <mergeCells count="16">
    <mergeCell ref="A43:A44"/>
    <mergeCell ref="A14:B14"/>
    <mergeCell ref="A33:B33"/>
    <mergeCell ref="A41:B41"/>
    <mergeCell ref="A42:B42"/>
    <mergeCell ref="A34:A40"/>
    <mergeCell ref="A54:B54"/>
    <mergeCell ref="A62:B62"/>
    <mergeCell ref="A69:B69"/>
    <mergeCell ref="A76:B76"/>
    <mergeCell ref="A45:B45"/>
    <mergeCell ref="A46:B46"/>
    <mergeCell ref="A47:B47"/>
    <mergeCell ref="A51:B51"/>
    <mergeCell ref="A52:B52"/>
    <mergeCell ref="A53:B53"/>
  </mergeCells>
  <dataValidations count="1">
    <dataValidation type="decimal" allowBlank="1" showInputMessage="1" showErrorMessage="1" sqref="C73:F75 C59:F61 C66:F68 C8:G54" xr:uid="{00000000-0002-0000-0D00-000000000000}">
      <formula1>-5000000000</formula1>
      <formula2>5000000000</formula2>
    </dataValidation>
  </dataValidations>
  <printOptions horizontalCentered="1"/>
  <pageMargins left="0.25" right="0.25" top="0.5" bottom="0.5" header="0.25" footer="0.25"/>
  <pageSetup scale="72" fitToHeight="2" orientation="portrait" r:id="rId1"/>
  <headerFooter alignWithMargins="0">
    <oddFooter>&amp;L&amp;F&amp;CPage &amp;P of &amp;N&amp;R&amp;A</oddFooter>
  </headerFooter>
  <rowBreaks count="1" manualBreakCount="1">
    <brk id="56" max="6"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B37"/>
  <sheetViews>
    <sheetView workbookViewId="0">
      <pane xSplit="1" ySplit="7" topLeftCell="B8" activePane="bottomRight" state="frozen"/>
      <selection pane="topRight"/>
      <selection pane="bottomLeft"/>
      <selection pane="bottomRight"/>
    </sheetView>
  </sheetViews>
  <sheetFormatPr defaultRowHeight="12.75" x14ac:dyDescent="0.2"/>
  <cols>
    <col min="1" max="1" width="47.140625" style="127" customWidth="1"/>
    <col min="2" max="2" width="120.7109375" style="132" customWidth="1"/>
    <col min="3" max="16384" width="9.140625" style="127"/>
  </cols>
  <sheetData>
    <row r="1" spans="1:2" s="132" customFormat="1" x14ac:dyDescent="0.2">
      <c r="A1" s="248" t="s">
        <v>1243</v>
      </c>
      <c r="B1" s="148"/>
    </row>
    <row r="2" spans="1:2" s="132" customFormat="1" x14ac:dyDescent="0.2">
      <c r="A2" s="248"/>
      <c r="B2" s="148"/>
    </row>
    <row r="3" spans="1:2" x14ac:dyDescent="0.2">
      <c r="B3" s="127"/>
    </row>
    <row r="4" spans="1:2" s="132" customFormat="1" x14ac:dyDescent="0.2">
      <c r="A4" s="156" t="s">
        <v>0</v>
      </c>
      <c r="B4" s="130" t="str">
        <f>'Report L1'!$C$5</f>
        <v>Select CCO from Dropdown List</v>
      </c>
    </row>
    <row r="5" spans="1:2" s="132" customFormat="1" x14ac:dyDescent="0.2">
      <c r="A5" s="156" t="s">
        <v>282</v>
      </c>
      <c r="B5" s="131" t="str">
        <f>'Report L1'!$C$8&amp;" - "&amp;'Report L1'!$C$9</f>
        <v>1/1/2019 - 12/31/2019</v>
      </c>
    </row>
    <row r="6" spans="1:2" s="132" customFormat="1" x14ac:dyDescent="0.2">
      <c r="A6" s="131"/>
    </row>
    <row r="7" spans="1:2" ht="15" x14ac:dyDescent="0.2">
      <c r="A7" s="398" t="s">
        <v>514</v>
      </c>
      <c r="B7" s="399" t="s">
        <v>515</v>
      </c>
    </row>
    <row r="8" spans="1:2" ht="27" customHeight="1" x14ac:dyDescent="0.2">
      <c r="A8" s="400" t="s">
        <v>541</v>
      </c>
      <c r="B8" s="402" t="s">
        <v>534</v>
      </c>
    </row>
    <row r="9" spans="1:2" ht="27" customHeight="1" x14ac:dyDescent="0.2">
      <c r="A9" s="400" t="s">
        <v>542</v>
      </c>
      <c r="B9" s="402" t="s">
        <v>535</v>
      </c>
    </row>
    <row r="10" spans="1:2" ht="27" customHeight="1" x14ac:dyDescent="0.2">
      <c r="A10" s="400" t="s">
        <v>540</v>
      </c>
      <c r="B10" s="402" t="s">
        <v>568</v>
      </c>
    </row>
    <row r="11" spans="1:2" ht="12.75" customHeight="1" x14ac:dyDescent="0.2">
      <c r="A11" s="401"/>
      <c r="B11" s="401"/>
    </row>
    <row r="12" spans="1:2" ht="12.75" customHeight="1" x14ac:dyDescent="0.2">
      <c r="A12" s="400" t="s">
        <v>508</v>
      </c>
      <c r="B12" s="402" t="s">
        <v>536</v>
      </c>
    </row>
    <row r="13" spans="1:2" ht="12.75" customHeight="1" x14ac:dyDescent="0.2">
      <c r="A13" s="400"/>
      <c r="B13" s="403" t="s">
        <v>564</v>
      </c>
    </row>
    <row r="14" spans="1:2" ht="12.75" customHeight="1" x14ac:dyDescent="0.2">
      <c r="A14" s="400"/>
      <c r="B14" s="404" t="s">
        <v>565</v>
      </c>
    </row>
    <row r="15" spans="1:2" ht="12.75" customHeight="1" x14ac:dyDescent="0.2">
      <c r="A15" s="400"/>
      <c r="B15" s="404" t="s">
        <v>566</v>
      </c>
    </row>
    <row r="16" spans="1:2" ht="12.75" customHeight="1" x14ac:dyDescent="0.2">
      <c r="A16" s="400"/>
      <c r="B16" s="404" t="s">
        <v>567</v>
      </c>
    </row>
    <row r="17" spans="1:2" ht="12.75" customHeight="1" x14ac:dyDescent="0.2">
      <c r="A17" s="400" t="s">
        <v>509</v>
      </c>
      <c r="B17" s="402" t="s">
        <v>537</v>
      </c>
    </row>
    <row r="18" spans="1:2" ht="12.75" customHeight="1" x14ac:dyDescent="0.2">
      <c r="A18" s="400" t="s">
        <v>510</v>
      </c>
      <c r="B18" s="402" t="s">
        <v>538</v>
      </c>
    </row>
    <row r="19" spans="1:2" ht="27" customHeight="1" x14ac:dyDescent="0.2">
      <c r="A19" s="400" t="s">
        <v>511</v>
      </c>
      <c r="B19" s="402" t="s">
        <v>560</v>
      </c>
    </row>
    <row r="20" spans="1:2" ht="27" customHeight="1" x14ac:dyDescent="0.2">
      <c r="A20" s="400" t="s">
        <v>512</v>
      </c>
      <c r="B20" s="402" t="s">
        <v>559</v>
      </c>
    </row>
    <row r="21" spans="1:2" ht="27" customHeight="1" x14ac:dyDescent="0.2">
      <c r="A21" s="400" t="s">
        <v>558</v>
      </c>
      <c r="B21" s="402" t="s">
        <v>561</v>
      </c>
    </row>
    <row r="22" spans="1:2" ht="27" customHeight="1" x14ac:dyDescent="0.2">
      <c r="A22" s="400" t="s">
        <v>513</v>
      </c>
      <c r="B22" s="402" t="s">
        <v>562</v>
      </c>
    </row>
    <row r="23" spans="1:2" ht="39.75" customHeight="1" x14ac:dyDescent="0.2">
      <c r="A23" s="400" t="s">
        <v>826</v>
      </c>
      <c r="B23" s="402" t="s">
        <v>563</v>
      </c>
    </row>
    <row r="24" spans="1:2" x14ac:dyDescent="0.2">
      <c r="A24" s="400" t="s">
        <v>839</v>
      </c>
      <c r="B24" s="402" t="s">
        <v>539</v>
      </c>
    </row>
    <row r="25" spans="1:2" x14ac:dyDescent="0.2">
      <c r="A25" s="401"/>
      <c r="B25" s="401"/>
    </row>
    <row r="26" spans="1:2" x14ac:dyDescent="0.2">
      <c r="A26" s="400" t="s">
        <v>859</v>
      </c>
      <c r="B26" s="402" t="s">
        <v>860</v>
      </c>
    </row>
    <row r="27" spans="1:2" x14ac:dyDescent="0.2">
      <c r="A27" s="400" t="s">
        <v>861</v>
      </c>
      <c r="B27" s="402" t="s">
        <v>860</v>
      </c>
    </row>
    <row r="28" spans="1:2" x14ac:dyDescent="0.2">
      <c r="A28" s="611" t="s">
        <v>920</v>
      </c>
      <c r="B28" s="401" t="s">
        <v>921</v>
      </c>
    </row>
    <row r="29" spans="1:2" ht="25.5" x14ac:dyDescent="0.2">
      <c r="A29" s="611" t="s">
        <v>916</v>
      </c>
      <c r="B29" s="402" t="s">
        <v>966</v>
      </c>
    </row>
    <row r="30" spans="1:2" ht="40.5" customHeight="1" x14ac:dyDescent="0.2">
      <c r="A30" s="611" t="s">
        <v>917</v>
      </c>
      <c r="B30" s="402" t="s">
        <v>967</v>
      </c>
    </row>
    <row r="31" spans="1:2" x14ac:dyDescent="0.2">
      <c r="A31" s="601" t="s">
        <v>919</v>
      </c>
      <c r="B31" s="401" t="s">
        <v>869</v>
      </c>
    </row>
    <row r="32" spans="1:2" ht="51" x14ac:dyDescent="0.2">
      <c r="A32" s="601" t="s">
        <v>823</v>
      </c>
      <c r="B32" s="402" t="s">
        <v>813</v>
      </c>
    </row>
    <row r="33" spans="1:2" ht="63.75" x14ac:dyDescent="0.2">
      <c r="A33" s="601" t="s">
        <v>811</v>
      </c>
      <c r="B33" s="402" t="s">
        <v>814</v>
      </c>
    </row>
    <row r="34" spans="1:2" ht="16.5" customHeight="1" x14ac:dyDescent="0.2">
      <c r="A34" s="601" t="s">
        <v>812</v>
      </c>
      <c r="B34" s="402" t="s">
        <v>864</v>
      </c>
    </row>
    <row r="35" spans="1:2" x14ac:dyDescent="0.2">
      <c r="A35" s="400" t="s">
        <v>835</v>
      </c>
      <c r="B35" s="402" t="s">
        <v>860</v>
      </c>
    </row>
    <row r="36" spans="1:2" x14ac:dyDescent="0.2">
      <c r="A36" s="400" t="s">
        <v>858</v>
      </c>
      <c r="B36" s="402" t="s">
        <v>860</v>
      </c>
    </row>
    <row r="37" spans="1:2" x14ac:dyDescent="0.2">
      <c r="A37" s="400" t="s">
        <v>863</v>
      </c>
      <c r="B37" s="402" t="s">
        <v>860</v>
      </c>
    </row>
  </sheetData>
  <sheetProtection algorithmName="SHA-512" hashValue="XaXKDMt2695UXhBeRVOQty3co/EvRvVgFiYJMmw2OCgY58uVGv6DHFJui47J/fP6EtnSzPBV4ZqHGliMfu11Wg==" saltValue="f9TSS4L+yAmPVvJbYospNw==" spinCount="100000" sheet="1" objects="1" scenarios="1"/>
  <printOptions horizontalCentered="1"/>
  <pageMargins left="0.25" right="0.25" top="0.5" bottom="0.5" header="0.25" footer="0.25"/>
  <pageSetup scale="75" orientation="landscape" r:id="rId1"/>
  <headerFooter alignWithMargins="0">
    <oddFooter>&amp;L&amp;F&amp;CPage &amp;P of &amp;N&amp;R&amp;A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XFD50"/>
  <sheetViews>
    <sheetView workbookViewId="0">
      <pane xSplit="2" ySplit="7" topLeftCell="C8" activePane="bottomRight" state="frozen"/>
      <selection pane="topRight"/>
      <selection pane="bottomLeft"/>
      <selection pane="bottomRight" activeCell="B23" sqref="A23:XFD23"/>
    </sheetView>
  </sheetViews>
  <sheetFormatPr defaultRowHeight="12.75" x14ac:dyDescent="0.2"/>
  <cols>
    <col min="1" max="1" width="17.7109375" style="127" customWidth="1"/>
    <col min="2" max="2" width="47.140625" style="127" customWidth="1"/>
    <col min="3" max="7" width="15.7109375" style="127" customWidth="1"/>
    <col min="8" max="16384" width="9.140625" style="127"/>
  </cols>
  <sheetData>
    <row r="1" spans="1:16384" x14ac:dyDescent="0.2">
      <c r="A1" s="248" t="s">
        <v>533</v>
      </c>
      <c r="B1" s="148"/>
      <c r="C1" s="148"/>
      <c r="D1" s="148"/>
      <c r="E1" s="148"/>
      <c r="F1" s="148"/>
      <c r="G1" s="148"/>
    </row>
    <row r="2" spans="1:16384" x14ac:dyDescent="0.2">
      <c r="A2" s="126"/>
      <c r="B2" s="226" t="s">
        <v>134</v>
      </c>
    </row>
    <row r="4" spans="1:16384" x14ac:dyDescent="0.2">
      <c r="A4" s="156" t="s">
        <v>0</v>
      </c>
      <c r="B4" s="130" t="str">
        <f>'Report L1'!$C$5</f>
        <v>Select CCO from Dropdown List</v>
      </c>
      <c r="C4" s="146"/>
      <c r="D4" s="146"/>
      <c r="E4" s="146"/>
      <c r="F4" s="146"/>
      <c r="G4" s="146"/>
    </row>
    <row r="5" spans="1:16384" x14ac:dyDescent="0.2">
      <c r="A5" s="156" t="s">
        <v>282</v>
      </c>
      <c r="B5" s="131" t="str">
        <f>'Report L1'!$C$8&amp;" - "&amp;'Report L1'!$C$9</f>
        <v>1/1/2019 - 12/31/2019</v>
      </c>
      <c r="C5" s="229" t="s">
        <v>190</v>
      </c>
      <c r="D5" s="229" t="s">
        <v>190</v>
      </c>
      <c r="E5" s="229" t="s">
        <v>190</v>
      </c>
      <c r="F5" s="229" t="s">
        <v>190</v>
      </c>
      <c r="G5" s="229" t="s">
        <v>190</v>
      </c>
    </row>
    <row r="6" spans="1:16384" x14ac:dyDescent="0.2">
      <c r="B6" s="131"/>
      <c r="C6" s="230" t="s">
        <v>53</v>
      </c>
      <c r="D6" s="230" t="s">
        <v>53</v>
      </c>
      <c r="E6" s="230" t="s">
        <v>53</v>
      </c>
      <c r="F6" s="230" t="s">
        <v>53</v>
      </c>
      <c r="G6" s="250" t="s">
        <v>53</v>
      </c>
    </row>
    <row r="7" spans="1:16384" x14ac:dyDescent="0.2">
      <c r="A7" s="251"/>
      <c r="B7" s="251"/>
      <c r="C7" s="252" t="str">
        <f>"Q1-"&amp;'Report L1'!$C$7</f>
        <v>Q1-2019</v>
      </c>
      <c r="D7" s="230" t="str">
        <f>"Q2-"&amp;'Report L1'!$C$7</f>
        <v>Q2-2019</v>
      </c>
      <c r="E7" s="230" t="str">
        <f>"Q3-"&amp;'Report L1'!$C$7</f>
        <v>Q3-2019</v>
      </c>
      <c r="F7" s="230" t="str">
        <f>"Q4-"&amp;'Report L1'!$C$7</f>
        <v>Q4-2019</v>
      </c>
      <c r="G7" s="230" t="str">
        <f>"YTD "&amp;'Report L1'!$C$7</f>
        <v>YTD 2019</v>
      </c>
    </row>
    <row r="8" spans="1:16384" x14ac:dyDescent="0.2">
      <c r="A8" s="728" t="s">
        <v>359</v>
      </c>
      <c r="B8" s="327" t="s">
        <v>541</v>
      </c>
      <c r="C8" s="273">
        <v>0</v>
      </c>
      <c r="D8" s="273">
        <v>0</v>
      </c>
      <c r="E8" s="273">
        <v>0</v>
      </c>
      <c r="F8" s="273">
        <v>0</v>
      </c>
      <c r="G8" s="254">
        <f>SUM(C8:F8)</f>
        <v>0</v>
      </c>
    </row>
    <row r="9" spans="1:16384" x14ac:dyDescent="0.2">
      <c r="A9" s="729"/>
      <c r="B9" s="327" t="s">
        <v>542</v>
      </c>
      <c r="C9" s="274">
        <v>0</v>
      </c>
      <c r="D9" s="274">
        <v>0</v>
      </c>
      <c r="E9" s="274">
        <v>0</v>
      </c>
      <c r="F9" s="274">
        <v>0</v>
      </c>
      <c r="G9" s="255">
        <f t="shared" ref="G9:G21" si="0">SUM(C9:F9)</f>
        <v>0</v>
      </c>
    </row>
    <row r="10" spans="1:16384" ht="13.5" thickBot="1" x14ac:dyDescent="0.25">
      <c r="A10" s="730"/>
      <c r="B10" s="327" t="s">
        <v>543</v>
      </c>
      <c r="C10" s="274">
        <v>0</v>
      </c>
      <c r="D10" s="274">
        <v>0</v>
      </c>
      <c r="E10" s="274">
        <v>0</v>
      </c>
      <c r="F10" s="274">
        <v>0</v>
      </c>
      <c r="G10" s="255">
        <f t="shared" si="0"/>
        <v>0</v>
      </c>
    </row>
    <row r="11" spans="1:16384" s="264" customFormat="1" ht="13.5" thickBot="1" x14ac:dyDescent="0.25">
      <c r="A11" s="734" t="s">
        <v>332</v>
      </c>
      <c r="B11" s="735"/>
      <c r="C11" s="262">
        <f>SUM(C8:C10)</f>
        <v>0</v>
      </c>
      <c r="D11" s="262">
        <f>SUM(D8:D10)</f>
        <v>0</v>
      </c>
      <c r="E11" s="262">
        <f>SUM(E8:E10)</f>
        <v>0</v>
      </c>
      <c r="F11" s="262">
        <f>SUM(F8:F10)</f>
        <v>0</v>
      </c>
      <c r="G11" s="263">
        <f>SUM(C11:F11)</f>
        <v>0</v>
      </c>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c r="BM11" s="127"/>
      <c r="BN11" s="127"/>
      <c r="BO11" s="127"/>
      <c r="BP11" s="127"/>
      <c r="BQ11" s="127"/>
      <c r="BR11" s="127"/>
      <c r="BS11" s="127"/>
      <c r="BT11" s="127"/>
      <c r="BU11" s="127"/>
      <c r="BV11" s="127"/>
      <c r="BW11" s="127"/>
      <c r="BX11" s="127"/>
      <c r="BY11" s="127"/>
      <c r="BZ11" s="127"/>
      <c r="CA11" s="127"/>
      <c r="CB11" s="127"/>
      <c r="CC11" s="127"/>
      <c r="CD11" s="127"/>
      <c r="CE11" s="127"/>
      <c r="CF11" s="127"/>
      <c r="CG11" s="127"/>
      <c r="CH11" s="127"/>
      <c r="CI11" s="127"/>
      <c r="CJ11" s="127"/>
      <c r="CK11" s="127"/>
      <c r="CL11" s="127"/>
      <c r="CM11" s="127"/>
      <c r="CN11" s="127"/>
      <c r="CO11" s="127"/>
      <c r="CP11" s="127"/>
      <c r="CQ11" s="127"/>
      <c r="CR11" s="127"/>
      <c r="CS11" s="127"/>
      <c r="CT11" s="127"/>
      <c r="CU11" s="127"/>
      <c r="CV11" s="127"/>
      <c r="CW11" s="127"/>
      <c r="CX11" s="127"/>
      <c r="CY11" s="127"/>
      <c r="CZ11" s="127"/>
      <c r="DA11" s="127"/>
      <c r="DB11" s="127"/>
      <c r="DC11" s="127"/>
      <c r="DD11" s="127"/>
      <c r="DE11" s="127"/>
      <c r="DF11" s="127"/>
      <c r="DG11" s="127"/>
      <c r="DH11" s="127"/>
      <c r="DI11" s="127"/>
      <c r="DJ11" s="127"/>
      <c r="DK11" s="127"/>
      <c r="DL11" s="127"/>
      <c r="DM11" s="127"/>
      <c r="DN11" s="127"/>
      <c r="DO11" s="127"/>
      <c r="DP11" s="127"/>
      <c r="DQ11" s="127"/>
      <c r="DR11" s="127"/>
      <c r="DS11" s="127"/>
      <c r="DT11" s="127"/>
      <c r="DU11" s="127"/>
      <c r="DV11" s="127"/>
      <c r="DW11" s="127"/>
      <c r="DX11" s="127"/>
      <c r="DY11" s="127"/>
      <c r="DZ11" s="127"/>
      <c r="EA11" s="127"/>
      <c r="EB11" s="127"/>
      <c r="EC11" s="127"/>
      <c r="ED11" s="127"/>
      <c r="EE11" s="127"/>
      <c r="EF11" s="127"/>
      <c r="EG11" s="127"/>
      <c r="EH11" s="127"/>
      <c r="EI11" s="127"/>
      <c r="EJ11" s="127"/>
      <c r="EK11" s="127"/>
      <c r="EL11" s="127"/>
      <c r="EM11" s="127"/>
      <c r="EN11" s="127"/>
      <c r="EO11" s="127"/>
      <c r="EP11" s="127"/>
      <c r="EQ11" s="127"/>
      <c r="ER11" s="127"/>
      <c r="ES11" s="127"/>
      <c r="ET11" s="127"/>
      <c r="EU11" s="127"/>
      <c r="EV11" s="127"/>
      <c r="EW11" s="127"/>
      <c r="EX11" s="127"/>
      <c r="EY11" s="127"/>
      <c r="EZ11" s="127"/>
      <c r="FA11" s="127"/>
      <c r="FB11" s="127"/>
      <c r="FC11" s="127"/>
      <c r="FD11" s="127"/>
      <c r="FE11" s="127"/>
      <c r="FF11" s="127"/>
      <c r="FG11" s="127"/>
      <c r="FH11" s="127"/>
      <c r="FI11" s="127"/>
      <c r="FJ11" s="127"/>
      <c r="FK11" s="127"/>
      <c r="FL11" s="127"/>
      <c r="FM11" s="127"/>
      <c r="FN11" s="127"/>
      <c r="FO11" s="127"/>
      <c r="FP11" s="127"/>
      <c r="FQ11" s="127"/>
      <c r="FR11" s="127"/>
      <c r="FS11" s="127"/>
      <c r="FT11" s="127"/>
      <c r="FU11" s="127"/>
      <c r="FV11" s="127"/>
      <c r="FW11" s="127"/>
      <c r="FX11" s="127"/>
      <c r="FY11" s="127"/>
      <c r="FZ11" s="127"/>
      <c r="GA11" s="127"/>
      <c r="GB11" s="127"/>
      <c r="GC11" s="127"/>
      <c r="GD11" s="127"/>
      <c r="GE11" s="127"/>
      <c r="GF11" s="127"/>
      <c r="GG11" s="127"/>
      <c r="GH11" s="127"/>
      <c r="GI11" s="127"/>
      <c r="GJ11" s="127"/>
      <c r="GK11" s="127"/>
      <c r="GL11" s="127"/>
      <c r="GM11" s="127"/>
      <c r="GN11" s="127"/>
      <c r="GO11" s="127"/>
      <c r="GP11" s="127"/>
      <c r="GQ11" s="127"/>
      <c r="GR11" s="127"/>
      <c r="GS11" s="127"/>
      <c r="GT11" s="127"/>
      <c r="GU11" s="127"/>
      <c r="GV11" s="127"/>
      <c r="GW11" s="127"/>
      <c r="GX11" s="127"/>
      <c r="GY11" s="127"/>
      <c r="GZ11" s="127"/>
      <c r="HA11" s="127"/>
      <c r="HB11" s="127"/>
      <c r="HC11" s="127"/>
      <c r="HD11" s="127"/>
      <c r="HE11" s="127"/>
      <c r="HF11" s="127"/>
      <c r="HG11" s="127"/>
      <c r="HH11" s="127"/>
      <c r="HI11" s="127"/>
      <c r="HJ11" s="127"/>
      <c r="HK11" s="127"/>
      <c r="HL11" s="127"/>
      <c r="HM11" s="127"/>
      <c r="HN11" s="127"/>
      <c r="HO11" s="127"/>
      <c r="HP11" s="127"/>
      <c r="HQ11" s="127"/>
      <c r="HR11" s="127"/>
      <c r="HS11" s="127"/>
      <c r="HT11" s="127"/>
      <c r="HU11" s="127"/>
      <c r="HV11" s="127"/>
      <c r="HW11" s="127"/>
      <c r="HX11" s="127"/>
      <c r="HY11" s="127"/>
      <c r="HZ11" s="127"/>
      <c r="IA11" s="127"/>
      <c r="IB11" s="127"/>
      <c r="IC11" s="127"/>
      <c r="ID11" s="127"/>
      <c r="IE11" s="127"/>
      <c r="IF11" s="127"/>
      <c r="IG11" s="127"/>
      <c r="IH11" s="127"/>
      <c r="II11" s="127"/>
      <c r="IJ11" s="127"/>
      <c r="IK11" s="127"/>
      <c r="IL11" s="127"/>
      <c r="IM11" s="127"/>
      <c r="IN11" s="127"/>
      <c r="IO11" s="127"/>
      <c r="IP11" s="127"/>
      <c r="IQ11" s="127"/>
      <c r="IR11" s="127"/>
      <c r="IS11" s="127"/>
      <c r="IT11" s="127"/>
      <c r="IU11" s="127"/>
      <c r="IV11" s="127"/>
      <c r="IW11" s="127"/>
      <c r="IX11" s="127"/>
      <c r="IY11" s="127"/>
      <c r="IZ11" s="127"/>
      <c r="JA11" s="127"/>
      <c r="JB11" s="127"/>
      <c r="JC11" s="127"/>
      <c r="JD11" s="127"/>
      <c r="JE11" s="127"/>
      <c r="JF11" s="127"/>
      <c r="JG11" s="127"/>
      <c r="JH11" s="127"/>
      <c r="JI11" s="127"/>
      <c r="JJ11" s="127"/>
      <c r="JK11" s="127"/>
      <c r="JL11" s="127"/>
      <c r="JM11" s="127"/>
      <c r="JN11" s="127"/>
      <c r="JO11" s="127"/>
      <c r="JP11" s="127"/>
      <c r="JQ11" s="127"/>
      <c r="JR11" s="127"/>
      <c r="JS11" s="127"/>
      <c r="JT11" s="127"/>
      <c r="JU11" s="127"/>
      <c r="JV11" s="127"/>
      <c r="JW11" s="127"/>
      <c r="JX11" s="127"/>
      <c r="JY11" s="127"/>
      <c r="JZ11" s="127"/>
      <c r="KA11" s="127"/>
      <c r="KB11" s="127"/>
      <c r="KC11" s="127"/>
      <c r="KD11" s="127"/>
      <c r="KE11" s="127"/>
      <c r="KF11" s="127"/>
      <c r="KG11" s="127"/>
      <c r="KH11" s="127"/>
      <c r="KI11" s="127"/>
      <c r="KJ11" s="127"/>
      <c r="KK11" s="127"/>
      <c r="KL11" s="127"/>
      <c r="KM11" s="127"/>
      <c r="KN11" s="127"/>
      <c r="KO11" s="127"/>
      <c r="KP11" s="127"/>
      <c r="KQ11" s="127"/>
      <c r="KR11" s="127"/>
      <c r="KS11" s="127"/>
      <c r="KT11" s="127"/>
      <c r="KU11" s="127"/>
      <c r="KV11" s="127"/>
      <c r="KW11" s="127"/>
      <c r="KX11" s="127"/>
      <c r="KY11" s="127"/>
      <c r="KZ11" s="127"/>
      <c r="LA11" s="127"/>
      <c r="LB11" s="127"/>
      <c r="LC11" s="127"/>
      <c r="LD11" s="127"/>
      <c r="LE11" s="127"/>
      <c r="LF11" s="127"/>
      <c r="LG11" s="127"/>
      <c r="LH11" s="127"/>
      <c r="LI11" s="127"/>
      <c r="LJ11" s="127"/>
      <c r="LK11" s="127"/>
      <c r="LL11" s="127"/>
      <c r="LM11" s="127"/>
      <c r="LN11" s="127"/>
      <c r="LO11" s="127"/>
      <c r="LP11" s="127"/>
      <c r="LQ11" s="127"/>
      <c r="LR11" s="127"/>
      <c r="LS11" s="127"/>
      <c r="LT11" s="127"/>
      <c r="LU11" s="127"/>
      <c r="LV11" s="127"/>
      <c r="LW11" s="127"/>
      <c r="LX11" s="127"/>
      <c r="LY11" s="127"/>
      <c r="LZ11" s="127"/>
      <c r="MA11" s="127"/>
      <c r="MB11" s="127"/>
      <c r="MC11" s="127"/>
      <c r="MD11" s="127"/>
      <c r="ME11" s="127"/>
      <c r="MF11" s="127"/>
      <c r="MG11" s="127"/>
      <c r="MH11" s="127"/>
      <c r="MI11" s="127"/>
      <c r="MJ11" s="127"/>
      <c r="MK11" s="127"/>
      <c r="ML11" s="127"/>
      <c r="MM11" s="127"/>
      <c r="MN11" s="127"/>
      <c r="MO11" s="127"/>
      <c r="MP11" s="127"/>
      <c r="MQ11" s="127"/>
      <c r="MR11" s="127"/>
      <c r="MS11" s="127"/>
      <c r="MT11" s="127"/>
      <c r="MU11" s="127"/>
      <c r="MV11" s="127"/>
      <c r="MW11" s="127"/>
      <c r="MX11" s="127"/>
      <c r="MY11" s="127"/>
      <c r="MZ11" s="127"/>
      <c r="NA11" s="127"/>
      <c r="NB11" s="127"/>
      <c r="NC11" s="127"/>
      <c r="ND11" s="127"/>
      <c r="NE11" s="127"/>
      <c r="NF11" s="127"/>
      <c r="NG11" s="127"/>
      <c r="NH11" s="127"/>
      <c r="NI11" s="127"/>
      <c r="NJ11" s="127"/>
      <c r="NK11" s="127"/>
      <c r="NL11" s="127"/>
      <c r="NM11" s="127"/>
      <c r="NN11" s="127"/>
      <c r="NO11" s="127"/>
      <c r="NP11" s="127"/>
      <c r="NQ11" s="127"/>
      <c r="NR11" s="127"/>
      <c r="NS11" s="127"/>
      <c r="NT11" s="127"/>
      <c r="NU11" s="127"/>
      <c r="NV11" s="127"/>
      <c r="NW11" s="127"/>
      <c r="NX11" s="127"/>
      <c r="NY11" s="127"/>
      <c r="NZ11" s="127"/>
      <c r="OA11" s="127"/>
      <c r="OB11" s="127"/>
      <c r="OC11" s="127"/>
      <c r="OD11" s="127"/>
      <c r="OE11" s="127"/>
      <c r="OF11" s="127"/>
      <c r="OG11" s="127"/>
      <c r="OH11" s="127"/>
      <c r="OI11" s="127"/>
      <c r="OJ11" s="127"/>
      <c r="OK11" s="127"/>
      <c r="OL11" s="127"/>
      <c r="OM11" s="127"/>
      <c r="ON11" s="127"/>
      <c r="OO11" s="127"/>
      <c r="OP11" s="127"/>
      <c r="OQ11" s="127"/>
      <c r="OR11" s="127"/>
      <c r="OS11" s="127"/>
      <c r="OT11" s="127"/>
      <c r="OU11" s="127"/>
      <c r="OV11" s="127"/>
      <c r="OW11" s="127"/>
      <c r="OX11" s="127"/>
      <c r="OY11" s="127"/>
      <c r="OZ11" s="127"/>
      <c r="PA11" s="127"/>
      <c r="PB11" s="127"/>
      <c r="PC11" s="127"/>
      <c r="PD11" s="127"/>
      <c r="PE11" s="127"/>
      <c r="PF11" s="127"/>
      <c r="PG11" s="127"/>
      <c r="PH11" s="127"/>
      <c r="PI11" s="127"/>
      <c r="PJ11" s="127"/>
      <c r="PK11" s="127"/>
      <c r="PL11" s="127"/>
      <c r="PM11" s="127"/>
      <c r="PN11" s="127"/>
      <c r="PO11" s="127"/>
      <c r="PP11" s="127"/>
      <c r="PQ11" s="127"/>
      <c r="PR11" s="127"/>
      <c r="PS11" s="127"/>
      <c r="PT11" s="127"/>
      <c r="PU11" s="127"/>
      <c r="PV11" s="127"/>
      <c r="PW11" s="127"/>
      <c r="PX11" s="127"/>
      <c r="PY11" s="127"/>
      <c r="PZ11" s="127"/>
      <c r="QA11" s="127"/>
      <c r="QB11" s="127"/>
      <c r="QC11" s="127"/>
      <c r="QD11" s="127"/>
      <c r="QE11" s="127"/>
      <c r="QF11" s="127"/>
      <c r="QG11" s="127"/>
      <c r="QH11" s="127"/>
      <c r="QI11" s="127"/>
      <c r="QJ11" s="127"/>
      <c r="QK11" s="127"/>
      <c r="QL11" s="127"/>
      <c r="QM11" s="127"/>
      <c r="QN11" s="127"/>
      <c r="QO11" s="127"/>
      <c r="QP11" s="127"/>
      <c r="QQ11" s="127"/>
      <c r="QR11" s="127"/>
      <c r="QS11" s="127"/>
      <c r="QT11" s="127"/>
      <c r="QU11" s="127"/>
      <c r="QV11" s="127"/>
      <c r="QW11" s="127"/>
      <c r="QX11" s="127"/>
      <c r="QY11" s="127"/>
      <c r="QZ11" s="127"/>
      <c r="RA11" s="127"/>
      <c r="RB11" s="127"/>
      <c r="RC11" s="127"/>
      <c r="RD11" s="127"/>
      <c r="RE11" s="127"/>
      <c r="RF11" s="127"/>
      <c r="RG11" s="127"/>
      <c r="RH11" s="127"/>
      <c r="RI11" s="127"/>
      <c r="RJ11" s="127"/>
      <c r="RK11" s="127"/>
      <c r="RL11" s="127"/>
      <c r="RM11" s="127"/>
      <c r="RN11" s="127"/>
      <c r="RO11" s="127"/>
      <c r="RP11" s="127"/>
      <c r="RQ11" s="127"/>
      <c r="RR11" s="127"/>
      <c r="RS11" s="127"/>
      <c r="RT11" s="127"/>
      <c r="RU11" s="127"/>
      <c r="RV11" s="127"/>
      <c r="RW11" s="127"/>
      <c r="RX11" s="127"/>
      <c r="RY11" s="127"/>
      <c r="RZ11" s="127"/>
      <c r="SA11" s="127"/>
      <c r="SB11" s="127"/>
      <c r="SC11" s="127"/>
      <c r="SD11" s="127"/>
      <c r="SE11" s="127"/>
      <c r="SF11" s="127"/>
      <c r="SG11" s="127"/>
      <c r="SH11" s="127"/>
      <c r="SI11" s="127"/>
      <c r="SJ11" s="127"/>
      <c r="SK11" s="127"/>
      <c r="SL11" s="127"/>
      <c r="SM11" s="127"/>
      <c r="SN11" s="127"/>
      <c r="SO11" s="127"/>
      <c r="SP11" s="127"/>
      <c r="SQ11" s="127"/>
      <c r="SR11" s="127"/>
      <c r="SS11" s="127"/>
      <c r="ST11" s="127"/>
      <c r="SU11" s="127"/>
      <c r="SV11" s="127"/>
      <c r="SW11" s="127"/>
      <c r="SX11" s="127"/>
      <c r="SY11" s="127"/>
      <c r="SZ11" s="127"/>
      <c r="TA11" s="127"/>
      <c r="TB11" s="127"/>
      <c r="TC11" s="127"/>
      <c r="TD11" s="127"/>
      <c r="TE11" s="127"/>
      <c r="TF11" s="127"/>
      <c r="TG11" s="127"/>
      <c r="TH11" s="127"/>
      <c r="TI11" s="127"/>
      <c r="TJ11" s="127"/>
      <c r="TK11" s="127"/>
      <c r="TL11" s="127"/>
      <c r="TM11" s="127"/>
      <c r="TN11" s="127"/>
      <c r="TO11" s="127"/>
      <c r="TP11" s="127"/>
      <c r="TQ11" s="127"/>
      <c r="TR11" s="127"/>
      <c r="TS11" s="127"/>
      <c r="TT11" s="127"/>
      <c r="TU11" s="127"/>
      <c r="TV11" s="127"/>
      <c r="TW11" s="127"/>
      <c r="TX11" s="127"/>
      <c r="TY11" s="127"/>
      <c r="TZ11" s="127"/>
      <c r="UA11" s="127"/>
      <c r="UB11" s="127"/>
      <c r="UC11" s="127"/>
      <c r="UD11" s="127"/>
      <c r="UE11" s="127"/>
      <c r="UF11" s="127"/>
      <c r="UG11" s="127"/>
      <c r="UH11" s="127"/>
      <c r="UI11" s="127"/>
      <c r="UJ11" s="127"/>
      <c r="UK11" s="127"/>
      <c r="UL11" s="127"/>
      <c r="UM11" s="127"/>
      <c r="UN11" s="127"/>
      <c r="UO11" s="127"/>
      <c r="UP11" s="127"/>
      <c r="UQ11" s="127"/>
      <c r="UR11" s="127"/>
      <c r="US11" s="127"/>
      <c r="UT11" s="127"/>
      <c r="UU11" s="127"/>
      <c r="UV11" s="127"/>
      <c r="UW11" s="127"/>
      <c r="UX11" s="127"/>
      <c r="UY11" s="127"/>
      <c r="UZ11" s="127"/>
      <c r="VA11" s="127"/>
      <c r="VB11" s="127"/>
      <c r="VC11" s="127"/>
      <c r="VD11" s="127"/>
      <c r="VE11" s="127"/>
      <c r="VF11" s="127"/>
      <c r="VG11" s="127"/>
      <c r="VH11" s="127"/>
      <c r="VI11" s="127"/>
      <c r="VJ11" s="127"/>
      <c r="VK11" s="127"/>
      <c r="VL11" s="127"/>
      <c r="VM11" s="127"/>
      <c r="VN11" s="127"/>
      <c r="VO11" s="127"/>
      <c r="VP11" s="127"/>
      <c r="VQ11" s="127"/>
      <c r="VR11" s="127"/>
      <c r="VS11" s="127"/>
      <c r="VT11" s="127"/>
      <c r="VU11" s="127"/>
      <c r="VV11" s="127"/>
      <c r="VW11" s="127"/>
      <c r="VX11" s="127"/>
      <c r="VY11" s="127"/>
      <c r="VZ11" s="127"/>
      <c r="WA11" s="127"/>
      <c r="WB11" s="127"/>
      <c r="WC11" s="127"/>
      <c r="WD11" s="127"/>
      <c r="WE11" s="127"/>
      <c r="WF11" s="127"/>
      <c r="WG11" s="127"/>
      <c r="WH11" s="127"/>
      <c r="WI11" s="127"/>
      <c r="WJ11" s="127"/>
      <c r="WK11" s="127"/>
      <c r="WL11" s="127"/>
      <c r="WM11" s="127"/>
      <c r="WN11" s="127"/>
      <c r="WO11" s="127"/>
      <c r="WP11" s="127"/>
      <c r="WQ11" s="127"/>
      <c r="WR11" s="127"/>
      <c r="WS11" s="127"/>
      <c r="WT11" s="127"/>
      <c r="WU11" s="127"/>
      <c r="WV11" s="127"/>
      <c r="WW11" s="127"/>
      <c r="WX11" s="127"/>
      <c r="WY11" s="127"/>
      <c r="WZ11" s="127"/>
      <c r="XA11" s="127"/>
      <c r="XB11" s="127"/>
      <c r="XC11" s="127"/>
      <c r="XD11" s="127"/>
      <c r="XE11" s="127"/>
      <c r="XF11" s="127"/>
      <c r="XG11" s="127"/>
      <c r="XH11" s="127"/>
      <c r="XI11" s="127"/>
      <c r="XJ11" s="127"/>
      <c r="XK11" s="127"/>
      <c r="XL11" s="127"/>
      <c r="XM11" s="127"/>
      <c r="XN11" s="127"/>
      <c r="XO11" s="127"/>
      <c r="XP11" s="127"/>
      <c r="XQ11" s="127"/>
      <c r="XR11" s="127"/>
      <c r="XS11" s="127"/>
      <c r="XT11" s="127"/>
      <c r="XU11" s="127"/>
      <c r="XV11" s="127"/>
      <c r="XW11" s="127"/>
      <c r="XX11" s="127"/>
      <c r="XY11" s="127"/>
      <c r="XZ11" s="127"/>
      <c r="YA11" s="127"/>
      <c r="YB11" s="127"/>
      <c r="YC11" s="127"/>
      <c r="YD11" s="127"/>
      <c r="YE11" s="127"/>
      <c r="YF11" s="127"/>
      <c r="YG11" s="127"/>
      <c r="YH11" s="127"/>
      <c r="YI11" s="127"/>
      <c r="YJ11" s="127"/>
      <c r="YK11" s="127"/>
      <c r="YL11" s="127"/>
      <c r="YM11" s="127"/>
      <c r="YN11" s="127"/>
      <c r="YO11" s="127"/>
      <c r="YP11" s="127"/>
      <c r="YQ11" s="127"/>
      <c r="YR11" s="127"/>
      <c r="YS11" s="127"/>
      <c r="YT11" s="127"/>
      <c r="YU11" s="127"/>
      <c r="YV11" s="127"/>
      <c r="YW11" s="127"/>
      <c r="YX11" s="127"/>
      <c r="YY11" s="127"/>
      <c r="YZ11" s="127"/>
      <c r="ZA11" s="127"/>
      <c r="ZB11" s="127"/>
      <c r="ZC11" s="127"/>
      <c r="ZD11" s="127"/>
      <c r="ZE11" s="127"/>
      <c r="ZF11" s="127"/>
      <c r="ZG11" s="127"/>
      <c r="ZH11" s="127"/>
      <c r="ZI11" s="127"/>
      <c r="ZJ11" s="127"/>
      <c r="ZK11" s="127"/>
      <c r="ZL11" s="127"/>
      <c r="ZM11" s="127"/>
      <c r="ZN11" s="127"/>
      <c r="ZO11" s="127"/>
      <c r="ZP11" s="127"/>
      <c r="ZQ11" s="127"/>
      <c r="ZR11" s="127"/>
      <c r="ZS11" s="127"/>
      <c r="ZT11" s="127"/>
      <c r="ZU11" s="127"/>
      <c r="ZV11" s="127"/>
      <c r="ZW11" s="127"/>
      <c r="ZX11" s="127"/>
      <c r="ZY11" s="127"/>
      <c r="ZZ11" s="127"/>
      <c r="AAA11" s="127"/>
      <c r="AAB11" s="127"/>
      <c r="AAC11" s="127"/>
      <c r="AAD11" s="127"/>
      <c r="AAE11" s="127"/>
      <c r="AAF11" s="127"/>
      <c r="AAG11" s="127"/>
      <c r="AAH11" s="127"/>
      <c r="AAI11" s="127"/>
      <c r="AAJ11" s="127"/>
      <c r="AAK11" s="127"/>
      <c r="AAL11" s="127"/>
      <c r="AAM11" s="127"/>
      <c r="AAN11" s="127"/>
      <c r="AAO11" s="127"/>
      <c r="AAP11" s="127"/>
      <c r="AAQ11" s="127"/>
      <c r="AAR11" s="127"/>
      <c r="AAS11" s="127"/>
      <c r="AAT11" s="127"/>
      <c r="AAU11" s="127"/>
      <c r="AAV11" s="127"/>
      <c r="AAW11" s="127"/>
      <c r="AAX11" s="127"/>
      <c r="AAY11" s="127"/>
      <c r="AAZ11" s="127"/>
      <c r="ABA11" s="127"/>
      <c r="ABB11" s="127"/>
      <c r="ABC11" s="127"/>
      <c r="ABD11" s="127"/>
      <c r="ABE11" s="127"/>
      <c r="ABF11" s="127"/>
      <c r="ABG11" s="127"/>
      <c r="ABH11" s="127"/>
      <c r="ABI11" s="127"/>
      <c r="ABJ11" s="127"/>
      <c r="ABK11" s="127"/>
      <c r="ABL11" s="127"/>
      <c r="ABM11" s="127"/>
      <c r="ABN11" s="127"/>
      <c r="ABO11" s="127"/>
      <c r="ABP11" s="127"/>
      <c r="ABQ11" s="127"/>
      <c r="ABR11" s="127"/>
      <c r="ABS11" s="127"/>
      <c r="ABT11" s="127"/>
      <c r="ABU11" s="127"/>
      <c r="ABV11" s="127"/>
      <c r="ABW11" s="127"/>
      <c r="ABX11" s="127"/>
      <c r="ABY11" s="127"/>
      <c r="ABZ11" s="127"/>
      <c r="ACA11" s="127"/>
      <c r="ACB11" s="127"/>
      <c r="ACC11" s="127"/>
      <c r="ACD11" s="127"/>
      <c r="ACE11" s="127"/>
      <c r="ACF11" s="127"/>
      <c r="ACG11" s="127"/>
      <c r="ACH11" s="127"/>
      <c r="ACI11" s="127"/>
      <c r="ACJ11" s="127"/>
      <c r="ACK11" s="127"/>
      <c r="ACL11" s="127"/>
      <c r="ACM11" s="127"/>
      <c r="ACN11" s="127"/>
      <c r="ACO11" s="127"/>
      <c r="ACP11" s="127"/>
      <c r="ACQ11" s="127"/>
      <c r="ACR11" s="127"/>
      <c r="ACS11" s="127"/>
      <c r="ACT11" s="127"/>
      <c r="ACU11" s="127"/>
      <c r="ACV11" s="127"/>
      <c r="ACW11" s="127"/>
      <c r="ACX11" s="127"/>
      <c r="ACY11" s="127"/>
      <c r="ACZ11" s="127"/>
      <c r="ADA11" s="127"/>
      <c r="ADB11" s="127"/>
      <c r="ADC11" s="127"/>
      <c r="ADD11" s="127"/>
      <c r="ADE11" s="127"/>
      <c r="ADF11" s="127"/>
      <c r="ADG11" s="127"/>
      <c r="ADH11" s="127"/>
      <c r="ADI11" s="127"/>
      <c r="ADJ11" s="127"/>
      <c r="ADK11" s="127"/>
      <c r="ADL11" s="127"/>
      <c r="ADM11" s="127"/>
      <c r="ADN11" s="127"/>
      <c r="ADO11" s="127"/>
      <c r="ADP11" s="127"/>
      <c r="ADQ11" s="127"/>
      <c r="ADR11" s="127"/>
      <c r="ADS11" s="127"/>
      <c r="ADT11" s="127"/>
      <c r="ADU11" s="127"/>
      <c r="ADV11" s="127"/>
      <c r="ADW11" s="127"/>
      <c r="ADX11" s="127"/>
      <c r="ADY11" s="127"/>
      <c r="ADZ11" s="127"/>
      <c r="AEA11" s="127"/>
      <c r="AEB11" s="127"/>
      <c r="AEC11" s="127"/>
      <c r="AED11" s="127"/>
      <c r="AEE11" s="127"/>
      <c r="AEF11" s="127"/>
      <c r="AEG11" s="127"/>
      <c r="AEH11" s="127"/>
      <c r="AEI11" s="127"/>
      <c r="AEJ11" s="127"/>
      <c r="AEK11" s="127"/>
      <c r="AEL11" s="127"/>
      <c r="AEM11" s="127"/>
      <c r="AEN11" s="127"/>
      <c r="AEO11" s="127"/>
      <c r="AEP11" s="127"/>
      <c r="AEQ11" s="127"/>
      <c r="AER11" s="127"/>
      <c r="AES11" s="127"/>
      <c r="AET11" s="127"/>
      <c r="AEU11" s="127"/>
      <c r="AEV11" s="127"/>
      <c r="AEW11" s="127"/>
      <c r="AEX11" s="127"/>
      <c r="AEY11" s="127"/>
      <c r="AEZ11" s="127"/>
      <c r="AFA11" s="127"/>
      <c r="AFB11" s="127"/>
      <c r="AFC11" s="127"/>
      <c r="AFD11" s="127"/>
      <c r="AFE11" s="127"/>
      <c r="AFF11" s="127"/>
      <c r="AFG11" s="127"/>
      <c r="AFH11" s="127"/>
      <c r="AFI11" s="127"/>
      <c r="AFJ11" s="127"/>
      <c r="AFK11" s="127"/>
      <c r="AFL11" s="127"/>
      <c r="AFM11" s="127"/>
      <c r="AFN11" s="127"/>
      <c r="AFO11" s="127"/>
      <c r="AFP11" s="127"/>
      <c r="AFQ11" s="127"/>
      <c r="AFR11" s="127"/>
      <c r="AFS11" s="127"/>
      <c r="AFT11" s="127"/>
      <c r="AFU11" s="127"/>
      <c r="AFV11" s="127"/>
      <c r="AFW11" s="127"/>
      <c r="AFX11" s="127"/>
      <c r="AFY11" s="127"/>
      <c r="AFZ11" s="127"/>
      <c r="AGA11" s="127"/>
      <c r="AGB11" s="127"/>
      <c r="AGC11" s="127"/>
      <c r="AGD11" s="127"/>
      <c r="AGE11" s="127"/>
      <c r="AGF11" s="127"/>
      <c r="AGG11" s="127"/>
      <c r="AGH11" s="127"/>
      <c r="AGI11" s="127"/>
      <c r="AGJ11" s="127"/>
      <c r="AGK11" s="127"/>
      <c r="AGL11" s="127"/>
      <c r="AGM11" s="127"/>
      <c r="AGN11" s="127"/>
      <c r="AGO11" s="127"/>
      <c r="AGP11" s="127"/>
      <c r="AGQ11" s="127"/>
      <c r="AGR11" s="127"/>
      <c r="AGS11" s="127"/>
      <c r="AGT11" s="127"/>
      <c r="AGU11" s="127"/>
      <c r="AGV11" s="127"/>
      <c r="AGW11" s="127"/>
      <c r="AGX11" s="127"/>
      <c r="AGY11" s="127"/>
      <c r="AGZ11" s="127"/>
      <c r="AHA11" s="127"/>
      <c r="AHB11" s="127"/>
      <c r="AHC11" s="127"/>
      <c r="AHD11" s="127"/>
      <c r="AHE11" s="127"/>
      <c r="AHF11" s="127"/>
      <c r="AHG11" s="127"/>
      <c r="AHH11" s="127"/>
      <c r="AHI11" s="127"/>
      <c r="AHJ11" s="127"/>
      <c r="AHK11" s="127"/>
      <c r="AHL11" s="127"/>
      <c r="AHM11" s="127"/>
      <c r="AHN11" s="127"/>
      <c r="AHO11" s="127"/>
      <c r="AHP11" s="127"/>
      <c r="AHQ11" s="127"/>
      <c r="AHR11" s="127"/>
      <c r="AHS11" s="127"/>
      <c r="AHT11" s="127"/>
      <c r="AHU11" s="127"/>
      <c r="AHV11" s="127"/>
      <c r="AHW11" s="127"/>
      <c r="AHX11" s="127"/>
      <c r="AHY11" s="127"/>
      <c r="AHZ11" s="127"/>
      <c r="AIA11" s="127"/>
      <c r="AIB11" s="127"/>
      <c r="AIC11" s="127"/>
      <c r="AID11" s="127"/>
      <c r="AIE11" s="127"/>
      <c r="AIF11" s="127"/>
      <c r="AIG11" s="127"/>
      <c r="AIH11" s="127"/>
      <c r="AII11" s="127"/>
      <c r="AIJ11" s="127"/>
      <c r="AIK11" s="127"/>
      <c r="AIL11" s="127"/>
      <c r="AIM11" s="127"/>
      <c r="AIN11" s="127"/>
      <c r="AIO11" s="127"/>
      <c r="AIP11" s="127"/>
      <c r="AIQ11" s="127"/>
      <c r="AIR11" s="127"/>
      <c r="AIS11" s="127"/>
      <c r="AIT11" s="127"/>
      <c r="AIU11" s="127"/>
      <c r="AIV11" s="127"/>
      <c r="AIW11" s="127"/>
      <c r="AIX11" s="127"/>
      <c r="AIY11" s="127"/>
      <c r="AIZ11" s="127"/>
      <c r="AJA11" s="127"/>
      <c r="AJB11" s="127"/>
      <c r="AJC11" s="127"/>
      <c r="AJD11" s="127"/>
      <c r="AJE11" s="127"/>
      <c r="AJF11" s="127"/>
      <c r="AJG11" s="127"/>
      <c r="AJH11" s="127"/>
      <c r="AJI11" s="127"/>
      <c r="AJJ11" s="127"/>
      <c r="AJK11" s="127"/>
      <c r="AJL11" s="127"/>
      <c r="AJM11" s="127"/>
      <c r="AJN11" s="127"/>
      <c r="AJO11" s="127"/>
      <c r="AJP11" s="127"/>
      <c r="AJQ11" s="127"/>
      <c r="AJR11" s="127"/>
      <c r="AJS11" s="127"/>
      <c r="AJT11" s="127"/>
      <c r="AJU11" s="127"/>
      <c r="AJV11" s="127"/>
      <c r="AJW11" s="127"/>
      <c r="AJX11" s="127"/>
      <c r="AJY11" s="127"/>
      <c r="AJZ11" s="127"/>
      <c r="AKA11" s="127"/>
      <c r="AKB11" s="127"/>
      <c r="AKC11" s="127"/>
      <c r="AKD11" s="127"/>
      <c r="AKE11" s="127"/>
      <c r="AKF11" s="127"/>
      <c r="AKG11" s="127"/>
      <c r="AKH11" s="127"/>
      <c r="AKI11" s="127"/>
      <c r="AKJ11" s="127"/>
      <c r="AKK11" s="127"/>
      <c r="AKL11" s="127"/>
      <c r="AKM11" s="127"/>
      <c r="AKN11" s="127"/>
      <c r="AKO11" s="127"/>
      <c r="AKP11" s="127"/>
      <c r="AKQ11" s="127"/>
      <c r="AKR11" s="127"/>
      <c r="AKS11" s="127"/>
      <c r="AKT11" s="127"/>
      <c r="AKU11" s="127"/>
      <c r="AKV11" s="127"/>
      <c r="AKW11" s="127"/>
      <c r="AKX11" s="127"/>
      <c r="AKY11" s="127"/>
      <c r="AKZ11" s="127"/>
      <c r="ALA11" s="127"/>
      <c r="ALB11" s="127"/>
      <c r="ALC11" s="127"/>
      <c r="ALD11" s="127"/>
      <c r="ALE11" s="127"/>
      <c r="ALF11" s="127"/>
      <c r="ALG11" s="127"/>
      <c r="ALH11" s="127"/>
      <c r="ALI11" s="127"/>
      <c r="ALJ11" s="127"/>
      <c r="ALK11" s="127"/>
      <c r="ALL11" s="127"/>
      <c r="ALM11" s="127"/>
      <c r="ALN11" s="127"/>
      <c r="ALO11" s="127"/>
      <c r="ALP11" s="127"/>
      <c r="ALQ11" s="127"/>
      <c r="ALR11" s="127"/>
      <c r="ALS11" s="127"/>
      <c r="ALT11" s="127"/>
      <c r="ALU11" s="127"/>
      <c r="ALV11" s="127"/>
      <c r="ALW11" s="127"/>
      <c r="ALX11" s="127"/>
      <c r="ALY11" s="127"/>
      <c r="ALZ11" s="127"/>
      <c r="AMA11" s="127"/>
      <c r="AMB11" s="127"/>
      <c r="AMC11" s="127"/>
      <c r="AMD11" s="127"/>
      <c r="AME11" s="127"/>
      <c r="AMF11" s="127"/>
      <c r="AMG11" s="127"/>
      <c r="AMH11" s="127"/>
      <c r="AMI11" s="127"/>
      <c r="AMJ11" s="127"/>
      <c r="AMK11" s="127"/>
      <c r="AML11" s="127"/>
      <c r="AMM11" s="127"/>
      <c r="AMN11" s="127"/>
      <c r="AMO11" s="127"/>
      <c r="AMP11" s="127"/>
      <c r="AMQ11" s="127"/>
      <c r="AMR11" s="127"/>
      <c r="AMS11" s="127"/>
      <c r="AMT11" s="127"/>
      <c r="AMU11" s="127"/>
      <c r="AMV11" s="127"/>
      <c r="AMW11" s="127"/>
      <c r="AMX11" s="127"/>
      <c r="AMY11" s="127"/>
      <c r="AMZ11" s="127"/>
      <c r="ANA11" s="127"/>
      <c r="ANB11" s="127"/>
      <c r="ANC11" s="127"/>
      <c r="AND11" s="127"/>
      <c r="ANE11" s="127"/>
      <c r="ANF11" s="127"/>
      <c r="ANG11" s="127"/>
      <c r="ANH11" s="127"/>
      <c r="ANI11" s="127"/>
      <c r="ANJ11" s="127"/>
      <c r="ANK11" s="127"/>
      <c r="ANL11" s="127"/>
      <c r="ANM11" s="127"/>
      <c r="ANN11" s="127"/>
      <c r="ANO11" s="127"/>
      <c r="ANP11" s="127"/>
      <c r="ANQ11" s="127"/>
      <c r="ANR11" s="127"/>
      <c r="ANS11" s="127"/>
      <c r="ANT11" s="127"/>
      <c r="ANU11" s="127"/>
      <c r="ANV11" s="127"/>
      <c r="ANW11" s="127"/>
      <c r="ANX11" s="127"/>
      <c r="ANY11" s="127"/>
      <c r="ANZ11" s="127"/>
      <c r="AOA11" s="127"/>
      <c r="AOB11" s="127"/>
      <c r="AOC11" s="127"/>
      <c r="AOD11" s="127"/>
      <c r="AOE11" s="127"/>
      <c r="AOF11" s="127"/>
      <c r="AOG11" s="127"/>
      <c r="AOH11" s="127"/>
      <c r="AOI11" s="127"/>
      <c r="AOJ11" s="127"/>
      <c r="AOK11" s="127"/>
      <c r="AOL11" s="127"/>
      <c r="AOM11" s="127"/>
      <c r="AON11" s="127"/>
      <c r="AOO11" s="127"/>
      <c r="AOP11" s="127"/>
      <c r="AOQ11" s="127"/>
      <c r="AOR11" s="127"/>
      <c r="AOS11" s="127"/>
      <c r="AOT11" s="127"/>
      <c r="AOU11" s="127"/>
      <c r="AOV11" s="127"/>
      <c r="AOW11" s="127"/>
      <c r="AOX11" s="127"/>
      <c r="AOY11" s="127"/>
      <c r="AOZ11" s="127"/>
      <c r="APA11" s="127"/>
      <c r="APB11" s="127"/>
      <c r="APC11" s="127"/>
      <c r="APD11" s="127"/>
      <c r="APE11" s="127"/>
      <c r="APF11" s="127"/>
      <c r="APG11" s="127"/>
      <c r="APH11" s="127"/>
      <c r="API11" s="127"/>
      <c r="APJ11" s="127"/>
      <c r="APK11" s="127"/>
      <c r="APL11" s="127"/>
      <c r="APM11" s="127"/>
      <c r="APN11" s="127"/>
      <c r="APO11" s="127"/>
      <c r="APP11" s="127"/>
      <c r="APQ11" s="127"/>
      <c r="APR11" s="127"/>
      <c r="APS11" s="127"/>
      <c r="APT11" s="127"/>
      <c r="APU11" s="127"/>
      <c r="APV11" s="127"/>
      <c r="APW11" s="127"/>
      <c r="APX11" s="127"/>
      <c r="APY11" s="127"/>
      <c r="APZ11" s="127"/>
      <c r="AQA11" s="127"/>
      <c r="AQB11" s="127"/>
      <c r="AQC11" s="127"/>
      <c r="AQD11" s="127"/>
      <c r="AQE11" s="127"/>
      <c r="AQF11" s="127"/>
      <c r="AQG11" s="127"/>
      <c r="AQH11" s="127"/>
      <c r="AQI11" s="127"/>
      <c r="AQJ11" s="127"/>
      <c r="AQK11" s="127"/>
      <c r="AQL11" s="127"/>
      <c r="AQM11" s="127"/>
      <c r="AQN11" s="127"/>
      <c r="AQO11" s="127"/>
      <c r="AQP11" s="127"/>
      <c r="AQQ11" s="127"/>
      <c r="AQR11" s="127"/>
      <c r="AQS11" s="127"/>
      <c r="AQT11" s="127"/>
      <c r="AQU11" s="127"/>
      <c r="AQV11" s="127"/>
      <c r="AQW11" s="127"/>
      <c r="AQX11" s="127"/>
      <c r="AQY11" s="127"/>
      <c r="AQZ11" s="127"/>
      <c r="ARA11" s="127"/>
      <c r="ARB11" s="127"/>
      <c r="ARC11" s="127"/>
      <c r="ARD11" s="127"/>
      <c r="ARE11" s="127"/>
      <c r="ARF11" s="127"/>
      <c r="ARG11" s="127"/>
      <c r="ARH11" s="127"/>
      <c r="ARI11" s="127"/>
      <c r="ARJ11" s="127"/>
      <c r="ARK11" s="127"/>
      <c r="ARL11" s="127"/>
      <c r="ARM11" s="127"/>
      <c r="ARN11" s="127"/>
      <c r="ARO11" s="127"/>
      <c r="ARP11" s="127"/>
      <c r="ARQ11" s="127"/>
      <c r="ARR11" s="127"/>
      <c r="ARS11" s="127"/>
      <c r="ART11" s="127"/>
      <c r="ARU11" s="127"/>
      <c r="ARV11" s="127"/>
      <c r="ARW11" s="127"/>
      <c r="ARX11" s="127"/>
      <c r="ARY11" s="127"/>
      <c r="ARZ11" s="127"/>
      <c r="ASA11" s="127"/>
      <c r="ASB11" s="127"/>
      <c r="ASC11" s="127"/>
      <c r="ASD11" s="127"/>
      <c r="ASE11" s="127"/>
      <c r="ASF11" s="127"/>
      <c r="ASG11" s="127"/>
      <c r="ASH11" s="127"/>
      <c r="ASI11" s="127"/>
      <c r="ASJ11" s="127"/>
      <c r="ASK11" s="127"/>
      <c r="ASL11" s="127"/>
      <c r="ASM11" s="127"/>
      <c r="ASN11" s="127"/>
      <c r="ASO11" s="127"/>
      <c r="ASP11" s="127"/>
      <c r="ASQ11" s="127"/>
      <c r="ASR11" s="127"/>
      <c r="ASS11" s="127"/>
      <c r="AST11" s="127"/>
      <c r="ASU11" s="127"/>
      <c r="ASV11" s="127"/>
      <c r="ASW11" s="127"/>
      <c r="ASX11" s="127"/>
      <c r="ASY11" s="127"/>
      <c r="ASZ11" s="127"/>
      <c r="ATA11" s="127"/>
      <c r="ATB11" s="127"/>
      <c r="ATC11" s="127"/>
      <c r="ATD11" s="127"/>
      <c r="ATE11" s="127"/>
      <c r="ATF11" s="127"/>
      <c r="ATG11" s="127"/>
      <c r="ATH11" s="127"/>
      <c r="ATI11" s="127"/>
      <c r="ATJ11" s="127"/>
      <c r="ATK11" s="127"/>
      <c r="ATL11" s="127"/>
      <c r="ATM11" s="127"/>
      <c r="ATN11" s="127"/>
      <c r="ATO11" s="127"/>
      <c r="ATP11" s="127"/>
      <c r="ATQ11" s="127"/>
      <c r="ATR11" s="127"/>
      <c r="ATS11" s="127"/>
      <c r="ATT11" s="127"/>
      <c r="ATU11" s="127"/>
      <c r="ATV11" s="127"/>
      <c r="ATW11" s="127"/>
      <c r="ATX11" s="127"/>
      <c r="ATY11" s="127"/>
      <c r="ATZ11" s="127"/>
      <c r="AUA11" s="127"/>
      <c r="AUB11" s="127"/>
      <c r="AUC11" s="127"/>
      <c r="AUD11" s="127"/>
      <c r="AUE11" s="127"/>
      <c r="AUF11" s="127"/>
      <c r="AUG11" s="127"/>
      <c r="AUH11" s="127"/>
      <c r="AUI11" s="127"/>
      <c r="AUJ11" s="127"/>
      <c r="AUK11" s="127"/>
      <c r="AUL11" s="127"/>
      <c r="AUM11" s="127"/>
      <c r="AUN11" s="127"/>
      <c r="AUO11" s="127"/>
      <c r="AUP11" s="127"/>
      <c r="AUQ11" s="127"/>
      <c r="AUR11" s="127"/>
      <c r="AUS11" s="127"/>
      <c r="AUT11" s="127"/>
      <c r="AUU11" s="127"/>
      <c r="AUV11" s="127"/>
      <c r="AUW11" s="127"/>
      <c r="AUX11" s="127"/>
      <c r="AUY11" s="127"/>
      <c r="AUZ11" s="127"/>
      <c r="AVA11" s="127"/>
      <c r="AVB11" s="127"/>
      <c r="AVC11" s="127"/>
      <c r="AVD11" s="127"/>
      <c r="AVE11" s="127"/>
      <c r="AVF11" s="127"/>
      <c r="AVG11" s="127"/>
      <c r="AVH11" s="127"/>
      <c r="AVI11" s="127"/>
      <c r="AVJ11" s="127"/>
      <c r="AVK11" s="127"/>
      <c r="AVL11" s="127"/>
      <c r="AVM11" s="127"/>
      <c r="AVN11" s="127"/>
      <c r="AVO11" s="127"/>
      <c r="AVP11" s="127"/>
      <c r="AVQ11" s="127"/>
      <c r="AVR11" s="127"/>
      <c r="AVS11" s="127"/>
      <c r="AVT11" s="127"/>
      <c r="AVU11" s="127"/>
      <c r="AVV11" s="127"/>
      <c r="AVW11" s="127"/>
      <c r="AVX11" s="127"/>
      <c r="AVY11" s="127"/>
      <c r="AVZ11" s="127"/>
      <c r="AWA11" s="127"/>
      <c r="AWB11" s="127"/>
      <c r="AWC11" s="127"/>
      <c r="AWD11" s="127"/>
      <c r="AWE11" s="127"/>
      <c r="AWF11" s="127"/>
      <c r="AWG11" s="127"/>
      <c r="AWH11" s="127"/>
      <c r="AWI11" s="127"/>
      <c r="AWJ11" s="127"/>
      <c r="AWK11" s="127"/>
      <c r="AWL11" s="127"/>
      <c r="AWM11" s="127"/>
      <c r="AWN11" s="127"/>
      <c r="AWO11" s="127"/>
      <c r="AWP11" s="127"/>
      <c r="AWQ11" s="127"/>
      <c r="AWR11" s="127"/>
      <c r="AWS11" s="127"/>
      <c r="AWT11" s="127"/>
      <c r="AWU11" s="127"/>
      <c r="AWV11" s="127"/>
      <c r="AWW11" s="127"/>
      <c r="AWX11" s="127"/>
      <c r="AWY11" s="127"/>
      <c r="AWZ11" s="127"/>
      <c r="AXA11" s="127"/>
      <c r="AXB11" s="127"/>
      <c r="AXC11" s="127"/>
      <c r="AXD11" s="127"/>
      <c r="AXE11" s="127"/>
      <c r="AXF11" s="127"/>
      <c r="AXG11" s="127"/>
      <c r="AXH11" s="127"/>
      <c r="AXI11" s="127"/>
      <c r="AXJ11" s="127"/>
      <c r="AXK11" s="127"/>
      <c r="AXL11" s="127"/>
      <c r="AXM11" s="127"/>
      <c r="AXN11" s="127"/>
      <c r="AXO11" s="127"/>
      <c r="AXP11" s="127"/>
      <c r="AXQ11" s="127"/>
      <c r="AXR11" s="127"/>
      <c r="AXS11" s="127"/>
      <c r="AXT11" s="127"/>
      <c r="AXU11" s="127"/>
      <c r="AXV11" s="127"/>
      <c r="AXW11" s="127"/>
      <c r="AXX11" s="127"/>
      <c r="AXY11" s="127"/>
      <c r="AXZ11" s="127"/>
      <c r="AYA11" s="127"/>
      <c r="AYB11" s="127"/>
      <c r="AYC11" s="127"/>
      <c r="AYD11" s="127"/>
      <c r="AYE11" s="127"/>
      <c r="AYF11" s="127"/>
      <c r="AYG11" s="127"/>
      <c r="AYH11" s="127"/>
      <c r="AYI11" s="127"/>
      <c r="AYJ11" s="127"/>
      <c r="AYK11" s="127"/>
      <c r="AYL11" s="127"/>
      <c r="AYM11" s="127"/>
      <c r="AYN11" s="127"/>
      <c r="AYO11" s="127"/>
      <c r="AYP11" s="127"/>
      <c r="AYQ11" s="127"/>
      <c r="AYR11" s="127"/>
      <c r="AYS11" s="127"/>
      <c r="AYT11" s="127"/>
      <c r="AYU11" s="127"/>
      <c r="AYV11" s="127"/>
      <c r="AYW11" s="127"/>
      <c r="AYX11" s="127"/>
      <c r="AYY11" s="127"/>
      <c r="AYZ11" s="127"/>
      <c r="AZA11" s="127"/>
      <c r="AZB11" s="127"/>
      <c r="AZC11" s="127"/>
      <c r="AZD11" s="127"/>
      <c r="AZE11" s="127"/>
      <c r="AZF11" s="127"/>
      <c r="AZG11" s="127"/>
      <c r="AZH11" s="127"/>
      <c r="AZI11" s="127"/>
      <c r="AZJ11" s="127"/>
      <c r="AZK11" s="127"/>
      <c r="AZL11" s="127"/>
      <c r="AZM11" s="127"/>
      <c r="AZN11" s="127"/>
      <c r="AZO11" s="127"/>
      <c r="AZP11" s="127"/>
      <c r="AZQ11" s="127"/>
      <c r="AZR11" s="127"/>
      <c r="AZS11" s="127"/>
      <c r="AZT11" s="127"/>
      <c r="AZU11" s="127"/>
      <c r="AZV11" s="127"/>
      <c r="AZW11" s="127"/>
      <c r="AZX11" s="127"/>
      <c r="AZY11" s="127"/>
      <c r="AZZ11" s="127"/>
      <c r="BAA11" s="127"/>
      <c r="BAB11" s="127"/>
      <c r="BAC11" s="127"/>
      <c r="BAD11" s="127"/>
      <c r="BAE11" s="127"/>
      <c r="BAF11" s="127"/>
      <c r="BAG11" s="127"/>
      <c r="BAH11" s="127"/>
      <c r="BAI11" s="127"/>
      <c r="BAJ11" s="127"/>
      <c r="BAK11" s="127"/>
      <c r="BAL11" s="127"/>
      <c r="BAM11" s="127"/>
      <c r="BAN11" s="127"/>
      <c r="BAO11" s="127"/>
      <c r="BAP11" s="127"/>
      <c r="BAQ11" s="127"/>
      <c r="BAR11" s="127"/>
      <c r="BAS11" s="127"/>
      <c r="BAT11" s="127"/>
      <c r="BAU11" s="127"/>
      <c r="BAV11" s="127"/>
      <c r="BAW11" s="127"/>
      <c r="BAX11" s="127"/>
      <c r="BAY11" s="127"/>
      <c r="BAZ11" s="127"/>
      <c r="BBA11" s="127"/>
      <c r="BBB11" s="127"/>
      <c r="BBC11" s="127"/>
      <c r="BBD11" s="127"/>
      <c r="BBE11" s="127"/>
      <c r="BBF11" s="127"/>
      <c r="BBG11" s="127"/>
      <c r="BBH11" s="127"/>
      <c r="BBI11" s="127"/>
      <c r="BBJ11" s="127"/>
      <c r="BBK11" s="127"/>
      <c r="BBL11" s="127"/>
      <c r="BBM11" s="127"/>
      <c r="BBN11" s="127"/>
      <c r="BBO11" s="127"/>
      <c r="BBP11" s="127"/>
      <c r="BBQ11" s="127"/>
      <c r="BBR11" s="127"/>
      <c r="BBS11" s="127"/>
      <c r="BBT11" s="127"/>
      <c r="BBU11" s="127"/>
      <c r="BBV11" s="127"/>
      <c r="BBW11" s="127"/>
      <c r="BBX11" s="127"/>
      <c r="BBY11" s="127"/>
      <c r="BBZ11" s="127"/>
      <c r="BCA11" s="127"/>
      <c r="BCB11" s="127"/>
      <c r="BCC11" s="127"/>
      <c r="BCD11" s="127"/>
      <c r="BCE11" s="127"/>
      <c r="BCF11" s="127"/>
      <c r="BCG11" s="127"/>
      <c r="BCH11" s="127"/>
      <c r="BCI11" s="127"/>
      <c r="BCJ11" s="127"/>
      <c r="BCK11" s="127"/>
      <c r="BCL11" s="127"/>
      <c r="BCM11" s="127"/>
      <c r="BCN11" s="127"/>
      <c r="BCO11" s="127"/>
      <c r="BCP11" s="127"/>
      <c r="BCQ11" s="127"/>
      <c r="BCR11" s="127"/>
      <c r="BCS11" s="127"/>
      <c r="BCT11" s="127"/>
      <c r="BCU11" s="127"/>
      <c r="BCV11" s="127"/>
      <c r="BCW11" s="127"/>
      <c r="BCX11" s="127"/>
      <c r="BCY11" s="127"/>
      <c r="BCZ11" s="127"/>
      <c r="BDA11" s="127"/>
      <c r="BDB11" s="127"/>
      <c r="BDC11" s="127"/>
      <c r="BDD11" s="127"/>
      <c r="BDE11" s="127"/>
      <c r="BDF11" s="127"/>
      <c r="BDG11" s="127"/>
      <c r="BDH11" s="127"/>
      <c r="BDI11" s="127"/>
      <c r="BDJ11" s="127"/>
      <c r="BDK11" s="127"/>
      <c r="BDL11" s="127"/>
      <c r="BDM11" s="127"/>
      <c r="BDN11" s="127"/>
      <c r="BDO11" s="127"/>
      <c r="BDP11" s="127"/>
      <c r="BDQ11" s="127"/>
      <c r="BDR11" s="127"/>
      <c r="BDS11" s="127"/>
      <c r="BDT11" s="127"/>
      <c r="BDU11" s="127"/>
      <c r="BDV11" s="127"/>
      <c r="BDW11" s="127"/>
      <c r="BDX11" s="127"/>
      <c r="BDY11" s="127"/>
      <c r="BDZ11" s="127"/>
      <c r="BEA11" s="127"/>
      <c r="BEB11" s="127"/>
      <c r="BEC11" s="127"/>
      <c r="BED11" s="127"/>
      <c r="BEE11" s="127"/>
      <c r="BEF11" s="127"/>
      <c r="BEG11" s="127"/>
      <c r="BEH11" s="127"/>
      <c r="BEI11" s="127"/>
      <c r="BEJ11" s="127"/>
      <c r="BEK11" s="127"/>
      <c r="BEL11" s="127"/>
      <c r="BEM11" s="127"/>
      <c r="BEN11" s="127"/>
      <c r="BEO11" s="127"/>
      <c r="BEP11" s="127"/>
      <c r="BEQ11" s="127"/>
      <c r="BER11" s="127"/>
      <c r="BES11" s="127"/>
      <c r="BET11" s="127"/>
      <c r="BEU11" s="127"/>
      <c r="BEV11" s="127"/>
      <c r="BEW11" s="127"/>
      <c r="BEX11" s="127"/>
      <c r="BEY11" s="127"/>
      <c r="BEZ11" s="127"/>
      <c r="BFA11" s="127"/>
      <c r="BFB11" s="127"/>
      <c r="BFC11" s="127"/>
      <c r="BFD11" s="127"/>
      <c r="BFE11" s="127"/>
      <c r="BFF11" s="127"/>
      <c r="BFG11" s="127"/>
      <c r="BFH11" s="127"/>
      <c r="BFI11" s="127"/>
      <c r="BFJ11" s="127"/>
      <c r="BFK11" s="127"/>
      <c r="BFL11" s="127"/>
      <c r="BFM11" s="127"/>
      <c r="BFN11" s="127"/>
      <c r="BFO11" s="127"/>
      <c r="BFP11" s="127"/>
      <c r="BFQ11" s="127"/>
      <c r="BFR11" s="127"/>
      <c r="BFS11" s="127"/>
      <c r="BFT11" s="127"/>
      <c r="BFU11" s="127"/>
      <c r="BFV11" s="127"/>
      <c r="BFW11" s="127"/>
      <c r="BFX11" s="127"/>
      <c r="BFY11" s="127"/>
      <c r="BFZ11" s="127"/>
      <c r="BGA11" s="127"/>
      <c r="BGB11" s="127"/>
      <c r="BGC11" s="127"/>
      <c r="BGD11" s="127"/>
      <c r="BGE11" s="127"/>
      <c r="BGF11" s="127"/>
      <c r="BGG11" s="127"/>
      <c r="BGH11" s="127"/>
      <c r="BGI11" s="127"/>
      <c r="BGJ11" s="127"/>
      <c r="BGK11" s="127"/>
      <c r="BGL11" s="127"/>
      <c r="BGM11" s="127"/>
      <c r="BGN11" s="127"/>
      <c r="BGO11" s="127"/>
      <c r="BGP11" s="127"/>
      <c r="BGQ11" s="127"/>
      <c r="BGR11" s="127"/>
      <c r="BGS11" s="127"/>
      <c r="BGT11" s="127"/>
      <c r="BGU11" s="127"/>
      <c r="BGV11" s="127"/>
      <c r="BGW11" s="127"/>
      <c r="BGX11" s="127"/>
      <c r="BGY11" s="127"/>
      <c r="BGZ11" s="127"/>
      <c r="BHA11" s="127"/>
      <c r="BHB11" s="127"/>
      <c r="BHC11" s="127"/>
      <c r="BHD11" s="127"/>
      <c r="BHE11" s="127"/>
      <c r="BHF11" s="127"/>
      <c r="BHG11" s="127"/>
      <c r="BHH11" s="127"/>
      <c r="BHI11" s="127"/>
      <c r="BHJ11" s="127"/>
      <c r="BHK11" s="127"/>
      <c r="BHL11" s="127"/>
      <c r="BHM11" s="127"/>
      <c r="BHN11" s="127"/>
      <c r="BHO11" s="127"/>
      <c r="BHP11" s="127"/>
      <c r="BHQ11" s="127"/>
      <c r="BHR11" s="127"/>
      <c r="BHS11" s="127"/>
      <c r="BHT11" s="127"/>
      <c r="BHU11" s="127"/>
      <c r="BHV11" s="127"/>
      <c r="BHW11" s="127"/>
      <c r="BHX11" s="127"/>
      <c r="BHY11" s="127"/>
      <c r="BHZ11" s="127"/>
      <c r="BIA11" s="127"/>
      <c r="BIB11" s="127"/>
      <c r="BIC11" s="127"/>
      <c r="BID11" s="127"/>
      <c r="BIE11" s="127"/>
      <c r="BIF11" s="127"/>
      <c r="BIG11" s="127"/>
      <c r="BIH11" s="127"/>
      <c r="BII11" s="127"/>
      <c r="BIJ11" s="127"/>
      <c r="BIK11" s="127"/>
      <c r="BIL11" s="127"/>
      <c r="BIM11" s="127"/>
      <c r="BIN11" s="127"/>
      <c r="BIO11" s="127"/>
      <c r="BIP11" s="127"/>
      <c r="BIQ11" s="127"/>
      <c r="BIR11" s="127"/>
      <c r="BIS11" s="127"/>
      <c r="BIT11" s="127"/>
      <c r="BIU11" s="127"/>
      <c r="BIV11" s="127"/>
      <c r="BIW11" s="127"/>
      <c r="BIX11" s="127"/>
      <c r="BIY11" s="127"/>
      <c r="BIZ11" s="127"/>
      <c r="BJA11" s="127"/>
      <c r="BJB11" s="127"/>
      <c r="BJC11" s="127"/>
      <c r="BJD11" s="127"/>
      <c r="BJE11" s="127"/>
      <c r="BJF11" s="127"/>
      <c r="BJG11" s="127"/>
      <c r="BJH11" s="127"/>
      <c r="BJI11" s="127"/>
      <c r="BJJ11" s="127"/>
      <c r="BJK11" s="127"/>
      <c r="BJL11" s="127"/>
      <c r="BJM11" s="127"/>
      <c r="BJN11" s="127"/>
      <c r="BJO11" s="127"/>
      <c r="BJP11" s="127"/>
      <c r="BJQ11" s="127"/>
      <c r="BJR11" s="127"/>
      <c r="BJS11" s="127"/>
      <c r="BJT11" s="127"/>
      <c r="BJU11" s="127"/>
      <c r="BJV11" s="127"/>
      <c r="BJW11" s="127"/>
      <c r="BJX11" s="127"/>
      <c r="BJY11" s="127"/>
      <c r="BJZ11" s="127"/>
      <c r="BKA11" s="127"/>
      <c r="BKB11" s="127"/>
      <c r="BKC11" s="127"/>
      <c r="BKD11" s="127"/>
      <c r="BKE11" s="127"/>
      <c r="BKF11" s="127"/>
      <c r="BKG11" s="127"/>
      <c r="BKH11" s="127"/>
      <c r="BKI11" s="127"/>
      <c r="BKJ11" s="127"/>
      <c r="BKK11" s="127"/>
      <c r="BKL11" s="127"/>
      <c r="BKM11" s="127"/>
      <c r="BKN11" s="127"/>
      <c r="BKO11" s="127"/>
      <c r="BKP11" s="127"/>
      <c r="BKQ11" s="127"/>
      <c r="BKR11" s="127"/>
      <c r="BKS11" s="127"/>
      <c r="BKT11" s="127"/>
      <c r="BKU11" s="127"/>
      <c r="BKV11" s="127"/>
      <c r="BKW11" s="127"/>
      <c r="BKX11" s="127"/>
      <c r="BKY11" s="127"/>
      <c r="BKZ11" s="127"/>
      <c r="BLA11" s="127"/>
      <c r="BLB11" s="127"/>
      <c r="BLC11" s="127"/>
      <c r="BLD11" s="127"/>
      <c r="BLE11" s="127"/>
      <c r="BLF11" s="127"/>
      <c r="BLG11" s="127"/>
      <c r="BLH11" s="127"/>
      <c r="BLI11" s="127"/>
      <c r="BLJ11" s="127"/>
      <c r="BLK11" s="127"/>
      <c r="BLL11" s="127"/>
      <c r="BLM11" s="127"/>
      <c r="BLN11" s="127"/>
      <c r="BLO11" s="127"/>
      <c r="BLP11" s="127"/>
      <c r="BLQ11" s="127"/>
      <c r="BLR11" s="127"/>
      <c r="BLS11" s="127"/>
      <c r="BLT11" s="127"/>
      <c r="BLU11" s="127"/>
      <c r="BLV11" s="127"/>
      <c r="BLW11" s="127"/>
      <c r="BLX11" s="127"/>
      <c r="BLY11" s="127"/>
      <c r="BLZ11" s="127"/>
      <c r="BMA11" s="127"/>
      <c r="BMB11" s="127"/>
      <c r="BMC11" s="127"/>
      <c r="BMD11" s="127"/>
      <c r="BME11" s="127"/>
      <c r="BMF11" s="127"/>
      <c r="BMG11" s="127"/>
      <c r="BMH11" s="127"/>
      <c r="BMI11" s="127"/>
      <c r="BMJ11" s="127"/>
      <c r="BMK11" s="127"/>
      <c r="BML11" s="127"/>
      <c r="BMM11" s="127"/>
      <c r="BMN11" s="127"/>
      <c r="BMO11" s="127"/>
      <c r="BMP11" s="127"/>
      <c r="BMQ11" s="127"/>
      <c r="BMR11" s="127"/>
      <c r="BMS11" s="127"/>
      <c r="BMT11" s="127"/>
      <c r="BMU11" s="127"/>
      <c r="BMV11" s="127"/>
      <c r="BMW11" s="127"/>
      <c r="BMX11" s="127"/>
      <c r="BMY11" s="127"/>
      <c r="BMZ11" s="127"/>
      <c r="BNA11" s="127"/>
      <c r="BNB11" s="127"/>
      <c r="BNC11" s="127"/>
      <c r="BND11" s="127"/>
      <c r="BNE11" s="127"/>
      <c r="BNF11" s="127"/>
      <c r="BNG11" s="127"/>
      <c r="BNH11" s="127"/>
      <c r="BNI11" s="127"/>
      <c r="BNJ11" s="127"/>
      <c r="BNK11" s="127"/>
      <c r="BNL11" s="127"/>
      <c r="BNM11" s="127"/>
      <c r="BNN11" s="127"/>
      <c r="BNO11" s="127"/>
      <c r="BNP11" s="127"/>
      <c r="BNQ11" s="127"/>
      <c r="BNR11" s="127"/>
      <c r="BNS11" s="127"/>
      <c r="BNT11" s="127"/>
      <c r="BNU11" s="127"/>
      <c r="BNV11" s="127"/>
      <c r="BNW11" s="127"/>
      <c r="BNX11" s="127"/>
      <c r="BNY11" s="127"/>
      <c r="BNZ11" s="127"/>
      <c r="BOA11" s="127"/>
      <c r="BOB11" s="127"/>
      <c r="BOC11" s="127"/>
      <c r="BOD11" s="127"/>
      <c r="BOE11" s="127"/>
      <c r="BOF11" s="127"/>
      <c r="BOG11" s="127"/>
      <c r="BOH11" s="127"/>
      <c r="BOI11" s="127"/>
      <c r="BOJ11" s="127"/>
      <c r="BOK11" s="127"/>
      <c r="BOL11" s="127"/>
      <c r="BOM11" s="127"/>
      <c r="BON11" s="127"/>
      <c r="BOO11" s="127"/>
      <c r="BOP11" s="127"/>
      <c r="BOQ11" s="127"/>
      <c r="BOR11" s="127"/>
      <c r="BOS11" s="127"/>
      <c r="BOT11" s="127"/>
      <c r="BOU11" s="127"/>
      <c r="BOV11" s="127"/>
      <c r="BOW11" s="127"/>
      <c r="BOX11" s="127"/>
      <c r="BOY11" s="127"/>
      <c r="BOZ11" s="127"/>
      <c r="BPA11" s="127"/>
      <c r="BPB11" s="127"/>
      <c r="BPC11" s="127"/>
      <c r="BPD11" s="127"/>
      <c r="BPE11" s="127"/>
      <c r="BPF11" s="127"/>
      <c r="BPG11" s="127"/>
      <c r="BPH11" s="127"/>
      <c r="BPI11" s="127"/>
      <c r="BPJ11" s="127"/>
      <c r="BPK11" s="127"/>
      <c r="BPL11" s="127"/>
      <c r="BPM11" s="127"/>
      <c r="BPN11" s="127"/>
      <c r="BPO11" s="127"/>
      <c r="BPP11" s="127"/>
      <c r="BPQ11" s="127"/>
      <c r="BPR11" s="127"/>
      <c r="BPS11" s="127"/>
      <c r="BPT11" s="127"/>
      <c r="BPU11" s="127"/>
      <c r="BPV11" s="127"/>
      <c r="BPW11" s="127"/>
      <c r="BPX11" s="127"/>
      <c r="BPY11" s="127"/>
      <c r="BPZ11" s="127"/>
      <c r="BQA11" s="127"/>
      <c r="BQB11" s="127"/>
      <c r="BQC11" s="127"/>
      <c r="BQD11" s="127"/>
      <c r="BQE11" s="127"/>
      <c r="BQF11" s="127"/>
      <c r="BQG11" s="127"/>
      <c r="BQH11" s="127"/>
      <c r="BQI11" s="127"/>
      <c r="BQJ11" s="127"/>
      <c r="BQK11" s="127"/>
      <c r="BQL11" s="127"/>
      <c r="BQM11" s="127"/>
      <c r="BQN11" s="127"/>
      <c r="BQO11" s="127"/>
      <c r="BQP11" s="127"/>
      <c r="BQQ11" s="127"/>
      <c r="BQR11" s="127"/>
      <c r="BQS11" s="127"/>
      <c r="BQT11" s="127"/>
      <c r="BQU11" s="127"/>
      <c r="BQV11" s="127"/>
      <c r="BQW11" s="127"/>
      <c r="BQX11" s="127"/>
      <c r="BQY11" s="127"/>
      <c r="BQZ11" s="127"/>
      <c r="BRA11" s="127"/>
      <c r="BRB11" s="127"/>
      <c r="BRC11" s="127"/>
      <c r="BRD11" s="127"/>
      <c r="BRE11" s="127"/>
      <c r="BRF11" s="127"/>
      <c r="BRG11" s="127"/>
      <c r="BRH11" s="127"/>
      <c r="BRI11" s="127"/>
      <c r="BRJ11" s="127"/>
      <c r="BRK11" s="127"/>
      <c r="BRL11" s="127"/>
      <c r="BRM11" s="127"/>
      <c r="BRN11" s="127"/>
      <c r="BRO11" s="127"/>
      <c r="BRP11" s="127"/>
      <c r="BRQ11" s="127"/>
      <c r="BRR11" s="127"/>
      <c r="BRS11" s="127"/>
      <c r="BRT11" s="127"/>
      <c r="BRU11" s="127"/>
      <c r="BRV11" s="127"/>
      <c r="BRW11" s="127"/>
      <c r="BRX11" s="127"/>
      <c r="BRY11" s="127"/>
      <c r="BRZ11" s="127"/>
      <c r="BSA11" s="127"/>
      <c r="BSB11" s="127"/>
      <c r="BSC11" s="127"/>
      <c r="BSD11" s="127"/>
      <c r="BSE11" s="127"/>
      <c r="BSF11" s="127"/>
      <c r="BSG11" s="127"/>
      <c r="BSH11" s="127"/>
      <c r="BSI11" s="127"/>
      <c r="BSJ11" s="127"/>
      <c r="BSK11" s="127"/>
      <c r="BSL11" s="127"/>
      <c r="BSM11" s="127"/>
      <c r="BSN11" s="127"/>
      <c r="BSO11" s="127"/>
      <c r="BSP11" s="127"/>
      <c r="BSQ11" s="127"/>
      <c r="BSR11" s="127"/>
      <c r="BSS11" s="127"/>
      <c r="BST11" s="127"/>
      <c r="BSU11" s="127"/>
      <c r="BSV11" s="127"/>
      <c r="BSW11" s="127"/>
      <c r="BSX11" s="127"/>
      <c r="BSY11" s="127"/>
      <c r="BSZ11" s="127"/>
      <c r="BTA11" s="127"/>
      <c r="BTB11" s="127"/>
      <c r="BTC11" s="127"/>
      <c r="BTD11" s="127"/>
      <c r="BTE11" s="127"/>
      <c r="BTF11" s="127"/>
      <c r="BTG11" s="127"/>
      <c r="BTH11" s="127"/>
      <c r="BTI11" s="127"/>
      <c r="BTJ11" s="127"/>
      <c r="BTK11" s="127"/>
      <c r="BTL11" s="127"/>
      <c r="BTM11" s="127"/>
      <c r="BTN11" s="127"/>
      <c r="BTO11" s="127"/>
      <c r="BTP11" s="127"/>
      <c r="BTQ11" s="127"/>
      <c r="BTR11" s="127"/>
      <c r="BTS11" s="127"/>
      <c r="BTT11" s="127"/>
      <c r="BTU11" s="127"/>
      <c r="BTV11" s="127"/>
      <c r="BTW11" s="127"/>
      <c r="BTX11" s="127"/>
      <c r="BTY11" s="127"/>
      <c r="BTZ11" s="127"/>
      <c r="BUA11" s="127"/>
      <c r="BUB11" s="127"/>
      <c r="BUC11" s="127"/>
      <c r="BUD11" s="127"/>
      <c r="BUE11" s="127"/>
      <c r="BUF11" s="127"/>
      <c r="BUG11" s="127"/>
      <c r="BUH11" s="127"/>
      <c r="BUI11" s="127"/>
      <c r="BUJ11" s="127"/>
      <c r="BUK11" s="127"/>
      <c r="BUL11" s="127"/>
      <c r="BUM11" s="127"/>
      <c r="BUN11" s="127"/>
      <c r="BUO11" s="127"/>
      <c r="BUP11" s="127"/>
      <c r="BUQ11" s="127"/>
      <c r="BUR11" s="127"/>
      <c r="BUS11" s="127"/>
      <c r="BUT11" s="127"/>
      <c r="BUU11" s="127"/>
      <c r="BUV11" s="127"/>
      <c r="BUW11" s="127"/>
      <c r="BUX11" s="127"/>
      <c r="BUY11" s="127"/>
      <c r="BUZ11" s="127"/>
      <c r="BVA11" s="127"/>
      <c r="BVB11" s="127"/>
      <c r="BVC11" s="127"/>
      <c r="BVD11" s="127"/>
      <c r="BVE11" s="127"/>
      <c r="BVF11" s="127"/>
      <c r="BVG11" s="127"/>
      <c r="BVH11" s="127"/>
      <c r="BVI11" s="127"/>
      <c r="BVJ11" s="127"/>
      <c r="BVK11" s="127"/>
      <c r="BVL11" s="127"/>
      <c r="BVM11" s="127"/>
      <c r="BVN11" s="127"/>
      <c r="BVO11" s="127"/>
      <c r="BVP11" s="127"/>
      <c r="BVQ11" s="127"/>
      <c r="BVR11" s="127"/>
      <c r="BVS11" s="127"/>
      <c r="BVT11" s="127"/>
      <c r="BVU11" s="127"/>
      <c r="BVV11" s="127"/>
      <c r="BVW11" s="127"/>
      <c r="BVX11" s="127"/>
      <c r="BVY11" s="127"/>
      <c r="BVZ11" s="127"/>
      <c r="BWA11" s="127"/>
      <c r="BWB11" s="127"/>
      <c r="BWC11" s="127"/>
      <c r="BWD11" s="127"/>
      <c r="BWE11" s="127"/>
      <c r="BWF11" s="127"/>
      <c r="BWG11" s="127"/>
      <c r="BWH11" s="127"/>
      <c r="BWI11" s="127"/>
      <c r="BWJ11" s="127"/>
      <c r="BWK11" s="127"/>
      <c r="BWL11" s="127"/>
      <c r="BWM11" s="127"/>
      <c r="BWN11" s="127"/>
      <c r="BWO11" s="127"/>
      <c r="BWP11" s="127"/>
      <c r="BWQ11" s="127"/>
      <c r="BWR11" s="127"/>
      <c r="BWS11" s="127"/>
      <c r="BWT11" s="127"/>
      <c r="BWU11" s="127"/>
      <c r="BWV11" s="127"/>
      <c r="BWW11" s="127"/>
      <c r="BWX11" s="127"/>
      <c r="BWY11" s="127"/>
      <c r="BWZ11" s="127"/>
      <c r="BXA11" s="127"/>
      <c r="BXB11" s="127"/>
      <c r="BXC11" s="127"/>
      <c r="BXD11" s="127"/>
      <c r="BXE11" s="127"/>
      <c r="BXF11" s="127"/>
      <c r="BXG11" s="127"/>
      <c r="BXH11" s="127"/>
      <c r="BXI11" s="127"/>
      <c r="BXJ11" s="127"/>
      <c r="BXK11" s="127"/>
      <c r="BXL11" s="127"/>
      <c r="BXM11" s="127"/>
      <c r="BXN11" s="127"/>
      <c r="BXO11" s="127"/>
      <c r="BXP11" s="127"/>
      <c r="BXQ11" s="127"/>
      <c r="BXR11" s="127"/>
      <c r="BXS11" s="127"/>
      <c r="BXT11" s="127"/>
      <c r="BXU11" s="127"/>
      <c r="BXV11" s="127"/>
      <c r="BXW11" s="127"/>
      <c r="BXX11" s="127"/>
      <c r="BXY11" s="127"/>
      <c r="BXZ11" s="127"/>
      <c r="BYA11" s="127"/>
      <c r="BYB11" s="127"/>
      <c r="BYC11" s="127"/>
      <c r="BYD11" s="127"/>
      <c r="BYE11" s="127"/>
      <c r="BYF11" s="127"/>
      <c r="BYG11" s="127"/>
      <c r="BYH11" s="127"/>
      <c r="BYI11" s="127"/>
      <c r="BYJ11" s="127"/>
      <c r="BYK11" s="127"/>
      <c r="BYL11" s="127"/>
      <c r="BYM11" s="127"/>
      <c r="BYN11" s="127"/>
      <c r="BYO11" s="127"/>
      <c r="BYP11" s="127"/>
      <c r="BYQ11" s="127"/>
      <c r="BYR11" s="127"/>
      <c r="BYS11" s="127"/>
      <c r="BYT11" s="127"/>
      <c r="BYU11" s="127"/>
      <c r="BYV11" s="127"/>
      <c r="BYW11" s="127"/>
      <c r="BYX11" s="127"/>
      <c r="BYY11" s="127"/>
      <c r="BYZ11" s="127"/>
      <c r="BZA11" s="127"/>
      <c r="BZB11" s="127"/>
      <c r="BZC11" s="127"/>
      <c r="BZD11" s="127"/>
      <c r="BZE11" s="127"/>
      <c r="BZF11" s="127"/>
      <c r="BZG11" s="127"/>
      <c r="BZH11" s="127"/>
      <c r="BZI11" s="127"/>
      <c r="BZJ11" s="127"/>
      <c r="BZK11" s="127"/>
      <c r="BZL11" s="127"/>
      <c r="BZM11" s="127"/>
      <c r="BZN11" s="127"/>
      <c r="BZO11" s="127"/>
      <c r="BZP11" s="127"/>
      <c r="BZQ11" s="127"/>
      <c r="BZR11" s="127"/>
      <c r="BZS11" s="127"/>
      <c r="BZT11" s="127"/>
      <c r="BZU11" s="127"/>
      <c r="BZV11" s="127"/>
      <c r="BZW11" s="127"/>
      <c r="BZX11" s="127"/>
      <c r="BZY11" s="127"/>
      <c r="BZZ11" s="127"/>
      <c r="CAA11" s="127"/>
      <c r="CAB11" s="127"/>
      <c r="CAC11" s="127"/>
      <c r="CAD11" s="127"/>
      <c r="CAE11" s="127"/>
      <c r="CAF11" s="127"/>
      <c r="CAG11" s="127"/>
      <c r="CAH11" s="127"/>
      <c r="CAI11" s="127"/>
      <c r="CAJ11" s="127"/>
      <c r="CAK11" s="127"/>
      <c r="CAL11" s="127"/>
      <c r="CAM11" s="127"/>
      <c r="CAN11" s="127"/>
      <c r="CAO11" s="127"/>
      <c r="CAP11" s="127"/>
      <c r="CAQ11" s="127"/>
      <c r="CAR11" s="127"/>
      <c r="CAS11" s="127"/>
      <c r="CAT11" s="127"/>
      <c r="CAU11" s="127"/>
      <c r="CAV11" s="127"/>
      <c r="CAW11" s="127"/>
      <c r="CAX11" s="127"/>
      <c r="CAY11" s="127"/>
      <c r="CAZ11" s="127"/>
      <c r="CBA11" s="127"/>
      <c r="CBB11" s="127"/>
      <c r="CBC11" s="127"/>
      <c r="CBD11" s="127"/>
      <c r="CBE11" s="127"/>
      <c r="CBF11" s="127"/>
      <c r="CBG11" s="127"/>
      <c r="CBH11" s="127"/>
      <c r="CBI11" s="127"/>
      <c r="CBJ11" s="127"/>
      <c r="CBK11" s="127"/>
      <c r="CBL11" s="127"/>
      <c r="CBM11" s="127"/>
      <c r="CBN11" s="127"/>
      <c r="CBO11" s="127"/>
      <c r="CBP11" s="127"/>
      <c r="CBQ11" s="127"/>
      <c r="CBR11" s="127"/>
      <c r="CBS11" s="127"/>
      <c r="CBT11" s="127"/>
      <c r="CBU11" s="127"/>
      <c r="CBV11" s="127"/>
      <c r="CBW11" s="127"/>
      <c r="CBX11" s="127"/>
      <c r="CBY11" s="127"/>
      <c r="CBZ11" s="127"/>
      <c r="CCA11" s="127"/>
      <c r="CCB11" s="127"/>
      <c r="CCC11" s="127"/>
      <c r="CCD11" s="127"/>
      <c r="CCE11" s="127"/>
      <c r="CCF11" s="127"/>
      <c r="CCG11" s="127"/>
      <c r="CCH11" s="127"/>
      <c r="CCI11" s="127"/>
      <c r="CCJ11" s="127"/>
      <c r="CCK11" s="127"/>
      <c r="CCL11" s="127"/>
      <c r="CCM11" s="127"/>
      <c r="CCN11" s="127"/>
      <c r="CCO11" s="127"/>
      <c r="CCP11" s="127"/>
      <c r="CCQ11" s="127"/>
      <c r="CCR11" s="127"/>
      <c r="CCS11" s="127"/>
      <c r="CCT11" s="127"/>
      <c r="CCU11" s="127"/>
      <c r="CCV11" s="127"/>
      <c r="CCW11" s="127"/>
      <c r="CCX11" s="127"/>
      <c r="CCY11" s="127"/>
      <c r="CCZ11" s="127"/>
      <c r="CDA11" s="127"/>
      <c r="CDB11" s="127"/>
      <c r="CDC11" s="127"/>
      <c r="CDD11" s="127"/>
      <c r="CDE11" s="127"/>
      <c r="CDF11" s="127"/>
      <c r="CDG11" s="127"/>
      <c r="CDH11" s="127"/>
      <c r="CDI11" s="127"/>
      <c r="CDJ11" s="127"/>
      <c r="CDK11" s="127"/>
      <c r="CDL11" s="127"/>
      <c r="CDM11" s="127"/>
      <c r="CDN11" s="127"/>
      <c r="CDO11" s="127"/>
      <c r="CDP11" s="127"/>
      <c r="CDQ11" s="127"/>
      <c r="CDR11" s="127"/>
      <c r="CDS11" s="127"/>
      <c r="CDT11" s="127"/>
      <c r="CDU11" s="127"/>
      <c r="CDV11" s="127"/>
      <c r="CDW11" s="127"/>
      <c r="CDX11" s="127"/>
      <c r="CDY11" s="127"/>
      <c r="CDZ11" s="127"/>
      <c r="CEA11" s="127"/>
      <c r="CEB11" s="127"/>
      <c r="CEC11" s="127"/>
      <c r="CED11" s="127"/>
      <c r="CEE11" s="127"/>
      <c r="CEF11" s="127"/>
      <c r="CEG11" s="127"/>
      <c r="CEH11" s="127"/>
      <c r="CEI11" s="127"/>
      <c r="CEJ11" s="127"/>
      <c r="CEK11" s="127"/>
      <c r="CEL11" s="127"/>
      <c r="CEM11" s="127"/>
      <c r="CEN11" s="127"/>
      <c r="CEO11" s="127"/>
      <c r="CEP11" s="127"/>
      <c r="CEQ11" s="127"/>
      <c r="CER11" s="127"/>
      <c r="CES11" s="127"/>
      <c r="CET11" s="127"/>
      <c r="CEU11" s="127"/>
      <c r="CEV11" s="127"/>
      <c r="CEW11" s="127"/>
      <c r="CEX11" s="127"/>
      <c r="CEY11" s="127"/>
      <c r="CEZ11" s="127"/>
      <c r="CFA11" s="127"/>
      <c r="CFB11" s="127"/>
      <c r="CFC11" s="127"/>
      <c r="CFD11" s="127"/>
      <c r="CFE11" s="127"/>
      <c r="CFF11" s="127"/>
      <c r="CFG11" s="127"/>
      <c r="CFH11" s="127"/>
      <c r="CFI11" s="127"/>
      <c r="CFJ11" s="127"/>
      <c r="CFK11" s="127"/>
      <c r="CFL11" s="127"/>
      <c r="CFM11" s="127"/>
      <c r="CFN11" s="127"/>
      <c r="CFO11" s="127"/>
      <c r="CFP11" s="127"/>
      <c r="CFQ11" s="127"/>
      <c r="CFR11" s="127"/>
      <c r="CFS11" s="127"/>
      <c r="CFT11" s="127"/>
      <c r="CFU11" s="127"/>
      <c r="CFV11" s="127"/>
      <c r="CFW11" s="127"/>
      <c r="CFX11" s="127"/>
      <c r="CFY11" s="127"/>
      <c r="CFZ11" s="127"/>
      <c r="CGA11" s="127"/>
      <c r="CGB11" s="127"/>
      <c r="CGC11" s="127"/>
      <c r="CGD11" s="127"/>
      <c r="CGE11" s="127"/>
      <c r="CGF11" s="127"/>
      <c r="CGG11" s="127"/>
      <c r="CGH11" s="127"/>
      <c r="CGI11" s="127"/>
      <c r="CGJ11" s="127"/>
      <c r="CGK11" s="127"/>
      <c r="CGL11" s="127"/>
      <c r="CGM11" s="127"/>
      <c r="CGN11" s="127"/>
      <c r="CGO11" s="127"/>
      <c r="CGP11" s="127"/>
      <c r="CGQ11" s="127"/>
      <c r="CGR11" s="127"/>
      <c r="CGS11" s="127"/>
      <c r="CGT11" s="127"/>
      <c r="CGU11" s="127"/>
      <c r="CGV11" s="127"/>
      <c r="CGW11" s="127"/>
      <c r="CGX11" s="127"/>
      <c r="CGY11" s="127"/>
      <c r="CGZ11" s="127"/>
      <c r="CHA11" s="127"/>
      <c r="CHB11" s="127"/>
      <c r="CHC11" s="127"/>
      <c r="CHD11" s="127"/>
      <c r="CHE11" s="127"/>
      <c r="CHF11" s="127"/>
      <c r="CHG11" s="127"/>
      <c r="CHH11" s="127"/>
      <c r="CHI11" s="127"/>
      <c r="CHJ11" s="127"/>
      <c r="CHK11" s="127"/>
      <c r="CHL11" s="127"/>
      <c r="CHM11" s="127"/>
      <c r="CHN11" s="127"/>
      <c r="CHO11" s="127"/>
      <c r="CHP11" s="127"/>
      <c r="CHQ11" s="127"/>
      <c r="CHR11" s="127"/>
      <c r="CHS11" s="127"/>
      <c r="CHT11" s="127"/>
      <c r="CHU11" s="127"/>
      <c r="CHV11" s="127"/>
      <c r="CHW11" s="127"/>
      <c r="CHX11" s="127"/>
      <c r="CHY11" s="127"/>
      <c r="CHZ11" s="127"/>
      <c r="CIA11" s="127"/>
      <c r="CIB11" s="127"/>
      <c r="CIC11" s="127"/>
      <c r="CID11" s="127"/>
      <c r="CIE11" s="127"/>
      <c r="CIF11" s="127"/>
      <c r="CIG11" s="127"/>
      <c r="CIH11" s="127"/>
      <c r="CII11" s="127"/>
      <c r="CIJ11" s="127"/>
      <c r="CIK11" s="127"/>
      <c r="CIL11" s="127"/>
      <c r="CIM11" s="127"/>
      <c r="CIN11" s="127"/>
      <c r="CIO11" s="127"/>
      <c r="CIP11" s="127"/>
      <c r="CIQ11" s="127"/>
      <c r="CIR11" s="127"/>
      <c r="CIS11" s="127"/>
      <c r="CIT11" s="127"/>
      <c r="CIU11" s="127"/>
      <c r="CIV11" s="127"/>
      <c r="CIW11" s="127"/>
      <c r="CIX11" s="127"/>
      <c r="CIY11" s="127"/>
      <c r="CIZ11" s="127"/>
      <c r="CJA11" s="127"/>
      <c r="CJB11" s="127"/>
      <c r="CJC11" s="127"/>
      <c r="CJD11" s="127"/>
      <c r="CJE11" s="127"/>
      <c r="CJF11" s="127"/>
      <c r="CJG11" s="127"/>
      <c r="CJH11" s="127"/>
      <c r="CJI11" s="127"/>
      <c r="CJJ11" s="127"/>
      <c r="CJK11" s="127"/>
      <c r="CJL11" s="127"/>
      <c r="CJM11" s="127"/>
      <c r="CJN11" s="127"/>
      <c r="CJO11" s="127"/>
      <c r="CJP11" s="127"/>
      <c r="CJQ11" s="127"/>
      <c r="CJR11" s="127"/>
      <c r="CJS11" s="127"/>
      <c r="CJT11" s="127"/>
      <c r="CJU11" s="127"/>
      <c r="CJV11" s="127"/>
      <c r="CJW11" s="127"/>
      <c r="CJX11" s="127"/>
      <c r="CJY11" s="127"/>
      <c r="CJZ11" s="127"/>
      <c r="CKA11" s="127"/>
      <c r="CKB11" s="127"/>
      <c r="CKC11" s="127"/>
      <c r="CKD11" s="127"/>
      <c r="CKE11" s="127"/>
      <c r="CKF11" s="127"/>
      <c r="CKG11" s="127"/>
      <c r="CKH11" s="127"/>
      <c r="CKI11" s="127"/>
      <c r="CKJ11" s="127"/>
      <c r="CKK11" s="127"/>
      <c r="CKL11" s="127"/>
      <c r="CKM11" s="127"/>
      <c r="CKN11" s="127"/>
      <c r="CKO11" s="127"/>
      <c r="CKP11" s="127"/>
      <c r="CKQ11" s="127"/>
      <c r="CKR11" s="127"/>
      <c r="CKS11" s="127"/>
      <c r="CKT11" s="127"/>
      <c r="CKU11" s="127"/>
      <c r="CKV11" s="127"/>
      <c r="CKW11" s="127"/>
      <c r="CKX11" s="127"/>
      <c r="CKY11" s="127"/>
      <c r="CKZ11" s="127"/>
      <c r="CLA11" s="127"/>
      <c r="CLB11" s="127"/>
      <c r="CLC11" s="127"/>
      <c r="CLD11" s="127"/>
      <c r="CLE11" s="127"/>
      <c r="CLF11" s="127"/>
      <c r="CLG11" s="127"/>
      <c r="CLH11" s="127"/>
      <c r="CLI11" s="127"/>
      <c r="CLJ11" s="127"/>
      <c r="CLK11" s="127"/>
      <c r="CLL11" s="127"/>
      <c r="CLM11" s="127"/>
      <c r="CLN11" s="127"/>
      <c r="CLO11" s="127"/>
      <c r="CLP11" s="127"/>
      <c r="CLQ11" s="127"/>
      <c r="CLR11" s="127"/>
      <c r="CLS11" s="127"/>
      <c r="CLT11" s="127"/>
      <c r="CLU11" s="127"/>
      <c r="CLV11" s="127"/>
      <c r="CLW11" s="127"/>
      <c r="CLX11" s="127"/>
      <c r="CLY11" s="127"/>
      <c r="CLZ11" s="127"/>
      <c r="CMA11" s="127"/>
      <c r="CMB11" s="127"/>
      <c r="CMC11" s="127"/>
      <c r="CMD11" s="127"/>
      <c r="CME11" s="127"/>
      <c r="CMF11" s="127"/>
      <c r="CMG11" s="127"/>
      <c r="CMH11" s="127"/>
      <c r="CMI11" s="127"/>
      <c r="CMJ11" s="127"/>
      <c r="CMK11" s="127"/>
      <c r="CML11" s="127"/>
      <c r="CMM11" s="127"/>
      <c r="CMN11" s="127"/>
      <c r="CMO11" s="127"/>
      <c r="CMP11" s="127"/>
      <c r="CMQ11" s="127"/>
      <c r="CMR11" s="127"/>
      <c r="CMS11" s="127"/>
      <c r="CMT11" s="127"/>
      <c r="CMU11" s="127"/>
      <c r="CMV11" s="127"/>
      <c r="CMW11" s="127"/>
      <c r="CMX11" s="127"/>
      <c r="CMY11" s="127"/>
      <c r="CMZ11" s="127"/>
      <c r="CNA11" s="127"/>
      <c r="CNB11" s="127"/>
      <c r="CNC11" s="127"/>
      <c r="CND11" s="127"/>
      <c r="CNE11" s="127"/>
      <c r="CNF11" s="127"/>
      <c r="CNG11" s="127"/>
      <c r="CNH11" s="127"/>
      <c r="CNI11" s="127"/>
      <c r="CNJ11" s="127"/>
      <c r="CNK11" s="127"/>
      <c r="CNL11" s="127"/>
      <c r="CNM11" s="127"/>
      <c r="CNN11" s="127"/>
      <c r="CNO11" s="127"/>
      <c r="CNP11" s="127"/>
      <c r="CNQ11" s="127"/>
      <c r="CNR11" s="127"/>
      <c r="CNS11" s="127"/>
      <c r="CNT11" s="127"/>
      <c r="CNU11" s="127"/>
      <c r="CNV11" s="127"/>
      <c r="CNW11" s="127"/>
      <c r="CNX11" s="127"/>
      <c r="CNY11" s="127"/>
      <c r="CNZ11" s="127"/>
      <c r="COA11" s="127"/>
      <c r="COB11" s="127"/>
      <c r="COC11" s="127"/>
      <c r="COD11" s="127"/>
      <c r="COE11" s="127"/>
      <c r="COF11" s="127"/>
      <c r="COG11" s="127"/>
      <c r="COH11" s="127"/>
      <c r="COI11" s="127"/>
      <c r="COJ11" s="127"/>
      <c r="COK11" s="127"/>
      <c r="COL11" s="127"/>
      <c r="COM11" s="127"/>
      <c r="CON11" s="127"/>
      <c r="COO11" s="127"/>
      <c r="COP11" s="127"/>
      <c r="COQ11" s="127"/>
      <c r="COR11" s="127"/>
      <c r="COS11" s="127"/>
      <c r="COT11" s="127"/>
      <c r="COU11" s="127"/>
      <c r="COV11" s="127"/>
      <c r="COW11" s="127"/>
      <c r="COX11" s="127"/>
      <c r="COY11" s="127"/>
      <c r="COZ11" s="127"/>
      <c r="CPA11" s="127"/>
      <c r="CPB11" s="127"/>
      <c r="CPC11" s="127"/>
      <c r="CPD11" s="127"/>
      <c r="CPE11" s="127"/>
      <c r="CPF11" s="127"/>
      <c r="CPG11" s="127"/>
      <c r="CPH11" s="127"/>
      <c r="CPI11" s="127"/>
      <c r="CPJ11" s="127"/>
      <c r="CPK11" s="127"/>
      <c r="CPL11" s="127"/>
      <c r="CPM11" s="127"/>
      <c r="CPN11" s="127"/>
      <c r="CPO11" s="127"/>
      <c r="CPP11" s="127"/>
      <c r="CPQ11" s="127"/>
      <c r="CPR11" s="127"/>
      <c r="CPS11" s="127"/>
      <c r="CPT11" s="127"/>
      <c r="CPU11" s="127"/>
      <c r="CPV11" s="127"/>
      <c r="CPW11" s="127"/>
      <c r="CPX11" s="127"/>
      <c r="CPY11" s="127"/>
      <c r="CPZ11" s="127"/>
      <c r="CQA11" s="127"/>
      <c r="CQB11" s="127"/>
      <c r="CQC11" s="127"/>
      <c r="CQD11" s="127"/>
      <c r="CQE11" s="127"/>
      <c r="CQF11" s="127"/>
      <c r="CQG11" s="127"/>
      <c r="CQH11" s="127"/>
      <c r="CQI11" s="127"/>
      <c r="CQJ11" s="127"/>
      <c r="CQK11" s="127"/>
      <c r="CQL11" s="127"/>
      <c r="CQM11" s="127"/>
      <c r="CQN11" s="127"/>
      <c r="CQO11" s="127"/>
      <c r="CQP11" s="127"/>
      <c r="CQQ11" s="127"/>
      <c r="CQR11" s="127"/>
      <c r="CQS11" s="127"/>
      <c r="CQT11" s="127"/>
      <c r="CQU11" s="127"/>
      <c r="CQV11" s="127"/>
      <c r="CQW11" s="127"/>
      <c r="CQX11" s="127"/>
      <c r="CQY11" s="127"/>
      <c r="CQZ11" s="127"/>
      <c r="CRA11" s="127"/>
      <c r="CRB11" s="127"/>
      <c r="CRC11" s="127"/>
      <c r="CRD11" s="127"/>
      <c r="CRE11" s="127"/>
      <c r="CRF11" s="127"/>
      <c r="CRG11" s="127"/>
      <c r="CRH11" s="127"/>
      <c r="CRI11" s="127"/>
      <c r="CRJ11" s="127"/>
      <c r="CRK11" s="127"/>
      <c r="CRL11" s="127"/>
      <c r="CRM11" s="127"/>
      <c r="CRN11" s="127"/>
      <c r="CRO11" s="127"/>
      <c r="CRP11" s="127"/>
      <c r="CRQ11" s="127"/>
      <c r="CRR11" s="127"/>
      <c r="CRS11" s="127"/>
      <c r="CRT11" s="127"/>
      <c r="CRU11" s="127"/>
      <c r="CRV11" s="127"/>
      <c r="CRW11" s="127"/>
      <c r="CRX11" s="127"/>
      <c r="CRY11" s="127"/>
      <c r="CRZ11" s="127"/>
      <c r="CSA11" s="127"/>
      <c r="CSB11" s="127"/>
      <c r="CSC11" s="127"/>
      <c r="CSD11" s="127"/>
      <c r="CSE11" s="127"/>
      <c r="CSF11" s="127"/>
      <c r="CSG11" s="127"/>
      <c r="CSH11" s="127"/>
      <c r="CSI11" s="127"/>
      <c r="CSJ11" s="127"/>
      <c r="CSK11" s="127"/>
      <c r="CSL11" s="127"/>
      <c r="CSM11" s="127"/>
      <c r="CSN11" s="127"/>
      <c r="CSO11" s="127"/>
      <c r="CSP11" s="127"/>
      <c r="CSQ11" s="127"/>
      <c r="CSR11" s="127"/>
      <c r="CSS11" s="127"/>
      <c r="CST11" s="127"/>
      <c r="CSU11" s="127"/>
      <c r="CSV11" s="127"/>
      <c r="CSW11" s="127"/>
      <c r="CSX11" s="127"/>
      <c r="CSY11" s="127"/>
      <c r="CSZ11" s="127"/>
      <c r="CTA11" s="127"/>
      <c r="CTB11" s="127"/>
      <c r="CTC11" s="127"/>
      <c r="CTD11" s="127"/>
      <c r="CTE11" s="127"/>
      <c r="CTF11" s="127"/>
      <c r="CTG11" s="127"/>
      <c r="CTH11" s="127"/>
      <c r="CTI11" s="127"/>
      <c r="CTJ11" s="127"/>
      <c r="CTK11" s="127"/>
      <c r="CTL11" s="127"/>
      <c r="CTM11" s="127"/>
      <c r="CTN11" s="127"/>
      <c r="CTO11" s="127"/>
      <c r="CTP11" s="127"/>
      <c r="CTQ11" s="127"/>
      <c r="CTR11" s="127"/>
      <c r="CTS11" s="127"/>
      <c r="CTT11" s="127"/>
      <c r="CTU11" s="127"/>
      <c r="CTV11" s="127"/>
      <c r="CTW11" s="127"/>
      <c r="CTX11" s="127"/>
      <c r="CTY11" s="127"/>
      <c r="CTZ11" s="127"/>
      <c r="CUA11" s="127"/>
      <c r="CUB11" s="127"/>
      <c r="CUC11" s="127"/>
      <c r="CUD11" s="127"/>
      <c r="CUE11" s="127"/>
      <c r="CUF11" s="127"/>
      <c r="CUG11" s="127"/>
      <c r="CUH11" s="127"/>
      <c r="CUI11" s="127"/>
      <c r="CUJ11" s="127"/>
      <c r="CUK11" s="127"/>
      <c r="CUL11" s="127"/>
      <c r="CUM11" s="127"/>
      <c r="CUN11" s="127"/>
      <c r="CUO11" s="127"/>
      <c r="CUP11" s="127"/>
      <c r="CUQ11" s="127"/>
      <c r="CUR11" s="127"/>
      <c r="CUS11" s="127"/>
      <c r="CUT11" s="127"/>
      <c r="CUU11" s="127"/>
      <c r="CUV11" s="127"/>
      <c r="CUW11" s="127"/>
      <c r="CUX11" s="127"/>
      <c r="CUY11" s="127"/>
      <c r="CUZ11" s="127"/>
      <c r="CVA11" s="127"/>
      <c r="CVB11" s="127"/>
      <c r="CVC11" s="127"/>
      <c r="CVD11" s="127"/>
      <c r="CVE11" s="127"/>
      <c r="CVF11" s="127"/>
      <c r="CVG11" s="127"/>
      <c r="CVH11" s="127"/>
      <c r="CVI11" s="127"/>
      <c r="CVJ11" s="127"/>
      <c r="CVK11" s="127"/>
      <c r="CVL11" s="127"/>
      <c r="CVM11" s="127"/>
      <c r="CVN11" s="127"/>
      <c r="CVO11" s="127"/>
      <c r="CVP11" s="127"/>
      <c r="CVQ11" s="127"/>
      <c r="CVR11" s="127"/>
      <c r="CVS11" s="127"/>
      <c r="CVT11" s="127"/>
      <c r="CVU11" s="127"/>
      <c r="CVV11" s="127"/>
      <c r="CVW11" s="127"/>
      <c r="CVX11" s="127"/>
      <c r="CVY11" s="127"/>
      <c r="CVZ11" s="127"/>
      <c r="CWA11" s="127"/>
      <c r="CWB11" s="127"/>
      <c r="CWC11" s="127"/>
      <c r="CWD11" s="127"/>
      <c r="CWE11" s="127"/>
      <c r="CWF11" s="127"/>
      <c r="CWG11" s="127"/>
      <c r="CWH11" s="127"/>
      <c r="CWI11" s="127"/>
      <c r="CWJ11" s="127"/>
      <c r="CWK11" s="127"/>
      <c r="CWL11" s="127"/>
      <c r="CWM11" s="127"/>
      <c r="CWN11" s="127"/>
      <c r="CWO11" s="127"/>
      <c r="CWP11" s="127"/>
      <c r="CWQ11" s="127"/>
      <c r="CWR11" s="127"/>
      <c r="CWS11" s="127"/>
      <c r="CWT11" s="127"/>
      <c r="CWU11" s="127"/>
      <c r="CWV11" s="127"/>
      <c r="CWW11" s="127"/>
      <c r="CWX11" s="127"/>
      <c r="CWY11" s="127"/>
      <c r="CWZ11" s="127"/>
      <c r="CXA11" s="127"/>
      <c r="CXB11" s="127"/>
      <c r="CXC11" s="127"/>
      <c r="CXD11" s="127"/>
      <c r="CXE11" s="127"/>
      <c r="CXF11" s="127"/>
      <c r="CXG11" s="127"/>
      <c r="CXH11" s="127"/>
      <c r="CXI11" s="127"/>
      <c r="CXJ11" s="127"/>
      <c r="CXK11" s="127"/>
      <c r="CXL11" s="127"/>
      <c r="CXM11" s="127"/>
      <c r="CXN11" s="127"/>
      <c r="CXO11" s="127"/>
      <c r="CXP11" s="127"/>
      <c r="CXQ11" s="127"/>
      <c r="CXR11" s="127"/>
      <c r="CXS11" s="127"/>
      <c r="CXT11" s="127"/>
      <c r="CXU11" s="127"/>
      <c r="CXV11" s="127"/>
      <c r="CXW11" s="127"/>
      <c r="CXX11" s="127"/>
      <c r="CXY11" s="127"/>
      <c r="CXZ11" s="127"/>
      <c r="CYA11" s="127"/>
      <c r="CYB11" s="127"/>
      <c r="CYC11" s="127"/>
      <c r="CYD11" s="127"/>
      <c r="CYE11" s="127"/>
      <c r="CYF11" s="127"/>
      <c r="CYG11" s="127"/>
      <c r="CYH11" s="127"/>
      <c r="CYI11" s="127"/>
      <c r="CYJ11" s="127"/>
      <c r="CYK11" s="127"/>
      <c r="CYL11" s="127"/>
      <c r="CYM11" s="127"/>
      <c r="CYN11" s="127"/>
      <c r="CYO11" s="127"/>
      <c r="CYP11" s="127"/>
      <c r="CYQ11" s="127"/>
      <c r="CYR11" s="127"/>
      <c r="CYS11" s="127"/>
      <c r="CYT11" s="127"/>
      <c r="CYU11" s="127"/>
      <c r="CYV11" s="127"/>
      <c r="CYW11" s="127"/>
      <c r="CYX11" s="127"/>
      <c r="CYY11" s="127"/>
      <c r="CYZ11" s="127"/>
      <c r="CZA11" s="127"/>
      <c r="CZB11" s="127"/>
      <c r="CZC11" s="127"/>
      <c r="CZD11" s="127"/>
      <c r="CZE11" s="127"/>
      <c r="CZF11" s="127"/>
      <c r="CZG11" s="127"/>
      <c r="CZH11" s="127"/>
      <c r="CZI11" s="127"/>
      <c r="CZJ11" s="127"/>
      <c r="CZK11" s="127"/>
      <c r="CZL11" s="127"/>
      <c r="CZM11" s="127"/>
      <c r="CZN11" s="127"/>
      <c r="CZO11" s="127"/>
      <c r="CZP11" s="127"/>
      <c r="CZQ11" s="127"/>
      <c r="CZR11" s="127"/>
      <c r="CZS11" s="127"/>
      <c r="CZT11" s="127"/>
      <c r="CZU11" s="127"/>
      <c r="CZV11" s="127"/>
      <c r="CZW11" s="127"/>
      <c r="CZX11" s="127"/>
      <c r="CZY11" s="127"/>
      <c r="CZZ11" s="127"/>
      <c r="DAA11" s="127"/>
      <c r="DAB11" s="127"/>
      <c r="DAC11" s="127"/>
      <c r="DAD11" s="127"/>
      <c r="DAE11" s="127"/>
      <c r="DAF11" s="127"/>
      <c r="DAG11" s="127"/>
      <c r="DAH11" s="127"/>
      <c r="DAI11" s="127"/>
      <c r="DAJ11" s="127"/>
      <c r="DAK11" s="127"/>
      <c r="DAL11" s="127"/>
      <c r="DAM11" s="127"/>
      <c r="DAN11" s="127"/>
      <c r="DAO11" s="127"/>
      <c r="DAP11" s="127"/>
      <c r="DAQ11" s="127"/>
      <c r="DAR11" s="127"/>
      <c r="DAS11" s="127"/>
      <c r="DAT11" s="127"/>
      <c r="DAU11" s="127"/>
      <c r="DAV11" s="127"/>
      <c r="DAW11" s="127"/>
      <c r="DAX11" s="127"/>
      <c r="DAY11" s="127"/>
      <c r="DAZ11" s="127"/>
      <c r="DBA11" s="127"/>
      <c r="DBB11" s="127"/>
      <c r="DBC11" s="127"/>
      <c r="DBD11" s="127"/>
      <c r="DBE11" s="127"/>
      <c r="DBF11" s="127"/>
      <c r="DBG11" s="127"/>
      <c r="DBH11" s="127"/>
      <c r="DBI11" s="127"/>
      <c r="DBJ11" s="127"/>
      <c r="DBK11" s="127"/>
      <c r="DBL11" s="127"/>
      <c r="DBM11" s="127"/>
      <c r="DBN11" s="127"/>
      <c r="DBO11" s="127"/>
      <c r="DBP11" s="127"/>
      <c r="DBQ11" s="127"/>
      <c r="DBR11" s="127"/>
      <c r="DBS11" s="127"/>
      <c r="DBT11" s="127"/>
      <c r="DBU11" s="127"/>
      <c r="DBV11" s="127"/>
      <c r="DBW11" s="127"/>
      <c r="DBX11" s="127"/>
      <c r="DBY11" s="127"/>
      <c r="DBZ11" s="127"/>
      <c r="DCA11" s="127"/>
      <c r="DCB11" s="127"/>
      <c r="DCC11" s="127"/>
      <c r="DCD11" s="127"/>
      <c r="DCE11" s="127"/>
      <c r="DCF11" s="127"/>
      <c r="DCG11" s="127"/>
      <c r="DCH11" s="127"/>
      <c r="DCI11" s="127"/>
      <c r="DCJ11" s="127"/>
      <c r="DCK11" s="127"/>
      <c r="DCL11" s="127"/>
      <c r="DCM11" s="127"/>
      <c r="DCN11" s="127"/>
      <c r="DCO11" s="127"/>
      <c r="DCP11" s="127"/>
      <c r="DCQ11" s="127"/>
      <c r="DCR11" s="127"/>
      <c r="DCS11" s="127"/>
      <c r="DCT11" s="127"/>
      <c r="DCU11" s="127"/>
      <c r="DCV11" s="127"/>
      <c r="DCW11" s="127"/>
      <c r="DCX11" s="127"/>
      <c r="DCY11" s="127"/>
      <c r="DCZ11" s="127"/>
      <c r="DDA11" s="127"/>
      <c r="DDB11" s="127"/>
      <c r="DDC11" s="127"/>
      <c r="DDD11" s="127"/>
      <c r="DDE11" s="127"/>
      <c r="DDF11" s="127"/>
      <c r="DDG11" s="127"/>
      <c r="DDH11" s="127"/>
      <c r="DDI11" s="127"/>
      <c r="DDJ11" s="127"/>
      <c r="DDK11" s="127"/>
      <c r="DDL11" s="127"/>
      <c r="DDM11" s="127"/>
      <c r="DDN11" s="127"/>
      <c r="DDO11" s="127"/>
      <c r="DDP11" s="127"/>
      <c r="DDQ11" s="127"/>
      <c r="DDR11" s="127"/>
      <c r="DDS11" s="127"/>
      <c r="DDT11" s="127"/>
      <c r="DDU11" s="127"/>
      <c r="DDV11" s="127"/>
      <c r="DDW11" s="127"/>
      <c r="DDX11" s="127"/>
      <c r="DDY11" s="127"/>
      <c r="DDZ11" s="127"/>
      <c r="DEA11" s="127"/>
      <c r="DEB11" s="127"/>
      <c r="DEC11" s="127"/>
      <c r="DED11" s="127"/>
      <c r="DEE11" s="127"/>
      <c r="DEF11" s="127"/>
      <c r="DEG11" s="127"/>
      <c r="DEH11" s="127"/>
      <c r="DEI11" s="127"/>
      <c r="DEJ11" s="127"/>
      <c r="DEK11" s="127"/>
      <c r="DEL11" s="127"/>
      <c r="DEM11" s="127"/>
      <c r="DEN11" s="127"/>
      <c r="DEO11" s="127"/>
      <c r="DEP11" s="127"/>
      <c r="DEQ11" s="127"/>
      <c r="DER11" s="127"/>
      <c r="DES11" s="127"/>
      <c r="DET11" s="127"/>
      <c r="DEU11" s="127"/>
      <c r="DEV11" s="127"/>
      <c r="DEW11" s="127"/>
      <c r="DEX11" s="127"/>
      <c r="DEY11" s="127"/>
      <c r="DEZ11" s="127"/>
      <c r="DFA11" s="127"/>
      <c r="DFB11" s="127"/>
      <c r="DFC11" s="127"/>
      <c r="DFD11" s="127"/>
      <c r="DFE11" s="127"/>
      <c r="DFF11" s="127"/>
      <c r="DFG11" s="127"/>
      <c r="DFH11" s="127"/>
      <c r="DFI11" s="127"/>
      <c r="DFJ11" s="127"/>
      <c r="DFK11" s="127"/>
      <c r="DFL11" s="127"/>
      <c r="DFM11" s="127"/>
      <c r="DFN11" s="127"/>
      <c r="DFO11" s="127"/>
      <c r="DFP11" s="127"/>
      <c r="DFQ11" s="127"/>
      <c r="DFR11" s="127"/>
      <c r="DFS11" s="127"/>
      <c r="DFT11" s="127"/>
      <c r="DFU11" s="127"/>
      <c r="DFV11" s="127"/>
      <c r="DFW11" s="127"/>
      <c r="DFX11" s="127"/>
      <c r="DFY11" s="127"/>
      <c r="DFZ11" s="127"/>
      <c r="DGA11" s="127"/>
      <c r="DGB11" s="127"/>
      <c r="DGC11" s="127"/>
      <c r="DGD11" s="127"/>
      <c r="DGE11" s="127"/>
      <c r="DGF11" s="127"/>
      <c r="DGG11" s="127"/>
      <c r="DGH11" s="127"/>
      <c r="DGI11" s="127"/>
      <c r="DGJ11" s="127"/>
      <c r="DGK11" s="127"/>
      <c r="DGL11" s="127"/>
      <c r="DGM11" s="127"/>
      <c r="DGN11" s="127"/>
      <c r="DGO11" s="127"/>
      <c r="DGP11" s="127"/>
      <c r="DGQ11" s="127"/>
      <c r="DGR11" s="127"/>
      <c r="DGS11" s="127"/>
      <c r="DGT11" s="127"/>
      <c r="DGU11" s="127"/>
      <c r="DGV11" s="127"/>
      <c r="DGW11" s="127"/>
      <c r="DGX11" s="127"/>
      <c r="DGY11" s="127"/>
      <c r="DGZ11" s="127"/>
      <c r="DHA11" s="127"/>
      <c r="DHB11" s="127"/>
      <c r="DHC11" s="127"/>
      <c r="DHD11" s="127"/>
      <c r="DHE11" s="127"/>
      <c r="DHF11" s="127"/>
      <c r="DHG11" s="127"/>
      <c r="DHH11" s="127"/>
      <c r="DHI11" s="127"/>
      <c r="DHJ11" s="127"/>
      <c r="DHK11" s="127"/>
      <c r="DHL11" s="127"/>
      <c r="DHM11" s="127"/>
      <c r="DHN11" s="127"/>
      <c r="DHO11" s="127"/>
      <c r="DHP11" s="127"/>
      <c r="DHQ11" s="127"/>
      <c r="DHR11" s="127"/>
      <c r="DHS11" s="127"/>
      <c r="DHT11" s="127"/>
      <c r="DHU11" s="127"/>
      <c r="DHV11" s="127"/>
      <c r="DHW11" s="127"/>
      <c r="DHX11" s="127"/>
      <c r="DHY11" s="127"/>
      <c r="DHZ11" s="127"/>
      <c r="DIA11" s="127"/>
      <c r="DIB11" s="127"/>
      <c r="DIC11" s="127"/>
      <c r="DID11" s="127"/>
      <c r="DIE11" s="127"/>
      <c r="DIF11" s="127"/>
      <c r="DIG11" s="127"/>
      <c r="DIH11" s="127"/>
      <c r="DII11" s="127"/>
      <c r="DIJ11" s="127"/>
      <c r="DIK11" s="127"/>
      <c r="DIL11" s="127"/>
      <c r="DIM11" s="127"/>
      <c r="DIN11" s="127"/>
      <c r="DIO11" s="127"/>
      <c r="DIP11" s="127"/>
      <c r="DIQ11" s="127"/>
      <c r="DIR11" s="127"/>
      <c r="DIS11" s="127"/>
      <c r="DIT11" s="127"/>
      <c r="DIU11" s="127"/>
      <c r="DIV11" s="127"/>
      <c r="DIW11" s="127"/>
      <c r="DIX11" s="127"/>
      <c r="DIY11" s="127"/>
      <c r="DIZ11" s="127"/>
      <c r="DJA11" s="127"/>
      <c r="DJB11" s="127"/>
      <c r="DJC11" s="127"/>
      <c r="DJD11" s="127"/>
      <c r="DJE11" s="127"/>
      <c r="DJF11" s="127"/>
      <c r="DJG11" s="127"/>
      <c r="DJH11" s="127"/>
      <c r="DJI11" s="127"/>
      <c r="DJJ11" s="127"/>
      <c r="DJK11" s="127"/>
      <c r="DJL11" s="127"/>
      <c r="DJM11" s="127"/>
      <c r="DJN11" s="127"/>
      <c r="DJO11" s="127"/>
      <c r="DJP11" s="127"/>
      <c r="DJQ11" s="127"/>
      <c r="DJR11" s="127"/>
      <c r="DJS11" s="127"/>
      <c r="DJT11" s="127"/>
      <c r="DJU11" s="127"/>
      <c r="DJV11" s="127"/>
      <c r="DJW11" s="127"/>
      <c r="DJX11" s="127"/>
      <c r="DJY11" s="127"/>
      <c r="DJZ11" s="127"/>
      <c r="DKA11" s="127"/>
      <c r="DKB11" s="127"/>
      <c r="DKC11" s="127"/>
      <c r="DKD11" s="127"/>
      <c r="DKE11" s="127"/>
      <c r="DKF11" s="127"/>
      <c r="DKG11" s="127"/>
      <c r="DKH11" s="127"/>
      <c r="DKI11" s="127"/>
      <c r="DKJ11" s="127"/>
      <c r="DKK11" s="127"/>
      <c r="DKL11" s="127"/>
      <c r="DKM11" s="127"/>
      <c r="DKN11" s="127"/>
      <c r="DKO11" s="127"/>
      <c r="DKP11" s="127"/>
      <c r="DKQ11" s="127"/>
      <c r="DKR11" s="127"/>
      <c r="DKS11" s="127"/>
      <c r="DKT11" s="127"/>
      <c r="DKU11" s="127"/>
      <c r="DKV11" s="127"/>
      <c r="DKW11" s="127"/>
      <c r="DKX11" s="127"/>
      <c r="DKY11" s="127"/>
      <c r="DKZ11" s="127"/>
      <c r="DLA11" s="127"/>
      <c r="DLB11" s="127"/>
      <c r="DLC11" s="127"/>
      <c r="DLD11" s="127"/>
      <c r="DLE11" s="127"/>
      <c r="DLF11" s="127"/>
      <c r="DLG11" s="127"/>
      <c r="DLH11" s="127"/>
      <c r="DLI11" s="127"/>
      <c r="DLJ11" s="127"/>
      <c r="DLK11" s="127"/>
      <c r="DLL11" s="127"/>
      <c r="DLM11" s="127"/>
      <c r="DLN11" s="127"/>
      <c r="DLO11" s="127"/>
      <c r="DLP11" s="127"/>
      <c r="DLQ11" s="127"/>
      <c r="DLR11" s="127"/>
      <c r="DLS11" s="127"/>
      <c r="DLT11" s="127"/>
      <c r="DLU11" s="127"/>
      <c r="DLV11" s="127"/>
      <c r="DLW11" s="127"/>
      <c r="DLX11" s="127"/>
      <c r="DLY11" s="127"/>
      <c r="DLZ11" s="127"/>
      <c r="DMA11" s="127"/>
      <c r="DMB11" s="127"/>
      <c r="DMC11" s="127"/>
      <c r="DMD11" s="127"/>
      <c r="DME11" s="127"/>
      <c r="DMF11" s="127"/>
      <c r="DMG11" s="127"/>
      <c r="DMH11" s="127"/>
      <c r="DMI11" s="127"/>
      <c r="DMJ11" s="127"/>
      <c r="DMK11" s="127"/>
      <c r="DML11" s="127"/>
      <c r="DMM11" s="127"/>
      <c r="DMN11" s="127"/>
      <c r="DMO11" s="127"/>
      <c r="DMP11" s="127"/>
      <c r="DMQ11" s="127"/>
      <c r="DMR11" s="127"/>
      <c r="DMS11" s="127"/>
      <c r="DMT11" s="127"/>
      <c r="DMU11" s="127"/>
      <c r="DMV11" s="127"/>
      <c r="DMW11" s="127"/>
      <c r="DMX11" s="127"/>
      <c r="DMY11" s="127"/>
      <c r="DMZ11" s="127"/>
      <c r="DNA11" s="127"/>
      <c r="DNB11" s="127"/>
      <c r="DNC11" s="127"/>
      <c r="DND11" s="127"/>
      <c r="DNE11" s="127"/>
      <c r="DNF11" s="127"/>
      <c r="DNG11" s="127"/>
      <c r="DNH11" s="127"/>
      <c r="DNI11" s="127"/>
      <c r="DNJ11" s="127"/>
      <c r="DNK11" s="127"/>
      <c r="DNL11" s="127"/>
      <c r="DNM11" s="127"/>
      <c r="DNN11" s="127"/>
      <c r="DNO11" s="127"/>
      <c r="DNP11" s="127"/>
      <c r="DNQ11" s="127"/>
      <c r="DNR11" s="127"/>
      <c r="DNS11" s="127"/>
      <c r="DNT11" s="127"/>
      <c r="DNU11" s="127"/>
      <c r="DNV11" s="127"/>
      <c r="DNW11" s="127"/>
      <c r="DNX11" s="127"/>
      <c r="DNY11" s="127"/>
      <c r="DNZ11" s="127"/>
      <c r="DOA11" s="127"/>
      <c r="DOB11" s="127"/>
      <c r="DOC11" s="127"/>
      <c r="DOD11" s="127"/>
      <c r="DOE11" s="127"/>
      <c r="DOF11" s="127"/>
      <c r="DOG11" s="127"/>
      <c r="DOH11" s="127"/>
      <c r="DOI11" s="127"/>
      <c r="DOJ11" s="127"/>
      <c r="DOK11" s="127"/>
      <c r="DOL11" s="127"/>
      <c r="DOM11" s="127"/>
      <c r="DON11" s="127"/>
      <c r="DOO11" s="127"/>
      <c r="DOP11" s="127"/>
      <c r="DOQ11" s="127"/>
      <c r="DOR11" s="127"/>
      <c r="DOS11" s="127"/>
      <c r="DOT11" s="127"/>
      <c r="DOU11" s="127"/>
      <c r="DOV11" s="127"/>
      <c r="DOW11" s="127"/>
      <c r="DOX11" s="127"/>
      <c r="DOY11" s="127"/>
      <c r="DOZ11" s="127"/>
      <c r="DPA11" s="127"/>
      <c r="DPB11" s="127"/>
      <c r="DPC11" s="127"/>
      <c r="DPD11" s="127"/>
      <c r="DPE11" s="127"/>
      <c r="DPF11" s="127"/>
      <c r="DPG11" s="127"/>
      <c r="DPH11" s="127"/>
      <c r="DPI11" s="127"/>
      <c r="DPJ11" s="127"/>
      <c r="DPK11" s="127"/>
      <c r="DPL11" s="127"/>
      <c r="DPM11" s="127"/>
      <c r="DPN11" s="127"/>
      <c r="DPO11" s="127"/>
      <c r="DPP11" s="127"/>
      <c r="DPQ11" s="127"/>
      <c r="DPR11" s="127"/>
      <c r="DPS11" s="127"/>
      <c r="DPT11" s="127"/>
      <c r="DPU11" s="127"/>
      <c r="DPV11" s="127"/>
      <c r="DPW11" s="127"/>
      <c r="DPX11" s="127"/>
      <c r="DPY11" s="127"/>
      <c r="DPZ11" s="127"/>
      <c r="DQA11" s="127"/>
      <c r="DQB11" s="127"/>
      <c r="DQC11" s="127"/>
      <c r="DQD11" s="127"/>
      <c r="DQE11" s="127"/>
      <c r="DQF11" s="127"/>
      <c r="DQG11" s="127"/>
      <c r="DQH11" s="127"/>
      <c r="DQI11" s="127"/>
      <c r="DQJ11" s="127"/>
      <c r="DQK11" s="127"/>
      <c r="DQL11" s="127"/>
      <c r="DQM11" s="127"/>
      <c r="DQN11" s="127"/>
      <c r="DQO11" s="127"/>
      <c r="DQP11" s="127"/>
      <c r="DQQ11" s="127"/>
      <c r="DQR11" s="127"/>
      <c r="DQS11" s="127"/>
      <c r="DQT11" s="127"/>
      <c r="DQU11" s="127"/>
      <c r="DQV11" s="127"/>
      <c r="DQW11" s="127"/>
      <c r="DQX11" s="127"/>
      <c r="DQY11" s="127"/>
      <c r="DQZ11" s="127"/>
      <c r="DRA11" s="127"/>
      <c r="DRB11" s="127"/>
      <c r="DRC11" s="127"/>
      <c r="DRD11" s="127"/>
      <c r="DRE11" s="127"/>
      <c r="DRF11" s="127"/>
      <c r="DRG11" s="127"/>
      <c r="DRH11" s="127"/>
      <c r="DRI11" s="127"/>
      <c r="DRJ11" s="127"/>
      <c r="DRK11" s="127"/>
      <c r="DRL11" s="127"/>
      <c r="DRM11" s="127"/>
      <c r="DRN11" s="127"/>
      <c r="DRO11" s="127"/>
      <c r="DRP11" s="127"/>
      <c r="DRQ11" s="127"/>
      <c r="DRR11" s="127"/>
      <c r="DRS11" s="127"/>
      <c r="DRT11" s="127"/>
      <c r="DRU11" s="127"/>
      <c r="DRV11" s="127"/>
      <c r="DRW11" s="127"/>
      <c r="DRX11" s="127"/>
      <c r="DRY11" s="127"/>
      <c r="DRZ11" s="127"/>
      <c r="DSA11" s="127"/>
      <c r="DSB11" s="127"/>
      <c r="DSC11" s="127"/>
      <c r="DSD11" s="127"/>
      <c r="DSE11" s="127"/>
      <c r="DSF11" s="127"/>
      <c r="DSG11" s="127"/>
      <c r="DSH11" s="127"/>
      <c r="DSI11" s="127"/>
      <c r="DSJ11" s="127"/>
      <c r="DSK11" s="127"/>
      <c r="DSL11" s="127"/>
      <c r="DSM11" s="127"/>
      <c r="DSN11" s="127"/>
      <c r="DSO11" s="127"/>
      <c r="DSP11" s="127"/>
      <c r="DSQ11" s="127"/>
      <c r="DSR11" s="127"/>
      <c r="DSS11" s="127"/>
      <c r="DST11" s="127"/>
      <c r="DSU11" s="127"/>
      <c r="DSV11" s="127"/>
      <c r="DSW11" s="127"/>
      <c r="DSX11" s="127"/>
      <c r="DSY11" s="127"/>
      <c r="DSZ11" s="127"/>
      <c r="DTA11" s="127"/>
      <c r="DTB11" s="127"/>
      <c r="DTC11" s="127"/>
      <c r="DTD11" s="127"/>
      <c r="DTE11" s="127"/>
      <c r="DTF11" s="127"/>
      <c r="DTG11" s="127"/>
      <c r="DTH11" s="127"/>
      <c r="DTI11" s="127"/>
      <c r="DTJ11" s="127"/>
      <c r="DTK11" s="127"/>
      <c r="DTL11" s="127"/>
      <c r="DTM11" s="127"/>
      <c r="DTN11" s="127"/>
      <c r="DTO11" s="127"/>
      <c r="DTP11" s="127"/>
      <c r="DTQ11" s="127"/>
      <c r="DTR11" s="127"/>
      <c r="DTS11" s="127"/>
      <c r="DTT11" s="127"/>
      <c r="DTU11" s="127"/>
      <c r="DTV11" s="127"/>
      <c r="DTW11" s="127"/>
      <c r="DTX11" s="127"/>
      <c r="DTY11" s="127"/>
      <c r="DTZ11" s="127"/>
      <c r="DUA11" s="127"/>
      <c r="DUB11" s="127"/>
      <c r="DUC11" s="127"/>
      <c r="DUD11" s="127"/>
      <c r="DUE11" s="127"/>
      <c r="DUF11" s="127"/>
      <c r="DUG11" s="127"/>
      <c r="DUH11" s="127"/>
      <c r="DUI11" s="127"/>
      <c r="DUJ11" s="127"/>
      <c r="DUK11" s="127"/>
      <c r="DUL11" s="127"/>
      <c r="DUM11" s="127"/>
      <c r="DUN11" s="127"/>
      <c r="DUO11" s="127"/>
      <c r="DUP11" s="127"/>
      <c r="DUQ11" s="127"/>
      <c r="DUR11" s="127"/>
      <c r="DUS11" s="127"/>
      <c r="DUT11" s="127"/>
      <c r="DUU11" s="127"/>
      <c r="DUV11" s="127"/>
      <c r="DUW11" s="127"/>
      <c r="DUX11" s="127"/>
      <c r="DUY11" s="127"/>
      <c r="DUZ11" s="127"/>
      <c r="DVA11" s="127"/>
      <c r="DVB11" s="127"/>
      <c r="DVC11" s="127"/>
      <c r="DVD11" s="127"/>
      <c r="DVE11" s="127"/>
      <c r="DVF11" s="127"/>
      <c r="DVG11" s="127"/>
      <c r="DVH11" s="127"/>
      <c r="DVI11" s="127"/>
      <c r="DVJ11" s="127"/>
      <c r="DVK11" s="127"/>
      <c r="DVL11" s="127"/>
      <c r="DVM11" s="127"/>
      <c r="DVN11" s="127"/>
      <c r="DVO11" s="127"/>
      <c r="DVP11" s="127"/>
      <c r="DVQ11" s="127"/>
      <c r="DVR11" s="127"/>
      <c r="DVS11" s="127"/>
      <c r="DVT11" s="127"/>
      <c r="DVU11" s="127"/>
      <c r="DVV11" s="127"/>
      <c r="DVW11" s="127"/>
      <c r="DVX11" s="127"/>
      <c r="DVY11" s="127"/>
      <c r="DVZ11" s="127"/>
      <c r="DWA11" s="127"/>
      <c r="DWB11" s="127"/>
      <c r="DWC11" s="127"/>
      <c r="DWD11" s="127"/>
      <c r="DWE11" s="127"/>
      <c r="DWF11" s="127"/>
      <c r="DWG11" s="127"/>
      <c r="DWH11" s="127"/>
      <c r="DWI11" s="127"/>
      <c r="DWJ11" s="127"/>
      <c r="DWK11" s="127"/>
      <c r="DWL11" s="127"/>
      <c r="DWM11" s="127"/>
      <c r="DWN11" s="127"/>
      <c r="DWO11" s="127"/>
      <c r="DWP11" s="127"/>
      <c r="DWQ11" s="127"/>
      <c r="DWR11" s="127"/>
      <c r="DWS11" s="127"/>
      <c r="DWT11" s="127"/>
      <c r="DWU11" s="127"/>
      <c r="DWV11" s="127"/>
      <c r="DWW11" s="127"/>
      <c r="DWX11" s="127"/>
      <c r="DWY11" s="127"/>
      <c r="DWZ11" s="127"/>
      <c r="DXA11" s="127"/>
      <c r="DXB11" s="127"/>
      <c r="DXC11" s="127"/>
      <c r="DXD11" s="127"/>
      <c r="DXE11" s="127"/>
      <c r="DXF11" s="127"/>
      <c r="DXG11" s="127"/>
      <c r="DXH11" s="127"/>
      <c r="DXI11" s="127"/>
      <c r="DXJ11" s="127"/>
      <c r="DXK11" s="127"/>
      <c r="DXL11" s="127"/>
      <c r="DXM11" s="127"/>
      <c r="DXN11" s="127"/>
      <c r="DXO11" s="127"/>
      <c r="DXP11" s="127"/>
      <c r="DXQ11" s="127"/>
      <c r="DXR11" s="127"/>
      <c r="DXS11" s="127"/>
      <c r="DXT11" s="127"/>
      <c r="DXU11" s="127"/>
      <c r="DXV11" s="127"/>
      <c r="DXW11" s="127"/>
      <c r="DXX11" s="127"/>
      <c r="DXY11" s="127"/>
      <c r="DXZ11" s="127"/>
      <c r="DYA11" s="127"/>
      <c r="DYB11" s="127"/>
      <c r="DYC11" s="127"/>
      <c r="DYD11" s="127"/>
      <c r="DYE11" s="127"/>
      <c r="DYF11" s="127"/>
      <c r="DYG11" s="127"/>
      <c r="DYH11" s="127"/>
      <c r="DYI11" s="127"/>
      <c r="DYJ11" s="127"/>
      <c r="DYK11" s="127"/>
      <c r="DYL11" s="127"/>
      <c r="DYM11" s="127"/>
      <c r="DYN11" s="127"/>
      <c r="DYO11" s="127"/>
      <c r="DYP11" s="127"/>
      <c r="DYQ11" s="127"/>
      <c r="DYR11" s="127"/>
      <c r="DYS11" s="127"/>
      <c r="DYT11" s="127"/>
      <c r="DYU11" s="127"/>
      <c r="DYV11" s="127"/>
      <c r="DYW11" s="127"/>
      <c r="DYX11" s="127"/>
      <c r="DYY11" s="127"/>
      <c r="DYZ11" s="127"/>
      <c r="DZA11" s="127"/>
      <c r="DZB11" s="127"/>
      <c r="DZC11" s="127"/>
      <c r="DZD11" s="127"/>
      <c r="DZE11" s="127"/>
      <c r="DZF11" s="127"/>
      <c r="DZG11" s="127"/>
      <c r="DZH11" s="127"/>
      <c r="DZI11" s="127"/>
      <c r="DZJ11" s="127"/>
      <c r="DZK11" s="127"/>
      <c r="DZL11" s="127"/>
      <c r="DZM11" s="127"/>
      <c r="DZN11" s="127"/>
      <c r="DZO11" s="127"/>
      <c r="DZP11" s="127"/>
      <c r="DZQ11" s="127"/>
      <c r="DZR11" s="127"/>
      <c r="DZS11" s="127"/>
      <c r="DZT11" s="127"/>
      <c r="DZU11" s="127"/>
      <c r="DZV11" s="127"/>
      <c r="DZW11" s="127"/>
      <c r="DZX11" s="127"/>
      <c r="DZY11" s="127"/>
      <c r="DZZ11" s="127"/>
      <c r="EAA11" s="127"/>
      <c r="EAB11" s="127"/>
      <c r="EAC11" s="127"/>
      <c r="EAD11" s="127"/>
      <c r="EAE11" s="127"/>
      <c r="EAF11" s="127"/>
      <c r="EAG11" s="127"/>
      <c r="EAH11" s="127"/>
      <c r="EAI11" s="127"/>
      <c r="EAJ11" s="127"/>
      <c r="EAK11" s="127"/>
      <c r="EAL11" s="127"/>
      <c r="EAM11" s="127"/>
      <c r="EAN11" s="127"/>
      <c r="EAO11" s="127"/>
      <c r="EAP11" s="127"/>
      <c r="EAQ11" s="127"/>
      <c r="EAR11" s="127"/>
      <c r="EAS11" s="127"/>
      <c r="EAT11" s="127"/>
      <c r="EAU11" s="127"/>
      <c r="EAV11" s="127"/>
      <c r="EAW11" s="127"/>
      <c r="EAX11" s="127"/>
      <c r="EAY11" s="127"/>
      <c r="EAZ11" s="127"/>
      <c r="EBA11" s="127"/>
      <c r="EBB11" s="127"/>
      <c r="EBC11" s="127"/>
      <c r="EBD11" s="127"/>
      <c r="EBE11" s="127"/>
      <c r="EBF11" s="127"/>
      <c r="EBG11" s="127"/>
      <c r="EBH11" s="127"/>
      <c r="EBI11" s="127"/>
      <c r="EBJ11" s="127"/>
      <c r="EBK11" s="127"/>
      <c r="EBL11" s="127"/>
      <c r="EBM11" s="127"/>
      <c r="EBN11" s="127"/>
      <c r="EBO11" s="127"/>
      <c r="EBP11" s="127"/>
      <c r="EBQ11" s="127"/>
      <c r="EBR11" s="127"/>
      <c r="EBS11" s="127"/>
      <c r="EBT11" s="127"/>
      <c r="EBU11" s="127"/>
      <c r="EBV11" s="127"/>
      <c r="EBW11" s="127"/>
      <c r="EBX11" s="127"/>
      <c r="EBY11" s="127"/>
      <c r="EBZ11" s="127"/>
      <c r="ECA11" s="127"/>
      <c r="ECB11" s="127"/>
      <c r="ECC11" s="127"/>
      <c r="ECD11" s="127"/>
      <c r="ECE11" s="127"/>
      <c r="ECF11" s="127"/>
      <c r="ECG11" s="127"/>
      <c r="ECH11" s="127"/>
      <c r="ECI11" s="127"/>
      <c r="ECJ11" s="127"/>
      <c r="ECK11" s="127"/>
      <c r="ECL11" s="127"/>
      <c r="ECM11" s="127"/>
      <c r="ECN11" s="127"/>
      <c r="ECO11" s="127"/>
      <c r="ECP11" s="127"/>
      <c r="ECQ11" s="127"/>
      <c r="ECR11" s="127"/>
      <c r="ECS11" s="127"/>
      <c r="ECT11" s="127"/>
      <c r="ECU11" s="127"/>
      <c r="ECV11" s="127"/>
      <c r="ECW11" s="127"/>
      <c r="ECX11" s="127"/>
      <c r="ECY11" s="127"/>
      <c r="ECZ11" s="127"/>
      <c r="EDA11" s="127"/>
      <c r="EDB11" s="127"/>
      <c r="EDC11" s="127"/>
      <c r="EDD11" s="127"/>
      <c r="EDE11" s="127"/>
      <c r="EDF11" s="127"/>
      <c r="EDG11" s="127"/>
      <c r="EDH11" s="127"/>
      <c r="EDI11" s="127"/>
      <c r="EDJ11" s="127"/>
      <c r="EDK11" s="127"/>
      <c r="EDL11" s="127"/>
      <c r="EDM11" s="127"/>
      <c r="EDN11" s="127"/>
      <c r="EDO11" s="127"/>
      <c r="EDP11" s="127"/>
      <c r="EDQ11" s="127"/>
      <c r="EDR11" s="127"/>
      <c r="EDS11" s="127"/>
      <c r="EDT11" s="127"/>
      <c r="EDU11" s="127"/>
      <c r="EDV11" s="127"/>
      <c r="EDW11" s="127"/>
      <c r="EDX11" s="127"/>
      <c r="EDY11" s="127"/>
      <c r="EDZ11" s="127"/>
      <c r="EEA11" s="127"/>
      <c r="EEB11" s="127"/>
      <c r="EEC11" s="127"/>
      <c r="EED11" s="127"/>
      <c r="EEE11" s="127"/>
      <c r="EEF11" s="127"/>
      <c r="EEG11" s="127"/>
      <c r="EEH11" s="127"/>
      <c r="EEI11" s="127"/>
      <c r="EEJ11" s="127"/>
      <c r="EEK11" s="127"/>
      <c r="EEL11" s="127"/>
      <c r="EEM11" s="127"/>
      <c r="EEN11" s="127"/>
      <c r="EEO11" s="127"/>
      <c r="EEP11" s="127"/>
      <c r="EEQ11" s="127"/>
      <c r="EER11" s="127"/>
      <c r="EES11" s="127"/>
      <c r="EET11" s="127"/>
      <c r="EEU11" s="127"/>
      <c r="EEV11" s="127"/>
      <c r="EEW11" s="127"/>
      <c r="EEX11" s="127"/>
      <c r="EEY11" s="127"/>
      <c r="EEZ11" s="127"/>
      <c r="EFA11" s="127"/>
      <c r="EFB11" s="127"/>
      <c r="EFC11" s="127"/>
      <c r="EFD11" s="127"/>
      <c r="EFE11" s="127"/>
      <c r="EFF11" s="127"/>
      <c r="EFG11" s="127"/>
      <c r="EFH11" s="127"/>
      <c r="EFI11" s="127"/>
      <c r="EFJ11" s="127"/>
      <c r="EFK11" s="127"/>
      <c r="EFL11" s="127"/>
      <c r="EFM11" s="127"/>
      <c r="EFN11" s="127"/>
      <c r="EFO11" s="127"/>
      <c r="EFP11" s="127"/>
      <c r="EFQ11" s="127"/>
      <c r="EFR11" s="127"/>
      <c r="EFS11" s="127"/>
      <c r="EFT11" s="127"/>
      <c r="EFU11" s="127"/>
      <c r="EFV11" s="127"/>
      <c r="EFW11" s="127"/>
      <c r="EFX11" s="127"/>
      <c r="EFY11" s="127"/>
      <c r="EFZ11" s="127"/>
      <c r="EGA11" s="127"/>
      <c r="EGB11" s="127"/>
      <c r="EGC11" s="127"/>
      <c r="EGD11" s="127"/>
      <c r="EGE11" s="127"/>
      <c r="EGF11" s="127"/>
      <c r="EGG11" s="127"/>
      <c r="EGH11" s="127"/>
      <c r="EGI11" s="127"/>
      <c r="EGJ11" s="127"/>
      <c r="EGK11" s="127"/>
      <c r="EGL11" s="127"/>
      <c r="EGM11" s="127"/>
      <c r="EGN11" s="127"/>
      <c r="EGO11" s="127"/>
      <c r="EGP11" s="127"/>
      <c r="EGQ11" s="127"/>
      <c r="EGR11" s="127"/>
      <c r="EGS11" s="127"/>
      <c r="EGT11" s="127"/>
      <c r="EGU11" s="127"/>
      <c r="EGV11" s="127"/>
      <c r="EGW11" s="127"/>
      <c r="EGX11" s="127"/>
      <c r="EGY11" s="127"/>
      <c r="EGZ11" s="127"/>
      <c r="EHA11" s="127"/>
      <c r="EHB11" s="127"/>
      <c r="EHC11" s="127"/>
      <c r="EHD11" s="127"/>
      <c r="EHE11" s="127"/>
      <c r="EHF11" s="127"/>
      <c r="EHG11" s="127"/>
      <c r="EHH11" s="127"/>
      <c r="EHI11" s="127"/>
      <c r="EHJ11" s="127"/>
      <c r="EHK11" s="127"/>
      <c r="EHL11" s="127"/>
      <c r="EHM11" s="127"/>
      <c r="EHN11" s="127"/>
      <c r="EHO11" s="127"/>
      <c r="EHP11" s="127"/>
      <c r="EHQ11" s="127"/>
      <c r="EHR11" s="127"/>
      <c r="EHS11" s="127"/>
      <c r="EHT11" s="127"/>
      <c r="EHU11" s="127"/>
      <c r="EHV11" s="127"/>
      <c r="EHW11" s="127"/>
      <c r="EHX11" s="127"/>
      <c r="EHY11" s="127"/>
      <c r="EHZ11" s="127"/>
      <c r="EIA11" s="127"/>
      <c r="EIB11" s="127"/>
      <c r="EIC11" s="127"/>
      <c r="EID11" s="127"/>
      <c r="EIE11" s="127"/>
      <c r="EIF11" s="127"/>
      <c r="EIG11" s="127"/>
      <c r="EIH11" s="127"/>
      <c r="EII11" s="127"/>
      <c r="EIJ11" s="127"/>
      <c r="EIK11" s="127"/>
      <c r="EIL11" s="127"/>
      <c r="EIM11" s="127"/>
      <c r="EIN11" s="127"/>
      <c r="EIO11" s="127"/>
      <c r="EIP11" s="127"/>
      <c r="EIQ11" s="127"/>
      <c r="EIR11" s="127"/>
      <c r="EIS11" s="127"/>
      <c r="EIT11" s="127"/>
      <c r="EIU11" s="127"/>
      <c r="EIV11" s="127"/>
      <c r="EIW11" s="127"/>
      <c r="EIX11" s="127"/>
      <c r="EIY11" s="127"/>
      <c r="EIZ11" s="127"/>
      <c r="EJA11" s="127"/>
      <c r="EJB11" s="127"/>
      <c r="EJC11" s="127"/>
      <c r="EJD11" s="127"/>
      <c r="EJE11" s="127"/>
      <c r="EJF11" s="127"/>
      <c r="EJG11" s="127"/>
      <c r="EJH11" s="127"/>
      <c r="EJI11" s="127"/>
      <c r="EJJ11" s="127"/>
      <c r="EJK11" s="127"/>
      <c r="EJL11" s="127"/>
      <c r="EJM11" s="127"/>
      <c r="EJN11" s="127"/>
      <c r="EJO11" s="127"/>
      <c r="EJP11" s="127"/>
      <c r="EJQ11" s="127"/>
      <c r="EJR11" s="127"/>
      <c r="EJS11" s="127"/>
      <c r="EJT11" s="127"/>
      <c r="EJU11" s="127"/>
      <c r="EJV11" s="127"/>
      <c r="EJW11" s="127"/>
      <c r="EJX11" s="127"/>
      <c r="EJY11" s="127"/>
      <c r="EJZ11" s="127"/>
      <c r="EKA11" s="127"/>
      <c r="EKB11" s="127"/>
      <c r="EKC11" s="127"/>
      <c r="EKD11" s="127"/>
      <c r="EKE11" s="127"/>
      <c r="EKF11" s="127"/>
      <c r="EKG11" s="127"/>
      <c r="EKH11" s="127"/>
      <c r="EKI11" s="127"/>
      <c r="EKJ11" s="127"/>
      <c r="EKK11" s="127"/>
      <c r="EKL11" s="127"/>
      <c r="EKM11" s="127"/>
      <c r="EKN11" s="127"/>
      <c r="EKO11" s="127"/>
      <c r="EKP11" s="127"/>
      <c r="EKQ11" s="127"/>
      <c r="EKR11" s="127"/>
      <c r="EKS11" s="127"/>
      <c r="EKT11" s="127"/>
      <c r="EKU11" s="127"/>
      <c r="EKV11" s="127"/>
      <c r="EKW11" s="127"/>
      <c r="EKX11" s="127"/>
      <c r="EKY11" s="127"/>
      <c r="EKZ11" s="127"/>
      <c r="ELA11" s="127"/>
      <c r="ELB11" s="127"/>
      <c r="ELC11" s="127"/>
      <c r="ELD11" s="127"/>
      <c r="ELE11" s="127"/>
      <c r="ELF11" s="127"/>
      <c r="ELG11" s="127"/>
      <c r="ELH11" s="127"/>
      <c r="ELI11" s="127"/>
      <c r="ELJ11" s="127"/>
      <c r="ELK11" s="127"/>
      <c r="ELL11" s="127"/>
      <c r="ELM11" s="127"/>
      <c r="ELN11" s="127"/>
      <c r="ELO11" s="127"/>
      <c r="ELP11" s="127"/>
      <c r="ELQ11" s="127"/>
      <c r="ELR11" s="127"/>
      <c r="ELS11" s="127"/>
      <c r="ELT11" s="127"/>
      <c r="ELU11" s="127"/>
      <c r="ELV11" s="127"/>
      <c r="ELW11" s="127"/>
      <c r="ELX11" s="127"/>
      <c r="ELY11" s="127"/>
      <c r="ELZ11" s="127"/>
      <c r="EMA11" s="127"/>
      <c r="EMB11" s="127"/>
      <c r="EMC11" s="127"/>
      <c r="EMD11" s="127"/>
      <c r="EME11" s="127"/>
      <c r="EMF11" s="127"/>
      <c r="EMG11" s="127"/>
      <c r="EMH11" s="127"/>
      <c r="EMI11" s="127"/>
      <c r="EMJ11" s="127"/>
      <c r="EMK11" s="127"/>
      <c r="EML11" s="127"/>
      <c r="EMM11" s="127"/>
      <c r="EMN11" s="127"/>
      <c r="EMO11" s="127"/>
      <c r="EMP11" s="127"/>
      <c r="EMQ11" s="127"/>
      <c r="EMR11" s="127"/>
      <c r="EMS11" s="127"/>
      <c r="EMT11" s="127"/>
      <c r="EMU11" s="127"/>
      <c r="EMV11" s="127"/>
      <c r="EMW11" s="127"/>
      <c r="EMX11" s="127"/>
      <c r="EMY11" s="127"/>
      <c r="EMZ11" s="127"/>
      <c r="ENA11" s="127"/>
      <c r="ENB11" s="127"/>
      <c r="ENC11" s="127"/>
      <c r="END11" s="127"/>
      <c r="ENE11" s="127"/>
      <c r="ENF11" s="127"/>
      <c r="ENG11" s="127"/>
      <c r="ENH11" s="127"/>
      <c r="ENI11" s="127"/>
      <c r="ENJ11" s="127"/>
      <c r="ENK11" s="127"/>
      <c r="ENL11" s="127"/>
      <c r="ENM11" s="127"/>
      <c r="ENN11" s="127"/>
      <c r="ENO11" s="127"/>
      <c r="ENP11" s="127"/>
      <c r="ENQ11" s="127"/>
      <c r="ENR11" s="127"/>
      <c r="ENS11" s="127"/>
      <c r="ENT11" s="127"/>
      <c r="ENU11" s="127"/>
      <c r="ENV11" s="127"/>
      <c r="ENW11" s="127"/>
      <c r="ENX11" s="127"/>
      <c r="ENY11" s="127"/>
      <c r="ENZ11" s="127"/>
      <c r="EOA11" s="127"/>
      <c r="EOB11" s="127"/>
      <c r="EOC11" s="127"/>
      <c r="EOD11" s="127"/>
      <c r="EOE11" s="127"/>
      <c r="EOF11" s="127"/>
      <c r="EOG11" s="127"/>
      <c r="EOH11" s="127"/>
      <c r="EOI11" s="127"/>
      <c r="EOJ11" s="127"/>
      <c r="EOK11" s="127"/>
      <c r="EOL11" s="127"/>
      <c r="EOM11" s="127"/>
      <c r="EON11" s="127"/>
      <c r="EOO11" s="127"/>
      <c r="EOP11" s="127"/>
      <c r="EOQ11" s="127"/>
      <c r="EOR11" s="127"/>
      <c r="EOS11" s="127"/>
      <c r="EOT11" s="127"/>
      <c r="EOU11" s="127"/>
      <c r="EOV11" s="127"/>
      <c r="EOW11" s="127"/>
      <c r="EOX11" s="127"/>
      <c r="EOY11" s="127"/>
      <c r="EOZ11" s="127"/>
      <c r="EPA11" s="127"/>
      <c r="EPB11" s="127"/>
      <c r="EPC11" s="127"/>
      <c r="EPD11" s="127"/>
      <c r="EPE11" s="127"/>
      <c r="EPF11" s="127"/>
      <c r="EPG11" s="127"/>
      <c r="EPH11" s="127"/>
      <c r="EPI11" s="127"/>
      <c r="EPJ11" s="127"/>
      <c r="EPK11" s="127"/>
      <c r="EPL11" s="127"/>
      <c r="EPM11" s="127"/>
      <c r="EPN11" s="127"/>
      <c r="EPO11" s="127"/>
      <c r="EPP11" s="127"/>
      <c r="EPQ11" s="127"/>
      <c r="EPR11" s="127"/>
      <c r="EPS11" s="127"/>
      <c r="EPT11" s="127"/>
      <c r="EPU11" s="127"/>
      <c r="EPV11" s="127"/>
      <c r="EPW11" s="127"/>
      <c r="EPX11" s="127"/>
      <c r="EPY11" s="127"/>
      <c r="EPZ11" s="127"/>
      <c r="EQA11" s="127"/>
      <c r="EQB11" s="127"/>
      <c r="EQC11" s="127"/>
      <c r="EQD11" s="127"/>
      <c r="EQE11" s="127"/>
      <c r="EQF11" s="127"/>
      <c r="EQG11" s="127"/>
      <c r="EQH11" s="127"/>
      <c r="EQI11" s="127"/>
      <c r="EQJ11" s="127"/>
      <c r="EQK11" s="127"/>
      <c r="EQL11" s="127"/>
      <c r="EQM11" s="127"/>
      <c r="EQN11" s="127"/>
      <c r="EQO11" s="127"/>
      <c r="EQP11" s="127"/>
      <c r="EQQ11" s="127"/>
      <c r="EQR11" s="127"/>
      <c r="EQS11" s="127"/>
      <c r="EQT11" s="127"/>
      <c r="EQU11" s="127"/>
      <c r="EQV11" s="127"/>
      <c r="EQW11" s="127"/>
      <c r="EQX11" s="127"/>
      <c r="EQY11" s="127"/>
      <c r="EQZ11" s="127"/>
      <c r="ERA11" s="127"/>
      <c r="ERB11" s="127"/>
      <c r="ERC11" s="127"/>
      <c r="ERD11" s="127"/>
      <c r="ERE11" s="127"/>
      <c r="ERF11" s="127"/>
      <c r="ERG11" s="127"/>
      <c r="ERH11" s="127"/>
      <c r="ERI11" s="127"/>
      <c r="ERJ11" s="127"/>
      <c r="ERK11" s="127"/>
      <c r="ERL11" s="127"/>
      <c r="ERM11" s="127"/>
      <c r="ERN11" s="127"/>
      <c r="ERO11" s="127"/>
      <c r="ERP11" s="127"/>
      <c r="ERQ11" s="127"/>
      <c r="ERR11" s="127"/>
      <c r="ERS11" s="127"/>
      <c r="ERT11" s="127"/>
      <c r="ERU11" s="127"/>
      <c r="ERV11" s="127"/>
      <c r="ERW11" s="127"/>
      <c r="ERX11" s="127"/>
      <c r="ERY11" s="127"/>
      <c r="ERZ11" s="127"/>
      <c r="ESA11" s="127"/>
      <c r="ESB11" s="127"/>
      <c r="ESC11" s="127"/>
      <c r="ESD11" s="127"/>
      <c r="ESE11" s="127"/>
      <c r="ESF11" s="127"/>
      <c r="ESG11" s="127"/>
      <c r="ESH11" s="127"/>
      <c r="ESI11" s="127"/>
      <c r="ESJ11" s="127"/>
      <c r="ESK11" s="127"/>
      <c r="ESL11" s="127"/>
      <c r="ESM11" s="127"/>
      <c r="ESN11" s="127"/>
      <c r="ESO11" s="127"/>
      <c r="ESP11" s="127"/>
      <c r="ESQ11" s="127"/>
      <c r="ESR11" s="127"/>
      <c r="ESS11" s="127"/>
      <c r="EST11" s="127"/>
      <c r="ESU11" s="127"/>
      <c r="ESV11" s="127"/>
      <c r="ESW11" s="127"/>
      <c r="ESX11" s="127"/>
      <c r="ESY11" s="127"/>
      <c r="ESZ11" s="127"/>
      <c r="ETA11" s="127"/>
      <c r="ETB11" s="127"/>
      <c r="ETC11" s="127"/>
      <c r="ETD11" s="127"/>
      <c r="ETE11" s="127"/>
      <c r="ETF11" s="127"/>
      <c r="ETG11" s="127"/>
      <c r="ETH11" s="127"/>
      <c r="ETI11" s="127"/>
      <c r="ETJ11" s="127"/>
      <c r="ETK11" s="127"/>
      <c r="ETL11" s="127"/>
      <c r="ETM11" s="127"/>
      <c r="ETN11" s="127"/>
      <c r="ETO11" s="127"/>
      <c r="ETP11" s="127"/>
      <c r="ETQ11" s="127"/>
      <c r="ETR11" s="127"/>
      <c r="ETS11" s="127"/>
      <c r="ETT11" s="127"/>
      <c r="ETU11" s="127"/>
      <c r="ETV11" s="127"/>
      <c r="ETW11" s="127"/>
      <c r="ETX11" s="127"/>
      <c r="ETY11" s="127"/>
      <c r="ETZ11" s="127"/>
      <c r="EUA11" s="127"/>
      <c r="EUB11" s="127"/>
      <c r="EUC11" s="127"/>
      <c r="EUD11" s="127"/>
      <c r="EUE11" s="127"/>
      <c r="EUF11" s="127"/>
      <c r="EUG11" s="127"/>
      <c r="EUH11" s="127"/>
      <c r="EUI11" s="127"/>
      <c r="EUJ11" s="127"/>
      <c r="EUK11" s="127"/>
      <c r="EUL11" s="127"/>
      <c r="EUM11" s="127"/>
      <c r="EUN11" s="127"/>
      <c r="EUO11" s="127"/>
      <c r="EUP11" s="127"/>
      <c r="EUQ11" s="127"/>
      <c r="EUR11" s="127"/>
      <c r="EUS11" s="127"/>
      <c r="EUT11" s="127"/>
      <c r="EUU11" s="127"/>
      <c r="EUV11" s="127"/>
      <c r="EUW11" s="127"/>
      <c r="EUX11" s="127"/>
      <c r="EUY11" s="127"/>
      <c r="EUZ11" s="127"/>
      <c r="EVA11" s="127"/>
      <c r="EVB11" s="127"/>
      <c r="EVC11" s="127"/>
      <c r="EVD11" s="127"/>
      <c r="EVE11" s="127"/>
      <c r="EVF11" s="127"/>
      <c r="EVG11" s="127"/>
      <c r="EVH11" s="127"/>
      <c r="EVI11" s="127"/>
      <c r="EVJ11" s="127"/>
      <c r="EVK11" s="127"/>
      <c r="EVL11" s="127"/>
      <c r="EVM11" s="127"/>
      <c r="EVN11" s="127"/>
      <c r="EVO11" s="127"/>
      <c r="EVP11" s="127"/>
      <c r="EVQ11" s="127"/>
      <c r="EVR11" s="127"/>
      <c r="EVS11" s="127"/>
      <c r="EVT11" s="127"/>
      <c r="EVU11" s="127"/>
      <c r="EVV11" s="127"/>
      <c r="EVW11" s="127"/>
      <c r="EVX11" s="127"/>
      <c r="EVY11" s="127"/>
      <c r="EVZ11" s="127"/>
      <c r="EWA11" s="127"/>
      <c r="EWB11" s="127"/>
      <c r="EWC11" s="127"/>
      <c r="EWD11" s="127"/>
      <c r="EWE11" s="127"/>
      <c r="EWF11" s="127"/>
      <c r="EWG11" s="127"/>
      <c r="EWH11" s="127"/>
      <c r="EWI11" s="127"/>
      <c r="EWJ11" s="127"/>
      <c r="EWK11" s="127"/>
      <c r="EWL11" s="127"/>
      <c r="EWM11" s="127"/>
      <c r="EWN11" s="127"/>
      <c r="EWO11" s="127"/>
      <c r="EWP11" s="127"/>
      <c r="EWQ11" s="127"/>
      <c r="EWR11" s="127"/>
      <c r="EWS11" s="127"/>
      <c r="EWT11" s="127"/>
      <c r="EWU11" s="127"/>
      <c r="EWV11" s="127"/>
      <c r="EWW11" s="127"/>
      <c r="EWX11" s="127"/>
      <c r="EWY11" s="127"/>
      <c r="EWZ11" s="127"/>
      <c r="EXA11" s="127"/>
      <c r="EXB11" s="127"/>
      <c r="EXC11" s="127"/>
      <c r="EXD11" s="127"/>
      <c r="EXE11" s="127"/>
      <c r="EXF11" s="127"/>
      <c r="EXG11" s="127"/>
      <c r="EXH11" s="127"/>
      <c r="EXI11" s="127"/>
      <c r="EXJ11" s="127"/>
      <c r="EXK11" s="127"/>
      <c r="EXL11" s="127"/>
      <c r="EXM11" s="127"/>
      <c r="EXN11" s="127"/>
      <c r="EXO11" s="127"/>
      <c r="EXP11" s="127"/>
      <c r="EXQ11" s="127"/>
      <c r="EXR11" s="127"/>
      <c r="EXS11" s="127"/>
      <c r="EXT11" s="127"/>
      <c r="EXU11" s="127"/>
      <c r="EXV11" s="127"/>
      <c r="EXW11" s="127"/>
      <c r="EXX11" s="127"/>
      <c r="EXY11" s="127"/>
      <c r="EXZ11" s="127"/>
      <c r="EYA11" s="127"/>
      <c r="EYB11" s="127"/>
      <c r="EYC11" s="127"/>
      <c r="EYD11" s="127"/>
      <c r="EYE11" s="127"/>
      <c r="EYF11" s="127"/>
      <c r="EYG11" s="127"/>
      <c r="EYH11" s="127"/>
      <c r="EYI11" s="127"/>
      <c r="EYJ11" s="127"/>
      <c r="EYK11" s="127"/>
      <c r="EYL11" s="127"/>
      <c r="EYM11" s="127"/>
      <c r="EYN11" s="127"/>
      <c r="EYO11" s="127"/>
      <c r="EYP11" s="127"/>
      <c r="EYQ11" s="127"/>
      <c r="EYR11" s="127"/>
      <c r="EYS11" s="127"/>
      <c r="EYT11" s="127"/>
      <c r="EYU11" s="127"/>
      <c r="EYV11" s="127"/>
      <c r="EYW11" s="127"/>
      <c r="EYX11" s="127"/>
      <c r="EYY11" s="127"/>
      <c r="EYZ11" s="127"/>
      <c r="EZA11" s="127"/>
      <c r="EZB11" s="127"/>
      <c r="EZC11" s="127"/>
      <c r="EZD11" s="127"/>
      <c r="EZE11" s="127"/>
      <c r="EZF11" s="127"/>
      <c r="EZG11" s="127"/>
      <c r="EZH11" s="127"/>
      <c r="EZI11" s="127"/>
      <c r="EZJ11" s="127"/>
      <c r="EZK11" s="127"/>
      <c r="EZL11" s="127"/>
      <c r="EZM11" s="127"/>
      <c r="EZN11" s="127"/>
      <c r="EZO11" s="127"/>
      <c r="EZP11" s="127"/>
      <c r="EZQ11" s="127"/>
      <c r="EZR11" s="127"/>
      <c r="EZS11" s="127"/>
      <c r="EZT11" s="127"/>
      <c r="EZU11" s="127"/>
      <c r="EZV11" s="127"/>
      <c r="EZW11" s="127"/>
      <c r="EZX11" s="127"/>
      <c r="EZY11" s="127"/>
      <c r="EZZ11" s="127"/>
      <c r="FAA11" s="127"/>
      <c r="FAB11" s="127"/>
      <c r="FAC11" s="127"/>
      <c r="FAD11" s="127"/>
      <c r="FAE11" s="127"/>
      <c r="FAF11" s="127"/>
      <c r="FAG11" s="127"/>
      <c r="FAH11" s="127"/>
      <c r="FAI11" s="127"/>
      <c r="FAJ11" s="127"/>
      <c r="FAK11" s="127"/>
      <c r="FAL11" s="127"/>
      <c r="FAM11" s="127"/>
      <c r="FAN11" s="127"/>
      <c r="FAO11" s="127"/>
      <c r="FAP11" s="127"/>
      <c r="FAQ11" s="127"/>
      <c r="FAR11" s="127"/>
      <c r="FAS11" s="127"/>
      <c r="FAT11" s="127"/>
      <c r="FAU11" s="127"/>
      <c r="FAV11" s="127"/>
      <c r="FAW11" s="127"/>
      <c r="FAX11" s="127"/>
      <c r="FAY11" s="127"/>
      <c r="FAZ11" s="127"/>
      <c r="FBA11" s="127"/>
      <c r="FBB11" s="127"/>
      <c r="FBC11" s="127"/>
      <c r="FBD11" s="127"/>
      <c r="FBE11" s="127"/>
      <c r="FBF11" s="127"/>
      <c r="FBG11" s="127"/>
      <c r="FBH11" s="127"/>
      <c r="FBI11" s="127"/>
      <c r="FBJ11" s="127"/>
      <c r="FBK11" s="127"/>
      <c r="FBL11" s="127"/>
      <c r="FBM11" s="127"/>
      <c r="FBN11" s="127"/>
      <c r="FBO11" s="127"/>
      <c r="FBP11" s="127"/>
      <c r="FBQ11" s="127"/>
      <c r="FBR11" s="127"/>
      <c r="FBS11" s="127"/>
      <c r="FBT11" s="127"/>
      <c r="FBU11" s="127"/>
      <c r="FBV11" s="127"/>
      <c r="FBW11" s="127"/>
      <c r="FBX11" s="127"/>
      <c r="FBY11" s="127"/>
      <c r="FBZ11" s="127"/>
      <c r="FCA11" s="127"/>
      <c r="FCB11" s="127"/>
      <c r="FCC11" s="127"/>
      <c r="FCD11" s="127"/>
      <c r="FCE11" s="127"/>
      <c r="FCF11" s="127"/>
      <c r="FCG11" s="127"/>
      <c r="FCH11" s="127"/>
      <c r="FCI11" s="127"/>
      <c r="FCJ11" s="127"/>
      <c r="FCK11" s="127"/>
      <c r="FCL11" s="127"/>
      <c r="FCM11" s="127"/>
      <c r="FCN11" s="127"/>
      <c r="FCO11" s="127"/>
      <c r="FCP11" s="127"/>
      <c r="FCQ11" s="127"/>
      <c r="FCR11" s="127"/>
      <c r="FCS11" s="127"/>
      <c r="FCT11" s="127"/>
      <c r="FCU11" s="127"/>
      <c r="FCV11" s="127"/>
      <c r="FCW11" s="127"/>
      <c r="FCX11" s="127"/>
      <c r="FCY11" s="127"/>
      <c r="FCZ11" s="127"/>
      <c r="FDA11" s="127"/>
      <c r="FDB11" s="127"/>
      <c r="FDC11" s="127"/>
      <c r="FDD11" s="127"/>
      <c r="FDE11" s="127"/>
      <c r="FDF11" s="127"/>
      <c r="FDG11" s="127"/>
      <c r="FDH11" s="127"/>
      <c r="FDI11" s="127"/>
      <c r="FDJ11" s="127"/>
      <c r="FDK11" s="127"/>
      <c r="FDL11" s="127"/>
      <c r="FDM11" s="127"/>
      <c r="FDN11" s="127"/>
      <c r="FDO11" s="127"/>
      <c r="FDP11" s="127"/>
      <c r="FDQ11" s="127"/>
      <c r="FDR11" s="127"/>
      <c r="FDS11" s="127"/>
      <c r="FDT11" s="127"/>
      <c r="FDU11" s="127"/>
      <c r="FDV11" s="127"/>
      <c r="FDW11" s="127"/>
      <c r="FDX11" s="127"/>
      <c r="FDY11" s="127"/>
      <c r="FDZ11" s="127"/>
      <c r="FEA11" s="127"/>
      <c r="FEB11" s="127"/>
      <c r="FEC11" s="127"/>
      <c r="FED11" s="127"/>
      <c r="FEE11" s="127"/>
      <c r="FEF11" s="127"/>
      <c r="FEG11" s="127"/>
      <c r="FEH11" s="127"/>
      <c r="FEI11" s="127"/>
      <c r="FEJ11" s="127"/>
      <c r="FEK11" s="127"/>
      <c r="FEL11" s="127"/>
      <c r="FEM11" s="127"/>
      <c r="FEN11" s="127"/>
      <c r="FEO11" s="127"/>
      <c r="FEP11" s="127"/>
      <c r="FEQ11" s="127"/>
      <c r="FER11" s="127"/>
      <c r="FES11" s="127"/>
      <c r="FET11" s="127"/>
      <c r="FEU11" s="127"/>
      <c r="FEV11" s="127"/>
      <c r="FEW11" s="127"/>
      <c r="FEX11" s="127"/>
      <c r="FEY11" s="127"/>
      <c r="FEZ11" s="127"/>
      <c r="FFA11" s="127"/>
      <c r="FFB11" s="127"/>
      <c r="FFC11" s="127"/>
      <c r="FFD11" s="127"/>
      <c r="FFE11" s="127"/>
      <c r="FFF11" s="127"/>
      <c r="FFG11" s="127"/>
      <c r="FFH11" s="127"/>
      <c r="FFI11" s="127"/>
      <c r="FFJ11" s="127"/>
      <c r="FFK11" s="127"/>
      <c r="FFL11" s="127"/>
      <c r="FFM11" s="127"/>
      <c r="FFN11" s="127"/>
      <c r="FFO11" s="127"/>
      <c r="FFP11" s="127"/>
      <c r="FFQ11" s="127"/>
      <c r="FFR11" s="127"/>
      <c r="FFS11" s="127"/>
      <c r="FFT11" s="127"/>
      <c r="FFU11" s="127"/>
      <c r="FFV11" s="127"/>
      <c r="FFW11" s="127"/>
      <c r="FFX11" s="127"/>
      <c r="FFY11" s="127"/>
      <c r="FFZ11" s="127"/>
      <c r="FGA11" s="127"/>
      <c r="FGB11" s="127"/>
      <c r="FGC11" s="127"/>
      <c r="FGD11" s="127"/>
      <c r="FGE11" s="127"/>
      <c r="FGF11" s="127"/>
      <c r="FGG11" s="127"/>
      <c r="FGH11" s="127"/>
      <c r="FGI11" s="127"/>
      <c r="FGJ11" s="127"/>
      <c r="FGK11" s="127"/>
      <c r="FGL11" s="127"/>
      <c r="FGM11" s="127"/>
      <c r="FGN11" s="127"/>
      <c r="FGO11" s="127"/>
      <c r="FGP11" s="127"/>
      <c r="FGQ11" s="127"/>
      <c r="FGR11" s="127"/>
      <c r="FGS11" s="127"/>
      <c r="FGT11" s="127"/>
      <c r="FGU11" s="127"/>
      <c r="FGV11" s="127"/>
      <c r="FGW11" s="127"/>
      <c r="FGX11" s="127"/>
      <c r="FGY11" s="127"/>
      <c r="FGZ11" s="127"/>
      <c r="FHA11" s="127"/>
      <c r="FHB11" s="127"/>
      <c r="FHC11" s="127"/>
      <c r="FHD11" s="127"/>
      <c r="FHE11" s="127"/>
      <c r="FHF11" s="127"/>
      <c r="FHG11" s="127"/>
      <c r="FHH11" s="127"/>
      <c r="FHI11" s="127"/>
      <c r="FHJ11" s="127"/>
      <c r="FHK11" s="127"/>
      <c r="FHL11" s="127"/>
      <c r="FHM11" s="127"/>
      <c r="FHN11" s="127"/>
      <c r="FHO11" s="127"/>
      <c r="FHP11" s="127"/>
      <c r="FHQ11" s="127"/>
      <c r="FHR11" s="127"/>
      <c r="FHS11" s="127"/>
      <c r="FHT11" s="127"/>
      <c r="FHU11" s="127"/>
      <c r="FHV11" s="127"/>
      <c r="FHW11" s="127"/>
      <c r="FHX11" s="127"/>
      <c r="FHY11" s="127"/>
      <c r="FHZ11" s="127"/>
      <c r="FIA11" s="127"/>
      <c r="FIB11" s="127"/>
      <c r="FIC11" s="127"/>
      <c r="FID11" s="127"/>
      <c r="FIE11" s="127"/>
      <c r="FIF11" s="127"/>
      <c r="FIG11" s="127"/>
      <c r="FIH11" s="127"/>
      <c r="FII11" s="127"/>
      <c r="FIJ11" s="127"/>
      <c r="FIK11" s="127"/>
      <c r="FIL11" s="127"/>
      <c r="FIM11" s="127"/>
      <c r="FIN11" s="127"/>
      <c r="FIO11" s="127"/>
      <c r="FIP11" s="127"/>
      <c r="FIQ11" s="127"/>
      <c r="FIR11" s="127"/>
      <c r="FIS11" s="127"/>
      <c r="FIT11" s="127"/>
      <c r="FIU11" s="127"/>
      <c r="FIV11" s="127"/>
      <c r="FIW11" s="127"/>
      <c r="FIX11" s="127"/>
      <c r="FIY11" s="127"/>
      <c r="FIZ11" s="127"/>
      <c r="FJA11" s="127"/>
      <c r="FJB11" s="127"/>
      <c r="FJC11" s="127"/>
      <c r="FJD11" s="127"/>
      <c r="FJE11" s="127"/>
      <c r="FJF11" s="127"/>
      <c r="FJG11" s="127"/>
      <c r="FJH11" s="127"/>
      <c r="FJI11" s="127"/>
      <c r="FJJ11" s="127"/>
      <c r="FJK11" s="127"/>
      <c r="FJL11" s="127"/>
      <c r="FJM11" s="127"/>
      <c r="FJN11" s="127"/>
      <c r="FJO11" s="127"/>
      <c r="FJP11" s="127"/>
      <c r="FJQ11" s="127"/>
      <c r="FJR11" s="127"/>
      <c r="FJS11" s="127"/>
      <c r="FJT11" s="127"/>
      <c r="FJU11" s="127"/>
      <c r="FJV11" s="127"/>
      <c r="FJW11" s="127"/>
      <c r="FJX11" s="127"/>
      <c r="FJY11" s="127"/>
      <c r="FJZ11" s="127"/>
      <c r="FKA11" s="127"/>
      <c r="FKB11" s="127"/>
      <c r="FKC11" s="127"/>
      <c r="FKD11" s="127"/>
      <c r="FKE11" s="127"/>
      <c r="FKF11" s="127"/>
      <c r="FKG11" s="127"/>
      <c r="FKH11" s="127"/>
      <c r="FKI11" s="127"/>
      <c r="FKJ11" s="127"/>
      <c r="FKK11" s="127"/>
      <c r="FKL11" s="127"/>
      <c r="FKM11" s="127"/>
      <c r="FKN11" s="127"/>
      <c r="FKO11" s="127"/>
      <c r="FKP11" s="127"/>
      <c r="FKQ11" s="127"/>
      <c r="FKR11" s="127"/>
      <c r="FKS11" s="127"/>
      <c r="FKT11" s="127"/>
      <c r="FKU11" s="127"/>
      <c r="FKV11" s="127"/>
      <c r="FKW11" s="127"/>
      <c r="FKX11" s="127"/>
      <c r="FKY11" s="127"/>
      <c r="FKZ11" s="127"/>
      <c r="FLA11" s="127"/>
      <c r="FLB11" s="127"/>
      <c r="FLC11" s="127"/>
      <c r="FLD11" s="127"/>
      <c r="FLE11" s="127"/>
      <c r="FLF11" s="127"/>
      <c r="FLG11" s="127"/>
      <c r="FLH11" s="127"/>
      <c r="FLI11" s="127"/>
      <c r="FLJ11" s="127"/>
      <c r="FLK11" s="127"/>
      <c r="FLL11" s="127"/>
      <c r="FLM11" s="127"/>
      <c r="FLN11" s="127"/>
      <c r="FLO11" s="127"/>
      <c r="FLP11" s="127"/>
      <c r="FLQ11" s="127"/>
      <c r="FLR11" s="127"/>
      <c r="FLS11" s="127"/>
      <c r="FLT11" s="127"/>
      <c r="FLU11" s="127"/>
      <c r="FLV11" s="127"/>
      <c r="FLW11" s="127"/>
      <c r="FLX11" s="127"/>
      <c r="FLY11" s="127"/>
      <c r="FLZ11" s="127"/>
      <c r="FMA11" s="127"/>
      <c r="FMB11" s="127"/>
      <c r="FMC11" s="127"/>
      <c r="FMD11" s="127"/>
      <c r="FME11" s="127"/>
      <c r="FMF11" s="127"/>
      <c r="FMG11" s="127"/>
      <c r="FMH11" s="127"/>
      <c r="FMI11" s="127"/>
      <c r="FMJ11" s="127"/>
      <c r="FMK11" s="127"/>
      <c r="FML11" s="127"/>
      <c r="FMM11" s="127"/>
      <c r="FMN11" s="127"/>
      <c r="FMO11" s="127"/>
      <c r="FMP11" s="127"/>
      <c r="FMQ11" s="127"/>
      <c r="FMR11" s="127"/>
      <c r="FMS11" s="127"/>
      <c r="FMT11" s="127"/>
      <c r="FMU11" s="127"/>
      <c r="FMV11" s="127"/>
      <c r="FMW11" s="127"/>
      <c r="FMX11" s="127"/>
      <c r="FMY11" s="127"/>
      <c r="FMZ11" s="127"/>
      <c r="FNA11" s="127"/>
      <c r="FNB11" s="127"/>
      <c r="FNC11" s="127"/>
      <c r="FND11" s="127"/>
      <c r="FNE11" s="127"/>
      <c r="FNF11" s="127"/>
      <c r="FNG11" s="127"/>
      <c r="FNH11" s="127"/>
      <c r="FNI11" s="127"/>
      <c r="FNJ11" s="127"/>
      <c r="FNK11" s="127"/>
      <c r="FNL11" s="127"/>
      <c r="FNM11" s="127"/>
      <c r="FNN11" s="127"/>
      <c r="FNO11" s="127"/>
      <c r="FNP11" s="127"/>
      <c r="FNQ11" s="127"/>
      <c r="FNR11" s="127"/>
      <c r="FNS11" s="127"/>
      <c r="FNT11" s="127"/>
      <c r="FNU11" s="127"/>
      <c r="FNV11" s="127"/>
      <c r="FNW11" s="127"/>
      <c r="FNX11" s="127"/>
      <c r="FNY11" s="127"/>
      <c r="FNZ11" s="127"/>
      <c r="FOA11" s="127"/>
      <c r="FOB11" s="127"/>
      <c r="FOC11" s="127"/>
      <c r="FOD11" s="127"/>
      <c r="FOE11" s="127"/>
      <c r="FOF11" s="127"/>
      <c r="FOG11" s="127"/>
      <c r="FOH11" s="127"/>
      <c r="FOI11" s="127"/>
      <c r="FOJ11" s="127"/>
      <c r="FOK11" s="127"/>
      <c r="FOL11" s="127"/>
      <c r="FOM11" s="127"/>
      <c r="FON11" s="127"/>
      <c r="FOO11" s="127"/>
      <c r="FOP11" s="127"/>
      <c r="FOQ11" s="127"/>
      <c r="FOR11" s="127"/>
      <c r="FOS11" s="127"/>
      <c r="FOT11" s="127"/>
      <c r="FOU11" s="127"/>
      <c r="FOV11" s="127"/>
      <c r="FOW11" s="127"/>
      <c r="FOX11" s="127"/>
      <c r="FOY11" s="127"/>
      <c r="FOZ11" s="127"/>
      <c r="FPA11" s="127"/>
      <c r="FPB11" s="127"/>
      <c r="FPC11" s="127"/>
      <c r="FPD11" s="127"/>
      <c r="FPE11" s="127"/>
      <c r="FPF11" s="127"/>
      <c r="FPG11" s="127"/>
      <c r="FPH11" s="127"/>
      <c r="FPI11" s="127"/>
      <c r="FPJ11" s="127"/>
      <c r="FPK11" s="127"/>
      <c r="FPL11" s="127"/>
      <c r="FPM11" s="127"/>
      <c r="FPN11" s="127"/>
      <c r="FPO11" s="127"/>
      <c r="FPP11" s="127"/>
      <c r="FPQ11" s="127"/>
      <c r="FPR11" s="127"/>
      <c r="FPS11" s="127"/>
      <c r="FPT11" s="127"/>
      <c r="FPU11" s="127"/>
      <c r="FPV11" s="127"/>
      <c r="FPW11" s="127"/>
      <c r="FPX11" s="127"/>
      <c r="FPY11" s="127"/>
      <c r="FPZ11" s="127"/>
      <c r="FQA11" s="127"/>
      <c r="FQB11" s="127"/>
      <c r="FQC11" s="127"/>
      <c r="FQD11" s="127"/>
      <c r="FQE11" s="127"/>
      <c r="FQF11" s="127"/>
      <c r="FQG11" s="127"/>
      <c r="FQH11" s="127"/>
      <c r="FQI11" s="127"/>
      <c r="FQJ11" s="127"/>
      <c r="FQK11" s="127"/>
      <c r="FQL11" s="127"/>
      <c r="FQM11" s="127"/>
      <c r="FQN11" s="127"/>
      <c r="FQO11" s="127"/>
      <c r="FQP11" s="127"/>
      <c r="FQQ11" s="127"/>
      <c r="FQR11" s="127"/>
      <c r="FQS11" s="127"/>
      <c r="FQT11" s="127"/>
      <c r="FQU11" s="127"/>
      <c r="FQV11" s="127"/>
      <c r="FQW11" s="127"/>
      <c r="FQX11" s="127"/>
      <c r="FQY11" s="127"/>
      <c r="FQZ11" s="127"/>
      <c r="FRA11" s="127"/>
      <c r="FRB11" s="127"/>
      <c r="FRC11" s="127"/>
      <c r="FRD11" s="127"/>
      <c r="FRE11" s="127"/>
      <c r="FRF11" s="127"/>
      <c r="FRG11" s="127"/>
      <c r="FRH11" s="127"/>
      <c r="FRI11" s="127"/>
      <c r="FRJ11" s="127"/>
      <c r="FRK11" s="127"/>
      <c r="FRL11" s="127"/>
      <c r="FRM11" s="127"/>
      <c r="FRN11" s="127"/>
      <c r="FRO11" s="127"/>
      <c r="FRP11" s="127"/>
      <c r="FRQ11" s="127"/>
      <c r="FRR11" s="127"/>
      <c r="FRS11" s="127"/>
      <c r="FRT11" s="127"/>
      <c r="FRU11" s="127"/>
      <c r="FRV11" s="127"/>
      <c r="FRW11" s="127"/>
      <c r="FRX11" s="127"/>
      <c r="FRY11" s="127"/>
      <c r="FRZ11" s="127"/>
      <c r="FSA11" s="127"/>
      <c r="FSB11" s="127"/>
      <c r="FSC11" s="127"/>
      <c r="FSD11" s="127"/>
      <c r="FSE11" s="127"/>
      <c r="FSF11" s="127"/>
      <c r="FSG11" s="127"/>
      <c r="FSH11" s="127"/>
      <c r="FSI11" s="127"/>
      <c r="FSJ11" s="127"/>
      <c r="FSK11" s="127"/>
      <c r="FSL11" s="127"/>
      <c r="FSM11" s="127"/>
      <c r="FSN11" s="127"/>
      <c r="FSO11" s="127"/>
      <c r="FSP11" s="127"/>
      <c r="FSQ11" s="127"/>
      <c r="FSR11" s="127"/>
      <c r="FSS11" s="127"/>
      <c r="FST11" s="127"/>
      <c r="FSU11" s="127"/>
      <c r="FSV11" s="127"/>
      <c r="FSW11" s="127"/>
      <c r="FSX11" s="127"/>
      <c r="FSY11" s="127"/>
      <c r="FSZ11" s="127"/>
      <c r="FTA11" s="127"/>
      <c r="FTB11" s="127"/>
      <c r="FTC11" s="127"/>
      <c r="FTD11" s="127"/>
      <c r="FTE11" s="127"/>
      <c r="FTF11" s="127"/>
      <c r="FTG11" s="127"/>
      <c r="FTH11" s="127"/>
      <c r="FTI11" s="127"/>
      <c r="FTJ11" s="127"/>
      <c r="FTK11" s="127"/>
      <c r="FTL11" s="127"/>
      <c r="FTM11" s="127"/>
      <c r="FTN11" s="127"/>
      <c r="FTO11" s="127"/>
      <c r="FTP11" s="127"/>
      <c r="FTQ11" s="127"/>
      <c r="FTR11" s="127"/>
      <c r="FTS11" s="127"/>
      <c r="FTT11" s="127"/>
      <c r="FTU11" s="127"/>
      <c r="FTV11" s="127"/>
      <c r="FTW11" s="127"/>
      <c r="FTX11" s="127"/>
      <c r="FTY11" s="127"/>
      <c r="FTZ11" s="127"/>
      <c r="FUA11" s="127"/>
      <c r="FUB11" s="127"/>
      <c r="FUC11" s="127"/>
      <c r="FUD11" s="127"/>
      <c r="FUE11" s="127"/>
      <c r="FUF11" s="127"/>
      <c r="FUG11" s="127"/>
      <c r="FUH11" s="127"/>
      <c r="FUI11" s="127"/>
      <c r="FUJ11" s="127"/>
      <c r="FUK11" s="127"/>
      <c r="FUL11" s="127"/>
      <c r="FUM11" s="127"/>
      <c r="FUN11" s="127"/>
      <c r="FUO11" s="127"/>
      <c r="FUP11" s="127"/>
      <c r="FUQ11" s="127"/>
      <c r="FUR11" s="127"/>
      <c r="FUS11" s="127"/>
      <c r="FUT11" s="127"/>
      <c r="FUU11" s="127"/>
      <c r="FUV11" s="127"/>
      <c r="FUW11" s="127"/>
      <c r="FUX11" s="127"/>
      <c r="FUY11" s="127"/>
      <c r="FUZ11" s="127"/>
      <c r="FVA11" s="127"/>
      <c r="FVB11" s="127"/>
      <c r="FVC11" s="127"/>
      <c r="FVD11" s="127"/>
      <c r="FVE11" s="127"/>
      <c r="FVF11" s="127"/>
      <c r="FVG11" s="127"/>
      <c r="FVH11" s="127"/>
      <c r="FVI11" s="127"/>
      <c r="FVJ11" s="127"/>
      <c r="FVK11" s="127"/>
      <c r="FVL11" s="127"/>
      <c r="FVM11" s="127"/>
      <c r="FVN11" s="127"/>
      <c r="FVO11" s="127"/>
      <c r="FVP11" s="127"/>
      <c r="FVQ11" s="127"/>
      <c r="FVR11" s="127"/>
      <c r="FVS11" s="127"/>
      <c r="FVT11" s="127"/>
      <c r="FVU11" s="127"/>
      <c r="FVV11" s="127"/>
      <c r="FVW11" s="127"/>
      <c r="FVX11" s="127"/>
      <c r="FVY11" s="127"/>
      <c r="FVZ11" s="127"/>
      <c r="FWA11" s="127"/>
      <c r="FWB11" s="127"/>
      <c r="FWC11" s="127"/>
      <c r="FWD11" s="127"/>
      <c r="FWE11" s="127"/>
      <c r="FWF11" s="127"/>
      <c r="FWG11" s="127"/>
      <c r="FWH11" s="127"/>
      <c r="FWI11" s="127"/>
      <c r="FWJ11" s="127"/>
      <c r="FWK11" s="127"/>
      <c r="FWL11" s="127"/>
      <c r="FWM11" s="127"/>
      <c r="FWN11" s="127"/>
      <c r="FWO11" s="127"/>
      <c r="FWP11" s="127"/>
      <c r="FWQ11" s="127"/>
      <c r="FWR11" s="127"/>
      <c r="FWS11" s="127"/>
      <c r="FWT11" s="127"/>
      <c r="FWU11" s="127"/>
      <c r="FWV11" s="127"/>
      <c r="FWW11" s="127"/>
      <c r="FWX11" s="127"/>
      <c r="FWY11" s="127"/>
      <c r="FWZ11" s="127"/>
      <c r="FXA11" s="127"/>
      <c r="FXB11" s="127"/>
      <c r="FXC11" s="127"/>
      <c r="FXD11" s="127"/>
      <c r="FXE11" s="127"/>
      <c r="FXF11" s="127"/>
      <c r="FXG11" s="127"/>
      <c r="FXH11" s="127"/>
      <c r="FXI11" s="127"/>
      <c r="FXJ11" s="127"/>
      <c r="FXK11" s="127"/>
      <c r="FXL11" s="127"/>
      <c r="FXM11" s="127"/>
      <c r="FXN11" s="127"/>
      <c r="FXO11" s="127"/>
      <c r="FXP11" s="127"/>
      <c r="FXQ11" s="127"/>
      <c r="FXR11" s="127"/>
      <c r="FXS11" s="127"/>
      <c r="FXT11" s="127"/>
      <c r="FXU11" s="127"/>
      <c r="FXV11" s="127"/>
      <c r="FXW11" s="127"/>
      <c r="FXX11" s="127"/>
      <c r="FXY11" s="127"/>
      <c r="FXZ11" s="127"/>
      <c r="FYA11" s="127"/>
      <c r="FYB11" s="127"/>
      <c r="FYC11" s="127"/>
      <c r="FYD11" s="127"/>
      <c r="FYE11" s="127"/>
      <c r="FYF11" s="127"/>
      <c r="FYG11" s="127"/>
      <c r="FYH11" s="127"/>
      <c r="FYI11" s="127"/>
      <c r="FYJ11" s="127"/>
      <c r="FYK11" s="127"/>
      <c r="FYL11" s="127"/>
      <c r="FYM11" s="127"/>
      <c r="FYN11" s="127"/>
      <c r="FYO11" s="127"/>
      <c r="FYP11" s="127"/>
      <c r="FYQ11" s="127"/>
      <c r="FYR11" s="127"/>
      <c r="FYS11" s="127"/>
      <c r="FYT11" s="127"/>
      <c r="FYU11" s="127"/>
      <c r="FYV11" s="127"/>
      <c r="FYW11" s="127"/>
      <c r="FYX11" s="127"/>
      <c r="FYY11" s="127"/>
      <c r="FYZ11" s="127"/>
      <c r="FZA11" s="127"/>
      <c r="FZB11" s="127"/>
      <c r="FZC11" s="127"/>
      <c r="FZD11" s="127"/>
      <c r="FZE11" s="127"/>
      <c r="FZF11" s="127"/>
      <c r="FZG11" s="127"/>
      <c r="FZH11" s="127"/>
      <c r="FZI11" s="127"/>
      <c r="FZJ11" s="127"/>
      <c r="FZK11" s="127"/>
      <c r="FZL11" s="127"/>
      <c r="FZM11" s="127"/>
      <c r="FZN11" s="127"/>
      <c r="FZO11" s="127"/>
      <c r="FZP11" s="127"/>
      <c r="FZQ11" s="127"/>
      <c r="FZR11" s="127"/>
      <c r="FZS11" s="127"/>
      <c r="FZT11" s="127"/>
      <c r="FZU11" s="127"/>
      <c r="FZV11" s="127"/>
      <c r="FZW11" s="127"/>
      <c r="FZX11" s="127"/>
      <c r="FZY11" s="127"/>
      <c r="FZZ11" s="127"/>
      <c r="GAA11" s="127"/>
      <c r="GAB11" s="127"/>
      <c r="GAC11" s="127"/>
      <c r="GAD11" s="127"/>
      <c r="GAE11" s="127"/>
      <c r="GAF11" s="127"/>
      <c r="GAG11" s="127"/>
      <c r="GAH11" s="127"/>
      <c r="GAI11" s="127"/>
      <c r="GAJ11" s="127"/>
      <c r="GAK11" s="127"/>
      <c r="GAL11" s="127"/>
      <c r="GAM11" s="127"/>
      <c r="GAN11" s="127"/>
      <c r="GAO11" s="127"/>
      <c r="GAP11" s="127"/>
      <c r="GAQ11" s="127"/>
      <c r="GAR11" s="127"/>
      <c r="GAS11" s="127"/>
      <c r="GAT11" s="127"/>
      <c r="GAU11" s="127"/>
      <c r="GAV11" s="127"/>
      <c r="GAW11" s="127"/>
      <c r="GAX11" s="127"/>
      <c r="GAY11" s="127"/>
      <c r="GAZ11" s="127"/>
      <c r="GBA11" s="127"/>
      <c r="GBB11" s="127"/>
      <c r="GBC11" s="127"/>
      <c r="GBD11" s="127"/>
      <c r="GBE11" s="127"/>
      <c r="GBF11" s="127"/>
      <c r="GBG11" s="127"/>
      <c r="GBH11" s="127"/>
      <c r="GBI11" s="127"/>
      <c r="GBJ11" s="127"/>
      <c r="GBK11" s="127"/>
      <c r="GBL11" s="127"/>
      <c r="GBM11" s="127"/>
      <c r="GBN11" s="127"/>
      <c r="GBO11" s="127"/>
      <c r="GBP11" s="127"/>
      <c r="GBQ11" s="127"/>
      <c r="GBR11" s="127"/>
      <c r="GBS11" s="127"/>
      <c r="GBT11" s="127"/>
      <c r="GBU11" s="127"/>
      <c r="GBV11" s="127"/>
      <c r="GBW11" s="127"/>
      <c r="GBX11" s="127"/>
      <c r="GBY11" s="127"/>
      <c r="GBZ11" s="127"/>
      <c r="GCA11" s="127"/>
      <c r="GCB11" s="127"/>
      <c r="GCC11" s="127"/>
      <c r="GCD11" s="127"/>
      <c r="GCE11" s="127"/>
      <c r="GCF11" s="127"/>
      <c r="GCG11" s="127"/>
      <c r="GCH11" s="127"/>
      <c r="GCI11" s="127"/>
      <c r="GCJ11" s="127"/>
      <c r="GCK11" s="127"/>
      <c r="GCL11" s="127"/>
      <c r="GCM11" s="127"/>
      <c r="GCN11" s="127"/>
      <c r="GCO11" s="127"/>
      <c r="GCP11" s="127"/>
      <c r="GCQ11" s="127"/>
      <c r="GCR11" s="127"/>
      <c r="GCS11" s="127"/>
      <c r="GCT11" s="127"/>
      <c r="GCU11" s="127"/>
      <c r="GCV11" s="127"/>
      <c r="GCW11" s="127"/>
      <c r="GCX11" s="127"/>
      <c r="GCY11" s="127"/>
      <c r="GCZ11" s="127"/>
      <c r="GDA11" s="127"/>
      <c r="GDB11" s="127"/>
      <c r="GDC11" s="127"/>
      <c r="GDD11" s="127"/>
      <c r="GDE11" s="127"/>
      <c r="GDF11" s="127"/>
      <c r="GDG11" s="127"/>
      <c r="GDH11" s="127"/>
      <c r="GDI11" s="127"/>
      <c r="GDJ11" s="127"/>
      <c r="GDK11" s="127"/>
      <c r="GDL11" s="127"/>
      <c r="GDM11" s="127"/>
      <c r="GDN11" s="127"/>
      <c r="GDO11" s="127"/>
      <c r="GDP11" s="127"/>
      <c r="GDQ11" s="127"/>
      <c r="GDR11" s="127"/>
      <c r="GDS11" s="127"/>
      <c r="GDT11" s="127"/>
      <c r="GDU11" s="127"/>
      <c r="GDV11" s="127"/>
      <c r="GDW11" s="127"/>
      <c r="GDX11" s="127"/>
      <c r="GDY11" s="127"/>
      <c r="GDZ11" s="127"/>
      <c r="GEA11" s="127"/>
      <c r="GEB11" s="127"/>
      <c r="GEC11" s="127"/>
      <c r="GED11" s="127"/>
      <c r="GEE11" s="127"/>
      <c r="GEF11" s="127"/>
      <c r="GEG11" s="127"/>
      <c r="GEH11" s="127"/>
      <c r="GEI11" s="127"/>
      <c r="GEJ11" s="127"/>
      <c r="GEK11" s="127"/>
      <c r="GEL11" s="127"/>
      <c r="GEM11" s="127"/>
      <c r="GEN11" s="127"/>
      <c r="GEO11" s="127"/>
      <c r="GEP11" s="127"/>
      <c r="GEQ11" s="127"/>
      <c r="GER11" s="127"/>
      <c r="GES11" s="127"/>
      <c r="GET11" s="127"/>
      <c r="GEU11" s="127"/>
      <c r="GEV11" s="127"/>
      <c r="GEW11" s="127"/>
      <c r="GEX11" s="127"/>
      <c r="GEY11" s="127"/>
      <c r="GEZ11" s="127"/>
      <c r="GFA11" s="127"/>
      <c r="GFB11" s="127"/>
      <c r="GFC11" s="127"/>
      <c r="GFD11" s="127"/>
      <c r="GFE11" s="127"/>
      <c r="GFF11" s="127"/>
      <c r="GFG11" s="127"/>
      <c r="GFH11" s="127"/>
      <c r="GFI11" s="127"/>
      <c r="GFJ11" s="127"/>
      <c r="GFK11" s="127"/>
      <c r="GFL11" s="127"/>
      <c r="GFM11" s="127"/>
      <c r="GFN11" s="127"/>
      <c r="GFO11" s="127"/>
      <c r="GFP11" s="127"/>
      <c r="GFQ11" s="127"/>
      <c r="GFR11" s="127"/>
      <c r="GFS11" s="127"/>
      <c r="GFT11" s="127"/>
      <c r="GFU11" s="127"/>
      <c r="GFV11" s="127"/>
      <c r="GFW11" s="127"/>
      <c r="GFX11" s="127"/>
      <c r="GFY11" s="127"/>
      <c r="GFZ11" s="127"/>
      <c r="GGA11" s="127"/>
      <c r="GGB11" s="127"/>
      <c r="GGC11" s="127"/>
      <c r="GGD11" s="127"/>
      <c r="GGE11" s="127"/>
      <c r="GGF11" s="127"/>
      <c r="GGG11" s="127"/>
      <c r="GGH11" s="127"/>
      <c r="GGI11" s="127"/>
      <c r="GGJ11" s="127"/>
      <c r="GGK11" s="127"/>
      <c r="GGL11" s="127"/>
      <c r="GGM11" s="127"/>
      <c r="GGN11" s="127"/>
      <c r="GGO11" s="127"/>
      <c r="GGP11" s="127"/>
      <c r="GGQ11" s="127"/>
      <c r="GGR11" s="127"/>
      <c r="GGS11" s="127"/>
      <c r="GGT11" s="127"/>
      <c r="GGU11" s="127"/>
      <c r="GGV11" s="127"/>
      <c r="GGW11" s="127"/>
      <c r="GGX11" s="127"/>
      <c r="GGY11" s="127"/>
      <c r="GGZ11" s="127"/>
      <c r="GHA11" s="127"/>
      <c r="GHB11" s="127"/>
      <c r="GHC11" s="127"/>
      <c r="GHD11" s="127"/>
      <c r="GHE11" s="127"/>
      <c r="GHF11" s="127"/>
      <c r="GHG11" s="127"/>
      <c r="GHH11" s="127"/>
      <c r="GHI11" s="127"/>
      <c r="GHJ11" s="127"/>
      <c r="GHK11" s="127"/>
      <c r="GHL11" s="127"/>
      <c r="GHM11" s="127"/>
      <c r="GHN11" s="127"/>
      <c r="GHO11" s="127"/>
      <c r="GHP11" s="127"/>
      <c r="GHQ11" s="127"/>
      <c r="GHR11" s="127"/>
      <c r="GHS11" s="127"/>
      <c r="GHT11" s="127"/>
      <c r="GHU11" s="127"/>
      <c r="GHV11" s="127"/>
      <c r="GHW11" s="127"/>
      <c r="GHX11" s="127"/>
      <c r="GHY11" s="127"/>
      <c r="GHZ11" s="127"/>
      <c r="GIA11" s="127"/>
      <c r="GIB11" s="127"/>
      <c r="GIC11" s="127"/>
      <c r="GID11" s="127"/>
      <c r="GIE11" s="127"/>
      <c r="GIF11" s="127"/>
      <c r="GIG11" s="127"/>
      <c r="GIH11" s="127"/>
      <c r="GII11" s="127"/>
      <c r="GIJ11" s="127"/>
      <c r="GIK11" s="127"/>
      <c r="GIL11" s="127"/>
      <c r="GIM11" s="127"/>
      <c r="GIN11" s="127"/>
      <c r="GIO11" s="127"/>
      <c r="GIP11" s="127"/>
      <c r="GIQ11" s="127"/>
      <c r="GIR11" s="127"/>
      <c r="GIS11" s="127"/>
      <c r="GIT11" s="127"/>
      <c r="GIU11" s="127"/>
      <c r="GIV11" s="127"/>
      <c r="GIW11" s="127"/>
      <c r="GIX11" s="127"/>
      <c r="GIY11" s="127"/>
      <c r="GIZ11" s="127"/>
      <c r="GJA11" s="127"/>
      <c r="GJB11" s="127"/>
      <c r="GJC11" s="127"/>
      <c r="GJD11" s="127"/>
      <c r="GJE11" s="127"/>
      <c r="GJF11" s="127"/>
      <c r="GJG11" s="127"/>
      <c r="GJH11" s="127"/>
      <c r="GJI11" s="127"/>
      <c r="GJJ11" s="127"/>
      <c r="GJK11" s="127"/>
      <c r="GJL11" s="127"/>
      <c r="GJM11" s="127"/>
      <c r="GJN11" s="127"/>
      <c r="GJO11" s="127"/>
      <c r="GJP11" s="127"/>
      <c r="GJQ11" s="127"/>
      <c r="GJR11" s="127"/>
      <c r="GJS11" s="127"/>
      <c r="GJT11" s="127"/>
      <c r="GJU11" s="127"/>
      <c r="GJV11" s="127"/>
      <c r="GJW11" s="127"/>
      <c r="GJX11" s="127"/>
      <c r="GJY11" s="127"/>
      <c r="GJZ11" s="127"/>
      <c r="GKA11" s="127"/>
      <c r="GKB11" s="127"/>
      <c r="GKC11" s="127"/>
      <c r="GKD11" s="127"/>
      <c r="GKE11" s="127"/>
      <c r="GKF11" s="127"/>
      <c r="GKG11" s="127"/>
      <c r="GKH11" s="127"/>
      <c r="GKI11" s="127"/>
      <c r="GKJ11" s="127"/>
      <c r="GKK11" s="127"/>
      <c r="GKL11" s="127"/>
      <c r="GKM11" s="127"/>
      <c r="GKN11" s="127"/>
      <c r="GKO11" s="127"/>
      <c r="GKP11" s="127"/>
      <c r="GKQ11" s="127"/>
      <c r="GKR11" s="127"/>
      <c r="GKS11" s="127"/>
      <c r="GKT11" s="127"/>
      <c r="GKU11" s="127"/>
      <c r="GKV11" s="127"/>
      <c r="GKW11" s="127"/>
      <c r="GKX11" s="127"/>
      <c r="GKY11" s="127"/>
      <c r="GKZ11" s="127"/>
      <c r="GLA11" s="127"/>
      <c r="GLB11" s="127"/>
      <c r="GLC11" s="127"/>
      <c r="GLD11" s="127"/>
      <c r="GLE11" s="127"/>
      <c r="GLF11" s="127"/>
      <c r="GLG11" s="127"/>
      <c r="GLH11" s="127"/>
      <c r="GLI11" s="127"/>
      <c r="GLJ11" s="127"/>
      <c r="GLK11" s="127"/>
      <c r="GLL11" s="127"/>
      <c r="GLM11" s="127"/>
      <c r="GLN11" s="127"/>
      <c r="GLO11" s="127"/>
      <c r="GLP11" s="127"/>
      <c r="GLQ11" s="127"/>
      <c r="GLR11" s="127"/>
      <c r="GLS11" s="127"/>
      <c r="GLT11" s="127"/>
      <c r="GLU11" s="127"/>
      <c r="GLV11" s="127"/>
      <c r="GLW11" s="127"/>
      <c r="GLX11" s="127"/>
      <c r="GLY11" s="127"/>
      <c r="GLZ11" s="127"/>
      <c r="GMA11" s="127"/>
      <c r="GMB11" s="127"/>
      <c r="GMC11" s="127"/>
      <c r="GMD11" s="127"/>
      <c r="GME11" s="127"/>
      <c r="GMF11" s="127"/>
      <c r="GMG11" s="127"/>
      <c r="GMH11" s="127"/>
      <c r="GMI11" s="127"/>
      <c r="GMJ11" s="127"/>
      <c r="GMK11" s="127"/>
      <c r="GML11" s="127"/>
      <c r="GMM11" s="127"/>
      <c r="GMN11" s="127"/>
      <c r="GMO11" s="127"/>
      <c r="GMP11" s="127"/>
      <c r="GMQ11" s="127"/>
      <c r="GMR11" s="127"/>
      <c r="GMS11" s="127"/>
      <c r="GMT11" s="127"/>
      <c r="GMU11" s="127"/>
      <c r="GMV11" s="127"/>
      <c r="GMW11" s="127"/>
      <c r="GMX11" s="127"/>
      <c r="GMY11" s="127"/>
      <c r="GMZ11" s="127"/>
      <c r="GNA11" s="127"/>
      <c r="GNB11" s="127"/>
      <c r="GNC11" s="127"/>
      <c r="GND11" s="127"/>
      <c r="GNE11" s="127"/>
      <c r="GNF11" s="127"/>
      <c r="GNG11" s="127"/>
      <c r="GNH11" s="127"/>
      <c r="GNI11" s="127"/>
      <c r="GNJ11" s="127"/>
      <c r="GNK11" s="127"/>
      <c r="GNL11" s="127"/>
      <c r="GNM11" s="127"/>
      <c r="GNN11" s="127"/>
      <c r="GNO11" s="127"/>
      <c r="GNP11" s="127"/>
      <c r="GNQ11" s="127"/>
      <c r="GNR11" s="127"/>
      <c r="GNS11" s="127"/>
      <c r="GNT11" s="127"/>
      <c r="GNU11" s="127"/>
      <c r="GNV11" s="127"/>
      <c r="GNW11" s="127"/>
      <c r="GNX11" s="127"/>
      <c r="GNY11" s="127"/>
      <c r="GNZ11" s="127"/>
      <c r="GOA11" s="127"/>
      <c r="GOB11" s="127"/>
      <c r="GOC11" s="127"/>
      <c r="GOD11" s="127"/>
      <c r="GOE11" s="127"/>
      <c r="GOF11" s="127"/>
      <c r="GOG11" s="127"/>
      <c r="GOH11" s="127"/>
      <c r="GOI11" s="127"/>
      <c r="GOJ11" s="127"/>
      <c r="GOK11" s="127"/>
      <c r="GOL11" s="127"/>
      <c r="GOM11" s="127"/>
      <c r="GON11" s="127"/>
      <c r="GOO11" s="127"/>
      <c r="GOP11" s="127"/>
      <c r="GOQ11" s="127"/>
      <c r="GOR11" s="127"/>
      <c r="GOS11" s="127"/>
      <c r="GOT11" s="127"/>
      <c r="GOU11" s="127"/>
      <c r="GOV11" s="127"/>
      <c r="GOW11" s="127"/>
      <c r="GOX11" s="127"/>
      <c r="GOY11" s="127"/>
      <c r="GOZ11" s="127"/>
      <c r="GPA11" s="127"/>
      <c r="GPB11" s="127"/>
      <c r="GPC11" s="127"/>
      <c r="GPD11" s="127"/>
      <c r="GPE11" s="127"/>
      <c r="GPF11" s="127"/>
      <c r="GPG11" s="127"/>
      <c r="GPH11" s="127"/>
      <c r="GPI11" s="127"/>
      <c r="GPJ11" s="127"/>
      <c r="GPK11" s="127"/>
      <c r="GPL11" s="127"/>
      <c r="GPM11" s="127"/>
      <c r="GPN11" s="127"/>
      <c r="GPO11" s="127"/>
      <c r="GPP11" s="127"/>
      <c r="GPQ11" s="127"/>
      <c r="GPR11" s="127"/>
      <c r="GPS11" s="127"/>
      <c r="GPT11" s="127"/>
      <c r="GPU11" s="127"/>
      <c r="GPV11" s="127"/>
      <c r="GPW11" s="127"/>
      <c r="GPX11" s="127"/>
      <c r="GPY11" s="127"/>
      <c r="GPZ11" s="127"/>
      <c r="GQA11" s="127"/>
      <c r="GQB11" s="127"/>
      <c r="GQC11" s="127"/>
      <c r="GQD11" s="127"/>
      <c r="GQE11" s="127"/>
      <c r="GQF11" s="127"/>
      <c r="GQG11" s="127"/>
      <c r="GQH11" s="127"/>
      <c r="GQI11" s="127"/>
      <c r="GQJ11" s="127"/>
      <c r="GQK11" s="127"/>
      <c r="GQL11" s="127"/>
      <c r="GQM11" s="127"/>
      <c r="GQN11" s="127"/>
      <c r="GQO11" s="127"/>
      <c r="GQP11" s="127"/>
      <c r="GQQ11" s="127"/>
      <c r="GQR11" s="127"/>
      <c r="GQS11" s="127"/>
      <c r="GQT11" s="127"/>
      <c r="GQU11" s="127"/>
      <c r="GQV11" s="127"/>
      <c r="GQW11" s="127"/>
      <c r="GQX11" s="127"/>
      <c r="GQY11" s="127"/>
      <c r="GQZ11" s="127"/>
      <c r="GRA11" s="127"/>
      <c r="GRB11" s="127"/>
      <c r="GRC11" s="127"/>
      <c r="GRD11" s="127"/>
      <c r="GRE11" s="127"/>
      <c r="GRF11" s="127"/>
      <c r="GRG11" s="127"/>
      <c r="GRH11" s="127"/>
      <c r="GRI11" s="127"/>
      <c r="GRJ11" s="127"/>
      <c r="GRK11" s="127"/>
      <c r="GRL11" s="127"/>
      <c r="GRM11" s="127"/>
      <c r="GRN11" s="127"/>
      <c r="GRO11" s="127"/>
      <c r="GRP11" s="127"/>
      <c r="GRQ11" s="127"/>
      <c r="GRR11" s="127"/>
      <c r="GRS11" s="127"/>
      <c r="GRT11" s="127"/>
      <c r="GRU11" s="127"/>
      <c r="GRV11" s="127"/>
      <c r="GRW11" s="127"/>
      <c r="GRX11" s="127"/>
      <c r="GRY11" s="127"/>
      <c r="GRZ11" s="127"/>
      <c r="GSA11" s="127"/>
      <c r="GSB11" s="127"/>
      <c r="GSC11" s="127"/>
      <c r="GSD11" s="127"/>
      <c r="GSE11" s="127"/>
      <c r="GSF11" s="127"/>
      <c r="GSG11" s="127"/>
      <c r="GSH11" s="127"/>
      <c r="GSI11" s="127"/>
      <c r="GSJ11" s="127"/>
      <c r="GSK11" s="127"/>
      <c r="GSL11" s="127"/>
      <c r="GSM11" s="127"/>
      <c r="GSN11" s="127"/>
      <c r="GSO11" s="127"/>
      <c r="GSP11" s="127"/>
      <c r="GSQ11" s="127"/>
      <c r="GSR11" s="127"/>
      <c r="GSS11" s="127"/>
      <c r="GST11" s="127"/>
      <c r="GSU11" s="127"/>
      <c r="GSV11" s="127"/>
      <c r="GSW11" s="127"/>
      <c r="GSX11" s="127"/>
      <c r="GSY11" s="127"/>
      <c r="GSZ11" s="127"/>
      <c r="GTA11" s="127"/>
      <c r="GTB11" s="127"/>
      <c r="GTC11" s="127"/>
      <c r="GTD11" s="127"/>
      <c r="GTE11" s="127"/>
      <c r="GTF11" s="127"/>
      <c r="GTG11" s="127"/>
      <c r="GTH11" s="127"/>
      <c r="GTI11" s="127"/>
      <c r="GTJ11" s="127"/>
      <c r="GTK11" s="127"/>
      <c r="GTL11" s="127"/>
      <c r="GTM11" s="127"/>
      <c r="GTN11" s="127"/>
      <c r="GTO11" s="127"/>
      <c r="GTP11" s="127"/>
      <c r="GTQ11" s="127"/>
      <c r="GTR11" s="127"/>
      <c r="GTS11" s="127"/>
      <c r="GTT11" s="127"/>
      <c r="GTU11" s="127"/>
      <c r="GTV11" s="127"/>
      <c r="GTW11" s="127"/>
      <c r="GTX11" s="127"/>
      <c r="GTY11" s="127"/>
      <c r="GTZ11" s="127"/>
      <c r="GUA11" s="127"/>
      <c r="GUB11" s="127"/>
      <c r="GUC11" s="127"/>
      <c r="GUD11" s="127"/>
      <c r="GUE11" s="127"/>
      <c r="GUF11" s="127"/>
      <c r="GUG11" s="127"/>
      <c r="GUH11" s="127"/>
      <c r="GUI11" s="127"/>
      <c r="GUJ11" s="127"/>
      <c r="GUK11" s="127"/>
      <c r="GUL11" s="127"/>
      <c r="GUM11" s="127"/>
      <c r="GUN11" s="127"/>
      <c r="GUO11" s="127"/>
      <c r="GUP11" s="127"/>
      <c r="GUQ11" s="127"/>
      <c r="GUR11" s="127"/>
      <c r="GUS11" s="127"/>
      <c r="GUT11" s="127"/>
      <c r="GUU11" s="127"/>
      <c r="GUV11" s="127"/>
      <c r="GUW11" s="127"/>
      <c r="GUX11" s="127"/>
      <c r="GUY11" s="127"/>
      <c r="GUZ11" s="127"/>
      <c r="GVA11" s="127"/>
      <c r="GVB11" s="127"/>
      <c r="GVC11" s="127"/>
      <c r="GVD11" s="127"/>
      <c r="GVE11" s="127"/>
      <c r="GVF11" s="127"/>
      <c r="GVG11" s="127"/>
      <c r="GVH11" s="127"/>
      <c r="GVI11" s="127"/>
      <c r="GVJ11" s="127"/>
      <c r="GVK11" s="127"/>
      <c r="GVL11" s="127"/>
      <c r="GVM11" s="127"/>
      <c r="GVN11" s="127"/>
      <c r="GVO11" s="127"/>
      <c r="GVP11" s="127"/>
      <c r="GVQ11" s="127"/>
      <c r="GVR11" s="127"/>
      <c r="GVS11" s="127"/>
      <c r="GVT11" s="127"/>
      <c r="GVU11" s="127"/>
      <c r="GVV11" s="127"/>
      <c r="GVW11" s="127"/>
      <c r="GVX11" s="127"/>
      <c r="GVY11" s="127"/>
      <c r="GVZ11" s="127"/>
      <c r="GWA11" s="127"/>
      <c r="GWB11" s="127"/>
      <c r="GWC11" s="127"/>
      <c r="GWD11" s="127"/>
      <c r="GWE11" s="127"/>
      <c r="GWF11" s="127"/>
      <c r="GWG11" s="127"/>
      <c r="GWH11" s="127"/>
      <c r="GWI11" s="127"/>
      <c r="GWJ11" s="127"/>
      <c r="GWK11" s="127"/>
      <c r="GWL11" s="127"/>
      <c r="GWM11" s="127"/>
      <c r="GWN11" s="127"/>
      <c r="GWO11" s="127"/>
      <c r="GWP11" s="127"/>
      <c r="GWQ11" s="127"/>
      <c r="GWR11" s="127"/>
      <c r="GWS11" s="127"/>
      <c r="GWT11" s="127"/>
      <c r="GWU11" s="127"/>
      <c r="GWV11" s="127"/>
      <c r="GWW11" s="127"/>
      <c r="GWX11" s="127"/>
      <c r="GWY11" s="127"/>
      <c r="GWZ11" s="127"/>
      <c r="GXA11" s="127"/>
      <c r="GXB11" s="127"/>
      <c r="GXC11" s="127"/>
      <c r="GXD11" s="127"/>
      <c r="GXE11" s="127"/>
      <c r="GXF11" s="127"/>
      <c r="GXG11" s="127"/>
      <c r="GXH11" s="127"/>
      <c r="GXI11" s="127"/>
      <c r="GXJ11" s="127"/>
      <c r="GXK11" s="127"/>
      <c r="GXL11" s="127"/>
      <c r="GXM11" s="127"/>
      <c r="GXN11" s="127"/>
      <c r="GXO11" s="127"/>
      <c r="GXP11" s="127"/>
      <c r="GXQ11" s="127"/>
      <c r="GXR11" s="127"/>
      <c r="GXS11" s="127"/>
      <c r="GXT11" s="127"/>
      <c r="GXU11" s="127"/>
      <c r="GXV11" s="127"/>
      <c r="GXW11" s="127"/>
      <c r="GXX11" s="127"/>
      <c r="GXY11" s="127"/>
      <c r="GXZ11" s="127"/>
      <c r="GYA11" s="127"/>
      <c r="GYB11" s="127"/>
      <c r="GYC11" s="127"/>
      <c r="GYD11" s="127"/>
      <c r="GYE11" s="127"/>
      <c r="GYF11" s="127"/>
      <c r="GYG11" s="127"/>
      <c r="GYH11" s="127"/>
      <c r="GYI11" s="127"/>
      <c r="GYJ11" s="127"/>
      <c r="GYK11" s="127"/>
      <c r="GYL11" s="127"/>
      <c r="GYM11" s="127"/>
      <c r="GYN11" s="127"/>
      <c r="GYO11" s="127"/>
      <c r="GYP11" s="127"/>
      <c r="GYQ11" s="127"/>
      <c r="GYR11" s="127"/>
      <c r="GYS11" s="127"/>
      <c r="GYT11" s="127"/>
      <c r="GYU11" s="127"/>
      <c r="GYV11" s="127"/>
      <c r="GYW11" s="127"/>
      <c r="GYX11" s="127"/>
      <c r="GYY11" s="127"/>
      <c r="GYZ11" s="127"/>
      <c r="GZA11" s="127"/>
      <c r="GZB11" s="127"/>
      <c r="GZC11" s="127"/>
      <c r="GZD11" s="127"/>
      <c r="GZE11" s="127"/>
      <c r="GZF11" s="127"/>
      <c r="GZG11" s="127"/>
      <c r="GZH11" s="127"/>
      <c r="GZI11" s="127"/>
      <c r="GZJ11" s="127"/>
      <c r="GZK11" s="127"/>
      <c r="GZL11" s="127"/>
      <c r="GZM11" s="127"/>
      <c r="GZN11" s="127"/>
      <c r="GZO11" s="127"/>
      <c r="GZP11" s="127"/>
      <c r="GZQ11" s="127"/>
      <c r="GZR11" s="127"/>
      <c r="GZS11" s="127"/>
      <c r="GZT11" s="127"/>
      <c r="GZU11" s="127"/>
      <c r="GZV11" s="127"/>
      <c r="GZW11" s="127"/>
      <c r="GZX11" s="127"/>
      <c r="GZY11" s="127"/>
      <c r="GZZ11" s="127"/>
      <c r="HAA11" s="127"/>
      <c r="HAB11" s="127"/>
      <c r="HAC11" s="127"/>
      <c r="HAD11" s="127"/>
      <c r="HAE11" s="127"/>
      <c r="HAF11" s="127"/>
      <c r="HAG11" s="127"/>
      <c r="HAH11" s="127"/>
      <c r="HAI11" s="127"/>
      <c r="HAJ11" s="127"/>
      <c r="HAK11" s="127"/>
      <c r="HAL11" s="127"/>
      <c r="HAM11" s="127"/>
      <c r="HAN11" s="127"/>
      <c r="HAO11" s="127"/>
      <c r="HAP11" s="127"/>
      <c r="HAQ11" s="127"/>
      <c r="HAR11" s="127"/>
      <c r="HAS11" s="127"/>
      <c r="HAT11" s="127"/>
      <c r="HAU11" s="127"/>
      <c r="HAV11" s="127"/>
      <c r="HAW11" s="127"/>
      <c r="HAX11" s="127"/>
      <c r="HAY11" s="127"/>
      <c r="HAZ11" s="127"/>
      <c r="HBA11" s="127"/>
      <c r="HBB11" s="127"/>
      <c r="HBC11" s="127"/>
      <c r="HBD11" s="127"/>
      <c r="HBE11" s="127"/>
      <c r="HBF11" s="127"/>
      <c r="HBG11" s="127"/>
      <c r="HBH11" s="127"/>
      <c r="HBI11" s="127"/>
      <c r="HBJ11" s="127"/>
      <c r="HBK11" s="127"/>
      <c r="HBL11" s="127"/>
      <c r="HBM11" s="127"/>
      <c r="HBN11" s="127"/>
      <c r="HBO11" s="127"/>
      <c r="HBP11" s="127"/>
      <c r="HBQ11" s="127"/>
      <c r="HBR11" s="127"/>
      <c r="HBS11" s="127"/>
      <c r="HBT11" s="127"/>
      <c r="HBU11" s="127"/>
      <c r="HBV11" s="127"/>
      <c r="HBW11" s="127"/>
      <c r="HBX11" s="127"/>
      <c r="HBY11" s="127"/>
      <c r="HBZ11" s="127"/>
      <c r="HCA11" s="127"/>
      <c r="HCB11" s="127"/>
      <c r="HCC11" s="127"/>
      <c r="HCD11" s="127"/>
      <c r="HCE11" s="127"/>
      <c r="HCF11" s="127"/>
      <c r="HCG11" s="127"/>
      <c r="HCH11" s="127"/>
      <c r="HCI11" s="127"/>
      <c r="HCJ11" s="127"/>
      <c r="HCK11" s="127"/>
      <c r="HCL11" s="127"/>
      <c r="HCM11" s="127"/>
      <c r="HCN11" s="127"/>
      <c r="HCO11" s="127"/>
      <c r="HCP11" s="127"/>
      <c r="HCQ11" s="127"/>
      <c r="HCR11" s="127"/>
      <c r="HCS11" s="127"/>
      <c r="HCT11" s="127"/>
      <c r="HCU11" s="127"/>
      <c r="HCV11" s="127"/>
      <c r="HCW11" s="127"/>
      <c r="HCX11" s="127"/>
      <c r="HCY11" s="127"/>
      <c r="HCZ11" s="127"/>
      <c r="HDA11" s="127"/>
      <c r="HDB11" s="127"/>
      <c r="HDC11" s="127"/>
      <c r="HDD11" s="127"/>
      <c r="HDE11" s="127"/>
      <c r="HDF11" s="127"/>
      <c r="HDG11" s="127"/>
      <c r="HDH11" s="127"/>
      <c r="HDI11" s="127"/>
      <c r="HDJ11" s="127"/>
      <c r="HDK11" s="127"/>
      <c r="HDL11" s="127"/>
      <c r="HDM11" s="127"/>
      <c r="HDN11" s="127"/>
      <c r="HDO11" s="127"/>
      <c r="HDP11" s="127"/>
      <c r="HDQ11" s="127"/>
      <c r="HDR11" s="127"/>
      <c r="HDS11" s="127"/>
      <c r="HDT11" s="127"/>
      <c r="HDU11" s="127"/>
      <c r="HDV11" s="127"/>
      <c r="HDW11" s="127"/>
      <c r="HDX11" s="127"/>
      <c r="HDY11" s="127"/>
      <c r="HDZ11" s="127"/>
      <c r="HEA11" s="127"/>
      <c r="HEB11" s="127"/>
      <c r="HEC11" s="127"/>
      <c r="HED11" s="127"/>
      <c r="HEE11" s="127"/>
      <c r="HEF11" s="127"/>
      <c r="HEG11" s="127"/>
      <c r="HEH11" s="127"/>
      <c r="HEI11" s="127"/>
      <c r="HEJ11" s="127"/>
      <c r="HEK11" s="127"/>
      <c r="HEL11" s="127"/>
      <c r="HEM11" s="127"/>
      <c r="HEN11" s="127"/>
      <c r="HEO11" s="127"/>
      <c r="HEP11" s="127"/>
      <c r="HEQ11" s="127"/>
      <c r="HER11" s="127"/>
      <c r="HES11" s="127"/>
      <c r="HET11" s="127"/>
      <c r="HEU11" s="127"/>
      <c r="HEV11" s="127"/>
      <c r="HEW11" s="127"/>
      <c r="HEX11" s="127"/>
      <c r="HEY11" s="127"/>
      <c r="HEZ11" s="127"/>
      <c r="HFA11" s="127"/>
      <c r="HFB11" s="127"/>
      <c r="HFC11" s="127"/>
      <c r="HFD11" s="127"/>
      <c r="HFE11" s="127"/>
      <c r="HFF11" s="127"/>
      <c r="HFG11" s="127"/>
      <c r="HFH11" s="127"/>
      <c r="HFI11" s="127"/>
      <c r="HFJ11" s="127"/>
      <c r="HFK11" s="127"/>
      <c r="HFL11" s="127"/>
      <c r="HFM11" s="127"/>
      <c r="HFN11" s="127"/>
      <c r="HFO11" s="127"/>
      <c r="HFP11" s="127"/>
      <c r="HFQ11" s="127"/>
      <c r="HFR11" s="127"/>
      <c r="HFS11" s="127"/>
      <c r="HFT11" s="127"/>
      <c r="HFU11" s="127"/>
      <c r="HFV11" s="127"/>
      <c r="HFW11" s="127"/>
      <c r="HFX11" s="127"/>
      <c r="HFY11" s="127"/>
      <c r="HFZ11" s="127"/>
      <c r="HGA11" s="127"/>
      <c r="HGB11" s="127"/>
      <c r="HGC11" s="127"/>
      <c r="HGD11" s="127"/>
      <c r="HGE11" s="127"/>
      <c r="HGF11" s="127"/>
      <c r="HGG11" s="127"/>
      <c r="HGH11" s="127"/>
      <c r="HGI11" s="127"/>
      <c r="HGJ11" s="127"/>
      <c r="HGK11" s="127"/>
      <c r="HGL11" s="127"/>
      <c r="HGM11" s="127"/>
      <c r="HGN11" s="127"/>
      <c r="HGO11" s="127"/>
      <c r="HGP11" s="127"/>
      <c r="HGQ11" s="127"/>
      <c r="HGR11" s="127"/>
      <c r="HGS11" s="127"/>
      <c r="HGT11" s="127"/>
      <c r="HGU11" s="127"/>
      <c r="HGV11" s="127"/>
      <c r="HGW11" s="127"/>
      <c r="HGX11" s="127"/>
      <c r="HGY11" s="127"/>
      <c r="HGZ11" s="127"/>
      <c r="HHA11" s="127"/>
      <c r="HHB11" s="127"/>
      <c r="HHC11" s="127"/>
      <c r="HHD11" s="127"/>
      <c r="HHE11" s="127"/>
      <c r="HHF11" s="127"/>
      <c r="HHG11" s="127"/>
      <c r="HHH11" s="127"/>
      <c r="HHI11" s="127"/>
      <c r="HHJ11" s="127"/>
      <c r="HHK11" s="127"/>
      <c r="HHL11" s="127"/>
      <c r="HHM11" s="127"/>
      <c r="HHN11" s="127"/>
      <c r="HHO11" s="127"/>
      <c r="HHP11" s="127"/>
      <c r="HHQ11" s="127"/>
      <c r="HHR11" s="127"/>
      <c r="HHS11" s="127"/>
      <c r="HHT11" s="127"/>
      <c r="HHU11" s="127"/>
      <c r="HHV11" s="127"/>
      <c r="HHW11" s="127"/>
      <c r="HHX11" s="127"/>
      <c r="HHY11" s="127"/>
      <c r="HHZ11" s="127"/>
      <c r="HIA11" s="127"/>
      <c r="HIB11" s="127"/>
      <c r="HIC11" s="127"/>
      <c r="HID11" s="127"/>
      <c r="HIE11" s="127"/>
      <c r="HIF11" s="127"/>
      <c r="HIG11" s="127"/>
      <c r="HIH11" s="127"/>
      <c r="HII11" s="127"/>
      <c r="HIJ11" s="127"/>
      <c r="HIK11" s="127"/>
      <c r="HIL11" s="127"/>
      <c r="HIM11" s="127"/>
      <c r="HIN11" s="127"/>
      <c r="HIO11" s="127"/>
      <c r="HIP11" s="127"/>
      <c r="HIQ11" s="127"/>
      <c r="HIR11" s="127"/>
      <c r="HIS11" s="127"/>
      <c r="HIT11" s="127"/>
      <c r="HIU11" s="127"/>
      <c r="HIV11" s="127"/>
      <c r="HIW11" s="127"/>
      <c r="HIX11" s="127"/>
      <c r="HIY11" s="127"/>
      <c r="HIZ11" s="127"/>
      <c r="HJA11" s="127"/>
      <c r="HJB11" s="127"/>
      <c r="HJC11" s="127"/>
      <c r="HJD11" s="127"/>
      <c r="HJE11" s="127"/>
      <c r="HJF11" s="127"/>
      <c r="HJG11" s="127"/>
      <c r="HJH11" s="127"/>
      <c r="HJI11" s="127"/>
      <c r="HJJ11" s="127"/>
      <c r="HJK11" s="127"/>
      <c r="HJL11" s="127"/>
      <c r="HJM11" s="127"/>
      <c r="HJN11" s="127"/>
      <c r="HJO11" s="127"/>
      <c r="HJP11" s="127"/>
      <c r="HJQ11" s="127"/>
      <c r="HJR11" s="127"/>
      <c r="HJS11" s="127"/>
      <c r="HJT11" s="127"/>
      <c r="HJU11" s="127"/>
      <c r="HJV11" s="127"/>
      <c r="HJW11" s="127"/>
      <c r="HJX11" s="127"/>
      <c r="HJY11" s="127"/>
      <c r="HJZ11" s="127"/>
      <c r="HKA11" s="127"/>
      <c r="HKB11" s="127"/>
      <c r="HKC11" s="127"/>
      <c r="HKD11" s="127"/>
      <c r="HKE11" s="127"/>
      <c r="HKF11" s="127"/>
      <c r="HKG11" s="127"/>
      <c r="HKH11" s="127"/>
      <c r="HKI11" s="127"/>
      <c r="HKJ11" s="127"/>
      <c r="HKK11" s="127"/>
      <c r="HKL11" s="127"/>
      <c r="HKM11" s="127"/>
      <c r="HKN11" s="127"/>
      <c r="HKO11" s="127"/>
      <c r="HKP11" s="127"/>
      <c r="HKQ11" s="127"/>
      <c r="HKR11" s="127"/>
      <c r="HKS11" s="127"/>
      <c r="HKT11" s="127"/>
      <c r="HKU11" s="127"/>
      <c r="HKV11" s="127"/>
      <c r="HKW11" s="127"/>
      <c r="HKX11" s="127"/>
      <c r="HKY11" s="127"/>
      <c r="HKZ11" s="127"/>
      <c r="HLA11" s="127"/>
      <c r="HLB11" s="127"/>
      <c r="HLC11" s="127"/>
      <c r="HLD11" s="127"/>
      <c r="HLE11" s="127"/>
      <c r="HLF11" s="127"/>
      <c r="HLG11" s="127"/>
      <c r="HLH11" s="127"/>
      <c r="HLI11" s="127"/>
      <c r="HLJ11" s="127"/>
      <c r="HLK11" s="127"/>
      <c r="HLL11" s="127"/>
      <c r="HLM11" s="127"/>
      <c r="HLN11" s="127"/>
      <c r="HLO11" s="127"/>
      <c r="HLP11" s="127"/>
      <c r="HLQ11" s="127"/>
      <c r="HLR11" s="127"/>
      <c r="HLS11" s="127"/>
      <c r="HLT11" s="127"/>
      <c r="HLU11" s="127"/>
      <c r="HLV11" s="127"/>
      <c r="HLW11" s="127"/>
      <c r="HLX11" s="127"/>
      <c r="HLY11" s="127"/>
      <c r="HLZ11" s="127"/>
      <c r="HMA11" s="127"/>
      <c r="HMB11" s="127"/>
      <c r="HMC11" s="127"/>
      <c r="HMD11" s="127"/>
      <c r="HME11" s="127"/>
      <c r="HMF11" s="127"/>
      <c r="HMG11" s="127"/>
      <c r="HMH11" s="127"/>
      <c r="HMI11" s="127"/>
      <c r="HMJ11" s="127"/>
      <c r="HMK11" s="127"/>
      <c r="HML11" s="127"/>
      <c r="HMM11" s="127"/>
      <c r="HMN11" s="127"/>
      <c r="HMO11" s="127"/>
      <c r="HMP11" s="127"/>
      <c r="HMQ11" s="127"/>
      <c r="HMR11" s="127"/>
      <c r="HMS11" s="127"/>
      <c r="HMT11" s="127"/>
      <c r="HMU11" s="127"/>
      <c r="HMV11" s="127"/>
      <c r="HMW11" s="127"/>
      <c r="HMX11" s="127"/>
      <c r="HMY11" s="127"/>
      <c r="HMZ11" s="127"/>
      <c r="HNA11" s="127"/>
      <c r="HNB11" s="127"/>
      <c r="HNC11" s="127"/>
      <c r="HND11" s="127"/>
      <c r="HNE11" s="127"/>
      <c r="HNF11" s="127"/>
      <c r="HNG11" s="127"/>
      <c r="HNH11" s="127"/>
      <c r="HNI11" s="127"/>
      <c r="HNJ11" s="127"/>
      <c r="HNK11" s="127"/>
      <c r="HNL11" s="127"/>
      <c r="HNM11" s="127"/>
      <c r="HNN11" s="127"/>
      <c r="HNO11" s="127"/>
      <c r="HNP11" s="127"/>
      <c r="HNQ11" s="127"/>
      <c r="HNR11" s="127"/>
      <c r="HNS11" s="127"/>
      <c r="HNT11" s="127"/>
      <c r="HNU11" s="127"/>
      <c r="HNV11" s="127"/>
      <c r="HNW11" s="127"/>
      <c r="HNX11" s="127"/>
      <c r="HNY11" s="127"/>
      <c r="HNZ11" s="127"/>
      <c r="HOA11" s="127"/>
      <c r="HOB11" s="127"/>
      <c r="HOC11" s="127"/>
      <c r="HOD11" s="127"/>
      <c r="HOE11" s="127"/>
      <c r="HOF11" s="127"/>
      <c r="HOG11" s="127"/>
      <c r="HOH11" s="127"/>
      <c r="HOI11" s="127"/>
      <c r="HOJ11" s="127"/>
      <c r="HOK11" s="127"/>
      <c r="HOL11" s="127"/>
      <c r="HOM11" s="127"/>
      <c r="HON11" s="127"/>
      <c r="HOO11" s="127"/>
      <c r="HOP11" s="127"/>
      <c r="HOQ11" s="127"/>
      <c r="HOR11" s="127"/>
      <c r="HOS11" s="127"/>
      <c r="HOT11" s="127"/>
      <c r="HOU11" s="127"/>
      <c r="HOV11" s="127"/>
      <c r="HOW11" s="127"/>
      <c r="HOX11" s="127"/>
      <c r="HOY11" s="127"/>
      <c r="HOZ11" s="127"/>
      <c r="HPA11" s="127"/>
      <c r="HPB11" s="127"/>
      <c r="HPC11" s="127"/>
      <c r="HPD11" s="127"/>
      <c r="HPE11" s="127"/>
      <c r="HPF11" s="127"/>
      <c r="HPG11" s="127"/>
      <c r="HPH11" s="127"/>
      <c r="HPI11" s="127"/>
      <c r="HPJ11" s="127"/>
      <c r="HPK11" s="127"/>
      <c r="HPL11" s="127"/>
      <c r="HPM11" s="127"/>
      <c r="HPN11" s="127"/>
      <c r="HPO11" s="127"/>
      <c r="HPP11" s="127"/>
      <c r="HPQ11" s="127"/>
      <c r="HPR11" s="127"/>
      <c r="HPS11" s="127"/>
      <c r="HPT11" s="127"/>
      <c r="HPU11" s="127"/>
      <c r="HPV11" s="127"/>
      <c r="HPW11" s="127"/>
      <c r="HPX11" s="127"/>
      <c r="HPY11" s="127"/>
      <c r="HPZ11" s="127"/>
      <c r="HQA11" s="127"/>
      <c r="HQB11" s="127"/>
      <c r="HQC11" s="127"/>
      <c r="HQD11" s="127"/>
      <c r="HQE11" s="127"/>
      <c r="HQF11" s="127"/>
      <c r="HQG11" s="127"/>
      <c r="HQH11" s="127"/>
      <c r="HQI11" s="127"/>
      <c r="HQJ11" s="127"/>
      <c r="HQK11" s="127"/>
      <c r="HQL11" s="127"/>
      <c r="HQM11" s="127"/>
      <c r="HQN11" s="127"/>
      <c r="HQO11" s="127"/>
      <c r="HQP11" s="127"/>
      <c r="HQQ11" s="127"/>
      <c r="HQR11" s="127"/>
      <c r="HQS11" s="127"/>
      <c r="HQT11" s="127"/>
      <c r="HQU11" s="127"/>
      <c r="HQV11" s="127"/>
      <c r="HQW11" s="127"/>
      <c r="HQX11" s="127"/>
      <c r="HQY11" s="127"/>
      <c r="HQZ11" s="127"/>
      <c r="HRA11" s="127"/>
      <c r="HRB11" s="127"/>
      <c r="HRC11" s="127"/>
      <c r="HRD11" s="127"/>
      <c r="HRE11" s="127"/>
      <c r="HRF11" s="127"/>
      <c r="HRG11" s="127"/>
      <c r="HRH11" s="127"/>
      <c r="HRI11" s="127"/>
      <c r="HRJ11" s="127"/>
      <c r="HRK11" s="127"/>
      <c r="HRL11" s="127"/>
      <c r="HRM11" s="127"/>
      <c r="HRN11" s="127"/>
      <c r="HRO11" s="127"/>
      <c r="HRP11" s="127"/>
      <c r="HRQ11" s="127"/>
      <c r="HRR11" s="127"/>
      <c r="HRS11" s="127"/>
      <c r="HRT11" s="127"/>
      <c r="HRU11" s="127"/>
      <c r="HRV11" s="127"/>
      <c r="HRW11" s="127"/>
      <c r="HRX11" s="127"/>
      <c r="HRY11" s="127"/>
      <c r="HRZ11" s="127"/>
      <c r="HSA11" s="127"/>
      <c r="HSB11" s="127"/>
      <c r="HSC11" s="127"/>
      <c r="HSD11" s="127"/>
      <c r="HSE11" s="127"/>
      <c r="HSF11" s="127"/>
      <c r="HSG11" s="127"/>
      <c r="HSH11" s="127"/>
      <c r="HSI11" s="127"/>
      <c r="HSJ11" s="127"/>
      <c r="HSK11" s="127"/>
      <c r="HSL11" s="127"/>
      <c r="HSM11" s="127"/>
      <c r="HSN11" s="127"/>
      <c r="HSO11" s="127"/>
      <c r="HSP11" s="127"/>
      <c r="HSQ11" s="127"/>
      <c r="HSR11" s="127"/>
      <c r="HSS11" s="127"/>
      <c r="HST11" s="127"/>
      <c r="HSU11" s="127"/>
      <c r="HSV11" s="127"/>
      <c r="HSW11" s="127"/>
      <c r="HSX11" s="127"/>
      <c r="HSY11" s="127"/>
      <c r="HSZ11" s="127"/>
      <c r="HTA11" s="127"/>
      <c r="HTB11" s="127"/>
      <c r="HTC11" s="127"/>
      <c r="HTD11" s="127"/>
      <c r="HTE11" s="127"/>
      <c r="HTF11" s="127"/>
      <c r="HTG11" s="127"/>
      <c r="HTH11" s="127"/>
      <c r="HTI11" s="127"/>
      <c r="HTJ11" s="127"/>
      <c r="HTK11" s="127"/>
      <c r="HTL11" s="127"/>
      <c r="HTM11" s="127"/>
      <c r="HTN11" s="127"/>
      <c r="HTO11" s="127"/>
      <c r="HTP11" s="127"/>
      <c r="HTQ11" s="127"/>
      <c r="HTR11" s="127"/>
      <c r="HTS11" s="127"/>
      <c r="HTT11" s="127"/>
      <c r="HTU11" s="127"/>
      <c r="HTV11" s="127"/>
      <c r="HTW11" s="127"/>
      <c r="HTX11" s="127"/>
      <c r="HTY11" s="127"/>
      <c r="HTZ11" s="127"/>
      <c r="HUA11" s="127"/>
      <c r="HUB11" s="127"/>
      <c r="HUC11" s="127"/>
      <c r="HUD11" s="127"/>
      <c r="HUE11" s="127"/>
      <c r="HUF11" s="127"/>
      <c r="HUG11" s="127"/>
      <c r="HUH11" s="127"/>
      <c r="HUI11" s="127"/>
      <c r="HUJ11" s="127"/>
      <c r="HUK11" s="127"/>
      <c r="HUL11" s="127"/>
      <c r="HUM11" s="127"/>
      <c r="HUN11" s="127"/>
      <c r="HUO11" s="127"/>
      <c r="HUP11" s="127"/>
      <c r="HUQ11" s="127"/>
      <c r="HUR11" s="127"/>
      <c r="HUS11" s="127"/>
      <c r="HUT11" s="127"/>
      <c r="HUU11" s="127"/>
      <c r="HUV11" s="127"/>
      <c r="HUW11" s="127"/>
      <c r="HUX11" s="127"/>
      <c r="HUY11" s="127"/>
      <c r="HUZ11" s="127"/>
      <c r="HVA11" s="127"/>
      <c r="HVB11" s="127"/>
      <c r="HVC11" s="127"/>
      <c r="HVD11" s="127"/>
      <c r="HVE11" s="127"/>
      <c r="HVF11" s="127"/>
      <c r="HVG11" s="127"/>
      <c r="HVH11" s="127"/>
      <c r="HVI11" s="127"/>
      <c r="HVJ11" s="127"/>
      <c r="HVK11" s="127"/>
      <c r="HVL11" s="127"/>
      <c r="HVM11" s="127"/>
      <c r="HVN11" s="127"/>
      <c r="HVO11" s="127"/>
      <c r="HVP11" s="127"/>
      <c r="HVQ11" s="127"/>
      <c r="HVR11" s="127"/>
      <c r="HVS11" s="127"/>
      <c r="HVT11" s="127"/>
      <c r="HVU11" s="127"/>
      <c r="HVV11" s="127"/>
      <c r="HVW11" s="127"/>
      <c r="HVX11" s="127"/>
      <c r="HVY11" s="127"/>
      <c r="HVZ11" s="127"/>
      <c r="HWA11" s="127"/>
      <c r="HWB11" s="127"/>
      <c r="HWC11" s="127"/>
      <c r="HWD11" s="127"/>
      <c r="HWE11" s="127"/>
      <c r="HWF11" s="127"/>
      <c r="HWG11" s="127"/>
      <c r="HWH11" s="127"/>
      <c r="HWI11" s="127"/>
      <c r="HWJ11" s="127"/>
      <c r="HWK11" s="127"/>
      <c r="HWL11" s="127"/>
      <c r="HWM11" s="127"/>
      <c r="HWN11" s="127"/>
      <c r="HWO11" s="127"/>
      <c r="HWP11" s="127"/>
      <c r="HWQ11" s="127"/>
      <c r="HWR11" s="127"/>
      <c r="HWS11" s="127"/>
      <c r="HWT11" s="127"/>
      <c r="HWU11" s="127"/>
      <c r="HWV11" s="127"/>
      <c r="HWW11" s="127"/>
      <c r="HWX11" s="127"/>
      <c r="HWY11" s="127"/>
      <c r="HWZ11" s="127"/>
      <c r="HXA11" s="127"/>
      <c r="HXB11" s="127"/>
      <c r="HXC11" s="127"/>
      <c r="HXD11" s="127"/>
      <c r="HXE11" s="127"/>
      <c r="HXF11" s="127"/>
      <c r="HXG11" s="127"/>
      <c r="HXH11" s="127"/>
      <c r="HXI11" s="127"/>
      <c r="HXJ11" s="127"/>
      <c r="HXK11" s="127"/>
      <c r="HXL11" s="127"/>
      <c r="HXM11" s="127"/>
      <c r="HXN11" s="127"/>
      <c r="HXO11" s="127"/>
      <c r="HXP11" s="127"/>
      <c r="HXQ11" s="127"/>
      <c r="HXR11" s="127"/>
      <c r="HXS11" s="127"/>
      <c r="HXT11" s="127"/>
      <c r="HXU11" s="127"/>
      <c r="HXV11" s="127"/>
      <c r="HXW11" s="127"/>
      <c r="HXX11" s="127"/>
      <c r="HXY11" s="127"/>
      <c r="HXZ11" s="127"/>
      <c r="HYA11" s="127"/>
      <c r="HYB11" s="127"/>
      <c r="HYC11" s="127"/>
      <c r="HYD11" s="127"/>
      <c r="HYE11" s="127"/>
      <c r="HYF11" s="127"/>
      <c r="HYG11" s="127"/>
      <c r="HYH11" s="127"/>
      <c r="HYI11" s="127"/>
      <c r="HYJ11" s="127"/>
      <c r="HYK11" s="127"/>
      <c r="HYL11" s="127"/>
      <c r="HYM11" s="127"/>
      <c r="HYN11" s="127"/>
      <c r="HYO11" s="127"/>
      <c r="HYP11" s="127"/>
      <c r="HYQ11" s="127"/>
      <c r="HYR11" s="127"/>
      <c r="HYS11" s="127"/>
      <c r="HYT11" s="127"/>
      <c r="HYU11" s="127"/>
      <c r="HYV11" s="127"/>
      <c r="HYW11" s="127"/>
      <c r="HYX11" s="127"/>
      <c r="HYY11" s="127"/>
      <c r="HYZ11" s="127"/>
      <c r="HZA11" s="127"/>
      <c r="HZB11" s="127"/>
      <c r="HZC11" s="127"/>
      <c r="HZD11" s="127"/>
      <c r="HZE11" s="127"/>
      <c r="HZF11" s="127"/>
      <c r="HZG11" s="127"/>
      <c r="HZH11" s="127"/>
      <c r="HZI11" s="127"/>
      <c r="HZJ11" s="127"/>
      <c r="HZK11" s="127"/>
      <c r="HZL11" s="127"/>
      <c r="HZM11" s="127"/>
      <c r="HZN11" s="127"/>
      <c r="HZO11" s="127"/>
      <c r="HZP11" s="127"/>
      <c r="HZQ11" s="127"/>
      <c r="HZR11" s="127"/>
      <c r="HZS11" s="127"/>
      <c r="HZT11" s="127"/>
      <c r="HZU11" s="127"/>
      <c r="HZV11" s="127"/>
      <c r="HZW11" s="127"/>
      <c r="HZX11" s="127"/>
      <c r="HZY11" s="127"/>
      <c r="HZZ11" s="127"/>
      <c r="IAA11" s="127"/>
      <c r="IAB11" s="127"/>
      <c r="IAC11" s="127"/>
      <c r="IAD11" s="127"/>
      <c r="IAE11" s="127"/>
      <c r="IAF11" s="127"/>
      <c r="IAG11" s="127"/>
      <c r="IAH11" s="127"/>
      <c r="IAI11" s="127"/>
      <c r="IAJ11" s="127"/>
      <c r="IAK11" s="127"/>
      <c r="IAL11" s="127"/>
      <c r="IAM11" s="127"/>
      <c r="IAN11" s="127"/>
      <c r="IAO11" s="127"/>
      <c r="IAP11" s="127"/>
      <c r="IAQ11" s="127"/>
      <c r="IAR11" s="127"/>
      <c r="IAS11" s="127"/>
      <c r="IAT11" s="127"/>
      <c r="IAU11" s="127"/>
      <c r="IAV11" s="127"/>
      <c r="IAW11" s="127"/>
      <c r="IAX11" s="127"/>
      <c r="IAY11" s="127"/>
      <c r="IAZ11" s="127"/>
      <c r="IBA11" s="127"/>
      <c r="IBB11" s="127"/>
      <c r="IBC11" s="127"/>
      <c r="IBD11" s="127"/>
      <c r="IBE11" s="127"/>
      <c r="IBF11" s="127"/>
      <c r="IBG11" s="127"/>
      <c r="IBH11" s="127"/>
      <c r="IBI11" s="127"/>
      <c r="IBJ11" s="127"/>
      <c r="IBK11" s="127"/>
      <c r="IBL11" s="127"/>
      <c r="IBM11" s="127"/>
      <c r="IBN11" s="127"/>
      <c r="IBO11" s="127"/>
      <c r="IBP11" s="127"/>
      <c r="IBQ11" s="127"/>
      <c r="IBR11" s="127"/>
      <c r="IBS11" s="127"/>
      <c r="IBT11" s="127"/>
      <c r="IBU11" s="127"/>
      <c r="IBV11" s="127"/>
      <c r="IBW11" s="127"/>
      <c r="IBX11" s="127"/>
      <c r="IBY11" s="127"/>
      <c r="IBZ11" s="127"/>
      <c r="ICA11" s="127"/>
      <c r="ICB11" s="127"/>
      <c r="ICC11" s="127"/>
      <c r="ICD11" s="127"/>
      <c r="ICE11" s="127"/>
      <c r="ICF11" s="127"/>
      <c r="ICG11" s="127"/>
      <c r="ICH11" s="127"/>
      <c r="ICI11" s="127"/>
      <c r="ICJ11" s="127"/>
      <c r="ICK11" s="127"/>
      <c r="ICL11" s="127"/>
      <c r="ICM11" s="127"/>
      <c r="ICN11" s="127"/>
      <c r="ICO11" s="127"/>
      <c r="ICP11" s="127"/>
      <c r="ICQ11" s="127"/>
      <c r="ICR11" s="127"/>
      <c r="ICS11" s="127"/>
      <c r="ICT11" s="127"/>
      <c r="ICU11" s="127"/>
      <c r="ICV11" s="127"/>
      <c r="ICW11" s="127"/>
      <c r="ICX11" s="127"/>
      <c r="ICY11" s="127"/>
      <c r="ICZ11" s="127"/>
      <c r="IDA11" s="127"/>
      <c r="IDB11" s="127"/>
      <c r="IDC11" s="127"/>
      <c r="IDD11" s="127"/>
      <c r="IDE11" s="127"/>
      <c r="IDF11" s="127"/>
      <c r="IDG11" s="127"/>
      <c r="IDH11" s="127"/>
      <c r="IDI11" s="127"/>
      <c r="IDJ11" s="127"/>
      <c r="IDK11" s="127"/>
      <c r="IDL11" s="127"/>
      <c r="IDM11" s="127"/>
      <c r="IDN11" s="127"/>
      <c r="IDO11" s="127"/>
      <c r="IDP11" s="127"/>
      <c r="IDQ11" s="127"/>
      <c r="IDR11" s="127"/>
      <c r="IDS11" s="127"/>
      <c r="IDT11" s="127"/>
      <c r="IDU11" s="127"/>
      <c r="IDV11" s="127"/>
      <c r="IDW11" s="127"/>
      <c r="IDX11" s="127"/>
      <c r="IDY11" s="127"/>
      <c r="IDZ11" s="127"/>
      <c r="IEA11" s="127"/>
      <c r="IEB11" s="127"/>
      <c r="IEC11" s="127"/>
      <c r="IED11" s="127"/>
      <c r="IEE11" s="127"/>
      <c r="IEF11" s="127"/>
      <c r="IEG11" s="127"/>
      <c r="IEH11" s="127"/>
      <c r="IEI11" s="127"/>
      <c r="IEJ11" s="127"/>
      <c r="IEK11" s="127"/>
      <c r="IEL11" s="127"/>
      <c r="IEM11" s="127"/>
      <c r="IEN11" s="127"/>
      <c r="IEO11" s="127"/>
      <c r="IEP11" s="127"/>
      <c r="IEQ11" s="127"/>
      <c r="IER11" s="127"/>
      <c r="IES11" s="127"/>
      <c r="IET11" s="127"/>
      <c r="IEU11" s="127"/>
      <c r="IEV11" s="127"/>
      <c r="IEW11" s="127"/>
      <c r="IEX11" s="127"/>
      <c r="IEY11" s="127"/>
      <c r="IEZ11" s="127"/>
      <c r="IFA11" s="127"/>
      <c r="IFB11" s="127"/>
      <c r="IFC11" s="127"/>
      <c r="IFD11" s="127"/>
      <c r="IFE11" s="127"/>
      <c r="IFF11" s="127"/>
      <c r="IFG11" s="127"/>
      <c r="IFH11" s="127"/>
      <c r="IFI11" s="127"/>
      <c r="IFJ11" s="127"/>
      <c r="IFK11" s="127"/>
      <c r="IFL11" s="127"/>
      <c r="IFM11" s="127"/>
      <c r="IFN11" s="127"/>
      <c r="IFO11" s="127"/>
      <c r="IFP11" s="127"/>
      <c r="IFQ11" s="127"/>
      <c r="IFR11" s="127"/>
      <c r="IFS11" s="127"/>
      <c r="IFT11" s="127"/>
      <c r="IFU11" s="127"/>
      <c r="IFV11" s="127"/>
      <c r="IFW11" s="127"/>
      <c r="IFX11" s="127"/>
      <c r="IFY11" s="127"/>
      <c r="IFZ11" s="127"/>
      <c r="IGA11" s="127"/>
      <c r="IGB11" s="127"/>
      <c r="IGC11" s="127"/>
      <c r="IGD11" s="127"/>
      <c r="IGE11" s="127"/>
      <c r="IGF11" s="127"/>
      <c r="IGG11" s="127"/>
      <c r="IGH11" s="127"/>
      <c r="IGI11" s="127"/>
      <c r="IGJ11" s="127"/>
      <c r="IGK11" s="127"/>
      <c r="IGL11" s="127"/>
      <c r="IGM11" s="127"/>
      <c r="IGN11" s="127"/>
      <c r="IGO11" s="127"/>
      <c r="IGP11" s="127"/>
      <c r="IGQ11" s="127"/>
      <c r="IGR11" s="127"/>
      <c r="IGS11" s="127"/>
      <c r="IGT11" s="127"/>
      <c r="IGU11" s="127"/>
      <c r="IGV11" s="127"/>
      <c r="IGW11" s="127"/>
      <c r="IGX11" s="127"/>
      <c r="IGY11" s="127"/>
      <c r="IGZ11" s="127"/>
      <c r="IHA11" s="127"/>
      <c r="IHB11" s="127"/>
      <c r="IHC11" s="127"/>
      <c r="IHD11" s="127"/>
      <c r="IHE11" s="127"/>
      <c r="IHF11" s="127"/>
      <c r="IHG11" s="127"/>
      <c r="IHH11" s="127"/>
      <c r="IHI11" s="127"/>
      <c r="IHJ11" s="127"/>
      <c r="IHK11" s="127"/>
      <c r="IHL11" s="127"/>
      <c r="IHM11" s="127"/>
      <c r="IHN11" s="127"/>
      <c r="IHO11" s="127"/>
      <c r="IHP11" s="127"/>
      <c r="IHQ11" s="127"/>
      <c r="IHR11" s="127"/>
      <c r="IHS11" s="127"/>
      <c r="IHT11" s="127"/>
      <c r="IHU11" s="127"/>
      <c r="IHV11" s="127"/>
      <c r="IHW11" s="127"/>
      <c r="IHX11" s="127"/>
      <c r="IHY11" s="127"/>
      <c r="IHZ11" s="127"/>
      <c r="IIA11" s="127"/>
      <c r="IIB11" s="127"/>
      <c r="IIC11" s="127"/>
      <c r="IID11" s="127"/>
      <c r="IIE11" s="127"/>
      <c r="IIF11" s="127"/>
      <c r="IIG11" s="127"/>
      <c r="IIH11" s="127"/>
      <c r="III11" s="127"/>
      <c r="IIJ11" s="127"/>
      <c r="IIK11" s="127"/>
      <c r="IIL11" s="127"/>
      <c r="IIM11" s="127"/>
      <c r="IIN11" s="127"/>
      <c r="IIO11" s="127"/>
      <c r="IIP11" s="127"/>
      <c r="IIQ11" s="127"/>
      <c r="IIR11" s="127"/>
      <c r="IIS11" s="127"/>
      <c r="IIT11" s="127"/>
      <c r="IIU11" s="127"/>
      <c r="IIV11" s="127"/>
      <c r="IIW11" s="127"/>
      <c r="IIX11" s="127"/>
      <c r="IIY11" s="127"/>
      <c r="IIZ11" s="127"/>
      <c r="IJA11" s="127"/>
      <c r="IJB11" s="127"/>
      <c r="IJC11" s="127"/>
      <c r="IJD11" s="127"/>
      <c r="IJE11" s="127"/>
      <c r="IJF11" s="127"/>
      <c r="IJG11" s="127"/>
      <c r="IJH11" s="127"/>
      <c r="IJI11" s="127"/>
      <c r="IJJ11" s="127"/>
      <c r="IJK11" s="127"/>
      <c r="IJL11" s="127"/>
      <c r="IJM11" s="127"/>
      <c r="IJN11" s="127"/>
      <c r="IJO11" s="127"/>
      <c r="IJP11" s="127"/>
      <c r="IJQ11" s="127"/>
      <c r="IJR11" s="127"/>
      <c r="IJS11" s="127"/>
      <c r="IJT11" s="127"/>
      <c r="IJU11" s="127"/>
      <c r="IJV11" s="127"/>
      <c r="IJW11" s="127"/>
      <c r="IJX11" s="127"/>
      <c r="IJY11" s="127"/>
      <c r="IJZ11" s="127"/>
      <c r="IKA11" s="127"/>
      <c r="IKB11" s="127"/>
      <c r="IKC11" s="127"/>
      <c r="IKD11" s="127"/>
      <c r="IKE11" s="127"/>
      <c r="IKF11" s="127"/>
      <c r="IKG11" s="127"/>
      <c r="IKH11" s="127"/>
      <c r="IKI11" s="127"/>
      <c r="IKJ11" s="127"/>
      <c r="IKK11" s="127"/>
      <c r="IKL11" s="127"/>
      <c r="IKM11" s="127"/>
      <c r="IKN11" s="127"/>
      <c r="IKO11" s="127"/>
      <c r="IKP11" s="127"/>
      <c r="IKQ11" s="127"/>
      <c r="IKR11" s="127"/>
      <c r="IKS11" s="127"/>
      <c r="IKT11" s="127"/>
      <c r="IKU11" s="127"/>
      <c r="IKV11" s="127"/>
      <c r="IKW11" s="127"/>
      <c r="IKX11" s="127"/>
      <c r="IKY11" s="127"/>
      <c r="IKZ11" s="127"/>
      <c r="ILA11" s="127"/>
      <c r="ILB11" s="127"/>
      <c r="ILC11" s="127"/>
      <c r="ILD11" s="127"/>
      <c r="ILE11" s="127"/>
      <c r="ILF11" s="127"/>
      <c r="ILG11" s="127"/>
      <c r="ILH11" s="127"/>
      <c r="ILI11" s="127"/>
      <c r="ILJ11" s="127"/>
      <c r="ILK11" s="127"/>
      <c r="ILL11" s="127"/>
      <c r="ILM11" s="127"/>
      <c r="ILN11" s="127"/>
      <c r="ILO11" s="127"/>
      <c r="ILP11" s="127"/>
      <c r="ILQ11" s="127"/>
      <c r="ILR11" s="127"/>
      <c r="ILS11" s="127"/>
      <c r="ILT11" s="127"/>
      <c r="ILU11" s="127"/>
      <c r="ILV11" s="127"/>
      <c r="ILW11" s="127"/>
      <c r="ILX11" s="127"/>
      <c r="ILY11" s="127"/>
      <c r="ILZ11" s="127"/>
      <c r="IMA11" s="127"/>
      <c r="IMB11" s="127"/>
      <c r="IMC11" s="127"/>
      <c r="IMD11" s="127"/>
      <c r="IME11" s="127"/>
      <c r="IMF11" s="127"/>
      <c r="IMG11" s="127"/>
      <c r="IMH11" s="127"/>
      <c r="IMI11" s="127"/>
      <c r="IMJ11" s="127"/>
      <c r="IMK11" s="127"/>
      <c r="IML11" s="127"/>
      <c r="IMM11" s="127"/>
      <c r="IMN11" s="127"/>
      <c r="IMO11" s="127"/>
      <c r="IMP11" s="127"/>
      <c r="IMQ11" s="127"/>
      <c r="IMR11" s="127"/>
      <c r="IMS11" s="127"/>
      <c r="IMT11" s="127"/>
      <c r="IMU11" s="127"/>
      <c r="IMV11" s="127"/>
      <c r="IMW11" s="127"/>
      <c r="IMX11" s="127"/>
      <c r="IMY11" s="127"/>
      <c r="IMZ11" s="127"/>
      <c r="INA11" s="127"/>
      <c r="INB11" s="127"/>
      <c r="INC11" s="127"/>
      <c r="IND11" s="127"/>
      <c r="INE11" s="127"/>
      <c r="INF11" s="127"/>
      <c r="ING11" s="127"/>
      <c r="INH11" s="127"/>
      <c r="INI11" s="127"/>
      <c r="INJ11" s="127"/>
      <c r="INK11" s="127"/>
      <c r="INL11" s="127"/>
      <c r="INM11" s="127"/>
      <c r="INN11" s="127"/>
      <c r="INO11" s="127"/>
      <c r="INP11" s="127"/>
      <c r="INQ11" s="127"/>
      <c r="INR11" s="127"/>
      <c r="INS11" s="127"/>
      <c r="INT11" s="127"/>
      <c r="INU11" s="127"/>
      <c r="INV11" s="127"/>
      <c r="INW11" s="127"/>
      <c r="INX11" s="127"/>
      <c r="INY11" s="127"/>
      <c r="INZ11" s="127"/>
      <c r="IOA11" s="127"/>
      <c r="IOB11" s="127"/>
      <c r="IOC11" s="127"/>
      <c r="IOD11" s="127"/>
      <c r="IOE11" s="127"/>
      <c r="IOF11" s="127"/>
      <c r="IOG11" s="127"/>
      <c r="IOH11" s="127"/>
      <c r="IOI11" s="127"/>
      <c r="IOJ11" s="127"/>
      <c r="IOK11" s="127"/>
      <c r="IOL11" s="127"/>
      <c r="IOM11" s="127"/>
      <c r="ION11" s="127"/>
      <c r="IOO11" s="127"/>
      <c r="IOP11" s="127"/>
      <c r="IOQ11" s="127"/>
      <c r="IOR11" s="127"/>
      <c r="IOS11" s="127"/>
      <c r="IOT11" s="127"/>
      <c r="IOU11" s="127"/>
      <c r="IOV11" s="127"/>
      <c r="IOW11" s="127"/>
      <c r="IOX11" s="127"/>
      <c r="IOY11" s="127"/>
      <c r="IOZ11" s="127"/>
      <c r="IPA11" s="127"/>
      <c r="IPB11" s="127"/>
      <c r="IPC11" s="127"/>
      <c r="IPD11" s="127"/>
      <c r="IPE11" s="127"/>
      <c r="IPF11" s="127"/>
      <c r="IPG11" s="127"/>
      <c r="IPH11" s="127"/>
      <c r="IPI11" s="127"/>
      <c r="IPJ11" s="127"/>
      <c r="IPK11" s="127"/>
      <c r="IPL11" s="127"/>
      <c r="IPM11" s="127"/>
      <c r="IPN11" s="127"/>
      <c r="IPO11" s="127"/>
      <c r="IPP11" s="127"/>
      <c r="IPQ11" s="127"/>
      <c r="IPR11" s="127"/>
      <c r="IPS11" s="127"/>
      <c r="IPT11" s="127"/>
      <c r="IPU11" s="127"/>
      <c r="IPV11" s="127"/>
      <c r="IPW11" s="127"/>
      <c r="IPX11" s="127"/>
      <c r="IPY11" s="127"/>
      <c r="IPZ11" s="127"/>
      <c r="IQA11" s="127"/>
      <c r="IQB11" s="127"/>
      <c r="IQC11" s="127"/>
      <c r="IQD11" s="127"/>
      <c r="IQE11" s="127"/>
      <c r="IQF11" s="127"/>
      <c r="IQG11" s="127"/>
      <c r="IQH11" s="127"/>
      <c r="IQI11" s="127"/>
      <c r="IQJ11" s="127"/>
      <c r="IQK11" s="127"/>
      <c r="IQL11" s="127"/>
      <c r="IQM11" s="127"/>
      <c r="IQN11" s="127"/>
      <c r="IQO11" s="127"/>
      <c r="IQP11" s="127"/>
      <c r="IQQ11" s="127"/>
      <c r="IQR11" s="127"/>
      <c r="IQS11" s="127"/>
      <c r="IQT11" s="127"/>
      <c r="IQU11" s="127"/>
      <c r="IQV11" s="127"/>
      <c r="IQW11" s="127"/>
      <c r="IQX11" s="127"/>
      <c r="IQY11" s="127"/>
      <c r="IQZ11" s="127"/>
      <c r="IRA11" s="127"/>
      <c r="IRB11" s="127"/>
      <c r="IRC11" s="127"/>
      <c r="IRD11" s="127"/>
      <c r="IRE11" s="127"/>
      <c r="IRF11" s="127"/>
      <c r="IRG11" s="127"/>
      <c r="IRH11" s="127"/>
      <c r="IRI11" s="127"/>
      <c r="IRJ11" s="127"/>
      <c r="IRK11" s="127"/>
      <c r="IRL11" s="127"/>
      <c r="IRM11" s="127"/>
      <c r="IRN11" s="127"/>
      <c r="IRO11" s="127"/>
      <c r="IRP11" s="127"/>
      <c r="IRQ11" s="127"/>
      <c r="IRR11" s="127"/>
      <c r="IRS11" s="127"/>
      <c r="IRT11" s="127"/>
      <c r="IRU11" s="127"/>
      <c r="IRV11" s="127"/>
      <c r="IRW11" s="127"/>
      <c r="IRX11" s="127"/>
      <c r="IRY11" s="127"/>
      <c r="IRZ11" s="127"/>
      <c r="ISA11" s="127"/>
      <c r="ISB11" s="127"/>
      <c r="ISC11" s="127"/>
      <c r="ISD11" s="127"/>
      <c r="ISE11" s="127"/>
      <c r="ISF11" s="127"/>
      <c r="ISG11" s="127"/>
      <c r="ISH11" s="127"/>
      <c r="ISI11" s="127"/>
      <c r="ISJ11" s="127"/>
      <c r="ISK11" s="127"/>
      <c r="ISL11" s="127"/>
      <c r="ISM11" s="127"/>
      <c r="ISN11" s="127"/>
      <c r="ISO11" s="127"/>
      <c r="ISP11" s="127"/>
      <c r="ISQ11" s="127"/>
      <c r="ISR11" s="127"/>
      <c r="ISS11" s="127"/>
      <c r="IST11" s="127"/>
      <c r="ISU11" s="127"/>
      <c r="ISV11" s="127"/>
      <c r="ISW11" s="127"/>
      <c r="ISX11" s="127"/>
      <c r="ISY11" s="127"/>
      <c r="ISZ11" s="127"/>
      <c r="ITA11" s="127"/>
      <c r="ITB11" s="127"/>
      <c r="ITC11" s="127"/>
      <c r="ITD11" s="127"/>
      <c r="ITE11" s="127"/>
      <c r="ITF11" s="127"/>
      <c r="ITG11" s="127"/>
      <c r="ITH11" s="127"/>
      <c r="ITI11" s="127"/>
      <c r="ITJ11" s="127"/>
      <c r="ITK11" s="127"/>
      <c r="ITL11" s="127"/>
      <c r="ITM11" s="127"/>
      <c r="ITN11" s="127"/>
      <c r="ITO11" s="127"/>
      <c r="ITP11" s="127"/>
      <c r="ITQ11" s="127"/>
      <c r="ITR11" s="127"/>
      <c r="ITS11" s="127"/>
      <c r="ITT11" s="127"/>
      <c r="ITU11" s="127"/>
      <c r="ITV11" s="127"/>
      <c r="ITW11" s="127"/>
      <c r="ITX11" s="127"/>
      <c r="ITY11" s="127"/>
      <c r="ITZ11" s="127"/>
      <c r="IUA11" s="127"/>
      <c r="IUB11" s="127"/>
      <c r="IUC11" s="127"/>
      <c r="IUD11" s="127"/>
      <c r="IUE11" s="127"/>
      <c r="IUF11" s="127"/>
      <c r="IUG11" s="127"/>
      <c r="IUH11" s="127"/>
      <c r="IUI11" s="127"/>
      <c r="IUJ11" s="127"/>
      <c r="IUK11" s="127"/>
      <c r="IUL11" s="127"/>
      <c r="IUM11" s="127"/>
      <c r="IUN11" s="127"/>
      <c r="IUO11" s="127"/>
      <c r="IUP11" s="127"/>
      <c r="IUQ11" s="127"/>
      <c r="IUR11" s="127"/>
      <c r="IUS11" s="127"/>
      <c r="IUT11" s="127"/>
      <c r="IUU11" s="127"/>
      <c r="IUV11" s="127"/>
      <c r="IUW11" s="127"/>
      <c r="IUX11" s="127"/>
      <c r="IUY11" s="127"/>
      <c r="IUZ11" s="127"/>
      <c r="IVA11" s="127"/>
      <c r="IVB11" s="127"/>
      <c r="IVC11" s="127"/>
      <c r="IVD11" s="127"/>
      <c r="IVE11" s="127"/>
      <c r="IVF11" s="127"/>
      <c r="IVG11" s="127"/>
      <c r="IVH11" s="127"/>
      <c r="IVI11" s="127"/>
      <c r="IVJ11" s="127"/>
      <c r="IVK11" s="127"/>
      <c r="IVL11" s="127"/>
      <c r="IVM11" s="127"/>
      <c r="IVN11" s="127"/>
      <c r="IVO11" s="127"/>
      <c r="IVP11" s="127"/>
      <c r="IVQ11" s="127"/>
      <c r="IVR11" s="127"/>
      <c r="IVS11" s="127"/>
      <c r="IVT11" s="127"/>
      <c r="IVU11" s="127"/>
      <c r="IVV11" s="127"/>
      <c r="IVW11" s="127"/>
      <c r="IVX11" s="127"/>
      <c r="IVY11" s="127"/>
      <c r="IVZ11" s="127"/>
      <c r="IWA11" s="127"/>
      <c r="IWB11" s="127"/>
      <c r="IWC11" s="127"/>
      <c r="IWD11" s="127"/>
      <c r="IWE11" s="127"/>
      <c r="IWF11" s="127"/>
      <c r="IWG11" s="127"/>
      <c r="IWH11" s="127"/>
      <c r="IWI11" s="127"/>
      <c r="IWJ11" s="127"/>
      <c r="IWK11" s="127"/>
      <c r="IWL11" s="127"/>
      <c r="IWM11" s="127"/>
      <c r="IWN11" s="127"/>
      <c r="IWO11" s="127"/>
      <c r="IWP11" s="127"/>
      <c r="IWQ11" s="127"/>
      <c r="IWR11" s="127"/>
      <c r="IWS11" s="127"/>
      <c r="IWT11" s="127"/>
      <c r="IWU11" s="127"/>
      <c r="IWV11" s="127"/>
      <c r="IWW11" s="127"/>
      <c r="IWX11" s="127"/>
      <c r="IWY11" s="127"/>
      <c r="IWZ11" s="127"/>
      <c r="IXA11" s="127"/>
      <c r="IXB11" s="127"/>
      <c r="IXC11" s="127"/>
      <c r="IXD11" s="127"/>
      <c r="IXE11" s="127"/>
      <c r="IXF11" s="127"/>
      <c r="IXG11" s="127"/>
      <c r="IXH11" s="127"/>
      <c r="IXI11" s="127"/>
      <c r="IXJ11" s="127"/>
      <c r="IXK11" s="127"/>
      <c r="IXL11" s="127"/>
      <c r="IXM11" s="127"/>
      <c r="IXN11" s="127"/>
      <c r="IXO11" s="127"/>
      <c r="IXP11" s="127"/>
      <c r="IXQ11" s="127"/>
      <c r="IXR11" s="127"/>
      <c r="IXS11" s="127"/>
      <c r="IXT11" s="127"/>
      <c r="IXU11" s="127"/>
      <c r="IXV11" s="127"/>
      <c r="IXW11" s="127"/>
      <c r="IXX11" s="127"/>
      <c r="IXY11" s="127"/>
      <c r="IXZ11" s="127"/>
      <c r="IYA11" s="127"/>
      <c r="IYB11" s="127"/>
      <c r="IYC11" s="127"/>
      <c r="IYD11" s="127"/>
      <c r="IYE11" s="127"/>
      <c r="IYF11" s="127"/>
      <c r="IYG11" s="127"/>
      <c r="IYH11" s="127"/>
      <c r="IYI11" s="127"/>
      <c r="IYJ11" s="127"/>
      <c r="IYK11" s="127"/>
      <c r="IYL11" s="127"/>
      <c r="IYM11" s="127"/>
      <c r="IYN11" s="127"/>
      <c r="IYO11" s="127"/>
      <c r="IYP11" s="127"/>
      <c r="IYQ11" s="127"/>
      <c r="IYR11" s="127"/>
      <c r="IYS11" s="127"/>
      <c r="IYT11" s="127"/>
      <c r="IYU11" s="127"/>
      <c r="IYV11" s="127"/>
      <c r="IYW11" s="127"/>
      <c r="IYX11" s="127"/>
      <c r="IYY11" s="127"/>
      <c r="IYZ11" s="127"/>
      <c r="IZA11" s="127"/>
      <c r="IZB11" s="127"/>
      <c r="IZC11" s="127"/>
      <c r="IZD11" s="127"/>
      <c r="IZE11" s="127"/>
      <c r="IZF11" s="127"/>
      <c r="IZG11" s="127"/>
      <c r="IZH11" s="127"/>
      <c r="IZI11" s="127"/>
      <c r="IZJ11" s="127"/>
      <c r="IZK11" s="127"/>
      <c r="IZL11" s="127"/>
      <c r="IZM11" s="127"/>
      <c r="IZN11" s="127"/>
      <c r="IZO11" s="127"/>
      <c r="IZP11" s="127"/>
      <c r="IZQ11" s="127"/>
      <c r="IZR11" s="127"/>
      <c r="IZS11" s="127"/>
      <c r="IZT11" s="127"/>
      <c r="IZU11" s="127"/>
      <c r="IZV11" s="127"/>
      <c r="IZW11" s="127"/>
      <c r="IZX11" s="127"/>
      <c r="IZY11" s="127"/>
      <c r="IZZ11" s="127"/>
      <c r="JAA11" s="127"/>
      <c r="JAB11" s="127"/>
      <c r="JAC11" s="127"/>
      <c r="JAD11" s="127"/>
      <c r="JAE11" s="127"/>
      <c r="JAF11" s="127"/>
      <c r="JAG11" s="127"/>
      <c r="JAH11" s="127"/>
      <c r="JAI11" s="127"/>
      <c r="JAJ11" s="127"/>
      <c r="JAK11" s="127"/>
      <c r="JAL11" s="127"/>
      <c r="JAM11" s="127"/>
      <c r="JAN11" s="127"/>
      <c r="JAO11" s="127"/>
      <c r="JAP11" s="127"/>
      <c r="JAQ11" s="127"/>
      <c r="JAR11" s="127"/>
      <c r="JAS11" s="127"/>
      <c r="JAT11" s="127"/>
      <c r="JAU11" s="127"/>
      <c r="JAV11" s="127"/>
      <c r="JAW11" s="127"/>
      <c r="JAX11" s="127"/>
      <c r="JAY11" s="127"/>
      <c r="JAZ11" s="127"/>
      <c r="JBA11" s="127"/>
      <c r="JBB11" s="127"/>
      <c r="JBC11" s="127"/>
      <c r="JBD11" s="127"/>
      <c r="JBE11" s="127"/>
      <c r="JBF11" s="127"/>
      <c r="JBG11" s="127"/>
      <c r="JBH11" s="127"/>
      <c r="JBI11" s="127"/>
      <c r="JBJ11" s="127"/>
      <c r="JBK11" s="127"/>
      <c r="JBL11" s="127"/>
      <c r="JBM11" s="127"/>
      <c r="JBN11" s="127"/>
      <c r="JBO11" s="127"/>
      <c r="JBP11" s="127"/>
      <c r="JBQ11" s="127"/>
      <c r="JBR11" s="127"/>
      <c r="JBS11" s="127"/>
      <c r="JBT11" s="127"/>
      <c r="JBU11" s="127"/>
      <c r="JBV11" s="127"/>
      <c r="JBW11" s="127"/>
      <c r="JBX11" s="127"/>
      <c r="JBY11" s="127"/>
      <c r="JBZ11" s="127"/>
      <c r="JCA11" s="127"/>
      <c r="JCB11" s="127"/>
      <c r="JCC11" s="127"/>
      <c r="JCD11" s="127"/>
      <c r="JCE11" s="127"/>
      <c r="JCF11" s="127"/>
      <c r="JCG11" s="127"/>
      <c r="JCH11" s="127"/>
      <c r="JCI11" s="127"/>
      <c r="JCJ11" s="127"/>
      <c r="JCK11" s="127"/>
      <c r="JCL11" s="127"/>
      <c r="JCM11" s="127"/>
      <c r="JCN11" s="127"/>
      <c r="JCO11" s="127"/>
      <c r="JCP11" s="127"/>
      <c r="JCQ11" s="127"/>
      <c r="JCR11" s="127"/>
      <c r="JCS11" s="127"/>
      <c r="JCT11" s="127"/>
      <c r="JCU11" s="127"/>
      <c r="JCV11" s="127"/>
      <c r="JCW11" s="127"/>
      <c r="JCX11" s="127"/>
      <c r="JCY11" s="127"/>
      <c r="JCZ11" s="127"/>
      <c r="JDA11" s="127"/>
      <c r="JDB11" s="127"/>
      <c r="JDC11" s="127"/>
      <c r="JDD11" s="127"/>
      <c r="JDE11" s="127"/>
      <c r="JDF11" s="127"/>
      <c r="JDG11" s="127"/>
      <c r="JDH11" s="127"/>
      <c r="JDI11" s="127"/>
      <c r="JDJ11" s="127"/>
      <c r="JDK11" s="127"/>
      <c r="JDL11" s="127"/>
      <c r="JDM11" s="127"/>
      <c r="JDN11" s="127"/>
      <c r="JDO11" s="127"/>
      <c r="JDP11" s="127"/>
      <c r="JDQ11" s="127"/>
      <c r="JDR11" s="127"/>
      <c r="JDS11" s="127"/>
      <c r="JDT11" s="127"/>
      <c r="JDU11" s="127"/>
      <c r="JDV11" s="127"/>
      <c r="JDW11" s="127"/>
      <c r="JDX11" s="127"/>
      <c r="JDY11" s="127"/>
      <c r="JDZ11" s="127"/>
      <c r="JEA11" s="127"/>
      <c r="JEB11" s="127"/>
      <c r="JEC11" s="127"/>
      <c r="JED11" s="127"/>
      <c r="JEE11" s="127"/>
      <c r="JEF11" s="127"/>
      <c r="JEG11" s="127"/>
      <c r="JEH11" s="127"/>
      <c r="JEI11" s="127"/>
      <c r="JEJ11" s="127"/>
      <c r="JEK11" s="127"/>
      <c r="JEL11" s="127"/>
      <c r="JEM11" s="127"/>
      <c r="JEN11" s="127"/>
      <c r="JEO11" s="127"/>
      <c r="JEP11" s="127"/>
      <c r="JEQ11" s="127"/>
      <c r="JER11" s="127"/>
      <c r="JES11" s="127"/>
      <c r="JET11" s="127"/>
      <c r="JEU11" s="127"/>
      <c r="JEV11" s="127"/>
      <c r="JEW11" s="127"/>
      <c r="JEX11" s="127"/>
      <c r="JEY11" s="127"/>
      <c r="JEZ11" s="127"/>
      <c r="JFA11" s="127"/>
      <c r="JFB11" s="127"/>
      <c r="JFC11" s="127"/>
      <c r="JFD11" s="127"/>
      <c r="JFE11" s="127"/>
      <c r="JFF11" s="127"/>
      <c r="JFG11" s="127"/>
      <c r="JFH11" s="127"/>
      <c r="JFI11" s="127"/>
      <c r="JFJ11" s="127"/>
      <c r="JFK11" s="127"/>
      <c r="JFL11" s="127"/>
      <c r="JFM11" s="127"/>
      <c r="JFN11" s="127"/>
      <c r="JFO11" s="127"/>
      <c r="JFP11" s="127"/>
      <c r="JFQ11" s="127"/>
      <c r="JFR11" s="127"/>
      <c r="JFS11" s="127"/>
      <c r="JFT11" s="127"/>
      <c r="JFU11" s="127"/>
      <c r="JFV11" s="127"/>
      <c r="JFW11" s="127"/>
      <c r="JFX11" s="127"/>
      <c r="JFY11" s="127"/>
      <c r="JFZ11" s="127"/>
      <c r="JGA11" s="127"/>
      <c r="JGB11" s="127"/>
      <c r="JGC11" s="127"/>
      <c r="JGD11" s="127"/>
      <c r="JGE11" s="127"/>
      <c r="JGF11" s="127"/>
      <c r="JGG11" s="127"/>
      <c r="JGH11" s="127"/>
      <c r="JGI11" s="127"/>
      <c r="JGJ11" s="127"/>
      <c r="JGK11" s="127"/>
      <c r="JGL11" s="127"/>
      <c r="JGM11" s="127"/>
      <c r="JGN11" s="127"/>
      <c r="JGO11" s="127"/>
      <c r="JGP11" s="127"/>
      <c r="JGQ11" s="127"/>
      <c r="JGR11" s="127"/>
      <c r="JGS11" s="127"/>
      <c r="JGT11" s="127"/>
      <c r="JGU11" s="127"/>
      <c r="JGV11" s="127"/>
      <c r="JGW11" s="127"/>
      <c r="JGX11" s="127"/>
      <c r="JGY11" s="127"/>
      <c r="JGZ11" s="127"/>
      <c r="JHA11" s="127"/>
      <c r="JHB11" s="127"/>
      <c r="JHC11" s="127"/>
      <c r="JHD11" s="127"/>
      <c r="JHE11" s="127"/>
      <c r="JHF11" s="127"/>
      <c r="JHG11" s="127"/>
      <c r="JHH11" s="127"/>
      <c r="JHI11" s="127"/>
      <c r="JHJ11" s="127"/>
      <c r="JHK11" s="127"/>
      <c r="JHL11" s="127"/>
      <c r="JHM11" s="127"/>
      <c r="JHN11" s="127"/>
      <c r="JHO11" s="127"/>
      <c r="JHP11" s="127"/>
      <c r="JHQ11" s="127"/>
      <c r="JHR11" s="127"/>
      <c r="JHS11" s="127"/>
      <c r="JHT11" s="127"/>
      <c r="JHU11" s="127"/>
      <c r="JHV11" s="127"/>
      <c r="JHW11" s="127"/>
      <c r="JHX11" s="127"/>
      <c r="JHY11" s="127"/>
      <c r="JHZ11" s="127"/>
      <c r="JIA11" s="127"/>
      <c r="JIB11" s="127"/>
      <c r="JIC11" s="127"/>
      <c r="JID11" s="127"/>
      <c r="JIE11" s="127"/>
      <c r="JIF11" s="127"/>
      <c r="JIG11" s="127"/>
      <c r="JIH11" s="127"/>
      <c r="JII11" s="127"/>
      <c r="JIJ11" s="127"/>
      <c r="JIK11" s="127"/>
      <c r="JIL11" s="127"/>
      <c r="JIM11" s="127"/>
      <c r="JIN11" s="127"/>
      <c r="JIO11" s="127"/>
      <c r="JIP11" s="127"/>
      <c r="JIQ11" s="127"/>
      <c r="JIR11" s="127"/>
      <c r="JIS11" s="127"/>
      <c r="JIT11" s="127"/>
      <c r="JIU11" s="127"/>
      <c r="JIV11" s="127"/>
      <c r="JIW11" s="127"/>
      <c r="JIX11" s="127"/>
      <c r="JIY11" s="127"/>
      <c r="JIZ11" s="127"/>
      <c r="JJA11" s="127"/>
      <c r="JJB11" s="127"/>
      <c r="JJC11" s="127"/>
      <c r="JJD11" s="127"/>
      <c r="JJE11" s="127"/>
      <c r="JJF11" s="127"/>
      <c r="JJG11" s="127"/>
      <c r="JJH11" s="127"/>
      <c r="JJI11" s="127"/>
      <c r="JJJ11" s="127"/>
      <c r="JJK11" s="127"/>
      <c r="JJL11" s="127"/>
      <c r="JJM11" s="127"/>
      <c r="JJN11" s="127"/>
      <c r="JJO11" s="127"/>
      <c r="JJP11" s="127"/>
      <c r="JJQ11" s="127"/>
      <c r="JJR11" s="127"/>
      <c r="JJS11" s="127"/>
      <c r="JJT11" s="127"/>
      <c r="JJU11" s="127"/>
      <c r="JJV11" s="127"/>
      <c r="JJW11" s="127"/>
      <c r="JJX11" s="127"/>
      <c r="JJY11" s="127"/>
      <c r="JJZ11" s="127"/>
      <c r="JKA11" s="127"/>
      <c r="JKB11" s="127"/>
      <c r="JKC11" s="127"/>
      <c r="JKD11" s="127"/>
      <c r="JKE11" s="127"/>
      <c r="JKF11" s="127"/>
      <c r="JKG11" s="127"/>
      <c r="JKH11" s="127"/>
      <c r="JKI11" s="127"/>
      <c r="JKJ11" s="127"/>
      <c r="JKK11" s="127"/>
      <c r="JKL11" s="127"/>
      <c r="JKM11" s="127"/>
      <c r="JKN11" s="127"/>
      <c r="JKO11" s="127"/>
      <c r="JKP11" s="127"/>
      <c r="JKQ11" s="127"/>
      <c r="JKR11" s="127"/>
      <c r="JKS11" s="127"/>
      <c r="JKT11" s="127"/>
      <c r="JKU11" s="127"/>
      <c r="JKV11" s="127"/>
      <c r="JKW11" s="127"/>
      <c r="JKX11" s="127"/>
      <c r="JKY11" s="127"/>
      <c r="JKZ11" s="127"/>
      <c r="JLA11" s="127"/>
      <c r="JLB11" s="127"/>
      <c r="JLC11" s="127"/>
      <c r="JLD11" s="127"/>
      <c r="JLE11" s="127"/>
      <c r="JLF11" s="127"/>
      <c r="JLG11" s="127"/>
      <c r="JLH11" s="127"/>
      <c r="JLI11" s="127"/>
      <c r="JLJ11" s="127"/>
      <c r="JLK11" s="127"/>
      <c r="JLL11" s="127"/>
      <c r="JLM11" s="127"/>
      <c r="JLN11" s="127"/>
      <c r="JLO11" s="127"/>
      <c r="JLP11" s="127"/>
      <c r="JLQ11" s="127"/>
      <c r="JLR11" s="127"/>
      <c r="JLS11" s="127"/>
      <c r="JLT11" s="127"/>
      <c r="JLU11" s="127"/>
      <c r="JLV11" s="127"/>
      <c r="JLW11" s="127"/>
      <c r="JLX11" s="127"/>
      <c r="JLY11" s="127"/>
      <c r="JLZ11" s="127"/>
      <c r="JMA11" s="127"/>
      <c r="JMB11" s="127"/>
      <c r="JMC11" s="127"/>
      <c r="JMD11" s="127"/>
      <c r="JME11" s="127"/>
      <c r="JMF11" s="127"/>
      <c r="JMG11" s="127"/>
      <c r="JMH11" s="127"/>
      <c r="JMI11" s="127"/>
      <c r="JMJ11" s="127"/>
      <c r="JMK11" s="127"/>
      <c r="JML11" s="127"/>
      <c r="JMM11" s="127"/>
      <c r="JMN11" s="127"/>
      <c r="JMO11" s="127"/>
      <c r="JMP11" s="127"/>
      <c r="JMQ11" s="127"/>
      <c r="JMR11" s="127"/>
      <c r="JMS11" s="127"/>
      <c r="JMT11" s="127"/>
      <c r="JMU11" s="127"/>
      <c r="JMV11" s="127"/>
      <c r="JMW11" s="127"/>
      <c r="JMX11" s="127"/>
      <c r="JMY11" s="127"/>
      <c r="JMZ11" s="127"/>
      <c r="JNA11" s="127"/>
      <c r="JNB11" s="127"/>
      <c r="JNC11" s="127"/>
      <c r="JND11" s="127"/>
      <c r="JNE11" s="127"/>
      <c r="JNF11" s="127"/>
      <c r="JNG11" s="127"/>
      <c r="JNH11" s="127"/>
      <c r="JNI11" s="127"/>
      <c r="JNJ11" s="127"/>
      <c r="JNK11" s="127"/>
      <c r="JNL11" s="127"/>
      <c r="JNM11" s="127"/>
      <c r="JNN11" s="127"/>
      <c r="JNO11" s="127"/>
      <c r="JNP11" s="127"/>
      <c r="JNQ11" s="127"/>
      <c r="JNR11" s="127"/>
      <c r="JNS11" s="127"/>
      <c r="JNT11" s="127"/>
      <c r="JNU11" s="127"/>
      <c r="JNV11" s="127"/>
      <c r="JNW11" s="127"/>
      <c r="JNX11" s="127"/>
      <c r="JNY11" s="127"/>
      <c r="JNZ11" s="127"/>
      <c r="JOA11" s="127"/>
      <c r="JOB11" s="127"/>
      <c r="JOC11" s="127"/>
      <c r="JOD11" s="127"/>
      <c r="JOE11" s="127"/>
      <c r="JOF11" s="127"/>
      <c r="JOG11" s="127"/>
      <c r="JOH11" s="127"/>
      <c r="JOI11" s="127"/>
      <c r="JOJ11" s="127"/>
      <c r="JOK11" s="127"/>
      <c r="JOL11" s="127"/>
      <c r="JOM11" s="127"/>
      <c r="JON11" s="127"/>
      <c r="JOO11" s="127"/>
      <c r="JOP11" s="127"/>
      <c r="JOQ11" s="127"/>
      <c r="JOR11" s="127"/>
      <c r="JOS11" s="127"/>
      <c r="JOT11" s="127"/>
      <c r="JOU11" s="127"/>
      <c r="JOV11" s="127"/>
      <c r="JOW11" s="127"/>
      <c r="JOX11" s="127"/>
      <c r="JOY11" s="127"/>
      <c r="JOZ11" s="127"/>
      <c r="JPA11" s="127"/>
      <c r="JPB11" s="127"/>
      <c r="JPC11" s="127"/>
      <c r="JPD11" s="127"/>
      <c r="JPE11" s="127"/>
      <c r="JPF11" s="127"/>
      <c r="JPG11" s="127"/>
      <c r="JPH11" s="127"/>
      <c r="JPI11" s="127"/>
      <c r="JPJ11" s="127"/>
      <c r="JPK11" s="127"/>
      <c r="JPL11" s="127"/>
      <c r="JPM11" s="127"/>
      <c r="JPN11" s="127"/>
      <c r="JPO11" s="127"/>
      <c r="JPP11" s="127"/>
      <c r="JPQ11" s="127"/>
      <c r="JPR11" s="127"/>
      <c r="JPS11" s="127"/>
      <c r="JPT11" s="127"/>
      <c r="JPU11" s="127"/>
      <c r="JPV11" s="127"/>
      <c r="JPW11" s="127"/>
      <c r="JPX11" s="127"/>
      <c r="JPY11" s="127"/>
      <c r="JPZ11" s="127"/>
      <c r="JQA11" s="127"/>
      <c r="JQB11" s="127"/>
      <c r="JQC11" s="127"/>
      <c r="JQD11" s="127"/>
      <c r="JQE11" s="127"/>
      <c r="JQF11" s="127"/>
      <c r="JQG11" s="127"/>
      <c r="JQH11" s="127"/>
      <c r="JQI11" s="127"/>
      <c r="JQJ11" s="127"/>
      <c r="JQK11" s="127"/>
      <c r="JQL11" s="127"/>
      <c r="JQM11" s="127"/>
      <c r="JQN11" s="127"/>
      <c r="JQO11" s="127"/>
      <c r="JQP11" s="127"/>
      <c r="JQQ11" s="127"/>
      <c r="JQR11" s="127"/>
      <c r="JQS11" s="127"/>
      <c r="JQT11" s="127"/>
      <c r="JQU11" s="127"/>
      <c r="JQV11" s="127"/>
      <c r="JQW11" s="127"/>
      <c r="JQX11" s="127"/>
      <c r="JQY11" s="127"/>
      <c r="JQZ11" s="127"/>
      <c r="JRA11" s="127"/>
      <c r="JRB11" s="127"/>
      <c r="JRC11" s="127"/>
      <c r="JRD11" s="127"/>
      <c r="JRE11" s="127"/>
      <c r="JRF11" s="127"/>
      <c r="JRG11" s="127"/>
      <c r="JRH11" s="127"/>
      <c r="JRI11" s="127"/>
      <c r="JRJ11" s="127"/>
      <c r="JRK11" s="127"/>
      <c r="JRL11" s="127"/>
      <c r="JRM11" s="127"/>
      <c r="JRN11" s="127"/>
      <c r="JRO11" s="127"/>
      <c r="JRP11" s="127"/>
      <c r="JRQ11" s="127"/>
      <c r="JRR11" s="127"/>
      <c r="JRS11" s="127"/>
      <c r="JRT11" s="127"/>
      <c r="JRU11" s="127"/>
      <c r="JRV11" s="127"/>
      <c r="JRW11" s="127"/>
      <c r="JRX11" s="127"/>
      <c r="JRY11" s="127"/>
      <c r="JRZ11" s="127"/>
      <c r="JSA11" s="127"/>
      <c r="JSB11" s="127"/>
      <c r="JSC11" s="127"/>
      <c r="JSD11" s="127"/>
      <c r="JSE11" s="127"/>
      <c r="JSF11" s="127"/>
      <c r="JSG11" s="127"/>
      <c r="JSH11" s="127"/>
      <c r="JSI11" s="127"/>
      <c r="JSJ11" s="127"/>
      <c r="JSK11" s="127"/>
      <c r="JSL11" s="127"/>
      <c r="JSM11" s="127"/>
      <c r="JSN11" s="127"/>
      <c r="JSO11" s="127"/>
      <c r="JSP11" s="127"/>
      <c r="JSQ11" s="127"/>
      <c r="JSR11" s="127"/>
      <c r="JSS11" s="127"/>
      <c r="JST11" s="127"/>
      <c r="JSU11" s="127"/>
      <c r="JSV11" s="127"/>
      <c r="JSW11" s="127"/>
      <c r="JSX11" s="127"/>
      <c r="JSY11" s="127"/>
      <c r="JSZ11" s="127"/>
      <c r="JTA11" s="127"/>
      <c r="JTB11" s="127"/>
      <c r="JTC11" s="127"/>
      <c r="JTD11" s="127"/>
      <c r="JTE11" s="127"/>
      <c r="JTF11" s="127"/>
      <c r="JTG11" s="127"/>
      <c r="JTH11" s="127"/>
      <c r="JTI11" s="127"/>
      <c r="JTJ11" s="127"/>
      <c r="JTK11" s="127"/>
      <c r="JTL11" s="127"/>
      <c r="JTM11" s="127"/>
      <c r="JTN11" s="127"/>
      <c r="JTO11" s="127"/>
      <c r="JTP11" s="127"/>
      <c r="JTQ11" s="127"/>
      <c r="JTR11" s="127"/>
      <c r="JTS11" s="127"/>
      <c r="JTT11" s="127"/>
      <c r="JTU11" s="127"/>
      <c r="JTV11" s="127"/>
      <c r="JTW11" s="127"/>
      <c r="JTX11" s="127"/>
      <c r="JTY11" s="127"/>
      <c r="JTZ11" s="127"/>
      <c r="JUA11" s="127"/>
      <c r="JUB11" s="127"/>
      <c r="JUC11" s="127"/>
      <c r="JUD11" s="127"/>
      <c r="JUE11" s="127"/>
      <c r="JUF11" s="127"/>
      <c r="JUG11" s="127"/>
      <c r="JUH11" s="127"/>
      <c r="JUI11" s="127"/>
      <c r="JUJ11" s="127"/>
      <c r="JUK11" s="127"/>
      <c r="JUL11" s="127"/>
      <c r="JUM11" s="127"/>
      <c r="JUN11" s="127"/>
      <c r="JUO11" s="127"/>
      <c r="JUP11" s="127"/>
      <c r="JUQ11" s="127"/>
      <c r="JUR11" s="127"/>
      <c r="JUS11" s="127"/>
      <c r="JUT11" s="127"/>
      <c r="JUU11" s="127"/>
      <c r="JUV11" s="127"/>
      <c r="JUW11" s="127"/>
      <c r="JUX11" s="127"/>
      <c r="JUY11" s="127"/>
      <c r="JUZ11" s="127"/>
      <c r="JVA11" s="127"/>
      <c r="JVB11" s="127"/>
      <c r="JVC11" s="127"/>
      <c r="JVD11" s="127"/>
      <c r="JVE11" s="127"/>
      <c r="JVF11" s="127"/>
      <c r="JVG11" s="127"/>
      <c r="JVH11" s="127"/>
      <c r="JVI11" s="127"/>
      <c r="JVJ11" s="127"/>
      <c r="JVK11" s="127"/>
      <c r="JVL11" s="127"/>
      <c r="JVM11" s="127"/>
      <c r="JVN11" s="127"/>
      <c r="JVO11" s="127"/>
      <c r="JVP11" s="127"/>
      <c r="JVQ11" s="127"/>
      <c r="JVR11" s="127"/>
      <c r="JVS11" s="127"/>
      <c r="JVT11" s="127"/>
      <c r="JVU11" s="127"/>
      <c r="JVV11" s="127"/>
      <c r="JVW11" s="127"/>
      <c r="JVX11" s="127"/>
      <c r="JVY11" s="127"/>
      <c r="JVZ11" s="127"/>
      <c r="JWA11" s="127"/>
      <c r="JWB11" s="127"/>
      <c r="JWC11" s="127"/>
      <c r="JWD11" s="127"/>
      <c r="JWE11" s="127"/>
      <c r="JWF11" s="127"/>
      <c r="JWG11" s="127"/>
      <c r="JWH11" s="127"/>
      <c r="JWI11" s="127"/>
      <c r="JWJ11" s="127"/>
      <c r="JWK11" s="127"/>
      <c r="JWL11" s="127"/>
      <c r="JWM11" s="127"/>
      <c r="JWN11" s="127"/>
      <c r="JWO11" s="127"/>
      <c r="JWP11" s="127"/>
      <c r="JWQ11" s="127"/>
      <c r="JWR11" s="127"/>
      <c r="JWS11" s="127"/>
      <c r="JWT11" s="127"/>
      <c r="JWU11" s="127"/>
      <c r="JWV11" s="127"/>
      <c r="JWW11" s="127"/>
      <c r="JWX11" s="127"/>
      <c r="JWY11" s="127"/>
      <c r="JWZ11" s="127"/>
      <c r="JXA11" s="127"/>
      <c r="JXB11" s="127"/>
      <c r="JXC11" s="127"/>
      <c r="JXD11" s="127"/>
      <c r="JXE11" s="127"/>
      <c r="JXF11" s="127"/>
      <c r="JXG11" s="127"/>
      <c r="JXH11" s="127"/>
      <c r="JXI11" s="127"/>
      <c r="JXJ11" s="127"/>
      <c r="JXK11" s="127"/>
      <c r="JXL11" s="127"/>
      <c r="JXM11" s="127"/>
      <c r="JXN11" s="127"/>
      <c r="JXO11" s="127"/>
      <c r="JXP11" s="127"/>
      <c r="JXQ11" s="127"/>
      <c r="JXR11" s="127"/>
      <c r="JXS11" s="127"/>
      <c r="JXT11" s="127"/>
      <c r="JXU11" s="127"/>
      <c r="JXV11" s="127"/>
      <c r="JXW11" s="127"/>
      <c r="JXX11" s="127"/>
      <c r="JXY11" s="127"/>
      <c r="JXZ11" s="127"/>
      <c r="JYA11" s="127"/>
      <c r="JYB11" s="127"/>
      <c r="JYC11" s="127"/>
      <c r="JYD11" s="127"/>
      <c r="JYE11" s="127"/>
      <c r="JYF11" s="127"/>
      <c r="JYG11" s="127"/>
      <c r="JYH11" s="127"/>
      <c r="JYI11" s="127"/>
      <c r="JYJ11" s="127"/>
      <c r="JYK11" s="127"/>
      <c r="JYL11" s="127"/>
      <c r="JYM11" s="127"/>
      <c r="JYN11" s="127"/>
      <c r="JYO11" s="127"/>
      <c r="JYP11" s="127"/>
      <c r="JYQ11" s="127"/>
      <c r="JYR11" s="127"/>
      <c r="JYS11" s="127"/>
      <c r="JYT11" s="127"/>
      <c r="JYU11" s="127"/>
      <c r="JYV11" s="127"/>
      <c r="JYW11" s="127"/>
      <c r="JYX11" s="127"/>
      <c r="JYY11" s="127"/>
      <c r="JYZ11" s="127"/>
      <c r="JZA11" s="127"/>
      <c r="JZB11" s="127"/>
      <c r="JZC11" s="127"/>
      <c r="JZD11" s="127"/>
      <c r="JZE11" s="127"/>
      <c r="JZF11" s="127"/>
      <c r="JZG11" s="127"/>
      <c r="JZH11" s="127"/>
      <c r="JZI11" s="127"/>
      <c r="JZJ11" s="127"/>
      <c r="JZK11" s="127"/>
      <c r="JZL11" s="127"/>
      <c r="JZM11" s="127"/>
      <c r="JZN11" s="127"/>
      <c r="JZO11" s="127"/>
      <c r="JZP11" s="127"/>
      <c r="JZQ11" s="127"/>
      <c r="JZR11" s="127"/>
      <c r="JZS11" s="127"/>
      <c r="JZT11" s="127"/>
      <c r="JZU11" s="127"/>
      <c r="JZV11" s="127"/>
      <c r="JZW11" s="127"/>
      <c r="JZX11" s="127"/>
      <c r="JZY11" s="127"/>
      <c r="JZZ11" s="127"/>
      <c r="KAA11" s="127"/>
      <c r="KAB11" s="127"/>
      <c r="KAC11" s="127"/>
      <c r="KAD11" s="127"/>
      <c r="KAE11" s="127"/>
      <c r="KAF11" s="127"/>
      <c r="KAG11" s="127"/>
      <c r="KAH11" s="127"/>
      <c r="KAI11" s="127"/>
      <c r="KAJ11" s="127"/>
      <c r="KAK11" s="127"/>
      <c r="KAL11" s="127"/>
      <c r="KAM11" s="127"/>
      <c r="KAN11" s="127"/>
      <c r="KAO11" s="127"/>
      <c r="KAP11" s="127"/>
      <c r="KAQ11" s="127"/>
      <c r="KAR11" s="127"/>
      <c r="KAS11" s="127"/>
      <c r="KAT11" s="127"/>
      <c r="KAU11" s="127"/>
      <c r="KAV11" s="127"/>
      <c r="KAW11" s="127"/>
      <c r="KAX11" s="127"/>
      <c r="KAY11" s="127"/>
      <c r="KAZ11" s="127"/>
      <c r="KBA11" s="127"/>
      <c r="KBB11" s="127"/>
      <c r="KBC11" s="127"/>
      <c r="KBD11" s="127"/>
      <c r="KBE11" s="127"/>
      <c r="KBF11" s="127"/>
      <c r="KBG11" s="127"/>
      <c r="KBH11" s="127"/>
      <c r="KBI11" s="127"/>
      <c r="KBJ11" s="127"/>
      <c r="KBK11" s="127"/>
      <c r="KBL11" s="127"/>
      <c r="KBM11" s="127"/>
      <c r="KBN11" s="127"/>
      <c r="KBO11" s="127"/>
      <c r="KBP11" s="127"/>
      <c r="KBQ11" s="127"/>
      <c r="KBR11" s="127"/>
      <c r="KBS11" s="127"/>
      <c r="KBT11" s="127"/>
      <c r="KBU11" s="127"/>
      <c r="KBV11" s="127"/>
      <c r="KBW11" s="127"/>
      <c r="KBX11" s="127"/>
      <c r="KBY11" s="127"/>
      <c r="KBZ11" s="127"/>
      <c r="KCA11" s="127"/>
      <c r="KCB11" s="127"/>
      <c r="KCC11" s="127"/>
      <c r="KCD11" s="127"/>
      <c r="KCE11" s="127"/>
      <c r="KCF11" s="127"/>
      <c r="KCG11" s="127"/>
      <c r="KCH11" s="127"/>
      <c r="KCI11" s="127"/>
      <c r="KCJ11" s="127"/>
      <c r="KCK11" s="127"/>
      <c r="KCL11" s="127"/>
      <c r="KCM11" s="127"/>
      <c r="KCN11" s="127"/>
      <c r="KCO11" s="127"/>
      <c r="KCP11" s="127"/>
      <c r="KCQ11" s="127"/>
      <c r="KCR11" s="127"/>
      <c r="KCS11" s="127"/>
      <c r="KCT11" s="127"/>
      <c r="KCU11" s="127"/>
      <c r="KCV11" s="127"/>
      <c r="KCW11" s="127"/>
      <c r="KCX11" s="127"/>
      <c r="KCY11" s="127"/>
      <c r="KCZ11" s="127"/>
      <c r="KDA11" s="127"/>
      <c r="KDB11" s="127"/>
      <c r="KDC11" s="127"/>
      <c r="KDD11" s="127"/>
      <c r="KDE11" s="127"/>
      <c r="KDF11" s="127"/>
      <c r="KDG11" s="127"/>
      <c r="KDH11" s="127"/>
      <c r="KDI11" s="127"/>
      <c r="KDJ11" s="127"/>
      <c r="KDK11" s="127"/>
      <c r="KDL11" s="127"/>
      <c r="KDM11" s="127"/>
      <c r="KDN11" s="127"/>
      <c r="KDO11" s="127"/>
      <c r="KDP11" s="127"/>
      <c r="KDQ11" s="127"/>
      <c r="KDR11" s="127"/>
      <c r="KDS11" s="127"/>
      <c r="KDT11" s="127"/>
      <c r="KDU11" s="127"/>
      <c r="KDV11" s="127"/>
      <c r="KDW11" s="127"/>
      <c r="KDX11" s="127"/>
      <c r="KDY11" s="127"/>
      <c r="KDZ11" s="127"/>
      <c r="KEA11" s="127"/>
      <c r="KEB11" s="127"/>
      <c r="KEC11" s="127"/>
      <c r="KED11" s="127"/>
      <c r="KEE11" s="127"/>
      <c r="KEF11" s="127"/>
      <c r="KEG11" s="127"/>
      <c r="KEH11" s="127"/>
      <c r="KEI11" s="127"/>
      <c r="KEJ11" s="127"/>
      <c r="KEK11" s="127"/>
      <c r="KEL11" s="127"/>
      <c r="KEM11" s="127"/>
      <c r="KEN11" s="127"/>
      <c r="KEO11" s="127"/>
      <c r="KEP11" s="127"/>
      <c r="KEQ11" s="127"/>
      <c r="KER11" s="127"/>
      <c r="KES11" s="127"/>
      <c r="KET11" s="127"/>
      <c r="KEU11" s="127"/>
      <c r="KEV11" s="127"/>
      <c r="KEW11" s="127"/>
      <c r="KEX11" s="127"/>
      <c r="KEY11" s="127"/>
      <c r="KEZ11" s="127"/>
      <c r="KFA11" s="127"/>
      <c r="KFB11" s="127"/>
      <c r="KFC11" s="127"/>
      <c r="KFD11" s="127"/>
      <c r="KFE11" s="127"/>
      <c r="KFF11" s="127"/>
      <c r="KFG11" s="127"/>
      <c r="KFH11" s="127"/>
      <c r="KFI11" s="127"/>
      <c r="KFJ11" s="127"/>
      <c r="KFK11" s="127"/>
      <c r="KFL11" s="127"/>
      <c r="KFM11" s="127"/>
      <c r="KFN11" s="127"/>
      <c r="KFO11" s="127"/>
      <c r="KFP11" s="127"/>
      <c r="KFQ11" s="127"/>
      <c r="KFR11" s="127"/>
      <c r="KFS11" s="127"/>
      <c r="KFT11" s="127"/>
      <c r="KFU11" s="127"/>
      <c r="KFV11" s="127"/>
      <c r="KFW11" s="127"/>
      <c r="KFX11" s="127"/>
      <c r="KFY11" s="127"/>
      <c r="KFZ11" s="127"/>
      <c r="KGA11" s="127"/>
      <c r="KGB11" s="127"/>
      <c r="KGC11" s="127"/>
      <c r="KGD11" s="127"/>
      <c r="KGE11" s="127"/>
      <c r="KGF11" s="127"/>
      <c r="KGG11" s="127"/>
      <c r="KGH11" s="127"/>
      <c r="KGI11" s="127"/>
      <c r="KGJ11" s="127"/>
      <c r="KGK11" s="127"/>
      <c r="KGL11" s="127"/>
      <c r="KGM11" s="127"/>
      <c r="KGN11" s="127"/>
      <c r="KGO11" s="127"/>
      <c r="KGP11" s="127"/>
      <c r="KGQ11" s="127"/>
      <c r="KGR11" s="127"/>
      <c r="KGS11" s="127"/>
      <c r="KGT11" s="127"/>
      <c r="KGU11" s="127"/>
      <c r="KGV11" s="127"/>
      <c r="KGW11" s="127"/>
      <c r="KGX11" s="127"/>
      <c r="KGY11" s="127"/>
      <c r="KGZ11" s="127"/>
      <c r="KHA11" s="127"/>
      <c r="KHB11" s="127"/>
      <c r="KHC11" s="127"/>
      <c r="KHD11" s="127"/>
      <c r="KHE11" s="127"/>
      <c r="KHF11" s="127"/>
      <c r="KHG11" s="127"/>
      <c r="KHH11" s="127"/>
      <c r="KHI11" s="127"/>
      <c r="KHJ11" s="127"/>
      <c r="KHK11" s="127"/>
      <c r="KHL11" s="127"/>
      <c r="KHM11" s="127"/>
      <c r="KHN11" s="127"/>
      <c r="KHO11" s="127"/>
      <c r="KHP11" s="127"/>
      <c r="KHQ11" s="127"/>
      <c r="KHR11" s="127"/>
      <c r="KHS11" s="127"/>
      <c r="KHT11" s="127"/>
      <c r="KHU11" s="127"/>
      <c r="KHV11" s="127"/>
      <c r="KHW11" s="127"/>
      <c r="KHX11" s="127"/>
      <c r="KHY11" s="127"/>
      <c r="KHZ11" s="127"/>
      <c r="KIA11" s="127"/>
      <c r="KIB11" s="127"/>
      <c r="KIC11" s="127"/>
      <c r="KID11" s="127"/>
      <c r="KIE11" s="127"/>
      <c r="KIF11" s="127"/>
      <c r="KIG11" s="127"/>
      <c r="KIH11" s="127"/>
      <c r="KII11" s="127"/>
      <c r="KIJ11" s="127"/>
      <c r="KIK11" s="127"/>
      <c r="KIL11" s="127"/>
      <c r="KIM11" s="127"/>
      <c r="KIN11" s="127"/>
      <c r="KIO11" s="127"/>
      <c r="KIP11" s="127"/>
      <c r="KIQ11" s="127"/>
      <c r="KIR11" s="127"/>
      <c r="KIS11" s="127"/>
      <c r="KIT11" s="127"/>
      <c r="KIU11" s="127"/>
      <c r="KIV11" s="127"/>
      <c r="KIW11" s="127"/>
      <c r="KIX11" s="127"/>
      <c r="KIY11" s="127"/>
      <c r="KIZ11" s="127"/>
      <c r="KJA11" s="127"/>
      <c r="KJB11" s="127"/>
      <c r="KJC11" s="127"/>
      <c r="KJD11" s="127"/>
      <c r="KJE11" s="127"/>
      <c r="KJF11" s="127"/>
      <c r="KJG11" s="127"/>
      <c r="KJH11" s="127"/>
      <c r="KJI11" s="127"/>
      <c r="KJJ11" s="127"/>
      <c r="KJK11" s="127"/>
      <c r="KJL11" s="127"/>
      <c r="KJM11" s="127"/>
      <c r="KJN11" s="127"/>
      <c r="KJO11" s="127"/>
      <c r="KJP11" s="127"/>
      <c r="KJQ11" s="127"/>
      <c r="KJR11" s="127"/>
      <c r="KJS11" s="127"/>
      <c r="KJT11" s="127"/>
      <c r="KJU11" s="127"/>
      <c r="KJV11" s="127"/>
      <c r="KJW11" s="127"/>
      <c r="KJX11" s="127"/>
      <c r="KJY11" s="127"/>
      <c r="KJZ11" s="127"/>
      <c r="KKA11" s="127"/>
      <c r="KKB11" s="127"/>
      <c r="KKC11" s="127"/>
      <c r="KKD11" s="127"/>
      <c r="KKE11" s="127"/>
      <c r="KKF11" s="127"/>
      <c r="KKG11" s="127"/>
      <c r="KKH11" s="127"/>
      <c r="KKI11" s="127"/>
      <c r="KKJ11" s="127"/>
      <c r="KKK11" s="127"/>
      <c r="KKL11" s="127"/>
      <c r="KKM11" s="127"/>
      <c r="KKN11" s="127"/>
      <c r="KKO11" s="127"/>
      <c r="KKP11" s="127"/>
      <c r="KKQ11" s="127"/>
      <c r="KKR11" s="127"/>
      <c r="KKS11" s="127"/>
      <c r="KKT11" s="127"/>
      <c r="KKU11" s="127"/>
      <c r="KKV11" s="127"/>
      <c r="KKW11" s="127"/>
      <c r="KKX11" s="127"/>
      <c r="KKY11" s="127"/>
      <c r="KKZ11" s="127"/>
      <c r="KLA11" s="127"/>
      <c r="KLB11" s="127"/>
      <c r="KLC11" s="127"/>
      <c r="KLD11" s="127"/>
      <c r="KLE11" s="127"/>
      <c r="KLF11" s="127"/>
      <c r="KLG11" s="127"/>
      <c r="KLH11" s="127"/>
      <c r="KLI11" s="127"/>
      <c r="KLJ11" s="127"/>
      <c r="KLK11" s="127"/>
      <c r="KLL11" s="127"/>
      <c r="KLM11" s="127"/>
      <c r="KLN11" s="127"/>
      <c r="KLO11" s="127"/>
      <c r="KLP11" s="127"/>
      <c r="KLQ11" s="127"/>
      <c r="KLR11" s="127"/>
      <c r="KLS11" s="127"/>
      <c r="KLT11" s="127"/>
      <c r="KLU11" s="127"/>
      <c r="KLV11" s="127"/>
      <c r="KLW11" s="127"/>
      <c r="KLX11" s="127"/>
      <c r="KLY11" s="127"/>
      <c r="KLZ11" s="127"/>
      <c r="KMA11" s="127"/>
      <c r="KMB11" s="127"/>
      <c r="KMC11" s="127"/>
      <c r="KMD11" s="127"/>
      <c r="KME11" s="127"/>
      <c r="KMF11" s="127"/>
      <c r="KMG11" s="127"/>
      <c r="KMH11" s="127"/>
      <c r="KMI11" s="127"/>
      <c r="KMJ11" s="127"/>
      <c r="KMK11" s="127"/>
      <c r="KML11" s="127"/>
      <c r="KMM11" s="127"/>
      <c r="KMN11" s="127"/>
      <c r="KMO11" s="127"/>
      <c r="KMP11" s="127"/>
      <c r="KMQ11" s="127"/>
      <c r="KMR11" s="127"/>
      <c r="KMS11" s="127"/>
      <c r="KMT11" s="127"/>
      <c r="KMU11" s="127"/>
      <c r="KMV11" s="127"/>
      <c r="KMW11" s="127"/>
      <c r="KMX11" s="127"/>
      <c r="KMY11" s="127"/>
      <c r="KMZ11" s="127"/>
      <c r="KNA11" s="127"/>
      <c r="KNB11" s="127"/>
      <c r="KNC11" s="127"/>
      <c r="KND11" s="127"/>
      <c r="KNE11" s="127"/>
      <c r="KNF11" s="127"/>
      <c r="KNG11" s="127"/>
      <c r="KNH11" s="127"/>
      <c r="KNI11" s="127"/>
      <c r="KNJ11" s="127"/>
      <c r="KNK11" s="127"/>
      <c r="KNL11" s="127"/>
      <c r="KNM11" s="127"/>
      <c r="KNN11" s="127"/>
      <c r="KNO11" s="127"/>
      <c r="KNP11" s="127"/>
      <c r="KNQ11" s="127"/>
      <c r="KNR11" s="127"/>
      <c r="KNS11" s="127"/>
      <c r="KNT11" s="127"/>
      <c r="KNU11" s="127"/>
      <c r="KNV11" s="127"/>
      <c r="KNW11" s="127"/>
      <c r="KNX11" s="127"/>
      <c r="KNY11" s="127"/>
      <c r="KNZ11" s="127"/>
      <c r="KOA11" s="127"/>
      <c r="KOB11" s="127"/>
      <c r="KOC11" s="127"/>
      <c r="KOD11" s="127"/>
      <c r="KOE11" s="127"/>
      <c r="KOF11" s="127"/>
      <c r="KOG11" s="127"/>
      <c r="KOH11" s="127"/>
      <c r="KOI11" s="127"/>
      <c r="KOJ11" s="127"/>
      <c r="KOK11" s="127"/>
      <c r="KOL11" s="127"/>
      <c r="KOM11" s="127"/>
      <c r="KON11" s="127"/>
      <c r="KOO11" s="127"/>
      <c r="KOP11" s="127"/>
      <c r="KOQ11" s="127"/>
      <c r="KOR11" s="127"/>
      <c r="KOS11" s="127"/>
      <c r="KOT11" s="127"/>
      <c r="KOU11" s="127"/>
      <c r="KOV11" s="127"/>
      <c r="KOW11" s="127"/>
      <c r="KOX11" s="127"/>
      <c r="KOY11" s="127"/>
      <c r="KOZ11" s="127"/>
      <c r="KPA11" s="127"/>
      <c r="KPB11" s="127"/>
      <c r="KPC11" s="127"/>
      <c r="KPD11" s="127"/>
      <c r="KPE11" s="127"/>
      <c r="KPF11" s="127"/>
      <c r="KPG11" s="127"/>
      <c r="KPH11" s="127"/>
      <c r="KPI11" s="127"/>
      <c r="KPJ11" s="127"/>
      <c r="KPK11" s="127"/>
      <c r="KPL11" s="127"/>
      <c r="KPM11" s="127"/>
      <c r="KPN11" s="127"/>
      <c r="KPO11" s="127"/>
      <c r="KPP11" s="127"/>
      <c r="KPQ11" s="127"/>
      <c r="KPR11" s="127"/>
      <c r="KPS11" s="127"/>
      <c r="KPT11" s="127"/>
      <c r="KPU11" s="127"/>
      <c r="KPV11" s="127"/>
      <c r="KPW11" s="127"/>
      <c r="KPX11" s="127"/>
      <c r="KPY11" s="127"/>
      <c r="KPZ11" s="127"/>
      <c r="KQA11" s="127"/>
      <c r="KQB11" s="127"/>
      <c r="KQC11" s="127"/>
      <c r="KQD11" s="127"/>
      <c r="KQE11" s="127"/>
      <c r="KQF11" s="127"/>
      <c r="KQG11" s="127"/>
      <c r="KQH11" s="127"/>
      <c r="KQI11" s="127"/>
      <c r="KQJ11" s="127"/>
      <c r="KQK11" s="127"/>
      <c r="KQL11" s="127"/>
      <c r="KQM11" s="127"/>
      <c r="KQN11" s="127"/>
      <c r="KQO11" s="127"/>
      <c r="KQP11" s="127"/>
      <c r="KQQ11" s="127"/>
      <c r="KQR11" s="127"/>
      <c r="KQS11" s="127"/>
      <c r="KQT11" s="127"/>
      <c r="KQU11" s="127"/>
      <c r="KQV11" s="127"/>
      <c r="KQW11" s="127"/>
      <c r="KQX11" s="127"/>
      <c r="KQY11" s="127"/>
      <c r="KQZ11" s="127"/>
      <c r="KRA11" s="127"/>
      <c r="KRB11" s="127"/>
      <c r="KRC11" s="127"/>
      <c r="KRD11" s="127"/>
      <c r="KRE11" s="127"/>
      <c r="KRF11" s="127"/>
      <c r="KRG11" s="127"/>
      <c r="KRH11" s="127"/>
      <c r="KRI11" s="127"/>
      <c r="KRJ11" s="127"/>
      <c r="KRK11" s="127"/>
      <c r="KRL11" s="127"/>
      <c r="KRM11" s="127"/>
      <c r="KRN11" s="127"/>
      <c r="KRO11" s="127"/>
      <c r="KRP11" s="127"/>
      <c r="KRQ11" s="127"/>
      <c r="KRR11" s="127"/>
      <c r="KRS11" s="127"/>
      <c r="KRT11" s="127"/>
      <c r="KRU11" s="127"/>
      <c r="KRV11" s="127"/>
      <c r="KRW11" s="127"/>
      <c r="KRX11" s="127"/>
      <c r="KRY11" s="127"/>
      <c r="KRZ11" s="127"/>
      <c r="KSA11" s="127"/>
      <c r="KSB11" s="127"/>
      <c r="KSC11" s="127"/>
      <c r="KSD11" s="127"/>
      <c r="KSE11" s="127"/>
      <c r="KSF11" s="127"/>
      <c r="KSG11" s="127"/>
      <c r="KSH11" s="127"/>
      <c r="KSI11" s="127"/>
      <c r="KSJ11" s="127"/>
      <c r="KSK11" s="127"/>
      <c r="KSL11" s="127"/>
      <c r="KSM11" s="127"/>
      <c r="KSN11" s="127"/>
      <c r="KSO11" s="127"/>
      <c r="KSP11" s="127"/>
      <c r="KSQ11" s="127"/>
      <c r="KSR11" s="127"/>
      <c r="KSS11" s="127"/>
      <c r="KST11" s="127"/>
      <c r="KSU11" s="127"/>
      <c r="KSV11" s="127"/>
      <c r="KSW11" s="127"/>
      <c r="KSX11" s="127"/>
      <c r="KSY11" s="127"/>
      <c r="KSZ11" s="127"/>
      <c r="KTA11" s="127"/>
      <c r="KTB11" s="127"/>
      <c r="KTC11" s="127"/>
      <c r="KTD11" s="127"/>
      <c r="KTE11" s="127"/>
      <c r="KTF11" s="127"/>
      <c r="KTG11" s="127"/>
      <c r="KTH11" s="127"/>
      <c r="KTI11" s="127"/>
      <c r="KTJ11" s="127"/>
      <c r="KTK11" s="127"/>
      <c r="KTL11" s="127"/>
      <c r="KTM11" s="127"/>
      <c r="KTN11" s="127"/>
      <c r="KTO11" s="127"/>
      <c r="KTP11" s="127"/>
      <c r="KTQ11" s="127"/>
      <c r="KTR11" s="127"/>
      <c r="KTS11" s="127"/>
      <c r="KTT11" s="127"/>
      <c r="KTU11" s="127"/>
      <c r="KTV11" s="127"/>
      <c r="KTW11" s="127"/>
      <c r="KTX11" s="127"/>
      <c r="KTY11" s="127"/>
      <c r="KTZ11" s="127"/>
      <c r="KUA11" s="127"/>
      <c r="KUB11" s="127"/>
      <c r="KUC11" s="127"/>
      <c r="KUD11" s="127"/>
      <c r="KUE11" s="127"/>
      <c r="KUF11" s="127"/>
      <c r="KUG11" s="127"/>
      <c r="KUH11" s="127"/>
      <c r="KUI11" s="127"/>
      <c r="KUJ11" s="127"/>
      <c r="KUK11" s="127"/>
      <c r="KUL11" s="127"/>
      <c r="KUM11" s="127"/>
      <c r="KUN11" s="127"/>
      <c r="KUO11" s="127"/>
      <c r="KUP11" s="127"/>
      <c r="KUQ11" s="127"/>
      <c r="KUR11" s="127"/>
      <c r="KUS11" s="127"/>
      <c r="KUT11" s="127"/>
      <c r="KUU11" s="127"/>
      <c r="KUV11" s="127"/>
      <c r="KUW11" s="127"/>
      <c r="KUX11" s="127"/>
      <c r="KUY11" s="127"/>
      <c r="KUZ11" s="127"/>
      <c r="KVA11" s="127"/>
      <c r="KVB11" s="127"/>
      <c r="KVC11" s="127"/>
      <c r="KVD11" s="127"/>
      <c r="KVE11" s="127"/>
      <c r="KVF11" s="127"/>
      <c r="KVG11" s="127"/>
      <c r="KVH11" s="127"/>
      <c r="KVI11" s="127"/>
      <c r="KVJ11" s="127"/>
      <c r="KVK11" s="127"/>
      <c r="KVL11" s="127"/>
      <c r="KVM11" s="127"/>
      <c r="KVN11" s="127"/>
      <c r="KVO11" s="127"/>
      <c r="KVP11" s="127"/>
      <c r="KVQ11" s="127"/>
      <c r="KVR11" s="127"/>
      <c r="KVS11" s="127"/>
      <c r="KVT11" s="127"/>
      <c r="KVU11" s="127"/>
      <c r="KVV11" s="127"/>
      <c r="KVW11" s="127"/>
      <c r="KVX11" s="127"/>
      <c r="KVY11" s="127"/>
      <c r="KVZ11" s="127"/>
      <c r="KWA11" s="127"/>
      <c r="KWB11" s="127"/>
      <c r="KWC11" s="127"/>
      <c r="KWD11" s="127"/>
      <c r="KWE11" s="127"/>
      <c r="KWF11" s="127"/>
      <c r="KWG11" s="127"/>
      <c r="KWH11" s="127"/>
      <c r="KWI11" s="127"/>
      <c r="KWJ11" s="127"/>
      <c r="KWK11" s="127"/>
      <c r="KWL11" s="127"/>
      <c r="KWM11" s="127"/>
      <c r="KWN11" s="127"/>
      <c r="KWO11" s="127"/>
      <c r="KWP11" s="127"/>
      <c r="KWQ11" s="127"/>
      <c r="KWR11" s="127"/>
      <c r="KWS11" s="127"/>
      <c r="KWT11" s="127"/>
      <c r="KWU11" s="127"/>
      <c r="KWV11" s="127"/>
      <c r="KWW11" s="127"/>
      <c r="KWX11" s="127"/>
      <c r="KWY11" s="127"/>
      <c r="KWZ11" s="127"/>
      <c r="KXA11" s="127"/>
      <c r="KXB11" s="127"/>
      <c r="KXC11" s="127"/>
      <c r="KXD11" s="127"/>
      <c r="KXE11" s="127"/>
      <c r="KXF11" s="127"/>
      <c r="KXG11" s="127"/>
      <c r="KXH11" s="127"/>
      <c r="KXI11" s="127"/>
      <c r="KXJ11" s="127"/>
      <c r="KXK11" s="127"/>
      <c r="KXL11" s="127"/>
      <c r="KXM11" s="127"/>
      <c r="KXN11" s="127"/>
      <c r="KXO11" s="127"/>
      <c r="KXP11" s="127"/>
      <c r="KXQ11" s="127"/>
      <c r="KXR11" s="127"/>
      <c r="KXS11" s="127"/>
      <c r="KXT11" s="127"/>
      <c r="KXU11" s="127"/>
      <c r="KXV11" s="127"/>
      <c r="KXW11" s="127"/>
      <c r="KXX11" s="127"/>
      <c r="KXY11" s="127"/>
      <c r="KXZ11" s="127"/>
      <c r="KYA11" s="127"/>
      <c r="KYB11" s="127"/>
      <c r="KYC11" s="127"/>
      <c r="KYD11" s="127"/>
      <c r="KYE11" s="127"/>
      <c r="KYF11" s="127"/>
      <c r="KYG11" s="127"/>
      <c r="KYH11" s="127"/>
      <c r="KYI11" s="127"/>
      <c r="KYJ11" s="127"/>
      <c r="KYK11" s="127"/>
      <c r="KYL11" s="127"/>
      <c r="KYM11" s="127"/>
      <c r="KYN11" s="127"/>
      <c r="KYO11" s="127"/>
      <c r="KYP11" s="127"/>
      <c r="KYQ11" s="127"/>
      <c r="KYR11" s="127"/>
      <c r="KYS11" s="127"/>
      <c r="KYT11" s="127"/>
      <c r="KYU11" s="127"/>
      <c r="KYV11" s="127"/>
      <c r="KYW11" s="127"/>
      <c r="KYX11" s="127"/>
      <c r="KYY11" s="127"/>
      <c r="KYZ11" s="127"/>
      <c r="KZA11" s="127"/>
      <c r="KZB11" s="127"/>
      <c r="KZC11" s="127"/>
      <c r="KZD11" s="127"/>
      <c r="KZE11" s="127"/>
      <c r="KZF11" s="127"/>
      <c r="KZG11" s="127"/>
      <c r="KZH11" s="127"/>
      <c r="KZI11" s="127"/>
      <c r="KZJ11" s="127"/>
      <c r="KZK11" s="127"/>
      <c r="KZL11" s="127"/>
      <c r="KZM11" s="127"/>
      <c r="KZN11" s="127"/>
      <c r="KZO11" s="127"/>
      <c r="KZP11" s="127"/>
      <c r="KZQ11" s="127"/>
      <c r="KZR11" s="127"/>
      <c r="KZS11" s="127"/>
      <c r="KZT11" s="127"/>
      <c r="KZU11" s="127"/>
      <c r="KZV11" s="127"/>
      <c r="KZW11" s="127"/>
      <c r="KZX11" s="127"/>
      <c r="KZY11" s="127"/>
      <c r="KZZ11" s="127"/>
      <c r="LAA11" s="127"/>
      <c r="LAB11" s="127"/>
      <c r="LAC11" s="127"/>
      <c r="LAD11" s="127"/>
      <c r="LAE11" s="127"/>
      <c r="LAF11" s="127"/>
      <c r="LAG11" s="127"/>
      <c r="LAH11" s="127"/>
      <c r="LAI11" s="127"/>
      <c r="LAJ11" s="127"/>
      <c r="LAK11" s="127"/>
      <c r="LAL11" s="127"/>
      <c r="LAM11" s="127"/>
      <c r="LAN11" s="127"/>
      <c r="LAO11" s="127"/>
      <c r="LAP11" s="127"/>
      <c r="LAQ11" s="127"/>
      <c r="LAR11" s="127"/>
      <c r="LAS11" s="127"/>
      <c r="LAT11" s="127"/>
      <c r="LAU11" s="127"/>
      <c r="LAV11" s="127"/>
      <c r="LAW11" s="127"/>
      <c r="LAX11" s="127"/>
      <c r="LAY11" s="127"/>
      <c r="LAZ11" s="127"/>
      <c r="LBA11" s="127"/>
      <c r="LBB11" s="127"/>
      <c r="LBC11" s="127"/>
      <c r="LBD11" s="127"/>
      <c r="LBE11" s="127"/>
      <c r="LBF11" s="127"/>
      <c r="LBG11" s="127"/>
      <c r="LBH11" s="127"/>
      <c r="LBI11" s="127"/>
      <c r="LBJ11" s="127"/>
      <c r="LBK11" s="127"/>
      <c r="LBL11" s="127"/>
      <c r="LBM11" s="127"/>
      <c r="LBN11" s="127"/>
      <c r="LBO11" s="127"/>
      <c r="LBP11" s="127"/>
      <c r="LBQ11" s="127"/>
      <c r="LBR11" s="127"/>
      <c r="LBS11" s="127"/>
      <c r="LBT11" s="127"/>
      <c r="LBU11" s="127"/>
      <c r="LBV11" s="127"/>
      <c r="LBW11" s="127"/>
      <c r="LBX11" s="127"/>
      <c r="LBY11" s="127"/>
      <c r="LBZ11" s="127"/>
      <c r="LCA11" s="127"/>
      <c r="LCB11" s="127"/>
      <c r="LCC11" s="127"/>
      <c r="LCD11" s="127"/>
      <c r="LCE11" s="127"/>
      <c r="LCF11" s="127"/>
      <c r="LCG11" s="127"/>
      <c r="LCH11" s="127"/>
      <c r="LCI11" s="127"/>
      <c r="LCJ11" s="127"/>
      <c r="LCK11" s="127"/>
      <c r="LCL11" s="127"/>
      <c r="LCM11" s="127"/>
      <c r="LCN11" s="127"/>
      <c r="LCO11" s="127"/>
      <c r="LCP11" s="127"/>
      <c r="LCQ11" s="127"/>
      <c r="LCR11" s="127"/>
      <c r="LCS11" s="127"/>
      <c r="LCT11" s="127"/>
      <c r="LCU11" s="127"/>
      <c r="LCV11" s="127"/>
      <c r="LCW11" s="127"/>
      <c r="LCX11" s="127"/>
      <c r="LCY11" s="127"/>
      <c r="LCZ11" s="127"/>
      <c r="LDA11" s="127"/>
      <c r="LDB11" s="127"/>
      <c r="LDC11" s="127"/>
      <c r="LDD11" s="127"/>
      <c r="LDE11" s="127"/>
      <c r="LDF11" s="127"/>
      <c r="LDG11" s="127"/>
      <c r="LDH11" s="127"/>
      <c r="LDI11" s="127"/>
      <c r="LDJ11" s="127"/>
      <c r="LDK11" s="127"/>
      <c r="LDL11" s="127"/>
      <c r="LDM11" s="127"/>
      <c r="LDN11" s="127"/>
      <c r="LDO11" s="127"/>
      <c r="LDP11" s="127"/>
      <c r="LDQ11" s="127"/>
      <c r="LDR11" s="127"/>
      <c r="LDS11" s="127"/>
      <c r="LDT11" s="127"/>
      <c r="LDU11" s="127"/>
      <c r="LDV11" s="127"/>
      <c r="LDW11" s="127"/>
      <c r="LDX11" s="127"/>
      <c r="LDY11" s="127"/>
      <c r="LDZ11" s="127"/>
      <c r="LEA11" s="127"/>
      <c r="LEB11" s="127"/>
      <c r="LEC11" s="127"/>
      <c r="LED11" s="127"/>
      <c r="LEE11" s="127"/>
      <c r="LEF11" s="127"/>
      <c r="LEG11" s="127"/>
      <c r="LEH11" s="127"/>
      <c r="LEI11" s="127"/>
      <c r="LEJ11" s="127"/>
      <c r="LEK11" s="127"/>
      <c r="LEL11" s="127"/>
      <c r="LEM11" s="127"/>
      <c r="LEN11" s="127"/>
      <c r="LEO11" s="127"/>
      <c r="LEP11" s="127"/>
      <c r="LEQ11" s="127"/>
      <c r="LER11" s="127"/>
      <c r="LES11" s="127"/>
      <c r="LET11" s="127"/>
      <c r="LEU11" s="127"/>
      <c r="LEV11" s="127"/>
      <c r="LEW11" s="127"/>
      <c r="LEX11" s="127"/>
      <c r="LEY11" s="127"/>
      <c r="LEZ11" s="127"/>
      <c r="LFA11" s="127"/>
      <c r="LFB11" s="127"/>
      <c r="LFC11" s="127"/>
      <c r="LFD11" s="127"/>
      <c r="LFE11" s="127"/>
      <c r="LFF11" s="127"/>
      <c r="LFG11" s="127"/>
      <c r="LFH11" s="127"/>
      <c r="LFI11" s="127"/>
      <c r="LFJ11" s="127"/>
      <c r="LFK11" s="127"/>
      <c r="LFL11" s="127"/>
      <c r="LFM11" s="127"/>
      <c r="LFN11" s="127"/>
      <c r="LFO11" s="127"/>
      <c r="LFP11" s="127"/>
      <c r="LFQ11" s="127"/>
      <c r="LFR11" s="127"/>
      <c r="LFS11" s="127"/>
      <c r="LFT11" s="127"/>
      <c r="LFU11" s="127"/>
      <c r="LFV11" s="127"/>
      <c r="LFW11" s="127"/>
      <c r="LFX11" s="127"/>
      <c r="LFY11" s="127"/>
      <c r="LFZ11" s="127"/>
      <c r="LGA11" s="127"/>
      <c r="LGB11" s="127"/>
      <c r="LGC11" s="127"/>
      <c r="LGD11" s="127"/>
      <c r="LGE11" s="127"/>
      <c r="LGF11" s="127"/>
      <c r="LGG11" s="127"/>
      <c r="LGH11" s="127"/>
      <c r="LGI11" s="127"/>
      <c r="LGJ11" s="127"/>
      <c r="LGK11" s="127"/>
      <c r="LGL11" s="127"/>
      <c r="LGM11" s="127"/>
      <c r="LGN11" s="127"/>
      <c r="LGO11" s="127"/>
      <c r="LGP11" s="127"/>
      <c r="LGQ11" s="127"/>
      <c r="LGR11" s="127"/>
      <c r="LGS11" s="127"/>
      <c r="LGT11" s="127"/>
      <c r="LGU11" s="127"/>
      <c r="LGV11" s="127"/>
      <c r="LGW11" s="127"/>
      <c r="LGX11" s="127"/>
      <c r="LGY11" s="127"/>
      <c r="LGZ11" s="127"/>
      <c r="LHA11" s="127"/>
      <c r="LHB11" s="127"/>
      <c r="LHC11" s="127"/>
      <c r="LHD11" s="127"/>
      <c r="LHE11" s="127"/>
      <c r="LHF11" s="127"/>
      <c r="LHG11" s="127"/>
      <c r="LHH11" s="127"/>
      <c r="LHI11" s="127"/>
      <c r="LHJ11" s="127"/>
      <c r="LHK11" s="127"/>
      <c r="LHL11" s="127"/>
      <c r="LHM11" s="127"/>
      <c r="LHN11" s="127"/>
      <c r="LHO11" s="127"/>
      <c r="LHP11" s="127"/>
      <c r="LHQ11" s="127"/>
      <c r="LHR11" s="127"/>
      <c r="LHS11" s="127"/>
      <c r="LHT11" s="127"/>
      <c r="LHU11" s="127"/>
      <c r="LHV11" s="127"/>
      <c r="LHW11" s="127"/>
      <c r="LHX11" s="127"/>
      <c r="LHY11" s="127"/>
      <c r="LHZ11" s="127"/>
      <c r="LIA11" s="127"/>
      <c r="LIB11" s="127"/>
      <c r="LIC11" s="127"/>
      <c r="LID11" s="127"/>
      <c r="LIE11" s="127"/>
      <c r="LIF11" s="127"/>
      <c r="LIG11" s="127"/>
      <c r="LIH11" s="127"/>
      <c r="LII11" s="127"/>
      <c r="LIJ11" s="127"/>
      <c r="LIK11" s="127"/>
      <c r="LIL11" s="127"/>
      <c r="LIM11" s="127"/>
      <c r="LIN11" s="127"/>
      <c r="LIO11" s="127"/>
      <c r="LIP11" s="127"/>
      <c r="LIQ11" s="127"/>
      <c r="LIR11" s="127"/>
      <c r="LIS11" s="127"/>
      <c r="LIT11" s="127"/>
      <c r="LIU11" s="127"/>
      <c r="LIV11" s="127"/>
      <c r="LIW11" s="127"/>
      <c r="LIX11" s="127"/>
      <c r="LIY11" s="127"/>
      <c r="LIZ11" s="127"/>
      <c r="LJA11" s="127"/>
      <c r="LJB11" s="127"/>
      <c r="LJC11" s="127"/>
      <c r="LJD11" s="127"/>
      <c r="LJE11" s="127"/>
      <c r="LJF11" s="127"/>
      <c r="LJG11" s="127"/>
      <c r="LJH11" s="127"/>
      <c r="LJI11" s="127"/>
      <c r="LJJ11" s="127"/>
      <c r="LJK11" s="127"/>
      <c r="LJL11" s="127"/>
      <c r="LJM11" s="127"/>
      <c r="LJN11" s="127"/>
      <c r="LJO11" s="127"/>
      <c r="LJP11" s="127"/>
      <c r="LJQ11" s="127"/>
      <c r="LJR11" s="127"/>
      <c r="LJS11" s="127"/>
      <c r="LJT11" s="127"/>
      <c r="LJU11" s="127"/>
      <c r="LJV11" s="127"/>
      <c r="LJW11" s="127"/>
      <c r="LJX11" s="127"/>
      <c r="LJY11" s="127"/>
      <c r="LJZ11" s="127"/>
      <c r="LKA11" s="127"/>
      <c r="LKB11" s="127"/>
      <c r="LKC11" s="127"/>
      <c r="LKD11" s="127"/>
      <c r="LKE11" s="127"/>
      <c r="LKF11" s="127"/>
      <c r="LKG11" s="127"/>
      <c r="LKH11" s="127"/>
      <c r="LKI11" s="127"/>
      <c r="LKJ11" s="127"/>
      <c r="LKK11" s="127"/>
      <c r="LKL11" s="127"/>
      <c r="LKM11" s="127"/>
      <c r="LKN11" s="127"/>
      <c r="LKO11" s="127"/>
      <c r="LKP11" s="127"/>
      <c r="LKQ11" s="127"/>
      <c r="LKR11" s="127"/>
      <c r="LKS11" s="127"/>
      <c r="LKT11" s="127"/>
      <c r="LKU11" s="127"/>
      <c r="LKV11" s="127"/>
      <c r="LKW11" s="127"/>
      <c r="LKX11" s="127"/>
      <c r="LKY11" s="127"/>
      <c r="LKZ11" s="127"/>
      <c r="LLA11" s="127"/>
      <c r="LLB11" s="127"/>
      <c r="LLC11" s="127"/>
      <c r="LLD11" s="127"/>
      <c r="LLE11" s="127"/>
      <c r="LLF11" s="127"/>
      <c r="LLG11" s="127"/>
      <c r="LLH11" s="127"/>
      <c r="LLI11" s="127"/>
      <c r="LLJ11" s="127"/>
      <c r="LLK11" s="127"/>
      <c r="LLL11" s="127"/>
      <c r="LLM11" s="127"/>
      <c r="LLN11" s="127"/>
      <c r="LLO11" s="127"/>
      <c r="LLP11" s="127"/>
      <c r="LLQ11" s="127"/>
      <c r="LLR11" s="127"/>
      <c r="LLS11" s="127"/>
      <c r="LLT11" s="127"/>
      <c r="LLU11" s="127"/>
      <c r="LLV11" s="127"/>
      <c r="LLW11" s="127"/>
      <c r="LLX11" s="127"/>
      <c r="LLY11" s="127"/>
      <c r="LLZ11" s="127"/>
      <c r="LMA11" s="127"/>
      <c r="LMB11" s="127"/>
      <c r="LMC11" s="127"/>
      <c r="LMD11" s="127"/>
      <c r="LME11" s="127"/>
      <c r="LMF11" s="127"/>
      <c r="LMG11" s="127"/>
      <c r="LMH11" s="127"/>
      <c r="LMI11" s="127"/>
      <c r="LMJ11" s="127"/>
      <c r="LMK11" s="127"/>
      <c r="LML11" s="127"/>
      <c r="LMM11" s="127"/>
      <c r="LMN11" s="127"/>
      <c r="LMO11" s="127"/>
      <c r="LMP11" s="127"/>
      <c r="LMQ11" s="127"/>
      <c r="LMR11" s="127"/>
      <c r="LMS11" s="127"/>
      <c r="LMT11" s="127"/>
      <c r="LMU11" s="127"/>
      <c r="LMV11" s="127"/>
      <c r="LMW11" s="127"/>
      <c r="LMX11" s="127"/>
      <c r="LMY11" s="127"/>
      <c r="LMZ11" s="127"/>
      <c r="LNA11" s="127"/>
      <c r="LNB11" s="127"/>
      <c r="LNC11" s="127"/>
      <c r="LND11" s="127"/>
      <c r="LNE11" s="127"/>
      <c r="LNF11" s="127"/>
      <c r="LNG11" s="127"/>
      <c r="LNH11" s="127"/>
      <c r="LNI11" s="127"/>
      <c r="LNJ11" s="127"/>
      <c r="LNK11" s="127"/>
      <c r="LNL11" s="127"/>
      <c r="LNM11" s="127"/>
      <c r="LNN11" s="127"/>
      <c r="LNO11" s="127"/>
      <c r="LNP11" s="127"/>
      <c r="LNQ11" s="127"/>
      <c r="LNR11" s="127"/>
      <c r="LNS11" s="127"/>
      <c r="LNT11" s="127"/>
      <c r="LNU11" s="127"/>
      <c r="LNV11" s="127"/>
      <c r="LNW11" s="127"/>
      <c r="LNX11" s="127"/>
      <c r="LNY11" s="127"/>
      <c r="LNZ11" s="127"/>
      <c r="LOA11" s="127"/>
      <c r="LOB11" s="127"/>
      <c r="LOC11" s="127"/>
      <c r="LOD11" s="127"/>
      <c r="LOE11" s="127"/>
      <c r="LOF11" s="127"/>
      <c r="LOG11" s="127"/>
      <c r="LOH11" s="127"/>
      <c r="LOI11" s="127"/>
      <c r="LOJ11" s="127"/>
      <c r="LOK11" s="127"/>
      <c r="LOL11" s="127"/>
      <c r="LOM11" s="127"/>
      <c r="LON11" s="127"/>
      <c r="LOO11" s="127"/>
      <c r="LOP11" s="127"/>
      <c r="LOQ11" s="127"/>
      <c r="LOR11" s="127"/>
      <c r="LOS11" s="127"/>
      <c r="LOT11" s="127"/>
      <c r="LOU11" s="127"/>
      <c r="LOV11" s="127"/>
      <c r="LOW11" s="127"/>
      <c r="LOX11" s="127"/>
      <c r="LOY11" s="127"/>
      <c r="LOZ11" s="127"/>
      <c r="LPA11" s="127"/>
      <c r="LPB11" s="127"/>
      <c r="LPC11" s="127"/>
      <c r="LPD11" s="127"/>
      <c r="LPE11" s="127"/>
      <c r="LPF11" s="127"/>
      <c r="LPG11" s="127"/>
      <c r="LPH11" s="127"/>
      <c r="LPI11" s="127"/>
      <c r="LPJ11" s="127"/>
      <c r="LPK11" s="127"/>
      <c r="LPL11" s="127"/>
      <c r="LPM11" s="127"/>
      <c r="LPN11" s="127"/>
      <c r="LPO11" s="127"/>
      <c r="LPP11" s="127"/>
      <c r="LPQ11" s="127"/>
      <c r="LPR11" s="127"/>
      <c r="LPS11" s="127"/>
      <c r="LPT11" s="127"/>
      <c r="LPU11" s="127"/>
      <c r="LPV11" s="127"/>
      <c r="LPW11" s="127"/>
      <c r="LPX11" s="127"/>
      <c r="LPY11" s="127"/>
      <c r="LPZ11" s="127"/>
      <c r="LQA11" s="127"/>
      <c r="LQB11" s="127"/>
      <c r="LQC11" s="127"/>
      <c r="LQD11" s="127"/>
      <c r="LQE11" s="127"/>
      <c r="LQF11" s="127"/>
      <c r="LQG11" s="127"/>
      <c r="LQH11" s="127"/>
      <c r="LQI11" s="127"/>
      <c r="LQJ11" s="127"/>
      <c r="LQK11" s="127"/>
      <c r="LQL11" s="127"/>
      <c r="LQM11" s="127"/>
      <c r="LQN11" s="127"/>
      <c r="LQO11" s="127"/>
      <c r="LQP11" s="127"/>
      <c r="LQQ11" s="127"/>
      <c r="LQR11" s="127"/>
      <c r="LQS11" s="127"/>
      <c r="LQT11" s="127"/>
      <c r="LQU11" s="127"/>
      <c r="LQV11" s="127"/>
      <c r="LQW11" s="127"/>
      <c r="LQX11" s="127"/>
      <c r="LQY11" s="127"/>
      <c r="LQZ11" s="127"/>
      <c r="LRA11" s="127"/>
      <c r="LRB11" s="127"/>
      <c r="LRC11" s="127"/>
      <c r="LRD11" s="127"/>
      <c r="LRE11" s="127"/>
      <c r="LRF11" s="127"/>
      <c r="LRG11" s="127"/>
      <c r="LRH11" s="127"/>
      <c r="LRI11" s="127"/>
      <c r="LRJ11" s="127"/>
      <c r="LRK11" s="127"/>
      <c r="LRL11" s="127"/>
      <c r="LRM11" s="127"/>
      <c r="LRN11" s="127"/>
      <c r="LRO11" s="127"/>
      <c r="LRP11" s="127"/>
      <c r="LRQ11" s="127"/>
      <c r="LRR11" s="127"/>
      <c r="LRS11" s="127"/>
      <c r="LRT11" s="127"/>
      <c r="LRU11" s="127"/>
      <c r="LRV11" s="127"/>
      <c r="LRW11" s="127"/>
      <c r="LRX11" s="127"/>
      <c r="LRY11" s="127"/>
      <c r="LRZ11" s="127"/>
      <c r="LSA11" s="127"/>
      <c r="LSB11" s="127"/>
      <c r="LSC11" s="127"/>
      <c r="LSD11" s="127"/>
      <c r="LSE11" s="127"/>
      <c r="LSF11" s="127"/>
      <c r="LSG11" s="127"/>
      <c r="LSH11" s="127"/>
      <c r="LSI11" s="127"/>
      <c r="LSJ11" s="127"/>
      <c r="LSK11" s="127"/>
      <c r="LSL11" s="127"/>
      <c r="LSM11" s="127"/>
      <c r="LSN11" s="127"/>
      <c r="LSO11" s="127"/>
      <c r="LSP11" s="127"/>
      <c r="LSQ11" s="127"/>
      <c r="LSR11" s="127"/>
      <c r="LSS11" s="127"/>
      <c r="LST11" s="127"/>
      <c r="LSU11" s="127"/>
      <c r="LSV11" s="127"/>
      <c r="LSW11" s="127"/>
      <c r="LSX11" s="127"/>
      <c r="LSY11" s="127"/>
      <c r="LSZ11" s="127"/>
      <c r="LTA11" s="127"/>
      <c r="LTB11" s="127"/>
      <c r="LTC11" s="127"/>
      <c r="LTD11" s="127"/>
      <c r="LTE11" s="127"/>
      <c r="LTF11" s="127"/>
      <c r="LTG11" s="127"/>
      <c r="LTH11" s="127"/>
      <c r="LTI11" s="127"/>
      <c r="LTJ11" s="127"/>
      <c r="LTK11" s="127"/>
      <c r="LTL11" s="127"/>
      <c r="LTM11" s="127"/>
      <c r="LTN11" s="127"/>
      <c r="LTO11" s="127"/>
      <c r="LTP11" s="127"/>
      <c r="LTQ11" s="127"/>
      <c r="LTR11" s="127"/>
      <c r="LTS11" s="127"/>
      <c r="LTT11" s="127"/>
      <c r="LTU11" s="127"/>
      <c r="LTV11" s="127"/>
      <c r="LTW11" s="127"/>
      <c r="LTX11" s="127"/>
      <c r="LTY11" s="127"/>
      <c r="LTZ11" s="127"/>
      <c r="LUA11" s="127"/>
      <c r="LUB11" s="127"/>
      <c r="LUC11" s="127"/>
      <c r="LUD11" s="127"/>
      <c r="LUE11" s="127"/>
      <c r="LUF11" s="127"/>
      <c r="LUG11" s="127"/>
      <c r="LUH11" s="127"/>
      <c r="LUI11" s="127"/>
      <c r="LUJ11" s="127"/>
      <c r="LUK11" s="127"/>
      <c r="LUL11" s="127"/>
      <c r="LUM11" s="127"/>
      <c r="LUN11" s="127"/>
      <c r="LUO11" s="127"/>
      <c r="LUP11" s="127"/>
      <c r="LUQ11" s="127"/>
      <c r="LUR11" s="127"/>
      <c r="LUS11" s="127"/>
      <c r="LUT11" s="127"/>
      <c r="LUU11" s="127"/>
      <c r="LUV11" s="127"/>
      <c r="LUW11" s="127"/>
      <c r="LUX11" s="127"/>
      <c r="LUY11" s="127"/>
      <c r="LUZ11" s="127"/>
      <c r="LVA11" s="127"/>
      <c r="LVB11" s="127"/>
      <c r="LVC11" s="127"/>
      <c r="LVD11" s="127"/>
      <c r="LVE11" s="127"/>
      <c r="LVF11" s="127"/>
      <c r="LVG11" s="127"/>
      <c r="LVH11" s="127"/>
      <c r="LVI11" s="127"/>
      <c r="LVJ11" s="127"/>
      <c r="LVK11" s="127"/>
      <c r="LVL11" s="127"/>
      <c r="LVM11" s="127"/>
      <c r="LVN11" s="127"/>
      <c r="LVO11" s="127"/>
      <c r="LVP11" s="127"/>
      <c r="LVQ11" s="127"/>
      <c r="LVR11" s="127"/>
      <c r="LVS11" s="127"/>
      <c r="LVT11" s="127"/>
      <c r="LVU11" s="127"/>
      <c r="LVV11" s="127"/>
      <c r="LVW11" s="127"/>
      <c r="LVX11" s="127"/>
      <c r="LVY11" s="127"/>
      <c r="LVZ11" s="127"/>
      <c r="LWA11" s="127"/>
      <c r="LWB11" s="127"/>
      <c r="LWC11" s="127"/>
      <c r="LWD11" s="127"/>
      <c r="LWE11" s="127"/>
      <c r="LWF11" s="127"/>
      <c r="LWG11" s="127"/>
      <c r="LWH11" s="127"/>
      <c r="LWI11" s="127"/>
      <c r="LWJ11" s="127"/>
      <c r="LWK11" s="127"/>
      <c r="LWL11" s="127"/>
      <c r="LWM11" s="127"/>
      <c r="LWN11" s="127"/>
      <c r="LWO11" s="127"/>
      <c r="LWP11" s="127"/>
      <c r="LWQ11" s="127"/>
      <c r="LWR11" s="127"/>
      <c r="LWS11" s="127"/>
      <c r="LWT11" s="127"/>
      <c r="LWU11" s="127"/>
      <c r="LWV11" s="127"/>
      <c r="LWW11" s="127"/>
      <c r="LWX11" s="127"/>
      <c r="LWY11" s="127"/>
      <c r="LWZ11" s="127"/>
      <c r="LXA11" s="127"/>
      <c r="LXB11" s="127"/>
      <c r="LXC11" s="127"/>
      <c r="LXD11" s="127"/>
      <c r="LXE11" s="127"/>
      <c r="LXF11" s="127"/>
      <c r="LXG11" s="127"/>
      <c r="LXH11" s="127"/>
      <c r="LXI11" s="127"/>
      <c r="LXJ11" s="127"/>
      <c r="LXK11" s="127"/>
      <c r="LXL11" s="127"/>
      <c r="LXM11" s="127"/>
      <c r="LXN11" s="127"/>
      <c r="LXO11" s="127"/>
      <c r="LXP11" s="127"/>
      <c r="LXQ11" s="127"/>
      <c r="LXR11" s="127"/>
      <c r="LXS11" s="127"/>
      <c r="LXT11" s="127"/>
      <c r="LXU11" s="127"/>
      <c r="LXV11" s="127"/>
      <c r="LXW11" s="127"/>
      <c r="LXX11" s="127"/>
      <c r="LXY11" s="127"/>
      <c r="LXZ11" s="127"/>
      <c r="LYA11" s="127"/>
      <c r="LYB11" s="127"/>
      <c r="LYC11" s="127"/>
      <c r="LYD11" s="127"/>
      <c r="LYE11" s="127"/>
      <c r="LYF11" s="127"/>
      <c r="LYG11" s="127"/>
      <c r="LYH11" s="127"/>
      <c r="LYI11" s="127"/>
      <c r="LYJ11" s="127"/>
      <c r="LYK11" s="127"/>
      <c r="LYL11" s="127"/>
      <c r="LYM11" s="127"/>
      <c r="LYN11" s="127"/>
      <c r="LYO11" s="127"/>
      <c r="LYP11" s="127"/>
      <c r="LYQ11" s="127"/>
      <c r="LYR11" s="127"/>
      <c r="LYS11" s="127"/>
      <c r="LYT11" s="127"/>
      <c r="LYU11" s="127"/>
      <c r="LYV11" s="127"/>
      <c r="LYW11" s="127"/>
      <c r="LYX11" s="127"/>
      <c r="LYY11" s="127"/>
      <c r="LYZ11" s="127"/>
      <c r="LZA11" s="127"/>
      <c r="LZB11" s="127"/>
      <c r="LZC11" s="127"/>
      <c r="LZD11" s="127"/>
      <c r="LZE11" s="127"/>
      <c r="LZF11" s="127"/>
      <c r="LZG11" s="127"/>
      <c r="LZH11" s="127"/>
      <c r="LZI11" s="127"/>
      <c r="LZJ11" s="127"/>
      <c r="LZK11" s="127"/>
      <c r="LZL11" s="127"/>
      <c r="LZM11" s="127"/>
      <c r="LZN11" s="127"/>
      <c r="LZO11" s="127"/>
      <c r="LZP11" s="127"/>
      <c r="LZQ11" s="127"/>
      <c r="LZR11" s="127"/>
      <c r="LZS11" s="127"/>
      <c r="LZT11" s="127"/>
      <c r="LZU11" s="127"/>
      <c r="LZV11" s="127"/>
      <c r="LZW11" s="127"/>
      <c r="LZX11" s="127"/>
      <c r="LZY11" s="127"/>
      <c r="LZZ11" s="127"/>
      <c r="MAA11" s="127"/>
      <c r="MAB11" s="127"/>
      <c r="MAC11" s="127"/>
      <c r="MAD11" s="127"/>
      <c r="MAE11" s="127"/>
      <c r="MAF11" s="127"/>
      <c r="MAG11" s="127"/>
      <c r="MAH11" s="127"/>
      <c r="MAI11" s="127"/>
      <c r="MAJ11" s="127"/>
      <c r="MAK11" s="127"/>
      <c r="MAL11" s="127"/>
      <c r="MAM11" s="127"/>
      <c r="MAN11" s="127"/>
      <c r="MAO11" s="127"/>
      <c r="MAP11" s="127"/>
      <c r="MAQ11" s="127"/>
      <c r="MAR11" s="127"/>
      <c r="MAS11" s="127"/>
      <c r="MAT11" s="127"/>
      <c r="MAU11" s="127"/>
      <c r="MAV11" s="127"/>
      <c r="MAW11" s="127"/>
      <c r="MAX11" s="127"/>
      <c r="MAY11" s="127"/>
      <c r="MAZ11" s="127"/>
      <c r="MBA11" s="127"/>
      <c r="MBB11" s="127"/>
      <c r="MBC11" s="127"/>
      <c r="MBD11" s="127"/>
      <c r="MBE11" s="127"/>
      <c r="MBF11" s="127"/>
      <c r="MBG11" s="127"/>
      <c r="MBH11" s="127"/>
      <c r="MBI11" s="127"/>
      <c r="MBJ11" s="127"/>
      <c r="MBK11" s="127"/>
      <c r="MBL11" s="127"/>
      <c r="MBM11" s="127"/>
      <c r="MBN11" s="127"/>
      <c r="MBO11" s="127"/>
      <c r="MBP11" s="127"/>
      <c r="MBQ11" s="127"/>
      <c r="MBR11" s="127"/>
      <c r="MBS11" s="127"/>
      <c r="MBT11" s="127"/>
      <c r="MBU11" s="127"/>
      <c r="MBV11" s="127"/>
      <c r="MBW11" s="127"/>
      <c r="MBX11" s="127"/>
      <c r="MBY11" s="127"/>
      <c r="MBZ11" s="127"/>
      <c r="MCA11" s="127"/>
      <c r="MCB11" s="127"/>
      <c r="MCC11" s="127"/>
      <c r="MCD11" s="127"/>
      <c r="MCE11" s="127"/>
      <c r="MCF11" s="127"/>
      <c r="MCG11" s="127"/>
      <c r="MCH11" s="127"/>
      <c r="MCI11" s="127"/>
      <c r="MCJ11" s="127"/>
      <c r="MCK11" s="127"/>
      <c r="MCL11" s="127"/>
      <c r="MCM11" s="127"/>
      <c r="MCN11" s="127"/>
      <c r="MCO11" s="127"/>
      <c r="MCP11" s="127"/>
      <c r="MCQ11" s="127"/>
      <c r="MCR11" s="127"/>
      <c r="MCS11" s="127"/>
      <c r="MCT11" s="127"/>
      <c r="MCU11" s="127"/>
      <c r="MCV11" s="127"/>
      <c r="MCW11" s="127"/>
      <c r="MCX11" s="127"/>
      <c r="MCY11" s="127"/>
      <c r="MCZ11" s="127"/>
      <c r="MDA11" s="127"/>
      <c r="MDB11" s="127"/>
      <c r="MDC11" s="127"/>
      <c r="MDD11" s="127"/>
      <c r="MDE11" s="127"/>
      <c r="MDF11" s="127"/>
      <c r="MDG11" s="127"/>
      <c r="MDH11" s="127"/>
      <c r="MDI11" s="127"/>
      <c r="MDJ11" s="127"/>
      <c r="MDK11" s="127"/>
      <c r="MDL11" s="127"/>
      <c r="MDM11" s="127"/>
      <c r="MDN11" s="127"/>
      <c r="MDO11" s="127"/>
      <c r="MDP11" s="127"/>
      <c r="MDQ11" s="127"/>
      <c r="MDR11" s="127"/>
      <c r="MDS11" s="127"/>
      <c r="MDT11" s="127"/>
      <c r="MDU11" s="127"/>
      <c r="MDV11" s="127"/>
      <c r="MDW11" s="127"/>
      <c r="MDX11" s="127"/>
      <c r="MDY11" s="127"/>
      <c r="MDZ11" s="127"/>
      <c r="MEA11" s="127"/>
      <c r="MEB11" s="127"/>
      <c r="MEC11" s="127"/>
      <c r="MED11" s="127"/>
      <c r="MEE11" s="127"/>
      <c r="MEF11" s="127"/>
      <c r="MEG11" s="127"/>
      <c r="MEH11" s="127"/>
      <c r="MEI11" s="127"/>
      <c r="MEJ11" s="127"/>
      <c r="MEK11" s="127"/>
      <c r="MEL11" s="127"/>
      <c r="MEM11" s="127"/>
      <c r="MEN11" s="127"/>
      <c r="MEO11" s="127"/>
      <c r="MEP11" s="127"/>
      <c r="MEQ11" s="127"/>
      <c r="MER11" s="127"/>
      <c r="MES11" s="127"/>
      <c r="MET11" s="127"/>
      <c r="MEU11" s="127"/>
      <c r="MEV11" s="127"/>
      <c r="MEW11" s="127"/>
      <c r="MEX11" s="127"/>
      <c r="MEY11" s="127"/>
      <c r="MEZ11" s="127"/>
      <c r="MFA11" s="127"/>
      <c r="MFB11" s="127"/>
      <c r="MFC11" s="127"/>
      <c r="MFD11" s="127"/>
      <c r="MFE11" s="127"/>
      <c r="MFF11" s="127"/>
      <c r="MFG11" s="127"/>
      <c r="MFH11" s="127"/>
      <c r="MFI11" s="127"/>
      <c r="MFJ11" s="127"/>
      <c r="MFK11" s="127"/>
      <c r="MFL11" s="127"/>
      <c r="MFM11" s="127"/>
      <c r="MFN11" s="127"/>
      <c r="MFO11" s="127"/>
      <c r="MFP11" s="127"/>
      <c r="MFQ11" s="127"/>
      <c r="MFR11" s="127"/>
      <c r="MFS11" s="127"/>
      <c r="MFT11" s="127"/>
      <c r="MFU11" s="127"/>
      <c r="MFV11" s="127"/>
      <c r="MFW11" s="127"/>
      <c r="MFX11" s="127"/>
      <c r="MFY11" s="127"/>
      <c r="MFZ11" s="127"/>
      <c r="MGA11" s="127"/>
      <c r="MGB11" s="127"/>
      <c r="MGC11" s="127"/>
      <c r="MGD11" s="127"/>
      <c r="MGE11" s="127"/>
      <c r="MGF11" s="127"/>
      <c r="MGG11" s="127"/>
      <c r="MGH11" s="127"/>
      <c r="MGI11" s="127"/>
      <c r="MGJ11" s="127"/>
      <c r="MGK11" s="127"/>
      <c r="MGL11" s="127"/>
      <c r="MGM11" s="127"/>
      <c r="MGN11" s="127"/>
      <c r="MGO11" s="127"/>
      <c r="MGP11" s="127"/>
      <c r="MGQ11" s="127"/>
      <c r="MGR11" s="127"/>
      <c r="MGS11" s="127"/>
      <c r="MGT11" s="127"/>
      <c r="MGU11" s="127"/>
      <c r="MGV11" s="127"/>
      <c r="MGW11" s="127"/>
      <c r="MGX11" s="127"/>
      <c r="MGY11" s="127"/>
      <c r="MGZ11" s="127"/>
      <c r="MHA11" s="127"/>
      <c r="MHB11" s="127"/>
      <c r="MHC11" s="127"/>
      <c r="MHD11" s="127"/>
      <c r="MHE11" s="127"/>
      <c r="MHF11" s="127"/>
      <c r="MHG11" s="127"/>
      <c r="MHH11" s="127"/>
      <c r="MHI11" s="127"/>
      <c r="MHJ11" s="127"/>
      <c r="MHK11" s="127"/>
      <c r="MHL11" s="127"/>
      <c r="MHM11" s="127"/>
      <c r="MHN11" s="127"/>
      <c r="MHO11" s="127"/>
      <c r="MHP11" s="127"/>
      <c r="MHQ11" s="127"/>
      <c r="MHR11" s="127"/>
      <c r="MHS11" s="127"/>
      <c r="MHT11" s="127"/>
      <c r="MHU11" s="127"/>
      <c r="MHV11" s="127"/>
      <c r="MHW11" s="127"/>
      <c r="MHX11" s="127"/>
      <c r="MHY11" s="127"/>
      <c r="MHZ11" s="127"/>
      <c r="MIA11" s="127"/>
      <c r="MIB11" s="127"/>
      <c r="MIC11" s="127"/>
      <c r="MID11" s="127"/>
      <c r="MIE11" s="127"/>
      <c r="MIF11" s="127"/>
      <c r="MIG11" s="127"/>
      <c r="MIH11" s="127"/>
      <c r="MII11" s="127"/>
      <c r="MIJ11" s="127"/>
      <c r="MIK11" s="127"/>
      <c r="MIL11" s="127"/>
      <c r="MIM11" s="127"/>
      <c r="MIN11" s="127"/>
      <c r="MIO11" s="127"/>
      <c r="MIP11" s="127"/>
      <c r="MIQ11" s="127"/>
      <c r="MIR11" s="127"/>
      <c r="MIS11" s="127"/>
      <c r="MIT11" s="127"/>
      <c r="MIU11" s="127"/>
      <c r="MIV11" s="127"/>
      <c r="MIW11" s="127"/>
      <c r="MIX11" s="127"/>
      <c r="MIY11" s="127"/>
      <c r="MIZ11" s="127"/>
      <c r="MJA11" s="127"/>
      <c r="MJB11" s="127"/>
      <c r="MJC11" s="127"/>
      <c r="MJD11" s="127"/>
      <c r="MJE11" s="127"/>
      <c r="MJF11" s="127"/>
      <c r="MJG11" s="127"/>
      <c r="MJH11" s="127"/>
      <c r="MJI11" s="127"/>
      <c r="MJJ11" s="127"/>
      <c r="MJK11" s="127"/>
      <c r="MJL11" s="127"/>
      <c r="MJM11" s="127"/>
      <c r="MJN11" s="127"/>
      <c r="MJO11" s="127"/>
      <c r="MJP11" s="127"/>
      <c r="MJQ11" s="127"/>
      <c r="MJR11" s="127"/>
      <c r="MJS11" s="127"/>
      <c r="MJT11" s="127"/>
      <c r="MJU11" s="127"/>
      <c r="MJV11" s="127"/>
      <c r="MJW11" s="127"/>
      <c r="MJX11" s="127"/>
      <c r="MJY11" s="127"/>
      <c r="MJZ11" s="127"/>
      <c r="MKA11" s="127"/>
      <c r="MKB11" s="127"/>
      <c r="MKC11" s="127"/>
      <c r="MKD11" s="127"/>
      <c r="MKE11" s="127"/>
      <c r="MKF11" s="127"/>
      <c r="MKG11" s="127"/>
      <c r="MKH11" s="127"/>
      <c r="MKI11" s="127"/>
      <c r="MKJ11" s="127"/>
      <c r="MKK11" s="127"/>
      <c r="MKL11" s="127"/>
      <c r="MKM11" s="127"/>
      <c r="MKN11" s="127"/>
      <c r="MKO11" s="127"/>
      <c r="MKP11" s="127"/>
      <c r="MKQ11" s="127"/>
      <c r="MKR11" s="127"/>
      <c r="MKS11" s="127"/>
      <c r="MKT11" s="127"/>
      <c r="MKU11" s="127"/>
      <c r="MKV11" s="127"/>
      <c r="MKW11" s="127"/>
      <c r="MKX11" s="127"/>
      <c r="MKY11" s="127"/>
      <c r="MKZ11" s="127"/>
      <c r="MLA11" s="127"/>
      <c r="MLB11" s="127"/>
      <c r="MLC11" s="127"/>
      <c r="MLD11" s="127"/>
      <c r="MLE11" s="127"/>
      <c r="MLF11" s="127"/>
      <c r="MLG11" s="127"/>
      <c r="MLH11" s="127"/>
      <c r="MLI11" s="127"/>
      <c r="MLJ11" s="127"/>
      <c r="MLK11" s="127"/>
      <c r="MLL11" s="127"/>
      <c r="MLM11" s="127"/>
      <c r="MLN11" s="127"/>
      <c r="MLO11" s="127"/>
      <c r="MLP11" s="127"/>
      <c r="MLQ11" s="127"/>
      <c r="MLR11" s="127"/>
      <c r="MLS11" s="127"/>
      <c r="MLT11" s="127"/>
      <c r="MLU11" s="127"/>
      <c r="MLV11" s="127"/>
      <c r="MLW11" s="127"/>
      <c r="MLX11" s="127"/>
      <c r="MLY11" s="127"/>
      <c r="MLZ11" s="127"/>
      <c r="MMA11" s="127"/>
      <c r="MMB11" s="127"/>
      <c r="MMC11" s="127"/>
      <c r="MMD11" s="127"/>
      <c r="MME11" s="127"/>
      <c r="MMF11" s="127"/>
      <c r="MMG11" s="127"/>
      <c r="MMH11" s="127"/>
      <c r="MMI11" s="127"/>
      <c r="MMJ11" s="127"/>
      <c r="MMK11" s="127"/>
      <c r="MML11" s="127"/>
      <c r="MMM11" s="127"/>
      <c r="MMN11" s="127"/>
      <c r="MMO11" s="127"/>
      <c r="MMP11" s="127"/>
      <c r="MMQ11" s="127"/>
      <c r="MMR11" s="127"/>
      <c r="MMS11" s="127"/>
      <c r="MMT11" s="127"/>
      <c r="MMU11" s="127"/>
      <c r="MMV11" s="127"/>
      <c r="MMW11" s="127"/>
      <c r="MMX11" s="127"/>
      <c r="MMY11" s="127"/>
      <c r="MMZ11" s="127"/>
      <c r="MNA11" s="127"/>
      <c r="MNB11" s="127"/>
      <c r="MNC11" s="127"/>
      <c r="MND11" s="127"/>
      <c r="MNE11" s="127"/>
      <c r="MNF11" s="127"/>
      <c r="MNG11" s="127"/>
      <c r="MNH11" s="127"/>
      <c r="MNI11" s="127"/>
      <c r="MNJ11" s="127"/>
      <c r="MNK11" s="127"/>
      <c r="MNL11" s="127"/>
      <c r="MNM11" s="127"/>
      <c r="MNN11" s="127"/>
      <c r="MNO11" s="127"/>
      <c r="MNP11" s="127"/>
      <c r="MNQ11" s="127"/>
      <c r="MNR11" s="127"/>
      <c r="MNS11" s="127"/>
      <c r="MNT11" s="127"/>
      <c r="MNU11" s="127"/>
      <c r="MNV11" s="127"/>
      <c r="MNW11" s="127"/>
      <c r="MNX11" s="127"/>
      <c r="MNY11" s="127"/>
      <c r="MNZ11" s="127"/>
      <c r="MOA11" s="127"/>
      <c r="MOB11" s="127"/>
      <c r="MOC11" s="127"/>
      <c r="MOD11" s="127"/>
      <c r="MOE11" s="127"/>
      <c r="MOF11" s="127"/>
      <c r="MOG11" s="127"/>
      <c r="MOH11" s="127"/>
      <c r="MOI11" s="127"/>
      <c r="MOJ11" s="127"/>
      <c r="MOK11" s="127"/>
      <c r="MOL11" s="127"/>
      <c r="MOM11" s="127"/>
      <c r="MON11" s="127"/>
      <c r="MOO11" s="127"/>
      <c r="MOP11" s="127"/>
      <c r="MOQ11" s="127"/>
      <c r="MOR11" s="127"/>
      <c r="MOS11" s="127"/>
      <c r="MOT11" s="127"/>
      <c r="MOU11" s="127"/>
      <c r="MOV11" s="127"/>
      <c r="MOW11" s="127"/>
      <c r="MOX11" s="127"/>
      <c r="MOY11" s="127"/>
      <c r="MOZ11" s="127"/>
      <c r="MPA11" s="127"/>
      <c r="MPB11" s="127"/>
      <c r="MPC11" s="127"/>
      <c r="MPD11" s="127"/>
      <c r="MPE11" s="127"/>
      <c r="MPF11" s="127"/>
      <c r="MPG11" s="127"/>
      <c r="MPH11" s="127"/>
      <c r="MPI11" s="127"/>
      <c r="MPJ11" s="127"/>
      <c r="MPK11" s="127"/>
      <c r="MPL11" s="127"/>
      <c r="MPM11" s="127"/>
      <c r="MPN11" s="127"/>
      <c r="MPO11" s="127"/>
      <c r="MPP11" s="127"/>
      <c r="MPQ11" s="127"/>
      <c r="MPR11" s="127"/>
      <c r="MPS11" s="127"/>
      <c r="MPT11" s="127"/>
      <c r="MPU11" s="127"/>
      <c r="MPV11" s="127"/>
      <c r="MPW11" s="127"/>
      <c r="MPX11" s="127"/>
      <c r="MPY11" s="127"/>
      <c r="MPZ11" s="127"/>
      <c r="MQA11" s="127"/>
      <c r="MQB11" s="127"/>
      <c r="MQC11" s="127"/>
      <c r="MQD11" s="127"/>
      <c r="MQE11" s="127"/>
      <c r="MQF11" s="127"/>
      <c r="MQG11" s="127"/>
      <c r="MQH11" s="127"/>
      <c r="MQI11" s="127"/>
      <c r="MQJ11" s="127"/>
      <c r="MQK11" s="127"/>
      <c r="MQL11" s="127"/>
      <c r="MQM11" s="127"/>
      <c r="MQN11" s="127"/>
      <c r="MQO11" s="127"/>
      <c r="MQP11" s="127"/>
      <c r="MQQ11" s="127"/>
      <c r="MQR11" s="127"/>
      <c r="MQS11" s="127"/>
      <c r="MQT11" s="127"/>
      <c r="MQU11" s="127"/>
      <c r="MQV11" s="127"/>
      <c r="MQW11" s="127"/>
      <c r="MQX11" s="127"/>
      <c r="MQY11" s="127"/>
      <c r="MQZ11" s="127"/>
      <c r="MRA11" s="127"/>
      <c r="MRB11" s="127"/>
      <c r="MRC11" s="127"/>
      <c r="MRD11" s="127"/>
      <c r="MRE11" s="127"/>
      <c r="MRF11" s="127"/>
      <c r="MRG11" s="127"/>
      <c r="MRH11" s="127"/>
      <c r="MRI11" s="127"/>
      <c r="MRJ11" s="127"/>
      <c r="MRK11" s="127"/>
      <c r="MRL11" s="127"/>
      <c r="MRM11" s="127"/>
      <c r="MRN11" s="127"/>
      <c r="MRO11" s="127"/>
      <c r="MRP11" s="127"/>
      <c r="MRQ11" s="127"/>
      <c r="MRR11" s="127"/>
      <c r="MRS11" s="127"/>
      <c r="MRT11" s="127"/>
      <c r="MRU11" s="127"/>
      <c r="MRV11" s="127"/>
      <c r="MRW11" s="127"/>
      <c r="MRX11" s="127"/>
      <c r="MRY11" s="127"/>
      <c r="MRZ11" s="127"/>
      <c r="MSA11" s="127"/>
      <c r="MSB11" s="127"/>
      <c r="MSC11" s="127"/>
      <c r="MSD11" s="127"/>
      <c r="MSE11" s="127"/>
      <c r="MSF11" s="127"/>
      <c r="MSG11" s="127"/>
      <c r="MSH11" s="127"/>
      <c r="MSI11" s="127"/>
      <c r="MSJ11" s="127"/>
      <c r="MSK11" s="127"/>
      <c r="MSL11" s="127"/>
      <c r="MSM11" s="127"/>
      <c r="MSN11" s="127"/>
      <c r="MSO11" s="127"/>
      <c r="MSP11" s="127"/>
      <c r="MSQ11" s="127"/>
      <c r="MSR11" s="127"/>
      <c r="MSS11" s="127"/>
      <c r="MST11" s="127"/>
      <c r="MSU11" s="127"/>
      <c r="MSV11" s="127"/>
      <c r="MSW11" s="127"/>
      <c r="MSX11" s="127"/>
      <c r="MSY11" s="127"/>
      <c r="MSZ11" s="127"/>
      <c r="MTA11" s="127"/>
      <c r="MTB11" s="127"/>
      <c r="MTC11" s="127"/>
      <c r="MTD11" s="127"/>
      <c r="MTE11" s="127"/>
      <c r="MTF11" s="127"/>
      <c r="MTG11" s="127"/>
      <c r="MTH11" s="127"/>
      <c r="MTI11" s="127"/>
      <c r="MTJ11" s="127"/>
      <c r="MTK11" s="127"/>
      <c r="MTL11" s="127"/>
      <c r="MTM11" s="127"/>
      <c r="MTN11" s="127"/>
      <c r="MTO11" s="127"/>
      <c r="MTP11" s="127"/>
      <c r="MTQ11" s="127"/>
      <c r="MTR11" s="127"/>
      <c r="MTS11" s="127"/>
      <c r="MTT11" s="127"/>
      <c r="MTU11" s="127"/>
      <c r="MTV11" s="127"/>
      <c r="MTW11" s="127"/>
      <c r="MTX11" s="127"/>
      <c r="MTY11" s="127"/>
      <c r="MTZ11" s="127"/>
      <c r="MUA11" s="127"/>
      <c r="MUB11" s="127"/>
      <c r="MUC11" s="127"/>
      <c r="MUD11" s="127"/>
      <c r="MUE11" s="127"/>
      <c r="MUF11" s="127"/>
      <c r="MUG11" s="127"/>
      <c r="MUH11" s="127"/>
      <c r="MUI11" s="127"/>
      <c r="MUJ11" s="127"/>
      <c r="MUK11" s="127"/>
      <c r="MUL11" s="127"/>
      <c r="MUM11" s="127"/>
      <c r="MUN11" s="127"/>
      <c r="MUO11" s="127"/>
      <c r="MUP11" s="127"/>
      <c r="MUQ11" s="127"/>
      <c r="MUR11" s="127"/>
      <c r="MUS11" s="127"/>
      <c r="MUT11" s="127"/>
      <c r="MUU11" s="127"/>
      <c r="MUV11" s="127"/>
      <c r="MUW11" s="127"/>
      <c r="MUX11" s="127"/>
      <c r="MUY11" s="127"/>
      <c r="MUZ11" s="127"/>
      <c r="MVA11" s="127"/>
      <c r="MVB11" s="127"/>
      <c r="MVC11" s="127"/>
      <c r="MVD11" s="127"/>
      <c r="MVE11" s="127"/>
      <c r="MVF11" s="127"/>
      <c r="MVG11" s="127"/>
      <c r="MVH11" s="127"/>
      <c r="MVI11" s="127"/>
      <c r="MVJ11" s="127"/>
      <c r="MVK11" s="127"/>
      <c r="MVL11" s="127"/>
      <c r="MVM11" s="127"/>
      <c r="MVN11" s="127"/>
      <c r="MVO11" s="127"/>
      <c r="MVP11" s="127"/>
      <c r="MVQ11" s="127"/>
      <c r="MVR11" s="127"/>
      <c r="MVS11" s="127"/>
      <c r="MVT11" s="127"/>
      <c r="MVU11" s="127"/>
      <c r="MVV11" s="127"/>
      <c r="MVW11" s="127"/>
      <c r="MVX11" s="127"/>
      <c r="MVY11" s="127"/>
      <c r="MVZ11" s="127"/>
      <c r="MWA11" s="127"/>
      <c r="MWB11" s="127"/>
      <c r="MWC11" s="127"/>
      <c r="MWD11" s="127"/>
      <c r="MWE11" s="127"/>
      <c r="MWF11" s="127"/>
      <c r="MWG11" s="127"/>
      <c r="MWH11" s="127"/>
      <c r="MWI11" s="127"/>
      <c r="MWJ11" s="127"/>
      <c r="MWK11" s="127"/>
      <c r="MWL11" s="127"/>
      <c r="MWM11" s="127"/>
      <c r="MWN11" s="127"/>
      <c r="MWO11" s="127"/>
      <c r="MWP11" s="127"/>
      <c r="MWQ11" s="127"/>
      <c r="MWR11" s="127"/>
      <c r="MWS11" s="127"/>
      <c r="MWT11" s="127"/>
      <c r="MWU11" s="127"/>
      <c r="MWV11" s="127"/>
      <c r="MWW11" s="127"/>
      <c r="MWX11" s="127"/>
      <c r="MWY11" s="127"/>
      <c r="MWZ11" s="127"/>
      <c r="MXA11" s="127"/>
      <c r="MXB11" s="127"/>
      <c r="MXC11" s="127"/>
      <c r="MXD11" s="127"/>
      <c r="MXE11" s="127"/>
      <c r="MXF11" s="127"/>
      <c r="MXG11" s="127"/>
      <c r="MXH11" s="127"/>
      <c r="MXI11" s="127"/>
      <c r="MXJ11" s="127"/>
      <c r="MXK11" s="127"/>
      <c r="MXL11" s="127"/>
      <c r="MXM11" s="127"/>
      <c r="MXN11" s="127"/>
      <c r="MXO11" s="127"/>
      <c r="MXP11" s="127"/>
      <c r="MXQ11" s="127"/>
      <c r="MXR11" s="127"/>
      <c r="MXS11" s="127"/>
      <c r="MXT11" s="127"/>
      <c r="MXU11" s="127"/>
      <c r="MXV11" s="127"/>
      <c r="MXW11" s="127"/>
      <c r="MXX11" s="127"/>
      <c r="MXY11" s="127"/>
      <c r="MXZ11" s="127"/>
      <c r="MYA11" s="127"/>
      <c r="MYB11" s="127"/>
      <c r="MYC11" s="127"/>
      <c r="MYD11" s="127"/>
      <c r="MYE11" s="127"/>
      <c r="MYF11" s="127"/>
      <c r="MYG11" s="127"/>
      <c r="MYH11" s="127"/>
      <c r="MYI11" s="127"/>
      <c r="MYJ11" s="127"/>
      <c r="MYK11" s="127"/>
      <c r="MYL11" s="127"/>
      <c r="MYM11" s="127"/>
      <c r="MYN11" s="127"/>
      <c r="MYO11" s="127"/>
      <c r="MYP11" s="127"/>
      <c r="MYQ11" s="127"/>
      <c r="MYR11" s="127"/>
      <c r="MYS11" s="127"/>
      <c r="MYT11" s="127"/>
      <c r="MYU11" s="127"/>
      <c r="MYV11" s="127"/>
      <c r="MYW11" s="127"/>
      <c r="MYX11" s="127"/>
      <c r="MYY11" s="127"/>
      <c r="MYZ11" s="127"/>
      <c r="MZA11" s="127"/>
      <c r="MZB11" s="127"/>
      <c r="MZC11" s="127"/>
      <c r="MZD11" s="127"/>
      <c r="MZE11" s="127"/>
      <c r="MZF11" s="127"/>
      <c r="MZG11" s="127"/>
      <c r="MZH11" s="127"/>
      <c r="MZI11" s="127"/>
      <c r="MZJ11" s="127"/>
      <c r="MZK11" s="127"/>
      <c r="MZL11" s="127"/>
      <c r="MZM11" s="127"/>
      <c r="MZN11" s="127"/>
      <c r="MZO11" s="127"/>
      <c r="MZP11" s="127"/>
      <c r="MZQ11" s="127"/>
      <c r="MZR11" s="127"/>
      <c r="MZS11" s="127"/>
      <c r="MZT11" s="127"/>
      <c r="MZU11" s="127"/>
      <c r="MZV11" s="127"/>
      <c r="MZW11" s="127"/>
      <c r="MZX11" s="127"/>
      <c r="MZY11" s="127"/>
      <c r="MZZ11" s="127"/>
      <c r="NAA11" s="127"/>
      <c r="NAB11" s="127"/>
      <c r="NAC11" s="127"/>
      <c r="NAD11" s="127"/>
      <c r="NAE11" s="127"/>
      <c r="NAF11" s="127"/>
      <c r="NAG11" s="127"/>
      <c r="NAH11" s="127"/>
      <c r="NAI11" s="127"/>
      <c r="NAJ11" s="127"/>
      <c r="NAK11" s="127"/>
      <c r="NAL11" s="127"/>
      <c r="NAM11" s="127"/>
      <c r="NAN11" s="127"/>
      <c r="NAO11" s="127"/>
      <c r="NAP11" s="127"/>
      <c r="NAQ11" s="127"/>
      <c r="NAR11" s="127"/>
      <c r="NAS11" s="127"/>
      <c r="NAT11" s="127"/>
      <c r="NAU11" s="127"/>
      <c r="NAV11" s="127"/>
      <c r="NAW11" s="127"/>
      <c r="NAX11" s="127"/>
      <c r="NAY11" s="127"/>
      <c r="NAZ11" s="127"/>
      <c r="NBA11" s="127"/>
      <c r="NBB11" s="127"/>
      <c r="NBC11" s="127"/>
      <c r="NBD11" s="127"/>
      <c r="NBE11" s="127"/>
      <c r="NBF11" s="127"/>
      <c r="NBG11" s="127"/>
      <c r="NBH11" s="127"/>
      <c r="NBI11" s="127"/>
      <c r="NBJ11" s="127"/>
      <c r="NBK11" s="127"/>
      <c r="NBL11" s="127"/>
      <c r="NBM11" s="127"/>
      <c r="NBN11" s="127"/>
      <c r="NBO11" s="127"/>
      <c r="NBP11" s="127"/>
      <c r="NBQ11" s="127"/>
      <c r="NBR11" s="127"/>
      <c r="NBS11" s="127"/>
      <c r="NBT11" s="127"/>
      <c r="NBU11" s="127"/>
      <c r="NBV11" s="127"/>
      <c r="NBW11" s="127"/>
      <c r="NBX11" s="127"/>
      <c r="NBY11" s="127"/>
      <c r="NBZ11" s="127"/>
      <c r="NCA11" s="127"/>
      <c r="NCB11" s="127"/>
      <c r="NCC11" s="127"/>
      <c r="NCD11" s="127"/>
      <c r="NCE11" s="127"/>
      <c r="NCF11" s="127"/>
      <c r="NCG11" s="127"/>
      <c r="NCH11" s="127"/>
      <c r="NCI11" s="127"/>
      <c r="NCJ11" s="127"/>
      <c r="NCK11" s="127"/>
      <c r="NCL11" s="127"/>
      <c r="NCM11" s="127"/>
      <c r="NCN11" s="127"/>
      <c r="NCO11" s="127"/>
      <c r="NCP11" s="127"/>
      <c r="NCQ11" s="127"/>
      <c r="NCR11" s="127"/>
      <c r="NCS11" s="127"/>
      <c r="NCT11" s="127"/>
      <c r="NCU11" s="127"/>
      <c r="NCV11" s="127"/>
      <c r="NCW11" s="127"/>
      <c r="NCX11" s="127"/>
      <c r="NCY11" s="127"/>
      <c r="NCZ11" s="127"/>
      <c r="NDA11" s="127"/>
      <c r="NDB11" s="127"/>
      <c r="NDC11" s="127"/>
      <c r="NDD11" s="127"/>
      <c r="NDE11" s="127"/>
      <c r="NDF11" s="127"/>
      <c r="NDG11" s="127"/>
      <c r="NDH11" s="127"/>
      <c r="NDI11" s="127"/>
      <c r="NDJ11" s="127"/>
      <c r="NDK11" s="127"/>
      <c r="NDL11" s="127"/>
      <c r="NDM11" s="127"/>
      <c r="NDN11" s="127"/>
      <c r="NDO11" s="127"/>
      <c r="NDP11" s="127"/>
      <c r="NDQ11" s="127"/>
      <c r="NDR11" s="127"/>
      <c r="NDS11" s="127"/>
      <c r="NDT11" s="127"/>
      <c r="NDU11" s="127"/>
      <c r="NDV11" s="127"/>
      <c r="NDW11" s="127"/>
      <c r="NDX11" s="127"/>
      <c r="NDY11" s="127"/>
      <c r="NDZ11" s="127"/>
      <c r="NEA11" s="127"/>
      <c r="NEB11" s="127"/>
      <c r="NEC11" s="127"/>
      <c r="NED11" s="127"/>
      <c r="NEE11" s="127"/>
      <c r="NEF11" s="127"/>
      <c r="NEG11" s="127"/>
      <c r="NEH11" s="127"/>
      <c r="NEI11" s="127"/>
      <c r="NEJ11" s="127"/>
      <c r="NEK11" s="127"/>
      <c r="NEL11" s="127"/>
      <c r="NEM11" s="127"/>
      <c r="NEN11" s="127"/>
      <c r="NEO11" s="127"/>
      <c r="NEP11" s="127"/>
      <c r="NEQ11" s="127"/>
      <c r="NER11" s="127"/>
      <c r="NES11" s="127"/>
      <c r="NET11" s="127"/>
      <c r="NEU11" s="127"/>
      <c r="NEV11" s="127"/>
      <c r="NEW11" s="127"/>
      <c r="NEX11" s="127"/>
      <c r="NEY11" s="127"/>
      <c r="NEZ11" s="127"/>
      <c r="NFA11" s="127"/>
      <c r="NFB11" s="127"/>
      <c r="NFC11" s="127"/>
      <c r="NFD11" s="127"/>
      <c r="NFE11" s="127"/>
      <c r="NFF11" s="127"/>
      <c r="NFG11" s="127"/>
      <c r="NFH11" s="127"/>
      <c r="NFI11" s="127"/>
      <c r="NFJ11" s="127"/>
      <c r="NFK11" s="127"/>
      <c r="NFL11" s="127"/>
      <c r="NFM11" s="127"/>
      <c r="NFN11" s="127"/>
      <c r="NFO11" s="127"/>
      <c r="NFP11" s="127"/>
      <c r="NFQ11" s="127"/>
      <c r="NFR11" s="127"/>
      <c r="NFS11" s="127"/>
      <c r="NFT11" s="127"/>
      <c r="NFU11" s="127"/>
      <c r="NFV11" s="127"/>
      <c r="NFW11" s="127"/>
      <c r="NFX11" s="127"/>
      <c r="NFY11" s="127"/>
      <c r="NFZ11" s="127"/>
      <c r="NGA11" s="127"/>
      <c r="NGB11" s="127"/>
      <c r="NGC11" s="127"/>
      <c r="NGD11" s="127"/>
      <c r="NGE11" s="127"/>
      <c r="NGF11" s="127"/>
      <c r="NGG11" s="127"/>
      <c r="NGH11" s="127"/>
      <c r="NGI11" s="127"/>
      <c r="NGJ11" s="127"/>
      <c r="NGK11" s="127"/>
      <c r="NGL11" s="127"/>
      <c r="NGM11" s="127"/>
      <c r="NGN11" s="127"/>
      <c r="NGO11" s="127"/>
      <c r="NGP11" s="127"/>
      <c r="NGQ11" s="127"/>
      <c r="NGR11" s="127"/>
      <c r="NGS11" s="127"/>
      <c r="NGT11" s="127"/>
      <c r="NGU11" s="127"/>
      <c r="NGV11" s="127"/>
      <c r="NGW11" s="127"/>
      <c r="NGX11" s="127"/>
      <c r="NGY11" s="127"/>
      <c r="NGZ11" s="127"/>
      <c r="NHA11" s="127"/>
      <c r="NHB11" s="127"/>
      <c r="NHC11" s="127"/>
      <c r="NHD11" s="127"/>
      <c r="NHE11" s="127"/>
      <c r="NHF11" s="127"/>
      <c r="NHG11" s="127"/>
      <c r="NHH11" s="127"/>
      <c r="NHI11" s="127"/>
      <c r="NHJ11" s="127"/>
      <c r="NHK11" s="127"/>
      <c r="NHL11" s="127"/>
      <c r="NHM11" s="127"/>
      <c r="NHN11" s="127"/>
      <c r="NHO11" s="127"/>
      <c r="NHP11" s="127"/>
      <c r="NHQ11" s="127"/>
      <c r="NHR11" s="127"/>
      <c r="NHS11" s="127"/>
      <c r="NHT11" s="127"/>
      <c r="NHU11" s="127"/>
      <c r="NHV11" s="127"/>
      <c r="NHW11" s="127"/>
      <c r="NHX11" s="127"/>
      <c r="NHY11" s="127"/>
      <c r="NHZ11" s="127"/>
      <c r="NIA11" s="127"/>
      <c r="NIB11" s="127"/>
      <c r="NIC11" s="127"/>
      <c r="NID11" s="127"/>
      <c r="NIE11" s="127"/>
      <c r="NIF11" s="127"/>
      <c r="NIG11" s="127"/>
      <c r="NIH11" s="127"/>
      <c r="NII11" s="127"/>
      <c r="NIJ11" s="127"/>
      <c r="NIK11" s="127"/>
      <c r="NIL11" s="127"/>
      <c r="NIM11" s="127"/>
      <c r="NIN11" s="127"/>
      <c r="NIO11" s="127"/>
      <c r="NIP11" s="127"/>
      <c r="NIQ11" s="127"/>
      <c r="NIR11" s="127"/>
      <c r="NIS11" s="127"/>
      <c r="NIT11" s="127"/>
      <c r="NIU11" s="127"/>
      <c r="NIV11" s="127"/>
      <c r="NIW11" s="127"/>
      <c r="NIX11" s="127"/>
      <c r="NIY11" s="127"/>
      <c r="NIZ11" s="127"/>
      <c r="NJA11" s="127"/>
      <c r="NJB11" s="127"/>
      <c r="NJC11" s="127"/>
      <c r="NJD11" s="127"/>
      <c r="NJE11" s="127"/>
      <c r="NJF11" s="127"/>
      <c r="NJG11" s="127"/>
      <c r="NJH11" s="127"/>
      <c r="NJI11" s="127"/>
      <c r="NJJ11" s="127"/>
      <c r="NJK11" s="127"/>
      <c r="NJL11" s="127"/>
      <c r="NJM11" s="127"/>
      <c r="NJN11" s="127"/>
      <c r="NJO11" s="127"/>
      <c r="NJP11" s="127"/>
      <c r="NJQ11" s="127"/>
      <c r="NJR11" s="127"/>
      <c r="NJS11" s="127"/>
      <c r="NJT11" s="127"/>
      <c r="NJU11" s="127"/>
      <c r="NJV11" s="127"/>
      <c r="NJW11" s="127"/>
      <c r="NJX11" s="127"/>
      <c r="NJY11" s="127"/>
      <c r="NJZ11" s="127"/>
      <c r="NKA11" s="127"/>
      <c r="NKB11" s="127"/>
      <c r="NKC11" s="127"/>
      <c r="NKD11" s="127"/>
      <c r="NKE11" s="127"/>
      <c r="NKF11" s="127"/>
      <c r="NKG11" s="127"/>
      <c r="NKH11" s="127"/>
      <c r="NKI11" s="127"/>
      <c r="NKJ11" s="127"/>
      <c r="NKK11" s="127"/>
      <c r="NKL11" s="127"/>
      <c r="NKM11" s="127"/>
      <c r="NKN11" s="127"/>
      <c r="NKO11" s="127"/>
      <c r="NKP11" s="127"/>
      <c r="NKQ11" s="127"/>
      <c r="NKR11" s="127"/>
      <c r="NKS11" s="127"/>
      <c r="NKT11" s="127"/>
      <c r="NKU11" s="127"/>
      <c r="NKV11" s="127"/>
      <c r="NKW11" s="127"/>
      <c r="NKX11" s="127"/>
      <c r="NKY11" s="127"/>
      <c r="NKZ11" s="127"/>
      <c r="NLA11" s="127"/>
      <c r="NLB11" s="127"/>
      <c r="NLC11" s="127"/>
      <c r="NLD11" s="127"/>
      <c r="NLE11" s="127"/>
      <c r="NLF11" s="127"/>
      <c r="NLG11" s="127"/>
      <c r="NLH11" s="127"/>
      <c r="NLI11" s="127"/>
      <c r="NLJ11" s="127"/>
      <c r="NLK11" s="127"/>
      <c r="NLL11" s="127"/>
      <c r="NLM11" s="127"/>
      <c r="NLN11" s="127"/>
      <c r="NLO11" s="127"/>
      <c r="NLP11" s="127"/>
      <c r="NLQ11" s="127"/>
      <c r="NLR11" s="127"/>
      <c r="NLS11" s="127"/>
      <c r="NLT11" s="127"/>
      <c r="NLU11" s="127"/>
      <c r="NLV11" s="127"/>
      <c r="NLW11" s="127"/>
      <c r="NLX11" s="127"/>
      <c r="NLY11" s="127"/>
      <c r="NLZ11" s="127"/>
      <c r="NMA11" s="127"/>
      <c r="NMB11" s="127"/>
      <c r="NMC11" s="127"/>
      <c r="NMD11" s="127"/>
      <c r="NME11" s="127"/>
      <c r="NMF11" s="127"/>
      <c r="NMG11" s="127"/>
      <c r="NMH11" s="127"/>
      <c r="NMI11" s="127"/>
      <c r="NMJ11" s="127"/>
      <c r="NMK11" s="127"/>
      <c r="NML11" s="127"/>
      <c r="NMM11" s="127"/>
      <c r="NMN11" s="127"/>
      <c r="NMO11" s="127"/>
      <c r="NMP11" s="127"/>
      <c r="NMQ11" s="127"/>
      <c r="NMR11" s="127"/>
      <c r="NMS11" s="127"/>
      <c r="NMT11" s="127"/>
      <c r="NMU11" s="127"/>
      <c r="NMV11" s="127"/>
      <c r="NMW11" s="127"/>
      <c r="NMX11" s="127"/>
      <c r="NMY11" s="127"/>
      <c r="NMZ11" s="127"/>
      <c r="NNA11" s="127"/>
      <c r="NNB11" s="127"/>
      <c r="NNC11" s="127"/>
      <c r="NND11" s="127"/>
      <c r="NNE11" s="127"/>
      <c r="NNF11" s="127"/>
      <c r="NNG11" s="127"/>
      <c r="NNH11" s="127"/>
      <c r="NNI11" s="127"/>
      <c r="NNJ11" s="127"/>
      <c r="NNK11" s="127"/>
      <c r="NNL11" s="127"/>
      <c r="NNM11" s="127"/>
      <c r="NNN11" s="127"/>
      <c r="NNO11" s="127"/>
      <c r="NNP11" s="127"/>
      <c r="NNQ11" s="127"/>
      <c r="NNR11" s="127"/>
      <c r="NNS11" s="127"/>
      <c r="NNT11" s="127"/>
      <c r="NNU11" s="127"/>
      <c r="NNV11" s="127"/>
      <c r="NNW11" s="127"/>
      <c r="NNX11" s="127"/>
      <c r="NNY11" s="127"/>
      <c r="NNZ11" s="127"/>
      <c r="NOA11" s="127"/>
      <c r="NOB11" s="127"/>
      <c r="NOC11" s="127"/>
      <c r="NOD11" s="127"/>
      <c r="NOE11" s="127"/>
      <c r="NOF11" s="127"/>
      <c r="NOG11" s="127"/>
      <c r="NOH11" s="127"/>
      <c r="NOI11" s="127"/>
      <c r="NOJ11" s="127"/>
      <c r="NOK11" s="127"/>
      <c r="NOL11" s="127"/>
      <c r="NOM11" s="127"/>
      <c r="NON11" s="127"/>
      <c r="NOO11" s="127"/>
      <c r="NOP11" s="127"/>
      <c r="NOQ11" s="127"/>
      <c r="NOR11" s="127"/>
      <c r="NOS11" s="127"/>
      <c r="NOT11" s="127"/>
      <c r="NOU11" s="127"/>
      <c r="NOV11" s="127"/>
      <c r="NOW11" s="127"/>
      <c r="NOX11" s="127"/>
      <c r="NOY11" s="127"/>
      <c r="NOZ11" s="127"/>
      <c r="NPA11" s="127"/>
      <c r="NPB11" s="127"/>
      <c r="NPC11" s="127"/>
      <c r="NPD11" s="127"/>
      <c r="NPE11" s="127"/>
      <c r="NPF11" s="127"/>
      <c r="NPG11" s="127"/>
      <c r="NPH11" s="127"/>
      <c r="NPI11" s="127"/>
      <c r="NPJ11" s="127"/>
      <c r="NPK11" s="127"/>
      <c r="NPL11" s="127"/>
      <c r="NPM11" s="127"/>
      <c r="NPN11" s="127"/>
      <c r="NPO11" s="127"/>
      <c r="NPP11" s="127"/>
      <c r="NPQ11" s="127"/>
      <c r="NPR11" s="127"/>
      <c r="NPS11" s="127"/>
      <c r="NPT11" s="127"/>
      <c r="NPU11" s="127"/>
      <c r="NPV11" s="127"/>
      <c r="NPW11" s="127"/>
      <c r="NPX11" s="127"/>
      <c r="NPY11" s="127"/>
      <c r="NPZ11" s="127"/>
      <c r="NQA11" s="127"/>
      <c r="NQB11" s="127"/>
      <c r="NQC11" s="127"/>
      <c r="NQD11" s="127"/>
      <c r="NQE11" s="127"/>
      <c r="NQF11" s="127"/>
      <c r="NQG11" s="127"/>
      <c r="NQH11" s="127"/>
      <c r="NQI11" s="127"/>
      <c r="NQJ11" s="127"/>
      <c r="NQK11" s="127"/>
      <c r="NQL11" s="127"/>
      <c r="NQM11" s="127"/>
      <c r="NQN11" s="127"/>
      <c r="NQO11" s="127"/>
      <c r="NQP11" s="127"/>
      <c r="NQQ11" s="127"/>
      <c r="NQR11" s="127"/>
      <c r="NQS11" s="127"/>
      <c r="NQT11" s="127"/>
      <c r="NQU11" s="127"/>
      <c r="NQV11" s="127"/>
      <c r="NQW11" s="127"/>
      <c r="NQX11" s="127"/>
      <c r="NQY11" s="127"/>
      <c r="NQZ11" s="127"/>
      <c r="NRA11" s="127"/>
      <c r="NRB11" s="127"/>
      <c r="NRC11" s="127"/>
      <c r="NRD11" s="127"/>
      <c r="NRE11" s="127"/>
      <c r="NRF11" s="127"/>
      <c r="NRG11" s="127"/>
      <c r="NRH11" s="127"/>
      <c r="NRI11" s="127"/>
      <c r="NRJ11" s="127"/>
      <c r="NRK11" s="127"/>
      <c r="NRL11" s="127"/>
      <c r="NRM11" s="127"/>
      <c r="NRN11" s="127"/>
      <c r="NRO11" s="127"/>
      <c r="NRP11" s="127"/>
      <c r="NRQ11" s="127"/>
      <c r="NRR11" s="127"/>
      <c r="NRS11" s="127"/>
      <c r="NRT11" s="127"/>
      <c r="NRU11" s="127"/>
      <c r="NRV11" s="127"/>
      <c r="NRW11" s="127"/>
      <c r="NRX11" s="127"/>
      <c r="NRY11" s="127"/>
      <c r="NRZ11" s="127"/>
      <c r="NSA11" s="127"/>
      <c r="NSB11" s="127"/>
      <c r="NSC11" s="127"/>
      <c r="NSD11" s="127"/>
      <c r="NSE11" s="127"/>
      <c r="NSF11" s="127"/>
      <c r="NSG11" s="127"/>
      <c r="NSH11" s="127"/>
      <c r="NSI11" s="127"/>
      <c r="NSJ11" s="127"/>
      <c r="NSK11" s="127"/>
      <c r="NSL11" s="127"/>
      <c r="NSM11" s="127"/>
      <c r="NSN11" s="127"/>
      <c r="NSO11" s="127"/>
      <c r="NSP11" s="127"/>
      <c r="NSQ11" s="127"/>
      <c r="NSR11" s="127"/>
      <c r="NSS11" s="127"/>
      <c r="NST11" s="127"/>
      <c r="NSU11" s="127"/>
      <c r="NSV11" s="127"/>
      <c r="NSW11" s="127"/>
      <c r="NSX11" s="127"/>
      <c r="NSY11" s="127"/>
      <c r="NSZ11" s="127"/>
      <c r="NTA11" s="127"/>
      <c r="NTB11" s="127"/>
      <c r="NTC11" s="127"/>
      <c r="NTD11" s="127"/>
      <c r="NTE11" s="127"/>
      <c r="NTF11" s="127"/>
      <c r="NTG11" s="127"/>
      <c r="NTH11" s="127"/>
      <c r="NTI11" s="127"/>
      <c r="NTJ11" s="127"/>
      <c r="NTK11" s="127"/>
      <c r="NTL11" s="127"/>
      <c r="NTM11" s="127"/>
      <c r="NTN11" s="127"/>
      <c r="NTO11" s="127"/>
      <c r="NTP11" s="127"/>
      <c r="NTQ11" s="127"/>
      <c r="NTR11" s="127"/>
      <c r="NTS11" s="127"/>
      <c r="NTT11" s="127"/>
      <c r="NTU11" s="127"/>
      <c r="NTV11" s="127"/>
      <c r="NTW11" s="127"/>
      <c r="NTX11" s="127"/>
      <c r="NTY11" s="127"/>
      <c r="NTZ11" s="127"/>
      <c r="NUA11" s="127"/>
      <c r="NUB11" s="127"/>
      <c r="NUC11" s="127"/>
      <c r="NUD11" s="127"/>
      <c r="NUE11" s="127"/>
      <c r="NUF11" s="127"/>
      <c r="NUG11" s="127"/>
      <c r="NUH11" s="127"/>
      <c r="NUI11" s="127"/>
      <c r="NUJ11" s="127"/>
      <c r="NUK11" s="127"/>
      <c r="NUL11" s="127"/>
      <c r="NUM11" s="127"/>
      <c r="NUN11" s="127"/>
      <c r="NUO11" s="127"/>
      <c r="NUP11" s="127"/>
      <c r="NUQ11" s="127"/>
      <c r="NUR11" s="127"/>
      <c r="NUS11" s="127"/>
      <c r="NUT11" s="127"/>
      <c r="NUU11" s="127"/>
      <c r="NUV11" s="127"/>
      <c r="NUW11" s="127"/>
      <c r="NUX11" s="127"/>
      <c r="NUY11" s="127"/>
      <c r="NUZ11" s="127"/>
      <c r="NVA11" s="127"/>
      <c r="NVB11" s="127"/>
      <c r="NVC11" s="127"/>
      <c r="NVD11" s="127"/>
      <c r="NVE11" s="127"/>
      <c r="NVF11" s="127"/>
      <c r="NVG11" s="127"/>
      <c r="NVH11" s="127"/>
      <c r="NVI11" s="127"/>
      <c r="NVJ11" s="127"/>
      <c r="NVK11" s="127"/>
      <c r="NVL11" s="127"/>
      <c r="NVM11" s="127"/>
      <c r="NVN11" s="127"/>
      <c r="NVO11" s="127"/>
      <c r="NVP11" s="127"/>
      <c r="NVQ11" s="127"/>
      <c r="NVR11" s="127"/>
      <c r="NVS11" s="127"/>
      <c r="NVT11" s="127"/>
      <c r="NVU11" s="127"/>
      <c r="NVV11" s="127"/>
      <c r="NVW11" s="127"/>
      <c r="NVX11" s="127"/>
      <c r="NVY11" s="127"/>
      <c r="NVZ11" s="127"/>
      <c r="NWA11" s="127"/>
      <c r="NWB11" s="127"/>
      <c r="NWC11" s="127"/>
      <c r="NWD11" s="127"/>
      <c r="NWE11" s="127"/>
      <c r="NWF11" s="127"/>
      <c r="NWG11" s="127"/>
      <c r="NWH11" s="127"/>
      <c r="NWI11" s="127"/>
      <c r="NWJ11" s="127"/>
      <c r="NWK11" s="127"/>
      <c r="NWL11" s="127"/>
      <c r="NWM11" s="127"/>
      <c r="NWN11" s="127"/>
      <c r="NWO11" s="127"/>
      <c r="NWP11" s="127"/>
      <c r="NWQ11" s="127"/>
      <c r="NWR11" s="127"/>
      <c r="NWS11" s="127"/>
      <c r="NWT11" s="127"/>
      <c r="NWU11" s="127"/>
      <c r="NWV11" s="127"/>
      <c r="NWW11" s="127"/>
      <c r="NWX11" s="127"/>
      <c r="NWY11" s="127"/>
      <c r="NWZ11" s="127"/>
      <c r="NXA11" s="127"/>
      <c r="NXB11" s="127"/>
      <c r="NXC11" s="127"/>
      <c r="NXD11" s="127"/>
      <c r="NXE11" s="127"/>
      <c r="NXF11" s="127"/>
      <c r="NXG11" s="127"/>
      <c r="NXH11" s="127"/>
      <c r="NXI11" s="127"/>
      <c r="NXJ11" s="127"/>
      <c r="NXK11" s="127"/>
      <c r="NXL11" s="127"/>
      <c r="NXM11" s="127"/>
      <c r="NXN11" s="127"/>
      <c r="NXO11" s="127"/>
      <c r="NXP11" s="127"/>
      <c r="NXQ11" s="127"/>
      <c r="NXR11" s="127"/>
      <c r="NXS11" s="127"/>
      <c r="NXT11" s="127"/>
      <c r="NXU11" s="127"/>
      <c r="NXV11" s="127"/>
      <c r="NXW11" s="127"/>
      <c r="NXX11" s="127"/>
      <c r="NXY11" s="127"/>
      <c r="NXZ11" s="127"/>
      <c r="NYA11" s="127"/>
      <c r="NYB11" s="127"/>
      <c r="NYC11" s="127"/>
      <c r="NYD11" s="127"/>
      <c r="NYE11" s="127"/>
      <c r="NYF11" s="127"/>
      <c r="NYG11" s="127"/>
      <c r="NYH11" s="127"/>
      <c r="NYI11" s="127"/>
      <c r="NYJ11" s="127"/>
      <c r="NYK11" s="127"/>
      <c r="NYL11" s="127"/>
      <c r="NYM11" s="127"/>
      <c r="NYN11" s="127"/>
      <c r="NYO11" s="127"/>
      <c r="NYP11" s="127"/>
      <c r="NYQ11" s="127"/>
      <c r="NYR11" s="127"/>
      <c r="NYS11" s="127"/>
      <c r="NYT11" s="127"/>
      <c r="NYU11" s="127"/>
      <c r="NYV11" s="127"/>
      <c r="NYW11" s="127"/>
      <c r="NYX11" s="127"/>
      <c r="NYY11" s="127"/>
      <c r="NYZ11" s="127"/>
      <c r="NZA11" s="127"/>
      <c r="NZB11" s="127"/>
      <c r="NZC11" s="127"/>
      <c r="NZD11" s="127"/>
      <c r="NZE11" s="127"/>
      <c r="NZF11" s="127"/>
      <c r="NZG11" s="127"/>
      <c r="NZH11" s="127"/>
      <c r="NZI11" s="127"/>
      <c r="NZJ11" s="127"/>
      <c r="NZK11" s="127"/>
      <c r="NZL11" s="127"/>
      <c r="NZM11" s="127"/>
      <c r="NZN11" s="127"/>
      <c r="NZO11" s="127"/>
      <c r="NZP11" s="127"/>
      <c r="NZQ11" s="127"/>
      <c r="NZR11" s="127"/>
      <c r="NZS11" s="127"/>
      <c r="NZT11" s="127"/>
      <c r="NZU11" s="127"/>
      <c r="NZV11" s="127"/>
      <c r="NZW11" s="127"/>
      <c r="NZX11" s="127"/>
      <c r="NZY11" s="127"/>
      <c r="NZZ11" s="127"/>
      <c r="OAA11" s="127"/>
      <c r="OAB11" s="127"/>
      <c r="OAC11" s="127"/>
      <c r="OAD11" s="127"/>
      <c r="OAE11" s="127"/>
      <c r="OAF11" s="127"/>
      <c r="OAG11" s="127"/>
      <c r="OAH11" s="127"/>
      <c r="OAI11" s="127"/>
      <c r="OAJ11" s="127"/>
      <c r="OAK11" s="127"/>
      <c r="OAL11" s="127"/>
      <c r="OAM11" s="127"/>
      <c r="OAN11" s="127"/>
      <c r="OAO11" s="127"/>
      <c r="OAP11" s="127"/>
      <c r="OAQ11" s="127"/>
      <c r="OAR11" s="127"/>
      <c r="OAS11" s="127"/>
      <c r="OAT11" s="127"/>
      <c r="OAU11" s="127"/>
      <c r="OAV11" s="127"/>
      <c r="OAW11" s="127"/>
      <c r="OAX11" s="127"/>
      <c r="OAY11" s="127"/>
      <c r="OAZ11" s="127"/>
      <c r="OBA11" s="127"/>
      <c r="OBB11" s="127"/>
      <c r="OBC11" s="127"/>
      <c r="OBD11" s="127"/>
      <c r="OBE11" s="127"/>
      <c r="OBF11" s="127"/>
      <c r="OBG11" s="127"/>
      <c r="OBH11" s="127"/>
      <c r="OBI11" s="127"/>
      <c r="OBJ11" s="127"/>
      <c r="OBK11" s="127"/>
      <c r="OBL11" s="127"/>
      <c r="OBM11" s="127"/>
      <c r="OBN11" s="127"/>
      <c r="OBO11" s="127"/>
      <c r="OBP11" s="127"/>
      <c r="OBQ11" s="127"/>
      <c r="OBR11" s="127"/>
      <c r="OBS11" s="127"/>
      <c r="OBT11" s="127"/>
      <c r="OBU11" s="127"/>
      <c r="OBV11" s="127"/>
      <c r="OBW11" s="127"/>
      <c r="OBX11" s="127"/>
      <c r="OBY11" s="127"/>
      <c r="OBZ11" s="127"/>
      <c r="OCA11" s="127"/>
      <c r="OCB11" s="127"/>
      <c r="OCC11" s="127"/>
      <c r="OCD11" s="127"/>
      <c r="OCE11" s="127"/>
      <c r="OCF11" s="127"/>
      <c r="OCG11" s="127"/>
      <c r="OCH11" s="127"/>
      <c r="OCI11" s="127"/>
      <c r="OCJ11" s="127"/>
      <c r="OCK11" s="127"/>
      <c r="OCL11" s="127"/>
      <c r="OCM11" s="127"/>
      <c r="OCN11" s="127"/>
      <c r="OCO11" s="127"/>
      <c r="OCP11" s="127"/>
      <c r="OCQ11" s="127"/>
      <c r="OCR11" s="127"/>
      <c r="OCS11" s="127"/>
      <c r="OCT11" s="127"/>
      <c r="OCU11" s="127"/>
      <c r="OCV11" s="127"/>
      <c r="OCW11" s="127"/>
      <c r="OCX11" s="127"/>
      <c r="OCY11" s="127"/>
      <c r="OCZ11" s="127"/>
      <c r="ODA11" s="127"/>
      <c r="ODB11" s="127"/>
      <c r="ODC11" s="127"/>
      <c r="ODD11" s="127"/>
      <c r="ODE11" s="127"/>
      <c r="ODF11" s="127"/>
      <c r="ODG11" s="127"/>
      <c r="ODH11" s="127"/>
      <c r="ODI11" s="127"/>
      <c r="ODJ11" s="127"/>
      <c r="ODK11" s="127"/>
      <c r="ODL11" s="127"/>
      <c r="ODM11" s="127"/>
      <c r="ODN11" s="127"/>
      <c r="ODO11" s="127"/>
      <c r="ODP11" s="127"/>
      <c r="ODQ11" s="127"/>
      <c r="ODR11" s="127"/>
      <c r="ODS11" s="127"/>
      <c r="ODT11" s="127"/>
      <c r="ODU11" s="127"/>
      <c r="ODV11" s="127"/>
      <c r="ODW11" s="127"/>
      <c r="ODX11" s="127"/>
      <c r="ODY11" s="127"/>
      <c r="ODZ11" s="127"/>
      <c r="OEA11" s="127"/>
      <c r="OEB11" s="127"/>
      <c r="OEC11" s="127"/>
      <c r="OED11" s="127"/>
      <c r="OEE11" s="127"/>
      <c r="OEF11" s="127"/>
      <c r="OEG11" s="127"/>
      <c r="OEH11" s="127"/>
      <c r="OEI11" s="127"/>
      <c r="OEJ11" s="127"/>
      <c r="OEK11" s="127"/>
      <c r="OEL11" s="127"/>
      <c r="OEM11" s="127"/>
      <c r="OEN11" s="127"/>
      <c r="OEO11" s="127"/>
      <c r="OEP11" s="127"/>
      <c r="OEQ11" s="127"/>
      <c r="OER11" s="127"/>
      <c r="OES11" s="127"/>
      <c r="OET11" s="127"/>
      <c r="OEU11" s="127"/>
      <c r="OEV11" s="127"/>
      <c r="OEW11" s="127"/>
      <c r="OEX11" s="127"/>
      <c r="OEY11" s="127"/>
      <c r="OEZ11" s="127"/>
      <c r="OFA11" s="127"/>
      <c r="OFB11" s="127"/>
      <c r="OFC11" s="127"/>
      <c r="OFD11" s="127"/>
      <c r="OFE11" s="127"/>
      <c r="OFF11" s="127"/>
      <c r="OFG11" s="127"/>
      <c r="OFH11" s="127"/>
      <c r="OFI11" s="127"/>
      <c r="OFJ11" s="127"/>
      <c r="OFK11" s="127"/>
      <c r="OFL11" s="127"/>
      <c r="OFM11" s="127"/>
      <c r="OFN11" s="127"/>
      <c r="OFO11" s="127"/>
      <c r="OFP11" s="127"/>
      <c r="OFQ11" s="127"/>
      <c r="OFR11" s="127"/>
      <c r="OFS11" s="127"/>
      <c r="OFT11" s="127"/>
      <c r="OFU11" s="127"/>
      <c r="OFV11" s="127"/>
      <c r="OFW11" s="127"/>
      <c r="OFX11" s="127"/>
      <c r="OFY11" s="127"/>
      <c r="OFZ11" s="127"/>
      <c r="OGA11" s="127"/>
      <c r="OGB11" s="127"/>
      <c r="OGC11" s="127"/>
      <c r="OGD11" s="127"/>
      <c r="OGE11" s="127"/>
      <c r="OGF11" s="127"/>
      <c r="OGG11" s="127"/>
      <c r="OGH11" s="127"/>
      <c r="OGI11" s="127"/>
      <c r="OGJ11" s="127"/>
      <c r="OGK11" s="127"/>
      <c r="OGL11" s="127"/>
      <c r="OGM11" s="127"/>
      <c r="OGN11" s="127"/>
      <c r="OGO11" s="127"/>
      <c r="OGP11" s="127"/>
      <c r="OGQ11" s="127"/>
      <c r="OGR11" s="127"/>
      <c r="OGS11" s="127"/>
      <c r="OGT11" s="127"/>
      <c r="OGU11" s="127"/>
      <c r="OGV11" s="127"/>
      <c r="OGW11" s="127"/>
      <c r="OGX11" s="127"/>
      <c r="OGY11" s="127"/>
      <c r="OGZ11" s="127"/>
      <c r="OHA11" s="127"/>
      <c r="OHB11" s="127"/>
      <c r="OHC11" s="127"/>
      <c r="OHD11" s="127"/>
      <c r="OHE11" s="127"/>
      <c r="OHF11" s="127"/>
      <c r="OHG11" s="127"/>
      <c r="OHH11" s="127"/>
      <c r="OHI11" s="127"/>
      <c r="OHJ11" s="127"/>
      <c r="OHK11" s="127"/>
      <c r="OHL11" s="127"/>
      <c r="OHM11" s="127"/>
      <c r="OHN11" s="127"/>
      <c r="OHO11" s="127"/>
      <c r="OHP11" s="127"/>
      <c r="OHQ11" s="127"/>
      <c r="OHR11" s="127"/>
      <c r="OHS11" s="127"/>
      <c r="OHT11" s="127"/>
      <c r="OHU11" s="127"/>
      <c r="OHV11" s="127"/>
      <c r="OHW11" s="127"/>
      <c r="OHX11" s="127"/>
      <c r="OHY11" s="127"/>
      <c r="OHZ11" s="127"/>
      <c r="OIA11" s="127"/>
      <c r="OIB11" s="127"/>
      <c r="OIC11" s="127"/>
      <c r="OID11" s="127"/>
      <c r="OIE11" s="127"/>
      <c r="OIF11" s="127"/>
      <c r="OIG11" s="127"/>
      <c r="OIH11" s="127"/>
      <c r="OII11" s="127"/>
      <c r="OIJ11" s="127"/>
      <c r="OIK11" s="127"/>
      <c r="OIL11" s="127"/>
      <c r="OIM11" s="127"/>
      <c r="OIN11" s="127"/>
      <c r="OIO11" s="127"/>
      <c r="OIP11" s="127"/>
      <c r="OIQ11" s="127"/>
      <c r="OIR11" s="127"/>
      <c r="OIS11" s="127"/>
      <c r="OIT11" s="127"/>
      <c r="OIU11" s="127"/>
      <c r="OIV11" s="127"/>
      <c r="OIW11" s="127"/>
      <c r="OIX11" s="127"/>
      <c r="OIY11" s="127"/>
      <c r="OIZ11" s="127"/>
      <c r="OJA11" s="127"/>
      <c r="OJB11" s="127"/>
      <c r="OJC11" s="127"/>
      <c r="OJD11" s="127"/>
      <c r="OJE11" s="127"/>
      <c r="OJF11" s="127"/>
      <c r="OJG11" s="127"/>
      <c r="OJH11" s="127"/>
      <c r="OJI11" s="127"/>
      <c r="OJJ11" s="127"/>
      <c r="OJK11" s="127"/>
      <c r="OJL11" s="127"/>
      <c r="OJM11" s="127"/>
      <c r="OJN11" s="127"/>
      <c r="OJO11" s="127"/>
      <c r="OJP11" s="127"/>
      <c r="OJQ11" s="127"/>
      <c r="OJR11" s="127"/>
      <c r="OJS11" s="127"/>
      <c r="OJT11" s="127"/>
      <c r="OJU11" s="127"/>
      <c r="OJV11" s="127"/>
      <c r="OJW11" s="127"/>
      <c r="OJX11" s="127"/>
      <c r="OJY11" s="127"/>
      <c r="OJZ11" s="127"/>
      <c r="OKA11" s="127"/>
      <c r="OKB11" s="127"/>
      <c r="OKC11" s="127"/>
      <c r="OKD11" s="127"/>
      <c r="OKE11" s="127"/>
      <c r="OKF11" s="127"/>
      <c r="OKG11" s="127"/>
      <c r="OKH11" s="127"/>
      <c r="OKI11" s="127"/>
      <c r="OKJ11" s="127"/>
      <c r="OKK11" s="127"/>
      <c r="OKL11" s="127"/>
      <c r="OKM11" s="127"/>
      <c r="OKN11" s="127"/>
      <c r="OKO11" s="127"/>
      <c r="OKP11" s="127"/>
      <c r="OKQ11" s="127"/>
      <c r="OKR11" s="127"/>
      <c r="OKS11" s="127"/>
      <c r="OKT11" s="127"/>
      <c r="OKU11" s="127"/>
      <c r="OKV11" s="127"/>
      <c r="OKW11" s="127"/>
      <c r="OKX11" s="127"/>
      <c r="OKY11" s="127"/>
      <c r="OKZ11" s="127"/>
      <c r="OLA11" s="127"/>
      <c r="OLB11" s="127"/>
      <c r="OLC11" s="127"/>
      <c r="OLD11" s="127"/>
      <c r="OLE11" s="127"/>
      <c r="OLF11" s="127"/>
      <c r="OLG11" s="127"/>
      <c r="OLH11" s="127"/>
      <c r="OLI11" s="127"/>
      <c r="OLJ11" s="127"/>
      <c r="OLK11" s="127"/>
      <c r="OLL11" s="127"/>
      <c r="OLM11" s="127"/>
      <c r="OLN11" s="127"/>
      <c r="OLO11" s="127"/>
      <c r="OLP11" s="127"/>
      <c r="OLQ11" s="127"/>
      <c r="OLR11" s="127"/>
      <c r="OLS11" s="127"/>
      <c r="OLT11" s="127"/>
      <c r="OLU11" s="127"/>
      <c r="OLV11" s="127"/>
      <c r="OLW11" s="127"/>
      <c r="OLX11" s="127"/>
      <c r="OLY11" s="127"/>
      <c r="OLZ11" s="127"/>
      <c r="OMA11" s="127"/>
      <c r="OMB11" s="127"/>
      <c r="OMC11" s="127"/>
      <c r="OMD11" s="127"/>
      <c r="OME11" s="127"/>
      <c r="OMF11" s="127"/>
      <c r="OMG11" s="127"/>
      <c r="OMH11" s="127"/>
      <c r="OMI11" s="127"/>
      <c r="OMJ11" s="127"/>
      <c r="OMK11" s="127"/>
      <c r="OML11" s="127"/>
      <c r="OMM11" s="127"/>
      <c r="OMN11" s="127"/>
      <c r="OMO11" s="127"/>
      <c r="OMP11" s="127"/>
      <c r="OMQ11" s="127"/>
      <c r="OMR11" s="127"/>
      <c r="OMS11" s="127"/>
      <c r="OMT11" s="127"/>
      <c r="OMU11" s="127"/>
      <c r="OMV11" s="127"/>
      <c r="OMW11" s="127"/>
      <c r="OMX11" s="127"/>
      <c r="OMY11" s="127"/>
      <c r="OMZ11" s="127"/>
      <c r="ONA11" s="127"/>
      <c r="ONB11" s="127"/>
      <c r="ONC11" s="127"/>
      <c r="OND11" s="127"/>
      <c r="ONE11" s="127"/>
      <c r="ONF11" s="127"/>
      <c r="ONG11" s="127"/>
      <c r="ONH11" s="127"/>
      <c r="ONI11" s="127"/>
      <c r="ONJ11" s="127"/>
      <c r="ONK11" s="127"/>
      <c r="ONL11" s="127"/>
      <c r="ONM11" s="127"/>
      <c r="ONN11" s="127"/>
      <c r="ONO11" s="127"/>
      <c r="ONP11" s="127"/>
      <c r="ONQ11" s="127"/>
      <c r="ONR11" s="127"/>
      <c r="ONS11" s="127"/>
      <c r="ONT11" s="127"/>
      <c r="ONU11" s="127"/>
      <c r="ONV11" s="127"/>
      <c r="ONW11" s="127"/>
      <c r="ONX11" s="127"/>
      <c r="ONY11" s="127"/>
      <c r="ONZ11" s="127"/>
      <c r="OOA11" s="127"/>
      <c r="OOB11" s="127"/>
      <c r="OOC11" s="127"/>
      <c r="OOD11" s="127"/>
      <c r="OOE11" s="127"/>
      <c r="OOF11" s="127"/>
      <c r="OOG11" s="127"/>
      <c r="OOH11" s="127"/>
      <c r="OOI11" s="127"/>
      <c r="OOJ11" s="127"/>
      <c r="OOK11" s="127"/>
      <c r="OOL11" s="127"/>
      <c r="OOM11" s="127"/>
      <c r="OON11" s="127"/>
      <c r="OOO11" s="127"/>
      <c r="OOP11" s="127"/>
      <c r="OOQ11" s="127"/>
      <c r="OOR11" s="127"/>
      <c r="OOS11" s="127"/>
      <c r="OOT11" s="127"/>
      <c r="OOU11" s="127"/>
      <c r="OOV11" s="127"/>
      <c r="OOW11" s="127"/>
      <c r="OOX11" s="127"/>
      <c r="OOY11" s="127"/>
      <c r="OOZ11" s="127"/>
      <c r="OPA11" s="127"/>
      <c r="OPB11" s="127"/>
      <c r="OPC11" s="127"/>
      <c r="OPD11" s="127"/>
      <c r="OPE11" s="127"/>
      <c r="OPF11" s="127"/>
      <c r="OPG11" s="127"/>
      <c r="OPH11" s="127"/>
      <c r="OPI11" s="127"/>
      <c r="OPJ11" s="127"/>
      <c r="OPK11" s="127"/>
      <c r="OPL11" s="127"/>
      <c r="OPM11" s="127"/>
      <c r="OPN11" s="127"/>
      <c r="OPO11" s="127"/>
      <c r="OPP11" s="127"/>
      <c r="OPQ11" s="127"/>
      <c r="OPR11" s="127"/>
      <c r="OPS11" s="127"/>
      <c r="OPT11" s="127"/>
      <c r="OPU11" s="127"/>
      <c r="OPV11" s="127"/>
      <c r="OPW11" s="127"/>
      <c r="OPX11" s="127"/>
      <c r="OPY11" s="127"/>
      <c r="OPZ11" s="127"/>
      <c r="OQA11" s="127"/>
      <c r="OQB11" s="127"/>
      <c r="OQC11" s="127"/>
      <c r="OQD11" s="127"/>
      <c r="OQE11" s="127"/>
      <c r="OQF11" s="127"/>
      <c r="OQG11" s="127"/>
      <c r="OQH11" s="127"/>
      <c r="OQI11" s="127"/>
      <c r="OQJ11" s="127"/>
      <c r="OQK11" s="127"/>
      <c r="OQL11" s="127"/>
      <c r="OQM11" s="127"/>
      <c r="OQN11" s="127"/>
      <c r="OQO11" s="127"/>
      <c r="OQP11" s="127"/>
      <c r="OQQ11" s="127"/>
      <c r="OQR11" s="127"/>
      <c r="OQS11" s="127"/>
      <c r="OQT11" s="127"/>
      <c r="OQU11" s="127"/>
      <c r="OQV11" s="127"/>
      <c r="OQW11" s="127"/>
      <c r="OQX11" s="127"/>
      <c r="OQY11" s="127"/>
      <c r="OQZ11" s="127"/>
      <c r="ORA11" s="127"/>
      <c r="ORB11" s="127"/>
      <c r="ORC11" s="127"/>
      <c r="ORD11" s="127"/>
      <c r="ORE11" s="127"/>
      <c r="ORF11" s="127"/>
      <c r="ORG11" s="127"/>
      <c r="ORH11" s="127"/>
      <c r="ORI11" s="127"/>
      <c r="ORJ11" s="127"/>
      <c r="ORK11" s="127"/>
      <c r="ORL11" s="127"/>
      <c r="ORM11" s="127"/>
      <c r="ORN11" s="127"/>
      <c r="ORO11" s="127"/>
      <c r="ORP11" s="127"/>
      <c r="ORQ11" s="127"/>
      <c r="ORR11" s="127"/>
      <c r="ORS11" s="127"/>
      <c r="ORT11" s="127"/>
      <c r="ORU11" s="127"/>
      <c r="ORV11" s="127"/>
      <c r="ORW11" s="127"/>
      <c r="ORX11" s="127"/>
      <c r="ORY11" s="127"/>
      <c r="ORZ11" s="127"/>
      <c r="OSA11" s="127"/>
      <c r="OSB11" s="127"/>
      <c r="OSC11" s="127"/>
      <c r="OSD11" s="127"/>
      <c r="OSE11" s="127"/>
      <c r="OSF11" s="127"/>
      <c r="OSG11" s="127"/>
      <c r="OSH11" s="127"/>
      <c r="OSI11" s="127"/>
      <c r="OSJ11" s="127"/>
      <c r="OSK11" s="127"/>
      <c r="OSL11" s="127"/>
      <c r="OSM11" s="127"/>
      <c r="OSN11" s="127"/>
      <c r="OSO11" s="127"/>
      <c r="OSP11" s="127"/>
      <c r="OSQ11" s="127"/>
      <c r="OSR11" s="127"/>
      <c r="OSS11" s="127"/>
      <c r="OST11" s="127"/>
      <c r="OSU11" s="127"/>
      <c r="OSV11" s="127"/>
      <c r="OSW11" s="127"/>
      <c r="OSX11" s="127"/>
      <c r="OSY11" s="127"/>
      <c r="OSZ11" s="127"/>
      <c r="OTA11" s="127"/>
      <c r="OTB11" s="127"/>
      <c r="OTC11" s="127"/>
      <c r="OTD11" s="127"/>
      <c r="OTE11" s="127"/>
      <c r="OTF11" s="127"/>
      <c r="OTG11" s="127"/>
      <c r="OTH11" s="127"/>
      <c r="OTI11" s="127"/>
      <c r="OTJ11" s="127"/>
      <c r="OTK11" s="127"/>
      <c r="OTL11" s="127"/>
      <c r="OTM11" s="127"/>
      <c r="OTN11" s="127"/>
      <c r="OTO11" s="127"/>
      <c r="OTP11" s="127"/>
      <c r="OTQ11" s="127"/>
      <c r="OTR11" s="127"/>
      <c r="OTS11" s="127"/>
      <c r="OTT11" s="127"/>
      <c r="OTU11" s="127"/>
      <c r="OTV11" s="127"/>
      <c r="OTW11" s="127"/>
      <c r="OTX11" s="127"/>
      <c r="OTY11" s="127"/>
      <c r="OTZ11" s="127"/>
      <c r="OUA11" s="127"/>
      <c r="OUB11" s="127"/>
      <c r="OUC11" s="127"/>
      <c r="OUD11" s="127"/>
      <c r="OUE11" s="127"/>
      <c r="OUF11" s="127"/>
      <c r="OUG11" s="127"/>
      <c r="OUH11" s="127"/>
      <c r="OUI11" s="127"/>
      <c r="OUJ11" s="127"/>
      <c r="OUK11" s="127"/>
      <c r="OUL11" s="127"/>
      <c r="OUM11" s="127"/>
      <c r="OUN11" s="127"/>
      <c r="OUO11" s="127"/>
      <c r="OUP11" s="127"/>
      <c r="OUQ11" s="127"/>
      <c r="OUR11" s="127"/>
      <c r="OUS11" s="127"/>
      <c r="OUT11" s="127"/>
      <c r="OUU11" s="127"/>
      <c r="OUV11" s="127"/>
      <c r="OUW11" s="127"/>
      <c r="OUX11" s="127"/>
      <c r="OUY11" s="127"/>
      <c r="OUZ11" s="127"/>
      <c r="OVA11" s="127"/>
      <c r="OVB11" s="127"/>
      <c r="OVC11" s="127"/>
      <c r="OVD11" s="127"/>
      <c r="OVE11" s="127"/>
      <c r="OVF11" s="127"/>
      <c r="OVG11" s="127"/>
      <c r="OVH11" s="127"/>
      <c r="OVI11" s="127"/>
      <c r="OVJ11" s="127"/>
      <c r="OVK11" s="127"/>
      <c r="OVL11" s="127"/>
      <c r="OVM11" s="127"/>
      <c r="OVN11" s="127"/>
      <c r="OVO11" s="127"/>
      <c r="OVP11" s="127"/>
      <c r="OVQ11" s="127"/>
      <c r="OVR11" s="127"/>
      <c r="OVS11" s="127"/>
      <c r="OVT11" s="127"/>
      <c r="OVU11" s="127"/>
      <c r="OVV11" s="127"/>
      <c r="OVW11" s="127"/>
      <c r="OVX11" s="127"/>
      <c r="OVY11" s="127"/>
      <c r="OVZ11" s="127"/>
      <c r="OWA11" s="127"/>
      <c r="OWB11" s="127"/>
      <c r="OWC11" s="127"/>
      <c r="OWD11" s="127"/>
      <c r="OWE11" s="127"/>
      <c r="OWF11" s="127"/>
      <c r="OWG11" s="127"/>
      <c r="OWH11" s="127"/>
      <c r="OWI11" s="127"/>
      <c r="OWJ11" s="127"/>
      <c r="OWK11" s="127"/>
      <c r="OWL11" s="127"/>
      <c r="OWM11" s="127"/>
      <c r="OWN11" s="127"/>
      <c r="OWO11" s="127"/>
      <c r="OWP11" s="127"/>
      <c r="OWQ11" s="127"/>
      <c r="OWR11" s="127"/>
      <c r="OWS11" s="127"/>
      <c r="OWT11" s="127"/>
      <c r="OWU11" s="127"/>
      <c r="OWV11" s="127"/>
      <c r="OWW11" s="127"/>
      <c r="OWX11" s="127"/>
      <c r="OWY11" s="127"/>
      <c r="OWZ11" s="127"/>
      <c r="OXA11" s="127"/>
      <c r="OXB11" s="127"/>
      <c r="OXC11" s="127"/>
      <c r="OXD11" s="127"/>
      <c r="OXE11" s="127"/>
      <c r="OXF11" s="127"/>
      <c r="OXG11" s="127"/>
      <c r="OXH11" s="127"/>
      <c r="OXI11" s="127"/>
      <c r="OXJ11" s="127"/>
      <c r="OXK11" s="127"/>
      <c r="OXL11" s="127"/>
      <c r="OXM11" s="127"/>
      <c r="OXN11" s="127"/>
      <c r="OXO11" s="127"/>
      <c r="OXP11" s="127"/>
      <c r="OXQ11" s="127"/>
      <c r="OXR11" s="127"/>
      <c r="OXS11" s="127"/>
      <c r="OXT11" s="127"/>
      <c r="OXU11" s="127"/>
      <c r="OXV11" s="127"/>
      <c r="OXW11" s="127"/>
      <c r="OXX11" s="127"/>
      <c r="OXY11" s="127"/>
      <c r="OXZ11" s="127"/>
      <c r="OYA11" s="127"/>
      <c r="OYB11" s="127"/>
      <c r="OYC11" s="127"/>
      <c r="OYD11" s="127"/>
      <c r="OYE11" s="127"/>
      <c r="OYF11" s="127"/>
      <c r="OYG11" s="127"/>
      <c r="OYH11" s="127"/>
      <c r="OYI11" s="127"/>
      <c r="OYJ11" s="127"/>
      <c r="OYK11" s="127"/>
      <c r="OYL11" s="127"/>
      <c r="OYM11" s="127"/>
      <c r="OYN11" s="127"/>
      <c r="OYO11" s="127"/>
      <c r="OYP11" s="127"/>
      <c r="OYQ11" s="127"/>
      <c r="OYR11" s="127"/>
      <c r="OYS11" s="127"/>
      <c r="OYT11" s="127"/>
      <c r="OYU11" s="127"/>
      <c r="OYV11" s="127"/>
      <c r="OYW11" s="127"/>
      <c r="OYX11" s="127"/>
      <c r="OYY11" s="127"/>
      <c r="OYZ11" s="127"/>
      <c r="OZA11" s="127"/>
      <c r="OZB11" s="127"/>
      <c r="OZC11" s="127"/>
      <c r="OZD11" s="127"/>
      <c r="OZE11" s="127"/>
      <c r="OZF11" s="127"/>
      <c r="OZG11" s="127"/>
      <c r="OZH11" s="127"/>
      <c r="OZI11" s="127"/>
      <c r="OZJ11" s="127"/>
      <c r="OZK11" s="127"/>
      <c r="OZL11" s="127"/>
      <c r="OZM11" s="127"/>
      <c r="OZN11" s="127"/>
      <c r="OZO11" s="127"/>
      <c r="OZP11" s="127"/>
      <c r="OZQ11" s="127"/>
      <c r="OZR11" s="127"/>
      <c r="OZS11" s="127"/>
      <c r="OZT11" s="127"/>
      <c r="OZU11" s="127"/>
      <c r="OZV11" s="127"/>
      <c r="OZW11" s="127"/>
      <c r="OZX11" s="127"/>
      <c r="OZY11" s="127"/>
      <c r="OZZ11" s="127"/>
      <c r="PAA11" s="127"/>
      <c r="PAB11" s="127"/>
      <c r="PAC11" s="127"/>
      <c r="PAD11" s="127"/>
      <c r="PAE11" s="127"/>
      <c r="PAF11" s="127"/>
      <c r="PAG11" s="127"/>
      <c r="PAH11" s="127"/>
      <c r="PAI11" s="127"/>
      <c r="PAJ11" s="127"/>
      <c r="PAK11" s="127"/>
      <c r="PAL11" s="127"/>
      <c r="PAM11" s="127"/>
      <c r="PAN11" s="127"/>
      <c r="PAO11" s="127"/>
      <c r="PAP11" s="127"/>
      <c r="PAQ11" s="127"/>
      <c r="PAR11" s="127"/>
      <c r="PAS11" s="127"/>
      <c r="PAT11" s="127"/>
      <c r="PAU11" s="127"/>
      <c r="PAV11" s="127"/>
      <c r="PAW11" s="127"/>
      <c r="PAX11" s="127"/>
      <c r="PAY11" s="127"/>
      <c r="PAZ11" s="127"/>
      <c r="PBA11" s="127"/>
      <c r="PBB11" s="127"/>
      <c r="PBC11" s="127"/>
      <c r="PBD11" s="127"/>
      <c r="PBE11" s="127"/>
      <c r="PBF11" s="127"/>
      <c r="PBG11" s="127"/>
      <c r="PBH11" s="127"/>
      <c r="PBI11" s="127"/>
      <c r="PBJ11" s="127"/>
      <c r="PBK11" s="127"/>
      <c r="PBL11" s="127"/>
      <c r="PBM11" s="127"/>
      <c r="PBN11" s="127"/>
      <c r="PBO11" s="127"/>
      <c r="PBP11" s="127"/>
      <c r="PBQ11" s="127"/>
      <c r="PBR11" s="127"/>
      <c r="PBS11" s="127"/>
      <c r="PBT11" s="127"/>
      <c r="PBU11" s="127"/>
      <c r="PBV11" s="127"/>
      <c r="PBW11" s="127"/>
      <c r="PBX11" s="127"/>
      <c r="PBY11" s="127"/>
      <c r="PBZ11" s="127"/>
      <c r="PCA11" s="127"/>
      <c r="PCB11" s="127"/>
      <c r="PCC11" s="127"/>
      <c r="PCD11" s="127"/>
      <c r="PCE11" s="127"/>
      <c r="PCF11" s="127"/>
      <c r="PCG11" s="127"/>
      <c r="PCH11" s="127"/>
      <c r="PCI11" s="127"/>
      <c r="PCJ11" s="127"/>
      <c r="PCK11" s="127"/>
      <c r="PCL11" s="127"/>
      <c r="PCM11" s="127"/>
      <c r="PCN11" s="127"/>
      <c r="PCO11" s="127"/>
      <c r="PCP11" s="127"/>
      <c r="PCQ11" s="127"/>
      <c r="PCR11" s="127"/>
      <c r="PCS11" s="127"/>
      <c r="PCT11" s="127"/>
      <c r="PCU11" s="127"/>
      <c r="PCV11" s="127"/>
      <c r="PCW11" s="127"/>
      <c r="PCX11" s="127"/>
      <c r="PCY11" s="127"/>
      <c r="PCZ11" s="127"/>
      <c r="PDA11" s="127"/>
      <c r="PDB11" s="127"/>
      <c r="PDC11" s="127"/>
      <c r="PDD11" s="127"/>
      <c r="PDE11" s="127"/>
      <c r="PDF11" s="127"/>
      <c r="PDG11" s="127"/>
      <c r="PDH11" s="127"/>
      <c r="PDI11" s="127"/>
      <c r="PDJ11" s="127"/>
      <c r="PDK11" s="127"/>
      <c r="PDL11" s="127"/>
      <c r="PDM11" s="127"/>
      <c r="PDN11" s="127"/>
      <c r="PDO11" s="127"/>
      <c r="PDP11" s="127"/>
      <c r="PDQ11" s="127"/>
      <c r="PDR11" s="127"/>
      <c r="PDS11" s="127"/>
      <c r="PDT11" s="127"/>
      <c r="PDU11" s="127"/>
      <c r="PDV11" s="127"/>
      <c r="PDW11" s="127"/>
      <c r="PDX11" s="127"/>
      <c r="PDY11" s="127"/>
      <c r="PDZ11" s="127"/>
      <c r="PEA11" s="127"/>
      <c r="PEB11" s="127"/>
      <c r="PEC11" s="127"/>
      <c r="PED11" s="127"/>
      <c r="PEE11" s="127"/>
      <c r="PEF11" s="127"/>
      <c r="PEG11" s="127"/>
      <c r="PEH11" s="127"/>
      <c r="PEI11" s="127"/>
      <c r="PEJ11" s="127"/>
      <c r="PEK11" s="127"/>
      <c r="PEL11" s="127"/>
      <c r="PEM11" s="127"/>
      <c r="PEN11" s="127"/>
      <c r="PEO11" s="127"/>
      <c r="PEP11" s="127"/>
      <c r="PEQ11" s="127"/>
      <c r="PER11" s="127"/>
      <c r="PES11" s="127"/>
      <c r="PET11" s="127"/>
      <c r="PEU11" s="127"/>
      <c r="PEV11" s="127"/>
      <c r="PEW11" s="127"/>
      <c r="PEX11" s="127"/>
      <c r="PEY11" s="127"/>
      <c r="PEZ11" s="127"/>
      <c r="PFA11" s="127"/>
      <c r="PFB11" s="127"/>
      <c r="PFC11" s="127"/>
      <c r="PFD11" s="127"/>
      <c r="PFE11" s="127"/>
      <c r="PFF11" s="127"/>
      <c r="PFG11" s="127"/>
      <c r="PFH11" s="127"/>
      <c r="PFI11" s="127"/>
      <c r="PFJ11" s="127"/>
      <c r="PFK11" s="127"/>
      <c r="PFL11" s="127"/>
      <c r="PFM11" s="127"/>
      <c r="PFN11" s="127"/>
      <c r="PFO11" s="127"/>
      <c r="PFP11" s="127"/>
      <c r="PFQ11" s="127"/>
      <c r="PFR11" s="127"/>
      <c r="PFS11" s="127"/>
      <c r="PFT11" s="127"/>
      <c r="PFU11" s="127"/>
      <c r="PFV11" s="127"/>
      <c r="PFW11" s="127"/>
      <c r="PFX11" s="127"/>
      <c r="PFY11" s="127"/>
      <c r="PFZ11" s="127"/>
      <c r="PGA11" s="127"/>
      <c r="PGB11" s="127"/>
      <c r="PGC11" s="127"/>
      <c r="PGD11" s="127"/>
      <c r="PGE11" s="127"/>
      <c r="PGF11" s="127"/>
      <c r="PGG11" s="127"/>
      <c r="PGH11" s="127"/>
      <c r="PGI11" s="127"/>
      <c r="PGJ11" s="127"/>
      <c r="PGK11" s="127"/>
      <c r="PGL11" s="127"/>
      <c r="PGM11" s="127"/>
      <c r="PGN11" s="127"/>
      <c r="PGO11" s="127"/>
      <c r="PGP11" s="127"/>
      <c r="PGQ11" s="127"/>
      <c r="PGR11" s="127"/>
      <c r="PGS11" s="127"/>
      <c r="PGT11" s="127"/>
      <c r="PGU11" s="127"/>
      <c r="PGV11" s="127"/>
      <c r="PGW11" s="127"/>
      <c r="PGX11" s="127"/>
      <c r="PGY11" s="127"/>
      <c r="PGZ11" s="127"/>
      <c r="PHA11" s="127"/>
      <c r="PHB11" s="127"/>
      <c r="PHC11" s="127"/>
      <c r="PHD11" s="127"/>
      <c r="PHE11" s="127"/>
      <c r="PHF11" s="127"/>
      <c r="PHG11" s="127"/>
      <c r="PHH11" s="127"/>
      <c r="PHI11" s="127"/>
      <c r="PHJ11" s="127"/>
      <c r="PHK11" s="127"/>
      <c r="PHL11" s="127"/>
      <c r="PHM11" s="127"/>
      <c r="PHN11" s="127"/>
      <c r="PHO11" s="127"/>
      <c r="PHP11" s="127"/>
      <c r="PHQ11" s="127"/>
      <c r="PHR11" s="127"/>
      <c r="PHS11" s="127"/>
      <c r="PHT11" s="127"/>
      <c r="PHU11" s="127"/>
      <c r="PHV11" s="127"/>
      <c r="PHW11" s="127"/>
      <c r="PHX11" s="127"/>
      <c r="PHY11" s="127"/>
      <c r="PHZ11" s="127"/>
      <c r="PIA11" s="127"/>
      <c r="PIB11" s="127"/>
      <c r="PIC11" s="127"/>
      <c r="PID11" s="127"/>
      <c r="PIE11" s="127"/>
      <c r="PIF11" s="127"/>
      <c r="PIG11" s="127"/>
      <c r="PIH11" s="127"/>
      <c r="PII11" s="127"/>
      <c r="PIJ11" s="127"/>
      <c r="PIK11" s="127"/>
      <c r="PIL11" s="127"/>
      <c r="PIM11" s="127"/>
      <c r="PIN11" s="127"/>
      <c r="PIO11" s="127"/>
      <c r="PIP11" s="127"/>
      <c r="PIQ11" s="127"/>
      <c r="PIR11" s="127"/>
      <c r="PIS11" s="127"/>
      <c r="PIT11" s="127"/>
      <c r="PIU11" s="127"/>
      <c r="PIV11" s="127"/>
      <c r="PIW11" s="127"/>
      <c r="PIX11" s="127"/>
      <c r="PIY11" s="127"/>
      <c r="PIZ11" s="127"/>
      <c r="PJA11" s="127"/>
      <c r="PJB11" s="127"/>
      <c r="PJC11" s="127"/>
      <c r="PJD11" s="127"/>
      <c r="PJE11" s="127"/>
      <c r="PJF11" s="127"/>
      <c r="PJG11" s="127"/>
      <c r="PJH11" s="127"/>
      <c r="PJI11" s="127"/>
      <c r="PJJ11" s="127"/>
      <c r="PJK11" s="127"/>
      <c r="PJL11" s="127"/>
      <c r="PJM11" s="127"/>
      <c r="PJN11" s="127"/>
      <c r="PJO11" s="127"/>
      <c r="PJP11" s="127"/>
      <c r="PJQ11" s="127"/>
      <c r="PJR11" s="127"/>
      <c r="PJS11" s="127"/>
      <c r="PJT11" s="127"/>
      <c r="PJU11" s="127"/>
      <c r="PJV11" s="127"/>
      <c r="PJW11" s="127"/>
      <c r="PJX11" s="127"/>
      <c r="PJY11" s="127"/>
      <c r="PJZ11" s="127"/>
      <c r="PKA11" s="127"/>
      <c r="PKB11" s="127"/>
      <c r="PKC11" s="127"/>
      <c r="PKD11" s="127"/>
      <c r="PKE11" s="127"/>
      <c r="PKF11" s="127"/>
      <c r="PKG11" s="127"/>
      <c r="PKH11" s="127"/>
      <c r="PKI11" s="127"/>
      <c r="PKJ11" s="127"/>
      <c r="PKK11" s="127"/>
      <c r="PKL11" s="127"/>
      <c r="PKM11" s="127"/>
      <c r="PKN11" s="127"/>
      <c r="PKO11" s="127"/>
      <c r="PKP11" s="127"/>
      <c r="PKQ11" s="127"/>
      <c r="PKR11" s="127"/>
      <c r="PKS11" s="127"/>
      <c r="PKT11" s="127"/>
      <c r="PKU11" s="127"/>
      <c r="PKV11" s="127"/>
      <c r="PKW11" s="127"/>
      <c r="PKX11" s="127"/>
      <c r="PKY11" s="127"/>
      <c r="PKZ11" s="127"/>
      <c r="PLA11" s="127"/>
      <c r="PLB11" s="127"/>
      <c r="PLC11" s="127"/>
      <c r="PLD11" s="127"/>
      <c r="PLE11" s="127"/>
      <c r="PLF11" s="127"/>
      <c r="PLG11" s="127"/>
      <c r="PLH11" s="127"/>
      <c r="PLI11" s="127"/>
      <c r="PLJ11" s="127"/>
      <c r="PLK11" s="127"/>
      <c r="PLL11" s="127"/>
      <c r="PLM11" s="127"/>
      <c r="PLN11" s="127"/>
      <c r="PLO11" s="127"/>
      <c r="PLP11" s="127"/>
      <c r="PLQ11" s="127"/>
      <c r="PLR11" s="127"/>
      <c r="PLS11" s="127"/>
      <c r="PLT11" s="127"/>
      <c r="PLU11" s="127"/>
      <c r="PLV11" s="127"/>
      <c r="PLW11" s="127"/>
      <c r="PLX11" s="127"/>
      <c r="PLY11" s="127"/>
      <c r="PLZ11" s="127"/>
      <c r="PMA11" s="127"/>
      <c r="PMB11" s="127"/>
      <c r="PMC11" s="127"/>
      <c r="PMD11" s="127"/>
      <c r="PME11" s="127"/>
      <c r="PMF11" s="127"/>
      <c r="PMG11" s="127"/>
      <c r="PMH11" s="127"/>
      <c r="PMI11" s="127"/>
      <c r="PMJ11" s="127"/>
      <c r="PMK11" s="127"/>
      <c r="PML11" s="127"/>
      <c r="PMM11" s="127"/>
      <c r="PMN11" s="127"/>
      <c r="PMO11" s="127"/>
      <c r="PMP11" s="127"/>
      <c r="PMQ11" s="127"/>
      <c r="PMR11" s="127"/>
      <c r="PMS11" s="127"/>
      <c r="PMT11" s="127"/>
      <c r="PMU11" s="127"/>
      <c r="PMV11" s="127"/>
      <c r="PMW11" s="127"/>
      <c r="PMX11" s="127"/>
      <c r="PMY11" s="127"/>
      <c r="PMZ11" s="127"/>
      <c r="PNA11" s="127"/>
      <c r="PNB11" s="127"/>
      <c r="PNC11" s="127"/>
      <c r="PND11" s="127"/>
      <c r="PNE11" s="127"/>
      <c r="PNF11" s="127"/>
      <c r="PNG11" s="127"/>
      <c r="PNH11" s="127"/>
      <c r="PNI11" s="127"/>
      <c r="PNJ11" s="127"/>
      <c r="PNK11" s="127"/>
      <c r="PNL11" s="127"/>
      <c r="PNM11" s="127"/>
      <c r="PNN11" s="127"/>
      <c r="PNO11" s="127"/>
      <c r="PNP11" s="127"/>
      <c r="PNQ11" s="127"/>
      <c r="PNR11" s="127"/>
      <c r="PNS11" s="127"/>
      <c r="PNT11" s="127"/>
      <c r="PNU11" s="127"/>
      <c r="PNV11" s="127"/>
      <c r="PNW11" s="127"/>
      <c r="PNX11" s="127"/>
      <c r="PNY11" s="127"/>
      <c r="PNZ11" s="127"/>
      <c r="POA11" s="127"/>
      <c r="POB11" s="127"/>
      <c r="POC11" s="127"/>
      <c r="POD11" s="127"/>
      <c r="POE11" s="127"/>
      <c r="POF11" s="127"/>
      <c r="POG11" s="127"/>
      <c r="POH11" s="127"/>
      <c r="POI11" s="127"/>
      <c r="POJ11" s="127"/>
      <c r="POK11" s="127"/>
      <c r="POL11" s="127"/>
      <c r="POM11" s="127"/>
      <c r="PON11" s="127"/>
      <c r="POO11" s="127"/>
      <c r="POP11" s="127"/>
      <c r="POQ11" s="127"/>
      <c r="POR11" s="127"/>
      <c r="POS11" s="127"/>
      <c r="POT11" s="127"/>
      <c r="POU11" s="127"/>
      <c r="POV11" s="127"/>
      <c r="POW11" s="127"/>
      <c r="POX11" s="127"/>
      <c r="POY11" s="127"/>
      <c r="POZ11" s="127"/>
      <c r="PPA11" s="127"/>
      <c r="PPB11" s="127"/>
      <c r="PPC11" s="127"/>
      <c r="PPD11" s="127"/>
      <c r="PPE11" s="127"/>
      <c r="PPF11" s="127"/>
      <c r="PPG11" s="127"/>
      <c r="PPH11" s="127"/>
      <c r="PPI11" s="127"/>
      <c r="PPJ11" s="127"/>
      <c r="PPK11" s="127"/>
      <c r="PPL11" s="127"/>
      <c r="PPM11" s="127"/>
      <c r="PPN11" s="127"/>
      <c r="PPO11" s="127"/>
      <c r="PPP11" s="127"/>
      <c r="PPQ11" s="127"/>
      <c r="PPR11" s="127"/>
      <c r="PPS11" s="127"/>
      <c r="PPT11" s="127"/>
      <c r="PPU11" s="127"/>
      <c r="PPV11" s="127"/>
      <c r="PPW11" s="127"/>
      <c r="PPX11" s="127"/>
      <c r="PPY11" s="127"/>
      <c r="PPZ11" s="127"/>
      <c r="PQA11" s="127"/>
      <c r="PQB11" s="127"/>
      <c r="PQC11" s="127"/>
      <c r="PQD11" s="127"/>
      <c r="PQE11" s="127"/>
      <c r="PQF11" s="127"/>
      <c r="PQG11" s="127"/>
      <c r="PQH11" s="127"/>
      <c r="PQI11" s="127"/>
      <c r="PQJ11" s="127"/>
      <c r="PQK11" s="127"/>
      <c r="PQL11" s="127"/>
      <c r="PQM11" s="127"/>
      <c r="PQN11" s="127"/>
      <c r="PQO11" s="127"/>
      <c r="PQP11" s="127"/>
      <c r="PQQ11" s="127"/>
      <c r="PQR11" s="127"/>
      <c r="PQS11" s="127"/>
      <c r="PQT11" s="127"/>
      <c r="PQU11" s="127"/>
      <c r="PQV11" s="127"/>
      <c r="PQW11" s="127"/>
      <c r="PQX11" s="127"/>
      <c r="PQY11" s="127"/>
      <c r="PQZ11" s="127"/>
      <c r="PRA11" s="127"/>
      <c r="PRB11" s="127"/>
      <c r="PRC11" s="127"/>
      <c r="PRD11" s="127"/>
      <c r="PRE11" s="127"/>
      <c r="PRF11" s="127"/>
      <c r="PRG11" s="127"/>
      <c r="PRH11" s="127"/>
      <c r="PRI11" s="127"/>
      <c r="PRJ11" s="127"/>
      <c r="PRK11" s="127"/>
      <c r="PRL11" s="127"/>
      <c r="PRM11" s="127"/>
      <c r="PRN11" s="127"/>
      <c r="PRO11" s="127"/>
      <c r="PRP11" s="127"/>
      <c r="PRQ11" s="127"/>
      <c r="PRR11" s="127"/>
      <c r="PRS11" s="127"/>
      <c r="PRT11" s="127"/>
      <c r="PRU11" s="127"/>
      <c r="PRV11" s="127"/>
      <c r="PRW11" s="127"/>
      <c r="PRX11" s="127"/>
      <c r="PRY11" s="127"/>
      <c r="PRZ11" s="127"/>
      <c r="PSA11" s="127"/>
      <c r="PSB11" s="127"/>
      <c r="PSC11" s="127"/>
      <c r="PSD11" s="127"/>
      <c r="PSE11" s="127"/>
      <c r="PSF11" s="127"/>
      <c r="PSG11" s="127"/>
      <c r="PSH11" s="127"/>
      <c r="PSI11" s="127"/>
      <c r="PSJ11" s="127"/>
      <c r="PSK11" s="127"/>
      <c r="PSL11" s="127"/>
      <c r="PSM11" s="127"/>
      <c r="PSN11" s="127"/>
      <c r="PSO11" s="127"/>
      <c r="PSP11" s="127"/>
      <c r="PSQ11" s="127"/>
      <c r="PSR11" s="127"/>
      <c r="PSS11" s="127"/>
      <c r="PST11" s="127"/>
      <c r="PSU11" s="127"/>
      <c r="PSV11" s="127"/>
      <c r="PSW11" s="127"/>
      <c r="PSX11" s="127"/>
      <c r="PSY11" s="127"/>
      <c r="PSZ11" s="127"/>
      <c r="PTA11" s="127"/>
      <c r="PTB11" s="127"/>
      <c r="PTC11" s="127"/>
      <c r="PTD11" s="127"/>
      <c r="PTE11" s="127"/>
      <c r="PTF11" s="127"/>
      <c r="PTG11" s="127"/>
      <c r="PTH11" s="127"/>
      <c r="PTI11" s="127"/>
      <c r="PTJ11" s="127"/>
      <c r="PTK11" s="127"/>
      <c r="PTL11" s="127"/>
      <c r="PTM11" s="127"/>
      <c r="PTN11" s="127"/>
      <c r="PTO11" s="127"/>
      <c r="PTP11" s="127"/>
      <c r="PTQ11" s="127"/>
      <c r="PTR11" s="127"/>
      <c r="PTS11" s="127"/>
      <c r="PTT11" s="127"/>
      <c r="PTU11" s="127"/>
      <c r="PTV11" s="127"/>
      <c r="PTW11" s="127"/>
      <c r="PTX11" s="127"/>
      <c r="PTY11" s="127"/>
      <c r="PTZ11" s="127"/>
      <c r="PUA11" s="127"/>
      <c r="PUB11" s="127"/>
      <c r="PUC11" s="127"/>
      <c r="PUD11" s="127"/>
      <c r="PUE11" s="127"/>
      <c r="PUF11" s="127"/>
      <c r="PUG11" s="127"/>
      <c r="PUH11" s="127"/>
      <c r="PUI11" s="127"/>
      <c r="PUJ11" s="127"/>
      <c r="PUK11" s="127"/>
      <c r="PUL11" s="127"/>
      <c r="PUM11" s="127"/>
      <c r="PUN11" s="127"/>
      <c r="PUO11" s="127"/>
      <c r="PUP11" s="127"/>
      <c r="PUQ11" s="127"/>
      <c r="PUR11" s="127"/>
      <c r="PUS11" s="127"/>
      <c r="PUT11" s="127"/>
      <c r="PUU11" s="127"/>
      <c r="PUV11" s="127"/>
      <c r="PUW11" s="127"/>
      <c r="PUX11" s="127"/>
      <c r="PUY11" s="127"/>
      <c r="PUZ11" s="127"/>
      <c r="PVA11" s="127"/>
      <c r="PVB11" s="127"/>
      <c r="PVC11" s="127"/>
      <c r="PVD11" s="127"/>
      <c r="PVE11" s="127"/>
      <c r="PVF11" s="127"/>
      <c r="PVG11" s="127"/>
      <c r="PVH11" s="127"/>
      <c r="PVI11" s="127"/>
      <c r="PVJ11" s="127"/>
      <c r="PVK11" s="127"/>
      <c r="PVL11" s="127"/>
      <c r="PVM11" s="127"/>
      <c r="PVN11" s="127"/>
      <c r="PVO11" s="127"/>
      <c r="PVP11" s="127"/>
      <c r="PVQ11" s="127"/>
      <c r="PVR11" s="127"/>
      <c r="PVS11" s="127"/>
      <c r="PVT11" s="127"/>
      <c r="PVU11" s="127"/>
      <c r="PVV11" s="127"/>
      <c r="PVW11" s="127"/>
      <c r="PVX11" s="127"/>
      <c r="PVY11" s="127"/>
      <c r="PVZ11" s="127"/>
      <c r="PWA11" s="127"/>
      <c r="PWB11" s="127"/>
      <c r="PWC11" s="127"/>
      <c r="PWD11" s="127"/>
      <c r="PWE11" s="127"/>
      <c r="PWF11" s="127"/>
      <c r="PWG11" s="127"/>
      <c r="PWH11" s="127"/>
      <c r="PWI11" s="127"/>
      <c r="PWJ11" s="127"/>
      <c r="PWK11" s="127"/>
      <c r="PWL11" s="127"/>
      <c r="PWM11" s="127"/>
      <c r="PWN11" s="127"/>
      <c r="PWO11" s="127"/>
      <c r="PWP11" s="127"/>
      <c r="PWQ11" s="127"/>
      <c r="PWR11" s="127"/>
      <c r="PWS11" s="127"/>
      <c r="PWT11" s="127"/>
      <c r="PWU11" s="127"/>
      <c r="PWV11" s="127"/>
      <c r="PWW11" s="127"/>
      <c r="PWX11" s="127"/>
      <c r="PWY11" s="127"/>
      <c r="PWZ11" s="127"/>
      <c r="PXA11" s="127"/>
      <c r="PXB11" s="127"/>
      <c r="PXC11" s="127"/>
      <c r="PXD11" s="127"/>
      <c r="PXE11" s="127"/>
      <c r="PXF11" s="127"/>
      <c r="PXG11" s="127"/>
      <c r="PXH11" s="127"/>
      <c r="PXI11" s="127"/>
      <c r="PXJ11" s="127"/>
      <c r="PXK11" s="127"/>
      <c r="PXL11" s="127"/>
      <c r="PXM11" s="127"/>
      <c r="PXN11" s="127"/>
      <c r="PXO11" s="127"/>
      <c r="PXP11" s="127"/>
      <c r="PXQ11" s="127"/>
      <c r="PXR11" s="127"/>
      <c r="PXS11" s="127"/>
      <c r="PXT11" s="127"/>
      <c r="PXU11" s="127"/>
      <c r="PXV11" s="127"/>
      <c r="PXW11" s="127"/>
      <c r="PXX11" s="127"/>
      <c r="PXY11" s="127"/>
      <c r="PXZ11" s="127"/>
      <c r="PYA11" s="127"/>
      <c r="PYB11" s="127"/>
      <c r="PYC11" s="127"/>
      <c r="PYD11" s="127"/>
      <c r="PYE11" s="127"/>
      <c r="PYF11" s="127"/>
      <c r="PYG11" s="127"/>
      <c r="PYH11" s="127"/>
      <c r="PYI11" s="127"/>
      <c r="PYJ11" s="127"/>
      <c r="PYK11" s="127"/>
      <c r="PYL11" s="127"/>
      <c r="PYM11" s="127"/>
      <c r="PYN11" s="127"/>
      <c r="PYO11" s="127"/>
      <c r="PYP11" s="127"/>
      <c r="PYQ11" s="127"/>
      <c r="PYR11" s="127"/>
      <c r="PYS11" s="127"/>
      <c r="PYT11" s="127"/>
      <c r="PYU11" s="127"/>
      <c r="PYV11" s="127"/>
      <c r="PYW11" s="127"/>
      <c r="PYX11" s="127"/>
      <c r="PYY11" s="127"/>
      <c r="PYZ11" s="127"/>
      <c r="PZA11" s="127"/>
      <c r="PZB11" s="127"/>
      <c r="PZC11" s="127"/>
      <c r="PZD11" s="127"/>
      <c r="PZE11" s="127"/>
      <c r="PZF11" s="127"/>
      <c r="PZG11" s="127"/>
      <c r="PZH11" s="127"/>
      <c r="PZI11" s="127"/>
      <c r="PZJ11" s="127"/>
      <c r="PZK11" s="127"/>
      <c r="PZL11" s="127"/>
      <c r="PZM11" s="127"/>
      <c r="PZN11" s="127"/>
      <c r="PZO11" s="127"/>
      <c r="PZP11" s="127"/>
      <c r="PZQ11" s="127"/>
      <c r="PZR11" s="127"/>
      <c r="PZS11" s="127"/>
      <c r="PZT11" s="127"/>
      <c r="PZU11" s="127"/>
      <c r="PZV11" s="127"/>
      <c r="PZW11" s="127"/>
      <c r="PZX11" s="127"/>
      <c r="PZY11" s="127"/>
      <c r="PZZ11" s="127"/>
      <c r="QAA11" s="127"/>
      <c r="QAB11" s="127"/>
      <c r="QAC11" s="127"/>
      <c r="QAD11" s="127"/>
      <c r="QAE11" s="127"/>
      <c r="QAF11" s="127"/>
      <c r="QAG11" s="127"/>
      <c r="QAH11" s="127"/>
      <c r="QAI11" s="127"/>
      <c r="QAJ11" s="127"/>
      <c r="QAK11" s="127"/>
      <c r="QAL11" s="127"/>
      <c r="QAM11" s="127"/>
      <c r="QAN11" s="127"/>
      <c r="QAO11" s="127"/>
      <c r="QAP11" s="127"/>
      <c r="QAQ11" s="127"/>
      <c r="QAR11" s="127"/>
      <c r="QAS11" s="127"/>
      <c r="QAT11" s="127"/>
      <c r="QAU11" s="127"/>
      <c r="QAV11" s="127"/>
      <c r="QAW11" s="127"/>
      <c r="QAX11" s="127"/>
      <c r="QAY11" s="127"/>
      <c r="QAZ11" s="127"/>
      <c r="QBA11" s="127"/>
      <c r="QBB11" s="127"/>
      <c r="QBC11" s="127"/>
      <c r="QBD11" s="127"/>
      <c r="QBE11" s="127"/>
      <c r="QBF11" s="127"/>
      <c r="QBG11" s="127"/>
      <c r="QBH11" s="127"/>
      <c r="QBI11" s="127"/>
      <c r="QBJ11" s="127"/>
      <c r="QBK11" s="127"/>
      <c r="QBL11" s="127"/>
      <c r="QBM11" s="127"/>
      <c r="QBN11" s="127"/>
      <c r="QBO11" s="127"/>
      <c r="QBP11" s="127"/>
      <c r="QBQ11" s="127"/>
      <c r="QBR11" s="127"/>
      <c r="QBS11" s="127"/>
      <c r="QBT11" s="127"/>
      <c r="QBU11" s="127"/>
      <c r="QBV11" s="127"/>
      <c r="QBW11" s="127"/>
      <c r="QBX11" s="127"/>
      <c r="QBY11" s="127"/>
      <c r="QBZ11" s="127"/>
      <c r="QCA11" s="127"/>
      <c r="QCB11" s="127"/>
      <c r="QCC11" s="127"/>
      <c r="QCD11" s="127"/>
      <c r="QCE11" s="127"/>
      <c r="QCF11" s="127"/>
      <c r="QCG11" s="127"/>
      <c r="QCH11" s="127"/>
      <c r="QCI11" s="127"/>
      <c r="QCJ11" s="127"/>
      <c r="QCK11" s="127"/>
      <c r="QCL11" s="127"/>
      <c r="QCM11" s="127"/>
      <c r="QCN11" s="127"/>
      <c r="QCO11" s="127"/>
      <c r="QCP11" s="127"/>
      <c r="QCQ11" s="127"/>
      <c r="QCR11" s="127"/>
      <c r="QCS11" s="127"/>
      <c r="QCT11" s="127"/>
      <c r="QCU11" s="127"/>
      <c r="QCV11" s="127"/>
      <c r="QCW11" s="127"/>
      <c r="QCX11" s="127"/>
      <c r="QCY11" s="127"/>
      <c r="QCZ11" s="127"/>
      <c r="QDA11" s="127"/>
      <c r="QDB11" s="127"/>
      <c r="QDC11" s="127"/>
      <c r="QDD11" s="127"/>
      <c r="QDE11" s="127"/>
      <c r="QDF11" s="127"/>
      <c r="QDG11" s="127"/>
      <c r="QDH11" s="127"/>
      <c r="QDI11" s="127"/>
      <c r="QDJ11" s="127"/>
      <c r="QDK11" s="127"/>
      <c r="QDL11" s="127"/>
      <c r="QDM11" s="127"/>
      <c r="QDN11" s="127"/>
      <c r="QDO11" s="127"/>
      <c r="QDP11" s="127"/>
      <c r="QDQ11" s="127"/>
      <c r="QDR11" s="127"/>
      <c r="QDS11" s="127"/>
      <c r="QDT11" s="127"/>
      <c r="QDU11" s="127"/>
      <c r="QDV11" s="127"/>
      <c r="QDW11" s="127"/>
      <c r="QDX11" s="127"/>
      <c r="QDY11" s="127"/>
      <c r="QDZ11" s="127"/>
      <c r="QEA11" s="127"/>
      <c r="QEB11" s="127"/>
      <c r="QEC11" s="127"/>
      <c r="QED11" s="127"/>
      <c r="QEE11" s="127"/>
      <c r="QEF11" s="127"/>
      <c r="QEG11" s="127"/>
      <c r="QEH11" s="127"/>
      <c r="QEI11" s="127"/>
      <c r="QEJ11" s="127"/>
      <c r="QEK11" s="127"/>
      <c r="QEL11" s="127"/>
      <c r="QEM11" s="127"/>
      <c r="QEN11" s="127"/>
      <c r="QEO11" s="127"/>
      <c r="QEP11" s="127"/>
      <c r="QEQ11" s="127"/>
      <c r="QER11" s="127"/>
      <c r="QES11" s="127"/>
      <c r="QET11" s="127"/>
      <c r="QEU11" s="127"/>
      <c r="QEV11" s="127"/>
      <c r="QEW11" s="127"/>
      <c r="QEX11" s="127"/>
      <c r="QEY11" s="127"/>
      <c r="QEZ11" s="127"/>
      <c r="QFA11" s="127"/>
      <c r="QFB11" s="127"/>
      <c r="QFC11" s="127"/>
      <c r="QFD11" s="127"/>
      <c r="QFE11" s="127"/>
      <c r="QFF11" s="127"/>
      <c r="QFG11" s="127"/>
      <c r="QFH11" s="127"/>
      <c r="QFI11" s="127"/>
      <c r="QFJ11" s="127"/>
      <c r="QFK11" s="127"/>
      <c r="QFL11" s="127"/>
      <c r="QFM11" s="127"/>
      <c r="QFN11" s="127"/>
      <c r="QFO11" s="127"/>
      <c r="QFP11" s="127"/>
      <c r="QFQ11" s="127"/>
      <c r="QFR11" s="127"/>
      <c r="QFS11" s="127"/>
      <c r="QFT11" s="127"/>
      <c r="QFU11" s="127"/>
      <c r="QFV11" s="127"/>
      <c r="QFW11" s="127"/>
      <c r="QFX11" s="127"/>
      <c r="QFY11" s="127"/>
      <c r="QFZ11" s="127"/>
      <c r="QGA11" s="127"/>
      <c r="QGB11" s="127"/>
      <c r="QGC11" s="127"/>
      <c r="QGD11" s="127"/>
      <c r="QGE11" s="127"/>
      <c r="QGF11" s="127"/>
      <c r="QGG11" s="127"/>
      <c r="QGH11" s="127"/>
      <c r="QGI11" s="127"/>
      <c r="QGJ11" s="127"/>
      <c r="QGK11" s="127"/>
      <c r="QGL11" s="127"/>
      <c r="QGM11" s="127"/>
      <c r="QGN11" s="127"/>
      <c r="QGO11" s="127"/>
      <c r="QGP11" s="127"/>
      <c r="QGQ11" s="127"/>
      <c r="QGR11" s="127"/>
      <c r="QGS11" s="127"/>
      <c r="QGT11" s="127"/>
      <c r="QGU11" s="127"/>
      <c r="QGV11" s="127"/>
      <c r="QGW11" s="127"/>
      <c r="QGX11" s="127"/>
      <c r="QGY11" s="127"/>
      <c r="QGZ11" s="127"/>
      <c r="QHA11" s="127"/>
      <c r="QHB11" s="127"/>
      <c r="QHC11" s="127"/>
      <c r="QHD11" s="127"/>
      <c r="QHE11" s="127"/>
      <c r="QHF11" s="127"/>
      <c r="QHG11" s="127"/>
      <c r="QHH11" s="127"/>
      <c r="QHI11" s="127"/>
      <c r="QHJ11" s="127"/>
      <c r="QHK11" s="127"/>
      <c r="QHL11" s="127"/>
      <c r="QHM11" s="127"/>
      <c r="QHN11" s="127"/>
      <c r="QHO11" s="127"/>
      <c r="QHP11" s="127"/>
      <c r="QHQ11" s="127"/>
      <c r="QHR11" s="127"/>
      <c r="QHS11" s="127"/>
      <c r="QHT11" s="127"/>
      <c r="QHU11" s="127"/>
      <c r="QHV11" s="127"/>
      <c r="QHW11" s="127"/>
      <c r="QHX11" s="127"/>
      <c r="QHY11" s="127"/>
      <c r="QHZ11" s="127"/>
      <c r="QIA11" s="127"/>
      <c r="QIB11" s="127"/>
      <c r="QIC11" s="127"/>
      <c r="QID11" s="127"/>
      <c r="QIE11" s="127"/>
      <c r="QIF11" s="127"/>
      <c r="QIG11" s="127"/>
      <c r="QIH11" s="127"/>
      <c r="QII11" s="127"/>
      <c r="QIJ11" s="127"/>
      <c r="QIK11" s="127"/>
      <c r="QIL11" s="127"/>
      <c r="QIM11" s="127"/>
      <c r="QIN11" s="127"/>
      <c r="QIO11" s="127"/>
      <c r="QIP11" s="127"/>
      <c r="QIQ11" s="127"/>
      <c r="QIR11" s="127"/>
      <c r="QIS11" s="127"/>
      <c r="QIT11" s="127"/>
      <c r="QIU11" s="127"/>
      <c r="QIV11" s="127"/>
      <c r="QIW11" s="127"/>
      <c r="QIX11" s="127"/>
      <c r="QIY11" s="127"/>
      <c r="QIZ11" s="127"/>
      <c r="QJA11" s="127"/>
      <c r="QJB11" s="127"/>
      <c r="QJC11" s="127"/>
      <c r="QJD11" s="127"/>
      <c r="QJE11" s="127"/>
      <c r="QJF11" s="127"/>
      <c r="QJG11" s="127"/>
      <c r="QJH11" s="127"/>
      <c r="QJI11" s="127"/>
      <c r="QJJ11" s="127"/>
      <c r="QJK11" s="127"/>
      <c r="QJL11" s="127"/>
      <c r="QJM11" s="127"/>
      <c r="QJN11" s="127"/>
      <c r="QJO11" s="127"/>
      <c r="QJP11" s="127"/>
      <c r="QJQ11" s="127"/>
      <c r="QJR11" s="127"/>
      <c r="QJS11" s="127"/>
      <c r="QJT11" s="127"/>
      <c r="QJU11" s="127"/>
      <c r="QJV11" s="127"/>
      <c r="QJW11" s="127"/>
      <c r="QJX11" s="127"/>
      <c r="QJY11" s="127"/>
      <c r="QJZ11" s="127"/>
      <c r="QKA11" s="127"/>
      <c r="QKB11" s="127"/>
      <c r="QKC11" s="127"/>
      <c r="QKD11" s="127"/>
      <c r="QKE11" s="127"/>
      <c r="QKF11" s="127"/>
      <c r="QKG11" s="127"/>
      <c r="QKH11" s="127"/>
      <c r="QKI11" s="127"/>
      <c r="QKJ11" s="127"/>
      <c r="QKK11" s="127"/>
      <c r="QKL11" s="127"/>
      <c r="QKM11" s="127"/>
      <c r="QKN11" s="127"/>
      <c r="QKO11" s="127"/>
      <c r="QKP11" s="127"/>
      <c r="QKQ11" s="127"/>
      <c r="QKR11" s="127"/>
      <c r="QKS11" s="127"/>
      <c r="QKT11" s="127"/>
      <c r="QKU11" s="127"/>
      <c r="QKV11" s="127"/>
      <c r="QKW11" s="127"/>
      <c r="QKX11" s="127"/>
      <c r="QKY11" s="127"/>
      <c r="QKZ11" s="127"/>
      <c r="QLA11" s="127"/>
      <c r="QLB11" s="127"/>
      <c r="QLC11" s="127"/>
      <c r="QLD11" s="127"/>
      <c r="QLE11" s="127"/>
      <c r="QLF11" s="127"/>
      <c r="QLG11" s="127"/>
      <c r="QLH11" s="127"/>
      <c r="QLI11" s="127"/>
      <c r="QLJ11" s="127"/>
      <c r="QLK11" s="127"/>
      <c r="QLL11" s="127"/>
      <c r="QLM11" s="127"/>
      <c r="QLN11" s="127"/>
      <c r="QLO11" s="127"/>
      <c r="QLP11" s="127"/>
      <c r="QLQ11" s="127"/>
      <c r="QLR11" s="127"/>
      <c r="QLS11" s="127"/>
      <c r="QLT11" s="127"/>
      <c r="QLU11" s="127"/>
      <c r="QLV11" s="127"/>
      <c r="QLW11" s="127"/>
      <c r="QLX11" s="127"/>
      <c r="QLY11" s="127"/>
      <c r="QLZ11" s="127"/>
      <c r="QMA11" s="127"/>
      <c r="QMB11" s="127"/>
      <c r="QMC11" s="127"/>
      <c r="QMD11" s="127"/>
      <c r="QME11" s="127"/>
      <c r="QMF11" s="127"/>
      <c r="QMG11" s="127"/>
      <c r="QMH11" s="127"/>
      <c r="QMI11" s="127"/>
      <c r="QMJ11" s="127"/>
      <c r="QMK11" s="127"/>
      <c r="QML11" s="127"/>
      <c r="QMM11" s="127"/>
      <c r="QMN11" s="127"/>
      <c r="QMO11" s="127"/>
      <c r="QMP11" s="127"/>
      <c r="QMQ11" s="127"/>
      <c r="QMR11" s="127"/>
      <c r="QMS11" s="127"/>
      <c r="QMT11" s="127"/>
      <c r="QMU11" s="127"/>
      <c r="QMV11" s="127"/>
      <c r="QMW11" s="127"/>
      <c r="QMX11" s="127"/>
      <c r="QMY11" s="127"/>
      <c r="QMZ11" s="127"/>
      <c r="QNA11" s="127"/>
      <c r="QNB11" s="127"/>
      <c r="QNC11" s="127"/>
      <c r="QND11" s="127"/>
      <c r="QNE11" s="127"/>
      <c r="QNF11" s="127"/>
      <c r="QNG11" s="127"/>
      <c r="QNH11" s="127"/>
      <c r="QNI11" s="127"/>
      <c r="QNJ11" s="127"/>
      <c r="QNK11" s="127"/>
      <c r="QNL11" s="127"/>
      <c r="QNM11" s="127"/>
      <c r="QNN11" s="127"/>
      <c r="QNO11" s="127"/>
      <c r="QNP11" s="127"/>
      <c r="QNQ11" s="127"/>
      <c r="QNR11" s="127"/>
      <c r="QNS11" s="127"/>
      <c r="QNT11" s="127"/>
      <c r="QNU11" s="127"/>
      <c r="QNV11" s="127"/>
      <c r="QNW11" s="127"/>
      <c r="QNX11" s="127"/>
      <c r="QNY11" s="127"/>
      <c r="QNZ11" s="127"/>
      <c r="QOA11" s="127"/>
      <c r="QOB11" s="127"/>
      <c r="QOC11" s="127"/>
      <c r="QOD11" s="127"/>
      <c r="QOE11" s="127"/>
      <c r="QOF11" s="127"/>
      <c r="QOG11" s="127"/>
      <c r="QOH11" s="127"/>
      <c r="QOI11" s="127"/>
      <c r="QOJ11" s="127"/>
      <c r="QOK11" s="127"/>
      <c r="QOL11" s="127"/>
      <c r="QOM11" s="127"/>
      <c r="QON11" s="127"/>
      <c r="QOO11" s="127"/>
      <c r="QOP11" s="127"/>
      <c r="QOQ11" s="127"/>
      <c r="QOR11" s="127"/>
      <c r="QOS11" s="127"/>
      <c r="QOT11" s="127"/>
      <c r="QOU11" s="127"/>
      <c r="QOV11" s="127"/>
      <c r="QOW11" s="127"/>
      <c r="QOX11" s="127"/>
      <c r="QOY11" s="127"/>
      <c r="QOZ11" s="127"/>
      <c r="QPA11" s="127"/>
      <c r="QPB11" s="127"/>
      <c r="QPC11" s="127"/>
      <c r="QPD11" s="127"/>
      <c r="QPE11" s="127"/>
      <c r="QPF11" s="127"/>
      <c r="QPG11" s="127"/>
      <c r="QPH11" s="127"/>
      <c r="QPI11" s="127"/>
      <c r="QPJ11" s="127"/>
      <c r="QPK11" s="127"/>
      <c r="QPL11" s="127"/>
      <c r="QPM11" s="127"/>
      <c r="QPN11" s="127"/>
      <c r="QPO11" s="127"/>
      <c r="QPP11" s="127"/>
      <c r="QPQ11" s="127"/>
      <c r="QPR11" s="127"/>
      <c r="QPS11" s="127"/>
      <c r="QPT11" s="127"/>
      <c r="QPU11" s="127"/>
      <c r="QPV11" s="127"/>
      <c r="QPW11" s="127"/>
      <c r="QPX11" s="127"/>
      <c r="QPY11" s="127"/>
      <c r="QPZ11" s="127"/>
      <c r="QQA11" s="127"/>
      <c r="QQB11" s="127"/>
      <c r="QQC11" s="127"/>
      <c r="QQD11" s="127"/>
      <c r="QQE11" s="127"/>
      <c r="QQF11" s="127"/>
      <c r="QQG11" s="127"/>
      <c r="QQH11" s="127"/>
      <c r="QQI11" s="127"/>
      <c r="QQJ11" s="127"/>
      <c r="QQK11" s="127"/>
      <c r="QQL11" s="127"/>
      <c r="QQM11" s="127"/>
      <c r="QQN11" s="127"/>
      <c r="QQO11" s="127"/>
      <c r="QQP11" s="127"/>
      <c r="QQQ11" s="127"/>
      <c r="QQR11" s="127"/>
      <c r="QQS11" s="127"/>
      <c r="QQT11" s="127"/>
      <c r="QQU11" s="127"/>
      <c r="QQV11" s="127"/>
      <c r="QQW11" s="127"/>
      <c r="QQX11" s="127"/>
      <c r="QQY11" s="127"/>
      <c r="QQZ11" s="127"/>
      <c r="QRA11" s="127"/>
      <c r="QRB11" s="127"/>
      <c r="QRC11" s="127"/>
      <c r="QRD11" s="127"/>
      <c r="QRE11" s="127"/>
      <c r="QRF11" s="127"/>
      <c r="QRG11" s="127"/>
      <c r="QRH11" s="127"/>
      <c r="QRI11" s="127"/>
      <c r="QRJ11" s="127"/>
      <c r="QRK11" s="127"/>
      <c r="QRL11" s="127"/>
      <c r="QRM11" s="127"/>
      <c r="QRN11" s="127"/>
      <c r="QRO11" s="127"/>
      <c r="QRP11" s="127"/>
      <c r="QRQ11" s="127"/>
      <c r="QRR11" s="127"/>
      <c r="QRS11" s="127"/>
      <c r="QRT11" s="127"/>
      <c r="QRU11" s="127"/>
      <c r="QRV11" s="127"/>
      <c r="QRW11" s="127"/>
      <c r="QRX11" s="127"/>
      <c r="QRY11" s="127"/>
      <c r="QRZ11" s="127"/>
      <c r="QSA11" s="127"/>
      <c r="QSB11" s="127"/>
      <c r="QSC11" s="127"/>
      <c r="QSD11" s="127"/>
      <c r="QSE11" s="127"/>
      <c r="QSF11" s="127"/>
      <c r="QSG11" s="127"/>
      <c r="QSH11" s="127"/>
      <c r="QSI11" s="127"/>
      <c r="QSJ11" s="127"/>
      <c r="QSK11" s="127"/>
      <c r="QSL11" s="127"/>
      <c r="QSM11" s="127"/>
      <c r="QSN11" s="127"/>
      <c r="QSO11" s="127"/>
      <c r="QSP11" s="127"/>
      <c r="QSQ11" s="127"/>
      <c r="QSR11" s="127"/>
      <c r="QSS11" s="127"/>
      <c r="QST11" s="127"/>
      <c r="QSU11" s="127"/>
      <c r="QSV11" s="127"/>
      <c r="QSW11" s="127"/>
      <c r="QSX11" s="127"/>
      <c r="QSY11" s="127"/>
      <c r="QSZ11" s="127"/>
      <c r="QTA11" s="127"/>
      <c r="QTB11" s="127"/>
      <c r="QTC11" s="127"/>
      <c r="QTD11" s="127"/>
      <c r="QTE11" s="127"/>
      <c r="QTF11" s="127"/>
      <c r="QTG11" s="127"/>
      <c r="QTH11" s="127"/>
      <c r="QTI11" s="127"/>
      <c r="QTJ11" s="127"/>
      <c r="QTK11" s="127"/>
      <c r="QTL11" s="127"/>
      <c r="QTM11" s="127"/>
      <c r="QTN11" s="127"/>
      <c r="QTO11" s="127"/>
      <c r="QTP11" s="127"/>
      <c r="QTQ11" s="127"/>
      <c r="QTR11" s="127"/>
      <c r="QTS11" s="127"/>
      <c r="QTT11" s="127"/>
      <c r="QTU11" s="127"/>
      <c r="QTV11" s="127"/>
      <c r="QTW11" s="127"/>
      <c r="QTX11" s="127"/>
      <c r="QTY11" s="127"/>
      <c r="QTZ11" s="127"/>
      <c r="QUA11" s="127"/>
      <c r="QUB11" s="127"/>
      <c r="QUC11" s="127"/>
      <c r="QUD11" s="127"/>
      <c r="QUE11" s="127"/>
      <c r="QUF11" s="127"/>
      <c r="QUG11" s="127"/>
      <c r="QUH11" s="127"/>
      <c r="QUI11" s="127"/>
      <c r="QUJ11" s="127"/>
      <c r="QUK11" s="127"/>
      <c r="QUL11" s="127"/>
      <c r="QUM11" s="127"/>
      <c r="QUN11" s="127"/>
      <c r="QUO11" s="127"/>
      <c r="QUP11" s="127"/>
      <c r="QUQ11" s="127"/>
      <c r="QUR11" s="127"/>
      <c r="QUS11" s="127"/>
      <c r="QUT11" s="127"/>
      <c r="QUU11" s="127"/>
      <c r="QUV11" s="127"/>
      <c r="QUW11" s="127"/>
      <c r="QUX11" s="127"/>
      <c r="QUY11" s="127"/>
      <c r="QUZ11" s="127"/>
      <c r="QVA11" s="127"/>
      <c r="QVB11" s="127"/>
      <c r="QVC11" s="127"/>
      <c r="QVD11" s="127"/>
      <c r="QVE11" s="127"/>
      <c r="QVF11" s="127"/>
      <c r="QVG11" s="127"/>
      <c r="QVH11" s="127"/>
      <c r="QVI11" s="127"/>
      <c r="QVJ11" s="127"/>
      <c r="QVK11" s="127"/>
      <c r="QVL11" s="127"/>
      <c r="QVM11" s="127"/>
      <c r="QVN11" s="127"/>
      <c r="QVO11" s="127"/>
      <c r="QVP11" s="127"/>
      <c r="QVQ11" s="127"/>
      <c r="QVR11" s="127"/>
      <c r="QVS11" s="127"/>
      <c r="QVT11" s="127"/>
      <c r="QVU11" s="127"/>
      <c r="QVV11" s="127"/>
      <c r="QVW11" s="127"/>
      <c r="QVX11" s="127"/>
      <c r="QVY11" s="127"/>
      <c r="QVZ11" s="127"/>
      <c r="QWA11" s="127"/>
      <c r="QWB11" s="127"/>
      <c r="QWC11" s="127"/>
      <c r="QWD11" s="127"/>
      <c r="QWE11" s="127"/>
      <c r="QWF11" s="127"/>
      <c r="QWG11" s="127"/>
      <c r="QWH11" s="127"/>
      <c r="QWI11" s="127"/>
      <c r="QWJ11" s="127"/>
      <c r="QWK11" s="127"/>
      <c r="QWL11" s="127"/>
      <c r="QWM11" s="127"/>
      <c r="QWN11" s="127"/>
      <c r="QWO11" s="127"/>
      <c r="QWP11" s="127"/>
      <c r="QWQ11" s="127"/>
      <c r="QWR11" s="127"/>
      <c r="QWS11" s="127"/>
      <c r="QWT11" s="127"/>
      <c r="QWU11" s="127"/>
      <c r="QWV11" s="127"/>
      <c r="QWW11" s="127"/>
      <c r="QWX11" s="127"/>
      <c r="QWY11" s="127"/>
      <c r="QWZ11" s="127"/>
      <c r="QXA11" s="127"/>
      <c r="QXB11" s="127"/>
      <c r="QXC11" s="127"/>
      <c r="QXD11" s="127"/>
      <c r="QXE11" s="127"/>
      <c r="QXF11" s="127"/>
      <c r="QXG11" s="127"/>
      <c r="QXH11" s="127"/>
      <c r="QXI11" s="127"/>
      <c r="QXJ11" s="127"/>
      <c r="QXK11" s="127"/>
      <c r="QXL11" s="127"/>
      <c r="QXM11" s="127"/>
      <c r="QXN11" s="127"/>
      <c r="QXO11" s="127"/>
      <c r="QXP11" s="127"/>
      <c r="QXQ11" s="127"/>
      <c r="QXR11" s="127"/>
      <c r="QXS11" s="127"/>
      <c r="QXT11" s="127"/>
      <c r="QXU11" s="127"/>
      <c r="QXV11" s="127"/>
      <c r="QXW11" s="127"/>
      <c r="QXX11" s="127"/>
      <c r="QXY11" s="127"/>
      <c r="QXZ11" s="127"/>
      <c r="QYA11" s="127"/>
      <c r="QYB11" s="127"/>
      <c r="QYC11" s="127"/>
      <c r="QYD11" s="127"/>
      <c r="QYE11" s="127"/>
      <c r="QYF11" s="127"/>
      <c r="QYG11" s="127"/>
      <c r="QYH11" s="127"/>
      <c r="QYI11" s="127"/>
      <c r="QYJ11" s="127"/>
      <c r="QYK11" s="127"/>
      <c r="QYL11" s="127"/>
      <c r="QYM11" s="127"/>
      <c r="QYN11" s="127"/>
      <c r="QYO11" s="127"/>
      <c r="QYP11" s="127"/>
      <c r="QYQ11" s="127"/>
      <c r="QYR11" s="127"/>
      <c r="QYS11" s="127"/>
      <c r="QYT11" s="127"/>
      <c r="QYU11" s="127"/>
      <c r="QYV11" s="127"/>
      <c r="QYW11" s="127"/>
      <c r="QYX11" s="127"/>
      <c r="QYY11" s="127"/>
      <c r="QYZ11" s="127"/>
      <c r="QZA11" s="127"/>
      <c r="QZB11" s="127"/>
      <c r="QZC11" s="127"/>
      <c r="QZD11" s="127"/>
      <c r="QZE11" s="127"/>
      <c r="QZF11" s="127"/>
      <c r="QZG11" s="127"/>
      <c r="QZH11" s="127"/>
      <c r="QZI11" s="127"/>
      <c r="QZJ11" s="127"/>
      <c r="QZK11" s="127"/>
      <c r="QZL11" s="127"/>
      <c r="QZM11" s="127"/>
      <c r="QZN11" s="127"/>
      <c r="QZO11" s="127"/>
      <c r="QZP11" s="127"/>
      <c r="QZQ11" s="127"/>
      <c r="QZR11" s="127"/>
      <c r="QZS11" s="127"/>
      <c r="QZT11" s="127"/>
      <c r="QZU11" s="127"/>
      <c r="QZV11" s="127"/>
      <c r="QZW11" s="127"/>
      <c r="QZX11" s="127"/>
      <c r="QZY11" s="127"/>
      <c r="QZZ11" s="127"/>
      <c r="RAA11" s="127"/>
      <c r="RAB11" s="127"/>
      <c r="RAC11" s="127"/>
      <c r="RAD11" s="127"/>
      <c r="RAE11" s="127"/>
      <c r="RAF11" s="127"/>
      <c r="RAG11" s="127"/>
      <c r="RAH11" s="127"/>
      <c r="RAI11" s="127"/>
      <c r="RAJ11" s="127"/>
      <c r="RAK11" s="127"/>
      <c r="RAL11" s="127"/>
      <c r="RAM11" s="127"/>
      <c r="RAN11" s="127"/>
      <c r="RAO11" s="127"/>
      <c r="RAP11" s="127"/>
      <c r="RAQ11" s="127"/>
      <c r="RAR11" s="127"/>
      <c r="RAS11" s="127"/>
      <c r="RAT11" s="127"/>
      <c r="RAU11" s="127"/>
      <c r="RAV11" s="127"/>
      <c r="RAW11" s="127"/>
      <c r="RAX11" s="127"/>
      <c r="RAY11" s="127"/>
      <c r="RAZ11" s="127"/>
      <c r="RBA11" s="127"/>
      <c r="RBB11" s="127"/>
      <c r="RBC11" s="127"/>
      <c r="RBD11" s="127"/>
      <c r="RBE11" s="127"/>
      <c r="RBF11" s="127"/>
      <c r="RBG11" s="127"/>
      <c r="RBH11" s="127"/>
      <c r="RBI11" s="127"/>
      <c r="RBJ11" s="127"/>
      <c r="RBK11" s="127"/>
      <c r="RBL11" s="127"/>
      <c r="RBM11" s="127"/>
      <c r="RBN11" s="127"/>
      <c r="RBO11" s="127"/>
      <c r="RBP11" s="127"/>
      <c r="RBQ11" s="127"/>
      <c r="RBR11" s="127"/>
      <c r="RBS11" s="127"/>
      <c r="RBT11" s="127"/>
      <c r="RBU11" s="127"/>
      <c r="RBV11" s="127"/>
      <c r="RBW11" s="127"/>
      <c r="RBX11" s="127"/>
      <c r="RBY11" s="127"/>
      <c r="RBZ11" s="127"/>
      <c r="RCA11" s="127"/>
      <c r="RCB11" s="127"/>
      <c r="RCC11" s="127"/>
      <c r="RCD11" s="127"/>
      <c r="RCE11" s="127"/>
      <c r="RCF11" s="127"/>
      <c r="RCG11" s="127"/>
      <c r="RCH11" s="127"/>
      <c r="RCI11" s="127"/>
      <c r="RCJ11" s="127"/>
      <c r="RCK11" s="127"/>
      <c r="RCL11" s="127"/>
      <c r="RCM11" s="127"/>
      <c r="RCN11" s="127"/>
      <c r="RCO11" s="127"/>
      <c r="RCP11" s="127"/>
      <c r="RCQ11" s="127"/>
      <c r="RCR11" s="127"/>
      <c r="RCS11" s="127"/>
      <c r="RCT11" s="127"/>
      <c r="RCU11" s="127"/>
      <c r="RCV11" s="127"/>
      <c r="RCW11" s="127"/>
      <c r="RCX11" s="127"/>
      <c r="RCY11" s="127"/>
      <c r="RCZ11" s="127"/>
      <c r="RDA11" s="127"/>
      <c r="RDB11" s="127"/>
      <c r="RDC11" s="127"/>
      <c r="RDD11" s="127"/>
      <c r="RDE11" s="127"/>
      <c r="RDF11" s="127"/>
      <c r="RDG11" s="127"/>
      <c r="RDH11" s="127"/>
      <c r="RDI11" s="127"/>
      <c r="RDJ11" s="127"/>
      <c r="RDK11" s="127"/>
      <c r="RDL11" s="127"/>
      <c r="RDM11" s="127"/>
      <c r="RDN11" s="127"/>
      <c r="RDO11" s="127"/>
      <c r="RDP11" s="127"/>
      <c r="RDQ11" s="127"/>
      <c r="RDR11" s="127"/>
      <c r="RDS11" s="127"/>
      <c r="RDT11" s="127"/>
      <c r="RDU11" s="127"/>
      <c r="RDV11" s="127"/>
      <c r="RDW11" s="127"/>
      <c r="RDX11" s="127"/>
      <c r="RDY11" s="127"/>
      <c r="RDZ11" s="127"/>
      <c r="REA11" s="127"/>
      <c r="REB11" s="127"/>
      <c r="REC11" s="127"/>
      <c r="RED11" s="127"/>
      <c r="REE11" s="127"/>
      <c r="REF11" s="127"/>
      <c r="REG11" s="127"/>
      <c r="REH11" s="127"/>
      <c r="REI11" s="127"/>
      <c r="REJ11" s="127"/>
      <c r="REK11" s="127"/>
      <c r="REL11" s="127"/>
      <c r="REM11" s="127"/>
      <c r="REN11" s="127"/>
      <c r="REO11" s="127"/>
      <c r="REP11" s="127"/>
      <c r="REQ11" s="127"/>
      <c r="RER11" s="127"/>
      <c r="RES11" s="127"/>
      <c r="RET11" s="127"/>
      <c r="REU11" s="127"/>
      <c r="REV11" s="127"/>
      <c r="REW11" s="127"/>
      <c r="REX11" s="127"/>
      <c r="REY11" s="127"/>
      <c r="REZ11" s="127"/>
      <c r="RFA11" s="127"/>
      <c r="RFB11" s="127"/>
      <c r="RFC11" s="127"/>
      <c r="RFD11" s="127"/>
      <c r="RFE11" s="127"/>
      <c r="RFF11" s="127"/>
      <c r="RFG11" s="127"/>
      <c r="RFH11" s="127"/>
      <c r="RFI11" s="127"/>
      <c r="RFJ11" s="127"/>
      <c r="RFK11" s="127"/>
      <c r="RFL11" s="127"/>
      <c r="RFM11" s="127"/>
      <c r="RFN11" s="127"/>
      <c r="RFO11" s="127"/>
      <c r="RFP11" s="127"/>
      <c r="RFQ11" s="127"/>
      <c r="RFR11" s="127"/>
      <c r="RFS11" s="127"/>
      <c r="RFT11" s="127"/>
      <c r="RFU11" s="127"/>
      <c r="RFV11" s="127"/>
      <c r="RFW11" s="127"/>
      <c r="RFX11" s="127"/>
      <c r="RFY11" s="127"/>
      <c r="RFZ11" s="127"/>
      <c r="RGA11" s="127"/>
      <c r="RGB11" s="127"/>
      <c r="RGC11" s="127"/>
      <c r="RGD11" s="127"/>
      <c r="RGE11" s="127"/>
      <c r="RGF11" s="127"/>
      <c r="RGG11" s="127"/>
      <c r="RGH11" s="127"/>
      <c r="RGI11" s="127"/>
      <c r="RGJ11" s="127"/>
      <c r="RGK11" s="127"/>
      <c r="RGL11" s="127"/>
      <c r="RGM11" s="127"/>
      <c r="RGN11" s="127"/>
      <c r="RGO11" s="127"/>
      <c r="RGP11" s="127"/>
      <c r="RGQ11" s="127"/>
      <c r="RGR11" s="127"/>
      <c r="RGS11" s="127"/>
      <c r="RGT11" s="127"/>
      <c r="RGU11" s="127"/>
      <c r="RGV11" s="127"/>
      <c r="RGW11" s="127"/>
      <c r="RGX11" s="127"/>
      <c r="RGY11" s="127"/>
      <c r="RGZ11" s="127"/>
      <c r="RHA11" s="127"/>
      <c r="RHB11" s="127"/>
      <c r="RHC11" s="127"/>
      <c r="RHD11" s="127"/>
      <c r="RHE11" s="127"/>
      <c r="RHF11" s="127"/>
      <c r="RHG11" s="127"/>
      <c r="RHH11" s="127"/>
      <c r="RHI11" s="127"/>
      <c r="RHJ11" s="127"/>
      <c r="RHK11" s="127"/>
      <c r="RHL11" s="127"/>
      <c r="RHM11" s="127"/>
      <c r="RHN11" s="127"/>
      <c r="RHO11" s="127"/>
      <c r="RHP11" s="127"/>
      <c r="RHQ11" s="127"/>
      <c r="RHR11" s="127"/>
      <c r="RHS11" s="127"/>
      <c r="RHT11" s="127"/>
      <c r="RHU11" s="127"/>
      <c r="RHV11" s="127"/>
      <c r="RHW11" s="127"/>
      <c r="RHX11" s="127"/>
      <c r="RHY11" s="127"/>
      <c r="RHZ11" s="127"/>
      <c r="RIA11" s="127"/>
      <c r="RIB11" s="127"/>
      <c r="RIC11" s="127"/>
      <c r="RID11" s="127"/>
      <c r="RIE11" s="127"/>
      <c r="RIF11" s="127"/>
      <c r="RIG11" s="127"/>
      <c r="RIH11" s="127"/>
      <c r="RII11" s="127"/>
      <c r="RIJ11" s="127"/>
      <c r="RIK11" s="127"/>
      <c r="RIL11" s="127"/>
      <c r="RIM11" s="127"/>
      <c r="RIN11" s="127"/>
      <c r="RIO11" s="127"/>
      <c r="RIP11" s="127"/>
      <c r="RIQ11" s="127"/>
      <c r="RIR11" s="127"/>
      <c r="RIS11" s="127"/>
      <c r="RIT11" s="127"/>
      <c r="RIU11" s="127"/>
      <c r="RIV11" s="127"/>
      <c r="RIW11" s="127"/>
      <c r="RIX11" s="127"/>
      <c r="RIY11" s="127"/>
      <c r="RIZ11" s="127"/>
      <c r="RJA11" s="127"/>
      <c r="RJB11" s="127"/>
      <c r="RJC11" s="127"/>
      <c r="RJD11" s="127"/>
      <c r="RJE11" s="127"/>
      <c r="RJF11" s="127"/>
      <c r="RJG11" s="127"/>
      <c r="RJH11" s="127"/>
      <c r="RJI11" s="127"/>
      <c r="RJJ11" s="127"/>
      <c r="RJK11" s="127"/>
      <c r="RJL11" s="127"/>
      <c r="RJM11" s="127"/>
      <c r="RJN11" s="127"/>
      <c r="RJO11" s="127"/>
      <c r="RJP11" s="127"/>
      <c r="RJQ11" s="127"/>
      <c r="RJR11" s="127"/>
      <c r="RJS11" s="127"/>
      <c r="RJT11" s="127"/>
      <c r="RJU11" s="127"/>
      <c r="RJV11" s="127"/>
      <c r="RJW11" s="127"/>
      <c r="RJX11" s="127"/>
      <c r="RJY11" s="127"/>
      <c r="RJZ11" s="127"/>
      <c r="RKA11" s="127"/>
      <c r="RKB11" s="127"/>
      <c r="RKC11" s="127"/>
      <c r="RKD11" s="127"/>
      <c r="RKE11" s="127"/>
      <c r="RKF11" s="127"/>
      <c r="RKG11" s="127"/>
      <c r="RKH11" s="127"/>
      <c r="RKI11" s="127"/>
      <c r="RKJ11" s="127"/>
      <c r="RKK11" s="127"/>
      <c r="RKL11" s="127"/>
      <c r="RKM11" s="127"/>
      <c r="RKN11" s="127"/>
      <c r="RKO11" s="127"/>
      <c r="RKP11" s="127"/>
      <c r="RKQ11" s="127"/>
      <c r="RKR11" s="127"/>
      <c r="RKS11" s="127"/>
      <c r="RKT11" s="127"/>
      <c r="RKU11" s="127"/>
      <c r="RKV11" s="127"/>
      <c r="RKW11" s="127"/>
      <c r="RKX11" s="127"/>
      <c r="RKY11" s="127"/>
      <c r="RKZ11" s="127"/>
      <c r="RLA11" s="127"/>
      <c r="RLB11" s="127"/>
      <c r="RLC11" s="127"/>
      <c r="RLD11" s="127"/>
      <c r="RLE11" s="127"/>
      <c r="RLF11" s="127"/>
      <c r="RLG11" s="127"/>
      <c r="RLH11" s="127"/>
      <c r="RLI11" s="127"/>
      <c r="RLJ11" s="127"/>
      <c r="RLK11" s="127"/>
      <c r="RLL11" s="127"/>
      <c r="RLM11" s="127"/>
      <c r="RLN11" s="127"/>
      <c r="RLO11" s="127"/>
      <c r="RLP11" s="127"/>
      <c r="RLQ11" s="127"/>
      <c r="RLR11" s="127"/>
      <c r="RLS11" s="127"/>
      <c r="RLT11" s="127"/>
      <c r="RLU11" s="127"/>
      <c r="RLV11" s="127"/>
      <c r="RLW11" s="127"/>
      <c r="RLX11" s="127"/>
      <c r="RLY11" s="127"/>
      <c r="RLZ11" s="127"/>
      <c r="RMA11" s="127"/>
      <c r="RMB11" s="127"/>
      <c r="RMC11" s="127"/>
      <c r="RMD11" s="127"/>
      <c r="RME11" s="127"/>
      <c r="RMF11" s="127"/>
      <c r="RMG11" s="127"/>
      <c r="RMH11" s="127"/>
      <c r="RMI11" s="127"/>
      <c r="RMJ11" s="127"/>
      <c r="RMK11" s="127"/>
      <c r="RML11" s="127"/>
      <c r="RMM11" s="127"/>
      <c r="RMN11" s="127"/>
      <c r="RMO11" s="127"/>
      <c r="RMP11" s="127"/>
      <c r="RMQ11" s="127"/>
      <c r="RMR11" s="127"/>
      <c r="RMS11" s="127"/>
      <c r="RMT11" s="127"/>
      <c r="RMU11" s="127"/>
      <c r="RMV11" s="127"/>
      <c r="RMW11" s="127"/>
      <c r="RMX11" s="127"/>
      <c r="RMY11" s="127"/>
      <c r="RMZ11" s="127"/>
      <c r="RNA11" s="127"/>
      <c r="RNB11" s="127"/>
      <c r="RNC11" s="127"/>
      <c r="RND11" s="127"/>
      <c r="RNE11" s="127"/>
      <c r="RNF11" s="127"/>
      <c r="RNG11" s="127"/>
      <c r="RNH11" s="127"/>
      <c r="RNI11" s="127"/>
      <c r="RNJ11" s="127"/>
      <c r="RNK11" s="127"/>
      <c r="RNL11" s="127"/>
      <c r="RNM11" s="127"/>
      <c r="RNN11" s="127"/>
      <c r="RNO11" s="127"/>
      <c r="RNP11" s="127"/>
      <c r="RNQ11" s="127"/>
      <c r="RNR11" s="127"/>
      <c r="RNS11" s="127"/>
      <c r="RNT11" s="127"/>
      <c r="RNU11" s="127"/>
      <c r="RNV11" s="127"/>
      <c r="RNW11" s="127"/>
      <c r="RNX11" s="127"/>
      <c r="RNY11" s="127"/>
      <c r="RNZ11" s="127"/>
      <c r="ROA11" s="127"/>
      <c r="ROB11" s="127"/>
      <c r="ROC11" s="127"/>
      <c r="ROD11" s="127"/>
      <c r="ROE11" s="127"/>
      <c r="ROF11" s="127"/>
      <c r="ROG11" s="127"/>
      <c r="ROH11" s="127"/>
      <c r="ROI11" s="127"/>
      <c r="ROJ11" s="127"/>
      <c r="ROK11" s="127"/>
      <c r="ROL11" s="127"/>
      <c r="ROM11" s="127"/>
      <c r="RON11" s="127"/>
      <c r="ROO11" s="127"/>
      <c r="ROP11" s="127"/>
      <c r="ROQ11" s="127"/>
      <c r="ROR11" s="127"/>
      <c r="ROS11" s="127"/>
      <c r="ROT11" s="127"/>
      <c r="ROU11" s="127"/>
      <c r="ROV11" s="127"/>
      <c r="ROW11" s="127"/>
      <c r="ROX11" s="127"/>
      <c r="ROY11" s="127"/>
      <c r="ROZ11" s="127"/>
      <c r="RPA11" s="127"/>
      <c r="RPB11" s="127"/>
      <c r="RPC11" s="127"/>
      <c r="RPD11" s="127"/>
      <c r="RPE11" s="127"/>
      <c r="RPF11" s="127"/>
      <c r="RPG11" s="127"/>
      <c r="RPH11" s="127"/>
      <c r="RPI11" s="127"/>
      <c r="RPJ11" s="127"/>
      <c r="RPK11" s="127"/>
      <c r="RPL11" s="127"/>
      <c r="RPM11" s="127"/>
      <c r="RPN11" s="127"/>
      <c r="RPO11" s="127"/>
      <c r="RPP11" s="127"/>
      <c r="RPQ11" s="127"/>
      <c r="RPR11" s="127"/>
      <c r="RPS11" s="127"/>
      <c r="RPT11" s="127"/>
      <c r="RPU11" s="127"/>
      <c r="RPV11" s="127"/>
      <c r="RPW11" s="127"/>
      <c r="RPX11" s="127"/>
      <c r="RPY11" s="127"/>
      <c r="RPZ11" s="127"/>
      <c r="RQA11" s="127"/>
      <c r="RQB11" s="127"/>
      <c r="RQC11" s="127"/>
      <c r="RQD11" s="127"/>
      <c r="RQE11" s="127"/>
      <c r="RQF11" s="127"/>
      <c r="RQG11" s="127"/>
      <c r="RQH11" s="127"/>
      <c r="RQI11" s="127"/>
      <c r="RQJ11" s="127"/>
      <c r="RQK11" s="127"/>
      <c r="RQL11" s="127"/>
      <c r="RQM11" s="127"/>
      <c r="RQN11" s="127"/>
      <c r="RQO11" s="127"/>
      <c r="RQP11" s="127"/>
      <c r="RQQ11" s="127"/>
      <c r="RQR11" s="127"/>
      <c r="RQS11" s="127"/>
      <c r="RQT11" s="127"/>
      <c r="RQU11" s="127"/>
      <c r="RQV11" s="127"/>
      <c r="RQW11" s="127"/>
      <c r="RQX11" s="127"/>
      <c r="RQY11" s="127"/>
      <c r="RQZ11" s="127"/>
      <c r="RRA11" s="127"/>
      <c r="RRB11" s="127"/>
      <c r="RRC11" s="127"/>
      <c r="RRD11" s="127"/>
      <c r="RRE11" s="127"/>
      <c r="RRF11" s="127"/>
      <c r="RRG11" s="127"/>
      <c r="RRH11" s="127"/>
      <c r="RRI11" s="127"/>
      <c r="RRJ11" s="127"/>
      <c r="RRK11" s="127"/>
      <c r="RRL11" s="127"/>
      <c r="RRM11" s="127"/>
      <c r="RRN11" s="127"/>
      <c r="RRO11" s="127"/>
      <c r="RRP11" s="127"/>
      <c r="RRQ11" s="127"/>
      <c r="RRR11" s="127"/>
      <c r="RRS11" s="127"/>
      <c r="RRT11" s="127"/>
      <c r="RRU11" s="127"/>
      <c r="RRV11" s="127"/>
      <c r="RRW11" s="127"/>
      <c r="RRX11" s="127"/>
      <c r="RRY11" s="127"/>
      <c r="RRZ11" s="127"/>
      <c r="RSA11" s="127"/>
      <c r="RSB11" s="127"/>
      <c r="RSC11" s="127"/>
      <c r="RSD11" s="127"/>
      <c r="RSE11" s="127"/>
      <c r="RSF11" s="127"/>
      <c r="RSG11" s="127"/>
      <c r="RSH11" s="127"/>
      <c r="RSI11" s="127"/>
      <c r="RSJ11" s="127"/>
      <c r="RSK11" s="127"/>
      <c r="RSL11" s="127"/>
      <c r="RSM11" s="127"/>
      <c r="RSN11" s="127"/>
      <c r="RSO11" s="127"/>
      <c r="RSP11" s="127"/>
      <c r="RSQ11" s="127"/>
      <c r="RSR11" s="127"/>
      <c r="RSS11" s="127"/>
      <c r="RST11" s="127"/>
      <c r="RSU11" s="127"/>
      <c r="RSV11" s="127"/>
      <c r="RSW11" s="127"/>
      <c r="RSX11" s="127"/>
      <c r="RSY11" s="127"/>
      <c r="RSZ11" s="127"/>
      <c r="RTA11" s="127"/>
      <c r="RTB11" s="127"/>
      <c r="RTC11" s="127"/>
      <c r="RTD11" s="127"/>
      <c r="RTE11" s="127"/>
      <c r="RTF11" s="127"/>
      <c r="RTG11" s="127"/>
      <c r="RTH11" s="127"/>
      <c r="RTI11" s="127"/>
      <c r="RTJ11" s="127"/>
      <c r="RTK11" s="127"/>
      <c r="RTL11" s="127"/>
      <c r="RTM11" s="127"/>
      <c r="RTN11" s="127"/>
      <c r="RTO11" s="127"/>
      <c r="RTP11" s="127"/>
      <c r="RTQ11" s="127"/>
      <c r="RTR11" s="127"/>
      <c r="RTS11" s="127"/>
      <c r="RTT11" s="127"/>
      <c r="RTU11" s="127"/>
      <c r="RTV11" s="127"/>
      <c r="RTW11" s="127"/>
      <c r="RTX11" s="127"/>
      <c r="RTY11" s="127"/>
      <c r="RTZ11" s="127"/>
      <c r="RUA11" s="127"/>
      <c r="RUB11" s="127"/>
      <c r="RUC11" s="127"/>
      <c r="RUD11" s="127"/>
      <c r="RUE11" s="127"/>
      <c r="RUF11" s="127"/>
      <c r="RUG11" s="127"/>
      <c r="RUH11" s="127"/>
      <c r="RUI11" s="127"/>
      <c r="RUJ11" s="127"/>
      <c r="RUK11" s="127"/>
      <c r="RUL11" s="127"/>
      <c r="RUM11" s="127"/>
      <c r="RUN11" s="127"/>
      <c r="RUO11" s="127"/>
      <c r="RUP11" s="127"/>
      <c r="RUQ11" s="127"/>
      <c r="RUR11" s="127"/>
      <c r="RUS11" s="127"/>
      <c r="RUT11" s="127"/>
      <c r="RUU11" s="127"/>
      <c r="RUV11" s="127"/>
      <c r="RUW11" s="127"/>
      <c r="RUX11" s="127"/>
      <c r="RUY11" s="127"/>
      <c r="RUZ11" s="127"/>
      <c r="RVA11" s="127"/>
      <c r="RVB11" s="127"/>
      <c r="RVC11" s="127"/>
      <c r="RVD11" s="127"/>
      <c r="RVE11" s="127"/>
      <c r="RVF11" s="127"/>
      <c r="RVG11" s="127"/>
      <c r="RVH11" s="127"/>
      <c r="RVI11" s="127"/>
      <c r="RVJ11" s="127"/>
      <c r="RVK11" s="127"/>
      <c r="RVL11" s="127"/>
      <c r="RVM11" s="127"/>
      <c r="RVN11" s="127"/>
      <c r="RVO11" s="127"/>
      <c r="RVP11" s="127"/>
      <c r="RVQ11" s="127"/>
      <c r="RVR11" s="127"/>
      <c r="RVS11" s="127"/>
      <c r="RVT11" s="127"/>
      <c r="RVU11" s="127"/>
      <c r="RVV11" s="127"/>
      <c r="RVW11" s="127"/>
      <c r="RVX11" s="127"/>
      <c r="RVY11" s="127"/>
      <c r="RVZ11" s="127"/>
      <c r="RWA11" s="127"/>
      <c r="RWB11" s="127"/>
      <c r="RWC11" s="127"/>
      <c r="RWD11" s="127"/>
      <c r="RWE11" s="127"/>
      <c r="RWF11" s="127"/>
      <c r="RWG11" s="127"/>
      <c r="RWH11" s="127"/>
      <c r="RWI11" s="127"/>
      <c r="RWJ11" s="127"/>
      <c r="RWK11" s="127"/>
      <c r="RWL11" s="127"/>
      <c r="RWM11" s="127"/>
      <c r="RWN11" s="127"/>
      <c r="RWO11" s="127"/>
      <c r="RWP11" s="127"/>
      <c r="RWQ11" s="127"/>
      <c r="RWR11" s="127"/>
      <c r="RWS11" s="127"/>
      <c r="RWT11" s="127"/>
      <c r="RWU11" s="127"/>
      <c r="RWV11" s="127"/>
      <c r="RWW11" s="127"/>
      <c r="RWX11" s="127"/>
      <c r="RWY11" s="127"/>
      <c r="RWZ11" s="127"/>
      <c r="RXA11" s="127"/>
      <c r="RXB11" s="127"/>
      <c r="RXC11" s="127"/>
      <c r="RXD11" s="127"/>
      <c r="RXE11" s="127"/>
      <c r="RXF11" s="127"/>
      <c r="RXG11" s="127"/>
      <c r="RXH11" s="127"/>
      <c r="RXI11" s="127"/>
      <c r="RXJ11" s="127"/>
      <c r="RXK11" s="127"/>
      <c r="RXL11" s="127"/>
      <c r="RXM11" s="127"/>
      <c r="RXN11" s="127"/>
      <c r="RXO11" s="127"/>
      <c r="RXP11" s="127"/>
      <c r="RXQ11" s="127"/>
      <c r="RXR11" s="127"/>
      <c r="RXS11" s="127"/>
      <c r="RXT11" s="127"/>
      <c r="RXU11" s="127"/>
      <c r="RXV11" s="127"/>
      <c r="RXW11" s="127"/>
      <c r="RXX11" s="127"/>
      <c r="RXY11" s="127"/>
      <c r="RXZ11" s="127"/>
      <c r="RYA11" s="127"/>
      <c r="RYB11" s="127"/>
      <c r="RYC11" s="127"/>
      <c r="RYD11" s="127"/>
      <c r="RYE11" s="127"/>
      <c r="RYF11" s="127"/>
      <c r="RYG11" s="127"/>
      <c r="RYH11" s="127"/>
      <c r="RYI11" s="127"/>
      <c r="RYJ11" s="127"/>
      <c r="RYK11" s="127"/>
      <c r="RYL11" s="127"/>
      <c r="RYM11" s="127"/>
      <c r="RYN11" s="127"/>
      <c r="RYO11" s="127"/>
      <c r="RYP11" s="127"/>
      <c r="RYQ11" s="127"/>
      <c r="RYR11" s="127"/>
      <c r="RYS11" s="127"/>
      <c r="RYT11" s="127"/>
      <c r="RYU11" s="127"/>
      <c r="RYV11" s="127"/>
      <c r="RYW11" s="127"/>
      <c r="RYX11" s="127"/>
      <c r="RYY11" s="127"/>
      <c r="RYZ11" s="127"/>
      <c r="RZA11" s="127"/>
      <c r="RZB11" s="127"/>
      <c r="RZC11" s="127"/>
      <c r="RZD11" s="127"/>
      <c r="RZE11" s="127"/>
      <c r="RZF11" s="127"/>
      <c r="RZG11" s="127"/>
      <c r="RZH11" s="127"/>
      <c r="RZI11" s="127"/>
      <c r="RZJ11" s="127"/>
      <c r="RZK11" s="127"/>
      <c r="RZL11" s="127"/>
      <c r="RZM11" s="127"/>
      <c r="RZN11" s="127"/>
      <c r="RZO11" s="127"/>
      <c r="RZP11" s="127"/>
      <c r="RZQ11" s="127"/>
      <c r="RZR11" s="127"/>
      <c r="RZS11" s="127"/>
      <c r="RZT11" s="127"/>
      <c r="RZU11" s="127"/>
      <c r="RZV11" s="127"/>
      <c r="RZW11" s="127"/>
      <c r="RZX11" s="127"/>
      <c r="RZY11" s="127"/>
      <c r="RZZ11" s="127"/>
      <c r="SAA11" s="127"/>
      <c r="SAB11" s="127"/>
      <c r="SAC11" s="127"/>
      <c r="SAD11" s="127"/>
      <c r="SAE11" s="127"/>
      <c r="SAF11" s="127"/>
      <c r="SAG11" s="127"/>
      <c r="SAH11" s="127"/>
      <c r="SAI11" s="127"/>
      <c r="SAJ11" s="127"/>
      <c r="SAK11" s="127"/>
      <c r="SAL11" s="127"/>
      <c r="SAM11" s="127"/>
      <c r="SAN11" s="127"/>
      <c r="SAO11" s="127"/>
      <c r="SAP11" s="127"/>
      <c r="SAQ11" s="127"/>
      <c r="SAR11" s="127"/>
      <c r="SAS11" s="127"/>
      <c r="SAT11" s="127"/>
      <c r="SAU11" s="127"/>
      <c r="SAV11" s="127"/>
      <c r="SAW11" s="127"/>
      <c r="SAX11" s="127"/>
      <c r="SAY11" s="127"/>
      <c r="SAZ11" s="127"/>
      <c r="SBA11" s="127"/>
      <c r="SBB11" s="127"/>
      <c r="SBC11" s="127"/>
      <c r="SBD11" s="127"/>
      <c r="SBE11" s="127"/>
      <c r="SBF11" s="127"/>
      <c r="SBG11" s="127"/>
      <c r="SBH11" s="127"/>
      <c r="SBI11" s="127"/>
      <c r="SBJ11" s="127"/>
      <c r="SBK11" s="127"/>
      <c r="SBL11" s="127"/>
      <c r="SBM11" s="127"/>
      <c r="SBN11" s="127"/>
      <c r="SBO11" s="127"/>
      <c r="SBP11" s="127"/>
      <c r="SBQ11" s="127"/>
      <c r="SBR11" s="127"/>
      <c r="SBS11" s="127"/>
      <c r="SBT11" s="127"/>
      <c r="SBU11" s="127"/>
      <c r="SBV11" s="127"/>
      <c r="SBW11" s="127"/>
      <c r="SBX11" s="127"/>
      <c r="SBY11" s="127"/>
      <c r="SBZ11" s="127"/>
      <c r="SCA11" s="127"/>
      <c r="SCB11" s="127"/>
      <c r="SCC11" s="127"/>
      <c r="SCD11" s="127"/>
      <c r="SCE11" s="127"/>
      <c r="SCF11" s="127"/>
      <c r="SCG11" s="127"/>
      <c r="SCH11" s="127"/>
      <c r="SCI11" s="127"/>
      <c r="SCJ11" s="127"/>
      <c r="SCK11" s="127"/>
      <c r="SCL11" s="127"/>
      <c r="SCM11" s="127"/>
      <c r="SCN11" s="127"/>
      <c r="SCO11" s="127"/>
      <c r="SCP11" s="127"/>
      <c r="SCQ11" s="127"/>
      <c r="SCR11" s="127"/>
      <c r="SCS11" s="127"/>
      <c r="SCT11" s="127"/>
      <c r="SCU11" s="127"/>
      <c r="SCV11" s="127"/>
      <c r="SCW11" s="127"/>
      <c r="SCX11" s="127"/>
      <c r="SCY11" s="127"/>
      <c r="SCZ11" s="127"/>
      <c r="SDA11" s="127"/>
      <c r="SDB11" s="127"/>
      <c r="SDC11" s="127"/>
      <c r="SDD11" s="127"/>
      <c r="SDE11" s="127"/>
      <c r="SDF11" s="127"/>
      <c r="SDG11" s="127"/>
      <c r="SDH11" s="127"/>
      <c r="SDI11" s="127"/>
      <c r="SDJ11" s="127"/>
      <c r="SDK11" s="127"/>
      <c r="SDL11" s="127"/>
      <c r="SDM11" s="127"/>
      <c r="SDN11" s="127"/>
      <c r="SDO11" s="127"/>
      <c r="SDP11" s="127"/>
      <c r="SDQ11" s="127"/>
      <c r="SDR11" s="127"/>
      <c r="SDS11" s="127"/>
      <c r="SDT11" s="127"/>
      <c r="SDU11" s="127"/>
      <c r="SDV11" s="127"/>
      <c r="SDW11" s="127"/>
      <c r="SDX11" s="127"/>
      <c r="SDY11" s="127"/>
      <c r="SDZ11" s="127"/>
      <c r="SEA11" s="127"/>
      <c r="SEB11" s="127"/>
      <c r="SEC11" s="127"/>
      <c r="SED11" s="127"/>
      <c r="SEE11" s="127"/>
      <c r="SEF11" s="127"/>
      <c r="SEG11" s="127"/>
      <c r="SEH11" s="127"/>
      <c r="SEI11" s="127"/>
      <c r="SEJ11" s="127"/>
      <c r="SEK11" s="127"/>
      <c r="SEL11" s="127"/>
      <c r="SEM11" s="127"/>
      <c r="SEN11" s="127"/>
      <c r="SEO11" s="127"/>
      <c r="SEP11" s="127"/>
      <c r="SEQ11" s="127"/>
      <c r="SER11" s="127"/>
      <c r="SES11" s="127"/>
      <c r="SET11" s="127"/>
      <c r="SEU11" s="127"/>
      <c r="SEV11" s="127"/>
      <c r="SEW11" s="127"/>
      <c r="SEX11" s="127"/>
      <c r="SEY11" s="127"/>
      <c r="SEZ11" s="127"/>
      <c r="SFA11" s="127"/>
      <c r="SFB11" s="127"/>
      <c r="SFC11" s="127"/>
      <c r="SFD11" s="127"/>
      <c r="SFE11" s="127"/>
      <c r="SFF11" s="127"/>
      <c r="SFG11" s="127"/>
      <c r="SFH11" s="127"/>
      <c r="SFI11" s="127"/>
      <c r="SFJ11" s="127"/>
      <c r="SFK11" s="127"/>
      <c r="SFL11" s="127"/>
      <c r="SFM11" s="127"/>
      <c r="SFN11" s="127"/>
      <c r="SFO11" s="127"/>
      <c r="SFP11" s="127"/>
      <c r="SFQ11" s="127"/>
      <c r="SFR11" s="127"/>
      <c r="SFS11" s="127"/>
      <c r="SFT11" s="127"/>
      <c r="SFU11" s="127"/>
      <c r="SFV11" s="127"/>
      <c r="SFW11" s="127"/>
      <c r="SFX11" s="127"/>
      <c r="SFY11" s="127"/>
      <c r="SFZ11" s="127"/>
      <c r="SGA11" s="127"/>
      <c r="SGB11" s="127"/>
      <c r="SGC11" s="127"/>
      <c r="SGD11" s="127"/>
      <c r="SGE11" s="127"/>
      <c r="SGF11" s="127"/>
      <c r="SGG11" s="127"/>
      <c r="SGH11" s="127"/>
      <c r="SGI11" s="127"/>
      <c r="SGJ11" s="127"/>
      <c r="SGK11" s="127"/>
      <c r="SGL11" s="127"/>
      <c r="SGM11" s="127"/>
      <c r="SGN11" s="127"/>
      <c r="SGO11" s="127"/>
      <c r="SGP11" s="127"/>
      <c r="SGQ11" s="127"/>
      <c r="SGR11" s="127"/>
      <c r="SGS11" s="127"/>
      <c r="SGT11" s="127"/>
      <c r="SGU11" s="127"/>
      <c r="SGV11" s="127"/>
      <c r="SGW11" s="127"/>
      <c r="SGX11" s="127"/>
      <c r="SGY11" s="127"/>
      <c r="SGZ11" s="127"/>
      <c r="SHA11" s="127"/>
      <c r="SHB11" s="127"/>
      <c r="SHC11" s="127"/>
      <c r="SHD11" s="127"/>
      <c r="SHE11" s="127"/>
      <c r="SHF11" s="127"/>
      <c r="SHG11" s="127"/>
      <c r="SHH11" s="127"/>
      <c r="SHI11" s="127"/>
      <c r="SHJ11" s="127"/>
      <c r="SHK11" s="127"/>
      <c r="SHL11" s="127"/>
      <c r="SHM11" s="127"/>
      <c r="SHN11" s="127"/>
      <c r="SHO11" s="127"/>
      <c r="SHP11" s="127"/>
      <c r="SHQ11" s="127"/>
      <c r="SHR11" s="127"/>
      <c r="SHS11" s="127"/>
      <c r="SHT11" s="127"/>
      <c r="SHU11" s="127"/>
      <c r="SHV11" s="127"/>
      <c r="SHW11" s="127"/>
      <c r="SHX11" s="127"/>
      <c r="SHY11" s="127"/>
      <c r="SHZ11" s="127"/>
      <c r="SIA11" s="127"/>
      <c r="SIB11" s="127"/>
      <c r="SIC11" s="127"/>
      <c r="SID11" s="127"/>
      <c r="SIE11" s="127"/>
      <c r="SIF11" s="127"/>
      <c r="SIG11" s="127"/>
      <c r="SIH11" s="127"/>
      <c r="SII11" s="127"/>
      <c r="SIJ11" s="127"/>
      <c r="SIK11" s="127"/>
      <c r="SIL11" s="127"/>
      <c r="SIM11" s="127"/>
      <c r="SIN11" s="127"/>
      <c r="SIO11" s="127"/>
      <c r="SIP11" s="127"/>
      <c r="SIQ11" s="127"/>
      <c r="SIR11" s="127"/>
      <c r="SIS11" s="127"/>
      <c r="SIT11" s="127"/>
      <c r="SIU11" s="127"/>
      <c r="SIV11" s="127"/>
      <c r="SIW11" s="127"/>
      <c r="SIX11" s="127"/>
      <c r="SIY11" s="127"/>
      <c r="SIZ11" s="127"/>
      <c r="SJA11" s="127"/>
      <c r="SJB11" s="127"/>
      <c r="SJC11" s="127"/>
      <c r="SJD11" s="127"/>
      <c r="SJE11" s="127"/>
      <c r="SJF11" s="127"/>
      <c r="SJG11" s="127"/>
      <c r="SJH11" s="127"/>
      <c r="SJI11" s="127"/>
      <c r="SJJ11" s="127"/>
      <c r="SJK11" s="127"/>
      <c r="SJL11" s="127"/>
      <c r="SJM11" s="127"/>
      <c r="SJN11" s="127"/>
      <c r="SJO11" s="127"/>
      <c r="SJP11" s="127"/>
      <c r="SJQ11" s="127"/>
      <c r="SJR11" s="127"/>
      <c r="SJS11" s="127"/>
      <c r="SJT11" s="127"/>
      <c r="SJU11" s="127"/>
      <c r="SJV11" s="127"/>
      <c r="SJW11" s="127"/>
      <c r="SJX11" s="127"/>
      <c r="SJY11" s="127"/>
      <c r="SJZ11" s="127"/>
      <c r="SKA11" s="127"/>
      <c r="SKB11" s="127"/>
      <c r="SKC11" s="127"/>
      <c r="SKD11" s="127"/>
      <c r="SKE11" s="127"/>
      <c r="SKF11" s="127"/>
      <c r="SKG11" s="127"/>
      <c r="SKH11" s="127"/>
      <c r="SKI11" s="127"/>
      <c r="SKJ11" s="127"/>
      <c r="SKK11" s="127"/>
      <c r="SKL11" s="127"/>
      <c r="SKM11" s="127"/>
      <c r="SKN11" s="127"/>
      <c r="SKO11" s="127"/>
      <c r="SKP11" s="127"/>
      <c r="SKQ11" s="127"/>
      <c r="SKR11" s="127"/>
      <c r="SKS11" s="127"/>
      <c r="SKT11" s="127"/>
      <c r="SKU11" s="127"/>
      <c r="SKV11" s="127"/>
      <c r="SKW11" s="127"/>
      <c r="SKX11" s="127"/>
      <c r="SKY11" s="127"/>
      <c r="SKZ11" s="127"/>
      <c r="SLA11" s="127"/>
      <c r="SLB11" s="127"/>
      <c r="SLC11" s="127"/>
      <c r="SLD11" s="127"/>
      <c r="SLE11" s="127"/>
      <c r="SLF11" s="127"/>
      <c r="SLG11" s="127"/>
      <c r="SLH11" s="127"/>
      <c r="SLI11" s="127"/>
      <c r="SLJ11" s="127"/>
      <c r="SLK11" s="127"/>
      <c r="SLL11" s="127"/>
      <c r="SLM11" s="127"/>
      <c r="SLN11" s="127"/>
      <c r="SLO11" s="127"/>
      <c r="SLP11" s="127"/>
      <c r="SLQ11" s="127"/>
      <c r="SLR11" s="127"/>
      <c r="SLS11" s="127"/>
      <c r="SLT11" s="127"/>
      <c r="SLU11" s="127"/>
      <c r="SLV11" s="127"/>
      <c r="SLW11" s="127"/>
      <c r="SLX11" s="127"/>
      <c r="SLY11" s="127"/>
      <c r="SLZ11" s="127"/>
      <c r="SMA11" s="127"/>
      <c r="SMB11" s="127"/>
      <c r="SMC11" s="127"/>
      <c r="SMD11" s="127"/>
      <c r="SME11" s="127"/>
      <c r="SMF11" s="127"/>
      <c r="SMG11" s="127"/>
      <c r="SMH11" s="127"/>
      <c r="SMI11" s="127"/>
      <c r="SMJ11" s="127"/>
      <c r="SMK11" s="127"/>
      <c r="SML11" s="127"/>
      <c r="SMM11" s="127"/>
      <c r="SMN11" s="127"/>
      <c r="SMO11" s="127"/>
      <c r="SMP11" s="127"/>
      <c r="SMQ11" s="127"/>
      <c r="SMR11" s="127"/>
      <c r="SMS11" s="127"/>
      <c r="SMT11" s="127"/>
      <c r="SMU11" s="127"/>
      <c r="SMV11" s="127"/>
      <c r="SMW11" s="127"/>
      <c r="SMX11" s="127"/>
      <c r="SMY11" s="127"/>
      <c r="SMZ11" s="127"/>
      <c r="SNA11" s="127"/>
      <c r="SNB11" s="127"/>
      <c r="SNC11" s="127"/>
      <c r="SND11" s="127"/>
      <c r="SNE11" s="127"/>
      <c r="SNF11" s="127"/>
      <c r="SNG11" s="127"/>
      <c r="SNH11" s="127"/>
      <c r="SNI11" s="127"/>
      <c r="SNJ11" s="127"/>
      <c r="SNK11" s="127"/>
      <c r="SNL11" s="127"/>
      <c r="SNM11" s="127"/>
      <c r="SNN11" s="127"/>
      <c r="SNO11" s="127"/>
      <c r="SNP11" s="127"/>
      <c r="SNQ11" s="127"/>
      <c r="SNR11" s="127"/>
      <c r="SNS11" s="127"/>
      <c r="SNT11" s="127"/>
      <c r="SNU11" s="127"/>
      <c r="SNV11" s="127"/>
      <c r="SNW11" s="127"/>
      <c r="SNX11" s="127"/>
      <c r="SNY11" s="127"/>
      <c r="SNZ11" s="127"/>
      <c r="SOA11" s="127"/>
      <c r="SOB11" s="127"/>
      <c r="SOC11" s="127"/>
      <c r="SOD11" s="127"/>
      <c r="SOE11" s="127"/>
      <c r="SOF11" s="127"/>
      <c r="SOG11" s="127"/>
      <c r="SOH11" s="127"/>
      <c r="SOI11" s="127"/>
      <c r="SOJ11" s="127"/>
      <c r="SOK11" s="127"/>
      <c r="SOL11" s="127"/>
      <c r="SOM11" s="127"/>
      <c r="SON11" s="127"/>
      <c r="SOO11" s="127"/>
      <c r="SOP11" s="127"/>
      <c r="SOQ11" s="127"/>
      <c r="SOR11" s="127"/>
      <c r="SOS11" s="127"/>
      <c r="SOT11" s="127"/>
      <c r="SOU11" s="127"/>
      <c r="SOV11" s="127"/>
      <c r="SOW11" s="127"/>
      <c r="SOX11" s="127"/>
      <c r="SOY11" s="127"/>
      <c r="SOZ11" s="127"/>
      <c r="SPA11" s="127"/>
      <c r="SPB11" s="127"/>
      <c r="SPC11" s="127"/>
      <c r="SPD11" s="127"/>
      <c r="SPE11" s="127"/>
      <c r="SPF11" s="127"/>
      <c r="SPG11" s="127"/>
      <c r="SPH11" s="127"/>
      <c r="SPI11" s="127"/>
      <c r="SPJ11" s="127"/>
      <c r="SPK11" s="127"/>
      <c r="SPL11" s="127"/>
      <c r="SPM11" s="127"/>
      <c r="SPN11" s="127"/>
      <c r="SPO11" s="127"/>
      <c r="SPP11" s="127"/>
      <c r="SPQ11" s="127"/>
      <c r="SPR11" s="127"/>
      <c r="SPS11" s="127"/>
      <c r="SPT11" s="127"/>
      <c r="SPU11" s="127"/>
      <c r="SPV11" s="127"/>
      <c r="SPW11" s="127"/>
      <c r="SPX11" s="127"/>
      <c r="SPY11" s="127"/>
      <c r="SPZ11" s="127"/>
      <c r="SQA11" s="127"/>
      <c r="SQB11" s="127"/>
      <c r="SQC11" s="127"/>
      <c r="SQD11" s="127"/>
      <c r="SQE11" s="127"/>
      <c r="SQF11" s="127"/>
      <c r="SQG11" s="127"/>
      <c r="SQH11" s="127"/>
      <c r="SQI11" s="127"/>
      <c r="SQJ11" s="127"/>
      <c r="SQK11" s="127"/>
      <c r="SQL11" s="127"/>
      <c r="SQM11" s="127"/>
      <c r="SQN11" s="127"/>
      <c r="SQO11" s="127"/>
      <c r="SQP11" s="127"/>
      <c r="SQQ11" s="127"/>
      <c r="SQR11" s="127"/>
      <c r="SQS11" s="127"/>
      <c r="SQT11" s="127"/>
      <c r="SQU11" s="127"/>
      <c r="SQV11" s="127"/>
      <c r="SQW11" s="127"/>
      <c r="SQX11" s="127"/>
      <c r="SQY11" s="127"/>
      <c r="SQZ11" s="127"/>
      <c r="SRA11" s="127"/>
      <c r="SRB11" s="127"/>
      <c r="SRC11" s="127"/>
      <c r="SRD11" s="127"/>
      <c r="SRE11" s="127"/>
      <c r="SRF11" s="127"/>
      <c r="SRG11" s="127"/>
      <c r="SRH11" s="127"/>
      <c r="SRI11" s="127"/>
      <c r="SRJ11" s="127"/>
      <c r="SRK11" s="127"/>
      <c r="SRL11" s="127"/>
      <c r="SRM11" s="127"/>
      <c r="SRN11" s="127"/>
      <c r="SRO11" s="127"/>
      <c r="SRP11" s="127"/>
      <c r="SRQ11" s="127"/>
      <c r="SRR11" s="127"/>
      <c r="SRS11" s="127"/>
      <c r="SRT11" s="127"/>
      <c r="SRU11" s="127"/>
      <c r="SRV11" s="127"/>
      <c r="SRW11" s="127"/>
      <c r="SRX11" s="127"/>
      <c r="SRY11" s="127"/>
      <c r="SRZ11" s="127"/>
      <c r="SSA11" s="127"/>
      <c r="SSB11" s="127"/>
      <c r="SSC11" s="127"/>
      <c r="SSD11" s="127"/>
      <c r="SSE11" s="127"/>
      <c r="SSF11" s="127"/>
      <c r="SSG11" s="127"/>
      <c r="SSH11" s="127"/>
      <c r="SSI11" s="127"/>
      <c r="SSJ11" s="127"/>
      <c r="SSK11" s="127"/>
      <c r="SSL11" s="127"/>
      <c r="SSM11" s="127"/>
      <c r="SSN11" s="127"/>
      <c r="SSO11" s="127"/>
      <c r="SSP11" s="127"/>
      <c r="SSQ11" s="127"/>
      <c r="SSR11" s="127"/>
      <c r="SSS11" s="127"/>
      <c r="SST11" s="127"/>
      <c r="SSU11" s="127"/>
      <c r="SSV11" s="127"/>
      <c r="SSW11" s="127"/>
      <c r="SSX11" s="127"/>
      <c r="SSY11" s="127"/>
      <c r="SSZ11" s="127"/>
      <c r="STA11" s="127"/>
      <c r="STB11" s="127"/>
      <c r="STC11" s="127"/>
      <c r="STD11" s="127"/>
      <c r="STE11" s="127"/>
      <c r="STF11" s="127"/>
      <c r="STG11" s="127"/>
      <c r="STH11" s="127"/>
      <c r="STI11" s="127"/>
      <c r="STJ11" s="127"/>
      <c r="STK11" s="127"/>
      <c r="STL11" s="127"/>
      <c r="STM11" s="127"/>
      <c r="STN11" s="127"/>
      <c r="STO11" s="127"/>
      <c r="STP11" s="127"/>
      <c r="STQ11" s="127"/>
      <c r="STR11" s="127"/>
      <c r="STS11" s="127"/>
      <c r="STT11" s="127"/>
      <c r="STU11" s="127"/>
      <c r="STV11" s="127"/>
      <c r="STW11" s="127"/>
      <c r="STX11" s="127"/>
      <c r="STY11" s="127"/>
      <c r="STZ11" s="127"/>
      <c r="SUA11" s="127"/>
      <c r="SUB11" s="127"/>
      <c r="SUC11" s="127"/>
      <c r="SUD11" s="127"/>
      <c r="SUE11" s="127"/>
      <c r="SUF11" s="127"/>
      <c r="SUG11" s="127"/>
      <c r="SUH11" s="127"/>
      <c r="SUI11" s="127"/>
      <c r="SUJ11" s="127"/>
      <c r="SUK11" s="127"/>
      <c r="SUL11" s="127"/>
      <c r="SUM11" s="127"/>
      <c r="SUN11" s="127"/>
      <c r="SUO11" s="127"/>
      <c r="SUP11" s="127"/>
      <c r="SUQ11" s="127"/>
      <c r="SUR11" s="127"/>
      <c r="SUS11" s="127"/>
      <c r="SUT11" s="127"/>
      <c r="SUU11" s="127"/>
      <c r="SUV11" s="127"/>
      <c r="SUW11" s="127"/>
      <c r="SUX11" s="127"/>
      <c r="SUY11" s="127"/>
      <c r="SUZ11" s="127"/>
      <c r="SVA11" s="127"/>
      <c r="SVB11" s="127"/>
      <c r="SVC11" s="127"/>
      <c r="SVD11" s="127"/>
      <c r="SVE11" s="127"/>
      <c r="SVF11" s="127"/>
      <c r="SVG11" s="127"/>
      <c r="SVH11" s="127"/>
      <c r="SVI11" s="127"/>
      <c r="SVJ11" s="127"/>
      <c r="SVK11" s="127"/>
      <c r="SVL11" s="127"/>
      <c r="SVM11" s="127"/>
      <c r="SVN11" s="127"/>
      <c r="SVO11" s="127"/>
      <c r="SVP11" s="127"/>
      <c r="SVQ11" s="127"/>
      <c r="SVR11" s="127"/>
      <c r="SVS11" s="127"/>
      <c r="SVT11" s="127"/>
      <c r="SVU11" s="127"/>
      <c r="SVV11" s="127"/>
      <c r="SVW11" s="127"/>
      <c r="SVX11" s="127"/>
      <c r="SVY11" s="127"/>
      <c r="SVZ11" s="127"/>
      <c r="SWA11" s="127"/>
      <c r="SWB11" s="127"/>
      <c r="SWC11" s="127"/>
      <c r="SWD11" s="127"/>
      <c r="SWE11" s="127"/>
      <c r="SWF11" s="127"/>
      <c r="SWG11" s="127"/>
      <c r="SWH11" s="127"/>
      <c r="SWI11" s="127"/>
      <c r="SWJ11" s="127"/>
      <c r="SWK11" s="127"/>
      <c r="SWL11" s="127"/>
      <c r="SWM11" s="127"/>
      <c r="SWN11" s="127"/>
      <c r="SWO11" s="127"/>
      <c r="SWP11" s="127"/>
      <c r="SWQ11" s="127"/>
      <c r="SWR11" s="127"/>
      <c r="SWS11" s="127"/>
      <c r="SWT11" s="127"/>
      <c r="SWU11" s="127"/>
      <c r="SWV11" s="127"/>
      <c r="SWW11" s="127"/>
      <c r="SWX11" s="127"/>
      <c r="SWY11" s="127"/>
      <c r="SWZ11" s="127"/>
      <c r="SXA11" s="127"/>
      <c r="SXB11" s="127"/>
      <c r="SXC11" s="127"/>
      <c r="SXD11" s="127"/>
      <c r="SXE11" s="127"/>
      <c r="SXF11" s="127"/>
      <c r="SXG11" s="127"/>
      <c r="SXH11" s="127"/>
      <c r="SXI11" s="127"/>
      <c r="SXJ11" s="127"/>
      <c r="SXK11" s="127"/>
      <c r="SXL11" s="127"/>
      <c r="SXM11" s="127"/>
      <c r="SXN11" s="127"/>
      <c r="SXO11" s="127"/>
      <c r="SXP11" s="127"/>
      <c r="SXQ11" s="127"/>
      <c r="SXR11" s="127"/>
      <c r="SXS11" s="127"/>
      <c r="SXT11" s="127"/>
      <c r="SXU11" s="127"/>
      <c r="SXV11" s="127"/>
      <c r="SXW11" s="127"/>
      <c r="SXX11" s="127"/>
      <c r="SXY11" s="127"/>
      <c r="SXZ11" s="127"/>
      <c r="SYA11" s="127"/>
      <c r="SYB11" s="127"/>
      <c r="SYC11" s="127"/>
      <c r="SYD11" s="127"/>
      <c r="SYE11" s="127"/>
      <c r="SYF11" s="127"/>
      <c r="SYG11" s="127"/>
      <c r="SYH11" s="127"/>
      <c r="SYI11" s="127"/>
      <c r="SYJ11" s="127"/>
      <c r="SYK11" s="127"/>
      <c r="SYL11" s="127"/>
      <c r="SYM11" s="127"/>
      <c r="SYN11" s="127"/>
      <c r="SYO11" s="127"/>
      <c r="SYP11" s="127"/>
      <c r="SYQ11" s="127"/>
      <c r="SYR11" s="127"/>
      <c r="SYS11" s="127"/>
      <c r="SYT11" s="127"/>
      <c r="SYU11" s="127"/>
      <c r="SYV11" s="127"/>
      <c r="SYW11" s="127"/>
      <c r="SYX11" s="127"/>
      <c r="SYY11" s="127"/>
      <c r="SYZ11" s="127"/>
      <c r="SZA11" s="127"/>
      <c r="SZB11" s="127"/>
      <c r="SZC11" s="127"/>
      <c r="SZD11" s="127"/>
      <c r="SZE11" s="127"/>
      <c r="SZF11" s="127"/>
      <c r="SZG11" s="127"/>
      <c r="SZH11" s="127"/>
      <c r="SZI11" s="127"/>
      <c r="SZJ11" s="127"/>
      <c r="SZK11" s="127"/>
      <c r="SZL11" s="127"/>
      <c r="SZM11" s="127"/>
      <c r="SZN11" s="127"/>
      <c r="SZO11" s="127"/>
      <c r="SZP11" s="127"/>
      <c r="SZQ11" s="127"/>
      <c r="SZR11" s="127"/>
      <c r="SZS11" s="127"/>
      <c r="SZT11" s="127"/>
      <c r="SZU11" s="127"/>
      <c r="SZV11" s="127"/>
      <c r="SZW11" s="127"/>
      <c r="SZX11" s="127"/>
      <c r="SZY11" s="127"/>
      <c r="SZZ11" s="127"/>
      <c r="TAA11" s="127"/>
      <c r="TAB11" s="127"/>
      <c r="TAC11" s="127"/>
      <c r="TAD11" s="127"/>
      <c r="TAE11" s="127"/>
      <c r="TAF11" s="127"/>
      <c r="TAG11" s="127"/>
      <c r="TAH11" s="127"/>
      <c r="TAI11" s="127"/>
      <c r="TAJ11" s="127"/>
      <c r="TAK11" s="127"/>
      <c r="TAL11" s="127"/>
      <c r="TAM11" s="127"/>
      <c r="TAN11" s="127"/>
      <c r="TAO11" s="127"/>
      <c r="TAP11" s="127"/>
      <c r="TAQ11" s="127"/>
      <c r="TAR11" s="127"/>
      <c r="TAS11" s="127"/>
      <c r="TAT11" s="127"/>
      <c r="TAU11" s="127"/>
      <c r="TAV11" s="127"/>
      <c r="TAW11" s="127"/>
      <c r="TAX11" s="127"/>
      <c r="TAY11" s="127"/>
      <c r="TAZ11" s="127"/>
      <c r="TBA11" s="127"/>
      <c r="TBB11" s="127"/>
      <c r="TBC11" s="127"/>
      <c r="TBD11" s="127"/>
      <c r="TBE11" s="127"/>
      <c r="TBF11" s="127"/>
      <c r="TBG11" s="127"/>
      <c r="TBH11" s="127"/>
      <c r="TBI11" s="127"/>
      <c r="TBJ11" s="127"/>
      <c r="TBK11" s="127"/>
      <c r="TBL11" s="127"/>
      <c r="TBM11" s="127"/>
      <c r="TBN11" s="127"/>
      <c r="TBO11" s="127"/>
      <c r="TBP11" s="127"/>
      <c r="TBQ11" s="127"/>
      <c r="TBR11" s="127"/>
      <c r="TBS11" s="127"/>
      <c r="TBT11" s="127"/>
      <c r="TBU11" s="127"/>
      <c r="TBV11" s="127"/>
      <c r="TBW11" s="127"/>
      <c r="TBX11" s="127"/>
      <c r="TBY11" s="127"/>
      <c r="TBZ11" s="127"/>
      <c r="TCA11" s="127"/>
      <c r="TCB11" s="127"/>
      <c r="TCC11" s="127"/>
      <c r="TCD11" s="127"/>
      <c r="TCE11" s="127"/>
      <c r="TCF11" s="127"/>
      <c r="TCG11" s="127"/>
      <c r="TCH11" s="127"/>
      <c r="TCI11" s="127"/>
      <c r="TCJ11" s="127"/>
      <c r="TCK11" s="127"/>
      <c r="TCL11" s="127"/>
      <c r="TCM11" s="127"/>
      <c r="TCN11" s="127"/>
      <c r="TCO11" s="127"/>
      <c r="TCP11" s="127"/>
      <c r="TCQ11" s="127"/>
      <c r="TCR11" s="127"/>
      <c r="TCS11" s="127"/>
      <c r="TCT11" s="127"/>
      <c r="TCU11" s="127"/>
      <c r="TCV11" s="127"/>
      <c r="TCW11" s="127"/>
      <c r="TCX11" s="127"/>
      <c r="TCY11" s="127"/>
      <c r="TCZ11" s="127"/>
      <c r="TDA11" s="127"/>
      <c r="TDB11" s="127"/>
      <c r="TDC11" s="127"/>
      <c r="TDD11" s="127"/>
      <c r="TDE11" s="127"/>
      <c r="TDF11" s="127"/>
      <c r="TDG11" s="127"/>
      <c r="TDH11" s="127"/>
      <c r="TDI11" s="127"/>
      <c r="TDJ11" s="127"/>
      <c r="TDK11" s="127"/>
      <c r="TDL11" s="127"/>
      <c r="TDM11" s="127"/>
      <c r="TDN11" s="127"/>
      <c r="TDO11" s="127"/>
      <c r="TDP11" s="127"/>
      <c r="TDQ11" s="127"/>
      <c r="TDR11" s="127"/>
      <c r="TDS11" s="127"/>
      <c r="TDT11" s="127"/>
      <c r="TDU11" s="127"/>
      <c r="TDV11" s="127"/>
      <c r="TDW11" s="127"/>
      <c r="TDX11" s="127"/>
      <c r="TDY11" s="127"/>
      <c r="TDZ11" s="127"/>
      <c r="TEA11" s="127"/>
      <c r="TEB11" s="127"/>
      <c r="TEC11" s="127"/>
      <c r="TED11" s="127"/>
      <c r="TEE11" s="127"/>
      <c r="TEF11" s="127"/>
      <c r="TEG11" s="127"/>
      <c r="TEH11" s="127"/>
      <c r="TEI11" s="127"/>
      <c r="TEJ11" s="127"/>
      <c r="TEK11" s="127"/>
      <c r="TEL11" s="127"/>
      <c r="TEM11" s="127"/>
      <c r="TEN11" s="127"/>
      <c r="TEO11" s="127"/>
      <c r="TEP11" s="127"/>
      <c r="TEQ11" s="127"/>
      <c r="TER11" s="127"/>
      <c r="TES11" s="127"/>
      <c r="TET11" s="127"/>
      <c r="TEU11" s="127"/>
      <c r="TEV11" s="127"/>
      <c r="TEW11" s="127"/>
      <c r="TEX11" s="127"/>
      <c r="TEY11" s="127"/>
      <c r="TEZ11" s="127"/>
      <c r="TFA11" s="127"/>
      <c r="TFB11" s="127"/>
      <c r="TFC11" s="127"/>
      <c r="TFD11" s="127"/>
      <c r="TFE11" s="127"/>
      <c r="TFF11" s="127"/>
      <c r="TFG11" s="127"/>
      <c r="TFH11" s="127"/>
      <c r="TFI11" s="127"/>
      <c r="TFJ11" s="127"/>
      <c r="TFK11" s="127"/>
      <c r="TFL11" s="127"/>
      <c r="TFM11" s="127"/>
      <c r="TFN11" s="127"/>
      <c r="TFO11" s="127"/>
      <c r="TFP11" s="127"/>
      <c r="TFQ11" s="127"/>
      <c r="TFR11" s="127"/>
      <c r="TFS11" s="127"/>
      <c r="TFT11" s="127"/>
      <c r="TFU11" s="127"/>
      <c r="TFV11" s="127"/>
      <c r="TFW11" s="127"/>
      <c r="TFX11" s="127"/>
      <c r="TFY11" s="127"/>
      <c r="TFZ11" s="127"/>
      <c r="TGA11" s="127"/>
      <c r="TGB11" s="127"/>
      <c r="TGC11" s="127"/>
      <c r="TGD11" s="127"/>
      <c r="TGE11" s="127"/>
      <c r="TGF11" s="127"/>
      <c r="TGG11" s="127"/>
      <c r="TGH11" s="127"/>
      <c r="TGI11" s="127"/>
      <c r="TGJ11" s="127"/>
      <c r="TGK11" s="127"/>
      <c r="TGL11" s="127"/>
      <c r="TGM11" s="127"/>
      <c r="TGN11" s="127"/>
      <c r="TGO11" s="127"/>
      <c r="TGP11" s="127"/>
      <c r="TGQ11" s="127"/>
      <c r="TGR11" s="127"/>
      <c r="TGS11" s="127"/>
      <c r="TGT11" s="127"/>
      <c r="TGU11" s="127"/>
      <c r="TGV11" s="127"/>
      <c r="TGW11" s="127"/>
      <c r="TGX11" s="127"/>
      <c r="TGY11" s="127"/>
      <c r="TGZ11" s="127"/>
      <c r="THA11" s="127"/>
      <c r="THB11" s="127"/>
      <c r="THC11" s="127"/>
      <c r="THD11" s="127"/>
      <c r="THE11" s="127"/>
      <c r="THF11" s="127"/>
      <c r="THG11" s="127"/>
      <c r="THH11" s="127"/>
      <c r="THI11" s="127"/>
      <c r="THJ11" s="127"/>
      <c r="THK11" s="127"/>
      <c r="THL11" s="127"/>
      <c r="THM11" s="127"/>
      <c r="THN11" s="127"/>
      <c r="THO11" s="127"/>
      <c r="THP11" s="127"/>
      <c r="THQ11" s="127"/>
      <c r="THR11" s="127"/>
      <c r="THS11" s="127"/>
      <c r="THT11" s="127"/>
      <c r="THU11" s="127"/>
      <c r="THV11" s="127"/>
      <c r="THW11" s="127"/>
      <c r="THX11" s="127"/>
      <c r="THY11" s="127"/>
      <c r="THZ11" s="127"/>
      <c r="TIA11" s="127"/>
      <c r="TIB11" s="127"/>
      <c r="TIC11" s="127"/>
      <c r="TID11" s="127"/>
      <c r="TIE11" s="127"/>
      <c r="TIF11" s="127"/>
      <c r="TIG11" s="127"/>
      <c r="TIH11" s="127"/>
      <c r="TII11" s="127"/>
      <c r="TIJ11" s="127"/>
      <c r="TIK11" s="127"/>
      <c r="TIL11" s="127"/>
      <c r="TIM11" s="127"/>
      <c r="TIN11" s="127"/>
      <c r="TIO11" s="127"/>
      <c r="TIP11" s="127"/>
      <c r="TIQ11" s="127"/>
      <c r="TIR11" s="127"/>
      <c r="TIS11" s="127"/>
      <c r="TIT11" s="127"/>
      <c r="TIU11" s="127"/>
      <c r="TIV11" s="127"/>
      <c r="TIW11" s="127"/>
      <c r="TIX11" s="127"/>
      <c r="TIY11" s="127"/>
      <c r="TIZ11" s="127"/>
      <c r="TJA11" s="127"/>
      <c r="TJB11" s="127"/>
      <c r="TJC11" s="127"/>
      <c r="TJD11" s="127"/>
      <c r="TJE11" s="127"/>
      <c r="TJF11" s="127"/>
      <c r="TJG11" s="127"/>
      <c r="TJH11" s="127"/>
      <c r="TJI11" s="127"/>
      <c r="TJJ11" s="127"/>
      <c r="TJK11" s="127"/>
      <c r="TJL11" s="127"/>
      <c r="TJM11" s="127"/>
      <c r="TJN11" s="127"/>
      <c r="TJO11" s="127"/>
      <c r="TJP11" s="127"/>
      <c r="TJQ11" s="127"/>
      <c r="TJR11" s="127"/>
      <c r="TJS11" s="127"/>
      <c r="TJT11" s="127"/>
      <c r="TJU11" s="127"/>
      <c r="TJV11" s="127"/>
      <c r="TJW11" s="127"/>
      <c r="TJX11" s="127"/>
      <c r="TJY11" s="127"/>
      <c r="TJZ11" s="127"/>
      <c r="TKA11" s="127"/>
      <c r="TKB11" s="127"/>
      <c r="TKC11" s="127"/>
      <c r="TKD11" s="127"/>
      <c r="TKE11" s="127"/>
      <c r="TKF11" s="127"/>
      <c r="TKG11" s="127"/>
      <c r="TKH11" s="127"/>
      <c r="TKI11" s="127"/>
      <c r="TKJ11" s="127"/>
      <c r="TKK11" s="127"/>
      <c r="TKL11" s="127"/>
      <c r="TKM11" s="127"/>
      <c r="TKN11" s="127"/>
      <c r="TKO11" s="127"/>
      <c r="TKP11" s="127"/>
      <c r="TKQ11" s="127"/>
      <c r="TKR11" s="127"/>
      <c r="TKS11" s="127"/>
      <c r="TKT11" s="127"/>
      <c r="TKU11" s="127"/>
      <c r="TKV11" s="127"/>
      <c r="TKW11" s="127"/>
      <c r="TKX11" s="127"/>
      <c r="TKY11" s="127"/>
      <c r="TKZ11" s="127"/>
      <c r="TLA11" s="127"/>
      <c r="TLB11" s="127"/>
      <c r="TLC11" s="127"/>
      <c r="TLD11" s="127"/>
      <c r="TLE11" s="127"/>
      <c r="TLF11" s="127"/>
      <c r="TLG11" s="127"/>
      <c r="TLH11" s="127"/>
      <c r="TLI11" s="127"/>
      <c r="TLJ11" s="127"/>
      <c r="TLK11" s="127"/>
      <c r="TLL11" s="127"/>
      <c r="TLM11" s="127"/>
      <c r="TLN11" s="127"/>
      <c r="TLO11" s="127"/>
      <c r="TLP11" s="127"/>
      <c r="TLQ11" s="127"/>
      <c r="TLR11" s="127"/>
      <c r="TLS11" s="127"/>
      <c r="TLT11" s="127"/>
      <c r="TLU11" s="127"/>
      <c r="TLV11" s="127"/>
      <c r="TLW11" s="127"/>
      <c r="TLX11" s="127"/>
      <c r="TLY11" s="127"/>
      <c r="TLZ11" s="127"/>
      <c r="TMA11" s="127"/>
      <c r="TMB11" s="127"/>
      <c r="TMC11" s="127"/>
      <c r="TMD11" s="127"/>
      <c r="TME11" s="127"/>
      <c r="TMF11" s="127"/>
      <c r="TMG11" s="127"/>
      <c r="TMH11" s="127"/>
      <c r="TMI11" s="127"/>
      <c r="TMJ11" s="127"/>
      <c r="TMK11" s="127"/>
      <c r="TML11" s="127"/>
      <c r="TMM11" s="127"/>
      <c r="TMN11" s="127"/>
      <c r="TMO11" s="127"/>
      <c r="TMP11" s="127"/>
      <c r="TMQ11" s="127"/>
      <c r="TMR11" s="127"/>
      <c r="TMS11" s="127"/>
      <c r="TMT11" s="127"/>
      <c r="TMU11" s="127"/>
      <c r="TMV11" s="127"/>
      <c r="TMW11" s="127"/>
      <c r="TMX11" s="127"/>
      <c r="TMY11" s="127"/>
      <c r="TMZ11" s="127"/>
      <c r="TNA11" s="127"/>
      <c r="TNB11" s="127"/>
      <c r="TNC11" s="127"/>
      <c r="TND11" s="127"/>
      <c r="TNE11" s="127"/>
      <c r="TNF11" s="127"/>
      <c r="TNG11" s="127"/>
      <c r="TNH11" s="127"/>
      <c r="TNI11" s="127"/>
      <c r="TNJ11" s="127"/>
      <c r="TNK11" s="127"/>
      <c r="TNL11" s="127"/>
      <c r="TNM11" s="127"/>
      <c r="TNN11" s="127"/>
      <c r="TNO11" s="127"/>
      <c r="TNP11" s="127"/>
      <c r="TNQ11" s="127"/>
      <c r="TNR11" s="127"/>
      <c r="TNS11" s="127"/>
      <c r="TNT11" s="127"/>
      <c r="TNU11" s="127"/>
      <c r="TNV11" s="127"/>
      <c r="TNW11" s="127"/>
      <c r="TNX11" s="127"/>
      <c r="TNY11" s="127"/>
      <c r="TNZ11" s="127"/>
      <c r="TOA11" s="127"/>
      <c r="TOB11" s="127"/>
      <c r="TOC11" s="127"/>
      <c r="TOD11" s="127"/>
      <c r="TOE11" s="127"/>
      <c r="TOF11" s="127"/>
      <c r="TOG11" s="127"/>
      <c r="TOH11" s="127"/>
      <c r="TOI11" s="127"/>
      <c r="TOJ11" s="127"/>
      <c r="TOK11" s="127"/>
      <c r="TOL11" s="127"/>
      <c r="TOM11" s="127"/>
      <c r="TON11" s="127"/>
      <c r="TOO11" s="127"/>
      <c r="TOP11" s="127"/>
      <c r="TOQ11" s="127"/>
      <c r="TOR11" s="127"/>
      <c r="TOS11" s="127"/>
      <c r="TOT11" s="127"/>
      <c r="TOU11" s="127"/>
      <c r="TOV11" s="127"/>
      <c r="TOW11" s="127"/>
      <c r="TOX11" s="127"/>
      <c r="TOY11" s="127"/>
      <c r="TOZ11" s="127"/>
      <c r="TPA11" s="127"/>
      <c r="TPB11" s="127"/>
      <c r="TPC11" s="127"/>
      <c r="TPD11" s="127"/>
      <c r="TPE11" s="127"/>
      <c r="TPF11" s="127"/>
      <c r="TPG11" s="127"/>
      <c r="TPH11" s="127"/>
      <c r="TPI11" s="127"/>
      <c r="TPJ11" s="127"/>
      <c r="TPK11" s="127"/>
      <c r="TPL11" s="127"/>
      <c r="TPM11" s="127"/>
      <c r="TPN11" s="127"/>
      <c r="TPO11" s="127"/>
      <c r="TPP11" s="127"/>
      <c r="TPQ11" s="127"/>
      <c r="TPR11" s="127"/>
      <c r="TPS11" s="127"/>
      <c r="TPT11" s="127"/>
      <c r="TPU11" s="127"/>
      <c r="TPV11" s="127"/>
      <c r="TPW11" s="127"/>
      <c r="TPX11" s="127"/>
      <c r="TPY11" s="127"/>
      <c r="TPZ11" s="127"/>
      <c r="TQA11" s="127"/>
      <c r="TQB11" s="127"/>
      <c r="TQC11" s="127"/>
      <c r="TQD11" s="127"/>
      <c r="TQE11" s="127"/>
      <c r="TQF11" s="127"/>
      <c r="TQG11" s="127"/>
      <c r="TQH11" s="127"/>
      <c r="TQI11" s="127"/>
      <c r="TQJ11" s="127"/>
      <c r="TQK11" s="127"/>
      <c r="TQL11" s="127"/>
      <c r="TQM11" s="127"/>
      <c r="TQN11" s="127"/>
      <c r="TQO11" s="127"/>
      <c r="TQP11" s="127"/>
      <c r="TQQ11" s="127"/>
      <c r="TQR11" s="127"/>
      <c r="TQS11" s="127"/>
      <c r="TQT11" s="127"/>
      <c r="TQU11" s="127"/>
      <c r="TQV11" s="127"/>
      <c r="TQW11" s="127"/>
      <c r="TQX11" s="127"/>
      <c r="TQY11" s="127"/>
      <c r="TQZ11" s="127"/>
      <c r="TRA11" s="127"/>
      <c r="TRB11" s="127"/>
      <c r="TRC11" s="127"/>
      <c r="TRD11" s="127"/>
      <c r="TRE11" s="127"/>
      <c r="TRF11" s="127"/>
      <c r="TRG11" s="127"/>
      <c r="TRH11" s="127"/>
      <c r="TRI11" s="127"/>
      <c r="TRJ11" s="127"/>
      <c r="TRK11" s="127"/>
      <c r="TRL11" s="127"/>
      <c r="TRM11" s="127"/>
      <c r="TRN11" s="127"/>
      <c r="TRO11" s="127"/>
      <c r="TRP11" s="127"/>
      <c r="TRQ11" s="127"/>
      <c r="TRR11" s="127"/>
      <c r="TRS11" s="127"/>
      <c r="TRT11" s="127"/>
      <c r="TRU11" s="127"/>
      <c r="TRV11" s="127"/>
      <c r="TRW11" s="127"/>
      <c r="TRX11" s="127"/>
      <c r="TRY11" s="127"/>
      <c r="TRZ11" s="127"/>
      <c r="TSA11" s="127"/>
      <c r="TSB11" s="127"/>
      <c r="TSC11" s="127"/>
      <c r="TSD11" s="127"/>
      <c r="TSE11" s="127"/>
      <c r="TSF11" s="127"/>
      <c r="TSG11" s="127"/>
      <c r="TSH11" s="127"/>
      <c r="TSI11" s="127"/>
      <c r="TSJ11" s="127"/>
      <c r="TSK11" s="127"/>
      <c r="TSL11" s="127"/>
      <c r="TSM11" s="127"/>
      <c r="TSN11" s="127"/>
      <c r="TSO11" s="127"/>
      <c r="TSP11" s="127"/>
      <c r="TSQ11" s="127"/>
      <c r="TSR11" s="127"/>
      <c r="TSS11" s="127"/>
      <c r="TST11" s="127"/>
      <c r="TSU11" s="127"/>
      <c r="TSV11" s="127"/>
      <c r="TSW11" s="127"/>
      <c r="TSX11" s="127"/>
      <c r="TSY11" s="127"/>
      <c r="TSZ11" s="127"/>
      <c r="TTA11" s="127"/>
      <c r="TTB11" s="127"/>
      <c r="TTC11" s="127"/>
      <c r="TTD11" s="127"/>
      <c r="TTE11" s="127"/>
      <c r="TTF11" s="127"/>
      <c r="TTG11" s="127"/>
      <c r="TTH11" s="127"/>
      <c r="TTI11" s="127"/>
      <c r="TTJ11" s="127"/>
      <c r="TTK11" s="127"/>
      <c r="TTL11" s="127"/>
      <c r="TTM11" s="127"/>
      <c r="TTN11" s="127"/>
      <c r="TTO11" s="127"/>
      <c r="TTP11" s="127"/>
      <c r="TTQ11" s="127"/>
      <c r="TTR11" s="127"/>
      <c r="TTS11" s="127"/>
      <c r="TTT11" s="127"/>
      <c r="TTU11" s="127"/>
      <c r="TTV11" s="127"/>
      <c r="TTW11" s="127"/>
      <c r="TTX11" s="127"/>
      <c r="TTY11" s="127"/>
      <c r="TTZ11" s="127"/>
      <c r="TUA11" s="127"/>
      <c r="TUB11" s="127"/>
      <c r="TUC11" s="127"/>
      <c r="TUD11" s="127"/>
      <c r="TUE11" s="127"/>
      <c r="TUF11" s="127"/>
      <c r="TUG11" s="127"/>
      <c r="TUH11" s="127"/>
      <c r="TUI11" s="127"/>
      <c r="TUJ11" s="127"/>
      <c r="TUK11" s="127"/>
      <c r="TUL11" s="127"/>
      <c r="TUM11" s="127"/>
      <c r="TUN11" s="127"/>
      <c r="TUO11" s="127"/>
      <c r="TUP11" s="127"/>
      <c r="TUQ11" s="127"/>
      <c r="TUR11" s="127"/>
      <c r="TUS11" s="127"/>
      <c r="TUT11" s="127"/>
      <c r="TUU11" s="127"/>
      <c r="TUV11" s="127"/>
      <c r="TUW11" s="127"/>
      <c r="TUX11" s="127"/>
      <c r="TUY11" s="127"/>
      <c r="TUZ11" s="127"/>
      <c r="TVA11" s="127"/>
      <c r="TVB11" s="127"/>
      <c r="TVC11" s="127"/>
      <c r="TVD11" s="127"/>
      <c r="TVE11" s="127"/>
      <c r="TVF11" s="127"/>
      <c r="TVG11" s="127"/>
      <c r="TVH11" s="127"/>
      <c r="TVI11" s="127"/>
      <c r="TVJ11" s="127"/>
      <c r="TVK11" s="127"/>
      <c r="TVL11" s="127"/>
      <c r="TVM11" s="127"/>
      <c r="TVN11" s="127"/>
      <c r="TVO11" s="127"/>
      <c r="TVP11" s="127"/>
      <c r="TVQ11" s="127"/>
      <c r="TVR11" s="127"/>
      <c r="TVS11" s="127"/>
      <c r="TVT11" s="127"/>
      <c r="TVU11" s="127"/>
      <c r="TVV11" s="127"/>
      <c r="TVW11" s="127"/>
      <c r="TVX11" s="127"/>
      <c r="TVY11" s="127"/>
      <c r="TVZ11" s="127"/>
      <c r="TWA11" s="127"/>
      <c r="TWB11" s="127"/>
      <c r="TWC11" s="127"/>
      <c r="TWD11" s="127"/>
      <c r="TWE11" s="127"/>
      <c r="TWF11" s="127"/>
      <c r="TWG11" s="127"/>
      <c r="TWH11" s="127"/>
      <c r="TWI11" s="127"/>
      <c r="TWJ11" s="127"/>
      <c r="TWK11" s="127"/>
      <c r="TWL11" s="127"/>
      <c r="TWM11" s="127"/>
      <c r="TWN11" s="127"/>
      <c r="TWO11" s="127"/>
      <c r="TWP11" s="127"/>
      <c r="TWQ11" s="127"/>
      <c r="TWR11" s="127"/>
      <c r="TWS11" s="127"/>
      <c r="TWT11" s="127"/>
      <c r="TWU11" s="127"/>
      <c r="TWV11" s="127"/>
      <c r="TWW11" s="127"/>
      <c r="TWX11" s="127"/>
      <c r="TWY11" s="127"/>
      <c r="TWZ11" s="127"/>
      <c r="TXA11" s="127"/>
      <c r="TXB11" s="127"/>
      <c r="TXC11" s="127"/>
      <c r="TXD11" s="127"/>
      <c r="TXE11" s="127"/>
      <c r="TXF11" s="127"/>
      <c r="TXG11" s="127"/>
      <c r="TXH11" s="127"/>
      <c r="TXI11" s="127"/>
      <c r="TXJ11" s="127"/>
      <c r="TXK11" s="127"/>
      <c r="TXL11" s="127"/>
      <c r="TXM11" s="127"/>
      <c r="TXN11" s="127"/>
      <c r="TXO11" s="127"/>
      <c r="TXP11" s="127"/>
      <c r="TXQ11" s="127"/>
      <c r="TXR11" s="127"/>
      <c r="TXS11" s="127"/>
      <c r="TXT11" s="127"/>
      <c r="TXU11" s="127"/>
      <c r="TXV11" s="127"/>
      <c r="TXW11" s="127"/>
      <c r="TXX11" s="127"/>
      <c r="TXY11" s="127"/>
      <c r="TXZ11" s="127"/>
      <c r="TYA11" s="127"/>
      <c r="TYB11" s="127"/>
      <c r="TYC11" s="127"/>
      <c r="TYD11" s="127"/>
      <c r="TYE11" s="127"/>
      <c r="TYF11" s="127"/>
      <c r="TYG11" s="127"/>
      <c r="TYH11" s="127"/>
      <c r="TYI11" s="127"/>
      <c r="TYJ11" s="127"/>
      <c r="TYK11" s="127"/>
      <c r="TYL11" s="127"/>
      <c r="TYM11" s="127"/>
      <c r="TYN11" s="127"/>
      <c r="TYO11" s="127"/>
      <c r="TYP11" s="127"/>
      <c r="TYQ11" s="127"/>
      <c r="TYR11" s="127"/>
      <c r="TYS11" s="127"/>
      <c r="TYT11" s="127"/>
      <c r="TYU11" s="127"/>
      <c r="TYV11" s="127"/>
      <c r="TYW11" s="127"/>
      <c r="TYX11" s="127"/>
      <c r="TYY11" s="127"/>
      <c r="TYZ11" s="127"/>
      <c r="TZA11" s="127"/>
      <c r="TZB11" s="127"/>
      <c r="TZC11" s="127"/>
      <c r="TZD11" s="127"/>
      <c r="TZE11" s="127"/>
      <c r="TZF11" s="127"/>
      <c r="TZG11" s="127"/>
      <c r="TZH11" s="127"/>
      <c r="TZI11" s="127"/>
      <c r="TZJ11" s="127"/>
      <c r="TZK11" s="127"/>
      <c r="TZL11" s="127"/>
      <c r="TZM11" s="127"/>
      <c r="TZN11" s="127"/>
      <c r="TZO11" s="127"/>
      <c r="TZP11" s="127"/>
      <c r="TZQ11" s="127"/>
      <c r="TZR11" s="127"/>
      <c r="TZS11" s="127"/>
      <c r="TZT11" s="127"/>
      <c r="TZU11" s="127"/>
      <c r="TZV11" s="127"/>
      <c r="TZW11" s="127"/>
      <c r="TZX11" s="127"/>
      <c r="TZY11" s="127"/>
      <c r="TZZ11" s="127"/>
      <c r="UAA11" s="127"/>
      <c r="UAB11" s="127"/>
      <c r="UAC11" s="127"/>
      <c r="UAD11" s="127"/>
      <c r="UAE11" s="127"/>
      <c r="UAF11" s="127"/>
      <c r="UAG11" s="127"/>
      <c r="UAH11" s="127"/>
      <c r="UAI11" s="127"/>
      <c r="UAJ11" s="127"/>
      <c r="UAK11" s="127"/>
      <c r="UAL11" s="127"/>
      <c r="UAM11" s="127"/>
      <c r="UAN11" s="127"/>
      <c r="UAO11" s="127"/>
      <c r="UAP11" s="127"/>
      <c r="UAQ11" s="127"/>
      <c r="UAR11" s="127"/>
      <c r="UAS11" s="127"/>
      <c r="UAT11" s="127"/>
      <c r="UAU11" s="127"/>
      <c r="UAV11" s="127"/>
      <c r="UAW11" s="127"/>
      <c r="UAX11" s="127"/>
      <c r="UAY11" s="127"/>
      <c r="UAZ11" s="127"/>
      <c r="UBA11" s="127"/>
      <c r="UBB11" s="127"/>
      <c r="UBC11" s="127"/>
      <c r="UBD11" s="127"/>
      <c r="UBE11" s="127"/>
      <c r="UBF11" s="127"/>
      <c r="UBG11" s="127"/>
      <c r="UBH11" s="127"/>
      <c r="UBI11" s="127"/>
      <c r="UBJ11" s="127"/>
      <c r="UBK11" s="127"/>
      <c r="UBL11" s="127"/>
      <c r="UBM11" s="127"/>
      <c r="UBN11" s="127"/>
      <c r="UBO11" s="127"/>
      <c r="UBP11" s="127"/>
      <c r="UBQ11" s="127"/>
      <c r="UBR11" s="127"/>
      <c r="UBS11" s="127"/>
      <c r="UBT11" s="127"/>
      <c r="UBU11" s="127"/>
      <c r="UBV11" s="127"/>
      <c r="UBW11" s="127"/>
      <c r="UBX11" s="127"/>
      <c r="UBY11" s="127"/>
      <c r="UBZ11" s="127"/>
      <c r="UCA11" s="127"/>
      <c r="UCB11" s="127"/>
      <c r="UCC11" s="127"/>
      <c r="UCD11" s="127"/>
      <c r="UCE11" s="127"/>
      <c r="UCF11" s="127"/>
      <c r="UCG11" s="127"/>
      <c r="UCH11" s="127"/>
      <c r="UCI11" s="127"/>
      <c r="UCJ11" s="127"/>
      <c r="UCK11" s="127"/>
      <c r="UCL11" s="127"/>
      <c r="UCM11" s="127"/>
      <c r="UCN11" s="127"/>
      <c r="UCO11" s="127"/>
      <c r="UCP11" s="127"/>
      <c r="UCQ11" s="127"/>
      <c r="UCR11" s="127"/>
      <c r="UCS11" s="127"/>
      <c r="UCT11" s="127"/>
      <c r="UCU11" s="127"/>
      <c r="UCV11" s="127"/>
      <c r="UCW11" s="127"/>
      <c r="UCX11" s="127"/>
      <c r="UCY11" s="127"/>
      <c r="UCZ11" s="127"/>
      <c r="UDA11" s="127"/>
      <c r="UDB11" s="127"/>
      <c r="UDC11" s="127"/>
      <c r="UDD11" s="127"/>
      <c r="UDE11" s="127"/>
      <c r="UDF11" s="127"/>
      <c r="UDG11" s="127"/>
      <c r="UDH11" s="127"/>
      <c r="UDI11" s="127"/>
      <c r="UDJ11" s="127"/>
      <c r="UDK11" s="127"/>
      <c r="UDL11" s="127"/>
      <c r="UDM11" s="127"/>
      <c r="UDN11" s="127"/>
      <c r="UDO11" s="127"/>
      <c r="UDP11" s="127"/>
      <c r="UDQ11" s="127"/>
      <c r="UDR11" s="127"/>
      <c r="UDS11" s="127"/>
      <c r="UDT11" s="127"/>
      <c r="UDU11" s="127"/>
      <c r="UDV11" s="127"/>
      <c r="UDW11" s="127"/>
      <c r="UDX11" s="127"/>
      <c r="UDY11" s="127"/>
      <c r="UDZ11" s="127"/>
      <c r="UEA11" s="127"/>
      <c r="UEB11" s="127"/>
      <c r="UEC11" s="127"/>
      <c r="UED11" s="127"/>
      <c r="UEE11" s="127"/>
      <c r="UEF11" s="127"/>
      <c r="UEG11" s="127"/>
      <c r="UEH11" s="127"/>
      <c r="UEI11" s="127"/>
      <c r="UEJ11" s="127"/>
      <c r="UEK11" s="127"/>
      <c r="UEL11" s="127"/>
      <c r="UEM11" s="127"/>
      <c r="UEN11" s="127"/>
      <c r="UEO11" s="127"/>
      <c r="UEP11" s="127"/>
      <c r="UEQ11" s="127"/>
      <c r="UER11" s="127"/>
      <c r="UES11" s="127"/>
      <c r="UET11" s="127"/>
      <c r="UEU11" s="127"/>
      <c r="UEV11" s="127"/>
      <c r="UEW11" s="127"/>
      <c r="UEX11" s="127"/>
      <c r="UEY11" s="127"/>
      <c r="UEZ11" s="127"/>
      <c r="UFA11" s="127"/>
      <c r="UFB11" s="127"/>
      <c r="UFC11" s="127"/>
      <c r="UFD11" s="127"/>
      <c r="UFE11" s="127"/>
      <c r="UFF11" s="127"/>
      <c r="UFG11" s="127"/>
      <c r="UFH11" s="127"/>
      <c r="UFI11" s="127"/>
      <c r="UFJ11" s="127"/>
      <c r="UFK11" s="127"/>
      <c r="UFL11" s="127"/>
      <c r="UFM11" s="127"/>
      <c r="UFN11" s="127"/>
      <c r="UFO11" s="127"/>
      <c r="UFP11" s="127"/>
      <c r="UFQ11" s="127"/>
      <c r="UFR11" s="127"/>
      <c r="UFS11" s="127"/>
      <c r="UFT11" s="127"/>
      <c r="UFU11" s="127"/>
      <c r="UFV11" s="127"/>
      <c r="UFW11" s="127"/>
      <c r="UFX11" s="127"/>
      <c r="UFY11" s="127"/>
      <c r="UFZ11" s="127"/>
      <c r="UGA11" s="127"/>
      <c r="UGB11" s="127"/>
      <c r="UGC11" s="127"/>
      <c r="UGD11" s="127"/>
      <c r="UGE11" s="127"/>
      <c r="UGF11" s="127"/>
      <c r="UGG11" s="127"/>
      <c r="UGH11" s="127"/>
      <c r="UGI11" s="127"/>
      <c r="UGJ11" s="127"/>
      <c r="UGK11" s="127"/>
      <c r="UGL11" s="127"/>
      <c r="UGM11" s="127"/>
      <c r="UGN11" s="127"/>
      <c r="UGO11" s="127"/>
      <c r="UGP11" s="127"/>
      <c r="UGQ11" s="127"/>
      <c r="UGR11" s="127"/>
      <c r="UGS11" s="127"/>
      <c r="UGT11" s="127"/>
      <c r="UGU11" s="127"/>
      <c r="UGV11" s="127"/>
      <c r="UGW11" s="127"/>
      <c r="UGX11" s="127"/>
      <c r="UGY11" s="127"/>
      <c r="UGZ11" s="127"/>
      <c r="UHA11" s="127"/>
      <c r="UHB11" s="127"/>
      <c r="UHC11" s="127"/>
      <c r="UHD11" s="127"/>
      <c r="UHE11" s="127"/>
      <c r="UHF11" s="127"/>
      <c r="UHG11" s="127"/>
      <c r="UHH11" s="127"/>
      <c r="UHI11" s="127"/>
      <c r="UHJ11" s="127"/>
      <c r="UHK11" s="127"/>
      <c r="UHL11" s="127"/>
      <c r="UHM11" s="127"/>
      <c r="UHN11" s="127"/>
      <c r="UHO11" s="127"/>
      <c r="UHP11" s="127"/>
      <c r="UHQ11" s="127"/>
      <c r="UHR11" s="127"/>
      <c r="UHS11" s="127"/>
      <c r="UHT11" s="127"/>
      <c r="UHU11" s="127"/>
      <c r="UHV11" s="127"/>
      <c r="UHW11" s="127"/>
      <c r="UHX11" s="127"/>
      <c r="UHY11" s="127"/>
      <c r="UHZ11" s="127"/>
      <c r="UIA11" s="127"/>
      <c r="UIB11" s="127"/>
      <c r="UIC11" s="127"/>
      <c r="UID11" s="127"/>
      <c r="UIE11" s="127"/>
      <c r="UIF11" s="127"/>
      <c r="UIG11" s="127"/>
      <c r="UIH11" s="127"/>
      <c r="UII11" s="127"/>
      <c r="UIJ11" s="127"/>
      <c r="UIK11" s="127"/>
      <c r="UIL11" s="127"/>
      <c r="UIM11" s="127"/>
      <c r="UIN11" s="127"/>
      <c r="UIO11" s="127"/>
      <c r="UIP11" s="127"/>
      <c r="UIQ11" s="127"/>
      <c r="UIR11" s="127"/>
      <c r="UIS11" s="127"/>
      <c r="UIT11" s="127"/>
      <c r="UIU11" s="127"/>
      <c r="UIV11" s="127"/>
      <c r="UIW11" s="127"/>
      <c r="UIX11" s="127"/>
      <c r="UIY11" s="127"/>
      <c r="UIZ11" s="127"/>
      <c r="UJA11" s="127"/>
      <c r="UJB11" s="127"/>
      <c r="UJC11" s="127"/>
      <c r="UJD11" s="127"/>
      <c r="UJE11" s="127"/>
      <c r="UJF11" s="127"/>
      <c r="UJG11" s="127"/>
      <c r="UJH11" s="127"/>
      <c r="UJI11" s="127"/>
      <c r="UJJ11" s="127"/>
      <c r="UJK11" s="127"/>
      <c r="UJL11" s="127"/>
      <c r="UJM11" s="127"/>
      <c r="UJN11" s="127"/>
      <c r="UJO11" s="127"/>
      <c r="UJP11" s="127"/>
      <c r="UJQ11" s="127"/>
      <c r="UJR11" s="127"/>
      <c r="UJS11" s="127"/>
      <c r="UJT11" s="127"/>
      <c r="UJU11" s="127"/>
      <c r="UJV11" s="127"/>
      <c r="UJW11" s="127"/>
      <c r="UJX11" s="127"/>
      <c r="UJY11" s="127"/>
      <c r="UJZ11" s="127"/>
      <c r="UKA11" s="127"/>
      <c r="UKB11" s="127"/>
      <c r="UKC11" s="127"/>
      <c r="UKD11" s="127"/>
      <c r="UKE11" s="127"/>
      <c r="UKF11" s="127"/>
      <c r="UKG11" s="127"/>
      <c r="UKH11" s="127"/>
      <c r="UKI11" s="127"/>
      <c r="UKJ11" s="127"/>
      <c r="UKK11" s="127"/>
      <c r="UKL11" s="127"/>
      <c r="UKM11" s="127"/>
      <c r="UKN11" s="127"/>
      <c r="UKO11" s="127"/>
      <c r="UKP11" s="127"/>
      <c r="UKQ11" s="127"/>
      <c r="UKR11" s="127"/>
      <c r="UKS11" s="127"/>
      <c r="UKT11" s="127"/>
      <c r="UKU11" s="127"/>
      <c r="UKV11" s="127"/>
      <c r="UKW11" s="127"/>
      <c r="UKX11" s="127"/>
      <c r="UKY11" s="127"/>
      <c r="UKZ11" s="127"/>
      <c r="ULA11" s="127"/>
      <c r="ULB11" s="127"/>
      <c r="ULC11" s="127"/>
      <c r="ULD11" s="127"/>
      <c r="ULE11" s="127"/>
      <c r="ULF11" s="127"/>
      <c r="ULG11" s="127"/>
      <c r="ULH11" s="127"/>
      <c r="ULI11" s="127"/>
      <c r="ULJ11" s="127"/>
      <c r="ULK11" s="127"/>
      <c r="ULL11" s="127"/>
      <c r="ULM11" s="127"/>
      <c r="ULN11" s="127"/>
      <c r="ULO11" s="127"/>
      <c r="ULP11" s="127"/>
      <c r="ULQ11" s="127"/>
      <c r="ULR11" s="127"/>
      <c r="ULS11" s="127"/>
      <c r="ULT11" s="127"/>
      <c r="ULU11" s="127"/>
      <c r="ULV11" s="127"/>
      <c r="ULW11" s="127"/>
      <c r="ULX11" s="127"/>
      <c r="ULY11" s="127"/>
      <c r="ULZ11" s="127"/>
      <c r="UMA11" s="127"/>
      <c r="UMB11" s="127"/>
      <c r="UMC11" s="127"/>
      <c r="UMD11" s="127"/>
      <c r="UME11" s="127"/>
      <c r="UMF11" s="127"/>
      <c r="UMG11" s="127"/>
      <c r="UMH11" s="127"/>
      <c r="UMI11" s="127"/>
      <c r="UMJ11" s="127"/>
      <c r="UMK11" s="127"/>
      <c r="UML11" s="127"/>
      <c r="UMM11" s="127"/>
      <c r="UMN11" s="127"/>
      <c r="UMO11" s="127"/>
      <c r="UMP11" s="127"/>
      <c r="UMQ11" s="127"/>
      <c r="UMR11" s="127"/>
      <c r="UMS11" s="127"/>
      <c r="UMT11" s="127"/>
      <c r="UMU11" s="127"/>
      <c r="UMV11" s="127"/>
      <c r="UMW11" s="127"/>
      <c r="UMX11" s="127"/>
      <c r="UMY11" s="127"/>
      <c r="UMZ11" s="127"/>
      <c r="UNA11" s="127"/>
      <c r="UNB11" s="127"/>
      <c r="UNC11" s="127"/>
      <c r="UND11" s="127"/>
      <c r="UNE11" s="127"/>
      <c r="UNF11" s="127"/>
      <c r="UNG11" s="127"/>
      <c r="UNH11" s="127"/>
      <c r="UNI11" s="127"/>
      <c r="UNJ11" s="127"/>
      <c r="UNK11" s="127"/>
      <c r="UNL11" s="127"/>
      <c r="UNM11" s="127"/>
      <c r="UNN11" s="127"/>
      <c r="UNO11" s="127"/>
      <c r="UNP11" s="127"/>
      <c r="UNQ11" s="127"/>
      <c r="UNR11" s="127"/>
      <c r="UNS11" s="127"/>
      <c r="UNT11" s="127"/>
      <c r="UNU11" s="127"/>
      <c r="UNV11" s="127"/>
      <c r="UNW11" s="127"/>
      <c r="UNX11" s="127"/>
      <c r="UNY11" s="127"/>
      <c r="UNZ11" s="127"/>
      <c r="UOA11" s="127"/>
      <c r="UOB11" s="127"/>
      <c r="UOC11" s="127"/>
      <c r="UOD11" s="127"/>
      <c r="UOE11" s="127"/>
      <c r="UOF11" s="127"/>
      <c r="UOG11" s="127"/>
      <c r="UOH11" s="127"/>
      <c r="UOI11" s="127"/>
      <c r="UOJ11" s="127"/>
      <c r="UOK11" s="127"/>
      <c r="UOL11" s="127"/>
      <c r="UOM11" s="127"/>
      <c r="UON11" s="127"/>
      <c r="UOO11" s="127"/>
      <c r="UOP11" s="127"/>
      <c r="UOQ11" s="127"/>
      <c r="UOR11" s="127"/>
      <c r="UOS11" s="127"/>
      <c r="UOT11" s="127"/>
      <c r="UOU11" s="127"/>
      <c r="UOV11" s="127"/>
      <c r="UOW11" s="127"/>
      <c r="UOX11" s="127"/>
      <c r="UOY11" s="127"/>
      <c r="UOZ11" s="127"/>
      <c r="UPA11" s="127"/>
      <c r="UPB11" s="127"/>
      <c r="UPC11" s="127"/>
      <c r="UPD11" s="127"/>
      <c r="UPE11" s="127"/>
      <c r="UPF11" s="127"/>
      <c r="UPG11" s="127"/>
      <c r="UPH11" s="127"/>
      <c r="UPI11" s="127"/>
      <c r="UPJ11" s="127"/>
      <c r="UPK11" s="127"/>
      <c r="UPL11" s="127"/>
      <c r="UPM11" s="127"/>
      <c r="UPN11" s="127"/>
      <c r="UPO11" s="127"/>
      <c r="UPP11" s="127"/>
      <c r="UPQ11" s="127"/>
      <c r="UPR11" s="127"/>
      <c r="UPS11" s="127"/>
      <c r="UPT11" s="127"/>
      <c r="UPU11" s="127"/>
      <c r="UPV11" s="127"/>
      <c r="UPW11" s="127"/>
      <c r="UPX11" s="127"/>
      <c r="UPY11" s="127"/>
      <c r="UPZ11" s="127"/>
      <c r="UQA11" s="127"/>
      <c r="UQB11" s="127"/>
      <c r="UQC11" s="127"/>
      <c r="UQD11" s="127"/>
      <c r="UQE11" s="127"/>
      <c r="UQF11" s="127"/>
      <c r="UQG11" s="127"/>
      <c r="UQH11" s="127"/>
      <c r="UQI11" s="127"/>
      <c r="UQJ11" s="127"/>
      <c r="UQK11" s="127"/>
      <c r="UQL11" s="127"/>
      <c r="UQM11" s="127"/>
      <c r="UQN11" s="127"/>
      <c r="UQO11" s="127"/>
      <c r="UQP11" s="127"/>
      <c r="UQQ11" s="127"/>
      <c r="UQR11" s="127"/>
      <c r="UQS11" s="127"/>
      <c r="UQT11" s="127"/>
      <c r="UQU11" s="127"/>
      <c r="UQV11" s="127"/>
      <c r="UQW11" s="127"/>
      <c r="UQX11" s="127"/>
      <c r="UQY11" s="127"/>
      <c r="UQZ11" s="127"/>
      <c r="URA11" s="127"/>
      <c r="URB11" s="127"/>
      <c r="URC11" s="127"/>
      <c r="URD11" s="127"/>
      <c r="URE11" s="127"/>
      <c r="URF11" s="127"/>
      <c r="URG11" s="127"/>
      <c r="URH11" s="127"/>
      <c r="URI11" s="127"/>
      <c r="URJ11" s="127"/>
      <c r="URK11" s="127"/>
      <c r="URL11" s="127"/>
      <c r="URM11" s="127"/>
      <c r="URN11" s="127"/>
      <c r="URO11" s="127"/>
      <c r="URP11" s="127"/>
      <c r="URQ11" s="127"/>
      <c r="URR11" s="127"/>
      <c r="URS11" s="127"/>
      <c r="URT11" s="127"/>
      <c r="URU11" s="127"/>
      <c r="URV11" s="127"/>
      <c r="URW11" s="127"/>
      <c r="URX11" s="127"/>
      <c r="URY11" s="127"/>
      <c r="URZ11" s="127"/>
      <c r="USA11" s="127"/>
      <c r="USB11" s="127"/>
      <c r="USC11" s="127"/>
      <c r="USD11" s="127"/>
      <c r="USE11" s="127"/>
      <c r="USF11" s="127"/>
      <c r="USG11" s="127"/>
      <c r="USH11" s="127"/>
      <c r="USI11" s="127"/>
      <c r="USJ11" s="127"/>
      <c r="USK11" s="127"/>
      <c r="USL11" s="127"/>
      <c r="USM11" s="127"/>
      <c r="USN11" s="127"/>
      <c r="USO11" s="127"/>
      <c r="USP11" s="127"/>
      <c r="USQ11" s="127"/>
      <c r="USR11" s="127"/>
      <c r="USS11" s="127"/>
      <c r="UST11" s="127"/>
      <c r="USU11" s="127"/>
      <c r="USV11" s="127"/>
      <c r="USW11" s="127"/>
      <c r="USX11" s="127"/>
      <c r="USY11" s="127"/>
      <c r="USZ11" s="127"/>
      <c r="UTA11" s="127"/>
      <c r="UTB11" s="127"/>
      <c r="UTC11" s="127"/>
      <c r="UTD11" s="127"/>
      <c r="UTE11" s="127"/>
      <c r="UTF11" s="127"/>
      <c r="UTG11" s="127"/>
      <c r="UTH11" s="127"/>
      <c r="UTI11" s="127"/>
      <c r="UTJ11" s="127"/>
      <c r="UTK11" s="127"/>
      <c r="UTL11" s="127"/>
      <c r="UTM11" s="127"/>
      <c r="UTN11" s="127"/>
      <c r="UTO11" s="127"/>
      <c r="UTP11" s="127"/>
      <c r="UTQ11" s="127"/>
      <c r="UTR11" s="127"/>
      <c r="UTS11" s="127"/>
      <c r="UTT11" s="127"/>
      <c r="UTU11" s="127"/>
      <c r="UTV11" s="127"/>
      <c r="UTW11" s="127"/>
      <c r="UTX11" s="127"/>
      <c r="UTY11" s="127"/>
      <c r="UTZ11" s="127"/>
      <c r="UUA11" s="127"/>
      <c r="UUB11" s="127"/>
      <c r="UUC11" s="127"/>
      <c r="UUD11" s="127"/>
      <c r="UUE11" s="127"/>
      <c r="UUF11" s="127"/>
      <c r="UUG11" s="127"/>
      <c r="UUH11" s="127"/>
      <c r="UUI11" s="127"/>
      <c r="UUJ11" s="127"/>
      <c r="UUK11" s="127"/>
      <c r="UUL11" s="127"/>
      <c r="UUM11" s="127"/>
      <c r="UUN11" s="127"/>
      <c r="UUO11" s="127"/>
      <c r="UUP11" s="127"/>
      <c r="UUQ11" s="127"/>
      <c r="UUR11" s="127"/>
      <c r="UUS11" s="127"/>
      <c r="UUT11" s="127"/>
      <c r="UUU11" s="127"/>
      <c r="UUV11" s="127"/>
      <c r="UUW11" s="127"/>
      <c r="UUX11" s="127"/>
      <c r="UUY11" s="127"/>
      <c r="UUZ11" s="127"/>
      <c r="UVA11" s="127"/>
      <c r="UVB11" s="127"/>
      <c r="UVC11" s="127"/>
      <c r="UVD11" s="127"/>
      <c r="UVE11" s="127"/>
      <c r="UVF11" s="127"/>
      <c r="UVG11" s="127"/>
      <c r="UVH11" s="127"/>
      <c r="UVI11" s="127"/>
      <c r="UVJ11" s="127"/>
      <c r="UVK11" s="127"/>
      <c r="UVL11" s="127"/>
      <c r="UVM11" s="127"/>
      <c r="UVN11" s="127"/>
      <c r="UVO11" s="127"/>
      <c r="UVP11" s="127"/>
      <c r="UVQ11" s="127"/>
      <c r="UVR11" s="127"/>
      <c r="UVS11" s="127"/>
      <c r="UVT11" s="127"/>
      <c r="UVU11" s="127"/>
      <c r="UVV11" s="127"/>
      <c r="UVW11" s="127"/>
      <c r="UVX11" s="127"/>
      <c r="UVY11" s="127"/>
      <c r="UVZ11" s="127"/>
      <c r="UWA11" s="127"/>
      <c r="UWB11" s="127"/>
      <c r="UWC11" s="127"/>
      <c r="UWD11" s="127"/>
      <c r="UWE11" s="127"/>
      <c r="UWF11" s="127"/>
      <c r="UWG11" s="127"/>
      <c r="UWH11" s="127"/>
      <c r="UWI11" s="127"/>
      <c r="UWJ11" s="127"/>
      <c r="UWK11" s="127"/>
      <c r="UWL11" s="127"/>
      <c r="UWM11" s="127"/>
      <c r="UWN11" s="127"/>
      <c r="UWO11" s="127"/>
      <c r="UWP11" s="127"/>
      <c r="UWQ11" s="127"/>
      <c r="UWR11" s="127"/>
      <c r="UWS11" s="127"/>
      <c r="UWT11" s="127"/>
      <c r="UWU11" s="127"/>
      <c r="UWV11" s="127"/>
      <c r="UWW11" s="127"/>
      <c r="UWX11" s="127"/>
      <c r="UWY11" s="127"/>
      <c r="UWZ11" s="127"/>
      <c r="UXA11" s="127"/>
      <c r="UXB11" s="127"/>
      <c r="UXC11" s="127"/>
      <c r="UXD11" s="127"/>
      <c r="UXE11" s="127"/>
      <c r="UXF11" s="127"/>
      <c r="UXG11" s="127"/>
      <c r="UXH11" s="127"/>
      <c r="UXI11" s="127"/>
      <c r="UXJ11" s="127"/>
      <c r="UXK11" s="127"/>
      <c r="UXL11" s="127"/>
      <c r="UXM11" s="127"/>
      <c r="UXN11" s="127"/>
      <c r="UXO11" s="127"/>
      <c r="UXP11" s="127"/>
      <c r="UXQ11" s="127"/>
      <c r="UXR11" s="127"/>
      <c r="UXS11" s="127"/>
      <c r="UXT11" s="127"/>
      <c r="UXU11" s="127"/>
      <c r="UXV11" s="127"/>
      <c r="UXW11" s="127"/>
      <c r="UXX11" s="127"/>
      <c r="UXY11" s="127"/>
      <c r="UXZ11" s="127"/>
      <c r="UYA11" s="127"/>
      <c r="UYB11" s="127"/>
      <c r="UYC11" s="127"/>
      <c r="UYD11" s="127"/>
      <c r="UYE11" s="127"/>
      <c r="UYF11" s="127"/>
      <c r="UYG11" s="127"/>
      <c r="UYH11" s="127"/>
      <c r="UYI11" s="127"/>
      <c r="UYJ11" s="127"/>
      <c r="UYK11" s="127"/>
      <c r="UYL11" s="127"/>
      <c r="UYM11" s="127"/>
      <c r="UYN11" s="127"/>
      <c r="UYO11" s="127"/>
      <c r="UYP11" s="127"/>
      <c r="UYQ11" s="127"/>
      <c r="UYR11" s="127"/>
      <c r="UYS11" s="127"/>
      <c r="UYT11" s="127"/>
      <c r="UYU11" s="127"/>
      <c r="UYV11" s="127"/>
      <c r="UYW11" s="127"/>
      <c r="UYX11" s="127"/>
      <c r="UYY11" s="127"/>
      <c r="UYZ11" s="127"/>
      <c r="UZA11" s="127"/>
      <c r="UZB11" s="127"/>
      <c r="UZC11" s="127"/>
      <c r="UZD11" s="127"/>
      <c r="UZE11" s="127"/>
      <c r="UZF11" s="127"/>
      <c r="UZG11" s="127"/>
      <c r="UZH11" s="127"/>
      <c r="UZI11" s="127"/>
      <c r="UZJ11" s="127"/>
      <c r="UZK11" s="127"/>
      <c r="UZL11" s="127"/>
      <c r="UZM11" s="127"/>
      <c r="UZN11" s="127"/>
      <c r="UZO11" s="127"/>
      <c r="UZP11" s="127"/>
      <c r="UZQ11" s="127"/>
      <c r="UZR11" s="127"/>
      <c r="UZS11" s="127"/>
      <c r="UZT11" s="127"/>
      <c r="UZU11" s="127"/>
      <c r="UZV11" s="127"/>
      <c r="UZW11" s="127"/>
      <c r="UZX11" s="127"/>
      <c r="UZY11" s="127"/>
      <c r="UZZ11" s="127"/>
      <c r="VAA11" s="127"/>
      <c r="VAB11" s="127"/>
      <c r="VAC11" s="127"/>
      <c r="VAD11" s="127"/>
      <c r="VAE11" s="127"/>
      <c r="VAF11" s="127"/>
      <c r="VAG11" s="127"/>
      <c r="VAH11" s="127"/>
      <c r="VAI11" s="127"/>
      <c r="VAJ11" s="127"/>
      <c r="VAK11" s="127"/>
      <c r="VAL11" s="127"/>
      <c r="VAM11" s="127"/>
      <c r="VAN11" s="127"/>
      <c r="VAO11" s="127"/>
      <c r="VAP11" s="127"/>
      <c r="VAQ11" s="127"/>
      <c r="VAR11" s="127"/>
      <c r="VAS11" s="127"/>
      <c r="VAT11" s="127"/>
      <c r="VAU11" s="127"/>
      <c r="VAV11" s="127"/>
      <c r="VAW11" s="127"/>
      <c r="VAX11" s="127"/>
      <c r="VAY11" s="127"/>
      <c r="VAZ11" s="127"/>
      <c r="VBA11" s="127"/>
      <c r="VBB11" s="127"/>
      <c r="VBC11" s="127"/>
      <c r="VBD11" s="127"/>
      <c r="VBE11" s="127"/>
      <c r="VBF11" s="127"/>
      <c r="VBG11" s="127"/>
      <c r="VBH11" s="127"/>
      <c r="VBI11" s="127"/>
      <c r="VBJ11" s="127"/>
      <c r="VBK11" s="127"/>
      <c r="VBL11" s="127"/>
      <c r="VBM11" s="127"/>
      <c r="VBN11" s="127"/>
      <c r="VBO11" s="127"/>
      <c r="VBP11" s="127"/>
      <c r="VBQ11" s="127"/>
      <c r="VBR11" s="127"/>
      <c r="VBS11" s="127"/>
      <c r="VBT11" s="127"/>
      <c r="VBU11" s="127"/>
      <c r="VBV11" s="127"/>
      <c r="VBW11" s="127"/>
      <c r="VBX11" s="127"/>
      <c r="VBY11" s="127"/>
      <c r="VBZ11" s="127"/>
      <c r="VCA11" s="127"/>
      <c r="VCB11" s="127"/>
      <c r="VCC11" s="127"/>
      <c r="VCD11" s="127"/>
      <c r="VCE11" s="127"/>
      <c r="VCF11" s="127"/>
      <c r="VCG11" s="127"/>
      <c r="VCH11" s="127"/>
      <c r="VCI11" s="127"/>
      <c r="VCJ11" s="127"/>
      <c r="VCK11" s="127"/>
      <c r="VCL11" s="127"/>
      <c r="VCM11" s="127"/>
      <c r="VCN11" s="127"/>
      <c r="VCO11" s="127"/>
      <c r="VCP11" s="127"/>
      <c r="VCQ11" s="127"/>
      <c r="VCR11" s="127"/>
      <c r="VCS11" s="127"/>
      <c r="VCT11" s="127"/>
      <c r="VCU11" s="127"/>
      <c r="VCV11" s="127"/>
      <c r="VCW11" s="127"/>
      <c r="VCX11" s="127"/>
      <c r="VCY11" s="127"/>
      <c r="VCZ11" s="127"/>
      <c r="VDA11" s="127"/>
      <c r="VDB11" s="127"/>
      <c r="VDC11" s="127"/>
      <c r="VDD11" s="127"/>
      <c r="VDE11" s="127"/>
      <c r="VDF11" s="127"/>
      <c r="VDG11" s="127"/>
      <c r="VDH11" s="127"/>
      <c r="VDI11" s="127"/>
      <c r="VDJ11" s="127"/>
      <c r="VDK11" s="127"/>
      <c r="VDL11" s="127"/>
      <c r="VDM11" s="127"/>
      <c r="VDN11" s="127"/>
      <c r="VDO11" s="127"/>
      <c r="VDP11" s="127"/>
      <c r="VDQ11" s="127"/>
      <c r="VDR11" s="127"/>
      <c r="VDS11" s="127"/>
      <c r="VDT11" s="127"/>
      <c r="VDU11" s="127"/>
      <c r="VDV11" s="127"/>
      <c r="VDW11" s="127"/>
      <c r="VDX11" s="127"/>
      <c r="VDY11" s="127"/>
      <c r="VDZ11" s="127"/>
      <c r="VEA11" s="127"/>
      <c r="VEB11" s="127"/>
      <c r="VEC11" s="127"/>
      <c r="VED11" s="127"/>
      <c r="VEE11" s="127"/>
      <c r="VEF11" s="127"/>
      <c r="VEG11" s="127"/>
      <c r="VEH11" s="127"/>
      <c r="VEI11" s="127"/>
      <c r="VEJ11" s="127"/>
      <c r="VEK11" s="127"/>
      <c r="VEL11" s="127"/>
      <c r="VEM11" s="127"/>
      <c r="VEN11" s="127"/>
      <c r="VEO11" s="127"/>
      <c r="VEP11" s="127"/>
      <c r="VEQ11" s="127"/>
      <c r="VER11" s="127"/>
      <c r="VES11" s="127"/>
      <c r="VET11" s="127"/>
      <c r="VEU11" s="127"/>
      <c r="VEV11" s="127"/>
      <c r="VEW11" s="127"/>
      <c r="VEX11" s="127"/>
      <c r="VEY11" s="127"/>
      <c r="VEZ11" s="127"/>
      <c r="VFA11" s="127"/>
      <c r="VFB11" s="127"/>
      <c r="VFC11" s="127"/>
      <c r="VFD11" s="127"/>
      <c r="VFE11" s="127"/>
      <c r="VFF11" s="127"/>
      <c r="VFG11" s="127"/>
      <c r="VFH11" s="127"/>
      <c r="VFI11" s="127"/>
      <c r="VFJ11" s="127"/>
      <c r="VFK11" s="127"/>
      <c r="VFL11" s="127"/>
      <c r="VFM11" s="127"/>
      <c r="VFN11" s="127"/>
      <c r="VFO11" s="127"/>
      <c r="VFP11" s="127"/>
      <c r="VFQ11" s="127"/>
      <c r="VFR11" s="127"/>
      <c r="VFS11" s="127"/>
      <c r="VFT11" s="127"/>
      <c r="VFU11" s="127"/>
      <c r="VFV11" s="127"/>
      <c r="VFW11" s="127"/>
      <c r="VFX11" s="127"/>
      <c r="VFY11" s="127"/>
      <c r="VFZ11" s="127"/>
      <c r="VGA11" s="127"/>
      <c r="VGB11" s="127"/>
      <c r="VGC11" s="127"/>
      <c r="VGD11" s="127"/>
      <c r="VGE11" s="127"/>
      <c r="VGF11" s="127"/>
      <c r="VGG11" s="127"/>
      <c r="VGH11" s="127"/>
      <c r="VGI11" s="127"/>
      <c r="VGJ11" s="127"/>
      <c r="VGK11" s="127"/>
      <c r="VGL11" s="127"/>
      <c r="VGM11" s="127"/>
      <c r="VGN11" s="127"/>
      <c r="VGO11" s="127"/>
      <c r="VGP11" s="127"/>
      <c r="VGQ11" s="127"/>
      <c r="VGR11" s="127"/>
      <c r="VGS11" s="127"/>
      <c r="VGT11" s="127"/>
      <c r="VGU11" s="127"/>
      <c r="VGV11" s="127"/>
      <c r="VGW11" s="127"/>
      <c r="VGX11" s="127"/>
      <c r="VGY11" s="127"/>
      <c r="VGZ11" s="127"/>
      <c r="VHA11" s="127"/>
      <c r="VHB11" s="127"/>
      <c r="VHC11" s="127"/>
      <c r="VHD11" s="127"/>
      <c r="VHE11" s="127"/>
      <c r="VHF11" s="127"/>
      <c r="VHG11" s="127"/>
      <c r="VHH11" s="127"/>
      <c r="VHI11" s="127"/>
      <c r="VHJ11" s="127"/>
      <c r="VHK11" s="127"/>
      <c r="VHL11" s="127"/>
      <c r="VHM11" s="127"/>
      <c r="VHN11" s="127"/>
      <c r="VHO11" s="127"/>
      <c r="VHP11" s="127"/>
      <c r="VHQ11" s="127"/>
      <c r="VHR11" s="127"/>
      <c r="VHS11" s="127"/>
      <c r="VHT11" s="127"/>
      <c r="VHU11" s="127"/>
      <c r="VHV11" s="127"/>
      <c r="VHW11" s="127"/>
      <c r="VHX11" s="127"/>
      <c r="VHY11" s="127"/>
      <c r="VHZ11" s="127"/>
      <c r="VIA11" s="127"/>
      <c r="VIB11" s="127"/>
      <c r="VIC11" s="127"/>
      <c r="VID11" s="127"/>
      <c r="VIE11" s="127"/>
      <c r="VIF11" s="127"/>
      <c r="VIG11" s="127"/>
      <c r="VIH11" s="127"/>
      <c r="VII11" s="127"/>
      <c r="VIJ11" s="127"/>
      <c r="VIK11" s="127"/>
      <c r="VIL11" s="127"/>
      <c r="VIM11" s="127"/>
      <c r="VIN11" s="127"/>
      <c r="VIO11" s="127"/>
      <c r="VIP11" s="127"/>
      <c r="VIQ11" s="127"/>
      <c r="VIR11" s="127"/>
      <c r="VIS11" s="127"/>
      <c r="VIT11" s="127"/>
      <c r="VIU11" s="127"/>
      <c r="VIV11" s="127"/>
      <c r="VIW11" s="127"/>
      <c r="VIX11" s="127"/>
      <c r="VIY11" s="127"/>
      <c r="VIZ11" s="127"/>
      <c r="VJA11" s="127"/>
      <c r="VJB11" s="127"/>
      <c r="VJC11" s="127"/>
      <c r="VJD11" s="127"/>
      <c r="VJE11" s="127"/>
      <c r="VJF11" s="127"/>
      <c r="VJG11" s="127"/>
      <c r="VJH11" s="127"/>
      <c r="VJI11" s="127"/>
      <c r="VJJ11" s="127"/>
      <c r="VJK11" s="127"/>
      <c r="VJL11" s="127"/>
      <c r="VJM11" s="127"/>
      <c r="VJN11" s="127"/>
      <c r="VJO11" s="127"/>
      <c r="VJP11" s="127"/>
      <c r="VJQ11" s="127"/>
      <c r="VJR11" s="127"/>
      <c r="VJS11" s="127"/>
      <c r="VJT11" s="127"/>
      <c r="VJU11" s="127"/>
      <c r="VJV11" s="127"/>
      <c r="VJW11" s="127"/>
      <c r="VJX11" s="127"/>
      <c r="VJY11" s="127"/>
      <c r="VJZ11" s="127"/>
      <c r="VKA11" s="127"/>
      <c r="VKB11" s="127"/>
      <c r="VKC11" s="127"/>
      <c r="VKD11" s="127"/>
      <c r="VKE11" s="127"/>
      <c r="VKF11" s="127"/>
      <c r="VKG11" s="127"/>
      <c r="VKH11" s="127"/>
      <c r="VKI11" s="127"/>
      <c r="VKJ11" s="127"/>
      <c r="VKK11" s="127"/>
      <c r="VKL11" s="127"/>
      <c r="VKM11" s="127"/>
      <c r="VKN11" s="127"/>
      <c r="VKO11" s="127"/>
      <c r="VKP11" s="127"/>
      <c r="VKQ11" s="127"/>
      <c r="VKR11" s="127"/>
      <c r="VKS11" s="127"/>
      <c r="VKT11" s="127"/>
      <c r="VKU11" s="127"/>
      <c r="VKV11" s="127"/>
      <c r="VKW11" s="127"/>
      <c r="VKX11" s="127"/>
      <c r="VKY11" s="127"/>
      <c r="VKZ11" s="127"/>
      <c r="VLA11" s="127"/>
      <c r="VLB11" s="127"/>
      <c r="VLC11" s="127"/>
      <c r="VLD11" s="127"/>
      <c r="VLE11" s="127"/>
      <c r="VLF11" s="127"/>
      <c r="VLG11" s="127"/>
      <c r="VLH11" s="127"/>
      <c r="VLI11" s="127"/>
      <c r="VLJ11" s="127"/>
      <c r="VLK11" s="127"/>
      <c r="VLL11" s="127"/>
      <c r="VLM11" s="127"/>
      <c r="VLN11" s="127"/>
      <c r="VLO11" s="127"/>
      <c r="VLP11" s="127"/>
      <c r="VLQ11" s="127"/>
      <c r="VLR11" s="127"/>
      <c r="VLS11" s="127"/>
      <c r="VLT11" s="127"/>
      <c r="VLU11" s="127"/>
      <c r="VLV11" s="127"/>
      <c r="VLW11" s="127"/>
      <c r="VLX11" s="127"/>
      <c r="VLY11" s="127"/>
      <c r="VLZ11" s="127"/>
      <c r="VMA11" s="127"/>
      <c r="VMB11" s="127"/>
      <c r="VMC11" s="127"/>
      <c r="VMD11" s="127"/>
      <c r="VME11" s="127"/>
      <c r="VMF11" s="127"/>
      <c r="VMG11" s="127"/>
      <c r="VMH11" s="127"/>
      <c r="VMI11" s="127"/>
      <c r="VMJ11" s="127"/>
      <c r="VMK11" s="127"/>
      <c r="VML11" s="127"/>
      <c r="VMM11" s="127"/>
      <c r="VMN11" s="127"/>
      <c r="VMO11" s="127"/>
      <c r="VMP11" s="127"/>
      <c r="VMQ11" s="127"/>
      <c r="VMR11" s="127"/>
      <c r="VMS11" s="127"/>
      <c r="VMT11" s="127"/>
      <c r="VMU11" s="127"/>
      <c r="VMV11" s="127"/>
      <c r="VMW11" s="127"/>
      <c r="VMX11" s="127"/>
      <c r="VMY11" s="127"/>
      <c r="VMZ11" s="127"/>
      <c r="VNA11" s="127"/>
      <c r="VNB11" s="127"/>
      <c r="VNC11" s="127"/>
      <c r="VND11" s="127"/>
      <c r="VNE11" s="127"/>
      <c r="VNF11" s="127"/>
      <c r="VNG11" s="127"/>
      <c r="VNH11" s="127"/>
      <c r="VNI11" s="127"/>
      <c r="VNJ11" s="127"/>
      <c r="VNK11" s="127"/>
      <c r="VNL11" s="127"/>
      <c r="VNM11" s="127"/>
      <c r="VNN11" s="127"/>
      <c r="VNO11" s="127"/>
      <c r="VNP11" s="127"/>
      <c r="VNQ11" s="127"/>
      <c r="VNR11" s="127"/>
      <c r="VNS11" s="127"/>
      <c r="VNT11" s="127"/>
      <c r="VNU11" s="127"/>
      <c r="VNV11" s="127"/>
      <c r="VNW11" s="127"/>
      <c r="VNX11" s="127"/>
      <c r="VNY11" s="127"/>
      <c r="VNZ11" s="127"/>
      <c r="VOA11" s="127"/>
      <c r="VOB11" s="127"/>
      <c r="VOC11" s="127"/>
      <c r="VOD11" s="127"/>
      <c r="VOE11" s="127"/>
      <c r="VOF11" s="127"/>
      <c r="VOG11" s="127"/>
      <c r="VOH11" s="127"/>
      <c r="VOI11" s="127"/>
      <c r="VOJ11" s="127"/>
      <c r="VOK11" s="127"/>
      <c r="VOL11" s="127"/>
      <c r="VOM11" s="127"/>
      <c r="VON11" s="127"/>
      <c r="VOO11" s="127"/>
      <c r="VOP11" s="127"/>
      <c r="VOQ11" s="127"/>
      <c r="VOR11" s="127"/>
      <c r="VOS11" s="127"/>
      <c r="VOT11" s="127"/>
      <c r="VOU11" s="127"/>
      <c r="VOV11" s="127"/>
      <c r="VOW11" s="127"/>
      <c r="VOX11" s="127"/>
      <c r="VOY11" s="127"/>
      <c r="VOZ11" s="127"/>
      <c r="VPA11" s="127"/>
      <c r="VPB11" s="127"/>
      <c r="VPC11" s="127"/>
      <c r="VPD11" s="127"/>
      <c r="VPE11" s="127"/>
      <c r="VPF11" s="127"/>
      <c r="VPG11" s="127"/>
      <c r="VPH11" s="127"/>
      <c r="VPI11" s="127"/>
      <c r="VPJ11" s="127"/>
      <c r="VPK11" s="127"/>
      <c r="VPL11" s="127"/>
      <c r="VPM11" s="127"/>
      <c r="VPN11" s="127"/>
      <c r="VPO11" s="127"/>
      <c r="VPP11" s="127"/>
      <c r="VPQ11" s="127"/>
      <c r="VPR11" s="127"/>
      <c r="VPS11" s="127"/>
      <c r="VPT11" s="127"/>
      <c r="VPU11" s="127"/>
      <c r="VPV11" s="127"/>
      <c r="VPW11" s="127"/>
      <c r="VPX11" s="127"/>
      <c r="VPY11" s="127"/>
      <c r="VPZ11" s="127"/>
      <c r="VQA11" s="127"/>
      <c r="VQB11" s="127"/>
      <c r="VQC11" s="127"/>
      <c r="VQD11" s="127"/>
      <c r="VQE11" s="127"/>
      <c r="VQF11" s="127"/>
      <c r="VQG11" s="127"/>
      <c r="VQH11" s="127"/>
      <c r="VQI11" s="127"/>
      <c r="VQJ11" s="127"/>
      <c r="VQK11" s="127"/>
      <c r="VQL11" s="127"/>
      <c r="VQM11" s="127"/>
      <c r="VQN11" s="127"/>
      <c r="VQO11" s="127"/>
      <c r="VQP11" s="127"/>
      <c r="VQQ11" s="127"/>
      <c r="VQR11" s="127"/>
      <c r="VQS11" s="127"/>
      <c r="VQT11" s="127"/>
      <c r="VQU11" s="127"/>
      <c r="VQV11" s="127"/>
      <c r="VQW11" s="127"/>
      <c r="VQX11" s="127"/>
      <c r="VQY11" s="127"/>
      <c r="VQZ11" s="127"/>
      <c r="VRA11" s="127"/>
      <c r="VRB11" s="127"/>
      <c r="VRC11" s="127"/>
      <c r="VRD11" s="127"/>
      <c r="VRE11" s="127"/>
      <c r="VRF11" s="127"/>
      <c r="VRG11" s="127"/>
      <c r="VRH11" s="127"/>
      <c r="VRI11" s="127"/>
      <c r="VRJ11" s="127"/>
      <c r="VRK11" s="127"/>
      <c r="VRL11" s="127"/>
      <c r="VRM11" s="127"/>
      <c r="VRN11" s="127"/>
      <c r="VRO11" s="127"/>
      <c r="VRP11" s="127"/>
      <c r="VRQ11" s="127"/>
      <c r="VRR11" s="127"/>
      <c r="VRS11" s="127"/>
      <c r="VRT11" s="127"/>
      <c r="VRU11" s="127"/>
      <c r="VRV11" s="127"/>
      <c r="VRW11" s="127"/>
      <c r="VRX11" s="127"/>
      <c r="VRY11" s="127"/>
      <c r="VRZ11" s="127"/>
      <c r="VSA11" s="127"/>
      <c r="VSB11" s="127"/>
      <c r="VSC11" s="127"/>
      <c r="VSD11" s="127"/>
      <c r="VSE11" s="127"/>
      <c r="VSF11" s="127"/>
      <c r="VSG11" s="127"/>
      <c r="VSH11" s="127"/>
      <c r="VSI11" s="127"/>
      <c r="VSJ11" s="127"/>
      <c r="VSK11" s="127"/>
      <c r="VSL11" s="127"/>
      <c r="VSM11" s="127"/>
      <c r="VSN11" s="127"/>
      <c r="VSO11" s="127"/>
      <c r="VSP11" s="127"/>
      <c r="VSQ11" s="127"/>
      <c r="VSR11" s="127"/>
      <c r="VSS11" s="127"/>
      <c r="VST11" s="127"/>
      <c r="VSU11" s="127"/>
      <c r="VSV11" s="127"/>
      <c r="VSW11" s="127"/>
      <c r="VSX11" s="127"/>
      <c r="VSY11" s="127"/>
      <c r="VSZ11" s="127"/>
      <c r="VTA11" s="127"/>
      <c r="VTB11" s="127"/>
      <c r="VTC11" s="127"/>
      <c r="VTD11" s="127"/>
      <c r="VTE11" s="127"/>
      <c r="VTF11" s="127"/>
      <c r="VTG11" s="127"/>
      <c r="VTH11" s="127"/>
      <c r="VTI11" s="127"/>
      <c r="VTJ11" s="127"/>
      <c r="VTK11" s="127"/>
      <c r="VTL11" s="127"/>
      <c r="VTM11" s="127"/>
      <c r="VTN11" s="127"/>
      <c r="VTO11" s="127"/>
      <c r="VTP11" s="127"/>
      <c r="VTQ11" s="127"/>
      <c r="VTR11" s="127"/>
      <c r="VTS11" s="127"/>
      <c r="VTT11" s="127"/>
      <c r="VTU11" s="127"/>
      <c r="VTV11" s="127"/>
      <c r="VTW11" s="127"/>
      <c r="VTX11" s="127"/>
      <c r="VTY11" s="127"/>
      <c r="VTZ11" s="127"/>
      <c r="VUA11" s="127"/>
      <c r="VUB11" s="127"/>
      <c r="VUC11" s="127"/>
      <c r="VUD11" s="127"/>
      <c r="VUE11" s="127"/>
      <c r="VUF11" s="127"/>
      <c r="VUG11" s="127"/>
      <c r="VUH11" s="127"/>
      <c r="VUI11" s="127"/>
      <c r="VUJ11" s="127"/>
      <c r="VUK11" s="127"/>
      <c r="VUL11" s="127"/>
      <c r="VUM11" s="127"/>
      <c r="VUN11" s="127"/>
      <c r="VUO11" s="127"/>
      <c r="VUP11" s="127"/>
      <c r="VUQ11" s="127"/>
      <c r="VUR11" s="127"/>
      <c r="VUS11" s="127"/>
      <c r="VUT11" s="127"/>
      <c r="VUU11" s="127"/>
      <c r="VUV11" s="127"/>
      <c r="VUW11" s="127"/>
      <c r="VUX11" s="127"/>
      <c r="VUY11" s="127"/>
      <c r="VUZ11" s="127"/>
      <c r="VVA11" s="127"/>
      <c r="VVB11" s="127"/>
      <c r="VVC11" s="127"/>
      <c r="VVD11" s="127"/>
      <c r="VVE11" s="127"/>
      <c r="VVF11" s="127"/>
      <c r="VVG11" s="127"/>
      <c r="VVH11" s="127"/>
      <c r="VVI11" s="127"/>
      <c r="VVJ11" s="127"/>
      <c r="VVK11" s="127"/>
      <c r="VVL11" s="127"/>
      <c r="VVM11" s="127"/>
      <c r="VVN11" s="127"/>
      <c r="VVO11" s="127"/>
      <c r="VVP11" s="127"/>
      <c r="VVQ11" s="127"/>
      <c r="VVR11" s="127"/>
      <c r="VVS11" s="127"/>
      <c r="VVT11" s="127"/>
      <c r="VVU11" s="127"/>
      <c r="VVV11" s="127"/>
      <c r="VVW11" s="127"/>
      <c r="VVX11" s="127"/>
      <c r="VVY11" s="127"/>
      <c r="VVZ11" s="127"/>
      <c r="VWA11" s="127"/>
      <c r="VWB11" s="127"/>
      <c r="VWC11" s="127"/>
      <c r="VWD11" s="127"/>
      <c r="VWE11" s="127"/>
      <c r="VWF11" s="127"/>
      <c r="VWG11" s="127"/>
      <c r="VWH11" s="127"/>
      <c r="VWI11" s="127"/>
      <c r="VWJ11" s="127"/>
      <c r="VWK11" s="127"/>
      <c r="VWL11" s="127"/>
      <c r="VWM11" s="127"/>
      <c r="VWN11" s="127"/>
      <c r="VWO11" s="127"/>
      <c r="VWP11" s="127"/>
      <c r="VWQ11" s="127"/>
      <c r="VWR11" s="127"/>
      <c r="VWS11" s="127"/>
      <c r="VWT11" s="127"/>
      <c r="VWU11" s="127"/>
      <c r="VWV11" s="127"/>
      <c r="VWW11" s="127"/>
      <c r="VWX11" s="127"/>
      <c r="VWY11" s="127"/>
      <c r="VWZ11" s="127"/>
      <c r="VXA11" s="127"/>
      <c r="VXB11" s="127"/>
      <c r="VXC11" s="127"/>
      <c r="VXD11" s="127"/>
      <c r="VXE11" s="127"/>
      <c r="VXF11" s="127"/>
      <c r="VXG11" s="127"/>
      <c r="VXH11" s="127"/>
      <c r="VXI11" s="127"/>
      <c r="VXJ11" s="127"/>
      <c r="VXK11" s="127"/>
      <c r="VXL11" s="127"/>
      <c r="VXM11" s="127"/>
      <c r="VXN11" s="127"/>
      <c r="VXO11" s="127"/>
      <c r="VXP11" s="127"/>
      <c r="VXQ11" s="127"/>
      <c r="VXR11" s="127"/>
      <c r="VXS11" s="127"/>
      <c r="VXT11" s="127"/>
      <c r="VXU11" s="127"/>
      <c r="VXV11" s="127"/>
      <c r="VXW11" s="127"/>
      <c r="VXX11" s="127"/>
      <c r="VXY11" s="127"/>
      <c r="VXZ11" s="127"/>
      <c r="VYA11" s="127"/>
      <c r="VYB11" s="127"/>
      <c r="VYC11" s="127"/>
      <c r="VYD11" s="127"/>
      <c r="VYE11" s="127"/>
      <c r="VYF11" s="127"/>
      <c r="VYG11" s="127"/>
      <c r="VYH11" s="127"/>
      <c r="VYI11" s="127"/>
      <c r="VYJ11" s="127"/>
      <c r="VYK11" s="127"/>
      <c r="VYL11" s="127"/>
      <c r="VYM11" s="127"/>
      <c r="VYN11" s="127"/>
      <c r="VYO11" s="127"/>
      <c r="VYP11" s="127"/>
      <c r="VYQ11" s="127"/>
      <c r="VYR11" s="127"/>
      <c r="VYS11" s="127"/>
      <c r="VYT11" s="127"/>
      <c r="VYU11" s="127"/>
      <c r="VYV11" s="127"/>
      <c r="VYW11" s="127"/>
      <c r="VYX11" s="127"/>
      <c r="VYY11" s="127"/>
      <c r="VYZ11" s="127"/>
      <c r="VZA11" s="127"/>
      <c r="VZB11" s="127"/>
      <c r="VZC11" s="127"/>
      <c r="VZD11" s="127"/>
      <c r="VZE11" s="127"/>
      <c r="VZF11" s="127"/>
      <c r="VZG11" s="127"/>
      <c r="VZH11" s="127"/>
      <c r="VZI11" s="127"/>
      <c r="VZJ11" s="127"/>
      <c r="VZK11" s="127"/>
      <c r="VZL11" s="127"/>
      <c r="VZM11" s="127"/>
      <c r="VZN11" s="127"/>
      <c r="VZO11" s="127"/>
      <c r="VZP11" s="127"/>
      <c r="VZQ11" s="127"/>
      <c r="VZR11" s="127"/>
      <c r="VZS11" s="127"/>
      <c r="VZT11" s="127"/>
      <c r="VZU11" s="127"/>
      <c r="VZV11" s="127"/>
      <c r="VZW11" s="127"/>
      <c r="VZX11" s="127"/>
      <c r="VZY11" s="127"/>
      <c r="VZZ11" s="127"/>
      <c r="WAA11" s="127"/>
      <c r="WAB11" s="127"/>
      <c r="WAC11" s="127"/>
      <c r="WAD11" s="127"/>
      <c r="WAE11" s="127"/>
      <c r="WAF11" s="127"/>
      <c r="WAG11" s="127"/>
      <c r="WAH11" s="127"/>
      <c r="WAI11" s="127"/>
      <c r="WAJ11" s="127"/>
      <c r="WAK11" s="127"/>
      <c r="WAL11" s="127"/>
      <c r="WAM11" s="127"/>
      <c r="WAN11" s="127"/>
      <c r="WAO11" s="127"/>
      <c r="WAP11" s="127"/>
      <c r="WAQ11" s="127"/>
      <c r="WAR11" s="127"/>
      <c r="WAS11" s="127"/>
      <c r="WAT11" s="127"/>
      <c r="WAU11" s="127"/>
      <c r="WAV11" s="127"/>
      <c r="WAW11" s="127"/>
      <c r="WAX11" s="127"/>
      <c r="WAY11" s="127"/>
      <c r="WAZ11" s="127"/>
      <c r="WBA11" s="127"/>
      <c r="WBB11" s="127"/>
      <c r="WBC11" s="127"/>
      <c r="WBD11" s="127"/>
      <c r="WBE11" s="127"/>
      <c r="WBF11" s="127"/>
      <c r="WBG11" s="127"/>
      <c r="WBH11" s="127"/>
      <c r="WBI11" s="127"/>
      <c r="WBJ11" s="127"/>
      <c r="WBK11" s="127"/>
      <c r="WBL11" s="127"/>
      <c r="WBM11" s="127"/>
      <c r="WBN11" s="127"/>
      <c r="WBO11" s="127"/>
      <c r="WBP11" s="127"/>
      <c r="WBQ11" s="127"/>
      <c r="WBR11" s="127"/>
      <c r="WBS11" s="127"/>
      <c r="WBT11" s="127"/>
      <c r="WBU11" s="127"/>
      <c r="WBV11" s="127"/>
      <c r="WBW11" s="127"/>
      <c r="WBX11" s="127"/>
      <c r="WBY11" s="127"/>
      <c r="WBZ11" s="127"/>
      <c r="WCA11" s="127"/>
      <c r="WCB11" s="127"/>
      <c r="WCC11" s="127"/>
      <c r="WCD11" s="127"/>
      <c r="WCE11" s="127"/>
      <c r="WCF11" s="127"/>
      <c r="WCG11" s="127"/>
      <c r="WCH11" s="127"/>
      <c r="WCI11" s="127"/>
      <c r="WCJ11" s="127"/>
      <c r="WCK11" s="127"/>
      <c r="WCL11" s="127"/>
      <c r="WCM11" s="127"/>
      <c r="WCN11" s="127"/>
      <c r="WCO11" s="127"/>
      <c r="WCP11" s="127"/>
      <c r="WCQ11" s="127"/>
      <c r="WCR11" s="127"/>
      <c r="WCS11" s="127"/>
      <c r="WCT11" s="127"/>
      <c r="WCU11" s="127"/>
      <c r="WCV11" s="127"/>
      <c r="WCW11" s="127"/>
      <c r="WCX11" s="127"/>
      <c r="WCY11" s="127"/>
      <c r="WCZ11" s="127"/>
      <c r="WDA11" s="127"/>
      <c r="WDB11" s="127"/>
      <c r="WDC11" s="127"/>
      <c r="WDD11" s="127"/>
      <c r="WDE11" s="127"/>
      <c r="WDF11" s="127"/>
      <c r="WDG11" s="127"/>
      <c r="WDH11" s="127"/>
      <c r="WDI11" s="127"/>
      <c r="WDJ11" s="127"/>
      <c r="WDK11" s="127"/>
      <c r="WDL11" s="127"/>
      <c r="WDM11" s="127"/>
      <c r="WDN11" s="127"/>
      <c r="WDO11" s="127"/>
      <c r="WDP11" s="127"/>
      <c r="WDQ11" s="127"/>
      <c r="WDR11" s="127"/>
      <c r="WDS11" s="127"/>
      <c r="WDT11" s="127"/>
      <c r="WDU11" s="127"/>
      <c r="WDV11" s="127"/>
      <c r="WDW11" s="127"/>
      <c r="WDX11" s="127"/>
      <c r="WDY11" s="127"/>
      <c r="WDZ11" s="127"/>
      <c r="WEA11" s="127"/>
      <c r="WEB11" s="127"/>
      <c r="WEC11" s="127"/>
      <c r="WED11" s="127"/>
      <c r="WEE11" s="127"/>
      <c r="WEF11" s="127"/>
      <c r="WEG11" s="127"/>
      <c r="WEH11" s="127"/>
      <c r="WEI11" s="127"/>
      <c r="WEJ11" s="127"/>
      <c r="WEK11" s="127"/>
      <c r="WEL11" s="127"/>
      <c r="WEM11" s="127"/>
      <c r="WEN11" s="127"/>
      <c r="WEO11" s="127"/>
      <c r="WEP11" s="127"/>
      <c r="WEQ11" s="127"/>
      <c r="WER11" s="127"/>
      <c r="WES11" s="127"/>
      <c r="WET11" s="127"/>
      <c r="WEU11" s="127"/>
      <c r="WEV11" s="127"/>
      <c r="WEW11" s="127"/>
      <c r="WEX11" s="127"/>
      <c r="WEY11" s="127"/>
      <c r="WEZ11" s="127"/>
      <c r="WFA11" s="127"/>
      <c r="WFB11" s="127"/>
      <c r="WFC11" s="127"/>
      <c r="WFD11" s="127"/>
      <c r="WFE11" s="127"/>
      <c r="WFF11" s="127"/>
      <c r="WFG11" s="127"/>
      <c r="WFH11" s="127"/>
      <c r="WFI11" s="127"/>
      <c r="WFJ11" s="127"/>
      <c r="WFK11" s="127"/>
      <c r="WFL11" s="127"/>
      <c r="WFM11" s="127"/>
      <c r="WFN11" s="127"/>
      <c r="WFO11" s="127"/>
      <c r="WFP11" s="127"/>
      <c r="WFQ11" s="127"/>
      <c r="WFR11" s="127"/>
      <c r="WFS11" s="127"/>
      <c r="WFT11" s="127"/>
      <c r="WFU11" s="127"/>
      <c r="WFV11" s="127"/>
      <c r="WFW11" s="127"/>
      <c r="WFX11" s="127"/>
      <c r="WFY11" s="127"/>
      <c r="WFZ11" s="127"/>
      <c r="WGA11" s="127"/>
      <c r="WGB11" s="127"/>
      <c r="WGC11" s="127"/>
      <c r="WGD11" s="127"/>
      <c r="WGE11" s="127"/>
      <c r="WGF11" s="127"/>
      <c r="WGG11" s="127"/>
      <c r="WGH11" s="127"/>
      <c r="WGI11" s="127"/>
      <c r="WGJ11" s="127"/>
      <c r="WGK11" s="127"/>
      <c r="WGL11" s="127"/>
      <c r="WGM11" s="127"/>
      <c r="WGN11" s="127"/>
      <c r="WGO11" s="127"/>
      <c r="WGP11" s="127"/>
      <c r="WGQ11" s="127"/>
      <c r="WGR11" s="127"/>
      <c r="WGS11" s="127"/>
      <c r="WGT11" s="127"/>
      <c r="WGU11" s="127"/>
      <c r="WGV11" s="127"/>
      <c r="WGW11" s="127"/>
      <c r="WGX11" s="127"/>
      <c r="WGY11" s="127"/>
      <c r="WGZ11" s="127"/>
      <c r="WHA11" s="127"/>
      <c r="WHB11" s="127"/>
      <c r="WHC11" s="127"/>
      <c r="WHD11" s="127"/>
      <c r="WHE11" s="127"/>
      <c r="WHF11" s="127"/>
      <c r="WHG11" s="127"/>
      <c r="WHH11" s="127"/>
      <c r="WHI11" s="127"/>
      <c r="WHJ11" s="127"/>
      <c r="WHK11" s="127"/>
      <c r="WHL11" s="127"/>
      <c r="WHM11" s="127"/>
      <c r="WHN11" s="127"/>
      <c r="WHO11" s="127"/>
      <c r="WHP11" s="127"/>
      <c r="WHQ11" s="127"/>
      <c r="WHR11" s="127"/>
      <c r="WHS11" s="127"/>
      <c r="WHT11" s="127"/>
      <c r="WHU11" s="127"/>
      <c r="WHV11" s="127"/>
      <c r="WHW11" s="127"/>
      <c r="WHX11" s="127"/>
      <c r="WHY11" s="127"/>
      <c r="WHZ11" s="127"/>
      <c r="WIA11" s="127"/>
      <c r="WIB11" s="127"/>
      <c r="WIC11" s="127"/>
      <c r="WID11" s="127"/>
      <c r="WIE11" s="127"/>
      <c r="WIF11" s="127"/>
      <c r="WIG11" s="127"/>
      <c r="WIH11" s="127"/>
      <c r="WII11" s="127"/>
      <c r="WIJ11" s="127"/>
      <c r="WIK11" s="127"/>
      <c r="WIL11" s="127"/>
      <c r="WIM11" s="127"/>
      <c r="WIN11" s="127"/>
      <c r="WIO11" s="127"/>
      <c r="WIP11" s="127"/>
      <c r="WIQ11" s="127"/>
      <c r="WIR11" s="127"/>
      <c r="WIS11" s="127"/>
      <c r="WIT11" s="127"/>
      <c r="WIU11" s="127"/>
      <c r="WIV11" s="127"/>
      <c r="WIW11" s="127"/>
      <c r="WIX11" s="127"/>
      <c r="WIY11" s="127"/>
      <c r="WIZ11" s="127"/>
      <c r="WJA11" s="127"/>
      <c r="WJB11" s="127"/>
      <c r="WJC11" s="127"/>
      <c r="WJD11" s="127"/>
      <c r="WJE11" s="127"/>
      <c r="WJF11" s="127"/>
      <c r="WJG11" s="127"/>
      <c r="WJH11" s="127"/>
      <c r="WJI11" s="127"/>
      <c r="WJJ11" s="127"/>
      <c r="WJK11" s="127"/>
      <c r="WJL11" s="127"/>
      <c r="WJM11" s="127"/>
      <c r="WJN11" s="127"/>
      <c r="WJO11" s="127"/>
      <c r="WJP11" s="127"/>
      <c r="WJQ11" s="127"/>
      <c r="WJR11" s="127"/>
      <c r="WJS11" s="127"/>
      <c r="WJT11" s="127"/>
      <c r="WJU11" s="127"/>
      <c r="WJV11" s="127"/>
      <c r="WJW11" s="127"/>
      <c r="WJX11" s="127"/>
      <c r="WJY11" s="127"/>
      <c r="WJZ11" s="127"/>
      <c r="WKA11" s="127"/>
      <c r="WKB11" s="127"/>
      <c r="WKC11" s="127"/>
      <c r="WKD11" s="127"/>
      <c r="WKE11" s="127"/>
      <c r="WKF11" s="127"/>
      <c r="WKG11" s="127"/>
      <c r="WKH11" s="127"/>
      <c r="WKI11" s="127"/>
      <c r="WKJ11" s="127"/>
      <c r="WKK11" s="127"/>
      <c r="WKL11" s="127"/>
      <c r="WKM11" s="127"/>
      <c r="WKN11" s="127"/>
      <c r="WKO11" s="127"/>
      <c r="WKP11" s="127"/>
      <c r="WKQ11" s="127"/>
      <c r="WKR11" s="127"/>
      <c r="WKS11" s="127"/>
      <c r="WKT11" s="127"/>
      <c r="WKU11" s="127"/>
      <c r="WKV11" s="127"/>
      <c r="WKW11" s="127"/>
      <c r="WKX11" s="127"/>
      <c r="WKY11" s="127"/>
      <c r="WKZ11" s="127"/>
      <c r="WLA11" s="127"/>
      <c r="WLB11" s="127"/>
      <c r="WLC11" s="127"/>
      <c r="WLD11" s="127"/>
      <c r="WLE11" s="127"/>
      <c r="WLF11" s="127"/>
      <c r="WLG11" s="127"/>
      <c r="WLH11" s="127"/>
      <c r="WLI11" s="127"/>
      <c r="WLJ11" s="127"/>
      <c r="WLK11" s="127"/>
      <c r="WLL11" s="127"/>
      <c r="WLM11" s="127"/>
      <c r="WLN11" s="127"/>
      <c r="WLO11" s="127"/>
      <c r="WLP11" s="127"/>
      <c r="WLQ11" s="127"/>
      <c r="WLR11" s="127"/>
      <c r="WLS11" s="127"/>
      <c r="WLT11" s="127"/>
      <c r="WLU11" s="127"/>
      <c r="WLV11" s="127"/>
      <c r="WLW11" s="127"/>
      <c r="WLX11" s="127"/>
      <c r="WLY11" s="127"/>
      <c r="WLZ11" s="127"/>
      <c r="WMA11" s="127"/>
      <c r="WMB11" s="127"/>
      <c r="WMC11" s="127"/>
      <c r="WMD11" s="127"/>
      <c r="WME11" s="127"/>
      <c r="WMF11" s="127"/>
      <c r="WMG11" s="127"/>
      <c r="WMH11" s="127"/>
      <c r="WMI11" s="127"/>
      <c r="WMJ11" s="127"/>
      <c r="WMK11" s="127"/>
      <c r="WML11" s="127"/>
      <c r="WMM11" s="127"/>
      <c r="WMN11" s="127"/>
      <c r="WMO11" s="127"/>
      <c r="WMP11" s="127"/>
      <c r="WMQ11" s="127"/>
      <c r="WMR11" s="127"/>
      <c r="WMS11" s="127"/>
      <c r="WMT11" s="127"/>
      <c r="WMU11" s="127"/>
      <c r="WMV11" s="127"/>
      <c r="WMW11" s="127"/>
      <c r="WMX11" s="127"/>
      <c r="WMY11" s="127"/>
      <c r="WMZ11" s="127"/>
      <c r="WNA11" s="127"/>
      <c r="WNB11" s="127"/>
      <c r="WNC11" s="127"/>
      <c r="WND11" s="127"/>
      <c r="WNE11" s="127"/>
      <c r="WNF11" s="127"/>
      <c r="WNG11" s="127"/>
      <c r="WNH11" s="127"/>
      <c r="WNI11" s="127"/>
      <c r="WNJ11" s="127"/>
      <c r="WNK11" s="127"/>
      <c r="WNL11" s="127"/>
      <c r="WNM11" s="127"/>
      <c r="WNN11" s="127"/>
      <c r="WNO11" s="127"/>
      <c r="WNP11" s="127"/>
      <c r="WNQ11" s="127"/>
      <c r="WNR11" s="127"/>
      <c r="WNS11" s="127"/>
      <c r="WNT11" s="127"/>
      <c r="WNU11" s="127"/>
      <c r="WNV11" s="127"/>
      <c r="WNW11" s="127"/>
      <c r="WNX11" s="127"/>
      <c r="WNY11" s="127"/>
      <c r="WNZ11" s="127"/>
      <c r="WOA11" s="127"/>
      <c r="WOB11" s="127"/>
      <c r="WOC11" s="127"/>
      <c r="WOD11" s="127"/>
      <c r="WOE11" s="127"/>
      <c r="WOF11" s="127"/>
      <c r="WOG11" s="127"/>
      <c r="WOH11" s="127"/>
      <c r="WOI11" s="127"/>
      <c r="WOJ11" s="127"/>
      <c r="WOK11" s="127"/>
      <c r="WOL11" s="127"/>
      <c r="WOM11" s="127"/>
      <c r="WON11" s="127"/>
      <c r="WOO11" s="127"/>
      <c r="WOP11" s="127"/>
      <c r="WOQ11" s="127"/>
      <c r="WOR11" s="127"/>
      <c r="WOS11" s="127"/>
      <c r="WOT11" s="127"/>
      <c r="WOU11" s="127"/>
      <c r="WOV11" s="127"/>
      <c r="WOW11" s="127"/>
      <c r="WOX11" s="127"/>
      <c r="WOY11" s="127"/>
      <c r="WOZ11" s="127"/>
      <c r="WPA11" s="127"/>
      <c r="WPB11" s="127"/>
      <c r="WPC11" s="127"/>
      <c r="WPD11" s="127"/>
      <c r="WPE11" s="127"/>
      <c r="WPF11" s="127"/>
      <c r="WPG11" s="127"/>
      <c r="WPH11" s="127"/>
      <c r="WPI11" s="127"/>
      <c r="WPJ11" s="127"/>
      <c r="WPK11" s="127"/>
      <c r="WPL11" s="127"/>
      <c r="WPM11" s="127"/>
      <c r="WPN11" s="127"/>
      <c r="WPO11" s="127"/>
      <c r="WPP11" s="127"/>
      <c r="WPQ11" s="127"/>
      <c r="WPR11" s="127"/>
      <c r="WPS11" s="127"/>
      <c r="WPT11" s="127"/>
      <c r="WPU11" s="127"/>
      <c r="WPV11" s="127"/>
      <c r="WPW11" s="127"/>
      <c r="WPX11" s="127"/>
      <c r="WPY11" s="127"/>
      <c r="WPZ11" s="127"/>
      <c r="WQA11" s="127"/>
      <c r="WQB11" s="127"/>
      <c r="WQC11" s="127"/>
      <c r="WQD11" s="127"/>
      <c r="WQE11" s="127"/>
      <c r="WQF11" s="127"/>
      <c r="WQG11" s="127"/>
      <c r="WQH11" s="127"/>
      <c r="WQI11" s="127"/>
      <c r="WQJ11" s="127"/>
      <c r="WQK11" s="127"/>
      <c r="WQL11" s="127"/>
      <c r="WQM11" s="127"/>
      <c r="WQN11" s="127"/>
      <c r="WQO11" s="127"/>
      <c r="WQP11" s="127"/>
      <c r="WQQ11" s="127"/>
      <c r="WQR11" s="127"/>
      <c r="WQS11" s="127"/>
      <c r="WQT11" s="127"/>
      <c r="WQU11" s="127"/>
      <c r="WQV11" s="127"/>
      <c r="WQW11" s="127"/>
      <c r="WQX11" s="127"/>
      <c r="WQY11" s="127"/>
      <c r="WQZ11" s="127"/>
      <c r="WRA11" s="127"/>
      <c r="WRB11" s="127"/>
      <c r="WRC11" s="127"/>
      <c r="WRD11" s="127"/>
      <c r="WRE11" s="127"/>
      <c r="WRF11" s="127"/>
      <c r="WRG11" s="127"/>
      <c r="WRH11" s="127"/>
      <c r="WRI11" s="127"/>
      <c r="WRJ11" s="127"/>
      <c r="WRK11" s="127"/>
      <c r="WRL11" s="127"/>
      <c r="WRM11" s="127"/>
      <c r="WRN11" s="127"/>
      <c r="WRO11" s="127"/>
      <c r="WRP11" s="127"/>
      <c r="WRQ11" s="127"/>
      <c r="WRR11" s="127"/>
      <c r="WRS11" s="127"/>
      <c r="WRT11" s="127"/>
      <c r="WRU11" s="127"/>
      <c r="WRV11" s="127"/>
      <c r="WRW11" s="127"/>
      <c r="WRX11" s="127"/>
      <c r="WRY11" s="127"/>
      <c r="WRZ11" s="127"/>
      <c r="WSA11" s="127"/>
      <c r="WSB11" s="127"/>
      <c r="WSC11" s="127"/>
      <c r="WSD11" s="127"/>
      <c r="WSE11" s="127"/>
      <c r="WSF11" s="127"/>
      <c r="WSG11" s="127"/>
      <c r="WSH11" s="127"/>
      <c r="WSI11" s="127"/>
      <c r="WSJ11" s="127"/>
      <c r="WSK11" s="127"/>
      <c r="WSL11" s="127"/>
      <c r="WSM11" s="127"/>
      <c r="WSN11" s="127"/>
      <c r="WSO11" s="127"/>
      <c r="WSP11" s="127"/>
      <c r="WSQ11" s="127"/>
      <c r="WSR11" s="127"/>
      <c r="WSS11" s="127"/>
      <c r="WST11" s="127"/>
      <c r="WSU11" s="127"/>
      <c r="WSV11" s="127"/>
      <c r="WSW11" s="127"/>
      <c r="WSX11" s="127"/>
      <c r="WSY11" s="127"/>
      <c r="WSZ11" s="127"/>
      <c r="WTA11" s="127"/>
      <c r="WTB11" s="127"/>
      <c r="WTC11" s="127"/>
      <c r="WTD11" s="127"/>
      <c r="WTE11" s="127"/>
      <c r="WTF11" s="127"/>
      <c r="WTG11" s="127"/>
      <c r="WTH11" s="127"/>
      <c r="WTI11" s="127"/>
      <c r="WTJ11" s="127"/>
      <c r="WTK11" s="127"/>
      <c r="WTL11" s="127"/>
      <c r="WTM11" s="127"/>
      <c r="WTN11" s="127"/>
      <c r="WTO11" s="127"/>
      <c r="WTP11" s="127"/>
      <c r="WTQ11" s="127"/>
      <c r="WTR11" s="127"/>
      <c r="WTS11" s="127"/>
      <c r="WTT11" s="127"/>
      <c r="WTU11" s="127"/>
      <c r="WTV11" s="127"/>
      <c r="WTW11" s="127"/>
      <c r="WTX11" s="127"/>
      <c r="WTY11" s="127"/>
      <c r="WTZ11" s="127"/>
      <c r="WUA11" s="127"/>
      <c r="WUB11" s="127"/>
      <c r="WUC11" s="127"/>
      <c r="WUD11" s="127"/>
      <c r="WUE11" s="127"/>
      <c r="WUF11" s="127"/>
      <c r="WUG11" s="127"/>
      <c r="WUH11" s="127"/>
      <c r="WUI11" s="127"/>
      <c r="WUJ11" s="127"/>
      <c r="WUK11" s="127"/>
      <c r="WUL11" s="127"/>
      <c r="WUM11" s="127"/>
      <c r="WUN11" s="127"/>
      <c r="WUO11" s="127"/>
      <c r="WUP11" s="127"/>
      <c r="WUQ11" s="127"/>
      <c r="WUR11" s="127"/>
      <c r="WUS11" s="127"/>
      <c r="WUT11" s="127"/>
      <c r="WUU11" s="127"/>
      <c r="WUV11" s="127"/>
      <c r="WUW11" s="127"/>
      <c r="WUX11" s="127"/>
      <c r="WUY11" s="127"/>
      <c r="WUZ11" s="127"/>
      <c r="WVA11" s="127"/>
      <c r="WVB11" s="127"/>
      <c r="WVC11" s="127"/>
      <c r="WVD11" s="127"/>
      <c r="WVE11" s="127"/>
      <c r="WVF11" s="127"/>
      <c r="WVG11" s="127"/>
      <c r="WVH11" s="127"/>
      <c r="WVI11" s="127"/>
      <c r="WVJ11" s="127"/>
      <c r="WVK11" s="127"/>
      <c r="WVL11" s="127"/>
      <c r="WVM11" s="127"/>
      <c r="WVN11" s="127"/>
      <c r="WVO11" s="127"/>
      <c r="WVP11" s="127"/>
      <c r="WVQ11" s="127"/>
      <c r="WVR11" s="127"/>
      <c r="WVS11" s="127"/>
      <c r="WVT11" s="127"/>
      <c r="WVU11" s="127"/>
      <c r="WVV11" s="127"/>
      <c r="WVW11" s="127"/>
      <c r="WVX11" s="127"/>
      <c r="WVY11" s="127"/>
      <c r="WVZ11" s="127"/>
      <c r="WWA11" s="127"/>
      <c r="WWB11" s="127"/>
      <c r="WWC11" s="127"/>
      <c r="WWD11" s="127"/>
      <c r="WWE11" s="127"/>
      <c r="WWF11" s="127"/>
      <c r="WWG11" s="127"/>
      <c r="WWH11" s="127"/>
      <c r="WWI11" s="127"/>
      <c r="WWJ11" s="127"/>
      <c r="WWK11" s="127"/>
      <c r="WWL11" s="127"/>
      <c r="WWM11" s="127"/>
      <c r="WWN11" s="127"/>
      <c r="WWO11" s="127"/>
      <c r="WWP11" s="127"/>
      <c r="WWQ11" s="127"/>
      <c r="WWR11" s="127"/>
      <c r="WWS11" s="127"/>
      <c r="WWT11" s="127"/>
      <c r="WWU11" s="127"/>
      <c r="WWV11" s="127"/>
      <c r="WWW11" s="127"/>
      <c r="WWX11" s="127"/>
      <c r="WWY11" s="127"/>
      <c r="WWZ11" s="127"/>
      <c r="WXA11" s="127"/>
      <c r="WXB11" s="127"/>
      <c r="WXC11" s="127"/>
      <c r="WXD11" s="127"/>
      <c r="WXE11" s="127"/>
      <c r="WXF11" s="127"/>
      <c r="WXG11" s="127"/>
      <c r="WXH11" s="127"/>
      <c r="WXI11" s="127"/>
      <c r="WXJ11" s="127"/>
      <c r="WXK11" s="127"/>
      <c r="WXL11" s="127"/>
      <c r="WXM11" s="127"/>
      <c r="WXN11" s="127"/>
      <c r="WXO11" s="127"/>
      <c r="WXP11" s="127"/>
      <c r="WXQ11" s="127"/>
      <c r="WXR11" s="127"/>
      <c r="WXS11" s="127"/>
      <c r="WXT11" s="127"/>
      <c r="WXU11" s="127"/>
      <c r="WXV11" s="127"/>
      <c r="WXW11" s="127"/>
      <c r="WXX11" s="127"/>
      <c r="WXY11" s="127"/>
      <c r="WXZ11" s="127"/>
      <c r="WYA11" s="127"/>
      <c r="WYB11" s="127"/>
      <c r="WYC11" s="127"/>
      <c r="WYD11" s="127"/>
      <c r="WYE11" s="127"/>
      <c r="WYF11" s="127"/>
      <c r="WYG11" s="127"/>
      <c r="WYH11" s="127"/>
      <c r="WYI11" s="127"/>
      <c r="WYJ11" s="127"/>
      <c r="WYK11" s="127"/>
      <c r="WYL11" s="127"/>
      <c r="WYM11" s="127"/>
      <c r="WYN11" s="127"/>
      <c r="WYO11" s="127"/>
      <c r="WYP11" s="127"/>
      <c r="WYQ11" s="127"/>
      <c r="WYR11" s="127"/>
      <c r="WYS11" s="127"/>
      <c r="WYT11" s="127"/>
      <c r="WYU11" s="127"/>
      <c r="WYV11" s="127"/>
      <c r="WYW11" s="127"/>
      <c r="WYX11" s="127"/>
      <c r="WYY11" s="127"/>
      <c r="WYZ11" s="127"/>
      <c r="WZA11" s="127"/>
      <c r="WZB11" s="127"/>
      <c r="WZC11" s="127"/>
      <c r="WZD11" s="127"/>
      <c r="WZE11" s="127"/>
      <c r="WZF11" s="127"/>
      <c r="WZG11" s="127"/>
      <c r="WZH11" s="127"/>
      <c r="WZI11" s="127"/>
      <c r="WZJ11" s="127"/>
      <c r="WZK11" s="127"/>
      <c r="WZL11" s="127"/>
      <c r="WZM11" s="127"/>
      <c r="WZN11" s="127"/>
      <c r="WZO11" s="127"/>
      <c r="WZP11" s="127"/>
      <c r="WZQ11" s="127"/>
      <c r="WZR11" s="127"/>
      <c r="WZS11" s="127"/>
      <c r="WZT11" s="127"/>
      <c r="WZU11" s="127"/>
      <c r="WZV11" s="127"/>
      <c r="WZW11" s="127"/>
      <c r="WZX11" s="127"/>
      <c r="WZY11" s="127"/>
      <c r="WZZ11" s="127"/>
      <c r="XAA11" s="127"/>
      <c r="XAB11" s="127"/>
      <c r="XAC11" s="127"/>
      <c r="XAD11" s="127"/>
      <c r="XAE11" s="127"/>
      <c r="XAF11" s="127"/>
      <c r="XAG11" s="127"/>
      <c r="XAH11" s="127"/>
      <c r="XAI11" s="127"/>
      <c r="XAJ11" s="127"/>
      <c r="XAK11" s="127"/>
      <c r="XAL11" s="127"/>
      <c r="XAM11" s="127"/>
      <c r="XAN11" s="127"/>
      <c r="XAO11" s="127"/>
      <c r="XAP11" s="127"/>
      <c r="XAQ11" s="127"/>
      <c r="XAR11" s="127"/>
      <c r="XAS11" s="127"/>
      <c r="XAT11" s="127"/>
      <c r="XAU11" s="127"/>
      <c r="XAV11" s="127"/>
      <c r="XAW11" s="127"/>
      <c r="XAX11" s="127"/>
      <c r="XAY11" s="127"/>
      <c r="XAZ11" s="127"/>
      <c r="XBA11" s="127"/>
      <c r="XBB11" s="127"/>
      <c r="XBC11" s="127"/>
      <c r="XBD11" s="127"/>
      <c r="XBE11" s="127"/>
      <c r="XBF11" s="127"/>
      <c r="XBG11" s="127"/>
      <c r="XBH11" s="127"/>
      <c r="XBI11" s="127"/>
      <c r="XBJ11" s="127"/>
      <c r="XBK11" s="127"/>
      <c r="XBL11" s="127"/>
      <c r="XBM11" s="127"/>
      <c r="XBN11" s="127"/>
      <c r="XBO11" s="127"/>
      <c r="XBP11" s="127"/>
      <c r="XBQ11" s="127"/>
      <c r="XBR11" s="127"/>
      <c r="XBS11" s="127"/>
      <c r="XBT11" s="127"/>
      <c r="XBU11" s="127"/>
      <c r="XBV11" s="127"/>
      <c r="XBW11" s="127"/>
      <c r="XBX11" s="127"/>
      <c r="XBY11" s="127"/>
      <c r="XBZ11" s="127"/>
      <c r="XCA11" s="127"/>
      <c r="XCB11" s="127"/>
      <c r="XCC11" s="127"/>
      <c r="XCD11" s="127"/>
      <c r="XCE11" s="127"/>
      <c r="XCF11" s="127"/>
      <c r="XCG11" s="127"/>
      <c r="XCH11" s="127"/>
      <c r="XCI11" s="127"/>
      <c r="XCJ11" s="127"/>
      <c r="XCK11" s="127"/>
      <c r="XCL11" s="127"/>
      <c r="XCM11" s="127"/>
      <c r="XCN11" s="127"/>
      <c r="XCO11" s="127"/>
      <c r="XCP11" s="127"/>
      <c r="XCQ11" s="127"/>
      <c r="XCR11" s="127"/>
      <c r="XCS11" s="127"/>
      <c r="XCT11" s="127"/>
      <c r="XCU11" s="127"/>
      <c r="XCV11" s="127"/>
      <c r="XCW11" s="127"/>
      <c r="XCX11" s="127"/>
      <c r="XCY11" s="127"/>
      <c r="XCZ11" s="127"/>
      <c r="XDA11" s="127"/>
      <c r="XDB11" s="127"/>
      <c r="XDC11" s="127"/>
      <c r="XDD11" s="127"/>
      <c r="XDE11" s="127"/>
      <c r="XDF11" s="127"/>
      <c r="XDG11" s="127"/>
      <c r="XDH11" s="127"/>
      <c r="XDI11" s="127"/>
      <c r="XDJ11" s="127"/>
      <c r="XDK11" s="127"/>
      <c r="XDL11" s="127"/>
      <c r="XDM11" s="127"/>
      <c r="XDN11" s="127"/>
      <c r="XDO11" s="127"/>
      <c r="XDP11" s="127"/>
      <c r="XDQ11" s="127"/>
      <c r="XDR11" s="127"/>
      <c r="XDS11" s="127"/>
      <c r="XDT11" s="127"/>
      <c r="XDU11" s="127"/>
      <c r="XDV11" s="127"/>
      <c r="XDW11" s="127"/>
      <c r="XDX11" s="127"/>
      <c r="XDY11" s="127"/>
      <c r="XDZ11" s="127"/>
      <c r="XEA11" s="127"/>
      <c r="XEB11" s="127"/>
      <c r="XEC11" s="127"/>
      <c r="XED11" s="127"/>
      <c r="XEE11" s="127"/>
      <c r="XEF11" s="127"/>
      <c r="XEG11" s="127"/>
      <c r="XEH11" s="127"/>
      <c r="XEI11" s="127"/>
      <c r="XEJ11" s="127"/>
      <c r="XEK11" s="127"/>
      <c r="XEL11" s="127"/>
      <c r="XEM11" s="127"/>
      <c r="XEN11" s="127"/>
      <c r="XEO11" s="127"/>
      <c r="XEP11" s="127"/>
      <c r="XEQ11" s="127"/>
      <c r="XER11" s="127"/>
      <c r="XES11" s="127"/>
      <c r="XET11" s="127"/>
      <c r="XEU11" s="127"/>
      <c r="XEV11" s="127"/>
      <c r="XEW11" s="127"/>
      <c r="XEX11" s="127"/>
      <c r="XEY11" s="127"/>
      <c r="XEZ11" s="127"/>
      <c r="XFA11" s="127"/>
      <c r="XFB11" s="127"/>
      <c r="XFC11" s="127"/>
      <c r="XFD11" s="127"/>
    </row>
    <row r="12" spans="1:16384" ht="12.75" customHeight="1" x14ac:dyDescent="0.2">
      <c r="A12" s="265"/>
      <c r="B12" s="237" t="s">
        <v>508</v>
      </c>
      <c r="C12" s="276">
        <v>0</v>
      </c>
      <c r="D12" s="276">
        <v>0</v>
      </c>
      <c r="E12" s="276">
        <v>0</v>
      </c>
      <c r="F12" s="276">
        <v>0</v>
      </c>
      <c r="G12" s="266">
        <f t="shared" si="0"/>
        <v>0</v>
      </c>
    </row>
    <row r="13" spans="1:16384" x14ac:dyDescent="0.2">
      <c r="A13" s="267"/>
      <c r="B13" s="238" t="s">
        <v>509</v>
      </c>
      <c r="C13" s="276">
        <v>0</v>
      </c>
      <c r="D13" s="276">
        <v>0</v>
      </c>
      <c r="E13" s="276">
        <v>0</v>
      </c>
      <c r="F13" s="276">
        <v>0</v>
      </c>
      <c r="G13" s="255">
        <f t="shared" si="0"/>
        <v>0</v>
      </c>
    </row>
    <row r="14" spans="1:16384" x14ac:dyDescent="0.2">
      <c r="A14" s="267"/>
      <c r="B14" s="238" t="s">
        <v>510</v>
      </c>
      <c r="C14" s="276">
        <v>0</v>
      </c>
      <c r="D14" s="276">
        <v>0</v>
      </c>
      <c r="E14" s="276">
        <v>0</v>
      </c>
      <c r="F14" s="276">
        <v>0</v>
      </c>
      <c r="G14" s="255">
        <f t="shared" si="0"/>
        <v>0</v>
      </c>
    </row>
    <row r="15" spans="1:16384" x14ac:dyDescent="0.2">
      <c r="A15" s="324" t="s">
        <v>331</v>
      </c>
      <c r="B15" s="238" t="s">
        <v>511</v>
      </c>
      <c r="C15" s="276">
        <v>0</v>
      </c>
      <c r="D15" s="276">
        <v>0</v>
      </c>
      <c r="E15" s="276">
        <v>0</v>
      </c>
      <c r="F15" s="276">
        <v>0</v>
      </c>
      <c r="G15" s="255">
        <f t="shared" si="0"/>
        <v>0</v>
      </c>
    </row>
    <row r="16" spans="1:16384" x14ac:dyDescent="0.2">
      <c r="A16" s="324" t="s">
        <v>147</v>
      </c>
      <c r="B16" s="238" t="s">
        <v>512</v>
      </c>
      <c r="C16" s="276">
        <v>0</v>
      </c>
      <c r="D16" s="276">
        <v>0</v>
      </c>
      <c r="E16" s="276">
        <v>0</v>
      </c>
      <c r="F16" s="276">
        <v>0</v>
      </c>
      <c r="G16" s="255">
        <f t="shared" si="0"/>
        <v>0</v>
      </c>
    </row>
    <row r="17" spans="1:16384" x14ac:dyDescent="0.2">
      <c r="A17" s="324" t="s">
        <v>17</v>
      </c>
      <c r="B17" s="238" t="s">
        <v>558</v>
      </c>
      <c r="C17" s="276">
        <v>0</v>
      </c>
      <c r="D17" s="276">
        <v>0</v>
      </c>
      <c r="E17" s="276">
        <v>0</v>
      </c>
      <c r="F17" s="276">
        <v>0</v>
      </c>
      <c r="G17" s="255">
        <f t="shared" si="0"/>
        <v>0</v>
      </c>
    </row>
    <row r="18" spans="1:16384" x14ac:dyDescent="0.2">
      <c r="A18" s="267"/>
      <c r="B18" s="238" t="s">
        <v>513</v>
      </c>
      <c r="C18" s="276">
        <v>0</v>
      </c>
      <c r="D18" s="276">
        <v>0</v>
      </c>
      <c r="E18" s="276">
        <v>0</v>
      </c>
      <c r="F18" s="276">
        <v>0</v>
      </c>
      <c r="G18" s="255">
        <f t="shared" si="0"/>
        <v>0</v>
      </c>
    </row>
    <row r="19" spans="1:16384" x14ac:dyDescent="0.2">
      <c r="A19" s="267"/>
      <c r="B19" s="327" t="s">
        <v>826</v>
      </c>
      <c r="C19" s="276">
        <v>0</v>
      </c>
      <c r="D19" s="276">
        <v>0</v>
      </c>
      <c r="E19" s="276">
        <v>0</v>
      </c>
      <c r="F19" s="276">
        <v>0</v>
      </c>
      <c r="G19" s="328">
        <f t="shared" si="0"/>
        <v>0</v>
      </c>
    </row>
    <row r="20" spans="1:16384" ht="13.5" thickBot="1" x14ac:dyDescent="0.25">
      <c r="A20" s="268"/>
      <c r="B20" s="239" t="s">
        <v>839</v>
      </c>
      <c r="C20" s="276">
        <v>0</v>
      </c>
      <c r="D20" s="276">
        <v>0</v>
      </c>
      <c r="E20" s="276">
        <v>0</v>
      </c>
      <c r="F20" s="276">
        <v>0</v>
      </c>
      <c r="G20" s="261">
        <f t="shared" si="0"/>
        <v>0</v>
      </c>
    </row>
    <row r="21" spans="1:16384" s="264" customFormat="1" ht="13.5" customHeight="1" thickBot="1" x14ac:dyDescent="0.25">
      <c r="A21" s="741" t="s">
        <v>840</v>
      </c>
      <c r="B21" s="742"/>
      <c r="C21" s="263">
        <f>SUM(C12:C20)</f>
        <v>0</v>
      </c>
      <c r="D21" s="263">
        <f>SUM(D12:D20)</f>
        <v>0</v>
      </c>
      <c r="E21" s="263">
        <f>SUM(E12:E20)</f>
        <v>0</v>
      </c>
      <c r="F21" s="263">
        <f>SUM(F12:F20)</f>
        <v>0</v>
      </c>
      <c r="G21" s="263">
        <f t="shared" si="0"/>
        <v>0</v>
      </c>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7"/>
      <c r="BA21" s="127"/>
      <c r="BB21" s="127"/>
      <c r="BC21" s="127"/>
      <c r="BD21" s="127"/>
      <c r="BE21" s="127"/>
      <c r="BF21" s="127"/>
      <c r="BG21" s="127"/>
      <c r="BH21" s="127"/>
      <c r="BI21" s="127"/>
      <c r="BJ21" s="127"/>
      <c r="BK21" s="127"/>
      <c r="BL21" s="127"/>
      <c r="BM21" s="127"/>
      <c r="BN21" s="127"/>
      <c r="BO21" s="127"/>
      <c r="BP21" s="127"/>
      <c r="BQ21" s="127"/>
      <c r="BR21" s="127"/>
      <c r="BS21" s="127"/>
      <c r="BT21" s="127"/>
      <c r="BU21" s="127"/>
      <c r="BV21" s="127"/>
      <c r="BW21" s="127"/>
      <c r="BX21" s="127"/>
      <c r="BY21" s="127"/>
      <c r="BZ21" s="127"/>
      <c r="CA21" s="127"/>
      <c r="CB21" s="127"/>
      <c r="CC21" s="127"/>
      <c r="CD21" s="127"/>
      <c r="CE21" s="127"/>
      <c r="CF21" s="127"/>
      <c r="CG21" s="127"/>
      <c r="CH21" s="127"/>
      <c r="CI21" s="127"/>
      <c r="CJ21" s="127"/>
      <c r="CK21" s="127"/>
      <c r="CL21" s="127"/>
      <c r="CM21" s="127"/>
      <c r="CN21" s="127"/>
      <c r="CO21" s="127"/>
      <c r="CP21" s="127"/>
      <c r="CQ21" s="127"/>
      <c r="CR21" s="127"/>
      <c r="CS21" s="127"/>
      <c r="CT21" s="127"/>
      <c r="CU21" s="127"/>
      <c r="CV21" s="127"/>
      <c r="CW21" s="127"/>
      <c r="CX21" s="127"/>
      <c r="CY21" s="127"/>
      <c r="CZ21" s="127"/>
      <c r="DA21" s="127"/>
      <c r="DB21" s="127"/>
      <c r="DC21" s="127"/>
      <c r="DD21" s="127"/>
      <c r="DE21" s="127"/>
      <c r="DF21" s="127"/>
      <c r="DG21" s="127"/>
      <c r="DH21" s="127"/>
      <c r="DI21" s="127"/>
      <c r="DJ21" s="127"/>
      <c r="DK21" s="127"/>
      <c r="DL21" s="127"/>
      <c r="DM21" s="127"/>
      <c r="DN21" s="127"/>
      <c r="DO21" s="127"/>
      <c r="DP21" s="127"/>
      <c r="DQ21" s="127"/>
      <c r="DR21" s="127"/>
      <c r="DS21" s="127"/>
      <c r="DT21" s="127"/>
      <c r="DU21" s="127"/>
      <c r="DV21" s="127"/>
      <c r="DW21" s="127"/>
      <c r="DX21" s="127"/>
      <c r="DY21" s="127"/>
      <c r="DZ21" s="127"/>
      <c r="EA21" s="127"/>
      <c r="EB21" s="127"/>
      <c r="EC21" s="127"/>
      <c r="ED21" s="127"/>
      <c r="EE21" s="127"/>
      <c r="EF21" s="127"/>
      <c r="EG21" s="127"/>
      <c r="EH21" s="127"/>
      <c r="EI21" s="127"/>
      <c r="EJ21" s="127"/>
      <c r="EK21" s="127"/>
      <c r="EL21" s="127"/>
      <c r="EM21" s="127"/>
      <c r="EN21" s="127"/>
      <c r="EO21" s="127"/>
      <c r="EP21" s="127"/>
      <c r="EQ21" s="127"/>
      <c r="ER21" s="127"/>
      <c r="ES21" s="127"/>
      <c r="ET21" s="127"/>
      <c r="EU21" s="127"/>
      <c r="EV21" s="127"/>
      <c r="EW21" s="127"/>
      <c r="EX21" s="127"/>
      <c r="EY21" s="127"/>
      <c r="EZ21" s="127"/>
      <c r="FA21" s="127"/>
      <c r="FB21" s="127"/>
      <c r="FC21" s="127"/>
      <c r="FD21" s="127"/>
      <c r="FE21" s="127"/>
      <c r="FF21" s="127"/>
      <c r="FG21" s="127"/>
      <c r="FH21" s="127"/>
      <c r="FI21" s="127"/>
      <c r="FJ21" s="127"/>
      <c r="FK21" s="127"/>
      <c r="FL21" s="127"/>
      <c r="FM21" s="127"/>
      <c r="FN21" s="127"/>
      <c r="FO21" s="127"/>
      <c r="FP21" s="127"/>
      <c r="FQ21" s="127"/>
      <c r="FR21" s="127"/>
      <c r="FS21" s="127"/>
      <c r="FT21" s="127"/>
      <c r="FU21" s="127"/>
      <c r="FV21" s="127"/>
      <c r="FW21" s="127"/>
      <c r="FX21" s="127"/>
      <c r="FY21" s="127"/>
      <c r="FZ21" s="127"/>
      <c r="GA21" s="127"/>
      <c r="GB21" s="127"/>
      <c r="GC21" s="127"/>
      <c r="GD21" s="127"/>
      <c r="GE21" s="127"/>
      <c r="GF21" s="127"/>
      <c r="GG21" s="127"/>
      <c r="GH21" s="127"/>
      <c r="GI21" s="127"/>
      <c r="GJ21" s="127"/>
      <c r="GK21" s="127"/>
      <c r="GL21" s="127"/>
      <c r="GM21" s="127"/>
      <c r="GN21" s="127"/>
      <c r="GO21" s="127"/>
      <c r="GP21" s="127"/>
      <c r="GQ21" s="127"/>
      <c r="GR21" s="127"/>
      <c r="GS21" s="127"/>
      <c r="GT21" s="127"/>
      <c r="GU21" s="127"/>
      <c r="GV21" s="127"/>
      <c r="GW21" s="127"/>
      <c r="GX21" s="127"/>
      <c r="GY21" s="127"/>
      <c r="GZ21" s="127"/>
      <c r="HA21" s="127"/>
      <c r="HB21" s="127"/>
      <c r="HC21" s="127"/>
      <c r="HD21" s="127"/>
      <c r="HE21" s="127"/>
      <c r="HF21" s="127"/>
      <c r="HG21" s="127"/>
      <c r="HH21" s="127"/>
      <c r="HI21" s="127"/>
      <c r="HJ21" s="127"/>
      <c r="HK21" s="127"/>
      <c r="HL21" s="127"/>
      <c r="HM21" s="127"/>
      <c r="HN21" s="127"/>
      <c r="HO21" s="127"/>
      <c r="HP21" s="127"/>
      <c r="HQ21" s="127"/>
      <c r="HR21" s="127"/>
      <c r="HS21" s="127"/>
      <c r="HT21" s="127"/>
      <c r="HU21" s="127"/>
      <c r="HV21" s="127"/>
      <c r="HW21" s="127"/>
      <c r="HX21" s="127"/>
      <c r="HY21" s="127"/>
      <c r="HZ21" s="127"/>
      <c r="IA21" s="127"/>
      <c r="IB21" s="127"/>
      <c r="IC21" s="127"/>
      <c r="ID21" s="127"/>
      <c r="IE21" s="127"/>
      <c r="IF21" s="127"/>
      <c r="IG21" s="127"/>
      <c r="IH21" s="127"/>
      <c r="II21" s="127"/>
      <c r="IJ21" s="127"/>
      <c r="IK21" s="127"/>
      <c r="IL21" s="127"/>
      <c r="IM21" s="127"/>
      <c r="IN21" s="127"/>
      <c r="IO21" s="127"/>
      <c r="IP21" s="127"/>
      <c r="IQ21" s="127"/>
      <c r="IR21" s="127"/>
      <c r="IS21" s="127"/>
      <c r="IT21" s="127"/>
      <c r="IU21" s="127"/>
      <c r="IV21" s="127"/>
      <c r="IW21" s="127"/>
      <c r="IX21" s="127"/>
      <c r="IY21" s="127"/>
      <c r="IZ21" s="127"/>
      <c r="JA21" s="127"/>
      <c r="JB21" s="127"/>
      <c r="JC21" s="127"/>
      <c r="JD21" s="127"/>
      <c r="JE21" s="127"/>
      <c r="JF21" s="127"/>
      <c r="JG21" s="127"/>
      <c r="JH21" s="127"/>
      <c r="JI21" s="127"/>
      <c r="JJ21" s="127"/>
      <c r="JK21" s="127"/>
      <c r="JL21" s="127"/>
      <c r="JM21" s="127"/>
      <c r="JN21" s="127"/>
      <c r="JO21" s="127"/>
      <c r="JP21" s="127"/>
      <c r="JQ21" s="127"/>
      <c r="JR21" s="127"/>
      <c r="JS21" s="127"/>
      <c r="JT21" s="127"/>
      <c r="JU21" s="127"/>
      <c r="JV21" s="127"/>
      <c r="JW21" s="127"/>
      <c r="JX21" s="127"/>
      <c r="JY21" s="127"/>
      <c r="JZ21" s="127"/>
      <c r="KA21" s="127"/>
      <c r="KB21" s="127"/>
      <c r="KC21" s="127"/>
      <c r="KD21" s="127"/>
      <c r="KE21" s="127"/>
      <c r="KF21" s="127"/>
      <c r="KG21" s="127"/>
      <c r="KH21" s="127"/>
      <c r="KI21" s="127"/>
      <c r="KJ21" s="127"/>
      <c r="KK21" s="127"/>
      <c r="KL21" s="127"/>
      <c r="KM21" s="127"/>
      <c r="KN21" s="127"/>
      <c r="KO21" s="127"/>
      <c r="KP21" s="127"/>
      <c r="KQ21" s="127"/>
      <c r="KR21" s="127"/>
      <c r="KS21" s="127"/>
      <c r="KT21" s="127"/>
      <c r="KU21" s="127"/>
      <c r="KV21" s="127"/>
      <c r="KW21" s="127"/>
      <c r="KX21" s="127"/>
      <c r="KY21" s="127"/>
      <c r="KZ21" s="127"/>
      <c r="LA21" s="127"/>
      <c r="LB21" s="127"/>
      <c r="LC21" s="127"/>
      <c r="LD21" s="127"/>
      <c r="LE21" s="127"/>
      <c r="LF21" s="127"/>
      <c r="LG21" s="127"/>
      <c r="LH21" s="127"/>
      <c r="LI21" s="127"/>
      <c r="LJ21" s="127"/>
      <c r="LK21" s="127"/>
      <c r="LL21" s="127"/>
      <c r="LM21" s="127"/>
      <c r="LN21" s="127"/>
      <c r="LO21" s="127"/>
      <c r="LP21" s="127"/>
      <c r="LQ21" s="127"/>
      <c r="LR21" s="127"/>
      <c r="LS21" s="127"/>
      <c r="LT21" s="127"/>
      <c r="LU21" s="127"/>
      <c r="LV21" s="127"/>
      <c r="LW21" s="127"/>
      <c r="LX21" s="127"/>
      <c r="LY21" s="127"/>
      <c r="LZ21" s="127"/>
      <c r="MA21" s="127"/>
      <c r="MB21" s="127"/>
      <c r="MC21" s="127"/>
      <c r="MD21" s="127"/>
      <c r="ME21" s="127"/>
      <c r="MF21" s="127"/>
      <c r="MG21" s="127"/>
      <c r="MH21" s="127"/>
      <c r="MI21" s="127"/>
      <c r="MJ21" s="127"/>
      <c r="MK21" s="127"/>
      <c r="ML21" s="127"/>
      <c r="MM21" s="127"/>
      <c r="MN21" s="127"/>
      <c r="MO21" s="127"/>
      <c r="MP21" s="127"/>
      <c r="MQ21" s="127"/>
      <c r="MR21" s="127"/>
      <c r="MS21" s="127"/>
      <c r="MT21" s="127"/>
      <c r="MU21" s="127"/>
      <c r="MV21" s="127"/>
      <c r="MW21" s="127"/>
      <c r="MX21" s="127"/>
      <c r="MY21" s="127"/>
      <c r="MZ21" s="127"/>
      <c r="NA21" s="127"/>
      <c r="NB21" s="127"/>
      <c r="NC21" s="127"/>
      <c r="ND21" s="127"/>
      <c r="NE21" s="127"/>
      <c r="NF21" s="127"/>
      <c r="NG21" s="127"/>
      <c r="NH21" s="127"/>
      <c r="NI21" s="127"/>
      <c r="NJ21" s="127"/>
      <c r="NK21" s="127"/>
      <c r="NL21" s="127"/>
      <c r="NM21" s="127"/>
      <c r="NN21" s="127"/>
      <c r="NO21" s="127"/>
      <c r="NP21" s="127"/>
      <c r="NQ21" s="127"/>
      <c r="NR21" s="127"/>
      <c r="NS21" s="127"/>
      <c r="NT21" s="127"/>
      <c r="NU21" s="127"/>
      <c r="NV21" s="127"/>
      <c r="NW21" s="127"/>
      <c r="NX21" s="127"/>
      <c r="NY21" s="127"/>
      <c r="NZ21" s="127"/>
      <c r="OA21" s="127"/>
      <c r="OB21" s="127"/>
      <c r="OC21" s="127"/>
      <c r="OD21" s="127"/>
      <c r="OE21" s="127"/>
      <c r="OF21" s="127"/>
      <c r="OG21" s="127"/>
      <c r="OH21" s="127"/>
      <c r="OI21" s="127"/>
      <c r="OJ21" s="127"/>
      <c r="OK21" s="127"/>
      <c r="OL21" s="127"/>
      <c r="OM21" s="127"/>
      <c r="ON21" s="127"/>
      <c r="OO21" s="127"/>
      <c r="OP21" s="127"/>
      <c r="OQ21" s="127"/>
      <c r="OR21" s="127"/>
      <c r="OS21" s="127"/>
      <c r="OT21" s="127"/>
      <c r="OU21" s="127"/>
      <c r="OV21" s="127"/>
      <c r="OW21" s="127"/>
      <c r="OX21" s="127"/>
      <c r="OY21" s="127"/>
      <c r="OZ21" s="127"/>
      <c r="PA21" s="127"/>
      <c r="PB21" s="127"/>
      <c r="PC21" s="127"/>
      <c r="PD21" s="127"/>
      <c r="PE21" s="127"/>
      <c r="PF21" s="127"/>
      <c r="PG21" s="127"/>
      <c r="PH21" s="127"/>
      <c r="PI21" s="127"/>
      <c r="PJ21" s="127"/>
      <c r="PK21" s="127"/>
      <c r="PL21" s="127"/>
      <c r="PM21" s="127"/>
      <c r="PN21" s="127"/>
      <c r="PO21" s="127"/>
      <c r="PP21" s="127"/>
      <c r="PQ21" s="127"/>
      <c r="PR21" s="127"/>
      <c r="PS21" s="127"/>
      <c r="PT21" s="127"/>
      <c r="PU21" s="127"/>
      <c r="PV21" s="127"/>
      <c r="PW21" s="127"/>
      <c r="PX21" s="127"/>
      <c r="PY21" s="127"/>
      <c r="PZ21" s="127"/>
      <c r="QA21" s="127"/>
      <c r="QB21" s="127"/>
      <c r="QC21" s="127"/>
      <c r="QD21" s="127"/>
      <c r="QE21" s="127"/>
      <c r="QF21" s="127"/>
      <c r="QG21" s="127"/>
      <c r="QH21" s="127"/>
      <c r="QI21" s="127"/>
      <c r="QJ21" s="127"/>
      <c r="QK21" s="127"/>
      <c r="QL21" s="127"/>
      <c r="QM21" s="127"/>
      <c r="QN21" s="127"/>
      <c r="QO21" s="127"/>
      <c r="QP21" s="127"/>
      <c r="QQ21" s="127"/>
      <c r="QR21" s="127"/>
      <c r="QS21" s="127"/>
      <c r="QT21" s="127"/>
      <c r="QU21" s="127"/>
      <c r="QV21" s="127"/>
      <c r="QW21" s="127"/>
      <c r="QX21" s="127"/>
      <c r="QY21" s="127"/>
      <c r="QZ21" s="127"/>
      <c r="RA21" s="127"/>
      <c r="RB21" s="127"/>
      <c r="RC21" s="127"/>
      <c r="RD21" s="127"/>
      <c r="RE21" s="127"/>
      <c r="RF21" s="127"/>
      <c r="RG21" s="127"/>
      <c r="RH21" s="127"/>
      <c r="RI21" s="127"/>
      <c r="RJ21" s="127"/>
      <c r="RK21" s="127"/>
      <c r="RL21" s="127"/>
      <c r="RM21" s="127"/>
      <c r="RN21" s="127"/>
      <c r="RO21" s="127"/>
      <c r="RP21" s="127"/>
      <c r="RQ21" s="127"/>
      <c r="RR21" s="127"/>
      <c r="RS21" s="127"/>
      <c r="RT21" s="127"/>
      <c r="RU21" s="127"/>
      <c r="RV21" s="127"/>
      <c r="RW21" s="127"/>
      <c r="RX21" s="127"/>
      <c r="RY21" s="127"/>
      <c r="RZ21" s="127"/>
      <c r="SA21" s="127"/>
      <c r="SB21" s="127"/>
      <c r="SC21" s="127"/>
      <c r="SD21" s="127"/>
      <c r="SE21" s="127"/>
      <c r="SF21" s="127"/>
      <c r="SG21" s="127"/>
      <c r="SH21" s="127"/>
      <c r="SI21" s="127"/>
      <c r="SJ21" s="127"/>
      <c r="SK21" s="127"/>
      <c r="SL21" s="127"/>
      <c r="SM21" s="127"/>
      <c r="SN21" s="127"/>
      <c r="SO21" s="127"/>
      <c r="SP21" s="127"/>
      <c r="SQ21" s="127"/>
      <c r="SR21" s="127"/>
      <c r="SS21" s="127"/>
      <c r="ST21" s="127"/>
      <c r="SU21" s="127"/>
      <c r="SV21" s="127"/>
      <c r="SW21" s="127"/>
      <c r="SX21" s="127"/>
      <c r="SY21" s="127"/>
      <c r="SZ21" s="127"/>
      <c r="TA21" s="127"/>
      <c r="TB21" s="127"/>
      <c r="TC21" s="127"/>
      <c r="TD21" s="127"/>
      <c r="TE21" s="127"/>
      <c r="TF21" s="127"/>
      <c r="TG21" s="127"/>
      <c r="TH21" s="127"/>
      <c r="TI21" s="127"/>
      <c r="TJ21" s="127"/>
      <c r="TK21" s="127"/>
      <c r="TL21" s="127"/>
      <c r="TM21" s="127"/>
      <c r="TN21" s="127"/>
      <c r="TO21" s="127"/>
      <c r="TP21" s="127"/>
      <c r="TQ21" s="127"/>
      <c r="TR21" s="127"/>
      <c r="TS21" s="127"/>
      <c r="TT21" s="127"/>
      <c r="TU21" s="127"/>
      <c r="TV21" s="127"/>
      <c r="TW21" s="127"/>
      <c r="TX21" s="127"/>
      <c r="TY21" s="127"/>
      <c r="TZ21" s="127"/>
      <c r="UA21" s="127"/>
      <c r="UB21" s="127"/>
      <c r="UC21" s="127"/>
      <c r="UD21" s="127"/>
      <c r="UE21" s="127"/>
      <c r="UF21" s="127"/>
      <c r="UG21" s="127"/>
      <c r="UH21" s="127"/>
      <c r="UI21" s="127"/>
      <c r="UJ21" s="127"/>
      <c r="UK21" s="127"/>
      <c r="UL21" s="127"/>
      <c r="UM21" s="127"/>
      <c r="UN21" s="127"/>
      <c r="UO21" s="127"/>
      <c r="UP21" s="127"/>
      <c r="UQ21" s="127"/>
      <c r="UR21" s="127"/>
      <c r="US21" s="127"/>
      <c r="UT21" s="127"/>
      <c r="UU21" s="127"/>
      <c r="UV21" s="127"/>
      <c r="UW21" s="127"/>
      <c r="UX21" s="127"/>
      <c r="UY21" s="127"/>
      <c r="UZ21" s="127"/>
      <c r="VA21" s="127"/>
      <c r="VB21" s="127"/>
      <c r="VC21" s="127"/>
      <c r="VD21" s="127"/>
      <c r="VE21" s="127"/>
      <c r="VF21" s="127"/>
      <c r="VG21" s="127"/>
      <c r="VH21" s="127"/>
      <c r="VI21" s="127"/>
      <c r="VJ21" s="127"/>
      <c r="VK21" s="127"/>
      <c r="VL21" s="127"/>
      <c r="VM21" s="127"/>
      <c r="VN21" s="127"/>
      <c r="VO21" s="127"/>
      <c r="VP21" s="127"/>
      <c r="VQ21" s="127"/>
      <c r="VR21" s="127"/>
      <c r="VS21" s="127"/>
      <c r="VT21" s="127"/>
      <c r="VU21" s="127"/>
      <c r="VV21" s="127"/>
      <c r="VW21" s="127"/>
      <c r="VX21" s="127"/>
      <c r="VY21" s="127"/>
      <c r="VZ21" s="127"/>
      <c r="WA21" s="127"/>
      <c r="WB21" s="127"/>
      <c r="WC21" s="127"/>
      <c r="WD21" s="127"/>
      <c r="WE21" s="127"/>
      <c r="WF21" s="127"/>
      <c r="WG21" s="127"/>
      <c r="WH21" s="127"/>
      <c r="WI21" s="127"/>
      <c r="WJ21" s="127"/>
      <c r="WK21" s="127"/>
      <c r="WL21" s="127"/>
      <c r="WM21" s="127"/>
      <c r="WN21" s="127"/>
      <c r="WO21" s="127"/>
      <c r="WP21" s="127"/>
      <c r="WQ21" s="127"/>
      <c r="WR21" s="127"/>
      <c r="WS21" s="127"/>
      <c r="WT21" s="127"/>
      <c r="WU21" s="127"/>
      <c r="WV21" s="127"/>
      <c r="WW21" s="127"/>
      <c r="WX21" s="127"/>
      <c r="WY21" s="127"/>
      <c r="WZ21" s="127"/>
      <c r="XA21" s="127"/>
      <c r="XB21" s="127"/>
      <c r="XC21" s="127"/>
      <c r="XD21" s="127"/>
      <c r="XE21" s="127"/>
      <c r="XF21" s="127"/>
      <c r="XG21" s="127"/>
      <c r="XH21" s="127"/>
      <c r="XI21" s="127"/>
      <c r="XJ21" s="127"/>
      <c r="XK21" s="127"/>
      <c r="XL21" s="127"/>
      <c r="XM21" s="127"/>
      <c r="XN21" s="127"/>
      <c r="XO21" s="127"/>
      <c r="XP21" s="127"/>
      <c r="XQ21" s="127"/>
      <c r="XR21" s="127"/>
      <c r="XS21" s="127"/>
      <c r="XT21" s="127"/>
      <c r="XU21" s="127"/>
      <c r="XV21" s="127"/>
      <c r="XW21" s="127"/>
      <c r="XX21" s="127"/>
      <c r="XY21" s="127"/>
      <c r="XZ21" s="127"/>
      <c r="YA21" s="127"/>
      <c r="YB21" s="127"/>
      <c r="YC21" s="127"/>
      <c r="YD21" s="127"/>
      <c r="YE21" s="127"/>
      <c r="YF21" s="127"/>
      <c r="YG21" s="127"/>
      <c r="YH21" s="127"/>
      <c r="YI21" s="127"/>
      <c r="YJ21" s="127"/>
      <c r="YK21" s="127"/>
      <c r="YL21" s="127"/>
      <c r="YM21" s="127"/>
      <c r="YN21" s="127"/>
      <c r="YO21" s="127"/>
      <c r="YP21" s="127"/>
      <c r="YQ21" s="127"/>
      <c r="YR21" s="127"/>
      <c r="YS21" s="127"/>
      <c r="YT21" s="127"/>
      <c r="YU21" s="127"/>
      <c r="YV21" s="127"/>
      <c r="YW21" s="127"/>
      <c r="YX21" s="127"/>
      <c r="YY21" s="127"/>
      <c r="YZ21" s="127"/>
      <c r="ZA21" s="127"/>
      <c r="ZB21" s="127"/>
      <c r="ZC21" s="127"/>
      <c r="ZD21" s="127"/>
      <c r="ZE21" s="127"/>
      <c r="ZF21" s="127"/>
      <c r="ZG21" s="127"/>
      <c r="ZH21" s="127"/>
      <c r="ZI21" s="127"/>
      <c r="ZJ21" s="127"/>
      <c r="ZK21" s="127"/>
      <c r="ZL21" s="127"/>
      <c r="ZM21" s="127"/>
      <c r="ZN21" s="127"/>
      <c r="ZO21" s="127"/>
      <c r="ZP21" s="127"/>
      <c r="ZQ21" s="127"/>
      <c r="ZR21" s="127"/>
      <c r="ZS21" s="127"/>
      <c r="ZT21" s="127"/>
      <c r="ZU21" s="127"/>
      <c r="ZV21" s="127"/>
      <c r="ZW21" s="127"/>
      <c r="ZX21" s="127"/>
      <c r="ZY21" s="127"/>
      <c r="ZZ21" s="127"/>
      <c r="AAA21" s="127"/>
      <c r="AAB21" s="127"/>
      <c r="AAC21" s="127"/>
      <c r="AAD21" s="127"/>
      <c r="AAE21" s="127"/>
      <c r="AAF21" s="127"/>
      <c r="AAG21" s="127"/>
      <c r="AAH21" s="127"/>
      <c r="AAI21" s="127"/>
      <c r="AAJ21" s="127"/>
      <c r="AAK21" s="127"/>
      <c r="AAL21" s="127"/>
      <c r="AAM21" s="127"/>
      <c r="AAN21" s="127"/>
      <c r="AAO21" s="127"/>
      <c r="AAP21" s="127"/>
      <c r="AAQ21" s="127"/>
      <c r="AAR21" s="127"/>
      <c r="AAS21" s="127"/>
      <c r="AAT21" s="127"/>
      <c r="AAU21" s="127"/>
      <c r="AAV21" s="127"/>
      <c r="AAW21" s="127"/>
      <c r="AAX21" s="127"/>
      <c r="AAY21" s="127"/>
      <c r="AAZ21" s="127"/>
      <c r="ABA21" s="127"/>
      <c r="ABB21" s="127"/>
      <c r="ABC21" s="127"/>
      <c r="ABD21" s="127"/>
      <c r="ABE21" s="127"/>
      <c r="ABF21" s="127"/>
      <c r="ABG21" s="127"/>
      <c r="ABH21" s="127"/>
      <c r="ABI21" s="127"/>
      <c r="ABJ21" s="127"/>
      <c r="ABK21" s="127"/>
      <c r="ABL21" s="127"/>
      <c r="ABM21" s="127"/>
      <c r="ABN21" s="127"/>
      <c r="ABO21" s="127"/>
      <c r="ABP21" s="127"/>
      <c r="ABQ21" s="127"/>
      <c r="ABR21" s="127"/>
      <c r="ABS21" s="127"/>
      <c r="ABT21" s="127"/>
      <c r="ABU21" s="127"/>
      <c r="ABV21" s="127"/>
      <c r="ABW21" s="127"/>
      <c r="ABX21" s="127"/>
      <c r="ABY21" s="127"/>
      <c r="ABZ21" s="127"/>
      <c r="ACA21" s="127"/>
      <c r="ACB21" s="127"/>
      <c r="ACC21" s="127"/>
      <c r="ACD21" s="127"/>
      <c r="ACE21" s="127"/>
      <c r="ACF21" s="127"/>
      <c r="ACG21" s="127"/>
      <c r="ACH21" s="127"/>
      <c r="ACI21" s="127"/>
      <c r="ACJ21" s="127"/>
      <c r="ACK21" s="127"/>
      <c r="ACL21" s="127"/>
      <c r="ACM21" s="127"/>
      <c r="ACN21" s="127"/>
      <c r="ACO21" s="127"/>
      <c r="ACP21" s="127"/>
      <c r="ACQ21" s="127"/>
      <c r="ACR21" s="127"/>
      <c r="ACS21" s="127"/>
      <c r="ACT21" s="127"/>
      <c r="ACU21" s="127"/>
      <c r="ACV21" s="127"/>
      <c r="ACW21" s="127"/>
      <c r="ACX21" s="127"/>
      <c r="ACY21" s="127"/>
      <c r="ACZ21" s="127"/>
      <c r="ADA21" s="127"/>
      <c r="ADB21" s="127"/>
      <c r="ADC21" s="127"/>
      <c r="ADD21" s="127"/>
      <c r="ADE21" s="127"/>
      <c r="ADF21" s="127"/>
      <c r="ADG21" s="127"/>
      <c r="ADH21" s="127"/>
      <c r="ADI21" s="127"/>
      <c r="ADJ21" s="127"/>
      <c r="ADK21" s="127"/>
      <c r="ADL21" s="127"/>
      <c r="ADM21" s="127"/>
      <c r="ADN21" s="127"/>
      <c r="ADO21" s="127"/>
      <c r="ADP21" s="127"/>
      <c r="ADQ21" s="127"/>
      <c r="ADR21" s="127"/>
      <c r="ADS21" s="127"/>
      <c r="ADT21" s="127"/>
      <c r="ADU21" s="127"/>
      <c r="ADV21" s="127"/>
      <c r="ADW21" s="127"/>
      <c r="ADX21" s="127"/>
      <c r="ADY21" s="127"/>
      <c r="ADZ21" s="127"/>
      <c r="AEA21" s="127"/>
      <c r="AEB21" s="127"/>
      <c r="AEC21" s="127"/>
      <c r="AED21" s="127"/>
      <c r="AEE21" s="127"/>
      <c r="AEF21" s="127"/>
      <c r="AEG21" s="127"/>
      <c r="AEH21" s="127"/>
      <c r="AEI21" s="127"/>
      <c r="AEJ21" s="127"/>
      <c r="AEK21" s="127"/>
      <c r="AEL21" s="127"/>
      <c r="AEM21" s="127"/>
      <c r="AEN21" s="127"/>
      <c r="AEO21" s="127"/>
      <c r="AEP21" s="127"/>
      <c r="AEQ21" s="127"/>
      <c r="AER21" s="127"/>
      <c r="AES21" s="127"/>
      <c r="AET21" s="127"/>
      <c r="AEU21" s="127"/>
      <c r="AEV21" s="127"/>
      <c r="AEW21" s="127"/>
      <c r="AEX21" s="127"/>
      <c r="AEY21" s="127"/>
      <c r="AEZ21" s="127"/>
      <c r="AFA21" s="127"/>
      <c r="AFB21" s="127"/>
      <c r="AFC21" s="127"/>
      <c r="AFD21" s="127"/>
      <c r="AFE21" s="127"/>
      <c r="AFF21" s="127"/>
      <c r="AFG21" s="127"/>
      <c r="AFH21" s="127"/>
      <c r="AFI21" s="127"/>
      <c r="AFJ21" s="127"/>
      <c r="AFK21" s="127"/>
      <c r="AFL21" s="127"/>
      <c r="AFM21" s="127"/>
      <c r="AFN21" s="127"/>
      <c r="AFO21" s="127"/>
      <c r="AFP21" s="127"/>
      <c r="AFQ21" s="127"/>
      <c r="AFR21" s="127"/>
      <c r="AFS21" s="127"/>
      <c r="AFT21" s="127"/>
      <c r="AFU21" s="127"/>
      <c r="AFV21" s="127"/>
      <c r="AFW21" s="127"/>
      <c r="AFX21" s="127"/>
      <c r="AFY21" s="127"/>
      <c r="AFZ21" s="127"/>
      <c r="AGA21" s="127"/>
      <c r="AGB21" s="127"/>
      <c r="AGC21" s="127"/>
      <c r="AGD21" s="127"/>
      <c r="AGE21" s="127"/>
      <c r="AGF21" s="127"/>
      <c r="AGG21" s="127"/>
      <c r="AGH21" s="127"/>
      <c r="AGI21" s="127"/>
      <c r="AGJ21" s="127"/>
      <c r="AGK21" s="127"/>
      <c r="AGL21" s="127"/>
      <c r="AGM21" s="127"/>
      <c r="AGN21" s="127"/>
      <c r="AGO21" s="127"/>
      <c r="AGP21" s="127"/>
      <c r="AGQ21" s="127"/>
      <c r="AGR21" s="127"/>
      <c r="AGS21" s="127"/>
      <c r="AGT21" s="127"/>
      <c r="AGU21" s="127"/>
      <c r="AGV21" s="127"/>
      <c r="AGW21" s="127"/>
      <c r="AGX21" s="127"/>
      <c r="AGY21" s="127"/>
      <c r="AGZ21" s="127"/>
      <c r="AHA21" s="127"/>
      <c r="AHB21" s="127"/>
      <c r="AHC21" s="127"/>
      <c r="AHD21" s="127"/>
      <c r="AHE21" s="127"/>
      <c r="AHF21" s="127"/>
      <c r="AHG21" s="127"/>
      <c r="AHH21" s="127"/>
      <c r="AHI21" s="127"/>
      <c r="AHJ21" s="127"/>
      <c r="AHK21" s="127"/>
      <c r="AHL21" s="127"/>
      <c r="AHM21" s="127"/>
      <c r="AHN21" s="127"/>
      <c r="AHO21" s="127"/>
      <c r="AHP21" s="127"/>
      <c r="AHQ21" s="127"/>
      <c r="AHR21" s="127"/>
      <c r="AHS21" s="127"/>
      <c r="AHT21" s="127"/>
      <c r="AHU21" s="127"/>
      <c r="AHV21" s="127"/>
      <c r="AHW21" s="127"/>
      <c r="AHX21" s="127"/>
      <c r="AHY21" s="127"/>
      <c r="AHZ21" s="127"/>
      <c r="AIA21" s="127"/>
      <c r="AIB21" s="127"/>
      <c r="AIC21" s="127"/>
      <c r="AID21" s="127"/>
      <c r="AIE21" s="127"/>
      <c r="AIF21" s="127"/>
      <c r="AIG21" s="127"/>
      <c r="AIH21" s="127"/>
      <c r="AII21" s="127"/>
      <c r="AIJ21" s="127"/>
      <c r="AIK21" s="127"/>
      <c r="AIL21" s="127"/>
      <c r="AIM21" s="127"/>
      <c r="AIN21" s="127"/>
      <c r="AIO21" s="127"/>
      <c r="AIP21" s="127"/>
      <c r="AIQ21" s="127"/>
      <c r="AIR21" s="127"/>
      <c r="AIS21" s="127"/>
      <c r="AIT21" s="127"/>
      <c r="AIU21" s="127"/>
      <c r="AIV21" s="127"/>
      <c r="AIW21" s="127"/>
      <c r="AIX21" s="127"/>
      <c r="AIY21" s="127"/>
      <c r="AIZ21" s="127"/>
      <c r="AJA21" s="127"/>
      <c r="AJB21" s="127"/>
      <c r="AJC21" s="127"/>
      <c r="AJD21" s="127"/>
      <c r="AJE21" s="127"/>
      <c r="AJF21" s="127"/>
      <c r="AJG21" s="127"/>
      <c r="AJH21" s="127"/>
      <c r="AJI21" s="127"/>
      <c r="AJJ21" s="127"/>
      <c r="AJK21" s="127"/>
      <c r="AJL21" s="127"/>
      <c r="AJM21" s="127"/>
      <c r="AJN21" s="127"/>
      <c r="AJO21" s="127"/>
      <c r="AJP21" s="127"/>
      <c r="AJQ21" s="127"/>
      <c r="AJR21" s="127"/>
      <c r="AJS21" s="127"/>
      <c r="AJT21" s="127"/>
      <c r="AJU21" s="127"/>
      <c r="AJV21" s="127"/>
      <c r="AJW21" s="127"/>
      <c r="AJX21" s="127"/>
      <c r="AJY21" s="127"/>
      <c r="AJZ21" s="127"/>
      <c r="AKA21" s="127"/>
      <c r="AKB21" s="127"/>
      <c r="AKC21" s="127"/>
      <c r="AKD21" s="127"/>
      <c r="AKE21" s="127"/>
      <c r="AKF21" s="127"/>
      <c r="AKG21" s="127"/>
      <c r="AKH21" s="127"/>
      <c r="AKI21" s="127"/>
      <c r="AKJ21" s="127"/>
      <c r="AKK21" s="127"/>
      <c r="AKL21" s="127"/>
      <c r="AKM21" s="127"/>
      <c r="AKN21" s="127"/>
      <c r="AKO21" s="127"/>
      <c r="AKP21" s="127"/>
      <c r="AKQ21" s="127"/>
      <c r="AKR21" s="127"/>
      <c r="AKS21" s="127"/>
      <c r="AKT21" s="127"/>
      <c r="AKU21" s="127"/>
      <c r="AKV21" s="127"/>
      <c r="AKW21" s="127"/>
      <c r="AKX21" s="127"/>
      <c r="AKY21" s="127"/>
      <c r="AKZ21" s="127"/>
      <c r="ALA21" s="127"/>
      <c r="ALB21" s="127"/>
      <c r="ALC21" s="127"/>
      <c r="ALD21" s="127"/>
      <c r="ALE21" s="127"/>
      <c r="ALF21" s="127"/>
      <c r="ALG21" s="127"/>
      <c r="ALH21" s="127"/>
      <c r="ALI21" s="127"/>
      <c r="ALJ21" s="127"/>
      <c r="ALK21" s="127"/>
      <c r="ALL21" s="127"/>
      <c r="ALM21" s="127"/>
      <c r="ALN21" s="127"/>
      <c r="ALO21" s="127"/>
      <c r="ALP21" s="127"/>
      <c r="ALQ21" s="127"/>
      <c r="ALR21" s="127"/>
      <c r="ALS21" s="127"/>
      <c r="ALT21" s="127"/>
      <c r="ALU21" s="127"/>
      <c r="ALV21" s="127"/>
      <c r="ALW21" s="127"/>
      <c r="ALX21" s="127"/>
      <c r="ALY21" s="127"/>
      <c r="ALZ21" s="127"/>
      <c r="AMA21" s="127"/>
      <c r="AMB21" s="127"/>
      <c r="AMC21" s="127"/>
      <c r="AMD21" s="127"/>
      <c r="AME21" s="127"/>
      <c r="AMF21" s="127"/>
      <c r="AMG21" s="127"/>
      <c r="AMH21" s="127"/>
      <c r="AMI21" s="127"/>
      <c r="AMJ21" s="127"/>
      <c r="AMK21" s="127"/>
      <c r="AML21" s="127"/>
      <c r="AMM21" s="127"/>
      <c r="AMN21" s="127"/>
      <c r="AMO21" s="127"/>
      <c r="AMP21" s="127"/>
      <c r="AMQ21" s="127"/>
      <c r="AMR21" s="127"/>
      <c r="AMS21" s="127"/>
      <c r="AMT21" s="127"/>
      <c r="AMU21" s="127"/>
      <c r="AMV21" s="127"/>
      <c r="AMW21" s="127"/>
      <c r="AMX21" s="127"/>
      <c r="AMY21" s="127"/>
      <c r="AMZ21" s="127"/>
      <c r="ANA21" s="127"/>
      <c r="ANB21" s="127"/>
      <c r="ANC21" s="127"/>
      <c r="AND21" s="127"/>
      <c r="ANE21" s="127"/>
      <c r="ANF21" s="127"/>
      <c r="ANG21" s="127"/>
      <c r="ANH21" s="127"/>
      <c r="ANI21" s="127"/>
      <c r="ANJ21" s="127"/>
      <c r="ANK21" s="127"/>
      <c r="ANL21" s="127"/>
      <c r="ANM21" s="127"/>
      <c r="ANN21" s="127"/>
      <c r="ANO21" s="127"/>
      <c r="ANP21" s="127"/>
      <c r="ANQ21" s="127"/>
      <c r="ANR21" s="127"/>
      <c r="ANS21" s="127"/>
      <c r="ANT21" s="127"/>
      <c r="ANU21" s="127"/>
      <c r="ANV21" s="127"/>
      <c r="ANW21" s="127"/>
      <c r="ANX21" s="127"/>
      <c r="ANY21" s="127"/>
      <c r="ANZ21" s="127"/>
      <c r="AOA21" s="127"/>
      <c r="AOB21" s="127"/>
      <c r="AOC21" s="127"/>
      <c r="AOD21" s="127"/>
      <c r="AOE21" s="127"/>
      <c r="AOF21" s="127"/>
      <c r="AOG21" s="127"/>
      <c r="AOH21" s="127"/>
      <c r="AOI21" s="127"/>
      <c r="AOJ21" s="127"/>
      <c r="AOK21" s="127"/>
      <c r="AOL21" s="127"/>
      <c r="AOM21" s="127"/>
      <c r="AON21" s="127"/>
      <c r="AOO21" s="127"/>
      <c r="AOP21" s="127"/>
      <c r="AOQ21" s="127"/>
      <c r="AOR21" s="127"/>
      <c r="AOS21" s="127"/>
      <c r="AOT21" s="127"/>
      <c r="AOU21" s="127"/>
      <c r="AOV21" s="127"/>
      <c r="AOW21" s="127"/>
      <c r="AOX21" s="127"/>
      <c r="AOY21" s="127"/>
      <c r="AOZ21" s="127"/>
      <c r="APA21" s="127"/>
      <c r="APB21" s="127"/>
      <c r="APC21" s="127"/>
      <c r="APD21" s="127"/>
      <c r="APE21" s="127"/>
      <c r="APF21" s="127"/>
      <c r="APG21" s="127"/>
      <c r="APH21" s="127"/>
      <c r="API21" s="127"/>
      <c r="APJ21" s="127"/>
      <c r="APK21" s="127"/>
      <c r="APL21" s="127"/>
      <c r="APM21" s="127"/>
      <c r="APN21" s="127"/>
      <c r="APO21" s="127"/>
      <c r="APP21" s="127"/>
      <c r="APQ21" s="127"/>
      <c r="APR21" s="127"/>
      <c r="APS21" s="127"/>
      <c r="APT21" s="127"/>
      <c r="APU21" s="127"/>
      <c r="APV21" s="127"/>
      <c r="APW21" s="127"/>
      <c r="APX21" s="127"/>
      <c r="APY21" s="127"/>
      <c r="APZ21" s="127"/>
      <c r="AQA21" s="127"/>
      <c r="AQB21" s="127"/>
      <c r="AQC21" s="127"/>
      <c r="AQD21" s="127"/>
      <c r="AQE21" s="127"/>
      <c r="AQF21" s="127"/>
      <c r="AQG21" s="127"/>
      <c r="AQH21" s="127"/>
      <c r="AQI21" s="127"/>
      <c r="AQJ21" s="127"/>
      <c r="AQK21" s="127"/>
      <c r="AQL21" s="127"/>
      <c r="AQM21" s="127"/>
      <c r="AQN21" s="127"/>
      <c r="AQO21" s="127"/>
      <c r="AQP21" s="127"/>
      <c r="AQQ21" s="127"/>
      <c r="AQR21" s="127"/>
      <c r="AQS21" s="127"/>
      <c r="AQT21" s="127"/>
      <c r="AQU21" s="127"/>
      <c r="AQV21" s="127"/>
      <c r="AQW21" s="127"/>
      <c r="AQX21" s="127"/>
      <c r="AQY21" s="127"/>
      <c r="AQZ21" s="127"/>
      <c r="ARA21" s="127"/>
      <c r="ARB21" s="127"/>
      <c r="ARC21" s="127"/>
      <c r="ARD21" s="127"/>
      <c r="ARE21" s="127"/>
      <c r="ARF21" s="127"/>
      <c r="ARG21" s="127"/>
      <c r="ARH21" s="127"/>
      <c r="ARI21" s="127"/>
      <c r="ARJ21" s="127"/>
      <c r="ARK21" s="127"/>
      <c r="ARL21" s="127"/>
      <c r="ARM21" s="127"/>
      <c r="ARN21" s="127"/>
      <c r="ARO21" s="127"/>
      <c r="ARP21" s="127"/>
      <c r="ARQ21" s="127"/>
      <c r="ARR21" s="127"/>
      <c r="ARS21" s="127"/>
      <c r="ART21" s="127"/>
      <c r="ARU21" s="127"/>
      <c r="ARV21" s="127"/>
      <c r="ARW21" s="127"/>
      <c r="ARX21" s="127"/>
      <c r="ARY21" s="127"/>
      <c r="ARZ21" s="127"/>
      <c r="ASA21" s="127"/>
      <c r="ASB21" s="127"/>
      <c r="ASC21" s="127"/>
      <c r="ASD21" s="127"/>
      <c r="ASE21" s="127"/>
      <c r="ASF21" s="127"/>
      <c r="ASG21" s="127"/>
      <c r="ASH21" s="127"/>
      <c r="ASI21" s="127"/>
      <c r="ASJ21" s="127"/>
      <c r="ASK21" s="127"/>
      <c r="ASL21" s="127"/>
      <c r="ASM21" s="127"/>
      <c r="ASN21" s="127"/>
      <c r="ASO21" s="127"/>
      <c r="ASP21" s="127"/>
      <c r="ASQ21" s="127"/>
      <c r="ASR21" s="127"/>
      <c r="ASS21" s="127"/>
      <c r="AST21" s="127"/>
      <c r="ASU21" s="127"/>
      <c r="ASV21" s="127"/>
      <c r="ASW21" s="127"/>
      <c r="ASX21" s="127"/>
      <c r="ASY21" s="127"/>
      <c r="ASZ21" s="127"/>
      <c r="ATA21" s="127"/>
      <c r="ATB21" s="127"/>
      <c r="ATC21" s="127"/>
      <c r="ATD21" s="127"/>
      <c r="ATE21" s="127"/>
      <c r="ATF21" s="127"/>
      <c r="ATG21" s="127"/>
      <c r="ATH21" s="127"/>
      <c r="ATI21" s="127"/>
      <c r="ATJ21" s="127"/>
      <c r="ATK21" s="127"/>
      <c r="ATL21" s="127"/>
      <c r="ATM21" s="127"/>
      <c r="ATN21" s="127"/>
      <c r="ATO21" s="127"/>
      <c r="ATP21" s="127"/>
      <c r="ATQ21" s="127"/>
      <c r="ATR21" s="127"/>
      <c r="ATS21" s="127"/>
      <c r="ATT21" s="127"/>
      <c r="ATU21" s="127"/>
      <c r="ATV21" s="127"/>
      <c r="ATW21" s="127"/>
      <c r="ATX21" s="127"/>
      <c r="ATY21" s="127"/>
      <c r="ATZ21" s="127"/>
      <c r="AUA21" s="127"/>
      <c r="AUB21" s="127"/>
      <c r="AUC21" s="127"/>
      <c r="AUD21" s="127"/>
      <c r="AUE21" s="127"/>
      <c r="AUF21" s="127"/>
      <c r="AUG21" s="127"/>
      <c r="AUH21" s="127"/>
      <c r="AUI21" s="127"/>
      <c r="AUJ21" s="127"/>
      <c r="AUK21" s="127"/>
      <c r="AUL21" s="127"/>
      <c r="AUM21" s="127"/>
      <c r="AUN21" s="127"/>
      <c r="AUO21" s="127"/>
      <c r="AUP21" s="127"/>
      <c r="AUQ21" s="127"/>
      <c r="AUR21" s="127"/>
      <c r="AUS21" s="127"/>
      <c r="AUT21" s="127"/>
      <c r="AUU21" s="127"/>
      <c r="AUV21" s="127"/>
      <c r="AUW21" s="127"/>
      <c r="AUX21" s="127"/>
      <c r="AUY21" s="127"/>
      <c r="AUZ21" s="127"/>
      <c r="AVA21" s="127"/>
      <c r="AVB21" s="127"/>
      <c r="AVC21" s="127"/>
      <c r="AVD21" s="127"/>
      <c r="AVE21" s="127"/>
      <c r="AVF21" s="127"/>
      <c r="AVG21" s="127"/>
      <c r="AVH21" s="127"/>
      <c r="AVI21" s="127"/>
      <c r="AVJ21" s="127"/>
      <c r="AVK21" s="127"/>
      <c r="AVL21" s="127"/>
      <c r="AVM21" s="127"/>
      <c r="AVN21" s="127"/>
      <c r="AVO21" s="127"/>
      <c r="AVP21" s="127"/>
      <c r="AVQ21" s="127"/>
      <c r="AVR21" s="127"/>
      <c r="AVS21" s="127"/>
      <c r="AVT21" s="127"/>
      <c r="AVU21" s="127"/>
      <c r="AVV21" s="127"/>
      <c r="AVW21" s="127"/>
      <c r="AVX21" s="127"/>
      <c r="AVY21" s="127"/>
      <c r="AVZ21" s="127"/>
      <c r="AWA21" s="127"/>
      <c r="AWB21" s="127"/>
      <c r="AWC21" s="127"/>
      <c r="AWD21" s="127"/>
      <c r="AWE21" s="127"/>
      <c r="AWF21" s="127"/>
      <c r="AWG21" s="127"/>
      <c r="AWH21" s="127"/>
      <c r="AWI21" s="127"/>
      <c r="AWJ21" s="127"/>
      <c r="AWK21" s="127"/>
      <c r="AWL21" s="127"/>
      <c r="AWM21" s="127"/>
      <c r="AWN21" s="127"/>
      <c r="AWO21" s="127"/>
      <c r="AWP21" s="127"/>
      <c r="AWQ21" s="127"/>
      <c r="AWR21" s="127"/>
      <c r="AWS21" s="127"/>
      <c r="AWT21" s="127"/>
      <c r="AWU21" s="127"/>
      <c r="AWV21" s="127"/>
      <c r="AWW21" s="127"/>
      <c r="AWX21" s="127"/>
      <c r="AWY21" s="127"/>
      <c r="AWZ21" s="127"/>
      <c r="AXA21" s="127"/>
      <c r="AXB21" s="127"/>
      <c r="AXC21" s="127"/>
      <c r="AXD21" s="127"/>
      <c r="AXE21" s="127"/>
      <c r="AXF21" s="127"/>
      <c r="AXG21" s="127"/>
      <c r="AXH21" s="127"/>
      <c r="AXI21" s="127"/>
      <c r="AXJ21" s="127"/>
      <c r="AXK21" s="127"/>
      <c r="AXL21" s="127"/>
      <c r="AXM21" s="127"/>
      <c r="AXN21" s="127"/>
      <c r="AXO21" s="127"/>
      <c r="AXP21" s="127"/>
      <c r="AXQ21" s="127"/>
      <c r="AXR21" s="127"/>
      <c r="AXS21" s="127"/>
      <c r="AXT21" s="127"/>
      <c r="AXU21" s="127"/>
      <c r="AXV21" s="127"/>
      <c r="AXW21" s="127"/>
      <c r="AXX21" s="127"/>
      <c r="AXY21" s="127"/>
      <c r="AXZ21" s="127"/>
      <c r="AYA21" s="127"/>
      <c r="AYB21" s="127"/>
      <c r="AYC21" s="127"/>
      <c r="AYD21" s="127"/>
      <c r="AYE21" s="127"/>
      <c r="AYF21" s="127"/>
      <c r="AYG21" s="127"/>
      <c r="AYH21" s="127"/>
      <c r="AYI21" s="127"/>
      <c r="AYJ21" s="127"/>
      <c r="AYK21" s="127"/>
      <c r="AYL21" s="127"/>
      <c r="AYM21" s="127"/>
      <c r="AYN21" s="127"/>
      <c r="AYO21" s="127"/>
      <c r="AYP21" s="127"/>
      <c r="AYQ21" s="127"/>
      <c r="AYR21" s="127"/>
      <c r="AYS21" s="127"/>
      <c r="AYT21" s="127"/>
      <c r="AYU21" s="127"/>
      <c r="AYV21" s="127"/>
      <c r="AYW21" s="127"/>
      <c r="AYX21" s="127"/>
      <c r="AYY21" s="127"/>
      <c r="AYZ21" s="127"/>
      <c r="AZA21" s="127"/>
      <c r="AZB21" s="127"/>
      <c r="AZC21" s="127"/>
      <c r="AZD21" s="127"/>
      <c r="AZE21" s="127"/>
      <c r="AZF21" s="127"/>
      <c r="AZG21" s="127"/>
      <c r="AZH21" s="127"/>
      <c r="AZI21" s="127"/>
      <c r="AZJ21" s="127"/>
      <c r="AZK21" s="127"/>
      <c r="AZL21" s="127"/>
      <c r="AZM21" s="127"/>
      <c r="AZN21" s="127"/>
      <c r="AZO21" s="127"/>
      <c r="AZP21" s="127"/>
      <c r="AZQ21" s="127"/>
      <c r="AZR21" s="127"/>
      <c r="AZS21" s="127"/>
      <c r="AZT21" s="127"/>
      <c r="AZU21" s="127"/>
      <c r="AZV21" s="127"/>
      <c r="AZW21" s="127"/>
      <c r="AZX21" s="127"/>
      <c r="AZY21" s="127"/>
      <c r="AZZ21" s="127"/>
      <c r="BAA21" s="127"/>
      <c r="BAB21" s="127"/>
      <c r="BAC21" s="127"/>
      <c r="BAD21" s="127"/>
      <c r="BAE21" s="127"/>
      <c r="BAF21" s="127"/>
      <c r="BAG21" s="127"/>
      <c r="BAH21" s="127"/>
      <c r="BAI21" s="127"/>
      <c r="BAJ21" s="127"/>
      <c r="BAK21" s="127"/>
      <c r="BAL21" s="127"/>
      <c r="BAM21" s="127"/>
      <c r="BAN21" s="127"/>
      <c r="BAO21" s="127"/>
      <c r="BAP21" s="127"/>
      <c r="BAQ21" s="127"/>
      <c r="BAR21" s="127"/>
      <c r="BAS21" s="127"/>
      <c r="BAT21" s="127"/>
      <c r="BAU21" s="127"/>
      <c r="BAV21" s="127"/>
      <c r="BAW21" s="127"/>
      <c r="BAX21" s="127"/>
      <c r="BAY21" s="127"/>
      <c r="BAZ21" s="127"/>
      <c r="BBA21" s="127"/>
      <c r="BBB21" s="127"/>
      <c r="BBC21" s="127"/>
      <c r="BBD21" s="127"/>
      <c r="BBE21" s="127"/>
      <c r="BBF21" s="127"/>
      <c r="BBG21" s="127"/>
      <c r="BBH21" s="127"/>
      <c r="BBI21" s="127"/>
      <c r="BBJ21" s="127"/>
      <c r="BBK21" s="127"/>
      <c r="BBL21" s="127"/>
      <c r="BBM21" s="127"/>
      <c r="BBN21" s="127"/>
      <c r="BBO21" s="127"/>
      <c r="BBP21" s="127"/>
      <c r="BBQ21" s="127"/>
      <c r="BBR21" s="127"/>
      <c r="BBS21" s="127"/>
      <c r="BBT21" s="127"/>
      <c r="BBU21" s="127"/>
      <c r="BBV21" s="127"/>
      <c r="BBW21" s="127"/>
      <c r="BBX21" s="127"/>
      <c r="BBY21" s="127"/>
      <c r="BBZ21" s="127"/>
      <c r="BCA21" s="127"/>
      <c r="BCB21" s="127"/>
      <c r="BCC21" s="127"/>
      <c r="BCD21" s="127"/>
      <c r="BCE21" s="127"/>
      <c r="BCF21" s="127"/>
      <c r="BCG21" s="127"/>
      <c r="BCH21" s="127"/>
      <c r="BCI21" s="127"/>
      <c r="BCJ21" s="127"/>
      <c r="BCK21" s="127"/>
      <c r="BCL21" s="127"/>
      <c r="BCM21" s="127"/>
      <c r="BCN21" s="127"/>
      <c r="BCO21" s="127"/>
      <c r="BCP21" s="127"/>
      <c r="BCQ21" s="127"/>
      <c r="BCR21" s="127"/>
      <c r="BCS21" s="127"/>
      <c r="BCT21" s="127"/>
      <c r="BCU21" s="127"/>
      <c r="BCV21" s="127"/>
      <c r="BCW21" s="127"/>
      <c r="BCX21" s="127"/>
      <c r="BCY21" s="127"/>
      <c r="BCZ21" s="127"/>
      <c r="BDA21" s="127"/>
      <c r="BDB21" s="127"/>
      <c r="BDC21" s="127"/>
      <c r="BDD21" s="127"/>
      <c r="BDE21" s="127"/>
      <c r="BDF21" s="127"/>
      <c r="BDG21" s="127"/>
      <c r="BDH21" s="127"/>
      <c r="BDI21" s="127"/>
      <c r="BDJ21" s="127"/>
      <c r="BDK21" s="127"/>
      <c r="BDL21" s="127"/>
      <c r="BDM21" s="127"/>
      <c r="BDN21" s="127"/>
      <c r="BDO21" s="127"/>
      <c r="BDP21" s="127"/>
      <c r="BDQ21" s="127"/>
      <c r="BDR21" s="127"/>
      <c r="BDS21" s="127"/>
      <c r="BDT21" s="127"/>
      <c r="BDU21" s="127"/>
      <c r="BDV21" s="127"/>
      <c r="BDW21" s="127"/>
      <c r="BDX21" s="127"/>
      <c r="BDY21" s="127"/>
      <c r="BDZ21" s="127"/>
      <c r="BEA21" s="127"/>
      <c r="BEB21" s="127"/>
      <c r="BEC21" s="127"/>
      <c r="BED21" s="127"/>
      <c r="BEE21" s="127"/>
      <c r="BEF21" s="127"/>
      <c r="BEG21" s="127"/>
      <c r="BEH21" s="127"/>
      <c r="BEI21" s="127"/>
      <c r="BEJ21" s="127"/>
      <c r="BEK21" s="127"/>
      <c r="BEL21" s="127"/>
      <c r="BEM21" s="127"/>
      <c r="BEN21" s="127"/>
      <c r="BEO21" s="127"/>
      <c r="BEP21" s="127"/>
      <c r="BEQ21" s="127"/>
      <c r="BER21" s="127"/>
      <c r="BES21" s="127"/>
      <c r="BET21" s="127"/>
      <c r="BEU21" s="127"/>
      <c r="BEV21" s="127"/>
      <c r="BEW21" s="127"/>
      <c r="BEX21" s="127"/>
      <c r="BEY21" s="127"/>
      <c r="BEZ21" s="127"/>
      <c r="BFA21" s="127"/>
      <c r="BFB21" s="127"/>
      <c r="BFC21" s="127"/>
      <c r="BFD21" s="127"/>
      <c r="BFE21" s="127"/>
      <c r="BFF21" s="127"/>
      <c r="BFG21" s="127"/>
      <c r="BFH21" s="127"/>
      <c r="BFI21" s="127"/>
      <c r="BFJ21" s="127"/>
      <c r="BFK21" s="127"/>
      <c r="BFL21" s="127"/>
      <c r="BFM21" s="127"/>
      <c r="BFN21" s="127"/>
      <c r="BFO21" s="127"/>
      <c r="BFP21" s="127"/>
      <c r="BFQ21" s="127"/>
      <c r="BFR21" s="127"/>
      <c r="BFS21" s="127"/>
      <c r="BFT21" s="127"/>
      <c r="BFU21" s="127"/>
      <c r="BFV21" s="127"/>
      <c r="BFW21" s="127"/>
      <c r="BFX21" s="127"/>
      <c r="BFY21" s="127"/>
      <c r="BFZ21" s="127"/>
      <c r="BGA21" s="127"/>
      <c r="BGB21" s="127"/>
      <c r="BGC21" s="127"/>
      <c r="BGD21" s="127"/>
      <c r="BGE21" s="127"/>
      <c r="BGF21" s="127"/>
      <c r="BGG21" s="127"/>
      <c r="BGH21" s="127"/>
      <c r="BGI21" s="127"/>
      <c r="BGJ21" s="127"/>
      <c r="BGK21" s="127"/>
      <c r="BGL21" s="127"/>
      <c r="BGM21" s="127"/>
      <c r="BGN21" s="127"/>
      <c r="BGO21" s="127"/>
      <c r="BGP21" s="127"/>
      <c r="BGQ21" s="127"/>
      <c r="BGR21" s="127"/>
      <c r="BGS21" s="127"/>
      <c r="BGT21" s="127"/>
      <c r="BGU21" s="127"/>
      <c r="BGV21" s="127"/>
      <c r="BGW21" s="127"/>
      <c r="BGX21" s="127"/>
      <c r="BGY21" s="127"/>
      <c r="BGZ21" s="127"/>
      <c r="BHA21" s="127"/>
      <c r="BHB21" s="127"/>
      <c r="BHC21" s="127"/>
      <c r="BHD21" s="127"/>
      <c r="BHE21" s="127"/>
      <c r="BHF21" s="127"/>
      <c r="BHG21" s="127"/>
      <c r="BHH21" s="127"/>
      <c r="BHI21" s="127"/>
      <c r="BHJ21" s="127"/>
      <c r="BHK21" s="127"/>
      <c r="BHL21" s="127"/>
      <c r="BHM21" s="127"/>
      <c r="BHN21" s="127"/>
      <c r="BHO21" s="127"/>
      <c r="BHP21" s="127"/>
      <c r="BHQ21" s="127"/>
      <c r="BHR21" s="127"/>
      <c r="BHS21" s="127"/>
      <c r="BHT21" s="127"/>
      <c r="BHU21" s="127"/>
      <c r="BHV21" s="127"/>
      <c r="BHW21" s="127"/>
      <c r="BHX21" s="127"/>
      <c r="BHY21" s="127"/>
      <c r="BHZ21" s="127"/>
      <c r="BIA21" s="127"/>
      <c r="BIB21" s="127"/>
      <c r="BIC21" s="127"/>
      <c r="BID21" s="127"/>
      <c r="BIE21" s="127"/>
      <c r="BIF21" s="127"/>
      <c r="BIG21" s="127"/>
      <c r="BIH21" s="127"/>
      <c r="BII21" s="127"/>
      <c r="BIJ21" s="127"/>
      <c r="BIK21" s="127"/>
      <c r="BIL21" s="127"/>
      <c r="BIM21" s="127"/>
      <c r="BIN21" s="127"/>
      <c r="BIO21" s="127"/>
      <c r="BIP21" s="127"/>
      <c r="BIQ21" s="127"/>
      <c r="BIR21" s="127"/>
      <c r="BIS21" s="127"/>
      <c r="BIT21" s="127"/>
      <c r="BIU21" s="127"/>
      <c r="BIV21" s="127"/>
      <c r="BIW21" s="127"/>
      <c r="BIX21" s="127"/>
      <c r="BIY21" s="127"/>
      <c r="BIZ21" s="127"/>
      <c r="BJA21" s="127"/>
      <c r="BJB21" s="127"/>
      <c r="BJC21" s="127"/>
      <c r="BJD21" s="127"/>
      <c r="BJE21" s="127"/>
      <c r="BJF21" s="127"/>
      <c r="BJG21" s="127"/>
      <c r="BJH21" s="127"/>
      <c r="BJI21" s="127"/>
      <c r="BJJ21" s="127"/>
      <c r="BJK21" s="127"/>
      <c r="BJL21" s="127"/>
      <c r="BJM21" s="127"/>
      <c r="BJN21" s="127"/>
      <c r="BJO21" s="127"/>
      <c r="BJP21" s="127"/>
      <c r="BJQ21" s="127"/>
      <c r="BJR21" s="127"/>
      <c r="BJS21" s="127"/>
      <c r="BJT21" s="127"/>
      <c r="BJU21" s="127"/>
      <c r="BJV21" s="127"/>
      <c r="BJW21" s="127"/>
      <c r="BJX21" s="127"/>
      <c r="BJY21" s="127"/>
      <c r="BJZ21" s="127"/>
      <c r="BKA21" s="127"/>
      <c r="BKB21" s="127"/>
      <c r="BKC21" s="127"/>
      <c r="BKD21" s="127"/>
      <c r="BKE21" s="127"/>
      <c r="BKF21" s="127"/>
      <c r="BKG21" s="127"/>
      <c r="BKH21" s="127"/>
      <c r="BKI21" s="127"/>
      <c r="BKJ21" s="127"/>
      <c r="BKK21" s="127"/>
      <c r="BKL21" s="127"/>
      <c r="BKM21" s="127"/>
      <c r="BKN21" s="127"/>
      <c r="BKO21" s="127"/>
      <c r="BKP21" s="127"/>
      <c r="BKQ21" s="127"/>
      <c r="BKR21" s="127"/>
      <c r="BKS21" s="127"/>
      <c r="BKT21" s="127"/>
      <c r="BKU21" s="127"/>
      <c r="BKV21" s="127"/>
      <c r="BKW21" s="127"/>
      <c r="BKX21" s="127"/>
      <c r="BKY21" s="127"/>
      <c r="BKZ21" s="127"/>
      <c r="BLA21" s="127"/>
      <c r="BLB21" s="127"/>
      <c r="BLC21" s="127"/>
      <c r="BLD21" s="127"/>
      <c r="BLE21" s="127"/>
      <c r="BLF21" s="127"/>
      <c r="BLG21" s="127"/>
      <c r="BLH21" s="127"/>
      <c r="BLI21" s="127"/>
      <c r="BLJ21" s="127"/>
      <c r="BLK21" s="127"/>
      <c r="BLL21" s="127"/>
      <c r="BLM21" s="127"/>
      <c r="BLN21" s="127"/>
      <c r="BLO21" s="127"/>
      <c r="BLP21" s="127"/>
      <c r="BLQ21" s="127"/>
      <c r="BLR21" s="127"/>
      <c r="BLS21" s="127"/>
      <c r="BLT21" s="127"/>
      <c r="BLU21" s="127"/>
      <c r="BLV21" s="127"/>
      <c r="BLW21" s="127"/>
      <c r="BLX21" s="127"/>
      <c r="BLY21" s="127"/>
      <c r="BLZ21" s="127"/>
      <c r="BMA21" s="127"/>
      <c r="BMB21" s="127"/>
      <c r="BMC21" s="127"/>
      <c r="BMD21" s="127"/>
      <c r="BME21" s="127"/>
      <c r="BMF21" s="127"/>
      <c r="BMG21" s="127"/>
      <c r="BMH21" s="127"/>
      <c r="BMI21" s="127"/>
      <c r="BMJ21" s="127"/>
      <c r="BMK21" s="127"/>
      <c r="BML21" s="127"/>
      <c r="BMM21" s="127"/>
      <c r="BMN21" s="127"/>
      <c r="BMO21" s="127"/>
      <c r="BMP21" s="127"/>
      <c r="BMQ21" s="127"/>
      <c r="BMR21" s="127"/>
      <c r="BMS21" s="127"/>
      <c r="BMT21" s="127"/>
      <c r="BMU21" s="127"/>
      <c r="BMV21" s="127"/>
      <c r="BMW21" s="127"/>
      <c r="BMX21" s="127"/>
      <c r="BMY21" s="127"/>
      <c r="BMZ21" s="127"/>
      <c r="BNA21" s="127"/>
      <c r="BNB21" s="127"/>
      <c r="BNC21" s="127"/>
      <c r="BND21" s="127"/>
      <c r="BNE21" s="127"/>
      <c r="BNF21" s="127"/>
      <c r="BNG21" s="127"/>
      <c r="BNH21" s="127"/>
      <c r="BNI21" s="127"/>
      <c r="BNJ21" s="127"/>
      <c r="BNK21" s="127"/>
      <c r="BNL21" s="127"/>
      <c r="BNM21" s="127"/>
      <c r="BNN21" s="127"/>
      <c r="BNO21" s="127"/>
      <c r="BNP21" s="127"/>
      <c r="BNQ21" s="127"/>
      <c r="BNR21" s="127"/>
      <c r="BNS21" s="127"/>
      <c r="BNT21" s="127"/>
      <c r="BNU21" s="127"/>
      <c r="BNV21" s="127"/>
      <c r="BNW21" s="127"/>
      <c r="BNX21" s="127"/>
      <c r="BNY21" s="127"/>
      <c r="BNZ21" s="127"/>
      <c r="BOA21" s="127"/>
      <c r="BOB21" s="127"/>
      <c r="BOC21" s="127"/>
      <c r="BOD21" s="127"/>
      <c r="BOE21" s="127"/>
      <c r="BOF21" s="127"/>
      <c r="BOG21" s="127"/>
      <c r="BOH21" s="127"/>
      <c r="BOI21" s="127"/>
      <c r="BOJ21" s="127"/>
      <c r="BOK21" s="127"/>
      <c r="BOL21" s="127"/>
      <c r="BOM21" s="127"/>
      <c r="BON21" s="127"/>
      <c r="BOO21" s="127"/>
      <c r="BOP21" s="127"/>
      <c r="BOQ21" s="127"/>
      <c r="BOR21" s="127"/>
      <c r="BOS21" s="127"/>
      <c r="BOT21" s="127"/>
      <c r="BOU21" s="127"/>
      <c r="BOV21" s="127"/>
      <c r="BOW21" s="127"/>
      <c r="BOX21" s="127"/>
      <c r="BOY21" s="127"/>
      <c r="BOZ21" s="127"/>
      <c r="BPA21" s="127"/>
      <c r="BPB21" s="127"/>
      <c r="BPC21" s="127"/>
      <c r="BPD21" s="127"/>
      <c r="BPE21" s="127"/>
      <c r="BPF21" s="127"/>
      <c r="BPG21" s="127"/>
      <c r="BPH21" s="127"/>
      <c r="BPI21" s="127"/>
      <c r="BPJ21" s="127"/>
      <c r="BPK21" s="127"/>
      <c r="BPL21" s="127"/>
      <c r="BPM21" s="127"/>
      <c r="BPN21" s="127"/>
      <c r="BPO21" s="127"/>
      <c r="BPP21" s="127"/>
      <c r="BPQ21" s="127"/>
      <c r="BPR21" s="127"/>
      <c r="BPS21" s="127"/>
      <c r="BPT21" s="127"/>
      <c r="BPU21" s="127"/>
      <c r="BPV21" s="127"/>
      <c r="BPW21" s="127"/>
      <c r="BPX21" s="127"/>
      <c r="BPY21" s="127"/>
      <c r="BPZ21" s="127"/>
      <c r="BQA21" s="127"/>
      <c r="BQB21" s="127"/>
      <c r="BQC21" s="127"/>
      <c r="BQD21" s="127"/>
      <c r="BQE21" s="127"/>
      <c r="BQF21" s="127"/>
      <c r="BQG21" s="127"/>
      <c r="BQH21" s="127"/>
      <c r="BQI21" s="127"/>
      <c r="BQJ21" s="127"/>
      <c r="BQK21" s="127"/>
      <c r="BQL21" s="127"/>
      <c r="BQM21" s="127"/>
      <c r="BQN21" s="127"/>
      <c r="BQO21" s="127"/>
      <c r="BQP21" s="127"/>
      <c r="BQQ21" s="127"/>
      <c r="BQR21" s="127"/>
      <c r="BQS21" s="127"/>
      <c r="BQT21" s="127"/>
      <c r="BQU21" s="127"/>
      <c r="BQV21" s="127"/>
      <c r="BQW21" s="127"/>
      <c r="BQX21" s="127"/>
      <c r="BQY21" s="127"/>
      <c r="BQZ21" s="127"/>
      <c r="BRA21" s="127"/>
      <c r="BRB21" s="127"/>
      <c r="BRC21" s="127"/>
      <c r="BRD21" s="127"/>
      <c r="BRE21" s="127"/>
      <c r="BRF21" s="127"/>
      <c r="BRG21" s="127"/>
      <c r="BRH21" s="127"/>
      <c r="BRI21" s="127"/>
      <c r="BRJ21" s="127"/>
      <c r="BRK21" s="127"/>
      <c r="BRL21" s="127"/>
      <c r="BRM21" s="127"/>
      <c r="BRN21" s="127"/>
      <c r="BRO21" s="127"/>
      <c r="BRP21" s="127"/>
      <c r="BRQ21" s="127"/>
      <c r="BRR21" s="127"/>
      <c r="BRS21" s="127"/>
      <c r="BRT21" s="127"/>
      <c r="BRU21" s="127"/>
      <c r="BRV21" s="127"/>
      <c r="BRW21" s="127"/>
      <c r="BRX21" s="127"/>
      <c r="BRY21" s="127"/>
      <c r="BRZ21" s="127"/>
      <c r="BSA21" s="127"/>
      <c r="BSB21" s="127"/>
      <c r="BSC21" s="127"/>
      <c r="BSD21" s="127"/>
      <c r="BSE21" s="127"/>
      <c r="BSF21" s="127"/>
      <c r="BSG21" s="127"/>
      <c r="BSH21" s="127"/>
      <c r="BSI21" s="127"/>
      <c r="BSJ21" s="127"/>
      <c r="BSK21" s="127"/>
      <c r="BSL21" s="127"/>
      <c r="BSM21" s="127"/>
      <c r="BSN21" s="127"/>
      <c r="BSO21" s="127"/>
      <c r="BSP21" s="127"/>
      <c r="BSQ21" s="127"/>
      <c r="BSR21" s="127"/>
      <c r="BSS21" s="127"/>
      <c r="BST21" s="127"/>
      <c r="BSU21" s="127"/>
      <c r="BSV21" s="127"/>
      <c r="BSW21" s="127"/>
      <c r="BSX21" s="127"/>
      <c r="BSY21" s="127"/>
      <c r="BSZ21" s="127"/>
      <c r="BTA21" s="127"/>
      <c r="BTB21" s="127"/>
      <c r="BTC21" s="127"/>
      <c r="BTD21" s="127"/>
      <c r="BTE21" s="127"/>
      <c r="BTF21" s="127"/>
      <c r="BTG21" s="127"/>
      <c r="BTH21" s="127"/>
      <c r="BTI21" s="127"/>
      <c r="BTJ21" s="127"/>
      <c r="BTK21" s="127"/>
      <c r="BTL21" s="127"/>
      <c r="BTM21" s="127"/>
      <c r="BTN21" s="127"/>
      <c r="BTO21" s="127"/>
      <c r="BTP21" s="127"/>
      <c r="BTQ21" s="127"/>
      <c r="BTR21" s="127"/>
      <c r="BTS21" s="127"/>
      <c r="BTT21" s="127"/>
      <c r="BTU21" s="127"/>
      <c r="BTV21" s="127"/>
      <c r="BTW21" s="127"/>
      <c r="BTX21" s="127"/>
      <c r="BTY21" s="127"/>
      <c r="BTZ21" s="127"/>
      <c r="BUA21" s="127"/>
      <c r="BUB21" s="127"/>
      <c r="BUC21" s="127"/>
      <c r="BUD21" s="127"/>
      <c r="BUE21" s="127"/>
      <c r="BUF21" s="127"/>
      <c r="BUG21" s="127"/>
      <c r="BUH21" s="127"/>
      <c r="BUI21" s="127"/>
      <c r="BUJ21" s="127"/>
      <c r="BUK21" s="127"/>
      <c r="BUL21" s="127"/>
      <c r="BUM21" s="127"/>
      <c r="BUN21" s="127"/>
      <c r="BUO21" s="127"/>
      <c r="BUP21" s="127"/>
      <c r="BUQ21" s="127"/>
      <c r="BUR21" s="127"/>
      <c r="BUS21" s="127"/>
      <c r="BUT21" s="127"/>
      <c r="BUU21" s="127"/>
      <c r="BUV21" s="127"/>
      <c r="BUW21" s="127"/>
      <c r="BUX21" s="127"/>
      <c r="BUY21" s="127"/>
      <c r="BUZ21" s="127"/>
      <c r="BVA21" s="127"/>
      <c r="BVB21" s="127"/>
      <c r="BVC21" s="127"/>
      <c r="BVD21" s="127"/>
      <c r="BVE21" s="127"/>
      <c r="BVF21" s="127"/>
      <c r="BVG21" s="127"/>
      <c r="BVH21" s="127"/>
      <c r="BVI21" s="127"/>
      <c r="BVJ21" s="127"/>
      <c r="BVK21" s="127"/>
      <c r="BVL21" s="127"/>
      <c r="BVM21" s="127"/>
      <c r="BVN21" s="127"/>
      <c r="BVO21" s="127"/>
      <c r="BVP21" s="127"/>
      <c r="BVQ21" s="127"/>
      <c r="BVR21" s="127"/>
      <c r="BVS21" s="127"/>
      <c r="BVT21" s="127"/>
      <c r="BVU21" s="127"/>
      <c r="BVV21" s="127"/>
      <c r="BVW21" s="127"/>
      <c r="BVX21" s="127"/>
      <c r="BVY21" s="127"/>
      <c r="BVZ21" s="127"/>
      <c r="BWA21" s="127"/>
      <c r="BWB21" s="127"/>
      <c r="BWC21" s="127"/>
      <c r="BWD21" s="127"/>
      <c r="BWE21" s="127"/>
      <c r="BWF21" s="127"/>
      <c r="BWG21" s="127"/>
      <c r="BWH21" s="127"/>
      <c r="BWI21" s="127"/>
      <c r="BWJ21" s="127"/>
      <c r="BWK21" s="127"/>
      <c r="BWL21" s="127"/>
      <c r="BWM21" s="127"/>
      <c r="BWN21" s="127"/>
      <c r="BWO21" s="127"/>
      <c r="BWP21" s="127"/>
      <c r="BWQ21" s="127"/>
      <c r="BWR21" s="127"/>
      <c r="BWS21" s="127"/>
      <c r="BWT21" s="127"/>
      <c r="BWU21" s="127"/>
      <c r="BWV21" s="127"/>
      <c r="BWW21" s="127"/>
      <c r="BWX21" s="127"/>
      <c r="BWY21" s="127"/>
      <c r="BWZ21" s="127"/>
      <c r="BXA21" s="127"/>
      <c r="BXB21" s="127"/>
      <c r="BXC21" s="127"/>
      <c r="BXD21" s="127"/>
      <c r="BXE21" s="127"/>
      <c r="BXF21" s="127"/>
      <c r="BXG21" s="127"/>
      <c r="BXH21" s="127"/>
      <c r="BXI21" s="127"/>
      <c r="BXJ21" s="127"/>
      <c r="BXK21" s="127"/>
      <c r="BXL21" s="127"/>
      <c r="BXM21" s="127"/>
      <c r="BXN21" s="127"/>
      <c r="BXO21" s="127"/>
      <c r="BXP21" s="127"/>
      <c r="BXQ21" s="127"/>
      <c r="BXR21" s="127"/>
      <c r="BXS21" s="127"/>
      <c r="BXT21" s="127"/>
      <c r="BXU21" s="127"/>
      <c r="BXV21" s="127"/>
      <c r="BXW21" s="127"/>
      <c r="BXX21" s="127"/>
      <c r="BXY21" s="127"/>
      <c r="BXZ21" s="127"/>
      <c r="BYA21" s="127"/>
      <c r="BYB21" s="127"/>
      <c r="BYC21" s="127"/>
      <c r="BYD21" s="127"/>
      <c r="BYE21" s="127"/>
      <c r="BYF21" s="127"/>
      <c r="BYG21" s="127"/>
      <c r="BYH21" s="127"/>
      <c r="BYI21" s="127"/>
      <c r="BYJ21" s="127"/>
      <c r="BYK21" s="127"/>
      <c r="BYL21" s="127"/>
      <c r="BYM21" s="127"/>
      <c r="BYN21" s="127"/>
      <c r="BYO21" s="127"/>
      <c r="BYP21" s="127"/>
      <c r="BYQ21" s="127"/>
      <c r="BYR21" s="127"/>
      <c r="BYS21" s="127"/>
      <c r="BYT21" s="127"/>
      <c r="BYU21" s="127"/>
      <c r="BYV21" s="127"/>
      <c r="BYW21" s="127"/>
      <c r="BYX21" s="127"/>
      <c r="BYY21" s="127"/>
      <c r="BYZ21" s="127"/>
      <c r="BZA21" s="127"/>
      <c r="BZB21" s="127"/>
      <c r="BZC21" s="127"/>
      <c r="BZD21" s="127"/>
      <c r="BZE21" s="127"/>
      <c r="BZF21" s="127"/>
      <c r="BZG21" s="127"/>
      <c r="BZH21" s="127"/>
      <c r="BZI21" s="127"/>
      <c r="BZJ21" s="127"/>
      <c r="BZK21" s="127"/>
      <c r="BZL21" s="127"/>
      <c r="BZM21" s="127"/>
      <c r="BZN21" s="127"/>
      <c r="BZO21" s="127"/>
      <c r="BZP21" s="127"/>
      <c r="BZQ21" s="127"/>
      <c r="BZR21" s="127"/>
      <c r="BZS21" s="127"/>
      <c r="BZT21" s="127"/>
      <c r="BZU21" s="127"/>
      <c r="BZV21" s="127"/>
      <c r="BZW21" s="127"/>
      <c r="BZX21" s="127"/>
      <c r="BZY21" s="127"/>
      <c r="BZZ21" s="127"/>
      <c r="CAA21" s="127"/>
      <c r="CAB21" s="127"/>
      <c r="CAC21" s="127"/>
      <c r="CAD21" s="127"/>
      <c r="CAE21" s="127"/>
      <c r="CAF21" s="127"/>
      <c r="CAG21" s="127"/>
      <c r="CAH21" s="127"/>
      <c r="CAI21" s="127"/>
      <c r="CAJ21" s="127"/>
      <c r="CAK21" s="127"/>
      <c r="CAL21" s="127"/>
      <c r="CAM21" s="127"/>
      <c r="CAN21" s="127"/>
      <c r="CAO21" s="127"/>
      <c r="CAP21" s="127"/>
      <c r="CAQ21" s="127"/>
      <c r="CAR21" s="127"/>
      <c r="CAS21" s="127"/>
      <c r="CAT21" s="127"/>
      <c r="CAU21" s="127"/>
      <c r="CAV21" s="127"/>
      <c r="CAW21" s="127"/>
      <c r="CAX21" s="127"/>
      <c r="CAY21" s="127"/>
      <c r="CAZ21" s="127"/>
      <c r="CBA21" s="127"/>
      <c r="CBB21" s="127"/>
      <c r="CBC21" s="127"/>
      <c r="CBD21" s="127"/>
      <c r="CBE21" s="127"/>
      <c r="CBF21" s="127"/>
      <c r="CBG21" s="127"/>
      <c r="CBH21" s="127"/>
      <c r="CBI21" s="127"/>
      <c r="CBJ21" s="127"/>
      <c r="CBK21" s="127"/>
      <c r="CBL21" s="127"/>
      <c r="CBM21" s="127"/>
      <c r="CBN21" s="127"/>
      <c r="CBO21" s="127"/>
      <c r="CBP21" s="127"/>
      <c r="CBQ21" s="127"/>
      <c r="CBR21" s="127"/>
      <c r="CBS21" s="127"/>
      <c r="CBT21" s="127"/>
      <c r="CBU21" s="127"/>
      <c r="CBV21" s="127"/>
      <c r="CBW21" s="127"/>
      <c r="CBX21" s="127"/>
      <c r="CBY21" s="127"/>
      <c r="CBZ21" s="127"/>
      <c r="CCA21" s="127"/>
      <c r="CCB21" s="127"/>
      <c r="CCC21" s="127"/>
      <c r="CCD21" s="127"/>
      <c r="CCE21" s="127"/>
      <c r="CCF21" s="127"/>
      <c r="CCG21" s="127"/>
      <c r="CCH21" s="127"/>
      <c r="CCI21" s="127"/>
      <c r="CCJ21" s="127"/>
      <c r="CCK21" s="127"/>
      <c r="CCL21" s="127"/>
      <c r="CCM21" s="127"/>
      <c r="CCN21" s="127"/>
      <c r="CCO21" s="127"/>
      <c r="CCP21" s="127"/>
      <c r="CCQ21" s="127"/>
      <c r="CCR21" s="127"/>
      <c r="CCS21" s="127"/>
      <c r="CCT21" s="127"/>
      <c r="CCU21" s="127"/>
      <c r="CCV21" s="127"/>
      <c r="CCW21" s="127"/>
      <c r="CCX21" s="127"/>
      <c r="CCY21" s="127"/>
      <c r="CCZ21" s="127"/>
      <c r="CDA21" s="127"/>
      <c r="CDB21" s="127"/>
      <c r="CDC21" s="127"/>
      <c r="CDD21" s="127"/>
      <c r="CDE21" s="127"/>
      <c r="CDF21" s="127"/>
      <c r="CDG21" s="127"/>
      <c r="CDH21" s="127"/>
      <c r="CDI21" s="127"/>
      <c r="CDJ21" s="127"/>
      <c r="CDK21" s="127"/>
      <c r="CDL21" s="127"/>
      <c r="CDM21" s="127"/>
      <c r="CDN21" s="127"/>
      <c r="CDO21" s="127"/>
      <c r="CDP21" s="127"/>
      <c r="CDQ21" s="127"/>
      <c r="CDR21" s="127"/>
      <c r="CDS21" s="127"/>
      <c r="CDT21" s="127"/>
      <c r="CDU21" s="127"/>
      <c r="CDV21" s="127"/>
      <c r="CDW21" s="127"/>
      <c r="CDX21" s="127"/>
      <c r="CDY21" s="127"/>
      <c r="CDZ21" s="127"/>
      <c r="CEA21" s="127"/>
      <c r="CEB21" s="127"/>
      <c r="CEC21" s="127"/>
      <c r="CED21" s="127"/>
      <c r="CEE21" s="127"/>
      <c r="CEF21" s="127"/>
      <c r="CEG21" s="127"/>
      <c r="CEH21" s="127"/>
      <c r="CEI21" s="127"/>
      <c r="CEJ21" s="127"/>
      <c r="CEK21" s="127"/>
      <c r="CEL21" s="127"/>
      <c r="CEM21" s="127"/>
      <c r="CEN21" s="127"/>
      <c r="CEO21" s="127"/>
      <c r="CEP21" s="127"/>
      <c r="CEQ21" s="127"/>
      <c r="CER21" s="127"/>
      <c r="CES21" s="127"/>
      <c r="CET21" s="127"/>
      <c r="CEU21" s="127"/>
      <c r="CEV21" s="127"/>
      <c r="CEW21" s="127"/>
      <c r="CEX21" s="127"/>
      <c r="CEY21" s="127"/>
      <c r="CEZ21" s="127"/>
      <c r="CFA21" s="127"/>
      <c r="CFB21" s="127"/>
      <c r="CFC21" s="127"/>
      <c r="CFD21" s="127"/>
      <c r="CFE21" s="127"/>
      <c r="CFF21" s="127"/>
      <c r="CFG21" s="127"/>
      <c r="CFH21" s="127"/>
      <c r="CFI21" s="127"/>
      <c r="CFJ21" s="127"/>
      <c r="CFK21" s="127"/>
      <c r="CFL21" s="127"/>
      <c r="CFM21" s="127"/>
      <c r="CFN21" s="127"/>
      <c r="CFO21" s="127"/>
      <c r="CFP21" s="127"/>
      <c r="CFQ21" s="127"/>
      <c r="CFR21" s="127"/>
      <c r="CFS21" s="127"/>
      <c r="CFT21" s="127"/>
      <c r="CFU21" s="127"/>
      <c r="CFV21" s="127"/>
      <c r="CFW21" s="127"/>
      <c r="CFX21" s="127"/>
      <c r="CFY21" s="127"/>
      <c r="CFZ21" s="127"/>
      <c r="CGA21" s="127"/>
      <c r="CGB21" s="127"/>
      <c r="CGC21" s="127"/>
      <c r="CGD21" s="127"/>
      <c r="CGE21" s="127"/>
      <c r="CGF21" s="127"/>
      <c r="CGG21" s="127"/>
      <c r="CGH21" s="127"/>
      <c r="CGI21" s="127"/>
      <c r="CGJ21" s="127"/>
      <c r="CGK21" s="127"/>
      <c r="CGL21" s="127"/>
      <c r="CGM21" s="127"/>
      <c r="CGN21" s="127"/>
      <c r="CGO21" s="127"/>
      <c r="CGP21" s="127"/>
      <c r="CGQ21" s="127"/>
      <c r="CGR21" s="127"/>
      <c r="CGS21" s="127"/>
      <c r="CGT21" s="127"/>
      <c r="CGU21" s="127"/>
      <c r="CGV21" s="127"/>
      <c r="CGW21" s="127"/>
      <c r="CGX21" s="127"/>
      <c r="CGY21" s="127"/>
      <c r="CGZ21" s="127"/>
      <c r="CHA21" s="127"/>
      <c r="CHB21" s="127"/>
      <c r="CHC21" s="127"/>
      <c r="CHD21" s="127"/>
      <c r="CHE21" s="127"/>
      <c r="CHF21" s="127"/>
      <c r="CHG21" s="127"/>
      <c r="CHH21" s="127"/>
      <c r="CHI21" s="127"/>
      <c r="CHJ21" s="127"/>
      <c r="CHK21" s="127"/>
      <c r="CHL21" s="127"/>
      <c r="CHM21" s="127"/>
      <c r="CHN21" s="127"/>
      <c r="CHO21" s="127"/>
      <c r="CHP21" s="127"/>
      <c r="CHQ21" s="127"/>
      <c r="CHR21" s="127"/>
      <c r="CHS21" s="127"/>
      <c r="CHT21" s="127"/>
      <c r="CHU21" s="127"/>
      <c r="CHV21" s="127"/>
      <c r="CHW21" s="127"/>
      <c r="CHX21" s="127"/>
      <c r="CHY21" s="127"/>
      <c r="CHZ21" s="127"/>
      <c r="CIA21" s="127"/>
      <c r="CIB21" s="127"/>
      <c r="CIC21" s="127"/>
      <c r="CID21" s="127"/>
      <c r="CIE21" s="127"/>
      <c r="CIF21" s="127"/>
      <c r="CIG21" s="127"/>
      <c r="CIH21" s="127"/>
      <c r="CII21" s="127"/>
      <c r="CIJ21" s="127"/>
      <c r="CIK21" s="127"/>
      <c r="CIL21" s="127"/>
      <c r="CIM21" s="127"/>
      <c r="CIN21" s="127"/>
      <c r="CIO21" s="127"/>
      <c r="CIP21" s="127"/>
      <c r="CIQ21" s="127"/>
      <c r="CIR21" s="127"/>
      <c r="CIS21" s="127"/>
      <c r="CIT21" s="127"/>
      <c r="CIU21" s="127"/>
      <c r="CIV21" s="127"/>
      <c r="CIW21" s="127"/>
      <c r="CIX21" s="127"/>
      <c r="CIY21" s="127"/>
      <c r="CIZ21" s="127"/>
      <c r="CJA21" s="127"/>
      <c r="CJB21" s="127"/>
      <c r="CJC21" s="127"/>
      <c r="CJD21" s="127"/>
      <c r="CJE21" s="127"/>
      <c r="CJF21" s="127"/>
      <c r="CJG21" s="127"/>
      <c r="CJH21" s="127"/>
      <c r="CJI21" s="127"/>
      <c r="CJJ21" s="127"/>
      <c r="CJK21" s="127"/>
      <c r="CJL21" s="127"/>
      <c r="CJM21" s="127"/>
      <c r="CJN21" s="127"/>
      <c r="CJO21" s="127"/>
      <c r="CJP21" s="127"/>
      <c r="CJQ21" s="127"/>
      <c r="CJR21" s="127"/>
      <c r="CJS21" s="127"/>
      <c r="CJT21" s="127"/>
      <c r="CJU21" s="127"/>
      <c r="CJV21" s="127"/>
      <c r="CJW21" s="127"/>
      <c r="CJX21" s="127"/>
      <c r="CJY21" s="127"/>
      <c r="CJZ21" s="127"/>
      <c r="CKA21" s="127"/>
      <c r="CKB21" s="127"/>
      <c r="CKC21" s="127"/>
      <c r="CKD21" s="127"/>
      <c r="CKE21" s="127"/>
      <c r="CKF21" s="127"/>
      <c r="CKG21" s="127"/>
      <c r="CKH21" s="127"/>
      <c r="CKI21" s="127"/>
      <c r="CKJ21" s="127"/>
      <c r="CKK21" s="127"/>
      <c r="CKL21" s="127"/>
      <c r="CKM21" s="127"/>
      <c r="CKN21" s="127"/>
      <c r="CKO21" s="127"/>
      <c r="CKP21" s="127"/>
      <c r="CKQ21" s="127"/>
      <c r="CKR21" s="127"/>
      <c r="CKS21" s="127"/>
      <c r="CKT21" s="127"/>
      <c r="CKU21" s="127"/>
      <c r="CKV21" s="127"/>
      <c r="CKW21" s="127"/>
      <c r="CKX21" s="127"/>
      <c r="CKY21" s="127"/>
      <c r="CKZ21" s="127"/>
      <c r="CLA21" s="127"/>
      <c r="CLB21" s="127"/>
      <c r="CLC21" s="127"/>
      <c r="CLD21" s="127"/>
      <c r="CLE21" s="127"/>
      <c r="CLF21" s="127"/>
      <c r="CLG21" s="127"/>
      <c r="CLH21" s="127"/>
      <c r="CLI21" s="127"/>
      <c r="CLJ21" s="127"/>
      <c r="CLK21" s="127"/>
      <c r="CLL21" s="127"/>
      <c r="CLM21" s="127"/>
      <c r="CLN21" s="127"/>
      <c r="CLO21" s="127"/>
      <c r="CLP21" s="127"/>
      <c r="CLQ21" s="127"/>
      <c r="CLR21" s="127"/>
      <c r="CLS21" s="127"/>
      <c r="CLT21" s="127"/>
      <c r="CLU21" s="127"/>
      <c r="CLV21" s="127"/>
      <c r="CLW21" s="127"/>
      <c r="CLX21" s="127"/>
      <c r="CLY21" s="127"/>
      <c r="CLZ21" s="127"/>
      <c r="CMA21" s="127"/>
      <c r="CMB21" s="127"/>
      <c r="CMC21" s="127"/>
      <c r="CMD21" s="127"/>
      <c r="CME21" s="127"/>
      <c r="CMF21" s="127"/>
      <c r="CMG21" s="127"/>
      <c r="CMH21" s="127"/>
      <c r="CMI21" s="127"/>
      <c r="CMJ21" s="127"/>
      <c r="CMK21" s="127"/>
      <c r="CML21" s="127"/>
      <c r="CMM21" s="127"/>
      <c r="CMN21" s="127"/>
      <c r="CMO21" s="127"/>
      <c r="CMP21" s="127"/>
      <c r="CMQ21" s="127"/>
      <c r="CMR21" s="127"/>
      <c r="CMS21" s="127"/>
      <c r="CMT21" s="127"/>
      <c r="CMU21" s="127"/>
      <c r="CMV21" s="127"/>
      <c r="CMW21" s="127"/>
      <c r="CMX21" s="127"/>
      <c r="CMY21" s="127"/>
      <c r="CMZ21" s="127"/>
      <c r="CNA21" s="127"/>
      <c r="CNB21" s="127"/>
      <c r="CNC21" s="127"/>
      <c r="CND21" s="127"/>
      <c r="CNE21" s="127"/>
      <c r="CNF21" s="127"/>
      <c r="CNG21" s="127"/>
      <c r="CNH21" s="127"/>
      <c r="CNI21" s="127"/>
      <c r="CNJ21" s="127"/>
      <c r="CNK21" s="127"/>
      <c r="CNL21" s="127"/>
      <c r="CNM21" s="127"/>
      <c r="CNN21" s="127"/>
      <c r="CNO21" s="127"/>
      <c r="CNP21" s="127"/>
      <c r="CNQ21" s="127"/>
      <c r="CNR21" s="127"/>
      <c r="CNS21" s="127"/>
      <c r="CNT21" s="127"/>
      <c r="CNU21" s="127"/>
      <c r="CNV21" s="127"/>
      <c r="CNW21" s="127"/>
      <c r="CNX21" s="127"/>
      <c r="CNY21" s="127"/>
      <c r="CNZ21" s="127"/>
      <c r="COA21" s="127"/>
      <c r="COB21" s="127"/>
      <c r="COC21" s="127"/>
      <c r="COD21" s="127"/>
      <c r="COE21" s="127"/>
      <c r="COF21" s="127"/>
      <c r="COG21" s="127"/>
      <c r="COH21" s="127"/>
      <c r="COI21" s="127"/>
      <c r="COJ21" s="127"/>
      <c r="COK21" s="127"/>
      <c r="COL21" s="127"/>
      <c r="COM21" s="127"/>
      <c r="CON21" s="127"/>
      <c r="COO21" s="127"/>
      <c r="COP21" s="127"/>
      <c r="COQ21" s="127"/>
      <c r="COR21" s="127"/>
      <c r="COS21" s="127"/>
      <c r="COT21" s="127"/>
      <c r="COU21" s="127"/>
      <c r="COV21" s="127"/>
      <c r="COW21" s="127"/>
      <c r="COX21" s="127"/>
      <c r="COY21" s="127"/>
      <c r="COZ21" s="127"/>
      <c r="CPA21" s="127"/>
      <c r="CPB21" s="127"/>
      <c r="CPC21" s="127"/>
      <c r="CPD21" s="127"/>
      <c r="CPE21" s="127"/>
      <c r="CPF21" s="127"/>
      <c r="CPG21" s="127"/>
      <c r="CPH21" s="127"/>
      <c r="CPI21" s="127"/>
      <c r="CPJ21" s="127"/>
      <c r="CPK21" s="127"/>
      <c r="CPL21" s="127"/>
      <c r="CPM21" s="127"/>
      <c r="CPN21" s="127"/>
      <c r="CPO21" s="127"/>
      <c r="CPP21" s="127"/>
      <c r="CPQ21" s="127"/>
      <c r="CPR21" s="127"/>
      <c r="CPS21" s="127"/>
      <c r="CPT21" s="127"/>
      <c r="CPU21" s="127"/>
      <c r="CPV21" s="127"/>
      <c r="CPW21" s="127"/>
      <c r="CPX21" s="127"/>
      <c r="CPY21" s="127"/>
      <c r="CPZ21" s="127"/>
      <c r="CQA21" s="127"/>
      <c r="CQB21" s="127"/>
      <c r="CQC21" s="127"/>
      <c r="CQD21" s="127"/>
      <c r="CQE21" s="127"/>
      <c r="CQF21" s="127"/>
      <c r="CQG21" s="127"/>
      <c r="CQH21" s="127"/>
      <c r="CQI21" s="127"/>
      <c r="CQJ21" s="127"/>
      <c r="CQK21" s="127"/>
      <c r="CQL21" s="127"/>
      <c r="CQM21" s="127"/>
      <c r="CQN21" s="127"/>
      <c r="CQO21" s="127"/>
      <c r="CQP21" s="127"/>
      <c r="CQQ21" s="127"/>
      <c r="CQR21" s="127"/>
      <c r="CQS21" s="127"/>
      <c r="CQT21" s="127"/>
      <c r="CQU21" s="127"/>
      <c r="CQV21" s="127"/>
      <c r="CQW21" s="127"/>
      <c r="CQX21" s="127"/>
      <c r="CQY21" s="127"/>
      <c r="CQZ21" s="127"/>
      <c r="CRA21" s="127"/>
      <c r="CRB21" s="127"/>
      <c r="CRC21" s="127"/>
      <c r="CRD21" s="127"/>
      <c r="CRE21" s="127"/>
      <c r="CRF21" s="127"/>
      <c r="CRG21" s="127"/>
      <c r="CRH21" s="127"/>
      <c r="CRI21" s="127"/>
      <c r="CRJ21" s="127"/>
      <c r="CRK21" s="127"/>
      <c r="CRL21" s="127"/>
      <c r="CRM21" s="127"/>
      <c r="CRN21" s="127"/>
      <c r="CRO21" s="127"/>
      <c r="CRP21" s="127"/>
      <c r="CRQ21" s="127"/>
      <c r="CRR21" s="127"/>
      <c r="CRS21" s="127"/>
      <c r="CRT21" s="127"/>
      <c r="CRU21" s="127"/>
      <c r="CRV21" s="127"/>
      <c r="CRW21" s="127"/>
      <c r="CRX21" s="127"/>
      <c r="CRY21" s="127"/>
      <c r="CRZ21" s="127"/>
      <c r="CSA21" s="127"/>
      <c r="CSB21" s="127"/>
      <c r="CSC21" s="127"/>
      <c r="CSD21" s="127"/>
      <c r="CSE21" s="127"/>
      <c r="CSF21" s="127"/>
      <c r="CSG21" s="127"/>
      <c r="CSH21" s="127"/>
      <c r="CSI21" s="127"/>
      <c r="CSJ21" s="127"/>
      <c r="CSK21" s="127"/>
      <c r="CSL21" s="127"/>
      <c r="CSM21" s="127"/>
      <c r="CSN21" s="127"/>
      <c r="CSO21" s="127"/>
      <c r="CSP21" s="127"/>
      <c r="CSQ21" s="127"/>
      <c r="CSR21" s="127"/>
      <c r="CSS21" s="127"/>
      <c r="CST21" s="127"/>
      <c r="CSU21" s="127"/>
      <c r="CSV21" s="127"/>
      <c r="CSW21" s="127"/>
      <c r="CSX21" s="127"/>
      <c r="CSY21" s="127"/>
      <c r="CSZ21" s="127"/>
      <c r="CTA21" s="127"/>
      <c r="CTB21" s="127"/>
      <c r="CTC21" s="127"/>
      <c r="CTD21" s="127"/>
      <c r="CTE21" s="127"/>
      <c r="CTF21" s="127"/>
      <c r="CTG21" s="127"/>
      <c r="CTH21" s="127"/>
      <c r="CTI21" s="127"/>
      <c r="CTJ21" s="127"/>
      <c r="CTK21" s="127"/>
      <c r="CTL21" s="127"/>
      <c r="CTM21" s="127"/>
      <c r="CTN21" s="127"/>
      <c r="CTO21" s="127"/>
      <c r="CTP21" s="127"/>
      <c r="CTQ21" s="127"/>
      <c r="CTR21" s="127"/>
      <c r="CTS21" s="127"/>
      <c r="CTT21" s="127"/>
      <c r="CTU21" s="127"/>
      <c r="CTV21" s="127"/>
      <c r="CTW21" s="127"/>
      <c r="CTX21" s="127"/>
      <c r="CTY21" s="127"/>
      <c r="CTZ21" s="127"/>
      <c r="CUA21" s="127"/>
      <c r="CUB21" s="127"/>
      <c r="CUC21" s="127"/>
      <c r="CUD21" s="127"/>
      <c r="CUE21" s="127"/>
      <c r="CUF21" s="127"/>
      <c r="CUG21" s="127"/>
      <c r="CUH21" s="127"/>
      <c r="CUI21" s="127"/>
      <c r="CUJ21" s="127"/>
      <c r="CUK21" s="127"/>
      <c r="CUL21" s="127"/>
      <c r="CUM21" s="127"/>
      <c r="CUN21" s="127"/>
      <c r="CUO21" s="127"/>
      <c r="CUP21" s="127"/>
      <c r="CUQ21" s="127"/>
      <c r="CUR21" s="127"/>
      <c r="CUS21" s="127"/>
      <c r="CUT21" s="127"/>
      <c r="CUU21" s="127"/>
      <c r="CUV21" s="127"/>
      <c r="CUW21" s="127"/>
      <c r="CUX21" s="127"/>
      <c r="CUY21" s="127"/>
      <c r="CUZ21" s="127"/>
      <c r="CVA21" s="127"/>
      <c r="CVB21" s="127"/>
      <c r="CVC21" s="127"/>
      <c r="CVD21" s="127"/>
      <c r="CVE21" s="127"/>
      <c r="CVF21" s="127"/>
      <c r="CVG21" s="127"/>
      <c r="CVH21" s="127"/>
      <c r="CVI21" s="127"/>
      <c r="CVJ21" s="127"/>
      <c r="CVK21" s="127"/>
      <c r="CVL21" s="127"/>
      <c r="CVM21" s="127"/>
      <c r="CVN21" s="127"/>
      <c r="CVO21" s="127"/>
      <c r="CVP21" s="127"/>
      <c r="CVQ21" s="127"/>
      <c r="CVR21" s="127"/>
      <c r="CVS21" s="127"/>
      <c r="CVT21" s="127"/>
      <c r="CVU21" s="127"/>
      <c r="CVV21" s="127"/>
      <c r="CVW21" s="127"/>
      <c r="CVX21" s="127"/>
      <c r="CVY21" s="127"/>
      <c r="CVZ21" s="127"/>
      <c r="CWA21" s="127"/>
      <c r="CWB21" s="127"/>
      <c r="CWC21" s="127"/>
      <c r="CWD21" s="127"/>
      <c r="CWE21" s="127"/>
      <c r="CWF21" s="127"/>
      <c r="CWG21" s="127"/>
      <c r="CWH21" s="127"/>
      <c r="CWI21" s="127"/>
      <c r="CWJ21" s="127"/>
      <c r="CWK21" s="127"/>
      <c r="CWL21" s="127"/>
      <c r="CWM21" s="127"/>
      <c r="CWN21" s="127"/>
      <c r="CWO21" s="127"/>
      <c r="CWP21" s="127"/>
      <c r="CWQ21" s="127"/>
      <c r="CWR21" s="127"/>
      <c r="CWS21" s="127"/>
      <c r="CWT21" s="127"/>
      <c r="CWU21" s="127"/>
      <c r="CWV21" s="127"/>
      <c r="CWW21" s="127"/>
      <c r="CWX21" s="127"/>
      <c r="CWY21" s="127"/>
      <c r="CWZ21" s="127"/>
      <c r="CXA21" s="127"/>
      <c r="CXB21" s="127"/>
      <c r="CXC21" s="127"/>
      <c r="CXD21" s="127"/>
      <c r="CXE21" s="127"/>
      <c r="CXF21" s="127"/>
      <c r="CXG21" s="127"/>
      <c r="CXH21" s="127"/>
      <c r="CXI21" s="127"/>
      <c r="CXJ21" s="127"/>
      <c r="CXK21" s="127"/>
      <c r="CXL21" s="127"/>
      <c r="CXM21" s="127"/>
      <c r="CXN21" s="127"/>
      <c r="CXO21" s="127"/>
      <c r="CXP21" s="127"/>
      <c r="CXQ21" s="127"/>
      <c r="CXR21" s="127"/>
      <c r="CXS21" s="127"/>
      <c r="CXT21" s="127"/>
      <c r="CXU21" s="127"/>
      <c r="CXV21" s="127"/>
      <c r="CXW21" s="127"/>
      <c r="CXX21" s="127"/>
      <c r="CXY21" s="127"/>
      <c r="CXZ21" s="127"/>
      <c r="CYA21" s="127"/>
      <c r="CYB21" s="127"/>
      <c r="CYC21" s="127"/>
      <c r="CYD21" s="127"/>
      <c r="CYE21" s="127"/>
      <c r="CYF21" s="127"/>
      <c r="CYG21" s="127"/>
      <c r="CYH21" s="127"/>
      <c r="CYI21" s="127"/>
      <c r="CYJ21" s="127"/>
      <c r="CYK21" s="127"/>
      <c r="CYL21" s="127"/>
      <c r="CYM21" s="127"/>
      <c r="CYN21" s="127"/>
      <c r="CYO21" s="127"/>
      <c r="CYP21" s="127"/>
      <c r="CYQ21" s="127"/>
      <c r="CYR21" s="127"/>
      <c r="CYS21" s="127"/>
      <c r="CYT21" s="127"/>
      <c r="CYU21" s="127"/>
      <c r="CYV21" s="127"/>
      <c r="CYW21" s="127"/>
      <c r="CYX21" s="127"/>
      <c r="CYY21" s="127"/>
      <c r="CYZ21" s="127"/>
      <c r="CZA21" s="127"/>
      <c r="CZB21" s="127"/>
      <c r="CZC21" s="127"/>
      <c r="CZD21" s="127"/>
      <c r="CZE21" s="127"/>
      <c r="CZF21" s="127"/>
      <c r="CZG21" s="127"/>
      <c r="CZH21" s="127"/>
      <c r="CZI21" s="127"/>
      <c r="CZJ21" s="127"/>
      <c r="CZK21" s="127"/>
      <c r="CZL21" s="127"/>
      <c r="CZM21" s="127"/>
      <c r="CZN21" s="127"/>
      <c r="CZO21" s="127"/>
      <c r="CZP21" s="127"/>
      <c r="CZQ21" s="127"/>
      <c r="CZR21" s="127"/>
      <c r="CZS21" s="127"/>
      <c r="CZT21" s="127"/>
      <c r="CZU21" s="127"/>
      <c r="CZV21" s="127"/>
      <c r="CZW21" s="127"/>
      <c r="CZX21" s="127"/>
      <c r="CZY21" s="127"/>
      <c r="CZZ21" s="127"/>
      <c r="DAA21" s="127"/>
      <c r="DAB21" s="127"/>
      <c r="DAC21" s="127"/>
      <c r="DAD21" s="127"/>
      <c r="DAE21" s="127"/>
      <c r="DAF21" s="127"/>
      <c r="DAG21" s="127"/>
      <c r="DAH21" s="127"/>
      <c r="DAI21" s="127"/>
      <c r="DAJ21" s="127"/>
      <c r="DAK21" s="127"/>
      <c r="DAL21" s="127"/>
      <c r="DAM21" s="127"/>
      <c r="DAN21" s="127"/>
      <c r="DAO21" s="127"/>
      <c r="DAP21" s="127"/>
      <c r="DAQ21" s="127"/>
      <c r="DAR21" s="127"/>
      <c r="DAS21" s="127"/>
      <c r="DAT21" s="127"/>
      <c r="DAU21" s="127"/>
      <c r="DAV21" s="127"/>
      <c r="DAW21" s="127"/>
      <c r="DAX21" s="127"/>
      <c r="DAY21" s="127"/>
      <c r="DAZ21" s="127"/>
      <c r="DBA21" s="127"/>
      <c r="DBB21" s="127"/>
      <c r="DBC21" s="127"/>
      <c r="DBD21" s="127"/>
      <c r="DBE21" s="127"/>
      <c r="DBF21" s="127"/>
      <c r="DBG21" s="127"/>
      <c r="DBH21" s="127"/>
      <c r="DBI21" s="127"/>
      <c r="DBJ21" s="127"/>
      <c r="DBK21" s="127"/>
      <c r="DBL21" s="127"/>
      <c r="DBM21" s="127"/>
      <c r="DBN21" s="127"/>
      <c r="DBO21" s="127"/>
      <c r="DBP21" s="127"/>
      <c r="DBQ21" s="127"/>
      <c r="DBR21" s="127"/>
      <c r="DBS21" s="127"/>
      <c r="DBT21" s="127"/>
      <c r="DBU21" s="127"/>
      <c r="DBV21" s="127"/>
      <c r="DBW21" s="127"/>
      <c r="DBX21" s="127"/>
      <c r="DBY21" s="127"/>
      <c r="DBZ21" s="127"/>
      <c r="DCA21" s="127"/>
      <c r="DCB21" s="127"/>
      <c r="DCC21" s="127"/>
      <c r="DCD21" s="127"/>
      <c r="DCE21" s="127"/>
      <c r="DCF21" s="127"/>
      <c r="DCG21" s="127"/>
      <c r="DCH21" s="127"/>
      <c r="DCI21" s="127"/>
      <c r="DCJ21" s="127"/>
      <c r="DCK21" s="127"/>
      <c r="DCL21" s="127"/>
      <c r="DCM21" s="127"/>
      <c r="DCN21" s="127"/>
      <c r="DCO21" s="127"/>
      <c r="DCP21" s="127"/>
      <c r="DCQ21" s="127"/>
      <c r="DCR21" s="127"/>
      <c r="DCS21" s="127"/>
      <c r="DCT21" s="127"/>
      <c r="DCU21" s="127"/>
      <c r="DCV21" s="127"/>
      <c r="DCW21" s="127"/>
      <c r="DCX21" s="127"/>
      <c r="DCY21" s="127"/>
      <c r="DCZ21" s="127"/>
      <c r="DDA21" s="127"/>
      <c r="DDB21" s="127"/>
      <c r="DDC21" s="127"/>
      <c r="DDD21" s="127"/>
      <c r="DDE21" s="127"/>
      <c r="DDF21" s="127"/>
      <c r="DDG21" s="127"/>
      <c r="DDH21" s="127"/>
      <c r="DDI21" s="127"/>
      <c r="DDJ21" s="127"/>
      <c r="DDK21" s="127"/>
      <c r="DDL21" s="127"/>
      <c r="DDM21" s="127"/>
      <c r="DDN21" s="127"/>
      <c r="DDO21" s="127"/>
      <c r="DDP21" s="127"/>
      <c r="DDQ21" s="127"/>
      <c r="DDR21" s="127"/>
      <c r="DDS21" s="127"/>
      <c r="DDT21" s="127"/>
      <c r="DDU21" s="127"/>
      <c r="DDV21" s="127"/>
      <c r="DDW21" s="127"/>
      <c r="DDX21" s="127"/>
      <c r="DDY21" s="127"/>
      <c r="DDZ21" s="127"/>
      <c r="DEA21" s="127"/>
      <c r="DEB21" s="127"/>
      <c r="DEC21" s="127"/>
      <c r="DED21" s="127"/>
      <c r="DEE21" s="127"/>
      <c r="DEF21" s="127"/>
      <c r="DEG21" s="127"/>
      <c r="DEH21" s="127"/>
      <c r="DEI21" s="127"/>
      <c r="DEJ21" s="127"/>
      <c r="DEK21" s="127"/>
      <c r="DEL21" s="127"/>
      <c r="DEM21" s="127"/>
      <c r="DEN21" s="127"/>
      <c r="DEO21" s="127"/>
      <c r="DEP21" s="127"/>
      <c r="DEQ21" s="127"/>
      <c r="DER21" s="127"/>
      <c r="DES21" s="127"/>
      <c r="DET21" s="127"/>
      <c r="DEU21" s="127"/>
      <c r="DEV21" s="127"/>
      <c r="DEW21" s="127"/>
      <c r="DEX21" s="127"/>
      <c r="DEY21" s="127"/>
      <c r="DEZ21" s="127"/>
      <c r="DFA21" s="127"/>
      <c r="DFB21" s="127"/>
      <c r="DFC21" s="127"/>
      <c r="DFD21" s="127"/>
      <c r="DFE21" s="127"/>
      <c r="DFF21" s="127"/>
      <c r="DFG21" s="127"/>
      <c r="DFH21" s="127"/>
      <c r="DFI21" s="127"/>
      <c r="DFJ21" s="127"/>
      <c r="DFK21" s="127"/>
      <c r="DFL21" s="127"/>
      <c r="DFM21" s="127"/>
      <c r="DFN21" s="127"/>
      <c r="DFO21" s="127"/>
      <c r="DFP21" s="127"/>
      <c r="DFQ21" s="127"/>
      <c r="DFR21" s="127"/>
      <c r="DFS21" s="127"/>
      <c r="DFT21" s="127"/>
      <c r="DFU21" s="127"/>
      <c r="DFV21" s="127"/>
      <c r="DFW21" s="127"/>
      <c r="DFX21" s="127"/>
      <c r="DFY21" s="127"/>
      <c r="DFZ21" s="127"/>
      <c r="DGA21" s="127"/>
      <c r="DGB21" s="127"/>
      <c r="DGC21" s="127"/>
      <c r="DGD21" s="127"/>
      <c r="DGE21" s="127"/>
      <c r="DGF21" s="127"/>
      <c r="DGG21" s="127"/>
      <c r="DGH21" s="127"/>
      <c r="DGI21" s="127"/>
      <c r="DGJ21" s="127"/>
      <c r="DGK21" s="127"/>
      <c r="DGL21" s="127"/>
      <c r="DGM21" s="127"/>
      <c r="DGN21" s="127"/>
      <c r="DGO21" s="127"/>
      <c r="DGP21" s="127"/>
      <c r="DGQ21" s="127"/>
      <c r="DGR21" s="127"/>
      <c r="DGS21" s="127"/>
      <c r="DGT21" s="127"/>
      <c r="DGU21" s="127"/>
      <c r="DGV21" s="127"/>
      <c r="DGW21" s="127"/>
      <c r="DGX21" s="127"/>
      <c r="DGY21" s="127"/>
      <c r="DGZ21" s="127"/>
      <c r="DHA21" s="127"/>
      <c r="DHB21" s="127"/>
      <c r="DHC21" s="127"/>
      <c r="DHD21" s="127"/>
      <c r="DHE21" s="127"/>
      <c r="DHF21" s="127"/>
      <c r="DHG21" s="127"/>
      <c r="DHH21" s="127"/>
      <c r="DHI21" s="127"/>
      <c r="DHJ21" s="127"/>
      <c r="DHK21" s="127"/>
      <c r="DHL21" s="127"/>
      <c r="DHM21" s="127"/>
      <c r="DHN21" s="127"/>
      <c r="DHO21" s="127"/>
      <c r="DHP21" s="127"/>
      <c r="DHQ21" s="127"/>
      <c r="DHR21" s="127"/>
      <c r="DHS21" s="127"/>
      <c r="DHT21" s="127"/>
      <c r="DHU21" s="127"/>
      <c r="DHV21" s="127"/>
      <c r="DHW21" s="127"/>
      <c r="DHX21" s="127"/>
      <c r="DHY21" s="127"/>
      <c r="DHZ21" s="127"/>
      <c r="DIA21" s="127"/>
      <c r="DIB21" s="127"/>
      <c r="DIC21" s="127"/>
      <c r="DID21" s="127"/>
      <c r="DIE21" s="127"/>
      <c r="DIF21" s="127"/>
      <c r="DIG21" s="127"/>
      <c r="DIH21" s="127"/>
      <c r="DII21" s="127"/>
      <c r="DIJ21" s="127"/>
      <c r="DIK21" s="127"/>
      <c r="DIL21" s="127"/>
      <c r="DIM21" s="127"/>
      <c r="DIN21" s="127"/>
      <c r="DIO21" s="127"/>
      <c r="DIP21" s="127"/>
      <c r="DIQ21" s="127"/>
      <c r="DIR21" s="127"/>
      <c r="DIS21" s="127"/>
      <c r="DIT21" s="127"/>
      <c r="DIU21" s="127"/>
      <c r="DIV21" s="127"/>
      <c r="DIW21" s="127"/>
      <c r="DIX21" s="127"/>
      <c r="DIY21" s="127"/>
      <c r="DIZ21" s="127"/>
      <c r="DJA21" s="127"/>
      <c r="DJB21" s="127"/>
      <c r="DJC21" s="127"/>
      <c r="DJD21" s="127"/>
      <c r="DJE21" s="127"/>
      <c r="DJF21" s="127"/>
      <c r="DJG21" s="127"/>
      <c r="DJH21" s="127"/>
      <c r="DJI21" s="127"/>
      <c r="DJJ21" s="127"/>
      <c r="DJK21" s="127"/>
      <c r="DJL21" s="127"/>
      <c r="DJM21" s="127"/>
      <c r="DJN21" s="127"/>
      <c r="DJO21" s="127"/>
      <c r="DJP21" s="127"/>
      <c r="DJQ21" s="127"/>
      <c r="DJR21" s="127"/>
      <c r="DJS21" s="127"/>
      <c r="DJT21" s="127"/>
      <c r="DJU21" s="127"/>
      <c r="DJV21" s="127"/>
      <c r="DJW21" s="127"/>
      <c r="DJX21" s="127"/>
      <c r="DJY21" s="127"/>
      <c r="DJZ21" s="127"/>
      <c r="DKA21" s="127"/>
      <c r="DKB21" s="127"/>
      <c r="DKC21" s="127"/>
      <c r="DKD21" s="127"/>
      <c r="DKE21" s="127"/>
      <c r="DKF21" s="127"/>
      <c r="DKG21" s="127"/>
      <c r="DKH21" s="127"/>
      <c r="DKI21" s="127"/>
      <c r="DKJ21" s="127"/>
      <c r="DKK21" s="127"/>
      <c r="DKL21" s="127"/>
      <c r="DKM21" s="127"/>
      <c r="DKN21" s="127"/>
      <c r="DKO21" s="127"/>
      <c r="DKP21" s="127"/>
      <c r="DKQ21" s="127"/>
      <c r="DKR21" s="127"/>
      <c r="DKS21" s="127"/>
      <c r="DKT21" s="127"/>
      <c r="DKU21" s="127"/>
      <c r="DKV21" s="127"/>
      <c r="DKW21" s="127"/>
      <c r="DKX21" s="127"/>
      <c r="DKY21" s="127"/>
      <c r="DKZ21" s="127"/>
      <c r="DLA21" s="127"/>
      <c r="DLB21" s="127"/>
      <c r="DLC21" s="127"/>
      <c r="DLD21" s="127"/>
      <c r="DLE21" s="127"/>
      <c r="DLF21" s="127"/>
      <c r="DLG21" s="127"/>
      <c r="DLH21" s="127"/>
      <c r="DLI21" s="127"/>
      <c r="DLJ21" s="127"/>
      <c r="DLK21" s="127"/>
      <c r="DLL21" s="127"/>
      <c r="DLM21" s="127"/>
      <c r="DLN21" s="127"/>
      <c r="DLO21" s="127"/>
      <c r="DLP21" s="127"/>
      <c r="DLQ21" s="127"/>
      <c r="DLR21" s="127"/>
      <c r="DLS21" s="127"/>
      <c r="DLT21" s="127"/>
      <c r="DLU21" s="127"/>
      <c r="DLV21" s="127"/>
      <c r="DLW21" s="127"/>
      <c r="DLX21" s="127"/>
      <c r="DLY21" s="127"/>
      <c r="DLZ21" s="127"/>
      <c r="DMA21" s="127"/>
      <c r="DMB21" s="127"/>
      <c r="DMC21" s="127"/>
      <c r="DMD21" s="127"/>
      <c r="DME21" s="127"/>
      <c r="DMF21" s="127"/>
      <c r="DMG21" s="127"/>
      <c r="DMH21" s="127"/>
      <c r="DMI21" s="127"/>
      <c r="DMJ21" s="127"/>
      <c r="DMK21" s="127"/>
      <c r="DML21" s="127"/>
      <c r="DMM21" s="127"/>
      <c r="DMN21" s="127"/>
      <c r="DMO21" s="127"/>
      <c r="DMP21" s="127"/>
      <c r="DMQ21" s="127"/>
      <c r="DMR21" s="127"/>
      <c r="DMS21" s="127"/>
      <c r="DMT21" s="127"/>
      <c r="DMU21" s="127"/>
      <c r="DMV21" s="127"/>
      <c r="DMW21" s="127"/>
      <c r="DMX21" s="127"/>
      <c r="DMY21" s="127"/>
      <c r="DMZ21" s="127"/>
      <c r="DNA21" s="127"/>
      <c r="DNB21" s="127"/>
      <c r="DNC21" s="127"/>
      <c r="DND21" s="127"/>
      <c r="DNE21" s="127"/>
      <c r="DNF21" s="127"/>
      <c r="DNG21" s="127"/>
      <c r="DNH21" s="127"/>
      <c r="DNI21" s="127"/>
      <c r="DNJ21" s="127"/>
      <c r="DNK21" s="127"/>
      <c r="DNL21" s="127"/>
      <c r="DNM21" s="127"/>
      <c r="DNN21" s="127"/>
      <c r="DNO21" s="127"/>
      <c r="DNP21" s="127"/>
      <c r="DNQ21" s="127"/>
      <c r="DNR21" s="127"/>
      <c r="DNS21" s="127"/>
      <c r="DNT21" s="127"/>
      <c r="DNU21" s="127"/>
      <c r="DNV21" s="127"/>
      <c r="DNW21" s="127"/>
      <c r="DNX21" s="127"/>
      <c r="DNY21" s="127"/>
      <c r="DNZ21" s="127"/>
      <c r="DOA21" s="127"/>
      <c r="DOB21" s="127"/>
      <c r="DOC21" s="127"/>
      <c r="DOD21" s="127"/>
      <c r="DOE21" s="127"/>
      <c r="DOF21" s="127"/>
      <c r="DOG21" s="127"/>
      <c r="DOH21" s="127"/>
      <c r="DOI21" s="127"/>
      <c r="DOJ21" s="127"/>
      <c r="DOK21" s="127"/>
      <c r="DOL21" s="127"/>
      <c r="DOM21" s="127"/>
      <c r="DON21" s="127"/>
      <c r="DOO21" s="127"/>
      <c r="DOP21" s="127"/>
      <c r="DOQ21" s="127"/>
      <c r="DOR21" s="127"/>
      <c r="DOS21" s="127"/>
      <c r="DOT21" s="127"/>
      <c r="DOU21" s="127"/>
      <c r="DOV21" s="127"/>
      <c r="DOW21" s="127"/>
      <c r="DOX21" s="127"/>
      <c r="DOY21" s="127"/>
      <c r="DOZ21" s="127"/>
      <c r="DPA21" s="127"/>
      <c r="DPB21" s="127"/>
      <c r="DPC21" s="127"/>
      <c r="DPD21" s="127"/>
      <c r="DPE21" s="127"/>
      <c r="DPF21" s="127"/>
      <c r="DPG21" s="127"/>
      <c r="DPH21" s="127"/>
      <c r="DPI21" s="127"/>
      <c r="DPJ21" s="127"/>
      <c r="DPK21" s="127"/>
      <c r="DPL21" s="127"/>
      <c r="DPM21" s="127"/>
      <c r="DPN21" s="127"/>
      <c r="DPO21" s="127"/>
      <c r="DPP21" s="127"/>
      <c r="DPQ21" s="127"/>
      <c r="DPR21" s="127"/>
      <c r="DPS21" s="127"/>
      <c r="DPT21" s="127"/>
      <c r="DPU21" s="127"/>
      <c r="DPV21" s="127"/>
      <c r="DPW21" s="127"/>
      <c r="DPX21" s="127"/>
      <c r="DPY21" s="127"/>
      <c r="DPZ21" s="127"/>
      <c r="DQA21" s="127"/>
      <c r="DQB21" s="127"/>
      <c r="DQC21" s="127"/>
      <c r="DQD21" s="127"/>
      <c r="DQE21" s="127"/>
      <c r="DQF21" s="127"/>
      <c r="DQG21" s="127"/>
      <c r="DQH21" s="127"/>
      <c r="DQI21" s="127"/>
      <c r="DQJ21" s="127"/>
      <c r="DQK21" s="127"/>
      <c r="DQL21" s="127"/>
      <c r="DQM21" s="127"/>
      <c r="DQN21" s="127"/>
      <c r="DQO21" s="127"/>
      <c r="DQP21" s="127"/>
      <c r="DQQ21" s="127"/>
      <c r="DQR21" s="127"/>
      <c r="DQS21" s="127"/>
      <c r="DQT21" s="127"/>
      <c r="DQU21" s="127"/>
      <c r="DQV21" s="127"/>
      <c r="DQW21" s="127"/>
      <c r="DQX21" s="127"/>
      <c r="DQY21" s="127"/>
      <c r="DQZ21" s="127"/>
      <c r="DRA21" s="127"/>
      <c r="DRB21" s="127"/>
      <c r="DRC21" s="127"/>
      <c r="DRD21" s="127"/>
      <c r="DRE21" s="127"/>
      <c r="DRF21" s="127"/>
      <c r="DRG21" s="127"/>
      <c r="DRH21" s="127"/>
      <c r="DRI21" s="127"/>
      <c r="DRJ21" s="127"/>
      <c r="DRK21" s="127"/>
      <c r="DRL21" s="127"/>
      <c r="DRM21" s="127"/>
      <c r="DRN21" s="127"/>
      <c r="DRO21" s="127"/>
      <c r="DRP21" s="127"/>
      <c r="DRQ21" s="127"/>
      <c r="DRR21" s="127"/>
      <c r="DRS21" s="127"/>
      <c r="DRT21" s="127"/>
      <c r="DRU21" s="127"/>
      <c r="DRV21" s="127"/>
      <c r="DRW21" s="127"/>
      <c r="DRX21" s="127"/>
      <c r="DRY21" s="127"/>
      <c r="DRZ21" s="127"/>
      <c r="DSA21" s="127"/>
      <c r="DSB21" s="127"/>
      <c r="DSC21" s="127"/>
      <c r="DSD21" s="127"/>
      <c r="DSE21" s="127"/>
      <c r="DSF21" s="127"/>
      <c r="DSG21" s="127"/>
      <c r="DSH21" s="127"/>
      <c r="DSI21" s="127"/>
      <c r="DSJ21" s="127"/>
      <c r="DSK21" s="127"/>
      <c r="DSL21" s="127"/>
      <c r="DSM21" s="127"/>
      <c r="DSN21" s="127"/>
      <c r="DSO21" s="127"/>
      <c r="DSP21" s="127"/>
      <c r="DSQ21" s="127"/>
      <c r="DSR21" s="127"/>
      <c r="DSS21" s="127"/>
      <c r="DST21" s="127"/>
      <c r="DSU21" s="127"/>
      <c r="DSV21" s="127"/>
      <c r="DSW21" s="127"/>
      <c r="DSX21" s="127"/>
      <c r="DSY21" s="127"/>
      <c r="DSZ21" s="127"/>
      <c r="DTA21" s="127"/>
      <c r="DTB21" s="127"/>
      <c r="DTC21" s="127"/>
      <c r="DTD21" s="127"/>
      <c r="DTE21" s="127"/>
      <c r="DTF21" s="127"/>
      <c r="DTG21" s="127"/>
      <c r="DTH21" s="127"/>
      <c r="DTI21" s="127"/>
      <c r="DTJ21" s="127"/>
      <c r="DTK21" s="127"/>
      <c r="DTL21" s="127"/>
      <c r="DTM21" s="127"/>
      <c r="DTN21" s="127"/>
      <c r="DTO21" s="127"/>
      <c r="DTP21" s="127"/>
      <c r="DTQ21" s="127"/>
      <c r="DTR21" s="127"/>
      <c r="DTS21" s="127"/>
      <c r="DTT21" s="127"/>
      <c r="DTU21" s="127"/>
      <c r="DTV21" s="127"/>
      <c r="DTW21" s="127"/>
      <c r="DTX21" s="127"/>
      <c r="DTY21" s="127"/>
      <c r="DTZ21" s="127"/>
      <c r="DUA21" s="127"/>
      <c r="DUB21" s="127"/>
      <c r="DUC21" s="127"/>
      <c r="DUD21" s="127"/>
      <c r="DUE21" s="127"/>
      <c r="DUF21" s="127"/>
      <c r="DUG21" s="127"/>
      <c r="DUH21" s="127"/>
      <c r="DUI21" s="127"/>
      <c r="DUJ21" s="127"/>
      <c r="DUK21" s="127"/>
      <c r="DUL21" s="127"/>
      <c r="DUM21" s="127"/>
      <c r="DUN21" s="127"/>
      <c r="DUO21" s="127"/>
      <c r="DUP21" s="127"/>
      <c r="DUQ21" s="127"/>
      <c r="DUR21" s="127"/>
      <c r="DUS21" s="127"/>
      <c r="DUT21" s="127"/>
      <c r="DUU21" s="127"/>
      <c r="DUV21" s="127"/>
      <c r="DUW21" s="127"/>
      <c r="DUX21" s="127"/>
      <c r="DUY21" s="127"/>
      <c r="DUZ21" s="127"/>
      <c r="DVA21" s="127"/>
      <c r="DVB21" s="127"/>
      <c r="DVC21" s="127"/>
      <c r="DVD21" s="127"/>
      <c r="DVE21" s="127"/>
      <c r="DVF21" s="127"/>
      <c r="DVG21" s="127"/>
      <c r="DVH21" s="127"/>
      <c r="DVI21" s="127"/>
      <c r="DVJ21" s="127"/>
      <c r="DVK21" s="127"/>
      <c r="DVL21" s="127"/>
      <c r="DVM21" s="127"/>
      <c r="DVN21" s="127"/>
      <c r="DVO21" s="127"/>
      <c r="DVP21" s="127"/>
      <c r="DVQ21" s="127"/>
      <c r="DVR21" s="127"/>
      <c r="DVS21" s="127"/>
      <c r="DVT21" s="127"/>
      <c r="DVU21" s="127"/>
      <c r="DVV21" s="127"/>
      <c r="DVW21" s="127"/>
      <c r="DVX21" s="127"/>
      <c r="DVY21" s="127"/>
      <c r="DVZ21" s="127"/>
      <c r="DWA21" s="127"/>
      <c r="DWB21" s="127"/>
      <c r="DWC21" s="127"/>
      <c r="DWD21" s="127"/>
      <c r="DWE21" s="127"/>
      <c r="DWF21" s="127"/>
      <c r="DWG21" s="127"/>
      <c r="DWH21" s="127"/>
      <c r="DWI21" s="127"/>
      <c r="DWJ21" s="127"/>
      <c r="DWK21" s="127"/>
      <c r="DWL21" s="127"/>
      <c r="DWM21" s="127"/>
      <c r="DWN21" s="127"/>
      <c r="DWO21" s="127"/>
      <c r="DWP21" s="127"/>
      <c r="DWQ21" s="127"/>
      <c r="DWR21" s="127"/>
      <c r="DWS21" s="127"/>
      <c r="DWT21" s="127"/>
      <c r="DWU21" s="127"/>
      <c r="DWV21" s="127"/>
      <c r="DWW21" s="127"/>
      <c r="DWX21" s="127"/>
      <c r="DWY21" s="127"/>
      <c r="DWZ21" s="127"/>
      <c r="DXA21" s="127"/>
      <c r="DXB21" s="127"/>
      <c r="DXC21" s="127"/>
      <c r="DXD21" s="127"/>
      <c r="DXE21" s="127"/>
      <c r="DXF21" s="127"/>
      <c r="DXG21" s="127"/>
      <c r="DXH21" s="127"/>
      <c r="DXI21" s="127"/>
      <c r="DXJ21" s="127"/>
      <c r="DXK21" s="127"/>
      <c r="DXL21" s="127"/>
      <c r="DXM21" s="127"/>
      <c r="DXN21" s="127"/>
      <c r="DXO21" s="127"/>
      <c r="DXP21" s="127"/>
      <c r="DXQ21" s="127"/>
      <c r="DXR21" s="127"/>
      <c r="DXS21" s="127"/>
      <c r="DXT21" s="127"/>
      <c r="DXU21" s="127"/>
      <c r="DXV21" s="127"/>
      <c r="DXW21" s="127"/>
      <c r="DXX21" s="127"/>
      <c r="DXY21" s="127"/>
      <c r="DXZ21" s="127"/>
      <c r="DYA21" s="127"/>
      <c r="DYB21" s="127"/>
      <c r="DYC21" s="127"/>
      <c r="DYD21" s="127"/>
      <c r="DYE21" s="127"/>
      <c r="DYF21" s="127"/>
      <c r="DYG21" s="127"/>
      <c r="DYH21" s="127"/>
      <c r="DYI21" s="127"/>
      <c r="DYJ21" s="127"/>
      <c r="DYK21" s="127"/>
      <c r="DYL21" s="127"/>
      <c r="DYM21" s="127"/>
      <c r="DYN21" s="127"/>
      <c r="DYO21" s="127"/>
      <c r="DYP21" s="127"/>
      <c r="DYQ21" s="127"/>
      <c r="DYR21" s="127"/>
      <c r="DYS21" s="127"/>
      <c r="DYT21" s="127"/>
      <c r="DYU21" s="127"/>
      <c r="DYV21" s="127"/>
      <c r="DYW21" s="127"/>
      <c r="DYX21" s="127"/>
      <c r="DYY21" s="127"/>
      <c r="DYZ21" s="127"/>
      <c r="DZA21" s="127"/>
      <c r="DZB21" s="127"/>
      <c r="DZC21" s="127"/>
      <c r="DZD21" s="127"/>
      <c r="DZE21" s="127"/>
      <c r="DZF21" s="127"/>
      <c r="DZG21" s="127"/>
      <c r="DZH21" s="127"/>
      <c r="DZI21" s="127"/>
      <c r="DZJ21" s="127"/>
      <c r="DZK21" s="127"/>
      <c r="DZL21" s="127"/>
      <c r="DZM21" s="127"/>
      <c r="DZN21" s="127"/>
      <c r="DZO21" s="127"/>
      <c r="DZP21" s="127"/>
      <c r="DZQ21" s="127"/>
      <c r="DZR21" s="127"/>
      <c r="DZS21" s="127"/>
      <c r="DZT21" s="127"/>
      <c r="DZU21" s="127"/>
      <c r="DZV21" s="127"/>
      <c r="DZW21" s="127"/>
      <c r="DZX21" s="127"/>
      <c r="DZY21" s="127"/>
      <c r="DZZ21" s="127"/>
      <c r="EAA21" s="127"/>
      <c r="EAB21" s="127"/>
      <c r="EAC21" s="127"/>
      <c r="EAD21" s="127"/>
      <c r="EAE21" s="127"/>
      <c r="EAF21" s="127"/>
      <c r="EAG21" s="127"/>
      <c r="EAH21" s="127"/>
      <c r="EAI21" s="127"/>
      <c r="EAJ21" s="127"/>
      <c r="EAK21" s="127"/>
      <c r="EAL21" s="127"/>
      <c r="EAM21" s="127"/>
      <c r="EAN21" s="127"/>
      <c r="EAO21" s="127"/>
      <c r="EAP21" s="127"/>
      <c r="EAQ21" s="127"/>
      <c r="EAR21" s="127"/>
      <c r="EAS21" s="127"/>
      <c r="EAT21" s="127"/>
      <c r="EAU21" s="127"/>
      <c r="EAV21" s="127"/>
      <c r="EAW21" s="127"/>
      <c r="EAX21" s="127"/>
      <c r="EAY21" s="127"/>
      <c r="EAZ21" s="127"/>
      <c r="EBA21" s="127"/>
      <c r="EBB21" s="127"/>
      <c r="EBC21" s="127"/>
      <c r="EBD21" s="127"/>
      <c r="EBE21" s="127"/>
      <c r="EBF21" s="127"/>
      <c r="EBG21" s="127"/>
      <c r="EBH21" s="127"/>
      <c r="EBI21" s="127"/>
      <c r="EBJ21" s="127"/>
      <c r="EBK21" s="127"/>
      <c r="EBL21" s="127"/>
      <c r="EBM21" s="127"/>
      <c r="EBN21" s="127"/>
      <c r="EBO21" s="127"/>
      <c r="EBP21" s="127"/>
      <c r="EBQ21" s="127"/>
      <c r="EBR21" s="127"/>
      <c r="EBS21" s="127"/>
      <c r="EBT21" s="127"/>
      <c r="EBU21" s="127"/>
      <c r="EBV21" s="127"/>
      <c r="EBW21" s="127"/>
      <c r="EBX21" s="127"/>
      <c r="EBY21" s="127"/>
      <c r="EBZ21" s="127"/>
      <c r="ECA21" s="127"/>
      <c r="ECB21" s="127"/>
      <c r="ECC21" s="127"/>
      <c r="ECD21" s="127"/>
      <c r="ECE21" s="127"/>
      <c r="ECF21" s="127"/>
      <c r="ECG21" s="127"/>
      <c r="ECH21" s="127"/>
      <c r="ECI21" s="127"/>
      <c r="ECJ21" s="127"/>
      <c r="ECK21" s="127"/>
      <c r="ECL21" s="127"/>
      <c r="ECM21" s="127"/>
      <c r="ECN21" s="127"/>
      <c r="ECO21" s="127"/>
      <c r="ECP21" s="127"/>
      <c r="ECQ21" s="127"/>
      <c r="ECR21" s="127"/>
      <c r="ECS21" s="127"/>
      <c r="ECT21" s="127"/>
      <c r="ECU21" s="127"/>
      <c r="ECV21" s="127"/>
      <c r="ECW21" s="127"/>
      <c r="ECX21" s="127"/>
      <c r="ECY21" s="127"/>
      <c r="ECZ21" s="127"/>
      <c r="EDA21" s="127"/>
      <c r="EDB21" s="127"/>
      <c r="EDC21" s="127"/>
      <c r="EDD21" s="127"/>
      <c r="EDE21" s="127"/>
      <c r="EDF21" s="127"/>
      <c r="EDG21" s="127"/>
      <c r="EDH21" s="127"/>
      <c r="EDI21" s="127"/>
      <c r="EDJ21" s="127"/>
      <c r="EDK21" s="127"/>
      <c r="EDL21" s="127"/>
      <c r="EDM21" s="127"/>
      <c r="EDN21" s="127"/>
      <c r="EDO21" s="127"/>
      <c r="EDP21" s="127"/>
      <c r="EDQ21" s="127"/>
      <c r="EDR21" s="127"/>
      <c r="EDS21" s="127"/>
      <c r="EDT21" s="127"/>
      <c r="EDU21" s="127"/>
      <c r="EDV21" s="127"/>
      <c r="EDW21" s="127"/>
      <c r="EDX21" s="127"/>
      <c r="EDY21" s="127"/>
      <c r="EDZ21" s="127"/>
      <c r="EEA21" s="127"/>
      <c r="EEB21" s="127"/>
      <c r="EEC21" s="127"/>
      <c r="EED21" s="127"/>
      <c r="EEE21" s="127"/>
      <c r="EEF21" s="127"/>
      <c r="EEG21" s="127"/>
      <c r="EEH21" s="127"/>
      <c r="EEI21" s="127"/>
      <c r="EEJ21" s="127"/>
      <c r="EEK21" s="127"/>
      <c r="EEL21" s="127"/>
      <c r="EEM21" s="127"/>
      <c r="EEN21" s="127"/>
      <c r="EEO21" s="127"/>
      <c r="EEP21" s="127"/>
      <c r="EEQ21" s="127"/>
      <c r="EER21" s="127"/>
      <c r="EES21" s="127"/>
      <c r="EET21" s="127"/>
      <c r="EEU21" s="127"/>
      <c r="EEV21" s="127"/>
      <c r="EEW21" s="127"/>
      <c r="EEX21" s="127"/>
      <c r="EEY21" s="127"/>
      <c r="EEZ21" s="127"/>
      <c r="EFA21" s="127"/>
      <c r="EFB21" s="127"/>
      <c r="EFC21" s="127"/>
      <c r="EFD21" s="127"/>
      <c r="EFE21" s="127"/>
      <c r="EFF21" s="127"/>
      <c r="EFG21" s="127"/>
      <c r="EFH21" s="127"/>
      <c r="EFI21" s="127"/>
      <c r="EFJ21" s="127"/>
      <c r="EFK21" s="127"/>
      <c r="EFL21" s="127"/>
      <c r="EFM21" s="127"/>
      <c r="EFN21" s="127"/>
      <c r="EFO21" s="127"/>
      <c r="EFP21" s="127"/>
      <c r="EFQ21" s="127"/>
      <c r="EFR21" s="127"/>
      <c r="EFS21" s="127"/>
      <c r="EFT21" s="127"/>
      <c r="EFU21" s="127"/>
      <c r="EFV21" s="127"/>
      <c r="EFW21" s="127"/>
      <c r="EFX21" s="127"/>
      <c r="EFY21" s="127"/>
      <c r="EFZ21" s="127"/>
      <c r="EGA21" s="127"/>
      <c r="EGB21" s="127"/>
      <c r="EGC21" s="127"/>
      <c r="EGD21" s="127"/>
      <c r="EGE21" s="127"/>
      <c r="EGF21" s="127"/>
      <c r="EGG21" s="127"/>
      <c r="EGH21" s="127"/>
      <c r="EGI21" s="127"/>
      <c r="EGJ21" s="127"/>
      <c r="EGK21" s="127"/>
      <c r="EGL21" s="127"/>
      <c r="EGM21" s="127"/>
      <c r="EGN21" s="127"/>
      <c r="EGO21" s="127"/>
      <c r="EGP21" s="127"/>
      <c r="EGQ21" s="127"/>
      <c r="EGR21" s="127"/>
      <c r="EGS21" s="127"/>
      <c r="EGT21" s="127"/>
      <c r="EGU21" s="127"/>
      <c r="EGV21" s="127"/>
      <c r="EGW21" s="127"/>
      <c r="EGX21" s="127"/>
      <c r="EGY21" s="127"/>
      <c r="EGZ21" s="127"/>
      <c r="EHA21" s="127"/>
      <c r="EHB21" s="127"/>
      <c r="EHC21" s="127"/>
      <c r="EHD21" s="127"/>
      <c r="EHE21" s="127"/>
      <c r="EHF21" s="127"/>
      <c r="EHG21" s="127"/>
      <c r="EHH21" s="127"/>
      <c r="EHI21" s="127"/>
      <c r="EHJ21" s="127"/>
      <c r="EHK21" s="127"/>
      <c r="EHL21" s="127"/>
      <c r="EHM21" s="127"/>
      <c r="EHN21" s="127"/>
      <c r="EHO21" s="127"/>
      <c r="EHP21" s="127"/>
      <c r="EHQ21" s="127"/>
      <c r="EHR21" s="127"/>
      <c r="EHS21" s="127"/>
      <c r="EHT21" s="127"/>
      <c r="EHU21" s="127"/>
      <c r="EHV21" s="127"/>
      <c r="EHW21" s="127"/>
      <c r="EHX21" s="127"/>
      <c r="EHY21" s="127"/>
      <c r="EHZ21" s="127"/>
      <c r="EIA21" s="127"/>
      <c r="EIB21" s="127"/>
      <c r="EIC21" s="127"/>
      <c r="EID21" s="127"/>
      <c r="EIE21" s="127"/>
      <c r="EIF21" s="127"/>
      <c r="EIG21" s="127"/>
      <c r="EIH21" s="127"/>
      <c r="EII21" s="127"/>
      <c r="EIJ21" s="127"/>
      <c r="EIK21" s="127"/>
      <c r="EIL21" s="127"/>
      <c r="EIM21" s="127"/>
      <c r="EIN21" s="127"/>
      <c r="EIO21" s="127"/>
      <c r="EIP21" s="127"/>
      <c r="EIQ21" s="127"/>
      <c r="EIR21" s="127"/>
      <c r="EIS21" s="127"/>
      <c r="EIT21" s="127"/>
      <c r="EIU21" s="127"/>
      <c r="EIV21" s="127"/>
      <c r="EIW21" s="127"/>
      <c r="EIX21" s="127"/>
      <c r="EIY21" s="127"/>
      <c r="EIZ21" s="127"/>
      <c r="EJA21" s="127"/>
      <c r="EJB21" s="127"/>
      <c r="EJC21" s="127"/>
      <c r="EJD21" s="127"/>
      <c r="EJE21" s="127"/>
      <c r="EJF21" s="127"/>
      <c r="EJG21" s="127"/>
      <c r="EJH21" s="127"/>
      <c r="EJI21" s="127"/>
      <c r="EJJ21" s="127"/>
      <c r="EJK21" s="127"/>
      <c r="EJL21" s="127"/>
      <c r="EJM21" s="127"/>
      <c r="EJN21" s="127"/>
      <c r="EJO21" s="127"/>
      <c r="EJP21" s="127"/>
      <c r="EJQ21" s="127"/>
      <c r="EJR21" s="127"/>
      <c r="EJS21" s="127"/>
      <c r="EJT21" s="127"/>
      <c r="EJU21" s="127"/>
      <c r="EJV21" s="127"/>
      <c r="EJW21" s="127"/>
      <c r="EJX21" s="127"/>
      <c r="EJY21" s="127"/>
      <c r="EJZ21" s="127"/>
      <c r="EKA21" s="127"/>
      <c r="EKB21" s="127"/>
      <c r="EKC21" s="127"/>
      <c r="EKD21" s="127"/>
      <c r="EKE21" s="127"/>
      <c r="EKF21" s="127"/>
      <c r="EKG21" s="127"/>
      <c r="EKH21" s="127"/>
      <c r="EKI21" s="127"/>
      <c r="EKJ21" s="127"/>
      <c r="EKK21" s="127"/>
      <c r="EKL21" s="127"/>
      <c r="EKM21" s="127"/>
      <c r="EKN21" s="127"/>
      <c r="EKO21" s="127"/>
      <c r="EKP21" s="127"/>
      <c r="EKQ21" s="127"/>
      <c r="EKR21" s="127"/>
      <c r="EKS21" s="127"/>
      <c r="EKT21" s="127"/>
      <c r="EKU21" s="127"/>
      <c r="EKV21" s="127"/>
      <c r="EKW21" s="127"/>
      <c r="EKX21" s="127"/>
      <c r="EKY21" s="127"/>
      <c r="EKZ21" s="127"/>
      <c r="ELA21" s="127"/>
      <c r="ELB21" s="127"/>
      <c r="ELC21" s="127"/>
      <c r="ELD21" s="127"/>
      <c r="ELE21" s="127"/>
      <c r="ELF21" s="127"/>
      <c r="ELG21" s="127"/>
      <c r="ELH21" s="127"/>
      <c r="ELI21" s="127"/>
      <c r="ELJ21" s="127"/>
      <c r="ELK21" s="127"/>
      <c r="ELL21" s="127"/>
      <c r="ELM21" s="127"/>
      <c r="ELN21" s="127"/>
      <c r="ELO21" s="127"/>
      <c r="ELP21" s="127"/>
      <c r="ELQ21" s="127"/>
      <c r="ELR21" s="127"/>
      <c r="ELS21" s="127"/>
      <c r="ELT21" s="127"/>
      <c r="ELU21" s="127"/>
      <c r="ELV21" s="127"/>
      <c r="ELW21" s="127"/>
      <c r="ELX21" s="127"/>
      <c r="ELY21" s="127"/>
      <c r="ELZ21" s="127"/>
      <c r="EMA21" s="127"/>
      <c r="EMB21" s="127"/>
      <c r="EMC21" s="127"/>
      <c r="EMD21" s="127"/>
      <c r="EME21" s="127"/>
      <c r="EMF21" s="127"/>
      <c r="EMG21" s="127"/>
      <c r="EMH21" s="127"/>
      <c r="EMI21" s="127"/>
      <c r="EMJ21" s="127"/>
      <c r="EMK21" s="127"/>
      <c r="EML21" s="127"/>
      <c r="EMM21" s="127"/>
      <c r="EMN21" s="127"/>
      <c r="EMO21" s="127"/>
      <c r="EMP21" s="127"/>
      <c r="EMQ21" s="127"/>
      <c r="EMR21" s="127"/>
      <c r="EMS21" s="127"/>
      <c r="EMT21" s="127"/>
      <c r="EMU21" s="127"/>
      <c r="EMV21" s="127"/>
      <c r="EMW21" s="127"/>
      <c r="EMX21" s="127"/>
      <c r="EMY21" s="127"/>
      <c r="EMZ21" s="127"/>
      <c r="ENA21" s="127"/>
      <c r="ENB21" s="127"/>
      <c r="ENC21" s="127"/>
      <c r="END21" s="127"/>
      <c r="ENE21" s="127"/>
      <c r="ENF21" s="127"/>
      <c r="ENG21" s="127"/>
      <c r="ENH21" s="127"/>
      <c r="ENI21" s="127"/>
      <c r="ENJ21" s="127"/>
      <c r="ENK21" s="127"/>
      <c r="ENL21" s="127"/>
      <c r="ENM21" s="127"/>
      <c r="ENN21" s="127"/>
      <c r="ENO21" s="127"/>
      <c r="ENP21" s="127"/>
      <c r="ENQ21" s="127"/>
      <c r="ENR21" s="127"/>
      <c r="ENS21" s="127"/>
      <c r="ENT21" s="127"/>
      <c r="ENU21" s="127"/>
      <c r="ENV21" s="127"/>
      <c r="ENW21" s="127"/>
      <c r="ENX21" s="127"/>
      <c r="ENY21" s="127"/>
      <c r="ENZ21" s="127"/>
      <c r="EOA21" s="127"/>
      <c r="EOB21" s="127"/>
      <c r="EOC21" s="127"/>
      <c r="EOD21" s="127"/>
      <c r="EOE21" s="127"/>
      <c r="EOF21" s="127"/>
      <c r="EOG21" s="127"/>
      <c r="EOH21" s="127"/>
      <c r="EOI21" s="127"/>
      <c r="EOJ21" s="127"/>
      <c r="EOK21" s="127"/>
      <c r="EOL21" s="127"/>
      <c r="EOM21" s="127"/>
      <c r="EON21" s="127"/>
      <c r="EOO21" s="127"/>
      <c r="EOP21" s="127"/>
      <c r="EOQ21" s="127"/>
      <c r="EOR21" s="127"/>
      <c r="EOS21" s="127"/>
      <c r="EOT21" s="127"/>
      <c r="EOU21" s="127"/>
      <c r="EOV21" s="127"/>
      <c r="EOW21" s="127"/>
      <c r="EOX21" s="127"/>
      <c r="EOY21" s="127"/>
      <c r="EOZ21" s="127"/>
      <c r="EPA21" s="127"/>
      <c r="EPB21" s="127"/>
      <c r="EPC21" s="127"/>
      <c r="EPD21" s="127"/>
      <c r="EPE21" s="127"/>
      <c r="EPF21" s="127"/>
      <c r="EPG21" s="127"/>
      <c r="EPH21" s="127"/>
      <c r="EPI21" s="127"/>
      <c r="EPJ21" s="127"/>
      <c r="EPK21" s="127"/>
      <c r="EPL21" s="127"/>
      <c r="EPM21" s="127"/>
      <c r="EPN21" s="127"/>
      <c r="EPO21" s="127"/>
      <c r="EPP21" s="127"/>
      <c r="EPQ21" s="127"/>
      <c r="EPR21" s="127"/>
      <c r="EPS21" s="127"/>
      <c r="EPT21" s="127"/>
      <c r="EPU21" s="127"/>
      <c r="EPV21" s="127"/>
      <c r="EPW21" s="127"/>
      <c r="EPX21" s="127"/>
      <c r="EPY21" s="127"/>
      <c r="EPZ21" s="127"/>
      <c r="EQA21" s="127"/>
      <c r="EQB21" s="127"/>
      <c r="EQC21" s="127"/>
      <c r="EQD21" s="127"/>
      <c r="EQE21" s="127"/>
      <c r="EQF21" s="127"/>
      <c r="EQG21" s="127"/>
      <c r="EQH21" s="127"/>
      <c r="EQI21" s="127"/>
      <c r="EQJ21" s="127"/>
      <c r="EQK21" s="127"/>
      <c r="EQL21" s="127"/>
      <c r="EQM21" s="127"/>
      <c r="EQN21" s="127"/>
      <c r="EQO21" s="127"/>
      <c r="EQP21" s="127"/>
      <c r="EQQ21" s="127"/>
      <c r="EQR21" s="127"/>
      <c r="EQS21" s="127"/>
      <c r="EQT21" s="127"/>
      <c r="EQU21" s="127"/>
      <c r="EQV21" s="127"/>
      <c r="EQW21" s="127"/>
      <c r="EQX21" s="127"/>
      <c r="EQY21" s="127"/>
      <c r="EQZ21" s="127"/>
      <c r="ERA21" s="127"/>
      <c r="ERB21" s="127"/>
      <c r="ERC21" s="127"/>
      <c r="ERD21" s="127"/>
      <c r="ERE21" s="127"/>
      <c r="ERF21" s="127"/>
      <c r="ERG21" s="127"/>
      <c r="ERH21" s="127"/>
      <c r="ERI21" s="127"/>
      <c r="ERJ21" s="127"/>
      <c r="ERK21" s="127"/>
      <c r="ERL21" s="127"/>
      <c r="ERM21" s="127"/>
      <c r="ERN21" s="127"/>
      <c r="ERO21" s="127"/>
      <c r="ERP21" s="127"/>
      <c r="ERQ21" s="127"/>
      <c r="ERR21" s="127"/>
      <c r="ERS21" s="127"/>
      <c r="ERT21" s="127"/>
      <c r="ERU21" s="127"/>
      <c r="ERV21" s="127"/>
      <c r="ERW21" s="127"/>
      <c r="ERX21" s="127"/>
      <c r="ERY21" s="127"/>
      <c r="ERZ21" s="127"/>
      <c r="ESA21" s="127"/>
      <c r="ESB21" s="127"/>
      <c r="ESC21" s="127"/>
      <c r="ESD21" s="127"/>
      <c r="ESE21" s="127"/>
      <c r="ESF21" s="127"/>
      <c r="ESG21" s="127"/>
      <c r="ESH21" s="127"/>
      <c r="ESI21" s="127"/>
      <c r="ESJ21" s="127"/>
      <c r="ESK21" s="127"/>
      <c r="ESL21" s="127"/>
      <c r="ESM21" s="127"/>
      <c r="ESN21" s="127"/>
      <c r="ESO21" s="127"/>
      <c r="ESP21" s="127"/>
      <c r="ESQ21" s="127"/>
      <c r="ESR21" s="127"/>
      <c r="ESS21" s="127"/>
      <c r="EST21" s="127"/>
      <c r="ESU21" s="127"/>
      <c r="ESV21" s="127"/>
      <c r="ESW21" s="127"/>
      <c r="ESX21" s="127"/>
      <c r="ESY21" s="127"/>
      <c r="ESZ21" s="127"/>
      <c r="ETA21" s="127"/>
      <c r="ETB21" s="127"/>
      <c r="ETC21" s="127"/>
      <c r="ETD21" s="127"/>
      <c r="ETE21" s="127"/>
      <c r="ETF21" s="127"/>
      <c r="ETG21" s="127"/>
      <c r="ETH21" s="127"/>
      <c r="ETI21" s="127"/>
      <c r="ETJ21" s="127"/>
      <c r="ETK21" s="127"/>
      <c r="ETL21" s="127"/>
      <c r="ETM21" s="127"/>
      <c r="ETN21" s="127"/>
      <c r="ETO21" s="127"/>
      <c r="ETP21" s="127"/>
      <c r="ETQ21" s="127"/>
      <c r="ETR21" s="127"/>
      <c r="ETS21" s="127"/>
      <c r="ETT21" s="127"/>
      <c r="ETU21" s="127"/>
      <c r="ETV21" s="127"/>
      <c r="ETW21" s="127"/>
      <c r="ETX21" s="127"/>
      <c r="ETY21" s="127"/>
      <c r="ETZ21" s="127"/>
      <c r="EUA21" s="127"/>
      <c r="EUB21" s="127"/>
      <c r="EUC21" s="127"/>
      <c r="EUD21" s="127"/>
      <c r="EUE21" s="127"/>
      <c r="EUF21" s="127"/>
      <c r="EUG21" s="127"/>
      <c r="EUH21" s="127"/>
      <c r="EUI21" s="127"/>
      <c r="EUJ21" s="127"/>
      <c r="EUK21" s="127"/>
      <c r="EUL21" s="127"/>
      <c r="EUM21" s="127"/>
      <c r="EUN21" s="127"/>
      <c r="EUO21" s="127"/>
      <c r="EUP21" s="127"/>
      <c r="EUQ21" s="127"/>
      <c r="EUR21" s="127"/>
      <c r="EUS21" s="127"/>
      <c r="EUT21" s="127"/>
      <c r="EUU21" s="127"/>
      <c r="EUV21" s="127"/>
      <c r="EUW21" s="127"/>
      <c r="EUX21" s="127"/>
      <c r="EUY21" s="127"/>
      <c r="EUZ21" s="127"/>
      <c r="EVA21" s="127"/>
      <c r="EVB21" s="127"/>
      <c r="EVC21" s="127"/>
      <c r="EVD21" s="127"/>
      <c r="EVE21" s="127"/>
      <c r="EVF21" s="127"/>
      <c r="EVG21" s="127"/>
      <c r="EVH21" s="127"/>
      <c r="EVI21" s="127"/>
      <c r="EVJ21" s="127"/>
      <c r="EVK21" s="127"/>
      <c r="EVL21" s="127"/>
      <c r="EVM21" s="127"/>
      <c r="EVN21" s="127"/>
      <c r="EVO21" s="127"/>
      <c r="EVP21" s="127"/>
      <c r="EVQ21" s="127"/>
      <c r="EVR21" s="127"/>
      <c r="EVS21" s="127"/>
      <c r="EVT21" s="127"/>
      <c r="EVU21" s="127"/>
      <c r="EVV21" s="127"/>
      <c r="EVW21" s="127"/>
      <c r="EVX21" s="127"/>
      <c r="EVY21" s="127"/>
      <c r="EVZ21" s="127"/>
      <c r="EWA21" s="127"/>
      <c r="EWB21" s="127"/>
      <c r="EWC21" s="127"/>
      <c r="EWD21" s="127"/>
      <c r="EWE21" s="127"/>
      <c r="EWF21" s="127"/>
      <c r="EWG21" s="127"/>
      <c r="EWH21" s="127"/>
      <c r="EWI21" s="127"/>
      <c r="EWJ21" s="127"/>
      <c r="EWK21" s="127"/>
      <c r="EWL21" s="127"/>
      <c r="EWM21" s="127"/>
      <c r="EWN21" s="127"/>
      <c r="EWO21" s="127"/>
      <c r="EWP21" s="127"/>
      <c r="EWQ21" s="127"/>
      <c r="EWR21" s="127"/>
      <c r="EWS21" s="127"/>
      <c r="EWT21" s="127"/>
      <c r="EWU21" s="127"/>
      <c r="EWV21" s="127"/>
      <c r="EWW21" s="127"/>
      <c r="EWX21" s="127"/>
      <c r="EWY21" s="127"/>
      <c r="EWZ21" s="127"/>
      <c r="EXA21" s="127"/>
      <c r="EXB21" s="127"/>
      <c r="EXC21" s="127"/>
      <c r="EXD21" s="127"/>
      <c r="EXE21" s="127"/>
      <c r="EXF21" s="127"/>
      <c r="EXG21" s="127"/>
      <c r="EXH21" s="127"/>
      <c r="EXI21" s="127"/>
      <c r="EXJ21" s="127"/>
      <c r="EXK21" s="127"/>
      <c r="EXL21" s="127"/>
      <c r="EXM21" s="127"/>
      <c r="EXN21" s="127"/>
      <c r="EXO21" s="127"/>
      <c r="EXP21" s="127"/>
      <c r="EXQ21" s="127"/>
      <c r="EXR21" s="127"/>
      <c r="EXS21" s="127"/>
      <c r="EXT21" s="127"/>
      <c r="EXU21" s="127"/>
      <c r="EXV21" s="127"/>
      <c r="EXW21" s="127"/>
      <c r="EXX21" s="127"/>
      <c r="EXY21" s="127"/>
      <c r="EXZ21" s="127"/>
      <c r="EYA21" s="127"/>
      <c r="EYB21" s="127"/>
      <c r="EYC21" s="127"/>
      <c r="EYD21" s="127"/>
      <c r="EYE21" s="127"/>
      <c r="EYF21" s="127"/>
      <c r="EYG21" s="127"/>
      <c r="EYH21" s="127"/>
      <c r="EYI21" s="127"/>
      <c r="EYJ21" s="127"/>
      <c r="EYK21" s="127"/>
      <c r="EYL21" s="127"/>
      <c r="EYM21" s="127"/>
      <c r="EYN21" s="127"/>
      <c r="EYO21" s="127"/>
      <c r="EYP21" s="127"/>
      <c r="EYQ21" s="127"/>
      <c r="EYR21" s="127"/>
      <c r="EYS21" s="127"/>
      <c r="EYT21" s="127"/>
      <c r="EYU21" s="127"/>
      <c r="EYV21" s="127"/>
      <c r="EYW21" s="127"/>
      <c r="EYX21" s="127"/>
      <c r="EYY21" s="127"/>
      <c r="EYZ21" s="127"/>
      <c r="EZA21" s="127"/>
      <c r="EZB21" s="127"/>
      <c r="EZC21" s="127"/>
      <c r="EZD21" s="127"/>
      <c r="EZE21" s="127"/>
      <c r="EZF21" s="127"/>
      <c r="EZG21" s="127"/>
      <c r="EZH21" s="127"/>
      <c r="EZI21" s="127"/>
      <c r="EZJ21" s="127"/>
      <c r="EZK21" s="127"/>
      <c r="EZL21" s="127"/>
      <c r="EZM21" s="127"/>
      <c r="EZN21" s="127"/>
      <c r="EZO21" s="127"/>
      <c r="EZP21" s="127"/>
      <c r="EZQ21" s="127"/>
      <c r="EZR21" s="127"/>
      <c r="EZS21" s="127"/>
      <c r="EZT21" s="127"/>
      <c r="EZU21" s="127"/>
      <c r="EZV21" s="127"/>
      <c r="EZW21" s="127"/>
      <c r="EZX21" s="127"/>
      <c r="EZY21" s="127"/>
      <c r="EZZ21" s="127"/>
      <c r="FAA21" s="127"/>
      <c r="FAB21" s="127"/>
      <c r="FAC21" s="127"/>
      <c r="FAD21" s="127"/>
      <c r="FAE21" s="127"/>
      <c r="FAF21" s="127"/>
      <c r="FAG21" s="127"/>
      <c r="FAH21" s="127"/>
      <c r="FAI21" s="127"/>
      <c r="FAJ21" s="127"/>
      <c r="FAK21" s="127"/>
      <c r="FAL21" s="127"/>
      <c r="FAM21" s="127"/>
      <c r="FAN21" s="127"/>
      <c r="FAO21" s="127"/>
      <c r="FAP21" s="127"/>
      <c r="FAQ21" s="127"/>
      <c r="FAR21" s="127"/>
      <c r="FAS21" s="127"/>
      <c r="FAT21" s="127"/>
      <c r="FAU21" s="127"/>
      <c r="FAV21" s="127"/>
      <c r="FAW21" s="127"/>
      <c r="FAX21" s="127"/>
      <c r="FAY21" s="127"/>
      <c r="FAZ21" s="127"/>
      <c r="FBA21" s="127"/>
      <c r="FBB21" s="127"/>
      <c r="FBC21" s="127"/>
      <c r="FBD21" s="127"/>
      <c r="FBE21" s="127"/>
      <c r="FBF21" s="127"/>
      <c r="FBG21" s="127"/>
      <c r="FBH21" s="127"/>
      <c r="FBI21" s="127"/>
      <c r="FBJ21" s="127"/>
      <c r="FBK21" s="127"/>
      <c r="FBL21" s="127"/>
      <c r="FBM21" s="127"/>
      <c r="FBN21" s="127"/>
      <c r="FBO21" s="127"/>
      <c r="FBP21" s="127"/>
      <c r="FBQ21" s="127"/>
      <c r="FBR21" s="127"/>
      <c r="FBS21" s="127"/>
      <c r="FBT21" s="127"/>
      <c r="FBU21" s="127"/>
      <c r="FBV21" s="127"/>
      <c r="FBW21" s="127"/>
      <c r="FBX21" s="127"/>
      <c r="FBY21" s="127"/>
      <c r="FBZ21" s="127"/>
      <c r="FCA21" s="127"/>
      <c r="FCB21" s="127"/>
      <c r="FCC21" s="127"/>
      <c r="FCD21" s="127"/>
      <c r="FCE21" s="127"/>
      <c r="FCF21" s="127"/>
      <c r="FCG21" s="127"/>
      <c r="FCH21" s="127"/>
      <c r="FCI21" s="127"/>
      <c r="FCJ21" s="127"/>
      <c r="FCK21" s="127"/>
      <c r="FCL21" s="127"/>
      <c r="FCM21" s="127"/>
      <c r="FCN21" s="127"/>
      <c r="FCO21" s="127"/>
      <c r="FCP21" s="127"/>
      <c r="FCQ21" s="127"/>
      <c r="FCR21" s="127"/>
      <c r="FCS21" s="127"/>
      <c r="FCT21" s="127"/>
      <c r="FCU21" s="127"/>
      <c r="FCV21" s="127"/>
      <c r="FCW21" s="127"/>
      <c r="FCX21" s="127"/>
      <c r="FCY21" s="127"/>
      <c r="FCZ21" s="127"/>
      <c r="FDA21" s="127"/>
      <c r="FDB21" s="127"/>
      <c r="FDC21" s="127"/>
      <c r="FDD21" s="127"/>
      <c r="FDE21" s="127"/>
      <c r="FDF21" s="127"/>
      <c r="FDG21" s="127"/>
      <c r="FDH21" s="127"/>
      <c r="FDI21" s="127"/>
      <c r="FDJ21" s="127"/>
      <c r="FDK21" s="127"/>
      <c r="FDL21" s="127"/>
      <c r="FDM21" s="127"/>
      <c r="FDN21" s="127"/>
      <c r="FDO21" s="127"/>
      <c r="FDP21" s="127"/>
      <c r="FDQ21" s="127"/>
      <c r="FDR21" s="127"/>
      <c r="FDS21" s="127"/>
      <c r="FDT21" s="127"/>
      <c r="FDU21" s="127"/>
      <c r="FDV21" s="127"/>
      <c r="FDW21" s="127"/>
      <c r="FDX21" s="127"/>
      <c r="FDY21" s="127"/>
      <c r="FDZ21" s="127"/>
      <c r="FEA21" s="127"/>
      <c r="FEB21" s="127"/>
      <c r="FEC21" s="127"/>
      <c r="FED21" s="127"/>
      <c r="FEE21" s="127"/>
      <c r="FEF21" s="127"/>
      <c r="FEG21" s="127"/>
      <c r="FEH21" s="127"/>
      <c r="FEI21" s="127"/>
      <c r="FEJ21" s="127"/>
      <c r="FEK21" s="127"/>
      <c r="FEL21" s="127"/>
      <c r="FEM21" s="127"/>
      <c r="FEN21" s="127"/>
      <c r="FEO21" s="127"/>
      <c r="FEP21" s="127"/>
      <c r="FEQ21" s="127"/>
      <c r="FER21" s="127"/>
      <c r="FES21" s="127"/>
      <c r="FET21" s="127"/>
      <c r="FEU21" s="127"/>
      <c r="FEV21" s="127"/>
      <c r="FEW21" s="127"/>
      <c r="FEX21" s="127"/>
      <c r="FEY21" s="127"/>
      <c r="FEZ21" s="127"/>
      <c r="FFA21" s="127"/>
      <c r="FFB21" s="127"/>
      <c r="FFC21" s="127"/>
      <c r="FFD21" s="127"/>
      <c r="FFE21" s="127"/>
      <c r="FFF21" s="127"/>
      <c r="FFG21" s="127"/>
      <c r="FFH21" s="127"/>
      <c r="FFI21" s="127"/>
      <c r="FFJ21" s="127"/>
      <c r="FFK21" s="127"/>
      <c r="FFL21" s="127"/>
      <c r="FFM21" s="127"/>
      <c r="FFN21" s="127"/>
      <c r="FFO21" s="127"/>
      <c r="FFP21" s="127"/>
      <c r="FFQ21" s="127"/>
      <c r="FFR21" s="127"/>
      <c r="FFS21" s="127"/>
      <c r="FFT21" s="127"/>
      <c r="FFU21" s="127"/>
      <c r="FFV21" s="127"/>
      <c r="FFW21" s="127"/>
      <c r="FFX21" s="127"/>
      <c r="FFY21" s="127"/>
      <c r="FFZ21" s="127"/>
      <c r="FGA21" s="127"/>
      <c r="FGB21" s="127"/>
      <c r="FGC21" s="127"/>
      <c r="FGD21" s="127"/>
      <c r="FGE21" s="127"/>
      <c r="FGF21" s="127"/>
      <c r="FGG21" s="127"/>
      <c r="FGH21" s="127"/>
      <c r="FGI21" s="127"/>
      <c r="FGJ21" s="127"/>
      <c r="FGK21" s="127"/>
      <c r="FGL21" s="127"/>
      <c r="FGM21" s="127"/>
      <c r="FGN21" s="127"/>
      <c r="FGO21" s="127"/>
      <c r="FGP21" s="127"/>
      <c r="FGQ21" s="127"/>
      <c r="FGR21" s="127"/>
      <c r="FGS21" s="127"/>
      <c r="FGT21" s="127"/>
      <c r="FGU21" s="127"/>
      <c r="FGV21" s="127"/>
      <c r="FGW21" s="127"/>
      <c r="FGX21" s="127"/>
      <c r="FGY21" s="127"/>
      <c r="FGZ21" s="127"/>
      <c r="FHA21" s="127"/>
      <c r="FHB21" s="127"/>
      <c r="FHC21" s="127"/>
      <c r="FHD21" s="127"/>
      <c r="FHE21" s="127"/>
      <c r="FHF21" s="127"/>
      <c r="FHG21" s="127"/>
      <c r="FHH21" s="127"/>
      <c r="FHI21" s="127"/>
      <c r="FHJ21" s="127"/>
      <c r="FHK21" s="127"/>
      <c r="FHL21" s="127"/>
      <c r="FHM21" s="127"/>
      <c r="FHN21" s="127"/>
      <c r="FHO21" s="127"/>
      <c r="FHP21" s="127"/>
      <c r="FHQ21" s="127"/>
      <c r="FHR21" s="127"/>
      <c r="FHS21" s="127"/>
      <c r="FHT21" s="127"/>
      <c r="FHU21" s="127"/>
      <c r="FHV21" s="127"/>
      <c r="FHW21" s="127"/>
      <c r="FHX21" s="127"/>
      <c r="FHY21" s="127"/>
      <c r="FHZ21" s="127"/>
      <c r="FIA21" s="127"/>
      <c r="FIB21" s="127"/>
      <c r="FIC21" s="127"/>
      <c r="FID21" s="127"/>
      <c r="FIE21" s="127"/>
      <c r="FIF21" s="127"/>
      <c r="FIG21" s="127"/>
      <c r="FIH21" s="127"/>
      <c r="FII21" s="127"/>
      <c r="FIJ21" s="127"/>
      <c r="FIK21" s="127"/>
      <c r="FIL21" s="127"/>
      <c r="FIM21" s="127"/>
      <c r="FIN21" s="127"/>
      <c r="FIO21" s="127"/>
      <c r="FIP21" s="127"/>
      <c r="FIQ21" s="127"/>
      <c r="FIR21" s="127"/>
      <c r="FIS21" s="127"/>
      <c r="FIT21" s="127"/>
      <c r="FIU21" s="127"/>
      <c r="FIV21" s="127"/>
      <c r="FIW21" s="127"/>
      <c r="FIX21" s="127"/>
      <c r="FIY21" s="127"/>
      <c r="FIZ21" s="127"/>
      <c r="FJA21" s="127"/>
      <c r="FJB21" s="127"/>
      <c r="FJC21" s="127"/>
      <c r="FJD21" s="127"/>
      <c r="FJE21" s="127"/>
      <c r="FJF21" s="127"/>
      <c r="FJG21" s="127"/>
      <c r="FJH21" s="127"/>
      <c r="FJI21" s="127"/>
      <c r="FJJ21" s="127"/>
      <c r="FJK21" s="127"/>
      <c r="FJL21" s="127"/>
      <c r="FJM21" s="127"/>
      <c r="FJN21" s="127"/>
      <c r="FJO21" s="127"/>
      <c r="FJP21" s="127"/>
      <c r="FJQ21" s="127"/>
      <c r="FJR21" s="127"/>
      <c r="FJS21" s="127"/>
      <c r="FJT21" s="127"/>
      <c r="FJU21" s="127"/>
      <c r="FJV21" s="127"/>
      <c r="FJW21" s="127"/>
      <c r="FJX21" s="127"/>
      <c r="FJY21" s="127"/>
      <c r="FJZ21" s="127"/>
      <c r="FKA21" s="127"/>
      <c r="FKB21" s="127"/>
      <c r="FKC21" s="127"/>
      <c r="FKD21" s="127"/>
      <c r="FKE21" s="127"/>
      <c r="FKF21" s="127"/>
      <c r="FKG21" s="127"/>
      <c r="FKH21" s="127"/>
      <c r="FKI21" s="127"/>
      <c r="FKJ21" s="127"/>
      <c r="FKK21" s="127"/>
      <c r="FKL21" s="127"/>
      <c r="FKM21" s="127"/>
      <c r="FKN21" s="127"/>
      <c r="FKO21" s="127"/>
      <c r="FKP21" s="127"/>
      <c r="FKQ21" s="127"/>
      <c r="FKR21" s="127"/>
      <c r="FKS21" s="127"/>
      <c r="FKT21" s="127"/>
      <c r="FKU21" s="127"/>
      <c r="FKV21" s="127"/>
      <c r="FKW21" s="127"/>
      <c r="FKX21" s="127"/>
      <c r="FKY21" s="127"/>
      <c r="FKZ21" s="127"/>
      <c r="FLA21" s="127"/>
      <c r="FLB21" s="127"/>
      <c r="FLC21" s="127"/>
      <c r="FLD21" s="127"/>
      <c r="FLE21" s="127"/>
      <c r="FLF21" s="127"/>
      <c r="FLG21" s="127"/>
      <c r="FLH21" s="127"/>
      <c r="FLI21" s="127"/>
      <c r="FLJ21" s="127"/>
      <c r="FLK21" s="127"/>
      <c r="FLL21" s="127"/>
      <c r="FLM21" s="127"/>
      <c r="FLN21" s="127"/>
      <c r="FLO21" s="127"/>
      <c r="FLP21" s="127"/>
      <c r="FLQ21" s="127"/>
      <c r="FLR21" s="127"/>
      <c r="FLS21" s="127"/>
      <c r="FLT21" s="127"/>
      <c r="FLU21" s="127"/>
      <c r="FLV21" s="127"/>
      <c r="FLW21" s="127"/>
      <c r="FLX21" s="127"/>
      <c r="FLY21" s="127"/>
      <c r="FLZ21" s="127"/>
      <c r="FMA21" s="127"/>
      <c r="FMB21" s="127"/>
      <c r="FMC21" s="127"/>
      <c r="FMD21" s="127"/>
      <c r="FME21" s="127"/>
      <c r="FMF21" s="127"/>
      <c r="FMG21" s="127"/>
      <c r="FMH21" s="127"/>
      <c r="FMI21" s="127"/>
      <c r="FMJ21" s="127"/>
      <c r="FMK21" s="127"/>
      <c r="FML21" s="127"/>
      <c r="FMM21" s="127"/>
      <c r="FMN21" s="127"/>
      <c r="FMO21" s="127"/>
      <c r="FMP21" s="127"/>
      <c r="FMQ21" s="127"/>
      <c r="FMR21" s="127"/>
      <c r="FMS21" s="127"/>
      <c r="FMT21" s="127"/>
      <c r="FMU21" s="127"/>
      <c r="FMV21" s="127"/>
      <c r="FMW21" s="127"/>
      <c r="FMX21" s="127"/>
      <c r="FMY21" s="127"/>
      <c r="FMZ21" s="127"/>
      <c r="FNA21" s="127"/>
      <c r="FNB21" s="127"/>
      <c r="FNC21" s="127"/>
      <c r="FND21" s="127"/>
      <c r="FNE21" s="127"/>
      <c r="FNF21" s="127"/>
      <c r="FNG21" s="127"/>
      <c r="FNH21" s="127"/>
      <c r="FNI21" s="127"/>
      <c r="FNJ21" s="127"/>
      <c r="FNK21" s="127"/>
      <c r="FNL21" s="127"/>
      <c r="FNM21" s="127"/>
      <c r="FNN21" s="127"/>
      <c r="FNO21" s="127"/>
      <c r="FNP21" s="127"/>
      <c r="FNQ21" s="127"/>
      <c r="FNR21" s="127"/>
      <c r="FNS21" s="127"/>
      <c r="FNT21" s="127"/>
      <c r="FNU21" s="127"/>
      <c r="FNV21" s="127"/>
      <c r="FNW21" s="127"/>
      <c r="FNX21" s="127"/>
      <c r="FNY21" s="127"/>
      <c r="FNZ21" s="127"/>
      <c r="FOA21" s="127"/>
      <c r="FOB21" s="127"/>
      <c r="FOC21" s="127"/>
      <c r="FOD21" s="127"/>
      <c r="FOE21" s="127"/>
      <c r="FOF21" s="127"/>
      <c r="FOG21" s="127"/>
      <c r="FOH21" s="127"/>
      <c r="FOI21" s="127"/>
      <c r="FOJ21" s="127"/>
      <c r="FOK21" s="127"/>
      <c r="FOL21" s="127"/>
      <c r="FOM21" s="127"/>
      <c r="FON21" s="127"/>
      <c r="FOO21" s="127"/>
      <c r="FOP21" s="127"/>
      <c r="FOQ21" s="127"/>
      <c r="FOR21" s="127"/>
      <c r="FOS21" s="127"/>
      <c r="FOT21" s="127"/>
      <c r="FOU21" s="127"/>
      <c r="FOV21" s="127"/>
      <c r="FOW21" s="127"/>
      <c r="FOX21" s="127"/>
      <c r="FOY21" s="127"/>
      <c r="FOZ21" s="127"/>
      <c r="FPA21" s="127"/>
      <c r="FPB21" s="127"/>
      <c r="FPC21" s="127"/>
      <c r="FPD21" s="127"/>
      <c r="FPE21" s="127"/>
      <c r="FPF21" s="127"/>
      <c r="FPG21" s="127"/>
      <c r="FPH21" s="127"/>
      <c r="FPI21" s="127"/>
      <c r="FPJ21" s="127"/>
      <c r="FPK21" s="127"/>
      <c r="FPL21" s="127"/>
      <c r="FPM21" s="127"/>
      <c r="FPN21" s="127"/>
      <c r="FPO21" s="127"/>
      <c r="FPP21" s="127"/>
      <c r="FPQ21" s="127"/>
      <c r="FPR21" s="127"/>
      <c r="FPS21" s="127"/>
      <c r="FPT21" s="127"/>
      <c r="FPU21" s="127"/>
      <c r="FPV21" s="127"/>
      <c r="FPW21" s="127"/>
      <c r="FPX21" s="127"/>
      <c r="FPY21" s="127"/>
      <c r="FPZ21" s="127"/>
      <c r="FQA21" s="127"/>
      <c r="FQB21" s="127"/>
      <c r="FQC21" s="127"/>
      <c r="FQD21" s="127"/>
      <c r="FQE21" s="127"/>
      <c r="FQF21" s="127"/>
      <c r="FQG21" s="127"/>
      <c r="FQH21" s="127"/>
      <c r="FQI21" s="127"/>
      <c r="FQJ21" s="127"/>
      <c r="FQK21" s="127"/>
      <c r="FQL21" s="127"/>
      <c r="FQM21" s="127"/>
      <c r="FQN21" s="127"/>
      <c r="FQO21" s="127"/>
      <c r="FQP21" s="127"/>
      <c r="FQQ21" s="127"/>
      <c r="FQR21" s="127"/>
      <c r="FQS21" s="127"/>
      <c r="FQT21" s="127"/>
      <c r="FQU21" s="127"/>
      <c r="FQV21" s="127"/>
      <c r="FQW21" s="127"/>
      <c r="FQX21" s="127"/>
      <c r="FQY21" s="127"/>
      <c r="FQZ21" s="127"/>
      <c r="FRA21" s="127"/>
      <c r="FRB21" s="127"/>
      <c r="FRC21" s="127"/>
      <c r="FRD21" s="127"/>
      <c r="FRE21" s="127"/>
      <c r="FRF21" s="127"/>
      <c r="FRG21" s="127"/>
      <c r="FRH21" s="127"/>
      <c r="FRI21" s="127"/>
      <c r="FRJ21" s="127"/>
      <c r="FRK21" s="127"/>
      <c r="FRL21" s="127"/>
      <c r="FRM21" s="127"/>
      <c r="FRN21" s="127"/>
      <c r="FRO21" s="127"/>
      <c r="FRP21" s="127"/>
      <c r="FRQ21" s="127"/>
      <c r="FRR21" s="127"/>
      <c r="FRS21" s="127"/>
      <c r="FRT21" s="127"/>
      <c r="FRU21" s="127"/>
      <c r="FRV21" s="127"/>
      <c r="FRW21" s="127"/>
      <c r="FRX21" s="127"/>
      <c r="FRY21" s="127"/>
      <c r="FRZ21" s="127"/>
      <c r="FSA21" s="127"/>
      <c r="FSB21" s="127"/>
      <c r="FSC21" s="127"/>
      <c r="FSD21" s="127"/>
      <c r="FSE21" s="127"/>
      <c r="FSF21" s="127"/>
      <c r="FSG21" s="127"/>
      <c r="FSH21" s="127"/>
      <c r="FSI21" s="127"/>
      <c r="FSJ21" s="127"/>
      <c r="FSK21" s="127"/>
      <c r="FSL21" s="127"/>
      <c r="FSM21" s="127"/>
      <c r="FSN21" s="127"/>
      <c r="FSO21" s="127"/>
      <c r="FSP21" s="127"/>
      <c r="FSQ21" s="127"/>
      <c r="FSR21" s="127"/>
      <c r="FSS21" s="127"/>
      <c r="FST21" s="127"/>
      <c r="FSU21" s="127"/>
      <c r="FSV21" s="127"/>
      <c r="FSW21" s="127"/>
      <c r="FSX21" s="127"/>
      <c r="FSY21" s="127"/>
      <c r="FSZ21" s="127"/>
      <c r="FTA21" s="127"/>
      <c r="FTB21" s="127"/>
      <c r="FTC21" s="127"/>
      <c r="FTD21" s="127"/>
      <c r="FTE21" s="127"/>
      <c r="FTF21" s="127"/>
      <c r="FTG21" s="127"/>
      <c r="FTH21" s="127"/>
      <c r="FTI21" s="127"/>
      <c r="FTJ21" s="127"/>
      <c r="FTK21" s="127"/>
      <c r="FTL21" s="127"/>
      <c r="FTM21" s="127"/>
      <c r="FTN21" s="127"/>
      <c r="FTO21" s="127"/>
      <c r="FTP21" s="127"/>
      <c r="FTQ21" s="127"/>
      <c r="FTR21" s="127"/>
      <c r="FTS21" s="127"/>
      <c r="FTT21" s="127"/>
      <c r="FTU21" s="127"/>
      <c r="FTV21" s="127"/>
      <c r="FTW21" s="127"/>
      <c r="FTX21" s="127"/>
      <c r="FTY21" s="127"/>
      <c r="FTZ21" s="127"/>
      <c r="FUA21" s="127"/>
      <c r="FUB21" s="127"/>
      <c r="FUC21" s="127"/>
      <c r="FUD21" s="127"/>
      <c r="FUE21" s="127"/>
      <c r="FUF21" s="127"/>
      <c r="FUG21" s="127"/>
      <c r="FUH21" s="127"/>
      <c r="FUI21" s="127"/>
      <c r="FUJ21" s="127"/>
      <c r="FUK21" s="127"/>
      <c r="FUL21" s="127"/>
      <c r="FUM21" s="127"/>
      <c r="FUN21" s="127"/>
      <c r="FUO21" s="127"/>
      <c r="FUP21" s="127"/>
      <c r="FUQ21" s="127"/>
      <c r="FUR21" s="127"/>
      <c r="FUS21" s="127"/>
      <c r="FUT21" s="127"/>
      <c r="FUU21" s="127"/>
      <c r="FUV21" s="127"/>
      <c r="FUW21" s="127"/>
      <c r="FUX21" s="127"/>
      <c r="FUY21" s="127"/>
      <c r="FUZ21" s="127"/>
      <c r="FVA21" s="127"/>
      <c r="FVB21" s="127"/>
      <c r="FVC21" s="127"/>
      <c r="FVD21" s="127"/>
      <c r="FVE21" s="127"/>
      <c r="FVF21" s="127"/>
      <c r="FVG21" s="127"/>
      <c r="FVH21" s="127"/>
      <c r="FVI21" s="127"/>
      <c r="FVJ21" s="127"/>
      <c r="FVK21" s="127"/>
      <c r="FVL21" s="127"/>
      <c r="FVM21" s="127"/>
      <c r="FVN21" s="127"/>
      <c r="FVO21" s="127"/>
      <c r="FVP21" s="127"/>
      <c r="FVQ21" s="127"/>
      <c r="FVR21" s="127"/>
      <c r="FVS21" s="127"/>
      <c r="FVT21" s="127"/>
      <c r="FVU21" s="127"/>
      <c r="FVV21" s="127"/>
      <c r="FVW21" s="127"/>
      <c r="FVX21" s="127"/>
      <c r="FVY21" s="127"/>
      <c r="FVZ21" s="127"/>
      <c r="FWA21" s="127"/>
      <c r="FWB21" s="127"/>
      <c r="FWC21" s="127"/>
      <c r="FWD21" s="127"/>
      <c r="FWE21" s="127"/>
      <c r="FWF21" s="127"/>
      <c r="FWG21" s="127"/>
      <c r="FWH21" s="127"/>
      <c r="FWI21" s="127"/>
      <c r="FWJ21" s="127"/>
      <c r="FWK21" s="127"/>
      <c r="FWL21" s="127"/>
      <c r="FWM21" s="127"/>
      <c r="FWN21" s="127"/>
      <c r="FWO21" s="127"/>
      <c r="FWP21" s="127"/>
      <c r="FWQ21" s="127"/>
      <c r="FWR21" s="127"/>
      <c r="FWS21" s="127"/>
      <c r="FWT21" s="127"/>
      <c r="FWU21" s="127"/>
      <c r="FWV21" s="127"/>
      <c r="FWW21" s="127"/>
      <c r="FWX21" s="127"/>
      <c r="FWY21" s="127"/>
      <c r="FWZ21" s="127"/>
      <c r="FXA21" s="127"/>
      <c r="FXB21" s="127"/>
      <c r="FXC21" s="127"/>
      <c r="FXD21" s="127"/>
      <c r="FXE21" s="127"/>
      <c r="FXF21" s="127"/>
      <c r="FXG21" s="127"/>
      <c r="FXH21" s="127"/>
      <c r="FXI21" s="127"/>
      <c r="FXJ21" s="127"/>
      <c r="FXK21" s="127"/>
      <c r="FXL21" s="127"/>
      <c r="FXM21" s="127"/>
      <c r="FXN21" s="127"/>
      <c r="FXO21" s="127"/>
      <c r="FXP21" s="127"/>
      <c r="FXQ21" s="127"/>
      <c r="FXR21" s="127"/>
      <c r="FXS21" s="127"/>
      <c r="FXT21" s="127"/>
      <c r="FXU21" s="127"/>
      <c r="FXV21" s="127"/>
      <c r="FXW21" s="127"/>
      <c r="FXX21" s="127"/>
      <c r="FXY21" s="127"/>
      <c r="FXZ21" s="127"/>
      <c r="FYA21" s="127"/>
      <c r="FYB21" s="127"/>
      <c r="FYC21" s="127"/>
      <c r="FYD21" s="127"/>
      <c r="FYE21" s="127"/>
      <c r="FYF21" s="127"/>
      <c r="FYG21" s="127"/>
      <c r="FYH21" s="127"/>
      <c r="FYI21" s="127"/>
      <c r="FYJ21" s="127"/>
      <c r="FYK21" s="127"/>
      <c r="FYL21" s="127"/>
      <c r="FYM21" s="127"/>
      <c r="FYN21" s="127"/>
      <c r="FYO21" s="127"/>
      <c r="FYP21" s="127"/>
      <c r="FYQ21" s="127"/>
      <c r="FYR21" s="127"/>
      <c r="FYS21" s="127"/>
      <c r="FYT21" s="127"/>
      <c r="FYU21" s="127"/>
      <c r="FYV21" s="127"/>
      <c r="FYW21" s="127"/>
      <c r="FYX21" s="127"/>
      <c r="FYY21" s="127"/>
      <c r="FYZ21" s="127"/>
      <c r="FZA21" s="127"/>
      <c r="FZB21" s="127"/>
      <c r="FZC21" s="127"/>
      <c r="FZD21" s="127"/>
      <c r="FZE21" s="127"/>
      <c r="FZF21" s="127"/>
      <c r="FZG21" s="127"/>
      <c r="FZH21" s="127"/>
      <c r="FZI21" s="127"/>
      <c r="FZJ21" s="127"/>
      <c r="FZK21" s="127"/>
      <c r="FZL21" s="127"/>
      <c r="FZM21" s="127"/>
      <c r="FZN21" s="127"/>
      <c r="FZO21" s="127"/>
      <c r="FZP21" s="127"/>
      <c r="FZQ21" s="127"/>
      <c r="FZR21" s="127"/>
      <c r="FZS21" s="127"/>
      <c r="FZT21" s="127"/>
      <c r="FZU21" s="127"/>
      <c r="FZV21" s="127"/>
      <c r="FZW21" s="127"/>
      <c r="FZX21" s="127"/>
      <c r="FZY21" s="127"/>
      <c r="FZZ21" s="127"/>
      <c r="GAA21" s="127"/>
      <c r="GAB21" s="127"/>
      <c r="GAC21" s="127"/>
      <c r="GAD21" s="127"/>
      <c r="GAE21" s="127"/>
      <c r="GAF21" s="127"/>
      <c r="GAG21" s="127"/>
      <c r="GAH21" s="127"/>
      <c r="GAI21" s="127"/>
      <c r="GAJ21" s="127"/>
      <c r="GAK21" s="127"/>
      <c r="GAL21" s="127"/>
      <c r="GAM21" s="127"/>
      <c r="GAN21" s="127"/>
      <c r="GAO21" s="127"/>
      <c r="GAP21" s="127"/>
      <c r="GAQ21" s="127"/>
      <c r="GAR21" s="127"/>
      <c r="GAS21" s="127"/>
      <c r="GAT21" s="127"/>
      <c r="GAU21" s="127"/>
      <c r="GAV21" s="127"/>
      <c r="GAW21" s="127"/>
      <c r="GAX21" s="127"/>
      <c r="GAY21" s="127"/>
      <c r="GAZ21" s="127"/>
      <c r="GBA21" s="127"/>
      <c r="GBB21" s="127"/>
      <c r="GBC21" s="127"/>
      <c r="GBD21" s="127"/>
      <c r="GBE21" s="127"/>
      <c r="GBF21" s="127"/>
      <c r="GBG21" s="127"/>
      <c r="GBH21" s="127"/>
      <c r="GBI21" s="127"/>
      <c r="GBJ21" s="127"/>
      <c r="GBK21" s="127"/>
      <c r="GBL21" s="127"/>
      <c r="GBM21" s="127"/>
      <c r="GBN21" s="127"/>
      <c r="GBO21" s="127"/>
      <c r="GBP21" s="127"/>
      <c r="GBQ21" s="127"/>
      <c r="GBR21" s="127"/>
      <c r="GBS21" s="127"/>
      <c r="GBT21" s="127"/>
      <c r="GBU21" s="127"/>
      <c r="GBV21" s="127"/>
      <c r="GBW21" s="127"/>
      <c r="GBX21" s="127"/>
      <c r="GBY21" s="127"/>
      <c r="GBZ21" s="127"/>
      <c r="GCA21" s="127"/>
      <c r="GCB21" s="127"/>
      <c r="GCC21" s="127"/>
      <c r="GCD21" s="127"/>
      <c r="GCE21" s="127"/>
      <c r="GCF21" s="127"/>
      <c r="GCG21" s="127"/>
      <c r="GCH21" s="127"/>
      <c r="GCI21" s="127"/>
      <c r="GCJ21" s="127"/>
      <c r="GCK21" s="127"/>
      <c r="GCL21" s="127"/>
      <c r="GCM21" s="127"/>
      <c r="GCN21" s="127"/>
      <c r="GCO21" s="127"/>
      <c r="GCP21" s="127"/>
      <c r="GCQ21" s="127"/>
      <c r="GCR21" s="127"/>
      <c r="GCS21" s="127"/>
      <c r="GCT21" s="127"/>
      <c r="GCU21" s="127"/>
      <c r="GCV21" s="127"/>
      <c r="GCW21" s="127"/>
      <c r="GCX21" s="127"/>
      <c r="GCY21" s="127"/>
      <c r="GCZ21" s="127"/>
      <c r="GDA21" s="127"/>
      <c r="GDB21" s="127"/>
      <c r="GDC21" s="127"/>
      <c r="GDD21" s="127"/>
      <c r="GDE21" s="127"/>
      <c r="GDF21" s="127"/>
      <c r="GDG21" s="127"/>
      <c r="GDH21" s="127"/>
      <c r="GDI21" s="127"/>
      <c r="GDJ21" s="127"/>
      <c r="GDK21" s="127"/>
      <c r="GDL21" s="127"/>
      <c r="GDM21" s="127"/>
      <c r="GDN21" s="127"/>
      <c r="GDO21" s="127"/>
      <c r="GDP21" s="127"/>
      <c r="GDQ21" s="127"/>
      <c r="GDR21" s="127"/>
      <c r="GDS21" s="127"/>
      <c r="GDT21" s="127"/>
      <c r="GDU21" s="127"/>
      <c r="GDV21" s="127"/>
      <c r="GDW21" s="127"/>
      <c r="GDX21" s="127"/>
      <c r="GDY21" s="127"/>
      <c r="GDZ21" s="127"/>
      <c r="GEA21" s="127"/>
      <c r="GEB21" s="127"/>
      <c r="GEC21" s="127"/>
      <c r="GED21" s="127"/>
      <c r="GEE21" s="127"/>
      <c r="GEF21" s="127"/>
      <c r="GEG21" s="127"/>
      <c r="GEH21" s="127"/>
      <c r="GEI21" s="127"/>
      <c r="GEJ21" s="127"/>
      <c r="GEK21" s="127"/>
      <c r="GEL21" s="127"/>
      <c r="GEM21" s="127"/>
      <c r="GEN21" s="127"/>
      <c r="GEO21" s="127"/>
      <c r="GEP21" s="127"/>
      <c r="GEQ21" s="127"/>
      <c r="GER21" s="127"/>
      <c r="GES21" s="127"/>
      <c r="GET21" s="127"/>
      <c r="GEU21" s="127"/>
      <c r="GEV21" s="127"/>
      <c r="GEW21" s="127"/>
      <c r="GEX21" s="127"/>
      <c r="GEY21" s="127"/>
      <c r="GEZ21" s="127"/>
      <c r="GFA21" s="127"/>
      <c r="GFB21" s="127"/>
      <c r="GFC21" s="127"/>
      <c r="GFD21" s="127"/>
      <c r="GFE21" s="127"/>
      <c r="GFF21" s="127"/>
      <c r="GFG21" s="127"/>
      <c r="GFH21" s="127"/>
      <c r="GFI21" s="127"/>
      <c r="GFJ21" s="127"/>
      <c r="GFK21" s="127"/>
      <c r="GFL21" s="127"/>
      <c r="GFM21" s="127"/>
      <c r="GFN21" s="127"/>
      <c r="GFO21" s="127"/>
      <c r="GFP21" s="127"/>
      <c r="GFQ21" s="127"/>
      <c r="GFR21" s="127"/>
      <c r="GFS21" s="127"/>
      <c r="GFT21" s="127"/>
      <c r="GFU21" s="127"/>
      <c r="GFV21" s="127"/>
      <c r="GFW21" s="127"/>
      <c r="GFX21" s="127"/>
      <c r="GFY21" s="127"/>
      <c r="GFZ21" s="127"/>
      <c r="GGA21" s="127"/>
      <c r="GGB21" s="127"/>
      <c r="GGC21" s="127"/>
      <c r="GGD21" s="127"/>
      <c r="GGE21" s="127"/>
      <c r="GGF21" s="127"/>
      <c r="GGG21" s="127"/>
      <c r="GGH21" s="127"/>
      <c r="GGI21" s="127"/>
      <c r="GGJ21" s="127"/>
      <c r="GGK21" s="127"/>
      <c r="GGL21" s="127"/>
      <c r="GGM21" s="127"/>
      <c r="GGN21" s="127"/>
      <c r="GGO21" s="127"/>
      <c r="GGP21" s="127"/>
      <c r="GGQ21" s="127"/>
      <c r="GGR21" s="127"/>
      <c r="GGS21" s="127"/>
      <c r="GGT21" s="127"/>
      <c r="GGU21" s="127"/>
      <c r="GGV21" s="127"/>
      <c r="GGW21" s="127"/>
      <c r="GGX21" s="127"/>
      <c r="GGY21" s="127"/>
      <c r="GGZ21" s="127"/>
      <c r="GHA21" s="127"/>
      <c r="GHB21" s="127"/>
      <c r="GHC21" s="127"/>
      <c r="GHD21" s="127"/>
      <c r="GHE21" s="127"/>
      <c r="GHF21" s="127"/>
      <c r="GHG21" s="127"/>
      <c r="GHH21" s="127"/>
      <c r="GHI21" s="127"/>
      <c r="GHJ21" s="127"/>
      <c r="GHK21" s="127"/>
      <c r="GHL21" s="127"/>
      <c r="GHM21" s="127"/>
      <c r="GHN21" s="127"/>
      <c r="GHO21" s="127"/>
      <c r="GHP21" s="127"/>
      <c r="GHQ21" s="127"/>
      <c r="GHR21" s="127"/>
      <c r="GHS21" s="127"/>
      <c r="GHT21" s="127"/>
      <c r="GHU21" s="127"/>
      <c r="GHV21" s="127"/>
      <c r="GHW21" s="127"/>
      <c r="GHX21" s="127"/>
      <c r="GHY21" s="127"/>
      <c r="GHZ21" s="127"/>
      <c r="GIA21" s="127"/>
      <c r="GIB21" s="127"/>
      <c r="GIC21" s="127"/>
      <c r="GID21" s="127"/>
      <c r="GIE21" s="127"/>
      <c r="GIF21" s="127"/>
      <c r="GIG21" s="127"/>
      <c r="GIH21" s="127"/>
      <c r="GII21" s="127"/>
      <c r="GIJ21" s="127"/>
      <c r="GIK21" s="127"/>
      <c r="GIL21" s="127"/>
      <c r="GIM21" s="127"/>
      <c r="GIN21" s="127"/>
      <c r="GIO21" s="127"/>
      <c r="GIP21" s="127"/>
      <c r="GIQ21" s="127"/>
      <c r="GIR21" s="127"/>
      <c r="GIS21" s="127"/>
      <c r="GIT21" s="127"/>
      <c r="GIU21" s="127"/>
      <c r="GIV21" s="127"/>
      <c r="GIW21" s="127"/>
      <c r="GIX21" s="127"/>
      <c r="GIY21" s="127"/>
      <c r="GIZ21" s="127"/>
      <c r="GJA21" s="127"/>
      <c r="GJB21" s="127"/>
      <c r="GJC21" s="127"/>
      <c r="GJD21" s="127"/>
      <c r="GJE21" s="127"/>
      <c r="GJF21" s="127"/>
      <c r="GJG21" s="127"/>
      <c r="GJH21" s="127"/>
      <c r="GJI21" s="127"/>
      <c r="GJJ21" s="127"/>
      <c r="GJK21" s="127"/>
      <c r="GJL21" s="127"/>
      <c r="GJM21" s="127"/>
      <c r="GJN21" s="127"/>
      <c r="GJO21" s="127"/>
      <c r="GJP21" s="127"/>
      <c r="GJQ21" s="127"/>
      <c r="GJR21" s="127"/>
      <c r="GJS21" s="127"/>
      <c r="GJT21" s="127"/>
      <c r="GJU21" s="127"/>
      <c r="GJV21" s="127"/>
      <c r="GJW21" s="127"/>
      <c r="GJX21" s="127"/>
      <c r="GJY21" s="127"/>
      <c r="GJZ21" s="127"/>
      <c r="GKA21" s="127"/>
      <c r="GKB21" s="127"/>
      <c r="GKC21" s="127"/>
      <c r="GKD21" s="127"/>
      <c r="GKE21" s="127"/>
      <c r="GKF21" s="127"/>
      <c r="GKG21" s="127"/>
      <c r="GKH21" s="127"/>
      <c r="GKI21" s="127"/>
      <c r="GKJ21" s="127"/>
      <c r="GKK21" s="127"/>
      <c r="GKL21" s="127"/>
      <c r="GKM21" s="127"/>
      <c r="GKN21" s="127"/>
      <c r="GKO21" s="127"/>
      <c r="GKP21" s="127"/>
      <c r="GKQ21" s="127"/>
      <c r="GKR21" s="127"/>
      <c r="GKS21" s="127"/>
      <c r="GKT21" s="127"/>
      <c r="GKU21" s="127"/>
      <c r="GKV21" s="127"/>
      <c r="GKW21" s="127"/>
      <c r="GKX21" s="127"/>
      <c r="GKY21" s="127"/>
      <c r="GKZ21" s="127"/>
      <c r="GLA21" s="127"/>
      <c r="GLB21" s="127"/>
      <c r="GLC21" s="127"/>
      <c r="GLD21" s="127"/>
      <c r="GLE21" s="127"/>
      <c r="GLF21" s="127"/>
      <c r="GLG21" s="127"/>
      <c r="GLH21" s="127"/>
      <c r="GLI21" s="127"/>
      <c r="GLJ21" s="127"/>
      <c r="GLK21" s="127"/>
      <c r="GLL21" s="127"/>
      <c r="GLM21" s="127"/>
      <c r="GLN21" s="127"/>
      <c r="GLO21" s="127"/>
      <c r="GLP21" s="127"/>
      <c r="GLQ21" s="127"/>
      <c r="GLR21" s="127"/>
      <c r="GLS21" s="127"/>
      <c r="GLT21" s="127"/>
      <c r="GLU21" s="127"/>
      <c r="GLV21" s="127"/>
      <c r="GLW21" s="127"/>
      <c r="GLX21" s="127"/>
      <c r="GLY21" s="127"/>
      <c r="GLZ21" s="127"/>
      <c r="GMA21" s="127"/>
      <c r="GMB21" s="127"/>
      <c r="GMC21" s="127"/>
      <c r="GMD21" s="127"/>
      <c r="GME21" s="127"/>
      <c r="GMF21" s="127"/>
      <c r="GMG21" s="127"/>
      <c r="GMH21" s="127"/>
      <c r="GMI21" s="127"/>
      <c r="GMJ21" s="127"/>
      <c r="GMK21" s="127"/>
      <c r="GML21" s="127"/>
      <c r="GMM21" s="127"/>
      <c r="GMN21" s="127"/>
      <c r="GMO21" s="127"/>
      <c r="GMP21" s="127"/>
      <c r="GMQ21" s="127"/>
      <c r="GMR21" s="127"/>
      <c r="GMS21" s="127"/>
      <c r="GMT21" s="127"/>
      <c r="GMU21" s="127"/>
      <c r="GMV21" s="127"/>
      <c r="GMW21" s="127"/>
      <c r="GMX21" s="127"/>
      <c r="GMY21" s="127"/>
      <c r="GMZ21" s="127"/>
      <c r="GNA21" s="127"/>
      <c r="GNB21" s="127"/>
      <c r="GNC21" s="127"/>
      <c r="GND21" s="127"/>
      <c r="GNE21" s="127"/>
      <c r="GNF21" s="127"/>
      <c r="GNG21" s="127"/>
      <c r="GNH21" s="127"/>
      <c r="GNI21" s="127"/>
      <c r="GNJ21" s="127"/>
      <c r="GNK21" s="127"/>
      <c r="GNL21" s="127"/>
      <c r="GNM21" s="127"/>
      <c r="GNN21" s="127"/>
      <c r="GNO21" s="127"/>
      <c r="GNP21" s="127"/>
      <c r="GNQ21" s="127"/>
      <c r="GNR21" s="127"/>
      <c r="GNS21" s="127"/>
      <c r="GNT21" s="127"/>
      <c r="GNU21" s="127"/>
      <c r="GNV21" s="127"/>
      <c r="GNW21" s="127"/>
      <c r="GNX21" s="127"/>
      <c r="GNY21" s="127"/>
      <c r="GNZ21" s="127"/>
      <c r="GOA21" s="127"/>
      <c r="GOB21" s="127"/>
      <c r="GOC21" s="127"/>
      <c r="GOD21" s="127"/>
      <c r="GOE21" s="127"/>
      <c r="GOF21" s="127"/>
      <c r="GOG21" s="127"/>
      <c r="GOH21" s="127"/>
      <c r="GOI21" s="127"/>
      <c r="GOJ21" s="127"/>
      <c r="GOK21" s="127"/>
      <c r="GOL21" s="127"/>
      <c r="GOM21" s="127"/>
      <c r="GON21" s="127"/>
      <c r="GOO21" s="127"/>
      <c r="GOP21" s="127"/>
      <c r="GOQ21" s="127"/>
      <c r="GOR21" s="127"/>
      <c r="GOS21" s="127"/>
      <c r="GOT21" s="127"/>
      <c r="GOU21" s="127"/>
      <c r="GOV21" s="127"/>
      <c r="GOW21" s="127"/>
      <c r="GOX21" s="127"/>
      <c r="GOY21" s="127"/>
      <c r="GOZ21" s="127"/>
      <c r="GPA21" s="127"/>
      <c r="GPB21" s="127"/>
      <c r="GPC21" s="127"/>
      <c r="GPD21" s="127"/>
      <c r="GPE21" s="127"/>
      <c r="GPF21" s="127"/>
      <c r="GPG21" s="127"/>
      <c r="GPH21" s="127"/>
      <c r="GPI21" s="127"/>
      <c r="GPJ21" s="127"/>
      <c r="GPK21" s="127"/>
      <c r="GPL21" s="127"/>
      <c r="GPM21" s="127"/>
      <c r="GPN21" s="127"/>
      <c r="GPO21" s="127"/>
      <c r="GPP21" s="127"/>
      <c r="GPQ21" s="127"/>
      <c r="GPR21" s="127"/>
      <c r="GPS21" s="127"/>
      <c r="GPT21" s="127"/>
      <c r="GPU21" s="127"/>
      <c r="GPV21" s="127"/>
      <c r="GPW21" s="127"/>
      <c r="GPX21" s="127"/>
      <c r="GPY21" s="127"/>
      <c r="GPZ21" s="127"/>
      <c r="GQA21" s="127"/>
      <c r="GQB21" s="127"/>
      <c r="GQC21" s="127"/>
      <c r="GQD21" s="127"/>
      <c r="GQE21" s="127"/>
      <c r="GQF21" s="127"/>
      <c r="GQG21" s="127"/>
      <c r="GQH21" s="127"/>
      <c r="GQI21" s="127"/>
      <c r="GQJ21" s="127"/>
      <c r="GQK21" s="127"/>
      <c r="GQL21" s="127"/>
      <c r="GQM21" s="127"/>
      <c r="GQN21" s="127"/>
      <c r="GQO21" s="127"/>
      <c r="GQP21" s="127"/>
      <c r="GQQ21" s="127"/>
      <c r="GQR21" s="127"/>
      <c r="GQS21" s="127"/>
      <c r="GQT21" s="127"/>
      <c r="GQU21" s="127"/>
      <c r="GQV21" s="127"/>
      <c r="GQW21" s="127"/>
      <c r="GQX21" s="127"/>
      <c r="GQY21" s="127"/>
      <c r="GQZ21" s="127"/>
      <c r="GRA21" s="127"/>
      <c r="GRB21" s="127"/>
      <c r="GRC21" s="127"/>
      <c r="GRD21" s="127"/>
      <c r="GRE21" s="127"/>
      <c r="GRF21" s="127"/>
      <c r="GRG21" s="127"/>
      <c r="GRH21" s="127"/>
      <c r="GRI21" s="127"/>
      <c r="GRJ21" s="127"/>
      <c r="GRK21" s="127"/>
      <c r="GRL21" s="127"/>
      <c r="GRM21" s="127"/>
      <c r="GRN21" s="127"/>
      <c r="GRO21" s="127"/>
      <c r="GRP21" s="127"/>
      <c r="GRQ21" s="127"/>
      <c r="GRR21" s="127"/>
      <c r="GRS21" s="127"/>
      <c r="GRT21" s="127"/>
      <c r="GRU21" s="127"/>
      <c r="GRV21" s="127"/>
      <c r="GRW21" s="127"/>
      <c r="GRX21" s="127"/>
      <c r="GRY21" s="127"/>
      <c r="GRZ21" s="127"/>
      <c r="GSA21" s="127"/>
      <c r="GSB21" s="127"/>
      <c r="GSC21" s="127"/>
      <c r="GSD21" s="127"/>
      <c r="GSE21" s="127"/>
      <c r="GSF21" s="127"/>
      <c r="GSG21" s="127"/>
      <c r="GSH21" s="127"/>
      <c r="GSI21" s="127"/>
      <c r="GSJ21" s="127"/>
      <c r="GSK21" s="127"/>
      <c r="GSL21" s="127"/>
      <c r="GSM21" s="127"/>
      <c r="GSN21" s="127"/>
      <c r="GSO21" s="127"/>
      <c r="GSP21" s="127"/>
      <c r="GSQ21" s="127"/>
      <c r="GSR21" s="127"/>
      <c r="GSS21" s="127"/>
      <c r="GST21" s="127"/>
      <c r="GSU21" s="127"/>
      <c r="GSV21" s="127"/>
      <c r="GSW21" s="127"/>
      <c r="GSX21" s="127"/>
      <c r="GSY21" s="127"/>
      <c r="GSZ21" s="127"/>
      <c r="GTA21" s="127"/>
      <c r="GTB21" s="127"/>
      <c r="GTC21" s="127"/>
      <c r="GTD21" s="127"/>
      <c r="GTE21" s="127"/>
      <c r="GTF21" s="127"/>
      <c r="GTG21" s="127"/>
      <c r="GTH21" s="127"/>
      <c r="GTI21" s="127"/>
      <c r="GTJ21" s="127"/>
      <c r="GTK21" s="127"/>
      <c r="GTL21" s="127"/>
      <c r="GTM21" s="127"/>
      <c r="GTN21" s="127"/>
      <c r="GTO21" s="127"/>
      <c r="GTP21" s="127"/>
      <c r="GTQ21" s="127"/>
      <c r="GTR21" s="127"/>
      <c r="GTS21" s="127"/>
      <c r="GTT21" s="127"/>
      <c r="GTU21" s="127"/>
      <c r="GTV21" s="127"/>
      <c r="GTW21" s="127"/>
      <c r="GTX21" s="127"/>
      <c r="GTY21" s="127"/>
      <c r="GTZ21" s="127"/>
      <c r="GUA21" s="127"/>
      <c r="GUB21" s="127"/>
      <c r="GUC21" s="127"/>
      <c r="GUD21" s="127"/>
      <c r="GUE21" s="127"/>
      <c r="GUF21" s="127"/>
      <c r="GUG21" s="127"/>
      <c r="GUH21" s="127"/>
      <c r="GUI21" s="127"/>
      <c r="GUJ21" s="127"/>
      <c r="GUK21" s="127"/>
      <c r="GUL21" s="127"/>
      <c r="GUM21" s="127"/>
      <c r="GUN21" s="127"/>
      <c r="GUO21" s="127"/>
      <c r="GUP21" s="127"/>
      <c r="GUQ21" s="127"/>
      <c r="GUR21" s="127"/>
      <c r="GUS21" s="127"/>
      <c r="GUT21" s="127"/>
      <c r="GUU21" s="127"/>
      <c r="GUV21" s="127"/>
      <c r="GUW21" s="127"/>
      <c r="GUX21" s="127"/>
      <c r="GUY21" s="127"/>
      <c r="GUZ21" s="127"/>
      <c r="GVA21" s="127"/>
      <c r="GVB21" s="127"/>
      <c r="GVC21" s="127"/>
      <c r="GVD21" s="127"/>
      <c r="GVE21" s="127"/>
      <c r="GVF21" s="127"/>
      <c r="GVG21" s="127"/>
      <c r="GVH21" s="127"/>
      <c r="GVI21" s="127"/>
      <c r="GVJ21" s="127"/>
      <c r="GVK21" s="127"/>
      <c r="GVL21" s="127"/>
      <c r="GVM21" s="127"/>
      <c r="GVN21" s="127"/>
      <c r="GVO21" s="127"/>
      <c r="GVP21" s="127"/>
      <c r="GVQ21" s="127"/>
      <c r="GVR21" s="127"/>
      <c r="GVS21" s="127"/>
      <c r="GVT21" s="127"/>
      <c r="GVU21" s="127"/>
      <c r="GVV21" s="127"/>
      <c r="GVW21" s="127"/>
      <c r="GVX21" s="127"/>
      <c r="GVY21" s="127"/>
      <c r="GVZ21" s="127"/>
      <c r="GWA21" s="127"/>
      <c r="GWB21" s="127"/>
      <c r="GWC21" s="127"/>
      <c r="GWD21" s="127"/>
      <c r="GWE21" s="127"/>
      <c r="GWF21" s="127"/>
      <c r="GWG21" s="127"/>
      <c r="GWH21" s="127"/>
      <c r="GWI21" s="127"/>
      <c r="GWJ21" s="127"/>
      <c r="GWK21" s="127"/>
      <c r="GWL21" s="127"/>
      <c r="GWM21" s="127"/>
      <c r="GWN21" s="127"/>
      <c r="GWO21" s="127"/>
      <c r="GWP21" s="127"/>
      <c r="GWQ21" s="127"/>
      <c r="GWR21" s="127"/>
      <c r="GWS21" s="127"/>
      <c r="GWT21" s="127"/>
      <c r="GWU21" s="127"/>
      <c r="GWV21" s="127"/>
      <c r="GWW21" s="127"/>
      <c r="GWX21" s="127"/>
      <c r="GWY21" s="127"/>
      <c r="GWZ21" s="127"/>
      <c r="GXA21" s="127"/>
      <c r="GXB21" s="127"/>
      <c r="GXC21" s="127"/>
      <c r="GXD21" s="127"/>
      <c r="GXE21" s="127"/>
      <c r="GXF21" s="127"/>
      <c r="GXG21" s="127"/>
      <c r="GXH21" s="127"/>
      <c r="GXI21" s="127"/>
      <c r="GXJ21" s="127"/>
      <c r="GXK21" s="127"/>
      <c r="GXL21" s="127"/>
      <c r="GXM21" s="127"/>
      <c r="GXN21" s="127"/>
      <c r="GXO21" s="127"/>
      <c r="GXP21" s="127"/>
      <c r="GXQ21" s="127"/>
      <c r="GXR21" s="127"/>
      <c r="GXS21" s="127"/>
      <c r="GXT21" s="127"/>
      <c r="GXU21" s="127"/>
      <c r="GXV21" s="127"/>
      <c r="GXW21" s="127"/>
      <c r="GXX21" s="127"/>
      <c r="GXY21" s="127"/>
      <c r="GXZ21" s="127"/>
      <c r="GYA21" s="127"/>
      <c r="GYB21" s="127"/>
      <c r="GYC21" s="127"/>
      <c r="GYD21" s="127"/>
      <c r="GYE21" s="127"/>
      <c r="GYF21" s="127"/>
      <c r="GYG21" s="127"/>
      <c r="GYH21" s="127"/>
      <c r="GYI21" s="127"/>
      <c r="GYJ21" s="127"/>
      <c r="GYK21" s="127"/>
      <c r="GYL21" s="127"/>
      <c r="GYM21" s="127"/>
      <c r="GYN21" s="127"/>
      <c r="GYO21" s="127"/>
      <c r="GYP21" s="127"/>
      <c r="GYQ21" s="127"/>
      <c r="GYR21" s="127"/>
      <c r="GYS21" s="127"/>
      <c r="GYT21" s="127"/>
      <c r="GYU21" s="127"/>
      <c r="GYV21" s="127"/>
      <c r="GYW21" s="127"/>
      <c r="GYX21" s="127"/>
      <c r="GYY21" s="127"/>
      <c r="GYZ21" s="127"/>
      <c r="GZA21" s="127"/>
      <c r="GZB21" s="127"/>
      <c r="GZC21" s="127"/>
      <c r="GZD21" s="127"/>
      <c r="GZE21" s="127"/>
      <c r="GZF21" s="127"/>
      <c r="GZG21" s="127"/>
      <c r="GZH21" s="127"/>
      <c r="GZI21" s="127"/>
      <c r="GZJ21" s="127"/>
      <c r="GZK21" s="127"/>
      <c r="GZL21" s="127"/>
      <c r="GZM21" s="127"/>
      <c r="GZN21" s="127"/>
      <c r="GZO21" s="127"/>
      <c r="GZP21" s="127"/>
      <c r="GZQ21" s="127"/>
      <c r="GZR21" s="127"/>
      <c r="GZS21" s="127"/>
      <c r="GZT21" s="127"/>
      <c r="GZU21" s="127"/>
      <c r="GZV21" s="127"/>
      <c r="GZW21" s="127"/>
      <c r="GZX21" s="127"/>
      <c r="GZY21" s="127"/>
      <c r="GZZ21" s="127"/>
      <c r="HAA21" s="127"/>
      <c r="HAB21" s="127"/>
      <c r="HAC21" s="127"/>
      <c r="HAD21" s="127"/>
      <c r="HAE21" s="127"/>
      <c r="HAF21" s="127"/>
      <c r="HAG21" s="127"/>
      <c r="HAH21" s="127"/>
      <c r="HAI21" s="127"/>
      <c r="HAJ21" s="127"/>
      <c r="HAK21" s="127"/>
      <c r="HAL21" s="127"/>
      <c r="HAM21" s="127"/>
      <c r="HAN21" s="127"/>
      <c r="HAO21" s="127"/>
      <c r="HAP21" s="127"/>
      <c r="HAQ21" s="127"/>
      <c r="HAR21" s="127"/>
      <c r="HAS21" s="127"/>
      <c r="HAT21" s="127"/>
      <c r="HAU21" s="127"/>
      <c r="HAV21" s="127"/>
      <c r="HAW21" s="127"/>
      <c r="HAX21" s="127"/>
      <c r="HAY21" s="127"/>
      <c r="HAZ21" s="127"/>
      <c r="HBA21" s="127"/>
      <c r="HBB21" s="127"/>
      <c r="HBC21" s="127"/>
      <c r="HBD21" s="127"/>
      <c r="HBE21" s="127"/>
      <c r="HBF21" s="127"/>
      <c r="HBG21" s="127"/>
      <c r="HBH21" s="127"/>
      <c r="HBI21" s="127"/>
      <c r="HBJ21" s="127"/>
      <c r="HBK21" s="127"/>
      <c r="HBL21" s="127"/>
      <c r="HBM21" s="127"/>
      <c r="HBN21" s="127"/>
      <c r="HBO21" s="127"/>
      <c r="HBP21" s="127"/>
      <c r="HBQ21" s="127"/>
      <c r="HBR21" s="127"/>
      <c r="HBS21" s="127"/>
      <c r="HBT21" s="127"/>
      <c r="HBU21" s="127"/>
      <c r="HBV21" s="127"/>
      <c r="HBW21" s="127"/>
      <c r="HBX21" s="127"/>
      <c r="HBY21" s="127"/>
      <c r="HBZ21" s="127"/>
      <c r="HCA21" s="127"/>
      <c r="HCB21" s="127"/>
      <c r="HCC21" s="127"/>
      <c r="HCD21" s="127"/>
      <c r="HCE21" s="127"/>
      <c r="HCF21" s="127"/>
      <c r="HCG21" s="127"/>
      <c r="HCH21" s="127"/>
      <c r="HCI21" s="127"/>
      <c r="HCJ21" s="127"/>
      <c r="HCK21" s="127"/>
      <c r="HCL21" s="127"/>
      <c r="HCM21" s="127"/>
      <c r="HCN21" s="127"/>
      <c r="HCO21" s="127"/>
      <c r="HCP21" s="127"/>
      <c r="HCQ21" s="127"/>
      <c r="HCR21" s="127"/>
      <c r="HCS21" s="127"/>
      <c r="HCT21" s="127"/>
      <c r="HCU21" s="127"/>
      <c r="HCV21" s="127"/>
      <c r="HCW21" s="127"/>
      <c r="HCX21" s="127"/>
      <c r="HCY21" s="127"/>
      <c r="HCZ21" s="127"/>
      <c r="HDA21" s="127"/>
      <c r="HDB21" s="127"/>
      <c r="HDC21" s="127"/>
      <c r="HDD21" s="127"/>
      <c r="HDE21" s="127"/>
      <c r="HDF21" s="127"/>
      <c r="HDG21" s="127"/>
      <c r="HDH21" s="127"/>
      <c r="HDI21" s="127"/>
      <c r="HDJ21" s="127"/>
      <c r="HDK21" s="127"/>
      <c r="HDL21" s="127"/>
      <c r="HDM21" s="127"/>
      <c r="HDN21" s="127"/>
      <c r="HDO21" s="127"/>
      <c r="HDP21" s="127"/>
      <c r="HDQ21" s="127"/>
      <c r="HDR21" s="127"/>
      <c r="HDS21" s="127"/>
      <c r="HDT21" s="127"/>
      <c r="HDU21" s="127"/>
      <c r="HDV21" s="127"/>
      <c r="HDW21" s="127"/>
      <c r="HDX21" s="127"/>
      <c r="HDY21" s="127"/>
      <c r="HDZ21" s="127"/>
      <c r="HEA21" s="127"/>
      <c r="HEB21" s="127"/>
      <c r="HEC21" s="127"/>
      <c r="HED21" s="127"/>
      <c r="HEE21" s="127"/>
      <c r="HEF21" s="127"/>
      <c r="HEG21" s="127"/>
      <c r="HEH21" s="127"/>
      <c r="HEI21" s="127"/>
      <c r="HEJ21" s="127"/>
      <c r="HEK21" s="127"/>
      <c r="HEL21" s="127"/>
      <c r="HEM21" s="127"/>
      <c r="HEN21" s="127"/>
      <c r="HEO21" s="127"/>
      <c r="HEP21" s="127"/>
      <c r="HEQ21" s="127"/>
      <c r="HER21" s="127"/>
      <c r="HES21" s="127"/>
      <c r="HET21" s="127"/>
      <c r="HEU21" s="127"/>
      <c r="HEV21" s="127"/>
      <c r="HEW21" s="127"/>
      <c r="HEX21" s="127"/>
      <c r="HEY21" s="127"/>
      <c r="HEZ21" s="127"/>
      <c r="HFA21" s="127"/>
      <c r="HFB21" s="127"/>
      <c r="HFC21" s="127"/>
      <c r="HFD21" s="127"/>
      <c r="HFE21" s="127"/>
      <c r="HFF21" s="127"/>
      <c r="HFG21" s="127"/>
      <c r="HFH21" s="127"/>
      <c r="HFI21" s="127"/>
      <c r="HFJ21" s="127"/>
      <c r="HFK21" s="127"/>
      <c r="HFL21" s="127"/>
      <c r="HFM21" s="127"/>
      <c r="HFN21" s="127"/>
      <c r="HFO21" s="127"/>
      <c r="HFP21" s="127"/>
      <c r="HFQ21" s="127"/>
      <c r="HFR21" s="127"/>
      <c r="HFS21" s="127"/>
      <c r="HFT21" s="127"/>
      <c r="HFU21" s="127"/>
      <c r="HFV21" s="127"/>
      <c r="HFW21" s="127"/>
      <c r="HFX21" s="127"/>
      <c r="HFY21" s="127"/>
      <c r="HFZ21" s="127"/>
      <c r="HGA21" s="127"/>
      <c r="HGB21" s="127"/>
      <c r="HGC21" s="127"/>
      <c r="HGD21" s="127"/>
      <c r="HGE21" s="127"/>
      <c r="HGF21" s="127"/>
      <c r="HGG21" s="127"/>
      <c r="HGH21" s="127"/>
      <c r="HGI21" s="127"/>
      <c r="HGJ21" s="127"/>
      <c r="HGK21" s="127"/>
      <c r="HGL21" s="127"/>
      <c r="HGM21" s="127"/>
      <c r="HGN21" s="127"/>
      <c r="HGO21" s="127"/>
      <c r="HGP21" s="127"/>
      <c r="HGQ21" s="127"/>
      <c r="HGR21" s="127"/>
      <c r="HGS21" s="127"/>
      <c r="HGT21" s="127"/>
      <c r="HGU21" s="127"/>
      <c r="HGV21" s="127"/>
      <c r="HGW21" s="127"/>
      <c r="HGX21" s="127"/>
      <c r="HGY21" s="127"/>
      <c r="HGZ21" s="127"/>
      <c r="HHA21" s="127"/>
      <c r="HHB21" s="127"/>
      <c r="HHC21" s="127"/>
      <c r="HHD21" s="127"/>
      <c r="HHE21" s="127"/>
      <c r="HHF21" s="127"/>
      <c r="HHG21" s="127"/>
      <c r="HHH21" s="127"/>
      <c r="HHI21" s="127"/>
      <c r="HHJ21" s="127"/>
      <c r="HHK21" s="127"/>
      <c r="HHL21" s="127"/>
      <c r="HHM21" s="127"/>
      <c r="HHN21" s="127"/>
      <c r="HHO21" s="127"/>
      <c r="HHP21" s="127"/>
      <c r="HHQ21" s="127"/>
      <c r="HHR21" s="127"/>
      <c r="HHS21" s="127"/>
      <c r="HHT21" s="127"/>
      <c r="HHU21" s="127"/>
      <c r="HHV21" s="127"/>
      <c r="HHW21" s="127"/>
      <c r="HHX21" s="127"/>
      <c r="HHY21" s="127"/>
      <c r="HHZ21" s="127"/>
      <c r="HIA21" s="127"/>
      <c r="HIB21" s="127"/>
      <c r="HIC21" s="127"/>
      <c r="HID21" s="127"/>
      <c r="HIE21" s="127"/>
      <c r="HIF21" s="127"/>
      <c r="HIG21" s="127"/>
      <c r="HIH21" s="127"/>
      <c r="HII21" s="127"/>
      <c r="HIJ21" s="127"/>
      <c r="HIK21" s="127"/>
      <c r="HIL21" s="127"/>
      <c r="HIM21" s="127"/>
      <c r="HIN21" s="127"/>
      <c r="HIO21" s="127"/>
      <c r="HIP21" s="127"/>
      <c r="HIQ21" s="127"/>
      <c r="HIR21" s="127"/>
      <c r="HIS21" s="127"/>
      <c r="HIT21" s="127"/>
      <c r="HIU21" s="127"/>
      <c r="HIV21" s="127"/>
      <c r="HIW21" s="127"/>
      <c r="HIX21" s="127"/>
      <c r="HIY21" s="127"/>
      <c r="HIZ21" s="127"/>
      <c r="HJA21" s="127"/>
      <c r="HJB21" s="127"/>
      <c r="HJC21" s="127"/>
      <c r="HJD21" s="127"/>
      <c r="HJE21" s="127"/>
      <c r="HJF21" s="127"/>
      <c r="HJG21" s="127"/>
      <c r="HJH21" s="127"/>
      <c r="HJI21" s="127"/>
      <c r="HJJ21" s="127"/>
      <c r="HJK21" s="127"/>
      <c r="HJL21" s="127"/>
      <c r="HJM21" s="127"/>
      <c r="HJN21" s="127"/>
      <c r="HJO21" s="127"/>
      <c r="HJP21" s="127"/>
      <c r="HJQ21" s="127"/>
      <c r="HJR21" s="127"/>
      <c r="HJS21" s="127"/>
      <c r="HJT21" s="127"/>
      <c r="HJU21" s="127"/>
      <c r="HJV21" s="127"/>
      <c r="HJW21" s="127"/>
      <c r="HJX21" s="127"/>
      <c r="HJY21" s="127"/>
      <c r="HJZ21" s="127"/>
      <c r="HKA21" s="127"/>
      <c r="HKB21" s="127"/>
      <c r="HKC21" s="127"/>
      <c r="HKD21" s="127"/>
      <c r="HKE21" s="127"/>
      <c r="HKF21" s="127"/>
      <c r="HKG21" s="127"/>
      <c r="HKH21" s="127"/>
      <c r="HKI21" s="127"/>
      <c r="HKJ21" s="127"/>
      <c r="HKK21" s="127"/>
      <c r="HKL21" s="127"/>
      <c r="HKM21" s="127"/>
      <c r="HKN21" s="127"/>
      <c r="HKO21" s="127"/>
      <c r="HKP21" s="127"/>
      <c r="HKQ21" s="127"/>
      <c r="HKR21" s="127"/>
      <c r="HKS21" s="127"/>
      <c r="HKT21" s="127"/>
      <c r="HKU21" s="127"/>
      <c r="HKV21" s="127"/>
      <c r="HKW21" s="127"/>
      <c r="HKX21" s="127"/>
      <c r="HKY21" s="127"/>
      <c r="HKZ21" s="127"/>
      <c r="HLA21" s="127"/>
      <c r="HLB21" s="127"/>
      <c r="HLC21" s="127"/>
      <c r="HLD21" s="127"/>
      <c r="HLE21" s="127"/>
      <c r="HLF21" s="127"/>
      <c r="HLG21" s="127"/>
      <c r="HLH21" s="127"/>
      <c r="HLI21" s="127"/>
      <c r="HLJ21" s="127"/>
      <c r="HLK21" s="127"/>
      <c r="HLL21" s="127"/>
      <c r="HLM21" s="127"/>
      <c r="HLN21" s="127"/>
      <c r="HLO21" s="127"/>
      <c r="HLP21" s="127"/>
      <c r="HLQ21" s="127"/>
      <c r="HLR21" s="127"/>
      <c r="HLS21" s="127"/>
      <c r="HLT21" s="127"/>
      <c r="HLU21" s="127"/>
      <c r="HLV21" s="127"/>
      <c r="HLW21" s="127"/>
      <c r="HLX21" s="127"/>
      <c r="HLY21" s="127"/>
      <c r="HLZ21" s="127"/>
      <c r="HMA21" s="127"/>
      <c r="HMB21" s="127"/>
      <c r="HMC21" s="127"/>
      <c r="HMD21" s="127"/>
      <c r="HME21" s="127"/>
      <c r="HMF21" s="127"/>
      <c r="HMG21" s="127"/>
      <c r="HMH21" s="127"/>
      <c r="HMI21" s="127"/>
      <c r="HMJ21" s="127"/>
      <c r="HMK21" s="127"/>
      <c r="HML21" s="127"/>
      <c r="HMM21" s="127"/>
      <c r="HMN21" s="127"/>
      <c r="HMO21" s="127"/>
      <c r="HMP21" s="127"/>
      <c r="HMQ21" s="127"/>
      <c r="HMR21" s="127"/>
      <c r="HMS21" s="127"/>
      <c r="HMT21" s="127"/>
      <c r="HMU21" s="127"/>
      <c r="HMV21" s="127"/>
      <c r="HMW21" s="127"/>
      <c r="HMX21" s="127"/>
      <c r="HMY21" s="127"/>
      <c r="HMZ21" s="127"/>
      <c r="HNA21" s="127"/>
      <c r="HNB21" s="127"/>
      <c r="HNC21" s="127"/>
      <c r="HND21" s="127"/>
      <c r="HNE21" s="127"/>
      <c r="HNF21" s="127"/>
      <c r="HNG21" s="127"/>
      <c r="HNH21" s="127"/>
      <c r="HNI21" s="127"/>
      <c r="HNJ21" s="127"/>
      <c r="HNK21" s="127"/>
      <c r="HNL21" s="127"/>
      <c r="HNM21" s="127"/>
      <c r="HNN21" s="127"/>
      <c r="HNO21" s="127"/>
      <c r="HNP21" s="127"/>
      <c r="HNQ21" s="127"/>
      <c r="HNR21" s="127"/>
      <c r="HNS21" s="127"/>
      <c r="HNT21" s="127"/>
      <c r="HNU21" s="127"/>
      <c r="HNV21" s="127"/>
      <c r="HNW21" s="127"/>
      <c r="HNX21" s="127"/>
      <c r="HNY21" s="127"/>
      <c r="HNZ21" s="127"/>
      <c r="HOA21" s="127"/>
      <c r="HOB21" s="127"/>
      <c r="HOC21" s="127"/>
      <c r="HOD21" s="127"/>
      <c r="HOE21" s="127"/>
      <c r="HOF21" s="127"/>
      <c r="HOG21" s="127"/>
      <c r="HOH21" s="127"/>
      <c r="HOI21" s="127"/>
      <c r="HOJ21" s="127"/>
      <c r="HOK21" s="127"/>
      <c r="HOL21" s="127"/>
      <c r="HOM21" s="127"/>
      <c r="HON21" s="127"/>
      <c r="HOO21" s="127"/>
      <c r="HOP21" s="127"/>
      <c r="HOQ21" s="127"/>
      <c r="HOR21" s="127"/>
      <c r="HOS21" s="127"/>
      <c r="HOT21" s="127"/>
      <c r="HOU21" s="127"/>
      <c r="HOV21" s="127"/>
      <c r="HOW21" s="127"/>
      <c r="HOX21" s="127"/>
      <c r="HOY21" s="127"/>
      <c r="HOZ21" s="127"/>
      <c r="HPA21" s="127"/>
      <c r="HPB21" s="127"/>
      <c r="HPC21" s="127"/>
      <c r="HPD21" s="127"/>
      <c r="HPE21" s="127"/>
      <c r="HPF21" s="127"/>
      <c r="HPG21" s="127"/>
      <c r="HPH21" s="127"/>
      <c r="HPI21" s="127"/>
      <c r="HPJ21" s="127"/>
      <c r="HPK21" s="127"/>
      <c r="HPL21" s="127"/>
      <c r="HPM21" s="127"/>
      <c r="HPN21" s="127"/>
      <c r="HPO21" s="127"/>
      <c r="HPP21" s="127"/>
      <c r="HPQ21" s="127"/>
      <c r="HPR21" s="127"/>
      <c r="HPS21" s="127"/>
      <c r="HPT21" s="127"/>
      <c r="HPU21" s="127"/>
      <c r="HPV21" s="127"/>
      <c r="HPW21" s="127"/>
      <c r="HPX21" s="127"/>
      <c r="HPY21" s="127"/>
      <c r="HPZ21" s="127"/>
      <c r="HQA21" s="127"/>
      <c r="HQB21" s="127"/>
      <c r="HQC21" s="127"/>
      <c r="HQD21" s="127"/>
      <c r="HQE21" s="127"/>
      <c r="HQF21" s="127"/>
      <c r="HQG21" s="127"/>
      <c r="HQH21" s="127"/>
      <c r="HQI21" s="127"/>
      <c r="HQJ21" s="127"/>
      <c r="HQK21" s="127"/>
      <c r="HQL21" s="127"/>
      <c r="HQM21" s="127"/>
      <c r="HQN21" s="127"/>
      <c r="HQO21" s="127"/>
      <c r="HQP21" s="127"/>
      <c r="HQQ21" s="127"/>
      <c r="HQR21" s="127"/>
      <c r="HQS21" s="127"/>
      <c r="HQT21" s="127"/>
      <c r="HQU21" s="127"/>
      <c r="HQV21" s="127"/>
      <c r="HQW21" s="127"/>
      <c r="HQX21" s="127"/>
      <c r="HQY21" s="127"/>
      <c r="HQZ21" s="127"/>
      <c r="HRA21" s="127"/>
      <c r="HRB21" s="127"/>
      <c r="HRC21" s="127"/>
      <c r="HRD21" s="127"/>
      <c r="HRE21" s="127"/>
      <c r="HRF21" s="127"/>
      <c r="HRG21" s="127"/>
      <c r="HRH21" s="127"/>
      <c r="HRI21" s="127"/>
      <c r="HRJ21" s="127"/>
      <c r="HRK21" s="127"/>
      <c r="HRL21" s="127"/>
      <c r="HRM21" s="127"/>
      <c r="HRN21" s="127"/>
      <c r="HRO21" s="127"/>
      <c r="HRP21" s="127"/>
      <c r="HRQ21" s="127"/>
      <c r="HRR21" s="127"/>
      <c r="HRS21" s="127"/>
      <c r="HRT21" s="127"/>
      <c r="HRU21" s="127"/>
      <c r="HRV21" s="127"/>
      <c r="HRW21" s="127"/>
      <c r="HRX21" s="127"/>
      <c r="HRY21" s="127"/>
      <c r="HRZ21" s="127"/>
      <c r="HSA21" s="127"/>
      <c r="HSB21" s="127"/>
      <c r="HSC21" s="127"/>
      <c r="HSD21" s="127"/>
      <c r="HSE21" s="127"/>
      <c r="HSF21" s="127"/>
      <c r="HSG21" s="127"/>
      <c r="HSH21" s="127"/>
      <c r="HSI21" s="127"/>
      <c r="HSJ21" s="127"/>
      <c r="HSK21" s="127"/>
      <c r="HSL21" s="127"/>
      <c r="HSM21" s="127"/>
      <c r="HSN21" s="127"/>
      <c r="HSO21" s="127"/>
      <c r="HSP21" s="127"/>
      <c r="HSQ21" s="127"/>
      <c r="HSR21" s="127"/>
      <c r="HSS21" s="127"/>
      <c r="HST21" s="127"/>
      <c r="HSU21" s="127"/>
      <c r="HSV21" s="127"/>
      <c r="HSW21" s="127"/>
      <c r="HSX21" s="127"/>
      <c r="HSY21" s="127"/>
      <c r="HSZ21" s="127"/>
      <c r="HTA21" s="127"/>
      <c r="HTB21" s="127"/>
      <c r="HTC21" s="127"/>
      <c r="HTD21" s="127"/>
      <c r="HTE21" s="127"/>
      <c r="HTF21" s="127"/>
      <c r="HTG21" s="127"/>
      <c r="HTH21" s="127"/>
      <c r="HTI21" s="127"/>
      <c r="HTJ21" s="127"/>
      <c r="HTK21" s="127"/>
      <c r="HTL21" s="127"/>
      <c r="HTM21" s="127"/>
      <c r="HTN21" s="127"/>
      <c r="HTO21" s="127"/>
      <c r="HTP21" s="127"/>
      <c r="HTQ21" s="127"/>
      <c r="HTR21" s="127"/>
      <c r="HTS21" s="127"/>
      <c r="HTT21" s="127"/>
      <c r="HTU21" s="127"/>
      <c r="HTV21" s="127"/>
      <c r="HTW21" s="127"/>
      <c r="HTX21" s="127"/>
      <c r="HTY21" s="127"/>
      <c r="HTZ21" s="127"/>
      <c r="HUA21" s="127"/>
      <c r="HUB21" s="127"/>
      <c r="HUC21" s="127"/>
      <c r="HUD21" s="127"/>
      <c r="HUE21" s="127"/>
      <c r="HUF21" s="127"/>
      <c r="HUG21" s="127"/>
      <c r="HUH21" s="127"/>
      <c r="HUI21" s="127"/>
      <c r="HUJ21" s="127"/>
      <c r="HUK21" s="127"/>
      <c r="HUL21" s="127"/>
      <c r="HUM21" s="127"/>
      <c r="HUN21" s="127"/>
      <c r="HUO21" s="127"/>
      <c r="HUP21" s="127"/>
      <c r="HUQ21" s="127"/>
      <c r="HUR21" s="127"/>
      <c r="HUS21" s="127"/>
      <c r="HUT21" s="127"/>
      <c r="HUU21" s="127"/>
      <c r="HUV21" s="127"/>
      <c r="HUW21" s="127"/>
      <c r="HUX21" s="127"/>
      <c r="HUY21" s="127"/>
      <c r="HUZ21" s="127"/>
      <c r="HVA21" s="127"/>
      <c r="HVB21" s="127"/>
      <c r="HVC21" s="127"/>
      <c r="HVD21" s="127"/>
      <c r="HVE21" s="127"/>
      <c r="HVF21" s="127"/>
      <c r="HVG21" s="127"/>
      <c r="HVH21" s="127"/>
      <c r="HVI21" s="127"/>
      <c r="HVJ21" s="127"/>
      <c r="HVK21" s="127"/>
      <c r="HVL21" s="127"/>
      <c r="HVM21" s="127"/>
      <c r="HVN21" s="127"/>
      <c r="HVO21" s="127"/>
      <c r="HVP21" s="127"/>
      <c r="HVQ21" s="127"/>
      <c r="HVR21" s="127"/>
      <c r="HVS21" s="127"/>
      <c r="HVT21" s="127"/>
      <c r="HVU21" s="127"/>
      <c r="HVV21" s="127"/>
      <c r="HVW21" s="127"/>
      <c r="HVX21" s="127"/>
      <c r="HVY21" s="127"/>
      <c r="HVZ21" s="127"/>
      <c r="HWA21" s="127"/>
      <c r="HWB21" s="127"/>
      <c r="HWC21" s="127"/>
      <c r="HWD21" s="127"/>
      <c r="HWE21" s="127"/>
      <c r="HWF21" s="127"/>
      <c r="HWG21" s="127"/>
      <c r="HWH21" s="127"/>
      <c r="HWI21" s="127"/>
      <c r="HWJ21" s="127"/>
      <c r="HWK21" s="127"/>
      <c r="HWL21" s="127"/>
      <c r="HWM21" s="127"/>
      <c r="HWN21" s="127"/>
      <c r="HWO21" s="127"/>
      <c r="HWP21" s="127"/>
      <c r="HWQ21" s="127"/>
      <c r="HWR21" s="127"/>
      <c r="HWS21" s="127"/>
      <c r="HWT21" s="127"/>
      <c r="HWU21" s="127"/>
      <c r="HWV21" s="127"/>
      <c r="HWW21" s="127"/>
      <c r="HWX21" s="127"/>
      <c r="HWY21" s="127"/>
      <c r="HWZ21" s="127"/>
      <c r="HXA21" s="127"/>
      <c r="HXB21" s="127"/>
      <c r="HXC21" s="127"/>
      <c r="HXD21" s="127"/>
      <c r="HXE21" s="127"/>
      <c r="HXF21" s="127"/>
      <c r="HXG21" s="127"/>
      <c r="HXH21" s="127"/>
      <c r="HXI21" s="127"/>
      <c r="HXJ21" s="127"/>
      <c r="HXK21" s="127"/>
      <c r="HXL21" s="127"/>
      <c r="HXM21" s="127"/>
      <c r="HXN21" s="127"/>
      <c r="HXO21" s="127"/>
      <c r="HXP21" s="127"/>
      <c r="HXQ21" s="127"/>
      <c r="HXR21" s="127"/>
      <c r="HXS21" s="127"/>
      <c r="HXT21" s="127"/>
      <c r="HXU21" s="127"/>
      <c r="HXV21" s="127"/>
      <c r="HXW21" s="127"/>
      <c r="HXX21" s="127"/>
      <c r="HXY21" s="127"/>
      <c r="HXZ21" s="127"/>
      <c r="HYA21" s="127"/>
      <c r="HYB21" s="127"/>
      <c r="HYC21" s="127"/>
      <c r="HYD21" s="127"/>
      <c r="HYE21" s="127"/>
      <c r="HYF21" s="127"/>
      <c r="HYG21" s="127"/>
      <c r="HYH21" s="127"/>
      <c r="HYI21" s="127"/>
      <c r="HYJ21" s="127"/>
      <c r="HYK21" s="127"/>
      <c r="HYL21" s="127"/>
      <c r="HYM21" s="127"/>
      <c r="HYN21" s="127"/>
      <c r="HYO21" s="127"/>
      <c r="HYP21" s="127"/>
      <c r="HYQ21" s="127"/>
      <c r="HYR21" s="127"/>
      <c r="HYS21" s="127"/>
      <c r="HYT21" s="127"/>
      <c r="HYU21" s="127"/>
      <c r="HYV21" s="127"/>
      <c r="HYW21" s="127"/>
      <c r="HYX21" s="127"/>
      <c r="HYY21" s="127"/>
      <c r="HYZ21" s="127"/>
      <c r="HZA21" s="127"/>
      <c r="HZB21" s="127"/>
      <c r="HZC21" s="127"/>
      <c r="HZD21" s="127"/>
      <c r="HZE21" s="127"/>
      <c r="HZF21" s="127"/>
      <c r="HZG21" s="127"/>
      <c r="HZH21" s="127"/>
      <c r="HZI21" s="127"/>
      <c r="HZJ21" s="127"/>
      <c r="HZK21" s="127"/>
      <c r="HZL21" s="127"/>
      <c r="HZM21" s="127"/>
      <c r="HZN21" s="127"/>
      <c r="HZO21" s="127"/>
      <c r="HZP21" s="127"/>
      <c r="HZQ21" s="127"/>
      <c r="HZR21" s="127"/>
      <c r="HZS21" s="127"/>
      <c r="HZT21" s="127"/>
      <c r="HZU21" s="127"/>
      <c r="HZV21" s="127"/>
      <c r="HZW21" s="127"/>
      <c r="HZX21" s="127"/>
      <c r="HZY21" s="127"/>
      <c r="HZZ21" s="127"/>
      <c r="IAA21" s="127"/>
      <c r="IAB21" s="127"/>
      <c r="IAC21" s="127"/>
      <c r="IAD21" s="127"/>
      <c r="IAE21" s="127"/>
      <c r="IAF21" s="127"/>
      <c r="IAG21" s="127"/>
      <c r="IAH21" s="127"/>
      <c r="IAI21" s="127"/>
      <c r="IAJ21" s="127"/>
      <c r="IAK21" s="127"/>
      <c r="IAL21" s="127"/>
      <c r="IAM21" s="127"/>
      <c r="IAN21" s="127"/>
      <c r="IAO21" s="127"/>
      <c r="IAP21" s="127"/>
      <c r="IAQ21" s="127"/>
      <c r="IAR21" s="127"/>
      <c r="IAS21" s="127"/>
      <c r="IAT21" s="127"/>
      <c r="IAU21" s="127"/>
      <c r="IAV21" s="127"/>
      <c r="IAW21" s="127"/>
      <c r="IAX21" s="127"/>
      <c r="IAY21" s="127"/>
      <c r="IAZ21" s="127"/>
      <c r="IBA21" s="127"/>
      <c r="IBB21" s="127"/>
      <c r="IBC21" s="127"/>
      <c r="IBD21" s="127"/>
      <c r="IBE21" s="127"/>
      <c r="IBF21" s="127"/>
      <c r="IBG21" s="127"/>
      <c r="IBH21" s="127"/>
      <c r="IBI21" s="127"/>
      <c r="IBJ21" s="127"/>
      <c r="IBK21" s="127"/>
      <c r="IBL21" s="127"/>
      <c r="IBM21" s="127"/>
      <c r="IBN21" s="127"/>
      <c r="IBO21" s="127"/>
      <c r="IBP21" s="127"/>
      <c r="IBQ21" s="127"/>
      <c r="IBR21" s="127"/>
      <c r="IBS21" s="127"/>
      <c r="IBT21" s="127"/>
      <c r="IBU21" s="127"/>
      <c r="IBV21" s="127"/>
      <c r="IBW21" s="127"/>
      <c r="IBX21" s="127"/>
      <c r="IBY21" s="127"/>
      <c r="IBZ21" s="127"/>
      <c r="ICA21" s="127"/>
      <c r="ICB21" s="127"/>
      <c r="ICC21" s="127"/>
      <c r="ICD21" s="127"/>
      <c r="ICE21" s="127"/>
      <c r="ICF21" s="127"/>
      <c r="ICG21" s="127"/>
      <c r="ICH21" s="127"/>
      <c r="ICI21" s="127"/>
      <c r="ICJ21" s="127"/>
      <c r="ICK21" s="127"/>
      <c r="ICL21" s="127"/>
      <c r="ICM21" s="127"/>
      <c r="ICN21" s="127"/>
      <c r="ICO21" s="127"/>
      <c r="ICP21" s="127"/>
      <c r="ICQ21" s="127"/>
      <c r="ICR21" s="127"/>
      <c r="ICS21" s="127"/>
      <c r="ICT21" s="127"/>
      <c r="ICU21" s="127"/>
      <c r="ICV21" s="127"/>
      <c r="ICW21" s="127"/>
      <c r="ICX21" s="127"/>
      <c r="ICY21" s="127"/>
      <c r="ICZ21" s="127"/>
      <c r="IDA21" s="127"/>
      <c r="IDB21" s="127"/>
      <c r="IDC21" s="127"/>
      <c r="IDD21" s="127"/>
      <c r="IDE21" s="127"/>
      <c r="IDF21" s="127"/>
      <c r="IDG21" s="127"/>
      <c r="IDH21" s="127"/>
      <c r="IDI21" s="127"/>
      <c r="IDJ21" s="127"/>
      <c r="IDK21" s="127"/>
      <c r="IDL21" s="127"/>
      <c r="IDM21" s="127"/>
      <c r="IDN21" s="127"/>
      <c r="IDO21" s="127"/>
      <c r="IDP21" s="127"/>
      <c r="IDQ21" s="127"/>
      <c r="IDR21" s="127"/>
      <c r="IDS21" s="127"/>
      <c r="IDT21" s="127"/>
      <c r="IDU21" s="127"/>
      <c r="IDV21" s="127"/>
      <c r="IDW21" s="127"/>
      <c r="IDX21" s="127"/>
      <c r="IDY21" s="127"/>
      <c r="IDZ21" s="127"/>
      <c r="IEA21" s="127"/>
      <c r="IEB21" s="127"/>
      <c r="IEC21" s="127"/>
      <c r="IED21" s="127"/>
      <c r="IEE21" s="127"/>
      <c r="IEF21" s="127"/>
      <c r="IEG21" s="127"/>
      <c r="IEH21" s="127"/>
      <c r="IEI21" s="127"/>
      <c r="IEJ21" s="127"/>
      <c r="IEK21" s="127"/>
      <c r="IEL21" s="127"/>
      <c r="IEM21" s="127"/>
      <c r="IEN21" s="127"/>
      <c r="IEO21" s="127"/>
      <c r="IEP21" s="127"/>
      <c r="IEQ21" s="127"/>
      <c r="IER21" s="127"/>
      <c r="IES21" s="127"/>
      <c r="IET21" s="127"/>
      <c r="IEU21" s="127"/>
      <c r="IEV21" s="127"/>
      <c r="IEW21" s="127"/>
      <c r="IEX21" s="127"/>
      <c r="IEY21" s="127"/>
      <c r="IEZ21" s="127"/>
      <c r="IFA21" s="127"/>
      <c r="IFB21" s="127"/>
      <c r="IFC21" s="127"/>
      <c r="IFD21" s="127"/>
      <c r="IFE21" s="127"/>
      <c r="IFF21" s="127"/>
      <c r="IFG21" s="127"/>
      <c r="IFH21" s="127"/>
      <c r="IFI21" s="127"/>
      <c r="IFJ21" s="127"/>
      <c r="IFK21" s="127"/>
      <c r="IFL21" s="127"/>
      <c r="IFM21" s="127"/>
      <c r="IFN21" s="127"/>
      <c r="IFO21" s="127"/>
      <c r="IFP21" s="127"/>
      <c r="IFQ21" s="127"/>
      <c r="IFR21" s="127"/>
      <c r="IFS21" s="127"/>
      <c r="IFT21" s="127"/>
      <c r="IFU21" s="127"/>
      <c r="IFV21" s="127"/>
      <c r="IFW21" s="127"/>
      <c r="IFX21" s="127"/>
      <c r="IFY21" s="127"/>
      <c r="IFZ21" s="127"/>
      <c r="IGA21" s="127"/>
      <c r="IGB21" s="127"/>
      <c r="IGC21" s="127"/>
      <c r="IGD21" s="127"/>
      <c r="IGE21" s="127"/>
      <c r="IGF21" s="127"/>
      <c r="IGG21" s="127"/>
      <c r="IGH21" s="127"/>
      <c r="IGI21" s="127"/>
      <c r="IGJ21" s="127"/>
      <c r="IGK21" s="127"/>
      <c r="IGL21" s="127"/>
      <c r="IGM21" s="127"/>
      <c r="IGN21" s="127"/>
      <c r="IGO21" s="127"/>
      <c r="IGP21" s="127"/>
      <c r="IGQ21" s="127"/>
      <c r="IGR21" s="127"/>
      <c r="IGS21" s="127"/>
      <c r="IGT21" s="127"/>
      <c r="IGU21" s="127"/>
      <c r="IGV21" s="127"/>
      <c r="IGW21" s="127"/>
      <c r="IGX21" s="127"/>
      <c r="IGY21" s="127"/>
      <c r="IGZ21" s="127"/>
      <c r="IHA21" s="127"/>
      <c r="IHB21" s="127"/>
      <c r="IHC21" s="127"/>
      <c r="IHD21" s="127"/>
      <c r="IHE21" s="127"/>
      <c r="IHF21" s="127"/>
      <c r="IHG21" s="127"/>
      <c r="IHH21" s="127"/>
      <c r="IHI21" s="127"/>
      <c r="IHJ21" s="127"/>
      <c r="IHK21" s="127"/>
      <c r="IHL21" s="127"/>
      <c r="IHM21" s="127"/>
      <c r="IHN21" s="127"/>
      <c r="IHO21" s="127"/>
      <c r="IHP21" s="127"/>
      <c r="IHQ21" s="127"/>
      <c r="IHR21" s="127"/>
      <c r="IHS21" s="127"/>
      <c r="IHT21" s="127"/>
      <c r="IHU21" s="127"/>
      <c r="IHV21" s="127"/>
      <c r="IHW21" s="127"/>
      <c r="IHX21" s="127"/>
      <c r="IHY21" s="127"/>
      <c r="IHZ21" s="127"/>
      <c r="IIA21" s="127"/>
      <c r="IIB21" s="127"/>
      <c r="IIC21" s="127"/>
      <c r="IID21" s="127"/>
      <c r="IIE21" s="127"/>
      <c r="IIF21" s="127"/>
      <c r="IIG21" s="127"/>
      <c r="IIH21" s="127"/>
      <c r="III21" s="127"/>
      <c r="IIJ21" s="127"/>
      <c r="IIK21" s="127"/>
      <c r="IIL21" s="127"/>
      <c r="IIM21" s="127"/>
      <c r="IIN21" s="127"/>
      <c r="IIO21" s="127"/>
      <c r="IIP21" s="127"/>
      <c r="IIQ21" s="127"/>
      <c r="IIR21" s="127"/>
      <c r="IIS21" s="127"/>
      <c r="IIT21" s="127"/>
      <c r="IIU21" s="127"/>
      <c r="IIV21" s="127"/>
      <c r="IIW21" s="127"/>
      <c r="IIX21" s="127"/>
      <c r="IIY21" s="127"/>
      <c r="IIZ21" s="127"/>
      <c r="IJA21" s="127"/>
      <c r="IJB21" s="127"/>
      <c r="IJC21" s="127"/>
      <c r="IJD21" s="127"/>
      <c r="IJE21" s="127"/>
      <c r="IJF21" s="127"/>
      <c r="IJG21" s="127"/>
      <c r="IJH21" s="127"/>
      <c r="IJI21" s="127"/>
      <c r="IJJ21" s="127"/>
      <c r="IJK21" s="127"/>
      <c r="IJL21" s="127"/>
      <c r="IJM21" s="127"/>
      <c r="IJN21" s="127"/>
      <c r="IJO21" s="127"/>
      <c r="IJP21" s="127"/>
      <c r="IJQ21" s="127"/>
      <c r="IJR21" s="127"/>
      <c r="IJS21" s="127"/>
      <c r="IJT21" s="127"/>
      <c r="IJU21" s="127"/>
      <c r="IJV21" s="127"/>
      <c r="IJW21" s="127"/>
      <c r="IJX21" s="127"/>
      <c r="IJY21" s="127"/>
      <c r="IJZ21" s="127"/>
      <c r="IKA21" s="127"/>
      <c r="IKB21" s="127"/>
      <c r="IKC21" s="127"/>
      <c r="IKD21" s="127"/>
      <c r="IKE21" s="127"/>
      <c r="IKF21" s="127"/>
      <c r="IKG21" s="127"/>
      <c r="IKH21" s="127"/>
      <c r="IKI21" s="127"/>
      <c r="IKJ21" s="127"/>
      <c r="IKK21" s="127"/>
      <c r="IKL21" s="127"/>
      <c r="IKM21" s="127"/>
      <c r="IKN21" s="127"/>
      <c r="IKO21" s="127"/>
      <c r="IKP21" s="127"/>
      <c r="IKQ21" s="127"/>
      <c r="IKR21" s="127"/>
      <c r="IKS21" s="127"/>
      <c r="IKT21" s="127"/>
      <c r="IKU21" s="127"/>
      <c r="IKV21" s="127"/>
      <c r="IKW21" s="127"/>
      <c r="IKX21" s="127"/>
      <c r="IKY21" s="127"/>
      <c r="IKZ21" s="127"/>
      <c r="ILA21" s="127"/>
      <c r="ILB21" s="127"/>
      <c r="ILC21" s="127"/>
      <c r="ILD21" s="127"/>
      <c r="ILE21" s="127"/>
      <c r="ILF21" s="127"/>
      <c r="ILG21" s="127"/>
      <c r="ILH21" s="127"/>
      <c r="ILI21" s="127"/>
      <c r="ILJ21" s="127"/>
      <c r="ILK21" s="127"/>
      <c r="ILL21" s="127"/>
      <c r="ILM21" s="127"/>
      <c r="ILN21" s="127"/>
      <c r="ILO21" s="127"/>
      <c r="ILP21" s="127"/>
      <c r="ILQ21" s="127"/>
      <c r="ILR21" s="127"/>
      <c r="ILS21" s="127"/>
      <c r="ILT21" s="127"/>
      <c r="ILU21" s="127"/>
      <c r="ILV21" s="127"/>
      <c r="ILW21" s="127"/>
      <c r="ILX21" s="127"/>
      <c r="ILY21" s="127"/>
      <c r="ILZ21" s="127"/>
      <c r="IMA21" s="127"/>
      <c r="IMB21" s="127"/>
      <c r="IMC21" s="127"/>
      <c r="IMD21" s="127"/>
      <c r="IME21" s="127"/>
      <c r="IMF21" s="127"/>
      <c r="IMG21" s="127"/>
      <c r="IMH21" s="127"/>
      <c r="IMI21" s="127"/>
      <c r="IMJ21" s="127"/>
      <c r="IMK21" s="127"/>
      <c r="IML21" s="127"/>
      <c r="IMM21" s="127"/>
      <c r="IMN21" s="127"/>
      <c r="IMO21" s="127"/>
      <c r="IMP21" s="127"/>
      <c r="IMQ21" s="127"/>
      <c r="IMR21" s="127"/>
      <c r="IMS21" s="127"/>
      <c r="IMT21" s="127"/>
      <c r="IMU21" s="127"/>
      <c r="IMV21" s="127"/>
      <c r="IMW21" s="127"/>
      <c r="IMX21" s="127"/>
      <c r="IMY21" s="127"/>
      <c r="IMZ21" s="127"/>
      <c r="INA21" s="127"/>
      <c r="INB21" s="127"/>
      <c r="INC21" s="127"/>
      <c r="IND21" s="127"/>
      <c r="INE21" s="127"/>
      <c r="INF21" s="127"/>
      <c r="ING21" s="127"/>
      <c r="INH21" s="127"/>
      <c r="INI21" s="127"/>
      <c r="INJ21" s="127"/>
      <c r="INK21" s="127"/>
      <c r="INL21" s="127"/>
      <c r="INM21" s="127"/>
      <c r="INN21" s="127"/>
      <c r="INO21" s="127"/>
      <c r="INP21" s="127"/>
      <c r="INQ21" s="127"/>
      <c r="INR21" s="127"/>
      <c r="INS21" s="127"/>
      <c r="INT21" s="127"/>
      <c r="INU21" s="127"/>
      <c r="INV21" s="127"/>
      <c r="INW21" s="127"/>
      <c r="INX21" s="127"/>
      <c r="INY21" s="127"/>
      <c r="INZ21" s="127"/>
      <c r="IOA21" s="127"/>
      <c r="IOB21" s="127"/>
      <c r="IOC21" s="127"/>
      <c r="IOD21" s="127"/>
      <c r="IOE21" s="127"/>
      <c r="IOF21" s="127"/>
      <c r="IOG21" s="127"/>
      <c r="IOH21" s="127"/>
      <c r="IOI21" s="127"/>
      <c r="IOJ21" s="127"/>
      <c r="IOK21" s="127"/>
      <c r="IOL21" s="127"/>
      <c r="IOM21" s="127"/>
      <c r="ION21" s="127"/>
      <c r="IOO21" s="127"/>
      <c r="IOP21" s="127"/>
      <c r="IOQ21" s="127"/>
      <c r="IOR21" s="127"/>
      <c r="IOS21" s="127"/>
      <c r="IOT21" s="127"/>
      <c r="IOU21" s="127"/>
      <c r="IOV21" s="127"/>
      <c r="IOW21" s="127"/>
      <c r="IOX21" s="127"/>
      <c r="IOY21" s="127"/>
      <c r="IOZ21" s="127"/>
      <c r="IPA21" s="127"/>
      <c r="IPB21" s="127"/>
      <c r="IPC21" s="127"/>
      <c r="IPD21" s="127"/>
      <c r="IPE21" s="127"/>
      <c r="IPF21" s="127"/>
      <c r="IPG21" s="127"/>
      <c r="IPH21" s="127"/>
      <c r="IPI21" s="127"/>
      <c r="IPJ21" s="127"/>
      <c r="IPK21" s="127"/>
      <c r="IPL21" s="127"/>
      <c r="IPM21" s="127"/>
      <c r="IPN21" s="127"/>
      <c r="IPO21" s="127"/>
      <c r="IPP21" s="127"/>
      <c r="IPQ21" s="127"/>
      <c r="IPR21" s="127"/>
      <c r="IPS21" s="127"/>
      <c r="IPT21" s="127"/>
      <c r="IPU21" s="127"/>
      <c r="IPV21" s="127"/>
      <c r="IPW21" s="127"/>
      <c r="IPX21" s="127"/>
      <c r="IPY21" s="127"/>
      <c r="IPZ21" s="127"/>
      <c r="IQA21" s="127"/>
      <c r="IQB21" s="127"/>
      <c r="IQC21" s="127"/>
      <c r="IQD21" s="127"/>
      <c r="IQE21" s="127"/>
      <c r="IQF21" s="127"/>
      <c r="IQG21" s="127"/>
      <c r="IQH21" s="127"/>
      <c r="IQI21" s="127"/>
      <c r="IQJ21" s="127"/>
      <c r="IQK21" s="127"/>
      <c r="IQL21" s="127"/>
      <c r="IQM21" s="127"/>
      <c r="IQN21" s="127"/>
      <c r="IQO21" s="127"/>
      <c r="IQP21" s="127"/>
      <c r="IQQ21" s="127"/>
      <c r="IQR21" s="127"/>
      <c r="IQS21" s="127"/>
      <c r="IQT21" s="127"/>
      <c r="IQU21" s="127"/>
      <c r="IQV21" s="127"/>
      <c r="IQW21" s="127"/>
      <c r="IQX21" s="127"/>
      <c r="IQY21" s="127"/>
      <c r="IQZ21" s="127"/>
      <c r="IRA21" s="127"/>
      <c r="IRB21" s="127"/>
      <c r="IRC21" s="127"/>
      <c r="IRD21" s="127"/>
      <c r="IRE21" s="127"/>
      <c r="IRF21" s="127"/>
      <c r="IRG21" s="127"/>
      <c r="IRH21" s="127"/>
      <c r="IRI21" s="127"/>
      <c r="IRJ21" s="127"/>
      <c r="IRK21" s="127"/>
      <c r="IRL21" s="127"/>
      <c r="IRM21" s="127"/>
      <c r="IRN21" s="127"/>
      <c r="IRO21" s="127"/>
      <c r="IRP21" s="127"/>
      <c r="IRQ21" s="127"/>
      <c r="IRR21" s="127"/>
      <c r="IRS21" s="127"/>
      <c r="IRT21" s="127"/>
      <c r="IRU21" s="127"/>
      <c r="IRV21" s="127"/>
      <c r="IRW21" s="127"/>
      <c r="IRX21" s="127"/>
      <c r="IRY21" s="127"/>
      <c r="IRZ21" s="127"/>
      <c r="ISA21" s="127"/>
      <c r="ISB21" s="127"/>
      <c r="ISC21" s="127"/>
      <c r="ISD21" s="127"/>
      <c r="ISE21" s="127"/>
      <c r="ISF21" s="127"/>
      <c r="ISG21" s="127"/>
      <c r="ISH21" s="127"/>
      <c r="ISI21" s="127"/>
      <c r="ISJ21" s="127"/>
      <c r="ISK21" s="127"/>
      <c r="ISL21" s="127"/>
      <c r="ISM21" s="127"/>
      <c r="ISN21" s="127"/>
      <c r="ISO21" s="127"/>
      <c r="ISP21" s="127"/>
      <c r="ISQ21" s="127"/>
      <c r="ISR21" s="127"/>
      <c r="ISS21" s="127"/>
      <c r="IST21" s="127"/>
      <c r="ISU21" s="127"/>
      <c r="ISV21" s="127"/>
      <c r="ISW21" s="127"/>
      <c r="ISX21" s="127"/>
      <c r="ISY21" s="127"/>
      <c r="ISZ21" s="127"/>
      <c r="ITA21" s="127"/>
      <c r="ITB21" s="127"/>
      <c r="ITC21" s="127"/>
      <c r="ITD21" s="127"/>
      <c r="ITE21" s="127"/>
      <c r="ITF21" s="127"/>
      <c r="ITG21" s="127"/>
      <c r="ITH21" s="127"/>
      <c r="ITI21" s="127"/>
      <c r="ITJ21" s="127"/>
      <c r="ITK21" s="127"/>
      <c r="ITL21" s="127"/>
      <c r="ITM21" s="127"/>
      <c r="ITN21" s="127"/>
      <c r="ITO21" s="127"/>
      <c r="ITP21" s="127"/>
      <c r="ITQ21" s="127"/>
      <c r="ITR21" s="127"/>
      <c r="ITS21" s="127"/>
      <c r="ITT21" s="127"/>
      <c r="ITU21" s="127"/>
      <c r="ITV21" s="127"/>
      <c r="ITW21" s="127"/>
      <c r="ITX21" s="127"/>
      <c r="ITY21" s="127"/>
      <c r="ITZ21" s="127"/>
      <c r="IUA21" s="127"/>
      <c r="IUB21" s="127"/>
      <c r="IUC21" s="127"/>
      <c r="IUD21" s="127"/>
      <c r="IUE21" s="127"/>
      <c r="IUF21" s="127"/>
      <c r="IUG21" s="127"/>
      <c r="IUH21" s="127"/>
      <c r="IUI21" s="127"/>
      <c r="IUJ21" s="127"/>
      <c r="IUK21" s="127"/>
      <c r="IUL21" s="127"/>
      <c r="IUM21" s="127"/>
      <c r="IUN21" s="127"/>
      <c r="IUO21" s="127"/>
      <c r="IUP21" s="127"/>
      <c r="IUQ21" s="127"/>
      <c r="IUR21" s="127"/>
      <c r="IUS21" s="127"/>
      <c r="IUT21" s="127"/>
      <c r="IUU21" s="127"/>
      <c r="IUV21" s="127"/>
      <c r="IUW21" s="127"/>
      <c r="IUX21" s="127"/>
      <c r="IUY21" s="127"/>
      <c r="IUZ21" s="127"/>
      <c r="IVA21" s="127"/>
      <c r="IVB21" s="127"/>
      <c r="IVC21" s="127"/>
      <c r="IVD21" s="127"/>
      <c r="IVE21" s="127"/>
      <c r="IVF21" s="127"/>
      <c r="IVG21" s="127"/>
      <c r="IVH21" s="127"/>
      <c r="IVI21" s="127"/>
      <c r="IVJ21" s="127"/>
      <c r="IVK21" s="127"/>
      <c r="IVL21" s="127"/>
      <c r="IVM21" s="127"/>
      <c r="IVN21" s="127"/>
      <c r="IVO21" s="127"/>
      <c r="IVP21" s="127"/>
      <c r="IVQ21" s="127"/>
      <c r="IVR21" s="127"/>
      <c r="IVS21" s="127"/>
      <c r="IVT21" s="127"/>
      <c r="IVU21" s="127"/>
      <c r="IVV21" s="127"/>
      <c r="IVW21" s="127"/>
      <c r="IVX21" s="127"/>
      <c r="IVY21" s="127"/>
      <c r="IVZ21" s="127"/>
      <c r="IWA21" s="127"/>
      <c r="IWB21" s="127"/>
      <c r="IWC21" s="127"/>
      <c r="IWD21" s="127"/>
      <c r="IWE21" s="127"/>
      <c r="IWF21" s="127"/>
      <c r="IWG21" s="127"/>
      <c r="IWH21" s="127"/>
      <c r="IWI21" s="127"/>
      <c r="IWJ21" s="127"/>
      <c r="IWK21" s="127"/>
      <c r="IWL21" s="127"/>
      <c r="IWM21" s="127"/>
      <c r="IWN21" s="127"/>
      <c r="IWO21" s="127"/>
      <c r="IWP21" s="127"/>
      <c r="IWQ21" s="127"/>
      <c r="IWR21" s="127"/>
      <c r="IWS21" s="127"/>
      <c r="IWT21" s="127"/>
      <c r="IWU21" s="127"/>
      <c r="IWV21" s="127"/>
      <c r="IWW21" s="127"/>
      <c r="IWX21" s="127"/>
      <c r="IWY21" s="127"/>
      <c r="IWZ21" s="127"/>
      <c r="IXA21" s="127"/>
      <c r="IXB21" s="127"/>
      <c r="IXC21" s="127"/>
      <c r="IXD21" s="127"/>
      <c r="IXE21" s="127"/>
      <c r="IXF21" s="127"/>
      <c r="IXG21" s="127"/>
      <c r="IXH21" s="127"/>
      <c r="IXI21" s="127"/>
      <c r="IXJ21" s="127"/>
      <c r="IXK21" s="127"/>
      <c r="IXL21" s="127"/>
      <c r="IXM21" s="127"/>
      <c r="IXN21" s="127"/>
      <c r="IXO21" s="127"/>
      <c r="IXP21" s="127"/>
      <c r="IXQ21" s="127"/>
      <c r="IXR21" s="127"/>
      <c r="IXS21" s="127"/>
      <c r="IXT21" s="127"/>
      <c r="IXU21" s="127"/>
      <c r="IXV21" s="127"/>
      <c r="IXW21" s="127"/>
      <c r="IXX21" s="127"/>
      <c r="IXY21" s="127"/>
      <c r="IXZ21" s="127"/>
      <c r="IYA21" s="127"/>
      <c r="IYB21" s="127"/>
      <c r="IYC21" s="127"/>
      <c r="IYD21" s="127"/>
      <c r="IYE21" s="127"/>
      <c r="IYF21" s="127"/>
      <c r="IYG21" s="127"/>
      <c r="IYH21" s="127"/>
      <c r="IYI21" s="127"/>
      <c r="IYJ21" s="127"/>
      <c r="IYK21" s="127"/>
      <c r="IYL21" s="127"/>
      <c r="IYM21" s="127"/>
      <c r="IYN21" s="127"/>
      <c r="IYO21" s="127"/>
      <c r="IYP21" s="127"/>
      <c r="IYQ21" s="127"/>
      <c r="IYR21" s="127"/>
      <c r="IYS21" s="127"/>
      <c r="IYT21" s="127"/>
      <c r="IYU21" s="127"/>
      <c r="IYV21" s="127"/>
      <c r="IYW21" s="127"/>
      <c r="IYX21" s="127"/>
      <c r="IYY21" s="127"/>
      <c r="IYZ21" s="127"/>
      <c r="IZA21" s="127"/>
      <c r="IZB21" s="127"/>
      <c r="IZC21" s="127"/>
      <c r="IZD21" s="127"/>
      <c r="IZE21" s="127"/>
      <c r="IZF21" s="127"/>
      <c r="IZG21" s="127"/>
      <c r="IZH21" s="127"/>
      <c r="IZI21" s="127"/>
      <c r="IZJ21" s="127"/>
      <c r="IZK21" s="127"/>
      <c r="IZL21" s="127"/>
      <c r="IZM21" s="127"/>
      <c r="IZN21" s="127"/>
      <c r="IZO21" s="127"/>
      <c r="IZP21" s="127"/>
      <c r="IZQ21" s="127"/>
      <c r="IZR21" s="127"/>
      <c r="IZS21" s="127"/>
      <c r="IZT21" s="127"/>
      <c r="IZU21" s="127"/>
      <c r="IZV21" s="127"/>
      <c r="IZW21" s="127"/>
      <c r="IZX21" s="127"/>
      <c r="IZY21" s="127"/>
      <c r="IZZ21" s="127"/>
      <c r="JAA21" s="127"/>
      <c r="JAB21" s="127"/>
      <c r="JAC21" s="127"/>
      <c r="JAD21" s="127"/>
      <c r="JAE21" s="127"/>
      <c r="JAF21" s="127"/>
      <c r="JAG21" s="127"/>
      <c r="JAH21" s="127"/>
      <c r="JAI21" s="127"/>
      <c r="JAJ21" s="127"/>
      <c r="JAK21" s="127"/>
      <c r="JAL21" s="127"/>
      <c r="JAM21" s="127"/>
      <c r="JAN21" s="127"/>
      <c r="JAO21" s="127"/>
      <c r="JAP21" s="127"/>
      <c r="JAQ21" s="127"/>
      <c r="JAR21" s="127"/>
      <c r="JAS21" s="127"/>
      <c r="JAT21" s="127"/>
      <c r="JAU21" s="127"/>
      <c r="JAV21" s="127"/>
      <c r="JAW21" s="127"/>
      <c r="JAX21" s="127"/>
      <c r="JAY21" s="127"/>
      <c r="JAZ21" s="127"/>
      <c r="JBA21" s="127"/>
      <c r="JBB21" s="127"/>
      <c r="JBC21" s="127"/>
      <c r="JBD21" s="127"/>
      <c r="JBE21" s="127"/>
      <c r="JBF21" s="127"/>
      <c r="JBG21" s="127"/>
      <c r="JBH21" s="127"/>
      <c r="JBI21" s="127"/>
      <c r="JBJ21" s="127"/>
      <c r="JBK21" s="127"/>
      <c r="JBL21" s="127"/>
      <c r="JBM21" s="127"/>
      <c r="JBN21" s="127"/>
      <c r="JBO21" s="127"/>
      <c r="JBP21" s="127"/>
      <c r="JBQ21" s="127"/>
      <c r="JBR21" s="127"/>
      <c r="JBS21" s="127"/>
      <c r="JBT21" s="127"/>
      <c r="JBU21" s="127"/>
      <c r="JBV21" s="127"/>
      <c r="JBW21" s="127"/>
      <c r="JBX21" s="127"/>
      <c r="JBY21" s="127"/>
      <c r="JBZ21" s="127"/>
      <c r="JCA21" s="127"/>
      <c r="JCB21" s="127"/>
      <c r="JCC21" s="127"/>
      <c r="JCD21" s="127"/>
      <c r="JCE21" s="127"/>
      <c r="JCF21" s="127"/>
      <c r="JCG21" s="127"/>
      <c r="JCH21" s="127"/>
      <c r="JCI21" s="127"/>
      <c r="JCJ21" s="127"/>
      <c r="JCK21" s="127"/>
      <c r="JCL21" s="127"/>
      <c r="JCM21" s="127"/>
      <c r="JCN21" s="127"/>
      <c r="JCO21" s="127"/>
      <c r="JCP21" s="127"/>
      <c r="JCQ21" s="127"/>
      <c r="JCR21" s="127"/>
      <c r="JCS21" s="127"/>
      <c r="JCT21" s="127"/>
      <c r="JCU21" s="127"/>
      <c r="JCV21" s="127"/>
      <c r="JCW21" s="127"/>
      <c r="JCX21" s="127"/>
      <c r="JCY21" s="127"/>
      <c r="JCZ21" s="127"/>
      <c r="JDA21" s="127"/>
      <c r="JDB21" s="127"/>
      <c r="JDC21" s="127"/>
      <c r="JDD21" s="127"/>
      <c r="JDE21" s="127"/>
      <c r="JDF21" s="127"/>
      <c r="JDG21" s="127"/>
      <c r="JDH21" s="127"/>
      <c r="JDI21" s="127"/>
      <c r="JDJ21" s="127"/>
      <c r="JDK21" s="127"/>
      <c r="JDL21" s="127"/>
      <c r="JDM21" s="127"/>
      <c r="JDN21" s="127"/>
      <c r="JDO21" s="127"/>
      <c r="JDP21" s="127"/>
      <c r="JDQ21" s="127"/>
      <c r="JDR21" s="127"/>
      <c r="JDS21" s="127"/>
      <c r="JDT21" s="127"/>
      <c r="JDU21" s="127"/>
      <c r="JDV21" s="127"/>
      <c r="JDW21" s="127"/>
      <c r="JDX21" s="127"/>
      <c r="JDY21" s="127"/>
      <c r="JDZ21" s="127"/>
      <c r="JEA21" s="127"/>
      <c r="JEB21" s="127"/>
      <c r="JEC21" s="127"/>
      <c r="JED21" s="127"/>
      <c r="JEE21" s="127"/>
      <c r="JEF21" s="127"/>
      <c r="JEG21" s="127"/>
      <c r="JEH21" s="127"/>
      <c r="JEI21" s="127"/>
      <c r="JEJ21" s="127"/>
      <c r="JEK21" s="127"/>
      <c r="JEL21" s="127"/>
      <c r="JEM21" s="127"/>
      <c r="JEN21" s="127"/>
      <c r="JEO21" s="127"/>
      <c r="JEP21" s="127"/>
      <c r="JEQ21" s="127"/>
      <c r="JER21" s="127"/>
      <c r="JES21" s="127"/>
      <c r="JET21" s="127"/>
      <c r="JEU21" s="127"/>
      <c r="JEV21" s="127"/>
      <c r="JEW21" s="127"/>
      <c r="JEX21" s="127"/>
      <c r="JEY21" s="127"/>
      <c r="JEZ21" s="127"/>
      <c r="JFA21" s="127"/>
      <c r="JFB21" s="127"/>
      <c r="JFC21" s="127"/>
      <c r="JFD21" s="127"/>
      <c r="JFE21" s="127"/>
      <c r="JFF21" s="127"/>
      <c r="JFG21" s="127"/>
      <c r="JFH21" s="127"/>
      <c r="JFI21" s="127"/>
      <c r="JFJ21" s="127"/>
      <c r="JFK21" s="127"/>
      <c r="JFL21" s="127"/>
      <c r="JFM21" s="127"/>
      <c r="JFN21" s="127"/>
      <c r="JFO21" s="127"/>
      <c r="JFP21" s="127"/>
      <c r="JFQ21" s="127"/>
      <c r="JFR21" s="127"/>
      <c r="JFS21" s="127"/>
      <c r="JFT21" s="127"/>
      <c r="JFU21" s="127"/>
      <c r="JFV21" s="127"/>
      <c r="JFW21" s="127"/>
      <c r="JFX21" s="127"/>
      <c r="JFY21" s="127"/>
      <c r="JFZ21" s="127"/>
      <c r="JGA21" s="127"/>
      <c r="JGB21" s="127"/>
      <c r="JGC21" s="127"/>
      <c r="JGD21" s="127"/>
      <c r="JGE21" s="127"/>
      <c r="JGF21" s="127"/>
      <c r="JGG21" s="127"/>
      <c r="JGH21" s="127"/>
      <c r="JGI21" s="127"/>
      <c r="JGJ21" s="127"/>
      <c r="JGK21" s="127"/>
      <c r="JGL21" s="127"/>
      <c r="JGM21" s="127"/>
      <c r="JGN21" s="127"/>
      <c r="JGO21" s="127"/>
      <c r="JGP21" s="127"/>
      <c r="JGQ21" s="127"/>
      <c r="JGR21" s="127"/>
      <c r="JGS21" s="127"/>
      <c r="JGT21" s="127"/>
      <c r="JGU21" s="127"/>
      <c r="JGV21" s="127"/>
      <c r="JGW21" s="127"/>
      <c r="JGX21" s="127"/>
      <c r="JGY21" s="127"/>
      <c r="JGZ21" s="127"/>
      <c r="JHA21" s="127"/>
      <c r="JHB21" s="127"/>
      <c r="JHC21" s="127"/>
      <c r="JHD21" s="127"/>
      <c r="JHE21" s="127"/>
      <c r="JHF21" s="127"/>
      <c r="JHG21" s="127"/>
      <c r="JHH21" s="127"/>
      <c r="JHI21" s="127"/>
      <c r="JHJ21" s="127"/>
      <c r="JHK21" s="127"/>
      <c r="JHL21" s="127"/>
      <c r="JHM21" s="127"/>
      <c r="JHN21" s="127"/>
      <c r="JHO21" s="127"/>
      <c r="JHP21" s="127"/>
      <c r="JHQ21" s="127"/>
      <c r="JHR21" s="127"/>
      <c r="JHS21" s="127"/>
      <c r="JHT21" s="127"/>
      <c r="JHU21" s="127"/>
      <c r="JHV21" s="127"/>
      <c r="JHW21" s="127"/>
      <c r="JHX21" s="127"/>
      <c r="JHY21" s="127"/>
      <c r="JHZ21" s="127"/>
      <c r="JIA21" s="127"/>
      <c r="JIB21" s="127"/>
      <c r="JIC21" s="127"/>
      <c r="JID21" s="127"/>
      <c r="JIE21" s="127"/>
      <c r="JIF21" s="127"/>
      <c r="JIG21" s="127"/>
      <c r="JIH21" s="127"/>
      <c r="JII21" s="127"/>
      <c r="JIJ21" s="127"/>
      <c r="JIK21" s="127"/>
      <c r="JIL21" s="127"/>
      <c r="JIM21" s="127"/>
      <c r="JIN21" s="127"/>
      <c r="JIO21" s="127"/>
      <c r="JIP21" s="127"/>
      <c r="JIQ21" s="127"/>
      <c r="JIR21" s="127"/>
      <c r="JIS21" s="127"/>
      <c r="JIT21" s="127"/>
      <c r="JIU21" s="127"/>
      <c r="JIV21" s="127"/>
      <c r="JIW21" s="127"/>
      <c r="JIX21" s="127"/>
      <c r="JIY21" s="127"/>
      <c r="JIZ21" s="127"/>
      <c r="JJA21" s="127"/>
      <c r="JJB21" s="127"/>
      <c r="JJC21" s="127"/>
      <c r="JJD21" s="127"/>
      <c r="JJE21" s="127"/>
      <c r="JJF21" s="127"/>
      <c r="JJG21" s="127"/>
      <c r="JJH21" s="127"/>
      <c r="JJI21" s="127"/>
      <c r="JJJ21" s="127"/>
      <c r="JJK21" s="127"/>
      <c r="JJL21" s="127"/>
      <c r="JJM21" s="127"/>
      <c r="JJN21" s="127"/>
      <c r="JJO21" s="127"/>
      <c r="JJP21" s="127"/>
      <c r="JJQ21" s="127"/>
      <c r="JJR21" s="127"/>
      <c r="JJS21" s="127"/>
      <c r="JJT21" s="127"/>
      <c r="JJU21" s="127"/>
      <c r="JJV21" s="127"/>
      <c r="JJW21" s="127"/>
      <c r="JJX21" s="127"/>
      <c r="JJY21" s="127"/>
      <c r="JJZ21" s="127"/>
      <c r="JKA21" s="127"/>
      <c r="JKB21" s="127"/>
      <c r="JKC21" s="127"/>
      <c r="JKD21" s="127"/>
      <c r="JKE21" s="127"/>
      <c r="JKF21" s="127"/>
      <c r="JKG21" s="127"/>
      <c r="JKH21" s="127"/>
      <c r="JKI21" s="127"/>
      <c r="JKJ21" s="127"/>
      <c r="JKK21" s="127"/>
      <c r="JKL21" s="127"/>
      <c r="JKM21" s="127"/>
      <c r="JKN21" s="127"/>
      <c r="JKO21" s="127"/>
      <c r="JKP21" s="127"/>
      <c r="JKQ21" s="127"/>
      <c r="JKR21" s="127"/>
      <c r="JKS21" s="127"/>
      <c r="JKT21" s="127"/>
      <c r="JKU21" s="127"/>
      <c r="JKV21" s="127"/>
      <c r="JKW21" s="127"/>
      <c r="JKX21" s="127"/>
      <c r="JKY21" s="127"/>
      <c r="JKZ21" s="127"/>
      <c r="JLA21" s="127"/>
      <c r="JLB21" s="127"/>
      <c r="JLC21" s="127"/>
      <c r="JLD21" s="127"/>
      <c r="JLE21" s="127"/>
      <c r="JLF21" s="127"/>
      <c r="JLG21" s="127"/>
      <c r="JLH21" s="127"/>
      <c r="JLI21" s="127"/>
      <c r="JLJ21" s="127"/>
      <c r="JLK21" s="127"/>
      <c r="JLL21" s="127"/>
      <c r="JLM21" s="127"/>
      <c r="JLN21" s="127"/>
      <c r="JLO21" s="127"/>
      <c r="JLP21" s="127"/>
      <c r="JLQ21" s="127"/>
      <c r="JLR21" s="127"/>
      <c r="JLS21" s="127"/>
      <c r="JLT21" s="127"/>
      <c r="JLU21" s="127"/>
      <c r="JLV21" s="127"/>
      <c r="JLW21" s="127"/>
      <c r="JLX21" s="127"/>
      <c r="JLY21" s="127"/>
      <c r="JLZ21" s="127"/>
      <c r="JMA21" s="127"/>
      <c r="JMB21" s="127"/>
      <c r="JMC21" s="127"/>
      <c r="JMD21" s="127"/>
      <c r="JME21" s="127"/>
      <c r="JMF21" s="127"/>
      <c r="JMG21" s="127"/>
      <c r="JMH21" s="127"/>
      <c r="JMI21" s="127"/>
      <c r="JMJ21" s="127"/>
      <c r="JMK21" s="127"/>
      <c r="JML21" s="127"/>
      <c r="JMM21" s="127"/>
      <c r="JMN21" s="127"/>
      <c r="JMO21" s="127"/>
      <c r="JMP21" s="127"/>
      <c r="JMQ21" s="127"/>
      <c r="JMR21" s="127"/>
      <c r="JMS21" s="127"/>
      <c r="JMT21" s="127"/>
      <c r="JMU21" s="127"/>
      <c r="JMV21" s="127"/>
      <c r="JMW21" s="127"/>
      <c r="JMX21" s="127"/>
      <c r="JMY21" s="127"/>
      <c r="JMZ21" s="127"/>
      <c r="JNA21" s="127"/>
      <c r="JNB21" s="127"/>
      <c r="JNC21" s="127"/>
      <c r="JND21" s="127"/>
      <c r="JNE21" s="127"/>
      <c r="JNF21" s="127"/>
      <c r="JNG21" s="127"/>
      <c r="JNH21" s="127"/>
      <c r="JNI21" s="127"/>
      <c r="JNJ21" s="127"/>
      <c r="JNK21" s="127"/>
      <c r="JNL21" s="127"/>
      <c r="JNM21" s="127"/>
      <c r="JNN21" s="127"/>
      <c r="JNO21" s="127"/>
      <c r="JNP21" s="127"/>
      <c r="JNQ21" s="127"/>
      <c r="JNR21" s="127"/>
      <c r="JNS21" s="127"/>
      <c r="JNT21" s="127"/>
      <c r="JNU21" s="127"/>
      <c r="JNV21" s="127"/>
      <c r="JNW21" s="127"/>
      <c r="JNX21" s="127"/>
      <c r="JNY21" s="127"/>
      <c r="JNZ21" s="127"/>
      <c r="JOA21" s="127"/>
      <c r="JOB21" s="127"/>
      <c r="JOC21" s="127"/>
      <c r="JOD21" s="127"/>
      <c r="JOE21" s="127"/>
      <c r="JOF21" s="127"/>
      <c r="JOG21" s="127"/>
      <c r="JOH21" s="127"/>
      <c r="JOI21" s="127"/>
      <c r="JOJ21" s="127"/>
      <c r="JOK21" s="127"/>
      <c r="JOL21" s="127"/>
      <c r="JOM21" s="127"/>
      <c r="JON21" s="127"/>
      <c r="JOO21" s="127"/>
      <c r="JOP21" s="127"/>
      <c r="JOQ21" s="127"/>
      <c r="JOR21" s="127"/>
      <c r="JOS21" s="127"/>
      <c r="JOT21" s="127"/>
      <c r="JOU21" s="127"/>
      <c r="JOV21" s="127"/>
      <c r="JOW21" s="127"/>
      <c r="JOX21" s="127"/>
      <c r="JOY21" s="127"/>
      <c r="JOZ21" s="127"/>
      <c r="JPA21" s="127"/>
      <c r="JPB21" s="127"/>
      <c r="JPC21" s="127"/>
      <c r="JPD21" s="127"/>
      <c r="JPE21" s="127"/>
      <c r="JPF21" s="127"/>
      <c r="JPG21" s="127"/>
      <c r="JPH21" s="127"/>
      <c r="JPI21" s="127"/>
      <c r="JPJ21" s="127"/>
      <c r="JPK21" s="127"/>
      <c r="JPL21" s="127"/>
      <c r="JPM21" s="127"/>
      <c r="JPN21" s="127"/>
      <c r="JPO21" s="127"/>
      <c r="JPP21" s="127"/>
      <c r="JPQ21" s="127"/>
      <c r="JPR21" s="127"/>
      <c r="JPS21" s="127"/>
      <c r="JPT21" s="127"/>
      <c r="JPU21" s="127"/>
      <c r="JPV21" s="127"/>
      <c r="JPW21" s="127"/>
      <c r="JPX21" s="127"/>
      <c r="JPY21" s="127"/>
      <c r="JPZ21" s="127"/>
      <c r="JQA21" s="127"/>
      <c r="JQB21" s="127"/>
      <c r="JQC21" s="127"/>
      <c r="JQD21" s="127"/>
      <c r="JQE21" s="127"/>
      <c r="JQF21" s="127"/>
      <c r="JQG21" s="127"/>
      <c r="JQH21" s="127"/>
      <c r="JQI21" s="127"/>
      <c r="JQJ21" s="127"/>
      <c r="JQK21" s="127"/>
      <c r="JQL21" s="127"/>
      <c r="JQM21" s="127"/>
      <c r="JQN21" s="127"/>
      <c r="JQO21" s="127"/>
      <c r="JQP21" s="127"/>
      <c r="JQQ21" s="127"/>
      <c r="JQR21" s="127"/>
      <c r="JQS21" s="127"/>
      <c r="JQT21" s="127"/>
      <c r="JQU21" s="127"/>
      <c r="JQV21" s="127"/>
      <c r="JQW21" s="127"/>
      <c r="JQX21" s="127"/>
      <c r="JQY21" s="127"/>
      <c r="JQZ21" s="127"/>
      <c r="JRA21" s="127"/>
      <c r="JRB21" s="127"/>
      <c r="JRC21" s="127"/>
      <c r="JRD21" s="127"/>
      <c r="JRE21" s="127"/>
      <c r="JRF21" s="127"/>
      <c r="JRG21" s="127"/>
      <c r="JRH21" s="127"/>
      <c r="JRI21" s="127"/>
      <c r="JRJ21" s="127"/>
      <c r="JRK21" s="127"/>
      <c r="JRL21" s="127"/>
      <c r="JRM21" s="127"/>
      <c r="JRN21" s="127"/>
      <c r="JRO21" s="127"/>
      <c r="JRP21" s="127"/>
      <c r="JRQ21" s="127"/>
      <c r="JRR21" s="127"/>
      <c r="JRS21" s="127"/>
      <c r="JRT21" s="127"/>
      <c r="JRU21" s="127"/>
      <c r="JRV21" s="127"/>
      <c r="JRW21" s="127"/>
      <c r="JRX21" s="127"/>
      <c r="JRY21" s="127"/>
      <c r="JRZ21" s="127"/>
      <c r="JSA21" s="127"/>
      <c r="JSB21" s="127"/>
      <c r="JSC21" s="127"/>
      <c r="JSD21" s="127"/>
      <c r="JSE21" s="127"/>
      <c r="JSF21" s="127"/>
      <c r="JSG21" s="127"/>
      <c r="JSH21" s="127"/>
      <c r="JSI21" s="127"/>
      <c r="JSJ21" s="127"/>
      <c r="JSK21" s="127"/>
      <c r="JSL21" s="127"/>
      <c r="JSM21" s="127"/>
      <c r="JSN21" s="127"/>
      <c r="JSO21" s="127"/>
      <c r="JSP21" s="127"/>
      <c r="JSQ21" s="127"/>
      <c r="JSR21" s="127"/>
      <c r="JSS21" s="127"/>
      <c r="JST21" s="127"/>
      <c r="JSU21" s="127"/>
      <c r="JSV21" s="127"/>
      <c r="JSW21" s="127"/>
      <c r="JSX21" s="127"/>
      <c r="JSY21" s="127"/>
      <c r="JSZ21" s="127"/>
      <c r="JTA21" s="127"/>
      <c r="JTB21" s="127"/>
      <c r="JTC21" s="127"/>
      <c r="JTD21" s="127"/>
      <c r="JTE21" s="127"/>
      <c r="JTF21" s="127"/>
      <c r="JTG21" s="127"/>
      <c r="JTH21" s="127"/>
      <c r="JTI21" s="127"/>
      <c r="JTJ21" s="127"/>
      <c r="JTK21" s="127"/>
      <c r="JTL21" s="127"/>
      <c r="JTM21" s="127"/>
      <c r="JTN21" s="127"/>
      <c r="JTO21" s="127"/>
      <c r="JTP21" s="127"/>
      <c r="JTQ21" s="127"/>
      <c r="JTR21" s="127"/>
      <c r="JTS21" s="127"/>
      <c r="JTT21" s="127"/>
      <c r="JTU21" s="127"/>
      <c r="JTV21" s="127"/>
      <c r="JTW21" s="127"/>
      <c r="JTX21" s="127"/>
      <c r="JTY21" s="127"/>
      <c r="JTZ21" s="127"/>
      <c r="JUA21" s="127"/>
      <c r="JUB21" s="127"/>
      <c r="JUC21" s="127"/>
      <c r="JUD21" s="127"/>
      <c r="JUE21" s="127"/>
      <c r="JUF21" s="127"/>
      <c r="JUG21" s="127"/>
      <c r="JUH21" s="127"/>
      <c r="JUI21" s="127"/>
      <c r="JUJ21" s="127"/>
      <c r="JUK21" s="127"/>
      <c r="JUL21" s="127"/>
      <c r="JUM21" s="127"/>
      <c r="JUN21" s="127"/>
      <c r="JUO21" s="127"/>
      <c r="JUP21" s="127"/>
      <c r="JUQ21" s="127"/>
      <c r="JUR21" s="127"/>
      <c r="JUS21" s="127"/>
      <c r="JUT21" s="127"/>
      <c r="JUU21" s="127"/>
      <c r="JUV21" s="127"/>
      <c r="JUW21" s="127"/>
      <c r="JUX21" s="127"/>
      <c r="JUY21" s="127"/>
      <c r="JUZ21" s="127"/>
      <c r="JVA21" s="127"/>
      <c r="JVB21" s="127"/>
      <c r="JVC21" s="127"/>
      <c r="JVD21" s="127"/>
      <c r="JVE21" s="127"/>
      <c r="JVF21" s="127"/>
      <c r="JVG21" s="127"/>
      <c r="JVH21" s="127"/>
      <c r="JVI21" s="127"/>
      <c r="JVJ21" s="127"/>
      <c r="JVK21" s="127"/>
      <c r="JVL21" s="127"/>
      <c r="JVM21" s="127"/>
      <c r="JVN21" s="127"/>
      <c r="JVO21" s="127"/>
      <c r="JVP21" s="127"/>
      <c r="JVQ21" s="127"/>
      <c r="JVR21" s="127"/>
      <c r="JVS21" s="127"/>
      <c r="JVT21" s="127"/>
      <c r="JVU21" s="127"/>
      <c r="JVV21" s="127"/>
      <c r="JVW21" s="127"/>
      <c r="JVX21" s="127"/>
      <c r="JVY21" s="127"/>
      <c r="JVZ21" s="127"/>
      <c r="JWA21" s="127"/>
      <c r="JWB21" s="127"/>
      <c r="JWC21" s="127"/>
      <c r="JWD21" s="127"/>
      <c r="JWE21" s="127"/>
      <c r="JWF21" s="127"/>
      <c r="JWG21" s="127"/>
      <c r="JWH21" s="127"/>
      <c r="JWI21" s="127"/>
      <c r="JWJ21" s="127"/>
      <c r="JWK21" s="127"/>
      <c r="JWL21" s="127"/>
      <c r="JWM21" s="127"/>
      <c r="JWN21" s="127"/>
      <c r="JWO21" s="127"/>
      <c r="JWP21" s="127"/>
      <c r="JWQ21" s="127"/>
      <c r="JWR21" s="127"/>
      <c r="JWS21" s="127"/>
      <c r="JWT21" s="127"/>
      <c r="JWU21" s="127"/>
      <c r="JWV21" s="127"/>
      <c r="JWW21" s="127"/>
      <c r="JWX21" s="127"/>
      <c r="JWY21" s="127"/>
      <c r="JWZ21" s="127"/>
      <c r="JXA21" s="127"/>
      <c r="JXB21" s="127"/>
      <c r="JXC21" s="127"/>
      <c r="JXD21" s="127"/>
      <c r="JXE21" s="127"/>
      <c r="JXF21" s="127"/>
      <c r="JXG21" s="127"/>
      <c r="JXH21" s="127"/>
      <c r="JXI21" s="127"/>
      <c r="JXJ21" s="127"/>
      <c r="JXK21" s="127"/>
      <c r="JXL21" s="127"/>
      <c r="JXM21" s="127"/>
      <c r="JXN21" s="127"/>
      <c r="JXO21" s="127"/>
      <c r="JXP21" s="127"/>
      <c r="JXQ21" s="127"/>
      <c r="JXR21" s="127"/>
      <c r="JXS21" s="127"/>
      <c r="JXT21" s="127"/>
      <c r="JXU21" s="127"/>
      <c r="JXV21" s="127"/>
      <c r="JXW21" s="127"/>
      <c r="JXX21" s="127"/>
      <c r="JXY21" s="127"/>
      <c r="JXZ21" s="127"/>
      <c r="JYA21" s="127"/>
      <c r="JYB21" s="127"/>
      <c r="JYC21" s="127"/>
      <c r="JYD21" s="127"/>
      <c r="JYE21" s="127"/>
      <c r="JYF21" s="127"/>
      <c r="JYG21" s="127"/>
      <c r="JYH21" s="127"/>
      <c r="JYI21" s="127"/>
      <c r="JYJ21" s="127"/>
      <c r="JYK21" s="127"/>
      <c r="JYL21" s="127"/>
      <c r="JYM21" s="127"/>
      <c r="JYN21" s="127"/>
      <c r="JYO21" s="127"/>
      <c r="JYP21" s="127"/>
      <c r="JYQ21" s="127"/>
      <c r="JYR21" s="127"/>
      <c r="JYS21" s="127"/>
      <c r="JYT21" s="127"/>
      <c r="JYU21" s="127"/>
      <c r="JYV21" s="127"/>
      <c r="JYW21" s="127"/>
      <c r="JYX21" s="127"/>
      <c r="JYY21" s="127"/>
      <c r="JYZ21" s="127"/>
      <c r="JZA21" s="127"/>
      <c r="JZB21" s="127"/>
      <c r="JZC21" s="127"/>
      <c r="JZD21" s="127"/>
      <c r="JZE21" s="127"/>
      <c r="JZF21" s="127"/>
      <c r="JZG21" s="127"/>
      <c r="JZH21" s="127"/>
      <c r="JZI21" s="127"/>
      <c r="JZJ21" s="127"/>
      <c r="JZK21" s="127"/>
      <c r="JZL21" s="127"/>
      <c r="JZM21" s="127"/>
      <c r="JZN21" s="127"/>
      <c r="JZO21" s="127"/>
      <c r="JZP21" s="127"/>
      <c r="JZQ21" s="127"/>
      <c r="JZR21" s="127"/>
      <c r="JZS21" s="127"/>
      <c r="JZT21" s="127"/>
      <c r="JZU21" s="127"/>
      <c r="JZV21" s="127"/>
      <c r="JZW21" s="127"/>
      <c r="JZX21" s="127"/>
      <c r="JZY21" s="127"/>
      <c r="JZZ21" s="127"/>
      <c r="KAA21" s="127"/>
      <c r="KAB21" s="127"/>
      <c r="KAC21" s="127"/>
      <c r="KAD21" s="127"/>
      <c r="KAE21" s="127"/>
      <c r="KAF21" s="127"/>
      <c r="KAG21" s="127"/>
      <c r="KAH21" s="127"/>
      <c r="KAI21" s="127"/>
      <c r="KAJ21" s="127"/>
      <c r="KAK21" s="127"/>
      <c r="KAL21" s="127"/>
      <c r="KAM21" s="127"/>
      <c r="KAN21" s="127"/>
      <c r="KAO21" s="127"/>
      <c r="KAP21" s="127"/>
      <c r="KAQ21" s="127"/>
      <c r="KAR21" s="127"/>
      <c r="KAS21" s="127"/>
      <c r="KAT21" s="127"/>
      <c r="KAU21" s="127"/>
      <c r="KAV21" s="127"/>
      <c r="KAW21" s="127"/>
      <c r="KAX21" s="127"/>
      <c r="KAY21" s="127"/>
      <c r="KAZ21" s="127"/>
      <c r="KBA21" s="127"/>
      <c r="KBB21" s="127"/>
      <c r="KBC21" s="127"/>
      <c r="KBD21" s="127"/>
      <c r="KBE21" s="127"/>
      <c r="KBF21" s="127"/>
      <c r="KBG21" s="127"/>
      <c r="KBH21" s="127"/>
      <c r="KBI21" s="127"/>
      <c r="KBJ21" s="127"/>
      <c r="KBK21" s="127"/>
      <c r="KBL21" s="127"/>
      <c r="KBM21" s="127"/>
      <c r="KBN21" s="127"/>
      <c r="KBO21" s="127"/>
      <c r="KBP21" s="127"/>
      <c r="KBQ21" s="127"/>
      <c r="KBR21" s="127"/>
      <c r="KBS21" s="127"/>
      <c r="KBT21" s="127"/>
      <c r="KBU21" s="127"/>
      <c r="KBV21" s="127"/>
      <c r="KBW21" s="127"/>
      <c r="KBX21" s="127"/>
      <c r="KBY21" s="127"/>
      <c r="KBZ21" s="127"/>
      <c r="KCA21" s="127"/>
      <c r="KCB21" s="127"/>
      <c r="KCC21" s="127"/>
      <c r="KCD21" s="127"/>
      <c r="KCE21" s="127"/>
      <c r="KCF21" s="127"/>
      <c r="KCG21" s="127"/>
      <c r="KCH21" s="127"/>
      <c r="KCI21" s="127"/>
      <c r="KCJ21" s="127"/>
      <c r="KCK21" s="127"/>
      <c r="KCL21" s="127"/>
      <c r="KCM21" s="127"/>
      <c r="KCN21" s="127"/>
      <c r="KCO21" s="127"/>
      <c r="KCP21" s="127"/>
      <c r="KCQ21" s="127"/>
      <c r="KCR21" s="127"/>
      <c r="KCS21" s="127"/>
      <c r="KCT21" s="127"/>
      <c r="KCU21" s="127"/>
      <c r="KCV21" s="127"/>
      <c r="KCW21" s="127"/>
      <c r="KCX21" s="127"/>
      <c r="KCY21" s="127"/>
      <c r="KCZ21" s="127"/>
      <c r="KDA21" s="127"/>
      <c r="KDB21" s="127"/>
      <c r="KDC21" s="127"/>
      <c r="KDD21" s="127"/>
      <c r="KDE21" s="127"/>
      <c r="KDF21" s="127"/>
      <c r="KDG21" s="127"/>
      <c r="KDH21" s="127"/>
      <c r="KDI21" s="127"/>
      <c r="KDJ21" s="127"/>
      <c r="KDK21" s="127"/>
      <c r="KDL21" s="127"/>
      <c r="KDM21" s="127"/>
      <c r="KDN21" s="127"/>
      <c r="KDO21" s="127"/>
      <c r="KDP21" s="127"/>
      <c r="KDQ21" s="127"/>
      <c r="KDR21" s="127"/>
      <c r="KDS21" s="127"/>
      <c r="KDT21" s="127"/>
      <c r="KDU21" s="127"/>
      <c r="KDV21" s="127"/>
      <c r="KDW21" s="127"/>
      <c r="KDX21" s="127"/>
      <c r="KDY21" s="127"/>
      <c r="KDZ21" s="127"/>
      <c r="KEA21" s="127"/>
      <c r="KEB21" s="127"/>
      <c r="KEC21" s="127"/>
      <c r="KED21" s="127"/>
      <c r="KEE21" s="127"/>
      <c r="KEF21" s="127"/>
      <c r="KEG21" s="127"/>
      <c r="KEH21" s="127"/>
      <c r="KEI21" s="127"/>
      <c r="KEJ21" s="127"/>
      <c r="KEK21" s="127"/>
      <c r="KEL21" s="127"/>
      <c r="KEM21" s="127"/>
      <c r="KEN21" s="127"/>
      <c r="KEO21" s="127"/>
      <c r="KEP21" s="127"/>
      <c r="KEQ21" s="127"/>
      <c r="KER21" s="127"/>
      <c r="KES21" s="127"/>
      <c r="KET21" s="127"/>
      <c r="KEU21" s="127"/>
      <c r="KEV21" s="127"/>
      <c r="KEW21" s="127"/>
      <c r="KEX21" s="127"/>
      <c r="KEY21" s="127"/>
      <c r="KEZ21" s="127"/>
      <c r="KFA21" s="127"/>
      <c r="KFB21" s="127"/>
      <c r="KFC21" s="127"/>
      <c r="KFD21" s="127"/>
      <c r="KFE21" s="127"/>
      <c r="KFF21" s="127"/>
      <c r="KFG21" s="127"/>
      <c r="KFH21" s="127"/>
      <c r="KFI21" s="127"/>
      <c r="KFJ21" s="127"/>
      <c r="KFK21" s="127"/>
      <c r="KFL21" s="127"/>
      <c r="KFM21" s="127"/>
      <c r="KFN21" s="127"/>
      <c r="KFO21" s="127"/>
      <c r="KFP21" s="127"/>
      <c r="KFQ21" s="127"/>
      <c r="KFR21" s="127"/>
      <c r="KFS21" s="127"/>
      <c r="KFT21" s="127"/>
      <c r="KFU21" s="127"/>
      <c r="KFV21" s="127"/>
      <c r="KFW21" s="127"/>
      <c r="KFX21" s="127"/>
      <c r="KFY21" s="127"/>
      <c r="KFZ21" s="127"/>
      <c r="KGA21" s="127"/>
      <c r="KGB21" s="127"/>
      <c r="KGC21" s="127"/>
      <c r="KGD21" s="127"/>
      <c r="KGE21" s="127"/>
      <c r="KGF21" s="127"/>
      <c r="KGG21" s="127"/>
      <c r="KGH21" s="127"/>
      <c r="KGI21" s="127"/>
      <c r="KGJ21" s="127"/>
      <c r="KGK21" s="127"/>
      <c r="KGL21" s="127"/>
      <c r="KGM21" s="127"/>
      <c r="KGN21" s="127"/>
      <c r="KGO21" s="127"/>
      <c r="KGP21" s="127"/>
      <c r="KGQ21" s="127"/>
      <c r="KGR21" s="127"/>
      <c r="KGS21" s="127"/>
      <c r="KGT21" s="127"/>
      <c r="KGU21" s="127"/>
      <c r="KGV21" s="127"/>
      <c r="KGW21" s="127"/>
      <c r="KGX21" s="127"/>
      <c r="KGY21" s="127"/>
      <c r="KGZ21" s="127"/>
      <c r="KHA21" s="127"/>
      <c r="KHB21" s="127"/>
      <c r="KHC21" s="127"/>
      <c r="KHD21" s="127"/>
      <c r="KHE21" s="127"/>
      <c r="KHF21" s="127"/>
      <c r="KHG21" s="127"/>
      <c r="KHH21" s="127"/>
      <c r="KHI21" s="127"/>
      <c r="KHJ21" s="127"/>
      <c r="KHK21" s="127"/>
      <c r="KHL21" s="127"/>
      <c r="KHM21" s="127"/>
      <c r="KHN21" s="127"/>
      <c r="KHO21" s="127"/>
      <c r="KHP21" s="127"/>
      <c r="KHQ21" s="127"/>
      <c r="KHR21" s="127"/>
      <c r="KHS21" s="127"/>
      <c r="KHT21" s="127"/>
      <c r="KHU21" s="127"/>
      <c r="KHV21" s="127"/>
      <c r="KHW21" s="127"/>
      <c r="KHX21" s="127"/>
      <c r="KHY21" s="127"/>
      <c r="KHZ21" s="127"/>
      <c r="KIA21" s="127"/>
      <c r="KIB21" s="127"/>
      <c r="KIC21" s="127"/>
      <c r="KID21" s="127"/>
      <c r="KIE21" s="127"/>
      <c r="KIF21" s="127"/>
      <c r="KIG21" s="127"/>
      <c r="KIH21" s="127"/>
      <c r="KII21" s="127"/>
      <c r="KIJ21" s="127"/>
      <c r="KIK21" s="127"/>
      <c r="KIL21" s="127"/>
      <c r="KIM21" s="127"/>
      <c r="KIN21" s="127"/>
      <c r="KIO21" s="127"/>
      <c r="KIP21" s="127"/>
      <c r="KIQ21" s="127"/>
      <c r="KIR21" s="127"/>
      <c r="KIS21" s="127"/>
      <c r="KIT21" s="127"/>
      <c r="KIU21" s="127"/>
      <c r="KIV21" s="127"/>
      <c r="KIW21" s="127"/>
      <c r="KIX21" s="127"/>
      <c r="KIY21" s="127"/>
      <c r="KIZ21" s="127"/>
      <c r="KJA21" s="127"/>
      <c r="KJB21" s="127"/>
      <c r="KJC21" s="127"/>
      <c r="KJD21" s="127"/>
      <c r="KJE21" s="127"/>
      <c r="KJF21" s="127"/>
      <c r="KJG21" s="127"/>
      <c r="KJH21" s="127"/>
      <c r="KJI21" s="127"/>
      <c r="KJJ21" s="127"/>
      <c r="KJK21" s="127"/>
      <c r="KJL21" s="127"/>
      <c r="KJM21" s="127"/>
      <c r="KJN21" s="127"/>
      <c r="KJO21" s="127"/>
      <c r="KJP21" s="127"/>
      <c r="KJQ21" s="127"/>
      <c r="KJR21" s="127"/>
      <c r="KJS21" s="127"/>
      <c r="KJT21" s="127"/>
      <c r="KJU21" s="127"/>
      <c r="KJV21" s="127"/>
      <c r="KJW21" s="127"/>
      <c r="KJX21" s="127"/>
      <c r="KJY21" s="127"/>
      <c r="KJZ21" s="127"/>
      <c r="KKA21" s="127"/>
      <c r="KKB21" s="127"/>
      <c r="KKC21" s="127"/>
      <c r="KKD21" s="127"/>
      <c r="KKE21" s="127"/>
      <c r="KKF21" s="127"/>
      <c r="KKG21" s="127"/>
      <c r="KKH21" s="127"/>
      <c r="KKI21" s="127"/>
      <c r="KKJ21" s="127"/>
      <c r="KKK21" s="127"/>
      <c r="KKL21" s="127"/>
      <c r="KKM21" s="127"/>
      <c r="KKN21" s="127"/>
      <c r="KKO21" s="127"/>
      <c r="KKP21" s="127"/>
      <c r="KKQ21" s="127"/>
      <c r="KKR21" s="127"/>
      <c r="KKS21" s="127"/>
      <c r="KKT21" s="127"/>
      <c r="KKU21" s="127"/>
      <c r="KKV21" s="127"/>
      <c r="KKW21" s="127"/>
      <c r="KKX21" s="127"/>
      <c r="KKY21" s="127"/>
      <c r="KKZ21" s="127"/>
      <c r="KLA21" s="127"/>
      <c r="KLB21" s="127"/>
      <c r="KLC21" s="127"/>
      <c r="KLD21" s="127"/>
      <c r="KLE21" s="127"/>
      <c r="KLF21" s="127"/>
      <c r="KLG21" s="127"/>
      <c r="KLH21" s="127"/>
      <c r="KLI21" s="127"/>
      <c r="KLJ21" s="127"/>
      <c r="KLK21" s="127"/>
      <c r="KLL21" s="127"/>
      <c r="KLM21" s="127"/>
      <c r="KLN21" s="127"/>
      <c r="KLO21" s="127"/>
      <c r="KLP21" s="127"/>
      <c r="KLQ21" s="127"/>
      <c r="KLR21" s="127"/>
      <c r="KLS21" s="127"/>
      <c r="KLT21" s="127"/>
      <c r="KLU21" s="127"/>
      <c r="KLV21" s="127"/>
      <c r="KLW21" s="127"/>
      <c r="KLX21" s="127"/>
      <c r="KLY21" s="127"/>
      <c r="KLZ21" s="127"/>
      <c r="KMA21" s="127"/>
      <c r="KMB21" s="127"/>
      <c r="KMC21" s="127"/>
      <c r="KMD21" s="127"/>
      <c r="KME21" s="127"/>
      <c r="KMF21" s="127"/>
      <c r="KMG21" s="127"/>
      <c r="KMH21" s="127"/>
      <c r="KMI21" s="127"/>
      <c r="KMJ21" s="127"/>
      <c r="KMK21" s="127"/>
      <c r="KML21" s="127"/>
      <c r="KMM21" s="127"/>
      <c r="KMN21" s="127"/>
      <c r="KMO21" s="127"/>
      <c r="KMP21" s="127"/>
      <c r="KMQ21" s="127"/>
      <c r="KMR21" s="127"/>
      <c r="KMS21" s="127"/>
      <c r="KMT21" s="127"/>
      <c r="KMU21" s="127"/>
      <c r="KMV21" s="127"/>
      <c r="KMW21" s="127"/>
      <c r="KMX21" s="127"/>
      <c r="KMY21" s="127"/>
      <c r="KMZ21" s="127"/>
      <c r="KNA21" s="127"/>
      <c r="KNB21" s="127"/>
      <c r="KNC21" s="127"/>
      <c r="KND21" s="127"/>
      <c r="KNE21" s="127"/>
      <c r="KNF21" s="127"/>
      <c r="KNG21" s="127"/>
      <c r="KNH21" s="127"/>
      <c r="KNI21" s="127"/>
      <c r="KNJ21" s="127"/>
      <c r="KNK21" s="127"/>
      <c r="KNL21" s="127"/>
      <c r="KNM21" s="127"/>
      <c r="KNN21" s="127"/>
      <c r="KNO21" s="127"/>
      <c r="KNP21" s="127"/>
      <c r="KNQ21" s="127"/>
      <c r="KNR21" s="127"/>
      <c r="KNS21" s="127"/>
      <c r="KNT21" s="127"/>
      <c r="KNU21" s="127"/>
      <c r="KNV21" s="127"/>
      <c r="KNW21" s="127"/>
      <c r="KNX21" s="127"/>
      <c r="KNY21" s="127"/>
      <c r="KNZ21" s="127"/>
      <c r="KOA21" s="127"/>
      <c r="KOB21" s="127"/>
      <c r="KOC21" s="127"/>
      <c r="KOD21" s="127"/>
      <c r="KOE21" s="127"/>
      <c r="KOF21" s="127"/>
      <c r="KOG21" s="127"/>
      <c r="KOH21" s="127"/>
      <c r="KOI21" s="127"/>
      <c r="KOJ21" s="127"/>
      <c r="KOK21" s="127"/>
      <c r="KOL21" s="127"/>
      <c r="KOM21" s="127"/>
      <c r="KON21" s="127"/>
      <c r="KOO21" s="127"/>
      <c r="KOP21" s="127"/>
      <c r="KOQ21" s="127"/>
      <c r="KOR21" s="127"/>
      <c r="KOS21" s="127"/>
      <c r="KOT21" s="127"/>
      <c r="KOU21" s="127"/>
      <c r="KOV21" s="127"/>
      <c r="KOW21" s="127"/>
      <c r="KOX21" s="127"/>
      <c r="KOY21" s="127"/>
      <c r="KOZ21" s="127"/>
      <c r="KPA21" s="127"/>
      <c r="KPB21" s="127"/>
      <c r="KPC21" s="127"/>
      <c r="KPD21" s="127"/>
      <c r="KPE21" s="127"/>
      <c r="KPF21" s="127"/>
      <c r="KPG21" s="127"/>
      <c r="KPH21" s="127"/>
      <c r="KPI21" s="127"/>
      <c r="KPJ21" s="127"/>
      <c r="KPK21" s="127"/>
      <c r="KPL21" s="127"/>
      <c r="KPM21" s="127"/>
      <c r="KPN21" s="127"/>
      <c r="KPO21" s="127"/>
      <c r="KPP21" s="127"/>
      <c r="KPQ21" s="127"/>
      <c r="KPR21" s="127"/>
      <c r="KPS21" s="127"/>
      <c r="KPT21" s="127"/>
      <c r="KPU21" s="127"/>
      <c r="KPV21" s="127"/>
      <c r="KPW21" s="127"/>
      <c r="KPX21" s="127"/>
      <c r="KPY21" s="127"/>
      <c r="KPZ21" s="127"/>
      <c r="KQA21" s="127"/>
      <c r="KQB21" s="127"/>
      <c r="KQC21" s="127"/>
      <c r="KQD21" s="127"/>
      <c r="KQE21" s="127"/>
      <c r="KQF21" s="127"/>
      <c r="KQG21" s="127"/>
      <c r="KQH21" s="127"/>
      <c r="KQI21" s="127"/>
      <c r="KQJ21" s="127"/>
      <c r="KQK21" s="127"/>
      <c r="KQL21" s="127"/>
      <c r="KQM21" s="127"/>
      <c r="KQN21" s="127"/>
      <c r="KQO21" s="127"/>
      <c r="KQP21" s="127"/>
      <c r="KQQ21" s="127"/>
      <c r="KQR21" s="127"/>
      <c r="KQS21" s="127"/>
      <c r="KQT21" s="127"/>
      <c r="KQU21" s="127"/>
      <c r="KQV21" s="127"/>
      <c r="KQW21" s="127"/>
      <c r="KQX21" s="127"/>
      <c r="KQY21" s="127"/>
      <c r="KQZ21" s="127"/>
      <c r="KRA21" s="127"/>
      <c r="KRB21" s="127"/>
      <c r="KRC21" s="127"/>
      <c r="KRD21" s="127"/>
      <c r="KRE21" s="127"/>
      <c r="KRF21" s="127"/>
      <c r="KRG21" s="127"/>
      <c r="KRH21" s="127"/>
      <c r="KRI21" s="127"/>
      <c r="KRJ21" s="127"/>
      <c r="KRK21" s="127"/>
      <c r="KRL21" s="127"/>
      <c r="KRM21" s="127"/>
      <c r="KRN21" s="127"/>
      <c r="KRO21" s="127"/>
      <c r="KRP21" s="127"/>
      <c r="KRQ21" s="127"/>
      <c r="KRR21" s="127"/>
      <c r="KRS21" s="127"/>
      <c r="KRT21" s="127"/>
      <c r="KRU21" s="127"/>
      <c r="KRV21" s="127"/>
      <c r="KRW21" s="127"/>
      <c r="KRX21" s="127"/>
      <c r="KRY21" s="127"/>
      <c r="KRZ21" s="127"/>
      <c r="KSA21" s="127"/>
      <c r="KSB21" s="127"/>
      <c r="KSC21" s="127"/>
      <c r="KSD21" s="127"/>
      <c r="KSE21" s="127"/>
      <c r="KSF21" s="127"/>
      <c r="KSG21" s="127"/>
      <c r="KSH21" s="127"/>
      <c r="KSI21" s="127"/>
      <c r="KSJ21" s="127"/>
      <c r="KSK21" s="127"/>
      <c r="KSL21" s="127"/>
      <c r="KSM21" s="127"/>
      <c r="KSN21" s="127"/>
      <c r="KSO21" s="127"/>
      <c r="KSP21" s="127"/>
      <c r="KSQ21" s="127"/>
      <c r="KSR21" s="127"/>
      <c r="KSS21" s="127"/>
      <c r="KST21" s="127"/>
      <c r="KSU21" s="127"/>
      <c r="KSV21" s="127"/>
      <c r="KSW21" s="127"/>
      <c r="KSX21" s="127"/>
      <c r="KSY21" s="127"/>
      <c r="KSZ21" s="127"/>
      <c r="KTA21" s="127"/>
      <c r="KTB21" s="127"/>
      <c r="KTC21" s="127"/>
      <c r="KTD21" s="127"/>
      <c r="KTE21" s="127"/>
      <c r="KTF21" s="127"/>
      <c r="KTG21" s="127"/>
      <c r="KTH21" s="127"/>
      <c r="KTI21" s="127"/>
      <c r="KTJ21" s="127"/>
      <c r="KTK21" s="127"/>
      <c r="KTL21" s="127"/>
      <c r="KTM21" s="127"/>
      <c r="KTN21" s="127"/>
      <c r="KTO21" s="127"/>
      <c r="KTP21" s="127"/>
      <c r="KTQ21" s="127"/>
      <c r="KTR21" s="127"/>
      <c r="KTS21" s="127"/>
      <c r="KTT21" s="127"/>
      <c r="KTU21" s="127"/>
      <c r="KTV21" s="127"/>
      <c r="KTW21" s="127"/>
      <c r="KTX21" s="127"/>
      <c r="KTY21" s="127"/>
      <c r="KTZ21" s="127"/>
      <c r="KUA21" s="127"/>
      <c r="KUB21" s="127"/>
      <c r="KUC21" s="127"/>
      <c r="KUD21" s="127"/>
      <c r="KUE21" s="127"/>
      <c r="KUF21" s="127"/>
      <c r="KUG21" s="127"/>
      <c r="KUH21" s="127"/>
      <c r="KUI21" s="127"/>
      <c r="KUJ21" s="127"/>
      <c r="KUK21" s="127"/>
      <c r="KUL21" s="127"/>
      <c r="KUM21" s="127"/>
      <c r="KUN21" s="127"/>
      <c r="KUO21" s="127"/>
      <c r="KUP21" s="127"/>
      <c r="KUQ21" s="127"/>
      <c r="KUR21" s="127"/>
      <c r="KUS21" s="127"/>
      <c r="KUT21" s="127"/>
      <c r="KUU21" s="127"/>
      <c r="KUV21" s="127"/>
      <c r="KUW21" s="127"/>
      <c r="KUX21" s="127"/>
      <c r="KUY21" s="127"/>
      <c r="KUZ21" s="127"/>
      <c r="KVA21" s="127"/>
      <c r="KVB21" s="127"/>
      <c r="KVC21" s="127"/>
      <c r="KVD21" s="127"/>
      <c r="KVE21" s="127"/>
      <c r="KVF21" s="127"/>
      <c r="KVG21" s="127"/>
      <c r="KVH21" s="127"/>
      <c r="KVI21" s="127"/>
      <c r="KVJ21" s="127"/>
      <c r="KVK21" s="127"/>
      <c r="KVL21" s="127"/>
      <c r="KVM21" s="127"/>
      <c r="KVN21" s="127"/>
      <c r="KVO21" s="127"/>
      <c r="KVP21" s="127"/>
      <c r="KVQ21" s="127"/>
      <c r="KVR21" s="127"/>
      <c r="KVS21" s="127"/>
      <c r="KVT21" s="127"/>
      <c r="KVU21" s="127"/>
      <c r="KVV21" s="127"/>
      <c r="KVW21" s="127"/>
      <c r="KVX21" s="127"/>
      <c r="KVY21" s="127"/>
      <c r="KVZ21" s="127"/>
      <c r="KWA21" s="127"/>
      <c r="KWB21" s="127"/>
      <c r="KWC21" s="127"/>
      <c r="KWD21" s="127"/>
      <c r="KWE21" s="127"/>
      <c r="KWF21" s="127"/>
      <c r="KWG21" s="127"/>
      <c r="KWH21" s="127"/>
      <c r="KWI21" s="127"/>
      <c r="KWJ21" s="127"/>
      <c r="KWK21" s="127"/>
      <c r="KWL21" s="127"/>
      <c r="KWM21" s="127"/>
      <c r="KWN21" s="127"/>
      <c r="KWO21" s="127"/>
      <c r="KWP21" s="127"/>
      <c r="KWQ21" s="127"/>
      <c r="KWR21" s="127"/>
      <c r="KWS21" s="127"/>
      <c r="KWT21" s="127"/>
      <c r="KWU21" s="127"/>
      <c r="KWV21" s="127"/>
      <c r="KWW21" s="127"/>
      <c r="KWX21" s="127"/>
      <c r="KWY21" s="127"/>
      <c r="KWZ21" s="127"/>
      <c r="KXA21" s="127"/>
      <c r="KXB21" s="127"/>
      <c r="KXC21" s="127"/>
      <c r="KXD21" s="127"/>
      <c r="KXE21" s="127"/>
      <c r="KXF21" s="127"/>
      <c r="KXG21" s="127"/>
      <c r="KXH21" s="127"/>
      <c r="KXI21" s="127"/>
      <c r="KXJ21" s="127"/>
      <c r="KXK21" s="127"/>
      <c r="KXL21" s="127"/>
      <c r="KXM21" s="127"/>
      <c r="KXN21" s="127"/>
      <c r="KXO21" s="127"/>
      <c r="KXP21" s="127"/>
      <c r="KXQ21" s="127"/>
      <c r="KXR21" s="127"/>
      <c r="KXS21" s="127"/>
      <c r="KXT21" s="127"/>
      <c r="KXU21" s="127"/>
      <c r="KXV21" s="127"/>
      <c r="KXW21" s="127"/>
      <c r="KXX21" s="127"/>
      <c r="KXY21" s="127"/>
      <c r="KXZ21" s="127"/>
      <c r="KYA21" s="127"/>
      <c r="KYB21" s="127"/>
      <c r="KYC21" s="127"/>
      <c r="KYD21" s="127"/>
      <c r="KYE21" s="127"/>
      <c r="KYF21" s="127"/>
      <c r="KYG21" s="127"/>
      <c r="KYH21" s="127"/>
      <c r="KYI21" s="127"/>
      <c r="KYJ21" s="127"/>
      <c r="KYK21" s="127"/>
      <c r="KYL21" s="127"/>
      <c r="KYM21" s="127"/>
      <c r="KYN21" s="127"/>
      <c r="KYO21" s="127"/>
      <c r="KYP21" s="127"/>
      <c r="KYQ21" s="127"/>
      <c r="KYR21" s="127"/>
      <c r="KYS21" s="127"/>
      <c r="KYT21" s="127"/>
      <c r="KYU21" s="127"/>
      <c r="KYV21" s="127"/>
      <c r="KYW21" s="127"/>
      <c r="KYX21" s="127"/>
      <c r="KYY21" s="127"/>
      <c r="KYZ21" s="127"/>
      <c r="KZA21" s="127"/>
      <c r="KZB21" s="127"/>
      <c r="KZC21" s="127"/>
      <c r="KZD21" s="127"/>
      <c r="KZE21" s="127"/>
      <c r="KZF21" s="127"/>
      <c r="KZG21" s="127"/>
      <c r="KZH21" s="127"/>
      <c r="KZI21" s="127"/>
      <c r="KZJ21" s="127"/>
      <c r="KZK21" s="127"/>
      <c r="KZL21" s="127"/>
      <c r="KZM21" s="127"/>
      <c r="KZN21" s="127"/>
      <c r="KZO21" s="127"/>
      <c r="KZP21" s="127"/>
      <c r="KZQ21" s="127"/>
      <c r="KZR21" s="127"/>
      <c r="KZS21" s="127"/>
      <c r="KZT21" s="127"/>
      <c r="KZU21" s="127"/>
      <c r="KZV21" s="127"/>
      <c r="KZW21" s="127"/>
      <c r="KZX21" s="127"/>
      <c r="KZY21" s="127"/>
      <c r="KZZ21" s="127"/>
      <c r="LAA21" s="127"/>
      <c r="LAB21" s="127"/>
      <c r="LAC21" s="127"/>
      <c r="LAD21" s="127"/>
      <c r="LAE21" s="127"/>
      <c r="LAF21" s="127"/>
      <c r="LAG21" s="127"/>
      <c r="LAH21" s="127"/>
      <c r="LAI21" s="127"/>
      <c r="LAJ21" s="127"/>
      <c r="LAK21" s="127"/>
      <c r="LAL21" s="127"/>
      <c r="LAM21" s="127"/>
      <c r="LAN21" s="127"/>
      <c r="LAO21" s="127"/>
      <c r="LAP21" s="127"/>
      <c r="LAQ21" s="127"/>
      <c r="LAR21" s="127"/>
      <c r="LAS21" s="127"/>
      <c r="LAT21" s="127"/>
      <c r="LAU21" s="127"/>
      <c r="LAV21" s="127"/>
      <c r="LAW21" s="127"/>
      <c r="LAX21" s="127"/>
      <c r="LAY21" s="127"/>
      <c r="LAZ21" s="127"/>
      <c r="LBA21" s="127"/>
      <c r="LBB21" s="127"/>
      <c r="LBC21" s="127"/>
      <c r="LBD21" s="127"/>
      <c r="LBE21" s="127"/>
      <c r="LBF21" s="127"/>
      <c r="LBG21" s="127"/>
      <c r="LBH21" s="127"/>
      <c r="LBI21" s="127"/>
      <c r="LBJ21" s="127"/>
      <c r="LBK21" s="127"/>
      <c r="LBL21" s="127"/>
      <c r="LBM21" s="127"/>
      <c r="LBN21" s="127"/>
      <c r="LBO21" s="127"/>
      <c r="LBP21" s="127"/>
      <c r="LBQ21" s="127"/>
      <c r="LBR21" s="127"/>
      <c r="LBS21" s="127"/>
      <c r="LBT21" s="127"/>
      <c r="LBU21" s="127"/>
      <c r="LBV21" s="127"/>
      <c r="LBW21" s="127"/>
      <c r="LBX21" s="127"/>
      <c r="LBY21" s="127"/>
      <c r="LBZ21" s="127"/>
      <c r="LCA21" s="127"/>
      <c r="LCB21" s="127"/>
      <c r="LCC21" s="127"/>
      <c r="LCD21" s="127"/>
      <c r="LCE21" s="127"/>
      <c r="LCF21" s="127"/>
      <c r="LCG21" s="127"/>
      <c r="LCH21" s="127"/>
      <c r="LCI21" s="127"/>
      <c r="LCJ21" s="127"/>
      <c r="LCK21" s="127"/>
      <c r="LCL21" s="127"/>
      <c r="LCM21" s="127"/>
      <c r="LCN21" s="127"/>
      <c r="LCO21" s="127"/>
      <c r="LCP21" s="127"/>
      <c r="LCQ21" s="127"/>
      <c r="LCR21" s="127"/>
      <c r="LCS21" s="127"/>
      <c r="LCT21" s="127"/>
      <c r="LCU21" s="127"/>
      <c r="LCV21" s="127"/>
      <c r="LCW21" s="127"/>
      <c r="LCX21" s="127"/>
      <c r="LCY21" s="127"/>
      <c r="LCZ21" s="127"/>
      <c r="LDA21" s="127"/>
      <c r="LDB21" s="127"/>
      <c r="LDC21" s="127"/>
      <c r="LDD21" s="127"/>
      <c r="LDE21" s="127"/>
      <c r="LDF21" s="127"/>
      <c r="LDG21" s="127"/>
      <c r="LDH21" s="127"/>
      <c r="LDI21" s="127"/>
      <c r="LDJ21" s="127"/>
      <c r="LDK21" s="127"/>
      <c r="LDL21" s="127"/>
      <c r="LDM21" s="127"/>
      <c r="LDN21" s="127"/>
      <c r="LDO21" s="127"/>
      <c r="LDP21" s="127"/>
      <c r="LDQ21" s="127"/>
      <c r="LDR21" s="127"/>
      <c r="LDS21" s="127"/>
      <c r="LDT21" s="127"/>
      <c r="LDU21" s="127"/>
      <c r="LDV21" s="127"/>
      <c r="LDW21" s="127"/>
      <c r="LDX21" s="127"/>
      <c r="LDY21" s="127"/>
      <c r="LDZ21" s="127"/>
      <c r="LEA21" s="127"/>
      <c r="LEB21" s="127"/>
      <c r="LEC21" s="127"/>
      <c r="LED21" s="127"/>
      <c r="LEE21" s="127"/>
      <c r="LEF21" s="127"/>
      <c r="LEG21" s="127"/>
      <c r="LEH21" s="127"/>
      <c r="LEI21" s="127"/>
      <c r="LEJ21" s="127"/>
      <c r="LEK21" s="127"/>
      <c r="LEL21" s="127"/>
      <c r="LEM21" s="127"/>
      <c r="LEN21" s="127"/>
      <c r="LEO21" s="127"/>
      <c r="LEP21" s="127"/>
      <c r="LEQ21" s="127"/>
      <c r="LER21" s="127"/>
      <c r="LES21" s="127"/>
      <c r="LET21" s="127"/>
      <c r="LEU21" s="127"/>
      <c r="LEV21" s="127"/>
      <c r="LEW21" s="127"/>
      <c r="LEX21" s="127"/>
      <c r="LEY21" s="127"/>
      <c r="LEZ21" s="127"/>
      <c r="LFA21" s="127"/>
      <c r="LFB21" s="127"/>
      <c r="LFC21" s="127"/>
      <c r="LFD21" s="127"/>
      <c r="LFE21" s="127"/>
      <c r="LFF21" s="127"/>
      <c r="LFG21" s="127"/>
      <c r="LFH21" s="127"/>
      <c r="LFI21" s="127"/>
      <c r="LFJ21" s="127"/>
      <c r="LFK21" s="127"/>
      <c r="LFL21" s="127"/>
      <c r="LFM21" s="127"/>
      <c r="LFN21" s="127"/>
      <c r="LFO21" s="127"/>
      <c r="LFP21" s="127"/>
      <c r="LFQ21" s="127"/>
      <c r="LFR21" s="127"/>
      <c r="LFS21" s="127"/>
      <c r="LFT21" s="127"/>
      <c r="LFU21" s="127"/>
      <c r="LFV21" s="127"/>
      <c r="LFW21" s="127"/>
      <c r="LFX21" s="127"/>
      <c r="LFY21" s="127"/>
      <c r="LFZ21" s="127"/>
      <c r="LGA21" s="127"/>
      <c r="LGB21" s="127"/>
      <c r="LGC21" s="127"/>
      <c r="LGD21" s="127"/>
      <c r="LGE21" s="127"/>
      <c r="LGF21" s="127"/>
      <c r="LGG21" s="127"/>
      <c r="LGH21" s="127"/>
      <c r="LGI21" s="127"/>
      <c r="LGJ21" s="127"/>
      <c r="LGK21" s="127"/>
      <c r="LGL21" s="127"/>
      <c r="LGM21" s="127"/>
      <c r="LGN21" s="127"/>
      <c r="LGO21" s="127"/>
      <c r="LGP21" s="127"/>
      <c r="LGQ21" s="127"/>
      <c r="LGR21" s="127"/>
      <c r="LGS21" s="127"/>
      <c r="LGT21" s="127"/>
      <c r="LGU21" s="127"/>
      <c r="LGV21" s="127"/>
      <c r="LGW21" s="127"/>
      <c r="LGX21" s="127"/>
      <c r="LGY21" s="127"/>
      <c r="LGZ21" s="127"/>
      <c r="LHA21" s="127"/>
      <c r="LHB21" s="127"/>
      <c r="LHC21" s="127"/>
      <c r="LHD21" s="127"/>
      <c r="LHE21" s="127"/>
      <c r="LHF21" s="127"/>
      <c r="LHG21" s="127"/>
      <c r="LHH21" s="127"/>
      <c r="LHI21" s="127"/>
      <c r="LHJ21" s="127"/>
      <c r="LHK21" s="127"/>
      <c r="LHL21" s="127"/>
      <c r="LHM21" s="127"/>
      <c r="LHN21" s="127"/>
      <c r="LHO21" s="127"/>
      <c r="LHP21" s="127"/>
      <c r="LHQ21" s="127"/>
      <c r="LHR21" s="127"/>
      <c r="LHS21" s="127"/>
      <c r="LHT21" s="127"/>
      <c r="LHU21" s="127"/>
      <c r="LHV21" s="127"/>
      <c r="LHW21" s="127"/>
      <c r="LHX21" s="127"/>
      <c r="LHY21" s="127"/>
      <c r="LHZ21" s="127"/>
      <c r="LIA21" s="127"/>
      <c r="LIB21" s="127"/>
      <c r="LIC21" s="127"/>
      <c r="LID21" s="127"/>
      <c r="LIE21" s="127"/>
      <c r="LIF21" s="127"/>
      <c r="LIG21" s="127"/>
      <c r="LIH21" s="127"/>
      <c r="LII21" s="127"/>
      <c r="LIJ21" s="127"/>
      <c r="LIK21" s="127"/>
      <c r="LIL21" s="127"/>
      <c r="LIM21" s="127"/>
      <c r="LIN21" s="127"/>
      <c r="LIO21" s="127"/>
      <c r="LIP21" s="127"/>
      <c r="LIQ21" s="127"/>
      <c r="LIR21" s="127"/>
      <c r="LIS21" s="127"/>
      <c r="LIT21" s="127"/>
      <c r="LIU21" s="127"/>
      <c r="LIV21" s="127"/>
      <c r="LIW21" s="127"/>
      <c r="LIX21" s="127"/>
      <c r="LIY21" s="127"/>
      <c r="LIZ21" s="127"/>
      <c r="LJA21" s="127"/>
      <c r="LJB21" s="127"/>
      <c r="LJC21" s="127"/>
      <c r="LJD21" s="127"/>
      <c r="LJE21" s="127"/>
      <c r="LJF21" s="127"/>
      <c r="LJG21" s="127"/>
      <c r="LJH21" s="127"/>
      <c r="LJI21" s="127"/>
      <c r="LJJ21" s="127"/>
      <c r="LJK21" s="127"/>
      <c r="LJL21" s="127"/>
      <c r="LJM21" s="127"/>
      <c r="LJN21" s="127"/>
      <c r="LJO21" s="127"/>
      <c r="LJP21" s="127"/>
      <c r="LJQ21" s="127"/>
      <c r="LJR21" s="127"/>
      <c r="LJS21" s="127"/>
      <c r="LJT21" s="127"/>
      <c r="LJU21" s="127"/>
      <c r="LJV21" s="127"/>
      <c r="LJW21" s="127"/>
      <c r="LJX21" s="127"/>
      <c r="LJY21" s="127"/>
      <c r="LJZ21" s="127"/>
      <c r="LKA21" s="127"/>
      <c r="LKB21" s="127"/>
      <c r="LKC21" s="127"/>
      <c r="LKD21" s="127"/>
      <c r="LKE21" s="127"/>
      <c r="LKF21" s="127"/>
      <c r="LKG21" s="127"/>
      <c r="LKH21" s="127"/>
      <c r="LKI21" s="127"/>
      <c r="LKJ21" s="127"/>
      <c r="LKK21" s="127"/>
      <c r="LKL21" s="127"/>
      <c r="LKM21" s="127"/>
      <c r="LKN21" s="127"/>
      <c r="LKO21" s="127"/>
      <c r="LKP21" s="127"/>
      <c r="LKQ21" s="127"/>
      <c r="LKR21" s="127"/>
      <c r="LKS21" s="127"/>
      <c r="LKT21" s="127"/>
      <c r="LKU21" s="127"/>
      <c r="LKV21" s="127"/>
      <c r="LKW21" s="127"/>
      <c r="LKX21" s="127"/>
      <c r="LKY21" s="127"/>
      <c r="LKZ21" s="127"/>
      <c r="LLA21" s="127"/>
      <c r="LLB21" s="127"/>
      <c r="LLC21" s="127"/>
      <c r="LLD21" s="127"/>
      <c r="LLE21" s="127"/>
      <c r="LLF21" s="127"/>
      <c r="LLG21" s="127"/>
      <c r="LLH21" s="127"/>
      <c r="LLI21" s="127"/>
      <c r="LLJ21" s="127"/>
      <c r="LLK21" s="127"/>
      <c r="LLL21" s="127"/>
      <c r="LLM21" s="127"/>
      <c r="LLN21" s="127"/>
      <c r="LLO21" s="127"/>
      <c r="LLP21" s="127"/>
      <c r="LLQ21" s="127"/>
      <c r="LLR21" s="127"/>
      <c r="LLS21" s="127"/>
      <c r="LLT21" s="127"/>
      <c r="LLU21" s="127"/>
      <c r="LLV21" s="127"/>
      <c r="LLW21" s="127"/>
      <c r="LLX21" s="127"/>
      <c r="LLY21" s="127"/>
      <c r="LLZ21" s="127"/>
      <c r="LMA21" s="127"/>
      <c r="LMB21" s="127"/>
      <c r="LMC21" s="127"/>
      <c r="LMD21" s="127"/>
      <c r="LME21" s="127"/>
      <c r="LMF21" s="127"/>
      <c r="LMG21" s="127"/>
      <c r="LMH21" s="127"/>
      <c r="LMI21" s="127"/>
      <c r="LMJ21" s="127"/>
      <c r="LMK21" s="127"/>
      <c r="LML21" s="127"/>
      <c r="LMM21" s="127"/>
      <c r="LMN21" s="127"/>
      <c r="LMO21" s="127"/>
      <c r="LMP21" s="127"/>
      <c r="LMQ21" s="127"/>
      <c r="LMR21" s="127"/>
      <c r="LMS21" s="127"/>
      <c r="LMT21" s="127"/>
      <c r="LMU21" s="127"/>
      <c r="LMV21" s="127"/>
      <c r="LMW21" s="127"/>
      <c r="LMX21" s="127"/>
      <c r="LMY21" s="127"/>
      <c r="LMZ21" s="127"/>
      <c r="LNA21" s="127"/>
      <c r="LNB21" s="127"/>
      <c r="LNC21" s="127"/>
      <c r="LND21" s="127"/>
      <c r="LNE21" s="127"/>
      <c r="LNF21" s="127"/>
      <c r="LNG21" s="127"/>
      <c r="LNH21" s="127"/>
      <c r="LNI21" s="127"/>
      <c r="LNJ21" s="127"/>
      <c r="LNK21" s="127"/>
      <c r="LNL21" s="127"/>
      <c r="LNM21" s="127"/>
      <c r="LNN21" s="127"/>
      <c r="LNO21" s="127"/>
      <c r="LNP21" s="127"/>
      <c r="LNQ21" s="127"/>
      <c r="LNR21" s="127"/>
      <c r="LNS21" s="127"/>
      <c r="LNT21" s="127"/>
      <c r="LNU21" s="127"/>
      <c r="LNV21" s="127"/>
      <c r="LNW21" s="127"/>
      <c r="LNX21" s="127"/>
      <c r="LNY21" s="127"/>
      <c r="LNZ21" s="127"/>
      <c r="LOA21" s="127"/>
      <c r="LOB21" s="127"/>
      <c r="LOC21" s="127"/>
      <c r="LOD21" s="127"/>
      <c r="LOE21" s="127"/>
      <c r="LOF21" s="127"/>
      <c r="LOG21" s="127"/>
      <c r="LOH21" s="127"/>
      <c r="LOI21" s="127"/>
      <c r="LOJ21" s="127"/>
      <c r="LOK21" s="127"/>
      <c r="LOL21" s="127"/>
      <c r="LOM21" s="127"/>
      <c r="LON21" s="127"/>
      <c r="LOO21" s="127"/>
      <c r="LOP21" s="127"/>
      <c r="LOQ21" s="127"/>
      <c r="LOR21" s="127"/>
      <c r="LOS21" s="127"/>
      <c r="LOT21" s="127"/>
      <c r="LOU21" s="127"/>
      <c r="LOV21" s="127"/>
      <c r="LOW21" s="127"/>
      <c r="LOX21" s="127"/>
      <c r="LOY21" s="127"/>
      <c r="LOZ21" s="127"/>
      <c r="LPA21" s="127"/>
      <c r="LPB21" s="127"/>
      <c r="LPC21" s="127"/>
      <c r="LPD21" s="127"/>
      <c r="LPE21" s="127"/>
      <c r="LPF21" s="127"/>
      <c r="LPG21" s="127"/>
      <c r="LPH21" s="127"/>
      <c r="LPI21" s="127"/>
      <c r="LPJ21" s="127"/>
      <c r="LPK21" s="127"/>
      <c r="LPL21" s="127"/>
      <c r="LPM21" s="127"/>
      <c r="LPN21" s="127"/>
      <c r="LPO21" s="127"/>
      <c r="LPP21" s="127"/>
      <c r="LPQ21" s="127"/>
      <c r="LPR21" s="127"/>
      <c r="LPS21" s="127"/>
      <c r="LPT21" s="127"/>
      <c r="LPU21" s="127"/>
      <c r="LPV21" s="127"/>
      <c r="LPW21" s="127"/>
      <c r="LPX21" s="127"/>
      <c r="LPY21" s="127"/>
      <c r="LPZ21" s="127"/>
      <c r="LQA21" s="127"/>
      <c r="LQB21" s="127"/>
      <c r="LQC21" s="127"/>
      <c r="LQD21" s="127"/>
      <c r="LQE21" s="127"/>
      <c r="LQF21" s="127"/>
      <c r="LQG21" s="127"/>
      <c r="LQH21" s="127"/>
      <c r="LQI21" s="127"/>
      <c r="LQJ21" s="127"/>
      <c r="LQK21" s="127"/>
      <c r="LQL21" s="127"/>
      <c r="LQM21" s="127"/>
      <c r="LQN21" s="127"/>
      <c r="LQO21" s="127"/>
      <c r="LQP21" s="127"/>
      <c r="LQQ21" s="127"/>
      <c r="LQR21" s="127"/>
      <c r="LQS21" s="127"/>
      <c r="LQT21" s="127"/>
      <c r="LQU21" s="127"/>
      <c r="LQV21" s="127"/>
      <c r="LQW21" s="127"/>
      <c r="LQX21" s="127"/>
      <c r="LQY21" s="127"/>
      <c r="LQZ21" s="127"/>
      <c r="LRA21" s="127"/>
      <c r="LRB21" s="127"/>
      <c r="LRC21" s="127"/>
      <c r="LRD21" s="127"/>
      <c r="LRE21" s="127"/>
      <c r="LRF21" s="127"/>
      <c r="LRG21" s="127"/>
      <c r="LRH21" s="127"/>
      <c r="LRI21" s="127"/>
      <c r="LRJ21" s="127"/>
      <c r="LRK21" s="127"/>
      <c r="LRL21" s="127"/>
      <c r="LRM21" s="127"/>
      <c r="LRN21" s="127"/>
      <c r="LRO21" s="127"/>
      <c r="LRP21" s="127"/>
      <c r="LRQ21" s="127"/>
      <c r="LRR21" s="127"/>
      <c r="LRS21" s="127"/>
      <c r="LRT21" s="127"/>
      <c r="LRU21" s="127"/>
      <c r="LRV21" s="127"/>
      <c r="LRW21" s="127"/>
      <c r="LRX21" s="127"/>
      <c r="LRY21" s="127"/>
      <c r="LRZ21" s="127"/>
      <c r="LSA21" s="127"/>
      <c r="LSB21" s="127"/>
      <c r="LSC21" s="127"/>
      <c r="LSD21" s="127"/>
      <c r="LSE21" s="127"/>
      <c r="LSF21" s="127"/>
      <c r="LSG21" s="127"/>
      <c r="LSH21" s="127"/>
      <c r="LSI21" s="127"/>
      <c r="LSJ21" s="127"/>
      <c r="LSK21" s="127"/>
      <c r="LSL21" s="127"/>
      <c r="LSM21" s="127"/>
      <c r="LSN21" s="127"/>
      <c r="LSO21" s="127"/>
      <c r="LSP21" s="127"/>
      <c r="LSQ21" s="127"/>
      <c r="LSR21" s="127"/>
      <c r="LSS21" s="127"/>
      <c r="LST21" s="127"/>
      <c r="LSU21" s="127"/>
      <c r="LSV21" s="127"/>
      <c r="LSW21" s="127"/>
      <c r="LSX21" s="127"/>
      <c r="LSY21" s="127"/>
      <c r="LSZ21" s="127"/>
      <c r="LTA21" s="127"/>
      <c r="LTB21" s="127"/>
      <c r="LTC21" s="127"/>
      <c r="LTD21" s="127"/>
      <c r="LTE21" s="127"/>
      <c r="LTF21" s="127"/>
      <c r="LTG21" s="127"/>
      <c r="LTH21" s="127"/>
      <c r="LTI21" s="127"/>
      <c r="LTJ21" s="127"/>
      <c r="LTK21" s="127"/>
      <c r="LTL21" s="127"/>
      <c r="LTM21" s="127"/>
      <c r="LTN21" s="127"/>
      <c r="LTO21" s="127"/>
      <c r="LTP21" s="127"/>
      <c r="LTQ21" s="127"/>
      <c r="LTR21" s="127"/>
      <c r="LTS21" s="127"/>
      <c r="LTT21" s="127"/>
      <c r="LTU21" s="127"/>
      <c r="LTV21" s="127"/>
      <c r="LTW21" s="127"/>
      <c r="LTX21" s="127"/>
      <c r="LTY21" s="127"/>
      <c r="LTZ21" s="127"/>
      <c r="LUA21" s="127"/>
      <c r="LUB21" s="127"/>
      <c r="LUC21" s="127"/>
      <c r="LUD21" s="127"/>
      <c r="LUE21" s="127"/>
      <c r="LUF21" s="127"/>
      <c r="LUG21" s="127"/>
      <c r="LUH21" s="127"/>
      <c r="LUI21" s="127"/>
      <c r="LUJ21" s="127"/>
      <c r="LUK21" s="127"/>
      <c r="LUL21" s="127"/>
      <c r="LUM21" s="127"/>
      <c r="LUN21" s="127"/>
      <c r="LUO21" s="127"/>
      <c r="LUP21" s="127"/>
      <c r="LUQ21" s="127"/>
      <c r="LUR21" s="127"/>
      <c r="LUS21" s="127"/>
      <c r="LUT21" s="127"/>
      <c r="LUU21" s="127"/>
      <c r="LUV21" s="127"/>
      <c r="LUW21" s="127"/>
      <c r="LUX21" s="127"/>
      <c r="LUY21" s="127"/>
      <c r="LUZ21" s="127"/>
      <c r="LVA21" s="127"/>
      <c r="LVB21" s="127"/>
      <c r="LVC21" s="127"/>
      <c r="LVD21" s="127"/>
      <c r="LVE21" s="127"/>
      <c r="LVF21" s="127"/>
      <c r="LVG21" s="127"/>
      <c r="LVH21" s="127"/>
      <c r="LVI21" s="127"/>
      <c r="LVJ21" s="127"/>
      <c r="LVK21" s="127"/>
      <c r="LVL21" s="127"/>
      <c r="LVM21" s="127"/>
      <c r="LVN21" s="127"/>
      <c r="LVO21" s="127"/>
      <c r="LVP21" s="127"/>
      <c r="LVQ21" s="127"/>
      <c r="LVR21" s="127"/>
      <c r="LVS21" s="127"/>
      <c r="LVT21" s="127"/>
      <c r="LVU21" s="127"/>
      <c r="LVV21" s="127"/>
      <c r="LVW21" s="127"/>
      <c r="LVX21" s="127"/>
      <c r="LVY21" s="127"/>
      <c r="LVZ21" s="127"/>
      <c r="LWA21" s="127"/>
      <c r="LWB21" s="127"/>
      <c r="LWC21" s="127"/>
      <c r="LWD21" s="127"/>
      <c r="LWE21" s="127"/>
      <c r="LWF21" s="127"/>
      <c r="LWG21" s="127"/>
      <c r="LWH21" s="127"/>
      <c r="LWI21" s="127"/>
      <c r="LWJ21" s="127"/>
      <c r="LWK21" s="127"/>
      <c r="LWL21" s="127"/>
      <c r="LWM21" s="127"/>
      <c r="LWN21" s="127"/>
      <c r="LWO21" s="127"/>
      <c r="LWP21" s="127"/>
      <c r="LWQ21" s="127"/>
      <c r="LWR21" s="127"/>
      <c r="LWS21" s="127"/>
      <c r="LWT21" s="127"/>
      <c r="LWU21" s="127"/>
      <c r="LWV21" s="127"/>
      <c r="LWW21" s="127"/>
      <c r="LWX21" s="127"/>
      <c r="LWY21" s="127"/>
      <c r="LWZ21" s="127"/>
      <c r="LXA21" s="127"/>
      <c r="LXB21" s="127"/>
      <c r="LXC21" s="127"/>
      <c r="LXD21" s="127"/>
      <c r="LXE21" s="127"/>
      <c r="LXF21" s="127"/>
      <c r="LXG21" s="127"/>
      <c r="LXH21" s="127"/>
      <c r="LXI21" s="127"/>
      <c r="LXJ21" s="127"/>
      <c r="LXK21" s="127"/>
      <c r="LXL21" s="127"/>
      <c r="LXM21" s="127"/>
      <c r="LXN21" s="127"/>
      <c r="LXO21" s="127"/>
      <c r="LXP21" s="127"/>
      <c r="LXQ21" s="127"/>
      <c r="LXR21" s="127"/>
      <c r="LXS21" s="127"/>
      <c r="LXT21" s="127"/>
      <c r="LXU21" s="127"/>
      <c r="LXV21" s="127"/>
      <c r="LXW21" s="127"/>
      <c r="LXX21" s="127"/>
      <c r="LXY21" s="127"/>
      <c r="LXZ21" s="127"/>
      <c r="LYA21" s="127"/>
      <c r="LYB21" s="127"/>
      <c r="LYC21" s="127"/>
      <c r="LYD21" s="127"/>
      <c r="LYE21" s="127"/>
      <c r="LYF21" s="127"/>
      <c r="LYG21" s="127"/>
      <c r="LYH21" s="127"/>
      <c r="LYI21" s="127"/>
      <c r="LYJ21" s="127"/>
      <c r="LYK21" s="127"/>
      <c r="LYL21" s="127"/>
      <c r="LYM21" s="127"/>
      <c r="LYN21" s="127"/>
      <c r="LYO21" s="127"/>
      <c r="LYP21" s="127"/>
      <c r="LYQ21" s="127"/>
      <c r="LYR21" s="127"/>
      <c r="LYS21" s="127"/>
      <c r="LYT21" s="127"/>
      <c r="LYU21" s="127"/>
      <c r="LYV21" s="127"/>
      <c r="LYW21" s="127"/>
      <c r="LYX21" s="127"/>
      <c r="LYY21" s="127"/>
      <c r="LYZ21" s="127"/>
      <c r="LZA21" s="127"/>
      <c r="LZB21" s="127"/>
      <c r="LZC21" s="127"/>
      <c r="LZD21" s="127"/>
      <c r="LZE21" s="127"/>
      <c r="LZF21" s="127"/>
      <c r="LZG21" s="127"/>
      <c r="LZH21" s="127"/>
      <c r="LZI21" s="127"/>
      <c r="LZJ21" s="127"/>
      <c r="LZK21" s="127"/>
      <c r="LZL21" s="127"/>
      <c r="LZM21" s="127"/>
      <c r="LZN21" s="127"/>
      <c r="LZO21" s="127"/>
      <c r="LZP21" s="127"/>
      <c r="LZQ21" s="127"/>
      <c r="LZR21" s="127"/>
      <c r="LZS21" s="127"/>
      <c r="LZT21" s="127"/>
      <c r="LZU21" s="127"/>
      <c r="LZV21" s="127"/>
      <c r="LZW21" s="127"/>
      <c r="LZX21" s="127"/>
      <c r="LZY21" s="127"/>
      <c r="LZZ21" s="127"/>
      <c r="MAA21" s="127"/>
      <c r="MAB21" s="127"/>
      <c r="MAC21" s="127"/>
      <c r="MAD21" s="127"/>
      <c r="MAE21" s="127"/>
      <c r="MAF21" s="127"/>
      <c r="MAG21" s="127"/>
      <c r="MAH21" s="127"/>
      <c r="MAI21" s="127"/>
      <c r="MAJ21" s="127"/>
      <c r="MAK21" s="127"/>
      <c r="MAL21" s="127"/>
      <c r="MAM21" s="127"/>
      <c r="MAN21" s="127"/>
      <c r="MAO21" s="127"/>
      <c r="MAP21" s="127"/>
      <c r="MAQ21" s="127"/>
      <c r="MAR21" s="127"/>
      <c r="MAS21" s="127"/>
      <c r="MAT21" s="127"/>
      <c r="MAU21" s="127"/>
      <c r="MAV21" s="127"/>
      <c r="MAW21" s="127"/>
      <c r="MAX21" s="127"/>
      <c r="MAY21" s="127"/>
      <c r="MAZ21" s="127"/>
      <c r="MBA21" s="127"/>
      <c r="MBB21" s="127"/>
      <c r="MBC21" s="127"/>
      <c r="MBD21" s="127"/>
      <c r="MBE21" s="127"/>
      <c r="MBF21" s="127"/>
      <c r="MBG21" s="127"/>
      <c r="MBH21" s="127"/>
      <c r="MBI21" s="127"/>
      <c r="MBJ21" s="127"/>
      <c r="MBK21" s="127"/>
      <c r="MBL21" s="127"/>
      <c r="MBM21" s="127"/>
      <c r="MBN21" s="127"/>
      <c r="MBO21" s="127"/>
      <c r="MBP21" s="127"/>
      <c r="MBQ21" s="127"/>
      <c r="MBR21" s="127"/>
      <c r="MBS21" s="127"/>
      <c r="MBT21" s="127"/>
      <c r="MBU21" s="127"/>
      <c r="MBV21" s="127"/>
      <c r="MBW21" s="127"/>
      <c r="MBX21" s="127"/>
      <c r="MBY21" s="127"/>
      <c r="MBZ21" s="127"/>
      <c r="MCA21" s="127"/>
      <c r="MCB21" s="127"/>
      <c r="MCC21" s="127"/>
      <c r="MCD21" s="127"/>
      <c r="MCE21" s="127"/>
      <c r="MCF21" s="127"/>
      <c r="MCG21" s="127"/>
      <c r="MCH21" s="127"/>
      <c r="MCI21" s="127"/>
      <c r="MCJ21" s="127"/>
      <c r="MCK21" s="127"/>
      <c r="MCL21" s="127"/>
      <c r="MCM21" s="127"/>
      <c r="MCN21" s="127"/>
      <c r="MCO21" s="127"/>
      <c r="MCP21" s="127"/>
      <c r="MCQ21" s="127"/>
      <c r="MCR21" s="127"/>
      <c r="MCS21" s="127"/>
      <c r="MCT21" s="127"/>
      <c r="MCU21" s="127"/>
      <c r="MCV21" s="127"/>
      <c r="MCW21" s="127"/>
      <c r="MCX21" s="127"/>
      <c r="MCY21" s="127"/>
      <c r="MCZ21" s="127"/>
      <c r="MDA21" s="127"/>
      <c r="MDB21" s="127"/>
      <c r="MDC21" s="127"/>
      <c r="MDD21" s="127"/>
      <c r="MDE21" s="127"/>
      <c r="MDF21" s="127"/>
      <c r="MDG21" s="127"/>
      <c r="MDH21" s="127"/>
      <c r="MDI21" s="127"/>
      <c r="MDJ21" s="127"/>
      <c r="MDK21" s="127"/>
      <c r="MDL21" s="127"/>
      <c r="MDM21" s="127"/>
      <c r="MDN21" s="127"/>
      <c r="MDO21" s="127"/>
      <c r="MDP21" s="127"/>
      <c r="MDQ21" s="127"/>
      <c r="MDR21" s="127"/>
      <c r="MDS21" s="127"/>
      <c r="MDT21" s="127"/>
      <c r="MDU21" s="127"/>
      <c r="MDV21" s="127"/>
      <c r="MDW21" s="127"/>
      <c r="MDX21" s="127"/>
      <c r="MDY21" s="127"/>
      <c r="MDZ21" s="127"/>
      <c r="MEA21" s="127"/>
      <c r="MEB21" s="127"/>
      <c r="MEC21" s="127"/>
      <c r="MED21" s="127"/>
      <c r="MEE21" s="127"/>
      <c r="MEF21" s="127"/>
      <c r="MEG21" s="127"/>
      <c r="MEH21" s="127"/>
      <c r="MEI21" s="127"/>
      <c r="MEJ21" s="127"/>
      <c r="MEK21" s="127"/>
      <c r="MEL21" s="127"/>
      <c r="MEM21" s="127"/>
      <c r="MEN21" s="127"/>
      <c r="MEO21" s="127"/>
      <c r="MEP21" s="127"/>
      <c r="MEQ21" s="127"/>
      <c r="MER21" s="127"/>
      <c r="MES21" s="127"/>
      <c r="MET21" s="127"/>
      <c r="MEU21" s="127"/>
      <c r="MEV21" s="127"/>
      <c r="MEW21" s="127"/>
      <c r="MEX21" s="127"/>
      <c r="MEY21" s="127"/>
      <c r="MEZ21" s="127"/>
      <c r="MFA21" s="127"/>
      <c r="MFB21" s="127"/>
      <c r="MFC21" s="127"/>
      <c r="MFD21" s="127"/>
      <c r="MFE21" s="127"/>
      <c r="MFF21" s="127"/>
      <c r="MFG21" s="127"/>
      <c r="MFH21" s="127"/>
      <c r="MFI21" s="127"/>
      <c r="MFJ21" s="127"/>
      <c r="MFK21" s="127"/>
      <c r="MFL21" s="127"/>
      <c r="MFM21" s="127"/>
      <c r="MFN21" s="127"/>
      <c r="MFO21" s="127"/>
      <c r="MFP21" s="127"/>
      <c r="MFQ21" s="127"/>
      <c r="MFR21" s="127"/>
      <c r="MFS21" s="127"/>
      <c r="MFT21" s="127"/>
      <c r="MFU21" s="127"/>
      <c r="MFV21" s="127"/>
      <c r="MFW21" s="127"/>
      <c r="MFX21" s="127"/>
      <c r="MFY21" s="127"/>
      <c r="MFZ21" s="127"/>
      <c r="MGA21" s="127"/>
      <c r="MGB21" s="127"/>
      <c r="MGC21" s="127"/>
      <c r="MGD21" s="127"/>
      <c r="MGE21" s="127"/>
      <c r="MGF21" s="127"/>
      <c r="MGG21" s="127"/>
      <c r="MGH21" s="127"/>
      <c r="MGI21" s="127"/>
      <c r="MGJ21" s="127"/>
      <c r="MGK21" s="127"/>
      <c r="MGL21" s="127"/>
      <c r="MGM21" s="127"/>
      <c r="MGN21" s="127"/>
      <c r="MGO21" s="127"/>
      <c r="MGP21" s="127"/>
      <c r="MGQ21" s="127"/>
      <c r="MGR21" s="127"/>
      <c r="MGS21" s="127"/>
      <c r="MGT21" s="127"/>
      <c r="MGU21" s="127"/>
      <c r="MGV21" s="127"/>
      <c r="MGW21" s="127"/>
      <c r="MGX21" s="127"/>
      <c r="MGY21" s="127"/>
      <c r="MGZ21" s="127"/>
      <c r="MHA21" s="127"/>
      <c r="MHB21" s="127"/>
      <c r="MHC21" s="127"/>
      <c r="MHD21" s="127"/>
      <c r="MHE21" s="127"/>
      <c r="MHF21" s="127"/>
      <c r="MHG21" s="127"/>
      <c r="MHH21" s="127"/>
      <c r="MHI21" s="127"/>
      <c r="MHJ21" s="127"/>
      <c r="MHK21" s="127"/>
      <c r="MHL21" s="127"/>
      <c r="MHM21" s="127"/>
      <c r="MHN21" s="127"/>
      <c r="MHO21" s="127"/>
      <c r="MHP21" s="127"/>
      <c r="MHQ21" s="127"/>
      <c r="MHR21" s="127"/>
      <c r="MHS21" s="127"/>
      <c r="MHT21" s="127"/>
      <c r="MHU21" s="127"/>
      <c r="MHV21" s="127"/>
      <c r="MHW21" s="127"/>
      <c r="MHX21" s="127"/>
      <c r="MHY21" s="127"/>
      <c r="MHZ21" s="127"/>
      <c r="MIA21" s="127"/>
      <c r="MIB21" s="127"/>
      <c r="MIC21" s="127"/>
      <c r="MID21" s="127"/>
      <c r="MIE21" s="127"/>
      <c r="MIF21" s="127"/>
      <c r="MIG21" s="127"/>
      <c r="MIH21" s="127"/>
      <c r="MII21" s="127"/>
      <c r="MIJ21" s="127"/>
      <c r="MIK21" s="127"/>
      <c r="MIL21" s="127"/>
      <c r="MIM21" s="127"/>
      <c r="MIN21" s="127"/>
      <c r="MIO21" s="127"/>
      <c r="MIP21" s="127"/>
      <c r="MIQ21" s="127"/>
      <c r="MIR21" s="127"/>
      <c r="MIS21" s="127"/>
      <c r="MIT21" s="127"/>
      <c r="MIU21" s="127"/>
      <c r="MIV21" s="127"/>
      <c r="MIW21" s="127"/>
      <c r="MIX21" s="127"/>
      <c r="MIY21" s="127"/>
      <c r="MIZ21" s="127"/>
      <c r="MJA21" s="127"/>
      <c r="MJB21" s="127"/>
      <c r="MJC21" s="127"/>
      <c r="MJD21" s="127"/>
      <c r="MJE21" s="127"/>
      <c r="MJF21" s="127"/>
      <c r="MJG21" s="127"/>
      <c r="MJH21" s="127"/>
      <c r="MJI21" s="127"/>
      <c r="MJJ21" s="127"/>
      <c r="MJK21" s="127"/>
      <c r="MJL21" s="127"/>
      <c r="MJM21" s="127"/>
      <c r="MJN21" s="127"/>
      <c r="MJO21" s="127"/>
      <c r="MJP21" s="127"/>
      <c r="MJQ21" s="127"/>
      <c r="MJR21" s="127"/>
      <c r="MJS21" s="127"/>
      <c r="MJT21" s="127"/>
      <c r="MJU21" s="127"/>
      <c r="MJV21" s="127"/>
      <c r="MJW21" s="127"/>
      <c r="MJX21" s="127"/>
      <c r="MJY21" s="127"/>
      <c r="MJZ21" s="127"/>
      <c r="MKA21" s="127"/>
      <c r="MKB21" s="127"/>
      <c r="MKC21" s="127"/>
      <c r="MKD21" s="127"/>
      <c r="MKE21" s="127"/>
      <c r="MKF21" s="127"/>
      <c r="MKG21" s="127"/>
      <c r="MKH21" s="127"/>
      <c r="MKI21" s="127"/>
      <c r="MKJ21" s="127"/>
      <c r="MKK21" s="127"/>
      <c r="MKL21" s="127"/>
      <c r="MKM21" s="127"/>
      <c r="MKN21" s="127"/>
      <c r="MKO21" s="127"/>
      <c r="MKP21" s="127"/>
      <c r="MKQ21" s="127"/>
      <c r="MKR21" s="127"/>
      <c r="MKS21" s="127"/>
      <c r="MKT21" s="127"/>
      <c r="MKU21" s="127"/>
      <c r="MKV21" s="127"/>
      <c r="MKW21" s="127"/>
      <c r="MKX21" s="127"/>
      <c r="MKY21" s="127"/>
      <c r="MKZ21" s="127"/>
      <c r="MLA21" s="127"/>
      <c r="MLB21" s="127"/>
      <c r="MLC21" s="127"/>
      <c r="MLD21" s="127"/>
      <c r="MLE21" s="127"/>
      <c r="MLF21" s="127"/>
      <c r="MLG21" s="127"/>
      <c r="MLH21" s="127"/>
      <c r="MLI21" s="127"/>
      <c r="MLJ21" s="127"/>
      <c r="MLK21" s="127"/>
      <c r="MLL21" s="127"/>
      <c r="MLM21" s="127"/>
      <c r="MLN21" s="127"/>
      <c r="MLO21" s="127"/>
      <c r="MLP21" s="127"/>
      <c r="MLQ21" s="127"/>
      <c r="MLR21" s="127"/>
      <c r="MLS21" s="127"/>
      <c r="MLT21" s="127"/>
      <c r="MLU21" s="127"/>
      <c r="MLV21" s="127"/>
      <c r="MLW21" s="127"/>
      <c r="MLX21" s="127"/>
      <c r="MLY21" s="127"/>
      <c r="MLZ21" s="127"/>
      <c r="MMA21" s="127"/>
      <c r="MMB21" s="127"/>
      <c r="MMC21" s="127"/>
      <c r="MMD21" s="127"/>
      <c r="MME21" s="127"/>
      <c r="MMF21" s="127"/>
      <c r="MMG21" s="127"/>
      <c r="MMH21" s="127"/>
      <c r="MMI21" s="127"/>
      <c r="MMJ21" s="127"/>
      <c r="MMK21" s="127"/>
      <c r="MML21" s="127"/>
      <c r="MMM21" s="127"/>
      <c r="MMN21" s="127"/>
      <c r="MMO21" s="127"/>
      <c r="MMP21" s="127"/>
      <c r="MMQ21" s="127"/>
      <c r="MMR21" s="127"/>
      <c r="MMS21" s="127"/>
      <c r="MMT21" s="127"/>
      <c r="MMU21" s="127"/>
      <c r="MMV21" s="127"/>
      <c r="MMW21" s="127"/>
      <c r="MMX21" s="127"/>
      <c r="MMY21" s="127"/>
      <c r="MMZ21" s="127"/>
      <c r="MNA21" s="127"/>
      <c r="MNB21" s="127"/>
      <c r="MNC21" s="127"/>
      <c r="MND21" s="127"/>
      <c r="MNE21" s="127"/>
      <c r="MNF21" s="127"/>
      <c r="MNG21" s="127"/>
      <c r="MNH21" s="127"/>
      <c r="MNI21" s="127"/>
      <c r="MNJ21" s="127"/>
      <c r="MNK21" s="127"/>
      <c r="MNL21" s="127"/>
      <c r="MNM21" s="127"/>
      <c r="MNN21" s="127"/>
      <c r="MNO21" s="127"/>
      <c r="MNP21" s="127"/>
      <c r="MNQ21" s="127"/>
      <c r="MNR21" s="127"/>
      <c r="MNS21" s="127"/>
      <c r="MNT21" s="127"/>
      <c r="MNU21" s="127"/>
      <c r="MNV21" s="127"/>
      <c r="MNW21" s="127"/>
      <c r="MNX21" s="127"/>
      <c r="MNY21" s="127"/>
      <c r="MNZ21" s="127"/>
      <c r="MOA21" s="127"/>
      <c r="MOB21" s="127"/>
      <c r="MOC21" s="127"/>
      <c r="MOD21" s="127"/>
      <c r="MOE21" s="127"/>
      <c r="MOF21" s="127"/>
      <c r="MOG21" s="127"/>
      <c r="MOH21" s="127"/>
      <c r="MOI21" s="127"/>
      <c r="MOJ21" s="127"/>
      <c r="MOK21" s="127"/>
      <c r="MOL21" s="127"/>
      <c r="MOM21" s="127"/>
      <c r="MON21" s="127"/>
      <c r="MOO21" s="127"/>
      <c r="MOP21" s="127"/>
      <c r="MOQ21" s="127"/>
      <c r="MOR21" s="127"/>
      <c r="MOS21" s="127"/>
      <c r="MOT21" s="127"/>
      <c r="MOU21" s="127"/>
      <c r="MOV21" s="127"/>
      <c r="MOW21" s="127"/>
      <c r="MOX21" s="127"/>
      <c r="MOY21" s="127"/>
      <c r="MOZ21" s="127"/>
      <c r="MPA21" s="127"/>
      <c r="MPB21" s="127"/>
      <c r="MPC21" s="127"/>
      <c r="MPD21" s="127"/>
      <c r="MPE21" s="127"/>
      <c r="MPF21" s="127"/>
      <c r="MPG21" s="127"/>
      <c r="MPH21" s="127"/>
      <c r="MPI21" s="127"/>
      <c r="MPJ21" s="127"/>
      <c r="MPK21" s="127"/>
      <c r="MPL21" s="127"/>
      <c r="MPM21" s="127"/>
      <c r="MPN21" s="127"/>
      <c r="MPO21" s="127"/>
      <c r="MPP21" s="127"/>
      <c r="MPQ21" s="127"/>
      <c r="MPR21" s="127"/>
      <c r="MPS21" s="127"/>
      <c r="MPT21" s="127"/>
      <c r="MPU21" s="127"/>
      <c r="MPV21" s="127"/>
      <c r="MPW21" s="127"/>
      <c r="MPX21" s="127"/>
      <c r="MPY21" s="127"/>
      <c r="MPZ21" s="127"/>
      <c r="MQA21" s="127"/>
      <c r="MQB21" s="127"/>
      <c r="MQC21" s="127"/>
      <c r="MQD21" s="127"/>
      <c r="MQE21" s="127"/>
      <c r="MQF21" s="127"/>
      <c r="MQG21" s="127"/>
      <c r="MQH21" s="127"/>
      <c r="MQI21" s="127"/>
      <c r="MQJ21" s="127"/>
      <c r="MQK21" s="127"/>
      <c r="MQL21" s="127"/>
      <c r="MQM21" s="127"/>
      <c r="MQN21" s="127"/>
      <c r="MQO21" s="127"/>
      <c r="MQP21" s="127"/>
      <c r="MQQ21" s="127"/>
      <c r="MQR21" s="127"/>
      <c r="MQS21" s="127"/>
      <c r="MQT21" s="127"/>
      <c r="MQU21" s="127"/>
      <c r="MQV21" s="127"/>
      <c r="MQW21" s="127"/>
      <c r="MQX21" s="127"/>
      <c r="MQY21" s="127"/>
      <c r="MQZ21" s="127"/>
      <c r="MRA21" s="127"/>
      <c r="MRB21" s="127"/>
      <c r="MRC21" s="127"/>
      <c r="MRD21" s="127"/>
      <c r="MRE21" s="127"/>
      <c r="MRF21" s="127"/>
      <c r="MRG21" s="127"/>
      <c r="MRH21" s="127"/>
      <c r="MRI21" s="127"/>
      <c r="MRJ21" s="127"/>
      <c r="MRK21" s="127"/>
      <c r="MRL21" s="127"/>
      <c r="MRM21" s="127"/>
      <c r="MRN21" s="127"/>
      <c r="MRO21" s="127"/>
      <c r="MRP21" s="127"/>
      <c r="MRQ21" s="127"/>
      <c r="MRR21" s="127"/>
      <c r="MRS21" s="127"/>
      <c r="MRT21" s="127"/>
      <c r="MRU21" s="127"/>
      <c r="MRV21" s="127"/>
      <c r="MRW21" s="127"/>
      <c r="MRX21" s="127"/>
      <c r="MRY21" s="127"/>
      <c r="MRZ21" s="127"/>
      <c r="MSA21" s="127"/>
      <c r="MSB21" s="127"/>
      <c r="MSC21" s="127"/>
      <c r="MSD21" s="127"/>
      <c r="MSE21" s="127"/>
      <c r="MSF21" s="127"/>
      <c r="MSG21" s="127"/>
      <c r="MSH21" s="127"/>
      <c r="MSI21" s="127"/>
      <c r="MSJ21" s="127"/>
      <c r="MSK21" s="127"/>
      <c r="MSL21" s="127"/>
      <c r="MSM21" s="127"/>
      <c r="MSN21" s="127"/>
      <c r="MSO21" s="127"/>
      <c r="MSP21" s="127"/>
      <c r="MSQ21" s="127"/>
      <c r="MSR21" s="127"/>
      <c r="MSS21" s="127"/>
      <c r="MST21" s="127"/>
      <c r="MSU21" s="127"/>
      <c r="MSV21" s="127"/>
      <c r="MSW21" s="127"/>
      <c r="MSX21" s="127"/>
      <c r="MSY21" s="127"/>
      <c r="MSZ21" s="127"/>
      <c r="MTA21" s="127"/>
      <c r="MTB21" s="127"/>
      <c r="MTC21" s="127"/>
      <c r="MTD21" s="127"/>
      <c r="MTE21" s="127"/>
      <c r="MTF21" s="127"/>
      <c r="MTG21" s="127"/>
      <c r="MTH21" s="127"/>
      <c r="MTI21" s="127"/>
      <c r="MTJ21" s="127"/>
      <c r="MTK21" s="127"/>
      <c r="MTL21" s="127"/>
      <c r="MTM21" s="127"/>
      <c r="MTN21" s="127"/>
      <c r="MTO21" s="127"/>
      <c r="MTP21" s="127"/>
      <c r="MTQ21" s="127"/>
      <c r="MTR21" s="127"/>
      <c r="MTS21" s="127"/>
      <c r="MTT21" s="127"/>
      <c r="MTU21" s="127"/>
      <c r="MTV21" s="127"/>
      <c r="MTW21" s="127"/>
      <c r="MTX21" s="127"/>
      <c r="MTY21" s="127"/>
      <c r="MTZ21" s="127"/>
      <c r="MUA21" s="127"/>
      <c r="MUB21" s="127"/>
      <c r="MUC21" s="127"/>
      <c r="MUD21" s="127"/>
      <c r="MUE21" s="127"/>
      <c r="MUF21" s="127"/>
      <c r="MUG21" s="127"/>
      <c r="MUH21" s="127"/>
      <c r="MUI21" s="127"/>
      <c r="MUJ21" s="127"/>
      <c r="MUK21" s="127"/>
      <c r="MUL21" s="127"/>
      <c r="MUM21" s="127"/>
      <c r="MUN21" s="127"/>
      <c r="MUO21" s="127"/>
      <c r="MUP21" s="127"/>
      <c r="MUQ21" s="127"/>
      <c r="MUR21" s="127"/>
      <c r="MUS21" s="127"/>
      <c r="MUT21" s="127"/>
      <c r="MUU21" s="127"/>
      <c r="MUV21" s="127"/>
      <c r="MUW21" s="127"/>
      <c r="MUX21" s="127"/>
      <c r="MUY21" s="127"/>
      <c r="MUZ21" s="127"/>
      <c r="MVA21" s="127"/>
      <c r="MVB21" s="127"/>
      <c r="MVC21" s="127"/>
      <c r="MVD21" s="127"/>
      <c r="MVE21" s="127"/>
      <c r="MVF21" s="127"/>
      <c r="MVG21" s="127"/>
      <c r="MVH21" s="127"/>
      <c r="MVI21" s="127"/>
      <c r="MVJ21" s="127"/>
      <c r="MVK21" s="127"/>
      <c r="MVL21" s="127"/>
      <c r="MVM21" s="127"/>
      <c r="MVN21" s="127"/>
      <c r="MVO21" s="127"/>
      <c r="MVP21" s="127"/>
      <c r="MVQ21" s="127"/>
      <c r="MVR21" s="127"/>
      <c r="MVS21" s="127"/>
      <c r="MVT21" s="127"/>
      <c r="MVU21" s="127"/>
      <c r="MVV21" s="127"/>
      <c r="MVW21" s="127"/>
      <c r="MVX21" s="127"/>
      <c r="MVY21" s="127"/>
      <c r="MVZ21" s="127"/>
      <c r="MWA21" s="127"/>
      <c r="MWB21" s="127"/>
      <c r="MWC21" s="127"/>
      <c r="MWD21" s="127"/>
      <c r="MWE21" s="127"/>
      <c r="MWF21" s="127"/>
      <c r="MWG21" s="127"/>
      <c r="MWH21" s="127"/>
      <c r="MWI21" s="127"/>
      <c r="MWJ21" s="127"/>
      <c r="MWK21" s="127"/>
      <c r="MWL21" s="127"/>
      <c r="MWM21" s="127"/>
      <c r="MWN21" s="127"/>
      <c r="MWO21" s="127"/>
      <c r="MWP21" s="127"/>
      <c r="MWQ21" s="127"/>
      <c r="MWR21" s="127"/>
      <c r="MWS21" s="127"/>
      <c r="MWT21" s="127"/>
      <c r="MWU21" s="127"/>
      <c r="MWV21" s="127"/>
      <c r="MWW21" s="127"/>
      <c r="MWX21" s="127"/>
      <c r="MWY21" s="127"/>
      <c r="MWZ21" s="127"/>
      <c r="MXA21" s="127"/>
      <c r="MXB21" s="127"/>
      <c r="MXC21" s="127"/>
      <c r="MXD21" s="127"/>
      <c r="MXE21" s="127"/>
      <c r="MXF21" s="127"/>
      <c r="MXG21" s="127"/>
      <c r="MXH21" s="127"/>
      <c r="MXI21" s="127"/>
      <c r="MXJ21" s="127"/>
      <c r="MXK21" s="127"/>
      <c r="MXL21" s="127"/>
      <c r="MXM21" s="127"/>
      <c r="MXN21" s="127"/>
      <c r="MXO21" s="127"/>
      <c r="MXP21" s="127"/>
      <c r="MXQ21" s="127"/>
      <c r="MXR21" s="127"/>
      <c r="MXS21" s="127"/>
      <c r="MXT21" s="127"/>
      <c r="MXU21" s="127"/>
      <c r="MXV21" s="127"/>
      <c r="MXW21" s="127"/>
      <c r="MXX21" s="127"/>
      <c r="MXY21" s="127"/>
      <c r="MXZ21" s="127"/>
      <c r="MYA21" s="127"/>
      <c r="MYB21" s="127"/>
      <c r="MYC21" s="127"/>
      <c r="MYD21" s="127"/>
      <c r="MYE21" s="127"/>
      <c r="MYF21" s="127"/>
      <c r="MYG21" s="127"/>
      <c r="MYH21" s="127"/>
      <c r="MYI21" s="127"/>
      <c r="MYJ21" s="127"/>
      <c r="MYK21" s="127"/>
      <c r="MYL21" s="127"/>
      <c r="MYM21" s="127"/>
      <c r="MYN21" s="127"/>
      <c r="MYO21" s="127"/>
      <c r="MYP21" s="127"/>
      <c r="MYQ21" s="127"/>
      <c r="MYR21" s="127"/>
      <c r="MYS21" s="127"/>
      <c r="MYT21" s="127"/>
      <c r="MYU21" s="127"/>
      <c r="MYV21" s="127"/>
      <c r="MYW21" s="127"/>
      <c r="MYX21" s="127"/>
      <c r="MYY21" s="127"/>
      <c r="MYZ21" s="127"/>
      <c r="MZA21" s="127"/>
      <c r="MZB21" s="127"/>
      <c r="MZC21" s="127"/>
      <c r="MZD21" s="127"/>
      <c r="MZE21" s="127"/>
      <c r="MZF21" s="127"/>
      <c r="MZG21" s="127"/>
      <c r="MZH21" s="127"/>
      <c r="MZI21" s="127"/>
      <c r="MZJ21" s="127"/>
      <c r="MZK21" s="127"/>
      <c r="MZL21" s="127"/>
      <c r="MZM21" s="127"/>
      <c r="MZN21" s="127"/>
      <c r="MZO21" s="127"/>
      <c r="MZP21" s="127"/>
      <c r="MZQ21" s="127"/>
      <c r="MZR21" s="127"/>
      <c r="MZS21" s="127"/>
      <c r="MZT21" s="127"/>
      <c r="MZU21" s="127"/>
      <c r="MZV21" s="127"/>
      <c r="MZW21" s="127"/>
      <c r="MZX21" s="127"/>
      <c r="MZY21" s="127"/>
      <c r="MZZ21" s="127"/>
      <c r="NAA21" s="127"/>
      <c r="NAB21" s="127"/>
      <c r="NAC21" s="127"/>
      <c r="NAD21" s="127"/>
      <c r="NAE21" s="127"/>
      <c r="NAF21" s="127"/>
      <c r="NAG21" s="127"/>
      <c r="NAH21" s="127"/>
      <c r="NAI21" s="127"/>
      <c r="NAJ21" s="127"/>
      <c r="NAK21" s="127"/>
      <c r="NAL21" s="127"/>
      <c r="NAM21" s="127"/>
      <c r="NAN21" s="127"/>
      <c r="NAO21" s="127"/>
      <c r="NAP21" s="127"/>
      <c r="NAQ21" s="127"/>
      <c r="NAR21" s="127"/>
      <c r="NAS21" s="127"/>
      <c r="NAT21" s="127"/>
      <c r="NAU21" s="127"/>
      <c r="NAV21" s="127"/>
      <c r="NAW21" s="127"/>
      <c r="NAX21" s="127"/>
      <c r="NAY21" s="127"/>
      <c r="NAZ21" s="127"/>
      <c r="NBA21" s="127"/>
      <c r="NBB21" s="127"/>
      <c r="NBC21" s="127"/>
      <c r="NBD21" s="127"/>
      <c r="NBE21" s="127"/>
      <c r="NBF21" s="127"/>
      <c r="NBG21" s="127"/>
      <c r="NBH21" s="127"/>
      <c r="NBI21" s="127"/>
      <c r="NBJ21" s="127"/>
      <c r="NBK21" s="127"/>
      <c r="NBL21" s="127"/>
      <c r="NBM21" s="127"/>
      <c r="NBN21" s="127"/>
      <c r="NBO21" s="127"/>
      <c r="NBP21" s="127"/>
      <c r="NBQ21" s="127"/>
      <c r="NBR21" s="127"/>
      <c r="NBS21" s="127"/>
      <c r="NBT21" s="127"/>
      <c r="NBU21" s="127"/>
      <c r="NBV21" s="127"/>
      <c r="NBW21" s="127"/>
      <c r="NBX21" s="127"/>
      <c r="NBY21" s="127"/>
      <c r="NBZ21" s="127"/>
      <c r="NCA21" s="127"/>
      <c r="NCB21" s="127"/>
      <c r="NCC21" s="127"/>
      <c r="NCD21" s="127"/>
      <c r="NCE21" s="127"/>
      <c r="NCF21" s="127"/>
      <c r="NCG21" s="127"/>
      <c r="NCH21" s="127"/>
      <c r="NCI21" s="127"/>
      <c r="NCJ21" s="127"/>
      <c r="NCK21" s="127"/>
      <c r="NCL21" s="127"/>
      <c r="NCM21" s="127"/>
      <c r="NCN21" s="127"/>
      <c r="NCO21" s="127"/>
      <c r="NCP21" s="127"/>
      <c r="NCQ21" s="127"/>
      <c r="NCR21" s="127"/>
      <c r="NCS21" s="127"/>
      <c r="NCT21" s="127"/>
      <c r="NCU21" s="127"/>
      <c r="NCV21" s="127"/>
      <c r="NCW21" s="127"/>
      <c r="NCX21" s="127"/>
      <c r="NCY21" s="127"/>
      <c r="NCZ21" s="127"/>
      <c r="NDA21" s="127"/>
      <c r="NDB21" s="127"/>
      <c r="NDC21" s="127"/>
      <c r="NDD21" s="127"/>
      <c r="NDE21" s="127"/>
      <c r="NDF21" s="127"/>
      <c r="NDG21" s="127"/>
      <c r="NDH21" s="127"/>
      <c r="NDI21" s="127"/>
      <c r="NDJ21" s="127"/>
      <c r="NDK21" s="127"/>
      <c r="NDL21" s="127"/>
      <c r="NDM21" s="127"/>
      <c r="NDN21" s="127"/>
      <c r="NDO21" s="127"/>
      <c r="NDP21" s="127"/>
      <c r="NDQ21" s="127"/>
      <c r="NDR21" s="127"/>
      <c r="NDS21" s="127"/>
      <c r="NDT21" s="127"/>
      <c r="NDU21" s="127"/>
      <c r="NDV21" s="127"/>
      <c r="NDW21" s="127"/>
      <c r="NDX21" s="127"/>
      <c r="NDY21" s="127"/>
      <c r="NDZ21" s="127"/>
      <c r="NEA21" s="127"/>
      <c r="NEB21" s="127"/>
      <c r="NEC21" s="127"/>
      <c r="NED21" s="127"/>
      <c r="NEE21" s="127"/>
      <c r="NEF21" s="127"/>
      <c r="NEG21" s="127"/>
      <c r="NEH21" s="127"/>
      <c r="NEI21" s="127"/>
      <c r="NEJ21" s="127"/>
      <c r="NEK21" s="127"/>
      <c r="NEL21" s="127"/>
      <c r="NEM21" s="127"/>
      <c r="NEN21" s="127"/>
      <c r="NEO21" s="127"/>
      <c r="NEP21" s="127"/>
      <c r="NEQ21" s="127"/>
      <c r="NER21" s="127"/>
      <c r="NES21" s="127"/>
      <c r="NET21" s="127"/>
      <c r="NEU21" s="127"/>
      <c r="NEV21" s="127"/>
      <c r="NEW21" s="127"/>
      <c r="NEX21" s="127"/>
      <c r="NEY21" s="127"/>
      <c r="NEZ21" s="127"/>
      <c r="NFA21" s="127"/>
      <c r="NFB21" s="127"/>
      <c r="NFC21" s="127"/>
      <c r="NFD21" s="127"/>
      <c r="NFE21" s="127"/>
      <c r="NFF21" s="127"/>
      <c r="NFG21" s="127"/>
      <c r="NFH21" s="127"/>
      <c r="NFI21" s="127"/>
      <c r="NFJ21" s="127"/>
      <c r="NFK21" s="127"/>
      <c r="NFL21" s="127"/>
      <c r="NFM21" s="127"/>
      <c r="NFN21" s="127"/>
      <c r="NFO21" s="127"/>
      <c r="NFP21" s="127"/>
      <c r="NFQ21" s="127"/>
      <c r="NFR21" s="127"/>
      <c r="NFS21" s="127"/>
      <c r="NFT21" s="127"/>
      <c r="NFU21" s="127"/>
      <c r="NFV21" s="127"/>
      <c r="NFW21" s="127"/>
      <c r="NFX21" s="127"/>
      <c r="NFY21" s="127"/>
      <c r="NFZ21" s="127"/>
      <c r="NGA21" s="127"/>
      <c r="NGB21" s="127"/>
      <c r="NGC21" s="127"/>
      <c r="NGD21" s="127"/>
      <c r="NGE21" s="127"/>
      <c r="NGF21" s="127"/>
      <c r="NGG21" s="127"/>
      <c r="NGH21" s="127"/>
      <c r="NGI21" s="127"/>
      <c r="NGJ21" s="127"/>
      <c r="NGK21" s="127"/>
      <c r="NGL21" s="127"/>
      <c r="NGM21" s="127"/>
      <c r="NGN21" s="127"/>
      <c r="NGO21" s="127"/>
      <c r="NGP21" s="127"/>
      <c r="NGQ21" s="127"/>
      <c r="NGR21" s="127"/>
      <c r="NGS21" s="127"/>
      <c r="NGT21" s="127"/>
      <c r="NGU21" s="127"/>
      <c r="NGV21" s="127"/>
      <c r="NGW21" s="127"/>
      <c r="NGX21" s="127"/>
      <c r="NGY21" s="127"/>
      <c r="NGZ21" s="127"/>
      <c r="NHA21" s="127"/>
      <c r="NHB21" s="127"/>
      <c r="NHC21" s="127"/>
      <c r="NHD21" s="127"/>
      <c r="NHE21" s="127"/>
      <c r="NHF21" s="127"/>
      <c r="NHG21" s="127"/>
      <c r="NHH21" s="127"/>
      <c r="NHI21" s="127"/>
      <c r="NHJ21" s="127"/>
      <c r="NHK21" s="127"/>
      <c r="NHL21" s="127"/>
      <c r="NHM21" s="127"/>
      <c r="NHN21" s="127"/>
      <c r="NHO21" s="127"/>
      <c r="NHP21" s="127"/>
      <c r="NHQ21" s="127"/>
      <c r="NHR21" s="127"/>
      <c r="NHS21" s="127"/>
      <c r="NHT21" s="127"/>
      <c r="NHU21" s="127"/>
      <c r="NHV21" s="127"/>
      <c r="NHW21" s="127"/>
      <c r="NHX21" s="127"/>
      <c r="NHY21" s="127"/>
      <c r="NHZ21" s="127"/>
      <c r="NIA21" s="127"/>
      <c r="NIB21" s="127"/>
      <c r="NIC21" s="127"/>
      <c r="NID21" s="127"/>
      <c r="NIE21" s="127"/>
      <c r="NIF21" s="127"/>
      <c r="NIG21" s="127"/>
      <c r="NIH21" s="127"/>
      <c r="NII21" s="127"/>
      <c r="NIJ21" s="127"/>
      <c r="NIK21" s="127"/>
      <c r="NIL21" s="127"/>
      <c r="NIM21" s="127"/>
      <c r="NIN21" s="127"/>
      <c r="NIO21" s="127"/>
      <c r="NIP21" s="127"/>
      <c r="NIQ21" s="127"/>
      <c r="NIR21" s="127"/>
      <c r="NIS21" s="127"/>
      <c r="NIT21" s="127"/>
      <c r="NIU21" s="127"/>
      <c r="NIV21" s="127"/>
      <c r="NIW21" s="127"/>
      <c r="NIX21" s="127"/>
      <c r="NIY21" s="127"/>
      <c r="NIZ21" s="127"/>
      <c r="NJA21" s="127"/>
      <c r="NJB21" s="127"/>
      <c r="NJC21" s="127"/>
      <c r="NJD21" s="127"/>
      <c r="NJE21" s="127"/>
      <c r="NJF21" s="127"/>
      <c r="NJG21" s="127"/>
      <c r="NJH21" s="127"/>
      <c r="NJI21" s="127"/>
      <c r="NJJ21" s="127"/>
      <c r="NJK21" s="127"/>
      <c r="NJL21" s="127"/>
      <c r="NJM21" s="127"/>
      <c r="NJN21" s="127"/>
      <c r="NJO21" s="127"/>
      <c r="NJP21" s="127"/>
      <c r="NJQ21" s="127"/>
      <c r="NJR21" s="127"/>
      <c r="NJS21" s="127"/>
      <c r="NJT21" s="127"/>
      <c r="NJU21" s="127"/>
      <c r="NJV21" s="127"/>
      <c r="NJW21" s="127"/>
      <c r="NJX21" s="127"/>
      <c r="NJY21" s="127"/>
      <c r="NJZ21" s="127"/>
      <c r="NKA21" s="127"/>
      <c r="NKB21" s="127"/>
      <c r="NKC21" s="127"/>
      <c r="NKD21" s="127"/>
      <c r="NKE21" s="127"/>
      <c r="NKF21" s="127"/>
      <c r="NKG21" s="127"/>
      <c r="NKH21" s="127"/>
      <c r="NKI21" s="127"/>
      <c r="NKJ21" s="127"/>
      <c r="NKK21" s="127"/>
      <c r="NKL21" s="127"/>
      <c r="NKM21" s="127"/>
      <c r="NKN21" s="127"/>
      <c r="NKO21" s="127"/>
      <c r="NKP21" s="127"/>
      <c r="NKQ21" s="127"/>
      <c r="NKR21" s="127"/>
      <c r="NKS21" s="127"/>
      <c r="NKT21" s="127"/>
      <c r="NKU21" s="127"/>
      <c r="NKV21" s="127"/>
      <c r="NKW21" s="127"/>
      <c r="NKX21" s="127"/>
      <c r="NKY21" s="127"/>
      <c r="NKZ21" s="127"/>
      <c r="NLA21" s="127"/>
      <c r="NLB21" s="127"/>
      <c r="NLC21" s="127"/>
      <c r="NLD21" s="127"/>
      <c r="NLE21" s="127"/>
      <c r="NLF21" s="127"/>
      <c r="NLG21" s="127"/>
      <c r="NLH21" s="127"/>
      <c r="NLI21" s="127"/>
      <c r="NLJ21" s="127"/>
      <c r="NLK21" s="127"/>
      <c r="NLL21" s="127"/>
      <c r="NLM21" s="127"/>
      <c r="NLN21" s="127"/>
      <c r="NLO21" s="127"/>
      <c r="NLP21" s="127"/>
      <c r="NLQ21" s="127"/>
      <c r="NLR21" s="127"/>
      <c r="NLS21" s="127"/>
      <c r="NLT21" s="127"/>
      <c r="NLU21" s="127"/>
      <c r="NLV21" s="127"/>
      <c r="NLW21" s="127"/>
      <c r="NLX21" s="127"/>
      <c r="NLY21" s="127"/>
      <c r="NLZ21" s="127"/>
      <c r="NMA21" s="127"/>
      <c r="NMB21" s="127"/>
      <c r="NMC21" s="127"/>
      <c r="NMD21" s="127"/>
      <c r="NME21" s="127"/>
      <c r="NMF21" s="127"/>
      <c r="NMG21" s="127"/>
      <c r="NMH21" s="127"/>
      <c r="NMI21" s="127"/>
      <c r="NMJ21" s="127"/>
      <c r="NMK21" s="127"/>
      <c r="NML21" s="127"/>
      <c r="NMM21" s="127"/>
      <c r="NMN21" s="127"/>
      <c r="NMO21" s="127"/>
      <c r="NMP21" s="127"/>
      <c r="NMQ21" s="127"/>
      <c r="NMR21" s="127"/>
      <c r="NMS21" s="127"/>
      <c r="NMT21" s="127"/>
      <c r="NMU21" s="127"/>
      <c r="NMV21" s="127"/>
      <c r="NMW21" s="127"/>
      <c r="NMX21" s="127"/>
      <c r="NMY21" s="127"/>
      <c r="NMZ21" s="127"/>
      <c r="NNA21" s="127"/>
      <c r="NNB21" s="127"/>
      <c r="NNC21" s="127"/>
      <c r="NND21" s="127"/>
      <c r="NNE21" s="127"/>
      <c r="NNF21" s="127"/>
      <c r="NNG21" s="127"/>
      <c r="NNH21" s="127"/>
      <c r="NNI21" s="127"/>
      <c r="NNJ21" s="127"/>
      <c r="NNK21" s="127"/>
      <c r="NNL21" s="127"/>
      <c r="NNM21" s="127"/>
      <c r="NNN21" s="127"/>
      <c r="NNO21" s="127"/>
      <c r="NNP21" s="127"/>
      <c r="NNQ21" s="127"/>
      <c r="NNR21" s="127"/>
      <c r="NNS21" s="127"/>
      <c r="NNT21" s="127"/>
      <c r="NNU21" s="127"/>
      <c r="NNV21" s="127"/>
      <c r="NNW21" s="127"/>
      <c r="NNX21" s="127"/>
      <c r="NNY21" s="127"/>
      <c r="NNZ21" s="127"/>
      <c r="NOA21" s="127"/>
      <c r="NOB21" s="127"/>
      <c r="NOC21" s="127"/>
      <c r="NOD21" s="127"/>
      <c r="NOE21" s="127"/>
      <c r="NOF21" s="127"/>
      <c r="NOG21" s="127"/>
      <c r="NOH21" s="127"/>
      <c r="NOI21" s="127"/>
      <c r="NOJ21" s="127"/>
      <c r="NOK21" s="127"/>
      <c r="NOL21" s="127"/>
      <c r="NOM21" s="127"/>
      <c r="NON21" s="127"/>
      <c r="NOO21" s="127"/>
      <c r="NOP21" s="127"/>
      <c r="NOQ21" s="127"/>
      <c r="NOR21" s="127"/>
      <c r="NOS21" s="127"/>
      <c r="NOT21" s="127"/>
      <c r="NOU21" s="127"/>
      <c r="NOV21" s="127"/>
      <c r="NOW21" s="127"/>
      <c r="NOX21" s="127"/>
      <c r="NOY21" s="127"/>
      <c r="NOZ21" s="127"/>
      <c r="NPA21" s="127"/>
      <c r="NPB21" s="127"/>
      <c r="NPC21" s="127"/>
      <c r="NPD21" s="127"/>
      <c r="NPE21" s="127"/>
      <c r="NPF21" s="127"/>
      <c r="NPG21" s="127"/>
      <c r="NPH21" s="127"/>
      <c r="NPI21" s="127"/>
      <c r="NPJ21" s="127"/>
      <c r="NPK21" s="127"/>
      <c r="NPL21" s="127"/>
      <c r="NPM21" s="127"/>
      <c r="NPN21" s="127"/>
      <c r="NPO21" s="127"/>
      <c r="NPP21" s="127"/>
      <c r="NPQ21" s="127"/>
      <c r="NPR21" s="127"/>
      <c r="NPS21" s="127"/>
      <c r="NPT21" s="127"/>
      <c r="NPU21" s="127"/>
      <c r="NPV21" s="127"/>
      <c r="NPW21" s="127"/>
      <c r="NPX21" s="127"/>
      <c r="NPY21" s="127"/>
      <c r="NPZ21" s="127"/>
      <c r="NQA21" s="127"/>
      <c r="NQB21" s="127"/>
      <c r="NQC21" s="127"/>
      <c r="NQD21" s="127"/>
      <c r="NQE21" s="127"/>
      <c r="NQF21" s="127"/>
      <c r="NQG21" s="127"/>
      <c r="NQH21" s="127"/>
      <c r="NQI21" s="127"/>
      <c r="NQJ21" s="127"/>
      <c r="NQK21" s="127"/>
      <c r="NQL21" s="127"/>
      <c r="NQM21" s="127"/>
      <c r="NQN21" s="127"/>
      <c r="NQO21" s="127"/>
      <c r="NQP21" s="127"/>
      <c r="NQQ21" s="127"/>
      <c r="NQR21" s="127"/>
      <c r="NQS21" s="127"/>
      <c r="NQT21" s="127"/>
      <c r="NQU21" s="127"/>
      <c r="NQV21" s="127"/>
      <c r="NQW21" s="127"/>
      <c r="NQX21" s="127"/>
      <c r="NQY21" s="127"/>
      <c r="NQZ21" s="127"/>
      <c r="NRA21" s="127"/>
      <c r="NRB21" s="127"/>
      <c r="NRC21" s="127"/>
      <c r="NRD21" s="127"/>
      <c r="NRE21" s="127"/>
      <c r="NRF21" s="127"/>
      <c r="NRG21" s="127"/>
      <c r="NRH21" s="127"/>
      <c r="NRI21" s="127"/>
      <c r="NRJ21" s="127"/>
      <c r="NRK21" s="127"/>
      <c r="NRL21" s="127"/>
      <c r="NRM21" s="127"/>
      <c r="NRN21" s="127"/>
      <c r="NRO21" s="127"/>
      <c r="NRP21" s="127"/>
      <c r="NRQ21" s="127"/>
      <c r="NRR21" s="127"/>
      <c r="NRS21" s="127"/>
      <c r="NRT21" s="127"/>
      <c r="NRU21" s="127"/>
      <c r="NRV21" s="127"/>
      <c r="NRW21" s="127"/>
      <c r="NRX21" s="127"/>
      <c r="NRY21" s="127"/>
      <c r="NRZ21" s="127"/>
      <c r="NSA21" s="127"/>
      <c r="NSB21" s="127"/>
      <c r="NSC21" s="127"/>
      <c r="NSD21" s="127"/>
      <c r="NSE21" s="127"/>
      <c r="NSF21" s="127"/>
      <c r="NSG21" s="127"/>
      <c r="NSH21" s="127"/>
      <c r="NSI21" s="127"/>
      <c r="NSJ21" s="127"/>
      <c r="NSK21" s="127"/>
      <c r="NSL21" s="127"/>
      <c r="NSM21" s="127"/>
      <c r="NSN21" s="127"/>
      <c r="NSO21" s="127"/>
      <c r="NSP21" s="127"/>
      <c r="NSQ21" s="127"/>
      <c r="NSR21" s="127"/>
      <c r="NSS21" s="127"/>
      <c r="NST21" s="127"/>
      <c r="NSU21" s="127"/>
      <c r="NSV21" s="127"/>
      <c r="NSW21" s="127"/>
      <c r="NSX21" s="127"/>
      <c r="NSY21" s="127"/>
      <c r="NSZ21" s="127"/>
      <c r="NTA21" s="127"/>
      <c r="NTB21" s="127"/>
      <c r="NTC21" s="127"/>
      <c r="NTD21" s="127"/>
      <c r="NTE21" s="127"/>
      <c r="NTF21" s="127"/>
      <c r="NTG21" s="127"/>
      <c r="NTH21" s="127"/>
      <c r="NTI21" s="127"/>
      <c r="NTJ21" s="127"/>
      <c r="NTK21" s="127"/>
      <c r="NTL21" s="127"/>
      <c r="NTM21" s="127"/>
      <c r="NTN21" s="127"/>
      <c r="NTO21" s="127"/>
      <c r="NTP21" s="127"/>
      <c r="NTQ21" s="127"/>
      <c r="NTR21" s="127"/>
      <c r="NTS21" s="127"/>
      <c r="NTT21" s="127"/>
      <c r="NTU21" s="127"/>
      <c r="NTV21" s="127"/>
      <c r="NTW21" s="127"/>
      <c r="NTX21" s="127"/>
      <c r="NTY21" s="127"/>
      <c r="NTZ21" s="127"/>
      <c r="NUA21" s="127"/>
      <c r="NUB21" s="127"/>
      <c r="NUC21" s="127"/>
      <c r="NUD21" s="127"/>
      <c r="NUE21" s="127"/>
      <c r="NUF21" s="127"/>
      <c r="NUG21" s="127"/>
      <c r="NUH21" s="127"/>
      <c r="NUI21" s="127"/>
      <c r="NUJ21" s="127"/>
      <c r="NUK21" s="127"/>
      <c r="NUL21" s="127"/>
      <c r="NUM21" s="127"/>
      <c r="NUN21" s="127"/>
      <c r="NUO21" s="127"/>
      <c r="NUP21" s="127"/>
      <c r="NUQ21" s="127"/>
      <c r="NUR21" s="127"/>
      <c r="NUS21" s="127"/>
      <c r="NUT21" s="127"/>
      <c r="NUU21" s="127"/>
      <c r="NUV21" s="127"/>
      <c r="NUW21" s="127"/>
      <c r="NUX21" s="127"/>
      <c r="NUY21" s="127"/>
      <c r="NUZ21" s="127"/>
      <c r="NVA21" s="127"/>
      <c r="NVB21" s="127"/>
      <c r="NVC21" s="127"/>
      <c r="NVD21" s="127"/>
      <c r="NVE21" s="127"/>
      <c r="NVF21" s="127"/>
      <c r="NVG21" s="127"/>
      <c r="NVH21" s="127"/>
      <c r="NVI21" s="127"/>
      <c r="NVJ21" s="127"/>
      <c r="NVK21" s="127"/>
      <c r="NVL21" s="127"/>
      <c r="NVM21" s="127"/>
      <c r="NVN21" s="127"/>
      <c r="NVO21" s="127"/>
      <c r="NVP21" s="127"/>
      <c r="NVQ21" s="127"/>
      <c r="NVR21" s="127"/>
      <c r="NVS21" s="127"/>
      <c r="NVT21" s="127"/>
      <c r="NVU21" s="127"/>
      <c r="NVV21" s="127"/>
      <c r="NVW21" s="127"/>
      <c r="NVX21" s="127"/>
      <c r="NVY21" s="127"/>
      <c r="NVZ21" s="127"/>
      <c r="NWA21" s="127"/>
      <c r="NWB21" s="127"/>
      <c r="NWC21" s="127"/>
      <c r="NWD21" s="127"/>
      <c r="NWE21" s="127"/>
      <c r="NWF21" s="127"/>
      <c r="NWG21" s="127"/>
      <c r="NWH21" s="127"/>
      <c r="NWI21" s="127"/>
      <c r="NWJ21" s="127"/>
      <c r="NWK21" s="127"/>
      <c r="NWL21" s="127"/>
      <c r="NWM21" s="127"/>
      <c r="NWN21" s="127"/>
      <c r="NWO21" s="127"/>
      <c r="NWP21" s="127"/>
      <c r="NWQ21" s="127"/>
      <c r="NWR21" s="127"/>
      <c r="NWS21" s="127"/>
      <c r="NWT21" s="127"/>
      <c r="NWU21" s="127"/>
      <c r="NWV21" s="127"/>
      <c r="NWW21" s="127"/>
      <c r="NWX21" s="127"/>
      <c r="NWY21" s="127"/>
      <c r="NWZ21" s="127"/>
      <c r="NXA21" s="127"/>
      <c r="NXB21" s="127"/>
      <c r="NXC21" s="127"/>
      <c r="NXD21" s="127"/>
      <c r="NXE21" s="127"/>
      <c r="NXF21" s="127"/>
      <c r="NXG21" s="127"/>
      <c r="NXH21" s="127"/>
      <c r="NXI21" s="127"/>
      <c r="NXJ21" s="127"/>
      <c r="NXK21" s="127"/>
      <c r="NXL21" s="127"/>
      <c r="NXM21" s="127"/>
      <c r="NXN21" s="127"/>
      <c r="NXO21" s="127"/>
      <c r="NXP21" s="127"/>
      <c r="NXQ21" s="127"/>
      <c r="NXR21" s="127"/>
      <c r="NXS21" s="127"/>
      <c r="NXT21" s="127"/>
      <c r="NXU21" s="127"/>
      <c r="NXV21" s="127"/>
      <c r="NXW21" s="127"/>
      <c r="NXX21" s="127"/>
      <c r="NXY21" s="127"/>
      <c r="NXZ21" s="127"/>
      <c r="NYA21" s="127"/>
      <c r="NYB21" s="127"/>
      <c r="NYC21" s="127"/>
      <c r="NYD21" s="127"/>
      <c r="NYE21" s="127"/>
      <c r="NYF21" s="127"/>
      <c r="NYG21" s="127"/>
      <c r="NYH21" s="127"/>
      <c r="NYI21" s="127"/>
      <c r="NYJ21" s="127"/>
      <c r="NYK21" s="127"/>
      <c r="NYL21" s="127"/>
      <c r="NYM21" s="127"/>
      <c r="NYN21" s="127"/>
      <c r="NYO21" s="127"/>
      <c r="NYP21" s="127"/>
      <c r="NYQ21" s="127"/>
      <c r="NYR21" s="127"/>
      <c r="NYS21" s="127"/>
      <c r="NYT21" s="127"/>
      <c r="NYU21" s="127"/>
      <c r="NYV21" s="127"/>
      <c r="NYW21" s="127"/>
      <c r="NYX21" s="127"/>
      <c r="NYY21" s="127"/>
      <c r="NYZ21" s="127"/>
      <c r="NZA21" s="127"/>
      <c r="NZB21" s="127"/>
      <c r="NZC21" s="127"/>
      <c r="NZD21" s="127"/>
      <c r="NZE21" s="127"/>
      <c r="NZF21" s="127"/>
      <c r="NZG21" s="127"/>
      <c r="NZH21" s="127"/>
      <c r="NZI21" s="127"/>
      <c r="NZJ21" s="127"/>
      <c r="NZK21" s="127"/>
      <c r="NZL21" s="127"/>
      <c r="NZM21" s="127"/>
      <c r="NZN21" s="127"/>
      <c r="NZO21" s="127"/>
      <c r="NZP21" s="127"/>
      <c r="NZQ21" s="127"/>
      <c r="NZR21" s="127"/>
      <c r="NZS21" s="127"/>
      <c r="NZT21" s="127"/>
      <c r="NZU21" s="127"/>
      <c r="NZV21" s="127"/>
      <c r="NZW21" s="127"/>
      <c r="NZX21" s="127"/>
      <c r="NZY21" s="127"/>
      <c r="NZZ21" s="127"/>
      <c r="OAA21" s="127"/>
      <c r="OAB21" s="127"/>
      <c r="OAC21" s="127"/>
      <c r="OAD21" s="127"/>
      <c r="OAE21" s="127"/>
      <c r="OAF21" s="127"/>
      <c r="OAG21" s="127"/>
      <c r="OAH21" s="127"/>
      <c r="OAI21" s="127"/>
      <c r="OAJ21" s="127"/>
      <c r="OAK21" s="127"/>
      <c r="OAL21" s="127"/>
      <c r="OAM21" s="127"/>
      <c r="OAN21" s="127"/>
      <c r="OAO21" s="127"/>
      <c r="OAP21" s="127"/>
      <c r="OAQ21" s="127"/>
      <c r="OAR21" s="127"/>
      <c r="OAS21" s="127"/>
      <c r="OAT21" s="127"/>
      <c r="OAU21" s="127"/>
      <c r="OAV21" s="127"/>
      <c r="OAW21" s="127"/>
      <c r="OAX21" s="127"/>
      <c r="OAY21" s="127"/>
      <c r="OAZ21" s="127"/>
      <c r="OBA21" s="127"/>
      <c r="OBB21" s="127"/>
      <c r="OBC21" s="127"/>
      <c r="OBD21" s="127"/>
      <c r="OBE21" s="127"/>
      <c r="OBF21" s="127"/>
      <c r="OBG21" s="127"/>
      <c r="OBH21" s="127"/>
      <c r="OBI21" s="127"/>
      <c r="OBJ21" s="127"/>
      <c r="OBK21" s="127"/>
      <c r="OBL21" s="127"/>
      <c r="OBM21" s="127"/>
      <c r="OBN21" s="127"/>
      <c r="OBO21" s="127"/>
      <c r="OBP21" s="127"/>
      <c r="OBQ21" s="127"/>
      <c r="OBR21" s="127"/>
      <c r="OBS21" s="127"/>
      <c r="OBT21" s="127"/>
      <c r="OBU21" s="127"/>
      <c r="OBV21" s="127"/>
      <c r="OBW21" s="127"/>
      <c r="OBX21" s="127"/>
      <c r="OBY21" s="127"/>
      <c r="OBZ21" s="127"/>
      <c r="OCA21" s="127"/>
      <c r="OCB21" s="127"/>
      <c r="OCC21" s="127"/>
      <c r="OCD21" s="127"/>
      <c r="OCE21" s="127"/>
      <c r="OCF21" s="127"/>
      <c r="OCG21" s="127"/>
      <c r="OCH21" s="127"/>
      <c r="OCI21" s="127"/>
      <c r="OCJ21" s="127"/>
      <c r="OCK21" s="127"/>
      <c r="OCL21" s="127"/>
      <c r="OCM21" s="127"/>
      <c r="OCN21" s="127"/>
      <c r="OCO21" s="127"/>
      <c r="OCP21" s="127"/>
      <c r="OCQ21" s="127"/>
      <c r="OCR21" s="127"/>
      <c r="OCS21" s="127"/>
      <c r="OCT21" s="127"/>
      <c r="OCU21" s="127"/>
      <c r="OCV21" s="127"/>
      <c r="OCW21" s="127"/>
      <c r="OCX21" s="127"/>
      <c r="OCY21" s="127"/>
      <c r="OCZ21" s="127"/>
      <c r="ODA21" s="127"/>
      <c r="ODB21" s="127"/>
      <c r="ODC21" s="127"/>
      <c r="ODD21" s="127"/>
      <c r="ODE21" s="127"/>
      <c r="ODF21" s="127"/>
      <c r="ODG21" s="127"/>
      <c r="ODH21" s="127"/>
      <c r="ODI21" s="127"/>
      <c r="ODJ21" s="127"/>
      <c r="ODK21" s="127"/>
      <c r="ODL21" s="127"/>
      <c r="ODM21" s="127"/>
      <c r="ODN21" s="127"/>
      <c r="ODO21" s="127"/>
      <c r="ODP21" s="127"/>
      <c r="ODQ21" s="127"/>
      <c r="ODR21" s="127"/>
      <c r="ODS21" s="127"/>
      <c r="ODT21" s="127"/>
      <c r="ODU21" s="127"/>
      <c r="ODV21" s="127"/>
      <c r="ODW21" s="127"/>
      <c r="ODX21" s="127"/>
      <c r="ODY21" s="127"/>
      <c r="ODZ21" s="127"/>
      <c r="OEA21" s="127"/>
      <c r="OEB21" s="127"/>
      <c r="OEC21" s="127"/>
      <c r="OED21" s="127"/>
      <c r="OEE21" s="127"/>
      <c r="OEF21" s="127"/>
      <c r="OEG21" s="127"/>
      <c r="OEH21" s="127"/>
      <c r="OEI21" s="127"/>
      <c r="OEJ21" s="127"/>
      <c r="OEK21" s="127"/>
      <c r="OEL21" s="127"/>
      <c r="OEM21" s="127"/>
      <c r="OEN21" s="127"/>
      <c r="OEO21" s="127"/>
      <c r="OEP21" s="127"/>
      <c r="OEQ21" s="127"/>
      <c r="OER21" s="127"/>
      <c r="OES21" s="127"/>
      <c r="OET21" s="127"/>
      <c r="OEU21" s="127"/>
      <c r="OEV21" s="127"/>
      <c r="OEW21" s="127"/>
      <c r="OEX21" s="127"/>
      <c r="OEY21" s="127"/>
      <c r="OEZ21" s="127"/>
      <c r="OFA21" s="127"/>
      <c r="OFB21" s="127"/>
      <c r="OFC21" s="127"/>
      <c r="OFD21" s="127"/>
      <c r="OFE21" s="127"/>
      <c r="OFF21" s="127"/>
      <c r="OFG21" s="127"/>
      <c r="OFH21" s="127"/>
      <c r="OFI21" s="127"/>
      <c r="OFJ21" s="127"/>
      <c r="OFK21" s="127"/>
      <c r="OFL21" s="127"/>
      <c r="OFM21" s="127"/>
      <c r="OFN21" s="127"/>
      <c r="OFO21" s="127"/>
      <c r="OFP21" s="127"/>
      <c r="OFQ21" s="127"/>
      <c r="OFR21" s="127"/>
      <c r="OFS21" s="127"/>
      <c r="OFT21" s="127"/>
      <c r="OFU21" s="127"/>
      <c r="OFV21" s="127"/>
      <c r="OFW21" s="127"/>
      <c r="OFX21" s="127"/>
      <c r="OFY21" s="127"/>
      <c r="OFZ21" s="127"/>
      <c r="OGA21" s="127"/>
      <c r="OGB21" s="127"/>
      <c r="OGC21" s="127"/>
      <c r="OGD21" s="127"/>
      <c r="OGE21" s="127"/>
      <c r="OGF21" s="127"/>
      <c r="OGG21" s="127"/>
      <c r="OGH21" s="127"/>
      <c r="OGI21" s="127"/>
      <c r="OGJ21" s="127"/>
      <c r="OGK21" s="127"/>
      <c r="OGL21" s="127"/>
      <c r="OGM21" s="127"/>
      <c r="OGN21" s="127"/>
      <c r="OGO21" s="127"/>
      <c r="OGP21" s="127"/>
      <c r="OGQ21" s="127"/>
      <c r="OGR21" s="127"/>
      <c r="OGS21" s="127"/>
      <c r="OGT21" s="127"/>
      <c r="OGU21" s="127"/>
      <c r="OGV21" s="127"/>
      <c r="OGW21" s="127"/>
      <c r="OGX21" s="127"/>
      <c r="OGY21" s="127"/>
      <c r="OGZ21" s="127"/>
      <c r="OHA21" s="127"/>
      <c r="OHB21" s="127"/>
      <c r="OHC21" s="127"/>
      <c r="OHD21" s="127"/>
      <c r="OHE21" s="127"/>
      <c r="OHF21" s="127"/>
      <c r="OHG21" s="127"/>
      <c r="OHH21" s="127"/>
      <c r="OHI21" s="127"/>
      <c r="OHJ21" s="127"/>
      <c r="OHK21" s="127"/>
      <c r="OHL21" s="127"/>
      <c r="OHM21" s="127"/>
      <c r="OHN21" s="127"/>
      <c r="OHO21" s="127"/>
      <c r="OHP21" s="127"/>
      <c r="OHQ21" s="127"/>
      <c r="OHR21" s="127"/>
      <c r="OHS21" s="127"/>
      <c r="OHT21" s="127"/>
      <c r="OHU21" s="127"/>
      <c r="OHV21" s="127"/>
      <c r="OHW21" s="127"/>
      <c r="OHX21" s="127"/>
      <c r="OHY21" s="127"/>
      <c r="OHZ21" s="127"/>
      <c r="OIA21" s="127"/>
      <c r="OIB21" s="127"/>
      <c r="OIC21" s="127"/>
      <c r="OID21" s="127"/>
      <c r="OIE21" s="127"/>
      <c r="OIF21" s="127"/>
      <c r="OIG21" s="127"/>
      <c r="OIH21" s="127"/>
      <c r="OII21" s="127"/>
      <c r="OIJ21" s="127"/>
      <c r="OIK21" s="127"/>
      <c r="OIL21" s="127"/>
      <c r="OIM21" s="127"/>
      <c r="OIN21" s="127"/>
      <c r="OIO21" s="127"/>
      <c r="OIP21" s="127"/>
      <c r="OIQ21" s="127"/>
      <c r="OIR21" s="127"/>
      <c r="OIS21" s="127"/>
      <c r="OIT21" s="127"/>
      <c r="OIU21" s="127"/>
      <c r="OIV21" s="127"/>
      <c r="OIW21" s="127"/>
      <c r="OIX21" s="127"/>
      <c r="OIY21" s="127"/>
      <c r="OIZ21" s="127"/>
      <c r="OJA21" s="127"/>
      <c r="OJB21" s="127"/>
      <c r="OJC21" s="127"/>
      <c r="OJD21" s="127"/>
      <c r="OJE21" s="127"/>
      <c r="OJF21" s="127"/>
      <c r="OJG21" s="127"/>
      <c r="OJH21" s="127"/>
      <c r="OJI21" s="127"/>
      <c r="OJJ21" s="127"/>
      <c r="OJK21" s="127"/>
      <c r="OJL21" s="127"/>
      <c r="OJM21" s="127"/>
      <c r="OJN21" s="127"/>
      <c r="OJO21" s="127"/>
      <c r="OJP21" s="127"/>
      <c r="OJQ21" s="127"/>
      <c r="OJR21" s="127"/>
      <c r="OJS21" s="127"/>
      <c r="OJT21" s="127"/>
      <c r="OJU21" s="127"/>
      <c r="OJV21" s="127"/>
      <c r="OJW21" s="127"/>
      <c r="OJX21" s="127"/>
      <c r="OJY21" s="127"/>
      <c r="OJZ21" s="127"/>
      <c r="OKA21" s="127"/>
      <c r="OKB21" s="127"/>
      <c r="OKC21" s="127"/>
      <c r="OKD21" s="127"/>
      <c r="OKE21" s="127"/>
      <c r="OKF21" s="127"/>
      <c r="OKG21" s="127"/>
      <c r="OKH21" s="127"/>
      <c r="OKI21" s="127"/>
      <c r="OKJ21" s="127"/>
      <c r="OKK21" s="127"/>
      <c r="OKL21" s="127"/>
      <c r="OKM21" s="127"/>
      <c r="OKN21" s="127"/>
      <c r="OKO21" s="127"/>
      <c r="OKP21" s="127"/>
      <c r="OKQ21" s="127"/>
      <c r="OKR21" s="127"/>
      <c r="OKS21" s="127"/>
      <c r="OKT21" s="127"/>
      <c r="OKU21" s="127"/>
      <c r="OKV21" s="127"/>
      <c r="OKW21" s="127"/>
      <c r="OKX21" s="127"/>
      <c r="OKY21" s="127"/>
      <c r="OKZ21" s="127"/>
      <c r="OLA21" s="127"/>
      <c r="OLB21" s="127"/>
      <c r="OLC21" s="127"/>
      <c r="OLD21" s="127"/>
      <c r="OLE21" s="127"/>
      <c r="OLF21" s="127"/>
      <c r="OLG21" s="127"/>
      <c r="OLH21" s="127"/>
      <c r="OLI21" s="127"/>
      <c r="OLJ21" s="127"/>
      <c r="OLK21" s="127"/>
      <c r="OLL21" s="127"/>
      <c r="OLM21" s="127"/>
      <c r="OLN21" s="127"/>
      <c r="OLO21" s="127"/>
      <c r="OLP21" s="127"/>
      <c r="OLQ21" s="127"/>
      <c r="OLR21" s="127"/>
      <c r="OLS21" s="127"/>
      <c r="OLT21" s="127"/>
      <c r="OLU21" s="127"/>
      <c r="OLV21" s="127"/>
      <c r="OLW21" s="127"/>
      <c r="OLX21" s="127"/>
      <c r="OLY21" s="127"/>
      <c r="OLZ21" s="127"/>
      <c r="OMA21" s="127"/>
      <c r="OMB21" s="127"/>
      <c r="OMC21" s="127"/>
      <c r="OMD21" s="127"/>
      <c r="OME21" s="127"/>
      <c r="OMF21" s="127"/>
      <c r="OMG21" s="127"/>
      <c r="OMH21" s="127"/>
      <c r="OMI21" s="127"/>
      <c r="OMJ21" s="127"/>
      <c r="OMK21" s="127"/>
      <c r="OML21" s="127"/>
      <c r="OMM21" s="127"/>
      <c r="OMN21" s="127"/>
      <c r="OMO21" s="127"/>
      <c r="OMP21" s="127"/>
      <c r="OMQ21" s="127"/>
      <c r="OMR21" s="127"/>
      <c r="OMS21" s="127"/>
      <c r="OMT21" s="127"/>
      <c r="OMU21" s="127"/>
      <c r="OMV21" s="127"/>
      <c r="OMW21" s="127"/>
      <c r="OMX21" s="127"/>
      <c r="OMY21" s="127"/>
      <c r="OMZ21" s="127"/>
      <c r="ONA21" s="127"/>
      <c r="ONB21" s="127"/>
      <c r="ONC21" s="127"/>
      <c r="OND21" s="127"/>
      <c r="ONE21" s="127"/>
      <c r="ONF21" s="127"/>
      <c r="ONG21" s="127"/>
      <c r="ONH21" s="127"/>
      <c r="ONI21" s="127"/>
      <c r="ONJ21" s="127"/>
      <c r="ONK21" s="127"/>
      <c r="ONL21" s="127"/>
      <c r="ONM21" s="127"/>
      <c r="ONN21" s="127"/>
      <c r="ONO21" s="127"/>
      <c r="ONP21" s="127"/>
      <c r="ONQ21" s="127"/>
      <c r="ONR21" s="127"/>
      <c r="ONS21" s="127"/>
      <c r="ONT21" s="127"/>
      <c r="ONU21" s="127"/>
      <c r="ONV21" s="127"/>
      <c r="ONW21" s="127"/>
      <c r="ONX21" s="127"/>
      <c r="ONY21" s="127"/>
      <c r="ONZ21" s="127"/>
      <c r="OOA21" s="127"/>
      <c r="OOB21" s="127"/>
      <c r="OOC21" s="127"/>
      <c r="OOD21" s="127"/>
      <c r="OOE21" s="127"/>
      <c r="OOF21" s="127"/>
      <c r="OOG21" s="127"/>
      <c r="OOH21" s="127"/>
      <c r="OOI21" s="127"/>
      <c r="OOJ21" s="127"/>
      <c r="OOK21" s="127"/>
      <c r="OOL21" s="127"/>
      <c r="OOM21" s="127"/>
      <c r="OON21" s="127"/>
      <c r="OOO21" s="127"/>
      <c r="OOP21" s="127"/>
      <c r="OOQ21" s="127"/>
      <c r="OOR21" s="127"/>
      <c r="OOS21" s="127"/>
      <c r="OOT21" s="127"/>
      <c r="OOU21" s="127"/>
      <c r="OOV21" s="127"/>
      <c r="OOW21" s="127"/>
      <c r="OOX21" s="127"/>
      <c r="OOY21" s="127"/>
      <c r="OOZ21" s="127"/>
      <c r="OPA21" s="127"/>
      <c r="OPB21" s="127"/>
      <c r="OPC21" s="127"/>
      <c r="OPD21" s="127"/>
      <c r="OPE21" s="127"/>
      <c r="OPF21" s="127"/>
      <c r="OPG21" s="127"/>
      <c r="OPH21" s="127"/>
      <c r="OPI21" s="127"/>
      <c r="OPJ21" s="127"/>
      <c r="OPK21" s="127"/>
      <c r="OPL21" s="127"/>
      <c r="OPM21" s="127"/>
      <c r="OPN21" s="127"/>
      <c r="OPO21" s="127"/>
      <c r="OPP21" s="127"/>
      <c r="OPQ21" s="127"/>
      <c r="OPR21" s="127"/>
      <c r="OPS21" s="127"/>
      <c r="OPT21" s="127"/>
      <c r="OPU21" s="127"/>
      <c r="OPV21" s="127"/>
      <c r="OPW21" s="127"/>
      <c r="OPX21" s="127"/>
      <c r="OPY21" s="127"/>
      <c r="OPZ21" s="127"/>
      <c r="OQA21" s="127"/>
      <c r="OQB21" s="127"/>
      <c r="OQC21" s="127"/>
      <c r="OQD21" s="127"/>
      <c r="OQE21" s="127"/>
      <c r="OQF21" s="127"/>
      <c r="OQG21" s="127"/>
      <c r="OQH21" s="127"/>
      <c r="OQI21" s="127"/>
      <c r="OQJ21" s="127"/>
      <c r="OQK21" s="127"/>
      <c r="OQL21" s="127"/>
      <c r="OQM21" s="127"/>
      <c r="OQN21" s="127"/>
      <c r="OQO21" s="127"/>
      <c r="OQP21" s="127"/>
      <c r="OQQ21" s="127"/>
      <c r="OQR21" s="127"/>
      <c r="OQS21" s="127"/>
      <c r="OQT21" s="127"/>
      <c r="OQU21" s="127"/>
      <c r="OQV21" s="127"/>
      <c r="OQW21" s="127"/>
      <c r="OQX21" s="127"/>
      <c r="OQY21" s="127"/>
      <c r="OQZ21" s="127"/>
      <c r="ORA21" s="127"/>
      <c r="ORB21" s="127"/>
      <c r="ORC21" s="127"/>
      <c r="ORD21" s="127"/>
      <c r="ORE21" s="127"/>
      <c r="ORF21" s="127"/>
      <c r="ORG21" s="127"/>
      <c r="ORH21" s="127"/>
      <c r="ORI21" s="127"/>
      <c r="ORJ21" s="127"/>
      <c r="ORK21" s="127"/>
      <c r="ORL21" s="127"/>
      <c r="ORM21" s="127"/>
      <c r="ORN21" s="127"/>
      <c r="ORO21" s="127"/>
      <c r="ORP21" s="127"/>
      <c r="ORQ21" s="127"/>
      <c r="ORR21" s="127"/>
      <c r="ORS21" s="127"/>
      <c r="ORT21" s="127"/>
      <c r="ORU21" s="127"/>
      <c r="ORV21" s="127"/>
      <c r="ORW21" s="127"/>
      <c r="ORX21" s="127"/>
      <c r="ORY21" s="127"/>
      <c r="ORZ21" s="127"/>
      <c r="OSA21" s="127"/>
      <c r="OSB21" s="127"/>
      <c r="OSC21" s="127"/>
      <c r="OSD21" s="127"/>
      <c r="OSE21" s="127"/>
      <c r="OSF21" s="127"/>
      <c r="OSG21" s="127"/>
      <c r="OSH21" s="127"/>
      <c r="OSI21" s="127"/>
      <c r="OSJ21" s="127"/>
      <c r="OSK21" s="127"/>
      <c r="OSL21" s="127"/>
      <c r="OSM21" s="127"/>
      <c r="OSN21" s="127"/>
      <c r="OSO21" s="127"/>
      <c r="OSP21" s="127"/>
      <c r="OSQ21" s="127"/>
      <c r="OSR21" s="127"/>
      <c r="OSS21" s="127"/>
      <c r="OST21" s="127"/>
      <c r="OSU21" s="127"/>
      <c r="OSV21" s="127"/>
      <c r="OSW21" s="127"/>
      <c r="OSX21" s="127"/>
      <c r="OSY21" s="127"/>
      <c r="OSZ21" s="127"/>
      <c r="OTA21" s="127"/>
      <c r="OTB21" s="127"/>
      <c r="OTC21" s="127"/>
      <c r="OTD21" s="127"/>
      <c r="OTE21" s="127"/>
      <c r="OTF21" s="127"/>
      <c r="OTG21" s="127"/>
      <c r="OTH21" s="127"/>
      <c r="OTI21" s="127"/>
      <c r="OTJ21" s="127"/>
      <c r="OTK21" s="127"/>
      <c r="OTL21" s="127"/>
      <c r="OTM21" s="127"/>
      <c r="OTN21" s="127"/>
      <c r="OTO21" s="127"/>
      <c r="OTP21" s="127"/>
      <c r="OTQ21" s="127"/>
      <c r="OTR21" s="127"/>
      <c r="OTS21" s="127"/>
      <c r="OTT21" s="127"/>
      <c r="OTU21" s="127"/>
      <c r="OTV21" s="127"/>
      <c r="OTW21" s="127"/>
      <c r="OTX21" s="127"/>
      <c r="OTY21" s="127"/>
      <c r="OTZ21" s="127"/>
      <c r="OUA21" s="127"/>
      <c r="OUB21" s="127"/>
      <c r="OUC21" s="127"/>
      <c r="OUD21" s="127"/>
      <c r="OUE21" s="127"/>
      <c r="OUF21" s="127"/>
      <c r="OUG21" s="127"/>
      <c r="OUH21" s="127"/>
      <c r="OUI21" s="127"/>
      <c r="OUJ21" s="127"/>
      <c r="OUK21" s="127"/>
      <c r="OUL21" s="127"/>
      <c r="OUM21" s="127"/>
      <c r="OUN21" s="127"/>
      <c r="OUO21" s="127"/>
      <c r="OUP21" s="127"/>
      <c r="OUQ21" s="127"/>
      <c r="OUR21" s="127"/>
      <c r="OUS21" s="127"/>
      <c r="OUT21" s="127"/>
      <c r="OUU21" s="127"/>
      <c r="OUV21" s="127"/>
      <c r="OUW21" s="127"/>
      <c r="OUX21" s="127"/>
      <c r="OUY21" s="127"/>
      <c r="OUZ21" s="127"/>
      <c r="OVA21" s="127"/>
      <c r="OVB21" s="127"/>
      <c r="OVC21" s="127"/>
      <c r="OVD21" s="127"/>
      <c r="OVE21" s="127"/>
      <c r="OVF21" s="127"/>
      <c r="OVG21" s="127"/>
      <c r="OVH21" s="127"/>
      <c r="OVI21" s="127"/>
      <c r="OVJ21" s="127"/>
      <c r="OVK21" s="127"/>
      <c r="OVL21" s="127"/>
      <c r="OVM21" s="127"/>
      <c r="OVN21" s="127"/>
      <c r="OVO21" s="127"/>
      <c r="OVP21" s="127"/>
      <c r="OVQ21" s="127"/>
      <c r="OVR21" s="127"/>
      <c r="OVS21" s="127"/>
      <c r="OVT21" s="127"/>
      <c r="OVU21" s="127"/>
      <c r="OVV21" s="127"/>
      <c r="OVW21" s="127"/>
      <c r="OVX21" s="127"/>
      <c r="OVY21" s="127"/>
      <c r="OVZ21" s="127"/>
      <c r="OWA21" s="127"/>
      <c r="OWB21" s="127"/>
      <c r="OWC21" s="127"/>
      <c r="OWD21" s="127"/>
      <c r="OWE21" s="127"/>
      <c r="OWF21" s="127"/>
      <c r="OWG21" s="127"/>
      <c r="OWH21" s="127"/>
      <c r="OWI21" s="127"/>
      <c r="OWJ21" s="127"/>
      <c r="OWK21" s="127"/>
      <c r="OWL21" s="127"/>
      <c r="OWM21" s="127"/>
      <c r="OWN21" s="127"/>
      <c r="OWO21" s="127"/>
      <c r="OWP21" s="127"/>
      <c r="OWQ21" s="127"/>
      <c r="OWR21" s="127"/>
      <c r="OWS21" s="127"/>
      <c r="OWT21" s="127"/>
      <c r="OWU21" s="127"/>
      <c r="OWV21" s="127"/>
      <c r="OWW21" s="127"/>
      <c r="OWX21" s="127"/>
      <c r="OWY21" s="127"/>
      <c r="OWZ21" s="127"/>
      <c r="OXA21" s="127"/>
      <c r="OXB21" s="127"/>
      <c r="OXC21" s="127"/>
      <c r="OXD21" s="127"/>
      <c r="OXE21" s="127"/>
      <c r="OXF21" s="127"/>
      <c r="OXG21" s="127"/>
      <c r="OXH21" s="127"/>
      <c r="OXI21" s="127"/>
      <c r="OXJ21" s="127"/>
      <c r="OXK21" s="127"/>
      <c r="OXL21" s="127"/>
      <c r="OXM21" s="127"/>
      <c r="OXN21" s="127"/>
      <c r="OXO21" s="127"/>
      <c r="OXP21" s="127"/>
      <c r="OXQ21" s="127"/>
      <c r="OXR21" s="127"/>
      <c r="OXS21" s="127"/>
      <c r="OXT21" s="127"/>
      <c r="OXU21" s="127"/>
      <c r="OXV21" s="127"/>
      <c r="OXW21" s="127"/>
      <c r="OXX21" s="127"/>
      <c r="OXY21" s="127"/>
      <c r="OXZ21" s="127"/>
      <c r="OYA21" s="127"/>
      <c r="OYB21" s="127"/>
      <c r="OYC21" s="127"/>
      <c r="OYD21" s="127"/>
      <c r="OYE21" s="127"/>
      <c r="OYF21" s="127"/>
      <c r="OYG21" s="127"/>
      <c r="OYH21" s="127"/>
      <c r="OYI21" s="127"/>
      <c r="OYJ21" s="127"/>
      <c r="OYK21" s="127"/>
      <c r="OYL21" s="127"/>
      <c r="OYM21" s="127"/>
      <c r="OYN21" s="127"/>
      <c r="OYO21" s="127"/>
      <c r="OYP21" s="127"/>
      <c r="OYQ21" s="127"/>
      <c r="OYR21" s="127"/>
      <c r="OYS21" s="127"/>
      <c r="OYT21" s="127"/>
      <c r="OYU21" s="127"/>
      <c r="OYV21" s="127"/>
      <c r="OYW21" s="127"/>
      <c r="OYX21" s="127"/>
      <c r="OYY21" s="127"/>
      <c r="OYZ21" s="127"/>
      <c r="OZA21" s="127"/>
      <c r="OZB21" s="127"/>
      <c r="OZC21" s="127"/>
      <c r="OZD21" s="127"/>
      <c r="OZE21" s="127"/>
      <c r="OZF21" s="127"/>
      <c r="OZG21" s="127"/>
      <c r="OZH21" s="127"/>
      <c r="OZI21" s="127"/>
      <c r="OZJ21" s="127"/>
      <c r="OZK21" s="127"/>
      <c r="OZL21" s="127"/>
      <c r="OZM21" s="127"/>
      <c r="OZN21" s="127"/>
      <c r="OZO21" s="127"/>
      <c r="OZP21" s="127"/>
      <c r="OZQ21" s="127"/>
      <c r="OZR21" s="127"/>
      <c r="OZS21" s="127"/>
      <c r="OZT21" s="127"/>
      <c r="OZU21" s="127"/>
      <c r="OZV21" s="127"/>
      <c r="OZW21" s="127"/>
      <c r="OZX21" s="127"/>
      <c r="OZY21" s="127"/>
      <c r="OZZ21" s="127"/>
      <c r="PAA21" s="127"/>
      <c r="PAB21" s="127"/>
      <c r="PAC21" s="127"/>
      <c r="PAD21" s="127"/>
      <c r="PAE21" s="127"/>
      <c r="PAF21" s="127"/>
      <c r="PAG21" s="127"/>
      <c r="PAH21" s="127"/>
      <c r="PAI21" s="127"/>
      <c r="PAJ21" s="127"/>
      <c r="PAK21" s="127"/>
      <c r="PAL21" s="127"/>
      <c r="PAM21" s="127"/>
      <c r="PAN21" s="127"/>
      <c r="PAO21" s="127"/>
      <c r="PAP21" s="127"/>
      <c r="PAQ21" s="127"/>
      <c r="PAR21" s="127"/>
      <c r="PAS21" s="127"/>
      <c r="PAT21" s="127"/>
      <c r="PAU21" s="127"/>
      <c r="PAV21" s="127"/>
      <c r="PAW21" s="127"/>
      <c r="PAX21" s="127"/>
      <c r="PAY21" s="127"/>
      <c r="PAZ21" s="127"/>
      <c r="PBA21" s="127"/>
      <c r="PBB21" s="127"/>
      <c r="PBC21" s="127"/>
      <c r="PBD21" s="127"/>
      <c r="PBE21" s="127"/>
      <c r="PBF21" s="127"/>
      <c r="PBG21" s="127"/>
      <c r="PBH21" s="127"/>
      <c r="PBI21" s="127"/>
      <c r="PBJ21" s="127"/>
      <c r="PBK21" s="127"/>
      <c r="PBL21" s="127"/>
      <c r="PBM21" s="127"/>
      <c r="PBN21" s="127"/>
      <c r="PBO21" s="127"/>
      <c r="PBP21" s="127"/>
      <c r="PBQ21" s="127"/>
      <c r="PBR21" s="127"/>
      <c r="PBS21" s="127"/>
      <c r="PBT21" s="127"/>
      <c r="PBU21" s="127"/>
      <c r="PBV21" s="127"/>
      <c r="PBW21" s="127"/>
      <c r="PBX21" s="127"/>
      <c r="PBY21" s="127"/>
      <c r="PBZ21" s="127"/>
      <c r="PCA21" s="127"/>
      <c r="PCB21" s="127"/>
      <c r="PCC21" s="127"/>
      <c r="PCD21" s="127"/>
      <c r="PCE21" s="127"/>
      <c r="PCF21" s="127"/>
      <c r="PCG21" s="127"/>
      <c r="PCH21" s="127"/>
      <c r="PCI21" s="127"/>
      <c r="PCJ21" s="127"/>
      <c r="PCK21" s="127"/>
      <c r="PCL21" s="127"/>
      <c r="PCM21" s="127"/>
      <c r="PCN21" s="127"/>
      <c r="PCO21" s="127"/>
      <c r="PCP21" s="127"/>
      <c r="PCQ21" s="127"/>
      <c r="PCR21" s="127"/>
      <c r="PCS21" s="127"/>
      <c r="PCT21" s="127"/>
      <c r="PCU21" s="127"/>
      <c r="PCV21" s="127"/>
      <c r="PCW21" s="127"/>
      <c r="PCX21" s="127"/>
      <c r="PCY21" s="127"/>
      <c r="PCZ21" s="127"/>
      <c r="PDA21" s="127"/>
      <c r="PDB21" s="127"/>
      <c r="PDC21" s="127"/>
      <c r="PDD21" s="127"/>
      <c r="PDE21" s="127"/>
      <c r="PDF21" s="127"/>
      <c r="PDG21" s="127"/>
      <c r="PDH21" s="127"/>
      <c r="PDI21" s="127"/>
      <c r="PDJ21" s="127"/>
      <c r="PDK21" s="127"/>
      <c r="PDL21" s="127"/>
      <c r="PDM21" s="127"/>
      <c r="PDN21" s="127"/>
      <c r="PDO21" s="127"/>
      <c r="PDP21" s="127"/>
      <c r="PDQ21" s="127"/>
      <c r="PDR21" s="127"/>
      <c r="PDS21" s="127"/>
      <c r="PDT21" s="127"/>
      <c r="PDU21" s="127"/>
      <c r="PDV21" s="127"/>
      <c r="PDW21" s="127"/>
      <c r="PDX21" s="127"/>
      <c r="PDY21" s="127"/>
      <c r="PDZ21" s="127"/>
      <c r="PEA21" s="127"/>
      <c r="PEB21" s="127"/>
      <c r="PEC21" s="127"/>
      <c r="PED21" s="127"/>
      <c r="PEE21" s="127"/>
      <c r="PEF21" s="127"/>
      <c r="PEG21" s="127"/>
      <c r="PEH21" s="127"/>
      <c r="PEI21" s="127"/>
      <c r="PEJ21" s="127"/>
      <c r="PEK21" s="127"/>
      <c r="PEL21" s="127"/>
      <c r="PEM21" s="127"/>
      <c r="PEN21" s="127"/>
      <c r="PEO21" s="127"/>
      <c r="PEP21" s="127"/>
      <c r="PEQ21" s="127"/>
      <c r="PER21" s="127"/>
      <c r="PES21" s="127"/>
      <c r="PET21" s="127"/>
      <c r="PEU21" s="127"/>
      <c r="PEV21" s="127"/>
      <c r="PEW21" s="127"/>
      <c r="PEX21" s="127"/>
      <c r="PEY21" s="127"/>
      <c r="PEZ21" s="127"/>
      <c r="PFA21" s="127"/>
      <c r="PFB21" s="127"/>
      <c r="PFC21" s="127"/>
      <c r="PFD21" s="127"/>
      <c r="PFE21" s="127"/>
      <c r="PFF21" s="127"/>
      <c r="PFG21" s="127"/>
      <c r="PFH21" s="127"/>
      <c r="PFI21" s="127"/>
      <c r="PFJ21" s="127"/>
      <c r="PFK21" s="127"/>
      <c r="PFL21" s="127"/>
      <c r="PFM21" s="127"/>
      <c r="PFN21" s="127"/>
      <c r="PFO21" s="127"/>
      <c r="PFP21" s="127"/>
      <c r="PFQ21" s="127"/>
      <c r="PFR21" s="127"/>
      <c r="PFS21" s="127"/>
      <c r="PFT21" s="127"/>
      <c r="PFU21" s="127"/>
      <c r="PFV21" s="127"/>
      <c r="PFW21" s="127"/>
      <c r="PFX21" s="127"/>
      <c r="PFY21" s="127"/>
      <c r="PFZ21" s="127"/>
      <c r="PGA21" s="127"/>
      <c r="PGB21" s="127"/>
      <c r="PGC21" s="127"/>
      <c r="PGD21" s="127"/>
      <c r="PGE21" s="127"/>
      <c r="PGF21" s="127"/>
      <c r="PGG21" s="127"/>
      <c r="PGH21" s="127"/>
      <c r="PGI21" s="127"/>
      <c r="PGJ21" s="127"/>
      <c r="PGK21" s="127"/>
      <c r="PGL21" s="127"/>
      <c r="PGM21" s="127"/>
      <c r="PGN21" s="127"/>
      <c r="PGO21" s="127"/>
      <c r="PGP21" s="127"/>
      <c r="PGQ21" s="127"/>
      <c r="PGR21" s="127"/>
      <c r="PGS21" s="127"/>
      <c r="PGT21" s="127"/>
      <c r="PGU21" s="127"/>
      <c r="PGV21" s="127"/>
      <c r="PGW21" s="127"/>
      <c r="PGX21" s="127"/>
      <c r="PGY21" s="127"/>
      <c r="PGZ21" s="127"/>
      <c r="PHA21" s="127"/>
      <c r="PHB21" s="127"/>
      <c r="PHC21" s="127"/>
      <c r="PHD21" s="127"/>
      <c r="PHE21" s="127"/>
      <c r="PHF21" s="127"/>
      <c r="PHG21" s="127"/>
      <c r="PHH21" s="127"/>
      <c r="PHI21" s="127"/>
      <c r="PHJ21" s="127"/>
      <c r="PHK21" s="127"/>
      <c r="PHL21" s="127"/>
      <c r="PHM21" s="127"/>
      <c r="PHN21" s="127"/>
      <c r="PHO21" s="127"/>
      <c r="PHP21" s="127"/>
      <c r="PHQ21" s="127"/>
      <c r="PHR21" s="127"/>
      <c r="PHS21" s="127"/>
      <c r="PHT21" s="127"/>
      <c r="PHU21" s="127"/>
      <c r="PHV21" s="127"/>
      <c r="PHW21" s="127"/>
      <c r="PHX21" s="127"/>
      <c r="PHY21" s="127"/>
      <c r="PHZ21" s="127"/>
      <c r="PIA21" s="127"/>
      <c r="PIB21" s="127"/>
      <c r="PIC21" s="127"/>
      <c r="PID21" s="127"/>
      <c r="PIE21" s="127"/>
      <c r="PIF21" s="127"/>
      <c r="PIG21" s="127"/>
      <c r="PIH21" s="127"/>
      <c r="PII21" s="127"/>
      <c r="PIJ21" s="127"/>
      <c r="PIK21" s="127"/>
      <c r="PIL21" s="127"/>
      <c r="PIM21" s="127"/>
      <c r="PIN21" s="127"/>
      <c r="PIO21" s="127"/>
      <c r="PIP21" s="127"/>
      <c r="PIQ21" s="127"/>
      <c r="PIR21" s="127"/>
      <c r="PIS21" s="127"/>
      <c r="PIT21" s="127"/>
      <c r="PIU21" s="127"/>
      <c r="PIV21" s="127"/>
      <c r="PIW21" s="127"/>
      <c r="PIX21" s="127"/>
      <c r="PIY21" s="127"/>
      <c r="PIZ21" s="127"/>
      <c r="PJA21" s="127"/>
      <c r="PJB21" s="127"/>
      <c r="PJC21" s="127"/>
      <c r="PJD21" s="127"/>
      <c r="PJE21" s="127"/>
      <c r="PJF21" s="127"/>
      <c r="PJG21" s="127"/>
      <c r="PJH21" s="127"/>
      <c r="PJI21" s="127"/>
      <c r="PJJ21" s="127"/>
      <c r="PJK21" s="127"/>
      <c r="PJL21" s="127"/>
      <c r="PJM21" s="127"/>
      <c r="PJN21" s="127"/>
      <c r="PJO21" s="127"/>
      <c r="PJP21" s="127"/>
      <c r="PJQ21" s="127"/>
      <c r="PJR21" s="127"/>
      <c r="PJS21" s="127"/>
      <c r="PJT21" s="127"/>
      <c r="PJU21" s="127"/>
      <c r="PJV21" s="127"/>
      <c r="PJW21" s="127"/>
      <c r="PJX21" s="127"/>
      <c r="PJY21" s="127"/>
      <c r="PJZ21" s="127"/>
      <c r="PKA21" s="127"/>
      <c r="PKB21" s="127"/>
      <c r="PKC21" s="127"/>
      <c r="PKD21" s="127"/>
      <c r="PKE21" s="127"/>
      <c r="PKF21" s="127"/>
      <c r="PKG21" s="127"/>
      <c r="PKH21" s="127"/>
      <c r="PKI21" s="127"/>
      <c r="PKJ21" s="127"/>
      <c r="PKK21" s="127"/>
      <c r="PKL21" s="127"/>
      <c r="PKM21" s="127"/>
      <c r="PKN21" s="127"/>
      <c r="PKO21" s="127"/>
      <c r="PKP21" s="127"/>
      <c r="PKQ21" s="127"/>
      <c r="PKR21" s="127"/>
      <c r="PKS21" s="127"/>
      <c r="PKT21" s="127"/>
      <c r="PKU21" s="127"/>
      <c r="PKV21" s="127"/>
      <c r="PKW21" s="127"/>
      <c r="PKX21" s="127"/>
      <c r="PKY21" s="127"/>
      <c r="PKZ21" s="127"/>
      <c r="PLA21" s="127"/>
      <c r="PLB21" s="127"/>
      <c r="PLC21" s="127"/>
      <c r="PLD21" s="127"/>
      <c r="PLE21" s="127"/>
      <c r="PLF21" s="127"/>
      <c r="PLG21" s="127"/>
      <c r="PLH21" s="127"/>
      <c r="PLI21" s="127"/>
      <c r="PLJ21" s="127"/>
      <c r="PLK21" s="127"/>
      <c r="PLL21" s="127"/>
      <c r="PLM21" s="127"/>
      <c r="PLN21" s="127"/>
      <c r="PLO21" s="127"/>
      <c r="PLP21" s="127"/>
      <c r="PLQ21" s="127"/>
      <c r="PLR21" s="127"/>
      <c r="PLS21" s="127"/>
      <c r="PLT21" s="127"/>
      <c r="PLU21" s="127"/>
      <c r="PLV21" s="127"/>
      <c r="PLW21" s="127"/>
      <c r="PLX21" s="127"/>
      <c r="PLY21" s="127"/>
      <c r="PLZ21" s="127"/>
      <c r="PMA21" s="127"/>
      <c r="PMB21" s="127"/>
      <c r="PMC21" s="127"/>
      <c r="PMD21" s="127"/>
      <c r="PME21" s="127"/>
      <c r="PMF21" s="127"/>
      <c r="PMG21" s="127"/>
      <c r="PMH21" s="127"/>
      <c r="PMI21" s="127"/>
      <c r="PMJ21" s="127"/>
      <c r="PMK21" s="127"/>
      <c r="PML21" s="127"/>
      <c r="PMM21" s="127"/>
      <c r="PMN21" s="127"/>
      <c r="PMO21" s="127"/>
      <c r="PMP21" s="127"/>
      <c r="PMQ21" s="127"/>
      <c r="PMR21" s="127"/>
      <c r="PMS21" s="127"/>
      <c r="PMT21" s="127"/>
      <c r="PMU21" s="127"/>
      <c r="PMV21" s="127"/>
      <c r="PMW21" s="127"/>
      <c r="PMX21" s="127"/>
      <c r="PMY21" s="127"/>
      <c r="PMZ21" s="127"/>
      <c r="PNA21" s="127"/>
      <c r="PNB21" s="127"/>
      <c r="PNC21" s="127"/>
      <c r="PND21" s="127"/>
      <c r="PNE21" s="127"/>
      <c r="PNF21" s="127"/>
      <c r="PNG21" s="127"/>
      <c r="PNH21" s="127"/>
      <c r="PNI21" s="127"/>
      <c r="PNJ21" s="127"/>
      <c r="PNK21" s="127"/>
      <c r="PNL21" s="127"/>
      <c r="PNM21" s="127"/>
      <c r="PNN21" s="127"/>
      <c r="PNO21" s="127"/>
      <c r="PNP21" s="127"/>
      <c r="PNQ21" s="127"/>
      <c r="PNR21" s="127"/>
      <c r="PNS21" s="127"/>
      <c r="PNT21" s="127"/>
      <c r="PNU21" s="127"/>
      <c r="PNV21" s="127"/>
      <c r="PNW21" s="127"/>
      <c r="PNX21" s="127"/>
      <c r="PNY21" s="127"/>
      <c r="PNZ21" s="127"/>
      <c r="POA21" s="127"/>
      <c r="POB21" s="127"/>
      <c r="POC21" s="127"/>
      <c r="POD21" s="127"/>
      <c r="POE21" s="127"/>
      <c r="POF21" s="127"/>
      <c r="POG21" s="127"/>
      <c r="POH21" s="127"/>
      <c r="POI21" s="127"/>
      <c r="POJ21" s="127"/>
      <c r="POK21" s="127"/>
      <c r="POL21" s="127"/>
      <c r="POM21" s="127"/>
      <c r="PON21" s="127"/>
      <c r="POO21" s="127"/>
      <c r="POP21" s="127"/>
      <c r="POQ21" s="127"/>
      <c r="POR21" s="127"/>
      <c r="POS21" s="127"/>
      <c r="POT21" s="127"/>
      <c r="POU21" s="127"/>
      <c r="POV21" s="127"/>
      <c r="POW21" s="127"/>
      <c r="POX21" s="127"/>
      <c r="POY21" s="127"/>
      <c r="POZ21" s="127"/>
      <c r="PPA21" s="127"/>
      <c r="PPB21" s="127"/>
      <c r="PPC21" s="127"/>
      <c r="PPD21" s="127"/>
      <c r="PPE21" s="127"/>
      <c r="PPF21" s="127"/>
      <c r="PPG21" s="127"/>
      <c r="PPH21" s="127"/>
      <c r="PPI21" s="127"/>
      <c r="PPJ21" s="127"/>
      <c r="PPK21" s="127"/>
      <c r="PPL21" s="127"/>
      <c r="PPM21" s="127"/>
      <c r="PPN21" s="127"/>
      <c r="PPO21" s="127"/>
      <c r="PPP21" s="127"/>
      <c r="PPQ21" s="127"/>
      <c r="PPR21" s="127"/>
      <c r="PPS21" s="127"/>
      <c r="PPT21" s="127"/>
      <c r="PPU21" s="127"/>
      <c r="PPV21" s="127"/>
      <c r="PPW21" s="127"/>
      <c r="PPX21" s="127"/>
      <c r="PPY21" s="127"/>
      <c r="PPZ21" s="127"/>
      <c r="PQA21" s="127"/>
      <c r="PQB21" s="127"/>
      <c r="PQC21" s="127"/>
      <c r="PQD21" s="127"/>
      <c r="PQE21" s="127"/>
      <c r="PQF21" s="127"/>
      <c r="PQG21" s="127"/>
      <c r="PQH21" s="127"/>
      <c r="PQI21" s="127"/>
      <c r="PQJ21" s="127"/>
      <c r="PQK21" s="127"/>
      <c r="PQL21" s="127"/>
      <c r="PQM21" s="127"/>
      <c r="PQN21" s="127"/>
      <c r="PQO21" s="127"/>
      <c r="PQP21" s="127"/>
      <c r="PQQ21" s="127"/>
      <c r="PQR21" s="127"/>
      <c r="PQS21" s="127"/>
      <c r="PQT21" s="127"/>
      <c r="PQU21" s="127"/>
      <c r="PQV21" s="127"/>
      <c r="PQW21" s="127"/>
      <c r="PQX21" s="127"/>
      <c r="PQY21" s="127"/>
      <c r="PQZ21" s="127"/>
      <c r="PRA21" s="127"/>
      <c r="PRB21" s="127"/>
      <c r="PRC21" s="127"/>
      <c r="PRD21" s="127"/>
      <c r="PRE21" s="127"/>
      <c r="PRF21" s="127"/>
      <c r="PRG21" s="127"/>
      <c r="PRH21" s="127"/>
      <c r="PRI21" s="127"/>
      <c r="PRJ21" s="127"/>
      <c r="PRK21" s="127"/>
      <c r="PRL21" s="127"/>
      <c r="PRM21" s="127"/>
      <c r="PRN21" s="127"/>
      <c r="PRO21" s="127"/>
      <c r="PRP21" s="127"/>
      <c r="PRQ21" s="127"/>
      <c r="PRR21" s="127"/>
      <c r="PRS21" s="127"/>
      <c r="PRT21" s="127"/>
      <c r="PRU21" s="127"/>
      <c r="PRV21" s="127"/>
      <c r="PRW21" s="127"/>
      <c r="PRX21" s="127"/>
      <c r="PRY21" s="127"/>
      <c r="PRZ21" s="127"/>
      <c r="PSA21" s="127"/>
      <c r="PSB21" s="127"/>
      <c r="PSC21" s="127"/>
      <c r="PSD21" s="127"/>
      <c r="PSE21" s="127"/>
      <c r="PSF21" s="127"/>
      <c r="PSG21" s="127"/>
      <c r="PSH21" s="127"/>
      <c r="PSI21" s="127"/>
      <c r="PSJ21" s="127"/>
      <c r="PSK21" s="127"/>
      <c r="PSL21" s="127"/>
      <c r="PSM21" s="127"/>
      <c r="PSN21" s="127"/>
      <c r="PSO21" s="127"/>
      <c r="PSP21" s="127"/>
      <c r="PSQ21" s="127"/>
      <c r="PSR21" s="127"/>
      <c r="PSS21" s="127"/>
      <c r="PST21" s="127"/>
      <c r="PSU21" s="127"/>
      <c r="PSV21" s="127"/>
      <c r="PSW21" s="127"/>
      <c r="PSX21" s="127"/>
      <c r="PSY21" s="127"/>
      <c r="PSZ21" s="127"/>
      <c r="PTA21" s="127"/>
      <c r="PTB21" s="127"/>
      <c r="PTC21" s="127"/>
      <c r="PTD21" s="127"/>
      <c r="PTE21" s="127"/>
      <c r="PTF21" s="127"/>
      <c r="PTG21" s="127"/>
      <c r="PTH21" s="127"/>
      <c r="PTI21" s="127"/>
      <c r="PTJ21" s="127"/>
      <c r="PTK21" s="127"/>
      <c r="PTL21" s="127"/>
      <c r="PTM21" s="127"/>
      <c r="PTN21" s="127"/>
      <c r="PTO21" s="127"/>
      <c r="PTP21" s="127"/>
      <c r="PTQ21" s="127"/>
      <c r="PTR21" s="127"/>
      <c r="PTS21" s="127"/>
      <c r="PTT21" s="127"/>
      <c r="PTU21" s="127"/>
      <c r="PTV21" s="127"/>
      <c r="PTW21" s="127"/>
      <c r="PTX21" s="127"/>
      <c r="PTY21" s="127"/>
      <c r="PTZ21" s="127"/>
      <c r="PUA21" s="127"/>
      <c r="PUB21" s="127"/>
      <c r="PUC21" s="127"/>
      <c r="PUD21" s="127"/>
      <c r="PUE21" s="127"/>
      <c r="PUF21" s="127"/>
      <c r="PUG21" s="127"/>
      <c r="PUH21" s="127"/>
      <c r="PUI21" s="127"/>
      <c r="PUJ21" s="127"/>
      <c r="PUK21" s="127"/>
      <c r="PUL21" s="127"/>
      <c r="PUM21" s="127"/>
      <c r="PUN21" s="127"/>
      <c r="PUO21" s="127"/>
      <c r="PUP21" s="127"/>
      <c r="PUQ21" s="127"/>
      <c r="PUR21" s="127"/>
      <c r="PUS21" s="127"/>
      <c r="PUT21" s="127"/>
      <c r="PUU21" s="127"/>
      <c r="PUV21" s="127"/>
      <c r="PUW21" s="127"/>
      <c r="PUX21" s="127"/>
      <c r="PUY21" s="127"/>
      <c r="PUZ21" s="127"/>
      <c r="PVA21" s="127"/>
      <c r="PVB21" s="127"/>
      <c r="PVC21" s="127"/>
      <c r="PVD21" s="127"/>
      <c r="PVE21" s="127"/>
      <c r="PVF21" s="127"/>
      <c r="PVG21" s="127"/>
      <c r="PVH21" s="127"/>
      <c r="PVI21" s="127"/>
      <c r="PVJ21" s="127"/>
      <c r="PVK21" s="127"/>
      <c r="PVL21" s="127"/>
      <c r="PVM21" s="127"/>
      <c r="PVN21" s="127"/>
      <c r="PVO21" s="127"/>
      <c r="PVP21" s="127"/>
      <c r="PVQ21" s="127"/>
      <c r="PVR21" s="127"/>
      <c r="PVS21" s="127"/>
      <c r="PVT21" s="127"/>
      <c r="PVU21" s="127"/>
      <c r="PVV21" s="127"/>
      <c r="PVW21" s="127"/>
      <c r="PVX21" s="127"/>
      <c r="PVY21" s="127"/>
      <c r="PVZ21" s="127"/>
      <c r="PWA21" s="127"/>
      <c r="PWB21" s="127"/>
      <c r="PWC21" s="127"/>
      <c r="PWD21" s="127"/>
      <c r="PWE21" s="127"/>
      <c r="PWF21" s="127"/>
      <c r="PWG21" s="127"/>
      <c r="PWH21" s="127"/>
      <c r="PWI21" s="127"/>
      <c r="PWJ21" s="127"/>
      <c r="PWK21" s="127"/>
      <c r="PWL21" s="127"/>
      <c r="PWM21" s="127"/>
      <c r="PWN21" s="127"/>
      <c r="PWO21" s="127"/>
      <c r="PWP21" s="127"/>
      <c r="PWQ21" s="127"/>
      <c r="PWR21" s="127"/>
      <c r="PWS21" s="127"/>
      <c r="PWT21" s="127"/>
      <c r="PWU21" s="127"/>
      <c r="PWV21" s="127"/>
      <c r="PWW21" s="127"/>
      <c r="PWX21" s="127"/>
      <c r="PWY21" s="127"/>
      <c r="PWZ21" s="127"/>
      <c r="PXA21" s="127"/>
      <c r="PXB21" s="127"/>
      <c r="PXC21" s="127"/>
      <c r="PXD21" s="127"/>
      <c r="PXE21" s="127"/>
      <c r="PXF21" s="127"/>
      <c r="PXG21" s="127"/>
      <c r="PXH21" s="127"/>
      <c r="PXI21" s="127"/>
      <c r="PXJ21" s="127"/>
      <c r="PXK21" s="127"/>
      <c r="PXL21" s="127"/>
      <c r="PXM21" s="127"/>
      <c r="PXN21" s="127"/>
      <c r="PXO21" s="127"/>
      <c r="PXP21" s="127"/>
      <c r="PXQ21" s="127"/>
      <c r="PXR21" s="127"/>
      <c r="PXS21" s="127"/>
      <c r="PXT21" s="127"/>
      <c r="PXU21" s="127"/>
      <c r="PXV21" s="127"/>
      <c r="PXW21" s="127"/>
      <c r="PXX21" s="127"/>
      <c r="PXY21" s="127"/>
      <c r="PXZ21" s="127"/>
      <c r="PYA21" s="127"/>
      <c r="PYB21" s="127"/>
      <c r="PYC21" s="127"/>
      <c r="PYD21" s="127"/>
      <c r="PYE21" s="127"/>
      <c r="PYF21" s="127"/>
      <c r="PYG21" s="127"/>
      <c r="PYH21" s="127"/>
      <c r="PYI21" s="127"/>
      <c r="PYJ21" s="127"/>
      <c r="PYK21" s="127"/>
      <c r="PYL21" s="127"/>
      <c r="PYM21" s="127"/>
      <c r="PYN21" s="127"/>
      <c r="PYO21" s="127"/>
      <c r="PYP21" s="127"/>
      <c r="PYQ21" s="127"/>
      <c r="PYR21" s="127"/>
      <c r="PYS21" s="127"/>
      <c r="PYT21" s="127"/>
      <c r="PYU21" s="127"/>
      <c r="PYV21" s="127"/>
      <c r="PYW21" s="127"/>
      <c r="PYX21" s="127"/>
      <c r="PYY21" s="127"/>
      <c r="PYZ21" s="127"/>
      <c r="PZA21" s="127"/>
      <c r="PZB21" s="127"/>
      <c r="PZC21" s="127"/>
      <c r="PZD21" s="127"/>
      <c r="PZE21" s="127"/>
      <c r="PZF21" s="127"/>
      <c r="PZG21" s="127"/>
      <c r="PZH21" s="127"/>
      <c r="PZI21" s="127"/>
      <c r="PZJ21" s="127"/>
      <c r="PZK21" s="127"/>
      <c r="PZL21" s="127"/>
      <c r="PZM21" s="127"/>
      <c r="PZN21" s="127"/>
      <c r="PZO21" s="127"/>
      <c r="PZP21" s="127"/>
      <c r="PZQ21" s="127"/>
      <c r="PZR21" s="127"/>
      <c r="PZS21" s="127"/>
      <c r="PZT21" s="127"/>
      <c r="PZU21" s="127"/>
      <c r="PZV21" s="127"/>
      <c r="PZW21" s="127"/>
      <c r="PZX21" s="127"/>
      <c r="PZY21" s="127"/>
      <c r="PZZ21" s="127"/>
      <c r="QAA21" s="127"/>
      <c r="QAB21" s="127"/>
      <c r="QAC21" s="127"/>
      <c r="QAD21" s="127"/>
      <c r="QAE21" s="127"/>
      <c r="QAF21" s="127"/>
      <c r="QAG21" s="127"/>
      <c r="QAH21" s="127"/>
      <c r="QAI21" s="127"/>
      <c r="QAJ21" s="127"/>
      <c r="QAK21" s="127"/>
      <c r="QAL21" s="127"/>
      <c r="QAM21" s="127"/>
      <c r="QAN21" s="127"/>
      <c r="QAO21" s="127"/>
      <c r="QAP21" s="127"/>
      <c r="QAQ21" s="127"/>
      <c r="QAR21" s="127"/>
      <c r="QAS21" s="127"/>
      <c r="QAT21" s="127"/>
      <c r="QAU21" s="127"/>
      <c r="QAV21" s="127"/>
      <c r="QAW21" s="127"/>
      <c r="QAX21" s="127"/>
      <c r="QAY21" s="127"/>
      <c r="QAZ21" s="127"/>
      <c r="QBA21" s="127"/>
      <c r="QBB21" s="127"/>
      <c r="QBC21" s="127"/>
      <c r="QBD21" s="127"/>
      <c r="QBE21" s="127"/>
      <c r="QBF21" s="127"/>
      <c r="QBG21" s="127"/>
      <c r="QBH21" s="127"/>
      <c r="QBI21" s="127"/>
      <c r="QBJ21" s="127"/>
      <c r="QBK21" s="127"/>
      <c r="QBL21" s="127"/>
      <c r="QBM21" s="127"/>
      <c r="QBN21" s="127"/>
      <c r="QBO21" s="127"/>
      <c r="QBP21" s="127"/>
      <c r="QBQ21" s="127"/>
      <c r="QBR21" s="127"/>
      <c r="QBS21" s="127"/>
      <c r="QBT21" s="127"/>
      <c r="QBU21" s="127"/>
      <c r="QBV21" s="127"/>
      <c r="QBW21" s="127"/>
      <c r="QBX21" s="127"/>
      <c r="QBY21" s="127"/>
      <c r="QBZ21" s="127"/>
      <c r="QCA21" s="127"/>
      <c r="QCB21" s="127"/>
      <c r="QCC21" s="127"/>
      <c r="QCD21" s="127"/>
      <c r="QCE21" s="127"/>
      <c r="QCF21" s="127"/>
      <c r="QCG21" s="127"/>
      <c r="QCH21" s="127"/>
      <c r="QCI21" s="127"/>
      <c r="QCJ21" s="127"/>
      <c r="QCK21" s="127"/>
      <c r="QCL21" s="127"/>
      <c r="QCM21" s="127"/>
      <c r="QCN21" s="127"/>
      <c r="QCO21" s="127"/>
      <c r="QCP21" s="127"/>
      <c r="QCQ21" s="127"/>
      <c r="QCR21" s="127"/>
      <c r="QCS21" s="127"/>
      <c r="QCT21" s="127"/>
      <c r="QCU21" s="127"/>
      <c r="QCV21" s="127"/>
      <c r="QCW21" s="127"/>
      <c r="QCX21" s="127"/>
      <c r="QCY21" s="127"/>
      <c r="QCZ21" s="127"/>
      <c r="QDA21" s="127"/>
      <c r="QDB21" s="127"/>
      <c r="QDC21" s="127"/>
      <c r="QDD21" s="127"/>
      <c r="QDE21" s="127"/>
      <c r="QDF21" s="127"/>
      <c r="QDG21" s="127"/>
      <c r="QDH21" s="127"/>
      <c r="QDI21" s="127"/>
      <c r="QDJ21" s="127"/>
      <c r="QDK21" s="127"/>
      <c r="QDL21" s="127"/>
      <c r="QDM21" s="127"/>
      <c r="QDN21" s="127"/>
      <c r="QDO21" s="127"/>
      <c r="QDP21" s="127"/>
      <c r="QDQ21" s="127"/>
      <c r="QDR21" s="127"/>
      <c r="QDS21" s="127"/>
      <c r="QDT21" s="127"/>
      <c r="QDU21" s="127"/>
      <c r="QDV21" s="127"/>
      <c r="QDW21" s="127"/>
      <c r="QDX21" s="127"/>
      <c r="QDY21" s="127"/>
      <c r="QDZ21" s="127"/>
      <c r="QEA21" s="127"/>
      <c r="QEB21" s="127"/>
      <c r="QEC21" s="127"/>
      <c r="QED21" s="127"/>
      <c r="QEE21" s="127"/>
      <c r="QEF21" s="127"/>
      <c r="QEG21" s="127"/>
      <c r="QEH21" s="127"/>
      <c r="QEI21" s="127"/>
      <c r="QEJ21" s="127"/>
      <c r="QEK21" s="127"/>
      <c r="QEL21" s="127"/>
      <c r="QEM21" s="127"/>
      <c r="QEN21" s="127"/>
      <c r="QEO21" s="127"/>
      <c r="QEP21" s="127"/>
      <c r="QEQ21" s="127"/>
      <c r="QER21" s="127"/>
      <c r="QES21" s="127"/>
      <c r="QET21" s="127"/>
      <c r="QEU21" s="127"/>
      <c r="QEV21" s="127"/>
      <c r="QEW21" s="127"/>
      <c r="QEX21" s="127"/>
      <c r="QEY21" s="127"/>
      <c r="QEZ21" s="127"/>
      <c r="QFA21" s="127"/>
      <c r="QFB21" s="127"/>
      <c r="QFC21" s="127"/>
      <c r="QFD21" s="127"/>
      <c r="QFE21" s="127"/>
      <c r="QFF21" s="127"/>
      <c r="QFG21" s="127"/>
      <c r="QFH21" s="127"/>
      <c r="QFI21" s="127"/>
      <c r="QFJ21" s="127"/>
      <c r="QFK21" s="127"/>
      <c r="QFL21" s="127"/>
      <c r="QFM21" s="127"/>
      <c r="QFN21" s="127"/>
      <c r="QFO21" s="127"/>
      <c r="QFP21" s="127"/>
      <c r="QFQ21" s="127"/>
      <c r="QFR21" s="127"/>
      <c r="QFS21" s="127"/>
      <c r="QFT21" s="127"/>
      <c r="QFU21" s="127"/>
      <c r="QFV21" s="127"/>
      <c r="QFW21" s="127"/>
      <c r="QFX21" s="127"/>
      <c r="QFY21" s="127"/>
      <c r="QFZ21" s="127"/>
      <c r="QGA21" s="127"/>
      <c r="QGB21" s="127"/>
      <c r="QGC21" s="127"/>
      <c r="QGD21" s="127"/>
      <c r="QGE21" s="127"/>
      <c r="QGF21" s="127"/>
      <c r="QGG21" s="127"/>
      <c r="QGH21" s="127"/>
      <c r="QGI21" s="127"/>
      <c r="QGJ21" s="127"/>
      <c r="QGK21" s="127"/>
      <c r="QGL21" s="127"/>
      <c r="QGM21" s="127"/>
      <c r="QGN21" s="127"/>
      <c r="QGO21" s="127"/>
      <c r="QGP21" s="127"/>
      <c r="QGQ21" s="127"/>
      <c r="QGR21" s="127"/>
      <c r="QGS21" s="127"/>
      <c r="QGT21" s="127"/>
      <c r="QGU21" s="127"/>
      <c r="QGV21" s="127"/>
      <c r="QGW21" s="127"/>
      <c r="QGX21" s="127"/>
      <c r="QGY21" s="127"/>
      <c r="QGZ21" s="127"/>
      <c r="QHA21" s="127"/>
      <c r="QHB21" s="127"/>
      <c r="QHC21" s="127"/>
      <c r="QHD21" s="127"/>
      <c r="QHE21" s="127"/>
      <c r="QHF21" s="127"/>
      <c r="QHG21" s="127"/>
      <c r="QHH21" s="127"/>
      <c r="QHI21" s="127"/>
      <c r="QHJ21" s="127"/>
      <c r="QHK21" s="127"/>
      <c r="QHL21" s="127"/>
      <c r="QHM21" s="127"/>
      <c r="QHN21" s="127"/>
      <c r="QHO21" s="127"/>
      <c r="QHP21" s="127"/>
      <c r="QHQ21" s="127"/>
      <c r="QHR21" s="127"/>
      <c r="QHS21" s="127"/>
      <c r="QHT21" s="127"/>
      <c r="QHU21" s="127"/>
      <c r="QHV21" s="127"/>
      <c r="QHW21" s="127"/>
      <c r="QHX21" s="127"/>
      <c r="QHY21" s="127"/>
      <c r="QHZ21" s="127"/>
      <c r="QIA21" s="127"/>
      <c r="QIB21" s="127"/>
      <c r="QIC21" s="127"/>
      <c r="QID21" s="127"/>
      <c r="QIE21" s="127"/>
      <c r="QIF21" s="127"/>
      <c r="QIG21" s="127"/>
      <c r="QIH21" s="127"/>
      <c r="QII21" s="127"/>
      <c r="QIJ21" s="127"/>
      <c r="QIK21" s="127"/>
      <c r="QIL21" s="127"/>
      <c r="QIM21" s="127"/>
      <c r="QIN21" s="127"/>
      <c r="QIO21" s="127"/>
      <c r="QIP21" s="127"/>
      <c r="QIQ21" s="127"/>
      <c r="QIR21" s="127"/>
      <c r="QIS21" s="127"/>
      <c r="QIT21" s="127"/>
      <c r="QIU21" s="127"/>
      <c r="QIV21" s="127"/>
      <c r="QIW21" s="127"/>
      <c r="QIX21" s="127"/>
      <c r="QIY21" s="127"/>
      <c r="QIZ21" s="127"/>
      <c r="QJA21" s="127"/>
      <c r="QJB21" s="127"/>
      <c r="QJC21" s="127"/>
      <c r="QJD21" s="127"/>
      <c r="QJE21" s="127"/>
      <c r="QJF21" s="127"/>
      <c r="QJG21" s="127"/>
      <c r="QJH21" s="127"/>
      <c r="QJI21" s="127"/>
      <c r="QJJ21" s="127"/>
      <c r="QJK21" s="127"/>
      <c r="QJL21" s="127"/>
      <c r="QJM21" s="127"/>
      <c r="QJN21" s="127"/>
      <c r="QJO21" s="127"/>
      <c r="QJP21" s="127"/>
      <c r="QJQ21" s="127"/>
      <c r="QJR21" s="127"/>
      <c r="QJS21" s="127"/>
      <c r="QJT21" s="127"/>
      <c r="QJU21" s="127"/>
      <c r="QJV21" s="127"/>
      <c r="QJW21" s="127"/>
      <c r="QJX21" s="127"/>
      <c r="QJY21" s="127"/>
      <c r="QJZ21" s="127"/>
      <c r="QKA21" s="127"/>
      <c r="QKB21" s="127"/>
      <c r="QKC21" s="127"/>
      <c r="QKD21" s="127"/>
      <c r="QKE21" s="127"/>
      <c r="QKF21" s="127"/>
      <c r="QKG21" s="127"/>
      <c r="QKH21" s="127"/>
      <c r="QKI21" s="127"/>
      <c r="QKJ21" s="127"/>
      <c r="QKK21" s="127"/>
      <c r="QKL21" s="127"/>
      <c r="QKM21" s="127"/>
      <c r="QKN21" s="127"/>
      <c r="QKO21" s="127"/>
      <c r="QKP21" s="127"/>
      <c r="QKQ21" s="127"/>
      <c r="QKR21" s="127"/>
      <c r="QKS21" s="127"/>
      <c r="QKT21" s="127"/>
      <c r="QKU21" s="127"/>
      <c r="QKV21" s="127"/>
      <c r="QKW21" s="127"/>
      <c r="QKX21" s="127"/>
      <c r="QKY21" s="127"/>
      <c r="QKZ21" s="127"/>
      <c r="QLA21" s="127"/>
      <c r="QLB21" s="127"/>
      <c r="QLC21" s="127"/>
      <c r="QLD21" s="127"/>
      <c r="QLE21" s="127"/>
      <c r="QLF21" s="127"/>
      <c r="QLG21" s="127"/>
      <c r="QLH21" s="127"/>
      <c r="QLI21" s="127"/>
      <c r="QLJ21" s="127"/>
      <c r="QLK21" s="127"/>
      <c r="QLL21" s="127"/>
      <c r="QLM21" s="127"/>
      <c r="QLN21" s="127"/>
      <c r="QLO21" s="127"/>
      <c r="QLP21" s="127"/>
      <c r="QLQ21" s="127"/>
      <c r="QLR21" s="127"/>
      <c r="QLS21" s="127"/>
      <c r="QLT21" s="127"/>
      <c r="QLU21" s="127"/>
      <c r="QLV21" s="127"/>
      <c r="QLW21" s="127"/>
      <c r="QLX21" s="127"/>
      <c r="QLY21" s="127"/>
      <c r="QLZ21" s="127"/>
      <c r="QMA21" s="127"/>
      <c r="QMB21" s="127"/>
      <c r="QMC21" s="127"/>
      <c r="QMD21" s="127"/>
      <c r="QME21" s="127"/>
      <c r="QMF21" s="127"/>
      <c r="QMG21" s="127"/>
      <c r="QMH21" s="127"/>
      <c r="QMI21" s="127"/>
      <c r="QMJ21" s="127"/>
      <c r="QMK21" s="127"/>
      <c r="QML21" s="127"/>
      <c r="QMM21" s="127"/>
      <c r="QMN21" s="127"/>
      <c r="QMO21" s="127"/>
      <c r="QMP21" s="127"/>
      <c r="QMQ21" s="127"/>
      <c r="QMR21" s="127"/>
      <c r="QMS21" s="127"/>
      <c r="QMT21" s="127"/>
      <c r="QMU21" s="127"/>
      <c r="QMV21" s="127"/>
      <c r="QMW21" s="127"/>
      <c r="QMX21" s="127"/>
      <c r="QMY21" s="127"/>
      <c r="QMZ21" s="127"/>
      <c r="QNA21" s="127"/>
      <c r="QNB21" s="127"/>
      <c r="QNC21" s="127"/>
      <c r="QND21" s="127"/>
      <c r="QNE21" s="127"/>
      <c r="QNF21" s="127"/>
      <c r="QNG21" s="127"/>
      <c r="QNH21" s="127"/>
      <c r="QNI21" s="127"/>
      <c r="QNJ21" s="127"/>
      <c r="QNK21" s="127"/>
      <c r="QNL21" s="127"/>
      <c r="QNM21" s="127"/>
      <c r="QNN21" s="127"/>
      <c r="QNO21" s="127"/>
      <c r="QNP21" s="127"/>
      <c r="QNQ21" s="127"/>
      <c r="QNR21" s="127"/>
      <c r="QNS21" s="127"/>
      <c r="QNT21" s="127"/>
      <c r="QNU21" s="127"/>
      <c r="QNV21" s="127"/>
      <c r="QNW21" s="127"/>
      <c r="QNX21" s="127"/>
      <c r="QNY21" s="127"/>
      <c r="QNZ21" s="127"/>
      <c r="QOA21" s="127"/>
      <c r="QOB21" s="127"/>
      <c r="QOC21" s="127"/>
      <c r="QOD21" s="127"/>
      <c r="QOE21" s="127"/>
      <c r="QOF21" s="127"/>
      <c r="QOG21" s="127"/>
      <c r="QOH21" s="127"/>
      <c r="QOI21" s="127"/>
      <c r="QOJ21" s="127"/>
      <c r="QOK21" s="127"/>
      <c r="QOL21" s="127"/>
      <c r="QOM21" s="127"/>
      <c r="QON21" s="127"/>
      <c r="QOO21" s="127"/>
      <c r="QOP21" s="127"/>
      <c r="QOQ21" s="127"/>
      <c r="QOR21" s="127"/>
      <c r="QOS21" s="127"/>
      <c r="QOT21" s="127"/>
      <c r="QOU21" s="127"/>
      <c r="QOV21" s="127"/>
      <c r="QOW21" s="127"/>
      <c r="QOX21" s="127"/>
      <c r="QOY21" s="127"/>
      <c r="QOZ21" s="127"/>
      <c r="QPA21" s="127"/>
      <c r="QPB21" s="127"/>
      <c r="QPC21" s="127"/>
      <c r="QPD21" s="127"/>
      <c r="QPE21" s="127"/>
      <c r="QPF21" s="127"/>
      <c r="QPG21" s="127"/>
      <c r="QPH21" s="127"/>
      <c r="QPI21" s="127"/>
      <c r="QPJ21" s="127"/>
      <c r="QPK21" s="127"/>
      <c r="QPL21" s="127"/>
      <c r="QPM21" s="127"/>
      <c r="QPN21" s="127"/>
      <c r="QPO21" s="127"/>
      <c r="QPP21" s="127"/>
      <c r="QPQ21" s="127"/>
      <c r="QPR21" s="127"/>
      <c r="QPS21" s="127"/>
      <c r="QPT21" s="127"/>
      <c r="QPU21" s="127"/>
      <c r="QPV21" s="127"/>
      <c r="QPW21" s="127"/>
      <c r="QPX21" s="127"/>
      <c r="QPY21" s="127"/>
      <c r="QPZ21" s="127"/>
      <c r="QQA21" s="127"/>
      <c r="QQB21" s="127"/>
      <c r="QQC21" s="127"/>
      <c r="QQD21" s="127"/>
      <c r="QQE21" s="127"/>
      <c r="QQF21" s="127"/>
      <c r="QQG21" s="127"/>
      <c r="QQH21" s="127"/>
      <c r="QQI21" s="127"/>
      <c r="QQJ21" s="127"/>
      <c r="QQK21" s="127"/>
      <c r="QQL21" s="127"/>
      <c r="QQM21" s="127"/>
      <c r="QQN21" s="127"/>
      <c r="QQO21" s="127"/>
      <c r="QQP21" s="127"/>
      <c r="QQQ21" s="127"/>
      <c r="QQR21" s="127"/>
      <c r="QQS21" s="127"/>
      <c r="QQT21" s="127"/>
      <c r="QQU21" s="127"/>
      <c r="QQV21" s="127"/>
      <c r="QQW21" s="127"/>
      <c r="QQX21" s="127"/>
      <c r="QQY21" s="127"/>
      <c r="QQZ21" s="127"/>
      <c r="QRA21" s="127"/>
      <c r="QRB21" s="127"/>
      <c r="QRC21" s="127"/>
      <c r="QRD21" s="127"/>
      <c r="QRE21" s="127"/>
      <c r="QRF21" s="127"/>
      <c r="QRG21" s="127"/>
      <c r="QRH21" s="127"/>
      <c r="QRI21" s="127"/>
      <c r="QRJ21" s="127"/>
      <c r="QRK21" s="127"/>
      <c r="QRL21" s="127"/>
      <c r="QRM21" s="127"/>
      <c r="QRN21" s="127"/>
      <c r="QRO21" s="127"/>
      <c r="QRP21" s="127"/>
      <c r="QRQ21" s="127"/>
      <c r="QRR21" s="127"/>
      <c r="QRS21" s="127"/>
      <c r="QRT21" s="127"/>
      <c r="QRU21" s="127"/>
      <c r="QRV21" s="127"/>
      <c r="QRW21" s="127"/>
      <c r="QRX21" s="127"/>
      <c r="QRY21" s="127"/>
      <c r="QRZ21" s="127"/>
      <c r="QSA21" s="127"/>
      <c r="QSB21" s="127"/>
      <c r="QSC21" s="127"/>
      <c r="QSD21" s="127"/>
      <c r="QSE21" s="127"/>
      <c r="QSF21" s="127"/>
      <c r="QSG21" s="127"/>
      <c r="QSH21" s="127"/>
      <c r="QSI21" s="127"/>
      <c r="QSJ21" s="127"/>
      <c r="QSK21" s="127"/>
      <c r="QSL21" s="127"/>
      <c r="QSM21" s="127"/>
      <c r="QSN21" s="127"/>
      <c r="QSO21" s="127"/>
      <c r="QSP21" s="127"/>
      <c r="QSQ21" s="127"/>
      <c r="QSR21" s="127"/>
      <c r="QSS21" s="127"/>
      <c r="QST21" s="127"/>
      <c r="QSU21" s="127"/>
      <c r="QSV21" s="127"/>
      <c r="QSW21" s="127"/>
      <c r="QSX21" s="127"/>
      <c r="QSY21" s="127"/>
      <c r="QSZ21" s="127"/>
      <c r="QTA21" s="127"/>
      <c r="QTB21" s="127"/>
      <c r="QTC21" s="127"/>
      <c r="QTD21" s="127"/>
      <c r="QTE21" s="127"/>
      <c r="QTF21" s="127"/>
      <c r="QTG21" s="127"/>
      <c r="QTH21" s="127"/>
      <c r="QTI21" s="127"/>
      <c r="QTJ21" s="127"/>
      <c r="QTK21" s="127"/>
      <c r="QTL21" s="127"/>
      <c r="QTM21" s="127"/>
      <c r="QTN21" s="127"/>
      <c r="QTO21" s="127"/>
      <c r="QTP21" s="127"/>
      <c r="QTQ21" s="127"/>
      <c r="QTR21" s="127"/>
      <c r="QTS21" s="127"/>
      <c r="QTT21" s="127"/>
      <c r="QTU21" s="127"/>
      <c r="QTV21" s="127"/>
      <c r="QTW21" s="127"/>
      <c r="QTX21" s="127"/>
      <c r="QTY21" s="127"/>
      <c r="QTZ21" s="127"/>
      <c r="QUA21" s="127"/>
      <c r="QUB21" s="127"/>
      <c r="QUC21" s="127"/>
      <c r="QUD21" s="127"/>
      <c r="QUE21" s="127"/>
      <c r="QUF21" s="127"/>
      <c r="QUG21" s="127"/>
      <c r="QUH21" s="127"/>
      <c r="QUI21" s="127"/>
      <c r="QUJ21" s="127"/>
      <c r="QUK21" s="127"/>
      <c r="QUL21" s="127"/>
      <c r="QUM21" s="127"/>
      <c r="QUN21" s="127"/>
      <c r="QUO21" s="127"/>
      <c r="QUP21" s="127"/>
      <c r="QUQ21" s="127"/>
      <c r="QUR21" s="127"/>
      <c r="QUS21" s="127"/>
      <c r="QUT21" s="127"/>
      <c r="QUU21" s="127"/>
      <c r="QUV21" s="127"/>
      <c r="QUW21" s="127"/>
      <c r="QUX21" s="127"/>
      <c r="QUY21" s="127"/>
      <c r="QUZ21" s="127"/>
      <c r="QVA21" s="127"/>
      <c r="QVB21" s="127"/>
      <c r="QVC21" s="127"/>
      <c r="QVD21" s="127"/>
      <c r="QVE21" s="127"/>
      <c r="QVF21" s="127"/>
      <c r="QVG21" s="127"/>
      <c r="QVH21" s="127"/>
      <c r="QVI21" s="127"/>
      <c r="QVJ21" s="127"/>
      <c r="QVK21" s="127"/>
      <c r="QVL21" s="127"/>
      <c r="QVM21" s="127"/>
      <c r="QVN21" s="127"/>
      <c r="QVO21" s="127"/>
      <c r="QVP21" s="127"/>
      <c r="QVQ21" s="127"/>
      <c r="QVR21" s="127"/>
      <c r="QVS21" s="127"/>
      <c r="QVT21" s="127"/>
      <c r="QVU21" s="127"/>
      <c r="QVV21" s="127"/>
      <c r="QVW21" s="127"/>
      <c r="QVX21" s="127"/>
      <c r="QVY21" s="127"/>
      <c r="QVZ21" s="127"/>
      <c r="QWA21" s="127"/>
      <c r="QWB21" s="127"/>
      <c r="QWC21" s="127"/>
      <c r="QWD21" s="127"/>
      <c r="QWE21" s="127"/>
      <c r="QWF21" s="127"/>
      <c r="QWG21" s="127"/>
      <c r="QWH21" s="127"/>
      <c r="QWI21" s="127"/>
      <c r="QWJ21" s="127"/>
      <c r="QWK21" s="127"/>
      <c r="QWL21" s="127"/>
      <c r="QWM21" s="127"/>
      <c r="QWN21" s="127"/>
      <c r="QWO21" s="127"/>
      <c r="QWP21" s="127"/>
      <c r="QWQ21" s="127"/>
      <c r="QWR21" s="127"/>
      <c r="QWS21" s="127"/>
      <c r="QWT21" s="127"/>
      <c r="QWU21" s="127"/>
      <c r="QWV21" s="127"/>
      <c r="QWW21" s="127"/>
      <c r="QWX21" s="127"/>
      <c r="QWY21" s="127"/>
      <c r="QWZ21" s="127"/>
      <c r="QXA21" s="127"/>
      <c r="QXB21" s="127"/>
      <c r="QXC21" s="127"/>
      <c r="QXD21" s="127"/>
      <c r="QXE21" s="127"/>
      <c r="QXF21" s="127"/>
      <c r="QXG21" s="127"/>
      <c r="QXH21" s="127"/>
      <c r="QXI21" s="127"/>
      <c r="QXJ21" s="127"/>
      <c r="QXK21" s="127"/>
      <c r="QXL21" s="127"/>
      <c r="QXM21" s="127"/>
      <c r="QXN21" s="127"/>
      <c r="QXO21" s="127"/>
      <c r="QXP21" s="127"/>
      <c r="QXQ21" s="127"/>
      <c r="QXR21" s="127"/>
      <c r="QXS21" s="127"/>
      <c r="QXT21" s="127"/>
      <c r="QXU21" s="127"/>
      <c r="QXV21" s="127"/>
      <c r="QXW21" s="127"/>
      <c r="QXX21" s="127"/>
      <c r="QXY21" s="127"/>
      <c r="QXZ21" s="127"/>
      <c r="QYA21" s="127"/>
      <c r="QYB21" s="127"/>
      <c r="QYC21" s="127"/>
      <c r="QYD21" s="127"/>
      <c r="QYE21" s="127"/>
      <c r="QYF21" s="127"/>
      <c r="QYG21" s="127"/>
      <c r="QYH21" s="127"/>
      <c r="QYI21" s="127"/>
      <c r="QYJ21" s="127"/>
      <c r="QYK21" s="127"/>
      <c r="QYL21" s="127"/>
      <c r="QYM21" s="127"/>
      <c r="QYN21" s="127"/>
      <c r="QYO21" s="127"/>
      <c r="QYP21" s="127"/>
      <c r="QYQ21" s="127"/>
      <c r="QYR21" s="127"/>
      <c r="QYS21" s="127"/>
      <c r="QYT21" s="127"/>
      <c r="QYU21" s="127"/>
      <c r="QYV21" s="127"/>
      <c r="QYW21" s="127"/>
      <c r="QYX21" s="127"/>
      <c r="QYY21" s="127"/>
      <c r="QYZ21" s="127"/>
      <c r="QZA21" s="127"/>
      <c r="QZB21" s="127"/>
      <c r="QZC21" s="127"/>
      <c r="QZD21" s="127"/>
      <c r="QZE21" s="127"/>
      <c r="QZF21" s="127"/>
      <c r="QZG21" s="127"/>
      <c r="QZH21" s="127"/>
      <c r="QZI21" s="127"/>
      <c r="QZJ21" s="127"/>
      <c r="QZK21" s="127"/>
      <c r="QZL21" s="127"/>
      <c r="QZM21" s="127"/>
      <c r="QZN21" s="127"/>
      <c r="QZO21" s="127"/>
      <c r="QZP21" s="127"/>
      <c r="QZQ21" s="127"/>
      <c r="QZR21" s="127"/>
      <c r="QZS21" s="127"/>
      <c r="QZT21" s="127"/>
      <c r="QZU21" s="127"/>
      <c r="QZV21" s="127"/>
      <c r="QZW21" s="127"/>
      <c r="QZX21" s="127"/>
      <c r="QZY21" s="127"/>
      <c r="QZZ21" s="127"/>
      <c r="RAA21" s="127"/>
      <c r="RAB21" s="127"/>
      <c r="RAC21" s="127"/>
      <c r="RAD21" s="127"/>
      <c r="RAE21" s="127"/>
      <c r="RAF21" s="127"/>
      <c r="RAG21" s="127"/>
      <c r="RAH21" s="127"/>
      <c r="RAI21" s="127"/>
      <c r="RAJ21" s="127"/>
      <c r="RAK21" s="127"/>
      <c r="RAL21" s="127"/>
      <c r="RAM21" s="127"/>
      <c r="RAN21" s="127"/>
      <c r="RAO21" s="127"/>
      <c r="RAP21" s="127"/>
      <c r="RAQ21" s="127"/>
      <c r="RAR21" s="127"/>
      <c r="RAS21" s="127"/>
      <c r="RAT21" s="127"/>
      <c r="RAU21" s="127"/>
      <c r="RAV21" s="127"/>
      <c r="RAW21" s="127"/>
      <c r="RAX21" s="127"/>
      <c r="RAY21" s="127"/>
      <c r="RAZ21" s="127"/>
      <c r="RBA21" s="127"/>
      <c r="RBB21" s="127"/>
      <c r="RBC21" s="127"/>
      <c r="RBD21" s="127"/>
      <c r="RBE21" s="127"/>
      <c r="RBF21" s="127"/>
      <c r="RBG21" s="127"/>
      <c r="RBH21" s="127"/>
      <c r="RBI21" s="127"/>
      <c r="RBJ21" s="127"/>
      <c r="RBK21" s="127"/>
      <c r="RBL21" s="127"/>
      <c r="RBM21" s="127"/>
      <c r="RBN21" s="127"/>
      <c r="RBO21" s="127"/>
      <c r="RBP21" s="127"/>
      <c r="RBQ21" s="127"/>
      <c r="RBR21" s="127"/>
      <c r="RBS21" s="127"/>
      <c r="RBT21" s="127"/>
      <c r="RBU21" s="127"/>
      <c r="RBV21" s="127"/>
      <c r="RBW21" s="127"/>
      <c r="RBX21" s="127"/>
      <c r="RBY21" s="127"/>
      <c r="RBZ21" s="127"/>
      <c r="RCA21" s="127"/>
      <c r="RCB21" s="127"/>
      <c r="RCC21" s="127"/>
      <c r="RCD21" s="127"/>
      <c r="RCE21" s="127"/>
      <c r="RCF21" s="127"/>
      <c r="RCG21" s="127"/>
      <c r="RCH21" s="127"/>
      <c r="RCI21" s="127"/>
      <c r="RCJ21" s="127"/>
      <c r="RCK21" s="127"/>
      <c r="RCL21" s="127"/>
      <c r="RCM21" s="127"/>
      <c r="RCN21" s="127"/>
      <c r="RCO21" s="127"/>
      <c r="RCP21" s="127"/>
      <c r="RCQ21" s="127"/>
      <c r="RCR21" s="127"/>
      <c r="RCS21" s="127"/>
      <c r="RCT21" s="127"/>
      <c r="RCU21" s="127"/>
      <c r="RCV21" s="127"/>
      <c r="RCW21" s="127"/>
      <c r="RCX21" s="127"/>
      <c r="RCY21" s="127"/>
      <c r="RCZ21" s="127"/>
      <c r="RDA21" s="127"/>
      <c r="RDB21" s="127"/>
      <c r="RDC21" s="127"/>
      <c r="RDD21" s="127"/>
      <c r="RDE21" s="127"/>
      <c r="RDF21" s="127"/>
      <c r="RDG21" s="127"/>
      <c r="RDH21" s="127"/>
      <c r="RDI21" s="127"/>
      <c r="RDJ21" s="127"/>
      <c r="RDK21" s="127"/>
      <c r="RDL21" s="127"/>
      <c r="RDM21" s="127"/>
      <c r="RDN21" s="127"/>
      <c r="RDO21" s="127"/>
      <c r="RDP21" s="127"/>
      <c r="RDQ21" s="127"/>
      <c r="RDR21" s="127"/>
      <c r="RDS21" s="127"/>
      <c r="RDT21" s="127"/>
      <c r="RDU21" s="127"/>
      <c r="RDV21" s="127"/>
      <c r="RDW21" s="127"/>
      <c r="RDX21" s="127"/>
      <c r="RDY21" s="127"/>
      <c r="RDZ21" s="127"/>
      <c r="REA21" s="127"/>
      <c r="REB21" s="127"/>
      <c r="REC21" s="127"/>
      <c r="RED21" s="127"/>
      <c r="REE21" s="127"/>
      <c r="REF21" s="127"/>
      <c r="REG21" s="127"/>
      <c r="REH21" s="127"/>
      <c r="REI21" s="127"/>
      <c r="REJ21" s="127"/>
      <c r="REK21" s="127"/>
      <c r="REL21" s="127"/>
      <c r="REM21" s="127"/>
      <c r="REN21" s="127"/>
      <c r="REO21" s="127"/>
      <c r="REP21" s="127"/>
      <c r="REQ21" s="127"/>
      <c r="RER21" s="127"/>
      <c r="RES21" s="127"/>
      <c r="RET21" s="127"/>
      <c r="REU21" s="127"/>
      <c r="REV21" s="127"/>
      <c r="REW21" s="127"/>
      <c r="REX21" s="127"/>
      <c r="REY21" s="127"/>
      <c r="REZ21" s="127"/>
      <c r="RFA21" s="127"/>
      <c r="RFB21" s="127"/>
      <c r="RFC21" s="127"/>
      <c r="RFD21" s="127"/>
      <c r="RFE21" s="127"/>
      <c r="RFF21" s="127"/>
      <c r="RFG21" s="127"/>
      <c r="RFH21" s="127"/>
      <c r="RFI21" s="127"/>
      <c r="RFJ21" s="127"/>
      <c r="RFK21" s="127"/>
      <c r="RFL21" s="127"/>
      <c r="RFM21" s="127"/>
      <c r="RFN21" s="127"/>
      <c r="RFO21" s="127"/>
      <c r="RFP21" s="127"/>
      <c r="RFQ21" s="127"/>
      <c r="RFR21" s="127"/>
      <c r="RFS21" s="127"/>
      <c r="RFT21" s="127"/>
      <c r="RFU21" s="127"/>
      <c r="RFV21" s="127"/>
      <c r="RFW21" s="127"/>
      <c r="RFX21" s="127"/>
      <c r="RFY21" s="127"/>
      <c r="RFZ21" s="127"/>
      <c r="RGA21" s="127"/>
      <c r="RGB21" s="127"/>
      <c r="RGC21" s="127"/>
      <c r="RGD21" s="127"/>
      <c r="RGE21" s="127"/>
      <c r="RGF21" s="127"/>
      <c r="RGG21" s="127"/>
      <c r="RGH21" s="127"/>
      <c r="RGI21" s="127"/>
      <c r="RGJ21" s="127"/>
      <c r="RGK21" s="127"/>
      <c r="RGL21" s="127"/>
      <c r="RGM21" s="127"/>
      <c r="RGN21" s="127"/>
      <c r="RGO21" s="127"/>
      <c r="RGP21" s="127"/>
      <c r="RGQ21" s="127"/>
      <c r="RGR21" s="127"/>
      <c r="RGS21" s="127"/>
      <c r="RGT21" s="127"/>
      <c r="RGU21" s="127"/>
      <c r="RGV21" s="127"/>
      <c r="RGW21" s="127"/>
      <c r="RGX21" s="127"/>
      <c r="RGY21" s="127"/>
      <c r="RGZ21" s="127"/>
      <c r="RHA21" s="127"/>
      <c r="RHB21" s="127"/>
      <c r="RHC21" s="127"/>
      <c r="RHD21" s="127"/>
      <c r="RHE21" s="127"/>
      <c r="RHF21" s="127"/>
      <c r="RHG21" s="127"/>
      <c r="RHH21" s="127"/>
      <c r="RHI21" s="127"/>
      <c r="RHJ21" s="127"/>
      <c r="RHK21" s="127"/>
      <c r="RHL21" s="127"/>
      <c r="RHM21" s="127"/>
      <c r="RHN21" s="127"/>
      <c r="RHO21" s="127"/>
      <c r="RHP21" s="127"/>
      <c r="RHQ21" s="127"/>
      <c r="RHR21" s="127"/>
      <c r="RHS21" s="127"/>
      <c r="RHT21" s="127"/>
      <c r="RHU21" s="127"/>
      <c r="RHV21" s="127"/>
      <c r="RHW21" s="127"/>
      <c r="RHX21" s="127"/>
      <c r="RHY21" s="127"/>
      <c r="RHZ21" s="127"/>
      <c r="RIA21" s="127"/>
      <c r="RIB21" s="127"/>
      <c r="RIC21" s="127"/>
      <c r="RID21" s="127"/>
      <c r="RIE21" s="127"/>
      <c r="RIF21" s="127"/>
      <c r="RIG21" s="127"/>
      <c r="RIH21" s="127"/>
      <c r="RII21" s="127"/>
      <c r="RIJ21" s="127"/>
      <c r="RIK21" s="127"/>
      <c r="RIL21" s="127"/>
      <c r="RIM21" s="127"/>
      <c r="RIN21" s="127"/>
      <c r="RIO21" s="127"/>
      <c r="RIP21" s="127"/>
      <c r="RIQ21" s="127"/>
      <c r="RIR21" s="127"/>
      <c r="RIS21" s="127"/>
      <c r="RIT21" s="127"/>
      <c r="RIU21" s="127"/>
      <c r="RIV21" s="127"/>
      <c r="RIW21" s="127"/>
      <c r="RIX21" s="127"/>
      <c r="RIY21" s="127"/>
      <c r="RIZ21" s="127"/>
      <c r="RJA21" s="127"/>
      <c r="RJB21" s="127"/>
      <c r="RJC21" s="127"/>
      <c r="RJD21" s="127"/>
      <c r="RJE21" s="127"/>
      <c r="RJF21" s="127"/>
      <c r="RJG21" s="127"/>
      <c r="RJH21" s="127"/>
      <c r="RJI21" s="127"/>
      <c r="RJJ21" s="127"/>
      <c r="RJK21" s="127"/>
      <c r="RJL21" s="127"/>
      <c r="RJM21" s="127"/>
      <c r="RJN21" s="127"/>
      <c r="RJO21" s="127"/>
      <c r="RJP21" s="127"/>
      <c r="RJQ21" s="127"/>
      <c r="RJR21" s="127"/>
      <c r="RJS21" s="127"/>
      <c r="RJT21" s="127"/>
      <c r="RJU21" s="127"/>
      <c r="RJV21" s="127"/>
      <c r="RJW21" s="127"/>
      <c r="RJX21" s="127"/>
      <c r="RJY21" s="127"/>
      <c r="RJZ21" s="127"/>
      <c r="RKA21" s="127"/>
      <c r="RKB21" s="127"/>
      <c r="RKC21" s="127"/>
      <c r="RKD21" s="127"/>
      <c r="RKE21" s="127"/>
      <c r="RKF21" s="127"/>
      <c r="RKG21" s="127"/>
      <c r="RKH21" s="127"/>
      <c r="RKI21" s="127"/>
      <c r="RKJ21" s="127"/>
      <c r="RKK21" s="127"/>
      <c r="RKL21" s="127"/>
      <c r="RKM21" s="127"/>
      <c r="RKN21" s="127"/>
      <c r="RKO21" s="127"/>
      <c r="RKP21" s="127"/>
      <c r="RKQ21" s="127"/>
      <c r="RKR21" s="127"/>
      <c r="RKS21" s="127"/>
      <c r="RKT21" s="127"/>
      <c r="RKU21" s="127"/>
      <c r="RKV21" s="127"/>
      <c r="RKW21" s="127"/>
      <c r="RKX21" s="127"/>
      <c r="RKY21" s="127"/>
      <c r="RKZ21" s="127"/>
      <c r="RLA21" s="127"/>
      <c r="RLB21" s="127"/>
      <c r="RLC21" s="127"/>
      <c r="RLD21" s="127"/>
      <c r="RLE21" s="127"/>
      <c r="RLF21" s="127"/>
      <c r="RLG21" s="127"/>
      <c r="RLH21" s="127"/>
      <c r="RLI21" s="127"/>
      <c r="RLJ21" s="127"/>
      <c r="RLK21" s="127"/>
      <c r="RLL21" s="127"/>
      <c r="RLM21" s="127"/>
      <c r="RLN21" s="127"/>
      <c r="RLO21" s="127"/>
      <c r="RLP21" s="127"/>
      <c r="RLQ21" s="127"/>
      <c r="RLR21" s="127"/>
      <c r="RLS21" s="127"/>
      <c r="RLT21" s="127"/>
      <c r="RLU21" s="127"/>
      <c r="RLV21" s="127"/>
      <c r="RLW21" s="127"/>
      <c r="RLX21" s="127"/>
      <c r="RLY21" s="127"/>
      <c r="RLZ21" s="127"/>
      <c r="RMA21" s="127"/>
      <c r="RMB21" s="127"/>
      <c r="RMC21" s="127"/>
      <c r="RMD21" s="127"/>
      <c r="RME21" s="127"/>
      <c r="RMF21" s="127"/>
      <c r="RMG21" s="127"/>
      <c r="RMH21" s="127"/>
      <c r="RMI21" s="127"/>
      <c r="RMJ21" s="127"/>
      <c r="RMK21" s="127"/>
      <c r="RML21" s="127"/>
      <c r="RMM21" s="127"/>
      <c r="RMN21" s="127"/>
      <c r="RMO21" s="127"/>
      <c r="RMP21" s="127"/>
      <c r="RMQ21" s="127"/>
      <c r="RMR21" s="127"/>
      <c r="RMS21" s="127"/>
      <c r="RMT21" s="127"/>
      <c r="RMU21" s="127"/>
      <c r="RMV21" s="127"/>
      <c r="RMW21" s="127"/>
      <c r="RMX21" s="127"/>
      <c r="RMY21" s="127"/>
      <c r="RMZ21" s="127"/>
      <c r="RNA21" s="127"/>
      <c r="RNB21" s="127"/>
      <c r="RNC21" s="127"/>
      <c r="RND21" s="127"/>
      <c r="RNE21" s="127"/>
      <c r="RNF21" s="127"/>
      <c r="RNG21" s="127"/>
      <c r="RNH21" s="127"/>
      <c r="RNI21" s="127"/>
      <c r="RNJ21" s="127"/>
      <c r="RNK21" s="127"/>
      <c r="RNL21" s="127"/>
      <c r="RNM21" s="127"/>
      <c r="RNN21" s="127"/>
      <c r="RNO21" s="127"/>
      <c r="RNP21" s="127"/>
      <c r="RNQ21" s="127"/>
      <c r="RNR21" s="127"/>
      <c r="RNS21" s="127"/>
      <c r="RNT21" s="127"/>
      <c r="RNU21" s="127"/>
      <c r="RNV21" s="127"/>
      <c r="RNW21" s="127"/>
      <c r="RNX21" s="127"/>
      <c r="RNY21" s="127"/>
      <c r="RNZ21" s="127"/>
      <c r="ROA21" s="127"/>
      <c r="ROB21" s="127"/>
      <c r="ROC21" s="127"/>
      <c r="ROD21" s="127"/>
      <c r="ROE21" s="127"/>
      <c r="ROF21" s="127"/>
      <c r="ROG21" s="127"/>
      <c r="ROH21" s="127"/>
      <c r="ROI21" s="127"/>
      <c r="ROJ21" s="127"/>
      <c r="ROK21" s="127"/>
      <c r="ROL21" s="127"/>
      <c r="ROM21" s="127"/>
      <c r="RON21" s="127"/>
      <c r="ROO21" s="127"/>
      <c r="ROP21" s="127"/>
      <c r="ROQ21" s="127"/>
      <c r="ROR21" s="127"/>
      <c r="ROS21" s="127"/>
      <c r="ROT21" s="127"/>
      <c r="ROU21" s="127"/>
      <c r="ROV21" s="127"/>
      <c r="ROW21" s="127"/>
      <c r="ROX21" s="127"/>
      <c r="ROY21" s="127"/>
      <c r="ROZ21" s="127"/>
      <c r="RPA21" s="127"/>
      <c r="RPB21" s="127"/>
      <c r="RPC21" s="127"/>
      <c r="RPD21" s="127"/>
      <c r="RPE21" s="127"/>
      <c r="RPF21" s="127"/>
      <c r="RPG21" s="127"/>
      <c r="RPH21" s="127"/>
      <c r="RPI21" s="127"/>
      <c r="RPJ21" s="127"/>
      <c r="RPK21" s="127"/>
      <c r="RPL21" s="127"/>
      <c r="RPM21" s="127"/>
      <c r="RPN21" s="127"/>
      <c r="RPO21" s="127"/>
      <c r="RPP21" s="127"/>
      <c r="RPQ21" s="127"/>
      <c r="RPR21" s="127"/>
      <c r="RPS21" s="127"/>
      <c r="RPT21" s="127"/>
      <c r="RPU21" s="127"/>
      <c r="RPV21" s="127"/>
      <c r="RPW21" s="127"/>
      <c r="RPX21" s="127"/>
      <c r="RPY21" s="127"/>
      <c r="RPZ21" s="127"/>
      <c r="RQA21" s="127"/>
      <c r="RQB21" s="127"/>
      <c r="RQC21" s="127"/>
      <c r="RQD21" s="127"/>
      <c r="RQE21" s="127"/>
      <c r="RQF21" s="127"/>
      <c r="RQG21" s="127"/>
      <c r="RQH21" s="127"/>
      <c r="RQI21" s="127"/>
      <c r="RQJ21" s="127"/>
      <c r="RQK21" s="127"/>
      <c r="RQL21" s="127"/>
      <c r="RQM21" s="127"/>
      <c r="RQN21" s="127"/>
      <c r="RQO21" s="127"/>
      <c r="RQP21" s="127"/>
      <c r="RQQ21" s="127"/>
      <c r="RQR21" s="127"/>
      <c r="RQS21" s="127"/>
      <c r="RQT21" s="127"/>
      <c r="RQU21" s="127"/>
      <c r="RQV21" s="127"/>
      <c r="RQW21" s="127"/>
      <c r="RQX21" s="127"/>
      <c r="RQY21" s="127"/>
      <c r="RQZ21" s="127"/>
      <c r="RRA21" s="127"/>
      <c r="RRB21" s="127"/>
      <c r="RRC21" s="127"/>
      <c r="RRD21" s="127"/>
      <c r="RRE21" s="127"/>
      <c r="RRF21" s="127"/>
      <c r="RRG21" s="127"/>
      <c r="RRH21" s="127"/>
      <c r="RRI21" s="127"/>
      <c r="RRJ21" s="127"/>
      <c r="RRK21" s="127"/>
      <c r="RRL21" s="127"/>
      <c r="RRM21" s="127"/>
      <c r="RRN21" s="127"/>
      <c r="RRO21" s="127"/>
      <c r="RRP21" s="127"/>
      <c r="RRQ21" s="127"/>
      <c r="RRR21" s="127"/>
      <c r="RRS21" s="127"/>
      <c r="RRT21" s="127"/>
      <c r="RRU21" s="127"/>
      <c r="RRV21" s="127"/>
      <c r="RRW21" s="127"/>
      <c r="RRX21" s="127"/>
      <c r="RRY21" s="127"/>
      <c r="RRZ21" s="127"/>
      <c r="RSA21" s="127"/>
      <c r="RSB21" s="127"/>
      <c r="RSC21" s="127"/>
      <c r="RSD21" s="127"/>
      <c r="RSE21" s="127"/>
      <c r="RSF21" s="127"/>
      <c r="RSG21" s="127"/>
      <c r="RSH21" s="127"/>
      <c r="RSI21" s="127"/>
      <c r="RSJ21" s="127"/>
      <c r="RSK21" s="127"/>
      <c r="RSL21" s="127"/>
      <c r="RSM21" s="127"/>
      <c r="RSN21" s="127"/>
      <c r="RSO21" s="127"/>
      <c r="RSP21" s="127"/>
      <c r="RSQ21" s="127"/>
      <c r="RSR21" s="127"/>
      <c r="RSS21" s="127"/>
      <c r="RST21" s="127"/>
      <c r="RSU21" s="127"/>
      <c r="RSV21" s="127"/>
      <c r="RSW21" s="127"/>
      <c r="RSX21" s="127"/>
      <c r="RSY21" s="127"/>
      <c r="RSZ21" s="127"/>
      <c r="RTA21" s="127"/>
      <c r="RTB21" s="127"/>
      <c r="RTC21" s="127"/>
      <c r="RTD21" s="127"/>
      <c r="RTE21" s="127"/>
      <c r="RTF21" s="127"/>
      <c r="RTG21" s="127"/>
      <c r="RTH21" s="127"/>
      <c r="RTI21" s="127"/>
      <c r="RTJ21" s="127"/>
      <c r="RTK21" s="127"/>
      <c r="RTL21" s="127"/>
      <c r="RTM21" s="127"/>
      <c r="RTN21" s="127"/>
      <c r="RTO21" s="127"/>
      <c r="RTP21" s="127"/>
      <c r="RTQ21" s="127"/>
      <c r="RTR21" s="127"/>
      <c r="RTS21" s="127"/>
      <c r="RTT21" s="127"/>
      <c r="RTU21" s="127"/>
      <c r="RTV21" s="127"/>
      <c r="RTW21" s="127"/>
      <c r="RTX21" s="127"/>
      <c r="RTY21" s="127"/>
      <c r="RTZ21" s="127"/>
      <c r="RUA21" s="127"/>
      <c r="RUB21" s="127"/>
      <c r="RUC21" s="127"/>
      <c r="RUD21" s="127"/>
      <c r="RUE21" s="127"/>
      <c r="RUF21" s="127"/>
      <c r="RUG21" s="127"/>
      <c r="RUH21" s="127"/>
      <c r="RUI21" s="127"/>
      <c r="RUJ21" s="127"/>
      <c r="RUK21" s="127"/>
      <c r="RUL21" s="127"/>
      <c r="RUM21" s="127"/>
      <c r="RUN21" s="127"/>
      <c r="RUO21" s="127"/>
      <c r="RUP21" s="127"/>
      <c r="RUQ21" s="127"/>
      <c r="RUR21" s="127"/>
      <c r="RUS21" s="127"/>
      <c r="RUT21" s="127"/>
      <c r="RUU21" s="127"/>
      <c r="RUV21" s="127"/>
      <c r="RUW21" s="127"/>
      <c r="RUX21" s="127"/>
      <c r="RUY21" s="127"/>
      <c r="RUZ21" s="127"/>
      <c r="RVA21" s="127"/>
      <c r="RVB21" s="127"/>
      <c r="RVC21" s="127"/>
      <c r="RVD21" s="127"/>
      <c r="RVE21" s="127"/>
      <c r="RVF21" s="127"/>
      <c r="RVG21" s="127"/>
      <c r="RVH21" s="127"/>
      <c r="RVI21" s="127"/>
      <c r="RVJ21" s="127"/>
      <c r="RVK21" s="127"/>
      <c r="RVL21" s="127"/>
      <c r="RVM21" s="127"/>
      <c r="RVN21" s="127"/>
      <c r="RVO21" s="127"/>
      <c r="RVP21" s="127"/>
      <c r="RVQ21" s="127"/>
      <c r="RVR21" s="127"/>
      <c r="RVS21" s="127"/>
      <c r="RVT21" s="127"/>
      <c r="RVU21" s="127"/>
      <c r="RVV21" s="127"/>
      <c r="RVW21" s="127"/>
      <c r="RVX21" s="127"/>
      <c r="RVY21" s="127"/>
      <c r="RVZ21" s="127"/>
      <c r="RWA21" s="127"/>
      <c r="RWB21" s="127"/>
      <c r="RWC21" s="127"/>
      <c r="RWD21" s="127"/>
      <c r="RWE21" s="127"/>
      <c r="RWF21" s="127"/>
      <c r="RWG21" s="127"/>
      <c r="RWH21" s="127"/>
      <c r="RWI21" s="127"/>
      <c r="RWJ21" s="127"/>
      <c r="RWK21" s="127"/>
      <c r="RWL21" s="127"/>
      <c r="RWM21" s="127"/>
      <c r="RWN21" s="127"/>
      <c r="RWO21" s="127"/>
      <c r="RWP21" s="127"/>
      <c r="RWQ21" s="127"/>
      <c r="RWR21" s="127"/>
      <c r="RWS21" s="127"/>
      <c r="RWT21" s="127"/>
      <c r="RWU21" s="127"/>
      <c r="RWV21" s="127"/>
      <c r="RWW21" s="127"/>
      <c r="RWX21" s="127"/>
      <c r="RWY21" s="127"/>
      <c r="RWZ21" s="127"/>
      <c r="RXA21" s="127"/>
      <c r="RXB21" s="127"/>
      <c r="RXC21" s="127"/>
      <c r="RXD21" s="127"/>
      <c r="RXE21" s="127"/>
      <c r="RXF21" s="127"/>
      <c r="RXG21" s="127"/>
      <c r="RXH21" s="127"/>
      <c r="RXI21" s="127"/>
      <c r="RXJ21" s="127"/>
      <c r="RXK21" s="127"/>
      <c r="RXL21" s="127"/>
      <c r="RXM21" s="127"/>
      <c r="RXN21" s="127"/>
      <c r="RXO21" s="127"/>
      <c r="RXP21" s="127"/>
      <c r="RXQ21" s="127"/>
      <c r="RXR21" s="127"/>
      <c r="RXS21" s="127"/>
      <c r="RXT21" s="127"/>
      <c r="RXU21" s="127"/>
      <c r="RXV21" s="127"/>
      <c r="RXW21" s="127"/>
      <c r="RXX21" s="127"/>
      <c r="RXY21" s="127"/>
      <c r="RXZ21" s="127"/>
      <c r="RYA21" s="127"/>
      <c r="RYB21" s="127"/>
      <c r="RYC21" s="127"/>
      <c r="RYD21" s="127"/>
      <c r="RYE21" s="127"/>
      <c r="RYF21" s="127"/>
      <c r="RYG21" s="127"/>
      <c r="RYH21" s="127"/>
      <c r="RYI21" s="127"/>
      <c r="RYJ21" s="127"/>
      <c r="RYK21" s="127"/>
      <c r="RYL21" s="127"/>
      <c r="RYM21" s="127"/>
      <c r="RYN21" s="127"/>
      <c r="RYO21" s="127"/>
      <c r="RYP21" s="127"/>
      <c r="RYQ21" s="127"/>
      <c r="RYR21" s="127"/>
      <c r="RYS21" s="127"/>
      <c r="RYT21" s="127"/>
      <c r="RYU21" s="127"/>
      <c r="RYV21" s="127"/>
      <c r="RYW21" s="127"/>
      <c r="RYX21" s="127"/>
      <c r="RYY21" s="127"/>
      <c r="RYZ21" s="127"/>
      <c r="RZA21" s="127"/>
      <c r="RZB21" s="127"/>
      <c r="RZC21" s="127"/>
      <c r="RZD21" s="127"/>
      <c r="RZE21" s="127"/>
      <c r="RZF21" s="127"/>
      <c r="RZG21" s="127"/>
      <c r="RZH21" s="127"/>
      <c r="RZI21" s="127"/>
      <c r="RZJ21" s="127"/>
      <c r="RZK21" s="127"/>
      <c r="RZL21" s="127"/>
      <c r="RZM21" s="127"/>
      <c r="RZN21" s="127"/>
      <c r="RZO21" s="127"/>
      <c r="RZP21" s="127"/>
      <c r="RZQ21" s="127"/>
      <c r="RZR21" s="127"/>
      <c r="RZS21" s="127"/>
      <c r="RZT21" s="127"/>
      <c r="RZU21" s="127"/>
      <c r="RZV21" s="127"/>
      <c r="RZW21" s="127"/>
      <c r="RZX21" s="127"/>
      <c r="RZY21" s="127"/>
      <c r="RZZ21" s="127"/>
      <c r="SAA21" s="127"/>
      <c r="SAB21" s="127"/>
      <c r="SAC21" s="127"/>
      <c r="SAD21" s="127"/>
      <c r="SAE21" s="127"/>
      <c r="SAF21" s="127"/>
      <c r="SAG21" s="127"/>
      <c r="SAH21" s="127"/>
      <c r="SAI21" s="127"/>
      <c r="SAJ21" s="127"/>
      <c r="SAK21" s="127"/>
      <c r="SAL21" s="127"/>
      <c r="SAM21" s="127"/>
      <c r="SAN21" s="127"/>
      <c r="SAO21" s="127"/>
      <c r="SAP21" s="127"/>
      <c r="SAQ21" s="127"/>
      <c r="SAR21" s="127"/>
      <c r="SAS21" s="127"/>
      <c r="SAT21" s="127"/>
      <c r="SAU21" s="127"/>
      <c r="SAV21" s="127"/>
      <c r="SAW21" s="127"/>
      <c r="SAX21" s="127"/>
      <c r="SAY21" s="127"/>
      <c r="SAZ21" s="127"/>
      <c r="SBA21" s="127"/>
      <c r="SBB21" s="127"/>
      <c r="SBC21" s="127"/>
      <c r="SBD21" s="127"/>
      <c r="SBE21" s="127"/>
      <c r="SBF21" s="127"/>
      <c r="SBG21" s="127"/>
      <c r="SBH21" s="127"/>
      <c r="SBI21" s="127"/>
      <c r="SBJ21" s="127"/>
      <c r="SBK21" s="127"/>
      <c r="SBL21" s="127"/>
      <c r="SBM21" s="127"/>
      <c r="SBN21" s="127"/>
      <c r="SBO21" s="127"/>
      <c r="SBP21" s="127"/>
      <c r="SBQ21" s="127"/>
      <c r="SBR21" s="127"/>
      <c r="SBS21" s="127"/>
      <c r="SBT21" s="127"/>
      <c r="SBU21" s="127"/>
      <c r="SBV21" s="127"/>
      <c r="SBW21" s="127"/>
      <c r="SBX21" s="127"/>
      <c r="SBY21" s="127"/>
      <c r="SBZ21" s="127"/>
      <c r="SCA21" s="127"/>
      <c r="SCB21" s="127"/>
      <c r="SCC21" s="127"/>
      <c r="SCD21" s="127"/>
      <c r="SCE21" s="127"/>
      <c r="SCF21" s="127"/>
      <c r="SCG21" s="127"/>
      <c r="SCH21" s="127"/>
      <c r="SCI21" s="127"/>
      <c r="SCJ21" s="127"/>
      <c r="SCK21" s="127"/>
      <c r="SCL21" s="127"/>
      <c r="SCM21" s="127"/>
      <c r="SCN21" s="127"/>
      <c r="SCO21" s="127"/>
      <c r="SCP21" s="127"/>
      <c r="SCQ21" s="127"/>
      <c r="SCR21" s="127"/>
      <c r="SCS21" s="127"/>
      <c r="SCT21" s="127"/>
      <c r="SCU21" s="127"/>
      <c r="SCV21" s="127"/>
      <c r="SCW21" s="127"/>
      <c r="SCX21" s="127"/>
      <c r="SCY21" s="127"/>
      <c r="SCZ21" s="127"/>
      <c r="SDA21" s="127"/>
      <c r="SDB21" s="127"/>
      <c r="SDC21" s="127"/>
      <c r="SDD21" s="127"/>
      <c r="SDE21" s="127"/>
      <c r="SDF21" s="127"/>
      <c r="SDG21" s="127"/>
      <c r="SDH21" s="127"/>
      <c r="SDI21" s="127"/>
      <c r="SDJ21" s="127"/>
      <c r="SDK21" s="127"/>
      <c r="SDL21" s="127"/>
      <c r="SDM21" s="127"/>
      <c r="SDN21" s="127"/>
      <c r="SDO21" s="127"/>
      <c r="SDP21" s="127"/>
      <c r="SDQ21" s="127"/>
      <c r="SDR21" s="127"/>
      <c r="SDS21" s="127"/>
      <c r="SDT21" s="127"/>
      <c r="SDU21" s="127"/>
      <c r="SDV21" s="127"/>
      <c r="SDW21" s="127"/>
      <c r="SDX21" s="127"/>
      <c r="SDY21" s="127"/>
      <c r="SDZ21" s="127"/>
      <c r="SEA21" s="127"/>
      <c r="SEB21" s="127"/>
      <c r="SEC21" s="127"/>
      <c r="SED21" s="127"/>
      <c r="SEE21" s="127"/>
      <c r="SEF21" s="127"/>
      <c r="SEG21" s="127"/>
      <c r="SEH21" s="127"/>
      <c r="SEI21" s="127"/>
      <c r="SEJ21" s="127"/>
      <c r="SEK21" s="127"/>
      <c r="SEL21" s="127"/>
      <c r="SEM21" s="127"/>
      <c r="SEN21" s="127"/>
      <c r="SEO21" s="127"/>
      <c r="SEP21" s="127"/>
      <c r="SEQ21" s="127"/>
      <c r="SER21" s="127"/>
      <c r="SES21" s="127"/>
      <c r="SET21" s="127"/>
      <c r="SEU21" s="127"/>
      <c r="SEV21" s="127"/>
      <c r="SEW21" s="127"/>
      <c r="SEX21" s="127"/>
      <c r="SEY21" s="127"/>
      <c r="SEZ21" s="127"/>
      <c r="SFA21" s="127"/>
      <c r="SFB21" s="127"/>
      <c r="SFC21" s="127"/>
      <c r="SFD21" s="127"/>
      <c r="SFE21" s="127"/>
      <c r="SFF21" s="127"/>
      <c r="SFG21" s="127"/>
      <c r="SFH21" s="127"/>
      <c r="SFI21" s="127"/>
      <c r="SFJ21" s="127"/>
      <c r="SFK21" s="127"/>
      <c r="SFL21" s="127"/>
      <c r="SFM21" s="127"/>
      <c r="SFN21" s="127"/>
      <c r="SFO21" s="127"/>
      <c r="SFP21" s="127"/>
      <c r="SFQ21" s="127"/>
      <c r="SFR21" s="127"/>
      <c r="SFS21" s="127"/>
      <c r="SFT21" s="127"/>
      <c r="SFU21" s="127"/>
      <c r="SFV21" s="127"/>
      <c r="SFW21" s="127"/>
      <c r="SFX21" s="127"/>
      <c r="SFY21" s="127"/>
      <c r="SFZ21" s="127"/>
      <c r="SGA21" s="127"/>
      <c r="SGB21" s="127"/>
      <c r="SGC21" s="127"/>
      <c r="SGD21" s="127"/>
      <c r="SGE21" s="127"/>
      <c r="SGF21" s="127"/>
      <c r="SGG21" s="127"/>
      <c r="SGH21" s="127"/>
      <c r="SGI21" s="127"/>
      <c r="SGJ21" s="127"/>
      <c r="SGK21" s="127"/>
      <c r="SGL21" s="127"/>
      <c r="SGM21" s="127"/>
      <c r="SGN21" s="127"/>
      <c r="SGO21" s="127"/>
      <c r="SGP21" s="127"/>
      <c r="SGQ21" s="127"/>
      <c r="SGR21" s="127"/>
      <c r="SGS21" s="127"/>
      <c r="SGT21" s="127"/>
      <c r="SGU21" s="127"/>
      <c r="SGV21" s="127"/>
      <c r="SGW21" s="127"/>
      <c r="SGX21" s="127"/>
      <c r="SGY21" s="127"/>
      <c r="SGZ21" s="127"/>
      <c r="SHA21" s="127"/>
      <c r="SHB21" s="127"/>
      <c r="SHC21" s="127"/>
      <c r="SHD21" s="127"/>
      <c r="SHE21" s="127"/>
      <c r="SHF21" s="127"/>
      <c r="SHG21" s="127"/>
      <c r="SHH21" s="127"/>
      <c r="SHI21" s="127"/>
      <c r="SHJ21" s="127"/>
      <c r="SHK21" s="127"/>
      <c r="SHL21" s="127"/>
      <c r="SHM21" s="127"/>
      <c r="SHN21" s="127"/>
      <c r="SHO21" s="127"/>
      <c r="SHP21" s="127"/>
      <c r="SHQ21" s="127"/>
      <c r="SHR21" s="127"/>
      <c r="SHS21" s="127"/>
      <c r="SHT21" s="127"/>
      <c r="SHU21" s="127"/>
      <c r="SHV21" s="127"/>
      <c r="SHW21" s="127"/>
      <c r="SHX21" s="127"/>
      <c r="SHY21" s="127"/>
      <c r="SHZ21" s="127"/>
      <c r="SIA21" s="127"/>
      <c r="SIB21" s="127"/>
      <c r="SIC21" s="127"/>
      <c r="SID21" s="127"/>
      <c r="SIE21" s="127"/>
      <c r="SIF21" s="127"/>
      <c r="SIG21" s="127"/>
      <c r="SIH21" s="127"/>
      <c r="SII21" s="127"/>
      <c r="SIJ21" s="127"/>
      <c r="SIK21" s="127"/>
      <c r="SIL21" s="127"/>
      <c r="SIM21" s="127"/>
      <c r="SIN21" s="127"/>
      <c r="SIO21" s="127"/>
      <c r="SIP21" s="127"/>
      <c r="SIQ21" s="127"/>
      <c r="SIR21" s="127"/>
      <c r="SIS21" s="127"/>
      <c r="SIT21" s="127"/>
      <c r="SIU21" s="127"/>
      <c r="SIV21" s="127"/>
      <c r="SIW21" s="127"/>
      <c r="SIX21" s="127"/>
      <c r="SIY21" s="127"/>
      <c r="SIZ21" s="127"/>
      <c r="SJA21" s="127"/>
      <c r="SJB21" s="127"/>
      <c r="SJC21" s="127"/>
      <c r="SJD21" s="127"/>
      <c r="SJE21" s="127"/>
      <c r="SJF21" s="127"/>
      <c r="SJG21" s="127"/>
      <c r="SJH21" s="127"/>
      <c r="SJI21" s="127"/>
      <c r="SJJ21" s="127"/>
      <c r="SJK21" s="127"/>
      <c r="SJL21" s="127"/>
      <c r="SJM21" s="127"/>
      <c r="SJN21" s="127"/>
      <c r="SJO21" s="127"/>
      <c r="SJP21" s="127"/>
      <c r="SJQ21" s="127"/>
      <c r="SJR21" s="127"/>
      <c r="SJS21" s="127"/>
      <c r="SJT21" s="127"/>
      <c r="SJU21" s="127"/>
      <c r="SJV21" s="127"/>
      <c r="SJW21" s="127"/>
      <c r="SJX21" s="127"/>
      <c r="SJY21" s="127"/>
      <c r="SJZ21" s="127"/>
      <c r="SKA21" s="127"/>
      <c r="SKB21" s="127"/>
      <c r="SKC21" s="127"/>
      <c r="SKD21" s="127"/>
      <c r="SKE21" s="127"/>
      <c r="SKF21" s="127"/>
      <c r="SKG21" s="127"/>
      <c r="SKH21" s="127"/>
      <c r="SKI21" s="127"/>
      <c r="SKJ21" s="127"/>
      <c r="SKK21" s="127"/>
      <c r="SKL21" s="127"/>
      <c r="SKM21" s="127"/>
      <c r="SKN21" s="127"/>
      <c r="SKO21" s="127"/>
      <c r="SKP21" s="127"/>
      <c r="SKQ21" s="127"/>
      <c r="SKR21" s="127"/>
      <c r="SKS21" s="127"/>
      <c r="SKT21" s="127"/>
      <c r="SKU21" s="127"/>
      <c r="SKV21" s="127"/>
      <c r="SKW21" s="127"/>
      <c r="SKX21" s="127"/>
      <c r="SKY21" s="127"/>
      <c r="SKZ21" s="127"/>
      <c r="SLA21" s="127"/>
      <c r="SLB21" s="127"/>
      <c r="SLC21" s="127"/>
      <c r="SLD21" s="127"/>
      <c r="SLE21" s="127"/>
      <c r="SLF21" s="127"/>
      <c r="SLG21" s="127"/>
      <c r="SLH21" s="127"/>
      <c r="SLI21" s="127"/>
      <c r="SLJ21" s="127"/>
      <c r="SLK21" s="127"/>
      <c r="SLL21" s="127"/>
      <c r="SLM21" s="127"/>
      <c r="SLN21" s="127"/>
      <c r="SLO21" s="127"/>
      <c r="SLP21" s="127"/>
      <c r="SLQ21" s="127"/>
      <c r="SLR21" s="127"/>
      <c r="SLS21" s="127"/>
      <c r="SLT21" s="127"/>
      <c r="SLU21" s="127"/>
      <c r="SLV21" s="127"/>
      <c r="SLW21" s="127"/>
      <c r="SLX21" s="127"/>
      <c r="SLY21" s="127"/>
      <c r="SLZ21" s="127"/>
      <c r="SMA21" s="127"/>
      <c r="SMB21" s="127"/>
      <c r="SMC21" s="127"/>
      <c r="SMD21" s="127"/>
      <c r="SME21" s="127"/>
      <c r="SMF21" s="127"/>
      <c r="SMG21" s="127"/>
      <c r="SMH21" s="127"/>
      <c r="SMI21" s="127"/>
      <c r="SMJ21" s="127"/>
      <c r="SMK21" s="127"/>
      <c r="SML21" s="127"/>
      <c r="SMM21" s="127"/>
      <c r="SMN21" s="127"/>
      <c r="SMO21" s="127"/>
      <c r="SMP21" s="127"/>
      <c r="SMQ21" s="127"/>
      <c r="SMR21" s="127"/>
      <c r="SMS21" s="127"/>
      <c r="SMT21" s="127"/>
      <c r="SMU21" s="127"/>
      <c r="SMV21" s="127"/>
      <c r="SMW21" s="127"/>
      <c r="SMX21" s="127"/>
      <c r="SMY21" s="127"/>
      <c r="SMZ21" s="127"/>
      <c r="SNA21" s="127"/>
      <c r="SNB21" s="127"/>
      <c r="SNC21" s="127"/>
      <c r="SND21" s="127"/>
      <c r="SNE21" s="127"/>
      <c r="SNF21" s="127"/>
      <c r="SNG21" s="127"/>
      <c r="SNH21" s="127"/>
      <c r="SNI21" s="127"/>
      <c r="SNJ21" s="127"/>
      <c r="SNK21" s="127"/>
      <c r="SNL21" s="127"/>
      <c r="SNM21" s="127"/>
      <c r="SNN21" s="127"/>
      <c r="SNO21" s="127"/>
      <c r="SNP21" s="127"/>
      <c r="SNQ21" s="127"/>
      <c r="SNR21" s="127"/>
      <c r="SNS21" s="127"/>
      <c r="SNT21" s="127"/>
      <c r="SNU21" s="127"/>
      <c r="SNV21" s="127"/>
      <c r="SNW21" s="127"/>
      <c r="SNX21" s="127"/>
      <c r="SNY21" s="127"/>
      <c r="SNZ21" s="127"/>
      <c r="SOA21" s="127"/>
      <c r="SOB21" s="127"/>
      <c r="SOC21" s="127"/>
      <c r="SOD21" s="127"/>
      <c r="SOE21" s="127"/>
      <c r="SOF21" s="127"/>
      <c r="SOG21" s="127"/>
      <c r="SOH21" s="127"/>
      <c r="SOI21" s="127"/>
      <c r="SOJ21" s="127"/>
      <c r="SOK21" s="127"/>
      <c r="SOL21" s="127"/>
      <c r="SOM21" s="127"/>
      <c r="SON21" s="127"/>
      <c r="SOO21" s="127"/>
      <c r="SOP21" s="127"/>
      <c r="SOQ21" s="127"/>
      <c r="SOR21" s="127"/>
      <c r="SOS21" s="127"/>
      <c r="SOT21" s="127"/>
      <c r="SOU21" s="127"/>
      <c r="SOV21" s="127"/>
      <c r="SOW21" s="127"/>
      <c r="SOX21" s="127"/>
      <c r="SOY21" s="127"/>
      <c r="SOZ21" s="127"/>
      <c r="SPA21" s="127"/>
      <c r="SPB21" s="127"/>
      <c r="SPC21" s="127"/>
      <c r="SPD21" s="127"/>
      <c r="SPE21" s="127"/>
      <c r="SPF21" s="127"/>
      <c r="SPG21" s="127"/>
      <c r="SPH21" s="127"/>
      <c r="SPI21" s="127"/>
      <c r="SPJ21" s="127"/>
      <c r="SPK21" s="127"/>
      <c r="SPL21" s="127"/>
      <c r="SPM21" s="127"/>
      <c r="SPN21" s="127"/>
      <c r="SPO21" s="127"/>
      <c r="SPP21" s="127"/>
      <c r="SPQ21" s="127"/>
      <c r="SPR21" s="127"/>
      <c r="SPS21" s="127"/>
      <c r="SPT21" s="127"/>
      <c r="SPU21" s="127"/>
      <c r="SPV21" s="127"/>
      <c r="SPW21" s="127"/>
      <c r="SPX21" s="127"/>
      <c r="SPY21" s="127"/>
      <c r="SPZ21" s="127"/>
      <c r="SQA21" s="127"/>
      <c r="SQB21" s="127"/>
      <c r="SQC21" s="127"/>
      <c r="SQD21" s="127"/>
      <c r="SQE21" s="127"/>
      <c r="SQF21" s="127"/>
      <c r="SQG21" s="127"/>
      <c r="SQH21" s="127"/>
      <c r="SQI21" s="127"/>
      <c r="SQJ21" s="127"/>
      <c r="SQK21" s="127"/>
      <c r="SQL21" s="127"/>
      <c r="SQM21" s="127"/>
      <c r="SQN21" s="127"/>
      <c r="SQO21" s="127"/>
      <c r="SQP21" s="127"/>
      <c r="SQQ21" s="127"/>
      <c r="SQR21" s="127"/>
      <c r="SQS21" s="127"/>
      <c r="SQT21" s="127"/>
      <c r="SQU21" s="127"/>
      <c r="SQV21" s="127"/>
      <c r="SQW21" s="127"/>
      <c r="SQX21" s="127"/>
      <c r="SQY21" s="127"/>
      <c r="SQZ21" s="127"/>
      <c r="SRA21" s="127"/>
      <c r="SRB21" s="127"/>
      <c r="SRC21" s="127"/>
      <c r="SRD21" s="127"/>
      <c r="SRE21" s="127"/>
      <c r="SRF21" s="127"/>
      <c r="SRG21" s="127"/>
      <c r="SRH21" s="127"/>
      <c r="SRI21" s="127"/>
      <c r="SRJ21" s="127"/>
      <c r="SRK21" s="127"/>
      <c r="SRL21" s="127"/>
      <c r="SRM21" s="127"/>
      <c r="SRN21" s="127"/>
      <c r="SRO21" s="127"/>
      <c r="SRP21" s="127"/>
      <c r="SRQ21" s="127"/>
      <c r="SRR21" s="127"/>
      <c r="SRS21" s="127"/>
      <c r="SRT21" s="127"/>
      <c r="SRU21" s="127"/>
      <c r="SRV21" s="127"/>
      <c r="SRW21" s="127"/>
      <c r="SRX21" s="127"/>
      <c r="SRY21" s="127"/>
      <c r="SRZ21" s="127"/>
      <c r="SSA21" s="127"/>
      <c r="SSB21" s="127"/>
      <c r="SSC21" s="127"/>
      <c r="SSD21" s="127"/>
      <c r="SSE21" s="127"/>
      <c r="SSF21" s="127"/>
      <c r="SSG21" s="127"/>
      <c r="SSH21" s="127"/>
      <c r="SSI21" s="127"/>
      <c r="SSJ21" s="127"/>
      <c r="SSK21" s="127"/>
      <c r="SSL21" s="127"/>
      <c r="SSM21" s="127"/>
      <c r="SSN21" s="127"/>
      <c r="SSO21" s="127"/>
      <c r="SSP21" s="127"/>
      <c r="SSQ21" s="127"/>
      <c r="SSR21" s="127"/>
      <c r="SSS21" s="127"/>
      <c r="SST21" s="127"/>
      <c r="SSU21" s="127"/>
      <c r="SSV21" s="127"/>
      <c r="SSW21" s="127"/>
      <c r="SSX21" s="127"/>
      <c r="SSY21" s="127"/>
      <c r="SSZ21" s="127"/>
      <c r="STA21" s="127"/>
      <c r="STB21" s="127"/>
      <c r="STC21" s="127"/>
      <c r="STD21" s="127"/>
      <c r="STE21" s="127"/>
      <c r="STF21" s="127"/>
      <c r="STG21" s="127"/>
      <c r="STH21" s="127"/>
      <c r="STI21" s="127"/>
      <c r="STJ21" s="127"/>
      <c r="STK21" s="127"/>
      <c r="STL21" s="127"/>
      <c r="STM21" s="127"/>
      <c r="STN21" s="127"/>
      <c r="STO21" s="127"/>
      <c r="STP21" s="127"/>
      <c r="STQ21" s="127"/>
      <c r="STR21" s="127"/>
      <c r="STS21" s="127"/>
      <c r="STT21" s="127"/>
      <c r="STU21" s="127"/>
      <c r="STV21" s="127"/>
      <c r="STW21" s="127"/>
      <c r="STX21" s="127"/>
      <c r="STY21" s="127"/>
      <c r="STZ21" s="127"/>
      <c r="SUA21" s="127"/>
      <c r="SUB21" s="127"/>
      <c r="SUC21" s="127"/>
      <c r="SUD21" s="127"/>
      <c r="SUE21" s="127"/>
      <c r="SUF21" s="127"/>
      <c r="SUG21" s="127"/>
      <c r="SUH21" s="127"/>
      <c r="SUI21" s="127"/>
      <c r="SUJ21" s="127"/>
      <c r="SUK21" s="127"/>
      <c r="SUL21" s="127"/>
      <c r="SUM21" s="127"/>
      <c r="SUN21" s="127"/>
      <c r="SUO21" s="127"/>
      <c r="SUP21" s="127"/>
      <c r="SUQ21" s="127"/>
      <c r="SUR21" s="127"/>
      <c r="SUS21" s="127"/>
      <c r="SUT21" s="127"/>
      <c r="SUU21" s="127"/>
      <c r="SUV21" s="127"/>
      <c r="SUW21" s="127"/>
      <c r="SUX21" s="127"/>
      <c r="SUY21" s="127"/>
      <c r="SUZ21" s="127"/>
      <c r="SVA21" s="127"/>
      <c r="SVB21" s="127"/>
      <c r="SVC21" s="127"/>
      <c r="SVD21" s="127"/>
      <c r="SVE21" s="127"/>
      <c r="SVF21" s="127"/>
      <c r="SVG21" s="127"/>
      <c r="SVH21" s="127"/>
      <c r="SVI21" s="127"/>
      <c r="SVJ21" s="127"/>
      <c r="SVK21" s="127"/>
      <c r="SVL21" s="127"/>
      <c r="SVM21" s="127"/>
      <c r="SVN21" s="127"/>
      <c r="SVO21" s="127"/>
      <c r="SVP21" s="127"/>
      <c r="SVQ21" s="127"/>
      <c r="SVR21" s="127"/>
      <c r="SVS21" s="127"/>
      <c r="SVT21" s="127"/>
      <c r="SVU21" s="127"/>
      <c r="SVV21" s="127"/>
      <c r="SVW21" s="127"/>
      <c r="SVX21" s="127"/>
      <c r="SVY21" s="127"/>
      <c r="SVZ21" s="127"/>
      <c r="SWA21" s="127"/>
      <c r="SWB21" s="127"/>
      <c r="SWC21" s="127"/>
      <c r="SWD21" s="127"/>
      <c r="SWE21" s="127"/>
      <c r="SWF21" s="127"/>
      <c r="SWG21" s="127"/>
      <c r="SWH21" s="127"/>
      <c r="SWI21" s="127"/>
      <c r="SWJ21" s="127"/>
      <c r="SWK21" s="127"/>
      <c r="SWL21" s="127"/>
      <c r="SWM21" s="127"/>
      <c r="SWN21" s="127"/>
      <c r="SWO21" s="127"/>
      <c r="SWP21" s="127"/>
      <c r="SWQ21" s="127"/>
      <c r="SWR21" s="127"/>
      <c r="SWS21" s="127"/>
      <c r="SWT21" s="127"/>
      <c r="SWU21" s="127"/>
      <c r="SWV21" s="127"/>
      <c r="SWW21" s="127"/>
      <c r="SWX21" s="127"/>
      <c r="SWY21" s="127"/>
      <c r="SWZ21" s="127"/>
      <c r="SXA21" s="127"/>
      <c r="SXB21" s="127"/>
      <c r="SXC21" s="127"/>
      <c r="SXD21" s="127"/>
      <c r="SXE21" s="127"/>
      <c r="SXF21" s="127"/>
      <c r="SXG21" s="127"/>
      <c r="SXH21" s="127"/>
      <c r="SXI21" s="127"/>
      <c r="SXJ21" s="127"/>
      <c r="SXK21" s="127"/>
      <c r="SXL21" s="127"/>
      <c r="SXM21" s="127"/>
      <c r="SXN21" s="127"/>
      <c r="SXO21" s="127"/>
      <c r="SXP21" s="127"/>
      <c r="SXQ21" s="127"/>
      <c r="SXR21" s="127"/>
      <c r="SXS21" s="127"/>
      <c r="SXT21" s="127"/>
      <c r="SXU21" s="127"/>
      <c r="SXV21" s="127"/>
      <c r="SXW21" s="127"/>
      <c r="SXX21" s="127"/>
      <c r="SXY21" s="127"/>
      <c r="SXZ21" s="127"/>
      <c r="SYA21" s="127"/>
      <c r="SYB21" s="127"/>
      <c r="SYC21" s="127"/>
      <c r="SYD21" s="127"/>
      <c r="SYE21" s="127"/>
      <c r="SYF21" s="127"/>
      <c r="SYG21" s="127"/>
      <c r="SYH21" s="127"/>
      <c r="SYI21" s="127"/>
      <c r="SYJ21" s="127"/>
      <c r="SYK21" s="127"/>
      <c r="SYL21" s="127"/>
      <c r="SYM21" s="127"/>
      <c r="SYN21" s="127"/>
      <c r="SYO21" s="127"/>
      <c r="SYP21" s="127"/>
      <c r="SYQ21" s="127"/>
      <c r="SYR21" s="127"/>
      <c r="SYS21" s="127"/>
      <c r="SYT21" s="127"/>
      <c r="SYU21" s="127"/>
      <c r="SYV21" s="127"/>
      <c r="SYW21" s="127"/>
      <c r="SYX21" s="127"/>
      <c r="SYY21" s="127"/>
      <c r="SYZ21" s="127"/>
      <c r="SZA21" s="127"/>
      <c r="SZB21" s="127"/>
      <c r="SZC21" s="127"/>
      <c r="SZD21" s="127"/>
      <c r="SZE21" s="127"/>
      <c r="SZF21" s="127"/>
      <c r="SZG21" s="127"/>
      <c r="SZH21" s="127"/>
      <c r="SZI21" s="127"/>
      <c r="SZJ21" s="127"/>
      <c r="SZK21" s="127"/>
      <c r="SZL21" s="127"/>
      <c r="SZM21" s="127"/>
      <c r="SZN21" s="127"/>
      <c r="SZO21" s="127"/>
      <c r="SZP21" s="127"/>
      <c r="SZQ21" s="127"/>
      <c r="SZR21" s="127"/>
      <c r="SZS21" s="127"/>
      <c r="SZT21" s="127"/>
      <c r="SZU21" s="127"/>
      <c r="SZV21" s="127"/>
      <c r="SZW21" s="127"/>
      <c r="SZX21" s="127"/>
      <c r="SZY21" s="127"/>
      <c r="SZZ21" s="127"/>
      <c r="TAA21" s="127"/>
      <c r="TAB21" s="127"/>
      <c r="TAC21" s="127"/>
      <c r="TAD21" s="127"/>
      <c r="TAE21" s="127"/>
      <c r="TAF21" s="127"/>
      <c r="TAG21" s="127"/>
      <c r="TAH21" s="127"/>
      <c r="TAI21" s="127"/>
      <c r="TAJ21" s="127"/>
      <c r="TAK21" s="127"/>
      <c r="TAL21" s="127"/>
      <c r="TAM21" s="127"/>
      <c r="TAN21" s="127"/>
      <c r="TAO21" s="127"/>
      <c r="TAP21" s="127"/>
      <c r="TAQ21" s="127"/>
      <c r="TAR21" s="127"/>
      <c r="TAS21" s="127"/>
      <c r="TAT21" s="127"/>
      <c r="TAU21" s="127"/>
      <c r="TAV21" s="127"/>
      <c r="TAW21" s="127"/>
      <c r="TAX21" s="127"/>
      <c r="TAY21" s="127"/>
      <c r="TAZ21" s="127"/>
      <c r="TBA21" s="127"/>
      <c r="TBB21" s="127"/>
      <c r="TBC21" s="127"/>
      <c r="TBD21" s="127"/>
      <c r="TBE21" s="127"/>
      <c r="TBF21" s="127"/>
      <c r="TBG21" s="127"/>
      <c r="TBH21" s="127"/>
      <c r="TBI21" s="127"/>
      <c r="TBJ21" s="127"/>
      <c r="TBK21" s="127"/>
      <c r="TBL21" s="127"/>
      <c r="TBM21" s="127"/>
      <c r="TBN21" s="127"/>
      <c r="TBO21" s="127"/>
      <c r="TBP21" s="127"/>
      <c r="TBQ21" s="127"/>
      <c r="TBR21" s="127"/>
      <c r="TBS21" s="127"/>
      <c r="TBT21" s="127"/>
      <c r="TBU21" s="127"/>
      <c r="TBV21" s="127"/>
      <c r="TBW21" s="127"/>
      <c r="TBX21" s="127"/>
      <c r="TBY21" s="127"/>
      <c r="TBZ21" s="127"/>
      <c r="TCA21" s="127"/>
      <c r="TCB21" s="127"/>
      <c r="TCC21" s="127"/>
      <c r="TCD21" s="127"/>
      <c r="TCE21" s="127"/>
      <c r="TCF21" s="127"/>
      <c r="TCG21" s="127"/>
      <c r="TCH21" s="127"/>
      <c r="TCI21" s="127"/>
      <c r="TCJ21" s="127"/>
      <c r="TCK21" s="127"/>
      <c r="TCL21" s="127"/>
      <c r="TCM21" s="127"/>
      <c r="TCN21" s="127"/>
      <c r="TCO21" s="127"/>
      <c r="TCP21" s="127"/>
      <c r="TCQ21" s="127"/>
      <c r="TCR21" s="127"/>
      <c r="TCS21" s="127"/>
      <c r="TCT21" s="127"/>
      <c r="TCU21" s="127"/>
      <c r="TCV21" s="127"/>
      <c r="TCW21" s="127"/>
      <c r="TCX21" s="127"/>
      <c r="TCY21" s="127"/>
      <c r="TCZ21" s="127"/>
      <c r="TDA21" s="127"/>
      <c r="TDB21" s="127"/>
      <c r="TDC21" s="127"/>
      <c r="TDD21" s="127"/>
      <c r="TDE21" s="127"/>
      <c r="TDF21" s="127"/>
      <c r="TDG21" s="127"/>
      <c r="TDH21" s="127"/>
      <c r="TDI21" s="127"/>
      <c r="TDJ21" s="127"/>
      <c r="TDK21" s="127"/>
      <c r="TDL21" s="127"/>
      <c r="TDM21" s="127"/>
      <c r="TDN21" s="127"/>
      <c r="TDO21" s="127"/>
      <c r="TDP21" s="127"/>
      <c r="TDQ21" s="127"/>
      <c r="TDR21" s="127"/>
      <c r="TDS21" s="127"/>
      <c r="TDT21" s="127"/>
      <c r="TDU21" s="127"/>
      <c r="TDV21" s="127"/>
      <c r="TDW21" s="127"/>
      <c r="TDX21" s="127"/>
      <c r="TDY21" s="127"/>
      <c r="TDZ21" s="127"/>
      <c r="TEA21" s="127"/>
      <c r="TEB21" s="127"/>
      <c r="TEC21" s="127"/>
      <c r="TED21" s="127"/>
      <c r="TEE21" s="127"/>
      <c r="TEF21" s="127"/>
      <c r="TEG21" s="127"/>
      <c r="TEH21" s="127"/>
      <c r="TEI21" s="127"/>
      <c r="TEJ21" s="127"/>
      <c r="TEK21" s="127"/>
      <c r="TEL21" s="127"/>
      <c r="TEM21" s="127"/>
      <c r="TEN21" s="127"/>
      <c r="TEO21" s="127"/>
      <c r="TEP21" s="127"/>
      <c r="TEQ21" s="127"/>
      <c r="TER21" s="127"/>
      <c r="TES21" s="127"/>
      <c r="TET21" s="127"/>
      <c r="TEU21" s="127"/>
      <c r="TEV21" s="127"/>
      <c r="TEW21" s="127"/>
      <c r="TEX21" s="127"/>
      <c r="TEY21" s="127"/>
      <c r="TEZ21" s="127"/>
      <c r="TFA21" s="127"/>
      <c r="TFB21" s="127"/>
      <c r="TFC21" s="127"/>
      <c r="TFD21" s="127"/>
      <c r="TFE21" s="127"/>
      <c r="TFF21" s="127"/>
      <c r="TFG21" s="127"/>
      <c r="TFH21" s="127"/>
      <c r="TFI21" s="127"/>
      <c r="TFJ21" s="127"/>
      <c r="TFK21" s="127"/>
      <c r="TFL21" s="127"/>
      <c r="TFM21" s="127"/>
      <c r="TFN21" s="127"/>
      <c r="TFO21" s="127"/>
      <c r="TFP21" s="127"/>
      <c r="TFQ21" s="127"/>
      <c r="TFR21" s="127"/>
      <c r="TFS21" s="127"/>
      <c r="TFT21" s="127"/>
      <c r="TFU21" s="127"/>
      <c r="TFV21" s="127"/>
      <c r="TFW21" s="127"/>
      <c r="TFX21" s="127"/>
      <c r="TFY21" s="127"/>
      <c r="TFZ21" s="127"/>
      <c r="TGA21" s="127"/>
      <c r="TGB21" s="127"/>
      <c r="TGC21" s="127"/>
      <c r="TGD21" s="127"/>
      <c r="TGE21" s="127"/>
      <c r="TGF21" s="127"/>
      <c r="TGG21" s="127"/>
      <c r="TGH21" s="127"/>
      <c r="TGI21" s="127"/>
      <c r="TGJ21" s="127"/>
      <c r="TGK21" s="127"/>
      <c r="TGL21" s="127"/>
      <c r="TGM21" s="127"/>
      <c r="TGN21" s="127"/>
      <c r="TGO21" s="127"/>
      <c r="TGP21" s="127"/>
      <c r="TGQ21" s="127"/>
      <c r="TGR21" s="127"/>
      <c r="TGS21" s="127"/>
      <c r="TGT21" s="127"/>
      <c r="TGU21" s="127"/>
      <c r="TGV21" s="127"/>
      <c r="TGW21" s="127"/>
      <c r="TGX21" s="127"/>
      <c r="TGY21" s="127"/>
      <c r="TGZ21" s="127"/>
      <c r="THA21" s="127"/>
      <c r="THB21" s="127"/>
      <c r="THC21" s="127"/>
      <c r="THD21" s="127"/>
      <c r="THE21" s="127"/>
      <c r="THF21" s="127"/>
      <c r="THG21" s="127"/>
      <c r="THH21" s="127"/>
      <c r="THI21" s="127"/>
      <c r="THJ21" s="127"/>
      <c r="THK21" s="127"/>
      <c r="THL21" s="127"/>
      <c r="THM21" s="127"/>
      <c r="THN21" s="127"/>
      <c r="THO21" s="127"/>
      <c r="THP21" s="127"/>
      <c r="THQ21" s="127"/>
      <c r="THR21" s="127"/>
      <c r="THS21" s="127"/>
      <c r="THT21" s="127"/>
      <c r="THU21" s="127"/>
      <c r="THV21" s="127"/>
      <c r="THW21" s="127"/>
      <c r="THX21" s="127"/>
      <c r="THY21" s="127"/>
      <c r="THZ21" s="127"/>
      <c r="TIA21" s="127"/>
      <c r="TIB21" s="127"/>
      <c r="TIC21" s="127"/>
      <c r="TID21" s="127"/>
      <c r="TIE21" s="127"/>
      <c r="TIF21" s="127"/>
      <c r="TIG21" s="127"/>
      <c r="TIH21" s="127"/>
      <c r="TII21" s="127"/>
      <c r="TIJ21" s="127"/>
      <c r="TIK21" s="127"/>
      <c r="TIL21" s="127"/>
      <c r="TIM21" s="127"/>
      <c r="TIN21" s="127"/>
      <c r="TIO21" s="127"/>
      <c r="TIP21" s="127"/>
      <c r="TIQ21" s="127"/>
      <c r="TIR21" s="127"/>
      <c r="TIS21" s="127"/>
      <c r="TIT21" s="127"/>
      <c r="TIU21" s="127"/>
      <c r="TIV21" s="127"/>
      <c r="TIW21" s="127"/>
      <c r="TIX21" s="127"/>
      <c r="TIY21" s="127"/>
      <c r="TIZ21" s="127"/>
      <c r="TJA21" s="127"/>
      <c r="TJB21" s="127"/>
      <c r="TJC21" s="127"/>
      <c r="TJD21" s="127"/>
      <c r="TJE21" s="127"/>
      <c r="TJF21" s="127"/>
      <c r="TJG21" s="127"/>
      <c r="TJH21" s="127"/>
      <c r="TJI21" s="127"/>
      <c r="TJJ21" s="127"/>
      <c r="TJK21" s="127"/>
      <c r="TJL21" s="127"/>
      <c r="TJM21" s="127"/>
      <c r="TJN21" s="127"/>
      <c r="TJO21" s="127"/>
      <c r="TJP21" s="127"/>
      <c r="TJQ21" s="127"/>
      <c r="TJR21" s="127"/>
      <c r="TJS21" s="127"/>
      <c r="TJT21" s="127"/>
      <c r="TJU21" s="127"/>
      <c r="TJV21" s="127"/>
      <c r="TJW21" s="127"/>
      <c r="TJX21" s="127"/>
      <c r="TJY21" s="127"/>
      <c r="TJZ21" s="127"/>
      <c r="TKA21" s="127"/>
      <c r="TKB21" s="127"/>
      <c r="TKC21" s="127"/>
      <c r="TKD21" s="127"/>
      <c r="TKE21" s="127"/>
      <c r="TKF21" s="127"/>
      <c r="TKG21" s="127"/>
      <c r="TKH21" s="127"/>
      <c r="TKI21" s="127"/>
      <c r="TKJ21" s="127"/>
      <c r="TKK21" s="127"/>
      <c r="TKL21" s="127"/>
      <c r="TKM21" s="127"/>
      <c r="TKN21" s="127"/>
      <c r="TKO21" s="127"/>
      <c r="TKP21" s="127"/>
      <c r="TKQ21" s="127"/>
      <c r="TKR21" s="127"/>
      <c r="TKS21" s="127"/>
      <c r="TKT21" s="127"/>
      <c r="TKU21" s="127"/>
      <c r="TKV21" s="127"/>
      <c r="TKW21" s="127"/>
      <c r="TKX21" s="127"/>
      <c r="TKY21" s="127"/>
      <c r="TKZ21" s="127"/>
      <c r="TLA21" s="127"/>
      <c r="TLB21" s="127"/>
      <c r="TLC21" s="127"/>
      <c r="TLD21" s="127"/>
      <c r="TLE21" s="127"/>
      <c r="TLF21" s="127"/>
      <c r="TLG21" s="127"/>
      <c r="TLH21" s="127"/>
      <c r="TLI21" s="127"/>
      <c r="TLJ21" s="127"/>
      <c r="TLK21" s="127"/>
      <c r="TLL21" s="127"/>
      <c r="TLM21" s="127"/>
      <c r="TLN21" s="127"/>
      <c r="TLO21" s="127"/>
      <c r="TLP21" s="127"/>
      <c r="TLQ21" s="127"/>
      <c r="TLR21" s="127"/>
      <c r="TLS21" s="127"/>
      <c r="TLT21" s="127"/>
      <c r="TLU21" s="127"/>
      <c r="TLV21" s="127"/>
      <c r="TLW21" s="127"/>
      <c r="TLX21" s="127"/>
      <c r="TLY21" s="127"/>
      <c r="TLZ21" s="127"/>
      <c r="TMA21" s="127"/>
      <c r="TMB21" s="127"/>
      <c r="TMC21" s="127"/>
      <c r="TMD21" s="127"/>
      <c r="TME21" s="127"/>
      <c r="TMF21" s="127"/>
      <c r="TMG21" s="127"/>
      <c r="TMH21" s="127"/>
      <c r="TMI21" s="127"/>
      <c r="TMJ21" s="127"/>
      <c r="TMK21" s="127"/>
      <c r="TML21" s="127"/>
      <c r="TMM21" s="127"/>
      <c r="TMN21" s="127"/>
      <c r="TMO21" s="127"/>
      <c r="TMP21" s="127"/>
      <c r="TMQ21" s="127"/>
      <c r="TMR21" s="127"/>
      <c r="TMS21" s="127"/>
      <c r="TMT21" s="127"/>
      <c r="TMU21" s="127"/>
      <c r="TMV21" s="127"/>
      <c r="TMW21" s="127"/>
      <c r="TMX21" s="127"/>
      <c r="TMY21" s="127"/>
      <c r="TMZ21" s="127"/>
      <c r="TNA21" s="127"/>
      <c r="TNB21" s="127"/>
      <c r="TNC21" s="127"/>
      <c r="TND21" s="127"/>
      <c r="TNE21" s="127"/>
      <c r="TNF21" s="127"/>
      <c r="TNG21" s="127"/>
      <c r="TNH21" s="127"/>
      <c r="TNI21" s="127"/>
      <c r="TNJ21" s="127"/>
      <c r="TNK21" s="127"/>
      <c r="TNL21" s="127"/>
      <c r="TNM21" s="127"/>
      <c r="TNN21" s="127"/>
      <c r="TNO21" s="127"/>
      <c r="TNP21" s="127"/>
      <c r="TNQ21" s="127"/>
      <c r="TNR21" s="127"/>
      <c r="TNS21" s="127"/>
      <c r="TNT21" s="127"/>
      <c r="TNU21" s="127"/>
      <c r="TNV21" s="127"/>
      <c r="TNW21" s="127"/>
      <c r="TNX21" s="127"/>
      <c r="TNY21" s="127"/>
      <c r="TNZ21" s="127"/>
      <c r="TOA21" s="127"/>
      <c r="TOB21" s="127"/>
      <c r="TOC21" s="127"/>
      <c r="TOD21" s="127"/>
      <c r="TOE21" s="127"/>
      <c r="TOF21" s="127"/>
      <c r="TOG21" s="127"/>
      <c r="TOH21" s="127"/>
      <c r="TOI21" s="127"/>
      <c r="TOJ21" s="127"/>
      <c r="TOK21" s="127"/>
      <c r="TOL21" s="127"/>
      <c r="TOM21" s="127"/>
      <c r="TON21" s="127"/>
      <c r="TOO21" s="127"/>
      <c r="TOP21" s="127"/>
      <c r="TOQ21" s="127"/>
      <c r="TOR21" s="127"/>
      <c r="TOS21" s="127"/>
      <c r="TOT21" s="127"/>
      <c r="TOU21" s="127"/>
      <c r="TOV21" s="127"/>
      <c r="TOW21" s="127"/>
      <c r="TOX21" s="127"/>
      <c r="TOY21" s="127"/>
      <c r="TOZ21" s="127"/>
      <c r="TPA21" s="127"/>
      <c r="TPB21" s="127"/>
      <c r="TPC21" s="127"/>
      <c r="TPD21" s="127"/>
      <c r="TPE21" s="127"/>
      <c r="TPF21" s="127"/>
      <c r="TPG21" s="127"/>
      <c r="TPH21" s="127"/>
      <c r="TPI21" s="127"/>
      <c r="TPJ21" s="127"/>
      <c r="TPK21" s="127"/>
      <c r="TPL21" s="127"/>
      <c r="TPM21" s="127"/>
      <c r="TPN21" s="127"/>
      <c r="TPO21" s="127"/>
      <c r="TPP21" s="127"/>
      <c r="TPQ21" s="127"/>
      <c r="TPR21" s="127"/>
      <c r="TPS21" s="127"/>
      <c r="TPT21" s="127"/>
      <c r="TPU21" s="127"/>
      <c r="TPV21" s="127"/>
      <c r="TPW21" s="127"/>
      <c r="TPX21" s="127"/>
      <c r="TPY21" s="127"/>
      <c r="TPZ21" s="127"/>
      <c r="TQA21" s="127"/>
      <c r="TQB21" s="127"/>
      <c r="TQC21" s="127"/>
      <c r="TQD21" s="127"/>
      <c r="TQE21" s="127"/>
      <c r="TQF21" s="127"/>
      <c r="TQG21" s="127"/>
      <c r="TQH21" s="127"/>
      <c r="TQI21" s="127"/>
      <c r="TQJ21" s="127"/>
      <c r="TQK21" s="127"/>
      <c r="TQL21" s="127"/>
      <c r="TQM21" s="127"/>
      <c r="TQN21" s="127"/>
      <c r="TQO21" s="127"/>
      <c r="TQP21" s="127"/>
      <c r="TQQ21" s="127"/>
      <c r="TQR21" s="127"/>
      <c r="TQS21" s="127"/>
      <c r="TQT21" s="127"/>
      <c r="TQU21" s="127"/>
      <c r="TQV21" s="127"/>
      <c r="TQW21" s="127"/>
      <c r="TQX21" s="127"/>
      <c r="TQY21" s="127"/>
      <c r="TQZ21" s="127"/>
      <c r="TRA21" s="127"/>
      <c r="TRB21" s="127"/>
      <c r="TRC21" s="127"/>
      <c r="TRD21" s="127"/>
      <c r="TRE21" s="127"/>
      <c r="TRF21" s="127"/>
      <c r="TRG21" s="127"/>
      <c r="TRH21" s="127"/>
      <c r="TRI21" s="127"/>
      <c r="TRJ21" s="127"/>
      <c r="TRK21" s="127"/>
      <c r="TRL21" s="127"/>
      <c r="TRM21" s="127"/>
      <c r="TRN21" s="127"/>
      <c r="TRO21" s="127"/>
      <c r="TRP21" s="127"/>
      <c r="TRQ21" s="127"/>
      <c r="TRR21" s="127"/>
      <c r="TRS21" s="127"/>
      <c r="TRT21" s="127"/>
      <c r="TRU21" s="127"/>
      <c r="TRV21" s="127"/>
      <c r="TRW21" s="127"/>
      <c r="TRX21" s="127"/>
      <c r="TRY21" s="127"/>
      <c r="TRZ21" s="127"/>
      <c r="TSA21" s="127"/>
      <c r="TSB21" s="127"/>
      <c r="TSC21" s="127"/>
      <c r="TSD21" s="127"/>
      <c r="TSE21" s="127"/>
      <c r="TSF21" s="127"/>
      <c r="TSG21" s="127"/>
      <c r="TSH21" s="127"/>
      <c r="TSI21" s="127"/>
      <c r="TSJ21" s="127"/>
      <c r="TSK21" s="127"/>
      <c r="TSL21" s="127"/>
      <c r="TSM21" s="127"/>
      <c r="TSN21" s="127"/>
      <c r="TSO21" s="127"/>
      <c r="TSP21" s="127"/>
      <c r="TSQ21" s="127"/>
      <c r="TSR21" s="127"/>
      <c r="TSS21" s="127"/>
      <c r="TST21" s="127"/>
      <c r="TSU21" s="127"/>
      <c r="TSV21" s="127"/>
      <c r="TSW21" s="127"/>
      <c r="TSX21" s="127"/>
      <c r="TSY21" s="127"/>
      <c r="TSZ21" s="127"/>
      <c r="TTA21" s="127"/>
      <c r="TTB21" s="127"/>
      <c r="TTC21" s="127"/>
      <c r="TTD21" s="127"/>
      <c r="TTE21" s="127"/>
      <c r="TTF21" s="127"/>
      <c r="TTG21" s="127"/>
      <c r="TTH21" s="127"/>
      <c r="TTI21" s="127"/>
      <c r="TTJ21" s="127"/>
      <c r="TTK21" s="127"/>
      <c r="TTL21" s="127"/>
      <c r="TTM21" s="127"/>
      <c r="TTN21" s="127"/>
      <c r="TTO21" s="127"/>
      <c r="TTP21" s="127"/>
      <c r="TTQ21" s="127"/>
      <c r="TTR21" s="127"/>
      <c r="TTS21" s="127"/>
      <c r="TTT21" s="127"/>
      <c r="TTU21" s="127"/>
      <c r="TTV21" s="127"/>
      <c r="TTW21" s="127"/>
      <c r="TTX21" s="127"/>
      <c r="TTY21" s="127"/>
      <c r="TTZ21" s="127"/>
      <c r="TUA21" s="127"/>
      <c r="TUB21" s="127"/>
      <c r="TUC21" s="127"/>
      <c r="TUD21" s="127"/>
      <c r="TUE21" s="127"/>
      <c r="TUF21" s="127"/>
      <c r="TUG21" s="127"/>
      <c r="TUH21" s="127"/>
      <c r="TUI21" s="127"/>
      <c r="TUJ21" s="127"/>
      <c r="TUK21" s="127"/>
      <c r="TUL21" s="127"/>
      <c r="TUM21" s="127"/>
      <c r="TUN21" s="127"/>
      <c r="TUO21" s="127"/>
      <c r="TUP21" s="127"/>
      <c r="TUQ21" s="127"/>
      <c r="TUR21" s="127"/>
      <c r="TUS21" s="127"/>
      <c r="TUT21" s="127"/>
      <c r="TUU21" s="127"/>
      <c r="TUV21" s="127"/>
      <c r="TUW21" s="127"/>
      <c r="TUX21" s="127"/>
      <c r="TUY21" s="127"/>
      <c r="TUZ21" s="127"/>
      <c r="TVA21" s="127"/>
      <c r="TVB21" s="127"/>
      <c r="TVC21" s="127"/>
      <c r="TVD21" s="127"/>
      <c r="TVE21" s="127"/>
      <c r="TVF21" s="127"/>
      <c r="TVG21" s="127"/>
      <c r="TVH21" s="127"/>
      <c r="TVI21" s="127"/>
      <c r="TVJ21" s="127"/>
      <c r="TVK21" s="127"/>
      <c r="TVL21" s="127"/>
      <c r="TVM21" s="127"/>
      <c r="TVN21" s="127"/>
      <c r="TVO21" s="127"/>
      <c r="TVP21" s="127"/>
      <c r="TVQ21" s="127"/>
      <c r="TVR21" s="127"/>
      <c r="TVS21" s="127"/>
      <c r="TVT21" s="127"/>
      <c r="TVU21" s="127"/>
      <c r="TVV21" s="127"/>
      <c r="TVW21" s="127"/>
      <c r="TVX21" s="127"/>
      <c r="TVY21" s="127"/>
      <c r="TVZ21" s="127"/>
      <c r="TWA21" s="127"/>
      <c r="TWB21" s="127"/>
      <c r="TWC21" s="127"/>
      <c r="TWD21" s="127"/>
      <c r="TWE21" s="127"/>
      <c r="TWF21" s="127"/>
      <c r="TWG21" s="127"/>
      <c r="TWH21" s="127"/>
      <c r="TWI21" s="127"/>
      <c r="TWJ21" s="127"/>
      <c r="TWK21" s="127"/>
      <c r="TWL21" s="127"/>
      <c r="TWM21" s="127"/>
      <c r="TWN21" s="127"/>
      <c r="TWO21" s="127"/>
      <c r="TWP21" s="127"/>
      <c r="TWQ21" s="127"/>
      <c r="TWR21" s="127"/>
      <c r="TWS21" s="127"/>
      <c r="TWT21" s="127"/>
      <c r="TWU21" s="127"/>
      <c r="TWV21" s="127"/>
      <c r="TWW21" s="127"/>
      <c r="TWX21" s="127"/>
      <c r="TWY21" s="127"/>
      <c r="TWZ21" s="127"/>
      <c r="TXA21" s="127"/>
      <c r="TXB21" s="127"/>
      <c r="TXC21" s="127"/>
      <c r="TXD21" s="127"/>
      <c r="TXE21" s="127"/>
      <c r="TXF21" s="127"/>
      <c r="TXG21" s="127"/>
      <c r="TXH21" s="127"/>
      <c r="TXI21" s="127"/>
      <c r="TXJ21" s="127"/>
      <c r="TXK21" s="127"/>
      <c r="TXL21" s="127"/>
      <c r="TXM21" s="127"/>
      <c r="TXN21" s="127"/>
      <c r="TXO21" s="127"/>
      <c r="TXP21" s="127"/>
      <c r="TXQ21" s="127"/>
      <c r="TXR21" s="127"/>
      <c r="TXS21" s="127"/>
      <c r="TXT21" s="127"/>
      <c r="TXU21" s="127"/>
      <c r="TXV21" s="127"/>
      <c r="TXW21" s="127"/>
      <c r="TXX21" s="127"/>
      <c r="TXY21" s="127"/>
      <c r="TXZ21" s="127"/>
      <c r="TYA21" s="127"/>
      <c r="TYB21" s="127"/>
      <c r="TYC21" s="127"/>
      <c r="TYD21" s="127"/>
      <c r="TYE21" s="127"/>
      <c r="TYF21" s="127"/>
      <c r="TYG21" s="127"/>
      <c r="TYH21" s="127"/>
      <c r="TYI21" s="127"/>
      <c r="TYJ21" s="127"/>
      <c r="TYK21" s="127"/>
      <c r="TYL21" s="127"/>
      <c r="TYM21" s="127"/>
      <c r="TYN21" s="127"/>
      <c r="TYO21" s="127"/>
      <c r="TYP21" s="127"/>
      <c r="TYQ21" s="127"/>
      <c r="TYR21" s="127"/>
      <c r="TYS21" s="127"/>
      <c r="TYT21" s="127"/>
      <c r="TYU21" s="127"/>
      <c r="TYV21" s="127"/>
      <c r="TYW21" s="127"/>
      <c r="TYX21" s="127"/>
      <c r="TYY21" s="127"/>
      <c r="TYZ21" s="127"/>
      <c r="TZA21" s="127"/>
      <c r="TZB21" s="127"/>
      <c r="TZC21" s="127"/>
      <c r="TZD21" s="127"/>
      <c r="TZE21" s="127"/>
      <c r="TZF21" s="127"/>
      <c r="TZG21" s="127"/>
      <c r="TZH21" s="127"/>
      <c r="TZI21" s="127"/>
      <c r="TZJ21" s="127"/>
      <c r="TZK21" s="127"/>
      <c r="TZL21" s="127"/>
      <c r="TZM21" s="127"/>
      <c r="TZN21" s="127"/>
      <c r="TZO21" s="127"/>
      <c r="TZP21" s="127"/>
      <c r="TZQ21" s="127"/>
      <c r="TZR21" s="127"/>
      <c r="TZS21" s="127"/>
      <c r="TZT21" s="127"/>
      <c r="TZU21" s="127"/>
      <c r="TZV21" s="127"/>
      <c r="TZW21" s="127"/>
      <c r="TZX21" s="127"/>
      <c r="TZY21" s="127"/>
      <c r="TZZ21" s="127"/>
      <c r="UAA21" s="127"/>
      <c r="UAB21" s="127"/>
      <c r="UAC21" s="127"/>
      <c r="UAD21" s="127"/>
      <c r="UAE21" s="127"/>
      <c r="UAF21" s="127"/>
      <c r="UAG21" s="127"/>
      <c r="UAH21" s="127"/>
      <c r="UAI21" s="127"/>
      <c r="UAJ21" s="127"/>
      <c r="UAK21" s="127"/>
      <c r="UAL21" s="127"/>
      <c r="UAM21" s="127"/>
      <c r="UAN21" s="127"/>
      <c r="UAO21" s="127"/>
      <c r="UAP21" s="127"/>
      <c r="UAQ21" s="127"/>
      <c r="UAR21" s="127"/>
      <c r="UAS21" s="127"/>
      <c r="UAT21" s="127"/>
      <c r="UAU21" s="127"/>
      <c r="UAV21" s="127"/>
      <c r="UAW21" s="127"/>
      <c r="UAX21" s="127"/>
      <c r="UAY21" s="127"/>
      <c r="UAZ21" s="127"/>
      <c r="UBA21" s="127"/>
      <c r="UBB21" s="127"/>
      <c r="UBC21" s="127"/>
      <c r="UBD21" s="127"/>
      <c r="UBE21" s="127"/>
      <c r="UBF21" s="127"/>
      <c r="UBG21" s="127"/>
      <c r="UBH21" s="127"/>
      <c r="UBI21" s="127"/>
      <c r="UBJ21" s="127"/>
      <c r="UBK21" s="127"/>
      <c r="UBL21" s="127"/>
      <c r="UBM21" s="127"/>
      <c r="UBN21" s="127"/>
      <c r="UBO21" s="127"/>
      <c r="UBP21" s="127"/>
      <c r="UBQ21" s="127"/>
      <c r="UBR21" s="127"/>
      <c r="UBS21" s="127"/>
      <c r="UBT21" s="127"/>
      <c r="UBU21" s="127"/>
      <c r="UBV21" s="127"/>
      <c r="UBW21" s="127"/>
      <c r="UBX21" s="127"/>
      <c r="UBY21" s="127"/>
      <c r="UBZ21" s="127"/>
      <c r="UCA21" s="127"/>
      <c r="UCB21" s="127"/>
      <c r="UCC21" s="127"/>
      <c r="UCD21" s="127"/>
      <c r="UCE21" s="127"/>
      <c r="UCF21" s="127"/>
      <c r="UCG21" s="127"/>
      <c r="UCH21" s="127"/>
      <c r="UCI21" s="127"/>
      <c r="UCJ21" s="127"/>
      <c r="UCK21" s="127"/>
      <c r="UCL21" s="127"/>
      <c r="UCM21" s="127"/>
      <c r="UCN21" s="127"/>
      <c r="UCO21" s="127"/>
      <c r="UCP21" s="127"/>
      <c r="UCQ21" s="127"/>
      <c r="UCR21" s="127"/>
      <c r="UCS21" s="127"/>
      <c r="UCT21" s="127"/>
      <c r="UCU21" s="127"/>
      <c r="UCV21" s="127"/>
      <c r="UCW21" s="127"/>
      <c r="UCX21" s="127"/>
      <c r="UCY21" s="127"/>
      <c r="UCZ21" s="127"/>
      <c r="UDA21" s="127"/>
      <c r="UDB21" s="127"/>
      <c r="UDC21" s="127"/>
      <c r="UDD21" s="127"/>
      <c r="UDE21" s="127"/>
      <c r="UDF21" s="127"/>
      <c r="UDG21" s="127"/>
      <c r="UDH21" s="127"/>
      <c r="UDI21" s="127"/>
      <c r="UDJ21" s="127"/>
      <c r="UDK21" s="127"/>
      <c r="UDL21" s="127"/>
      <c r="UDM21" s="127"/>
      <c r="UDN21" s="127"/>
      <c r="UDO21" s="127"/>
      <c r="UDP21" s="127"/>
      <c r="UDQ21" s="127"/>
      <c r="UDR21" s="127"/>
      <c r="UDS21" s="127"/>
      <c r="UDT21" s="127"/>
      <c r="UDU21" s="127"/>
      <c r="UDV21" s="127"/>
      <c r="UDW21" s="127"/>
      <c r="UDX21" s="127"/>
      <c r="UDY21" s="127"/>
      <c r="UDZ21" s="127"/>
      <c r="UEA21" s="127"/>
      <c r="UEB21" s="127"/>
      <c r="UEC21" s="127"/>
      <c r="UED21" s="127"/>
      <c r="UEE21" s="127"/>
      <c r="UEF21" s="127"/>
      <c r="UEG21" s="127"/>
      <c r="UEH21" s="127"/>
      <c r="UEI21" s="127"/>
      <c r="UEJ21" s="127"/>
      <c r="UEK21" s="127"/>
      <c r="UEL21" s="127"/>
      <c r="UEM21" s="127"/>
      <c r="UEN21" s="127"/>
      <c r="UEO21" s="127"/>
      <c r="UEP21" s="127"/>
      <c r="UEQ21" s="127"/>
      <c r="UER21" s="127"/>
      <c r="UES21" s="127"/>
      <c r="UET21" s="127"/>
      <c r="UEU21" s="127"/>
      <c r="UEV21" s="127"/>
      <c r="UEW21" s="127"/>
      <c r="UEX21" s="127"/>
      <c r="UEY21" s="127"/>
      <c r="UEZ21" s="127"/>
      <c r="UFA21" s="127"/>
      <c r="UFB21" s="127"/>
      <c r="UFC21" s="127"/>
      <c r="UFD21" s="127"/>
      <c r="UFE21" s="127"/>
      <c r="UFF21" s="127"/>
      <c r="UFG21" s="127"/>
      <c r="UFH21" s="127"/>
      <c r="UFI21" s="127"/>
      <c r="UFJ21" s="127"/>
      <c r="UFK21" s="127"/>
      <c r="UFL21" s="127"/>
      <c r="UFM21" s="127"/>
      <c r="UFN21" s="127"/>
      <c r="UFO21" s="127"/>
      <c r="UFP21" s="127"/>
      <c r="UFQ21" s="127"/>
      <c r="UFR21" s="127"/>
      <c r="UFS21" s="127"/>
      <c r="UFT21" s="127"/>
      <c r="UFU21" s="127"/>
      <c r="UFV21" s="127"/>
      <c r="UFW21" s="127"/>
      <c r="UFX21" s="127"/>
      <c r="UFY21" s="127"/>
      <c r="UFZ21" s="127"/>
      <c r="UGA21" s="127"/>
      <c r="UGB21" s="127"/>
      <c r="UGC21" s="127"/>
      <c r="UGD21" s="127"/>
      <c r="UGE21" s="127"/>
      <c r="UGF21" s="127"/>
      <c r="UGG21" s="127"/>
      <c r="UGH21" s="127"/>
      <c r="UGI21" s="127"/>
      <c r="UGJ21" s="127"/>
      <c r="UGK21" s="127"/>
      <c r="UGL21" s="127"/>
      <c r="UGM21" s="127"/>
      <c r="UGN21" s="127"/>
      <c r="UGO21" s="127"/>
      <c r="UGP21" s="127"/>
      <c r="UGQ21" s="127"/>
      <c r="UGR21" s="127"/>
      <c r="UGS21" s="127"/>
      <c r="UGT21" s="127"/>
      <c r="UGU21" s="127"/>
      <c r="UGV21" s="127"/>
      <c r="UGW21" s="127"/>
      <c r="UGX21" s="127"/>
      <c r="UGY21" s="127"/>
      <c r="UGZ21" s="127"/>
      <c r="UHA21" s="127"/>
      <c r="UHB21" s="127"/>
      <c r="UHC21" s="127"/>
      <c r="UHD21" s="127"/>
      <c r="UHE21" s="127"/>
      <c r="UHF21" s="127"/>
      <c r="UHG21" s="127"/>
      <c r="UHH21" s="127"/>
      <c r="UHI21" s="127"/>
      <c r="UHJ21" s="127"/>
      <c r="UHK21" s="127"/>
      <c r="UHL21" s="127"/>
      <c r="UHM21" s="127"/>
      <c r="UHN21" s="127"/>
      <c r="UHO21" s="127"/>
      <c r="UHP21" s="127"/>
      <c r="UHQ21" s="127"/>
      <c r="UHR21" s="127"/>
      <c r="UHS21" s="127"/>
      <c r="UHT21" s="127"/>
      <c r="UHU21" s="127"/>
      <c r="UHV21" s="127"/>
      <c r="UHW21" s="127"/>
      <c r="UHX21" s="127"/>
      <c r="UHY21" s="127"/>
      <c r="UHZ21" s="127"/>
      <c r="UIA21" s="127"/>
      <c r="UIB21" s="127"/>
      <c r="UIC21" s="127"/>
      <c r="UID21" s="127"/>
      <c r="UIE21" s="127"/>
      <c r="UIF21" s="127"/>
      <c r="UIG21" s="127"/>
      <c r="UIH21" s="127"/>
      <c r="UII21" s="127"/>
      <c r="UIJ21" s="127"/>
      <c r="UIK21" s="127"/>
      <c r="UIL21" s="127"/>
      <c r="UIM21" s="127"/>
      <c r="UIN21" s="127"/>
      <c r="UIO21" s="127"/>
      <c r="UIP21" s="127"/>
      <c r="UIQ21" s="127"/>
      <c r="UIR21" s="127"/>
      <c r="UIS21" s="127"/>
      <c r="UIT21" s="127"/>
      <c r="UIU21" s="127"/>
      <c r="UIV21" s="127"/>
      <c r="UIW21" s="127"/>
      <c r="UIX21" s="127"/>
      <c r="UIY21" s="127"/>
      <c r="UIZ21" s="127"/>
      <c r="UJA21" s="127"/>
      <c r="UJB21" s="127"/>
      <c r="UJC21" s="127"/>
      <c r="UJD21" s="127"/>
      <c r="UJE21" s="127"/>
      <c r="UJF21" s="127"/>
      <c r="UJG21" s="127"/>
      <c r="UJH21" s="127"/>
      <c r="UJI21" s="127"/>
      <c r="UJJ21" s="127"/>
      <c r="UJK21" s="127"/>
      <c r="UJL21" s="127"/>
      <c r="UJM21" s="127"/>
      <c r="UJN21" s="127"/>
      <c r="UJO21" s="127"/>
      <c r="UJP21" s="127"/>
      <c r="UJQ21" s="127"/>
      <c r="UJR21" s="127"/>
      <c r="UJS21" s="127"/>
      <c r="UJT21" s="127"/>
      <c r="UJU21" s="127"/>
      <c r="UJV21" s="127"/>
      <c r="UJW21" s="127"/>
      <c r="UJX21" s="127"/>
      <c r="UJY21" s="127"/>
      <c r="UJZ21" s="127"/>
      <c r="UKA21" s="127"/>
      <c r="UKB21" s="127"/>
      <c r="UKC21" s="127"/>
      <c r="UKD21" s="127"/>
      <c r="UKE21" s="127"/>
      <c r="UKF21" s="127"/>
      <c r="UKG21" s="127"/>
      <c r="UKH21" s="127"/>
      <c r="UKI21" s="127"/>
      <c r="UKJ21" s="127"/>
      <c r="UKK21" s="127"/>
      <c r="UKL21" s="127"/>
      <c r="UKM21" s="127"/>
      <c r="UKN21" s="127"/>
      <c r="UKO21" s="127"/>
      <c r="UKP21" s="127"/>
      <c r="UKQ21" s="127"/>
      <c r="UKR21" s="127"/>
      <c r="UKS21" s="127"/>
      <c r="UKT21" s="127"/>
      <c r="UKU21" s="127"/>
      <c r="UKV21" s="127"/>
      <c r="UKW21" s="127"/>
      <c r="UKX21" s="127"/>
      <c r="UKY21" s="127"/>
      <c r="UKZ21" s="127"/>
      <c r="ULA21" s="127"/>
      <c r="ULB21" s="127"/>
      <c r="ULC21" s="127"/>
      <c r="ULD21" s="127"/>
      <c r="ULE21" s="127"/>
      <c r="ULF21" s="127"/>
      <c r="ULG21" s="127"/>
      <c r="ULH21" s="127"/>
      <c r="ULI21" s="127"/>
      <c r="ULJ21" s="127"/>
      <c r="ULK21" s="127"/>
      <c r="ULL21" s="127"/>
      <c r="ULM21" s="127"/>
      <c r="ULN21" s="127"/>
      <c r="ULO21" s="127"/>
      <c r="ULP21" s="127"/>
      <c r="ULQ21" s="127"/>
      <c r="ULR21" s="127"/>
      <c r="ULS21" s="127"/>
      <c r="ULT21" s="127"/>
      <c r="ULU21" s="127"/>
      <c r="ULV21" s="127"/>
      <c r="ULW21" s="127"/>
      <c r="ULX21" s="127"/>
      <c r="ULY21" s="127"/>
      <c r="ULZ21" s="127"/>
      <c r="UMA21" s="127"/>
      <c r="UMB21" s="127"/>
      <c r="UMC21" s="127"/>
      <c r="UMD21" s="127"/>
      <c r="UME21" s="127"/>
      <c r="UMF21" s="127"/>
      <c r="UMG21" s="127"/>
      <c r="UMH21" s="127"/>
      <c r="UMI21" s="127"/>
      <c r="UMJ21" s="127"/>
      <c r="UMK21" s="127"/>
      <c r="UML21" s="127"/>
      <c r="UMM21" s="127"/>
      <c r="UMN21" s="127"/>
      <c r="UMO21" s="127"/>
      <c r="UMP21" s="127"/>
      <c r="UMQ21" s="127"/>
      <c r="UMR21" s="127"/>
      <c r="UMS21" s="127"/>
      <c r="UMT21" s="127"/>
      <c r="UMU21" s="127"/>
      <c r="UMV21" s="127"/>
      <c r="UMW21" s="127"/>
      <c r="UMX21" s="127"/>
      <c r="UMY21" s="127"/>
      <c r="UMZ21" s="127"/>
      <c r="UNA21" s="127"/>
      <c r="UNB21" s="127"/>
      <c r="UNC21" s="127"/>
      <c r="UND21" s="127"/>
      <c r="UNE21" s="127"/>
      <c r="UNF21" s="127"/>
      <c r="UNG21" s="127"/>
      <c r="UNH21" s="127"/>
      <c r="UNI21" s="127"/>
      <c r="UNJ21" s="127"/>
      <c r="UNK21" s="127"/>
      <c r="UNL21" s="127"/>
      <c r="UNM21" s="127"/>
      <c r="UNN21" s="127"/>
      <c r="UNO21" s="127"/>
      <c r="UNP21" s="127"/>
      <c r="UNQ21" s="127"/>
      <c r="UNR21" s="127"/>
      <c r="UNS21" s="127"/>
      <c r="UNT21" s="127"/>
      <c r="UNU21" s="127"/>
      <c r="UNV21" s="127"/>
      <c r="UNW21" s="127"/>
      <c r="UNX21" s="127"/>
      <c r="UNY21" s="127"/>
      <c r="UNZ21" s="127"/>
      <c r="UOA21" s="127"/>
      <c r="UOB21" s="127"/>
      <c r="UOC21" s="127"/>
      <c r="UOD21" s="127"/>
      <c r="UOE21" s="127"/>
      <c r="UOF21" s="127"/>
      <c r="UOG21" s="127"/>
      <c r="UOH21" s="127"/>
      <c r="UOI21" s="127"/>
      <c r="UOJ21" s="127"/>
      <c r="UOK21" s="127"/>
      <c r="UOL21" s="127"/>
      <c r="UOM21" s="127"/>
      <c r="UON21" s="127"/>
      <c r="UOO21" s="127"/>
      <c r="UOP21" s="127"/>
      <c r="UOQ21" s="127"/>
      <c r="UOR21" s="127"/>
      <c r="UOS21" s="127"/>
      <c r="UOT21" s="127"/>
      <c r="UOU21" s="127"/>
      <c r="UOV21" s="127"/>
      <c r="UOW21" s="127"/>
      <c r="UOX21" s="127"/>
      <c r="UOY21" s="127"/>
      <c r="UOZ21" s="127"/>
      <c r="UPA21" s="127"/>
      <c r="UPB21" s="127"/>
      <c r="UPC21" s="127"/>
      <c r="UPD21" s="127"/>
      <c r="UPE21" s="127"/>
      <c r="UPF21" s="127"/>
      <c r="UPG21" s="127"/>
      <c r="UPH21" s="127"/>
      <c r="UPI21" s="127"/>
      <c r="UPJ21" s="127"/>
      <c r="UPK21" s="127"/>
      <c r="UPL21" s="127"/>
      <c r="UPM21" s="127"/>
      <c r="UPN21" s="127"/>
      <c r="UPO21" s="127"/>
      <c r="UPP21" s="127"/>
      <c r="UPQ21" s="127"/>
      <c r="UPR21" s="127"/>
      <c r="UPS21" s="127"/>
      <c r="UPT21" s="127"/>
      <c r="UPU21" s="127"/>
      <c r="UPV21" s="127"/>
      <c r="UPW21" s="127"/>
      <c r="UPX21" s="127"/>
      <c r="UPY21" s="127"/>
      <c r="UPZ21" s="127"/>
      <c r="UQA21" s="127"/>
      <c r="UQB21" s="127"/>
      <c r="UQC21" s="127"/>
      <c r="UQD21" s="127"/>
      <c r="UQE21" s="127"/>
      <c r="UQF21" s="127"/>
      <c r="UQG21" s="127"/>
      <c r="UQH21" s="127"/>
      <c r="UQI21" s="127"/>
      <c r="UQJ21" s="127"/>
      <c r="UQK21" s="127"/>
      <c r="UQL21" s="127"/>
      <c r="UQM21" s="127"/>
      <c r="UQN21" s="127"/>
      <c r="UQO21" s="127"/>
      <c r="UQP21" s="127"/>
      <c r="UQQ21" s="127"/>
      <c r="UQR21" s="127"/>
      <c r="UQS21" s="127"/>
      <c r="UQT21" s="127"/>
      <c r="UQU21" s="127"/>
      <c r="UQV21" s="127"/>
      <c r="UQW21" s="127"/>
      <c r="UQX21" s="127"/>
      <c r="UQY21" s="127"/>
      <c r="UQZ21" s="127"/>
      <c r="URA21" s="127"/>
      <c r="URB21" s="127"/>
      <c r="URC21" s="127"/>
      <c r="URD21" s="127"/>
      <c r="URE21" s="127"/>
      <c r="URF21" s="127"/>
      <c r="URG21" s="127"/>
      <c r="URH21" s="127"/>
      <c r="URI21" s="127"/>
      <c r="URJ21" s="127"/>
      <c r="URK21" s="127"/>
      <c r="URL21" s="127"/>
      <c r="URM21" s="127"/>
      <c r="URN21" s="127"/>
      <c r="URO21" s="127"/>
      <c r="URP21" s="127"/>
      <c r="URQ21" s="127"/>
      <c r="URR21" s="127"/>
      <c r="URS21" s="127"/>
      <c r="URT21" s="127"/>
      <c r="URU21" s="127"/>
      <c r="URV21" s="127"/>
      <c r="URW21" s="127"/>
      <c r="URX21" s="127"/>
      <c r="URY21" s="127"/>
      <c r="URZ21" s="127"/>
      <c r="USA21" s="127"/>
      <c r="USB21" s="127"/>
      <c r="USC21" s="127"/>
      <c r="USD21" s="127"/>
      <c r="USE21" s="127"/>
      <c r="USF21" s="127"/>
      <c r="USG21" s="127"/>
      <c r="USH21" s="127"/>
      <c r="USI21" s="127"/>
      <c r="USJ21" s="127"/>
      <c r="USK21" s="127"/>
      <c r="USL21" s="127"/>
      <c r="USM21" s="127"/>
      <c r="USN21" s="127"/>
      <c r="USO21" s="127"/>
      <c r="USP21" s="127"/>
      <c r="USQ21" s="127"/>
      <c r="USR21" s="127"/>
      <c r="USS21" s="127"/>
      <c r="UST21" s="127"/>
      <c r="USU21" s="127"/>
      <c r="USV21" s="127"/>
      <c r="USW21" s="127"/>
      <c r="USX21" s="127"/>
      <c r="USY21" s="127"/>
      <c r="USZ21" s="127"/>
      <c r="UTA21" s="127"/>
      <c r="UTB21" s="127"/>
      <c r="UTC21" s="127"/>
      <c r="UTD21" s="127"/>
      <c r="UTE21" s="127"/>
      <c r="UTF21" s="127"/>
      <c r="UTG21" s="127"/>
      <c r="UTH21" s="127"/>
      <c r="UTI21" s="127"/>
      <c r="UTJ21" s="127"/>
      <c r="UTK21" s="127"/>
      <c r="UTL21" s="127"/>
      <c r="UTM21" s="127"/>
      <c r="UTN21" s="127"/>
      <c r="UTO21" s="127"/>
      <c r="UTP21" s="127"/>
      <c r="UTQ21" s="127"/>
      <c r="UTR21" s="127"/>
      <c r="UTS21" s="127"/>
      <c r="UTT21" s="127"/>
      <c r="UTU21" s="127"/>
      <c r="UTV21" s="127"/>
      <c r="UTW21" s="127"/>
      <c r="UTX21" s="127"/>
      <c r="UTY21" s="127"/>
      <c r="UTZ21" s="127"/>
      <c r="UUA21" s="127"/>
      <c r="UUB21" s="127"/>
      <c r="UUC21" s="127"/>
      <c r="UUD21" s="127"/>
      <c r="UUE21" s="127"/>
      <c r="UUF21" s="127"/>
      <c r="UUG21" s="127"/>
      <c r="UUH21" s="127"/>
      <c r="UUI21" s="127"/>
      <c r="UUJ21" s="127"/>
      <c r="UUK21" s="127"/>
      <c r="UUL21" s="127"/>
      <c r="UUM21" s="127"/>
      <c r="UUN21" s="127"/>
      <c r="UUO21" s="127"/>
      <c r="UUP21" s="127"/>
      <c r="UUQ21" s="127"/>
      <c r="UUR21" s="127"/>
      <c r="UUS21" s="127"/>
      <c r="UUT21" s="127"/>
      <c r="UUU21" s="127"/>
      <c r="UUV21" s="127"/>
      <c r="UUW21" s="127"/>
      <c r="UUX21" s="127"/>
      <c r="UUY21" s="127"/>
      <c r="UUZ21" s="127"/>
      <c r="UVA21" s="127"/>
      <c r="UVB21" s="127"/>
      <c r="UVC21" s="127"/>
      <c r="UVD21" s="127"/>
      <c r="UVE21" s="127"/>
      <c r="UVF21" s="127"/>
      <c r="UVG21" s="127"/>
      <c r="UVH21" s="127"/>
      <c r="UVI21" s="127"/>
      <c r="UVJ21" s="127"/>
      <c r="UVK21" s="127"/>
      <c r="UVL21" s="127"/>
      <c r="UVM21" s="127"/>
      <c r="UVN21" s="127"/>
      <c r="UVO21" s="127"/>
      <c r="UVP21" s="127"/>
      <c r="UVQ21" s="127"/>
      <c r="UVR21" s="127"/>
      <c r="UVS21" s="127"/>
      <c r="UVT21" s="127"/>
      <c r="UVU21" s="127"/>
      <c r="UVV21" s="127"/>
      <c r="UVW21" s="127"/>
      <c r="UVX21" s="127"/>
      <c r="UVY21" s="127"/>
      <c r="UVZ21" s="127"/>
      <c r="UWA21" s="127"/>
      <c r="UWB21" s="127"/>
      <c r="UWC21" s="127"/>
      <c r="UWD21" s="127"/>
      <c r="UWE21" s="127"/>
      <c r="UWF21" s="127"/>
      <c r="UWG21" s="127"/>
      <c r="UWH21" s="127"/>
      <c r="UWI21" s="127"/>
      <c r="UWJ21" s="127"/>
      <c r="UWK21" s="127"/>
      <c r="UWL21" s="127"/>
      <c r="UWM21" s="127"/>
      <c r="UWN21" s="127"/>
      <c r="UWO21" s="127"/>
      <c r="UWP21" s="127"/>
      <c r="UWQ21" s="127"/>
      <c r="UWR21" s="127"/>
      <c r="UWS21" s="127"/>
      <c r="UWT21" s="127"/>
      <c r="UWU21" s="127"/>
      <c r="UWV21" s="127"/>
      <c r="UWW21" s="127"/>
      <c r="UWX21" s="127"/>
      <c r="UWY21" s="127"/>
      <c r="UWZ21" s="127"/>
      <c r="UXA21" s="127"/>
      <c r="UXB21" s="127"/>
      <c r="UXC21" s="127"/>
      <c r="UXD21" s="127"/>
      <c r="UXE21" s="127"/>
      <c r="UXF21" s="127"/>
      <c r="UXG21" s="127"/>
      <c r="UXH21" s="127"/>
      <c r="UXI21" s="127"/>
      <c r="UXJ21" s="127"/>
      <c r="UXK21" s="127"/>
      <c r="UXL21" s="127"/>
      <c r="UXM21" s="127"/>
      <c r="UXN21" s="127"/>
      <c r="UXO21" s="127"/>
      <c r="UXP21" s="127"/>
      <c r="UXQ21" s="127"/>
      <c r="UXR21" s="127"/>
      <c r="UXS21" s="127"/>
      <c r="UXT21" s="127"/>
      <c r="UXU21" s="127"/>
      <c r="UXV21" s="127"/>
      <c r="UXW21" s="127"/>
      <c r="UXX21" s="127"/>
      <c r="UXY21" s="127"/>
      <c r="UXZ21" s="127"/>
      <c r="UYA21" s="127"/>
      <c r="UYB21" s="127"/>
      <c r="UYC21" s="127"/>
      <c r="UYD21" s="127"/>
      <c r="UYE21" s="127"/>
      <c r="UYF21" s="127"/>
      <c r="UYG21" s="127"/>
      <c r="UYH21" s="127"/>
      <c r="UYI21" s="127"/>
      <c r="UYJ21" s="127"/>
      <c r="UYK21" s="127"/>
      <c r="UYL21" s="127"/>
      <c r="UYM21" s="127"/>
      <c r="UYN21" s="127"/>
      <c r="UYO21" s="127"/>
      <c r="UYP21" s="127"/>
      <c r="UYQ21" s="127"/>
      <c r="UYR21" s="127"/>
      <c r="UYS21" s="127"/>
      <c r="UYT21" s="127"/>
      <c r="UYU21" s="127"/>
      <c r="UYV21" s="127"/>
      <c r="UYW21" s="127"/>
      <c r="UYX21" s="127"/>
      <c r="UYY21" s="127"/>
      <c r="UYZ21" s="127"/>
      <c r="UZA21" s="127"/>
      <c r="UZB21" s="127"/>
      <c r="UZC21" s="127"/>
      <c r="UZD21" s="127"/>
      <c r="UZE21" s="127"/>
      <c r="UZF21" s="127"/>
      <c r="UZG21" s="127"/>
      <c r="UZH21" s="127"/>
      <c r="UZI21" s="127"/>
      <c r="UZJ21" s="127"/>
      <c r="UZK21" s="127"/>
      <c r="UZL21" s="127"/>
      <c r="UZM21" s="127"/>
      <c r="UZN21" s="127"/>
      <c r="UZO21" s="127"/>
      <c r="UZP21" s="127"/>
      <c r="UZQ21" s="127"/>
      <c r="UZR21" s="127"/>
      <c r="UZS21" s="127"/>
      <c r="UZT21" s="127"/>
      <c r="UZU21" s="127"/>
      <c r="UZV21" s="127"/>
      <c r="UZW21" s="127"/>
      <c r="UZX21" s="127"/>
      <c r="UZY21" s="127"/>
      <c r="UZZ21" s="127"/>
      <c r="VAA21" s="127"/>
      <c r="VAB21" s="127"/>
      <c r="VAC21" s="127"/>
      <c r="VAD21" s="127"/>
      <c r="VAE21" s="127"/>
      <c r="VAF21" s="127"/>
      <c r="VAG21" s="127"/>
      <c r="VAH21" s="127"/>
      <c r="VAI21" s="127"/>
      <c r="VAJ21" s="127"/>
      <c r="VAK21" s="127"/>
      <c r="VAL21" s="127"/>
      <c r="VAM21" s="127"/>
      <c r="VAN21" s="127"/>
      <c r="VAO21" s="127"/>
      <c r="VAP21" s="127"/>
      <c r="VAQ21" s="127"/>
      <c r="VAR21" s="127"/>
      <c r="VAS21" s="127"/>
      <c r="VAT21" s="127"/>
      <c r="VAU21" s="127"/>
      <c r="VAV21" s="127"/>
      <c r="VAW21" s="127"/>
      <c r="VAX21" s="127"/>
      <c r="VAY21" s="127"/>
      <c r="VAZ21" s="127"/>
      <c r="VBA21" s="127"/>
      <c r="VBB21" s="127"/>
      <c r="VBC21" s="127"/>
      <c r="VBD21" s="127"/>
      <c r="VBE21" s="127"/>
      <c r="VBF21" s="127"/>
      <c r="VBG21" s="127"/>
      <c r="VBH21" s="127"/>
      <c r="VBI21" s="127"/>
      <c r="VBJ21" s="127"/>
      <c r="VBK21" s="127"/>
      <c r="VBL21" s="127"/>
      <c r="VBM21" s="127"/>
      <c r="VBN21" s="127"/>
      <c r="VBO21" s="127"/>
      <c r="VBP21" s="127"/>
      <c r="VBQ21" s="127"/>
      <c r="VBR21" s="127"/>
      <c r="VBS21" s="127"/>
      <c r="VBT21" s="127"/>
      <c r="VBU21" s="127"/>
      <c r="VBV21" s="127"/>
      <c r="VBW21" s="127"/>
      <c r="VBX21" s="127"/>
      <c r="VBY21" s="127"/>
      <c r="VBZ21" s="127"/>
      <c r="VCA21" s="127"/>
      <c r="VCB21" s="127"/>
      <c r="VCC21" s="127"/>
      <c r="VCD21" s="127"/>
      <c r="VCE21" s="127"/>
      <c r="VCF21" s="127"/>
      <c r="VCG21" s="127"/>
      <c r="VCH21" s="127"/>
      <c r="VCI21" s="127"/>
      <c r="VCJ21" s="127"/>
      <c r="VCK21" s="127"/>
      <c r="VCL21" s="127"/>
      <c r="VCM21" s="127"/>
      <c r="VCN21" s="127"/>
      <c r="VCO21" s="127"/>
      <c r="VCP21" s="127"/>
      <c r="VCQ21" s="127"/>
      <c r="VCR21" s="127"/>
      <c r="VCS21" s="127"/>
      <c r="VCT21" s="127"/>
      <c r="VCU21" s="127"/>
      <c r="VCV21" s="127"/>
      <c r="VCW21" s="127"/>
      <c r="VCX21" s="127"/>
      <c r="VCY21" s="127"/>
      <c r="VCZ21" s="127"/>
      <c r="VDA21" s="127"/>
      <c r="VDB21" s="127"/>
      <c r="VDC21" s="127"/>
      <c r="VDD21" s="127"/>
      <c r="VDE21" s="127"/>
      <c r="VDF21" s="127"/>
      <c r="VDG21" s="127"/>
      <c r="VDH21" s="127"/>
      <c r="VDI21" s="127"/>
      <c r="VDJ21" s="127"/>
      <c r="VDK21" s="127"/>
      <c r="VDL21" s="127"/>
      <c r="VDM21" s="127"/>
      <c r="VDN21" s="127"/>
      <c r="VDO21" s="127"/>
      <c r="VDP21" s="127"/>
      <c r="VDQ21" s="127"/>
      <c r="VDR21" s="127"/>
      <c r="VDS21" s="127"/>
      <c r="VDT21" s="127"/>
      <c r="VDU21" s="127"/>
      <c r="VDV21" s="127"/>
      <c r="VDW21" s="127"/>
      <c r="VDX21" s="127"/>
      <c r="VDY21" s="127"/>
      <c r="VDZ21" s="127"/>
      <c r="VEA21" s="127"/>
      <c r="VEB21" s="127"/>
      <c r="VEC21" s="127"/>
      <c r="VED21" s="127"/>
      <c r="VEE21" s="127"/>
      <c r="VEF21" s="127"/>
      <c r="VEG21" s="127"/>
      <c r="VEH21" s="127"/>
      <c r="VEI21" s="127"/>
      <c r="VEJ21" s="127"/>
      <c r="VEK21" s="127"/>
      <c r="VEL21" s="127"/>
      <c r="VEM21" s="127"/>
      <c r="VEN21" s="127"/>
      <c r="VEO21" s="127"/>
      <c r="VEP21" s="127"/>
      <c r="VEQ21" s="127"/>
      <c r="VER21" s="127"/>
      <c r="VES21" s="127"/>
      <c r="VET21" s="127"/>
      <c r="VEU21" s="127"/>
      <c r="VEV21" s="127"/>
      <c r="VEW21" s="127"/>
      <c r="VEX21" s="127"/>
      <c r="VEY21" s="127"/>
      <c r="VEZ21" s="127"/>
      <c r="VFA21" s="127"/>
      <c r="VFB21" s="127"/>
      <c r="VFC21" s="127"/>
      <c r="VFD21" s="127"/>
      <c r="VFE21" s="127"/>
      <c r="VFF21" s="127"/>
      <c r="VFG21" s="127"/>
      <c r="VFH21" s="127"/>
      <c r="VFI21" s="127"/>
      <c r="VFJ21" s="127"/>
      <c r="VFK21" s="127"/>
      <c r="VFL21" s="127"/>
      <c r="VFM21" s="127"/>
      <c r="VFN21" s="127"/>
      <c r="VFO21" s="127"/>
      <c r="VFP21" s="127"/>
      <c r="VFQ21" s="127"/>
      <c r="VFR21" s="127"/>
      <c r="VFS21" s="127"/>
      <c r="VFT21" s="127"/>
      <c r="VFU21" s="127"/>
      <c r="VFV21" s="127"/>
      <c r="VFW21" s="127"/>
      <c r="VFX21" s="127"/>
      <c r="VFY21" s="127"/>
      <c r="VFZ21" s="127"/>
      <c r="VGA21" s="127"/>
      <c r="VGB21" s="127"/>
      <c r="VGC21" s="127"/>
      <c r="VGD21" s="127"/>
      <c r="VGE21" s="127"/>
      <c r="VGF21" s="127"/>
      <c r="VGG21" s="127"/>
      <c r="VGH21" s="127"/>
      <c r="VGI21" s="127"/>
      <c r="VGJ21" s="127"/>
      <c r="VGK21" s="127"/>
      <c r="VGL21" s="127"/>
      <c r="VGM21" s="127"/>
      <c r="VGN21" s="127"/>
      <c r="VGO21" s="127"/>
      <c r="VGP21" s="127"/>
      <c r="VGQ21" s="127"/>
      <c r="VGR21" s="127"/>
      <c r="VGS21" s="127"/>
      <c r="VGT21" s="127"/>
      <c r="VGU21" s="127"/>
      <c r="VGV21" s="127"/>
      <c r="VGW21" s="127"/>
      <c r="VGX21" s="127"/>
      <c r="VGY21" s="127"/>
      <c r="VGZ21" s="127"/>
      <c r="VHA21" s="127"/>
      <c r="VHB21" s="127"/>
      <c r="VHC21" s="127"/>
      <c r="VHD21" s="127"/>
      <c r="VHE21" s="127"/>
      <c r="VHF21" s="127"/>
      <c r="VHG21" s="127"/>
      <c r="VHH21" s="127"/>
      <c r="VHI21" s="127"/>
      <c r="VHJ21" s="127"/>
      <c r="VHK21" s="127"/>
      <c r="VHL21" s="127"/>
      <c r="VHM21" s="127"/>
      <c r="VHN21" s="127"/>
      <c r="VHO21" s="127"/>
      <c r="VHP21" s="127"/>
      <c r="VHQ21" s="127"/>
      <c r="VHR21" s="127"/>
      <c r="VHS21" s="127"/>
      <c r="VHT21" s="127"/>
      <c r="VHU21" s="127"/>
      <c r="VHV21" s="127"/>
      <c r="VHW21" s="127"/>
      <c r="VHX21" s="127"/>
      <c r="VHY21" s="127"/>
      <c r="VHZ21" s="127"/>
      <c r="VIA21" s="127"/>
      <c r="VIB21" s="127"/>
      <c r="VIC21" s="127"/>
      <c r="VID21" s="127"/>
      <c r="VIE21" s="127"/>
      <c r="VIF21" s="127"/>
      <c r="VIG21" s="127"/>
      <c r="VIH21" s="127"/>
      <c r="VII21" s="127"/>
      <c r="VIJ21" s="127"/>
      <c r="VIK21" s="127"/>
      <c r="VIL21" s="127"/>
      <c r="VIM21" s="127"/>
      <c r="VIN21" s="127"/>
      <c r="VIO21" s="127"/>
      <c r="VIP21" s="127"/>
      <c r="VIQ21" s="127"/>
      <c r="VIR21" s="127"/>
      <c r="VIS21" s="127"/>
      <c r="VIT21" s="127"/>
      <c r="VIU21" s="127"/>
      <c r="VIV21" s="127"/>
      <c r="VIW21" s="127"/>
      <c r="VIX21" s="127"/>
      <c r="VIY21" s="127"/>
      <c r="VIZ21" s="127"/>
      <c r="VJA21" s="127"/>
      <c r="VJB21" s="127"/>
      <c r="VJC21" s="127"/>
      <c r="VJD21" s="127"/>
      <c r="VJE21" s="127"/>
      <c r="VJF21" s="127"/>
      <c r="VJG21" s="127"/>
      <c r="VJH21" s="127"/>
      <c r="VJI21" s="127"/>
      <c r="VJJ21" s="127"/>
      <c r="VJK21" s="127"/>
      <c r="VJL21" s="127"/>
      <c r="VJM21" s="127"/>
      <c r="VJN21" s="127"/>
      <c r="VJO21" s="127"/>
      <c r="VJP21" s="127"/>
      <c r="VJQ21" s="127"/>
      <c r="VJR21" s="127"/>
      <c r="VJS21" s="127"/>
      <c r="VJT21" s="127"/>
      <c r="VJU21" s="127"/>
      <c r="VJV21" s="127"/>
      <c r="VJW21" s="127"/>
      <c r="VJX21" s="127"/>
      <c r="VJY21" s="127"/>
      <c r="VJZ21" s="127"/>
      <c r="VKA21" s="127"/>
      <c r="VKB21" s="127"/>
      <c r="VKC21" s="127"/>
      <c r="VKD21" s="127"/>
      <c r="VKE21" s="127"/>
      <c r="VKF21" s="127"/>
      <c r="VKG21" s="127"/>
      <c r="VKH21" s="127"/>
      <c r="VKI21" s="127"/>
      <c r="VKJ21" s="127"/>
      <c r="VKK21" s="127"/>
      <c r="VKL21" s="127"/>
      <c r="VKM21" s="127"/>
      <c r="VKN21" s="127"/>
      <c r="VKO21" s="127"/>
      <c r="VKP21" s="127"/>
      <c r="VKQ21" s="127"/>
      <c r="VKR21" s="127"/>
      <c r="VKS21" s="127"/>
      <c r="VKT21" s="127"/>
      <c r="VKU21" s="127"/>
      <c r="VKV21" s="127"/>
      <c r="VKW21" s="127"/>
      <c r="VKX21" s="127"/>
      <c r="VKY21" s="127"/>
      <c r="VKZ21" s="127"/>
      <c r="VLA21" s="127"/>
      <c r="VLB21" s="127"/>
      <c r="VLC21" s="127"/>
      <c r="VLD21" s="127"/>
      <c r="VLE21" s="127"/>
      <c r="VLF21" s="127"/>
      <c r="VLG21" s="127"/>
      <c r="VLH21" s="127"/>
      <c r="VLI21" s="127"/>
      <c r="VLJ21" s="127"/>
      <c r="VLK21" s="127"/>
      <c r="VLL21" s="127"/>
      <c r="VLM21" s="127"/>
      <c r="VLN21" s="127"/>
      <c r="VLO21" s="127"/>
      <c r="VLP21" s="127"/>
      <c r="VLQ21" s="127"/>
      <c r="VLR21" s="127"/>
      <c r="VLS21" s="127"/>
      <c r="VLT21" s="127"/>
      <c r="VLU21" s="127"/>
      <c r="VLV21" s="127"/>
      <c r="VLW21" s="127"/>
      <c r="VLX21" s="127"/>
      <c r="VLY21" s="127"/>
      <c r="VLZ21" s="127"/>
      <c r="VMA21" s="127"/>
      <c r="VMB21" s="127"/>
      <c r="VMC21" s="127"/>
      <c r="VMD21" s="127"/>
      <c r="VME21" s="127"/>
      <c r="VMF21" s="127"/>
      <c r="VMG21" s="127"/>
      <c r="VMH21" s="127"/>
      <c r="VMI21" s="127"/>
      <c r="VMJ21" s="127"/>
      <c r="VMK21" s="127"/>
      <c r="VML21" s="127"/>
      <c r="VMM21" s="127"/>
      <c r="VMN21" s="127"/>
      <c r="VMO21" s="127"/>
      <c r="VMP21" s="127"/>
      <c r="VMQ21" s="127"/>
      <c r="VMR21" s="127"/>
      <c r="VMS21" s="127"/>
      <c r="VMT21" s="127"/>
      <c r="VMU21" s="127"/>
      <c r="VMV21" s="127"/>
      <c r="VMW21" s="127"/>
      <c r="VMX21" s="127"/>
      <c r="VMY21" s="127"/>
      <c r="VMZ21" s="127"/>
      <c r="VNA21" s="127"/>
      <c r="VNB21" s="127"/>
      <c r="VNC21" s="127"/>
      <c r="VND21" s="127"/>
      <c r="VNE21" s="127"/>
      <c r="VNF21" s="127"/>
      <c r="VNG21" s="127"/>
      <c r="VNH21" s="127"/>
      <c r="VNI21" s="127"/>
      <c r="VNJ21" s="127"/>
      <c r="VNK21" s="127"/>
      <c r="VNL21" s="127"/>
      <c r="VNM21" s="127"/>
      <c r="VNN21" s="127"/>
      <c r="VNO21" s="127"/>
      <c r="VNP21" s="127"/>
      <c r="VNQ21" s="127"/>
      <c r="VNR21" s="127"/>
      <c r="VNS21" s="127"/>
      <c r="VNT21" s="127"/>
      <c r="VNU21" s="127"/>
      <c r="VNV21" s="127"/>
      <c r="VNW21" s="127"/>
      <c r="VNX21" s="127"/>
      <c r="VNY21" s="127"/>
      <c r="VNZ21" s="127"/>
      <c r="VOA21" s="127"/>
      <c r="VOB21" s="127"/>
      <c r="VOC21" s="127"/>
      <c r="VOD21" s="127"/>
      <c r="VOE21" s="127"/>
      <c r="VOF21" s="127"/>
      <c r="VOG21" s="127"/>
      <c r="VOH21" s="127"/>
      <c r="VOI21" s="127"/>
      <c r="VOJ21" s="127"/>
      <c r="VOK21" s="127"/>
      <c r="VOL21" s="127"/>
      <c r="VOM21" s="127"/>
      <c r="VON21" s="127"/>
      <c r="VOO21" s="127"/>
      <c r="VOP21" s="127"/>
      <c r="VOQ21" s="127"/>
      <c r="VOR21" s="127"/>
      <c r="VOS21" s="127"/>
      <c r="VOT21" s="127"/>
      <c r="VOU21" s="127"/>
      <c r="VOV21" s="127"/>
      <c r="VOW21" s="127"/>
      <c r="VOX21" s="127"/>
      <c r="VOY21" s="127"/>
      <c r="VOZ21" s="127"/>
      <c r="VPA21" s="127"/>
      <c r="VPB21" s="127"/>
      <c r="VPC21" s="127"/>
      <c r="VPD21" s="127"/>
      <c r="VPE21" s="127"/>
      <c r="VPF21" s="127"/>
      <c r="VPG21" s="127"/>
      <c r="VPH21" s="127"/>
      <c r="VPI21" s="127"/>
      <c r="VPJ21" s="127"/>
      <c r="VPK21" s="127"/>
      <c r="VPL21" s="127"/>
      <c r="VPM21" s="127"/>
      <c r="VPN21" s="127"/>
      <c r="VPO21" s="127"/>
      <c r="VPP21" s="127"/>
      <c r="VPQ21" s="127"/>
      <c r="VPR21" s="127"/>
      <c r="VPS21" s="127"/>
      <c r="VPT21" s="127"/>
      <c r="VPU21" s="127"/>
      <c r="VPV21" s="127"/>
      <c r="VPW21" s="127"/>
      <c r="VPX21" s="127"/>
      <c r="VPY21" s="127"/>
      <c r="VPZ21" s="127"/>
      <c r="VQA21" s="127"/>
      <c r="VQB21" s="127"/>
      <c r="VQC21" s="127"/>
      <c r="VQD21" s="127"/>
      <c r="VQE21" s="127"/>
      <c r="VQF21" s="127"/>
      <c r="VQG21" s="127"/>
      <c r="VQH21" s="127"/>
      <c r="VQI21" s="127"/>
      <c r="VQJ21" s="127"/>
      <c r="VQK21" s="127"/>
      <c r="VQL21" s="127"/>
      <c r="VQM21" s="127"/>
      <c r="VQN21" s="127"/>
      <c r="VQO21" s="127"/>
      <c r="VQP21" s="127"/>
      <c r="VQQ21" s="127"/>
      <c r="VQR21" s="127"/>
      <c r="VQS21" s="127"/>
      <c r="VQT21" s="127"/>
      <c r="VQU21" s="127"/>
      <c r="VQV21" s="127"/>
      <c r="VQW21" s="127"/>
      <c r="VQX21" s="127"/>
      <c r="VQY21" s="127"/>
      <c r="VQZ21" s="127"/>
      <c r="VRA21" s="127"/>
      <c r="VRB21" s="127"/>
      <c r="VRC21" s="127"/>
      <c r="VRD21" s="127"/>
      <c r="VRE21" s="127"/>
      <c r="VRF21" s="127"/>
      <c r="VRG21" s="127"/>
      <c r="VRH21" s="127"/>
      <c r="VRI21" s="127"/>
      <c r="VRJ21" s="127"/>
      <c r="VRK21" s="127"/>
      <c r="VRL21" s="127"/>
      <c r="VRM21" s="127"/>
      <c r="VRN21" s="127"/>
      <c r="VRO21" s="127"/>
      <c r="VRP21" s="127"/>
      <c r="VRQ21" s="127"/>
      <c r="VRR21" s="127"/>
      <c r="VRS21" s="127"/>
      <c r="VRT21" s="127"/>
      <c r="VRU21" s="127"/>
      <c r="VRV21" s="127"/>
      <c r="VRW21" s="127"/>
      <c r="VRX21" s="127"/>
      <c r="VRY21" s="127"/>
      <c r="VRZ21" s="127"/>
      <c r="VSA21" s="127"/>
      <c r="VSB21" s="127"/>
      <c r="VSC21" s="127"/>
      <c r="VSD21" s="127"/>
      <c r="VSE21" s="127"/>
      <c r="VSF21" s="127"/>
      <c r="VSG21" s="127"/>
      <c r="VSH21" s="127"/>
      <c r="VSI21" s="127"/>
      <c r="VSJ21" s="127"/>
      <c r="VSK21" s="127"/>
      <c r="VSL21" s="127"/>
      <c r="VSM21" s="127"/>
      <c r="VSN21" s="127"/>
      <c r="VSO21" s="127"/>
      <c r="VSP21" s="127"/>
      <c r="VSQ21" s="127"/>
      <c r="VSR21" s="127"/>
      <c r="VSS21" s="127"/>
      <c r="VST21" s="127"/>
      <c r="VSU21" s="127"/>
      <c r="VSV21" s="127"/>
      <c r="VSW21" s="127"/>
      <c r="VSX21" s="127"/>
      <c r="VSY21" s="127"/>
      <c r="VSZ21" s="127"/>
      <c r="VTA21" s="127"/>
      <c r="VTB21" s="127"/>
      <c r="VTC21" s="127"/>
      <c r="VTD21" s="127"/>
      <c r="VTE21" s="127"/>
      <c r="VTF21" s="127"/>
      <c r="VTG21" s="127"/>
      <c r="VTH21" s="127"/>
      <c r="VTI21" s="127"/>
      <c r="VTJ21" s="127"/>
      <c r="VTK21" s="127"/>
      <c r="VTL21" s="127"/>
      <c r="VTM21" s="127"/>
      <c r="VTN21" s="127"/>
      <c r="VTO21" s="127"/>
      <c r="VTP21" s="127"/>
      <c r="VTQ21" s="127"/>
      <c r="VTR21" s="127"/>
      <c r="VTS21" s="127"/>
      <c r="VTT21" s="127"/>
      <c r="VTU21" s="127"/>
      <c r="VTV21" s="127"/>
      <c r="VTW21" s="127"/>
      <c r="VTX21" s="127"/>
      <c r="VTY21" s="127"/>
      <c r="VTZ21" s="127"/>
      <c r="VUA21" s="127"/>
      <c r="VUB21" s="127"/>
      <c r="VUC21" s="127"/>
      <c r="VUD21" s="127"/>
      <c r="VUE21" s="127"/>
      <c r="VUF21" s="127"/>
      <c r="VUG21" s="127"/>
      <c r="VUH21" s="127"/>
      <c r="VUI21" s="127"/>
      <c r="VUJ21" s="127"/>
      <c r="VUK21" s="127"/>
      <c r="VUL21" s="127"/>
      <c r="VUM21" s="127"/>
      <c r="VUN21" s="127"/>
      <c r="VUO21" s="127"/>
      <c r="VUP21" s="127"/>
      <c r="VUQ21" s="127"/>
      <c r="VUR21" s="127"/>
      <c r="VUS21" s="127"/>
      <c r="VUT21" s="127"/>
      <c r="VUU21" s="127"/>
      <c r="VUV21" s="127"/>
      <c r="VUW21" s="127"/>
      <c r="VUX21" s="127"/>
      <c r="VUY21" s="127"/>
      <c r="VUZ21" s="127"/>
      <c r="VVA21" s="127"/>
      <c r="VVB21" s="127"/>
      <c r="VVC21" s="127"/>
      <c r="VVD21" s="127"/>
      <c r="VVE21" s="127"/>
      <c r="VVF21" s="127"/>
      <c r="VVG21" s="127"/>
      <c r="VVH21" s="127"/>
      <c r="VVI21" s="127"/>
      <c r="VVJ21" s="127"/>
      <c r="VVK21" s="127"/>
      <c r="VVL21" s="127"/>
      <c r="VVM21" s="127"/>
      <c r="VVN21" s="127"/>
      <c r="VVO21" s="127"/>
      <c r="VVP21" s="127"/>
      <c r="VVQ21" s="127"/>
      <c r="VVR21" s="127"/>
      <c r="VVS21" s="127"/>
      <c r="VVT21" s="127"/>
      <c r="VVU21" s="127"/>
      <c r="VVV21" s="127"/>
      <c r="VVW21" s="127"/>
      <c r="VVX21" s="127"/>
      <c r="VVY21" s="127"/>
      <c r="VVZ21" s="127"/>
      <c r="VWA21" s="127"/>
      <c r="VWB21" s="127"/>
      <c r="VWC21" s="127"/>
      <c r="VWD21" s="127"/>
      <c r="VWE21" s="127"/>
      <c r="VWF21" s="127"/>
      <c r="VWG21" s="127"/>
      <c r="VWH21" s="127"/>
      <c r="VWI21" s="127"/>
      <c r="VWJ21" s="127"/>
      <c r="VWK21" s="127"/>
      <c r="VWL21" s="127"/>
      <c r="VWM21" s="127"/>
      <c r="VWN21" s="127"/>
      <c r="VWO21" s="127"/>
      <c r="VWP21" s="127"/>
      <c r="VWQ21" s="127"/>
      <c r="VWR21" s="127"/>
      <c r="VWS21" s="127"/>
      <c r="VWT21" s="127"/>
      <c r="VWU21" s="127"/>
      <c r="VWV21" s="127"/>
      <c r="VWW21" s="127"/>
      <c r="VWX21" s="127"/>
      <c r="VWY21" s="127"/>
      <c r="VWZ21" s="127"/>
      <c r="VXA21" s="127"/>
      <c r="VXB21" s="127"/>
      <c r="VXC21" s="127"/>
      <c r="VXD21" s="127"/>
      <c r="VXE21" s="127"/>
      <c r="VXF21" s="127"/>
      <c r="VXG21" s="127"/>
      <c r="VXH21" s="127"/>
      <c r="VXI21" s="127"/>
      <c r="VXJ21" s="127"/>
      <c r="VXK21" s="127"/>
      <c r="VXL21" s="127"/>
      <c r="VXM21" s="127"/>
      <c r="VXN21" s="127"/>
      <c r="VXO21" s="127"/>
      <c r="VXP21" s="127"/>
      <c r="VXQ21" s="127"/>
      <c r="VXR21" s="127"/>
      <c r="VXS21" s="127"/>
      <c r="VXT21" s="127"/>
      <c r="VXU21" s="127"/>
      <c r="VXV21" s="127"/>
      <c r="VXW21" s="127"/>
      <c r="VXX21" s="127"/>
      <c r="VXY21" s="127"/>
      <c r="VXZ21" s="127"/>
      <c r="VYA21" s="127"/>
      <c r="VYB21" s="127"/>
      <c r="VYC21" s="127"/>
      <c r="VYD21" s="127"/>
      <c r="VYE21" s="127"/>
      <c r="VYF21" s="127"/>
      <c r="VYG21" s="127"/>
      <c r="VYH21" s="127"/>
      <c r="VYI21" s="127"/>
      <c r="VYJ21" s="127"/>
      <c r="VYK21" s="127"/>
      <c r="VYL21" s="127"/>
      <c r="VYM21" s="127"/>
      <c r="VYN21" s="127"/>
      <c r="VYO21" s="127"/>
      <c r="VYP21" s="127"/>
      <c r="VYQ21" s="127"/>
      <c r="VYR21" s="127"/>
      <c r="VYS21" s="127"/>
      <c r="VYT21" s="127"/>
      <c r="VYU21" s="127"/>
      <c r="VYV21" s="127"/>
      <c r="VYW21" s="127"/>
      <c r="VYX21" s="127"/>
      <c r="VYY21" s="127"/>
      <c r="VYZ21" s="127"/>
      <c r="VZA21" s="127"/>
      <c r="VZB21" s="127"/>
      <c r="VZC21" s="127"/>
      <c r="VZD21" s="127"/>
      <c r="VZE21" s="127"/>
      <c r="VZF21" s="127"/>
      <c r="VZG21" s="127"/>
      <c r="VZH21" s="127"/>
      <c r="VZI21" s="127"/>
      <c r="VZJ21" s="127"/>
      <c r="VZK21" s="127"/>
      <c r="VZL21" s="127"/>
      <c r="VZM21" s="127"/>
      <c r="VZN21" s="127"/>
      <c r="VZO21" s="127"/>
      <c r="VZP21" s="127"/>
      <c r="VZQ21" s="127"/>
      <c r="VZR21" s="127"/>
      <c r="VZS21" s="127"/>
      <c r="VZT21" s="127"/>
      <c r="VZU21" s="127"/>
      <c r="VZV21" s="127"/>
      <c r="VZW21" s="127"/>
      <c r="VZX21" s="127"/>
      <c r="VZY21" s="127"/>
      <c r="VZZ21" s="127"/>
      <c r="WAA21" s="127"/>
      <c r="WAB21" s="127"/>
      <c r="WAC21" s="127"/>
      <c r="WAD21" s="127"/>
      <c r="WAE21" s="127"/>
      <c r="WAF21" s="127"/>
      <c r="WAG21" s="127"/>
      <c r="WAH21" s="127"/>
      <c r="WAI21" s="127"/>
      <c r="WAJ21" s="127"/>
      <c r="WAK21" s="127"/>
      <c r="WAL21" s="127"/>
      <c r="WAM21" s="127"/>
      <c r="WAN21" s="127"/>
      <c r="WAO21" s="127"/>
      <c r="WAP21" s="127"/>
      <c r="WAQ21" s="127"/>
      <c r="WAR21" s="127"/>
      <c r="WAS21" s="127"/>
      <c r="WAT21" s="127"/>
      <c r="WAU21" s="127"/>
      <c r="WAV21" s="127"/>
      <c r="WAW21" s="127"/>
      <c r="WAX21" s="127"/>
      <c r="WAY21" s="127"/>
      <c r="WAZ21" s="127"/>
      <c r="WBA21" s="127"/>
      <c r="WBB21" s="127"/>
      <c r="WBC21" s="127"/>
      <c r="WBD21" s="127"/>
      <c r="WBE21" s="127"/>
      <c r="WBF21" s="127"/>
      <c r="WBG21" s="127"/>
      <c r="WBH21" s="127"/>
      <c r="WBI21" s="127"/>
      <c r="WBJ21" s="127"/>
      <c r="WBK21" s="127"/>
      <c r="WBL21" s="127"/>
      <c r="WBM21" s="127"/>
      <c r="WBN21" s="127"/>
      <c r="WBO21" s="127"/>
      <c r="WBP21" s="127"/>
      <c r="WBQ21" s="127"/>
      <c r="WBR21" s="127"/>
      <c r="WBS21" s="127"/>
      <c r="WBT21" s="127"/>
      <c r="WBU21" s="127"/>
      <c r="WBV21" s="127"/>
      <c r="WBW21" s="127"/>
      <c r="WBX21" s="127"/>
      <c r="WBY21" s="127"/>
      <c r="WBZ21" s="127"/>
      <c r="WCA21" s="127"/>
      <c r="WCB21" s="127"/>
      <c r="WCC21" s="127"/>
      <c r="WCD21" s="127"/>
      <c r="WCE21" s="127"/>
      <c r="WCF21" s="127"/>
      <c r="WCG21" s="127"/>
      <c r="WCH21" s="127"/>
      <c r="WCI21" s="127"/>
      <c r="WCJ21" s="127"/>
      <c r="WCK21" s="127"/>
      <c r="WCL21" s="127"/>
      <c r="WCM21" s="127"/>
      <c r="WCN21" s="127"/>
      <c r="WCO21" s="127"/>
      <c r="WCP21" s="127"/>
      <c r="WCQ21" s="127"/>
      <c r="WCR21" s="127"/>
      <c r="WCS21" s="127"/>
      <c r="WCT21" s="127"/>
      <c r="WCU21" s="127"/>
      <c r="WCV21" s="127"/>
      <c r="WCW21" s="127"/>
      <c r="WCX21" s="127"/>
      <c r="WCY21" s="127"/>
      <c r="WCZ21" s="127"/>
      <c r="WDA21" s="127"/>
      <c r="WDB21" s="127"/>
      <c r="WDC21" s="127"/>
      <c r="WDD21" s="127"/>
      <c r="WDE21" s="127"/>
      <c r="WDF21" s="127"/>
      <c r="WDG21" s="127"/>
      <c r="WDH21" s="127"/>
      <c r="WDI21" s="127"/>
      <c r="WDJ21" s="127"/>
      <c r="WDK21" s="127"/>
      <c r="WDL21" s="127"/>
      <c r="WDM21" s="127"/>
      <c r="WDN21" s="127"/>
      <c r="WDO21" s="127"/>
      <c r="WDP21" s="127"/>
      <c r="WDQ21" s="127"/>
      <c r="WDR21" s="127"/>
      <c r="WDS21" s="127"/>
      <c r="WDT21" s="127"/>
      <c r="WDU21" s="127"/>
      <c r="WDV21" s="127"/>
      <c r="WDW21" s="127"/>
      <c r="WDX21" s="127"/>
      <c r="WDY21" s="127"/>
      <c r="WDZ21" s="127"/>
      <c r="WEA21" s="127"/>
      <c r="WEB21" s="127"/>
      <c r="WEC21" s="127"/>
      <c r="WED21" s="127"/>
      <c r="WEE21" s="127"/>
      <c r="WEF21" s="127"/>
      <c r="WEG21" s="127"/>
      <c r="WEH21" s="127"/>
      <c r="WEI21" s="127"/>
      <c r="WEJ21" s="127"/>
      <c r="WEK21" s="127"/>
      <c r="WEL21" s="127"/>
      <c r="WEM21" s="127"/>
      <c r="WEN21" s="127"/>
      <c r="WEO21" s="127"/>
      <c r="WEP21" s="127"/>
      <c r="WEQ21" s="127"/>
      <c r="WER21" s="127"/>
      <c r="WES21" s="127"/>
      <c r="WET21" s="127"/>
      <c r="WEU21" s="127"/>
      <c r="WEV21" s="127"/>
      <c r="WEW21" s="127"/>
      <c r="WEX21" s="127"/>
      <c r="WEY21" s="127"/>
      <c r="WEZ21" s="127"/>
      <c r="WFA21" s="127"/>
      <c r="WFB21" s="127"/>
      <c r="WFC21" s="127"/>
      <c r="WFD21" s="127"/>
      <c r="WFE21" s="127"/>
      <c r="WFF21" s="127"/>
      <c r="WFG21" s="127"/>
      <c r="WFH21" s="127"/>
      <c r="WFI21" s="127"/>
      <c r="WFJ21" s="127"/>
      <c r="WFK21" s="127"/>
      <c r="WFL21" s="127"/>
      <c r="WFM21" s="127"/>
      <c r="WFN21" s="127"/>
      <c r="WFO21" s="127"/>
      <c r="WFP21" s="127"/>
      <c r="WFQ21" s="127"/>
      <c r="WFR21" s="127"/>
      <c r="WFS21" s="127"/>
      <c r="WFT21" s="127"/>
      <c r="WFU21" s="127"/>
      <c r="WFV21" s="127"/>
      <c r="WFW21" s="127"/>
      <c r="WFX21" s="127"/>
      <c r="WFY21" s="127"/>
      <c r="WFZ21" s="127"/>
      <c r="WGA21" s="127"/>
      <c r="WGB21" s="127"/>
      <c r="WGC21" s="127"/>
      <c r="WGD21" s="127"/>
      <c r="WGE21" s="127"/>
      <c r="WGF21" s="127"/>
      <c r="WGG21" s="127"/>
      <c r="WGH21" s="127"/>
      <c r="WGI21" s="127"/>
      <c r="WGJ21" s="127"/>
      <c r="WGK21" s="127"/>
      <c r="WGL21" s="127"/>
      <c r="WGM21" s="127"/>
      <c r="WGN21" s="127"/>
      <c r="WGO21" s="127"/>
      <c r="WGP21" s="127"/>
      <c r="WGQ21" s="127"/>
      <c r="WGR21" s="127"/>
      <c r="WGS21" s="127"/>
      <c r="WGT21" s="127"/>
      <c r="WGU21" s="127"/>
      <c r="WGV21" s="127"/>
      <c r="WGW21" s="127"/>
      <c r="WGX21" s="127"/>
      <c r="WGY21" s="127"/>
      <c r="WGZ21" s="127"/>
      <c r="WHA21" s="127"/>
      <c r="WHB21" s="127"/>
      <c r="WHC21" s="127"/>
      <c r="WHD21" s="127"/>
      <c r="WHE21" s="127"/>
      <c r="WHF21" s="127"/>
      <c r="WHG21" s="127"/>
      <c r="WHH21" s="127"/>
      <c r="WHI21" s="127"/>
      <c r="WHJ21" s="127"/>
      <c r="WHK21" s="127"/>
      <c r="WHL21" s="127"/>
      <c r="WHM21" s="127"/>
      <c r="WHN21" s="127"/>
      <c r="WHO21" s="127"/>
      <c r="WHP21" s="127"/>
      <c r="WHQ21" s="127"/>
      <c r="WHR21" s="127"/>
      <c r="WHS21" s="127"/>
      <c r="WHT21" s="127"/>
      <c r="WHU21" s="127"/>
      <c r="WHV21" s="127"/>
      <c r="WHW21" s="127"/>
      <c r="WHX21" s="127"/>
      <c r="WHY21" s="127"/>
      <c r="WHZ21" s="127"/>
      <c r="WIA21" s="127"/>
      <c r="WIB21" s="127"/>
      <c r="WIC21" s="127"/>
      <c r="WID21" s="127"/>
      <c r="WIE21" s="127"/>
      <c r="WIF21" s="127"/>
      <c r="WIG21" s="127"/>
      <c r="WIH21" s="127"/>
      <c r="WII21" s="127"/>
      <c r="WIJ21" s="127"/>
      <c r="WIK21" s="127"/>
      <c r="WIL21" s="127"/>
      <c r="WIM21" s="127"/>
      <c r="WIN21" s="127"/>
      <c r="WIO21" s="127"/>
      <c r="WIP21" s="127"/>
      <c r="WIQ21" s="127"/>
      <c r="WIR21" s="127"/>
      <c r="WIS21" s="127"/>
      <c r="WIT21" s="127"/>
      <c r="WIU21" s="127"/>
      <c r="WIV21" s="127"/>
      <c r="WIW21" s="127"/>
      <c r="WIX21" s="127"/>
      <c r="WIY21" s="127"/>
      <c r="WIZ21" s="127"/>
      <c r="WJA21" s="127"/>
      <c r="WJB21" s="127"/>
      <c r="WJC21" s="127"/>
      <c r="WJD21" s="127"/>
      <c r="WJE21" s="127"/>
      <c r="WJF21" s="127"/>
      <c r="WJG21" s="127"/>
      <c r="WJH21" s="127"/>
      <c r="WJI21" s="127"/>
      <c r="WJJ21" s="127"/>
      <c r="WJK21" s="127"/>
      <c r="WJL21" s="127"/>
      <c r="WJM21" s="127"/>
      <c r="WJN21" s="127"/>
      <c r="WJO21" s="127"/>
      <c r="WJP21" s="127"/>
      <c r="WJQ21" s="127"/>
      <c r="WJR21" s="127"/>
      <c r="WJS21" s="127"/>
      <c r="WJT21" s="127"/>
      <c r="WJU21" s="127"/>
      <c r="WJV21" s="127"/>
      <c r="WJW21" s="127"/>
      <c r="WJX21" s="127"/>
      <c r="WJY21" s="127"/>
      <c r="WJZ21" s="127"/>
      <c r="WKA21" s="127"/>
      <c r="WKB21" s="127"/>
      <c r="WKC21" s="127"/>
      <c r="WKD21" s="127"/>
      <c r="WKE21" s="127"/>
      <c r="WKF21" s="127"/>
      <c r="WKG21" s="127"/>
      <c r="WKH21" s="127"/>
      <c r="WKI21" s="127"/>
      <c r="WKJ21" s="127"/>
      <c r="WKK21" s="127"/>
      <c r="WKL21" s="127"/>
      <c r="WKM21" s="127"/>
      <c r="WKN21" s="127"/>
      <c r="WKO21" s="127"/>
      <c r="WKP21" s="127"/>
      <c r="WKQ21" s="127"/>
      <c r="WKR21" s="127"/>
      <c r="WKS21" s="127"/>
      <c r="WKT21" s="127"/>
      <c r="WKU21" s="127"/>
      <c r="WKV21" s="127"/>
      <c r="WKW21" s="127"/>
      <c r="WKX21" s="127"/>
      <c r="WKY21" s="127"/>
      <c r="WKZ21" s="127"/>
      <c r="WLA21" s="127"/>
      <c r="WLB21" s="127"/>
      <c r="WLC21" s="127"/>
      <c r="WLD21" s="127"/>
      <c r="WLE21" s="127"/>
      <c r="WLF21" s="127"/>
      <c r="WLG21" s="127"/>
      <c r="WLH21" s="127"/>
      <c r="WLI21" s="127"/>
      <c r="WLJ21" s="127"/>
      <c r="WLK21" s="127"/>
      <c r="WLL21" s="127"/>
      <c r="WLM21" s="127"/>
      <c r="WLN21" s="127"/>
      <c r="WLO21" s="127"/>
      <c r="WLP21" s="127"/>
      <c r="WLQ21" s="127"/>
      <c r="WLR21" s="127"/>
      <c r="WLS21" s="127"/>
      <c r="WLT21" s="127"/>
      <c r="WLU21" s="127"/>
      <c r="WLV21" s="127"/>
      <c r="WLW21" s="127"/>
      <c r="WLX21" s="127"/>
      <c r="WLY21" s="127"/>
      <c r="WLZ21" s="127"/>
      <c r="WMA21" s="127"/>
      <c r="WMB21" s="127"/>
      <c r="WMC21" s="127"/>
      <c r="WMD21" s="127"/>
      <c r="WME21" s="127"/>
      <c r="WMF21" s="127"/>
      <c r="WMG21" s="127"/>
      <c r="WMH21" s="127"/>
      <c r="WMI21" s="127"/>
      <c r="WMJ21" s="127"/>
      <c r="WMK21" s="127"/>
      <c r="WML21" s="127"/>
      <c r="WMM21" s="127"/>
      <c r="WMN21" s="127"/>
      <c r="WMO21" s="127"/>
      <c r="WMP21" s="127"/>
      <c r="WMQ21" s="127"/>
      <c r="WMR21" s="127"/>
      <c r="WMS21" s="127"/>
      <c r="WMT21" s="127"/>
      <c r="WMU21" s="127"/>
      <c r="WMV21" s="127"/>
      <c r="WMW21" s="127"/>
      <c r="WMX21" s="127"/>
      <c r="WMY21" s="127"/>
      <c r="WMZ21" s="127"/>
      <c r="WNA21" s="127"/>
      <c r="WNB21" s="127"/>
      <c r="WNC21" s="127"/>
      <c r="WND21" s="127"/>
      <c r="WNE21" s="127"/>
      <c r="WNF21" s="127"/>
      <c r="WNG21" s="127"/>
      <c r="WNH21" s="127"/>
      <c r="WNI21" s="127"/>
      <c r="WNJ21" s="127"/>
      <c r="WNK21" s="127"/>
      <c r="WNL21" s="127"/>
      <c r="WNM21" s="127"/>
      <c r="WNN21" s="127"/>
      <c r="WNO21" s="127"/>
      <c r="WNP21" s="127"/>
      <c r="WNQ21" s="127"/>
      <c r="WNR21" s="127"/>
      <c r="WNS21" s="127"/>
      <c r="WNT21" s="127"/>
      <c r="WNU21" s="127"/>
      <c r="WNV21" s="127"/>
      <c r="WNW21" s="127"/>
      <c r="WNX21" s="127"/>
      <c r="WNY21" s="127"/>
      <c r="WNZ21" s="127"/>
      <c r="WOA21" s="127"/>
      <c r="WOB21" s="127"/>
      <c r="WOC21" s="127"/>
      <c r="WOD21" s="127"/>
      <c r="WOE21" s="127"/>
      <c r="WOF21" s="127"/>
      <c r="WOG21" s="127"/>
      <c r="WOH21" s="127"/>
      <c r="WOI21" s="127"/>
      <c r="WOJ21" s="127"/>
      <c r="WOK21" s="127"/>
      <c r="WOL21" s="127"/>
      <c r="WOM21" s="127"/>
      <c r="WON21" s="127"/>
      <c r="WOO21" s="127"/>
      <c r="WOP21" s="127"/>
      <c r="WOQ21" s="127"/>
      <c r="WOR21" s="127"/>
      <c r="WOS21" s="127"/>
      <c r="WOT21" s="127"/>
      <c r="WOU21" s="127"/>
      <c r="WOV21" s="127"/>
      <c r="WOW21" s="127"/>
      <c r="WOX21" s="127"/>
      <c r="WOY21" s="127"/>
      <c r="WOZ21" s="127"/>
      <c r="WPA21" s="127"/>
      <c r="WPB21" s="127"/>
      <c r="WPC21" s="127"/>
      <c r="WPD21" s="127"/>
      <c r="WPE21" s="127"/>
      <c r="WPF21" s="127"/>
      <c r="WPG21" s="127"/>
      <c r="WPH21" s="127"/>
      <c r="WPI21" s="127"/>
      <c r="WPJ21" s="127"/>
      <c r="WPK21" s="127"/>
      <c r="WPL21" s="127"/>
      <c r="WPM21" s="127"/>
      <c r="WPN21" s="127"/>
      <c r="WPO21" s="127"/>
      <c r="WPP21" s="127"/>
      <c r="WPQ21" s="127"/>
      <c r="WPR21" s="127"/>
      <c r="WPS21" s="127"/>
      <c r="WPT21" s="127"/>
      <c r="WPU21" s="127"/>
      <c r="WPV21" s="127"/>
      <c r="WPW21" s="127"/>
      <c r="WPX21" s="127"/>
      <c r="WPY21" s="127"/>
      <c r="WPZ21" s="127"/>
      <c r="WQA21" s="127"/>
      <c r="WQB21" s="127"/>
      <c r="WQC21" s="127"/>
      <c r="WQD21" s="127"/>
      <c r="WQE21" s="127"/>
      <c r="WQF21" s="127"/>
      <c r="WQG21" s="127"/>
      <c r="WQH21" s="127"/>
      <c r="WQI21" s="127"/>
      <c r="WQJ21" s="127"/>
      <c r="WQK21" s="127"/>
      <c r="WQL21" s="127"/>
      <c r="WQM21" s="127"/>
      <c r="WQN21" s="127"/>
      <c r="WQO21" s="127"/>
      <c r="WQP21" s="127"/>
      <c r="WQQ21" s="127"/>
      <c r="WQR21" s="127"/>
      <c r="WQS21" s="127"/>
      <c r="WQT21" s="127"/>
      <c r="WQU21" s="127"/>
      <c r="WQV21" s="127"/>
      <c r="WQW21" s="127"/>
      <c r="WQX21" s="127"/>
      <c r="WQY21" s="127"/>
      <c r="WQZ21" s="127"/>
      <c r="WRA21" s="127"/>
      <c r="WRB21" s="127"/>
      <c r="WRC21" s="127"/>
      <c r="WRD21" s="127"/>
      <c r="WRE21" s="127"/>
      <c r="WRF21" s="127"/>
      <c r="WRG21" s="127"/>
      <c r="WRH21" s="127"/>
      <c r="WRI21" s="127"/>
      <c r="WRJ21" s="127"/>
      <c r="WRK21" s="127"/>
      <c r="WRL21" s="127"/>
      <c r="WRM21" s="127"/>
      <c r="WRN21" s="127"/>
      <c r="WRO21" s="127"/>
      <c r="WRP21" s="127"/>
      <c r="WRQ21" s="127"/>
      <c r="WRR21" s="127"/>
      <c r="WRS21" s="127"/>
      <c r="WRT21" s="127"/>
      <c r="WRU21" s="127"/>
      <c r="WRV21" s="127"/>
      <c r="WRW21" s="127"/>
      <c r="WRX21" s="127"/>
      <c r="WRY21" s="127"/>
      <c r="WRZ21" s="127"/>
      <c r="WSA21" s="127"/>
      <c r="WSB21" s="127"/>
      <c r="WSC21" s="127"/>
      <c r="WSD21" s="127"/>
      <c r="WSE21" s="127"/>
      <c r="WSF21" s="127"/>
      <c r="WSG21" s="127"/>
      <c r="WSH21" s="127"/>
      <c r="WSI21" s="127"/>
      <c r="WSJ21" s="127"/>
      <c r="WSK21" s="127"/>
      <c r="WSL21" s="127"/>
      <c r="WSM21" s="127"/>
      <c r="WSN21" s="127"/>
      <c r="WSO21" s="127"/>
      <c r="WSP21" s="127"/>
      <c r="WSQ21" s="127"/>
      <c r="WSR21" s="127"/>
      <c r="WSS21" s="127"/>
      <c r="WST21" s="127"/>
      <c r="WSU21" s="127"/>
      <c r="WSV21" s="127"/>
      <c r="WSW21" s="127"/>
      <c r="WSX21" s="127"/>
      <c r="WSY21" s="127"/>
      <c r="WSZ21" s="127"/>
      <c r="WTA21" s="127"/>
      <c r="WTB21" s="127"/>
      <c r="WTC21" s="127"/>
      <c r="WTD21" s="127"/>
      <c r="WTE21" s="127"/>
      <c r="WTF21" s="127"/>
      <c r="WTG21" s="127"/>
      <c r="WTH21" s="127"/>
      <c r="WTI21" s="127"/>
      <c r="WTJ21" s="127"/>
      <c r="WTK21" s="127"/>
      <c r="WTL21" s="127"/>
      <c r="WTM21" s="127"/>
      <c r="WTN21" s="127"/>
      <c r="WTO21" s="127"/>
      <c r="WTP21" s="127"/>
      <c r="WTQ21" s="127"/>
      <c r="WTR21" s="127"/>
      <c r="WTS21" s="127"/>
      <c r="WTT21" s="127"/>
      <c r="WTU21" s="127"/>
      <c r="WTV21" s="127"/>
      <c r="WTW21" s="127"/>
      <c r="WTX21" s="127"/>
      <c r="WTY21" s="127"/>
      <c r="WTZ21" s="127"/>
      <c r="WUA21" s="127"/>
      <c r="WUB21" s="127"/>
      <c r="WUC21" s="127"/>
      <c r="WUD21" s="127"/>
      <c r="WUE21" s="127"/>
      <c r="WUF21" s="127"/>
      <c r="WUG21" s="127"/>
      <c r="WUH21" s="127"/>
      <c r="WUI21" s="127"/>
      <c r="WUJ21" s="127"/>
      <c r="WUK21" s="127"/>
      <c r="WUL21" s="127"/>
      <c r="WUM21" s="127"/>
      <c r="WUN21" s="127"/>
      <c r="WUO21" s="127"/>
      <c r="WUP21" s="127"/>
      <c r="WUQ21" s="127"/>
      <c r="WUR21" s="127"/>
      <c r="WUS21" s="127"/>
      <c r="WUT21" s="127"/>
      <c r="WUU21" s="127"/>
      <c r="WUV21" s="127"/>
      <c r="WUW21" s="127"/>
      <c r="WUX21" s="127"/>
      <c r="WUY21" s="127"/>
      <c r="WUZ21" s="127"/>
      <c r="WVA21" s="127"/>
      <c r="WVB21" s="127"/>
      <c r="WVC21" s="127"/>
      <c r="WVD21" s="127"/>
      <c r="WVE21" s="127"/>
      <c r="WVF21" s="127"/>
      <c r="WVG21" s="127"/>
      <c r="WVH21" s="127"/>
      <c r="WVI21" s="127"/>
      <c r="WVJ21" s="127"/>
      <c r="WVK21" s="127"/>
      <c r="WVL21" s="127"/>
      <c r="WVM21" s="127"/>
      <c r="WVN21" s="127"/>
      <c r="WVO21" s="127"/>
      <c r="WVP21" s="127"/>
      <c r="WVQ21" s="127"/>
      <c r="WVR21" s="127"/>
      <c r="WVS21" s="127"/>
      <c r="WVT21" s="127"/>
      <c r="WVU21" s="127"/>
      <c r="WVV21" s="127"/>
      <c r="WVW21" s="127"/>
      <c r="WVX21" s="127"/>
      <c r="WVY21" s="127"/>
      <c r="WVZ21" s="127"/>
      <c r="WWA21" s="127"/>
      <c r="WWB21" s="127"/>
      <c r="WWC21" s="127"/>
      <c r="WWD21" s="127"/>
      <c r="WWE21" s="127"/>
      <c r="WWF21" s="127"/>
      <c r="WWG21" s="127"/>
      <c r="WWH21" s="127"/>
      <c r="WWI21" s="127"/>
      <c r="WWJ21" s="127"/>
      <c r="WWK21" s="127"/>
      <c r="WWL21" s="127"/>
      <c r="WWM21" s="127"/>
      <c r="WWN21" s="127"/>
      <c r="WWO21" s="127"/>
      <c r="WWP21" s="127"/>
      <c r="WWQ21" s="127"/>
      <c r="WWR21" s="127"/>
      <c r="WWS21" s="127"/>
      <c r="WWT21" s="127"/>
      <c r="WWU21" s="127"/>
      <c r="WWV21" s="127"/>
      <c r="WWW21" s="127"/>
      <c r="WWX21" s="127"/>
      <c r="WWY21" s="127"/>
      <c r="WWZ21" s="127"/>
      <c r="WXA21" s="127"/>
      <c r="WXB21" s="127"/>
      <c r="WXC21" s="127"/>
      <c r="WXD21" s="127"/>
      <c r="WXE21" s="127"/>
      <c r="WXF21" s="127"/>
      <c r="WXG21" s="127"/>
      <c r="WXH21" s="127"/>
      <c r="WXI21" s="127"/>
      <c r="WXJ21" s="127"/>
      <c r="WXK21" s="127"/>
      <c r="WXL21" s="127"/>
      <c r="WXM21" s="127"/>
      <c r="WXN21" s="127"/>
      <c r="WXO21" s="127"/>
      <c r="WXP21" s="127"/>
      <c r="WXQ21" s="127"/>
      <c r="WXR21" s="127"/>
      <c r="WXS21" s="127"/>
      <c r="WXT21" s="127"/>
      <c r="WXU21" s="127"/>
      <c r="WXV21" s="127"/>
      <c r="WXW21" s="127"/>
      <c r="WXX21" s="127"/>
      <c r="WXY21" s="127"/>
      <c r="WXZ21" s="127"/>
      <c r="WYA21" s="127"/>
      <c r="WYB21" s="127"/>
      <c r="WYC21" s="127"/>
      <c r="WYD21" s="127"/>
      <c r="WYE21" s="127"/>
      <c r="WYF21" s="127"/>
      <c r="WYG21" s="127"/>
      <c r="WYH21" s="127"/>
      <c r="WYI21" s="127"/>
      <c r="WYJ21" s="127"/>
      <c r="WYK21" s="127"/>
      <c r="WYL21" s="127"/>
      <c r="WYM21" s="127"/>
      <c r="WYN21" s="127"/>
      <c r="WYO21" s="127"/>
      <c r="WYP21" s="127"/>
      <c r="WYQ21" s="127"/>
      <c r="WYR21" s="127"/>
      <c r="WYS21" s="127"/>
      <c r="WYT21" s="127"/>
      <c r="WYU21" s="127"/>
      <c r="WYV21" s="127"/>
      <c r="WYW21" s="127"/>
      <c r="WYX21" s="127"/>
      <c r="WYY21" s="127"/>
      <c r="WYZ21" s="127"/>
      <c r="WZA21" s="127"/>
      <c r="WZB21" s="127"/>
      <c r="WZC21" s="127"/>
      <c r="WZD21" s="127"/>
      <c r="WZE21" s="127"/>
      <c r="WZF21" s="127"/>
      <c r="WZG21" s="127"/>
      <c r="WZH21" s="127"/>
      <c r="WZI21" s="127"/>
      <c r="WZJ21" s="127"/>
      <c r="WZK21" s="127"/>
      <c r="WZL21" s="127"/>
      <c r="WZM21" s="127"/>
      <c r="WZN21" s="127"/>
      <c r="WZO21" s="127"/>
      <c r="WZP21" s="127"/>
      <c r="WZQ21" s="127"/>
      <c r="WZR21" s="127"/>
      <c r="WZS21" s="127"/>
      <c r="WZT21" s="127"/>
      <c r="WZU21" s="127"/>
      <c r="WZV21" s="127"/>
      <c r="WZW21" s="127"/>
      <c r="WZX21" s="127"/>
      <c r="WZY21" s="127"/>
      <c r="WZZ21" s="127"/>
      <c r="XAA21" s="127"/>
      <c r="XAB21" s="127"/>
      <c r="XAC21" s="127"/>
      <c r="XAD21" s="127"/>
      <c r="XAE21" s="127"/>
      <c r="XAF21" s="127"/>
      <c r="XAG21" s="127"/>
      <c r="XAH21" s="127"/>
      <c r="XAI21" s="127"/>
      <c r="XAJ21" s="127"/>
      <c r="XAK21" s="127"/>
      <c r="XAL21" s="127"/>
      <c r="XAM21" s="127"/>
      <c r="XAN21" s="127"/>
      <c r="XAO21" s="127"/>
      <c r="XAP21" s="127"/>
      <c r="XAQ21" s="127"/>
      <c r="XAR21" s="127"/>
      <c r="XAS21" s="127"/>
      <c r="XAT21" s="127"/>
      <c r="XAU21" s="127"/>
      <c r="XAV21" s="127"/>
      <c r="XAW21" s="127"/>
      <c r="XAX21" s="127"/>
      <c r="XAY21" s="127"/>
      <c r="XAZ21" s="127"/>
      <c r="XBA21" s="127"/>
      <c r="XBB21" s="127"/>
      <c r="XBC21" s="127"/>
      <c r="XBD21" s="127"/>
      <c r="XBE21" s="127"/>
      <c r="XBF21" s="127"/>
      <c r="XBG21" s="127"/>
      <c r="XBH21" s="127"/>
      <c r="XBI21" s="127"/>
      <c r="XBJ21" s="127"/>
      <c r="XBK21" s="127"/>
      <c r="XBL21" s="127"/>
      <c r="XBM21" s="127"/>
      <c r="XBN21" s="127"/>
      <c r="XBO21" s="127"/>
      <c r="XBP21" s="127"/>
      <c r="XBQ21" s="127"/>
      <c r="XBR21" s="127"/>
      <c r="XBS21" s="127"/>
      <c r="XBT21" s="127"/>
      <c r="XBU21" s="127"/>
      <c r="XBV21" s="127"/>
      <c r="XBW21" s="127"/>
      <c r="XBX21" s="127"/>
      <c r="XBY21" s="127"/>
      <c r="XBZ21" s="127"/>
      <c r="XCA21" s="127"/>
      <c r="XCB21" s="127"/>
      <c r="XCC21" s="127"/>
      <c r="XCD21" s="127"/>
      <c r="XCE21" s="127"/>
      <c r="XCF21" s="127"/>
      <c r="XCG21" s="127"/>
      <c r="XCH21" s="127"/>
      <c r="XCI21" s="127"/>
      <c r="XCJ21" s="127"/>
      <c r="XCK21" s="127"/>
      <c r="XCL21" s="127"/>
      <c r="XCM21" s="127"/>
      <c r="XCN21" s="127"/>
      <c r="XCO21" s="127"/>
      <c r="XCP21" s="127"/>
      <c r="XCQ21" s="127"/>
      <c r="XCR21" s="127"/>
      <c r="XCS21" s="127"/>
      <c r="XCT21" s="127"/>
      <c r="XCU21" s="127"/>
      <c r="XCV21" s="127"/>
      <c r="XCW21" s="127"/>
      <c r="XCX21" s="127"/>
      <c r="XCY21" s="127"/>
      <c r="XCZ21" s="127"/>
      <c r="XDA21" s="127"/>
      <c r="XDB21" s="127"/>
      <c r="XDC21" s="127"/>
      <c r="XDD21" s="127"/>
      <c r="XDE21" s="127"/>
      <c r="XDF21" s="127"/>
      <c r="XDG21" s="127"/>
      <c r="XDH21" s="127"/>
      <c r="XDI21" s="127"/>
      <c r="XDJ21" s="127"/>
      <c r="XDK21" s="127"/>
      <c r="XDL21" s="127"/>
      <c r="XDM21" s="127"/>
      <c r="XDN21" s="127"/>
      <c r="XDO21" s="127"/>
      <c r="XDP21" s="127"/>
      <c r="XDQ21" s="127"/>
      <c r="XDR21" s="127"/>
      <c r="XDS21" s="127"/>
      <c r="XDT21" s="127"/>
      <c r="XDU21" s="127"/>
      <c r="XDV21" s="127"/>
      <c r="XDW21" s="127"/>
      <c r="XDX21" s="127"/>
      <c r="XDY21" s="127"/>
      <c r="XDZ21" s="127"/>
      <c r="XEA21" s="127"/>
      <c r="XEB21" s="127"/>
      <c r="XEC21" s="127"/>
      <c r="XED21" s="127"/>
      <c r="XEE21" s="127"/>
      <c r="XEF21" s="127"/>
      <c r="XEG21" s="127"/>
      <c r="XEH21" s="127"/>
      <c r="XEI21" s="127"/>
      <c r="XEJ21" s="127"/>
      <c r="XEK21" s="127"/>
      <c r="XEL21" s="127"/>
      <c r="XEM21" s="127"/>
      <c r="XEN21" s="127"/>
      <c r="XEO21" s="127"/>
      <c r="XEP21" s="127"/>
      <c r="XEQ21" s="127"/>
      <c r="XER21" s="127"/>
      <c r="XES21" s="127"/>
      <c r="XET21" s="127"/>
      <c r="XEU21" s="127"/>
      <c r="XEV21" s="127"/>
      <c r="XEW21" s="127"/>
      <c r="XEX21" s="127"/>
      <c r="XEY21" s="127"/>
      <c r="XEZ21" s="127"/>
      <c r="XFA21" s="127"/>
      <c r="XFB21" s="127"/>
      <c r="XFC21" s="127"/>
      <c r="XFD21" s="127"/>
    </row>
    <row r="22" spans="1:16384" x14ac:dyDescent="0.2">
      <c r="A22" s="731" t="s">
        <v>358</v>
      </c>
      <c r="B22" s="327" t="s">
        <v>841</v>
      </c>
      <c r="C22" s="328">
        <f>'Report L6 OHP'!C9</f>
        <v>0</v>
      </c>
      <c r="D22" s="328">
        <f>'Report L6 OHP'!D9</f>
        <v>0</v>
      </c>
      <c r="E22" s="328">
        <f>'Report L6 OHP'!E9</f>
        <v>0</v>
      </c>
      <c r="F22" s="328">
        <f>'Report L6 OHP'!F9</f>
        <v>0</v>
      </c>
      <c r="G22" s="255">
        <f t="shared" ref="G22:G35" si="1">SUM(C22:F22)</f>
        <v>0</v>
      </c>
    </row>
    <row r="23" spans="1:16384" x14ac:dyDescent="0.2">
      <c r="A23" s="729"/>
      <c r="B23" s="327" t="s">
        <v>842</v>
      </c>
      <c r="C23" s="328">
        <f>'Report L6 OHP'!C13</f>
        <v>0</v>
      </c>
      <c r="D23" s="328">
        <f>'Report L6 OHP'!D13</f>
        <v>0</v>
      </c>
      <c r="E23" s="328">
        <f>'Report L6 OHP'!E13</f>
        <v>0</v>
      </c>
      <c r="F23" s="328">
        <f>'Report L6 OHP'!F13</f>
        <v>0</v>
      </c>
      <c r="G23" s="328">
        <f t="shared" si="1"/>
        <v>0</v>
      </c>
    </row>
    <row r="24" spans="1:16384" x14ac:dyDescent="0.2">
      <c r="A24" s="729"/>
      <c r="B24" s="327" t="s">
        <v>968</v>
      </c>
      <c r="C24" s="328">
        <f>'Report L6 OHP'!C35</f>
        <v>0</v>
      </c>
      <c r="D24" s="328">
        <f>'Report L6 OHP'!D35</f>
        <v>0</v>
      </c>
      <c r="E24" s="328">
        <f>'Report L6 OHP'!E35</f>
        <v>0</v>
      </c>
      <c r="F24" s="328">
        <f>'Report L6 OHP'!F35</f>
        <v>0</v>
      </c>
      <c r="G24" s="328">
        <f t="shared" si="1"/>
        <v>0</v>
      </c>
    </row>
    <row r="25" spans="1:16384" x14ac:dyDescent="0.2">
      <c r="A25" s="729"/>
      <c r="B25" s="327" t="s">
        <v>916</v>
      </c>
      <c r="C25" s="328">
        <f>'Report L6.2 OHP'!C39</f>
        <v>0</v>
      </c>
      <c r="D25" s="328">
        <f>'Report L6.2 OHP'!G39</f>
        <v>0</v>
      </c>
      <c r="E25" s="328">
        <f>'Report L6.2 OHP'!K39</f>
        <v>0</v>
      </c>
      <c r="F25" s="328">
        <f>'Report L6.2 OHP'!O39</f>
        <v>0</v>
      </c>
      <c r="G25" s="328">
        <f>'Report L6.2 OHP'!S39</f>
        <v>0</v>
      </c>
    </row>
    <row r="26" spans="1:16384" x14ac:dyDescent="0.2">
      <c r="A26" s="729"/>
      <c r="B26" s="327" t="s">
        <v>969</v>
      </c>
      <c r="C26" s="328">
        <f>'Report L6.2 OHP'!E39</f>
        <v>0</v>
      </c>
      <c r="D26" s="328">
        <f>'Report L6.2 OHP'!I39</f>
        <v>0</v>
      </c>
      <c r="E26" s="328">
        <f>'Report L6.2 OHP'!M39</f>
        <v>0</v>
      </c>
      <c r="F26" s="328">
        <f>'Report L6.2 OHP'!Q39</f>
        <v>0</v>
      </c>
      <c r="G26" s="328">
        <f>'Report L6.2 OHP'!U39</f>
        <v>0</v>
      </c>
    </row>
    <row r="27" spans="1:16384" x14ac:dyDescent="0.2">
      <c r="A27" s="729"/>
      <c r="B27" s="327" t="s">
        <v>919</v>
      </c>
      <c r="C27" s="328">
        <f>'Report L6 OHP'!C38</f>
        <v>0</v>
      </c>
      <c r="D27" s="328">
        <f>'Report L6 OHP'!D38</f>
        <v>0</v>
      </c>
      <c r="E27" s="328">
        <f>'Report L6 OHP'!E38</f>
        <v>0</v>
      </c>
      <c r="F27" s="328">
        <f>'Report L6 OHP'!F38</f>
        <v>0</v>
      </c>
      <c r="G27" s="328">
        <f t="shared" si="1"/>
        <v>0</v>
      </c>
    </row>
    <row r="28" spans="1:16384" x14ac:dyDescent="0.2">
      <c r="A28" s="729"/>
      <c r="B28" s="327" t="s">
        <v>823</v>
      </c>
      <c r="C28" s="276">
        <v>0</v>
      </c>
      <c r="D28" s="276">
        <v>0</v>
      </c>
      <c r="E28" s="276">
        <v>0</v>
      </c>
      <c r="F28" s="276">
        <v>0</v>
      </c>
      <c r="G28" s="328">
        <f t="shared" si="1"/>
        <v>0</v>
      </c>
    </row>
    <row r="29" spans="1:16384" x14ac:dyDescent="0.2">
      <c r="A29" s="729"/>
      <c r="B29" s="327" t="s">
        <v>811</v>
      </c>
      <c r="C29" s="276">
        <v>0</v>
      </c>
      <c r="D29" s="276">
        <v>0</v>
      </c>
      <c r="E29" s="276">
        <v>0</v>
      </c>
      <c r="F29" s="276">
        <v>0</v>
      </c>
      <c r="G29" s="328">
        <f t="shared" si="1"/>
        <v>0</v>
      </c>
    </row>
    <row r="30" spans="1:16384" x14ac:dyDescent="0.2">
      <c r="A30" s="729"/>
      <c r="B30" s="327" t="s">
        <v>812</v>
      </c>
      <c r="C30" s="276">
        <v>0</v>
      </c>
      <c r="D30" s="276">
        <v>0</v>
      </c>
      <c r="E30" s="276">
        <v>0</v>
      </c>
      <c r="F30" s="276">
        <v>0</v>
      </c>
      <c r="G30" s="328">
        <f t="shared" si="1"/>
        <v>0</v>
      </c>
    </row>
    <row r="31" spans="1:16384" x14ac:dyDescent="0.2">
      <c r="A31" s="729"/>
      <c r="B31" s="327" t="s">
        <v>845</v>
      </c>
      <c r="C31" s="328">
        <f>'Report L6 OHP'!C39</f>
        <v>0</v>
      </c>
      <c r="D31" s="328">
        <f>'Report L6 OHP'!D39</f>
        <v>0</v>
      </c>
      <c r="E31" s="328">
        <f>'Report L6 OHP'!E39</f>
        <v>0</v>
      </c>
      <c r="F31" s="328">
        <f>'Report L6 OHP'!F39</f>
        <v>0</v>
      </c>
      <c r="G31" s="328">
        <f t="shared" si="1"/>
        <v>0</v>
      </c>
    </row>
    <row r="32" spans="1:16384" x14ac:dyDescent="0.2">
      <c r="A32" s="729"/>
      <c r="B32" s="327" t="s">
        <v>846</v>
      </c>
      <c r="C32" s="328">
        <f>'Report L6 OHP'!C40</f>
        <v>0</v>
      </c>
      <c r="D32" s="328">
        <f>'Report L6 OHP'!D40</f>
        <v>0</v>
      </c>
      <c r="E32" s="328">
        <f>'Report L6 OHP'!E40</f>
        <v>0</v>
      </c>
      <c r="F32" s="328">
        <f>'Report L6 OHP'!F40</f>
        <v>0</v>
      </c>
      <c r="G32" s="328">
        <f t="shared" si="1"/>
        <v>0</v>
      </c>
    </row>
    <row r="33" spans="1:16384" ht="13.5" thickBot="1" x14ac:dyDescent="0.25">
      <c r="A33" s="730"/>
      <c r="B33" s="239" t="s">
        <v>847</v>
      </c>
      <c r="C33" s="328">
        <f>+'Report L6 OHP'!C57</f>
        <v>0</v>
      </c>
      <c r="D33" s="328">
        <f>+'Report L6 OHP'!D57</f>
        <v>0</v>
      </c>
      <c r="E33" s="328">
        <f>+'Report L6 OHP'!E57</f>
        <v>0</v>
      </c>
      <c r="F33" s="328">
        <f>+'Report L6 OHP'!F57</f>
        <v>0</v>
      </c>
      <c r="G33" s="328">
        <f t="shared" si="1"/>
        <v>0</v>
      </c>
    </row>
    <row r="34" spans="1:16384" s="264" customFormat="1" ht="13.5" thickBot="1" x14ac:dyDescent="0.25">
      <c r="A34" s="741" t="s">
        <v>848</v>
      </c>
      <c r="B34" s="742"/>
      <c r="C34" s="263">
        <f>SUM(C22:C33)-SUM(C28:C30)-SUM(C25:C26)</f>
        <v>0</v>
      </c>
      <c r="D34" s="263">
        <f>SUM(D22:D33)-SUM(D28:D30)-SUM(D25:D26)</f>
        <v>0</v>
      </c>
      <c r="E34" s="263">
        <f>SUM(E22:E33)-SUM(E28:E30)-SUM(E25:E26)</f>
        <v>0</v>
      </c>
      <c r="F34" s="263">
        <f>SUM(F22:F33)-SUM(F28:F30)-SUM(F25:F26)</f>
        <v>0</v>
      </c>
      <c r="G34" s="263">
        <f>SUM(C34:F34)</f>
        <v>0</v>
      </c>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127"/>
      <c r="AQ34" s="127"/>
      <c r="AR34" s="127"/>
      <c r="AS34" s="127"/>
      <c r="AT34" s="127"/>
      <c r="AU34" s="127"/>
      <c r="AV34" s="127"/>
      <c r="AW34" s="127"/>
      <c r="AX34" s="127"/>
      <c r="AY34" s="127"/>
      <c r="AZ34" s="127"/>
      <c r="BA34" s="127"/>
      <c r="BB34" s="127"/>
      <c r="BC34" s="127"/>
      <c r="BD34" s="127"/>
      <c r="BE34" s="127"/>
      <c r="BF34" s="127"/>
      <c r="BG34" s="127"/>
      <c r="BH34" s="127"/>
      <c r="BI34" s="127"/>
      <c r="BJ34" s="127"/>
      <c r="BK34" s="127"/>
      <c r="BL34" s="127"/>
      <c r="BM34" s="127"/>
      <c r="BN34" s="127"/>
      <c r="BO34" s="127"/>
      <c r="BP34" s="127"/>
      <c r="BQ34" s="127"/>
      <c r="BR34" s="127"/>
      <c r="BS34" s="127"/>
      <c r="BT34" s="127"/>
      <c r="BU34" s="127"/>
      <c r="BV34" s="127"/>
      <c r="BW34" s="127"/>
      <c r="BX34" s="127"/>
      <c r="BY34" s="127"/>
      <c r="BZ34" s="127"/>
      <c r="CA34" s="127"/>
      <c r="CB34" s="127"/>
      <c r="CC34" s="127"/>
      <c r="CD34" s="127"/>
      <c r="CE34" s="127"/>
      <c r="CF34" s="127"/>
      <c r="CG34" s="127"/>
      <c r="CH34" s="127"/>
      <c r="CI34" s="127"/>
      <c r="CJ34" s="127"/>
      <c r="CK34" s="127"/>
      <c r="CL34" s="127"/>
      <c r="CM34" s="127"/>
      <c r="CN34" s="127"/>
      <c r="CO34" s="127"/>
      <c r="CP34" s="127"/>
      <c r="CQ34" s="127"/>
      <c r="CR34" s="127"/>
      <c r="CS34" s="127"/>
      <c r="CT34" s="127"/>
      <c r="CU34" s="127"/>
      <c r="CV34" s="127"/>
      <c r="CW34" s="127"/>
      <c r="CX34" s="127"/>
      <c r="CY34" s="127"/>
      <c r="CZ34" s="127"/>
      <c r="DA34" s="127"/>
      <c r="DB34" s="127"/>
      <c r="DC34" s="127"/>
      <c r="DD34" s="127"/>
      <c r="DE34" s="127"/>
      <c r="DF34" s="127"/>
      <c r="DG34" s="127"/>
      <c r="DH34" s="127"/>
      <c r="DI34" s="127"/>
      <c r="DJ34" s="127"/>
      <c r="DK34" s="127"/>
      <c r="DL34" s="127"/>
      <c r="DM34" s="127"/>
      <c r="DN34" s="127"/>
      <c r="DO34" s="127"/>
      <c r="DP34" s="127"/>
      <c r="DQ34" s="127"/>
      <c r="DR34" s="127"/>
      <c r="DS34" s="127"/>
      <c r="DT34" s="127"/>
      <c r="DU34" s="127"/>
      <c r="DV34" s="127"/>
      <c r="DW34" s="127"/>
      <c r="DX34" s="127"/>
      <c r="DY34" s="127"/>
      <c r="DZ34" s="127"/>
      <c r="EA34" s="127"/>
      <c r="EB34" s="127"/>
      <c r="EC34" s="127"/>
      <c r="ED34" s="127"/>
      <c r="EE34" s="127"/>
      <c r="EF34" s="127"/>
      <c r="EG34" s="127"/>
      <c r="EH34" s="127"/>
      <c r="EI34" s="127"/>
      <c r="EJ34" s="127"/>
      <c r="EK34" s="127"/>
      <c r="EL34" s="127"/>
      <c r="EM34" s="127"/>
      <c r="EN34" s="127"/>
      <c r="EO34" s="127"/>
      <c r="EP34" s="127"/>
      <c r="EQ34" s="127"/>
      <c r="ER34" s="127"/>
      <c r="ES34" s="127"/>
      <c r="ET34" s="127"/>
      <c r="EU34" s="127"/>
      <c r="EV34" s="127"/>
      <c r="EW34" s="127"/>
      <c r="EX34" s="127"/>
      <c r="EY34" s="127"/>
      <c r="EZ34" s="127"/>
      <c r="FA34" s="127"/>
      <c r="FB34" s="127"/>
      <c r="FC34" s="127"/>
      <c r="FD34" s="127"/>
      <c r="FE34" s="127"/>
      <c r="FF34" s="127"/>
      <c r="FG34" s="127"/>
      <c r="FH34" s="127"/>
      <c r="FI34" s="127"/>
      <c r="FJ34" s="127"/>
      <c r="FK34" s="127"/>
      <c r="FL34" s="127"/>
      <c r="FM34" s="127"/>
      <c r="FN34" s="127"/>
      <c r="FO34" s="127"/>
      <c r="FP34" s="127"/>
      <c r="FQ34" s="127"/>
      <c r="FR34" s="127"/>
      <c r="FS34" s="127"/>
      <c r="FT34" s="127"/>
      <c r="FU34" s="127"/>
      <c r="FV34" s="127"/>
      <c r="FW34" s="127"/>
      <c r="FX34" s="127"/>
      <c r="FY34" s="127"/>
      <c r="FZ34" s="127"/>
      <c r="GA34" s="127"/>
      <c r="GB34" s="127"/>
      <c r="GC34" s="127"/>
      <c r="GD34" s="127"/>
      <c r="GE34" s="127"/>
      <c r="GF34" s="127"/>
      <c r="GG34" s="127"/>
      <c r="GH34" s="127"/>
      <c r="GI34" s="127"/>
      <c r="GJ34" s="127"/>
      <c r="GK34" s="127"/>
      <c r="GL34" s="127"/>
      <c r="GM34" s="127"/>
      <c r="GN34" s="127"/>
      <c r="GO34" s="127"/>
      <c r="GP34" s="127"/>
      <c r="GQ34" s="127"/>
      <c r="GR34" s="127"/>
      <c r="GS34" s="127"/>
      <c r="GT34" s="127"/>
      <c r="GU34" s="127"/>
      <c r="GV34" s="127"/>
      <c r="GW34" s="127"/>
      <c r="GX34" s="127"/>
      <c r="GY34" s="127"/>
      <c r="GZ34" s="127"/>
      <c r="HA34" s="127"/>
      <c r="HB34" s="127"/>
      <c r="HC34" s="127"/>
      <c r="HD34" s="127"/>
      <c r="HE34" s="127"/>
      <c r="HF34" s="127"/>
      <c r="HG34" s="127"/>
      <c r="HH34" s="127"/>
      <c r="HI34" s="127"/>
      <c r="HJ34" s="127"/>
      <c r="HK34" s="127"/>
      <c r="HL34" s="127"/>
      <c r="HM34" s="127"/>
      <c r="HN34" s="127"/>
      <c r="HO34" s="127"/>
      <c r="HP34" s="127"/>
      <c r="HQ34" s="127"/>
      <c r="HR34" s="127"/>
      <c r="HS34" s="127"/>
      <c r="HT34" s="127"/>
      <c r="HU34" s="127"/>
      <c r="HV34" s="127"/>
      <c r="HW34" s="127"/>
      <c r="HX34" s="127"/>
      <c r="HY34" s="127"/>
      <c r="HZ34" s="127"/>
      <c r="IA34" s="127"/>
      <c r="IB34" s="127"/>
      <c r="IC34" s="127"/>
      <c r="ID34" s="127"/>
      <c r="IE34" s="127"/>
      <c r="IF34" s="127"/>
      <c r="IG34" s="127"/>
      <c r="IH34" s="127"/>
      <c r="II34" s="127"/>
      <c r="IJ34" s="127"/>
      <c r="IK34" s="127"/>
      <c r="IL34" s="127"/>
      <c r="IM34" s="127"/>
      <c r="IN34" s="127"/>
      <c r="IO34" s="127"/>
      <c r="IP34" s="127"/>
      <c r="IQ34" s="127"/>
      <c r="IR34" s="127"/>
      <c r="IS34" s="127"/>
      <c r="IT34" s="127"/>
      <c r="IU34" s="127"/>
      <c r="IV34" s="127"/>
      <c r="IW34" s="127"/>
      <c r="IX34" s="127"/>
      <c r="IY34" s="127"/>
      <c r="IZ34" s="127"/>
      <c r="JA34" s="127"/>
      <c r="JB34" s="127"/>
      <c r="JC34" s="127"/>
      <c r="JD34" s="127"/>
      <c r="JE34" s="127"/>
      <c r="JF34" s="127"/>
      <c r="JG34" s="127"/>
      <c r="JH34" s="127"/>
      <c r="JI34" s="127"/>
      <c r="JJ34" s="127"/>
      <c r="JK34" s="127"/>
      <c r="JL34" s="127"/>
      <c r="JM34" s="127"/>
      <c r="JN34" s="127"/>
      <c r="JO34" s="127"/>
      <c r="JP34" s="127"/>
      <c r="JQ34" s="127"/>
      <c r="JR34" s="127"/>
      <c r="JS34" s="127"/>
      <c r="JT34" s="127"/>
      <c r="JU34" s="127"/>
      <c r="JV34" s="127"/>
      <c r="JW34" s="127"/>
      <c r="JX34" s="127"/>
      <c r="JY34" s="127"/>
      <c r="JZ34" s="127"/>
      <c r="KA34" s="127"/>
      <c r="KB34" s="127"/>
      <c r="KC34" s="127"/>
      <c r="KD34" s="127"/>
      <c r="KE34" s="127"/>
      <c r="KF34" s="127"/>
      <c r="KG34" s="127"/>
      <c r="KH34" s="127"/>
      <c r="KI34" s="127"/>
      <c r="KJ34" s="127"/>
      <c r="KK34" s="127"/>
      <c r="KL34" s="127"/>
      <c r="KM34" s="127"/>
      <c r="KN34" s="127"/>
      <c r="KO34" s="127"/>
      <c r="KP34" s="127"/>
      <c r="KQ34" s="127"/>
      <c r="KR34" s="127"/>
      <c r="KS34" s="127"/>
      <c r="KT34" s="127"/>
      <c r="KU34" s="127"/>
      <c r="KV34" s="127"/>
      <c r="KW34" s="127"/>
      <c r="KX34" s="127"/>
      <c r="KY34" s="127"/>
      <c r="KZ34" s="127"/>
      <c r="LA34" s="127"/>
      <c r="LB34" s="127"/>
      <c r="LC34" s="127"/>
      <c r="LD34" s="127"/>
      <c r="LE34" s="127"/>
      <c r="LF34" s="127"/>
      <c r="LG34" s="127"/>
      <c r="LH34" s="127"/>
      <c r="LI34" s="127"/>
      <c r="LJ34" s="127"/>
      <c r="LK34" s="127"/>
      <c r="LL34" s="127"/>
      <c r="LM34" s="127"/>
      <c r="LN34" s="127"/>
      <c r="LO34" s="127"/>
      <c r="LP34" s="127"/>
      <c r="LQ34" s="127"/>
      <c r="LR34" s="127"/>
      <c r="LS34" s="127"/>
      <c r="LT34" s="127"/>
      <c r="LU34" s="127"/>
      <c r="LV34" s="127"/>
      <c r="LW34" s="127"/>
      <c r="LX34" s="127"/>
      <c r="LY34" s="127"/>
      <c r="LZ34" s="127"/>
      <c r="MA34" s="127"/>
      <c r="MB34" s="127"/>
      <c r="MC34" s="127"/>
      <c r="MD34" s="127"/>
      <c r="ME34" s="127"/>
      <c r="MF34" s="127"/>
      <c r="MG34" s="127"/>
      <c r="MH34" s="127"/>
      <c r="MI34" s="127"/>
      <c r="MJ34" s="127"/>
      <c r="MK34" s="127"/>
      <c r="ML34" s="127"/>
      <c r="MM34" s="127"/>
      <c r="MN34" s="127"/>
      <c r="MO34" s="127"/>
      <c r="MP34" s="127"/>
      <c r="MQ34" s="127"/>
      <c r="MR34" s="127"/>
      <c r="MS34" s="127"/>
      <c r="MT34" s="127"/>
      <c r="MU34" s="127"/>
      <c r="MV34" s="127"/>
      <c r="MW34" s="127"/>
      <c r="MX34" s="127"/>
      <c r="MY34" s="127"/>
      <c r="MZ34" s="127"/>
      <c r="NA34" s="127"/>
      <c r="NB34" s="127"/>
      <c r="NC34" s="127"/>
      <c r="ND34" s="127"/>
      <c r="NE34" s="127"/>
      <c r="NF34" s="127"/>
      <c r="NG34" s="127"/>
      <c r="NH34" s="127"/>
      <c r="NI34" s="127"/>
      <c r="NJ34" s="127"/>
      <c r="NK34" s="127"/>
      <c r="NL34" s="127"/>
      <c r="NM34" s="127"/>
      <c r="NN34" s="127"/>
      <c r="NO34" s="127"/>
      <c r="NP34" s="127"/>
      <c r="NQ34" s="127"/>
      <c r="NR34" s="127"/>
      <c r="NS34" s="127"/>
      <c r="NT34" s="127"/>
      <c r="NU34" s="127"/>
      <c r="NV34" s="127"/>
      <c r="NW34" s="127"/>
      <c r="NX34" s="127"/>
      <c r="NY34" s="127"/>
      <c r="NZ34" s="127"/>
      <c r="OA34" s="127"/>
      <c r="OB34" s="127"/>
      <c r="OC34" s="127"/>
      <c r="OD34" s="127"/>
      <c r="OE34" s="127"/>
      <c r="OF34" s="127"/>
      <c r="OG34" s="127"/>
      <c r="OH34" s="127"/>
      <c r="OI34" s="127"/>
      <c r="OJ34" s="127"/>
      <c r="OK34" s="127"/>
      <c r="OL34" s="127"/>
      <c r="OM34" s="127"/>
      <c r="ON34" s="127"/>
      <c r="OO34" s="127"/>
      <c r="OP34" s="127"/>
      <c r="OQ34" s="127"/>
      <c r="OR34" s="127"/>
      <c r="OS34" s="127"/>
      <c r="OT34" s="127"/>
      <c r="OU34" s="127"/>
      <c r="OV34" s="127"/>
      <c r="OW34" s="127"/>
      <c r="OX34" s="127"/>
      <c r="OY34" s="127"/>
      <c r="OZ34" s="127"/>
      <c r="PA34" s="127"/>
      <c r="PB34" s="127"/>
      <c r="PC34" s="127"/>
      <c r="PD34" s="127"/>
      <c r="PE34" s="127"/>
      <c r="PF34" s="127"/>
      <c r="PG34" s="127"/>
      <c r="PH34" s="127"/>
      <c r="PI34" s="127"/>
      <c r="PJ34" s="127"/>
      <c r="PK34" s="127"/>
      <c r="PL34" s="127"/>
      <c r="PM34" s="127"/>
      <c r="PN34" s="127"/>
      <c r="PO34" s="127"/>
      <c r="PP34" s="127"/>
      <c r="PQ34" s="127"/>
      <c r="PR34" s="127"/>
      <c r="PS34" s="127"/>
      <c r="PT34" s="127"/>
      <c r="PU34" s="127"/>
      <c r="PV34" s="127"/>
      <c r="PW34" s="127"/>
      <c r="PX34" s="127"/>
      <c r="PY34" s="127"/>
      <c r="PZ34" s="127"/>
      <c r="QA34" s="127"/>
      <c r="QB34" s="127"/>
      <c r="QC34" s="127"/>
      <c r="QD34" s="127"/>
      <c r="QE34" s="127"/>
      <c r="QF34" s="127"/>
      <c r="QG34" s="127"/>
      <c r="QH34" s="127"/>
      <c r="QI34" s="127"/>
      <c r="QJ34" s="127"/>
      <c r="QK34" s="127"/>
      <c r="QL34" s="127"/>
      <c r="QM34" s="127"/>
      <c r="QN34" s="127"/>
      <c r="QO34" s="127"/>
      <c r="QP34" s="127"/>
      <c r="QQ34" s="127"/>
      <c r="QR34" s="127"/>
      <c r="QS34" s="127"/>
      <c r="QT34" s="127"/>
      <c r="QU34" s="127"/>
      <c r="QV34" s="127"/>
      <c r="QW34" s="127"/>
      <c r="QX34" s="127"/>
      <c r="QY34" s="127"/>
      <c r="QZ34" s="127"/>
      <c r="RA34" s="127"/>
      <c r="RB34" s="127"/>
      <c r="RC34" s="127"/>
      <c r="RD34" s="127"/>
      <c r="RE34" s="127"/>
      <c r="RF34" s="127"/>
      <c r="RG34" s="127"/>
      <c r="RH34" s="127"/>
      <c r="RI34" s="127"/>
      <c r="RJ34" s="127"/>
      <c r="RK34" s="127"/>
      <c r="RL34" s="127"/>
      <c r="RM34" s="127"/>
      <c r="RN34" s="127"/>
      <c r="RO34" s="127"/>
      <c r="RP34" s="127"/>
      <c r="RQ34" s="127"/>
      <c r="RR34" s="127"/>
      <c r="RS34" s="127"/>
      <c r="RT34" s="127"/>
      <c r="RU34" s="127"/>
      <c r="RV34" s="127"/>
      <c r="RW34" s="127"/>
      <c r="RX34" s="127"/>
      <c r="RY34" s="127"/>
      <c r="RZ34" s="127"/>
      <c r="SA34" s="127"/>
      <c r="SB34" s="127"/>
      <c r="SC34" s="127"/>
      <c r="SD34" s="127"/>
      <c r="SE34" s="127"/>
      <c r="SF34" s="127"/>
      <c r="SG34" s="127"/>
      <c r="SH34" s="127"/>
      <c r="SI34" s="127"/>
      <c r="SJ34" s="127"/>
      <c r="SK34" s="127"/>
      <c r="SL34" s="127"/>
      <c r="SM34" s="127"/>
      <c r="SN34" s="127"/>
      <c r="SO34" s="127"/>
      <c r="SP34" s="127"/>
      <c r="SQ34" s="127"/>
      <c r="SR34" s="127"/>
      <c r="SS34" s="127"/>
      <c r="ST34" s="127"/>
      <c r="SU34" s="127"/>
      <c r="SV34" s="127"/>
      <c r="SW34" s="127"/>
      <c r="SX34" s="127"/>
      <c r="SY34" s="127"/>
      <c r="SZ34" s="127"/>
      <c r="TA34" s="127"/>
      <c r="TB34" s="127"/>
      <c r="TC34" s="127"/>
      <c r="TD34" s="127"/>
      <c r="TE34" s="127"/>
      <c r="TF34" s="127"/>
      <c r="TG34" s="127"/>
      <c r="TH34" s="127"/>
      <c r="TI34" s="127"/>
      <c r="TJ34" s="127"/>
      <c r="TK34" s="127"/>
      <c r="TL34" s="127"/>
      <c r="TM34" s="127"/>
      <c r="TN34" s="127"/>
      <c r="TO34" s="127"/>
      <c r="TP34" s="127"/>
      <c r="TQ34" s="127"/>
      <c r="TR34" s="127"/>
      <c r="TS34" s="127"/>
      <c r="TT34" s="127"/>
      <c r="TU34" s="127"/>
      <c r="TV34" s="127"/>
      <c r="TW34" s="127"/>
      <c r="TX34" s="127"/>
      <c r="TY34" s="127"/>
      <c r="TZ34" s="127"/>
      <c r="UA34" s="127"/>
      <c r="UB34" s="127"/>
      <c r="UC34" s="127"/>
      <c r="UD34" s="127"/>
      <c r="UE34" s="127"/>
      <c r="UF34" s="127"/>
      <c r="UG34" s="127"/>
      <c r="UH34" s="127"/>
      <c r="UI34" s="127"/>
      <c r="UJ34" s="127"/>
      <c r="UK34" s="127"/>
      <c r="UL34" s="127"/>
      <c r="UM34" s="127"/>
      <c r="UN34" s="127"/>
      <c r="UO34" s="127"/>
      <c r="UP34" s="127"/>
      <c r="UQ34" s="127"/>
      <c r="UR34" s="127"/>
      <c r="US34" s="127"/>
      <c r="UT34" s="127"/>
      <c r="UU34" s="127"/>
      <c r="UV34" s="127"/>
      <c r="UW34" s="127"/>
      <c r="UX34" s="127"/>
      <c r="UY34" s="127"/>
      <c r="UZ34" s="127"/>
      <c r="VA34" s="127"/>
      <c r="VB34" s="127"/>
      <c r="VC34" s="127"/>
      <c r="VD34" s="127"/>
      <c r="VE34" s="127"/>
      <c r="VF34" s="127"/>
      <c r="VG34" s="127"/>
      <c r="VH34" s="127"/>
      <c r="VI34" s="127"/>
      <c r="VJ34" s="127"/>
      <c r="VK34" s="127"/>
      <c r="VL34" s="127"/>
      <c r="VM34" s="127"/>
      <c r="VN34" s="127"/>
      <c r="VO34" s="127"/>
      <c r="VP34" s="127"/>
      <c r="VQ34" s="127"/>
      <c r="VR34" s="127"/>
      <c r="VS34" s="127"/>
      <c r="VT34" s="127"/>
      <c r="VU34" s="127"/>
      <c r="VV34" s="127"/>
      <c r="VW34" s="127"/>
      <c r="VX34" s="127"/>
      <c r="VY34" s="127"/>
      <c r="VZ34" s="127"/>
      <c r="WA34" s="127"/>
      <c r="WB34" s="127"/>
      <c r="WC34" s="127"/>
      <c r="WD34" s="127"/>
      <c r="WE34" s="127"/>
      <c r="WF34" s="127"/>
      <c r="WG34" s="127"/>
      <c r="WH34" s="127"/>
      <c r="WI34" s="127"/>
      <c r="WJ34" s="127"/>
      <c r="WK34" s="127"/>
      <c r="WL34" s="127"/>
      <c r="WM34" s="127"/>
      <c r="WN34" s="127"/>
      <c r="WO34" s="127"/>
      <c r="WP34" s="127"/>
      <c r="WQ34" s="127"/>
      <c r="WR34" s="127"/>
      <c r="WS34" s="127"/>
      <c r="WT34" s="127"/>
      <c r="WU34" s="127"/>
      <c r="WV34" s="127"/>
      <c r="WW34" s="127"/>
      <c r="WX34" s="127"/>
      <c r="WY34" s="127"/>
      <c r="WZ34" s="127"/>
      <c r="XA34" s="127"/>
      <c r="XB34" s="127"/>
      <c r="XC34" s="127"/>
      <c r="XD34" s="127"/>
      <c r="XE34" s="127"/>
      <c r="XF34" s="127"/>
      <c r="XG34" s="127"/>
      <c r="XH34" s="127"/>
      <c r="XI34" s="127"/>
      <c r="XJ34" s="127"/>
      <c r="XK34" s="127"/>
      <c r="XL34" s="127"/>
      <c r="XM34" s="127"/>
      <c r="XN34" s="127"/>
      <c r="XO34" s="127"/>
      <c r="XP34" s="127"/>
      <c r="XQ34" s="127"/>
      <c r="XR34" s="127"/>
      <c r="XS34" s="127"/>
      <c r="XT34" s="127"/>
      <c r="XU34" s="127"/>
      <c r="XV34" s="127"/>
      <c r="XW34" s="127"/>
      <c r="XX34" s="127"/>
      <c r="XY34" s="127"/>
      <c r="XZ34" s="127"/>
      <c r="YA34" s="127"/>
      <c r="YB34" s="127"/>
      <c r="YC34" s="127"/>
      <c r="YD34" s="127"/>
      <c r="YE34" s="127"/>
      <c r="YF34" s="127"/>
      <c r="YG34" s="127"/>
      <c r="YH34" s="127"/>
      <c r="YI34" s="127"/>
      <c r="YJ34" s="127"/>
      <c r="YK34" s="127"/>
      <c r="YL34" s="127"/>
      <c r="YM34" s="127"/>
      <c r="YN34" s="127"/>
      <c r="YO34" s="127"/>
      <c r="YP34" s="127"/>
      <c r="YQ34" s="127"/>
      <c r="YR34" s="127"/>
      <c r="YS34" s="127"/>
      <c r="YT34" s="127"/>
      <c r="YU34" s="127"/>
      <c r="YV34" s="127"/>
      <c r="YW34" s="127"/>
      <c r="YX34" s="127"/>
      <c r="YY34" s="127"/>
      <c r="YZ34" s="127"/>
      <c r="ZA34" s="127"/>
      <c r="ZB34" s="127"/>
      <c r="ZC34" s="127"/>
      <c r="ZD34" s="127"/>
      <c r="ZE34" s="127"/>
      <c r="ZF34" s="127"/>
      <c r="ZG34" s="127"/>
      <c r="ZH34" s="127"/>
      <c r="ZI34" s="127"/>
      <c r="ZJ34" s="127"/>
      <c r="ZK34" s="127"/>
      <c r="ZL34" s="127"/>
      <c r="ZM34" s="127"/>
      <c r="ZN34" s="127"/>
      <c r="ZO34" s="127"/>
      <c r="ZP34" s="127"/>
      <c r="ZQ34" s="127"/>
      <c r="ZR34" s="127"/>
      <c r="ZS34" s="127"/>
      <c r="ZT34" s="127"/>
      <c r="ZU34" s="127"/>
      <c r="ZV34" s="127"/>
      <c r="ZW34" s="127"/>
      <c r="ZX34" s="127"/>
      <c r="ZY34" s="127"/>
      <c r="ZZ34" s="127"/>
      <c r="AAA34" s="127"/>
      <c r="AAB34" s="127"/>
      <c r="AAC34" s="127"/>
      <c r="AAD34" s="127"/>
      <c r="AAE34" s="127"/>
      <c r="AAF34" s="127"/>
      <c r="AAG34" s="127"/>
      <c r="AAH34" s="127"/>
      <c r="AAI34" s="127"/>
      <c r="AAJ34" s="127"/>
      <c r="AAK34" s="127"/>
      <c r="AAL34" s="127"/>
      <c r="AAM34" s="127"/>
      <c r="AAN34" s="127"/>
      <c r="AAO34" s="127"/>
      <c r="AAP34" s="127"/>
      <c r="AAQ34" s="127"/>
      <c r="AAR34" s="127"/>
      <c r="AAS34" s="127"/>
      <c r="AAT34" s="127"/>
      <c r="AAU34" s="127"/>
      <c r="AAV34" s="127"/>
      <c r="AAW34" s="127"/>
      <c r="AAX34" s="127"/>
      <c r="AAY34" s="127"/>
      <c r="AAZ34" s="127"/>
      <c r="ABA34" s="127"/>
      <c r="ABB34" s="127"/>
      <c r="ABC34" s="127"/>
      <c r="ABD34" s="127"/>
      <c r="ABE34" s="127"/>
      <c r="ABF34" s="127"/>
      <c r="ABG34" s="127"/>
      <c r="ABH34" s="127"/>
      <c r="ABI34" s="127"/>
      <c r="ABJ34" s="127"/>
      <c r="ABK34" s="127"/>
      <c r="ABL34" s="127"/>
      <c r="ABM34" s="127"/>
      <c r="ABN34" s="127"/>
      <c r="ABO34" s="127"/>
      <c r="ABP34" s="127"/>
      <c r="ABQ34" s="127"/>
      <c r="ABR34" s="127"/>
      <c r="ABS34" s="127"/>
      <c r="ABT34" s="127"/>
      <c r="ABU34" s="127"/>
      <c r="ABV34" s="127"/>
      <c r="ABW34" s="127"/>
      <c r="ABX34" s="127"/>
      <c r="ABY34" s="127"/>
      <c r="ABZ34" s="127"/>
      <c r="ACA34" s="127"/>
      <c r="ACB34" s="127"/>
      <c r="ACC34" s="127"/>
      <c r="ACD34" s="127"/>
      <c r="ACE34" s="127"/>
      <c r="ACF34" s="127"/>
      <c r="ACG34" s="127"/>
      <c r="ACH34" s="127"/>
      <c r="ACI34" s="127"/>
      <c r="ACJ34" s="127"/>
      <c r="ACK34" s="127"/>
      <c r="ACL34" s="127"/>
      <c r="ACM34" s="127"/>
      <c r="ACN34" s="127"/>
      <c r="ACO34" s="127"/>
      <c r="ACP34" s="127"/>
      <c r="ACQ34" s="127"/>
      <c r="ACR34" s="127"/>
      <c r="ACS34" s="127"/>
      <c r="ACT34" s="127"/>
      <c r="ACU34" s="127"/>
      <c r="ACV34" s="127"/>
      <c r="ACW34" s="127"/>
      <c r="ACX34" s="127"/>
      <c r="ACY34" s="127"/>
      <c r="ACZ34" s="127"/>
      <c r="ADA34" s="127"/>
      <c r="ADB34" s="127"/>
      <c r="ADC34" s="127"/>
      <c r="ADD34" s="127"/>
      <c r="ADE34" s="127"/>
      <c r="ADF34" s="127"/>
      <c r="ADG34" s="127"/>
      <c r="ADH34" s="127"/>
      <c r="ADI34" s="127"/>
      <c r="ADJ34" s="127"/>
      <c r="ADK34" s="127"/>
      <c r="ADL34" s="127"/>
      <c r="ADM34" s="127"/>
      <c r="ADN34" s="127"/>
      <c r="ADO34" s="127"/>
      <c r="ADP34" s="127"/>
      <c r="ADQ34" s="127"/>
      <c r="ADR34" s="127"/>
      <c r="ADS34" s="127"/>
      <c r="ADT34" s="127"/>
      <c r="ADU34" s="127"/>
      <c r="ADV34" s="127"/>
      <c r="ADW34" s="127"/>
      <c r="ADX34" s="127"/>
      <c r="ADY34" s="127"/>
      <c r="ADZ34" s="127"/>
      <c r="AEA34" s="127"/>
      <c r="AEB34" s="127"/>
      <c r="AEC34" s="127"/>
      <c r="AED34" s="127"/>
      <c r="AEE34" s="127"/>
      <c r="AEF34" s="127"/>
      <c r="AEG34" s="127"/>
      <c r="AEH34" s="127"/>
      <c r="AEI34" s="127"/>
      <c r="AEJ34" s="127"/>
      <c r="AEK34" s="127"/>
      <c r="AEL34" s="127"/>
      <c r="AEM34" s="127"/>
      <c r="AEN34" s="127"/>
      <c r="AEO34" s="127"/>
      <c r="AEP34" s="127"/>
      <c r="AEQ34" s="127"/>
      <c r="AER34" s="127"/>
      <c r="AES34" s="127"/>
      <c r="AET34" s="127"/>
      <c r="AEU34" s="127"/>
      <c r="AEV34" s="127"/>
      <c r="AEW34" s="127"/>
      <c r="AEX34" s="127"/>
      <c r="AEY34" s="127"/>
      <c r="AEZ34" s="127"/>
      <c r="AFA34" s="127"/>
      <c r="AFB34" s="127"/>
      <c r="AFC34" s="127"/>
      <c r="AFD34" s="127"/>
      <c r="AFE34" s="127"/>
      <c r="AFF34" s="127"/>
      <c r="AFG34" s="127"/>
      <c r="AFH34" s="127"/>
      <c r="AFI34" s="127"/>
      <c r="AFJ34" s="127"/>
      <c r="AFK34" s="127"/>
      <c r="AFL34" s="127"/>
      <c r="AFM34" s="127"/>
      <c r="AFN34" s="127"/>
      <c r="AFO34" s="127"/>
      <c r="AFP34" s="127"/>
      <c r="AFQ34" s="127"/>
      <c r="AFR34" s="127"/>
      <c r="AFS34" s="127"/>
      <c r="AFT34" s="127"/>
      <c r="AFU34" s="127"/>
      <c r="AFV34" s="127"/>
      <c r="AFW34" s="127"/>
      <c r="AFX34" s="127"/>
      <c r="AFY34" s="127"/>
      <c r="AFZ34" s="127"/>
      <c r="AGA34" s="127"/>
      <c r="AGB34" s="127"/>
      <c r="AGC34" s="127"/>
      <c r="AGD34" s="127"/>
      <c r="AGE34" s="127"/>
      <c r="AGF34" s="127"/>
      <c r="AGG34" s="127"/>
      <c r="AGH34" s="127"/>
      <c r="AGI34" s="127"/>
      <c r="AGJ34" s="127"/>
      <c r="AGK34" s="127"/>
      <c r="AGL34" s="127"/>
      <c r="AGM34" s="127"/>
      <c r="AGN34" s="127"/>
      <c r="AGO34" s="127"/>
      <c r="AGP34" s="127"/>
      <c r="AGQ34" s="127"/>
      <c r="AGR34" s="127"/>
      <c r="AGS34" s="127"/>
      <c r="AGT34" s="127"/>
      <c r="AGU34" s="127"/>
      <c r="AGV34" s="127"/>
      <c r="AGW34" s="127"/>
      <c r="AGX34" s="127"/>
      <c r="AGY34" s="127"/>
      <c r="AGZ34" s="127"/>
      <c r="AHA34" s="127"/>
      <c r="AHB34" s="127"/>
      <c r="AHC34" s="127"/>
      <c r="AHD34" s="127"/>
      <c r="AHE34" s="127"/>
      <c r="AHF34" s="127"/>
      <c r="AHG34" s="127"/>
      <c r="AHH34" s="127"/>
      <c r="AHI34" s="127"/>
      <c r="AHJ34" s="127"/>
      <c r="AHK34" s="127"/>
      <c r="AHL34" s="127"/>
      <c r="AHM34" s="127"/>
      <c r="AHN34" s="127"/>
      <c r="AHO34" s="127"/>
      <c r="AHP34" s="127"/>
      <c r="AHQ34" s="127"/>
      <c r="AHR34" s="127"/>
      <c r="AHS34" s="127"/>
      <c r="AHT34" s="127"/>
      <c r="AHU34" s="127"/>
      <c r="AHV34" s="127"/>
      <c r="AHW34" s="127"/>
      <c r="AHX34" s="127"/>
      <c r="AHY34" s="127"/>
      <c r="AHZ34" s="127"/>
      <c r="AIA34" s="127"/>
      <c r="AIB34" s="127"/>
      <c r="AIC34" s="127"/>
      <c r="AID34" s="127"/>
      <c r="AIE34" s="127"/>
      <c r="AIF34" s="127"/>
      <c r="AIG34" s="127"/>
      <c r="AIH34" s="127"/>
      <c r="AII34" s="127"/>
      <c r="AIJ34" s="127"/>
      <c r="AIK34" s="127"/>
      <c r="AIL34" s="127"/>
      <c r="AIM34" s="127"/>
      <c r="AIN34" s="127"/>
      <c r="AIO34" s="127"/>
      <c r="AIP34" s="127"/>
      <c r="AIQ34" s="127"/>
      <c r="AIR34" s="127"/>
      <c r="AIS34" s="127"/>
      <c r="AIT34" s="127"/>
      <c r="AIU34" s="127"/>
      <c r="AIV34" s="127"/>
      <c r="AIW34" s="127"/>
      <c r="AIX34" s="127"/>
      <c r="AIY34" s="127"/>
      <c r="AIZ34" s="127"/>
      <c r="AJA34" s="127"/>
      <c r="AJB34" s="127"/>
      <c r="AJC34" s="127"/>
      <c r="AJD34" s="127"/>
      <c r="AJE34" s="127"/>
      <c r="AJF34" s="127"/>
      <c r="AJG34" s="127"/>
      <c r="AJH34" s="127"/>
      <c r="AJI34" s="127"/>
      <c r="AJJ34" s="127"/>
      <c r="AJK34" s="127"/>
      <c r="AJL34" s="127"/>
      <c r="AJM34" s="127"/>
      <c r="AJN34" s="127"/>
      <c r="AJO34" s="127"/>
      <c r="AJP34" s="127"/>
      <c r="AJQ34" s="127"/>
      <c r="AJR34" s="127"/>
      <c r="AJS34" s="127"/>
      <c r="AJT34" s="127"/>
      <c r="AJU34" s="127"/>
      <c r="AJV34" s="127"/>
      <c r="AJW34" s="127"/>
      <c r="AJX34" s="127"/>
      <c r="AJY34" s="127"/>
      <c r="AJZ34" s="127"/>
      <c r="AKA34" s="127"/>
      <c r="AKB34" s="127"/>
      <c r="AKC34" s="127"/>
      <c r="AKD34" s="127"/>
      <c r="AKE34" s="127"/>
      <c r="AKF34" s="127"/>
      <c r="AKG34" s="127"/>
      <c r="AKH34" s="127"/>
      <c r="AKI34" s="127"/>
      <c r="AKJ34" s="127"/>
      <c r="AKK34" s="127"/>
      <c r="AKL34" s="127"/>
      <c r="AKM34" s="127"/>
      <c r="AKN34" s="127"/>
      <c r="AKO34" s="127"/>
      <c r="AKP34" s="127"/>
      <c r="AKQ34" s="127"/>
      <c r="AKR34" s="127"/>
      <c r="AKS34" s="127"/>
      <c r="AKT34" s="127"/>
      <c r="AKU34" s="127"/>
      <c r="AKV34" s="127"/>
      <c r="AKW34" s="127"/>
      <c r="AKX34" s="127"/>
      <c r="AKY34" s="127"/>
      <c r="AKZ34" s="127"/>
      <c r="ALA34" s="127"/>
      <c r="ALB34" s="127"/>
      <c r="ALC34" s="127"/>
      <c r="ALD34" s="127"/>
      <c r="ALE34" s="127"/>
      <c r="ALF34" s="127"/>
      <c r="ALG34" s="127"/>
      <c r="ALH34" s="127"/>
      <c r="ALI34" s="127"/>
      <c r="ALJ34" s="127"/>
      <c r="ALK34" s="127"/>
      <c r="ALL34" s="127"/>
      <c r="ALM34" s="127"/>
      <c r="ALN34" s="127"/>
      <c r="ALO34" s="127"/>
      <c r="ALP34" s="127"/>
      <c r="ALQ34" s="127"/>
      <c r="ALR34" s="127"/>
      <c r="ALS34" s="127"/>
      <c r="ALT34" s="127"/>
      <c r="ALU34" s="127"/>
      <c r="ALV34" s="127"/>
      <c r="ALW34" s="127"/>
      <c r="ALX34" s="127"/>
      <c r="ALY34" s="127"/>
      <c r="ALZ34" s="127"/>
      <c r="AMA34" s="127"/>
      <c r="AMB34" s="127"/>
      <c r="AMC34" s="127"/>
      <c r="AMD34" s="127"/>
      <c r="AME34" s="127"/>
      <c r="AMF34" s="127"/>
      <c r="AMG34" s="127"/>
      <c r="AMH34" s="127"/>
      <c r="AMI34" s="127"/>
      <c r="AMJ34" s="127"/>
      <c r="AMK34" s="127"/>
      <c r="AML34" s="127"/>
      <c r="AMM34" s="127"/>
      <c r="AMN34" s="127"/>
      <c r="AMO34" s="127"/>
      <c r="AMP34" s="127"/>
      <c r="AMQ34" s="127"/>
      <c r="AMR34" s="127"/>
      <c r="AMS34" s="127"/>
      <c r="AMT34" s="127"/>
      <c r="AMU34" s="127"/>
      <c r="AMV34" s="127"/>
      <c r="AMW34" s="127"/>
      <c r="AMX34" s="127"/>
      <c r="AMY34" s="127"/>
      <c r="AMZ34" s="127"/>
      <c r="ANA34" s="127"/>
      <c r="ANB34" s="127"/>
      <c r="ANC34" s="127"/>
      <c r="AND34" s="127"/>
      <c r="ANE34" s="127"/>
      <c r="ANF34" s="127"/>
      <c r="ANG34" s="127"/>
      <c r="ANH34" s="127"/>
      <c r="ANI34" s="127"/>
      <c r="ANJ34" s="127"/>
      <c r="ANK34" s="127"/>
      <c r="ANL34" s="127"/>
      <c r="ANM34" s="127"/>
      <c r="ANN34" s="127"/>
      <c r="ANO34" s="127"/>
      <c r="ANP34" s="127"/>
      <c r="ANQ34" s="127"/>
      <c r="ANR34" s="127"/>
      <c r="ANS34" s="127"/>
      <c r="ANT34" s="127"/>
      <c r="ANU34" s="127"/>
      <c r="ANV34" s="127"/>
      <c r="ANW34" s="127"/>
      <c r="ANX34" s="127"/>
      <c r="ANY34" s="127"/>
      <c r="ANZ34" s="127"/>
      <c r="AOA34" s="127"/>
      <c r="AOB34" s="127"/>
      <c r="AOC34" s="127"/>
      <c r="AOD34" s="127"/>
      <c r="AOE34" s="127"/>
      <c r="AOF34" s="127"/>
      <c r="AOG34" s="127"/>
      <c r="AOH34" s="127"/>
      <c r="AOI34" s="127"/>
      <c r="AOJ34" s="127"/>
      <c r="AOK34" s="127"/>
      <c r="AOL34" s="127"/>
      <c r="AOM34" s="127"/>
      <c r="AON34" s="127"/>
      <c r="AOO34" s="127"/>
      <c r="AOP34" s="127"/>
      <c r="AOQ34" s="127"/>
      <c r="AOR34" s="127"/>
      <c r="AOS34" s="127"/>
      <c r="AOT34" s="127"/>
      <c r="AOU34" s="127"/>
      <c r="AOV34" s="127"/>
      <c r="AOW34" s="127"/>
      <c r="AOX34" s="127"/>
      <c r="AOY34" s="127"/>
      <c r="AOZ34" s="127"/>
      <c r="APA34" s="127"/>
      <c r="APB34" s="127"/>
      <c r="APC34" s="127"/>
      <c r="APD34" s="127"/>
      <c r="APE34" s="127"/>
      <c r="APF34" s="127"/>
      <c r="APG34" s="127"/>
      <c r="APH34" s="127"/>
      <c r="API34" s="127"/>
      <c r="APJ34" s="127"/>
      <c r="APK34" s="127"/>
      <c r="APL34" s="127"/>
      <c r="APM34" s="127"/>
      <c r="APN34" s="127"/>
      <c r="APO34" s="127"/>
      <c r="APP34" s="127"/>
      <c r="APQ34" s="127"/>
      <c r="APR34" s="127"/>
      <c r="APS34" s="127"/>
      <c r="APT34" s="127"/>
      <c r="APU34" s="127"/>
      <c r="APV34" s="127"/>
      <c r="APW34" s="127"/>
      <c r="APX34" s="127"/>
      <c r="APY34" s="127"/>
      <c r="APZ34" s="127"/>
      <c r="AQA34" s="127"/>
      <c r="AQB34" s="127"/>
      <c r="AQC34" s="127"/>
      <c r="AQD34" s="127"/>
      <c r="AQE34" s="127"/>
      <c r="AQF34" s="127"/>
      <c r="AQG34" s="127"/>
      <c r="AQH34" s="127"/>
      <c r="AQI34" s="127"/>
      <c r="AQJ34" s="127"/>
      <c r="AQK34" s="127"/>
      <c r="AQL34" s="127"/>
      <c r="AQM34" s="127"/>
      <c r="AQN34" s="127"/>
      <c r="AQO34" s="127"/>
      <c r="AQP34" s="127"/>
      <c r="AQQ34" s="127"/>
      <c r="AQR34" s="127"/>
      <c r="AQS34" s="127"/>
      <c r="AQT34" s="127"/>
      <c r="AQU34" s="127"/>
      <c r="AQV34" s="127"/>
      <c r="AQW34" s="127"/>
      <c r="AQX34" s="127"/>
      <c r="AQY34" s="127"/>
      <c r="AQZ34" s="127"/>
      <c r="ARA34" s="127"/>
      <c r="ARB34" s="127"/>
      <c r="ARC34" s="127"/>
      <c r="ARD34" s="127"/>
      <c r="ARE34" s="127"/>
      <c r="ARF34" s="127"/>
      <c r="ARG34" s="127"/>
      <c r="ARH34" s="127"/>
      <c r="ARI34" s="127"/>
      <c r="ARJ34" s="127"/>
      <c r="ARK34" s="127"/>
      <c r="ARL34" s="127"/>
      <c r="ARM34" s="127"/>
      <c r="ARN34" s="127"/>
      <c r="ARO34" s="127"/>
      <c r="ARP34" s="127"/>
      <c r="ARQ34" s="127"/>
      <c r="ARR34" s="127"/>
      <c r="ARS34" s="127"/>
      <c r="ART34" s="127"/>
      <c r="ARU34" s="127"/>
      <c r="ARV34" s="127"/>
      <c r="ARW34" s="127"/>
      <c r="ARX34" s="127"/>
      <c r="ARY34" s="127"/>
      <c r="ARZ34" s="127"/>
      <c r="ASA34" s="127"/>
      <c r="ASB34" s="127"/>
      <c r="ASC34" s="127"/>
      <c r="ASD34" s="127"/>
      <c r="ASE34" s="127"/>
      <c r="ASF34" s="127"/>
      <c r="ASG34" s="127"/>
      <c r="ASH34" s="127"/>
      <c r="ASI34" s="127"/>
      <c r="ASJ34" s="127"/>
      <c r="ASK34" s="127"/>
      <c r="ASL34" s="127"/>
      <c r="ASM34" s="127"/>
      <c r="ASN34" s="127"/>
      <c r="ASO34" s="127"/>
      <c r="ASP34" s="127"/>
      <c r="ASQ34" s="127"/>
      <c r="ASR34" s="127"/>
      <c r="ASS34" s="127"/>
      <c r="AST34" s="127"/>
      <c r="ASU34" s="127"/>
      <c r="ASV34" s="127"/>
      <c r="ASW34" s="127"/>
      <c r="ASX34" s="127"/>
      <c r="ASY34" s="127"/>
      <c r="ASZ34" s="127"/>
      <c r="ATA34" s="127"/>
      <c r="ATB34" s="127"/>
      <c r="ATC34" s="127"/>
      <c r="ATD34" s="127"/>
      <c r="ATE34" s="127"/>
      <c r="ATF34" s="127"/>
      <c r="ATG34" s="127"/>
      <c r="ATH34" s="127"/>
      <c r="ATI34" s="127"/>
      <c r="ATJ34" s="127"/>
      <c r="ATK34" s="127"/>
      <c r="ATL34" s="127"/>
      <c r="ATM34" s="127"/>
      <c r="ATN34" s="127"/>
      <c r="ATO34" s="127"/>
      <c r="ATP34" s="127"/>
      <c r="ATQ34" s="127"/>
      <c r="ATR34" s="127"/>
      <c r="ATS34" s="127"/>
      <c r="ATT34" s="127"/>
      <c r="ATU34" s="127"/>
      <c r="ATV34" s="127"/>
      <c r="ATW34" s="127"/>
      <c r="ATX34" s="127"/>
      <c r="ATY34" s="127"/>
      <c r="ATZ34" s="127"/>
      <c r="AUA34" s="127"/>
      <c r="AUB34" s="127"/>
      <c r="AUC34" s="127"/>
      <c r="AUD34" s="127"/>
      <c r="AUE34" s="127"/>
      <c r="AUF34" s="127"/>
      <c r="AUG34" s="127"/>
      <c r="AUH34" s="127"/>
      <c r="AUI34" s="127"/>
      <c r="AUJ34" s="127"/>
      <c r="AUK34" s="127"/>
      <c r="AUL34" s="127"/>
      <c r="AUM34" s="127"/>
      <c r="AUN34" s="127"/>
      <c r="AUO34" s="127"/>
      <c r="AUP34" s="127"/>
      <c r="AUQ34" s="127"/>
      <c r="AUR34" s="127"/>
      <c r="AUS34" s="127"/>
      <c r="AUT34" s="127"/>
      <c r="AUU34" s="127"/>
      <c r="AUV34" s="127"/>
      <c r="AUW34" s="127"/>
      <c r="AUX34" s="127"/>
      <c r="AUY34" s="127"/>
      <c r="AUZ34" s="127"/>
      <c r="AVA34" s="127"/>
      <c r="AVB34" s="127"/>
      <c r="AVC34" s="127"/>
      <c r="AVD34" s="127"/>
      <c r="AVE34" s="127"/>
      <c r="AVF34" s="127"/>
      <c r="AVG34" s="127"/>
      <c r="AVH34" s="127"/>
      <c r="AVI34" s="127"/>
      <c r="AVJ34" s="127"/>
      <c r="AVK34" s="127"/>
      <c r="AVL34" s="127"/>
      <c r="AVM34" s="127"/>
      <c r="AVN34" s="127"/>
      <c r="AVO34" s="127"/>
      <c r="AVP34" s="127"/>
      <c r="AVQ34" s="127"/>
      <c r="AVR34" s="127"/>
      <c r="AVS34" s="127"/>
      <c r="AVT34" s="127"/>
      <c r="AVU34" s="127"/>
      <c r="AVV34" s="127"/>
      <c r="AVW34" s="127"/>
      <c r="AVX34" s="127"/>
      <c r="AVY34" s="127"/>
      <c r="AVZ34" s="127"/>
      <c r="AWA34" s="127"/>
      <c r="AWB34" s="127"/>
      <c r="AWC34" s="127"/>
      <c r="AWD34" s="127"/>
      <c r="AWE34" s="127"/>
      <c r="AWF34" s="127"/>
      <c r="AWG34" s="127"/>
      <c r="AWH34" s="127"/>
      <c r="AWI34" s="127"/>
      <c r="AWJ34" s="127"/>
      <c r="AWK34" s="127"/>
      <c r="AWL34" s="127"/>
      <c r="AWM34" s="127"/>
      <c r="AWN34" s="127"/>
      <c r="AWO34" s="127"/>
      <c r="AWP34" s="127"/>
      <c r="AWQ34" s="127"/>
      <c r="AWR34" s="127"/>
      <c r="AWS34" s="127"/>
      <c r="AWT34" s="127"/>
      <c r="AWU34" s="127"/>
      <c r="AWV34" s="127"/>
      <c r="AWW34" s="127"/>
      <c r="AWX34" s="127"/>
      <c r="AWY34" s="127"/>
      <c r="AWZ34" s="127"/>
      <c r="AXA34" s="127"/>
      <c r="AXB34" s="127"/>
      <c r="AXC34" s="127"/>
      <c r="AXD34" s="127"/>
      <c r="AXE34" s="127"/>
      <c r="AXF34" s="127"/>
      <c r="AXG34" s="127"/>
      <c r="AXH34" s="127"/>
      <c r="AXI34" s="127"/>
      <c r="AXJ34" s="127"/>
      <c r="AXK34" s="127"/>
      <c r="AXL34" s="127"/>
      <c r="AXM34" s="127"/>
      <c r="AXN34" s="127"/>
      <c r="AXO34" s="127"/>
      <c r="AXP34" s="127"/>
      <c r="AXQ34" s="127"/>
      <c r="AXR34" s="127"/>
      <c r="AXS34" s="127"/>
      <c r="AXT34" s="127"/>
      <c r="AXU34" s="127"/>
      <c r="AXV34" s="127"/>
      <c r="AXW34" s="127"/>
      <c r="AXX34" s="127"/>
      <c r="AXY34" s="127"/>
      <c r="AXZ34" s="127"/>
      <c r="AYA34" s="127"/>
      <c r="AYB34" s="127"/>
      <c r="AYC34" s="127"/>
      <c r="AYD34" s="127"/>
      <c r="AYE34" s="127"/>
      <c r="AYF34" s="127"/>
      <c r="AYG34" s="127"/>
      <c r="AYH34" s="127"/>
      <c r="AYI34" s="127"/>
      <c r="AYJ34" s="127"/>
      <c r="AYK34" s="127"/>
      <c r="AYL34" s="127"/>
      <c r="AYM34" s="127"/>
      <c r="AYN34" s="127"/>
      <c r="AYO34" s="127"/>
      <c r="AYP34" s="127"/>
      <c r="AYQ34" s="127"/>
      <c r="AYR34" s="127"/>
      <c r="AYS34" s="127"/>
      <c r="AYT34" s="127"/>
      <c r="AYU34" s="127"/>
      <c r="AYV34" s="127"/>
      <c r="AYW34" s="127"/>
      <c r="AYX34" s="127"/>
      <c r="AYY34" s="127"/>
      <c r="AYZ34" s="127"/>
      <c r="AZA34" s="127"/>
      <c r="AZB34" s="127"/>
      <c r="AZC34" s="127"/>
      <c r="AZD34" s="127"/>
      <c r="AZE34" s="127"/>
      <c r="AZF34" s="127"/>
      <c r="AZG34" s="127"/>
      <c r="AZH34" s="127"/>
      <c r="AZI34" s="127"/>
      <c r="AZJ34" s="127"/>
      <c r="AZK34" s="127"/>
      <c r="AZL34" s="127"/>
      <c r="AZM34" s="127"/>
      <c r="AZN34" s="127"/>
      <c r="AZO34" s="127"/>
      <c r="AZP34" s="127"/>
      <c r="AZQ34" s="127"/>
      <c r="AZR34" s="127"/>
      <c r="AZS34" s="127"/>
      <c r="AZT34" s="127"/>
      <c r="AZU34" s="127"/>
      <c r="AZV34" s="127"/>
      <c r="AZW34" s="127"/>
      <c r="AZX34" s="127"/>
      <c r="AZY34" s="127"/>
      <c r="AZZ34" s="127"/>
      <c r="BAA34" s="127"/>
      <c r="BAB34" s="127"/>
      <c r="BAC34" s="127"/>
      <c r="BAD34" s="127"/>
      <c r="BAE34" s="127"/>
      <c r="BAF34" s="127"/>
      <c r="BAG34" s="127"/>
      <c r="BAH34" s="127"/>
      <c r="BAI34" s="127"/>
      <c r="BAJ34" s="127"/>
      <c r="BAK34" s="127"/>
      <c r="BAL34" s="127"/>
      <c r="BAM34" s="127"/>
      <c r="BAN34" s="127"/>
      <c r="BAO34" s="127"/>
      <c r="BAP34" s="127"/>
      <c r="BAQ34" s="127"/>
      <c r="BAR34" s="127"/>
      <c r="BAS34" s="127"/>
      <c r="BAT34" s="127"/>
      <c r="BAU34" s="127"/>
      <c r="BAV34" s="127"/>
      <c r="BAW34" s="127"/>
      <c r="BAX34" s="127"/>
      <c r="BAY34" s="127"/>
      <c r="BAZ34" s="127"/>
      <c r="BBA34" s="127"/>
      <c r="BBB34" s="127"/>
      <c r="BBC34" s="127"/>
      <c r="BBD34" s="127"/>
      <c r="BBE34" s="127"/>
      <c r="BBF34" s="127"/>
      <c r="BBG34" s="127"/>
      <c r="BBH34" s="127"/>
      <c r="BBI34" s="127"/>
      <c r="BBJ34" s="127"/>
      <c r="BBK34" s="127"/>
      <c r="BBL34" s="127"/>
      <c r="BBM34" s="127"/>
      <c r="BBN34" s="127"/>
      <c r="BBO34" s="127"/>
      <c r="BBP34" s="127"/>
      <c r="BBQ34" s="127"/>
      <c r="BBR34" s="127"/>
      <c r="BBS34" s="127"/>
      <c r="BBT34" s="127"/>
      <c r="BBU34" s="127"/>
      <c r="BBV34" s="127"/>
      <c r="BBW34" s="127"/>
      <c r="BBX34" s="127"/>
      <c r="BBY34" s="127"/>
      <c r="BBZ34" s="127"/>
      <c r="BCA34" s="127"/>
      <c r="BCB34" s="127"/>
      <c r="BCC34" s="127"/>
      <c r="BCD34" s="127"/>
      <c r="BCE34" s="127"/>
      <c r="BCF34" s="127"/>
      <c r="BCG34" s="127"/>
      <c r="BCH34" s="127"/>
      <c r="BCI34" s="127"/>
      <c r="BCJ34" s="127"/>
      <c r="BCK34" s="127"/>
      <c r="BCL34" s="127"/>
      <c r="BCM34" s="127"/>
      <c r="BCN34" s="127"/>
      <c r="BCO34" s="127"/>
      <c r="BCP34" s="127"/>
      <c r="BCQ34" s="127"/>
      <c r="BCR34" s="127"/>
      <c r="BCS34" s="127"/>
      <c r="BCT34" s="127"/>
      <c r="BCU34" s="127"/>
      <c r="BCV34" s="127"/>
      <c r="BCW34" s="127"/>
      <c r="BCX34" s="127"/>
      <c r="BCY34" s="127"/>
      <c r="BCZ34" s="127"/>
      <c r="BDA34" s="127"/>
      <c r="BDB34" s="127"/>
      <c r="BDC34" s="127"/>
      <c r="BDD34" s="127"/>
      <c r="BDE34" s="127"/>
      <c r="BDF34" s="127"/>
      <c r="BDG34" s="127"/>
      <c r="BDH34" s="127"/>
      <c r="BDI34" s="127"/>
      <c r="BDJ34" s="127"/>
      <c r="BDK34" s="127"/>
      <c r="BDL34" s="127"/>
      <c r="BDM34" s="127"/>
      <c r="BDN34" s="127"/>
      <c r="BDO34" s="127"/>
      <c r="BDP34" s="127"/>
      <c r="BDQ34" s="127"/>
      <c r="BDR34" s="127"/>
      <c r="BDS34" s="127"/>
      <c r="BDT34" s="127"/>
      <c r="BDU34" s="127"/>
      <c r="BDV34" s="127"/>
      <c r="BDW34" s="127"/>
      <c r="BDX34" s="127"/>
      <c r="BDY34" s="127"/>
      <c r="BDZ34" s="127"/>
      <c r="BEA34" s="127"/>
      <c r="BEB34" s="127"/>
      <c r="BEC34" s="127"/>
      <c r="BED34" s="127"/>
      <c r="BEE34" s="127"/>
      <c r="BEF34" s="127"/>
      <c r="BEG34" s="127"/>
      <c r="BEH34" s="127"/>
      <c r="BEI34" s="127"/>
      <c r="BEJ34" s="127"/>
      <c r="BEK34" s="127"/>
      <c r="BEL34" s="127"/>
      <c r="BEM34" s="127"/>
      <c r="BEN34" s="127"/>
      <c r="BEO34" s="127"/>
      <c r="BEP34" s="127"/>
      <c r="BEQ34" s="127"/>
      <c r="BER34" s="127"/>
      <c r="BES34" s="127"/>
      <c r="BET34" s="127"/>
      <c r="BEU34" s="127"/>
      <c r="BEV34" s="127"/>
      <c r="BEW34" s="127"/>
      <c r="BEX34" s="127"/>
      <c r="BEY34" s="127"/>
      <c r="BEZ34" s="127"/>
      <c r="BFA34" s="127"/>
      <c r="BFB34" s="127"/>
      <c r="BFC34" s="127"/>
      <c r="BFD34" s="127"/>
      <c r="BFE34" s="127"/>
      <c r="BFF34" s="127"/>
      <c r="BFG34" s="127"/>
      <c r="BFH34" s="127"/>
      <c r="BFI34" s="127"/>
      <c r="BFJ34" s="127"/>
      <c r="BFK34" s="127"/>
      <c r="BFL34" s="127"/>
      <c r="BFM34" s="127"/>
      <c r="BFN34" s="127"/>
      <c r="BFO34" s="127"/>
      <c r="BFP34" s="127"/>
      <c r="BFQ34" s="127"/>
      <c r="BFR34" s="127"/>
      <c r="BFS34" s="127"/>
      <c r="BFT34" s="127"/>
      <c r="BFU34" s="127"/>
      <c r="BFV34" s="127"/>
      <c r="BFW34" s="127"/>
      <c r="BFX34" s="127"/>
      <c r="BFY34" s="127"/>
      <c r="BFZ34" s="127"/>
      <c r="BGA34" s="127"/>
      <c r="BGB34" s="127"/>
      <c r="BGC34" s="127"/>
      <c r="BGD34" s="127"/>
      <c r="BGE34" s="127"/>
      <c r="BGF34" s="127"/>
      <c r="BGG34" s="127"/>
      <c r="BGH34" s="127"/>
      <c r="BGI34" s="127"/>
      <c r="BGJ34" s="127"/>
      <c r="BGK34" s="127"/>
      <c r="BGL34" s="127"/>
      <c r="BGM34" s="127"/>
      <c r="BGN34" s="127"/>
      <c r="BGO34" s="127"/>
      <c r="BGP34" s="127"/>
      <c r="BGQ34" s="127"/>
      <c r="BGR34" s="127"/>
      <c r="BGS34" s="127"/>
      <c r="BGT34" s="127"/>
      <c r="BGU34" s="127"/>
      <c r="BGV34" s="127"/>
      <c r="BGW34" s="127"/>
      <c r="BGX34" s="127"/>
      <c r="BGY34" s="127"/>
      <c r="BGZ34" s="127"/>
      <c r="BHA34" s="127"/>
      <c r="BHB34" s="127"/>
      <c r="BHC34" s="127"/>
      <c r="BHD34" s="127"/>
      <c r="BHE34" s="127"/>
      <c r="BHF34" s="127"/>
      <c r="BHG34" s="127"/>
      <c r="BHH34" s="127"/>
      <c r="BHI34" s="127"/>
      <c r="BHJ34" s="127"/>
      <c r="BHK34" s="127"/>
      <c r="BHL34" s="127"/>
      <c r="BHM34" s="127"/>
      <c r="BHN34" s="127"/>
      <c r="BHO34" s="127"/>
      <c r="BHP34" s="127"/>
      <c r="BHQ34" s="127"/>
      <c r="BHR34" s="127"/>
      <c r="BHS34" s="127"/>
      <c r="BHT34" s="127"/>
      <c r="BHU34" s="127"/>
      <c r="BHV34" s="127"/>
      <c r="BHW34" s="127"/>
      <c r="BHX34" s="127"/>
      <c r="BHY34" s="127"/>
      <c r="BHZ34" s="127"/>
      <c r="BIA34" s="127"/>
      <c r="BIB34" s="127"/>
      <c r="BIC34" s="127"/>
      <c r="BID34" s="127"/>
      <c r="BIE34" s="127"/>
      <c r="BIF34" s="127"/>
      <c r="BIG34" s="127"/>
      <c r="BIH34" s="127"/>
      <c r="BII34" s="127"/>
      <c r="BIJ34" s="127"/>
      <c r="BIK34" s="127"/>
      <c r="BIL34" s="127"/>
      <c r="BIM34" s="127"/>
      <c r="BIN34" s="127"/>
      <c r="BIO34" s="127"/>
      <c r="BIP34" s="127"/>
      <c r="BIQ34" s="127"/>
      <c r="BIR34" s="127"/>
      <c r="BIS34" s="127"/>
      <c r="BIT34" s="127"/>
      <c r="BIU34" s="127"/>
      <c r="BIV34" s="127"/>
      <c r="BIW34" s="127"/>
      <c r="BIX34" s="127"/>
      <c r="BIY34" s="127"/>
      <c r="BIZ34" s="127"/>
      <c r="BJA34" s="127"/>
      <c r="BJB34" s="127"/>
      <c r="BJC34" s="127"/>
      <c r="BJD34" s="127"/>
      <c r="BJE34" s="127"/>
      <c r="BJF34" s="127"/>
      <c r="BJG34" s="127"/>
      <c r="BJH34" s="127"/>
      <c r="BJI34" s="127"/>
      <c r="BJJ34" s="127"/>
      <c r="BJK34" s="127"/>
      <c r="BJL34" s="127"/>
      <c r="BJM34" s="127"/>
      <c r="BJN34" s="127"/>
      <c r="BJO34" s="127"/>
      <c r="BJP34" s="127"/>
      <c r="BJQ34" s="127"/>
      <c r="BJR34" s="127"/>
      <c r="BJS34" s="127"/>
      <c r="BJT34" s="127"/>
      <c r="BJU34" s="127"/>
      <c r="BJV34" s="127"/>
      <c r="BJW34" s="127"/>
      <c r="BJX34" s="127"/>
      <c r="BJY34" s="127"/>
      <c r="BJZ34" s="127"/>
      <c r="BKA34" s="127"/>
      <c r="BKB34" s="127"/>
      <c r="BKC34" s="127"/>
      <c r="BKD34" s="127"/>
      <c r="BKE34" s="127"/>
      <c r="BKF34" s="127"/>
      <c r="BKG34" s="127"/>
      <c r="BKH34" s="127"/>
      <c r="BKI34" s="127"/>
      <c r="BKJ34" s="127"/>
      <c r="BKK34" s="127"/>
      <c r="BKL34" s="127"/>
      <c r="BKM34" s="127"/>
      <c r="BKN34" s="127"/>
      <c r="BKO34" s="127"/>
      <c r="BKP34" s="127"/>
      <c r="BKQ34" s="127"/>
      <c r="BKR34" s="127"/>
      <c r="BKS34" s="127"/>
      <c r="BKT34" s="127"/>
      <c r="BKU34" s="127"/>
      <c r="BKV34" s="127"/>
      <c r="BKW34" s="127"/>
      <c r="BKX34" s="127"/>
      <c r="BKY34" s="127"/>
      <c r="BKZ34" s="127"/>
      <c r="BLA34" s="127"/>
      <c r="BLB34" s="127"/>
      <c r="BLC34" s="127"/>
      <c r="BLD34" s="127"/>
      <c r="BLE34" s="127"/>
      <c r="BLF34" s="127"/>
      <c r="BLG34" s="127"/>
      <c r="BLH34" s="127"/>
      <c r="BLI34" s="127"/>
      <c r="BLJ34" s="127"/>
      <c r="BLK34" s="127"/>
      <c r="BLL34" s="127"/>
      <c r="BLM34" s="127"/>
      <c r="BLN34" s="127"/>
      <c r="BLO34" s="127"/>
      <c r="BLP34" s="127"/>
      <c r="BLQ34" s="127"/>
      <c r="BLR34" s="127"/>
      <c r="BLS34" s="127"/>
      <c r="BLT34" s="127"/>
      <c r="BLU34" s="127"/>
      <c r="BLV34" s="127"/>
      <c r="BLW34" s="127"/>
      <c r="BLX34" s="127"/>
      <c r="BLY34" s="127"/>
      <c r="BLZ34" s="127"/>
      <c r="BMA34" s="127"/>
      <c r="BMB34" s="127"/>
      <c r="BMC34" s="127"/>
      <c r="BMD34" s="127"/>
      <c r="BME34" s="127"/>
      <c r="BMF34" s="127"/>
      <c r="BMG34" s="127"/>
      <c r="BMH34" s="127"/>
      <c r="BMI34" s="127"/>
      <c r="BMJ34" s="127"/>
      <c r="BMK34" s="127"/>
      <c r="BML34" s="127"/>
      <c r="BMM34" s="127"/>
      <c r="BMN34" s="127"/>
      <c r="BMO34" s="127"/>
      <c r="BMP34" s="127"/>
      <c r="BMQ34" s="127"/>
      <c r="BMR34" s="127"/>
      <c r="BMS34" s="127"/>
      <c r="BMT34" s="127"/>
      <c r="BMU34" s="127"/>
      <c r="BMV34" s="127"/>
      <c r="BMW34" s="127"/>
      <c r="BMX34" s="127"/>
      <c r="BMY34" s="127"/>
      <c r="BMZ34" s="127"/>
      <c r="BNA34" s="127"/>
      <c r="BNB34" s="127"/>
      <c r="BNC34" s="127"/>
      <c r="BND34" s="127"/>
      <c r="BNE34" s="127"/>
      <c r="BNF34" s="127"/>
      <c r="BNG34" s="127"/>
      <c r="BNH34" s="127"/>
      <c r="BNI34" s="127"/>
      <c r="BNJ34" s="127"/>
      <c r="BNK34" s="127"/>
      <c r="BNL34" s="127"/>
      <c r="BNM34" s="127"/>
      <c r="BNN34" s="127"/>
      <c r="BNO34" s="127"/>
      <c r="BNP34" s="127"/>
      <c r="BNQ34" s="127"/>
      <c r="BNR34" s="127"/>
      <c r="BNS34" s="127"/>
      <c r="BNT34" s="127"/>
      <c r="BNU34" s="127"/>
      <c r="BNV34" s="127"/>
      <c r="BNW34" s="127"/>
      <c r="BNX34" s="127"/>
      <c r="BNY34" s="127"/>
      <c r="BNZ34" s="127"/>
      <c r="BOA34" s="127"/>
      <c r="BOB34" s="127"/>
      <c r="BOC34" s="127"/>
      <c r="BOD34" s="127"/>
      <c r="BOE34" s="127"/>
      <c r="BOF34" s="127"/>
      <c r="BOG34" s="127"/>
      <c r="BOH34" s="127"/>
      <c r="BOI34" s="127"/>
      <c r="BOJ34" s="127"/>
      <c r="BOK34" s="127"/>
      <c r="BOL34" s="127"/>
      <c r="BOM34" s="127"/>
      <c r="BON34" s="127"/>
      <c r="BOO34" s="127"/>
      <c r="BOP34" s="127"/>
      <c r="BOQ34" s="127"/>
      <c r="BOR34" s="127"/>
      <c r="BOS34" s="127"/>
      <c r="BOT34" s="127"/>
      <c r="BOU34" s="127"/>
      <c r="BOV34" s="127"/>
      <c r="BOW34" s="127"/>
      <c r="BOX34" s="127"/>
      <c r="BOY34" s="127"/>
      <c r="BOZ34" s="127"/>
      <c r="BPA34" s="127"/>
      <c r="BPB34" s="127"/>
      <c r="BPC34" s="127"/>
      <c r="BPD34" s="127"/>
      <c r="BPE34" s="127"/>
      <c r="BPF34" s="127"/>
      <c r="BPG34" s="127"/>
      <c r="BPH34" s="127"/>
      <c r="BPI34" s="127"/>
      <c r="BPJ34" s="127"/>
      <c r="BPK34" s="127"/>
      <c r="BPL34" s="127"/>
      <c r="BPM34" s="127"/>
      <c r="BPN34" s="127"/>
      <c r="BPO34" s="127"/>
      <c r="BPP34" s="127"/>
      <c r="BPQ34" s="127"/>
      <c r="BPR34" s="127"/>
      <c r="BPS34" s="127"/>
      <c r="BPT34" s="127"/>
      <c r="BPU34" s="127"/>
      <c r="BPV34" s="127"/>
      <c r="BPW34" s="127"/>
      <c r="BPX34" s="127"/>
      <c r="BPY34" s="127"/>
      <c r="BPZ34" s="127"/>
      <c r="BQA34" s="127"/>
      <c r="BQB34" s="127"/>
      <c r="BQC34" s="127"/>
      <c r="BQD34" s="127"/>
      <c r="BQE34" s="127"/>
      <c r="BQF34" s="127"/>
      <c r="BQG34" s="127"/>
      <c r="BQH34" s="127"/>
      <c r="BQI34" s="127"/>
      <c r="BQJ34" s="127"/>
      <c r="BQK34" s="127"/>
      <c r="BQL34" s="127"/>
      <c r="BQM34" s="127"/>
      <c r="BQN34" s="127"/>
      <c r="BQO34" s="127"/>
      <c r="BQP34" s="127"/>
      <c r="BQQ34" s="127"/>
      <c r="BQR34" s="127"/>
      <c r="BQS34" s="127"/>
      <c r="BQT34" s="127"/>
      <c r="BQU34" s="127"/>
      <c r="BQV34" s="127"/>
      <c r="BQW34" s="127"/>
      <c r="BQX34" s="127"/>
      <c r="BQY34" s="127"/>
      <c r="BQZ34" s="127"/>
      <c r="BRA34" s="127"/>
      <c r="BRB34" s="127"/>
      <c r="BRC34" s="127"/>
      <c r="BRD34" s="127"/>
      <c r="BRE34" s="127"/>
      <c r="BRF34" s="127"/>
      <c r="BRG34" s="127"/>
      <c r="BRH34" s="127"/>
      <c r="BRI34" s="127"/>
      <c r="BRJ34" s="127"/>
      <c r="BRK34" s="127"/>
      <c r="BRL34" s="127"/>
      <c r="BRM34" s="127"/>
      <c r="BRN34" s="127"/>
      <c r="BRO34" s="127"/>
      <c r="BRP34" s="127"/>
      <c r="BRQ34" s="127"/>
      <c r="BRR34" s="127"/>
      <c r="BRS34" s="127"/>
      <c r="BRT34" s="127"/>
      <c r="BRU34" s="127"/>
      <c r="BRV34" s="127"/>
      <c r="BRW34" s="127"/>
      <c r="BRX34" s="127"/>
      <c r="BRY34" s="127"/>
      <c r="BRZ34" s="127"/>
      <c r="BSA34" s="127"/>
      <c r="BSB34" s="127"/>
      <c r="BSC34" s="127"/>
      <c r="BSD34" s="127"/>
      <c r="BSE34" s="127"/>
      <c r="BSF34" s="127"/>
      <c r="BSG34" s="127"/>
      <c r="BSH34" s="127"/>
      <c r="BSI34" s="127"/>
      <c r="BSJ34" s="127"/>
      <c r="BSK34" s="127"/>
      <c r="BSL34" s="127"/>
      <c r="BSM34" s="127"/>
      <c r="BSN34" s="127"/>
      <c r="BSO34" s="127"/>
      <c r="BSP34" s="127"/>
      <c r="BSQ34" s="127"/>
      <c r="BSR34" s="127"/>
      <c r="BSS34" s="127"/>
      <c r="BST34" s="127"/>
      <c r="BSU34" s="127"/>
      <c r="BSV34" s="127"/>
      <c r="BSW34" s="127"/>
      <c r="BSX34" s="127"/>
      <c r="BSY34" s="127"/>
      <c r="BSZ34" s="127"/>
      <c r="BTA34" s="127"/>
      <c r="BTB34" s="127"/>
      <c r="BTC34" s="127"/>
      <c r="BTD34" s="127"/>
      <c r="BTE34" s="127"/>
      <c r="BTF34" s="127"/>
      <c r="BTG34" s="127"/>
      <c r="BTH34" s="127"/>
      <c r="BTI34" s="127"/>
      <c r="BTJ34" s="127"/>
      <c r="BTK34" s="127"/>
      <c r="BTL34" s="127"/>
      <c r="BTM34" s="127"/>
      <c r="BTN34" s="127"/>
      <c r="BTO34" s="127"/>
      <c r="BTP34" s="127"/>
      <c r="BTQ34" s="127"/>
      <c r="BTR34" s="127"/>
      <c r="BTS34" s="127"/>
      <c r="BTT34" s="127"/>
      <c r="BTU34" s="127"/>
      <c r="BTV34" s="127"/>
      <c r="BTW34" s="127"/>
      <c r="BTX34" s="127"/>
      <c r="BTY34" s="127"/>
      <c r="BTZ34" s="127"/>
      <c r="BUA34" s="127"/>
      <c r="BUB34" s="127"/>
      <c r="BUC34" s="127"/>
      <c r="BUD34" s="127"/>
      <c r="BUE34" s="127"/>
      <c r="BUF34" s="127"/>
      <c r="BUG34" s="127"/>
      <c r="BUH34" s="127"/>
      <c r="BUI34" s="127"/>
      <c r="BUJ34" s="127"/>
      <c r="BUK34" s="127"/>
      <c r="BUL34" s="127"/>
      <c r="BUM34" s="127"/>
      <c r="BUN34" s="127"/>
      <c r="BUO34" s="127"/>
      <c r="BUP34" s="127"/>
      <c r="BUQ34" s="127"/>
      <c r="BUR34" s="127"/>
      <c r="BUS34" s="127"/>
      <c r="BUT34" s="127"/>
      <c r="BUU34" s="127"/>
      <c r="BUV34" s="127"/>
      <c r="BUW34" s="127"/>
      <c r="BUX34" s="127"/>
      <c r="BUY34" s="127"/>
      <c r="BUZ34" s="127"/>
      <c r="BVA34" s="127"/>
      <c r="BVB34" s="127"/>
      <c r="BVC34" s="127"/>
      <c r="BVD34" s="127"/>
      <c r="BVE34" s="127"/>
      <c r="BVF34" s="127"/>
      <c r="BVG34" s="127"/>
      <c r="BVH34" s="127"/>
      <c r="BVI34" s="127"/>
      <c r="BVJ34" s="127"/>
      <c r="BVK34" s="127"/>
      <c r="BVL34" s="127"/>
      <c r="BVM34" s="127"/>
      <c r="BVN34" s="127"/>
      <c r="BVO34" s="127"/>
      <c r="BVP34" s="127"/>
      <c r="BVQ34" s="127"/>
      <c r="BVR34" s="127"/>
      <c r="BVS34" s="127"/>
      <c r="BVT34" s="127"/>
      <c r="BVU34" s="127"/>
      <c r="BVV34" s="127"/>
      <c r="BVW34" s="127"/>
      <c r="BVX34" s="127"/>
      <c r="BVY34" s="127"/>
      <c r="BVZ34" s="127"/>
      <c r="BWA34" s="127"/>
      <c r="BWB34" s="127"/>
      <c r="BWC34" s="127"/>
      <c r="BWD34" s="127"/>
      <c r="BWE34" s="127"/>
      <c r="BWF34" s="127"/>
      <c r="BWG34" s="127"/>
      <c r="BWH34" s="127"/>
      <c r="BWI34" s="127"/>
      <c r="BWJ34" s="127"/>
      <c r="BWK34" s="127"/>
      <c r="BWL34" s="127"/>
      <c r="BWM34" s="127"/>
      <c r="BWN34" s="127"/>
      <c r="BWO34" s="127"/>
      <c r="BWP34" s="127"/>
      <c r="BWQ34" s="127"/>
      <c r="BWR34" s="127"/>
      <c r="BWS34" s="127"/>
      <c r="BWT34" s="127"/>
      <c r="BWU34" s="127"/>
      <c r="BWV34" s="127"/>
      <c r="BWW34" s="127"/>
      <c r="BWX34" s="127"/>
      <c r="BWY34" s="127"/>
      <c r="BWZ34" s="127"/>
      <c r="BXA34" s="127"/>
      <c r="BXB34" s="127"/>
      <c r="BXC34" s="127"/>
      <c r="BXD34" s="127"/>
      <c r="BXE34" s="127"/>
      <c r="BXF34" s="127"/>
      <c r="BXG34" s="127"/>
      <c r="BXH34" s="127"/>
      <c r="BXI34" s="127"/>
      <c r="BXJ34" s="127"/>
      <c r="BXK34" s="127"/>
      <c r="BXL34" s="127"/>
      <c r="BXM34" s="127"/>
      <c r="BXN34" s="127"/>
      <c r="BXO34" s="127"/>
      <c r="BXP34" s="127"/>
      <c r="BXQ34" s="127"/>
      <c r="BXR34" s="127"/>
      <c r="BXS34" s="127"/>
      <c r="BXT34" s="127"/>
      <c r="BXU34" s="127"/>
      <c r="BXV34" s="127"/>
      <c r="BXW34" s="127"/>
      <c r="BXX34" s="127"/>
      <c r="BXY34" s="127"/>
      <c r="BXZ34" s="127"/>
      <c r="BYA34" s="127"/>
      <c r="BYB34" s="127"/>
      <c r="BYC34" s="127"/>
      <c r="BYD34" s="127"/>
      <c r="BYE34" s="127"/>
      <c r="BYF34" s="127"/>
      <c r="BYG34" s="127"/>
      <c r="BYH34" s="127"/>
      <c r="BYI34" s="127"/>
      <c r="BYJ34" s="127"/>
      <c r="BYK34" s="127"/>
      <c r="BYL34" s="127"/>
      <c r="BYM34" s="127"/>
      <c r="BYN34" s="127"/>
      <c r="BYO34" s="127"/>
      <c r="BYP34" s="127"/>
      <c r="BYQ34" s="127"/>
      <c r="BYR34" s="127"/>
      <c r="BYS34" s="127"/>
      <c r="BYT34" s="127"/>
      <c r="BYU34" s="127"/>
      <c r="BYV34" s="127"/>
      <c r="BYW34" s="127"/>
      <c r="BYX34" s="127"/>
      <c r="BYY34" s="127"/>
      <c r="BYZ34" s="127"/>
      <c r="BZA34" s="127"/>
      <c r="BZB34" s="127"/>
      <c r="BZC34" s="127"/>
      <c r="BZD34" s="127"/>
      <c r="BZE34" s="127"/>
      <c r="BZF34" s="127"/>
      <c r="BZG34" s="127"/>
      <c r="BZH34" s="127"/>
      <c r="BZI34" s="127"/>
      <c r="BZJ34" s="127"/>
      <c r="BZK34" s="127"/>
      <c r="BZL34" s="127"/>
      <c r="BZM34" s="127"/>
      <c r="BZN34" s="127"/>
      <c r="BZO34" s="127"/>
      <c r="BZP34" s="127"/>
      <c r="BZQ34" s="127"/>
      <c r="BZR34" s="127"/>
      <c r="BZS34" s="127"/>
      <c r="BZT34" s="127"/>
      <c r="BZU34" s="127"/>
      <c r="BZV34" s="127"/>
      <c r="BZW34" s="127"/>
      <c r="BZX34" s="127"/>
      <c r="BZY34" s="127"/>
      <c r="BZZ34" s="127"/>
      <c r="CAA34" s="127"/>
      <c r="CAB34" s="127"/>
      <c r="CAC34" s="127"/>
      <c r="CAD34" s="127"/>
      <c r="CAE34" s="127"/>
      <c r="CAF34" s="127"/>
      <c r="CAG34" s="127"/>
      <c r="CAH34" s="127"/>
      <c r="CAI34" s="127"/>
      <c r="CAJ34" s="127"/>
      <c r="CAK34" s="127"/>
      <c r="CAL34" s="127"/>
      <c r="CAM34" s="127"/>
      <c r="CAN34" s="127"/>
      <c r="CAO34" s="127"/>
      <c r="CAP34" s="127"/>
      <c r="CAQ34" s="127"/>
      <c r="CAR34" s="127"/>
      <c r="CAS34" s="127"/>
      <c r="CAT34" s="127"/>
      <c r="CAU34" s="127"/>
      <c r="CAV34" s="127"/>
      <c r="CAW34" s="127"/>
      <c r="CAX34" s="127"/>
      <c r="CAY34" s="127"/>
      <c r="CAZ34" s="127"/>
      <c r="CBA34" s="127"/>
      <c r="CBB34" s="127"/>
      <c r="CBC34" s="127"/>
      <c r="CBD34" s="127"/>
      <c r="CBE34" s="127"/>
      <c r="CBF34" s="127"/>
      <c r="CBG34" s="127"/>
      <c r="CBH34" s="127"/>
      <c r="CBI34" s="127"/>
      <c r="CBJ34" s="127"/>
      <c r="CBK34" s="127"/>
      <c r="CBL34" s="127"/>
      <c r="CBM34" s="127"/>
      <c r="CBN34" s="127"/>
      <c r="CBO34" s="127"/>
      <c r="CBP34" s="127"/>
      <c r="CBQ34" s="127"/>
      <c r="CBR34" s="127"/>
      <c r="CBS34" s="127"/>
      <c r="CBT34" s="127"/>
      <c r="CBU34" s="127"/>
      <c r="CBV34" s="127"/>
      <c r="CBW34" s="127"/>
      <c r="CBX34" s="127"/>
      <c r="CBY34" s="127"/>
      <c r="CBZ34" s="127"/>
      <c r="CCA34" s="127"/>
      <c r="CCB34" s="127"/>
      <c r="CCC34" s="127"/>
      <c r="CCD34" s="127"/>
      <c r="CCE34" s="127"/>
      <c r="CCF34" s="127"/>
      <c r="CCG34" s="127"/>
      <c r="CCH34" s="127"/>
      <c r="CCI34" s="127"/>
      <c r="CCJ34" s="127"/>
      <c r="CCK34" s="127"/>
      <c r="CCL34" s="127"/>
      <c r="CCM34" s="127"/>
      <c r="CCN34" s="127"/>
      <c r="CCO34" s="127"/>
      <c r="CCP34" s="127"/>
      <c r="CCQ34" s="127"/>
      <c r="CCR34" s="127"/>
      <c r="CCS34" s="127"/>
      <c r="CCT34" s="127"/>
      <c r="CCU34" s="127"/>
      <c r="CCV34" s="127"/>
      <c r="CCW34" s="127"/>
      <c r="CCX34" s="127"/>
      <c r="CCY34" s="127"/>
      <c r="CCZ34" s="127"/>
      <c r="CDA34" s="127"/>
      <c r="CDB34" s="127"/>
      <c r="CDC34" s="127"/>
      <c r="CDD34" s="127"/>
      <c r="CDE34" s="127"/>
      <c r="CDF34" s="127"/>
      <c r="CDG34" s="127"/>
      <c r="CDH34" s="127"/>
      <c r="CDI34" s="127"/>
      <c r="CDJ34" s="127"/>
      <c r="CDK34" s="127"/>
      <c r="CDL34" s="127"/>
      <c r="CDM34" s="127"/>
      <c r="CDN34" s="127"/>
      <c r="CDO34" s="127"/>
      <c r="CDP34" s="127"/>
      <c r="CDQ34" s="127"/>
      <c r="CDR34" s="127"/>
      <c r="CDS34" s="127"/>
      <c r="CDT34" s="127"/>
      <c r="CDU34" s="127"/>
      <c r="CDV34" s="127"/>
      <c r="CDW34" s="127"/>
      <c r="CDX34" s="127"/>
      <c r="CDY34" s="127"/>
      <c r="CDZ34" s="127"/>
      <c r="CEA34" s="127"/>
      <c r="CEB34" s="127"/>
      <c r="CEC34" s="127"/>
      <c r="CED34" s="127"/>
      <c r="CEE34" s="127"/>
      <c r="CEF34" s="127"/>
      <c r="CEG34" s="127"/>
      <c r="CEH34" s="127"/>
      <c r="CEI34" s="127"/>
      <c r="CEJ34" s="127"/>
      <c r="CEK34" s="127"/>
      <c r="CEL34" s="127"/>
      <c r="CEM34" s="127"/>
      <c r="CEN34" s="127"/>
      <c r="CEO34" s="127"/>
      <c r="CEP34" s="127"/>
      <c r="CEQ34" s="127"/>
      <c r="CER34" s="127"/>
      <c r="CES34" s="127"/>
      <c r="CET34" s="127"/>
      <c r="CEU34" s="127"/>
      <c r="CEV34" s="127"/>
      <c r="CEW34" s="127"/>
      <c r="CEX34" s="127"/>
      <c r="CEY34" s="127"/>
      <c r="CEZ34" s="127"/>
      <c r="CFA34" s="127"/>
      <c r="CFB34" s="127"/>
      <c r="CFC34" s="127"/>
      <c r="CFD34" s="127"/>
      <c r="CFE34" s="127"/>
      <c r="CFF34" s="127"/>
      <c r="CFG34" s="127"/>
      <c r="CFH34" s="127"/>
      <c r="CFI34" s="127"/>
      <c r="CFJ34" s="127"/>
      <c r="CFK34" s="127"/>
      <c r="CFL34" s="127"/>
      <c r="CFM34" s="127"/>
      <c r="CFN34" s="127"/>
      <c r="CFO34" s="127"/>
      <c r="CFP34" s="127"/>
      <c r="CFQ34" s="127"/>
      <c r="CFR34" s="127"/>
      <c r="CFS34" s="127"/>
      <c r="CFT34" s="127"/>
      <c r="CFU34" s="127"/>
      <c r="CFV34" s="127"/>
      <c r="CFW34" s="127"/>
      <c r="CFX34" s="127"/>
      <c r="CFY34" s="127"/>
      <c r="CFZ34" s="127"/>
      <c r="CGA34" s="127"/>
      <c r="CGB34" s="127"/>
      <c r="CGC34" s="127"/>
      <c r="CGD34" s="127"/>
      <c r="CGE34" s="127"/>
      <c r="CGF34" s="127"/>
      <c r="CGG34" s="127"/>
      <c r="CGH34" s="127"/>
      <c r="CGI34" s="127"/>
      <c r="CGJ34" s="127"/>
      <c r="CGK34" s="127"/>
      <c r="CGL34" s="127"/>
      <c r="CGM34" s="127"/>
      <c r="CGN34" s="127"/>
      <c r="CGO34" s="127"/>
      <c r="CGP34" s="127"/>
      <c r="CGQ34" s="127"/>
      <c r="CGR34" s="127"/>
      <c r="CGS34" s="127"/>
      <c r="CGT34" s="127"/>
      <c r="CGU34" s="127"/>
      <c r="CGV34" s="127"/>
      <c r="CGW34" s="127"/>
      <c r="CGX34" s="127"/>
      <c r="CGY34" s="127"/>
      <c r="CGZ34" s="127"/>
      <c r="CHA34" s="127"/>
      <c r="CHB34" s="127"/>
      <c r="CHC34" s="127"/>
      <c r="CHD34" s="127"/>
      <c r="CHE34" s="127"/>
      <c r="CHF34" s="127"/>
      <c r="CHG34" s="127"/>
      <c r="CHH34" s="127"/>
      <c r="CHI34" s="127"/>
      <c r="CHJ34" s="127"/>
      <c r="CHK34" s="127"/>
      <c r="CHL34" s="127"/>
      <c r="CHM34" s="127"/>
      <c r="CHN34" s="127"/>
      <c r="CHO34" s="127"/>
      <c r="CHP34" s="127"/>
      <c r="CHQ34" s="127"/>
      <c r="CHR34" s="127"/>
      <c r="CHS34" s="127"/>
      <c r="CHT34" s="127"/>
      <c r="CHU34" s="127"/>
      <c r="CHV34" s="127"/>
      <c r="CHW34" s="127"/>
      <c r="CHX34" s="127"/>
      <c r="CHY34" s="127"/>
      <c r="CHZ34" s="127"/>
      <c r="CIA34" s="127"/>
      <c r="CIB34" s="127"/>
      <c r="CIC34" s="127"/>
      <c r="CID34" s="127"/>
      <c r="CIE34" s="127"/>
      <c r="CIF34" s="127"/>
      <c r="CIG34" s="127"/>
      <c r="CIH34" s="127"/>
      <c r="CII34" s="127"/>
      <c r="CIJ34" s="127"/>
      <c r="CIK34" s="127"/>
      <c r="CIL34" s="127"/>
      <c r="CIM34" s="127"/>
      <c r="CIN34" s="127"/>
      <c r="CIO34" s="127"/>
      <c r="CIP34" s="127"/>
      <c r="CIQ34" s="127"/>
      <c r="CIR34" s="127"/>
      <c r="CIS34" s="127"/>
      <c r="CIT34" s="127"/>
      <c r="CIU34" s="127"/>
      <c r="CIV34" s="127"/>
      <c r="CIW34" s="127"/>
      <c r="CIX34" s="127"/>
      <c r="CIY34" s="127"/>
      <c r="CIZ34" s="127"/>
      <c r="CJA34" s="127"/>
      <c r="CJB34" s="127"/>
      <c r="CJC34" s="127"/>
      <c r="CJD34" s="127"/>
      <c r="CJE34" s="127"/>
      <c r="CJF34" s="127"/>
      <c r="CJG34" s="127"/>
      <c r="CJH34" s="127"/>
      <c r="CJI34" s="127"/>
      <c r="CJJ34" s="127"/>
      <c r="CJK34" s="127"/>
      <c r="CJL34" s="127"/>
      <c r="CJM34" s="127"/>
      <c r="CJN34" s="127"/>
      <c r="CJO34" s="127"/>
      <c r="CJP34" s="127"/>
      <c r="CJQ34" s="127"/>
      <c r="CJR34" s="127"/>
      <c r="CJS34" s="127"/>
      <c r="CJT34" s="127"/>
      <c r="CJU34" s="127"/>
      <c r="CJV34" s="127"/>
      <c r="CJW34" s="127"/>
      <c r="CJX34" s="127"/>
      <c r="CJY34" s="127"/>
      <c r="CJZ34" s="127"/>
      <c r="CKA34" s="127"/>
      <c r="CKB34" s="127"/>
      <c r="CKC34" s="127"/>
      <c r="CKD34" s="127"/>
      <c r="CKE34" s="127"/>
      <c r="CKF34" s="127"/>
      <c r="CKG34" s="127"/>
      <c r="CKH34" s="127"/>
      <c r="CKI34" s="127"/>
      <c r="CKJ34" s="127"/>
      <c r="CKK34" s="127"/>
      <c r="CKL34" s="127"/>
      <c r="CKM34" s="127"/>
      <c r="CKN34" s="127"/>
      <c r="CKO34" s="127"/>
      <c r="CKP34" s="127"/>
      <c r="CKQ34" s="127"/>
      <c r="CKR34" s="127"/>
      <c r="CKS34" s="127"/>
      <c r="CKT34" s="127"/>
      <c r="CKU34" s="127"/>
      <c r="CKV34" s="127"/>
      <c r="CKW34" s="127"/>
      <c r="CKX34" s="127"/>
      <c r="CKY34" s="127"/>
      <c r="CKZ34" s="127"/>
      <c r="CLA34" s="127"/>
      <c r="CLB34" s="127"/>
      <c r="CLC34" s="127"/>
      <c r="CLD34" s="127"/>
      <c r="CLE34" s="127"/>
      <c r="CLF34" s="127"/>
      <c r="CLG34" s="127"/>
      <c r="CLH34" s="127"/>
      <c r="CLI34" s="127"/>
      <c r="CLJ34" s="127"/>
      <c r="CLK34" s="127"/>
      <c r="CLL34" s="127"/>
      <c r="CLM34" s="127"/>
      <c r="CLN34" s="127"/>
      <c r="CLO34" s="127"/>
      <c r="CLP34" s="127"/>
      <c r="CLQ34" s="127"/>
      <c r="CLR34" s="127"/>
      <c r="CLS34" s="127"/>
      <c r="CLT34" s="127"/>
      <c r="CLU34" s="127"/>
      <c r="CLV34" s="127"/>
      <c r="CLW34" s="127"/>
      <c r="CLX34" s="127"/>
      <c r="CLY34" s="127"/>
      <c r="CLZ34" s="127"/>
      <c r="CMA34" s="127"/>
      <c r="CMB34" s="127"/>
      <c r="CMC34" s="127"/>
      <c r="CMD34" s="127"/>
      <c r="CME34" s="127"/>
      <c r="CMF34" s="127"/>
      <c r="CMG34" s="127"/>
      <c r="CMH34" s="127"/>
      <c r="CMI34" s="127"/>
      <c r="CMJ34" s="127"/>
      <c r="CMK34" s="127"/>
      <c r="CML34" s="127"/>
      <c r="CMM34" s="127"/>
      <c r="CMN34" s="127"/>
      <c r="CMO34" s="127"/>
      <c r="CMP34" s="127"/>
      <c r="CMQ34" s="127"/>
      <c r="CMR34" s="127"/>
      <c r="CMS34" s="127"/>
      <c r="CMT34" s="127"/>
      <c r="CMU34" s="127"/>
      <c r="CMV34" s="127"/>
      <c r="CMW34" s="127"/>
      <c r="CMX34" s="127"/>
      <c r="CMY34" s="127"/>
      <c r="CMZ34" s="127"/>
      <c r="CNA34" s="127"/>
      <c r="CNB34" s="127"/>
      <c r="CNC34" s="127"/>
      <c r="CND34" s="127"/>
      <c r="CNE34" s="127"/>
      <c r="CNF34" s="127"/>
      <c r="CNG34" s="127"/>
      <c r="CNH34" s="127"/>
      <c r="CNI34" s="127"/>
      <c r="CNJ34" s="127"/>
      <c r="CNK34" s="127"/>
      <c r="CNL34" s="127"/>
      <c r="CNM34" s="127"/>
      <c r="CNN34" s="127"/>
      <c r="CNO34" s="127"/>
      <c r="CNP34" s="127"/>
      <c r="CNQ34" s="127"/>
      <c r="CNR34" s="127"/>
      <c r="CNS34" s="127"/>
      <c r="CNT34" s="127"/>
      <c r="CNU34" s="127"/>
      <c r="CNV34" s="127"/>
      <c r="CNW34" s="127"/>
      <c r="CNX34" s="127"/>
      <c r="CNY34" s="127"/>
      <c r="CNZ34" s="127"/>
      <c r="COA34" s="127"/>
      <c r="COB34" s="127"/>
      <c r="COC34" s="127"/>
      <c r="COD34" s="127"/>
      <c r="COE34" s="127"/>
      <c r="COF34" s="127"/>
      <c r="COG34" s="127"/>
      <c r="COH34" s="127"/>
      <c r="COI34" s="127"/>
      <c r="COJ34" s="127"/>
      <c r="COK34" s="127"/>
      <c r="COL34" s="127"/>
      <c r="COM34" s="127"/>
      <c r="CON34" s="127"/>
      <c r="COO34" s="127"/>
      <c r="COP34" s="127"/>
      <c r="COQ34" s="127"/>
      <c r="COR34" s="127"/>
      <c r="COS34" s="127"/>
      <c r="COT34" s="127"/>
      <c r="COU34" s="127"/>
      <c r="COV34" s="127"/>
      <c r="COW34" s="127"/>
      <c r="COX34" s="127"/>
      <c r="COY34" s="127"/>
      <c r="COZ34" s="127"/>
      <c r="CPA34" s="127"/>
      <c r="CPB34" s="127"/>
      <c r="CPC34" s="127"/>
      <c r="CPD34" s="127"/>
      <c r="CPE34" s="127"/>
      <c r="CPF34" s="127"/>
      <c r="CPG34" s="127"/>
      <c r="CPH34" s="127"/>
      <c r="CPI34" s="127"/>
      <c r="CPJ34" s="127"/>
      <c r="CPK34" s="127"/>
      <c r="CPL34" s="127"/>
      <c r="CPM34" s="127"/>
      <c r="CPN34" s="127"/>
      <c r="CPO34" s="127"/>
      <c r="CPP34" s="127"/>
      <c r="CPQ34" s="127"/>
      <c r="CPR34" s="127"/>
      <c r="CPS34" s="127"/>
      <c r="CPT34" s="127"/>
      <c r="CPU34" s="127"/>
      <c r="CPV34" s="127"/>
      <c r="CPW34" s="127"/>
      <c r="CPX34" s="127"/>
      <c r="CPY34" s="127"/>
      <c r="CPZ34" s="127"/>
      <c r="CQA34" s="127"/>
      <c r="CQB34" s="127"/>
      <c r="CQC34" s="127"/>
      <c r="CQD34" s="127"/>
      <c r="CQE34" s="127"/>
      <c r="CQF34" s="127"/>
      <c r="CQG34" s="127"/>
      <c r="CQH34" s="127"/>
      <c r="CQI34" s="127"/>
      <c r="CQJ34" s="127"/>
      <c r="CQK34" s="127"/>
      <c r="CQL34" s="127"/>
      <c r="CQM34" s="127"/>
      <c r="CQN34" s="127"/>
      <c r="CQO34" s="127"/>
      <c r="CQP34" s="127"/>
      <c r="CQQ34" s="127"/>
      <c r="CQR34" s="127"/>
      <c r="CQS34" s="127"/>
      <c r="CQT34" s="127"/>
      <c r="CQU34" s="127"/>
      <c r="CQV34" s="127"/>
      <c r="CQW34" s="127"/>
      <c r="CQX34" s="127"/>
      <c r="CQY34" s="127"/>
      <c r="CQZ34" s="127"/>
      <c r="CRA34" s="127"/>
      <c r="CRB34" s="127"/>
      <c r="CRC34" s="127"/>
      <c r="CRD34" s="127"/>
      <c r="CRE34" s="127"/>
      <c r="CRF34" s="127"/>
      <c r="CRG34" s="127"/>
      <c r="CRH34" s="127"/>
      <c r="CRI34" s="127"/>
      <c r="CRJ34" s="127"/>
      <c r="CRK34" s="127"/>
      <c r="CRL34" s="127"/>
      <c r="CRM34" s="127"/>
      <c r="CRN34" s="127"/>
      <c r="CRO34" s="127"/>
      <c r="CRP34" s="127"/>
      <c r="CRQ34" s="127"/>
      <c r="CRR34" s="127"/>
      <c r="CRS34" s="127"/>
      <c r="CRT34" s="127"/>
      <c r="CRU34" s="127"/>
      <c r="CRV34" s="127"/>
      <c r="CRW34" s="127"/>
      <c r="CRX34" s="127"/>
      <c r="CRY34" s="127"/>
      <c r="CRZ34" s="127"/>
      <c r="CSA34" s="127"/>
      <c r="CSB34" s="127"/>
      <c r="CSC34" s="127"/>
      <c r="CSD34" s="127"/>
      <c r="CSE34" s="127"/>
      <c r="CSF34" s="127"/>
      <c r="CSG34" s="127"/>
      <c r="CSH34" s="127"/>
      <c r="CSI34" s="127"/>
      <c r="CSJ34" s="127"/>
      <c r="CSK34" s="127"/>
      <c r="CSL34" s="127"/>
      <c r="CSM34" s="127"/>
      <c r="CSN34" s="127"/>
      <c r="CSO34" s="127"/>
      <c r="CSP34" s="127"/>
      <c r="CSQ34" s="127"/>
      <c r="CSR34" s="127"/>
      <c r="CSS34" s="127"/>
      <c r="CST34" s="127"/>
      <c r="CSU34" s="127"/>
      <c r="CSV34" s="127"/>
      <c r="CSW34" s="127"/>
      <c r="CSX34" s="127"/>
      <c r="CSY34" s="127"/>
      <c r="CSZ34" s="127"/>
      <c r="CTA34" s="127"/>
      <c r="CTB34" s="127"/>
      <c r="CTC34" s="127"/>
      <c r="CTD34" s="127"/>
      <c r="CTE34" s="127"/>
      <c r="CTF34" s="127"/>
      <c r="CTG34" s="127"/>
      <c r="CTH34" s="127"/>
      <c r="CTI34" s="127"/>
      <c r="CTJ34" s="127"/>
      <c r="CTK34" s="127"/>
      <c r="CTL34" s="127"/>
      <c r="CTM34" s="127"/>
      <c r="CTN34" s="127"/>
      <c r="CTO34" s="127"/>
      <c r="CTP34" s="127"/>
      <c r="CTQ34" s="127"/>
      <c r="CTR34" s="127"/>
      <c r="CTS34" s="127"/>
      <c r="CTT34" s="127"/>
      <c r="CTU34" s="127"/>
      <c r="CTV34" s="127"/>
      <c r="CTW34" s="127"/>
      <c r="CTX34" s="127"/>
      <c r="CTY34" s="127"/>
      <c r="CTZ34" s="127"/>
      <c r="CUA34" s="127"/>
      <c r="CUB34" s="127"/>
      <c r="CUC34" s="127"/>
      <c r="CUD34" s="127"/>
      <c r="CUE34" s="127"/>
      <c r="CUF34" s="127"/>
      <c r="CUG34" s="127"/>
      <c r="CUH34" s="127"/>
      <c r="CUI34" s="127"/>
      <c r="CUJ34" s="127"/>
      <c r="CUK34" s="127"/>
      <c r="CUL34" s="127"/>
      <c r="CUM34" s="127"/>
      <c r="CUN34" s="127"/>
      <c r="CUO34" s="127"/>
      <c r="CUP34" s="127"/>
      <c r="CUQ34" s="127"/>
      <c r="CUR34" s="127"/>
      <c r="CUS34" s="127"/>
      <c r="CUT34" s="127"/>
      <c r="CUU34" s="127"/>
      <c r="CUV34" s="127"/>
      <c r="CUW34" s="127"/>
      <c r="CUX34" s="127"/>
      <c r="CUY34" s="127"/>
      <c r="CUZ34" s="127"/>
      <c r="CVA34" s="127"/>
      <c r="CVB34" s="127"/>
      <c r="CVC34" s="127"/>
      <c r="CVD34" s="127"/>
      <c r="CVE34" s="127"/>
      <c r="CVF34" s="127"/>
      <c r="CVG34" s="127"/>
      <c r="CVH34" s="127"/>
      <c r="CVI34" s="127"/>
      <c r="CVJ34" s="127"/>
      <c r="CVK34" s="127"/>
      <c r="CVL34" s="127"/>
      <c r="CVM34" s="127"/>
      <c r="CVN34" s="127"/>
      <c r="CVO34" s="127"/>
      <c r="CVP34" s="127"/>
      <c r="CVQ34" s="127"/>
      <c r="CVR34" s="127"/>
      <c r="CVS34" s="127"/>
      <c r="CVT34" s="127"/>
      <c r="CVU34" s="127"/>
      <c r="CVV34" s="127"/>
      <c r="CVW34" s="127"/>
      <c r="CVX34" s="127"/>
      <c r="CVY34" s="127"/>
      <c r="CVZ34" s="127"/>
      <c r="CWA34" s="127"/>
      <c r="CWB34" s="127"/>
      <c r="CWC34" s="127"/>
      <c r="CWD34" s="127"/>
      <c r="CWE34" s="127"/>
      <c r="CWF34" s="127"/>
      <c r="CWG34" s="127"/>
      <c r="CWH34" s="127"/>
      <c r="CWI34" s="127"/>
      <c r="CWJ34" s="127"/>
      <c r="CWK34" s="127"/>
      <c r="CWL34" s="127"/>
      <c r="CWM34" s="127"/>
      <c r="CWN34" s="127"/>
      <c r="CWO34" s="127"/>
      <c r="CWP34" s="127"/>
      <c r="CWQ34" s="127"/>
      <c r="CWR34" s="127"/>
      <c r="CWS34" s="127"/>
      <c r="CWT34" s="127"/>
      <c r="CWU34" s="127"/>
      <c r="CWV34" s="127"/>
      <c r="CWW34" s="127"/>
      <c r="CWX34" s="127"/>
      <c r="CWY34" s="127"/>
      <c r="CWZ34" s="127"/>
      <c r="CXA34" s="127"/>
      <c r="CXB34" s="127"/>
      <c r="CXC34" s="127"/>
      <c r="CXD34" s="127"/>
      <c r="CXE34" s="127"/>
      <c r="CXF34" s="127"/>
      <c r="CXG34" s="127"/>
      <c r="CXH34" s="127"/>
      <c r="CXI34" s="127"/>
      <c r="CXJ34" s="127"/>
      <c r="CXK34" s="127"/>
      <c r="CXL34" s="127"/>
      <c r="CXM34" s="127"/>
      <c r="CXN34" s="127"/>
      <c r="CXO34" s="127"/>
      <c r="CXP34" s="127"/>
      <c r="CXQ34" s="127"/>
      <c r="CXR34" s="127"/>
      <c r="CXS34" s="127"/>
      <c r="CXT34" s="127"/>
      <c r="CXU34" s="127"/>
      <c r="CXV34" s="127"/>
      <c r="CXW34" s="127"/>
      <c r="CXX34" s="127"/>
      <c r="CXY34" s="127"/>
      <c r="CXZ34" s="127"/>
      <c r="CYA34" s="127"/>
      <c r="CYB34" s="127"/>
      <c r="CYC34" s="127"/>
      <c r="CYD34" s="127"/>
      <c r="CYE34" s="127"/>
      <c r="CYF34" s="127"/>
      <c r="CYG34" s="127"/>
      <c r="CYH34" s="127"/>
      <c r="CYI34" s="127"/>
      <c r="CYJ34" s="127"/>
      <c r="CYK34" s="127"/>
      <c r="CYL34" s="127"/>
      <c r="CYM34" s="127"/>
      <c r="CYN34" s="127"/>
      <c r="CYO34" s="127"/>
      <c r="CYP34" s="127"/>
      <c r="CYQ34" s="127"/>
      <c r="CYR34" s="127"/>
      <c r="CYS34" s="127"/>
      <c r="CYT34" s="127"/>
      <c r="CYU34" s="127"/>
      <c r="CYV34" s="127"/>
      <c r="CYW34" s="127"/>
      <c r="CYX34" s="127"/>
      <c r="CYY34" s="127"/>
      <c r="CYZ34" s="127"/>
      <c r="CZA34" s="127"/>
      <c r="CZB34" s="127"/>
      <c r="CZC34" s="127"/>
      <c r="CZD34" s="127"/>
      <c r="CZE34" s="127"/>
      <c r="CZF34" s="127"/>
      <c r="CZG34" s="127"/>
      <c r="CZH34" s="127"/>
      <c r="CZI34" s="127"/>
      <c r="CZJ34" s="127"/>
      <c r="CZK34" s="127"/>
      <c r="CZL34" s="127"/>
      <c r="CZM34" s="127"/>
      <c r="CZN34" s="127"/>
      <c r="CZO34" s="127"/>
      <c r="CZP34" s="127"/>
      <c r="CZQ34" s="127"/>
      <c r="CZR34" s="127"/>
      <c r="CZS34" s="127"/>
      <c r="CZT34" s="127"/>
      <c r="CZU34" s="127"/>
      <c r="CZV34" s="127"/>
      <c r="CZW34" s="127"/>
      <c r="CZX34" s="127"/>
      <c r="CZY34" s="127"/>
      <c r="CZZ34" s="127"/>
      <c r="DAA34" s="127"/>
      <c r="DAB34" s="127"/>
      <c r="DAC34" s="127"/>
      <c r="DAD34" s="127"/>
      <c r="DAE34" s="127"/>
      <c r="DAF34" s="127"/>
      <c r="DAG34" s="127"/>
      <c r="DAH34" s="127"/>
      <c r="DAI34" s="127"/>
      <c r="DAJ34" s="127"/>
      <c r="DAK34" s="127"/>
      <c r="DAL34" s="127"/>
      <c r="DAM34" s="127"/>
      <c r="DAN34" s="127"/>
      <c r="DAO34" s="127"/>
      <c r="DAP34" s="127"/>
      <c r="DAQ34" s="127"/>
      <c r="DAR34" s="127"/>
      <c r="DAS34" s="127"/>
      <c r="DAT34" s="127"/>
      <c r="DAU34" s="127"/>
      <c r="DAV34" s="127"/>
      <c r="DAW34" s="127"/>
      <c r="DAX34" s="127"/>
      <c r="DAY34" s="127"/>
      <c r="DAZ34" s="127"/>
      <c r="DBA34" s="127"/>
      <c r="DBB34" s="127"/>
      <c r="DBC34" s="127"/>
      <c r="DBD34" s="127"/>
      <c r="DBE34" s="127"/>
      <c r="DBF34" s="127"/>
      <c r="DBG34" s="127"/>
      <c r="DBH34" s="127"/>
      <c r="DBI34" s="127"/>
      <c r="DBJ34" s="127"/>
      <c r="DBK34" s="127"/>
      <c r="DBL34" s="127"/>
      <c r="DBM34" s="127"/>
      <c r="DBN34" s="127"/>
      <c r="DBO34" s="127"/>
      <c r="DBP34" s="127"/>
      <c r="DBQ34" s="127"/>
      <c r="DBR34" s="127"/>
      <c r="DBS34" s="127"/>
      <c r="DBT34" s="127"/>
      <c r="DBU34" s="127"/>
      <c r="DBV34" s="127"/>
      <c r="DBW34" s="127"/>
      <c r="DBX34" s="127"/>
      <c r="DBY34" s="127"/>
      <c r="DBZ34" s="127"/>
      <c r="DCA34" s="127"/>
      <c r="DCB34" s="127"/>
      <c r="DCC34" s="127"/>
      <c r="DCD34" s="127"/>
      <c r="DCE34" s="127"/>
      <c r="DCF34" s="127"/>
      <c r="DCG34" s="127"/>
      <c r="DCH34" s="127"/>
      <c r="DCI34" s="127"/>
      <c r="DCJ34" s="127"/>
      <c r="DCK34" s="127"/>
      <c r="DCL34" s="127"/>
      <c r="DCM34" s="127"/>
      <c r="DCN34" s="127"/>
      <c r="DCO34" s="127"/>
      <c r="DCP34" s="127"/>
      <c r="DCQ34" s="127"/>
      <c r="DCR34" s="127"/>
      <c r="DCS34" s="127"/>
      <c r="DCT34" s="127"/>
      <c r="DCU34" s="127"/>
      <c r="DCV34" s="127"/>
      <c r="DCW34" s="127"/>
      <c r="DCX34" s="127"/>
      <c r="DCY34" s="127"/>
      <c r="DCZ34" s="127"/>
      <c r="DDA34" s="127"/>
      <c r="DDB34" s="127"/>
      <c r="DDC34" s="127"/>
      <c r="DDD34" s="127"/>
      <c r="DDE34" s="127"/>
      <c r="DDF34" s="127"/>
      <c r="DDG34" s="127"/>
      <c r="DDH34" s="127"/>
      <c r="DDI34" s="127"/>
      <c r="DDJ34" s="127"/>
      <c r="DDK34" s="127"/>
      <c r="DDL34" s="127"/>
      <c r="DDM34" s="127"/>
      <c r="DDN34" s="127"/>
      <c r="DDO34" s="127"/>
      <c r="DDP34" s="127"/>
      <c r="DDQ34" s="127"/>
      <c r="DDR34" s="127"/>
      <c r="DDS34" s="127"/>
      <c r="DDT34" s="127"/>
      <c r="DDU34" s="127"/>
      <c r="DDV34" s="127"/>
      <c r="DDW34" s="127"/>
      <c r="DDX34" s="127"/>
      <c r="DDY34" s="127"/>
      <c r="DDZ34" s="127"/>
      <c r="DEA34" s="127"/>
      <c r="DEB34" s="127"/>
      <c r="DEC34" s="127"/>
      <c r="DED34" s="127"/>
      <c r="DEE34" s="127"/>
      <c r="DEF34" s="127"/>
      <c r="DEG34" s="127"/>
      <c r="DEH34" s="127"/>
      <c r="DEI34" s="127"/>
      <c r="DEJ34" s="127"/>
      <c r="DEK34" s="127"/>
      <c r="DEL34" s="127"/>
      <c r="DEM34" s="127"/>
      <c r="DEN34" s="127"/>
      <c r="DEO34" s="127"/>
      <c r="DEP34" s="127"/>
      <c r="DEQ34" s="127"/>
      <c r="DER34" s="127"/>
      <c r="DES34" s="127"/>
      <c r="DET34" s="127"/>
      <c r="DEU34" s="127"/>
      <c r="DEV34" s="127"/>
      <c r="DEW34" s="127"/>
      <c r="DEX34" s="127"/>
      <c r="DEY34" s="127"/>
      <c r="DEZ34" s="127"/>
      <c r="DFA34" s="127"/>
      <c r="DFB34" s="127"/>
      <c r="DFC34" s="127"/>
      <c r="DFD34" s="127"/>
      <c r="DFE34" s="127"/>
      <c r="DFF34" s="127"/>
      <c r="DFG34" s="127"/>
      <c r="DFH34" s="127"/>
      <c r="DFI34" s="127"/>
      <c r="DFJ34" s="127"/>
      <c r="DFK34" s="127"/>
      <c r="DFL34" s="127"/>
      <c r="DFM34" s="127"/>
      <c r="DFN34" s="127"/>
      <c r="DFO34" s="127"/>
      <c r="DFP34" s="127"/>
      <c r="DFQ34" s="127"/>
      <c r="DFR34" s="127"/>
      <c r="DFS34" s="127"/>
      <c r="DFT34" s="127"/>
      <c r="DFU34" s="127"/>
      <c r="DFV34" s="127"/>
      <c r="DFW34" s="127"/>
      <c r="DFX34" s="127"/>
      <c r="DFY34" s="127"/>
      <c r="DFZ34" s="127"/>
      <c r="DGA34" s="127"/>
      <c r="DGB34" s="127"/>
      <c r="DGC34" s="127"/>
      <c r="DGD34" s="127"/>
      <c r="DGE34" s="127"/>
      <c r="DGF34" s="127"/>
      <c r="DGG34" s="127"/>
      <c r="DGH34" s="127"/>
      <c r="DGI34" s="127"/>
      <c r="DGJ34" s="127"/>
      <c r="DGK34" s="127"/>
      <c r="DGL34" s="127"/>
      <c r="DGM34" s="127"/>
      <c r="DGN34" s="127"/>
      <c r="DGO34" s="127"/>
      <c r="DGP34" s="127"/>
      <c r="DGQ34" s="127"/>
      <c r="DGR34" s="127"/>
      <c r="DGS34" s="127"/>
      <c r="DGT34" s="127"/>
      <c r="DGU34" s="127"/>
      <c r="DGV34" s="127"/>
      <c r="DGW34" s="127"/>
      <c r="DGX34" s="127"/>
      <c r="DGY34" s="127"/>
      <c r="DGZ34" s="127"/>
      <c r="DHA34" s="127"/>
      <c r="DHB34" s="127"/>
      <c r="DHC34" s="127"/>
      <c r="DHD34" s="127"/>
      <c r="DHE34" s="127"/>
      <c r="DHF34" s="127"/>
      <c r="DHG34" s="127"/>
      <c r="DHH34" s="127"/>
      <c r="DHI34" s="127"/>
      <c r="DHJ34" s="127"/>
      <c r="DHK34" s="127"/>
      <c r="DHL34" s="127"/>
      <c r="DHM34" s="127"/>
      <c r="DHN34" s="127"/>
      <c r="DHO34" s="127"/>
      <c r="DHP34" s="127"/>
      <c r="DHQ34" s="127"/>
      <c r="DHR34" s="127"/>
      <c r="DHS34" s="127"/>
      <c r="DHT34" s="127"/>
      <c r="DHU34" s="127"/>
      <c r="DHV34" s="127"/>
      <c r="DHW34" s="127"/>
      <c r="DHX34" s="127"/>
      <c r="DHY34" s="127"/>
      <c r="DHZ34" s="127"/>
      <c r="DIA34" s="127"/>
      <c r="DIB34" s="127"/>
      <c r="DIC34" s="127"/>
      <c r="DID34" s="127"/>
      <c r="DIE34" s="127"/>
      <c r="DIF34" s="127"/>
      <c r="DIG34" s="127"/>
      <c r="DIH34" s="127"/>
      <c r="DII34" s="127"/>
      <c r="DIJ34" s="127"/>
      <c r="DIK34" s="127"/>
      <c r="DIL34" s="127"/>
      <c r="DIM34" s="127"/>
      <c r="DIN34" s="127"/>
      <c r="DIO34" s="127"/>
      <c r="DIP34" s="127"/>
      <c r="DIQ34" s="127"/>
      <c r="DIR34" s="127"/>
      <c r="DIS34" s="127"/>
      <c r="DIT34" s="127"/>
      <c r="DIU34" s="127"/>
      <c r="DIV34" s="127"/>
      <c r="DIW34" s="127"/>
      <c r="DIX34" s="127"/>
      <c r="DIY34" s="127"/>
      <c r="DIZ34" s="127"/>
      <c r="DJA34" s="127"/>
      <c r="DJB34" s="127"/>
      <c r="DJC34" s="127"/>
      <c r="DJD34" s="127"/>
      <c r="DJE34" s="127"/>
      <c r="DJF34" s="127"/>
      <c r="DJG34" s="127"/>
      <c r="DJH34" s="127"/>
      <c r="DJI34" s="127"/>
      <c r="DJJ34" s="127"/>
      <c r="DJK34" s="127"/>
      <c r="DJL34" s="127"/>
      <c r="DJM34" s="127"/>
      <c r="DJN34" s="127"/>
      <c r="DJO34" s="127"/>
      <c r="DJP34" s="127"/>
      <c r="DJQ34" s="127"/>
      <c r="DJR34" s="127"/>
      <c r="DJS34" s="127"/>
      <c r="DJT34" s="127"/>
      <c r="DJU34" s="127"/>
      <c r="DJV34" s="127"/>
      <c r="DJW34" s="127"/>
      <c r="DJX34" s="127"/>
      <c r="DJY34" s="127"/>
      <c r="DJZ34" s="127"/>
      <c r="DKA34" s="127"/>
      <c r="DKB34" s="127"/>
      <c r="DKC34" s="127"/>
      <c r="DKD34" s="127"/>
      <c r="DKE34" s="127"/>
      <c r="DKF34" s="127"/>
      <c r="DKG34" s="127"/>
      <c r="DKH34" s="127"/>
      <c r="DKI34" s="127"/>
      <c r="DKJ34" s="127"/>
      <c r="DKK34" s="127"/>
      <c r="DKL34" s="127"/>
      <c r="DKM34" s="127"/>
      <c r="DKN34" s="127"/>
      <c r="DKO34" s="127"/>
      <c r="DKP34" s="127"/>
      <c r="DKQ34" s="127"/>
      <c r="DKR34" s="127"/>
      <c r="DKS34" s="127"/>
      <c r="DKT34" s="127"/>
      <c r="DKU34" s="127"/>
      <c r="DKV34" s="127"/>
      <c r="DKW34" s="127"/>
      <c r="DKX34" s="127"/>
      <c r="DKY34" s="127"/>
      <c r="DKZ34" s="127"/>
      <c r="DLA34" s="127"/>
      <c r="DLB34" s="127"/>
      <c r="DLC34" s="127"/>
      <c r="DLD34" s="127"/>
      <c r="DLE34" s="127"/>
      <c r="DLF34" s="127"/>
      <c r="DLG34" s="127"/>
      <c r="DLH34" s="127"/>
      <c r="DLI34" s="127"/>
      <c r="DLJ34" s="127"/>
      <c r="DLK34" s="127"/>
      <c r="DLL34" s="127"/>
      <c r="DLM34" s="127"/>
      <c r="DLN34" s="127"/>
      <c r="DLO34" s="127"/>
      <c r="DLP34" s="127"/>
      <c r="DLQ34" s="127"/>
      <c r="DLR34" s="127"/>
      <c r="DLS34" s="127"/>
      <c r="DLT34" s="127"/>
      <c r="DLU34" s="127"/>
      <c r="DLV34" s="127"/>
      <c r="DLW34" s="127"/>
      <c r="DLX34" s="127"/>
      <c r="DLY34" s="127"/>
      <c r="DLZ34" s="127"/>
      <c r="DMA34" s="127"/>
      <c r="DMB34" s="127"/>
      <c r="DMC34" s="127"/>
      <c r="DMD34" s="127"/>
      <c r="DME34" s="127"/>
      <c r="DMF34" s="127"/>
      <c r="DMG34" s="127"/>
      <c r="DMH34" s="127"/>
      <c r="DMI34" s="127"/>
      <c r="DMJ34" s="127"/>
      <c r="DMK34" s="127"/>
      <c r="DML34" s="127"/>
      <c r="DMM34" s="127"/>
      <c r="DMN34" s="127"/>
      <c r="DMO34" s="127"/>
      <c r="DMP34" s="127"/>
      <c r="DMQ34" s="127"/>
      <c r="DMR34" s="127"/>
      <c r="DMS34" s="127"/>
      <c r="DMT34" s="127"/>
      <c r="DMU34" s="127"/>
      <c r="DMV34" s="127"/>
      <c r="DMW34" s="127"/>
      <c r="DMX34" s="127"/>
      <c r="DMY34" s="127"/>
      <c r="DMZ34" s="127"/>
      <c r="DNA34" s="127"/>
      <c r="DNB34" s="127"/>
      <c r="DNC34" s="127"/>
      <c r="DND34" s="127"/>
      <c r="DNE34" s="127"/>
      <c r="DNF34" s="127"/>
      <c r="DNG34" s="127"/>
      <c r="DNH34" s="127"/>
      <c r="DNI34" s="127"/>
      <c r="DNJ34" s="127"/>
      <c r="DNK34" s="127"/>
      <c r="DNL34" s="127"/>
      <c r="DNM34" s="127"/>
      <c r="DNN34" s="127"/>
      <c r="DNO34" s="127"/>
      <c r="DNP34" s="127"/>
      <c r="DNQ34" s="127"/>
      <c r="DNR34" s="127"/>
      <c r="DNS34" s="127"/>
      <c r="DNT34" s="127"/>
      <c r="DNU34" s="127"/>
      <c r="DNV34" s="127"/>
      <c r="DNW34" s="127"/>
      <c r="DNX34" s="127"/>
      <c r="DNY34" s="127"/>
      <c r="DNZ34" s="127"/>
      <c r="DOA34" s="127"/>
      <c r="DOB34" s="127"/>
      <c r="DOC34" s="127"/>
      <c r="DOD34" s="127"/>
      <c r="DOE34" s="127"/>
      <c r="DOF34" s="127"/>
      <c r="DOG34" s="127"/>
      <c r="DOH34" s="127"/>
      <c r="DOI34" s="127"/>
      <c r="DOJ34" s="127"/>
      <c r="DOK34" s="127"/>
      <c r="DOL34" s="127"/>
      <c r="DOM34" s="127"/>
      <c r="DON34" s="127"/>
      <c r="DOO34" s="127"/>
      <c r="DOP34" s="127"/>
      <c r="DOQ34" s="127"/>
      <c r="DOR34" s="127"/>
      <c r="DOS34" s="127"/>
      <c r="DOT34" s="127"/>
      <c r="DOU34" s="127"/>
      <c r="DOV34" s="127"/>
      <c r="DOW34" s="127"/>
      <c r="DOX34" s="127"/>
      <c r="DOY34" s="127"/>
      <c r="DOZ34" s="127"/>
      <c r="DPA34" s="127"/>
      <c r="DPB34" s="127"/>
      <c r="DPC34" s="127"/>
      <c r="DPD34" s="127"/>
      <c r="DPE34" s="127"/>
      <c r="DPF34" s="127"/>
      <c r="DPG34" s="127"/>
      <c r="DPH34" s="127"/>
      <c r="DPI34" s="127"/>
      <c r="DPJ34" s="127"/>
      <c r="DPK34" s="127"/>
      <c r="DPL34" s="127"/>
      <c r="DPM34" s="127"/>
      <c r="DPN34" s="127"/>
      <c r="DPO34" s="127"/>
      <c r="DPP34" s="127"/>
      <c r="DPQ34" s="127"/>
      <c r="DPR34" s="127"/>
      <c r="DPS34" s="127"/>
      <c r="DPT34" s="127"/>
      <c r="DPU34" s="127"/>
      <c r="DPV34" s="127"/>
      <c r="DPW34" s="127"/>
      <c r="DPX34" s="127"/>
      <c r="DPY34" s="127"/>
      <c r="DPZ34" s="127"/>
      <c r="DQA34" s="127"/>
      <c r="DQB34" s="127"/>
      <c r="DQC34" s="127"/>
      <c r="DQD34" s="127"/>
      <c r="DQE34" s="127"/>
      <c r="DQF34" s="127"/>
      <c r="DQG34" s="127"/>
      <c r="DQH34" s="127"/>
      <c r="DQI34" s="127"/>
      <c r="DQJ34" s="127"/>
      <c r="DQK34" s="127"/>
      <c r="DQL34" s="127"/>
      <c r="DQM34" s="127"/>
      <c r="DQN34" s="127"/>
      <c r="DQO34" s="127"/>
      <c r="DQP34" s="127"/>
      <c r="DQQ34" s="127"/>
      <c r="DQR34" s="127"/>
      <c r="DQS34" s="127"/>
      <c r="DQT34" s="127"/>
      <c r="DQU34" s="127"/>
      <c r="DQV34" s="127"/>
      <c r="DQW34" s="127"/>
      <c r="DQX34" s="127"/>
      <c r="DQY34" s="127"/>
      <c r="DQZ34" s="127"/>
      <c r="DRA34" s="127"/>
      <c r="DRB34" s="127"/>
      <c r="DRC34" s="127"/>
      <c r="DRD34" s="127"/>
      <c r="DRE34" s="127"/>
      <c r="DRF34" s="127"/>
      <c r="DRG34" s="127"/>
      <c r="DRH34" s="127"/>
      <c r="DRI34" s="127"/>
      <c r="DRJ34" s="127"/>
      <c r="DRK34" s="127"/>
      <c r="DRL34" s="127"/>
      <c r="DRM34" s="127"/>
      <c r="DRN34" s="127"/>
      <c r="DRO34" s="127"/>
      <c r="DRP34" s="127"/>
      <c r="DRQ34" s="127"/>
      <c r="DRR34" s="127"/>
      <c r="DRS34" s="127"/>
      <c r="DRT34" s="127"/>
      <c r="DRU34" s="127"/>
      <c r="DRV34" s="127"/>
      <c r="DRW34" s="127"/>
      <c r="DRX34" s="127"/>
      <c r="DRY34" s="127"/>
      <c r="DRZ34" s="127"/>
      <c r="DSA34" s="127"/>
      <c r="DSB34" s="127"/>
      <c r="DSC34" s="127"/>
      <c r="DSD34" s="127"/>
      <c r="DSE34" s="127"/>
      <c r="DSF34" s="127"/>
      <c r="DSG34" s="127"/>
      <c r="DSH34" s="127"/>
      <c r="DSI34" s="127"/>
      <c r="DSJ34" s="127"/>
      <c r="DSK34" s="127"/>
      <c r="DSL34" s="127"/>
      <c r="DSM34" s="127"/>
      <c r="DSN34" s="127"/>
      <c r="DSO34" s="127"/>
      <c r="DSP34" s="127"/>
      <c r="DSQ34" s="127"/>
      <c r="DSR34" s="127"/>
      <c r="DSS34" s="127"/>
      <c r="DST34" s="127"/>
      <c r="DSU34" s="127"/>
      <c r="DSV34" s="127"/>
      <c r="DSW34" s="127"/>
      <c r="DSX34" s="127"/>
      <c r="DSY34" s="127"/>
      <c r="DSZ34" s="127"/>
      <c r="DTA34" s="127"/>
      <c r="DTB34" s="127"/>
      <c r="DTC34" s="127"/>
      <c r="DTD34" s="127"/>
      <c r="DTE34" s="127"/>
      <c r="DTF34" s="127"/>
      <c r="DTG34" s="127"/>
      <c r="DTH34" s="127"/>
      <c r="DTI34" s="127"/>
      <c r="DTJ34" s="127"/>
      <c r="DTK34" s="127"/>
      <c r="DTL34" s="127"/>
      <c r="DTM34" s="127"/>
      <c r="DTN34" s="127"/>
      <c r="DTO34" s="127"/>
      <c r="DTP34" s="127"/>
      <c r="DTQ34" s="127"/>
      <c r="DTR34" s="127"/>
      <c r="DTS34" s="127"/>
      <c r="DTT34" s="127"/>
      <c r="DTU34" s="127"/>
      <c r="DTV34" s="127"/>
      <c r="DTW34" s="127"/>
      <c r="DTX34" s="127"/>
      <c r="DTY34" s="127"/>
      <c r="DTZ34" s="127"/>
      <c r="DUA34" s="127"/>
      <c r="DUB34" s="127"/>
      <c r="DUC34" s="127"/>
      <c r="DUD34" s="127"/>
      <c r="DUE34" s="127"/>
      <c r="DUF34" s="127"/>
      <c r="DUG34" s="127"/>
      <c r="DUH34" s="127"/>
      <c r="DUI34" s="127"/>
      <c r="DUJ34" s="127"/>
      <c r="DUK34" s="127"/>
      <c r="DUL34" s="127"/>
      <c r="DUM34" s="127"/>
      <c r="DUN34" s="127"/>
      <c r="DUO34" s="127"/>
      <c r="DUP34" s="127"/>
      <c r="DUQ34" s="127"/>
      <c r="DUR34" s="127"/>
      <c r="DUS34" s="127"/>
      <c r="DUT34" s="127"/>
      <c r="DUU34" s="127"/>
      <c r="DUV34" s="127"/>
      <c r="DUW34" s="127"/>
      <c r="DUX34" s="127"/>
      <c r="DUY34" s="127"/>
      <c r="DUZ34" s="127"/>
      <c r="DVA34" s="127"/>
      <c r="DVB34" s="127"/>
      <c r="DVC34" s="127"/>
      <c r="DVD34" s="127"/>
      <c r="DVE34" s="127"/>
      <c r="DVF34" s="127"/>
      <c r="DVG34" s="127"/>
      <c r="DVH34" s="127"/>
      <c r="DVI34" s="127"/>
      <c r="DVJ34" s="127"/>
      <c r="DVK34" s="127"/>
      <c r="DVL34" s="127"/>
      <c r="DVM34" s="127"/>
      <c r="DVN34" s="127"/>
      <c r="DVO34" s="127"/>
      <c r="DVP34" s="127"/>
      <c r="DVQ34" s="127"/>
      <c r="DVR34" s="127"/>
      <c r="DVS34" s="127"/>
      <c r="DVT34" s="127"/>
      <c r="DVU34" s="127"/>
      <c r="DVV34" s="127"/>
      <c r="DVW34" s="127"/>
      <c r="DVX34" s="127"/>
      <c r="DVY34" s="127"/>
      <c r="DVZ34" s="127"/>
      <c r="DWA34" s="127"/>
      <c r="DWB34" s="127"/>
      <c r="DWC34" s="127"/>
      <c r="DWD34" s="127"/>
      <c r="DWE34" s="127"/>
      <c r="DWF34" s="127"/>
      <c r="DWG34" s="127"/>
      <c r="DWH34" s="127"/>
      <c r="DWI34" s="127"/>
      <c r="DWJ34" s="127"/>
      <c r="DWK34" s="127"/>
      <c r="DWL34" s="127"/>
      <c r="DWM34" s="127"/>
      <c r="DWN34" s="127"/>
      <c r="DWO34" s="127"/>
      <c r="DWP34" s="127"/>
      <c r="DWQ34" s="127"/>
      <c r="DWR34" s="127"/>
      <c r="DWS34" s="127"/>
      <c r="DWT34" s="127"/>
      <c r="DWU34" s="127"/>
      <c r="DWV34" s="127"/>
      <c r="DWW34" s="127"/>
      <c r="DWX34" s="127"/>
      <c r="DWY34" s="127"/>
      <c r="DWZ34" s="127"/>
      <c r="DXA34" s="127"/>
      <c r="DXB34" s="127"/>
      <c r="DXC34" s="127"/>
      <c r="DXD34" s="127"/>
      <c r="DXE34" s="127"/>
      <c r="DXF34" s="127"/>
      <c r="DXG34" s="127"/>
      <c r="DXH34" s="127"/>
      <c r="DXI34" s="127"/>
      <c r="DXJ34" s="127"/>
      <c r="DXK34" s="127"/>
      <c r="DXL34" s="127"/>
      <c r="DXM34" s="127"/>
      <c r="DXN34" s="127"/>
      <c r="DXO34" s="127"/>
      <c r="DXP34" s="127"/>
      <c r="DXQ34" s="127"/>
      <c r="DXR34" s="127"/>
      <c r="DXS34" s="127"/>
      <c r="DXT34" s="127"/>
      <c r="DXU34" s="127"/>
      <c r="DXV34" s="127"/>
      <c r="DXW34" s="127"/>
      <c r="DXX34" s="127"/>
      <c r="DXY34" s="127"/>
      <c r="DXZ34" s="127"/>
      <c r="DYA34" s="127"/>
      <c r="DYB34" s="127"/>
      <c r="DYC34" s="127"/>
      <c r="DYD34" s="127"/>
      <c r="DYE34" s="127"/>
      <c r="DYF34" s="127"/>
      <c r="DYG34" s="127"/>
      <c r="DYH34" s="127"/>
      <c r="DYI34" s="127"/>
      <c r="DYJ34" s="127"/>
      <c r="DYK34" s="127"/>
      <c r="DYL34" s="127"/>
      <c r="DYM34" s="127"/>
      <c r="DYN34" s="127"/>
      <c r="DYO34" s="127"/>
      <c r="DYP34" s="127"/>
      <c r="DYQ34" s="127"/>
      <c r="DYR34" s="127"/>
      <c r="DYS34" s="127"/>
      <c r="DYT34" s="127"/>
      <c r="DYU34" s="127"/>
      <c r="DYV34" s="127"/>
      <c r="DYW34" s="127"/>
      <c r="DYX34" s="127"/>
      <c r="DYY34" s="127"/>
      <c r="DYZ34" s="127"/>
      <c r="DZA34" s="127"/>
      <c r="DZB34" s="127"/>
      <c r="DZC34" s="127"/>
      <c r="DZD34" s="127"/>
      <c r="DZE34" s="127"/>
      <c r="DZF34" s="127"/>
      <c r="DZG34" s="127"/>
      <c r="DZH34" s="127"/>
      <c r="DZI34" s="127"/>
      <c r="DZJ34" s="127"/>
      <c r="DZK34" s="127"/>
      <c r="DZL34" s="127"/>
      <c r="DZM34" s="127"/>
      <c r="DZN34" s="127"/>
      <c r="DZO34" s="127"/>
      <c r="DZP34" s="127"/>
      <c r="DZQ34" s="127"/>
      <c r="DZR34" s="127"/>
      <c r="DZS34" s="127"/>
      <c r="DZT34" s="127"/>
      <c r="DZU34" s="127"/>
      <c r="DZV34" s="127"/>
      <c r="DZW34" s="127"/>
      <c r="DZX34" s="127"/>
      <c r="DZY34" s="127"/>
      <c r="DZZ34" s="127"/>
      <c r="EAA34" s="127"/>
      <c r="EAB34" s="127"/>
      <c r="EAC34" s="127"/>
      <c r="EAD34" s="127"/>
      <c r="EAE34" s="127"/>
      <c r="EAF34" s="127"/>
      <c r="EAG34" s="127"/>
      <c r="EAH34" s="127"/>
      <c r="EAI34" s="127"/>
      <c r="EAJ34" s="127"/>
      <c r="EAK34" s="127"/>
      <c r="EAL34" s="127"/>
      <c r="EAM34" s="127"/>
      <c r="EAN34" s="127"/>
      <c r="EAO34" s="127"/>
      <c r="EAP34" s="127"/>
      <c r="EAQ34" s="127"/>
      <c r="EAR34" s="127"/>
      <c r="EAS34" s="127"/>
      <c r="EAT34" s="127"/>
      <c r="EAU34" s="127"/>
      <c r="EAV34" s="127"/>
      <c r="EAW34" s="127"/>
      <c r="EAX34" s="127"/>
      <c r="EAY34" s="127"/>
      <c r="EAZ34" s="127"/>
      <c r="EBA34" s="127"/>
      <c r="EBB34" s="127"/>
      <c r="EBC34" s="127"/>
      <c r="EBD34" s="127"/>
      <c r="EBE34" s="127"/>
      <c r="EBF34" s="127"/>
      <c r="EBG34" s="127"/>
      <c r="EBH34" s="127"/>
      <c r="EBI34" s="127"/>
      <c r="EBJ34" s="127"/>
      <c r="EBK34" s="127"/>
      <c r="EBL34" s="127"/>
      <c r="EBM34" s="127"/>
      <c r="EBN34" s="127"/>
      <c r="EBO34" s="127"/>
      <c r="EBP34" s="127"/>
      <c r="EBQ34" s="127"/>
      <c r="EBR34" s="127"/>
      <c r="EBS34" s="127"/>
      <c r="EBT34" s="127"/>
      <c r="EBU34" s="127"/>
      <c r="EBV34" s="127"/>
      <c r="EBW34" s="127"/>
      <c r="EBX34" s="127"/>
      <c r="EBY34" s="127"/>
      <c r="EBZ34" s="127"/>
      <c r="ECA34" s="127"/>
      <c r="ECB34" s="127"/>
      <c r="ECC34" s="127"/>
      <c r="ECD34" s="127"/>
      <c r="ECE34" s="127"/>
      <c r="ECF34" s="127"/>
      <c r="ECG34" s="127"/>
      <c r="ECH34" s="127"/>
      <c r="ECI34" s="127"/>
      <c r="ECJ34" s="127"/>
      <c r="ECK34" s="127"/>
      <c r="ECL34" s="127"/>
      <c r="ECM34" s="127"/>
      <c r="ECN34" s="127"/>
      <c r="ECO34" s="127"/>
      <c r="ECP34" s="127"/>
      <c r="ECQ34" s="127"/>
      <c r="ECR34" s="127"/>
      <c r="ECS34" s="127"/>
      <c r="ECT34" s="127"/>
      <c r="ECU34" s="127"/>
      <c r="ECV34" s="127"/>
      <c r="ECW34" s="127"/>
      <c r="ECX34" s="127"/>
      <c r="ECY34" s="127"/>
      <c r="ECZ34" s="127"/>
      <c r="EDA34" s="127"/>
      <c r="EDB34" s="127"/>
      <c r="EDC34" s="127"/>
      <c r="EDD34" s="127"/>
      <c r="EDE34" s="127"/>
      <c r="EDF34" s="127"/>
      <c r="EDG34" s="127"/>
      <c r="EDH34" s="127"/>
      <c r="EDI34" s="127"/>
      <c r="EDJ34" s="127"/>
      <c r="EDK34" s="127"/>
      <c r="EDL34" s="127"/>
      <c r="EDM34" s="127"/>
      <c r="EDN34" s="127"/>
      <c r="EDO34" s="127"/>
      <c r="EDP34" s="127"/>
      <c r="EDQ34" s="127"/>
      <c r="EDR34" s="127"/>
      <c r="EDS34" s="127"/>
      <c r="EDT34" s="127"/>
      <c r="EDU34" s="127"/>
      <c r="EDV34" s="127"/>
      <c r="EDW34" s="127"/>
      <c r="EDX34" s="127"/>
      <c r="EDY34" s="127"/>
      <c r="EDZ34" s="127"/>
      <c r="EEA34" s="127"/>
      <c r="EEB34" s="127"/>
      <c r="EEC34" s="127"/>
      <c r="EED34" s="127"/>
      <c r="EEE34" s="127"/>
      <c r="EEF34" s="127"/>
      <c r="EEG34" s="127"/>
      <c r="EEH34" s="127"/>
      <c r="EEI34" s="127"/>
      <c r="EEJ34" s="127"/>
      <c r="EEK34" s="127"/>
      <c r="EEL34" s="127"/>
      <c r="EEM34" s="127"/>
      <c r="EEN34" s="127"/>
      <c r="EEO34" s="127"/>
      <c r="EEP34" s="127"/>
      <c r="EEQ34" s="127"/>
      <c r="EER34" s="127"/>
      <c r="EES34" s="127"/>
      <c r="EET34" s="127"/>
      <c r="EEU34" s="127"/>
      <c r="EEV34" s="127"/>
      <c r="EEW34" s="127"/>
      <c r="EEX34" s="127"/>
      <c r="EEY34" s="127"/>
      <c r="EEZ34" s="127"/>
      <c r="EFA34" s="127"/>
      <c r="EFB34" s="127"/>
      <c r="EFC34" s="127"/>
      <c r="EFD34" s="127"/>
      <c r="EFE34" s="127"/>
      <c r="EFF34" s="127"/>
      <c r="EFG34" s="127"/>
      <c r="EFH34" s="127"/>
      <c r="EFI34" s="127"/>
      <c r="EFJ34" s="127"/>
      <c r="EFK34" s="127"/>
      <c r="EFL34" s="127"/>
      <c r="EFM34" s="127"/>
      <c r="EFN34" s="127"/>
      <c r="EFO34" s="127"/>
      <c r="EFP34" s="127"/>
      <c r="EFQ34" s="127"/>
      <c r="EFR34" s="127"/>
      <c r="EFS34" s="127"/>
      <c r="EFT34" s="127"/>
      <c r="EFU34" s="127"/>
      <c r="EFV34" s="127"/>
      <c r="EFW34" s="127"/>
      <c r="EFX34" s="127"/>
      <c r="EFY34" s="127"/>
      <c r="EFZ34" s="127"/>
      <c r="EGA34" s="127"/>
      <c r="EGB34" s="127"/>
      <c r="EGC34" s="127"/>
      <c r="EGD34" s="127"/>
      <c r="EGE34" s="127"/>
      <c r="EGF34" s="127"/>
      <c r="EGG34" s="127"/>
      <c r="EGH34" s="127"/>
      <c r="EGI34" s="127"/>
      <c r="EGJ34" s="127"/>
      <c r="EGK34" s="127"/>
      <c r="EGL34" s="127"/>
      <c r="EGM34" s="127"/>
      <c r="EGN34" s="127"/>
      <c r="EGO34" s="127"/>
      <c r="EGP34" s="127"/>
      <c r="EGQ34" s="127"/>
      <c r="EGR34" s="127"/>
      <c r="EGS34" s="127"/>
      <c r="EGT34" s="127"/>
      <c r="EGU34" s="127"/>
      <c r="EGV34" s="127"/>
      <c r="EGW34" s="127"/>
      <c r="EGX34" s="127"/>
      <c r="EGY34" s="127"/>
      <c r="EGZ34" s="127"/>
      <c r="EHA34" s="127"/>
      <c r="EHB34" s="127"/>
      <c r="EHC34" s="127"/>
      <c r="EHD34" s="127"/>
      <c r="EHE34" s="127"/>
      <c r="EHF34" s="127"/>
      <c r="EHG34" s="127"/>
      <c r="EHH34" s="127"/>
      <c r="EHI34" s="127"/>
      <c r="EHJ34" s="127"/>
      <c r="EHK34" s="127"/>
      <c r="EHL34" s="127"/>
      <c r="EHM34" s="127"/>
      <c r="EHN34" s="127"/>
      <c r="EHO34" s="127"/>
      <c r="EHP34" s="127"/>
      <c r="EHQ34" s="127"/>
      <c r="EHR34" s="127"/>
      <c r="EHS34" s="127"/>
      <c r="EHT34" s="127"/>
      <c r="EHU34" s="127"/>
      <c r="EHV34" s="127"/>
      <c r="EHW34" s="127"/>
      <c r="EHX34" s="127"/>
      <c r="EHY34" s="127"/>
      <c r="EHZ34" s="127"/>
      <c r="EIA34" s="127"/>
      <c r="EIB34" s="127"/>
      <c r="EIC34" s="127"/>
      <c r="EID34" s="127"/>
      <c r="EIE34" s="127"/>
      <c r="EIF34" s="127"/>
      <c r="EIG34" s="127"/>
      <c r="EIH34" s="127"/>
      <c r="EII34" s="127"/>
      <c r="EIJ34" s="127"/>
      <c r="EIK34" s="127"/>
      <c r="EIL34" s="127"/>
      <c r="EIM34" s="127"/>
      <c r="EIN34" s="127"/>
      <c r="EIO34" s="127"/>
      <c r="EIP34" s="127"/>
      <c r="EIQ34" s="127"/>
      <c r="EIR34" s="127"/>
      <c r="EIS34" s="127"/>
      <c r="EIT34" s="127"/>
      <c r="EIU34" s="127"/>
      <c r="EIV34" s="127"/>
      <c r="EIW34" s="127"/>
      <c r="EIX34" s="127"/>
      <c r="EIY34" s="127"/>
      <c r="EIZ34" s="127"/>
      <c r="EJA34" s="127"/>
      <c r="EJB34" s="127"/>
      <c r="EJC34" s="127"/>
      <c r="EJD34" s="127"/>
      <c r="EJE34" s="127"/>
      <c r="EJF34" s="127"/>
      <c r="EJG34" s="127"/>
      <c r="EJH34" s="127"/>
      <c r="EJI34" s="127"/>
      <c r="EJJ34" s="127"/>
      <c r="EJK34" s="127"/>
      <c r="EJL34" s="127"/>
      <c r="EJM34" s="127"/>
      <c r="EJN34" s="127"/>
      <c r="EJO34" s="127"/>
      <c r="EJP34" s="127"/>
      <c r="EJQ34" s="127"/>
      <c r="EJR34" s="127"/>
      <c r="EJS34" s="127"/>
      <c r="EJT34" s="127"/>
      <c r="EJU34" s="127"/>
      <c r="EJV34" s="127"/>
      <c r="EJW34" s="127"/>
      <c r="EJX34" s="127"/>
      <c r="EJY34" s="127"/>
      <c r="EJZ34" s="127"/>
      <c r="EKA34" s="127"/>
      <c r="EKB34" s="127"/>
      <c r="EKC34" s="127"/>
      <c r="EKD34" s="127"/>
      <c r="EKE34" s="127"/>
      <c r="EKF34" s="127"/>
      <c r="EKG34" s="127"/>
      <c r="EKH34" s="127"/>
      <c r="EKI34" s="127"/>
      <c r="EKJ34" s="127"/>
      <c r="EKK34" s="127"/>
      <c r="EKL34" s="127"/>
      <c r="EKM34" s="127"/>
      <c r="EKN34" s="127"/>
      <c r="EKO34" s="127"/>
      <c r="EKP34" s="127"/>
      <c r="EKQ34" s="127"/>
      <c r="EKR34" s="127"/>
      <c r="EKS34" s="127"/>
      <c r="EKT34" s="127"/>
      <c r="EKU34" s="127"/>
      <c r="EKV34" s="127"/>
      <c r="EKW34" s="127"/>
      <c r="EKX34" s="127"/>
      <c r="EKY34" s="127"/>
      <c r="EKZ34" s="127"/>
      <c r="ELA34" s="127"/>
      <c r="ELB34" s="127"/>
      <c r="ELC34" s="127"/>
      <c r="ELD34" s="127"/>
      <c r="ELE34" s="127"/>
      <c r="ELF34" s="127"/>
      <c r="ELG34" s="127"/>
      <c r="ELH34" s="127"/>
      <c r="ELI34" s="127"/>
      <c r="ELJ34" s="127"/>
      <c r="ELK34" s="127"/>
      <c r="ELL34" s="127"/>
      <c r="ELM34" s="127"/>
      <c r="ELN34" s="127"/>
      <c r="ELO34" s="127"/>
      <c r="ELP34" s="127"/>
      <c r="ELQ34" s="127"/>
      <c r="ELR34" s="127"/>
      <c r="ELS34" s="127"/>
      <c r="ELT34" s="127"/>
      <c r="ELU34" s="127"/>
      <c r="ELV34" s="127"/>
      <c r="ELW34" s="127"/>
      <c r="ELX34" s="127"/>
      <c r="ELY34" s="127"/>
      <c r="ELZ34" s="127"/>
      <c r="EMA34" s="127"/>
      <c r="EMB34" s="127"/>
      <c r="EMC34" s="127"/>
      <c r="EMD34" s="127"/>
      <c r="EME34" s="127"/>
      <c r="EMF34" s="127"/>
      <c r="EMG34" s="127"/>
      <c r="EMH34" s="127"/>
      <c r="EMI34" s="127"/>
      <c r="EMJ34" s="127"/>
      <c r="EMK34" s="127"/>
      <c r="EML34" s="127"/>
      <c r="EMM34" s="127"/>
      <c r="EMN34" s="127"/>
      <c r="EMO34" s="127"/>
      <c r="EMP34" s="127"/>
      <c r="EMQ34" s="127"/>
      <c r="EMR34" s="127"/>
      <c r="EMS34" s="127"/>
      <c r="EMT34" s="127"/>
      <c r="EMU34" s="127"/>
      <c r="EMV34" s="127"/>
      <c r="EMW34" s="127"/>
      <c r="EMX34" s="127"/>
      <c r="EMY34" s="127"/>
      <c r="EMZ34" s="127"/>
      <c r="ENA34" s="127"/>
      <c r="ENB34" s="127"/>
      <c r="ENC34" s="127"/>
      <c r="END34" s="127"/>
      <c r="ENE34" s="127"/>
      <c r="ENF34" s="127"/>
      <c r="ENG34" s="127"/>
      <c r="ENH34" s="127"/>
      <c r="ENI34" s="127"/>
      <c r="ENJ34" s="127"/>
      <c r="ENK34" s="127"/>
      <c r="ENL34" s="127"/>
      <c r="ENM34" s="127"/>
      <c r="ENN34" s="127"/>
      <c r="ENO34" s="127"/>
      <c r="ENP34" s="127"/>
      <c r="ENQ34" s="127"/>
      <c r="ENR34" s="127"/>
      <c r="ENS34" s="127"/>
      <c r="ENT34" s="127"/>
      <c r="ENU34" s="127"/>
      <c r="ENV34" s="127"/>
      <c r="ENW34" s="127"/>
      <c r="ENX34" s="127"/>
      <c r="ENY34" s="127"/>
      <c r="ENZ34" s="127"/>
      <c r="EOA34" s="127"/>
      <c r="EOB34" s="127"/>
      <c r="EOC34" s="127"/>
      <c r="EOD34" s="127"/>
      <c r="EOE34" s="127"/>
      <c r="EOF34" s="127"/>
      <c r="EOG34" s="127"/>
      <c r="EOH34" s="127"/>
      <c r="EOI34" s="127"/>
      <c r="EOJ34" s="127"/>
      <c r="EOK34" s="127"/>
      <c r="EOL34" s="127"/>
      <c r="EOM34" s="127"/>
      <c r="EON34" s="127"/>
      <c r="EOO34" s="127"/>
      <c r="EOP34" s="127"/>
      <c r="EOQ34" s="127"/>
      <c r="EOR34" s="127"/>
      <c r="EOS34" s="127"/>
      <c r="EOT34" s="127"/>
      <c r="EOU34" s="127"/>
      <c r="EOV34" s="127"/>
      <c r="EOW34" s="127"/>
      <c r="EOX34" s="127"/>
      <c r="EOY34" s="127"/>
      <c r="EOZ34" s="127"/>
      <c r="EPA34" s="127"/>
      <c r="EPB34" s="127"/>
      <c r="EPC34" s="127"/>
      <c r="EPD34" s="127"/>
      <c r="EPE34" s="127"/>
      <c r="EPF34" s="127"/>
      <c r="EPG34" s="127"/>
      <c r="EPH34" s="127"/>
      <c r="EPI34" s="127"/>
      <c r="EPJ34" s="127"/>
      <c r="EPK34" s="127"/>
      <c r="EPL34" s="127"/>
      <c r="EPM34" s="127"/>
      <c r="EPN34" s="127"/>
      <c r="EPO34" s="127"/>
      <c r="EPP34" s="127"/>
      <c r="EPQ34" s="127"/>
      <c r="EPR34" s="127"/>
      <c r="EPS34" s="127"/>
      <c r="EPT34" s="127"/>
      <c r="EPU34" s="127"/>
      <c r="EPV34" s="127"/>
      <c r="EPW34" s="127"/>
      <c r="EPX34" s="127"/>
      <c r="EPY34" s="127"/>
      <c r="EPZ34" s="127"/>
      <c r="EQA34" s="127"/>
      <c r="EQB34" s="127"/>
      <c r="EQC34" s="127"/>
      <c r="EQD34" s="127"/>
      <c r="EQE34" s="127"/>
      <c r="EQF34" s="127"/>
      <c r="EQG34" s="127"/>
      <c r="EQH34" s="127"/>
      <c r="EQI34" s="127"/>
      <c r="EQJ34" s="127"/>
      <c r="EQK34" s="127"/>
      <c r="EQL34" s="127"/>
      <c r="EQM34" s="127"/>
      <c r="EQN34" s="127"/>
      <c r="EQO34" s="127"/>
      <c r="EQP34" s="127"/>
      <c r="EQQ34" s="127"/>
      <c r="EQR34" s="127"/>
      <c r="EQS34" s="127"/>
      <c r="EQT34" s="127"/>
      <c r="EQU34" s="127"/>
      <c r="EQV34" s="127"/>
      <c r="EQW34" s="127"/>
      <c r="EQX34" s="127"/>
      <c r="EQY34" s="127"/>
      <c r="EQZ34" s="127"/>
      <c r="ERA34" s="127"/>
      <c r="ERB34" s="127"/>
      <c r="ERC34" s="127"/>
      <c r="ERD34" s="127"/>
      <c r="ERE34" s="127"/>
      <c r="ERF34" s="127"/>
      <c r="ERG34" s="127"/>
      <c r="ERH34" s="127"/>
      <c r="ERI34" s="127"/>
      <c r="ERJ34" s="127"/>
      <c r="ERK34" s="127"/>
      <c r="ERL34" s="127"/>
      <c r="ERM34" s="127"/>
      <c r="ERN34" s="127"/>
      <c r="ERO34" s="127"/>
      <c r="ERP34" s="127"/>
      <c r="ERQ34" s="127"/>
      <c r="ERR34" s="127"/>
      <c r="ERS34" s="127"/>
      <c r="ERT34" s="127"/>
      <c r="ERU34" s="127"/>
      <c r="ERV34" s="127"/>
      <c r="ERW34" s="127"/>
      <c r="ERX34" s="127"/>
      <c r="ERY34" s="127"/>
      <c r="ERZ34" s="127"/>
      <c r="ESA34" s="127"/>
      <c r="ESB34" s="127"/>
      <c r="ESC34" s="127"/>
      <c r="ESD34" s="127"/>
      <c r="ESE34" s="127"/>
      <c r="ESF34" s="127"/>
      <c r="ESG34" s="127"/>
      <c r="ESH34" s="127"/>
      <c r="ESI34" s="127"/>
      <c r="ESJ34" s="127"/>
      <c r="ESK34" s="127"/>
      <c r="ESL34" s="127"/>
      <c r="ESM34" s="127"/>
      <c r="ESN34" s="127"/>
      <c r="ESO34" s="127"/>
      <c r="ESP34" s="127"/>
      <c r="ESQ34" s="127"/>
      <c r="ESR34" s="127"/>
      <c r="ESS34" s="127"/>
      <c r="EST34" s="127"/>
      <c r="ESU34" s="127"/>
      <c r="ESV34" s="127"/>
      <c r="ESW34" s="127"/>
      <c r="ESX34" s="127"/>
      <c r="ESY34" s="127"/>
      <c r="ESZ34" s="127"/>
      <c r="ETA34" s="127"/>
      <c r="ETB34" s="127"/>
      <c r="ETC34" s="127"/>
      <c r="ETD34" s="127"/>
      <c r="ETE34" s="127"/>
      <c r="ETF34" s="127"/>
      <c r="ETG34" s="127"/>
      <c r="ETH34" s="127"/>
      <c r="ETI34" s="127"/>
      <c r="ETJ34" s="127"/>
      <c r="ETK34" s="127"/>
      <c r="ETL34" s="127"/>
      <c r="ETM34" s="127"/>
      <c r="ETN34" s="127"/>
      <c r="ETO34" s="127"/>
      <c r="ETP34" s="127"/>
      <c r="ETQ34" s="127"/>
      <c r="ETR34" s="127"/>
      <c r="ETS34" s="127"/>
      <c r="ETT34" s="127"/>
      <c r="ETU34" s="127"/>
      <c r="ETV34" s="127"/>
      <c r="ETW34" s="127"/>
      <c r="ETX34" s="127"/>
      <c r="ETY34" s="127"/>
      <c r="ETZ34" s="127"/>
      <c r="EUA34" s="127"/>
      <c r="EUB34" s="127"/>
      <c r="EUC34" s="127"/>
      <c r="EUD34" s="127"/>
      <c r="EUE34" s="127"/>
      <c r="EUF34" s="127"/>
      <c r="EUG34" s="127"/>
      <c r="EUH34" s="127"/>
      <c r="EUI34" s="127"/>
      <c r="EUJ34" s="127"/>
      <c r="EUK34" s="127"/>
      <c r="EUL34" s="127"/>
      <c r="EUM34" s="127"/>
      <c r="EUN34" s="127"/>
      <c r="EUO34" s="127"/>
      <c r="EUP34" s="127"/>
      <c r="EUQ34" s="127"/>
      <c r="EUR34" s="127"/>
      <c r="EUS34" s="127"/>
      <c r="EUT34" s="127"/>
      <c r="EUU34" s="127"/>
      <c r="EUV34" s="127"/>
      <c r="EUW34" s="127"/>
      <c r="EUX34" s="127"/>
      <c r="EUY34" s="127"/>
      <c r="EUZ34" s="127"/>
      <c r="EVA34" s="127"/>
      <c r="EVB34" s="127"/>
      <c r="EVC34" s="127"/>
      <c r="EVD34" s="127"/>
      <c r="EVE34" s="127"/>
      <c r="EVF34" s="127"/>
      <c r="EVG34" s="127"/>
      <c r="EVH34" s="127"/>
      <c r="EVI34" s="127"/>
      <c r="EVJ34" s="127"/>
      <c r="EVK34" s="127"/>
      <c r="EVL34" s="127"/>
      <c r="EVM34" s="127"/>
      <c r="EVN34" s="127"/>
      <c r="EVO34" s="127"/>
      <c r="EVP34" s="127"/>
      <c r="EVQ34" s="127"/>
      <c r="EVR34" s="127"/>
      <c r="EVS34" s="127"/>
      <c r="EVT34" s="127"/>
      <c r="EVU34" s="127"/>
      <c r="EVV34" s="127"/>
      <c r="EVW34" s="127"/>
      <c r="EVX34" s="127"/>
      <c r="EVY34" s="127"/>
      <c r="EVZ34" s="127"/>
      <c r="EWA34" s="127"/>
      <c r="EWB34" s="127"/>
      <c r="EWC34" s="127"/>
      <c r="EWD34" s="127"/>
      <c r="EWE34" s="127"/>
      <c r="EWF34" s="127"/>
      <c r="EWG34" s="127"/>
      <c r="EWH34" s="127"/>
      <c r="EWI34" s="127"/>
      <c r="EWJ34" s="127"/>
      <c r="EWK34" s="127"/>
      <c r="EWL34" s="127"/>
      <c r="EWM34" s="127"/>
      <c r="EWN34" s="127"/>
      <c r="EWO34" s="127"/>
      <c r="EWP34" s="127"/>
      <c r="EWQ34" s="127"/>
      <c r="EWR34" s="127"/>
      <c r="EWS34" s="127"/>
      <c r="EWT34" s="127"/>
      <c r="EWU34" s="127"/>
      <c r="EWV34" s="127"/>
      <c r="EWW34" s="127"/>
      <c r="EWX34" s="127"/>
      <c r="EWY34" s="127"/>
      <c r="EWZ34" s="127"/>
      <c r="EXA34" s="127"/>
      <c r="EXB34" s="127"/>
      <c r="EXC34" s="127"/>
      <c r="EXD34" s="127"/>
      <c r="EXE34" s="127"/>
      <c r="EXF34" s="127"/>
      <c r="EXG34" s="127"/>
      <c r="EXH34" s="127"/>
      <c r="EXI34" s="127"/>
      <c r="EXJ34" s="127"/>
      <c r="EXK34" s="127"/>
      <c r="EXL34" s="127"/>
      <c r="EXM34" s="127"/>
      <c r="EXN34" s="127"/>
      <c r="EXO34" s="127"/>
      <c r="EXP34" s="127"/>
      <c r="EXQ34" s="127"/>
      <c r="EXR34" s="127"/>
      <c r="EXS34" s="127"/>
      <c r="EXT34" s="127"/>
      <c r="EXU34" s="127"/>
      <c r="EXV34" s="127"/>
      <c r="EXW34" s="127"/>
      <c r="EXX34" s="127"/>
      <c r="EXY34" s="127"/>
      <c r="EXZ34" s="127"/>
      <c r="EYA34" s="127"/>
      <c r="EYB34" s="127"/>
      <c r="EYC34" s="127"/>
      <c r="EYD34" s="127"/>
      <c r="EYE34" s="127"/>
      <c r="EYF34" s="127"/>
      <c r="EYG34" s="127"/>
      <c r="EYH34" s="127"/>
      <c r="EYI34" s="127"/>
      <c r="EYJ34" s="127"/>
      <c r="EYK34" s="127"/>
      <c r="EYL34" s="127"/>
      <c r="EYM34" s="127"/>
      <c r="EYN34" s="127"/>
      <c r="EYO34" s="127"/>
      <c r="EYP34" s="127"/>
      <c r="EYQ34" s="127"/>
      <c r="EYR34" s="127"/>
      <c r="EYS34" s="127"/>
      <c r="EYT34" s="127"/>
      <c r="EYU34" s="127"/>
      <c r="EYV34" s="127"/>
      <c r="EYW34" s="127"/>
      <c r="EYX34" s="127"/>
      <c r="EYY34" s="127"/>
      <c r="EYZ34" s="127"/>
      <c r="EZA34" s="127"/>
      <c r="EZB34" s="127"/>
      <c r="EZC34" s="127"/>
      <c r="EZD34" s="127"/>
      <c r="EZE34" s="127"/>
      <c r="EZF34" s="127"/>
      <c r="EZG34" s="127"/>
      <c r="EZH34" s="127"/>
      <c r="EZI34" s="127"/>
      <c r="EZJ34" s="127"/>
      <c r="EZK34" s="127"/>
      <c r="EZL34" s="127"/>
      <c r="EZM34" s="127"/>
      <c r="EZN34" s="127"/>
      <c r="EZO34" s="127"/>
      <c r="EZP34" s="127"/>
      <c r="EZQ34" s="127"/>
      <c r="EZR34" s="127"/>
      <c r="EZS34" s="127"/>
      <c r="EZT34" s="127"/>
      <c r="EZU34" s="127"/>
      <c r="EZV34" s="127"/>
      <c r="EZW34" s="127"/>
      <c r="EZX34" s="127"/>
      <c r="EZY34" s="127"/>
      <c r="EZZ34" s="127"/>
      <c r="FAA34" s="127"/>
      <c r="FAB34" s="127"/>
      <c r="FAC34" s="127"/>
      <c r="FAD34" s="127"/>
      <c r="FAE34" s="127"/>
      <c r="FAF34" s="127"/>
      <c r="FAG34" s="127"/>
      <c r="FAH34" s="127"/>
      <c r="FAI34" s="127"/>
      <c r="FAJ34" s="127"/>
      <c r="FAK34" s="127"/>
      <c r="FAL34" s="127"/>
      <c r="FAM34" s="127"/>
      <c r="FAN34" s="127"/>
      <c r="FAO34" s="127"/>
      <c r="FAP34" s="127"/>
      <c r="FAQ34" s="127"/>
      <c r="FAR34" s="127"/>
      <c r="FAS34" s="127"/>
      <c r="FAT34" s="127"/>
      <c r="FAU34" s="127"/>
      <c r="FAV34" s="127"/>
      <c r="FAW34" s="127"/>
      <c r="FAX34" s="127"/>
      <c r="FAY34" s="127"/>
      <c r="FAZ34" s="127"/>
      <c r="FBA34" s="127"/>
      <c r="FBB34" s="127"/>
      <c r="FBC34" s="127"/>
      <c r="FBD34" s="127"/>
      <c r="FBE34" s="127"/>
      <c r="FBF34" s="127"/>
      <c r="FBG34" s="127"/>
      <c r="FBH34" s="127"/>
      <c r="FBI34" s="127"/>
      <c r="FBJ34" s="127"/>
      <c r="FBK34" s="127"/>
      <c r="FBL34" s="127"/>
      <c r="FBM34" s="127"/>
      <c r="FBN34" s="127"/>
      <c r="FBO34" s="127"/>
      <c r="FBP34" s="127"/>
      <c r="FBQ34" s="127"/>
      <c r="FBR34" s="127"/>
      <c r="FBS34" s="127"/>
      <c r="FBT34" s="127"/>
      <c r="FBU34" s="127"/>
      <c r="FBV34" s="127"/>
      <c r="FBW34" s="127"/>
      <c r="FBX34" s="127"/>
      <c r="FBY34" s="127"/>
      <c r="FBZ34" s="127"/>
      <c r="FCA34" s="127"/>
      <c r="FCB34" s="127"/>
      <c r="FCC34" s="127"/>
      <c r="FCD34" s="127"/>
      <c r="FCE34" s="127"/>
      <c r="FCF34" s="127"/>
      <c r="FCG34" s="127"/>
      <c r="FCH34" s="127"/>
      <c r="FCI34" s="127"/>
      <c r="FCJ34" s="127"/>
      <c r="FCK34" s="127"/>
      <c r="FCL34" s="127"/>
      <c r="FCM34" s="127"/>
      <c r="FCN34" s="127"/>
      <c r="FCO34" s="127"/>
      <c r="FCP34" s="127"/>
      <c r="FCQ34" s="127"/>
      <c r="FCR34" s="127"/>
      <c r="FCS34" s="127"/>
      <c r="FCT34" s="127"/>
      <c r="FCU34" s="127"/>
      <c r="FCV34" s="127"/>
      <c r="FCW34" s="127"/>
      <c r="FCX34" s="127"/>
      <c r="FCY34" s="127"/>
      <c r="FCZ34" s="127"/>
      <c r="FDA34" s="127"/>
      <c r="FDB34" s="127"/>
      <c r="FDC34" s="127"/>
      <c r="FDD34" s="127"/>
      <c r="FDE34" s="127"/>
      <c r="FDF34" s="127"/>
      <c r="FDG34" s="127"/>
      <c r="FDH34" s="127"/>
      <c r="FDI34" s="127"/>
      <c r="FDJ34" s="127"/>
      <c r="FDK34" s="127"/>
      <c r="FDL34" s="127"/>
      <c r="FDM34" s="127"/>
      <c r="FDN34" s="127"/>
      <c r="FDO34" s="127"/>
      <c r="FDP34" s="127"/>
      <c r="FDQ34" s="127"/>
      <c r="FDR34" s="127"/>
      <c r="FDS34" s="127"/>
      <c r="FDT34" s="127"/>
      <c r="FDU34" s="127"/>
      <c r="FDV34" s="127"/>
      <c r="FDW34" s="127"/>
      <c r="FDX34" s="127"/>
      <c r="FDY34" s="127"/>
      <c r="FDZ34" s="127"/>
      <c r="FEA34" s="127"/>
      <c r="FEB34" s="127"/>
      <c r="FEC34" s="127"/>
      <c r="FED34" s="127"/>
      <c r="FEE34" s="127"/>
      <c r="FEF34" s="127"/>
      <c r="FEG34" s="127"/>
      <c r="FEH34" s="127"/>
      <c r="FEI34" s="127"/>
      <c r="FEJ34" s="127"/>
      <c r="FEK34" s="127"/>
      <c r="FEL34" s="127"/>
      <c r="FEM34" s="127"/>
      <c r="FEN34" s="127"/>
      <c r="FEO34" s="127"/>
      <c r="FEP34" s="127"/>
      <c r="FEQ34" s="127"/>
      <c r="FER34" s="127"/>
      <c r="FES34" s="127"/>
      <c r="FET34" s="127"/>
      <c r="FEU34" s="127"/>
      <c r="FEV34" s="127"/>
      <c r="FEW34" s="127"/>
      <c r="FEX34" s="127"/>
      <c r="FEY34" s="127"/>
      <c r="FEZ34" s="127"/>
      <c r="FFA34" s="127"/>
      <c r="FFB34" s="127"/>
      <c r="FFC34" s="127"/>
      <c r="FFD34" s="127"/>
      <c r="FFE34" s="127"/>
      <c r="FFF34" s="127"/>
      <c r="FFG34" s="127"/>
      <c r="FFH34" s="127"/>
      <c r="FFI34" s="127"/>
      <c r="FFJ34" s="127"/>
      <c r="FFK34" s="127"/>
      <c r="FFL34" s="127"/>
      <c r="FFM34" s="127"/>
      <c r="FFN34" s="127"/>
      <c r="FFO34" s="127"/>
      <c r="FFP34" s="127"/>
      <c r="FFQ34" s="127"/>
      <c r="FFR34" s="127"/>
      <c r="FFS34" s="127"/>
      <c r="FFT34" s="127"/>
      <c r="FFU34" s="127"/>
      <c r="FFV34" s="127"/>
      <c r="FFW34" s="127"/>
      <c r="FFX34" s="127"/>
      <c r="FFY34" s="127"/>
      <c r="FFZ34" s="127"/>
      <c r="FGA34" s="127"/>
      <c r="FGB34" s="127"/>
      <c r="FGC34" s="127"/>
      <c r="FGD34" s="127"/>
      <c r="FGE34" s="127"/>
      <c r="FGF34" s="127"/>
      <c r="FGG34" s="127"/>
      <c r="FGH34" s="127"/>
      <c r="FGI34" s="127"/>
      <c r="FGJ34" s="127"/>
      <c r="FGK34" s="127"/>
      <c r="FGL34" s="127"/>
      <c r="FGM34" s="127"/>
      <c r="FGN34" s="127"/>
      <c r="FGO34" s="127"/>
      <c r="FGP34" s="127"/>
      <c r="FGQ34" s="127"/>
      <c r="FGR34" s="127"/>
      <c r="FGS34" s="127"/>
      <c r="FGT34" s="127"/>
      <c r="FGU34" s="127"/>
      <c r="FGV34" s="127"/>
      <c r="FGW34" s="127"/>
      <c r="FGX34" s="127"/>
      <c r="FGY34" s="127"/>
      <c r="FGZ34" s="127"/>
      <c r="FHA34" s="127"/>
      <c r="FHB34" s="127"/>
      <c r="FHC34" s="127"/>
      <c r="FHD34" s="127"/>
      <c r="FHE34" s="127"/>
      <c r="FHF34" s="127"/>
      <c r="FHG34" s="127"/>
      <c r="FHH34" s="127"/>
      <c r="FHI34" s="127"/>
      <c r="FHJ34" s="127"/>
      <c r="FHK34" s="127"/>
      <c r="FHL34" s="127"/>
      <c r="FHM34" s="127"/>
      <c r="FHN34" s="127"/>
      <c r="FHO34" s="127"/>
      <c r="FHP34" s="127"/>
      <c r="FHQ34" s="127"/>
      <c r="FHR34" s="127"/>
      <c r="FHS34" s="127"/>
      <c r="FHT34" s="127"/>
      <c r="FHU34" s="127"/>
      <c r="FHV34" s="127"/>
      <c r="FHW34" s="127"/>
      <c r="FHX34" s="127"/>
      <c r="FHY34" s="127"/>
      <c r="FHZ34" s="127"/>
      <c r="FIA34" s="127"/>
      <c r="FIB34" s="127"/>
      <c r="FIC34" s="127"/>
      <c r="FID34" s="127"/>
      <c r="FIE34" s="127"/>
      <c r="FIF34" s="127"/>
      <c r="FIG34" s="127"/>
      <c r="FIH34" s="127"/>
      <c r="FII34" s="127"/>
      <c r="FIJ34" s="127"/>
      <c r="FIK34" s="127"/>
      <c r="FIL34" s="127"/>
      <c r="FIM34" s="127"/>
      <c r="FIN34" s="127"/>
      <c r="FIO34" s="127"/>
      <c r="FIP34" s="127"/>
      <c r="FIQ34" s="127"/>
      <c r="FIR34" s="127"/>
      <c r="FIS34" s="127"/>
      <c r="FIT34" s="127"/>
      <c r="FIU34" s="127"/>
      <c r="FIV34" s="127"/>
      <c r="FIW34" s="127"/>
      <c r="FIX34" s="127"/>
      <c r="FIY34" s="127"/>
      <c r="FIZ34" s="127"/>
      <c r="FJA34" s="127"/>
      <c r="FJB34" s="127"/>
      <c r="FJC34" s="127"/>
      <c r="FJD34" s="127"/>
      <c r="FJE34" s="127"/>
      <c r="FJF34" s="127"/>
      <c r="FJG34" s="127"/>
      <c r="FJH34" s="127"/>
      <c r="FJI34" s="127"/>
      <c r="FJJ34" s="127"/>
      <c r="FJK34" s="127"/>
      <c r="FJL34" s="127"/>
      <c r="FJM34" s="127"/>
      <c r="FJN34" s="127"/>
      <c r="FJO34" s="127"/>
      <c r="FJP34" s="127"/>
      <c r="FJQ34" s="127"/>
      <c r="FJR34" s="127"/>
      <c r="FJS34" s="127"/>
      <c r="FJT34" s="127"/>
      <c r="FJU34" s="127"/>
      <c r="FJV34" s="127"/>
      <c r="FJW34" s="127"/>
      <c r="FJX34" s="127"/>
      <c r="FJY34" s="127"/>
      <c r="FJZ34" s="127"/>
      <c r="FKA34" s="127"/>
      <c r="FKB34" s="127"/>
      <c r="FKC34" s="127"/>
      <c r="FKD34" s="127"/>
      <c r="FKE34" s="127"/>
      <c r="FKF34" s="127"/>
      <c r="FKG34" s="127"/>
      <c r="FKH34" s="127"/>
      <c r="FKI34" s="127"/>
      <c r="FKJ34" s="127"/>
      <c r="FKK34" s="127"/>
      <c r="FKL34" s="127"/>
      <c r="FKM34" s="127"/>
      <c r="FKN34" s="127"/>
      <c r="FKO34" s="127"/>
      <c r="FKP34" s="127"/>
      <c r="FKQ34" s="127"/>
      <c r="FKR34" s="127"/>
      <c r="FKS34" s="127"/>
      <c r="FKT34" s="127"/>
      <c r="FKU34" s="127"/>
      <c r="FKV34" s="127"/>
      <c r="FKW34" s="127"/>
      <c r="FKX34" s="127"/>
      <c r="FKY34" s="127"/>
      <c r="FKZ34" s="127"/>
      <c r="FLA34" s="127"/>
      <c r="FLB34" s="127"/>
      <c r="FLC34" s="127"/>
      <c r="FLD34" s="127"/>
      <c r="FLE34" s="127"/>
      <c r="FLF34" s="127"/>
      <c r="FLG34" s="127"/>
      <c r="FLH34" s="127"/>
      <c r="FLI34" s="127"/>
      <c r="FLJ34" s="127"/>
      <c r="FLK34" s="127"/>
      <c r="FLL34" s="127"/>
      <c r="FLM34" s="127"/>
      <c r="FLN34" s="127"/>
      <c r="FLO34" s="127"/>
      <c r="FLP34" s="127"/>
      <c r="FLQ34" s="127"/>
      <c r="FLR34" s="127"/>
      <c r="FLS34" s="127"/>
      <c r="FLT34" s="127"/>
      <c r="FLU34" s="127"/>
      <c r="FLV34" s="127"/>
      <c r="FLW34" s="127"/>
      <c r="FLX34" s="127"/>
      <c r="FLY34" s="127"/>
      <c r="FLZ34" s="127"/>
      <c r="FMA34" s="127"/>
      <c r="FMB34" s="127"/>
      <c r="FMC34" s="127"/>
      <c r="FMD34" s="127"/>
      <c r="FME34" s="127"/>
      <c r="FMF34" s="127"/>
      <c r="FMG34" s="127"/>
      <c r="FMH34" s="127"/>
      <c r="FMI34" s="127"/>
      <c r="FMJ34" s="127"/>
      <c r="FMK34" s="127"/>
      <c r="FML34" s="127"/>
      <c r="FMM34" s="127"/>
      <c r="FMN34" s="127"/>
      <c r="FMO34" s="127"/>
      <c r="FMP34" s="127"/>
      <c r="FMQ34" s="127"/>
      <c r="FMR34" s="127"/>
      <c r="FMS34" s="127"/>
      <c r="FMT34" s="127"/>
      <c r="FMU34" s="127"/>
      <c r="FMV34" s="127"/>
      <c r="FMW34" s="127"/>
      <c r="FMX34" s="127"/>
      <c r="FMY34" s="127"/>
      <c r="FMZ34" s="127"/>
      <c r="FNA34" s="127"/>
      <c r="FNB34" s="127"/>
      <c r="FNC34" s="127"/>
      <c r="FND34" s="127"/>
      <c r="FNE34" s="127"/>
      <c r="FNF34" s="127"/>
      <c r="FNG34" s="127"/>
      <c r="FNH34" s="127"/>
      <c r="FNI34" s="127"/>
      <c r="FNJ34" s="127"/>
      <c r="FNK34" s="127"/>
      <c r="FNL34" s="127"/>
      <c r="FNM34" s="127"/>
      <c r="FNN34" s="127"/>
      <c r="FNO34" s="127"/>
      <c r="FNP34" s="127"/>
      <c r="FNQ34" s="127"/>
      <c r="FNR34" s="127"/>
      <c r="FNS34" s="127"/>
      <c r="FNT34" s="127"/>
      <c r="FNU34" s="127"/>
      <c r="FNV34" s="127"/>
      <c r="FNW34" s="127"/>
      <c r="FNX34" s="127"/>
      <c r="FNY34" s="127"/>
      <c r="FNZ34" s="127"/>
      <c r="FOA34" s="127"/>
      <c r="FOB34" s="127"/>
      <c r="FOC34" s="127"/>
      <c r="FOD34" s="127"/>
      <c r="FOE34" s="127"/>
      <c r="FOF34" s="127"/>
      <c r="FOG34" s="127"/>
      <c r="FOH34" s="127"/>
      <c r="FOI34" s="127"/>
      <c r="FOJ34" s="127"/>
      <c r="FOK34" s="127"/>
      <c r="FOL34" s="127"/>
      <c r="FOM34" s="127"/>
      <c r="FON34" s="127"/>
      <c r="FOO34" s="127"/>
      <c r="FOP34" s="127"/>
      <c r="FOQ34" s="127"/>
      <c r="FOR34" s="127"/>
      <c r="FOS34" s="127"/>
      <c r="FOT34" s="127"/>
      <c r="FOU34" s="127"/>
      <c r="FOV34" s="127"/>
      <c r="FOW34" s="127"/>
      <c r="FOX34" s="127"/>
      <c r="FOY34" s="127"/>
      <c r="FOZ34" s="127"/>
      <c r="FPA34" s="127"/>
      <c r="FPB34" s="127"/>
      <c r="FPC34" s="127"/>
      <c r="FPD34" s="127"/>
      <c r="FPE34" s="127"/>
      <c r="FPF34" s="127"/>
      <c r="FPG34" s="127"/>
      <c r="FPH34" s="127"/>
      <c r="FPI34" s="127"/>
      <c r="FPJ34" s="127"/>
      <c r="FPK34" s="127"/>
      <c r="FPL34" s="127"/>
      <c r="FPM34" s="127"/>
      <c r="FPN34" s="127"/>
      <c r="FPO34" s="127"/>
      <c r="FPP34" s="127"/>
      <c r="FPQ34" s="127"/>
      <c r="FPR34" s="127"/>
      <c r="FPS34" s="127"/>
      <c r="FPT34" s="127"/>
      <c r="FPU34" s="127"/>
      <c r="FPV34" s="127"/>
      <c r="FPW34" s="127"/>
      <c r="FPX34" s="127"/>
      <c r="FPY34" s="127"/>
      <c r="FPZ34" s="127"/>
      <c r="FQA34" s="127"/>
      <c r="FQB34" s="127"/>
      <c r="FQC34" s="127"/>
      <c r="FQD34" s="127"/>
      <c r="FQE34" s="127"/>
      <c r="FQF34" s="127"/>
      <c r="FQG34" s="127"/>
      <c r="FQH34" s="127"/>
      <c r="FQI34" s="127"/>
      <c r="FQJ34" s="127"/>
      <c r="FQK34" s="127"/>
      <c r="FQL34" s="127"/>
      <c r="FQM34" s="127"/>
      <c r="FQN34" s="127"/>
      <c r="FQO34" s="127"/>
      <c r="FQP34" s="127"/>
      <c r="FQQ34" s="127"/>
      <c r="FQR34" s="127"/>
      <c r="FQS34" s="127"/>
      <c r="FQT34" s="127"/>
      <c r="FQU34" s="127"/>
      <c r="FQV34" s="127"/>
      <c r="FQW34" s="127"/>
      <c r="FQX34" s="127"/>
      <c r="FQY34" s="127"/>
      <c r="FQZ34" s="127"/>
      <c r="FRA34" s="127"/>
      <c r="FRB34" s="127"/>
      <c r="FRC34" s="127"/>
      <c r="FRD34" s="127"/>
      <c r="FRE34" s="127"/>
      <c r="FRF34" s="127"/>
      <c r="FRG34" s="127"/>
      <c r="FRH34" s="127"/>
      <c r="FRI34" s="127"/>
      <c r="FRJ34" s="127"/>
      <c r="FRK34" s="127"/>
      <c r="FRL34" s="127"/>
      <c r="FRM34" s="127"/>
      <c r="FRN34" s="127"/>
      <c r="FRO34" s="127"/>
      <c r="FRP34" s="127"/>
      <c r="FRQ34" s="127"/>
      <c r="FRR34" s="127"/>
      <c r="FRS34" s="127"/>
      <c r="FRT34" s="127"/>
      <c r="FRU34" s="127"/>
      <c r="FRV34" s="127"/>
      <c r="FRW34" s="127"/>
      <c r="FRX34" s="127"/>
      <c r="FRY34" s="127"/>
      <c r="FRZ34" s="127"/>
      <c r="FSA34" s="127"/>
      <c r="FSB34" s="127"/>
      <c r="FSC34" s="127"/>
      <c r="FSD34" s="127"/>
      <c r="FSE34" s="127"/>
      <c r="FSF34" s="127"/>
      <c r="FSG34" s="127"/>
      <c r="FSH34" s="127"/>
      <c r="FSI34" s="127"/>
      <c r="FSJ34" s="127"/>
      <c r="FSK34" s="127"/>
      <c r="FSL34" s="127"/>
      <c r="FSM34" s="127"/>
      <c r="FSN34" s="127"/>
      <c r="FSO34" s="127"/>
      <c r="FSP34" s="127"/>
      <c r="FSQ34" s="127"/>
      <c r="FSR34" s="127"/>
      <c r="FSS34" s="127"/>
      <c r="FST34" s="127"/>
      <c r="FSU34" s="127"/>
      <c r="FSV34" s="127"/>
      <c r="FSW34" s="127"/>
      <c r="FSX34" s="127"/>
      <c r="FSY34" s="127"/>
      <c r="FSZ34" s="127"/>
      <c r="FTA34" s="127"/>
      <c r="FTB34" s="127"/>
      <c r="FTC34" s="127"/>
      <c r="FTD34" s="127"/>
      <c r="FTE34" s="127"/>
      <c r="FTF34" s="127"/>
      <c r="FTG34" s="127"/>
      <c r="FTH34" s="127"/>
      <c r="FTI34" s="127"/>
      <c r="FTJ34" s="127"/>
      <c r="FTK34" s="127"/>
      <c r="FTL34" s="127"/>
      <c r="FTM34" s="127"/>
      <c r="FTN34" s="127"/>
      <c r="FTO34" s="127"/>
      <c r="FTP34" s="127"/>
      <c r="FTQ34" s="127"/>
      <c r="FTR34" s="127"/>
      <c r="FTS34" s="127"/>
      <c r="FTT34" s="127"/>
      <c r="FTU34" s="127"/>
      <c r="FTV34" s="127"/>
      <c r="FTW34" s="127"/>
      <c r="FTX34" s="127"/>
      <c r="FTY34" s="127"/>
      <c r="FTZ34" s="127"/>
      <c r="FUA34" s="127"/>
      <c r="FUB34" s="127"/>
      <c r="FUC34" s="127"/>
      <c r="FUD34" s="127"/>
      <c r="FUE34" s="127"/>
      <c r="FUF34" s="127"/>
      <c r="FUG34" s="127"/>
      <c r="FUH34" s="127"/>
      <c r="FUI34" s="127"/>
      <c r="FUJ34" s="127"/>
      <c r="FUK34" s="127"/>
      <c r="FUL34" s="127"/>
      <c r="FUM34" s="127"/>
      <c r="FUN34" s="127"/>
      <c r="FUO34" s="127"/>
      <c r="FUP34" s="127"/>
      <c r="FUQ34" s="127"/>
      <c r="FUR34" s="127"/>
      <c r="FUS34" s="127"/>
      <c r="FUT34" s="127"/>
      <c r="FUU34" s="127"/>
      <c r="FUV34" s="127"/>
      <c r="FUW34" s="127"/>
      <c r="FUX34" s="127"/>
      <c r="FUY34" s="127"/>
      <c r="FUZ34" s="127"/>
      <c r="FVA34" s="127"/>
      <c r="FVB34" s="127"/>
      <c r="FVC34" s="127"/>
      <c r="FVD34" s="127"/>
      <c r="FVE34" s="127"/>
      <c r="FVF34" s="127"/>
      <c r="FVG34" s="127"/>
      <c r="FVH34" s="127"/>
      <c r="FVI34" s="127"/>
      <c r="FVJ34" s="127"/>
      <c r="FVK34" s="127"/>
      <c r="FVL34" s="127"/>
      <c r="FVM34" s="127"/>
      <c r="FVN34" s="127"/>
      <c r="FVO34" s="127"/>
      <c r="FVP34" s="127"/>
      <c r="FVQ34" s="127"/>
      <c r="FVR34" s="127"/>
      <c r="FVS34" s="127"/>
      <c r="FVT34" s="127"/>
      <c r="FVU34" s="127"/>
      <c r="FVV34" s="127"/>
      <c r="FVW34" s="127"/>
      <c r="FVX34" s="127"/>
      <c r="FVY34" s="127"/>
      <c r="FVZ34" s="127"/>
      <c r="FWA34" s="127"/>
      <c r="FWB34" s="127"/>
      <c r="FWC34" s="127"/>
      <c r="FWD34" s="127"/>
      <c r="FWE34" s="127"/>
      <c r="FWF34" s="127"/>
      <c r="FWG34" s="127"/>
      <c r="FWH34" s="127"/>
      <c r="FWI34" s="127"/>
      <c r="FWJ34" s="127"/>
      <c r="FWK34" s="127"/>
      <c r="FWL34" s="127"/>
      <c r="FWM34" s="127"/>
      <c r="FWN34" s="127"/>
      <c r="FWO34" s="127"/>
      <c r="FWP34" s="127"/>
      <c r="FWQ34" s="127"/>
      <c r="FWR34" s="127"/>
      <c r="FWS34" s="127"/>
      <c r="FWT34" s="127"/>
      <c r="FWU34" s="127"/>
      <c r="FWV34" s="127"/>
      <c r="FWW34" s="127"/>
      <c r="FWX34" s="127"/>
      <c r="FWY34" s="127"/>
      <c r="FWZ34" s="127"/>
      <c r="FXA34" s="127"/>
      <c r="FXB34" s="127"/>
      <c r="FXC34" s="127"/>
      <c r="FXD34" s="127"/>
      <c r="FXE34" s="127"/>
      <c r="FXF34" s="127"/>
      <c r="FXG34" s="127"/>
      <c r="FXH34" s="127"/>
      <c r="FXI34" s="127"/>
      <c r="FXJ34" s="127"/>
      <c r="FXK34" s="127"/>
      <c r="FXL34" s="127"/>
      <c r="FXM34" s="127"/>
      <c r="FXN34" s="127"/>
      <c r="FXO34" s="127"/>
      <c r="FXP34" s="127"/>
      <c r="FXQ34" s="127"/>
      <c r="FXR34" s="127"/>
      <c r="FXS34" s="127"/>
      <c r="FXT34" s="127"/>
      <c r="FXU34" s="127"/>
      <c r="FXV34" s="127"/>
      <c r="FXW34" s="127"/>
      <c r="FXX34" s="127"/>
      <c r="FXY34" s="127"/>
      <c r="FXZ34" s="127"/>
      <c r="FYA34" s="127"/>
      <c r="FYB34" s="127"/>
      <c r="FYC34" s="127"/>
      <c r="FYD34" s="127"/>
      <c r="FYE34" s="127"/>
      <c r="FYF34" s="127"/>
      <c r="FYG34" s="127"/>
      <c r="FYH34" s="127"/>
      <c r="FYI34" s="127"/>
      <c r="FYJ34" s="127"/>
      <c r="FYK34" s="127"/>
      <c r="FYL34" s="127"/>
      <c r="FYM34" s="127"/>
      <c r="FYN34" s="127"/>
      <c r="FYO34" s="127"/>
      <c r="FYP34" s="127"/>
      <c r="FYQ34" s="127"/>
      <c r="FYR34" s="127"/>
      <c r="FYS34" s="127"/>
      <c r="FYT34" s="127"/>
      <c r="FYU34" s="127"/>
      <c r="FYV34" s="127"/>
      <c r="FYW34" s="127"/>
      <c r="FYX34" s="127"/>
      <c r="FYY34" s="127"/>
      <c r="FYZ34" s="127"/>
      <c r="FZA34" s="127"/>
      <c r="FZB34" s="127"/>
      <c r="FZC34" s="127"/>
      <c r="FZD34" s="127"/>
      <c r="FZE34" s="127"/>
      <c r="FZF34" s="127"/>
      <c r="FZG34" s="127"/>
      <c r="FZH34" s="127"/>
      <c r="FZI34" s="127"/>
      <c r="FZJ34" s="127"/>
      <c r="FZK34" s="127"/>
      <c r="FZL34" s="127"/>
      <c r="FZM34" s="127"/>
      <c r="FZN34" s="127"/>
      <c r="FZO34" s="127"/>
      <c r="FZP34" s="127"/>
      <c r="FZQ34" s="127"/>
      <c r="FZR34" s="127"/>
      <c r="FZS34" s="127"/>
      <c r="FZT34" s="127"/>
      <c r="FZU34" s="127"/>
      <c r="FZV34" s="127"/>
      <c r="FZW34" s="127"/>
      <c r="FZX34" s="127"/>
      <c r="FZY34" s="127"/>
      <c r="FZZ34" s="127"/>
      <c r="GAA34" s="127"/>
      <c r="GAB34" s="127"/>
      <c r="GAC34" s="127"/>
      <c r="GAD34" s="127"/>
      <c r="GAE34" s="127"/>
      <c r="GAF34" s="127"/>
      <c r="GAG34" s="127"/>
      <c r="GAH34" s="127"/>
      <c r="GAI34" s="127"/>
      <c r="GAJ34" s="127"/>
      <c r="GAK34" s="127"/>
      <c r="GAL34" s="127"/>
      <c r="GAM34" s="127"/>
      <c r="GAN34" s="127"/>
      <c r="GAO34" s="127"/>
      <c r="GAP34" s="127"/>
      <c r="GAQ34" s="127"/>
      <c r="GAR34" s="127"/>
      <c r="GAS34" s="127"/>
      <c r="GAT34" s="127"/>
      <c r="GAU34" s="127"/>
      <c r="GAV34" s="127"/>
      <c r="GAW34" s="127"/>
      <c r="GAX34" s="127"/>
      <c r="GAY34" s="127"/>
      <c r="GAZ34" s="127"/>
      <c r="GBA34" s="127"/>
      <c r="GBB34" s="127"/>
      <c r="GBC34" s="127"/>
      <c r="GBD34" s="127"/>
      <c r="GBE34" s="127"/>
      <c r="GBF34" s="127"/>
      <c r="GBG34" s="127"/>
      <c r="GBH34" s="127"/>
      <c r="GBI34" s="127"/>
      <c r="GBJ34" s="127"/>
      <c r="GBK34" s="127"/>
      <c r="GBL34" s="127"/>
      <c r="GBM34" s="127"/>
      <c r="GBN34" s="127"/>
      <c r="GBO34" s="127"/>
      <c r="GBP34" s="127"/>
      <c r="GBQ34" s="127"/>
      <c r="GBR34" s="127"/>
      <c r="GBS34" s="127"/>
      <c r="GBT34" s="127"/>
      <c r="GBU34" s="127"/>
      <c r="GBV34" s="127"/>
      <c r="GBW34" s="127"/>
      <c r="GBX34" s="127"/>
      <c r="GBY34" s="127"/>
      <c r="GBZ34" s="127"/>
      <c r="GCA34" s="127"/>
      <c r="GCB34" s="127"/>
      <c r="GCC34" s="127"/>
      <c r="GCD34" s="127"/>
      <c r="GCE34" s="127"/>
      <c r="GCF34" s="127"/>
      <c r="GCG34" s="127"/>
      <c r="GCH34" s="127"/>
      <c r="GCI34" s="127"/>
      <c r="GCJ34" s="127"/>
      <c r="GCK34" s="127"/>
      <c r="GCL34" s="127"/>
      <c r="GCM34" s="127"/>
      <c r="GCN34" s="127"/>
      <c r="GCO34" s="127"/>
      <c r="GCP34" s="127"/>
      <c r="GCQ34" s="127"/>
      <c r="GCR34" s="127"/>
      <c r="GCS34" s="127"/>
      <c r="GCT34" s="127"/>
      <c r="GCU34" s="127"/>
      <c r="GCV34" s="127"/>
      <c r="GCW34" s="127"/>
      <c r="GCX34" s="127"/>
      <c r="GCY34" s="127"/>
      <c r="GCZ34" s="127"/>
      <c r="GDA34" s="127"/>
      <c r="GDB34" s="127"/>
      <c r="GDC34" s="127"/>
      <c r="GDD34" s="127"/>
      <c r="GDE34" s="127"/>
      <c r="GDF34" s="127"/>
      <c r="GDG34" s="127"/>
      <c r="GDH34" s="127"/>
      <c r="GDI34" s="127"/>
      <c r="GDJ34" s="127"/>
      <c r="GDK34" s="127"/>
      <c r="GDL34" s="127"/>
      <c r="GDM34" s="127"/>
      <c r="GDN34" s="127"/>
      <c r="GDO34" s="127"/>
      <c r="GDP34" s="127"/>
      <c r="GDQ34" s="127"/>
      <c r="GDR34" s="127"/>
      <c r="GDS34" s="127"/>
      <c r="GDT34" s="127"/>
      <c r="GDU34" s="127"/>
      <c r="GDV34" s="127"/>
      <c r="GDW34" s="127"/>
      <c r="GDX34" s="127"/>
      <c r="GDY34" s="127"/>
      <c r="GDZ34" s="127"/>
      <c r="GEA34" s="127"/>
      <c r="GEB34" s="127"/>
      <c r="GEC34" s="127"/>
      <c r="GED34" s="127"/>
      <c r="GEE34" s="127"/>
      <c r="GEF34" s="127"/>
      <c r="GEG34" s="127"/>
      <c r="GEH34" s="127"/>
      <c r="GEI34" s="127"/>
      <c r="GEJ34" s="127"/>
      <c r="GEK34" s="127"/>
      <c r="GEL34" s="127"/>
      <c r="GEM34" s="127"/>
      <c r="GEN34" s="127"/>
      <c r="GEO34" s="127"/>
      <c r="GEP34" s="127"/>
      <c r="GEQ34" s="127"/>
      <c r="GER34" s="127"/>
      <c r="GES34" s="127"/>
      <c r="GET34" s="127"/>
      <c r="GEU34" s="127"/>
      <c r="GEV34" s="127"/>
      <c r="GEW34" s="127"/>
      <c r="GEX34" s="127"/>
      <c r="GEY34" s="127"/>
      <c r="GEZ34" s="127"/>
      <c r="GFA34" s="127"/>
      <c r="GFB34" s="127"/>
      <c r="GFC34" s="127"/>
      <c r="GFD34" s="127"/>
      <c r="GFE34" s="127"/>
      <c r="GFF34" s="127"/>
      <c r="GFG34" s="127"/>
      <c r="GFH34" s="127"/>
      <c r="GFI34" s="127"/>
      <c r="GFJ34" s="127"/>
      <c r="GFK34" s="127"/>
      <c r="GFL34" s="127"/>
      <c r="GFM34" s="127"/>
      <c r="GFN34" s="127"/>
      <c r="GFO34" s="127"/>
      <c r="GFP34" s="127"/>
      <c r="GFQ34" s="127"/>
      <c r="GFR34" s="127"/>
      <c r="GFS34" s="127"/>
      <c r="GFT34" s="127"/>
      <c r="GFU34" s="127"/>
      <c r="GFV34" s="127"/>
      <c r="GFW34" s="127"/>
      <c r="GFX34" s="127"/>
      <c r="GFY34" s="127"/>
      <c r="GFZ34" s="127"/>
      <c r="GGA34" s="127"/>
      <c r="GGB34" s="127"/>
      <c r="GGC34" s="127"/>
      <c r="GGD34" s="127"/>
      <c r="GGE34" s="127"/>
      <c r="GGF34" s="127"/>
      <c r="GGG34" s="127"/>
      <c r="GGH34" s="127"/>
      <c r="GGI34" s="127"/>
      <c r="GGJ34" s="127"/>
      <c r="GGK34" s="127"/>
      <c r="GGL34" s="127"/>
      <c r="GGM34" s="127"/>
      <c r="GGN34" s="127"/>
      <c r="GGO34" s="127"/>
      <c r="GGP34" s="127"/>
      <c r="GGQ34" s="127"/>
      <c r="GGR34" s="127"/>
      <c r="GGS34" s="127"/>
      <c r="GGT34" s="127"/>
      <c r="GGU34" s="127"/>
      <c r="GGV34" s="127"/>
      <c r="GGW34" s="127"/>
      <c r="GGX34" s="127"/>
      <c r="GGY34" s="127"/>
      <c r="GGZ34" s="127"/>
      <c r="GHA34" s="127"/>
      <c r="GHB34" s="127"/>
      <c r="GHC34" s="127"/>
      <c r="GHD34" s="127"/>
      <c r="GHE34" s="127"/>
      <c r="GHF34" s="127"/>
      <c r="GHG34" s="127"/>
      <c r="GHH34" s="127"/>
      <c r="GHI34" s="127"/>
      <c r="GHJ34" s="127"/>
      <c r="GHK34" s="127"/>
      <c r="GHL34" s="127"/>
      <c r="GHM34" s="127"/>
      <c r="GHN34" s="127"/>
      <c r="GHO34" s="127"/>
      <c r="GHP34" s="127"/>
      <c r="GHQ34" s="127"/>
      <c r="GHR34" s="127"/>
      <c r="GHS34" s="127"/>
      <c r="GHT34" s="127"/>
      <c r="GHU34" s="127"/>
      <c r="GHV34" s="127"/>
      <c r="GHW34" s="127"/>
      <c r="GHX34" s="127"/>
      <c r="GHY34" s="127"/>
      <c r="GHZ34" s="127"/>
      <c r="GIA34" s="127"/>
      <c r="GIB34" s="127"/>
      <c r="GIC34" s="127"/>
      <c r="GID34" s="127"/>
      <c r="GIE34" s="127"/>
      <c r="GIF34" s="127"/>
      <c r="GIG34" s="127"/>
      <c r="GIH34" s="127"/>
      <c r="GII34" s="127"/>
      <c r="GIJ34" s="127"/>
      <c r="GIK34" s="127"/>
      <c r="GIL34" s="127"/>
      <c r="GIM34" s="127"/>
      <c r="GIN34" s="127"/>
      <c r="GIO34" s="127"/>
      <c r="GIP34" s="127"/>
      <c r="GIQ34" s="127"/>
      <c r="GIR34" s="127"/>
      <c r="GIS34" s="127"/>
      <c r="GIT34" s="127"/>
      <c r="GIU34" s="127"/>
      <c r="GIV34" s="127"/>
      <c r="GIW34" s="127"/>
      <c r="GIX34" s="127"/>
      <c r="GIY34" s="127"/>
      <c r="GIZ34" s="127"/>
      <c r="GJA34" s="127"/>
      <c r="GJB34" s="127"/>
      <c r="GJC34" s="127"/>
      <c r="GJD34" s="127"/>
      <c r="GJE34" s="127"/>
      <c r="GJF34" s="127"/>
      <c r="GJG34" s="127"/>
      <c r="GJH34" s="127"/>
      <c r="GJI34" s="127"/>
      <c r="GJJ34" s="127"/>
      <c r="GJK34" s="127"/>
      <c r="GJL34" s="127"/>
      <c r="GJM34" s="127"/>
      <c r="GJN34" s="127"/>
      <c r="GJO34" s="127"/>
      <c r="GJP34" s="127"/>
      <c r="GJQ34" s="127"/>
      <c r="GJR34" s="127"/>
      <c r="GJS34" s="127"/>
      <c r="GJT34" s="127"/>
      <c r="GJU34" s="127"/>
      <c r="GJV34" s="127"/>
      <c r="GJW34" s="127"/>
      <c r="GJX34" s="127"/>
      <c r="GJY34" s="127"/>
      <c r="GJZ34" s="127"/>
      <c r="GKA34" s="127"/>
      <c r="GKB34" s="127"/>
      <c r="GKC34" s="127"/>
      <c r="GKD34" s="127"/>
      <c r="GKE34" s="127"/>
      <c r="GKF34" s="127"/>
      <c r="GKG34" s="127"/>
      <c r="GKH34" s="127"/>
      <c r="GKI34" s="127"/>
      <c r="GKJ34" s="127"/>
      <c r="GKK34" s="127"/>
      <c r="GKL34" s="127"/>
      <c r="GKM34" s="127"/>
      <c r="GKN34" s="127"/>
      <c r="GKO34" s="127"/>
      <c r="GKP34" s="127"/>
      <c r="GKQ34" s="127"/>
      <c r="GKR34" s="127"/>
      <c r="GKS34" s="127"/>
      <c r="GKT34" s="127"/>
      <c r="GKU34" s="127"/>
      <c r="GKV34" s="127"/>
      <c r="GKW34" s="127"/>
      <c r="GKX34" s="127"/>
      <c r="GKY34" s="127"/>
      <c r="GKZ34" s="127"/>
      <c r="GLA34" s="127"/>
      <c r="GLB34" s="127"/>
      <c r="GLC34" s="127"/>
      <c r="GLD34" s="127"/>
      <c r="GLE34" s="127"/>
      <c r="GLF34" s="127"/>
      <c r="GLG34" s="127"/>
      <c r="GLH34" s="127"/>
      <c r="GLI34" s="127"/>
      <c r="GLJ34" s="127"/>
      <c r="GLK34" s="127"/>
      <c r="GLL34" s="127"/>
      <c r="GLM34" s="127"/>
      <c r="GLN34" s="127"/>
      <c r="GLO34" s="127"/>
      <c r="GLP34" s="127"/>
      <c r="GLQ34" s="127"/>
      <c r="GLR34" s="127"/>
      <c r="GLS34" s="127"/>
      <c r="GLT34" s="127"/>
      <c r="GLU34" s="127"/>
      <c r="GLV34" s="127"/>
      <c r="GLW34" s="127"/>
      <c r="GLX34" s="127"/>
      <c r="GLY34" s="127"/>
      <c r="GLZ34" s="127"/>
      <c r="GMA34" s="127"/>
      <c r="GMB34" s="127"/>
      <c r="GMC34" s="127"/>
      <c r="GMD34" s="127"/>
      <c r="GME34" s="127"/>
      <c r="GMF34" s="127"/>
      <c r="GMG34" s="127"/>
      <c r="GMH34" s="127"/>
      <c r="GMI34" s="127"/>
      <c r="GMJ34" s="127"/>
      <c r="GMK34" s="127"/>
      <c r="GML34" s="127"/>
      <c r="GMM34" s="127"/>
      <c r="GMN34" s="127"/>
      <c r="GMO34" s="127"/>
      <c r="GMP34" s="127"/>
      <c r="GMQ34" s="127"/>
      <c r="GMR34" s="127"/>
      <c r="GMS34" s="127"/>
      <c r="GMT34" s="127"/>
      <c r="GMU34" s="127"/>
      <c r="GMV34" s="127"/>
      <c r="GMW34" s="127"/>
      <c r="GMX34" s="127"/>
      <c r="GMY34" s="127"/>
      <c r="GMZ34" s="127"/>
      <c r="GNA34" s="127"/>
      <c r="GNB34" s="127"/>
      <c r="GNC34" s="127"/>
      <c r="GND34" s="127"/>
      <c r="GNE34" s="127"/>
      <c r="GNF34" s="127"/>
      <c r="GNG34" s="127"/>
      <c r="GNH34" s="127"/>
      <c r="GNI34" s="127"/>
      <c r="GNJ34" s="127"/>
      <c r="GNK34" s="127"/>
      <c r="GNL34" s="127"/>
      <c r="GNM34" s="127"/>
      <c r="GNN34" s="127"/>
      <c r="GNO34" s="127"/>
      <c r="GNP34" s="127"/>
      <c r="GNQ34" s="127"/>
      <c r="GNR34" s="127"/>
      <c r="GNS34" s="127"/>
      <c r="GNT34" s="127"/>
      <c r="GNU34" s="127"/>
      <c r="GNV34" s="127"/>
      <c r="GNW34" s="127"/>
      <c r="GNX34" s="127"/>
      <c r="GNY34" s="127"/>
      <c r="GNZ34" s="127"/>
      <c r="GOA34" s="127"/>
      <c r="GOB34" s="127"/>
      <c r="GOC34" s="127"/>
      <c r="GOD34" s="127"/>
      <c r="GOE34" s="127"/>
      <c r="GOF34" s="127"/>
      <c r="GOG34" s="127"/>
      <c r="GOH34" s="127"/>
      <c r="GOI34" s="127"/>
      <c r="GOJ34" s="127"/>
      <c r="GOK34" s="127"/>
      <c r="GOL34" s="127"/>
      <c r="GOM34" s="127"/>
      <c r="GON34" s="127"/>
      <c r="GOO34" s="127"/>
      <c r="GOP34" s="127"/>
      <c r="GOQ34" s="127"/>
      <c r="GOR34" s="127"/>
      <c r="GOS34" s="127"/>
      <c r="GOT34" s="127"/>
      <c r="GOU34" s="127"/>
      <c r="GOV34" s="127"/>
      <c r="GOW34" s="127"/>
      <c r="GOX34" s="127"/>
      <c r="GOY34" s="127"/>
      <c r="GOZ34" s="127"/>
      <c r="GPA34" s="127"/>
      <c r="GPB34" s="127"/>
      <c r="GPC34" s="127"/>
      <c r="GPD34" s="127"/>
      <c r="GPE34" s="127"/>
      <c r="GPF34" s="127"/>
      <c r="GPG34" s="127"/>
      <c r="GPH34" s="127"/>
      <c r="GPI34" s="127"/>
      <c r="GPJ34" s="127"/>
      <c r="GPK34" s="127"/>
      <c r="GPL34" s="127"/>
      <c r="GPM34" s="127"/>
      <c r="GPN34" s="127"/>
      <c r="GPO34" s="127"/>
      <c r="GPP34" s="127"/>
      <c r="GPQ34" s="127"/>
      <c r="GPR34" s="127"/>
      <c r="GPS34" s="127"/>
      <c r="GPT34" s="127"/>
      <c r="GPU34" s="127"/>
      <c r="GPV34" s="127"/>
      <c r="GPW34" s="127"/>
      <c r="GPX34" s="127"/>
      <c r="GPY34" s="127"/>
      <c r="GPZ34" s="127"/>
      <c r="GQA34" s="127"/>
      <c r="GQB34" s="127"/>
      <c r="GQC34" s="127"/>
      <c r="GQD34" s="127"/>
      <c r="GQE34" s="127"/>
      <c r="GQF34" s="127"/>
      <c r="GQG34" s="127"/>
      <c r="GQH34" s="127"/>
      <c r="GQI34" s="127"/>
      <c r="GQJ34" s="127"/>
      <c r="GQK34" s="127"/>
      <c r="GQL34" s="127"/>
      <c r="GQM34" s="127"/>
      <c r="GQN34" s="127"/>
      <c r="GQO34" s="127"/>
      <c r="GQP34" s="127"/>
      <c r="GQQ34" s="127"/>
      <c r="GQR34" s="127"/>
      <c r="GQS34" s="127"/>
      <c r="GQT34" s="127"/>
      <c r="GQU34" s="127"/>
      <c r="GQV34" s="127"/>
      <c r="GQW34" s="127"/>
      <c r="GQX34" s="127"/>
      <c r="GQY34" s="127"/>
      <c r="GQZ34" s="127"/>
      <c r="GRA34" s="127"/>
      <c r="GRB34" s="127"/>
      <c r="GRC34" s="127"/>
      <c r="GRD34" s="127"/>
      <c r="GRE34" s="127"/>
      <c r="GRF34" s="127"/>
      <c r="GRG34" s="127"/>
      <c r="GRH34" s="127"/>
      <c r="GRI34" s="127"/>
      <c r="GRJ34" s="127"/>
      <c r="GRK34" s="127"/>
      <c r="GRL34" s="127"/>
      <c r="GRM34" s="127"/>
      <c r="GRN34" s="127"/>
      <c r="GRO34" s="127"/>
      <c r="GRP34" s="127"/>
      <c r="GRQ34" s="127"/>
      <c r="GRR34" s="127"/>
      <c r="GRS34" s="127"/>
      <c r="GRT34" s="127"/>
      <c r="GRU34" s="127"/>
      <c r="GRV34" s="127"/>
      <c r="GRW34" s="127"/>
      <c r="GRX34" s="127"/>
      <c r="GRY34" s="127"/>
      <c r="GRZ34" s="127"/>
      <c r="GSA34" s="127"/>
      <c r="GSB34" s="127"/>
      <c r="GSC34" s="127"/>
      <c r="GSD34" s="127"/>
      <c r="GSE34" s="127"/>
      <c r="GSF34" s="127"/>
      <c r="GSG34" s="127"/>
      <c r="GSH34" s="127"/>
      <c r="GSI34" s="127"/>
      <c r="GSJ34" s="127"/>
      <c r="GSK34" s="127"/>
      <c r="GSL34" s="127"/>
      <c r="GSM34" s="127"/>
      <c r="GSN34" s="127"/>
      <c r="GSO34" s="127"/>
      <c r="GSP34" s="127"/>
      <c r="GSQ34" s="127"/>
      <c r="GSR34" s="127"/>
      <c r="GSS34" s="127"/>
      <c r="GST34" s="127"/>
      <c r="GSU34" s="127"/>
      <c r="GSV34" s="127"/>
      <c r="GSW34" s="127"/>
      <c r="GSX34" s="127"/>
      <c r="GSY34" s="127"/>
      <c r="GSZ34" s="127"/>
      <c r="GTA34" s="127"/>
      <c r="GTB34" s="127"/>
      <c r="GTC34" s="127"/>
      <c r="GTD34" s="127"/>
      <c r="GTE34" s="127"/>
      <c r="GTF34" s="127"/>
      <c r="GTG34" s="127"/>
      <c r="GTH34" s="127"/>
      <c r="GTI34" s="127"/>
      <c r="GTJ34" s="127"/>
      <c r="GTK34" s="127"/>
      <c r="GTL34" s="127"/>
      <c r="GTM34" s="127"/>
      <c r="GTN34" s="127"/>
      <c r="GTO34" s="127"/>
      <c r="GTP34" s="127"/>
      <c r="GTQ34" s="127"/>
      <c r="GTR34" s="127"/>
      <c r="GTS34" s="127"/>
      <c r="GTT34" s="127"/>
      <c r="GTU34" s="127"/>
      <c r="GTV34" s="127"/>
      <c r="GTW34" s="127"/>
      <c r="GTX34" s="127"/>
      <c r="GTY34" s="127"/>
      <c r="GTZ34" s="127"/>
      <c r="GUA34" s="127"/>
      <c r="GUB34" s="127"/>
      <c r="GUC34" s="127"/>
      <c r="GUD34" s="127"/>
      <c r="GUE34" s="127"/>
      <c r="GUF34" s="127"/>
      <c r="GUG34" s="127"/>
      <c r="GUH34" s="127"/>
      <c r="GUI34" s="127"/>
      <c r="GUJ34" s="127"/>
      <c r="GUK34" s="127"/>
      <c r="GUL34" s="127"/>
      <c r="GUM34" s="127"/>
      <c r="GUN34" s="127"/>
      <c r="GUO34" s="127"/>
      <c r="GUP34" s="127"/>
      <c r="GUQ34" s="127"/>
      <c r="GUR34" s="127"/>
      <c r="GUS34" s="127"/>
      <c r="GUT34" s="127"/>
      <c r="GUU34" s="127"/>
      <c r="GUV34" s="127"/>
      <c r="GUW34" s="127"/>
      <c r="GUX34" s="127"/>
      <c r="GUY34" s="127"/>
      <c r="GUZ34" s="127"/>
      <c r="GVA34" s="127"/>
      <c r="GVB34" s="127"/>
      <c r="GVC34" s="127"/>
      <c r="GVD34" s="127"/>
      <c r="GVE34" s="127"/>
      <c r="GVF34" s="127"/>
      <c r="GVG34" s="127"/>
      <c r="GVH34" s="127"/>
      <c r="GVI34" s="127"/>
      <c r="GVJ34" s="127"/>
      <c r="GVK34" s="127"/>
      <c r="GVL34" s="127"/>
      <c r="GVM34" s="127"/>
      <c r="GVN34" s="127"/>
      <c r="GVO34" s="127"/>
      <c r="GVP34" s="127"/>
      <c r="GVQ34" s="127"/>
      <c r="GVR34" s="127"/>
      <c r="GVS34" s="127"/>
      <c r="GVT34" s="127"/>
      <c r="GVU34" s="127"/>
      <c r="GVV34" s="127"/>
      <c r="GVW34" s="127"/>
      <c r="GVX34" s="127"/>
      <c r="GVY34" s="127"/>
      <c r="GVZ34" s="127"/>
      <c r="GWA34" s="127"/>
      <c r="GWB34" s="127"/>
      <c r="GWC34" s="127"/>
      <c r="GWD34" s="127"/>
      <c r="GWE34" s="127"/>
      <c r="GWF34" s="127"/>
      <c r="GWG34" s="127"/>
      <c r="GWH34" s="127"/>
      <c r="GWI34" s="127"/>
      <c r="GWJ34" s="127"/>
      <c r="GWK34" s="127"/>
      <c r="GWL34" s="127"/>
      <c r="GWM34" s="127"/>
      <c r="GWN34" s="127"/>
      <c r="GWO34" s="127"/>
      <c r="GWP34" s="127"/>
      <c r="GWQ34" s="127"/>
      <c r="GWR34" s="127"/>
      <c r="GWS34" s="127"/>
      <c r="GWT34" s="127"/>
      <c r="GWU34" s="127"/>
      <c r="GWV34" s="127"/>
      <c r="GWW34" s="127"/>
      <c r="GWX34" s="127"/>
      <c r="GWY34" s="127"/>
      <c r="GWZ34" s="127"/>
      <c r="GXA34" s="127"/>
      <c r="GXB34" s="127"/>
      <c r="GXC34" s="127"/>
      <c r="GXD34" s="127"/>
      <c r="GXE34" s="127"/>
      <c r="GXF34" s="127"/>
      <c r="GXG34" s="127"/>
      <c r="GXH34" s="127"/>
      <c r="GXI34" s="127"/>
      <c r="GXJ34" s="127"/>
      <c r="GXK34" s="127"/>
      <c r="GXL34" s="127"/>
      <c r="GXM34" s="127"/>
      <c r="GXN34" s="127"/>
      <c r="GXO34" s="127"/>
      <c r="GXP34" s="127"/>
      <c r="GXQ34" s="127"/>
      <c r="GXR34" s="127"/>
      <c r="GXS34" s="127"/>
      <c r="GXT34" s="127"/>
      <c r="GXU34" s="127"/>
      <c r="GXV34" s="127"/>
      <c r="GXW34" s="127"/>
      <c r="GXX34" s="127"/>
      <c r="GXY34" s="127"/>
      <c r="GXZ34" s="127"/>
      <c r="GYA34" s="127"/>
      <c r="GYB34" s="127"/>
      <c r="GYC34" s="127"/>
      <c r="GYD34" s="127"/>
      <c r="GYE34" s="127"/>
      <c r="GYF34" s="127"/>
      <c r="GYG34" s="127"/>
      <c r="GYH34" s="127"/>
      <c r="GYI34" s="127"/>
      <c r="GYJ34" s="127"/>
      <c r="GYK34" s="127"/>
      <c r="GYL34" s="127"/>
      <c r="GYM34" s="127"/>
      <c r="GYN34" s="127"/>
      <c r="GYO34" s="127"/>
      <c r="GYP34" s="127"/>
      <c r="GYQ34" s="127"/>
      <c r="GYR34" s="127"/>
      <c r="GYS34" s="127"/>
      <c r="GYT34" s="127"/>
      <c r="GYU34" s="127"/>
      <c r="GYV34" s="127"/>
      <c r="GYW34" s="127"/>
      <c r="GYX34" s="127"/>
      <c r="GYY34" s="127"/>
      <c r="GYZ34" s="127"/>
      <c r="GZA34" s="127"/>
      <c r="GZB34" s="127"/>
      <c r="GZC34" s="127"/>
      <c r="GZD34" s="127"/>
      <c r="GZE34" s="127"/>
      <c r="GZF34" s="127"/>
      <c r="GZG34" s="127"/>
      <c r="GZH34" s="127"/>
      <c r="GZI34" s="127"/>
      <c r="GZJ34" s="127"/>
      <c r="GZK34" s="127"/>
      <c r="GZL34" s="127"/>
      <c r="GZM34" s="127"/>
      <c r="GZN34" s="127"/>
      <c r="GZO34" s="127"/>
      <c r="GZP34" s="127"/>
      <c r="GZQ34" s="127"/>
      <c r="GZR34" s="127"/>
      <c r="GZS34" s="127"/>
      <c r="GZT34" s="127"/>
      <c r="GZU34" s="127"/>
      <c r="GZV34" s="127"/>
      <c r="GZW34" s="127"/>
      <c r="GZX34" s="127"/>
      <c r="GZY34" s="127"/>
      <c r="GZZ34" s="127"/>
      <c r="HAA34" s="127"/>
      <c r="HAB34" s="127"/>
      <c r="HAC34" s="127"/>
      <c r="HAD34" s="127"/>
      <c r="HAE34" s="127"/>
      <c r="HAF34" s="127"/>
      <c r="HAG34" s="127"/>
      <c r="HAH34" s="127"/>
      <c r="HAI34" s="127"/>
      <c r="HAJ34" s="127"/>
      <c r="HAK34" s="127"/>
      <c r="HAL34" s="127"/>
      <c r="HAM34" s="127"/>
      <c r="HAN34" s="127"/>
      <c r="HAO34" s="127"/>
      <c r="HAP34" s="127"/>
      <c r="HAQ34" s="127"/>
      <c r="HAR34" s="127"/>
      <c r="HAS34" s="127"/>
      <c r="HAT34" s="127"/>
      <c r="HAU34" s="127"/>
      <c r="HAV34" s="127"/>
      <c r="HAW34" s="127"/>
      <c r="HAX34" s="127"/>
      <c r="HAY34" s="127"/>
      <c r="HAZ34" s="127"/>
      <c r="HBA34" s="127"/>
      <c r="HBB34" s="127"/>
      <c r="HBC34" s="127"/>
      <c r="HBD34" s="127"/>
      <c r="HBE34" s="127"/>
      <c r="HBF34" s="127"/>
      <c r="HBG34" s="127"/>
      <c r="HBH34" s="127"/>
      <c r="HBI34" s="127"/>
      <c r="HBJ34" s="127"/>
      <c r="HBK34" s="127"/>
      <c r="HBL34" s="127"/>
      <c r="HBM34" s="127"/>
      <c r="HBN34" s="127"/>
      <c r="HBO34" s="127"/>
      <c r="HBP34" s="127"/>
      <c r="HBQ34" s="127"/>
      <c r="HBR34" s="127"/>
      <c r="HBS34" s="127"/>
      <c r="HBT34" s="127"/>
      <c r="HBU34" s="127"/>
      <c r="HBV34" s="127"/>
      <c r="HBW34" s="127"/>
      <c r="HBX34" s="127"/>
      <c r="HBY34" s="127"/>
      <c r="HBZ34" s="127"/>
      <c r="HCA34" s="127"/>
      <c r="HCB34" s="127"/>
      <c r="HCC34" s="127"/>
      <c r="HCD34" s="127"/>
      <c r="HCE34" s="127"/>
      <c r="HCF34" s="127"/>
      <c r="HCG34" s="127"/>
      <c r="HCH34" s="127"/>
      <c r="HCI34" s="127"/>
      <c r="HCJ34" s="127"/>
      <c r="HCK34" s="127"/>
      <c r="HCL34" s="127"/>
      <c r="HCM34" s="127"/>
      <c r="HCN34" s="127"/>
      <c r="HCO34" s="127"/>
      <c r="HCP34" s="127"/>
      <c r="HCQ34" s="127"/>
      <c r="HCR34" s="127"/>
      <c r="HCS34" s="127"/>
      <c r="HCT34" s="127"/>
      <c r="HCU34" s="127"/>
      <c r="HCV34" s="127"/>
      <c r="HCW34" s="127"/>
      <c r="HCX34" s="127"/>
      <c r="HCY34" s="127"/>
      <c r="HCZ34" s="127"/>
      <c r="HDA34" s="127"/>
      <c r="HDB34" s="127"/>
      <c r="HDC34" s="127"/>
      <c r="HDD34" s="127"/>
      <c r="HDE34" s="127"/>
      <c r="HDF34" s="127"/>
      <c r="HDG34" s="127"/>
      <c r="HDH34" s="127"/>
      <c r="HDI34" s="127"/>
      <c r="HDJ34" s="127"/>
      <c r="HDK34" s="127"/>
      <c r="HDL34" s="127"/>
      <c r="HDM34" s="127"/>
      <c r="HDN34" s="127"/>
      <c r="HDO34" s="127"/>
      <c r="HDP34" s="127"/>
      <c r="HDQ34" s="127"/>
      <c r="HDR34" s="127"/>
      <c r="HDS34" s="127"/>
      <c r="HDT34" s="127"/>
      <c r="HDU34" s="127"/>
      <c r="HDV34" s="127"/>
      <c r="HDW34" s="127"/>
      <c r="HDX34" s="127"/>
      <c r="HDY34" s="127"/>
      <c r="HDZ34" s="127"/>
      <c r="HEA34" s="127"/>
      <c r="HEB34" s="127"/>
      <c r="HEC34" s="127"/>
      <c r="HED34" s="127"/>
      <c r="HEE34" s="127"/>
      <c r="HEF34" s="127"/>
      <c r="HEG34" s="127"/>
      <c r="HEH34" s="127"/>
      <c r="HEI34" s="127"/>
      <c r="HEJ34" s="127"/>
      <c r="HEK34" s="127"/>
      <c r="HEL34" s="127"/>
      <c r="HEM34" s="127"/>
      <c r="HEN34" s="127"/>
      <c r="HEO34" s="127"/>
      <c r="HEP34" s="127"/>
      <c r="HEQ34" s="127"/>
      <c r="HER34" s="127"/>
      <c r="HES34" s="127"/>
      <c r="HET34" s="127"/>
      <c r="HEU34" s="127"/>
      <c r="HEV34" s="127"/>
      <c r="HEW34" s="127"/>
      <c r="HEX34" s="127"/>
      <c r="HEY34" s="127"/>
      <c r="HEZ34" s="127"/>
      <c r="HFA34" s="127"/>
      <c r="HFB34" s="127"/>
      <c r="HFC34" s="127"/>
      <c r="HFD34" s="127"/>
      <c r="HFE34" s="127"/>
      <c r="HFF34" s="127"/>
      <c r="HFG34" s="127"/>
      <c r="HFH34" s="127"/>
      <c r="HFI34" s="127"/>
      <c r="HFJ34" s="127"/>
      <c r="HFK34" s="127"/>
      <c r="HFL34" s="127"/>
      <c r="HFM34" s="127"/>
      <c r="HFN34" s="127"/>
      <c r="HFO34" s="127"/>
      <c r="HFP34" s="127"/>
      <c r="HFQ34" s="127"/>
      <c r="HFR34" s="127"/>
      <c r="HFS34" s="127"/>
      <c r="HFT34" s="127"/>
      <c r="HFU34" s="127"/>
      <c r="HFV34" s="127"/>
      <c r="HFW34" s="127"/>
      <c r="HFX34" s="127"/>
      <c r="HFY34" s="127"/>
      <c r="HFZ34" s="127"/>
      <c r="HGA34" s="127"/>
      <c r="HGB34" s="127"/>
      <c r="HGC34" s="127"/>
      <c r="HGD34" s="127"/>
      <c r="HGE34" s="127"/>
      <c r="HGF34" s="127"/>
      <c r="HGG34" s="127"/>
      <c r="HGH34" s="127"/>
      <c r="HGI34" s="127"/>
      <c r="HGJ34" s="127"/>
      <c r="HGK34" s="127"/>
      <c r="HGL34" s="127"/>
      <c r="HGM34" s="127"/>
      <c r="HGN34" s="127"/>
      <c r="HGO34" s="127"/>
      <c r="HGP34" s="127"/>
      <c r="HGQ34" s="127"/>
      <c r="HGR34" s="127"/>
      <c r="HGS34" s="127"/>
      <c r="HGT34" s="127"/>
      <c r="HGU34" s="127"/>
      <c r="HGV34" s="127"/>
      <c r="HGW34" s="127"/>
      <c r="HGX34" s="127"/>
      <c r="HGY34" s="127"/>
      <c r="HGZ34" s="127"/>
      <c r="HHA34" s="127"/>
      <c r="HHB34" s="127"/>
      <c r="HHC34" s="127"/>
      <c r="HHD34" s="127"/>
      <c r="HHE34" s="127"/>
      <c r="HHF34" s="127"/>
      <c r="HHG34" s="127"/>
      <c r="HHH34" s="127"/>
      <c r="HHI34" s="127"/>
      <c r="HHJ34" s="127"/>
      <c r="HHK34" s="127"/>
      <c r="HHL34" s="127"/>
      <c r="HHM34" s="127"/>
      <c r="HHN34" s="127"/>
      <c r="HHO34" s="127"/>
      <c r="HHP34" s="127"/>
      <c r="HHQ34" s="127"/>
      <c r="HHR34" s="127"/>
      <c r="HHS34" s="127"/>
      <c r="HHT34" s="127"/>
      <c r="HHU34" s="127"/>
      <c r="HHV34" s="127"/>
      <c r="HHW34" s="127"/>
      <c r="HHX34" s="127"/>
      <c r="HHY34" s="127"/>
      <c r="HHZ34" s="127"/>
      <c r="HIA34" s="127"/>
      <c r="HIB34" s="127"/>
      <c r="HIC34" s="127"/>
      <c r="HID34" s="127"/>
      <c r="HIE34" s="127"/>
      <c r="HIF34" s="127"/>
      <c r="HIG34" s="127"/>
      <c r="HIH34" s="127"/>
      <c r="HII34" s="127"/>
      <c r="HIJ34" s="127"/>
      <c r="HIK34" s="127"/>
      <c r="HIL34" s="127"/>
      <c r="HIM34" s="127"/>
      <c r="HIN34" s="127"/>
      <c r="HIO34" s="127"/>
      <c r="HIP34" s="127"/>
      <c r="HIQ34" s="127"/>
      <c r="HIR34" s="127"/>
      <c r="HIS34" s="127"/>
      <c r="HIT34" s="127"/>
      <c r="HIU34" s="127"/>
      <c r="HIV34" s="127"/>
      <c r="HIW34" s="127"/>
      <c r="HIX34" s="127"/>
      <c r="HIY34" s="127"/>
      <c r="HIZ34" s="127"/>
      <c r="HJA34" s="127"/>
      <c r="HJB34" s="127"/>
      <c r="HJC34" s="127"/>
      <c r="HJD34" s="127"/>
      <c r="HJE34" s="127"/>
      <c r="HJF34" s="127"/>
      <c r="HJG34" s="127"/>
      <c r="HJH34" s="127"/>
      <c r="HJI34" s="127"/>
      <c r="HJJ34" s="127"/>
      <c r="HJK34" s="127"/>
      <c r="HJL34" s="127"/>
      <c r="HJM34" s="127"/>
      <c r="HJN34" s="127"/>
      <c r="HJO34" s="127"/>
      <c r="HJP34" s="127"/>
      <c r="HJQ34" s="127"/>
      <c r="HJR34" s="127"/>
      <c r="HJS34" s="127"/>
      <c r="HJT34" s="127"/>
      <c r="HJU34" s="127"/>
      <c r="HJV34" s="127"/>
      <c r="HJW34" s="127"/>
      <c r="HJX34" s="127"/>
      <c r="HJY34" s="127"/>
      <c r="HJZ34" s="127"/>
      <c r="HKA34" s="127"/>
      <c r="HKB34" s="127"/>
      <c r="HKC34" s="127"/>
      <c r="HKD34" s="127"/>
      <c r="HKE34" s="127"/>
      <c r="HKF34" s="127"/>
      <c r="HKG34" s="127"/>
      <c r="HKH34" s="127"/>
      <c r="HKI34" s="127"/>
      <c r="HKJ34" s="127"/>
      <c r="HKK34" s="127"/>
      <c r="HKL34" s="127"/>
      <c r="HKM34" s="127"/>
      <c r="HKN34" s="127"/>
      <c r="HKO34" s="127"/>
      <c r="HKP34" s="127"/>
      <c r="HKQ34" s="127"/>
      <c r="HKR34" s="127"/>
      <c r="HKS34" s="127"/>
      <c r="HKT34" s="127"/>
      <c r="HKU34" s="127"/>
      <c r="HKV34" s="127"/>
      <c r="HKW34" s="127"/>
      <c r="HKX34" s="127"/>
      <c r="HKY34" s="127"/>
      <c r="HKZ34" s="127"/>
      <c r="HLA34" s="127"/>
      <c r="HLB34" s="127"/>
      <c r="HLC34" s="127"/>
      <c r="HLD34" s="127"/>
      <c r="HLE34" s="127"/>
      <c r="HLF34" s="127"/>
      <c r="HLG34" s="127"/>
      <c r="HLH34" s="127"/>
      <c r="HLI34" s="127"/>
      <c r="HLJ34" s="127"/>
      <c r="HLK34" s="127"/>
      <c r="HLL34" s="127"/>
      <c r="HLM34" s="127"/>
      <c r="HLN34" s="127"/>
      <c r="HLO34" s="127"/>
      <c r="HLP34" s="127"/>
      <c r="HLQ34" s="127"/>
      <c r="HLR34" s="127"/>
      <c r="HLS34" s="127"/>
      <c r="HLT34" s="127"/>
      <c r="HLU34" s="127"/>
      <c r="HLV34" s="127"/>
      <c r="HLW34" s="127"/>
      <c r="HLX34" s="127"/>
      <c r="HLY34" s="127"/>
      <c r="HLZ34" s="127"/>
      <c r="HMA34" s="127"/>
      <c r="HMB34" s="127"/>
      <c r="HMC34" s="127"/>
      <c r="HMD34" s="127"/>
      <c r="HME34" s="127"/>
      <c r="HMF34" s="127"/>
      <c r="HMG34" s="127"/>
      <c r="HMH34" s="127"/>
      <c r="HMI34" s="127"/>
      <c r="HMJ34" s="127"/>
      <c r="HMK34" s="127"/>
      <c r="HML34" s="127"/>
      <c r="HMM34" s="127"/>
      <c r="HMN34" s="127"/>
      <c r="HMO34" s="127"/>
      <c r="HMP34" s="127"/>
      <c r="HMQ34" s="127"/>
      <c r="HMR34" s="127"/>
      <c r="HMS34" s="127"/>
      <c r="HMT34" s="127"/>
      <c r="HMU34" s="127"/>
      <c r="HMV34" s="127"/>
      <c r="HMW34" s="127"/>
      <c r="HMX34" s="127"/>
      <c r="HMY34" s="127"/>
      <c r="HMZ34" s="127"/>
      <c r="HNA34" s="127"/>
      <c r="HNB34" s="127"/>
      <c r="HNC34" s="127"/>
      <c r="HND34" s="127"/>
      <c r="HNE34" s="127"/>
      <c r="HNF34" s="127"/>
      <c r="HNG34" s="127"/>
      <c r="HNH34" s="127"/>
      <c r="HNI34" s="127"/>
      <c r="HNJ34" s="127"/>
      <c r="HNK34" s="127"/>
      <c r="HNL34" s="127"/>
      <c r="HNM34" s="127"/>
      <c r="HNN34" s="127"/>
      <c r="HNO34" s="127"/>
      <c r="HNP34" s="127"/>
      <c r="HNQ34" s="127"/>
      <c r="HNR34" s="127"/>
      <c r="HNS34" s="127"/>
      <c r="HNT34" s="127"/>
      <c r="HNU34" s="127"/>
      <c r="HNV34" s="127"/>
      <c r="HNW34" s="127"/>
      <c r="HNX34" s="127"/>
      <c r="HNY34" s="127"/>
      <c r="HNZ34" s="127"/>
      <c r="HOA34" s="127"/>
      <c r="HOB34" s="127"/>
      <c r="HOC34" s="127"/>
      <c r="HOD34" s="127"/>
      <c r="HOE34" s="127"/>
      <c r="HOF34" s="127"/>
      <c r="HOG34" s="127"/>
      <c r="HOH34" s="127"/>
      <c r="HOI34" s="127"/>
      <c r="HOJ34" s="127"/>
      <c r="HOK34" s="127"/>
      <c r="HOL34" s="127"/>
      <c r="HOM34" s="127"/>
      <c r="HON34" s="127"/>
      <c r="HOO34" s="127"/>
      <c r="HOP34" s="127"/>
      <c r="HOQ34" s="127"/>
      <c r="HOR34" s="127"/>
      <c r="HOS34" s="127"/>
      <c r="HOT34" s="127"/>
      <c r="HOU34" s="127"/>
      <c r="HOV34" s="127"/>
      <c r="HOW34" s="127"/>
      <c r="HOX34" s="127"/>
      <c r="HOY34" s="127"/>
      <c r="HOZ34" s="127"/>
      <c r="HPA34" s="127"/>
      <c r="HPB34" s="127"/>
      <c r="HPC34" s="127"/>
      <c r="HPD34" s="127"/>
      <c r="HPE34" s="127"/>
      <c r="HPF34" s="127"/>
      <c r="HPG34" s="127"/>
      <c r="HPH34" s="127"/>
      <c r="HPI34" s="127"/>
      <c r="HPJ34" s="127"/>
      <c r="HPK34" s="127"/>
      <c r="HPL34" s="127"/>
      <c r="HPM34" s="127"/>
      <c r="HPN34" s="127"/>
      <c r="HPO34" s="127"/>
      <c r="HPP34" s="127"/>
      <c r="HPQ34" s="127"/>
      <c r="HPR34" s="127"/>
      <c r="HPS34" s="127"/>
      <c r="HPT34" s="127"/>
      <c r="HPU34" s="127"/>
      <c r="HPV34" s="127"/>
      <c r="HPW34" s="127"/>
      <c r="HPX34" s="127"/>
      <c r="HPY34" s="127"/>
      <c r="HPZ34" s="127"/>
      <c r="HQA34" s="127"/>
      <c r="HQB34" s="127"/>
      <c r="HQC34" s="127"/>
      <c r="HQD34" s="127"/>
      <c r="HQE34" s="127"/>
      <c r="HQF34" s="127"/>
      <c r="HQG34" s="127"/>
      <c r="HQH34" s="127"/>
      <c r="HQI34" s="127"/>
      <c r="HQJ34" s="127"/>
      <c r="HQK34" s="127"/>
      <c r="HQL34" s="127"/>
      <c r="HQM34" s="127"/>
      <c r="HQN34" s="127"/>
      <c r="HQO34" s="127"/>
      <c r="HQP34" s="127"/>
      <c r="HQQ34" s="127"/>
      <c r="HQR34" s="127"/>
      <c r="HQS34" s="127"/>
      <c r="HQT34" s="127"/>
      <c r="HQU34" s="127"/>
      <c r="HQV34" s="127"/>
      <c r="HQW34" s="127"/>
      <c r="HQX34" s="127"/>
      <c r="HQY34" s="127"/>
      <c r="HQZ34" s="127"/>
      <c r="HRA34" s="127"/>
      <c r="HRB34" s="127"/>
      <c r="HRC34" s="127"/>
      <c r="HRD34" s="127"/>
      <c r="HRE34" s="127"/>
      <c r="HRF34" s="127"/>
      <c r="HRG34" s="127"/>
      <c r="HRH34" s="127"/>
      <c r="HRI34" s="127"/>
      <c r="HRJ34" s="127"/>
      <c r="HRK34" s="127"/>
      <c r="HRL34" s="127"/>
      <c r="HRM34" s="127"/>
      <c r="HRN34" s="127"/>
      <c r="HRO34" s="127"/>
      <c r="HRP34" s="127"/>
      <c r="HRQ34" s="127"/>
      <c r="HRR34" s="127"/>
      <c r="HRS34" s="127"/>
      <c r="HRT34" s="127"/>
      <c r="HRU34" s="127"/>
      <c r="HRV34" s="127"/>
      <c r="HRW34" s="127"/>
      <c r="HRX34" s="127"/>
      <c r="HRY34" s="127"/>
      <c r="HRZ34" s="127"/>
      <c r="HSA34" s="127"/>
      <c r="HSB34" s="127"/>
      <c r="HSC34" s="127"/>
      <c r="HSD34" s="127"/>
      <c r="HSE34" s="127"/>
      <c r="HSF34" s="127"/>
      <c r="HSG34" s="127"/>
      <c r="HSH34" s="127"/>
      <c r="HSI34" s="127"/>
      <c r="HSJ34" s="127"/>
      <c r="HSK34" s="127"/>
      <c r="HSL34" s="127"/>
      <c r="HSM34" s="127"/>
      <c r="HSN34" s="127"/>
      <c r="HSO34" s="127"/>
      <c r="HSP34" s="127"/>
      <c r="HSQ34" s="127"/>
      <c r="HSR34" s="127"/>
      <c r="HSS34" s="127"/>
      <c r="HST34" s="127"/>
      <c r="HSU34" s="127"/>
      <c r="HSV34" s="127"/>
      <c r="HSW34" s="127"/>
      <c r="HSX34" s="127"/>
      <c r="HSY34" s="127"/>
      <c r="HSZ34" s="127"/>
      <c r="HTA34" s="127"/>
      <c r="HTB34" s="127"/>
      <c r="HTC34" s="127"/>
      <c r="HTD34" s="127"/>
      <c r="HTE34" s="127"/>
      <c r="HTF34" s="127"/>
      <c r="HTG34" s="127"/>
      <c r="HTH34" s="127"/>
      <c r="HTI34" s="127"/>
      <c r="HTJ34" s="127"/>
      <c r="HTK34" s="127"/>
      <c r="HTL34" s="127"/>
      <c r="HTM34" s="127"/>
      <c r="HTN34" s="127"/>
      <c r="HTO34" s="127"/>
      <c r="HTP34" s="127"/>
      <c r="HTQ34" s="127"/>
      <c r="HTR34" s="127"/>
      <c r="HTS34" s="127"/>
      <c r="HTT34" s="127"/>
      <c r="HTU34" s="127"/>
      <c r="HTV34" s="127"/>
      <c r="HTW34" s="127"/>
      <c r="HTX34" s="127"/>
      <c r="HTY34" s="127"/>
      <c r="HTZ34" s="127"/>
      <c r="HUA34" s="127"/>
      <c r="HUB34" s="127"/>
      <c r="HUC34" s="127"/>
      <c r="HUD34" s="127"/>
      <c r="HUE34" s="127"/>
      <c r="HUF34" s="127"/>
      <c r="HUG34" s="127"/>
      <c r="HUH34" s="127"/>
      <c r="HUI34" s="127"/>
      <c r="HUJ34" s="127"/>
      <c r="HUK34" s="127"/>
      <c r="HUL34" s="127"/>
      <c r="HUM34" s="127"/>
      <c r="HUN34" s="127"/>
      <c r="HUO34" s="127"/>
      <c r="HUP34" s="127"/>
      <c r="HUQ34" s="127"/>
      <c r="HUR34" s="127"/>
      <c r="HUS34" s="127"/>
      <c r="HUT34" s="127"/>
      <c r="HUU34" s="127"/>
      <c r="HUV34" s="127"/>
      <c r="HUW34" s="127"/>
      <c r="HUX34" s="127"/>
      <c r="HUY34" s="127"/>
      <c r="HUZ34" s="127"/>
      <c r="HVA34" s="127"/>
      <c r="HVB34" s="127"/>
      <c r="HVC34" s="127"/>
      <c r="HVD34" s="127"/>
      <c r="HVE34" s="127"/>
      <c r="HVF34" s="127"/>
      <c r="HVG34" s="127"/>
      <c r="HVH34" s="127"/>
      <c r="HVI34" s="127"/>
      <c r="HVJ34" s="127"/>
      <c r="HVK34" s="127"/>
      <c r="HVL34" s="127"/>
      <c r="HVM34" s="127"/>
      <c r="HVN34" s="127"/>
      <c r="HVO34" s="127"/>
      <c r="HVP34" s="127"/>
      <c r="HVQ34" s="127"/>
      <c r="HVR34" s="127"/>
      <c r="HVS34" s="127"/>
      <c r="HVT34" s="127"/>
      <c r="HVU34" s="127"/>
      <c r="HVV34" s="127"/>
      <c r="HVW34" s="127"/>
      <c r="HVX34" s="127"/>
      <c r="HVY34" s="127"/>
      <c r="HVZ34" s="127"/>
      <c r="HWA34" s="127"/>
      <c r="HWB34" s="127"/>
      <c r="HWC34" s="127"/>
      <c r="HWD34" s="127"/>
      <c r="HWE34" s="127"/>
      <c r="HWF34" s="127"/>
      <c r="HWG34" s="127"/>
      <c r="HWH34" s="127"/>
      <c r="HWI34" s="127"/>
      <c r="HWJ34" s="127"/>
      <c r="HWK34" s="127"/>
      <c r="HWL34" s="127"/>
      <c r="HWM34" s="127"/>
      <c r="HWN34" s="127"/>
      <c r="HWO34" s="127"/>
      <c r="HWP34" s="127"/>
      <c r="HWQ34" s="127"/>
      <c r="HWR34" s="127"/>
      <c r="HWS34" s="127"/>
      <c r="HWT34" s="127"/>
      <c r="HWU34" s="127"/>
      <c r="HWV34" s="127"/>
      <c r="HWW34" s="127"/>
      <c r="HWX34" s="127"/>
      <c r="HWY34" s="127"/>
      <c r="HWZ34" s="127"/>
      <c r="HXA34" s="127"/>
      <c r="HXB34" s="127"/>
      <c r="HXC34" s="127"/>
      <c r="HXD34" s="127"/>
      <c r="HXE34" s="127"/>
      <c r="HXF34" s="127"/>
      <c r="HXG34" s="127"/>
      <c r="HXH34" s="127"/>
      <c r="HXI34" s="127"/>
      <c r="HXJ34" s="127"/>
      <c r="HXK34" s="127"/>
      <c r="HXL34" s="127"/>
      <c r="HXM34" s="127"/>
      <c r="HXN34" s="127"/>
      <c r="HXO34" s="127"/>
      <c r="HXP34" s="127"/>
      <c r="HXQ34" s="127"/>
      <c r="HXR34" s="127"/>
      <c r="HXS34" s="127"/>
      <c r="HXT34" s="127"/>
      <c r="HXU34" s="127"/>
      <c r="HXV34" s="127"/>
      <c r="HXW34" s="127"/>
      <c r="HXX34" s="127"/>
      <c r="HXY34" s="127"/>
      <c r="HXZ34" s="127"/>
      <c r="HYA34" s="127"/>
      <c r="HYB34" s="127"/>
      <c r="HYC34" s="127"/>
      <c r="HYD34" s="127"/>
      <c r="HYE34" s="127"/>
      <c r="HYF34" s="127"/>
      <c r="HYG34" s="127"/>
      <c r="HYH34" s="127"/>
      <c r="HYI34" s="127"/>
      <c r="HYJ34" s="127"/>
      <c r="HYK34" s="127"/>
      <c r="HYL34" s="127"/>
      <c r="HYM34" s="127"/>
      <c r="HYN34" s="127"/>
      <c r="HYO34" s="127"/>
      <c r="HYP34" s="127"/>
      <c r="HYQ34" s="127"/>
      <c r="HYR34" s="127"/>
      <c r="HYS34" s="127"/>
      <c r="HYT34" s="127"/>
      <c r="HYU34" s="127"/>
      <c r="HYV34" s="127"/>
      <c r="HYW34" s="127"/>
      <c r="HYX34" s="127"/>
      <c r="HYY34" s="127"/>
      <c r="HYZ34" s="127"/>
      <c r="HZA34" s="127"/>
      <c r="HZB34" s="127"/>
      <c r="HZC34" s="127"/>
      <c r="HZD34" s="127"/>
      <c r="HZE34" s="127"/>
      <c r="HZF34" s="127"/>
      <c r="HZG34" s="127"/>
      <c r="HZH34" s="127"/>
      <c r="HZI34" s="127"/>
      <c r="HZJ34" s="127"/>
      <c r="HZK34" s="127"/>
      <c r="HZL34" s="127"/>
      <c r="HZM34" s="127"/>
      <c r="HZN34" s="127"/>
      <c r="HZO34" s="127"/>
      <c r="HZP34" s="127"/>
      <c r="HZQ34" s="127"/>
      <c r="HZR34" s="127"/>
      <c r="HZS34" s="127"/>
      <c r="HZT34" s="127"/>
      <c r="HZU34" s="127"/>
      <c r="HZV34" s="127"/>
      <c r="HZW34" s="127"/>
      <c r="HZX34" s="127"/>
      <c r="HZY34" s="127"/>
      <c r="HZZ34" s="127"/>
      <c r="IAA34" s="127"/>
      <c r="IAB34" s="127"/>
      <c r="IAC34" s="127"/>
      <c r="IAD34" s="127"/>
      <c r="IAE34" s="127"/>
      <c r="IAF34" s="127"/>
      <c r="IAG34" s="127"/>
      <c r="IAH34" s="127"/>
      <c r="IAI34" s="127"/>
      <c r="IAJ34" s="127"/>
      <c r="IAK34" s="127"/>
      <c r="IAL34" s="127"/>
      <c r="IAM34" s="127"/>
      <c r="IAN34" s="127"/>
      <c r="IAO34" s="127"/>
      <c r="IAP34" s="127"/>
      <c r="IAQ34" s="127"/>
      <c r="IAR34" s="127"/>
      <c r="IAS34" s="127"/>
      <c r="IAT34" s="127"/>
      <c r="IAU34" s="127"/>
      <c r="IAV34" s="127"/>
      <c r="IAW34" s="127"/>
      <c r="IAX34" s="127"/>
      <c r="IAY34" s="127"/>
      <c r="IAZ34" s="127"/>
      <c r="IBA34" s="127"/>
      <c r="IBB34" s="127"/>
      <c r="IBC34" s="127"/>
      <c r="IBD34" s="127"/>
      <c r="IBE34" s="127"/>
      <c r="IBF34" s="127"/>
      <c r="IBG34" s="127"/>
      <c r="IBH34" s="127"/>
      <c r="IBI34" s="127"/>
      <c r="IBJ34" s="127"/>
      <c r="IBK34" s="127"/>
      <c r="IBL34" s="127"/>
      <c r="IBM34" s="127"/>
      <c r="IBN34" s="127"/>
      <c r="IBO34" s="127"/>
      <c r="IBP34" s="127"/>
      <c r="IBQ34" s="127"/>
      <c r="IBR34" s="127"/>
      <c r="IBS34" s="127"/>
      <c r="IBT34" s="127"/>
      <c r="IBU34" s="127"/>
      <c r="IBV34" s="127"/>
      <c r="IBW34" s="127"/>
      <c r="IBX34" s="127"/>
      <c r="IBY34" s="127"/>
      <c r="IBZ34" s="127"/>
      <c r="ICA34" s="127"/>
      <c r="ICB34" s="127"/>
      <c r="ICC34" s="127"/>
      <c r="ICD34" s="127"/>
      <c r="ICE34" s="127"/>
      <c r="ICF34" s="127"/>
      <c r="ICG34" s="127"/>
      <c r="ICH34" s="127"/>
      <c r="ICI34" s="127"/>
      <c r="ICJ34" s="127"/>
      <c r="ICK34" s="127"/>
      <c r="ICL34" s="127"/>
      <c r="ICM34" s="127"/>
      <c r="ICN34" s="127"/>
      <c r="ICO34" s="127"/>
      <c r="ICP34" s="127"/>
      <c r="ICQ34" s="127"/>
      <c r="ICR34" s="127"/>
      <c r="ICS34" s="127"/>
      <c r="ICT34" s="127"/>
      <c r="ICU34" s="127"/>
      <c r="ICV34" s="127"/>
      <c r="ICW34" s="127"/>
      <c r="ICX34" s="127"/>
      <c r="ICY34" s="127"/>
      <c r="ICZ34" s="127"/>
      <c r="IDA34" s="127"/>
      <c r="IDB34" s="127"/>
      <c r="IDC34" s="127"/>
      <c r="IDD34" s="127"/>
      <c r="IDE34" s="127"/>
      <c r="IDF34" s="127"/>
      <c r="IDG34" s="127"/>
      <c r="IDH34" s="127"/>
      <c r="IDI34" s="127"/>
      <c r="IDJ34" s="127"/>
      <c r="IDK34" s="127"/>
      <c r="IDL34" s="127"/>
      <c r="IDM34" s="127"/>
      <c r="IDN34" s="127"/>
      <c r="IDO34" s="127"/>
      <c r="IDP34" s="127"/>
      <c r="IDQ34" s="127"/>
      <c r="IDR34" s="127"/>
      <c r="IDS34" s="127"/>
      <c r="IDT34" s="127"/>
      <c r="IDU34" s="127"/>
      <c r="IDV34" s="127"/>
      <c r="IDW34" s="127"/>
      <c r="IDX34" s="127"/>
      <c r="IDY34" s="127"/>
      <c r="IDZ34" s="127"/>
      <c r="IEA34" s="127"/>
      <c r="IEB34" s="127"/>
      <c r="IEC34" s="127"/>
      <c r="IED34" s="127"/>
      <c r="IEE34" s="127"/>
      <c r="IEF34" s="127"/>
      <c r="IEG34" s="127"/>
      <c r="IEH34" s="127"/>
      <c r="IEI34" s="127"/>
      <c r="IEJ34" s="127"/>
      <c r="IEK34" s="127"/>
      <c r="IEL34" s="127"/>
      <c r="IEM34" s="127"/>
      <c r="IEN34" s="127"/>
      <c r="IEO34" s="127"/>
      <c r="IEP34" s="127"/>
      <c r="IEQ34" s="127"/>
      <c r="IER34" s="127"/>
      <c r="IES34" s="127"/>
      <c r="IET34" s="127"/>
      <c r="IEU34" s="127"/>
      <c r="IEV34" s="127"/>
      <c r="IEW34" s="127"/>
      <c r="IEX34" s="127"/>
      <c r="IEY34" s="127"/>
      <c r="IEZ34" s="127"/>
      <c r="IFA34" s="127"/>
      <c r="IFB34" s="127"/>
      <c r="IFC34" s="127"/>
      <c r="IFD34" s="127"/>
      <c r="IFE34" s="127"/>
      <c r="IFF34" s="127"/>
      <c r="IFG34" s="127"/>
      <c r="IFH34" s="127"/>
      <c r="IFI34" s="127"/>
      <c r="IFJ34" s="127"/>
      <c r="IFK34" s="127"/>
      <c r="IFL34" s="127"/>
      <c r="IFM34" s="127"/>
      <c r="IFN34" s="127"/>
      <c r="IFO34" s="127"/>
      <c r="IFP34" s="127"/>
      <c r="IFQ34" s="127"/>
      <c r="IFR34" s="127"/>
      <c r="IFS34" s="127"/>
      <c r="IFT34" s="127"/>
      <c r="IFU34" s="127"/>
      <c r="IFV34" s="127"/>
      <c r="IFW34" s="127"/>
      <c r="IFX34" s="127"/>
      <c r="IFY34" s="127"/>
      <c r="IFZ34" s="127"/>
      <c r="IGA34" s="127"/>
      <c r="IGB34" s="127"/>
      <c r="IGC34" s="127"/>
      <c r="IGD34" s="127"/>
      <c r="IGE34" s="127"/>
      <c r="IGF34" s="127"/>
      <c r="IGG34" s="127"/>
      <c r="IGH34" s="127"/>
      <c r="IGI34" s="127"/>
      <c r="IGJ34" s="127"/>
      <c r="IGK34" s="127"/>
      <c r="IGL34" s="127"/>
      <c r="IGM34" s="127"/>
      <c r="IGN34" s="127"/>
      <c r="IGO34" s="127"/>
      <c r="IGP34" s="127"/>
      <c r="IGQ34" s="127"/>
      <c r="IGR34" s="127"/>
      <c r="IGS34" s="127"/>
      <c r="IGT34" s="127"/>
      <c r="IGU34" s="127"/>
      <c r="IGV34" s="127"/>
      <c r="IGW34" s="127"/>
      <c r="IGX34" s="127"/>
      <c r="IGY34" s="127"/>
      <c r="IGZ34" s="127"/>
      <c r="IHA34" s="127"/>
      <c r="IHB34" s="127"/>
      <c r="IHC34" s="127"/>
      <c r="IHD34" s="127"/>
      <c r="IHE34" s="127"/>
      <c r="IHF34" s="127"/>
      <c r="IHG34" s="127"/>
      <c r="IHH34" s="127"/>
      <c r="IHI34" s="127"/>
      <c r="IHJ34" s="127"/>
      <c r="IHK34" s="127"/>
      <c r="IHL34" s="127"/>
      <c r="IHM34" s="127"/>
      <c r="IHN34" s="127"/>
      <c r="IHO34" s="127"/>
      <c r="IHP34" s="127"/>
      <c r="IHQ34" s="127"/>
      <c r="IHR34" s="127"/>
      <c r="IHS34" s="127"/>
      <c r="IHT34" s="127"/>
      <c r="IHU34" s="127"/>
      <c r="IHV34" s="127"/>
      <c r="IHW34" s="127"/>
      <c r="IHX34" s="127"/>
      <c r="IHY34" s="127"/>
      <c r="IHZ34" s="127"/>
      <c r="IIA34" s="127"/>
      <c r="IIB34" s="127"/>
      <c r="IIC34" s="127"/>
      <c r="IID34" s="127"/>
      <c r="IIE34" s="127"/>
      <c r="IIF34" s="127"/>
      <c r="IIG34" s="127"/>
      <c r="IIH34" s="127"/>
      <c r="III34" s="127"/>
      <c r="IIJ34" s="127"/>
      <c r="IIK34" s="127"/>
      <c r="IIL34" s="127"/>
      <c r="IIM34" s="127"/>
      <c r="IIN34" s="127"/>
      <c r="IIO34" s="127"/>
      <c r="IIP34" s="127"/>
      <c r="IIQ34" s="127"/>
      <c r="IIR34" s="127"/>
      <c r="IIS34" s="127"/>
      <c r="IIT34" s="127"/>
      <c r="IIU34" s="127"/>
      <c r="IIV34" s="127"/>
      <c r="IIW34" s="127"/>
      <c r="IIX34" s="127"/>
      <c r="IIY34" s="127"/>
      <c r="IIZ34" s="127"/>
      <c r="IJA34" s="127"/>
      <c r="IJB34" s="127"/>
      <c r="IJC34" s="127"/>
      <c r="IJD34" s="127"/>
      <c r="IJE34" s="127"/>
      <c r="IJF34" s="127"/>
      <c r="IJG34" s="127"/>
      <c r="IJH34" s="127"/>
      <c r="IJI34" s="127"/>
      <c r="IJJ34" s="127"/>
      <c r="IJK34" s="127"/>
      <c r="IJL34" s="127"/>
      <c r="IJM34" s="127"/>
      <c r="IJN34" s="127"/>
      <c r="IJO34" s="127"/>
      <c r="IJP34" s="127"/>
      <c r="IJQ34" s="127"/>
      <c r="IJR34" s="127"/>
      <c r="IJS34" s="127"/>
      <c r="IJT34" s="127"/>
      <c r="IJU34" s="127"/>
      <c r="IJV34" s="127"/>
      <c r="IJW34" s="127"/>
      <c r="IJX34" s="127"/>
      <c r="IJY34" s="127"/>
      <c r="IJZ34" s="127"/>
      <c r="IKA34" s="127"/>
      <c r="IKB34" s="127"/>
      <c r="IKC34" s="127"/>
      <c r="IKD34" s="127"/>
      <c r="IKE34" s="127"/>
      <c r="IKF34" s="127"/>
      <c r="IKG34" s="127"/>
      <c r="IKH34" s="127"/>
      <c r="IKI34" s="127"/>
      <c r="IKJ34" s="127"/>
      <c r="IKK34" s="127"/>
      <c r="IKL34" s="127"/>
      <c r="IKM34" s="127"/>
      <c r="IKN34" s="127"/>
      <c r="IKO34" s="127"/>
      <c r="IKP34" s="127"/>
      <c r="IKQ34" s="127"/>
      <c r="IKR34" s="127"/>
      <c r="IKS34" s="127"/>
      <c r="IKT34" s="127"/>
      <c r="IKU34" s="127"/>
      <c r="IKV34" s="127"/>
      <c r="IKW34" s="127"/>
      <c r="IKX34" s="127"/>
      <c r="IKY34" s="127"/>
      <c r="IKZ34" s="127"/>
      <c r="ILA34" s="127"/>
      <c r="ILB34" s="127"/>
      <c r="ILC34" s="127"/>
      <c r="ILD34" s="127"/>
      <c r="ILE34" s="127"/>
      <c r="ILF34" s="127"/>
      <c r="ILG34" s="127"/>
      <c r="ILH34" s="127"/>
      <c r="ILI34" s="127"/>
      <c r="ILJ34" s="127"/>
      <c r="ILK34" s="127"/>
      <c r="ILL34" s="127"/>
      <c r="ILM34" s="127"/>
      <c r="ILN34" s="127"/>
      <c r="ILO34" s="127"/>
      <c r="ILP34" s="127"/>
      <c r="ILQ34" s="127"/>
      <c r="ILR34" s="127"/>
      <c r="ILS34" s="127"/>
      <c r="ILT34" s="127"/>
      <c r="ILU34" s="127"/>
      <c r="ILV34" s="127"/>
      <c r="ILW34" s="127"/>
      <c r="ILX34" s="127"/>
      <c r="ILY34" s="127"/>
      <c r="ILZ34" s="127"/>
      <c r="IMA34" s="127"/>
      <c r="IMB34" s="127"/>
      <c r="IMC34" s="127"/>
      <c r="IMD34" s="127"/>
      <c r="IME34" s="127"/>
      <c r="IMF34" s="127"/>
      <c r="IMG34" s="127"/>
      <c r="IMH34" s="127"/>
      <c r="IMI34" s="127"/>
      <c r="IMJ34" s="127"/>
      <c r="IMK34" s="127"/>
      <c r="IML34" s="127"/>
      <c r="IMM34" s="127"/>
      <c r="IMN34" s="127"/>
      <c r="IMO34" s="127"/>
      <c r="IMP34" s="127"/>
      <c r="IMQ34" s="127"/>
      <c r="IMR34" s="127"/>
      <c r="IMS34" s="127"/>
      <c r="IMT34" s="127"/>
      <c r="IMU34" s="127"/>
      <c r="IMV34" s="127"/>
      <c r="IMW34" s="127"/>
      <c r="IMX34" s="127"/>
      <c r="IMY34" s="127"/>
      <c r="IMZ34" s="127"/>
      <c r="INA34" s="127"/>
      <c r="INB34" s="127"/>
      <c r="INC34" s="127"/>
      <c r="IND34" s="127"/>
      <c r="INE34" s="127"/>
      <c r="INF34" s="127"/>
      <c r="ING34" s="127"/>
      <c r="INH34" s="127"/>
      <c r="INI34" s="127"/>
      <c r="INJ34" s="127"/>
      <c r="INK34" s="127"/>
      <c r="INL34" s="127"/>
      <c r="INM34" s="127"/>
      <c r="INN34" s="127"/>
      <c r="INO34" s="127"/>
      <c r="INP34" s="127"/>
      <c r="INQ34" s="127"/>
      <c r="INR34" s="127"/>
      <c r="INS34" s="127"/>
      <c r="INT34" s="127"/>
      <c r="INU34" s="127"/>
      <c r="INV34" s="127"/>
      <c r="INW34" s="127"/>
      <c r="INX34" s="127"/>
      <c r="INY34" s="127"/>
      <c r="INZ34" s="127"/>
      <c r="IOA34" s="127"/>
      <c r="IOB34" s="127"/>
      <c r="IOC34" s="127"/>
      <c r="IOD34" s="127"/>
      <c r="IOE34" s="127"/>
      <c r="IOF34" s="127"/>
      <c r="IOG34" s="127"/>
      <c r="IOH34" s="127"/>
      <c r="IOI34" s="127"/>
      <c r="IOJ34" s="127"/>
      <c r="IOK34" s="127"/>
      <c r="IOL34" s="127"/>
      <c r="IOM34" s="127"/>
      <c r="ION34" s="127"/>
      <c r="IOO34" s="127"/>
      <c r="IOP34" s="127"/>
      <c r="IOQ34" s="127"/>
      <c r="IOR34" s="127"/>
      <c r="IOS34" s="127"/>
      <c r="IOT34" s="127"/>
      <c r="IOU34" s="127"/>
      <c r="IOV34" s="127"/>
      <c r="IOW34" s="127"/>
      <c r="IOX34" s="127"/>
      <c r="IOY34" s="127"/>
      <c r="IOZ34" s="127"/>
      <c r="IPA34" s="127"/>
      <c r="IPB34" s="127"/>
      <c r="IPC34" s="127"/>
      <c r="IPD34" s="127"/>
      <c r="IPE34" s="127"/>
      <c r="IPF34" s="127"/>
      <c r="IPG34" s="127"/>
      <c r="IPH34" s="127"/>
      <c r="IPI34" s="127"/>
      <c r="IPJ34" s="127"/>
      <c r="IPK34" s="127"/>
      <c r="IPL34" s="127"/>
      <c r="IPM34" s="127"/>
      <c r="IPN34" s="127"/>
      <c r="IPO34" s="127"/>
      <c r="IPP34" s="127"/>
      <c r="IPQ34" s="127"/>
      <c r="IPR34" s="127"/>
      <c r="IPS34" s="127"/>
      <c r="IPT34" s="127"/>
      <c r="IPU34" s="127"/>
      <c r="IPV34" s="127"/>
      <c r="IPW34" s="127"/>
      <c r="IPX34" s="127"/>
      <c r="IPY34" s="127"/>
      <c r="IPZ34" s="127"/>
      <c r="IQA34" s="127"/>
      <c r="IQB34" s="127"/>
      <c r="IQC34" s="127"/>
      <c r="IQD34" s="127"/>
      <c r="IQE34" s="127"/>
      <c r="IQF34" s="127"/>
      <c r="IQG34" s="127"/>
      <c r="IQH34" s="127"/>
      <c r="IQI34" s="127"/>
      <c r="IQJ34" s="127"/>
      <c r="IQK34" s="127"/>
      <c r="IQL34" s="127"/>
      <c r="IQM34" s="127"/>
      <c r="IQN34" s="127"/>
      <c r="IQO34" s="127"/>
      <c r="IQP34" s="127"/>
      <c r="IQQ34" s="127"/>
      <c r="IQR34" s="127"/>
      <c r="IQS34" s="127"/>
      <c r="IQT34" s="127"/>
      <c r="IQU34" s="127"/>
      <c r="IQV34" s="127"/>
      <c r="IQW34" s="127"/>
      <c r="IQX34" s="127"/>
      <c r="IQY34" s="127"/>
      <c r="IQZ34" s="127"/>
      <c r="IRA34" s="127"/>
      <c r="IRB34" s="127"/>
      <c r="IRC34" s="127"/>
      <c r="IRD34" s="127"/>
      <c r="IRE34" s="127"/>
      <c r="IRF34" s="127"/>
      <c r="IRG34" s="127"/>
      <c r="IRH34" s="127"/>
      <c r="IRI34" s="127"/>
      <c r="IRJ34" s="127"/>
      <c r="IRK34" s="127"/>
      <c r="IRL34" s="127"/>
      <c r="IRM34" s="127"/>
      <c r="IRN34" s="127"/>
      <c r="IRO34" s="127"/>
      <c r="IRP34" s="127"/>
      <c r="IRQ34" s="127"/>
      <c r="IRR34" s="127"/>
      <c r="IRS34" s="127"/>
      <c r="IRT34" s="127"/>
      <c r="IRU34" s="127"/>
      <c r="IRV34" s="127"/>
      <c r="IRW34" s="127"/>
      <c r="IRX34" s="127"/>
      <c r="IRY34" s="127"/>
      <c r="IRZ34" s="127"/>
      <c r="ISA34" s="127"/>
      <c r="ISB34" s="127"/>
      <c r="ISC34" s="127"/>
      <c r="ISD34" s="127"/>
      <c r="ISE34" s="127"/>
      <c r="ISF34" s="127"/>
      <c r="ISG34" s="127"/>
      <c r="ISH34" s="127"/>
      <c r="ISI34" s="127"/>
      <c r="ISJ34" s="127"/>
      <c r="ISK34" s="127"/>
      <c r="ISL34" s="127"/>
      <c r="ISM34" s="127"/>
      <c r="ISN34" s="127"/>
      <c r="ISO34" s="127"/>
      <c r="ISP34" s="127"/>
      <c r="ISQ34" s="127"/>
      <c r="ISR34" s="127"/>
      <c r="ISS34" s="127"/>
      <c r="IST34" s="127"/>
      <c r="ISU34" s="127"/>
      <c r="ISV34" s="127"/>
      <c r="ISW34" s="127"/>
      <c r="ISX34" s="127"/>
      <c r="ISY34" s="127"/>
      <c r="ISZ34" s="127"/>
      <c r="ITA34" s="127"/>
      <c r="ITB34" s="127"/>
      <c r="ITC34" s="127"/>
      <c r="ITD34" s="127"/>
      <c r="ITE34" s="127"/>
      <c r="ITF34" s="127"/>
      <c r="ITG34" s="127"/>
      <c r="ITH34" s="127"/>
      <c r="ITI34" s="127"/>
      <c r="ITJ34" s="127"/>
      <c r="ITK34" s="127"/>
      <c r="ITL34" s="127"/>
      <c r="ITM34" s="127"/>
      <c r="ITN34" s="127"/>
      <c r="ITO34" s="127"/>
      <c r="ITP34" s="127"/>
      <c r="ITQ34" s="127"/>
      <c r="ITR34" s="127"/>
      <c r="ITS34" s="127"/>
      <c r="ITT34" s="127"/>
      <c r="ITU34" s="127"/>
      <c r="ITV34" s="127"/>
      <c r="ITW34" s="127"/>
      <c r="ITX34" s="127"/>
      <c r="ITY34" s="127"/>
      <c r="ITZ34" s="127"/>
      <c r="IUA34" s="127"/>
      <c r="IUB34" s="127"/>
      <c r="IUC34" s="127"/>
      <c r="IUD34" s="127"/>
      <c r="IUE34" s="127"/>
      <c r="IUF34" s="127"/>
      <c r="IUG34" s="127"/>
      <c r="IUH34" s="127"/>
      <c r="IUI34" s="127"/>
      <c r="IUJ34" s="127"/>
      <c r="IUK34" s="127"/>
      <c r="IUL34" s="127"/>
      <c r="IUM34" s="127"/>
      <c r="IUN34" s="127"/>
      <c r="IUO34" s="127"/>
      <c r="IUP34" s="127"/>
      <c r="IUQ34" s="127"/>
      <c r="IUR34" s="127"/>
      <c r="IUS34" s="127"/>
      <c r="IUT34" s="127"/>
      <c r="IUU34" s="127"/>
      <c r="IUV34" s="127"/>
      <c r="IUW34" s="127"/>
      <c r="IUX34" s="127"/>
      <c r="IUY34" s="127"/>
      <c r="IUZ34" s="127"/>
      <c r="IVA34" s="127"/>
      <c r="IVB34" s="127"/>
      <c r="IVC34" s="127"/>
      <c r="IVD34" s="127"/>
      <c r="IVE34" s="127"/>
      <c r="IVF34" s="127"/>
      <c r="IVG34" s="127"/>
      <c r="IVH34" s="127"/>
      <c r="IVI34" s="127"/>
      <c r="IVJ34" s="127"/>
      <c r="IVK34" s="127"/>
      <c r="IVL34" s="127"/>
      <c r="IVM34" s="127"/>
      <c r="IVN34" s="127"/>
      <c r="IVO34" s="127"/>
      <c r="IVP34" s="127"/>
      <c r="IVQ34" s="127"/>
      <c r="IVR34" s="127"/>
      <c r="IVS34" s="127"/>
      <c r="IVT34" s="127"/>
      <c r="IVU34" s="127"/>
      <c r="IVV34" s="127"/>
      <c r="IVW34" s="127"/>
      <c r="IVX34" s="127"/>
      <c r="IVY34" s="127"/>
      <c r="IVZ34" s="127"/>
      <c r="IWA34" s="127"/>
      <c r="IWB34" s="127"/>
      <c r="IWC34" s="127"/>
      <c r="IWD34" s="127"/>
      <c r="IWE34" s="127"/>
      <c r="IWF34" s="127"/>
      <c r="IWG34" s="127"/>
      <c r="IWH34" s="127"/>
      <c r="IWI34" s="127"/>
      <c r="IWJ34" s="127"/>
      <c r="IWK34" s="127"/>
      <c r="IWL34" s="127"/>
      <c r="IWM34" s="127"/>
      <c r="IWN34" s="127"/>
      <c r="IWO34" s="127"/>
      <c r="IWP34" s="127"/>
      <c r="IWQ34" s="127"/>
      <c r="IWR34" s="127"/>
      <c r="IWS34" s="127"/>
      <c r="IWT34" s="127"/>
      <c r="IWU34" s="127"/>
      <c r="IWV34" s="127"/>
      <c r="IWW34" s="127"/>
      <c r="IWX34" s="127"/>
      <c r="IWY34" s="127"/>
      <c r="IWZ34" s="127"/>
      <c r="IXA34" s="127"/>
      <c r="IXB34" s="127"/>
      <c r="IXC34" s="127"/>
      <c r="IXD34" s="127"/>
      <c r="IXE34" s="127"/>
      <c r="IXF34" s="127"/>
      <c r="IXG34" s="127"/>
      <c r="IXH34" s="127"/>
      <c r="IXI34" s="127"/>
      <c r="IXJ34" s="127"/>
      <c r="IXK34" s="127"/>
      <c r="IXL34" s="127"/>
      <c r="IXM34" s="127"/>
      <c r="IXN34" s="127"/>
      <c r="IXO34" s="127"/>
      <c r="IXP34" s="127"/>
      <c r="IXQ34" s="127"/>
      <c r="IXR34" s="127"/>
      <c r="IXS34" s="127"/>
      <c r="IXT34" s="127"/>
      <c r="IXU34" s="127"/>
      <c r="IXV34" s="127"/>
      <c r="IXW34" s="127"/>
      <c r="IXX34" s="127"/>
      <c r="IXY34" s="127"/>
      <c r="IXZ34" s="127"/>
      <c r="IYA34" s="127"/>
      <c r="IYB34" s="127"/>
      <c r="IYC34" s="127"/>
      <c r="IYD34" s="127"/>
      <c r="IYE34" s="127"/>
      <c r="IYF34" s="127"/>
      <c r="IYG34" s="127"/>
      <c r="IYH34" s="127"/>
      <c r="IYI34" s="127"/>
      <c r="IYJ34" s="127"/>
      <c r="IYK34" s="127"/>
      <c r="IYL34" s="127"/>
      <c r="IYM34" s="127"/>
      <c r="IYN34" s="127"/>
      <c r="IYO34" s="127"/>
      <c r="IYP34" s="127"/>
      <c r="IYQ34" s="127"/>
      <c r="IYR34" s="127"/>
      <c r="IYS34" s="127"/>
      <c r="IYT34" s="127"/>
      <c r="IYU34" s="127"/>
      <c r="IYV34" s="127"/>
      <c r="IYW34" s="127"/>
      <c r="IYX34" s="127"/>
      <c r="IYY34" s="127"/>
      <c r="IYZ34" s="127"/>
      <c r="IZA34" s="127"/>
      <c r="IZB34" s="127"/>
      <c r="IZC34" s="127"/>
      <c r="IZD34" s="127"/>
      <c r="IZE34" s="127"/>
      <c r="IZF34" s="127"/>
      <c r="IZG34" s="127"/>
      <c r="IZH34" s="127"/>
      <c r="IZI34" s="127"/>
      <c r="IZJ34" s="127"/>
      <c r="IZK34" s="127"/>
      <c r="IZL34" s="127"/>
      <c r="IZM34" s="127"/>
      <c r="IZN34" s="127"/>
      <c r="IZO34" s="127"/>
      <c r="IZP34" s="127"/>
      <c r="IZQ34" s="127"/>
      <c r="IZR34" s="127"/>
      <c r="IZS34" s="127"/>
      <c r="IZT34" s="127"/>
      <c r="IZU34" s="127"/>
      <c r="IZV34" s="127"/>
      <c r="IZW34" s="127"/>
      <c r="IZX34" s="127"/>
      <c r="IZY34" s="127"/>
      <c r="IZZ34" s="127"/>
      <c r="JAA34" s="127"/>
      <c r="JAB34" s="127"/>
      <c r="JAC34" s="127"/>
      <c r="JAD34" s="127"/>
      <c r="JAE34" s="127"/>
      <c r="JAF34" s="127"/>
      <c r="JAG34" s="127"/>
      <c r="JAH34" s="127"/>
      <c r="JAI34" s="127"/>
      <c r="JAJ34" s="127"/>
      <c r="JAK34" s="127"/>
      <c r="JAL34" s="127"/>
      <c r="JAM34" s="127"/>
      <c r="JAN34" s="127"/>
      <c r="JAO34" s="127"/>
      <c r="JAP34" s="127"/>
      <c r="JAQ34" s="127"/>
      <c r="JAR34" s="127"/>
      <c r="JAS34" s="127"/>
      <c r="JAT34" s="127"/>
      <c r="JAU34" s="127"/>
      <c r="JAV34" s="127"/>
      <c r="JAW34" s="127"/>
      <c r="JAX34" s="127"/>
      <c r="JAY34" s="127"/>
      <c r="JAZ34" s="127"/>
      <c r="JBA34" s="127"/>
      <c r="JBB34" s="127"/>
      <c r="JBC34" s="127"/>
      <c r="JBD34" s="127"/>
      <c r="JBE34" s="127"/>
      <c r="JBF34" s="127"/>
      <c r="JBG34" s="127"/>
      <c r="JBH34" s="127"/>
      <c r="JBI34" s="127"/>
      <c r="JBJ34" s="127"/>
      <c r="JBK34" s="127"/>
      <c r="JBL34" s="127"/>
      <c r="JBM34" s="127"/>
      <c r="JBN34" s="127"/>
      <c r="JBO34" s="127"/>
      <c r="JBP34" s="127"/>
      <c r="JBQ34" s="127"/>
      <c r="JBR34" s="127"/>
      <c r="JBS34" s="127"/>
      <c r="JBT34" s="127"/>
      <c r="JBU34" s="127"/>
      <c r="JBV34" s="127"/>
      <c r="JBW34" s="127"/>
      <c r="JBX34" s="127"/>
      <c r="JBY34" s="127"/>
      <c r="JBZ34" s="127"/>
      <c r="JCA34" s="127"/>
      <c r="JCB34" s="127"/>
      <c r="JCC34" s="127"/>
      <c r="JCD34" s="127"/>
      <c r="JCE34" s="127"/>
      <c r="JCF34" s="127"/>
      <c r="JCG34" s="127"/>
      <c r="JCH34" s="127"/>
      <c r="JCI34" s="127"/>
      <c r="JCJ34" s="127"/>
      <c r="JCK34" s="127"/>
      <c r="JCL34" s="127"/>
      <c r="JCM34" s="127"/>
      <c r="JCN34" s="127"/>
      <c r="JCO34" s="127"/>
      <c r="JCP34" s="127"/>
      <c r="JCQ34" s="127"/>
      <c r="JCR34" s="127"/>
      <c r="JCS34" s="127"/>
      <c r="JCT34" s="127"/>
      <c r="JCU34" s="127"/>
      <c r="JCV34" s="127"/>
      <c r="JCW34" s="127"/>
      <c r="JCX34" s="127"/>
      <c r="JCY34" s="127"/>
      <c r="JCZ34" s="127"/>
      <c r="JDA34" s="127"/>
      <c r="JDB34" s="127"/>
      <c r="JDC34" s="127"/>
      <c r="JDD34" s="127"/>
      <c r="JDE34" s="127"/>
      <c r="JDF34" s="127"/>
      <c r="JDG34" s="127"/>
      <c r="JDH34" s="127"/>
      <c r="JDI34" s="127"/>
      <c r="JDJ34" s="127"/>
      <c r="JDK34" s="127"/>
      <c r="JDL34" s="127"/>
      <c r="JDM34" s="127"/>
      <c r="JDN34" s="127"/>
      <c r="JDO34" s="127"/>
      <c r="JDP34" s="127"/>
      <c r="JDQ34" s="127"/>
      <c r="JDR34" s="127"/>
      <c r="JDS34" s="127"/>
      <c r="JDT34" s="127"/>
      <c r="JDU34" s="127"/>
      <c r="JDV34" s="127"/>
      <c r="JDW34" s="127"/>
      <c r="JDX34" s="127"/>
      <c r="JDY34" s="127"/>
      <c r="JDZ34" s="127"/>
      <c r="JEA34" s="127"/>
      <c r="JEB34" s="127"/>
      <c r="JEC34" s="127"/>
      <c r="JED34" s="127"/>
      <c r="JEE34" s="127"/>
      <c r="JEF34" s="127"/>
      <c r="JEG34" s="127"/>
      <c r="JEH34" s="127"/>
      <c r="JEI34" s="127"/>
      <c r="JEJ34" s="127"/>
      <c r="JEK34" s="127"/>
      <c r="JEL34" s="127"/>
      <c r="JEM34" s="127"/>
      <c r="JEN34" s="127"/>
      <c r="JEO34" s="127"/>
      <c r="JEP34" s="127"/>
      <c r="JEQ34" s="127"/>
      <c r="JER34" s="127"/>
      <c r="JES34" s="127"/>
      <c r="JET34" s="127"/>
      <c r="JEU34" s="127"/>
      <c r="JEV34" s="127"/>
      <c r="JEW34" s="127"/>
      <c r="JEX34" s="127"/>
      <c r="JEY34" s="127"/>
      <c r="JEZ34" s="127"/>
      <c r="JFA34" s="127"/>
      <c r="JFB34" s="127"/>
      <c r="JFC34" s="127"/>
      <c r="JFD34" s="127"/>
      <c r="JFE34" s="127"/>
      <c r="JFF34" s="127"/>
      <c r="JFG34" s="127"/>
      <c r="JFH34" s="127"/>
      <c r="JFI34" s="127"/>
      <c r="JFJ34" s="127"/>
      <c r="JFK34" s="127"/>
      <c r="JFL34" s="127"/>
      <c r="JFM34" s="127"/>
      <c r="JFN34" s="127"/>
      <c r="JFO34" s="127"/>
      <c r="JFP34" s="127"/>
      <c r="JFQ34" s="127"/>
      <c r="JFR34" s="127"/>
      <c r="JFS34" s="127"/>
      <c r="JFT34" s="127"/>
      <c r="JFU34" s="127"/>
      <c r="JFV34" s="127"/>
      <c r="JFW34" s="127"/>
      <c r="JFX34" s="127"/>
      <c r="JFY34" s="127"/>
      <c r="JFZ34" s="127"/>
      <c r="JGA34" s="127"/>
      <c r="JGB34" s="127"/>
      <c r="JGC34" s="127"/>
      <c r="JGD34" s="127"/>
      <c r="JGE34" s="127"/>
      <c r="JGF34" s="127"/>
      <c r="JGG34" s="127"/>
      <c r="JGH34" s="127"/>
      <c r="JGI34" s="127"/>
      <c r="JGJ34" s="127"/>
      <c r="JGK34" s="127"/>
      <c r="JGL34" s="127"/>
      <c r="JGM34" s="127"/>
      <c r="JGN34" s="127"/>
      <c r="JGO34" s="127"/>
      <c r="JGP34" s="127"/>
      <c r="JGQ34" s="127"/>
      <c r="JGR34" s="127"/>
      <c r="JGS34" s="127"/>
      <c r="JGT34" s="127"/>
      <c r="JGU34" s="127"/>
      <c r="JGV34" s="127"/>
      <c r="JGW34" s="127"/>
      <c r="JGX34" s="127"/>
      <c r="JGY34" s="127"/>
      <c r="JGZ34" s="127"/>
      <c r="JHA34" s="127"/>
      <c r="JHB34" s="127"/>
      <c r="JHC34" s="127"/>
      <c r="JHD34" s="127"/>
      <c r="JHE34" s="127"/>
      <c r="JHF34" s="127"/>
      <c r="JHG34" s="127"/>
      <c r="JHH34" s="127"/>
      <c r="JHI34" s="127"/>
      <c r="JHJ34" s="127"/>
      <c r="JHK34" s="127"/>
      <c r="JHL34" s="127"/>
      <c r="JHM34" s="127"/>
      <c r="JHN34" s="127"/>
      <c r="JHO34" s="127"/>
      <c r="JHP34" s="127"/>
      <c r="JHQ34" s="127"/>
      <c r="JHR34" s="127"/>
      <c r="JHS34" s="127"/>
      <c r="JHT34" s="127"/>
      <c r="JHU34" s="127"/>
      <c r="JHV34" s="127"/>
      <c r="JHW34" s="127"/>
      <c r="JHX34" s="127"/>
      <c r="JHY34" s="127"/>
      <c r="JHZ34" s="127"/>
      <c r="JIA34" s="127"/>
      <c r="JIB34" s="127"/>
      <c r="JIC34" s="127"/>
      <c r="JID34" s="127"/>
      <c r="JIE34" s="127"/>
      <c r="JIF34" s="127"/>
      <c r="JIG34" s="127"/>
      <c r="JIH34" s="127"/>
      <c r="JII34" s="127"/>
      <c r="JIJ34" s="127"/>
      <c r="JIK34" s="127"/>
      <c r="JIL34" s="127"/>
      <c r="JIM34" s="127"/>
      <c r="JIN34" s="127"/>
      <c r="JIO34" s="127"/>
      <c r="JIP34" s="127"/>
      <c r="JIQ34" s="127"/>
      <c r="JIR34" s="127"/>
      <c r="JIS34" s="127"/>
      <c r="JIT34" s="127"/>
      <c r="JIU34" s="127"/>
      <c r="JIV34" s="127"/>
      <c r="JIW34" s="127"/>
      <c r="JIX34" s="127"/>
      <c r="JIY34" s="127"/>
      <c r="JIZ34" s="127"/>
      <c r="JJA34" s="127"/>
      <c r="JJB34" s="127"/>
      <c r="JJC34" s="127"/>
      <c r="JJD34" s="127"/>
      <c r="JJE34" s="127"/>
      <c r="JJF34" s="127"/>
      <c r="JJG34" s="127"/>
      <c r="JJH34" s="127"/>
      <c r="JJI34" s="127"/>
      <c r="JJJ34" s="127"/>
      <c r="JJK34" s="127"/>
      <c r="JJL34" s="127"/>
      <c r="JJM34" s="127"/>
      <c r="JJN34" s="127"/>
      <c r="JJO34" s="127"/>
      <c r="JJP34" s="127"/>
      <c r="JJQ34" s="127"/>
      <c r="JJR34" s="127"/>
      <c r="JJS34" s="127"/>
      <c r="JJT34" s="127"/>
      <c r="JJU34" s="127"/>
      <c r="JJV34" s="127"/>
      <c r="JJW34" s="127"/>
      <c r="JJX34" s="127"/>
      <c r="JJY34" s="127"/>
      <c r="JJZ34" s="127"/>
      <c r="JKA34" s="127"/>
      <c r="JKB34" s="127"/>
      <c r="JKC34" s="127"/>
      <c r="JKD34" s="127"/>
      <c r="JKE34" s="127"/>
      <c r="JKF34" s="127"/>
      <c r="JKG34" s="127"/>
      <c r="JKH34" s="127"/>
      <c r="JKI34" s="127"/>
      <c r="JKJ34" s="127"/>
      <c r="JKK34" s="127"/>
      <c r="JKL34" s="127"/>
      <c r="JKM34" s="127"/>
      <c r="JKN34" s="127"/>
      <c r="JKO34" s="127"/>
      <c r="JKP34" s="127"/>
      <c r="JKQ34" s="127"/>
      <c r="JKR34" s="127"/>
      <c r="JKS34" s="127"/>
      <c r="JKT34" s="127"/>
      <c r="JKU34" s="127"/>
      <c r="JKV34" s="127"/>
      <c r="JKW34" s="127"/>
      <c r="JKX34" s="127"/>
      <c r="JKY34" s="127"/>
      <c r="JKZ34" s="127"/>
      <c r="JLA34" s="127"/>
      <c r="JLB34" s="127"/>
      <c r="JLC34" s="127"/>
      <c r="JLD34" s="127"/>
      <c r="JLE34" s="127"/>
      <c r="JLF34" s="127"/>
      <c r="JLG34" s="127"/>
      <c r="JLH34" s="127"/>
      <c r="JLI34" s="127"/>
      <c r="JLJ34" s="127"/>
      <c r="JLK34" s="127"/>
      <c r="JLL34" s="127"/>
      <c r="JLM34" s="127"/>
      <c r="JLN34" s="127"/>
      <c r="JLO34" s="127"/>
      <c r="JLP34" s="127"/>
      <c r="JLQ34" s="127"/>
      <c r="JLR34" s="127"/>
      <c r="JLS34" s="127"/>
      <c r="JLT34" s="127"/>
      <c r="JLU34" s="127"/>
      <c r="JLV34" s="127"/>
      <c r="JLW34" s="127"/>
      <c r="JLX34" s="127"/>
      <c r="JLY34" s="127"/>
      <c r="JLZ34" s="127"/>
      <c r="JMA34" s="127"/>
      <c r="JMB34" s="127"/>
      <c r="JMC34" s="127"/>
      <c r="JMD34" s="127"/>
      <c r="JME34" s="127"/>
      <c r="JMF34" s="127"/>
      <c r="JMG34" s="127"/>
      <c r="JMH34" s="127"/>
      <c r="JMI34" s="127"/>
      <c r="JMJ34" s="127"/>
      <c r="JMK34" s="127"/>
      <c r="JML34" s="127"/>
      <c r="JMM34" s="127"/>
      <c r="JMN34" s="127"/>
      <c r="JMO34" s="127"/>
      <c r="JMP34" s="127"/>
      <c r="JMQ34" s="127"/>
      <c r="JMR34" s="127"/>
      <c r="JMS34" s="127"/>
      <c r="JMT34" s="127"/>
      <c r="JMU34" s="127"/>
      <c r="JMV34" s="127"/>
      <c r="JMW34" s="127"/>
      <c r="JMX34" s="127"/>
      <c r="JMY34" s="127"/>
      <c r="JMZ34" s="127"/>
      <c r="JNA34" s="127"/>
      <c r="JNB34" s="127"/>
      <c r="JNC34" s="127"/>
      <c r="JND34" s="127"/>
      <c r="JNE34" s="127"/>
      <c r="JNF34" s="127"/>
      <c r="JNG34" s="127"/>
      <c r="JNH34" s="127"/>
      <c r="JNI34" s="127"/>
      <c r="JNJ34" s="127"/>
      <c r="JNK34" s="127"/>
      <c r="JNL34" s="127"/>
      <c r="JNM34" s="127"/>
      <c r="JNN34" s="127"/>
      <c r="JNO34" s="127"/>
      <c r="JNP34" s="127"/>
      <c r="JNQ34" s="127"/>
      <c r="JNR34" s="127"/>
      <c r="JNS34" s="127"/>
      <c r="JNT34" s="127"/>
      <c r="JNU34" s="127"/>
      <c r="JNV34" s="127"/>
      <c r="JNW34" s="127"/>
      <c r="JNX34" s="127"/>
      <c r="JNY34" s="127"/>
      <c r="JNZ34" s="127"/>
      <c r="JOA34" s="127"/>
      <c r="JOB34" s="127"/>
      <c r="JOC34" s="127"/>
      <c r="JOD34" s="127"/>
      <c r="JOE34" s="127"/>
      <c r="JOF34" s="127"/>
      <c r="JOG34" s="127"/>
      <c r="JOH34" s="127"/>
      <c r="JOI34" s="127"/>
      <c r="JOJ34" s="127"/>
      <c r="JOK34" s="127"/>
      <c r="JOL34" s="127"/>
      <c r="JOM34" s="127"/>
      <c r="JON34" s="127"/>
      <c r="JOO34" s="127"/>
      <c r="JOP34" s="127"/>
      <c r="JOQ34" s="127"/>
      <c r="JOR34" s="127"/>
      <c r="JOS34" s="127"/>
      <c r="JOT34" s="127"/>
      <c r="JOU34" s="127"/>
      <c r="JOV34" s="127"/>
      <c r="JOW34" s="127"/>
      <c r="JOX34" s="127"/>
      <c r="JOY34" s="127"/>
      <c r="JOZ34" s="127"/>
      <c r="JPA34" s="127"/>
      <c r="JPB34" s="127"/>
      <c r="JPC34" s="127"/>
      <c r="JPD34" s="127"/>
      <c r="JPE34" s="127"/>
      <c r="JPF34" s="127"/>
      <c r="JPG34" s="127"/>
      <c r="JPH34" s="127"/>
      <c r="JPI34" s="127"/>
      <c r="JPJ34" s="127"/>
      <c r="JPK34" s="127"/>
      <c r="JPL34" s="127"/>
      <c r="JPM34" s="127"/>
      <c r="JPN34" s="127"/>
      <c r="JPO34" s="127"/>
      <c r="JPP34" s="127"/>
      <c r="JPQ34" s="127"/>
      <c r="JPR34" s="127"/>
      <c r="JPS34" s="127"/>
      <c r="JPT34" s="127"/>
      <c r="JPU34" s="127"/>
      <c r="JPV34" s="127"/>
      <c r="JPW34" s="127"/>
      <c r="JPX34" s="127"/>
      <c r="JPY34" s="127"/>
      <c r="JPZ34" s="127"/>
      <c r="JQA34" s="127"/>
      <c r="JQB34" s="127"/>
      <c r="JQC34" s="127"/>
      <c r="JQD34" s="127"/>
      <c r="JQE34" s="127"/>
      <c r="JQF34" s="127"/>
      <c r="JQG34" s="127"/>
      <c r="JQH34" s="127"/>
      <c r="JQI34" s="127"/>
      <c r="JQJ34" s="127"/>
      <c r="JQK34" s="127"/>
      <c r="JQL34" s="127"/>
      <c r="JQM34" s="127"/>
      <c r="JQN34" s="127"/>
      <c r="JQO34" s="127"/>
      <c r="JQP34" s="127"/>
      <c r="JQQ34" s="127"/>
      <c r="JQR34" s="127"/>
      <c r="JQS34" s="127"/>
      <c r="JQT34" s="127"/>
      <c r="JQU34" s="127"/>
      <c r="JQV34" s="127"/>
      <c r="JQW34" s="127"/>
      <c r="JQX34" s="127"/>
      <c r="JQY34" s="127"/>
      <c r="JQZ34" s="127"/>
      <c r="JRA34" s="127"/>
      <c r="JRB34" s="127"/>
      <c r="JRC34" s="127"/>
      <c r="JRD34" s="127"/>
      <c r="JRE34" s="127"/>
      <c r="JRF34" s="127"/>
      <c r="JRG34" s="127"/>
      <c r="JRH34" s="127"/>
      <c r="JRI34" s="127"/>
      <c r="JRJ34" s="127"/>
      <c r="JRK34" s="127"/>
      <c r="JRL34" s="127"/>
      <c r="JRM34" s="127"/>
      <c r="JRN34" s="127"/>
      <c r="JRO34" s="127"/>
      <c r="JRP34" s="127"/>
      <c r="JRQ34" s="127"/>
      <c r="JRR34" s="127"/>
      <c r="JRS34" s="127"/>
      <c r="JRT34" s="127"/>
      <c r="JRU34" s="127"/>
      <c r="JRV34" s="127"/>
      <c r="JRW34" s="127"/>
      <c r="JRX34" s="127"/>
      <c r="JRY34" s="127"/>
      <c r="JRZ34" s="127"/>
      <c r="JSA34" s="127"/>
      <c r="JSB34" s="127"/>
      <c r="JSC34" s="127"/>
      <c r="JSD34" s="127"/>
      <c r="JSE34" s="127"/>
      <c r="JSF34" s="127"/>
      <c r="JSG34" s="127"/>
      <c r="JSH34" s="127"/>
      <c r="JSI34" s="127"/>
      <c r="JSJ34" s="127"/>
      <c r="JSK34" s="127"/>
      <c r="JSL34" s="127"/>
      <c r="JSM34" s="127"/>
      <c r="JSN34" s="127"/>
      <c r="JSO34" s="127"/>
      <c r="JSP34" s="127"/>
      <c r="JSQ34" s="127"/>
      <c r="JSR34" s="127"/>
      <c r="JSS34" s="127"/>
      <c r="JST34" s="127"/>
      <c r="JSU34" s="127"/>
      <c r="JSV34" s="127"/>
      <c r="JSW34" s="127"/>
      <c r="JSX34" s="127"/>
      <c r="JSY34" s="127"/>
      <c r="JSZ34" s="127"/>
      <c r="JTA34" s="127"/>
      <c r="JTB34" s="127"/>
      <c r="JTC34" s="127"/>
      <c r="JTD34" s="127"/>
      <c r="JTE34" s="127"/>
      <c r="JTF34" s="127"/>
      <c r="JTG34" s="127"/>
      <c r="JTH34" s="127"/>
      <c r="JTI34" s="127"/>
      <c r="JTJ34" s="127"/>
      <c r="JTK34" s="127"/>
      <c r="JTL34" s="127"/>
      <c r="JTM34" s="127"/>
      <c r="JTN34" s="127"/>
      <c r="JTO34" s="127"/>
      <c r="JTP34" s="127"/>
      <c r="JTQ34" s="127"/>
      <c r="JTR34" s="127"/>
      <c r="JTS34" s="127"/>
      <c r="JTT34" s="127"/>
      <c r="JTU34" s="127"/>
      <c r="JTV34" s="127"/>
      <c r="JTW34" s="127"/>
      <c r="JTX34" s="127"/>
      <c r="JTY34" s="127"/>
      <c r="JTZ34" s="127"/>
      <c r="JUA34" s="127"/>
      <c r="JUB34" s="127"/>
      <c r="JUC34" s="127"/>
      <c r="JUD34" s="127"/>
      <c r="JUE34" s="127"/>
      <c r="JUF34" s="127"/>
      <c r="JUG34" s="127"/>
      <c r="JUH34" s="127"/>
      <c r="JUI34" s="127"/>
      <c r="JUJ34" s="127"/>
      <c r="JUK34" s="127"/>
      <c r="JUL34" s="127"/>
      <c r="JUM34" s="127"/>
      <c r="JUN34" s="127"/>
      <c r="JUO34" s="127"/>
      <c r="JUP34" s="127"/>
      <c r="JUQ34" s="127"/>
      <c r="JUR34" s="127"/>
      <c r="JUS34" s="127"/>
      <c r="JUT34" s="127"/>
      <c r="JUU34" s="127"/>
      <c r="JUV34" s="127"/>
      <c r="JUW34" s="127"/>
      <c r="JUX34" s="127"/>
      <c r="JUY34" s="127"/>
      <c r="JUZ34" s="127"/>
      <c r="JVA34" s="127"/>
      <c r="JVB34" s="127"/>
      <c r="JVC34" s="127"/>
      <c r="JVD34" s="127"/>
      <c r="JVE34" s="127"/>
      <c r="JVF34" s="127"/>
      <c r="JVG34" s="127"/>
      <c r="JVH34" s="127"/>
      <c r="JVI34" s="127"/>
      <c r="JVJ34" s="127"/>
      <c r="JVK34" s="127"/>
      <c r="JVL34" s="127"/>
      <c r="JVM34" s="127"/>
      <c r="JVN34" s="127"/>
      <c r="JVO34" s="127"/>
      <c r="JVP34" s="127"/>
      <c r="JVQ34" s="127"/>
      <c r="JVR34" s="127"/>
      <c r="JVS34" s="127"/>
      <c r="JVT34" s="127"/>
      <c r="JVU34" s="127"/>
      <c r="JVV34" s="127"/>
      <c r="JVW34" s="127"/>
      <c r="JVX34" s="127"/>
      <c r="JVY34" s="127"/>
      <c r="JVZ34" s="127"/>
      <c r="JWA34" s="127"/>
      <c r="JWB34" s="127"/>
      <c r="JWC34" s="127"/>
      <c r="JWD34" s="127"/>
      <c r="JWE34" s="127"/>
      <c r="JWF34" s="127"/>
      <c r="JWG34" s="127"/>
      <c r="JWH34" s="127"/>
      <c r="JWI34" s="127"/>
      <c r="JWJ34" s="127"/>
      <c r="JWK34" s="127"/>
      <c r="JWL34" s="127"/>
      <c r="JWM34" s="127"/>
      <c r="JWN34" s="127"/>
      <c r="JWO34" s="127"/>
      <c r="JWP34" s="127"/>
      <c r="JWQ34" s="127"/>
      <c r="JWR34" s="127"/>
      <c r="JWS34" s="127"/>
      <c r="JWT34" s="127"/>
      <c r="JWU34" s="127"/>
      <c r="JWV34" s="127"/>
      <c r="JWW34" s="127"/>
      <c r="JWX34" s="127"/>
      <c r="JWY34" s="127"/>
      <c r="JWZ34" s="127"/>
      <c r="JXA34" s="127"/>
      <c r="JXB34" s="127"/>
      <c r="JXC34" s="127"/>
      <c r="JXD34" s="127"/>
      <c r="JXE34" s="127"/>
      <c r="JXF34" s="127"/>
      <c r="JXG34" s="127"/>
      <c r="JXH34" s="127"/>
      <c r="JXI34" s="127"/>
      <c r="JXJ34" s="127"/>
      <c r="JXK34" s="127"/>
      <c r="JXL34" s="127"/>
      <c r="JXM34" s="127"/>
      <c r="JXN34" s="127"/>
      <c r="JXO34" s="127"/>
      <c r="JXP34" s="127"/>
      <c r="JXQ34" s="127"/>
      <c r="JXR34" s="127"/>
      <c r="JXS34" s="127"/>
      <c r="JXT34" s="127"/>
      <c r="JXU34" s="127"/>
      <c r="JXV34" s="127"/>
      <c r="JXW34" s="127"/>
      <c r="JXX34" s="127"/>
      <c r="JXY34" s="127"/>
      <c r="JXZ34" s="127"/>
      <c r="JYA34" s="127"/>
      <c r="JYB34" s="127"/>
      <c r="JYC34" s="127"/>
      <c r="JYD34" s="127"/>
      <c r="JYE34" s="127"/>
      <c r="JYF34" s="127"/>
      <c r="JYG34" s="127"/>
      <c r="JYH34" s="127"/>
      <c r="JYI34" s="127"/>
      <c r="JYJ34" s="127"/>
      <c r="JYK34" s="127"/>
      <c r="JYL34" s="127"/>
      <c r="JYM34" s="127"/>
      <c r="JYN34" s="127"/>
      <c r="JYO34" s="127"/>
      <c r="JYP34" s="127"/>
      <c r="JYQ34" s="127"/>
      <c r="JYR34" s="127"/>
      <c r="JYS34" s="127"/>
      <c r="JYT34" s="127"/>
      <c r="JYU34" s="127"/>
      <c r="JYV34" s="127"/>
      <c r="JYW34" s="127"/>
      <c r="JYX34" s="127"/>
      <c r="JYY34" s="127"/>
      <c r="JYZ34" s="127"/>
      <c r="JZA34" s="127"/>
      <c r="JZB34" s="127"/>
      <c r="JZC34" s="127"/>
      <c r="JZD34" s="127"/>
      <c r="JZE34" s="127"/>
      <c r="JZF34" s="127"/>
      <c r="JZG34" s="127"/>
      <c r="JZH34" s="127"/>
      <c r="JZI34" s="127"/>
      <c r="JZJ34" s="127"/>
      <c r="JZK34" s="127"/>
      <c r="JZL34" s="127"/>
      <c r="JZM34" s="127"/>
      <c r="JZN34" s="127"/>
      <c r="JZO34" s="127"/>
      <c r="JZP34" s="127"/>
      <c r="JZQ34" s="127"/>
      <c r="JZR34" s="127"/>
      <c r="JZS34" s="127"/>
      <c r="JZT34" s="127"/>
      <c r="JZU34" s="127"/>
      <c r="JZV34" s="127"/>
      <c r="JZW34" s="127"/>
      <c r="JZX34" s="127"/>
      <c r="JZY34" s="127"/>
      <c r="JZZ34" s="127"/>
      <c r="KAA34" s="127"/>
      <c r="KAB34" s="127"/>
      <c r="KAC34" s="127"/>
      <c r="KAD34" s="127"/>
      <c r="KAE34" s="127"/>
      <c r="KAF34" s="127"/>
      <c r="KAG34" s="127"/>
      <c r="KAH34" s="127"/>
      <c r="KAI34" s="127"/>
      <c r="KAJ34" s="127"/>
      <c r="KAK34" s="127"/>
      <c r="KAL34" s="127"/>
      <c r="KAM34" s="127"/>
      <c r="KAN34" s="127"/>
      <c r="KAO34" s="127"/>
      <c r="KAP34" s="127"/>
      <c r="KAQ34" s="127"/>
      <c r="KAR34" s="127"/>
      <c r="KAS34" s="127"/>
      <c r="KAT34" s="127"/>
      <c r="KAU34" s="127"/>
      <c r="KAV34" s="127"/>
      <c r="KAW34" s="127"/>
      <c r="KAX34" s="127"/>
      <c r="KAY34" s="127"/>
      <c r="KAZ34" s="127"/>
      <c r="KBA34" s="127"/>
      <c r="KBB34" s="127"/>
      <c r="KBC34" s="127"/>
      <c r="KBD34" s="127"/>
      <c r="KBE34" s="127"/>
      <c r="KBF34" s="127"/>
      <c r="KBG34" s="127"/>
      <c r="KBH34" s="127"/>
      <c r="KBI34" s="127"/>
      <c r="KBJ34" s="127"/>
      <c r="KBK34" s="127"/>
      <c r="KBL34" s="127"/>
      <c r="KBM34" s="127"/>
      <c r="KBN34" s="127"/>
      <c r="KBO34" s="127"/>
      <c r="KBP34" s="127"/>
      <c r="KBQ34" s="127"/>
      <c r="KBR34" s="127"/>
      <c r="KBS34" s="127"/>
      <c r="KBT34" s="127"/>
      <c r="KBU34" s="127"/>
      <c r="KBV34" s="127"/>
      <c r="KBW34" s="127"/>
      <c r="KBX34" s="127"/>
      <c r="KBY34" s="127"/>
      <c r="KBZ34" s="127"/>
      <c r="KCA34" s="127"/>
      <c r="KCB34" s="127"/>
      <c r="KCC34" s="127"/>
      <c r="KCD34" s="127"/>
      <c r="KCE34" s="127"/>
      <c r="KCF34" s="127"/>
      <c r="KCG34" s="127"/>
      <c r="KCH34" s="127"/>
      <c r="KCI34" s="127"/>
      <c r="KCJ34" s="127"/>
      <c r="KCK34" s="127"/>
      <c r="KCL34" s="127"/>
      <c r="KCM34" s="127"/>
      <c r="KCN34" s="127"/>
      <c r="KCO34" s="127"/>
      <c r="KCP34" s="127"/>
      <c r="KCQ34" s="127"/>
      <c r="KCR34" s="127"/>
      <c r="KCS34" s="127"/>
      <c r="KCT34" s="127"/>
      <c r="KCU34" s="127"/>
      <c r="KCV34" s="127"/>
      <c r="KCW34" s="127"/>
      <c r="KCX34" s="127"/>
      <c r="KCY34" s="127"/>
      <c r="KCZ34" s="127"/>
      <c r="KDA34" s="127"/>
      <c r="KDB34" s="127"/>
      <c r="KDC34" s="127"/>
      <c r="KDD34" s="127"/>
      <c r="KDE34" s="127"/>
      <c r="KDF34" s="127"/>
      <c r="KDG34" s="127"/>
      <c r="KDH34" s="127"/>
      <c r="KDI34" s="127"/>
      <c r="KDJ34" s="127"/>
      <c r="KDK34" s="127"/>
      <c r="KDL34" s="127"/>
      <c r="KDM34" s="127"/>
      <c r="KDN34" s="127"/>
      <c r="KDO34" s="127"/>
      <c r="KDP34" s="127"/>
      <c r="KDQ34" s="127"/>
      <c r="KDR34" s="127"/>
      <c r="KDS34" s="127"/>
      <c r="KDT34" s="127"/>
      <c r="KDU34" s="127"/>
      <c r="KDV34" s="127"/>
      <c r="KDW34" s="127"/>
      <c r="KDX34" s="127"/>
      <c r="KDY34" s="127"/>
      <c r="KDZ34" s="127"/>
      <c r="KEA34" s="127"/>
      <c r="KEB34" s="127"/>
      <c r="KEC34" s="127"/>
      <c r="KED34" s="127"/>
      <c r="KEE34" s="127"/>
      <c r="KEF34" s="127"/>
      <c r="KEG34" s="127"/>
      <c r="KEH34" s="127"/>
      <c r="KEI34" s="127"/>
      <c r="KEJ34" s="127"/>
      <c r="KEK34" s="127"/>
      <c r="KEL34" s="127"/>
      <c r="KEM34" s="127"/>
      <c r="KEN34" s="127"/>
      <c r="KEO34" s="127"/>
      <c r="KEP34" s="127"/>
      <c r="KEQ34" s="127"/>
      <c r="KER34" s="127"/>
      <c r="KES34" s="127"/>
      <c r="KET34" s="127"/>
      <c r="KEU34" s="127"/>
      <c r="KEV34" s="127"/>
      <c r="KEW34" s="127"/>
      <c r="KEX34" s="127"/>
      <c r="KEY34" s="127"/>
      <c r="KEZ34" s="127"/>
      <c r="KFA34" s="127"/>
      <c r="KFB34" s="127"/>
      <c r="KFC34" s="127"/>
      <c r="KFD34" s="127"/>
      <c r="KFE34" s="127"/>
      <c r="KFF34" s="127"/>
      <c r="KFG34" s="127"/>
      <c r="KFH34" s="127"/>
      <c r="KFI34" s="127"/>
      <c r="KFJ34" s="127"/>
      <c r="KFK34" s="127"/>
      <c r="KFL34" s="127"/>
      <c r="KFM34" s="127"/>
      <c r="KFN34" s="127"/>
      <c r="KFO34" s="127"/>
      <c r="KFP34" s="127"/>
      <c r="KFQ34" s="127"/>
      <c r="KFR34" s="127"/>
      <c r="KFS34" s="127"/>
      <c r="KFT34" s="127"/>
      <c r="KFU34" s="127"/>
      <c r="KFV34" s="127"/>
      <c r="KFW34" s="127"/>
      <c r="KFX34" s="127"/>
      <c r="KFY34" s="127"/>
      <c r="KFZ34" s="127"/>
      <c r="KGA34" s="127"/>
      <c r="KGB34" s="127"/>
      <c r="KGC34" s="127"/>
      <c r="KGD34" s="127"/>
      <c r="KGE34" s="127"/>
      <c r="KGF34" s="127"/>
      <c r="KGG34" s="127"/>
      <c r="KGH34" s="127"/>
      <c r="KGI34" s="127"/>
      <c r="KGJ34" s="127"/>
      <c r="KGK34" s="127"/>
      <c r="KGL34" s="127"/>
      <c r="KGM34" s="127"/>
      <c r="KGN34" s="127"/>
      <c r="KGO34" s="127"/>
      <c r="KGP34" s="127"/>
      <c r="KGQ34" s="127"/>
      <c r="KGR34" s="127"/>
      <c r="KGS34" s="127"/>
      <c r="KGT34" s="127"/>
      <c r="KGU34" s="127"/>
      <c r="KGV34" s="127"/>
      <c r="KGW34" s="127"/>
      <c r="KGX34" s="127"/>
      <c r="KGY34" s="127"/>
      <c r="KGZ34" s="127"/>
      <c r="KHA34" s="127"/>
      <c r="KHB34" s="127"/>
      <c r="KHC34" s="127"/>
      <c r="KHD34" s="127"/>
      <c r="KHE34" s="127"/>
      <c r="KHF34" s="127"/>
      <c r="KHG34" s="127"/>
      <c r="KHH34" s="127"/>
      <c r="KHI34" s="127"/>
      <c r="KHJ34" s="127"/>
      <c r="KHK34" s="127"/>
      <c r="KHL34" s="127"/>
      <c r="KHM34" s="127"/>
      <c r="KHN34" s="127"/>
      <c r="KHO34" s="127"/>
      <c r="KHP34" s="127"/>
      <c r="KHQ34" s="127"/>
      <c r="KHR34" s="127"/>
      <c r="KHS34" s="127"/>
      <c r="KHT34" s="127"/>
      <c r="KHU34" s="127"/>
      <c r="KHV34" s="127"/>
      <c r="KHW34" s="127"/>
      <c r="KHX34" s="127"/>
      <c r="KHY34" s="127"/>
      <c r="KHZ34" s="127"/>
      <c r="KIA34" s="127"/>
      <c r="KIB34" s="127"/>
      <c r="KIC34" s="127"/>
      <c r="KID34" s="127"/>
      <c r="KIE34" s="127"/>
      <c r="KIF34" s="127"/>
      <c r="KIG34" s="127"/>
      <c r="KIH34" s="127"/>
      <c r="KII34" s="127"/>
      <c r="KIJ34" s="127"/>
      <c r="KIK34" s="127"/>
      <c r="KIL34" s="127"/>
      <c r="KIM34" s="127"/>
      <c r="KIN34" s="127"/>
      <c r="KIO34" s="127"/>
      <c r="KIP34" s="127"/>
      <c r="KIQ34" s="127"/>
      <c r="KIR34" s="127"/>
      <c r="KIS34" s="127"/>
      <c r="KIT34" s="127"/>
      <c r="KIU34" s="127"/>
      <c r="KIV34" s="127"/>
      <c r="KIW34" s="127"/>
      <c r="KIX34" s="127"/>
      <c r="KIY34" s="127"/>
      <c r="KIZ34" s="127"/>
      <c r="KJA34" s="127"/>
      <c r="KJB34" s="127"/>
      <c r="KJC34" s="127"/>
      <c r="KJD34" s="127"/>
      <c r="KJE34" s="127"/>
      <c r="KJF34" s="127"/>
      <c r="KJG34" s="127"/>
      <c r="KJH34" s="127"/>
      <c r="KJI34" s="127"/>
      <c r="KJJ34" s="127"/>
      <c r="KJK34" s="127"/>
      <c r="KJL34" s="127"/>
      <c r="KJM34" s="127"/>
      <c r="KJN34" s="127"/>
      <c r="KJO34" s="127"/>
      <c r="KJP34" s="127"/>
      <c r="KJQ34" s="127"/>
      <c r="KJR34" s="127"/>
      <c r="KJS34" s="127"/>
      <c r="KJT34" s="127"/>
      <c r="KJU34" s="127"/>
      <c r="KJV34" s="127"/>
      <c r="KJW34" s="127"/>
      <c r="KJX34" s="127"/>
      <c r="KJY34" s="127"/>
      <c r="KJZ34" s="127"/>
      <c r="KKA34" s="127"/>
      <c r="KKB34" s="127"/>
      <c r="KKC34" s="127"/>
      <c r="KKD34" s="127"/>
      <c r="KKE34" s="127"/>
      <c r="KKF34" s="127"/>
      <c r="KKG34" s="127"/>
      <c r="KKH34" s="127"/>
      <c r="KKI34" s="127"/>
      <c r="KKJ34" s="127"/>
      <c r="KKK34" s="127"/>
      <c r="KKL34" s="127"/>
      <c r="KKM34" s="127"/>
      <c r="KKN34" s="127"/>
      <c r="KKO34" s="127"/>
      <c r="KKP34" s="127"/>
      <c r="KKQ34" s="127"/>
      <c r="KKR34" s="127"/>
      <c r="KKS34" s="127"/>
      <c r="KKT34" s="127"/>
      <c r="KKU34" s="127"/>
      <c r="KKV34" s="127"/>
      <c r="KKW34" s="127"/>
      <c r="KKX34" s="127"/>
      <c r="KKY34" s="127"/>
      <c r="KKZ34" s="127"/>
      <c r="KLA34" s="127"/>
      <c r="KLB34" s="127"/>
      <c r="KLC34" s="127"/>
      <c r="KLD34" s="127"/>
      <c r="KLE34" s="127"/>
      <c r="KLF34" s="127"/>
      <c r="KLG34" s="127"/>
      <c r="KLH34" s="127"/>
      <c r="KLI34" s="127"/>
      <c r="KLJ34" s="127"/>
      <c r="KLK34" s="127"/>
      <c r="KLL34" s="127"/>
      <c r="KLM34" s="127"/>
      <c r="KLN34" s="127"/>
      <c r="KLO34" s="127"/>
      <c r="KLP34" s="127"/>
      <c r="KLQ34" s="127"/>
      <c r="KLR34" s="127"/>
      <c r="KLS34" s="127"/>
      <c r="KLT34" s="127"/>
      <c r="KLU34" s="127"/>
      <c r="KLV34" s="127"/>
      <c r="KLW34" s="127"/>
      <c r="KLX34" s="127"/>
      <c r="KLY34" s="127"/>
      <c r="KLZ34" s="127"/>
      <c r="KMA34" s="127"/>
      <c r="KMB34" s="127"/>
      <c r="KMC34" s="127"/>
      <c r="KMD34" s="127"/>
      <c r="KME34" s="127"/>
      <c r="KMF34" s="127"/>
      <c r="KMG34" s="127"/>
      <c r="KMH34" s="127"/>
      <c r="KMI34" s="127"/>
      <c r="KMJ34" s="127"/>
      <c r="KMK34" s="127"/>
      <c r="KML34" s="127"/>
      <c r="KMM34" s="127"/>
      <c r="KMN34" s="127"/>
      <c r="KMO34" s="127"/>
      <c r="KMP34" s="127"/>
      <c r="KMQ34" s="127"/>
      <c r="KMR34" s="127"/>
      <c r="KMS34" s="127"/>
      <c r="KMT34" s="127"/>
      <c r="KMU34" s="127"/>
      <c r="KMV34" s="127"/>
      <c r="KMW34" s="127"/>
      <c r="KMX34" s="127"/>
      <c r="KMY34" s="127"/>
      <c r="KMZ34" s="127"/>
      <c r="KNA34" s="127"/>
      <c r="KNB34" s="127"/>
      <c r="KNC34" s="127"/>
      <c r="KND34" s="127"/>
      <c r="KNE34" s="127"/>
      <c r="KNF34" s="127"/>
      <c r="KNG34" s="127"/>
      <c r="KNH34" s="127"/>
      <c r="KNI34" s="127"/>
      <c r="KNJ34" s="127"/>
      <c r="KNK34" s="127"/>
      <c r="KNL34" s="127"/>
      <c r="KNM34" s="127"/>
      <c r="KNN34" s="127"/>
      <c r="KNO34" s="127"/>
      <c r="KNP34" s="127"/>
      <c r="KNQ34" s="127"/>
      <c r="KNR34" s="127"/>
      <c r="KNS34" s="127"/>
      <c r="KNT34" s="127"/>
      <c r="KNU34" s="127"/>
      <c r="KNV34" s="127"/>
      <c r="KNW34" s="127"/>
      <c r="KNX34" s="127"/>
      <c r="KNY34" s="127"/>
      <c r="KNZ34" s="127"/>
      <c r="KOA34" s="127"/>
      <c r="KOB34" s="127"/>
      <c r="KOC34" s="127"/>
      <c r="KOD34" s="127"/>
      <c r="KOE34" s="127"/>
      <c r="KOF34" s="127"/>
      <c r="KOG34" s="127"/>
      <c r="KOH34" s="127"/>
      <c r="KOI34" s="127"/>
      <c r="KOJ34" s="127"/>
      <c r="KOK34" s="127"/>
      <c r="KOL34" s="127"/>
      <c r="KOM34" s="127"/>
      <c r="KON34" s="127"/>
      <c r="KOO34" s="127"/>
      <c r="KOP34" s="127"/>
      <c r="KOQ34" s="127"/>
      <c r="KOR34" s="127"/>
      <c r="KOS34" s="127"/>
      <c r="KOT34" s="127"/>
      <c r="KOU34" s="127"/>
      <c r="KOV34" s="127"/>
      <c r="KOW34" s="127"/>
      <c r="KOX34" s="127"/>
      <c r="KOY34" s="127"/>
      <c r="KOZ34" s="127"/>
      <c r="KPA34" s="127"/>
      <c r="KPB34" s="127"/>
      <c r="KPC34" s="127"/>
      <c r="KPD34" s="127"/>
      <c r="KPE34" s="127"/>
      <c r="KPF34" s="127"/>
      <c r="KPG34" s="127"/>
      <c r="KPH34" s="127"/>
      <c r="KPI34" s="127"/>
      <c r="KPJ34" s="127"/>
      <c r="KPK34" s="127"/>
      <c r="KPL34" s="127"/>
      <c r="KPM34" s="127"/>
      <c r="KPN34" s="127"/>
      <c r="KPO34" s="127"/>
      <c r="KPP34" s="127"/>
      <c r="KPQ34" s="127"/>
      <c r="KPR34" s="127"/>
      <c r="KPS34" s="127"/>
      <c r="KPT34" s="127"/>
      <c r="KPU34" s="127"/>
      <c r="KPV34" s="127"/>
      <c r="KPW34" s="127"/>
      <c r="KPX34" s="127"/>
      <c r="KPY34" s="127"/>
      <c r="KPZ34" s="127"/>
      <c r="KQA34" s="127"/>
      <c r="KQB34" s="127"/>
      <c r="KQC34" s="127"/>
      <c r="KQD34" s="127"/>
      <c r="KQE34" s="127"/>
      <c r="KQF34" s="127"/>
      <c r="KQG34" s="127"/>
      <c r="KQH34" s="127"/>
      <c r="KQI34" s="127"/>
      <c r="KQJ34" s="127"/>
      <c r="KQK34" s="127"/>
      <c r="KQL34" s="127"/>
      <c r="KQM34" s="127"/>
      <c r="KQN34" s="127"/>
      <c r="KQO34" s="127"/>
      <c r="KQP34" s="127"/>
      <c r="KQQ34" s="127"/>
      <c r="KQR34" s="127"/>
      <c r="KQS34" s="127"/>
      <c r="KQT34" s="127"/>
      <c r="KQU34" s="127"/>
      <c r="KQV34" s="127"/>
      <c r="KQW34" s="127"/>
      <c r="KQX34" s="127"/>
      <c r="KQY34" s="127"/>
      <c r="KQZ34" s="127"/>
      <c r="KRA34" s="127"/>
      <c r="KRB34" s="127"/>
      <c r="KRC34" s="127"/>
      <c r="KRD34" s="127"/>
      <c r="KRE34" s="127"/>
      <c r="KRF34" s="127"/>
      <c r="KRG34" s="127"/>
      <c r="KRH34" s="127"/>
      <c r="KRI34" s="127"/>
      <c r="KRJ34" s="127"/>
      <c r="KRK34" s="127"/>
      <c r="KRL34" s="127"/>
      <c r="KRM34" s="127"/>
      <c r="KRN34" s="127"/>
      <c r="KRO34" s="127"/>
      <c r="KRP34" s="127"/>
      <c r="KRQ34" s="127"/>
      <c r="KRR34" s="127"/>
      <c r="KRS34" s="127"/>
      <c r="KRT34" s="127"/>
      <c r="KRU34" s="127"/>
      <c r="KRV34" s="127"/>
      <c r="KRW34" s="127"/>
      <c r="KRX34" s="127"/>
      <c r="KRY34" s="127"/>
      <c r="KRZ34" s="127"/>
      <c r="KSA34" s="127"/>
      <c r="KSB34" s="127"/>
      <c r="KSC34" s="127"/>
      <c r="KSD34" s="127"/>
      <c r="KSE34" s="127"/>
      <c r="KSF34" s="127"/>
      <c r="KSG34" s="127"/>
      <c r="KSH34" s="127"/>
      <c r="KSI34" s="127"/>
      <c r="KSJ34" s="127"/>
      <c r="KSK34" s="127"/>
      <c r="KSL34" s="127"/>
      <c r="KSM34" s="127"/>
      <c r="KSN34" s="127"/>
      <c r="KSO34" s="127"/>
      <c r="KSP34" s="127"/>
      <c r="KSQ34" s="127"/>
      <c r="KSR34" s="127"/>
      <c r="KSS34" s="127"/>
      <c r="KST34" s="127"/>
      <c r="KSU34" s="127"/>
      <c r="KSV34" s="127"/>
      <c r="KSW34" s="127"/>
      <c r="KSX34" s="127"/>
      <c r="KSY34" s="127"/>
      <c r="KSZ34" s="127"/>
      <c r="KTA34" s="127"/>
      <c r="KTB34" s="127"/>
      <c r="KTC34" s="127"/>
      <c r="KTD34" s="127"/>
      <c r="KTE34" s="127"/>
      <c r="KTF34" s="127"/>
      <c r="KTG34" s="127"/>
      <c r="KTH34" s="127"/>
      <c r="KTI34" s="127"/>
      <c r="KTJ34" s="127"/>
      <c r="KTK34" s="127"/>
      <c r="KTL34" s="127"/>
      <c r="KTM34" s="127"/>
      <c r="KTN34" s="127"/>
      <c r="KTO34" s="127"/>
      <c r="KTP34" s="127"/>
      <c r="KTQ34" s="127"/>
      <c r="KTR34" s="127"/>
      <c r="KTS34" s="127"/>
      <c r="KTT34" s="127"/>
      <c r="KTU34" s="127"/>
      <c r="KTV34" s="127"/>
      <c r="KTW34" s="127"/>
      <c r="KTX34" s="127"/>
      <c r="KTY34" s="127"/>
      <c r="KTZ34" s="127"/>
      <c r="KUA34" s="127"/>
      <c r="KUB34" s="127"/>
      <c r="KUC34" s="127"/>
      <c r="KUD34" s="127"/>
      <c r="KUE34" s="127"/>
      <c r="KUF34" s="127"/>
      <c r="KUG34" s="127"/>
      <c r="KUH34" s="127"/>
      <c r="KUI34" s="127"/>
      <c r="KUJ34" s="127"/>
      <c r="KUK34" s="127"/>
      <c r="KUL34" s="127"/>
      <c r="KUM34" s="127"/>
      <c r="KUN34" s="127"/>
      <c r="KUO34" s="127"/>
      <c r="KUP34" s="127"/>
      <c r="KUQ34" s="127"/>
      <c r="KUR34" s="127"/>
      <c r="KUS34" s="127"/>
      <c r="KUT34" s="127"/>
      <c r="KUU34" s="127"/>
      <c r="KUV34" s="127"/>
      <c r="KUW34" s="127"/>
      <c r="KUX34" s="127"/>
      <c r="KUY34" s="127"/>
      <c r="KUZ34" s="127"/>
      <c r="KVA34" s="127"/>
      <c r="KVB34" s="127"/>
      <c r="KVC34" s="127"/>
      <c r="KVD34" s="127"/>
      <c r="KVE34" s="127"/>
      <c r="KVF34" s="127"/>
      <c r="KVG34" s="127"/>
      <c r="KVH34" s="127"/>
      <c r="KVI34" s="127"/>
      <c r="KVJ34" s="127"/>
      <c r="KVK34" s="127"/>
      <c r="KVL34" s="127"/>
      <c r="KVM34" s="127"/>
      <c r="KVN34" s="127"/>
      <c r="KVO34" s="127"/>
      <c r="KVP34" s="127"/>
      <c r="KVQ34" s="127"/>
      <c r="KVR34" s="127"/>
      <c r="KVS34" s="127"/>
      <c r="KVT34" s="127"/>
      <c r="KVU34" s="127"/>
      <c r="KVV34" s="127"/>
      <c r="KVW34" s="127"/>
      <c r="KVX34" s="127"/>
      <c r="KVY34" s="127"/>
      <c r="KVZ34" s="127"/>
      <c r="KWA34" s="127"/>
      <c r="KWB34" s="127"/>
      <c r="KWC34" s="127"/>
      <c r="KWD34" s="127"/>
      <c r="KWE34" s="127"/>
      <c r="KWF34" s="127"/>
      <c r="KWG34" s="127"/>
      <c r="KWH34" s="127"/>
      <c r="KWI34" s="127"/>
      <c r="KWJ34" s="127"/>
      <c r="KWK34" s="127"/>
      <c r="KWL34" s="127"/>
      <c r="KWM34" s="127"/>
      <c r="KWN34" s="127"/>
      <c r="KWO34" s="127"/>
      <c r="KWP34" s="127"/>
      <c r="KWQ34" s="127"/>
      <c r="KWR34" s="127"/>
      <c r="KWS34" s="127"/>
      <c r="KWT34" s="127"/>
      <c r="KWU34" s="127"/>
      <c r="KWV34" s="127"/>
      <c r="KWW34" s="127"/>
      <c r="KWX34" s="127"/>
      <c r="KWY34" s="127"/>
      <c r="KWZ34" s="127"/>
      <c r="KXA34" s="127"/>
      <c r="KXB34" s="127"/>
      <c r="KXC34" s="127"/>
      <c r="KXD34" s="127"/>
      <c r="KXE34" s="127"/>
      <c r="KXF34" s="127"/>
      <c r="KXG34" s="127"/>
      <c r="KXH34" s="127"/>
      <c r="KXI34" s="127"/>
      <c r="KXJ34" s="127"/>
      <c r="KXK34" s="127"/>
      <c r="KXL34" s="127"/>
      <c r="KXM34" s="127"/>
      <c r="KXN34" s="127"/>
      <c r="KXO34" s="127"/>
      <c r="KXP34" s="127"/>
      <c r="KXQ34" s="127"/>
      <c r="KXR34" s="127"/>
      <c r="KXS34" s="127"/>
      <c r="KXT34" s="127"/>
      <c r="KXU34" s="127"/>
      <c r="KXV34" s="127"/>
      <c r="KXW34" s="127"/>
      <c r="KXX34" s="127"/>
      <c r="KXY34" s="127"/>
      <c r="KXZ34" s="127"/>
      <c r="KYA34" s="127"/>
      <c r="KYB34" s="127"/>
      <c r="KYC34" s="127"/>
      <c r="KYD34" s="127"/>
      <c r="KYE34" s="127"/>
      <c r="KYF34" s="127"/>
      <c r="KYG34" s="127"/>
      <c r="KYH34" s="127"/>
      <c r="KYI34" s="127"/>
      <c r="KYJ34" s="127"/>
      <c r="KYK34" s="127"/>
      <c r="KYL34" s="127"/>
      <c r="KYM34" s="127"/>
      <c r="KYN34" s="127"/>
      <c r="KYO34" s="127"/>
      <c r="KYP34" s="127"/>
      <c r="KYQ34" s="127"/>
      <c r="KYR34" s="127"/>
      <c r="KYS34" s="127"/>
      <c r="KYT34" s="127"/>
      <c r="KYU34" s="127"/>
      <c r="KYV34" s="127"/>
      <c r="KYW34" s="127"/>
      <c r="KYX34" s="127"/>
      <c r="KYY34" s="127"/>
      <c r="KYZ34" s="127"/>
      <c r="KZA34" s="127"/>
      <c r="KZB34" s="127"/>
      <c r="KZC34" s="127"/>
      <c r="KZD34" s="127"/>
      <c r="KZE34" s="127"/>
      <c r="KZF34" s="127"/>
      <c r="KZG34" s="127"/>
      <c r="KZH34" s="127"/>
      <c r="KZI34" s="127"/>
      <c r="KZJ34" s="127"/>
      <c r="KZK34" s="127"/>
      <c r="KZL34" s="127"/>
      <c r="KZM34" s="127"/>
      <c r="KZN34" s="127"/>
      <c r="KZO34" s="127"/>
      <c r="KZP34" s="127"/>
      <c r="KZQ34" s="127"/>
      <c r="KZR34" s="127"/>
      <c r="KZS34" s="127"/>
      <c r="KZT34" s="127"/>
      <c r="KZU34" s="127"/>
      <c r="KZV34" s="127"/>
      <c r="KZW34" s="127"/>
      <c r="KZX34" s="127"/>
      <c r="KZY34" s="127"/>
      <c r="KZZ34" s="127"/>
      <c r="LAA34" s="127"/>
      <c r="LAB34" s="127"/>
      <c r="LAC34" s="127"/>
      <c r="LAD34" s="127"/>
      <c r="LAE34" s="127"/>
      <c r="LAF34" s="127"/>
      <c r="LAG34" s="127"/>
      <c r="LAH34" s="127"/>
      <c r="LAI34" s="127"/>
      <c r="LAJ34" s="127"/>
      <c r="LAK34" s="127"/>
      <c r="LAL34" s="127"/>
      <c r="LAM34" s="127"/>
      <c r="LAN34" s="127"/>
      <c r="LAO34" s="127"/>
      <c r="LAP34" s="127"/>
      <c r="LAQ34" s="127"/>
      <c r="LAR34" s="127"/>
      <c r="LAS34" s="127"/>
      <c r="LAT34" s="127"/>
      <c r="LAU34" s="127"/>
      <c r="LAV34" s="127"/>
      <c r="LAW34" s="127"/>
      <c r="LAX34" s="127"/>
      <c r="LAY34" s="127"/>
      <c r="LAZ34" s="127"/>
      <c r="LBA34" s="127"/>
      <c r="LBB34" s="127"/>
      <c r="LBC34" s="127"/>
      <c r="LBD34" s="127"/>
      <c r="LBE34" s="127"/>
      <c r="LBF34" s="127"/>
      <c r="LBG34" s="127"/>
      <c r="LBH34" s="127"/>
      <c r="LBI34" s="127"/>
      <c r="LBJ34" s="127"/>
      <c r="LBK34" s="127"/>
      <c r="LBL34" s="127"/>
      <c r="LBM34" s="127"/>
      <c r="LBN34" s="127"/>
      <c r="LBO34" s="127"/>
      <c r="LBP34" s="127"/>
      <c r="LBQ34" s="127"/>
      <c r="LBR34" s="127"/>
      <c r="LBS34" s="127"/>
      <c r="LBT34" s="127"/>
      <c r="LBU34" s="127"/>
      <c r="LBV34" s="127"/>
      <c r="LBW34" s="127"/>
      <c r="LBX34" s="127"/>
      <c r="LBY34" s="127"/>
      <c r="LBZ34" s="127"/>
      <c r="LCA34" s="127"/>
      <c r="LCB34" s="127"/>
      <c r="LCC34" s="127"/>
      <c r="LCD34" s="127"/>
      <c r="LCE34" s="127"/>
      <c r="LCF34" s="127"/>
      <c r="LCG34" s="127"/>
      <c r="LCH34" s="127"/>
      <c r="LCI34" s="127"/>
      <c r="LCJ34" s="127"/>
      <c r="LCK34" s="127"/>
      <c r="LCL34" s="127"/>
      <c r="LCM34" s="127"/>
      <c r="LCN34" s="127"/>
      <c r="LCO34" s="127"/>
      <c r="LCP34" s="127"/>
      <c r="LCQ34" s="127"/>
      <c r="LCR34" s="127"/>
      <c r="LCS34" s="127"/>
      <c r="LCT34" s="127"/>
      <c r="LCU34" s="127"/>
      <c r="LCV34" s="127"/>
      <c r="LCW34" s="127"/>
      <c r="LCX34" s="127"/>
      <c r="LCY34" s="127"/>
      <c r="LCZ34" s="127"/>
      <c r="LDA34" s="127"/>
      <c r="LDB34" s="127"/>
      <c r="LDC34" s="127"/>
      <c r="LDD34" s="127"/>
      <c r="LDE34" s="127"/>
      <c r="LDF34" s="127"/>
      <c r="LDG34" s="127"/>
      <c r="LDH34" s="127"/>
      <c r="LDI34" s="127"/>
      <c r="LDJ34" s="127"/>
      <c r="LDK34" s="127"/>
      <c r="LDL34" s="127"/>
      <c r="LDM34" s="127"/>
      <c r="LDN34" s="127"/>
      <c r="LDO34" s="127"/>
      <c r="LDP34" s="127"/>
      <c r="LDQ34" s="127"/>
      <c r="LDR34" s="127"/>
      <c r="LDS34" s="127"/>
      <c r="LDT34" s="127"/>
      <c r="LDU34" s="127"/>
      <c r="LDV34" s="127"/>
      <c r="LDW34" s="127"/>
      <c r="LDX34" s="127"/>
      <c r="LDY34" s="127"/>
      <c r="LDZ34" s="127"/>
      <c r="LEA34" s="127"/>
      <c r="LEB34" s="127"/>
      <c r="LEC34" s="127"/>
      <c r="LED34" s="127"/>
      <c r="LEE34" s="127"/>
      <c r="LEF34" s="127"/>
      <c r="LEG34" s="127"/>
      <c r="LEH34" s="127"/>
      <c r="LEI34" s="127"/>
      <c r="LEJ34" s="127"/>
      <c r="LEK34" s="127"/>
      <c r="LEL34" s="127"/>
      <c r="LEM34" s="127"/>
      <c r="LEN34" s="127"/>
      <c r="LEO34" s="127"/>
      <c r="LEP34" s="127"/>
      <c r="LEQ34" s="127"/>
      <c r="LER34" s="127"/>
      <c r="LES34" s="127"/>
      <c r="LET34" s="127"/>
      <c r="LEU34" s="127"/>
      <c r="LEV34" s="127"/>
      <c r="LEW34" s="127"/>
      <c r="LEX34" s="127"/>
      <c r="LEY34" s="127"/>
      <c r="LEZ34" s="127"/>
      <c r="LFA34" s="127"/>
      <c r="LFB34" s="127"/>
      <c r="LFC34" s="127"/>
      <c r="LFD34" s="127"/>
      <c r="LFE34" s="127"/>
      <c r="LFF34" s="127"/>
      <c r="LFG34" s="127"/>
      <c r="LFH34" s="127"/>
      <c r="LFI34" s="127"/>
      <c r="LFJ34" s="127"/>
      <c r="LFK34" s="127"/>
      <c r="LFL34" s="127"/>
      <c r="LFM34" s="127"/>
      <c r="LFN34" s="127"/>
      <c r="LFO34" s="127"/>
      <c r="LFP34" s="127"/>
      <c r="LFQ34" s="127"/>
      <c r="LFR34" s="127"/>
      <c r="LFS34" s="127"/>
      <c r="LFT34" s="127"/>
      <c r="LFU34" s="127"/>
      <c r="LFV34" s="127"/>
      <c r="LFW34" s="127"/>
      <c r="LFX34" s="127"/>
      <c r="LFY34" s="127"/>
      <c r="LFZ34" s="127"/>
      <c r="LGA34" s="127"/>
      <c r="LGB34" s="127"/>
      <c r="LGC34" s="127"/>
      <c r="LGD34" s="127"/>
      <c r="LGE34" s="127"/>
      <c r="LGF34" s="127"/>
      <c r="LGG34" s="127"/>
      <c r="LGH34" s="127"/>
      <c r="LGI34" s="127"/>
      <c r="LGJ34" s="127"/>
      <c r="LGK34" s="127"/>
      <c r="LGL34" s="127"/>
      <c r="LGM34" s="127"/>
      <c r="LGN34" s="127"/>
      <c r="LGO34" s="127"/>
      <c r="LGP34" s="127"/>
      <c r="LGQ34" s="127"/>
      <c r="LGR34" s="127"/>
      <c r="LGS34" s="127"/>
      <c r="LGT34" s="127"/>
      <c r="LGU34" s="127"/>
      <c r="LGV34" s="127"/>
      <c r="LGW34" s="127"/>
      <c r="LGX34" s="127"/>
      <c r="LGY34" s="127"/>
      <c r="LGZ34" s="127"/>
      <c r="LHA34" s="127"/>
      <c r="LHB34" s="127"/>
      <c r="LHC34" s="127"/>
      <c r="LHD34" s="127"/>
      <c r="LHE34" s="127"/>
      <c r="LHF34" s="127"/>
      <c r="LHG34" s="127"/>
      <c r="LHH34" s="127"/>
      <c r="LHI34" s="127"/>
      <c r="LHJ34" s="127"/>
      <c r="LHK34" s="127"/>
      <c r="LHL34" s="127"/>
      <c r="LHM34" s="127"/>
      <c r="LHN34" s="127"/>
      <c r="LHO34" s="127"/>
      <c r="LHP34" s="127"/>
      <c r="LHQ34" s="127"/>
      <c r="LHR34" s="127"/>
      <c r="LHS34" s="127"/>
      <c r="LHT34" s="127"/>
      <c r="LHU34" s="127"/>
      <c r="LHV34" s="127"/>
      <c r="LHW34" s="127"/>
      <c r="LHX34" s="127"/>
      <c r="LHY34" s="127"/>
      <c r="LHZ34" s="127"/>
      <c r="LIA34" s="127"/>
      <c r="LIB34" s="127"/>
      <c r="LIC34" s="127"/>
      <c r="LID34" s="127"/>
      <c r="LIE34" s="127"/>
      <c r="LIF34" s="127"/>
      <c r="LIG34" s="127"/>
      <c r="LIH34" s="127"/>
      <c r="LII34" s="127"/>
      <c r="LIJ34" s="127"/>
      <c r="LIK34" s="127"/>
      <c r="LIL34" s="127"/>
      <c r="LIM34" s="127"/>
      <c r="LIN34" s="127"/>
      <c r="LIO34" s="127"/>
      <c r="LIP34" s="127"/>
      <c r="LIQ34" s="127"/>
      <c r="LIR34" s="127"/>
      <c r="LIS34" s="127"/>
      <c r="LIT34" s="127"/>
      <c r="LIU34" s="127"/>
      <c r="LIV34" s="127"/>
      <c r="LIW34" s="127"/>
      <c r="LIX34" s="127"/>
      <c r="LIY34" s="127"/>
      <c r="LIZ34" s="127"/>
      <c r="LJA34" s="127"/>
      <c r="LJB34" s="127"/>
      <c r="LJC34" s="127"/>
      <c r="LJD34" s="127"/>
      <c r="LJE34" s="127"/>
      <c r="LJF34" s="127"/>
      <c r="LJG34" s="127"/>
      <c r="LJH34" s="127"/>
      <c r="LJI34" s="127"/>
      <c r="LJJ34" s="127"/>
      <c r="LJK34" s="127"/>
      <c r="LJL34" s="127"/>
      <c r="LJM34" s="127"/>
      <c r="LJN34" s="127"/>
      <c r="LJO34" s="127"/>
      <c r="LJP34" s="127"/>
      <c r="LJQ34" s="127"/>
      <c r="LJR34" s="127"/>
      <c r="LJS34" s="127"/>
      <c r="LJT34" s="127"/>
      <c r="LJU34" s="127"/>
      <c r="LJV34" s="127"/>
      <c r="LJW34" s="127"/>
      <c r="LJX34" s="127"/>
      <c r="LJY34" s="127"/>
      <c r="LJZ34" s="127"/>
      <c r="LKA34" s="127"/>
      <c r="LKB34" s="127"/>
      <c r="LKC34" s="127"/>
      <c r="LKD34" s="127"/>
      <c r="LKE34" s="127"/>
      <c r="LKF34" s="127"/>
      <c r="LKG34" s="127"/>
      <c r="LKH34" s="127"/>
      <c r="LKI34" s="127"/>
      <c r="LKJ34" s="127"/>
      <c r="LKK34" s="127"/>
      <c r="LKL34" s="127"/>
      <c r="LKM34" s="127"/>
      <c r="LKN34" s="127"/>
      <c r="LKO34" s="127"/>
      <c r="LKP34" s="127"/>
      <c r="LKQ34" s="127"/>
      <c r="LKR34" s="127"/>
      <c r="LKS34" s="127"/>
      <c r="LKT34" s="127"/>
      <c r="LKU34" s="127"/>
      <c r="LKV34" s="127"/>
      <c r="LKW34" s="127"/>
      <c r="LKX34" s="127"/>
      <c r="LKY34" s="127"/>
      <c r="LKZ34" s="127"/>
      <c r="LLA34" s="127"/>
      <c r="LLB34" s="127"/>
      <c r="LLC34" s="127"/>
      <c r="LLD34" s="127"/>
      <c r="LLE34" s="127"/>
      <c r="LLF34" s="127"/>
      <c r="LLG34" s="127"/>
      <c r="LLH34" s="127"/>
      <c r="LLI34" s="127"/>
      <c r="LLJ34" s="127"/>
      <c r="LLK34" s="127"/>
      <c r="LLL34" s="127"/>
      <c r="LLM34" s="127"/>
      <c r="LLN34" s="127"/>
      <c r="LLO34" s="127"/>
      <c r="LLP34" s="127"/>
      <c r="LLQ34" s="127"/>
      <c r="LLR34" s="127"/>
      <c r="LLS34" s="127"/>
      <c r="LLT34" s="127"/>
      <c r="LLU34" s="127"/>
      <c r="LLV34" s="127"/>
      <c r="LLW34" s="127"/>
      <c r="LLX34" s="127"/>
      <c r="LLY34" s="127"/>
      <c r="LLZ34" s="127"/>
      <c r="LMA34" s="127"/>
      <c r="LMB34" s="127"/>
      <c r="LMC34" s="127"/>
      <c r="LMD34" s="127"/>
      <c r="LME34" s="127"/>
      <c r="LMF34" s="127"/>
      <c r="LMG34" s="127"/>
      <c r="LMH34" s="127"/>
      <c r="LMI34" s="127"/>
      <c r="LMJ34" s="127"/>
      <c r="LMK34" s="127"/>
      <c r="LML34" s="127"/>
      <c r="LMM34" s="127"/>
      <c r="LMN34" s="127"/>
      <c r="LMO34" s="127"/>
      <c r="LMP34" s="127"/>
      <c r="LMQ34" s="127"/>
      <c r="LMR34" s="127"/>
      <c r="LMS34" s="127"/>
      <c r="LMT34" s="127"/>
      <c r="LMU34" s="127"/>
      <c r="LMV34" s="127"/>
      <c r="LMW34" s="127"/>
      <c r="LMX34" s="127"/>
      <c r="LMY34" s="127"/>
      <c r="LMZ34" s="127"/>
      <c r="LNA34" s="127"/>
      <c r="LNB34" s="127"/>
      <c r="LNC34" s="127"/>
      <c r="LND34" s="127"/>
      <c r="LNE34" s="127"/>
      <c r="LNF34" s="127"/>
      <c r="LNG34" s="127"/>
      <c r="LNH34" s="127"/>
      <c r="LNI34" s="127"/>
      <c r="LNJ34" s="127"/>
      <c r="LNK34" s="127"/>
      <c r="LNL34" s="127"/>
      <c r="LNM34" s="127"/>
      <c r="LNN34" s="127"/>
      <c r="LNO34" s="127"/>
      <c r="LNP34" s="127"/>
      <c r="LNQ34" s="127"/>
      <c r="LNR34" s="127"/>
      <c r="LNS34" s="127"/>
      <c r="LNT34" s="127"/>
      <c r="LNU34" s="127"/>
      <c r="LNV34" s="127"/>
      <c r="LNW34" s="127"/>
      <c r="LNX34" s="127"/>
      <c r="LNY34" s="127"/>
      <c r="LNZ34" s="127"/>
      <c r="LOA34" s="127"/>
      <c r="LOB34" s="127"/>
      <c r="LOC34" s="127"/>
      <c r="LOD34" s="127"/>
      <c r="LOE34" s="127"/>
      <c r="LOF34" s="127"/>
      <c r="LOG34" s="127"/>
      <c r="LOH34" s="127"/>
      <c r="LOI34" s="127"/>
      <c r="LOJ34" s="127"/>
      <c r="LOK34" s="127"/>
      <c r="LOL34" s="127"/>
      <c r="LOM34" s="127"/>
      <c r="LON34" s="127"/>
      <c r="LOO34" s="127"/>
      <c r="LOP34" s="127"/>
      <c r="LOQ34" s="127"/>
      <c r="LOR34" s="127"/>
      <c r="LOS34" s="127"/>
      <c r="LOT34" s="127"/>
      <c r="LOU34" s="127"/>
      <c r="LOV34" s="127"/>
      <c r="LOW34" s="127"/>
      <c r="LOX34" s="127"/>
      <c r="LOY34" s="127"/>
      <c r="LOZ34" s="127"/>
      <c r="LPA34" s="127"/>
      <c r="LPB34" s="127"/>
      <c r="LPC34" s="127"/>
      <c r="LPD34" s="127"/>
      <c r="LPE34" s="127"/>
      <c r="LPF34" s="127"/>
      <c r="LPG34" s="127"/>
      <c r="LPH34" s="127"/>
      <c r="LPI34" s="127"/>
      <c r="LPJ34" s="127"/>
      <c r="LPK34" s="127"/>
      <c r="LPL34" s="127"/>
      <c r="LPM34" s="127"/>
      <c r="LPN34" s="127"/>
      <c r="LPO34" s="127"/>
      <c r="LPP34" s="127"/>
      <c r="LPQ34" s="127"/>
      <c r="LPR34" s="127"/>
      <c r="LPS34" s="127"/>
      <c r="LPT34" s="127"/>
      <c r="LPU34" s="127"/>
      <c r="LPV34" s="127"/>
      <c r="LPW34" s="127"/>
      <c r="LPX34" s="127"/>
      <c r="LPY34" s="127"/>
      <c r="LPZ34" s="127"/>
      <c r="LQA34" s="127"/>
      <c r="LQB34" s="127"/>
      <c r="LQC34" s="127"/>
      <c r="LQD34" s="127"/>
      <c r="LQE34" s="127"/>
      <c r="LQF34" s="127"/>
      <c r="LQG34" s="127"/>
      <c r="LQH34" s="127"/>
      <c r="LQI34" s="127"/>
      <c r="LQJ34" s="127"/>
      <c r="LQK34" s="127"/>
      <c r="LQL34" s="127"/>
      <c r="LQM34" s="127"/>
      <c r="LQN34" s="127"/>
      <c r="LQO34" s="127"/>
      <c r="LQP34" s="127"/>
      <c r="LQQ34" s="127"/>
      <c r="LQR34" s="127"/>
      <c r="LQS34" s="127"/>
      <c r="LQT34" s="127"/>
      <c r="LQU34" s="127"/>
      <c r="LQV34" s="127"/>
      <c r="LQW34" s="127"/>
      <c r="LQX34" s="127"/>
      <c r="LQY34" s="127"/>
      <c r="LQZ34" s="127"/>
      <c r="LRA34" s="127"/>
      <c r="LRB34" s="127"/>
      <c r="LRC34" s="127"/>
      <c r="LRD34" s="127"/>
      <c r="LRE34" s="127"/>
      <c r="LRF34" s="127"/>
      <c r="LRG34" s="127"/>
      <c r="LRH34" s="127"/>
      <c r="LRI34" s="127"/>
      <c r="LRJ34" s="127"/>
      <c r="LRK34" s="127"/>
      <c r="LRL34" s="127"/>
      <c r="LRM34" s="127"/>
      <c r="LRN34" s="127"/>
      <c r="LRO34" s="127"/>
      <c r="LRP34" s="127"/>
      <c r="LRQ34" s="127"/>
      <c r="LRR34" s="127"/>
      <c r="LRS34" s="127"/>
      <c r="LRT34" s="127"/>
      <c r="LRU34" s="127"/>
      <c r="LRV34" s="127"/>
      <c r="LRW34" s="127"/>
      <c r="LRX34" s="127"/>
      <c r="LRY34" s="127"/>
      <c r="LRZ34" s="127"/>
      <c r="LSA34" s="127"/>
      <c r="LSB34" s="127"/>
      <c r="LSC34" s="127"/>
      <c r="LSD34" s="127"/>
      <c r="LSE34" s="127"/>
      <c r="LSF34" s="127"/>
      <c r="LSG34" s="127"/>
      <c r="LSH34" s="127"/>
      <c r="LSI34" s="127"/>
      <c r="LSJ34" s="127"/>
      <c r="LSK34" s="127"/>
      <c r="LSL34" s="127"/>
      <c r="LSM34" s="127"/>
      <c r="LSN34" s="127"/>
      <c r="LSO34" s="127"/>
      <c r="LSP34" s="127"/>
      <c r="LSQ34" s="127"/>
      <c r="LSR34" s="127"/>
      <c r="LSS34" s="127"/>
      <c r="LST34" s="127"/>
      <c r="LSU34" s="127"/>
      <c r="LSV34" s="127"/>
      <c r="LSW34" s="127"/>
      <c r="LSX34" s="127"/>
      <c r="LSY34" s="127"/>
      <c r="LSZ34" s="127"/>
      <c r="LTA34" s="127"/>
      <c r="LTB34" s="127"/>
      <c r="LTC34" s="127"/>
      <c r="LTD34" s="127"/>
      <c r="LTE34" s="127"/>
      <c r="LTF34" s="127"/>
      <c r="LTG34" s="127"/>
      <c r="LTH34" s="127"/>
      <c r="LTI34" s="127"/>
      <c r="LTJ34" s="127"/>
      <c r="LTK34" s="127"/>
      <c r="LTL34" s="127"/>
      <c r="LTM34" s="127"/>
      <c r="LTN34" s="127"/>
      <c r="LTO34" s="127"/>
      <c r="LTP34" s="127"/>
      <c r="LTQ34" s="127"/>
      <c r="LTR34" s="127"/>
      <c r="LTS34" s="127"/>
      <c r="LTT34" s="127"/>
      <c r="LTU34" s="127"/>
      <c r="LTV34" s="127"/>
      <c r="LTW34" s="127"/>
      <c r="LTX34" s="127"/>
      <c r="LTY34" s="127"/>
      <c r="LTZ34" s="127"/>
      <c r="LUA34" s="127"/>
      <c r="LUB34" s="127"/>
      <c r="LUC34" s="127"/>
      <c r="LUD34" s="127"/>
      <c r="LUE34" s="127"/>
      <c r="LUF34" s="127"/>
      <c r="LUG34" s="127"/>
      <c r="LUH34" s="127"/>
      <c r="LUI34" s="127"/>
      <c r="LUJ34" s="127"/>
      <c r="LUK34" s="127"/>
      <c r="LUL34" s="127"/>
      <c r="LUM34" s="127"/>
      <c r="LUN34" s="127"/>
      <c r="LUO34" s="127"/>
      <c r="LUP34" s="127"/>
      <c r="LUQ34" s="127"/>
      <c r="LUR34" s="127"/>
      <c r="LUS34" s="127"/>
      <c r="LUT34" s="127"/>
      <c r="LUU34" s="127"/>
      <c r="LUV34" s="127"/>
      <c r="LUW34" s="127"/>
      <c r="LUX34" s="127"/>
      <c r="LUY34" s="127"/>
      <c r="LUZ34" s="127"/>
      <c r="LVA34" s="127"/>
      <c r="LVB34" s="127"/>
      <c r="LVC34" s="127"/>
      <c r="LVD34" s="127"/>
      <c r="LVE34" s="127"/>
      <c r="LVF34" s="127"/>
      <c r="LVG34" s="127"/>
      <c r="LVH34" s="127"/>
      <c r="LVI34" s="127"/>
      <c r="LVJ34" s="127"/>
      <c r="LVK34" s="127"/>
      <c r="LVL34" s="127"/>
      <c r="LVM34" s="127"/>
      <c r="LVN34" s="127"/>
      <c r="LVO34" s="127"/>
      <c r="LVP34" s="127"/>
      <c r="LVQ34" s="127"/>
      <c r="LVR34" s="127"/>
      <c r="LVS34" s="127"/>
      <c r="LVT34" s="127"/>
      <c r="LVU34" s="127"/>
      <c r="LVV34" s="127"/>
      <c r="LVW34" s="127"/>
      <c r="LVX34" s="127"/>
      <c r="LVY34" s="127"/>
      <c r="LVZ34" s="127"/>
      <c r="LWA34" s="127"/>
      <c r="LWB34" s="127"/>
      <c r="LWC34" s="127"/>
      <c r="LWD34" s="127"/>
      <c r="LWE34" s="127"/>
      <c r="LWF34" s="127"/>
      <c r="LWG34" s="127"/>
      <c r="LWH34" s="127"/>
      <c r="LWI34" s="127"/>
      <c r="LWJ34" s="127"/>
      <c r="LWK34" s="127"/>
      <c r="LWL34" s="127"/>
      <c r="LWM34" s="127"/>
      <c r="LWN34" s="127"/>
      <c r="LWO34" s="127"/>
      <c r="LWP34" s="127"/>
      <c r="LWQ34" s="127"/>
      <c r="LWR34" s="127"/>
      <c r="LWS34" s="127"/>
      <c r="LWT34" s="127"/>
      <c r="LWU34" s="127"/>
      <c r="LWV34" s="127"/>
      <c r="LWW34" s="127"/>
      <c r="LWX34" s="127"/>
      <c r="LWY34" s="127"/>
      <c r="LWZ34" s="127"/>
      <c r="LXA34" s="127"/>
      <c r="LXB34" s="127"/>
      <c r="LXC34" s="127"/>
      <c r="LXD34" s="127"/>
      <c r="LXE34" s="127"/>
      <c r="LXF34" s="127"/>
      <c r="LXG34" s="127"/>
      <c r="LXH34" s="127"/>
      <c r="LXI34" s="127"/>
      <c r="LXJ34" s="127"/>
      <c r="LXK34" s="127"/>
      <c r="LXL34" s="127"/>
      <c r="LXM34" s="127"/>
      <c r="LXN34" s="127"/>
      <c r="LXO34" s="127"/>
      <c r="LXP34" s="127"/>
      <c r="LXQ34" s="127"/>
      <c r="LXR34" s="127"/>
      <c r="LXS34" s="127"/>
      <c r="LXT34" s="127"/>
      <c r="LXU34" s="127"/>
      <c r="LXV34" s="127"/>
      <c r="LXW34" s="127"/>
      <c r="LXX34" s="127"/>
      <c r="LXY34" s="127"/>
      <c r="LXZ34" s="127"/>
      <c r="LYA34" s="127"/>
      <c r="LYB34" s="127"/>
      <c r="LYC34" s="127"/>
      <c r="LYD34" s="127"/>
      <c r="LYE34" s="127"/>
      <c r="LYF34" s="127"/>
      <c r="LYG34" s="127"/>
      <c r="LYH34" s="127"/>
      <c r="LYI34" s="127"/>
      <c r="LYJ34" s="127"/>
      <c r="LYK34" s="127"/>
      <c r="LYL34" s="127"/>
      <c r="LYM34" s="127"/>
      <c r="LYN34" s="127"/>
      <c r="LYO34" s="127"/>
      <c r="LYP34" s="127"/>
      <c r="LYQ34" s="127"/>
      <c r="LYR34" s="127"/>
      <c r="LYS34" s="127"/>
      <c r="LYT34" s="127"/>
      <c r="LYU34" s="127"/>
      <c r="LYV34" s="127"/>
      <c r="LYW34" s="127"/>
      <c r="LYX34" s="127"/>
      <c r="LYY34" s="127"/>
      <c r="LYZ34" s="127"/>
      <c r="LZA34" s="127"/>
      <c r="LZB34" s="127"/>
      <c r="LZC34" s="127"/>
      <c r="LZD34" s="127"/>
      <c r="LZE34" s="127"/>
      <c r="LZF34" s="127"/>
      <c r="LZG34" s="127"/>
      <c r="LZH34" s="127"/>
      <c r="LZI34" s="127"/>
      <c r="LZJ34" s="127"/>
      <c r="LZK34" s="127"/>
      <c r="LZL34" s="127"/>
      <c r="LZM34" s="127"/>
      <c r="LZN34" s="127"/>
      <c r="LZO34" s="127"/>
      <c r="LZP34" s="127"/>
      <c r="LZQ34" s="127"/>
      <c r="LZR34" s="127"/>
      <c r="LZS34" s="127"/>
      <c r="LZT34" s="127"/>
      <c r="LZU34" s="127"/>
      <c r="LZV34" s="127"/>
      <c r="LZW34" s="127"/>
      <c r="LZX34" s="127"/>
      <c r="LZY34" s="127"/>
      <c r="LZZ34" s="127"/>
      <c r="MAA34" s="127"/>
      <c r="MAB34" s="127"/>
      <c r="MAC34" s="127"/>
      <c r="MAD34" s="127"/>
      <c r="MAE34" s="127"/>
      <c r="MAF34" s="127"/>
      <c r="MAG34" s="127"/>
      <c r="MAH34" s="127"/>
      <c r="MAI34" s="127"/>
      <c r="MAJ34" s="127"/>
      <c r="MAK34" s="127"/>
      <c r="MAL34" s="127"/>
      <c r="MAM34" s="127"/>
      <c r="MAN34" s="127"/>
      <c r="MAO34" s="127"/>
      <c r="MAP34" s="127"/>
      <c r="MAQ34" s="127"/>
      <c r="MAR34" s="127"/>
      <c r="MAS34" s="127"/>
      <c r="MAT34" s="127"/>
      <c r="MAU34" s="127"/>
      <c r="MAV34" s="127"/>
      <c r="MAW34" s="127"/>
      <c r="MAX34" s="127"/>
      <c r="MAY34" s="127"/>
      <c r="MAZ34" s="127"/>
      <c r="MBA34" s="127"/>
      <c r="MBB34" s="127"/>
      <c r="MBC34" s="127"/>
      <c r="MBD34" s="127"/>
      <c r="MBE34" s="127"/>
      <c r="MBF34" s="127"/>
      <c r="MBG34" s="127"/>
      <c r="MBH34" s="127"/>
      <c r="MBI34" s="127"/>
      <c r="MBJ34" s="127"/>
      <c r="MBK34" s="127"/>
      <c r="MBL34" s="127"/>
      <c r="MBM34" s="127"/>
      <c r="MBN34" s="127"/>
      <c r="MBO34" s="127"/>
      <c r="MBP34" s="127"/>
      <c r="MBQ34" s="127"/>
      <c r="MBR34" s="127"/>
      <c r="MBS34" s="127"/>
      <c r="MBT34" s="127"/>
      <c r="MBU34" s="127"/>
      <c r="MBV34" s="127"/>
      <c r="MBW34" s="127"/>
      <c r="MBX34" s="127"/>
      <c r="MBY34" s="127"/>
      <c r="MBZ34" s="127"/>
      <c r="MCA34" s="127"/>
      <c r="MCB34" s="127"/>
      <c r="MCC34" s="127"/>
      <c r="MCD34" s="127"/>
      <c r="MCE34" s="127"/>
      <c r="MCF34" s="127"/>
      <c r="MCG34" s="127"/>
      <c r="MCH34" s="127"/>
      <c r="MCI34" s="127"/>
      <c r="MCJ34" s="127"/>
      <c r="MCK34" s="127"/>
      <c r="MCL34" s="127"/>
      <c r="MCM34" s="127"/>
      <c r="MCN34" s="127"/>
      <c r="MCO34" s="127"/>
      <c r="MCP34" s="127"/>
      <c r="MCQ34" s="127"/>
      <c r="MCR34" s="127"/>
      <c r="MCS34" s="127"/>
      <c r="MCT34" s="127"/>
      <c r="MCU34" s="127"/>
      <c r="MCV34" s="127"/>
      <c r="MCW34" s="127"/>
      <c r="MCX34" s="127"/>
      <c r="MCY34" s="127"/>
      <c r="MCZ34" s="127"/>
      <c r="MDA34" s="127"/>
      <c r="MDB34" s="127"/>
      <c r="MDC34" s="127"/>
      <c r="MDD34" s="127"/>
      <c r="MDE34" s="127"/>
      <c r="MDF34" s="127"/>
      <c r="MDG34" s="127"/>
      <c r="MDH34" s="127"/>
      <c r="MDI34" s="127"/>
      <c r="MDJ34" s="127"/>
      <c r="MDK34" s="127"/>
      <c r="MDL34" s="127"/>
      <c r="MDM34" s="127"/>
      <c r="MDN34" s="127"/>
      <c r="MDO34" s="127"/>
      <c r="MDP34" s="127"/>
      <c r="MDQ34" s="127"/>
      <c r="MDR34" s="127"/>
      <c r="MDS34" s="127"/>
      <c r="MDT34" s="127"/>
      <c r="MDU34" s="127"/>
      <c r="MDV34" s="127"/>
      <c r="MDW34" s="127"/>
      <c r="MDX34" s="127"/>
      <c r="MDY34" s="127"/>
      <c r="MDZ34" s="127"/>
      <c r="MEA34" s="127"/>
      <c r="MEB34" s="127"/>
      <c r="MEC34" s="127"/>
      <c r="MED34" s="127"/>
      <c r="MEE34" s="127"/>
      <c r="MEF34" s="127"/>
      <c r="MEG34" s="127"/>
      <c r="MEH34" s="127"/>
      <c r="MEI34" s="127"/>
      <c r="MEJ34" s="127"/>
      <c r="MEK34" s="127"/>
      <c r="MEL34" s="127"/>
      <c r="MEM34" s="127"/>
      <c r="MEN34" s="127"/>
      <c r="MEO34" s="127"/>
      <c r="MEP34" s="127"/>
      <c r="MEQ34" s="127"/>
      <c r="MER34" s="127"/>
      <c r="MES34" s="127"/>
      <c r="MET34" s="127"/>
      <c r="MEU34" s="127"/>
      <c r="MEV34" s="127"/>
      <c r="MEW34" s="127"/>
      <c r="MEX34" s="127"/>
      <c r="MEY34" s="127"/>
      <c r="MEZ34" s="127"/>
      <c r="MFA34" s="127"/>
      <c r="MFB34" s="127"/>
      <c r="MFC34" s="127"/>
      <c r="MFD34" s="127"/>
      <c r="MFE34" s="127"/>
      <c r="MFF34" s="127"/>
      <c r="MFG34" s="127"/>
      <c r="MFH34" s="127"/>
      <c r="MFI34" s="127"/>
      <c r="MFJ34" s="127"/>
      <c r="MFK34" s="127"/>
      <c r="MFL34" s="127"/>
      <c r="MFM34" s="127"/>
      <c r="MFN34" s="127"/>
      <c r="MFO34" s="127"/>
      <c r="MFP34" s="127"/>
      <c r="MFQ34" s="127"/>
      <c r="MFR34" s="127"/>
      <c r="MFS34" s="127"/>
      <c r="MFT34" s="127"/>
      <c r="MFU34" s="127"/>
      <c r="MFV34" s="127"/>
      <c r="MFW34" s="127"/>
      <c r="MFX34" s="127"/>
      <c r="MFY34" s="127"/>
      <c r="MFZ34" s="127"/>
      <c r="MGA34" s="127"/>
      <c r="MGB34" s="127"/>
      <c r="MGC34" s="127"/>
      <c r="MGD34" s="127"/>
      <c r="MGE34" s="127"/>
      <c r="MGF34" s="127"/>
      <c r="MGG34" s="127"/>
      <c r="MGH34" s="127"/>
      <c r="MGI34" s="127"/>
      <c r="MGJ34" s="127"/>
      <c r="MGK34" s="127"/>
      <c r="MGL34" s="127"/>
      <c r="MGM34" s="127"/>
      <c r="MGN34" s="127"/>
      <c r="MGO34" s="127"/>
      <c r="MGP34" s="127"/>
      <c r="MGQ34" s="127"/>
      <c r="MGR34" s="127"/>
      <c r="MGS34" s="127"/>
      <c r="MGT34" s="127"/>
      <c r="MGU34" s="127"/>
      <c r="MGV34" s="127"/>
      <c r="MGW34" s="127"/>
      <c r="MGX34" s="127"/>
      <c r="MGY34" s="127"/>
      <c r="MGZ34" s="127"/>
      <c r="MHA34" s="127"/>
      <c r="MHB34" s="127"/>
      <c r="MHC34" s="127"/>
      <c r="MHD34" s="127"/>
      <c r="MHE34" s="127"/>
      <c r="MHF34" s="127"/>
      <c r="MHG34" s="127"/>
      <c r="MHH34" s="127"/>
      <c r="MHI34" s="127"/>
      <c r="MHJ34" s="127"/>
      <c r="MHK34" s="127"/>
      <c r="MHL34" s="127"/>
      <c r="MHM34" s="127"/>
      <c r="MHN34" s="127"/>
      <c r="MHO34" s="127"/>
      <c r="MHP34" s="127"/>
      <c r="MHQ34" s="127"/>
      <c r="MHR34" s="127"/>
      <c r="MHS34" s="127"/>
      <c r="MHT34" s="127"/>
      <c r="MHU34" s="127"/>
      <c r="MHV34" s="127"/>
      <c r="MHW34" s="127"/>
      <c r="MHX34" s="127"/>
      <c r="MHY34" s="127"/>
      <c r="MHZ34" s="127"/>
      <c r="MIA34" s="127"/>
      <c r="MIB34" s="127"/>
      <c r="MIC34" s="127"/>
      <c r="MID34" s="127"/>
      <c r="MIE34" s="127"/>
      <c r="MIF34" s="127"/>
      <c r="MIG34" s="127"/>
      <c r="MIH34" s="127"/>
      <c r="MII34" s="127"/>
      <c r="MIJ34" s="127"/>
      <c r="MIK34" s="127"/>
      <c r="MIL34" s="127"/>
      <c r="MIM34" s="127"/>
      <c r="MIN34" s="127"/>
      <c r="MIO34" s="127"/>
      <c r="MIP34" s="127"/>
      <c r="MIQ34" s="127"/>
      <c r="MIR34" s="127"/>
      <c r="MIS34" s="127"/>
      <c r="MIT34" s="127"/>
      <c r="MIU34" s="127"/>
      <c r="MIV34" s="127"/>
      <c r="MIW34" s="127"/>
      <c r="MIX34" s="127"/>
      <c r="MIY34" s="127"/>
      <c r="MIZ34" s="127"/>
      <c r="MJA34" s="127"/>
      <c r="MJB34" s="127"/>
      <c r="MJC34" s="127"/>
      <c r="MJD34" s="127"/>
      <c r="MJE34" s="127"/>
      <c r="MJF34" s="127"/>
      <c r="MJG34" s="127"/>
      <c r="MJH34" s="127"/>
      <c r="MJI34" s="127"/>
      <c r="MJJ34" s="127"/>
      <c r="MJK34" s="127"/>
      <c r="MJL34" s="127"/>
      <c r="MJM34" s="127"/>
      <c r="MJN34" s="127"/>
      <c r="MJO34" s="127"/>
      <c r="MJP34" s="127"/>
      <c r="MJQ34" s="127"/>
      <c r="MJR34" s="127"/>
      <c r="MJS34" s="127"/>
      <c r="MJT34" s="127"/>
      <c r="MJU34" s="127"/>
      <c r="MJV34" s="127"/>
      <c r="MJW34" s="127"/>
      <c r="MJX34" s="127"/>
      <c r="MJY34" s="127"/>
      <c r="MJZ34" s="127"/>
      <c r="MKA34" s="127"/>
      <c r="MKB34" s="127"/>
      <c r="MKC34" s="127"/>
      <c r="MKD34" s="127"/>
      <c r="MKE34" s="127"/>
      <c r="MKF34" s="127"/>
      <c r="MKG34" s="127"/>
      <c r="MKH34" s="127"/>
      <c r="MKI34" s="127"/>
      <c r="MKJ34" s="127"/>
      <c r="MKK34" s="127"/>
      <c r="MKL34" s="127"/>
      <c r="MKM34" s="127"/>
      <c r="MKN34" s="127"/>
      <c r="MKO34" s="127"/>
      <c r="MKP34" s="127"/>
      <c r="MKQ34" s="127"/>
      <c r="MKR34" s="127"/>
      <c r="MKS34" s="127"/>
      <c r="MKT34" s="127"/>
      <c r="MKU34" s="127"/>
      <c r="MKV34" s="127"/>
      <c r="MKW34" s="127"/>
      <c r="MKX34" s="127"/>
      <c r="MKY34" s="127"/>
      <c r="MKZ34" s="127"/>
      <c r="MLA34" s="127"/>
      <c r="MLB34" s="127"/>
      <c r="MLC34" s="127"/>
      <c r="MLD34" s="127"/>
      <c r="MLE34" s="127"/>
      <c r="MLF34" s="127"/>
      <c r="MLG34" s="127"/>
      <c r="MLH34" s="127"/>
      <c r="MLI34" s="127"/>
      <c r="MLJ34" s="127"/>
      <c r="MLK34" s="127"/>
      <c r="MLL34" s="127"/>
      <c r="MLM34" s="127"/>
      <c r="MLN34" s="127"/>
      <c r="MLO34" s="127"/>
      <c r="MLP34" s="127"/>
      <c r="MLQ34" s="127"/>
      <c r="MLR34" s="127"/>
      <c r="MLS34" s="127"/>
      <c r="MLT34" s="127"/>
      <c r="MLU34" s="127"/>
      <c r="MLV34" s="127"/>
      <c r="MLW34" s="127"/>
      <c r="MLX34" s="127"/>
      <c r="MLY34" s="127"/>
      <c r="MLZ34" s="127"/>
      <c r="MMA34" s="127"/>
      <c r="MMB34" s="127"/>
      <c r="MMC34" s="127"/>
      <c r="MMD34" s="127"/>
      <c r="MME34" s="127"/>
      <c r="MMF34" s="127"/>
      <c r="MMG34" s="127"/>
      <c r="MMH34" s="127"/>
      <c r="MMI34" s="127"/>
      <c r="MMJ34" s="127"/>
      <c r="MMK34" s="127"/>
      <c r="MML34" s="127"/>
      <c r="MMM34" s="127"/>
      <c r="MMN34" s="127"/>
      <c r="MMO34" s="127"/>
      <c r="MMP34" s="127"/>
      <c r="MMQ34" s="127"/>
      <c r="MMR34" s="127"/>
      <c r="MMS34" s="127"/>
      <c r="MMT34" s="127"/>
      <c r="MMU34" s="127"/>
      <c r="MMV34" s="127"/>
      <c r="MMW34" s="127"/>
      <c r="MMX34" s="127"/>
      <c r="MMY34" s="127"/>
      <c r="MMZ34" s="127"/>
      <c r="MNA34" s="127"/>
      <c r="MNB34" s="127"/>
      <c r="MNC34" s="127"/>
      <c r="MND34" s="127"/>
      <c r="MNE34" s="127"/>
      <c r="MNF34" s="127"/>
      <c r="MNG34" s="127"/>
      <c r="MNH34" s="127"/>
      <c r="MNI34" s="127"/>
      <c r="MNJ34" s="127"/>
      <c r="MNK34" s="127"/>
      <c r="MNL34" s="127"/>
      <c r="MNM34" s="127"/>
      <c r="MNN34" s="127"/>
      <c r="MNO34" s="127"/>
      <c r="MNP34" s="127"/>
      <c r="MNQ34" s="127"/>
      <c r="MNR34" s="127"/>
      <c r="MNS34" s="127"/>
      <c r="MNT34" s="127"/>
      <c r="MNU34" s="127"/>
      <c r="MNV34" s="127"/>
      <c r="MNW34" s="127"/>
      <c r="MNX34" s="127"/>
      <c r="MNY34" s="127"/>
      <c r="MNZ34" s="127"/>
      <c r="MOA34" s="127"/>
      <c r="MOB34" s="127"/>
      <c r="MOC34" s="127"/>
      <c r="MOD34" s="127"/>
      <c r="MOE34" s="127"/>
      <c r="MOF34" s="127"/>
      <c r="MOG34" s="127"/>
      <c r="MOH34" s="127"/>
      <c r="MOI34" s="127"/>
      <c r="MOJ34" s="127"/>
      <c r="MOK34" s="127"/>
      <c r="MOL34" s="127"/>
      <c r="MOM34" s="127"/>
      <c r="MON34" s="127"/>
      <c r="MOO34" s="127"/>
      <c r="MOP34" s="127"/>
      <c r="MOQ34" s="127"/>
      <c r="MOR34" s="127"/>
      <c r="MOS34" s="127"/>
      <c r="MOT34" s="127"/>
      <c r="MOU34" s="127"/>
      <c r="MOV34" s="127"/>
      <c r="MOW34" s="127"/>
      <c r="MOX34" s="127"/>
      <c r="MOY34" s="127"/>
      <c r="MOZ34" s="127"/>
      <c r="MPA34" s="127"/>
      <c r="MPB34" s="127"/>
      <c r="MPC34" s="127"/>
      <c r="MPD34" s="127"/>
      <c r="MPE34" s="127"/>
      <c r="MPF34" s="127"/>
      <c r="MPG34" s="127"/>
      <c r="MPH34" s="127"/>
      <c r="MPI34" s="127"/>
      <c r="MPJ34" s="127"/>
      <c r="MPK34" s="127"/>
      <c r="MPL34" s="127"/>
      <c r="MPM34" s="127"/>
      <c r="MPN34" s="127"/>
      <c r="MPO34" s="127"/>
      <c r="MPP34" s="127"/>
      <c r="MPQ34" s="127"/>
      <c r="MPR34" s="127"/>
      <c r="MPS34" s="127"/>
      <c r="MPT34" s="127"/>
      <c r="MPU34" s="127"/>
      <c r="MPV34" s="127"/>
      <c r="MPW34" s="127"/>
      <c r="MPX34" s="127"/>
      <c r="MPY34" s="127"/>
      <c r="MPZ34" s="127"/>
      <c r="MQA34" s="127"/>
      <c r="MQB34" s="127"/>
      <c r="MQC34" s="127"/>
      <c r="MQD34" s="127"/>
      <c r="MQE34" s="127"/>
      <c r="MQF34" s="127"/>
      <c r="MQG34" s="127"/>
      <c r="MQH34" s="127"/>
      <c r="MQI34" s="127"/>
      <c r="MQJ34" s="127"/>
      <c r="MQK34" s="127"/>
      <c r="MQL34" s="127"/>
      <c r="MQM34" s="127"/>
      <c r="MQN34" s="127"/>
      <c r="MQO34" s="127"/>
      <c r="MQP34" s="127"/>
      <c r="MQQ34" s="127"/>
      <c r="MQR34" s="127"/>
      <c r="MQS34" s="127"/>
      <c r="MQT34" s="127"/>
      <c r="MQU34" s="127"/>
      <c r="MQV34" s="127"/>
      <c r="MQW34" s="127"/>
      <c r="MQX34" s="127"/>
      <c r="MQY34" s="127"/>
      <c r="MQZ34" s="127"/>
      <c r="MRA34" s="127"/>
      <c r="MRB34" s="127"/>
      <c r="MRC34" s="127"/>
      <c r="MRD34" s="127"/>
      <c r="MRE34" s="127"/>
      <c r="MRF34" s="127"/>
      <c r="MRG34" s="127"/>
      <c r="MRH34" s="127"/>
      <c r="MRI34" s="127"/>
      <c r="MRJ34" s="127"/>
      <c r="MRK34" s="127"/>
      <c r="MRL34" s="127"/>
      <c r="MRM34" s="127"/>
      <c r="MRN34" s="127"/>
      <c r="MRO34" s="127"/>
      <c r="MRP34" s="127"/>
      <c r="MRQ34" s="127"/>
      <c r="MRR34" s="127"/>
      <c r="MRS34" s="127"/>
      <c r="MRT34" s="127"/>
      <c r="MRU34" s="127"/>
      <c r="MRV34" s="127"/>
      <c r="MRW34" s="127"/>
      <c r="MRX34" s="127"/>
      <c r="MRY34" s="127"/>
      <c r="MRZ34" s="127"/>
      <c r="MSA34" s="127"/>
      <c r="MSB34" s="127"/>
      <c r="MSC34" s="127"/>
      <c r="MSD34" s="127"/>
      <c r="MSE34" s="127"/>
      <c r="MSF34" s="127"/>
      <c r="MSG34" s="127"/>
      <c r="MSH34" s="127"/>
      <c r="MSI34" s="127"/>
      <c r="MSJ34" s="127"/>
      <c r="MSK34" s="127"/>
      <c r="MSL34" s="127"/>
      <c r="MSM34" s="127"/>
      <c r="MSN34" s="127"/>
      <c r="MSO34" s="127"/>
      <c r="MSP34" s="127"/>
      <c r="MSQ34" s="127"/>
      <c r="MSR34" s="127"/>
      <c r="MSS34" s="127"/>
      <c r="MST34" s="127"/>
      <c r="MSU34" s="127"/>
      <c r="MSV34" s="127"/>
      <c r="MSW34" s="127"/>
      <c r="MSX34" s="127"/>
      <c r="MSY34" s="127"/>
      <c r="MSZ34" s="127"/>
      <c r="MTA34" s="127"/>
      <c r="MTB34" s="127"/>
      <c r="MTC34" s="127"/>
      <c r="MTD34" s="127"/>
      <c r="MTE34" s="127"/>
      <c r="MTF34" s="127"/>
      <c r="MTG34" s="127"/>
      <c r="MTH34" s="127"/>
      <c r="MTI34" s="127"/>
      <c r="MTJ34" s="127"/>
      <c r="MTK34" s="127"/>
      <c r="MTL34" s="127"/>
      <c r="MTM34" s="127"/>
      <c r="MTN34" s="127"/>
      <c r="MTO34" s="127"/>
      <c r="MTP34" s="127"/>
      <c r="MTQ34" s="127"/>
      <c r="MTR34" s="127"/>
      <c r="MTS34" s="127"/>
      <c r="MTT34" s="127"/>
      <c r="MTU34" s="127"/>
      <c r="MTV34" s="127"/>
      <c r="MTW34" s="127"/>
      <c r="MTX34" s="127"/>
      <c r="MTY34" s="127"/>
      <c r="MTZ34" s="127"/>
      <c r="MUA34" s="127"/>
      <c r="MUB34" s="127"/>
      <c r="MUC34" s="127"/>
      <c r="MUD34" s="127"/>
      <c r="MUE34" s="127"/>
      <c r="MUF34" s="127"/>
      <c r="MUG34" s="127"/>
      <c r="MUH34" s="127"/>
      <c r="MUI34" s="127"/>
      <c r="MUJ34" s="127"/>
      <c r="MUK34" s="127"/>
      <c r="MUL34" s="127"/>
      <c r="MUM34" s="127"/>
      <c r="MUN34" s="127"/>
      <c r="MUO34" s="127"/>
      <c r="MUP34" s="127"/>
      <c r="MUQ34" s="127"/>
      <c r="MUR34" s="127"/>
      <c r="MUS34" s="127"/>
      <c r="MUT34" s="127"/>
      <c r="MUU34" s="127"/>
      <c r="MUV34" s="127"/>
      <c r="MUW34" s="127"/>
      <c r="MUX34" s="127"/>
      <c r="MUY34" s="127"/>
      <c r="MUZ34" s="127"/>
      <c r="MVA34" s="127"/>
      <c r="MVB34" s="127"/>
      <c r="MVC34" s="127"/>
      <c r="MVD34" s="127"/>
      <c r="MVE34" s="127"/>
      <c r="MVF34" s="127"/>
      <c r="MVG34" s="127"/>
      <c r="MVH34" s="127"/>
      <c r="MVI34" s="127"/>
      <c r="MVJ34" s="127"/>
      <c r="MVK34" s="127"/>
      <c r="MVL34" s="127"/>
      <c r="MVM34" s="127"/>
      <c r="MVN34" s="127"/>
      <c r="MVO34" s="127"/>
      <c r="MVP34" s="127"/>
      <c r="MVQ34" s="127"/>
      <c r="MVR34" s="127"/>
      <c r="MVS34" s="127"/>
      <c r="MVT34" s="127"/>
      <c r="MVU34" s="127"/>
      <c r="MVV34" s="127"/>
      <c r="MVW34" s="127"/>
      <c r="MVX34" s="127"/>
      <c r="MVY34" s="127"/>
      <c r="MVZ34" s="127"/>
      <c r="MWA34" s="127"/>
      <c r="MWB34" s="127"/>
      <c r="MWC34" s="127"/>
      <c r="MWD34" s="127"/>
      <c r="MWE34" s="127"/>
      <c r="MWF34" s="127"/>
      <c r="MWG34" s="127"/>
      <c r="MWH34" s="127"/>
      <c r="MWI34" s="127"/>
      <c r="MWJ34" s="127"/>
      <c r="MWK34" s="127"/>
      <c r="MWL34" s="127"/>
      <c r="MWM34" s="127"/>
      <c r="MWN34" s="127"/>
      <c r="MWO34" s="127"/>
      <c r="MWP34" s="127"/>
      <c r="MWQ34" s="127"/>
      <c r="MWR34" s="127"/>
      <c r="MWS34" s="127"/>
      <c r="MWT34" s="127"/>
      <c r="MWU34" s="127"/>
      <c r="MWV34" s="127"/>
      <c r="MWW34" s="127"/>
      <c r="MWX34" s="127"/>
      <c r="MWY34" s="127"/>
      <c r="MWZ34" s="127"/>
      <c r="MXA34" s="127"/>
      <c r="MXB34" s="127"/>
      <c r="MXC34" s="127"/>
      <c r="MXD34" s="127"/>
      <c r="MXE34" s="127"/>
      <c r="MXF34" s="127"/>
      <c r="MXG34" s="127"/>
      <c r="MXH34" s="127"/>
      <c r="MXI34" s="127"/>
      <c r="MXJ34" s="127"/>
      <c r="MXK34" s="127"/>
      <c r="MXL34" s="127"/>
      <c r="MXM34" s="127"/>
      <c r="MXN34" s="127"/>
      <c r="MXO34" s="127"/>
      <c r="MXP34" s="127"/>
      <c r="MXQ34" s="127"/>
      <c r="MXR34" s="127"/>
      <c r="MXS34" s="127"/>
      <c r="MXT34" s="127"/>
      <c r="MXU34" s="127"/>
      <c r="MXV34" s="127"/>
      <c r="MXW34" s="127"/>
      <c r="MXX34" s="127"/>
      <c r="MXY34" s="127"/>
      <c r="MXZ34" s="127"/>
      <c r="MYA34" s="127"/>
      <c r="MYB34" s="127"/>
      <c r="MYC34" s="127"/>
      <c r="MYD34" s="127"/>
      <c r="MYE34" s="127"/>
      <c r="MYF34" s="127"/>
      <c r="MYG34" s="127"/>
      <c r="MYH34" s="127"/>
      <c r="MYI34" s="127"/>
      <c r="MYJ34" s="127"/>
      <c r="MYK34" s="127"/>
      <c r="MYL34" s="127"/>
      <c r="MYM34" s="127"/>
      <c r="MYN34" s="127"/>
      <c r="MYO34" s="127"/>
      <c r="MYP34" s="127"/>
      <c r="MYQ34" s="127"/>
      <c r="MYR34" s="127"/>
      <c r="MYS34" s="127"/>
      <c r="MYT34" s="127"/>
      <c r="MYU34" s="127"/>
      <c r="MYV34" s="127"/>
      <c r="MYW34" s="127"/>
      <c r="MYX34" s="127"/>
      <c r="MYY34" s="127"/>
      <c r="MYZ34" s="127"/>
      <c r="MZA34" s="127"/>
      <c r="MZB34" s="127"/>
      <c r="MZC34" s="127"/>
      <c r="MZD34" s="127"/>
      <c r="MZE34" s="127"/>
      <c r="MZF34" s="127"/>
      <c r="MZG34" s="127"/>
      <c r="MZH34" s="127"/>
      <c r="MZI34" s="127"/>
      <c r="MZJ34" s="127"/>
      <c r="MZK34" s="127"/>
      <c r="MZL34" s="127"/>
      <c r="MZM34" s="127"/>
      <c r="MZN34" s="127"/>
      <c r="MZO34" s="127"/>
      <c r="MZP34" s="127"/>
      <c r="MZQ34" s="127"/>
      <c r="MZR34" s="127"/>
      <c r="MZS34" s="127"/>
      <c r="MZT34" s="127"/>
      <c r="MZU34" s="127"/>
      <c r="MZV34" s="127"/>
      <c r="MZW34" s="127"/>
      <c r="MZX34" s="127"/>
      <c r="MZY34" s="127"/>
      <c r="MZZ34" s="127"/>
      <c r="NAA34" s="127"/>
      <c r="NAB34" s="127"/>
      <c r="NAC34" s="127"/>
      <c r="NAD34" s="127"/>
      <c r="NAE34" s="127"/>
      <c r="NAF34" s="127"/>
      <c r="NAG34" s="127"/>
      <c r="NAH34" s="127"/>
      <c r="NAI34" s="127"/>
      <c r="NAJ34" s="127"/>
      <c r="NAK34" s="127"/>
      <c r="NAL34" s="127"/>
      <c r="NAM34" s="127"/>
      <c r="NAN34" s="127"/>
      <c r="NAO34" s="127"/>
      <c r="NAP34" s="127"/>
      <c r="NAQ34" s="127"/>
      <c r="NAR34" s="127"/>
      <c r="NAS34" s="127"/>
      <c r="NAT34" s="127"/>
      <c r="NAU34" s="127"/>
      <c r="NAV34" s="127"/>
      <c r="NAW34" s="127"/>
      <c r="NAX34" s="127"/>
      <c r="NAY34" s="127"/>
      <c r="NAZ34" s="127"/>
      <c r="NBA34" s="127"/>
      <c r="NBB34" s="127"/>
      <c r="NBC34" s="127"/>
      <c r="NBD34" s="127"/>
      <c r="NBE34" s="127"/>
      <c r="NBF34" s="127"/>
      <c r="NBG34" s="127"/>
      <c r="NBH34" s="127"/>
      <c r="NBI34" s="127"/>
      <c r="NBJ34" s="127"/>
      <c r="NBK34" s="127"/>
      <c r="NBL34" s="127"/>
      <c r="NBM34" s="127"/>
      <c r="NBN34" s="127"/>
      <c r="NBO34" s="127"/>
      <c r="NBP34" s="127"/>
      <c r="NBQ34" s="127"/>
      <c r="NBR34" s="127"/>
      <c r="NBS34" s="127"/>
      <c r="NBT34" s="127"/>
      <c r="NBU34" s="127"/>
      <c r="NBV34" s="127"/>
      <c r="NBW34" s="127"/>
      <c r="NBX34" s="127"/>
      <c r="NBY34" s="127"/>
      <c r="NBZ34" s="127"/>
      <c r="NCA34" s="127"/>
      <c r="NCB34" s="127"/>
      <c r="NCC34" s="127"/>
      <c r="NCD34" s="127"/>
      <c r="NCE34" s="127"/>
      <c r="NCF34" s="127"/>
      <c r="NCG34" s="127"/>
      <c r="NCH34" s="127"/>
      <c r="NCI34" s="127"/>
      <c r="NCJ34" s="127"/>
      <c r="NCK34" s="127"/>
      <c r="NCL34" s="127"/>
      <c r="NCM34" s="127"/>
      <c r="NCN34" s="127"/>
      <c r="NCO34" s="127"/>
      <c r="NCP34" s="127"/>
      <c r="NCQ34" s="127"/>
      <c r="NCR34" s="127"/>
      <c r="NCS34" s="127"/>
      <c r="NCT34" s="127"/>
      <c r="NCU34" s="127"/>
      <c r="NCV34" s="127"/>
      <c r="NCW34" s="127"/>
      <c r="NCX34" s="127"/>
      <c r="NCY34" s="127"/>
      <c r="NCZ34" s="127"/>
      <c r="NDA34" s="127"/>
      <c r="NDB34" s="127"/>
      <c r="NDC34" s="127"/>
      <c r="NDD34" s="127"/>
      <c r="NDE34" s="127"/>
      <c r="NDF34" s="127"/>
      <c r="NDG34" s="127"/>
      <c r="NDH34" s="127"/>
      <c r="NDI34" s="127"/>
      <c r="NDJ34" s="127"/>
      <c r="NDK34" s="127"/>
      <c r="NDL34" s="127"/>
      <c r="NDM34" s="127"/>
      <c r="NDN34" s="127"/>
      <c r="NDO34" s="127"/>
      <c r="NDP34" s="127"/>
      <c r="NDQ34" s="127"/>
      <c r="NDR34" s="127"/>
      <c r="NDS34" s="127"/>
      <c r="NDT34" s="127"/>
      <c r="NDU34" s="127"/>
      <c r="NDV34" s="127"/>
      <c r="NDW34" s="127"/>
      <c r="NDX34" s="127"/>
      <c r="NDY34" s="127"/>
      <c r="NDZ34" s="127"/>
      <c r="NEA34" s="127"/>
      <c r="NEB34" s="127"/>
      <c r="NEC34" s="127"/>
      <c r="NED34" s="127"/>
      <c r="NEE34" s="127"/>
      <c r="NEF34" s="127"/>
      <c r="NEG34" s="127"/>
      <c r="NEH34" s="127"/>
      <c r="NEI34" s="127"/>
      <c r="NEJ34" s="127"/>
      <c r="NEK34" s="127"/>
      <c r="NEL34" s="127"/>
      <c r="NEM34" s="127"/>
      <c r="NEN34" s="127"/>
      <c r="NEO34" s="127"/>
      <c r="NEP34" s="127"/>
      <c r="NEQ34" s="127"/>
      <c r="NER34" s="127"/>
      <c r="NES34" s="127"/>
      <c r="NET34" s="127"/>
      <c r="NEU34" s="127"/>
      <c r="NEV34" s="127"/>
      <c r="NEW34" s="127"/>
      <c r="NEX34" s="127"/>
      <c r="NEY34" s="127"/>
      <c r="NEZ34" s="127"/>
      <c r="NFA34" s="127"/>
      <c r="NFB34" s="127"/>
      <c r="NFC34" s="127"/>
      <c r="NFD34" s="127"/>
      <c r="NFE34" s="127"/>
      <c r="NFF34" s="127"/>
      <c r="NFG34" s="127"/>
      <c r="NFH34" s="127"/>
      <c r="NFI34" s="127"/>
      <c r="NFJ34" s="127"/>
      <c r="NFK34" s="127"/>
      <c r="NFL34" s="127"/>
      <c r="NFM34" s="127"/>
      <c r="NFN34" s="127"/>
      <c r="NFO34" s="127"/>
      <c r="NFP34" s="127"/>
      <c r="NFQ34" s="127"/>
      <c r="NFR34" s="127"/>
      <c r="NFS34" s="127"/>
      <c r="NFT34" s="127"/>
      <c r="NFU34" s="127"/>
      <c r="NFV34" s="127"/>
      <c r="NFW34" s="127"/>
      <c r="NFX34" s="127"/>
      <c r="NFY34" s="127"/>
      <c r="NFZ34" s="127"/>
      <c r="NGA34" s="127"/>
      <c r="NGB34" s="127"/>
      <c r="NGC34" s="127"/>
      <c r="NGD34" s="127"/>
      <c r="NGE34" s="127"/>
      <c r="NGF34" s="127"/>
      <c r="NGG34" s="127"/>
      <c r="NGH34" s="127"/>
      <c r="NGI34" s="127"/>
      <c r="NGJ34" s="127"/>
      <c r="NGK34" s="127"/>
      <c r="NGL34" s="127"/>
      <c r="NGM34" s="127"/>
      <c r="NGN34" s="127"/>
      <c r="NGO34" s="127"/>
      <c r="NGP34" s="127"/>
      <c r="NGQ34" s="127"/>
      <c r="NGR34" s="127"/>
      <c r="NGS34" s="127"/>
      <c r="NGT34" s="127"/>
      <c r="NGU34" s="127"/>
      <c r="NGV34" s="127"/>
      <c r="NGW34" s="127"/>
      <c r="NGX34" s="127"/>
      <c r="NGY34" s="127"/>
      <c r="NGZ34" s="127"/>
      <c r="NHA34" s="127"/>
      <c r="NHB34" s="127"/>
      <c r="NHC34" s="127"/>
      <c r="NHD34" s="127"/>
      <c r="NHE34" s="127"/>
      <c r="NHF34" s="127"/>
      <c r="NHG34" s="127"/>
      <c r="NHH34" s="127"/>
      <c r="NHI34" s="127"/>
      <c r="NHJ34" s="127"/>
      <c r="NHK34" s="127"/>
      <c r="NHL34" s="127"/>
      <c r="NHM34" s="127"/>
      <c r="NHN34" s="127"/>
      <c r="NHO34" s="127"/>
      <c r="NHP34" s="127"/>
      <c r="NHQ34" s="127"/>
      <c r="NHR34" s="127"/>
      <c r="NHS34" s="127"/>
      <c r="NHT34" s="127"/>
      <c r="NHU34" s="127"/>
      <c r="NHV34" s="127"/>
      <c r="NHW34" s="127"/>
      <c r="NHX34" s="127"/>
      <c r="NHY34" s="127"/>
      <c r="NHZ34" s="127"/>
      <c r="NIA34" s="127"/>
      <c r="NIB34" s="127"/>
      <c r="NIC34" s="127"/>
      <c r="NID34" s="127"/>
      <c r="NIE34" s="127"/>
      <c r="NIF34" s="127"/>
      <c r="NIG34" s="127"/>
      <c r="NIH34" s="127"/>
      <c r="NII34" s="127"/>
      <c r="NIJ34" s="127"/>
      <c r="NIK34" s="127"/>
      <c r="NIL34" s="127"/>
      <c r="NIM34" s="127"/>
      <c r="NIN34" s="127"/>
      <c r="NIO34" s="127"/>
      <c r="NIP34" s="127"/>
      <c r="NIQ34" s="127"/>
      <c r="NIR34" s="127"/>
      <c r="NIS34" s="127"/>
      <c r="NIT34" s="127"/>
      <c r="NIU34" s="127"/>
      <c r="NIV34" s="127"/>
      <c r="NIW34" s="127"/>
      <c r="NIX34" s="127"/>
      <c r="NIY34" s="127"/>
      <c r="NIZ34" s="127"/>
      <c r="NJA34" s="127"/>
      <c r="NJB34" s="127"/>
      <c r="NJC34" s="127"/>
      <c r="NJD34" s="127"/>
      <c r="NJE34" s="127"/>
      <c r="NJF34" s="127"/>
      <c r="NJG34" s="127"/>
      <c r="NJH34" s="127"/>
      <c r="NJI34" s="127"/>
      <c r="NJJ34" s="127"/>
      <c r="NJK34" s="127"/>
      <c r="NJL34" s="127"/>
      <c r="NJM34" s="127"/>
      <c r="NJN34" s="127"/>
      <c r="NJO34" s="127"/>
      <c r="NJP34" s="127"/>
      <c r="NJQ34" s="127"/>
      <c r="NJR34" s="127"/>
      <c r="NJS34" s="127"/>
      <c r="NJT34" s="127"/>
      <c r="NJU34" s="127"/>
      <c r="NJV34" s="127"/>
      <c r="NJW34" s="127"/>
      <c r="NJX34" s="127"/>
      <c r="NJY34" s="127"/>
      <c r="NJZ34" s="127"/>
      <c r="NKA34" s="127"/>
      <c r="NKB34" s="127"/>
      <c r="NKC34" s="127"/>
      <c r="NKD34" s="127"/>
      <c r="NKE34" s="127"/>
      <c r="NKF34" s="127"/>
      <c r="NKG34" s="127"/>
      <c r="NKH34" s="127"/>
      <c r="NKI34" s="127"/>
      <c r="NKJ34" s="127"/>
      <c r="NKK34" s="127"/>
      <c r="NKL34" s="127"/>
      <c r="NKM34" s="127"/>
      <c r="NKN34" s="127"/>
      <c r="NKO34" s="127"/>
      <c r="NKP34" s="127"/>
      <c r="NKQ34" s="127"/>
      <c r="NKR34" s="127"/>
      <c r="NKS34" s="127"/>
      <c r="NKT34" s="127"/>
      <c r="NKU34" s="127"/>
      <c r="NKV34" s="127"/>
      <c r="NKW34" s="127"/>
      <c r="NKX34" s="127"/>
      <c r="NKY34" s="127"/>
      <c r="NKZ34" s="127"/>
      <c r="NLA34" s="127"/>
      <c r="NLB34" s="127"/>
      <c r="NLC34" s="127"/>
      <c r="NLD34" s="127"/>
      <c r="NLE34" s="127"/>
      <c r="NLF34" s="127"/>
      <c r="NLG34" s="127"/>
      <c r="NLH34" s="127"/>
      <c r="NLI34" s="127"/>
      <c r="NLJ34" s="127"/>
      <c r="NLK34" s="127"/>
      <c r="NLL34" s="127"/>
      <c r="NLM34" s="127"/>
      <c r="NLN34" s="127"/>
      <c r="NLO34" s="127"/>
      <c r="NLP34" s="127"/>
      <c r="NLQ34" s="127"/>
      <c r="NLR34" s="127"/>
      <c r="NLS34" s="127"/>
      <c r="NLT34" s="127"/>
      <c r="NLU34" s="127"/>
      <c r="NLV34" s="127"/>
      <c r="NLW34" s="127"/>
      <c r="NLX34" s="127"/>
      <c r="NLY34" s="127"/>
      <c r="NLZ34" s="127"/>
      <c r="NMA34" s="127"/>
      <c r="NMB34" s="127"/>
      <c r="NMC34" s="127"/>
      <c r="NMD34" s="127"/>
      <c r="NME34" s="127"/>
      <c r="NMF34" s="127"/>
      <c r="NMG34" s="127"/>
      <c r="NMH34" s="127"/>
      <c r="NMI34" s="127"/>
      <c r="NMJ34" s="127"/>
      <c r="NMK34" s="127"/>
      <c r="NML34" s="127"/>
      <c r="NMM34" s="127"/>
      <c r="NMN34" s="127"/>
      <c r="NMO34" s="127"/>
      <c r="NMP34" s="127"/>
      <c r="NMQ34" s="127"/>
      <c r="NMR34" s="127"/>
      <c r="NMS34" s="127"/>
      <c r="NMT34" s="127"/>
      <c r="NMU34" s="127"/>
      <c r="NMV34" s="127"/>
      <c r="NMW34" s="127"/>
      <c r="NMX34" s="127"/>
      <c r="NMY34" s="127"/>
      <c r="NMZ34" s="127"/>
      <c r="NNA34" s="127"/>
      <c r="NNB34" s="127"/>
      <c r="NNC34" s="127"/>
      <c r="NND34" s="127"/>
      <c r="NNE34" s="127"/>
      <c r="NNF34" s="127"/>
      <c r="NNG34" s="127"/>
      <c r="NNH34" s="127"/>
      <c r="NNI34" s="127"/>
      <c r="NNJ34" s="127"/>
      <c r="NNK34" s="127"/>
      <c r="NNL34" s="127"/>
      <c r="NNM34" s="127"/>
      <c r="NNN34" s="127"/>
      <c r="NNO34" s="127"/>
      <c r="NNP34" s="127"/>
      <c r="NNQ34" s="127"/>
      <c r="NNR34" s="127"/>
      <c r="NNS34" s="127"/>
      <c r="NNT34" s="127"/>
      <c r="NNU34" s="127"/>
      <c r="NNV34" s="127"/>
      <c r="NNW34" s="127"/>
      <c r="NNX34" s="127"/>
      <c r="NNY34" s="127"/>
      <c r="NNZ34" s="127"/>
      <c r="NOA34" s="127"/>
      <c r="NOB34" s="127"/>
      <c r="NOC34" s="127"/>
      <c r="NOD34" s="127"/>
      <c r="NOE34" s="127"/>
      <c r="NOF34" s="127"/>
      <c r="NOG34" s="127"/>
      <c r="NOH34" s="127"/>
      <c r="NOI34" s="127"/>
      <c r="NOJ34" s="127"/>
      <c r="NOK34" s="127"/>
      <c r="NOL34" s="127"/>
      <c r="NOM34" s="127"/>
      <c r="NON34" s="127"/>
      <c r="NOO34" s="127"/>
      <c r="NOP34" s="127"/>
      <c r="NOQ34" s="127"/>
      <c r="NOR34" s="127"/>
      <c r="NOS34" s="127"/>
      <c r="NOT34" s="127"/>
      <c r="NOU34" s="127"/>
      <c r="NOV34" s="127"/>
      <c r="NOW34" s="127"/>
      <c r="NOX34" s="127"/>
      <c r="NOY34" s="127"/>
      <c r="NOZ34" s="127"/>
      <c r="NPA34" s="127"/>
      <c r="NPB34" s="127"/>
      <c r="NPC34" s="127"/>
      <c r="NPD34" s="127"/>
      <c r="NPE34" s="127"/>
      <c r="NPF34" s="127"/>
      <c r="NPG34" s="127"/>
      <c r="NPH34" s="127"/>
      <c r="NPI34" s="127"/>
      <c r="NPJ34" s="127"/>
      <c r="NPK34" s="127"/>
      <c r="NPL34" s="127"/>
      <c r="NPM34" s="127"/>
      <c r="NPN34" s="127"/>
      <c r="NPO34" s="127"/>
      <c r="NPP34" s="127"/>
      <c r="NPQ34" s="127"/>
      <c r="NPR34" s="127"/>
      <c r="NPS34" s="127"/>
      <c r="NPT34" s="127"/>
      <c r="NPU34" s="127"/>
      <c r="NPV34" s="127"/>
      <c r="NPW34" s="127"/>
      <c r="NPX34" s="127"/>
      <c r="NPY34" s="127"/>
      <c r="NPZ34" s="127"/>
      <c r="NQA34" s="127"/>
      <c r="NQB34" s="127"/>
      <c r="NQC34" s="127"/>
      <c r="NQD34" s="127"/>
      <c r="NQE34" s="127"/>
      <c r="NQF34" s="127"/>
      <c r="NQG34" s="127"/>
      <c r="NQH34" s="127"/>
      <c r="NQI34" s="127"/>
      <c r="NQJ34" s="127"/>
      <c r="NQK34" s="127"/>
      <c r="NQL34" s="127"/>
      <c r="NQM34" s="127"/>
      <c r="NQN34" s="127"/>
      <c r="NQO34" s="127"/>
      <c r="NQP34" s="127"/>
      <c r="NQQ34" s="127"/>
      <c r="NQR34" s="127"/>
      <c r="NQS34" s="127"/>
      <c r="NQT34" s="127"/>
      <c r="NQU34" s="127"/>
      <c r="NQV34" s="127"/>
      <c r="NQW34" s="127"/>
      <c r="NQX34" s="127"/>
      <c r="NQY34" s="127"/>
      <c r="NQZ34" s="127"/>
      <c r="NRA34" s="127"/>
      <c r="NRB34" s="127"/>
      <c r="NRC34" s="127"/>
      <c r="NRD34" s="127"/>
      <c r="NRE34" s="127"/>
      <c r="NRF34" s="127"/>
      <c r="NRG34" s="127"/>
      <c r="NRH34" s="127"/>
      <c r="NRI34" s="127"/>
      <c r="NRJ34" s="127"/>
      <c r="NRK34" s="127"/>
      <c r="NRL34" s="127"/>
      <c r="NRM34" s="127"/>
      <c r="NRN34" s="127"/>
      <c r="NRO34" s="127"/>
      <c r="NRP34" s="127"/>
      <c r="NRQ34" s="127"/>
      <c r="NRR34" s="127"/>
      <c r="NRS34" s="127"/>
      <c r="NRT34" s="127"/>
      <c r="NRU34" s="127"/>
      <c r="NRV34" s="127"/>
      <c r="NRW34" s="127"/>
      <c r="NRX34" s="127"/>
      <c r="NRY34" s="127"/>
      <c r="NRZ34" s="127"/>
      <c r="NSA34" s="127"/>
      <c r="NSB34" s="127"/>
      <c r="NSC34" s="127"/>
      <c r="NSD34" s="127"/>
      <c r="NSE34" s="127"/>
      <c r="NSF34" s="127"/>
      <c r="NSG34" s="127"/>
      <c r="NSH34" s="127"/>
      <c r="NSI34" s="127"/>
      <c r="NSJ34" s="127"/>
      <c r="NSK34" s="127"/>
      <c r="NSL34" s="127"/>
      <c r="NSM34" s="127"/>
      <c r="NSN34" s="127"/>
      <c r="NSO34" s="127"/>
      <c r="NSP34" s="127"/>
      <c r="NSQ34" s="127"/>
      <c r="NSR34" s="127"/>
      <c r="NSS34" s="127"/>
      <c r="NST34" s="127"/>
      <c r="NSU34" s="127"/>
      <c r="NSV34" s="127"/>
      <c r="NSW34" s="127"/>
      <c r="NSX34" s="127"/>
      <c r="NSY34" s="127"/>
      <c r="NSZ34" s="127"/>
      <c r="NTA34" s="127"/>
      <c r="NTB34" s="127"/>
      <c r="NTC34" s="127"/>
      <c r="NTD34" s="127"/>
      <c r="NTE34" s="127"/>
      <c r="NTF34" s="127"/>
      <c r="NTG34" s="127"/>
      <c r="NTH34" s="127"/>
      <c r="NTI34" s="127"/>
      <c r="NTJ34" s="127"/>
      <c r="NTK34" s="127"/>
      <c r="NTL34" s="127"/>
      <c r="NTM34" s="127"/>
      <c r="NTN34" s="127"/>
      <c r="NTO34" s="127"/>
      <c r="NTP34" s="127"/>
      <c r="NTQ34" s="127"/>
      <c r="NTR34" s="127"/>
      <c r="NTS34" s="127"/>
      <c r="NTT34" s="127"/>
      <c r="NTU34" s="127"/>
      <c r="NTV34" s="127"/>
      <c r="NTW34" s="127"/>
      <c r="NTX34" s="127"/>
      <c r="NTY34" s="127"/>
      <c r="NTZ34" s="127"/>
      <c r="NUA34" s="127"/>
      <c r="NUB34" s="127"/>
      <c r="NUC34" s="127"/>
      <c r="NUD34" s="127"/>
      <c r="NUE34" s="127"/>
      <c r="NUF34" s="127"/>
      <c r="NUG34" s="127"/>
      <c r="NUH34" s="127"/>
      <c r="NUI34" s="127"/>
      <c r="NUJ34" s="127"/>
      <c r="NUK34" s="127"/>
      <c r="NUL34" s="127"/>
      <c r="NUM34" s="127"/>
      <c r="NUN34" s="127"/>
      <c r="NUO34" s="127"/>
      <c r="NUP34" s="127"/>
      <c r="NUQ34" s="127"/>
      <c r="NUR34" s="127"/>
      <c r="NUS34" s="127"/>
      <c r="NUT34" s="127"/>
      <c r="NUU34" s="127"/>
      <c r="NUV34" s="127"/>
      <c r="NUW34" s="127"/>
      <c r="NUX34" s="127"/>
      <c r="NUY34" s="127"/>
      <c r="NUZ34" s="127"/>
      <c r="NVA34" s="127"/>
      <c r="NVB34" s="127"/>
      <c r="NVC34" s="127"/>
      <c r="NVD34" s="127"/>
      <c r="NVE34" s="127"/>
      <c r="NVF34" s="127"/>
      <c r="NVG34" s="127"/>
      <c r="NVH34" s="127"/>
      <c r="NVI34" s="127"/>
      <c r="NVJ34" s="127"/>
      <c r="NVK34" s="127"/>
      <c r="NVL34" s="127"/>
      <c r="NVM34" s="127"/>
      <c r="NVN34" s="127"/>
      <c r="NVO34" s="127"/>
      <c r="NVP34" s="127"/>
      <c r="NVQ34" s="127"/>
      <c r="NVR34" s="127"/>
      <c r="NVS34" s="127"/>
      <c r="NVT34" s="127"/>
      <c r="NVU34" s="127"/>
      <c r="NVV34" s="127"/>
      <c r="NVW34" s="127"/>
      <c r="NVX34" s="127"/>
      <c r="NVY34" s="127"/>
      <c r="NVZ34" s="127"/>
      <c r="NWA34" s="127"/>
      <c r="NWB34" s="127"/>
      <c r="NWC34" s="127"/>
      <c r="NWD34" s="127"/>
      <c r="NWE34" s="127"/>
      <c r="NWF34" s="127"/>
      <c r="NWG34" s="127"/>
      <c r="NWH34" s="127"/>
      <c r="NWI34" s="127"/>
      <c r="NWJ34" s="127"/>
      <c r="NWK34" s="127"/>
      <c r="NWL34" s="127"/>
      <c r="NWM34" s="127"/>
      <c r="NWN34" s="127"/>
      <c r="NWO34" s="127"/>
      <c r="NWP34" s="127"/>
      <c r="NWQ34" s="127"/>
      <c r="NWR34" s="127"/>
      <c r="NWS34" s="127"/>
      <c r="NWT34" s="127"/>
      <c r="NWU34" s="127"/>
      <c r="NWV34" s="127"/>
      <c r="NWW34" s="127"/>
      <c r="NWX34" s="127"/>
      <c r="NWY34" s="127"/>
      <c r="NWZ34" s="127"/>
      <c r="NXA34" s="127"/>
      <c r="NXB34" s="127"/>
      <c r="NXC34" s="127"/>
      <c r="NXD34" s="127"/>
      <c r="NXE34" s="127"/>
      <c r="NXF34" s="127"/>
      <c r="NXG34" s="127"/>
      <c r="NXH34" s="127"/>
      <c r="NXI34" s="127"/>
      <c r="NXJ34" s="127"/>
      <c r="NXK34" s="127"/>
      <c r="NXL34" s="127"/>
      <c r="NXM34" s="127"/>
      <c r="NXN34" s="127"/>
      <c r="NXO34" s="127"/>
      <c r="NXP34" s="127"/>
      <c r="NXQ34" s="127"/>
      <c r="NXR34" s="127"/>
      <c r="NXS34" s="127"/>
      <c r="NXT34" s="127"/>
      <c r="NXU34" s="127"/>
      <c r="NXV34" s="127"/>
      <c r="NXW34" s="127"/>
      <c r="NXX34" s="127"/>
      <c r="NXY34" s="127"/>
      <c r="NXZ34" s="127"/>
      <c r="NYA34" s="127"/>
      <c r="NYB34" s="127"/>
      <c r="NYC34" s="127"/>
      <c r="NYD34" s="127"/>
      <c r="NYE34" s="127"/>
      <c r="NYF34" s="127"/>
      <c r="NYG34" s="127"/>
      <c r="NYH34" s="127"/>
      <c r="NYI34" s="127"/>
      <c r="NYJ34" s="127"/>
      <c r="NYK34" s="127"/>
      <c r="NYL34" s="127"/>
      <c r="NYM34" s="127"/>
      <c r="NYN34" s="127"/>
      <c r="NYO34" s="127"/>
      <c r="NYP34" s="127"/>
      <c r="NYQ34" s="127"/>
      <c r="NYR34" s="127"/>
      <c r="NYS34" s="127"/>
      <c r="NYT34" s="127"/>
      <c r="NYU34" s="127"/>
      <c r="NYV34" s="127"/>
      <c r="NYW34" s="127"/>
      <c r="NYX34" s="127"/>
      <c r="NYY34" s="127"/>
      <c r="NYZ34" s="127"/>
      <c r="NZA34" s="127"/>
      <c r="NZB34" s="127"/>
      <c r="NZC34" s="127"/>
      <c r="NZD34" s="127"/>
      <c r="NZE34" s="127"/>
      <c r="NZF34" s="127"/>
      <c r="NZG34" s="127"/>
      <c r="NZH34" s="127"/>
      <c r="NZI34" s="127"/>
      <c r="NZJ34" s="127"/>
      <c r="NZK34" s="127"/>
      <c r="NZL34" s="127"/>
      <c r="NZM34" s="127"/>
      <c r="NZN34" s="127"/>
      <c r="NZO34" s="127"/>
      <c r="NZP34" s="127"/>
      <c r="NZQ34" s="127"/>
      <c r="NZR34" s="127"/>
      <c r="NZS34" s="127"/>
      <c r="NZT34" s="127"/>
      <c r="NZU34" s="127"/>
      <c r="NZV34" s="127"/>
      <c r="NZW34" s="127"/>
      <c r="NZX34" s="127"/>
      <c r="NZY34" s="127"/>
      <c r="NZZ34" s="127"/>
      <c r="OAA34" s="127"/>
      <c r="OAB34" s="127"/>
      <c r="OAC34" s="127"/>
      <c r="OAD34" s="127"/>
      <c r="OAE34" s="127"/>
      <c r="OAF34" s="127"/>
      <c r="OAG34" s="127"/>
      <c r="OAH34" s="127"/>
      <c r="OAI34" s="127"/>
      <c r="OAJ34" s="127"/>
      <c r="OAK34" s="127"/>
      <c r="OAL34" s="127"/>
      <c r="OAM34" s="127"/>
      <c r="OAN34" s="127"/>
      <c r="OAO34" s="127"/>
      <c r="OAP34" s="127"/>
      <c r="OAQ34" s="127"/>
      <c r="OAR34" s="127"/>
      <c r="OAS34" s="127"/>
      <c r="OAT34" s="127"/>
      <c r="OAU34" s="127"/>
      <c r="OAV34" s="127"/>
      <c r="OAW34" s="127"/>
      <c r="OAX34" s="127"/>
      <c r="OAY34" s="127"/>
      <c r="OAZ34" s="127"/>
      <c r="OBA34" s="127"/>
      <c r="OBB34" s="127"/>
      <c r="OBC34" s="127"/>
      <c r="OBD34" s="127"/>
      <c r="OBE34" s="127"/>
      <c r="OBF34" s="127"/>
      <c r="OBG34" s="127"/>
      <c r="OBH34" s="127"/>
      <c r="OBI34" s="127"/>
      <c r="OBJ34" s="127"/>
      <c r="OBK34" s="127"/>
      <c r="OBL34" s="127"/>
      <c r="OBM34" s="127"/>
      <c r="OBN34" s="127"/>
      <c r="OBO34" s="127"/>
      <c r="OBP34" s="127"/>
      <c r="OBQ34" s="127"/>
      <c r="OBR34" s="127"/>
      <c r="OBS34" s="127"/>
      <c r="OBT34" s="127"/>
      <c r="OBU34" s="127"/>
      <c r="OBV34" s="127"/>
      <c r="OBW34" s="127"/>
      <c r="OBX34" s="127"/>
      <c r="OBY34" s="127"/>
      <c r="OBZ34" s="127"/>
      <c r="OCA34" s="127"/>
      <c r="OCB34" s="127"/>
      <c r="OCC34" s="127"/>
      <c r="OCD34" s="127"/>
      <c r="OCE34" s="127"/>
      <c r="OCF34" s="127"/>
      <c r="OCG34" s="127"/>
      <c r="OCH34" s="127"/>
      <c r="OCI34" s="127"/>
      <c r="OCJ34" s="127"/>
      <c r="OCK34" s="127"/>
      <c r="OCL34" s="127"/>
      <c r="OCM34" s="127"/>
      <c r="OCN34" s="127"/>
      <c r="OCO34" s="127"/>
      <c r="OCP34" s="127"/>
      <c r="OCQ34" s="127"/>
      <c r="OCR34" s="127"/>
      <c r="OCS34" s="127"/>
      <c r="OCT34" s="127"/>
      <c r="OCU34" s="127"/>
      <c r="OCV34" s="127"/>
      <c r="OCW34" s="127"/>
      <c r="OCX34" s="127"/>
      <c r="OCY34" s="127"/>
      <c r="OCZ34" s="127"/>
      <c r="ODA34" s="127"/>
      <c r="ODB34" s="127"/>
      <c r="ODC34" s="127"/>
      <c r="ODD34" s="127"/>
      <c r="ODE34" s="127"/>
      <c r="ODF34" s="127"/>
      <c r="ODG34" s="127"/>
      <c r="ODH34" s="127"/>
      <c r="ODI34" s="127"/>
      <c r="ODJ34" s="127"/>
      <c r="ODK34" s="127"/>
      <c r="ODL34" s="127"/>
      <c r="ODM34" s="127"/>
      <c r="ODN34" s="127"/>
      <c r="ODO34" s="127"/>
      <c r="ODP34" s="127"/>
      <c r="ODQ34" s="127"/>
      <c r="ODR34" s="127"/>
      <c r="ODS34" s="127"/>
      <c r="ODT34" s="127"/>
      <c r="ODU34" s="127"/>
      <c r="ODV34" s="127"/>
      <c r="ODW34" s="127"/>
      <c r="ODX34" s="127"/>
      <c r="ODY34" s="127"/>
      <c r="ODZ34" s="127"/>
      <c r="OEA34" s="127"/>
      <c r="OEB34" s="127"/>
      <c r="OEC34" s="127"/>
      <c r="OED34" s="127"/>
      <c r="OEE34" s="127"/>
      <c r="OEF34" s="127"/>
      <c r="OEG34" s="127"/>
      <c r="OEH34" s="127"/>
      <c r="OEI34" s="127"/>
      <c r="OEJ34" s="127"/>
      <c r="OEK34" s="127"/>
      <c r="OEL34" s="127"/>
      <c r="OEM34" s="127"/>
      <c r="OEN34" s="127"/>
      <c r="OEO34" s="127"/>
      <c r="OEP34" s="127"/>
      <c r="OEQ34" s="127"/>
      <c r="OER34" s="127"/>
      <c r="OES34" s="127"/>
      <c r="OET34" s="127"/>
      <c r="OEU34" s="127"/>
      <c r="OEV34" s="127"/>
      <c r="OEW34" s="127"/>
      <c r="OEX34" s="127"/>
      <c r="OEY34" s="127"/>
      <c r="OEZ34" s="127"/>
      <c r="OFA34" s="127"/>
      <c r="OFB34" s="127"/>
      <c r="OFC34" s="127"/>
      <c r="OFD34" s="127"/>
      <c r="OFE34" s="127"/>
      <c r="OFF34" s="127"/>
      <c r="OFG34" s="127"/>
      <c r="OFH34" s="127"/>
      <c r="OFI34" s="127"/>
      <c r="OFJ34" s="127"/>
      <c r="OFK34" s="127"/>
      <c r="OFL34" s="127"/>
      <c r="OFM34" s="127"/>
      <c r="OFN34" s="127"/>
      <c r="OFO34" s="127"/>
      <c r="OFP34" s="127"/>
      <c r="OFQ34" s="127"/>
      <c r="OFR34" s="127"/>
      <c r="OFS34" s="127"/>
      <c r="OFT34" s="127"/>
      <c r="OFU34" s="127"/>
      <c r="OFV34" s="127"/>
      <c r="OFW34" s="127"/>
      <c r="OFX34" s="127"/>
      <c r="OFY34" s="127"/>
      <c r="OFZ34" s="127"/>
      <c r="OGA34" s="127"/>
      <c r="OGB34" s="127"/>
      <c r="OGC34" s="127"/>
      <c r="OGD34" s="127"/>
      <c r="OGE34" s="127"/>
      <c r="OGF34" s="127"/>
      <c r="OGG34" s="127"/>
      <c r="OGH34" s="127"/>
      <c r="OGI34" s="127"/>
      <c r="OGJ34" s="127"/>
      <c r="OGK34" s="127"/>
      <c r="OGL34" s="127"/>
      <c r="OGM34" s="127"/>
      <c r="OGN34" s="127"/>
      <c r="OGO34" s="127"/>
      <c r="OGP34" s="127"/>
      <c r="OGQ34" s="127"/>
      <c r="OGR34" s="127"/>
      <c r="OGS34" s="127"/>
      <c r="OGT34" s="127"/>
      <c r="OGU34" s="127"/>
      <c r="OGV34" s="127"/>
      <c r="OGW34" s="127"/>
      <c r="OGX34" s="127"/>
      <c r="OGY34" s="127"/>
      <c r="OGZ34" s="127"/>
      <c r="OHA34" s="127"/>
      <c r="OHB34" s="127"/>
      <c r="OHC34" s="127"/>
      <c r="OHD34" s="127"/>
      <c r="OHE34" s="127"/>
      <c r="OHF34" s="127"/>
      <c r="OHG34" s="127"/>
      <c r="OHH34" s="127"/>
      <c r="OHI34" s="127"/>
      <c r="OHJ34" s="127"/>
      <c r="OHK34" s="127"/>
      <c r="OHL34" s="127"/>
      <c r="OHM34" s="127"/>
      <c r="OHN34" s="127"/>
      <c r="OHO34" s="127"/>
      <c r="OHP34" s="127"/>
      <c r="OHQ34" s="127"/>
      <c r="OHR34" s="127"/>
      <c r="OHS34" s="127"/>
      <c r="OHT34" s="127"/>
      <c r="OHU34" s="127"/>
      <c r="OHV34" s="127"/>
      <c r="OHW34" s="127"/>
      <c r="OHX34" s="127"/>
      <c r="OHY34" s="127"/>
      <c r="OHZ34" s="127"/>
      <c r="OIA34" s="127"/>
      <c r="OIB34" s="127"/>
      <c r="OIC34" s="127"/>
      <c r="OID34" s="127"/>
      <c r="OIE34" s="127"/>
      <c r="OIF34" s="127"/>
      <c r="OIG34" s="127"/>
      <c r="OIH34" s="127"/>
      <c r="OII34" s="127"/>
      <c r="OIJ34" s="127"/>
      <c r="OIK34" s="127"/>
      <c r="OIL34" s="127"/>
      <c r="OIM34" s="127"/>
      <c r="OIN34" s="127"/>
      <c r="OIO34" s="127"/>
      <c r="OIP34" s="127"/>
      <c r="OIQ34" s="127"/>
      <c r="OIR34" s="127"/>
      <c r="OIS34" s="127"/>
      <c r="OIT34" s="127"/>
      <c r="OIU34" s="127"/>
      <c r="OIV34" s="127"/>
      <c r="OIW34" s="127"/>
      <c r="OIX34" s="127"/>
      <c r="OIY34" s="127"/>
      <c r="OIZ34" s="127"/>
      <c r="OJA34" s="127"/>
      <c r="OJB34" s="127"/>
      <c r="OJC34" s="127"/>
      <c r="OJD34" s="127"/>
      <c r="OJE34" s="127"/>
      <c r="OJF34" s="127"/>
      <c r="OJG34" s="127"/>
      <c r="OJH34" s="127"/>
      <c r="OJI34" s="127"/>
      <c r="OJJ34" s="127"/>
      <c r="OJK34" s="127"/>
      <c r="OJL34" s="127"/>
      <c r="OJM34" s="127"/>
      <c r="OJN34" s="127"/>
      <c r="OJO34" s="127"/>
      <c r="OJP34" s="127"/>
      <c r="OJQ34" s="127"/>
      <c r="OJR34" s="127"/>
      <c r="OJS34" s="127"/>
      <c r="OJT34" s="127"/>
      <c r="OJU34" s="127"/>
      <c r="OJV34" s="127"/>
      <c r="OJW34" s="127"/>
      <c r="OJX34" s="127"/>
      <c r="OJY34" s="127"/>
      <c r="OJZ34" s="127"/>
      <c r="OKA34" s="127"/>
      <c r="OKB34" s="127"/>
      <c r="OKC34" s="127"/>
      <c r="OKD34" s="127"/>
      <c r="OKE34" s="127"/>
      <c r="OKF34" s="127"/>
      <c r="OKG34" s="127"/>
      <c r="OKH34" s="127"/>
      <c r="OKI34" s="127"/>
      <c r="OKJ34" s="127"/>
      <c r="OKK34" s="127"/>
      <c r="OKL34" s="127"/>
      <c r="OKM34" s="127"/>
      <c r="OKN34" s="127"/>
      <c r="OKO34" s="127"/>
      <c r="OKP34" s="127"/>
      <c r="OKQ34" s="127"/>
      <c r="OKR34" s="127"/>
      <c r="OKS34" s="127"/>
      <c r="OKT34" s="127"/>
      <c r="OKU34" s="127"/>
      <c r="OKV34" s="127"/>
      <c r="OKW34" s="127"/>
      <c r="OKX34" s="127"/>
      <c r="OKY34" s="127"/>
      <c r="OKZ34" s="127"/>
      <c r="OLA34" s="127"/>
      <c r="OLB34" s="127"/>
      <c r="OLC34" s="127"/>
      <c r="OLD34" s="127"/>
      <c r="OLE34" s="127"/>
      <c r="OLF34" s="127"/>
      <c r="OLG34" s="127"/>
      <c r="OLH34" s="127"/>
      <c r="OLI34" s="127"/>
      <c r="OLJ34" s="127"/>
      <c r="OLK34" s="127"/>
      <c r="OLL34" s="127"/>
      <c r="OLM34" s="127"/>
      <c r="OLN34" s="127"/>
      <c r="OLO34" s="127"/>
      <c r="OLP34" s="127"/>
      <c r="OLQ34" s="127"/>
      <c r="OLR34" s="127"/>
      <c r="OLS34" s="127"/>
      <c r="OLT34" s="127"/>
      <c r="OLU34" s="127"/>
      <c r="OLV34" s="127"/>
      <c r="OLW34" s="127"/>
      <c r="OLX34" s="127"/>
      <c r="OLY34" s="127"/>
      <c r="OLZ34" s="127"/>
      <c r="OMA34" s="127"/>
      <c r="OMB34" s="127"/>
      <c r="OMC34" s="127"/>
      <c r="OMD34" s="127"/>
      <c r="OME34" s="127"/>
      <c r="OMF34" s="127"/>
      <c r="OMG34" s="127"/>
      <c r="OMH34" s="127"/>
      <c r="OMI34" s="127"/>
      <c r="OMJ34" s="127"/>
      <c r="OMK34" s="127"/>
      <c r="OML34" s="127"/>
      <c r="OMM34" s="127"/>
      <c r="OMN34" s="127"/>
      <c r="OMO34" s="127"/>
      <c r="OMP34" s="127"/>
      <c r="OMQ34" s="127"/>
      <c r="OMR34" s="127"/>
      <c r="OMS34" s="127"/>
      <c r="OMT34" s="127"/>
      <c r="OMU34" s="127"/>
      <c r="OMV34" s="127"/>
      <c r="OMW34" s="127"/>
      <c r="OMX34" s="127"/>
      <c r="OMY34" s="127"/>
      <c r="OMZ34" s="127"/>
      <c r="ONA34" s="127"/>
      <c r="ONB34" s="127"/>
      <c r="ONC34" s="127"/>
      <c r="OND34" s="127"/>
      <c r="ONE34" s="127"/>
      <c r="ONF34" s="127"/>
      <c r="ONG34" s="127"/>
      <c r="ONH34" s="127"/>
      <c r="ONI34" s="127"/>
      <c r="ONJ34" s="127"/>
      <c r="ONK34" s="127"/>
      <c r="ONL34" s="127"/>
      <c r="ONM34" s="127"/>
      <c r="ONN34" s="127"/>
      <c r="ONO34" s="127"/>
      <c r="ONP34" s="127"/>
      <c r="ONQ34" s="127"/>
      <c r="ONR34" s="127"/>
      <c r="ONS34" s="127"/>
      <c r="ONT34" s="127"/>
      <c r="ONU34" s="127"/>
      <c r="ONV34" s="127"/>
      <c r="ONW34" s="127"/>
      <c r="ONX34" s="127"/>
      <c r="ONY34" s="127"/>
      <c r="ONZ34" s="127"/>
      <c r="OOA34" s="127"/>
      <c r="OOB34" s="127"/>
      <c r="OOC34" s="127"/>
      <c r="OOD34" s="127"/>
      <c r="OOE34" s="127"/>
      <c r="OOF34" s="127"/>
      <c r="OOG34" s="127"/>
      <c r="OOH34" s="127"/>
      <c r="OOI34" s="127"/>
      <c r="OOJ34" s="127"/>
      <c r="OOK34" s="127"/>
      <c r="OOL34" s="127"/>
      <c r="OOM34" s="127"/>
      <c r="OON34" s="127"/>
      <c r="OOO34" s="127"/>
      <c r="OOP34" s="127"/>
      <c r="OOQ34" s="127"/>
      <c r="OOR34" s="127"/>
      <c r="OOS34" s="127"/>
      <c r="OOT34" s="127"/>
      <c r="OOU34" s="127"/>
      <c r="OOV34" s="127"/>
      <c r="OOW34" s="127"/>
      <c r="OOX34" s="127"/>
      <c r="OOY34" s="127"/>
      <c r="OOZ34" s="127"/>
      <c r="OPA34" s="127"/>
      <c r="OPB34" s="127"/>
      <c r="OPC34" s="127"/>
      <c r="OPD34" s="127"/>
      <c r="OPE34" s="127"/>
      <c r="OPF34" s="127"/>
      <c r="OPG34" s="127"/>
      <c r="OPH34" s="127"/>
      <c r="OPI34" s="127"/>
      <c r="OPJ34" s="127"/>
      <c r="OPK34" s="127"/>
      <c r="OPL34" s="127"/>
      <c r="OPM34" s="127"/>
      <c r="OPN34" s="127"/>
      <c r="OPO34" s="127"/>
      <c r="OPP34" s="127"/>
      <c r="OPQ34" s="127"/>
      <c r="OPR34" s="127"/>
      <c r="OPS34" s="127"/>
      <c r="OPT34" s="127"/>
      <c r="OPU34" s="127"/>
      <c r="OPV34" s="127"/>
      <c r="OPW34" s="127"/>
      <c r="OPX34" s="127"/>
      <c r="OPY34" s="127"/>
      <c r="OPZ34" s="127"/>
      <c r="OQA34" s="127"/>
      <c r="OQB34" s="127"/>
      <c r="OQC34" s="127"/>
      <c r="OQD34" s="127"/>
      <c r="OQE34" s="127"/>
      <c r="OQF34" s="127"/>
      <c r="OQG34" s="127"/>
      <c r="OQH34" s="127"/>
      <c r="OQI34" s="127"/>
      <c r="OQJ34" s="127"/>
      <c r="OQK34" s="127"/>
      <c r="OQL34" s="127"/>
      <c r="OQM34" s="127"/>
      <c r="OQN34" s="127"/>
      <c r="OQO34" s="127"/>
      <c r="OQP34" s="127"/>
      <c r="OQQ34" s="127"/>
      <c r="OQR34" s="127"/>
      <c r="OQS34" s="127"/>
      <c r="OQT34" s="127"/>
      <c r="OQU34" s="127"/>
      <c r="OQV34" s="127"/>
      <c r="OQW34" s="127"/>
      <c r="OQX34" s="127"/>
      <c r="OQY34" s="127"/>
      <c r="OQZ34" s="127"/>
      <c r="ORA34" s="127"/>
      <c r="ORB34" s="127"/>
      <c r="ORC34" s="127"/>
      <c r="ORD34" s="127"/>
      <c r="ORE34" s="127"/>
      <c r="ORF34" s="127"/>
      <c r="ORG34" s="127"/>
      <c r="ORH34" s="127"/>
      <c r="ORI34" s="127"/>
      <c r="ORJ34" s="127"/>
      <c r="ORK34" s="127"/>
      <c r="ORL34" s="127"/>
      <c r="ORM34" s="127"/>
      <c r="ORN34" s="127"/>
      <c r="ORO34" s="127"/>
      <c r="ORP34" s="127"/>
      <c r="ORQ34" s="127"/>
      <c r="ORR34" s="127"/>
      <c r="ORS34" s="127"/>
      <c r="ORT34" s="127"/>
      <c r="ORU34" s="127"/>
      <c r="ORV34" s="127"/>
      <c r="ORW34" s="127"/>
      <c r="ORX34" s="127"/>
      <c r="ORY34" s="127"/>
      <c r="ORZ34" s="127"/>
      <c r="OSA34" s="127"/>
      <c r="OSB34" s="127"/>
      <c r="OSC34" s="127"/>
      <c r="OSD34" s="127"/>
      <c r="OSE34" s="127"/>
      <c r="OSF34" s="127"/>
      <c r="OSG34" s="127"/>
      <c r="OSH34" s="127"/>
      <c r="OSI34" s="127"/>
      <c r="OSJ34" s="127"/>
      <c r="OSK34" s="127"/>
      <c r="OSL34" s="127"/>
      <c r="OSM34" s="127"/>
      <c r="OSN34" s="127"/>
      <c r="OSO34" s="127"/>
      <c r="OSP34" s="127"/>
      <c r="OSQ34" s="127"/>
      <c r="OSR34" s="127"/>
      <c r="OSS34" s="127"/>
      <c r="OST34" s="127"/>
      <c r="OSU34" s="127"/>
      <c r="OSV34" s="127"/>
      <c r="OSW34" s="127"/>
      <c r="OSX34" s="127"/>
      <c r="OSY34" s="127"/>
      <c r="OSZ34" s="127"/>
      <c r="OTA34" s="127"/>
      <c r="OTB34" s="127"/>
      <c r="OTC34" s="127"/>
      <c r="OTD34" s="127"/>
      <c r="OTE34" s="127"/>
      <c r="OTF34" s="127"/>
      <c r="OTG34" s="127"/>
      <c r="OTH34" s="127"/>
      <c r="OTI34" s="127"/>
      <c r="OTJ34" s="127"/>
      <c r="OTK34" s="127"/>
      <c r="OTL34" s="127"/>
      <c r="OTM34" s="127"/>
      <c r="OTN34" s="127"/>
      <c r="OTO34" s="127"/>
      <c r="OTP34" s="127"/>
      <c r="OTQ34" s="127"/>
      <c r="OTR34" s="127"/>
      <c r="OTS34" s="127"/>
      <c r="OTT34" s="127"/>
      <c r="OTU34" s="127"/>
      <c r="OTV34" s="127"/>
      <c r="OTW34" s="127"/>
      <c r="OTX34" s="127"/>
      <c r="OTY34" s="127"/>
      <c r="OTZ34" s="127"/>
      <c r="OUA34" s="127"/>
      <c r="OUB34" s="127"/>
      <c r="OUC34" s="127"/>
      <c r="OUD34" s="127"/>
      <c r="OUE34" s="127"/>
      <c r="OUF34" s="127"/>
      <c r="OUG34" s="127"/>
      <c r="OUH34" s="127"/>
      <c r="OUI34" s="127"/>
      <c r="OUJ34" s="127"/>
      <c r="OUK34" s="127"/>
      <c r="OUL34" s="127"/>
      <c r="OUM34" s="127"/>
      <c r="OUN34" s="127"/>
      <c r="OUO34" s="127"/>
      <c r="OUP34" s="127"/>
      <c r="OUQ34" s="127"/>
      <c r="OUR34" s="127"/>
      <c r="OUS34" s="127"/>
      <c r="OUT34" s="127"/>
      <c r="OUU34" s="127"/>
      <c r="OUV34" s="127"/>
      <c r="OUW34" s="127"/>
      <c r="OUX34" s="127"/>
      <c r="OUY34" s="127"/>
      <c r="OUZ34" s="127"/>
      <c r="OVA34" s="127"/>
      <c r="OVB34" s="127"/>
      <c r="OVC34" s="127"/>
      <c r="OVD34" s="127"/>
      <c r="OVE34" s="127"/>
      <c r="OVF34" s="127"/>
      <c r="OVG34" s="127"/>
      <c r="OVH34" s="127"/>
      <c r="OVI34" s="127"/>
      <c r="OVJ34" s="127"/>
      <c r="OVK34" s="127"/>
      <c r="OVL34" s="127"/>
      <c r="OVM34" s="127"/>
      <c r="OVN34" s="127"/>
      <c r="OVO34" s="127"/>
      <c r="OVP34" s="127"/>
      <c r="OVQ34" s="127"/>
      <c r="OVR34" s="127"/>
      <c r="OVS34" s="127"/>
      <c r="OVT34" s="127"/>
      <c r="OVU34" s="127"/>
      <c r="OVV34" s="127"/>
      <c r="OVW34" s="127"/>
      <c r="OVX34" s="127"/>
      <c r="OVY34" s="127"/>
      <c r="OVZ34" s="127"/>
      <c r="OWA34" s="127"/>
      <c r="OWB34" s="127"/>
      <c r="OWC34" s="127"/>
      <c r="OWD34" s="127"/>
      <c r="OWE34" s="127"/>
      <c r="OWF34" s="127"/>
      <c r="OWG34" s="127"/>
      <c r="OWH34" s="127"/>
      <c r="OWI34" s="127"/>
      <c r="OWJ34" s="127"/>
      <c r="OWK34" s="127"/>
      <c r="OWL34" s="127"/>
      <c r="OWM34" s="127"/>
      <c r="OWN34" s="127"/>
      <c r="OWO34" s="127"/>
      <c r="OWP34" s="127"/>
      <c r="OWQ34" s="127"/>
      <c r="OWR34" s="127"/>
      <c r="OWS34" s="127"/>
      <c r="OWT34" s="127"/>
      <c r="OWU34" s="127"/>
      <c r="OWV34" s="127"/>
      <c r="OWW34" s="127"/>
      <c r="OWX34" s="127"/>
      <c r="OWY34" s="127"/>
      <c r="OWZ34" s="127"/>
      <c r="OXA34" s="127"/>
      <c r="OXB34" s="127"/>
      <c r="OXC34" s="127"/>
      <c r="OXD34" s="127"/>
      <c r="OXE34" s="127"/>
      <c r="OXF34" s="127"/>
      <c r="OXG34" s="127"/>
      <c r="OXH34" s="127"/>
      <c r="OXI34" s="127"/>
      <c r="OXJ34" s="127"/>
      <c r="OXK34" s="127"/>
      <c r="OXL34" s="127"/>
      <c r="OXM34" s="127"/>
      <c r="OXN34" s="127"/>
      <c r="OXO34" s="127"/>
      <c r="OXP34" s="127"/>
      <c r="OXQ34" s="127"/>
      <c r="OXR34" s="127"/>
      <c r="OXS34" s="127"/>
      <c r="OXT34" s="127"/>
      <c r="OXU34" s="127"/>
      <c r="OXV34" s="127"/>
      <c r="OXW34" s="127"/>
      <c r="OXX34" s="127"/>
      <c r="OXY34" s="127"/>
      <c r="OXZ34" s="127"/>
      <c r="OYA34" s="127"/>
      <c r="OYB34" s="127"/>
      <c r="OYC34" s="127"/>
      <c r="OYD34" s="127"/>
      <c r="OYE34" s="127"/>
      <c r="OYF34" s="127"/>
      <c r="OYG34" s="127"/>
      <c r="OYH34" s="127"/>
      <c r="OYI34" s="127"/>
      <c r="OYJ34" s="127"/>
      <c r="OYK34" s="127"/>
      <c r="OYL34" s="127"/>
      <c r="OYM34" s="127"/>
      <c r="OYN34" s="127"/>
      <c r="OYO34" s="127"/>
      <c r="OYP34" s="127"/>
      <c r="OYQ34" s="127"/>
      <c r="OYR34" s="127"/>
      <c r="OYS34" s="127"/>
      <c r="OYT34" s="127"/>
      <c r="OYU34" s="127"/>
      <c r="OYV34" s="127"/>
      <c r="OYW34" s="127"/>
      <c r="OYX34" s="127"/>
      <c r="OYY34" s="127"/>
      <c r="OYZ34" s="127"/>
      <c r="OZA34" s="127"/>
      <c r="OZB34" s="127"/>
      <c r="OZC34" s="127"/>
      <c r="OZD34" s="127"/>
      <c r="OZE34" s="127"/>
      <c r="OZF34" s="127"/>
      <c r="OZG34" s="127"/>
      <c r="OZH34" s="127"/>
      <c r="OZI34" s="127"/>
      <c r="OZJ34" s="127"/>
      <c r="OZK34" s="127"/>
      <c r="OZL34" s="127"/>
      <c r="OZM34" s="127"/>
      <c r="OZN34" s="127"/>
      <c r="OZO34" s="127"/>
      <c r="OZP34" s="127"/>
      <c r="OZQ34" s="127"/>
      <c r="OZR34" s="127"/>
      <c r="OZS34" s="127"/>
      <c r="OZT34" s="127"/>
      <c r="OZU34" s="127"/>
      <c r="OZV34" s="127"/>
      <c r="OZW34" s="127"/>
      <c r="OZX34" s="127"/>
      <c r="OZY34" s="127"/>
      <c r="OZZ34" s="127"/>
      <c r="PAA34" s="127"/>
      <c r="PAB34" s="127"/>
      <c r="PAC34" s="127"/>
      <c r="PAD34" s="127"/>
      <c r="PAE34" s="127"/>
      <c r="PAF34" s="127"/>
      <c r="PAG34" s="127"/>
      <c r="PAH34" s="127"/>
      <c r="PAI34" s="127"/>
      <c r="PAJ34" s="127"/>
      <c r="PAK34" s="127"/>
      <c r="PAL34" s="127"/>
      <c r="PAM34" s="127"/>
      <c r="PAN34" s="127"/>
      <c r="PAO34" s="127"/>
      <c r="PAP34" s="127"/>
      <c r="PAQ34" s="127"/>
      <c r="PAR34" s="127"/>
      <c r="PAS34" s="127"/>
      <c r="PAT34" s="127"/>
      <c r="PAU34" s="127"/>
      <c r="PAV34" s="127"/>
      <c r="PAW34" s="127"/>
      <c r="PAX34" s="127"/>
      <c r="PAY34" s="127"/>
      <c r="PAZ34" s="127"/>
      <c r="PBA34" s="127"/>
      <c r="PBB34" s="127"/>
      <c r="PBC34" s="127"/>
      <c r="PBD34" s="127"/>
      <c r="PBE34" s="127"/>
      <c r="PBF34" s="127"/>
      <c r="PBG34" s="127"/>
      <c r="PBH34" s="127"/>
      <c r="PBI34" s="127"/>
      <c r="PBJ34" s="127"/>
      <c r="PBK34" s="127"/>
      <c r="PBL34" s="127"/>
      <c r="PBM34" s="127"/>
      <c r="PBN34" s="127"/>
      <c r="PBO34" s="127"/>
      <c r="PBP34" s="127"/>
      <c r="PBQ34" s="127"/>
      <c r="PBR34" s="127"/>
      <c r="PBS34" s="127"/>
      <c r="PBT34" s="127"/>
      <c r="PBU34" s="127"/>
      <c r="PBV34" s="127"/>
      <c r="PBW34" s="127"/>
      <c r="PBX34" s="127"/>
      <c r="PBY34" s="127"/>
      <c r="PBZ34" s="127"/>
      <c r="PCA34" s="127"/>
      <c r="PCB34" s="127"/>
      <c r="PCC34" s="127"/>
      <c r="PCD34" s="127"/>
      <c r="PCE34" s="127"/>
      <c r="PCF34" s="127"/>
      <c r="PCG34" s="127"/>
      <c r="PCH34" s="127"/>
      <c r="PCI34" s="127"/>
      <c r="PCJ34" s="127"/>
      <c r="PCK34" s="127"/>
      <c r="PCL34" s="127"/>
      <c r="PCM34" s="127"/>
      <c r="PCN34" s="127"/>
      <c r="PCO34" s="127"/>
      <c r="PCP34" s="127"/>
      <c r="PCQ34" s="127"/>
      <c r="PCR34" s="127"/>
      <c r="PCS34" s="127"/>
      <c r="PCT34" s="127"/>
      <c r="PCU34" s="127"/>
      <c r="PCV34" s="127"/>
      <c r="PCW34" s="127"/>
      <c r="PCX34" s="127"/>
      <c r="PCY34" s="127"/>
      <c r="PCZ34" s="127"/>
      <c r="PDA34" s="127"/>
      <c r="PDB34" s="127"/>
      <c r="PDC34" s="127"/>
      <c r="PDD34" s="127"/>
      <c r="PDE34" s="127"/>
      <c r="PDF34" s="127"/>
      <c r="PDG34" s="127"/>
      <c r="PDH34" s="127"/>
      <c r="PDI34" s="127"/>
      <c r="PDJ34" s="127"/>
      <c r="PDK34" s="127"/>
      <c r="PDL34" s="127"/>
      <c r="PDM34" s="127"/>
      <c r="PDN34" s="127"/>
      <c r="PDO34" s="127"/>
      <c r="PDP34" s="127"/>
      <c r="PDQ34" s="127"/>
      <c r="PDR34" s="127"/>
      <c r="PDS34" s="127"/>
      <c r="PDT34" s="127"/>
      <c r="PDU34" s="127"/>
      <c r="PDV34" s="127"/>
      <c r="PDW34" s="127"/>
      <c r="PDX34" s="127"/>
      <c r="PDY34" s="127"/>
      <c r="PDZ34" s="127"/>
      <c r="PEA34" s="127"/>
      <c r="PEB34" s="127"/>
      <c r="PEC34" s="127"/>
      <c r="PED34" s="127"/>
      <c r="PEE34" s="127"/>
      <c r="PEF34" s="127"/>
      <c r="PEG34" s="127"/>
      <c r="PEH34" s="127"/>
      <c r="PEI34" s="127"/>
      <c r="PEJ34" s="127"/>
      <c r="PEK34" s="127"/>
      <c r="PEL34" s="127"/>
      <c r="PEM34" s="127"/>
      <c r="PEN34" s="127"/>
      <c r="PEO34" s="127"/>
      <c r="PEP34" s="127"/>
      <c r="PEQ34" s="127"/>
      <c r="PER34" s="127"/>
      <c r="PES34" s="127"/>
      <c r="PET34" s="127"/>
      <c r="PEU34" s="127"/>
      <c r="PEV34" s="127"/>
      <c r="PEW34" s="127"/>
      <c r="PEX34" s="127"/>
      <c r="PEY34" s="127"/>
      <c r="PEZ34" s="127"/>
      <c r="PFA34" s="127"/>
      <c r="PFB34" s="127"/>
      <c r="PFC34" s="127"/>
      <c r="PFD34" s="127"/>
      <c r="PFE34" s="127"/>
      <c r="PFF34" s="127"/>
      <c r="PFG34" s="127"/>
      <c r="PFH34" s="127"/>
      <c r="PFI34" s="127"/>
      <c r="PFJ34" s="127"/>
      <c r="PFK34" s="127"/>
      <c r="PFL34" s="127"/>
      <c r="PFM34" s="127"/>
      <c r="PFN34" s="127"/>
      <c r="PFO34" s="127"/>
      <c r="PFP34" s="127"/>
      <c r="PFQ34" s="127"/>
      <c r="PFR34" s="127"/>
      <c r="PFS34" s="127"/>
      <c r="PFT34" s="127"/>
      <c r="PFU34" s="127"/>
      <c r="PFV34" s="127"/>
      <c r="PFW34" s="127"/>
      <c r="PFX34" s="127"/>
      <c r="PFY34" s="127"/>
      <c r="PFZ34" s="127"/>
      <c r="PGA34" s="127"/>
      <c r="PGB34" s="127"/>
      <c r="PGC34" s="127"/>
      <c r="PGD34" s="127"/>
      <c r="PGE34" s="127"/>
      <c r="PGF34" s="127"/>
      <c r="PGG34" s="127"/>
      <c r="PGH34" s="127"/>
      <c r="PGI34" s="127"/>
      <c r="PGJ34" s="127"/>
      <c r="PGK34" s="127"/>
      <c r="PGL34" s="127"/>
      <c r="PGM34" s="127"/>
      <c r="PGN34" s="127"/>
      <c r="PGO34" s="127"/>
      <c r="PGP34" s="127"/>
      <c r="PGQ34" s="127"/>
      <c r="PGR34" s="127"/>
      <c r="PGS34" s="127"/>
      <c r="PGT34" s="127"/>
      <c r="PGU34" s="127"/>
      <c r="PGV34" s="127"/>
      <c r="PGW34" s="127"/>
      <c r="PGX34" s="127"/>
      <c r="PGY34" s="127"/>
      <c r="PGZ34" s="127"/>
      <c r="PHA34" s="127"/>
      <c r="PHB34" s="127"/>
      <c r="PHC34" s="127"/>
      <c r="PHD34" s="127"/>
      <c r="PHE34" s="127"/>
      <c r="PHF34" s="127"/>
      <c r="PHG34" s="127"/>
      <c r="PHH34" s="127"/>
      <c r="PHI34" s="127"/>
      <c r="PHJ34" s="127"/>
      <c r="PHK34" s="127"/>
      <c r="PHL34" s="127"/>
      <c r="PHM34" s="127"/>
      <c r="PHN34" s="127"/>
      <c r="PHO34" s="127"/>
      <c r="PHP34" s="127"/>
      <c r="PHQ34" s="127"/>
      <c r="PHR34" s="127"/>
      <c r="PHS34" s="127"/>
      <c r="PHT34" s="127"/>
      <c r="PHU34" s="127"/>
      <c r="PHV34" s="127"/>
      <c r="PHW34" s="127"/>
      <c r="PHX34" s="127"/>
      <c r="PHY34" s="127"/>
      <c r="PHZ34" s="127"/>
      <c r="PIA34" s="127"/>
      <c r="PIB34" s="127"/>
      <c r="PIC34" s="127"/>
      <c r="PID34" s="127"/>
      <c r="PIE34" s="127"/>
      <c r="PIF34" s="127"/>
      <c r="PIG34" s="127"/>
      <c r="PIH34" s="127"/>
      <c r="PII34" s="127"/>
      <c r="PIJ34" s="127"/>
      <c r="PIK34" s="127"/>
      <c r="PIL34" s="127"/>
      <c r="PIM34" s="127"/>
      <c r="PIN34" s="127"/>
      <c r="PIO34" s="127"/>
      <c r="PIP34" s="127"/>
      <c r="PIQ34" s="127"/>
      <c r="PIR34" s="127"/>
      <c r="PIS34" s="127"/>
      <c r="PIT34" s="127"/>
      <c r="PIU34" s="127"/>
      <c r="PIV34" s="127"/>
      <c r="PIW34" s="127"/>
      <c r="PIX34" s="127"/>
      <c r="PIY34" s="127"/>
      <c r="PIZ34" s="127"/>
      <c r="PJA34" s="127"/>
      <c r="PJB34" s="127"/>
      <c r="PJC34" s="127"/>
      <c r="PJD34" s="127"/>
      <c r="PJE34" s="127"/>
      <c r="PJF34" s="127"/>
      <c r="PJG34" s="127"/>
      <c r="PJH34" s="127"/>
      <c r="PJI34" s="127"/>
      <c r="PJJ34" s="127"/>
      <c r="PJK34" s="127"/>
      <c r="PJL34" s="127"/>
      <c r="PJM34" s="127"/>
      <c r="PJN34" s="127"/>
      <c r="PJO34" s="127"/>
      <c r="PJP34" s="127"/>
      <c r="PJQ34" s="127"/>
      <c r="PJR34" s="127"/>
      <c r="PJS34" s="127"/>
      <c r="PJT34" s="127"/>
      <c r="PJU34" s="127"/>
      <c r="PJV34" s="127"/>
      <c r="PJW34" s="127"/>
      <c r="PJX34" s="127"/>
      <c r="PJY34" s="127"/>
      <c r="PJZ34" s="127"/>
      <c r="PKA34" s="127"/>
      <c r="PKB34" s="127"/>
      <c r="PKC34" s="127"/>
      <c r="PKD34" s="127"/>
      <c r="PKE34" s="127"/>
      <c r="PKF34" s="127"/>
      <c r="PKG34" s="127"/>
      <c r="PKH34" s="127"/>
      <c r="PKI34" s="127"/>
      <c r="PKJ34" s="127"/>
      <c r="PKK34" s="127"/>
      <c r="PKL34" s="127"/>
      <c r="PKM34" s="127"/>
      <c r="PKN34" s="127"/>
      <c r="PKO34" s="127"/>
      <c r="PKP34" s="127"/>
      <c r="PKQ34" s="127"/>
      <c r="PKR34" s="127"/>
      <c r="PKS34" s="127"/>
      <c r="PKT34" s="127"/>
      <c r="PKU34" s="127"/>
      <c r="PKV34" s="127"/>
      <c r="PKW34" s="127"/>
      <c r="PKX34" s="127"/>
      <c r="PKY34" s="127"/>
      <c r="PKZ34" s="127"/>
      <c r="PLA34" s="127"/>
      <c r="PLB34" s="127"/>
      <c r="PLC34" s="127"/>
      <c r="PLD34" s="127"/>
      <c r="PLE34" s="127"/>
      <c r="PLF34" s="127"/>
      <c r="PLG34" s="127"/>
      <c r="PLH34" s="127"/>
      <c r="PLI34" s="127"/>
      <c r="PLJ34" s="127"/>
      <c r="PLK34" s="127"/>
      <c r="PLL34" s="127"/>
      <c r="PLM34" s="127"/>
      <c r="PLN34" s="127"/>
      <c r="PLO34" s="127"/>
      <c r="PLP34" s="127"/>
      <c r="PLQ34" s="127"/>
      <c r="PLR34" s="127"/>
      <c r="PLS34" s="127"/>
      <c r="PLT34" s="127"/>
      <c r="PLU34" s="127"/>
      <c r="PLV34" s="127"/>
      <c r="PLW34" s="127"/>
      <c r="PLX34" s="127"/>
      <c r="PLY34" s="127"/>
      <c r="PLZ34" s="127"/>
      <c r="PMA34" s="127"/>
      <c r="PMB34" s="127"/>
      <c r="PMC34" s="127"/>
      <c r="PMD34" s="127"/>
      <c r="PME34" s="127"/>
      <c r="PMF34" s="127"/>
      <c r="PMG34" s="127"/>
      <c r="PMH34" s="127"/>
      <c r="PMI34" s="127"/>
      <c r="PMJ34" s="127"/>
      <c r="PMK34" s="127"/>
      <c r="PML34" s="127"/>
      <c r="PMM34" s="127"/>
      <c r="PMN34" s="127"/>
      <c r="PMO34" s="127"/>
      <c r="PMP34" s="127"/>
      <c r="PMQ34" s="127"/>
      <c r="PMR34" s="127"/>
      <c r="PMS34" s="127"/>
      <c r="PMT34" s="127"/>
      <c r="PMU34" s="127"/>
      <c r="PMV34" s="127"/>
      <c r="PMW34" s="127"/>
      <c r="PMX34" s="127"/>
      <c r="PMY34" s="127"/>
      <c r="PMZ34" s="127"/>
      <c r="PNA34" s="127"/>
      <c r="PNB34" s="127"/>
      <c r="PNC34" s="127"/>
      <c r="PND34" s="127"/>
      <c r="PNE34" s="127"/>
      <c r="PNF34" s="127"/>
      <c r="PNG34" s="127"/>
      <c r="PNH34" s="127"/>
      <c r="PNI34" s="127"/>
      <c r="PNJ34" s="127"/>
      <c r="PNK34" s="127"/>
      <c r="PNL34" s="127"/>
      <c r="PNM34" s="127"/>
      <c r="PNN34" s="127"/>
      <c r="PNO34" s="127"/>
      <c r="PNP34" s="127"/>
      <c r="PNQ34" s="127"/>
      <c r="PNR34" s="127"/>
      <c r="PNS34" s="127"/>
      <c r="PNT34" s="127"/>
      <c r="PNU34" s="127"/>
      <c r="PNV34" s="127"/>
      <c r="PNW34" s="127"/>
      <c r="PNX34" s="127"/>
      <c r="PNY34" s="127"/>
      <c r="PNZ34" s="127"/>
      <c r="POA34" s="127"/>
      <c r="POB34" s="127"/>
      <c r="POC34" s="127"/>
      <c r="POD34" s="127"/>
      <c r="POE34" s="127"/>
      <c r="POF34" s="127"/>
      <c r="POG34" s="127"/>
      <c r="POH34" s="127"/>
      <c r="POI34" s="127"/>
      <c r="POJ34" s="127"/>
      <c r="POK34" s="127"/>
      <c r="POL34" s="127"/>
      <c r="POM34" s="127"/>
      <c r="PON34" s="127"/>
      <c r="POO34" s="127"/>
      <c r="POP34" s="127"/>
      <c r="POQ34" s="127"/>
      <c r="POR34" s="127"/>
      <c r="POS34" s="127"/>
      <c r="POT34" s="127"/>
      <c r="POU34" s="127"/>
      <c r="POV34" s="127"/>
      <c r="POW34" s="127"/>
      <c r="POX34" s="127"/>
      <c r="POY34" s="127"/>
      <c r="POZ34" s="127"/>
      <c r="PPA34" s="127"/>
      <c r="PPB34" s="127"/>
      <c r="PPC34" s="127"/>
      <c r="PPD34" s="127"/>
      <c r="PPE34" s="127"/>
      <c r="PPF34" s="127"/>
      <c r="PPG34" s="127"/>
      <c r="PPH34" s="127"/>
      <c r="PPI34" s="127"/>
      <c r="PPJ34" s="127"/>
      <c r="PPK34" s="127"/>
      <c r="PPL34" s="127"/>
      <c r="PPM34" s="127"/>
      <c r="PPN34" s="127"/>
      <c r="PPO34" s="127"/>
      <c r="PPP34" s="127"/>
      <c r="PPQ34" s="127"/>
      <c r="PPR34" s="127"/>
      <c r="PPS34" s="127"/>
      <c r="PPT34" s="127"/>
      <c r="PPU34" s="127"/>
      <c r="PPV34" s="127"/>
      <c r="PPW34" s="127"/>
      <c r="PPX34" s="127"/>
      <c r="PPY34" s="127"/>
      <c r="PPZ34" s="127"/>
      <c r="PQA34" s="127"/>
      <c r="PQB34" s="127"/>
      <c r="PQC34" s="127"/>
      <c r="PQD34" s="127"/>
      <c r="PQE34" s="127"/>
      <c r="PQF34" s="127"/>
      <c r="PQG34" s="127"/>
      <c r="PQH34" s="127"/>
      <c r="PQI34" s="127"/>
      <c r="PQJ34" s="127"/>
      <c r="PQK34" s="127"/>
      <c r="PQL34" s="127"/>
      <c r="PQM34" s="127"/>
      <c r="PQN34" s="127"/>
      <c r="PQO34" s="127"/>
      <c r="PQP34" s="127"/>
      <c r="PQQ34" s="127"/>
      <c r="PQR34" s="127"/>
      <c r="PQS34" s="127"/>
      <c r="PQT34" s="127"/>
      <c r="PQU34" s="127"/>
      <c r="PQV34" s="127"/>
      <c r="PQW34" s="127"/>
      <c r="PQX34" s="127"/>
      <c r="PQY34" s="127"/>
      <c r="PQZ34" s="127"/>
      <c r="PRA34" s="127"/>
      <c r="PRB34" s="127"/>
      <c r="PRC34" s="127"/>
      <c r="PRD34" s="127"/>
      <c r="PRE34" s="127"/>
      <c r="PRF34" s="127"/>
      <c r="PRG34" s="127"/>
      <c r="PRH34" s="127"/>
      <c r="PRI34" s="127"/>
      <c r="PRJ34" s="127"/>
      <c r="PRK34" s="127"/>
      <c r="PRL34" s="127"/>
      <c r="PRM34" s="127"/>
      <c r="PRN34" s="127"/>
      <c r="PRO34" s="127"/>
      <c r="PRP34" s="127"/>
      <c r="PRQ34" s="127"/>
      <c r="PRR34" s="127"/>
      <c r="PRS34" s="127"/>
      <c r="PRT34" s="127"/>
      <c r="PRU34" s="127"/>
      <c r="PRV34" s="127"/>
      <c r="PRW34" s="127"/>
      <c r="PRX34" s="127"/>
      <c r="PRY34" s="127"/>
      <c r="PRZ34" s="127"/>
      <c r="PSA34" s="127"/>
      <c r="PSB34" s="127"/>
      <c r="PSC34" s="127"/>
      <c r="PSD34" s="127"/>
      <c r="PSE34" s="127"/>
      <c r="PSF34" s="127"/>
      <c r="PSG34" s="127"/>
      <c r="PSH34" s="127"/>
      <c r="PSI34" s="127"/>
      <c r="PSJ34" s="127"/>
      <c r="PSK34" s="127"/>
      <c r="PSL34" s="127"/>
      <c r="PSM34" s="127"/>
      <c r="PSN34" s="127"/>
      <c r="PSO34" s="127"/>
      <c r="PSP34" s="127"/>
      <c r="PSQ34" s="127"/>
      <c r="PSR34" s="127"/>
      <c r="PSS34" s="127"/>
      <c r="PST34" s="127"/>
      <c r="PSU34" s="127"/>
      <c r="PSV34" s="127"/>
      <c r="PSW34" s="127"/>
      <c r="PSX34" s="127"/>
      <c r="PSY34" s="127"/>
      <c r="PSZ34" s="127"/>
      <c r="PTA34" s="127"/>
      <c r="PTB34" s="127"/>
      <c r="PTC34" s="127"/>
      <c r="PTD34" s="127"/>
      <c r="PTE34" s="127"/>
      <c r="PTF34" s="127"/>
      <c r="PTG34" s="127"/>
      <c r="PTH34" s="127"/>
      <c r="PTI34" s="127"/>
      <c r="PTJ34" s="127"/>
      <c r="PTK34" s="127"/>
      <c r="PTL34" s="127"/>
      <c r="PTM34" s="127"/>
      <c r="PTN34" s="127"/>
      <c r="PTO34" s="127"/>
      <c r="PTP34" s="127"/>
      <c r="PTQ34" s="127"/>
      <c r="PTR34" s="127"/>
      <c r="PTS34" s="127"/>
      <c r="PTT34" s="127"/>
      <c r="PTU34" s="127"/>
      <c r="PTV34" s="127"/>
      <c r="PTW34" s="127"/>
      <c r="PTX34" s="127"/>
      <c r="PTY34" s="127"/>
      <c r="PTZ34" s="127"/>
      <c r="PUA34" s="127"/>
      <c r="PUB34" s="127"/>
      <c r="PUC34" s="127"/>
      <c r="PUD34" s="127"/>
      <c r="PUE34" s="127"/>
      <c r="PUF34" s="127"/>
      <c r="PUG34" s="127"/>
      <c r="PUH34" s="127"/>
      <c r="PUI34" s="127"/>
      <c r="PUJ34" s="127"/>
      <c r="PUK34" s="127"/>
      <c r="PUL34" s="127"/>
      <c r="PUM34" s="127"/>
      <c r="PUN34" s="127"/>
      <c r="PUO34" s="127"/>
      <c r="PUP34" s="127"/>
      <c r="PUQ34" s="127"/>
      <c r="PUR34" s="127"/>
      <c r="PUS34" s="127"/>
      <c r="PUT34" s="127"/>
      <c r="PUU34" s="127"/>
      <c r="PUV34" s="127"/>
      <c r="PUW34" s="127"/>
      <c r="PUX34" s="127"/>
      <c r="PUY34" s="127"/>
      <c r="PUZ34" s="127"/>
      <c r="PVA34" s="127"/>
      <c r="PVB34" s="127"/>
      <c r="PVC34" s="127"/>
      <c r="PVD34" s="127"/>
      <c r="PVE34" s="127"/>
      <c r="PVF34" s="127"/>
      <c r="PVG34" s="127"/>
      <c r="PVH34" s="127"/>
      <c r="PVI34" s="127"/>
      <c r="PVJ34" s="127"/>
      <c r="PVK34" s="127"/>
      <c r="PVL34" s="127"/>
      <c r="PVM34" s="127"/>
      <c r="PVN34" s="127"/>
      <c r="PVO34" s="127"/>
      <c r="PVP34" s="127"/>
      <c r="PVQ34" s="127"/>
      <c r="PVR34" s="127"/>
      <c r="PVS34" s="127"/>
      <c r="PVT34" s="127"/>
      <c r="PVU34" s="127"/>
      <c r="PVV34" s="127"/>
      <c r="PVW34" s="127"/>
      <c r="PVX34" s="127"/>
      <c r="PVY34" s="127"/>
      <c r="PVZ34" s="127"/>
      <c r="PWA34" s="127"/>
      <c r="PWB34" s="127"/>
      <c r="PWC34" s="127"/>
      <c r="PWD34" s="127"/>
      <c r="PWE34" s="127"/>
      <c r="PWF34" s="127"/>
      <c r="PWG34" s="127"/>
      <c r="PWH34" s="127"/>
      <c r="PWI34" s="127"/>
      <c r="PWJ34" s="127"/>
      <c r="PWK34" s="127"/>
      <c r="PWL34" s="127"/>
      <c r="PWM34" s="127"/>
      <c r="PWN34" s="127"/>
      <c r="PWO34" s="127"/>
      <c r="PWP34" s="127"/>
      <c r="PWQ34" s="127"/>
      <c r="PWR34" s="127"/>
      <c r="PWS34" s="127"/>
      <c r="PWT34" s="127"/>
      <c r="PWU34" s="127"/>
      <c r="PWV34" s="127"/>
      <c r="PWW34" s="127"/>
      <c r="PWX34" s="127"/>
      <c r="PWY34" s="127"/>
      <c r="PWZ34" s="127"/>
      <c r="PXA34" s="127"/>
      <c r="PXB34" s="127"/>
      <c r="PXC34" s="127"/>
      <c r="PXD34" s="127"/>
      <c r="PXE34" s="127"/>
      <c r="PXF34" s="127"/>
      <c r="PXG34" s="127"/>
      <c r="PXH34" s="127"/>
      <c r="PXI34" s="127"/>
      <c r="PXJ34" s="127"/>
      <c r="PXK34" s="127"/>
      <c r="PXL34" s="127"/>
      <c r="PXM34" s="127"/>
      <c r="PXN34" s="127"/>
      <c r="PXO34" s="127"/>
      <c r="PXP34" s="127"/>
      <c r="PXQ34" s="127"/>
      <c r="PXR34" s="127"/>
      <c r="PXS34" s="127"/>
      <c r="PXT34" s="127"/>
      <c r="PXU34" s="127"/>
      <c r="PXV34" s="127"/>
      <c r="PXW34" s="127"/>
      <c r="PXX34" s="127"/>
      <c r="PXY34" s="127"/>
      <c r="PXZ34" s="127"/>
      <c r="PYA34" s="127"/>
      <c r="PYB34" s="127"/>
      <c r="PYC34" s="127"/>
      <c r="PYD34" s="127"/>
      <c r="PYE34" s="127"/>
      <c r="PYF34" s="127"/>
      <c r="PYG34" s="127"/>
      <c r="PYH34" s="127"/>
      <c r="PYI34" s="127"/>
      <c r="PYJ34" s="127"/>
      <c r="PYK34" s="127"/>
      <c r="PYL34" s="127"/>
      <c r="PYM34" s="127"/>
      <c r="PYN34" s="127"/>
      <c r="PYO34" s="127"/>
      <c r="PYP34" s="127"/>
      <c r="PYQ34" s="127"/>
      <c r="PYR34" s="127"/>
      <c r="PYS34" s="127"/>
      <c r="PYT34" s="127"/>
      <c r="PYU34" s="127"/>
      <c r="PYV34" s="127"/>
      <c r="PYW34" s="127"/>
      <c r="PYX34" s="127"/>
      <c r="PYY34" s="127"/>
      <c r="PYZ34" s="127"/>
      <c r="PZA34" s="127"/>
      <c r="PZB34" s="127"/>
      <c r="PZC34" s="127"/>
      <c r="PZD34" s="127"/>
      <c r="PZE34" s="127"/>
      <c r="PZF34" s="127"/>
      <c r="PZG34" s="127"/>
      <c r="PZH34" s="127"/>
      <c r="PZI34" s="127"/>
      <c r="PZJ34" s="127"/>
      <c r="PZK34" s="127"/>
      <c r="PZL34" s="127"/>
      <c r="PZM34" s="127"/>
      <c r="PZN34" s="127"/>
      <c r="PZO34" s="127"/>
      <c r="PZP34" s="127"/>
      <c r="PZQ34" s="127"/>
      <c r="PZR34" s="127"/>
      <c r="PZS34" s="127"/>
      <c r="PZT34" s="127"/>
      <c r="PZU34" s="127"/>
      <c r="PZV34" s="127"/>
      <c r="PZW34" s="127"/>
      <c r="PZX34" s="127"/>
      <c r="PZY34" s="127"/>
      <c r="PZZ34" s="127"/>
      <c r="QAA34" s="127"/>
      <c r="QAB34" s="127"/>
      <c r="QAC34" s="127"/>
      <c r="QAD34" s="127"/>
      <c r="QAE34" s="127"/>
      <c r="QAF34" s="127"/>
      <c r="QAG34" s="127"/>
      <c r="QAH34" s="127"/>
      <c r="QAI34" s="127"/>
      <c r="QAJ34" s="127"/>
      <c r="QAK34" s="127"/>
      <c r="QAL34" s="127"/>
      <c r="QAM34" s="127"/>
      <c r="QAN34" s="127"/>
      <c r="QAO34" s="127"/>
      <c r="QAP34" s="127"/>
      <c r="QAQ34" s="127"/>
      <c r="QAR34" s="127"/>
      <c r="QAS34" s="127"/>
      <c r="QAT34" s="127"/>
      <c r="QAU34" s="127"/>
      <c r="QAV34" s="127"/>
      <c r="QAW34" s="127"/>
      <c r="QAX34" s="127"/>
      <c r="QAY34" s="127"/>
      <c r="QAZ34" s="127"/>
      <c r="QBA34" s="127"/>
      <c r="QBB34" s="127"/>
      <c r="QBC34" s="127"/>
      <c r="QBD34" s="127"/>
      <c r="QBE34" s="127"/>
      <c r="QBF34" s="127"/>
      <c r="QBG34" s="127"/>
      <c r="QBH34" s="127"/>
      <c r="QBI34" s="127"/>
      <c r="QBJ34" s="127"/>
      <c r="QBK34" s="127"/>
      <c r="QBL34" s="127"/>
      <c r="QBM34" s="127"/>
      <c r="QBN34" s="127"/>
      <c r="QBO34" s="127"/>
      <c r="QBP34" s="127"/>
      <c r="QBQ34" s="127"/>
      <c r="QBR34" s="127"/>
      <c r="QBS34" s="127"/>
      <c r="QBT34" s="127"/>
      <c r="QBU34" s="127"/>
      <c r="QBV34" s="127"/>
      <c r="QBW34" s="127"/>
      <c r="QBX34" s="127"/>
      <c r="QBY34" s="127"/>
      <c r="QBZ34" s="127"/>
      <c r="QCA34" s="127"/>
      <c r="QCB34" s="127"/>
      <c r="QCC34" s="127"/>
      <c r="QCD34" s="127"/>
      <c r="QCE34" s="127"/>
      <c r="QCF34" s="127"/>
      <c r="QCG34" s="127"/>
      <c r="QCH34" s="127"/>
      <c r="QCI34" s="127"/>
      <c r="QCJ34" s="127"/>
      <c r="QCK34" s="127"/>
      <c r="QCL34" s="127"/>
      <c r="QCM34" s="127"/>
      <c r="QCN34" s="127"/>
      <c r="QCO34" s="127"/>
      <c r="QCP34" s="127"/>
      <c r="QCQ34" s="127"/>
      <c r="QCR34" s="127"/>
      <c r="QCS34" s="127"/>
      <c r="QCT34" s="127"/>
      <c r="QCU34" s="127"/>
      <c r="QCV34" s="127"/>
      <c r="QCW34" s="127"/>
      <c r="QCX34" s="127"/>
      <c r="QCY34" s="127"/>
      <c r="QCZ34" s="127"/>
      <c r="QDA34" s="127"/>
      <c r="QDB34" s="127"/>
      <c r="QDC34" s="127"/>
      <c r="QDD34" s="127"/>
      <c r="QDE34" s="127"/>
      <c r="QDF34" s="127"/>
      <c r="QDG34" s="127"/>
      <c r="QDH34" s="127"/>
      <c r="QDI34" s="127"/>
      <c r="QDJ34" s="127"/>
      <c r="QDK34" s="127"/>
      <c r="QDL34" s="127"/>
      <c r="QDM34" s="127"/>
      <c r="QDN34" s="127"/>
      <c r="QDO34" s="127"/>
      <c r="QDP34" s="127"/>
      <c r="QDQ34" s="127"/>
      <c r="QDR34" s="127"/>
      <c r="QDS34" s="127"/>
      <c r="QDT34" s="127"/>
      <c r="QDU34" s="127"/>
      <c r="QDV34" s="127"/>
      <c r="QDW34" s="127"/>
      <c r="QDX34" s="127"/>
      <c r="QDY34" s="127"/>
      <c r="QDZ34" s="127"/>
      <c r="QEA34" s="127"/>
      <c r="QEB34" s="127"/>
      <c r="QEC34" s="127"/>
      <c r="QED34" s="127"/>
      <c r="QEE34" s="127"/>
      <c r="QEF34" s="127"/>
      <c r="QEG34" s="127"/>
      <c r="QEH34" s="127"/>
      <c r="QEI34" s="127"/>
      <c r="QEJ34" s="127"/>
      <c r="QEK34" s="127"/>
      <c r="QEL34" s="127"/>
      <c r="QEM34" s="127"/>
      <c r="QEN34" s="127"/>
      <c r="QEO34" s="127"/>
      <c r="QEP34" s="127"/>
      <c r="QEQ34" s="127"/>
      <c r="QER34" s="127"/>
      <c r="QES34" s="127"/>
      <c r="QET34" s="127"/>
      <c r="QEU34" s="127"/>
      <c r="QEV34" s="127"/>
      <c r="QEW34" s="127"/>
      <c r="QEX34" s="127"/>
      <c r="QEY34" s="127"/>
      <c r="QEZ34" s="127"/>
      <c r="QFA34" s="127"/>
      <c r="QFB34" s="127"/>
      <c r="QFC34" s="127"/>
      <c r="QFD34" s="127"/>
      <c r="QFE34" s="127"/>
      <c r="QFF34" s="127"/>
      <c r="QFG34" s="127"/>
      <c r="QFH34" s="127"/>
      <c r="QFI34" s="127"/>
      <c r="QFJ34" s="127"/>
      <c r="QFK34" s="127"/>
      <c r="QFL34" s="127"/>
      <c r="QFM34" s="127"/>
      <c r="QFN34" s="127"/>
      <c r="QFO34" s="127"/>
      <c r="QFP34" s="127"/>
      <c r="QFQ34" s="127"/>
      <c r="QFR34" s="127"/>
      <c r="QFS34" s="127"/>
      <c r="QFT34" s="127"/>
      <c r="QFU34" s="127"/>
      <c r="QFV34" s="127"/>
      <c r="QFW34" s="127"/>
      <c r="QFX34" s="127"/>
      <c r="QFY34" s="127"/>
      <c r="QFZ34" s="127"/>
      <c r="QGA34" s="127"/>
      <c r="QGB34" s="127"/>
      <c r="QGC34" s="127"/>
      <c r="QGD34" s="127"/>
      <c r="QGE34" s="127"/>
      <c r="QGF34" s="127"/>
      <c r="QGG34" s="127"/>
      <c r="QGH34" s="127"/>
      <c r="QGI34" s="127"/>
      <c r="QGJ34" s="127"/>
      <c r="QGK34" s="127"/>
      <c r="QGL34" s="127"/>
      <c r="QGM34" s="127"/>
      <c r="QGN34" s="127"/>
      <c r="QGO34" s="127"/>
      <c r="QGP34" s="127"/>
      <c r="QGQ34" s="127"/>
      <c r="QGR34" s="127"/>
      <c r="QGS34" s="127"/>
      <c r="QGT34" s="127"/>
      <c r="QGU34" s="127"/>
      <c r="QGV34" s="127"/>
      <c r="QGW34" s="127"/>
      <c r="QGX34" s="127"/>
      <c r="QGY34" s="127"/>
      <c r="QGZ34" s="127"/>
      <c r="QHA34" s="127"/>
      <c r="QHB34" s="127"/>
      <c r="QHC34" s="127"/>
      <c r="QHD34" s="127"/>
      <c r="QHE34" s="127"/>
      <c r="QHF34" s="127"/>
      <c r="QHG34" s="127"/>
      <c r="QHH34" s="127"/>
      <c r="QHI34" s="127"/>
      <c r="QHJ34" s="127"/>
      <c r="QHK34" s="127"/>
      <c r="QHL34" s="127"/>
      <c r="QHM34" s="127"/>
      <c r="QHN34" s="127"/>
      <c r="QHO34" s="127"/>
      <c r="QHP34" s="127"/>
      <c r="QHQ34" s="127"/>
      <c r="QHR34" s="127"/>
      <c r="QHS34" s="127"/>
      <c r="QHT34" s="127"/>
      <c r="QHU34" s="127"/>
      <c r="QHV34" s="127"/>
      <c r="QHW34" s="127"/>
      <c r="QHX34" s="127"/>
      <c r="QHY34" s="127"/>
      <c r="QHZ34" s="127"/>
      <c r="QIA34" s="127"/>
      <c r="QIB34" s="127"/>
      <c r="QIC34" s="127"/>
      <c r="QID34" s="127"/>
      <c r="QIE34" s="127"/>
      <c r="QIF34" s="127"/>
      <c r="QIG34" s="127"/>
      <c r="QIH34" s="127"/>
      <c r="QII34" s="127"/>
      <c r="QIJ34" s="127"/>
      <c r="QIK34" s="127"/>
      <c r="QIL34" s="127"/>
      <c r="QIM34" s="127"/>
      <c r="QIN34" s="127"/>
      <c r="QIO34" s="127"/>
      <c r="QIP34" s="127"/>
      <c r="QIQ34" s="127"/>
      <c r="QIR34" s="127"/>
      <c r="QIS34" s="127"/>
      <c r="QIT34" s="127"/>
      <c r="QIU34" s="127"/>
      <c r="QIV34" s="127"/>
      <c r="QIW34" s="127"/>
      <c r="QIX34" s="127"/>
      <c r="QIY34" s="127"/>
      <c r="QIZ34" s="127"/>
      <c r="QJA34" s="127"/>
      <c r="QJB34" s="127"/>
      <c r="QJC34" s="127"/>
      <c r="QJD34" s="127"/>
      <c r="QJE34" s="127"/>
      <c r="QJF34" s="127"/>
      <c r="QJG34" s="127"/>
      <c r="QJH34" s="127"/>
      <c r="QJI34" s="127"/>
      <c r="QJJ34" s="127"/>
      <c r="QJK34" s="127"/>
      <c r="QJL34" s="127"/>
      <c r="QJM34" s="127"/>
      <c r="QJN34" s="127"/>
      <c r="QJO34" s="127"/>
      <c r="QJP34" s="127"/>
      <c r="QJQ34" s="127"/>
      <c r="QJR34" s="127"/>
      <c r="QJS34" s="127"/>
      <c r="QJT34" s="127"/>
      <c r="QJU34" s="127"/>
      <c r="QJV34" s="127"/>
      <c r="QJW34" s="127"/>
      <c r="QJX34" s="127"/>
      <c r="QJY34" s="127"/>
      <c r="QJZ34" s="127"/>
      <c r="QKA34" s="127"/>
      <c r="QKB34" s="127"/>
      <c r="QKC34" s="127"/>
      <c r="QKD34" s="127"/>
      <c r="QKE34" s="127"/>
      <c r="QKF34" s="127"/>
      <c r="QKG34" s="127"/>
      <c r="QKH34" s="127"/>
      <c r="QKI34" s="127"/>
      <c r="QKJ34" s="127"/>
      <c r="QKK34" s="127"/>
      <c r="QKL34" s="127"/>
      <c r="QKM34" s="127"/>
      <c r="QKN34" s="127"/>
      <c r="QKO34" s="127"/>
      <c r="QKP34" s="127"/>
      <c r="QKQ34" s="127"/>
      <c r="QKR34" s="127"/>
      <c r="QKS34" s="127"/>
      <c r="QKT34" s="127"/>
      <c r="QKU34" s="127"/>
      <c r="QKV34" s="127"/>
      <c r="QKW34" s="127"/>
      <c r="QKX34" s="127"/>
      <c r="QKY34" s="127"/>
      <c r="QKZ34" s="127"/>
      <c r="QLA34" s="127"/>
      <c r="QLB34" s="127"/>
      <c r="QLC34" s="127"/>
      <c r="QLD34" s="127"/>
      <c r="QLE34" s="127"/>
      <c r="QLF34" s="127"/>
      <c r="QLG34" s="127"/>
      <c r="QLH34" s="127"/>
      <c r="QLI34" s="127"/>
      <c r="QLJ34" s="127"/>
      <c r="QLK34" s="127"/>
      <c r="QLL34" s="127"/>
      <c r="QLM34" s="127"/>
      <c r="QLN34" s="127"/>
      <c r="QLO34" s="127"/>
      <c r="QLP34" s="127"/>
      <c r="QLQ34" s="127"/>
      <c r="QLR34" s="127"/>
      <c r="QLS34" s="127"/>
      <c r="QLT34" s="127"/>
      <c r="QLU34" s="127"/>
      <c r="QLV34" s="127"/>
      <c r="QLW34" s="127"/>
      <c r="QLX34" s="127"/>
      <c r="QLY34" s="127"/>
      <c r="QLZ34" s="127"/>
      <c r="QMA34" s="127"/>
      <c r="QMB34" s="127"/>
      <c r="QMC34" s="127"/>
      <c r="QMD34" s="127"/>
      <c r="QME34" s="127"/>
      <c r="QMF34" s="127"/>
      <c r="QMG34" s="127"/>
      <c r="QMH34" s="127"/>
      <c r="QMI34" s="127"/>
      <c r="QMJ34" s="127"/>
      <c r="QMK34" s="127"/>
      <c r="QML34" s="127"/>
      <c r="QMM34" s="127"/>
      <c r="QMN34" s="127"/>
      <c r="QMO34" s="127"/>
      <c r="QMP34" s="127"/>
      <c r="QMQ34" s="127"/>
      <c r="QMR34" s="127"/>
      <c r="QMS34" s="127"/>
      <c r="QMT34" s="127"/>
      <c r="QMU34" s="127"/>
      <c r="QMV34" s="127"/>
      <c r="QMW34" s="127"/>
      <c r="QMX34" s="127"/>
      <c r="QMY34" s="127"/>
      <c r="QMZ34" s="127"/>
      <c r="QNA34" s="127"/>
      <c r="QNB34" s="127"/>
      <c r="QNC34" s="127"/>
      <c r="QND34" s="127"/>
      <c r="QNE34" s="127"/>
      <c r="QNF34" s="127"/>
      <c r="QNG34" s="127"/>
      <c r="QNH34" s="127"/>
      <c r="QNI34" s="127"/>
      <c r="QNJ34" s="127"/>
      <c r="QNK34" s="127"/>
      <c r="QNL34" s="127"/>
      <c r="QNM34" s="127"/>
      <c r="QNN34" s="127"/>
      <c r="QNO34" s="127"/>
      <c r="QNP34" s="127"/>
      <c r="QNQ34" s="127"/>
      <c r="QNR34" s="127"/>
      <c r="QNS34" s="127"/>
      <c r="QNT34" s="127"/>
      <c r="QNU34" s="127"/>
      <c r="QNV34" s="127"/>
      <c r="QNW34" s="127"/>
      <c r="QNX34" s="127"/>
      <c r="QNY34" s="127"/>
      <c r="QNZ34" s="127"/>
      <c r="QOA34" s="127"/>
      <c r="QOB34" s="127"/>
      <c r="QOC34" s="127"/>
      <c r="QOD34" s="127"/>
      <c r="QOE34" s="127"/>
      <c r="QOF34" s="127"/>
      <c r="QOG34" s="127"/>
      <c r="QOH34" s="127"/>
      <c r="QOI34" s="127"/>
      <c r="QOJ34" s="127"/>
      <c r="QOK34" s="127"/>
      <c r="QOL34" s="127"/>
      <c r="QOM34" s="127"/>
      <c r="QON34" s="127"/>
      <c r="QOO34" s="127"/>
      <c r="QOP34" s="127"/>
      <c r="QOQ34" s="127"/>
      <c r="QOR34" s="127"/>
      <c r="QOS34" s="127"/>
      <c r="QOT34" s="127"/>
      <c r="QOU34" s="127"/>
      <c r="QOV34" s="127"/>
      <c r="QOW34" s="127"/>
      <c r="QOX34" s="127"/>
      <c r="QOY34" s="127"/>
      <c r="QOZ34" s="127"/>
      <c r="QPA34" s="127"/>
      <c r="QPB34" s="127"/>
      <c r="QPC34" s="127"/>
      <c r="QPD34" s="127"/>
      <c r="QPE34" s="127"/>
      <c r="QPF34" s="127"/>
      <c r="QPG34" s="127"/>
      <c r="QPH34" s="127"/>
      <c r="QPI34" s="127"/>
      <c r="QPJ34" s="127"/>
      <c r="QPK34" s="127"/>
      <c r="QPL34" s="127"/>
      <c r="QPM34" s="127"/>
      <c r="QPN34" s="127"/>
      <c r="QPO34" s="127"/>
      <c r="QPP34" s="127"/>
      <c r="QPQ34" s="127"/>
      <c r="QPR34" s="127"/>
      <c r="QPS34" s="127"/>
      <c r="QPT34" s="127"/>
      <c r="QPU34" s="127"/>
      <c r="QPV34" s="127"/>
      <c r="QPW34" s="127"/>
      <c r="QPX34" s="127"/>
      <c r="QPY34" s="127"/>
      <c r="QPZ34" s="127"/>
      <c r="QQA34" s="127"/>
      <c r="QQB34" s="127"/>
      <c r="QQC34" s="127"/>
      <c r="QQD34" s="127"/>
      <c r="QQE34" s="127"/>
      <c r="QQF34" s="127"/>
      <c r="QQG34" s="127"/>
      <c r="QQH34" s="127"/>
      <c r="QQI34" s="127"/>
      <c r="QQJ34" s="127"/>
      <c r="QQK34" s="127"/>
      <c r="QQL34" s="127"/>
      <c r="QQM34" s="127"/>
      <c r="QQN34" s="127"/>
      <c r="QQO34" s="127"/>
      <c r="QQP34" s="127"/>
      <c r="QQQ34" s="127"/>
      <c r="QQR34" s="127"/>
      <c r="QQS34" s="127"/>
      <c r="QQT34" s="127"/>
      <c r="QQU34" s="127"/>
      <c r="QQV34" s="127"/>
      <c r="QQW34" s="127"/>
      <c r="QQX34" s="127"/>
      <c r="QQY34" s="127"/>
      <c r="QQZ34" s="127"/>
      <c r="QRA34" s="127"/>
      <c r="QRB34" s="127"/>
      <c r="QRC34" s="127"/>
      <c r="QRD34" s="127"/>
      <c r="QRE34" s="127"/>
      <c r="QRF34" s="127"/>
      <c r="QRG34" s="127"/>
      <c r="QRH34" s="127"/>
      <c r="QRI34" s="127"/>
      <c r="QRJ34" s="127"/>
      <c r="QRK34" s="127"/>
      <c r="QRL34" s="127"/>
      <c r="QRM34" s="127"/>
      <c r="QRN34" s="127"/>
      <c r="QRO34" s="127"/>
      <c r="QRP34" s="127"/>
      <c r="QRQ34" s="127"/>
      <c r="QRR34" s="127"/>
      <c r="QRS34" s="127"/>
      <c r="QRT34" s="127"/>
      <c r="QRU34" s="127"/>
      <c r="QRV34" s="127"/>
      <c r="QRW34" s="127"/>
      <c r="QRX34" s="127"/>
      <c r="QRY34" s="127"/>
      <c r="QRZ34" s="127"/>
      <c r="QSA34" s="127"/>
      <c r="QSB34" s="127"/>
      <c r="QSC34" s="127"/>
      <c r="QSD34" s="127"/>
      <c r="QSE34" s="127"/>
      <c r="QSF34" s="127"/>
      <c r="QSG34" s="127"/>
      <c r="QSH34" s="127"/>
      <c r="QSI34" s="127"/>
      <c r="QSJ34" s="127"/>
      <c r="QSK34" s="127"/>
      <c r="QSL34" s="127"/>
      <c r="QSM34" s="127"/>
      <c r="QSN34" s="127"/>
      <c r="QSO34" s="127"/>
      <c r="QSP34" s="127"/>
      <c r="QSQ34" s="127"/>
      <c r="QSR34" s="127"/>
      <c r="QSS34" s="127"/>
      <c r="QST34" s="127"/>
      <c r="QSU34" s="127"/>
      <c r="QSV34" s="127"/>
      <c r="QSW34" s="127"/>
      <c r="QSX34" s="127"/>
      <c r="QSY34" s="127"/>
      <c r="QSZ34" s="127"/>
      <c r="QTA34" s="127"/>
      <c r="QTB34" s="127"/>
      <c r="QTC34" s="127"/>
      <c r="QTD34" s="127"/>
      <c r="QTE34" s="127"/>
      <c r="QTF34" s="127"/>
      <c r="QTG34" s="127"/>
      <c r="QTH34" s="127"/>
      <c r="QTI34" s="127"/>
      <c r="QTJ34" s="127"/>
      <c r="QTK34" s="127"/>
      <c r="QTL34" s="127"/>
      <c r="QTM34" s="127"/>
      <c r="QTN34" s="127"/>
      <c r="QTO34" s="127"/>
      <c r="QTP34" s="127"/>
      <c r="QTQ34" s="127"/>
      <c r="QTR34" s="127"/>
      <c r="QTS34" s="127"/>
      <c r="QTT34" s="127"/>
      <c r="QTU34" s="127"/>
      <c r="QTV34" s="127"/>
      <c r="QTW34" s="127"/>
      <c r="QTX34" s="127"/>
      <c r="QTY34" s="127"/>
      <c r="QTZ34" s="127"/>
      <c r="QUA34" s="127"/>
      <c r="QUB34" s="127"/>
      <c r="QUC34" s="127"/>
      <c r="QUD34" s="127"/>
      <c r="QUE34" s="127"/>
      <c r="QUF34" s="127"/>
      <c r="QUG34" s="127"/>
      <c r="QUH34" s="127"/>
      <c r="QUI34" s="127"/>
      <c r="QUJ34" s="127"/>
      <c r="QUK34" s="127"/>
      <c r="QUL34" s="127"/>
      <c r="QUM34" s="127"/>
      <c r="QUN34" s="127"/>
      <c r="QUO34" s="127"/>
      <c r="QUP34" s="127"/>
      <c r="QUQ34" s="127"/>
      <c r="QUR34" s="127"/>
      <c r="QUS34" s="127"/>
      <c r="QUT34" s="127"/>
      <c r="QUU34" s="127"/>
      <c r="QUV34" s="127"/>
      <c r="QUW34" s="127"/>
      <c r="QUX34" s="127"/>
      <c r="QUY34" s="127"/>
      <c r="QUZ34" s="127"/>
      <c r="QVA34" s="127"/>
      <c r="QVB34" s="127"/>
      <c r="QVC34" s="127"/>
      <c r="QVD34" s="127"/>
      <c r="QVE34" s="127"/>
      <c r="QVF34" s="127"/>
      <c r="QVG34" s="127"/>
      <c r="QVH34" s="127"/>
      <c r="QVI34" s="127"/>
      <c r="QVJ34" s="127"/>
      <c r="QVK34" s="127"/>
      <c r="QVL34" s="127"/>
      <c r="QVM34" s="127"/>
      <c r="QVN34" s="127"/>
      <c r="QVO34" s="127"/>
      <c r="QVP34" s="127"/>
      <c r="QVQ34" s="127"/>
      <c r="QVR34" s="127"/>
      <c r="QVS34" s="127"/>
      <c r="QVT34" s="127"/>
      <c r="QVU34" s="127"/>
      <c r="QVV34" s="127"/>
      <c r="QVW34" s="127"/>
      <c r="QVX34" s="127"/>
      <c r="QVY34" s="127"/>
      <c r="QVZ34" s="127"/>
      <c r="QWA34" s="127"/>
      <c r="QWB34" s="127"/>
      <c r="QWC34" s="127"/>
      <c r="QWD34" s="127"/>
      <c r="QWE34" s="127"/>
      <c r="QWF34" s="127"/>
      <c r="QWG34" s="127"/>
      <c r="QWH34" s="127"/>
      <c r="QWI34" s="127"/>
      <c r="QWJ34" s="127"/>
      <c r="QWK34" s="127"/>
      <c r="QWL34" s="127"/>
      <c r="QWM34" s="127"/>
      <c r="QWN34" s="127"/>
      <c r="QWO34" s="127"/>
      <c r="QWP34" s="127"/>
      <c r="QWQ34" s="127"/>
      <c r="QWR34" s="127"/>
      <c r="QWS34" s="127"/>
      <c r="QWT34" s="127"/>
      <c r="QWU34" s="127"/>
      <c r="QWV34" s="127"/>
      <c r="QWW34" s="127"/>
      <c r="QWX34" s="127"/>
      <c r="QWY34" s="127"/>
      <c r="QWZ34" s="127"/>
      <c r="QXA34" s="127"/>
      <c r="QXB34" s="127"/>
      <c r="QXC34" s="127"/>
      <c r="QXD34" s="127"/>
      <c r="QXE34" s="127"/>
      <c r="QXF34" s="127"/>
      <c r="QXG34" s="127"/>
      <c r="QXH34" s="127"/>
      <c r="QXI34" s="127"/>
      <c r="QXJ34" s="127"/>
      <c r="QXK34" s="127"/>
      <c r="QXL34" s="127"/>
      <c r="QXM34" s="127"/>
      <c r="QXN34" s="127"/>
      <c r="QXO34" s="127"/>
      <c r="QXP34" s="127"/>
      <c r="QXQ34" s="127"/>
      <c r="QXR34" s="127"/>
      <c r="QXS34" s="127"/>
      <c r="QXT34" s="127"/>
      <c r="QXU34" s="127"/>
      <c r="QXV34" s="127"/>
      <c r="QXW34" s="127"/>
      <c r="QXX34" s="127"/>
      <c r="QXY34" s="127"/>
      <c r="QXZ34" s="127"/>
      <c r="QYA34" s="127"/>
      <c r="QYB34" s="127"/>
      <c r="QYC34" s="127"/>
      <c r="QYD34" s="127"/>
      <c r="QYE34" s="127"/>
      <c r="QYF34" s="127"/>
      <c r="QYG34" s="127"/>
      <c r="QYH34" s="127"/>
      <c r="QYI34" s="127"/>
      <c r="QYJ34" s="127"/>
      <c r="QYK34" s="127"/>
      <c r="QYL34" s="127"/>
      <c r="QYM34" s="127"/>
      <c r="QYN34" s="127"/>
      <c r="QYO34" s="127"/>
      <c r="QYP34" s="127"/>
      <c r="QYQ34" s="127"/>
      <c r="QYR34" s="127"/>
      <c r="QYS34" s="127"/>
      <c r="QYT34" s="127"/>
      <c r="QYU34" s="127"/>
      <c r="QYV34" s="127"/>
      <c r="QYW34" s="127"/>
      <c r="QYX34" s="127"/>
      <c r="QYY34" s="127"/>
      <c r="QYZ34" s="127"/>
      <c r="QZA34" s="127"/>
      <c r="QZB34" s="127"/>
      <c r="QZC34" s="127"/>
      <c r="QZD34" s="127"/>
      <c r="QZE34" s="127"/>
      <c r="QZF34" s="127"/>
      <c r="QZG34" s="127"/>
      <c r="QZH34" s="127"/>
      <c r="QZI34" s="127"/>
      <c r="QZJ34" s="127"/>
      <c r="QZK34" s="127"/>
      <c r="QZL34" s="127"/>
      <c r="QZM34" s="127"/>
      <c r="QZN34" s="127"/>
      <c r="QZO34" s="127"/>
      <c r="QZP34" s="127"/>
      <c r="QZQ34" s="127"/>
      <c r="QZR34" s="127"/>
      <c r="QZS34" s="127"/>
      <c r="QZT34" s="127"/>
      <c r="QZU34" s="127"/>
      <c r="QZV34" s="127"/>
      <c r="QZW34" s="127"/>
      <c r="QZX34" s="127"/>
      <c r="QZY34" s="127"/>
      <c r="QZZ34" s="127"/>
      <c r="RAA34" s="127"/>
      <c r="RAB34" s="127"/>
      <c r="RAC34" s="127"/>
      <c r="RAD34" s="127"/>
      <c r="RAE34" s="127"/>
      <c r="RAF34" s="127"/>
      <c r="RAG34" s="127"/>
      <c r="RAH34" s="127"/>
      <c r="RAI34" s="127"/>
      <c r="RAJ34" s="127"/>
      <c r="RAK34" s="127"/>
      <c r="RAL34" s="127"/>
      <c r="RAM34" s="127"/>
      <c r="RAN34" s="127"/>
      <c r="RAO34" s="127"/>
      <c r="RAP34" s="127"/>
      <c r="RAQ34" s="127"/>
      <c r="RAR34" s="127"/>
      <c r="RAS34" s="127"/>
      <c r="RAT34" s="127"/>
      <c r="RAU34" s="127"/>
      <c r="RAV34" s="127"/>
      <c r="RAW34" s="127"/>
      <c r="RAX34" s="127"/>
      <c r="RAY34" s="127"/>
      <c r="RAZ34" s="127"/>
      <c r="RBA34" s="127"/>
      <c r="RBB34" s="127"/>
      <c r="RBC34" s="127"/>
      <c r="RBD34" s="127"/>
      <c r="RBE34" s="127"/>
      <c r="RBF34" s="127"/>
      <c r="RBG34" s="127"/>
      <c r="RBH34" s="127"/>
      <c r="RBI34" s="127"/>
      <c r="RBJ34" s="127"/>
      <c r="RBK34" s="127"/>
      <c r="RBL34" s="127"/>
      <c r="RBM34" s="127"/>
      <c r="RBN34" s="127"/>
      <c r="RBO34" s="127"/>
      <c r="RBP34" s="127"/>
      <c r="RBQ34" s="127"/>
      <c r="RBR34" s="127"/>
      <c r="RBS34" s="127"/>
      <c r="RBT34" s="127"/>
      <c r="RBU34" s="127"/>
      <c r="RBV34" s="127"/>
      <c r="RBW34" s="127"/>
      <c r="RBX34" s="127"/>
      <c r="RBY34" s="127"/>
      <c r="RBZ34" s="127"/>
      <c r="RCA34" s="127"/>
      <c r="RCB34" s="127"/>
      <c r="RCC34" s="127"/>
      <c r="RCD34" s="127"/>
      <c r="RCE34" s="127"/>
      <c r="RCF34" s="127"/>
      <c r="RCG34" s="127"/>
      <c r="RCH34" s="127"/>
      <c r="RCI34" s="127"/>
      <c r="RCJ34" s="127"/>
      <c r="RCK34" s="127"/>
      <c r="RCL34" s="127"/>
      <c r="RCM34" s="127"/>
      <c r="RCN34" s="127"/>
      <c r="RCO34" s="127"/>
      <c r="RCP34" s="127"/>
      <c r="RCQ34" s="127"/>
      <c r="RCR34" s="127"/>
      <c r="RCS34" s="127"/>
      <c r="RCT34" s="127"/>
      <c r="RCU34" s="127"/>
      <c r="RCV34" s="127"/>
      <c r="RCW34" s="127"/>
      <c r="RCX34" s="127"/>
      <c r="RCY34" s="127"/>
      <c r="RCZ34" s="127"/>
      <c r="RDA34" s="127"/>
      <c r="RDB34" s="127"/>
      <c r="RDC34" s="127"/>
      <c r="RDD34" s="127"/>
      <c r="RDE34" s="127"/>
      <c r="RDF34" s="127"/>
      <c r="RDG34" s="127"/>
      <c r="RDH34" s="127"/>
      <c r="RDI34" s="127"/>
      <c r="RDJ34" s="127"/>
      <c r="RDK34" s="127"/>
      <c r="RDL34" s="127"/>
      <c r="RDM34" s="127"/>
      <c r="RDN34" s="127"/>
      <c r="RDO34" s="127"/>
      <c r="RDP34" s="127"/>
      <c r="RDQ34" s="127"/>
      <c r="RDR34" s="127"/>
      <c r="RDS34" s="127"/>
      <c r="RDT34" s="127"/>
      <c r="RDU34" s="127"/>
      <c r="RDV34" s="127"/>
      <c r="RDW34" s="127"/>
      <c r="RDX34" s="127"/>
      <c r="RDY34" s="127"/>
      <c r="RDZ34" s="127"/>
      <c r="REA34" s="127"/>
      <c r="REB34" s="127"/>
      <c r="REC34" s="127"/>
      <c r="RED34" s="127"/>
      <c r="REE34" s="127"/>
      <c r="REF34" s="127"/>
      <c r="REG34" s="127"/>
      <c r="REH34" s="127"/>
      <c r="REI34" s="127"/>
      <c r="REJ34" s="127"/>
      <c r="REK34" s="127"/>
      <c r="REL34" s="127"/>
      <c r="REM34" s="127"/>
      <c r="REN34" s="127"/>
      <c r="REO34" s="127"/>
      <c r="REP34" s="127"/>
      <c r="REQ34" s="127"/>
      <c r="RER34" s="127"/>
      <c r="RES34" s="127"/>
      <c r="RET34" s="127"/>
      <c r="REU34" s="127"/>
      <c r="REV34" s="127"/>
      <c r="REW34" s="127"/>
      <c r="REX34" s="127"/>
      <c r="REY34" s="127"/>
      <c r="REZ34" s="127"/>
      <c r="RFA34" s="127"/>
      <c r="RFB34" s="127"/>
      <c r="RFC34" s="127"/>
      <c r="RFD34" s="127"/>
      <c r="RFE34" s="127"/>
      <c r="RFF34" s="127"/>
      <c r="RFG34" s="127"/>
      <c r="RFH34" s="127"/>
      <c r="RFI34" s="127"/>
      <c r="RFJ34" s="127"/>
      <c r="RFK34" s="127"/>
      <c r="RFL34" s="127"/>
      <c r="RFM34" s="127"/>
      <c r="RFN34" s="127"/>
      <c r="RFO34" s="127"/>
      <c r="RFP34" s="127"/>
      <c r="RFQ34" s="127"/>
      <c r="RFR34" s="127"/>
      <c r="RFS34" s="127"/>
      <c r="RFT34" s="127"/>
      <c r="RFU34" s="127"/>
      <c r="RFV34" s="127"/>
      <c r="RFW34" s="127"/>
      <c r="RFX34" s="127"/>
      <c r="RFY34" s="127"/>
      <c r="RFZ34" s="127"/>
      <c r="RGA34" s="127"/>
      <c r="RGB34" s="127"/>
      <c r="RGC34" s="127"/>
      <c r="RGD34" s="127"/>
      <c r="RGE34" s="127"/>
      <c r="RGF34" s="127"/>
      <c r="RGG34" s="127"/>
      <c r="RGH34" s="127"/>
      <c r="RGI34" s="127"/>
      <c r="RGJ34" s="127"/>
      <c r="RGK34" s="127"/>
      <c r="RGL34" s="127"/>
      <c r="RGM34" s="127"/>
      <c r="RGN34" s="127"/>
      <c r="RGO34" s="127"/>
      <c r="RGP34" s="127"/>
      <c r="RGQ34" s="127"/>
      <c r="RGR34" s="127"/>
      <c r="RGS34" s="127"/>
      <c r="RGT34" s="127"/>
      <c r="RGU34" s="127"/>
      <c r="RGV34" s="127"/>
      <c r="RGW34" s="127"/>
      <c r="RGX34" s="127"/>
      <c r="RGY34" s="127"/>
      <c r="RGZ34" s="127"/>
      <c r="RHA34" s="127"/>
      <c r="RHB34" s="127"/>
      <c r="RHC34" s="127"/>
      <c r="RHD34" s="127"/>
      <c r="RHE34" s="127"/>
      <c r="RHF34" s="127"/>
      <c r="RHG34" s="127"/>
      <c r="RHH34" s="127"/>
      <c r="RHI34" s="127"/>
      <c r="RHJ34" s="127"/>
      <c r="RHK34" s="127"/>
      <c r="RHL34" s="127"/>
      <c r="RHM34" s="127"/>
      <c r="RHN34" s="127"/>
      <c r="RHO34" s="127"/>
      <c r="RHP34" s="127"/>
      <c r="RHQ34" s="127"/>
      <c r="RHR34" s="127"/>
      <c r="RHS34" s="127"/>
      <c r="RHT34" s="127"/>
      <c r="RHU34" s="127"/>
      <c r="RHV34" s="127"/>
      <c r="RHW34" s="127"/>
      <c r="RHX34" s="127"/>
      <c r="RHY34" s="127"/>
      <c r="RHZ34" s="127"/>
      <c r="RIA34" s="127"/>
      <c r="RIB34" s="127"/>
      <c r="RIC34" s="127"/>
      <c r="RID34" s="127"/>
      <c r="RIE34" s="127"/>
      <c r="RIF34" s="127"/>
      <c r="RIG34" s="127"/>
      <c r="RIH34" s="127"/>
      <c r="RII34" s="127"/>
      <c r="RIJ34" s="127"/>
      <c r="RIK34" s="127"/>
      <c r="RIL34" s="127"/>
      <c r="RIM34" s="127"/>
      <c r="RIN34" s="127"/>
      <c r="RIO34" s="127"/>
      <c r="RIP34" s="127"/>
      <c r="RIQ34" s="127"/>
      <c r="RIR34" s="127"/>
      <c r="RIS34" s="127"/>
      <c r="RIT34" s="127"/>
      <c r="RIU34" s="127"/>
      <c r="RIV34" s="127"/>
      <c r="RIW34" s="127"/>
      <c r="RIX34" s="127"/>
      <c r="RIY34" s="127"/>
      <c r="RIZ34" s="127"/>
      <c r="RJA34" s="127"/>
      <c r="RJB34" s="127"/>
      <c r="RJC34" s="127"/>
      <c r="RJD34" s="127"/>
      <c r="RJE34" s="127"/>
      <c r="RJF34" s="127"/>
      <c r="RJG34" s="127"/>
      <c r="RJH34" s="127"/>
      <c r="RJI34" s="127"/>
      <c r="RJJ34" s="127"/>
      <c r="RJK34" s="127"/>
      <c r="RJL34" s="127"/>
      <c r="RJM34" s="127"/>
      <c r="RJN34" s="127"/>
      <c r="RJO34" s="127"/>
      <c r="RJP34" s="127"/>
      <c r="RJQ34" s="127"/>
      <c r="RJR34" s="127"/>
      <c r="RJS34" s="127"/>
      <c r="RJT34" s="127"/>
      <c r="RJU34" s="127"/>
      <c r="RJV34" s="127"/>
      <c r="RJW34" s="127"/>
      <c r="RJX34" s="127"/>
      <c r="RJY34" s="127"/>
      <c r="RJZ34" s="127"/>
      <c r="RKA34" s="127"/>
      <c r="RKB34" s="127"/>
      <c r="RKC34" s="127"/>
      <c r="RKD34" s="127"/>
      <c r="RKE34" s="127"/>
      <c r="RKF34" s="127"/>
      <c r="RKG34" s="127"/>
      <c r="RKH34" s="127"/>
      <c r="RKI34" s="127"/>
      <c r="RKJ34" s="127"/>
      <c r="RKK34" s="127"/>
      <c r="RKL34" s="127"/>
      <c r="RKM34" s="127"/>
      <c r="RKN34" s="127"/>
      <c r="RKO34" s="127"/>
      <c r="RKP34" s="127"/>
      <c r="RKQ34" s="127"/>
      <c r="RKR34" s="127"/>
      <c r="RKS34" s="127"/>
      <c r="RKT34" s="127"/>
      <c r="RKU34" s="127"/>
      <c r="RKV34" s="127"/>
      <c r="RKW34" s="127"/>
      <c r="RKX34" s="127"/>
      <c r="RKY34" s="127"/>
      <c r="RKZ34" s="127"/>
      <c r="RLA34" s="127"/>
      <c r="RLB34" s="127"/>
      <c r="RLC34" s="127"/>
      <c r="RLD34" s="127"/>
      <c r="RLE34" s="127"/>
      <c r="RLF34" s="127"/>
      <c r="RLG34" s="127"/>
      <c r="RLH34" s="127"/>
      <c r="RLI34" s="127"/>
      <c r="RLJ34" s="127"/>
      <c r="RLK34" s="127"/>
      <c r="RLL34" s="127"/>
      <c r="RLM34" s="127"/>
      <c r="RLN34" s="127"/>
      <c r="RLO34" s="127"/>
      <c r="RLP34" s="127"/>
      <c r="RLQ34" s="127"/>
      <c r="RLR34" s="127"/>
      <c r="RLS34" s="127"/>
      <c r="RLT34" s="127"/>
      <c r="RLU34" s="127"/>
      <c r="RLV34" s="127"/>
      <c r="RLW34" s="127"/>
      <c r="RLX34" s="127"/>
      <c r="RLY34" s="127"/>
      <c r="RLZ34" s="127"/>
      <c r="RMA34" s="127"/>
      <c r="RMB34" s="127"/>
      <c r="RMC34" s="127"/>
      <c r="RMD34" s="127"/>
      <c r="RME34" s="127"/>
      <c r="RMF34" s="127"/>
      <c r="RMG34" s="127"/>
      <c r="RMH34" s="127"/>
      <c r="RMI34" s="127"/>
      <c r="RMJ34" s="127"/>
      <c r="RMK34" s="127"/>
      <c r="RML34" s="127"/>
      <c r="RMM34" s="127"/>
      <c r="RMN34" s="127"/>
      <c r="RMO34" s="127"/>
      <c r="RMP34" s="127"/>
      <c r="RMQ34" s="127"/>
      <c r="RMR34" s="127"/>
      <c r="RMS34" s="127"/>
      <c r="RMT34" s="127"/>
      <c r="RMU34" s="127"/>
      <c r="RMV34" s="127"/>
      <c r="RMW34" s="127"/>
      <c r="RMX34" s="127"/>
      <c r="RMY34" s="127"/>
      <c r="RMZ34" s="127"/>
      <c r="RNA34" s="127"/>
      <c r="RNB34" s="127"/>
      <c r="RNC34" s="127"/>
      <c r="RND34" s="127"/>
      <c r="RNE34" s="127"/>
      <c r="RNF34" s="127"/>
      <c r="RNG34" s="127"/>
      <c r="RNH34" s="127"/>
      <c r="RNI34" s="127"/>
      <c r="RNJ34" s="127"/>
      <c r="RNK34" s="127"/>
      <c r="RNL34" s="127"/>
      <c r="RNM34" s="127"/>
      <c r="RNN34" s="127"/>
      <c r="RNO34" s="127"/>
      <c r="RNP34" s="127"/>
      <c r="RNQ34" s="127"/>
      <c r="RNR34" s="127"/>
      <c r="RNS34" s="127"/>
      <c r="RNT34" s="127"/>
      <c r="RNU34" s="127"/>
      <c r="RNV34" s="127"/>
      <c r="RNW34" s="127"/>
      <c r="RNX34" s="127"/>
      <c r="RNY34" s="127"/>
      <c r="RNZ34" s="127"/>
      <c r="ROA34" s="127"/>
      <c r="ROB34" s="127"/>
      <c r="ROC34" s="127"/>
      <c r="ROD34" s="127"/>
      <c r="ROE34" s="127"/>
      <c r="ROF34" s="127"/>
      <c r="ROG34" s="127"/>
      <c r="ROH34" s="127"/>
      <c r="ROI34" s="127"/>
      <c r="ROJ34" s="127"/>
      <c r="ROK34" s="127"/>
      <c r="ROL34" s="127"/>
      <c r="ROM34" s="127"/>
      <c r="RON34" s="127"/>
      <c r="ROO34" s="127"/>
      <c r="ROP34" s="127"/>
      <c r="ROQ34" s="127"/>
      <c r="ROR34" s="127"/>
      <c r="ROS34" s="127"/>
      <c r="ROT34" s="127"/>
      <c r="ROU34" s="127"/>
      <c r="ROV34" s="127"/>
      <c r="ROW34" s="127"/>
      <c r="ROX34" s="127"/>
      <c r="ROY34" s="127"/>
      <c r="ROZ34" s="127"/>
      <c r="RPA34" s="127"/>
      <c r="RPB34" s="127"/>
      <c r="RPC34" s="127"/>
      <c r="RPD34" s="127"/>
      <c r="RPE34" s="127"/>
      <c r="RPF34" s="127"/>
      <c r="RPG34" s="127"/>
      <c r="RPH34" s="127"/>
      <c r="RPI34" s="127"/>
      <c r="RPJ34" s="127"/>
      <c r="RPK34" s="127"/>
      <c r="RPL34" s="127"/>
      <c r="RPM34" s="127"/>
      <c r="RPN34" s="127"/>
      <c r="RPO34" s="127"/>
      <c r="RPP34" s="127"/>
      <c r="RPQ34" s="127"/>
      <c r="RPR34" s="127"/>
      <c r="RPS34" s="127"/>
      <c r="RPT34" s="127"/>
      <c r="RPU34" s="127"/>
      <c r="RPV34" s="127"/>
      <c r="RPW34" s="127"/>
      <c r="RPX34" s="127"/>
      <c r="RPY34" s="127"/>
      <c r="RPZ34" s="127"/>
      <c r="RQA34" s="127"/>
      <c r="RQB34" s="127"/>
      <c r="RQC34" s="127"/>
      <c r="RQD34" s="127"/>
      <c r="RQE34" s="127"/>
      <c r="RQF34" s="127"/>
      <c r="RQG34" s="127"/>
      <c r="RQH34" s="127"/>
      <c r="RQI34" s="127"/>
      <c r="RQJ34" s="127"/>
      <c r="RQK34" s="127"/>
      <c r="RQL34" s="127"/>
      <c r="RQM34" s="127"/>
      <c r="RQN34" s="127"/>
      <c r="RQO34" s="127"/>
      <c r="RQP34" s="127"/>
      <c r="RQQ34" s="127"/>
      <c r="RQR34" s="127"/>
      <c r="RQS34" s="127"/>
      <c r="RQT34" s="127"/>
      <c r="RQU34" s="127"/>
      <c r="RQV34" s="127"/>
      <c r="RQW34" s="127"/>
      <c r="RQX34" s="127"/>
      <c r="RQY34" s="127"/>
      <c r="RQZ34" s="127"/>
      <c r="RRA34" s="127"/>
      <c r="RRB34" s="127"/>
      <c r="RRC34" s="127"/>
      <c r="RRD34" s="127"/>
      <c r="RRE34" s="127"/>
      <c r="RRF34" s="127"/>
      <c r="RRG34" s="127"/>
      <c r="RRH34" s="127"/>
      <c r="RRI34" s="127"/>
      <c r="RRJ34" s="127"/>
      <c r="RRK34" s="127"/>
      <c r="RRL34" s="127"/>
      <c r="RRM34" s="127"/>
      <c r="RRN34" s="127"/>
      <c r="RRO34" s="127"/>
      <c r="RRP34" s="127"/>
      <c r="RRQ34" s="127"/>
      <c r="RRR34" s="127"/>
      <c r="RRS34" s="127"/>
      <c r="RRT34" s="127"/>
      <c r="RRU34" s="127"/>
      <c r="RRV34" s="127"/>
      <c r="RRW34" s="127"/>
      <c r="RRX34" s="127"/>
      <c r="RRY34" s="127"/>
      <c r="RRZ34" s="127"/>
      <c r="RSA34" s="127"/>
      <c r="RSB34" s="127"/>
      <c r="RSC34" s="127"/>
      <c r="RSD34" s="127"/>
      <c r="RSE34" s="127"/>
      <c r="RSF34" s="127"/>
      <c r="RSG34" s="127"/>
      <c r="RSH34" s="127"/>
      <c r="RSI34" s="127"/>
      <c r="RSJ34" s="127"/>
      <c r="RSK34" s="127"/>
      <c r="RSL34" s="127"/>
      <c r="RSM34" s="127"/>
      <c r="RSN34" s="127"/>
      <c r="RSO34" s="127"/>
      <c r="RSP34" s="127"/>
      <c r="RSQ34" s="127"/>
      <c r="RSR34" s="127"/>
      <c r="RSS34" s="127"/>
      <c r="RST34" s="127"/>
      <c r="RSU34" s="127"/>
      <c r="RSV34" s="127"/>
      <c r="RSW34" s="127"/>
      <c r="RSX34" s="127"/>
      <c r="RSY34" s="127"/>
      <c r="RSZ34" s="127"/>
      <c r="RTA34" s="127"/>
      <c r="RTB34" s="127"/>
      <c r="RTC34" s="127"/>
      <c r="RTD34" s="127"/>
      <c r="RTE34" s="127"/>
      <c r="RTF34" s="127"/>
      <c r="RTG34" s="127"/>
      <c r="RTH34" s="127"/>
      <c r="RTI34" s="127"/>
      <c r="RTJ34" s="127"/>
      <c r="RTK34" s="127"/>
      <c r="RTL34" s="127"/>
      <c r="RTM34" s="127"/>
      <c r="RTN34" s="127"/>
      <c r="RTO34" s="127"/>
      <c r="RTP34" s="127"/>
      <c r="RTQ34" s="127"/>
      <c r="RTR34" s="127"/>
      <c r="RTS34" s="127"/>
      <c r="RTT34" s="127"/>
      <c r="RTU34" s="127"/>
      <c r="RTV34" s="127"/>
      <c r="RTW34" s="127"/>
      <c r="RTX34" s="127"/>
      <c r="RTY34" s="127"/>
      <c r="RTZ34" s="127"/>
      <c r="RUA34" s="127"/>
      <c r="RUB34" s="127"/>
      <c r="RUC34" s="127"/>
      <c r="RUD34" s="127"/>
      <c r="RUE34" s="127"/>
      <c r="RUF34" s="127"/>
      <c r="RUG34" s="127"/>
      <c r="RUH34" s="127"/>
      <c r="RUI34" s="127"/>
      <c r="RUJ34" s="127"/>
      <c r="RUK34" s="127"/>
      <c r="RUL34" s="127"/>
      <c r="RUM34" s="127"/>
      <c r="RUN34" s="127"/>
      <c r="RUO34" s="127"/>
      <c r="RUP34" s="127"/>
      <c r="RUQ34" s="127"/>
      <c r="RUR34" s="127"/>
      <c r="RUS34" s="127"/>
      <c r="RUT34" s="127"/>
      <c r="RUU34" s="127"/>
      <c r="RUV34" s="127"/>
      <c r="RUW34" s="127"/>
      <c r="RUX34" s="127"/>
      <c r="RUY34" s="127"/>
      <c r="RUZ34" s="127"/>
      <c r="RVA34" s="127"/>
      <c r="RVB34" s="127"/>
      <c r="RVC34" s="127"/>
      <c r="RVD34" s="127"/>
      <c r="RVE34" s="127"/>
      <c r="RVF34" s="127"/>
      <c r="RVG34" s="127"/>
      <c r="RVH34" s="127"/>
      <c r="RVI34" s="127"/>
      <c r="RVJ34" s="127"/>
      <c r="RVK34" s="127"/>
      <c r="RVL34" s="127"/>
      <c r="RVM34" s="127"/>
      <c r="RVN34" s="127"/>
      <c r="RVO34" s="127"/>
      <c r="RVP34" s="127"/>
      <c r="RVQ34" s="127"/>
      <c r="RVR34" s="127"/>
      <c r="RVS34" s="127"/>
      <c r="RVT34" s="127"/>
      <c r="RVU34" s="127"/>
      <c r="RVV34" s="127"/>
      <c r="RVW34" s="127"/>
      <c r="RVX34" s="127"/>
      <c r="RVY34" s="127"/>
      <c r="RVZ34" s="127"/>
      <c r="RWA34" s="127"/>
      <c r="RWB34" s="127"/>
      <c r="RWC34" s="127"/>
      <c r="RWD34" s="127"/>
      <c r="RWE34" s="127"/>
      <c r="RWF34" s="127"/>
      <c r="RWG34" s="127"/>
      <c r="RWH34" s="127"/>
      <c r="RWI34" s="127"/>
      <c r="RWJ34" s="127"/>
      <c r="RWK34" s="127"/>
      <c r="RWL34" s="127"/>
      <c r="RWM34" s="127"/>
      <c r="RWN34" s="127"/>
      <c r="RWO34" s="127"/>
      <c r="RWP34" s="127"/>
      <c r="RWQ34" s="127"/>
      <c r="RWR34" s="127"/>
      <c r="RWS34" s="127"/>
      <c r="RWT34" s="127"/>
      <c r="RWU34" s="127"/>
      <c r="RWV34" s="127"/>
      <c r="RWW34" s="127"/>
      <c r="RWX34" s="127"/>
      <c r="RWY34" s="127"/>
      <c r="RWZ34" s="127"/>
      <c r="RXA34" s="127"/>
      <c r="RXB34" s="127"/>
      <c r="RXC34" s="127"/>
      <c r="RXD34" s="127"/>
      <c r="RXE34" s="127"/>
      <c r="RXF34" s="127"/>
      <c r="RXG34" s="127"/>
      <c r="RXH34" s="127"/>
      <c r="RXI34" s="127"/>
      <c r="RXJ34" s="127"/>
      <c r="RXK34" s="127"/>
      <c r="RXL34" s="127"/>
      <c r="RXM34" s="127"/>
      <c r="RXN34" s="127"/>
      <c r="RXO34" s="127"/>
      <c r="RXP34" s="127"/>
      <c r="RXQ34" s="127"/>
      <c r="RXR34" s="127"/>
      <c r="RXS34" s="127"/>
      <c r="RXT34" s="127"/>
      <c r="RXU34" s="127"/>
      <c r="RXV34" s="127"/>
      <c r="RXW34" s="127"/>
      <c r="RXX34" s="127"/>
      <c r="RXY34" s="127"/>
      <c r="RXZ34" s="127"/>
      <c r="RYA34" s="127"/>
      <c r="RYB34" s="127"/>
      <c r="RYC34" s="127"/>
      <c r="RYD34" s="127"/>
      <c r="RYE34" s="127"/>
      <c r="RYF34" s="127"/>
      <c r="RYG34" s="127"/>
      <c r="RYH34" s="127"/>
      <c r="RYI34" s="127"/>
      <c r="RYJ34" s="127"/>
      <c r="RYK34" s="127"/>
      <c r="RYL34" s="127"/>
      <c r="RYM34" s="127"/>
      <c r="RYN34" s="127"/>
      <c r="RYO34" s="127"/>
      <c r="RYP34" s="127"/>
      <c r="RYQ34" s="127"/>
      <c r="RYR34" s="127"/>
      <c r="RYS34" s="127"/>
      <c r="RYT34" s="127"/>
      <c r="RYU34" s="127"/>
      <c r="RYV34" s="127"/>
      <c r="RYW34" s="127"/>
      <c r="RYX34" s="127"/>
      <c r="RYY34" s="127"/>
      <c r="RYZ34" s="127"/>
      <c r="RZA34" s="127"/>
      <c r="RZB34" s="127"/>
      <c r="RZC34" s="127"/>
      <c r="RZD34" s="127"/>
      <c r="RZE34" s="127"/>
      <c r="RZF34" s="127"/>
      <c r="RZG34" s="127"/>
      <c r="RZH34" s="127"/>
      <c r="RZI34" s="127"/>
      <c r="RZJ34" s="127"/>
      <c r="RZK34" s="127"/>
      <c r="RZL34" s="127"/>
      <c r="RZM34" s="127"/>
      <c r="RZN34" s="127"/>
      <c r="RZO34" s="127"/>
      <c r="RZP34" s="127"/>
      <c r="RZQ34" s="127"/>
      <c r="RZR34" s="127"/>
      <c r="RZS34" s="127"/>
      <c r="RZT34" s="127"/>
      <c r="RZU34" s="127"/>
      <c r="RZV34" s="127"/>
      <c r="RZW34" s="127"/>
      <c r="RZX34" s="127"/>
      <c r="RZY34" s="127"/>
      <c r="RZZ34" s="127"/>
      <c r="SAA34" s="127"/>
      <c r="SAB34" s="127"/>
      <c r="SAC34" s="127"/>
      <c r="SAD34" s="127"/>
      <c r="SAE34" s="127"/>
      <c r="SAF34" s="127"/>
      <c r="SAG34" s="127"/>
      <c r="SAH34" s="127"/>
      <c r="SAI34" s="127"/>
      <c r="SAJ34" s="127"/>
      <c r="SAK34" s="127"/>
      <c r="SAL34" s="127"/>
      <c r="SAM34" s="127"/>
      <c r="SAN34" s="127"/>
      <c r="SAO34" s="127"/>
      <c r="SAP34" s="127"/>
      <c r="SAQ34" s="127"/>
      <c r="SAR34" s="127"/>
      <c r="SAS34" s="127"/>
      <c r="SAT34" s="127"/>
      <c r="SAU34" s="127"/>
      <c r="SAV34" s="127"/>
      <c r="SAW34" s="127"/>
      <c r="SAX34" s="127"/>
      <c r="SAY34" s="127"/>
      <c r="SAZ34" s="127"/>
      <c r="SBA34" s="127"/>
      <c r="SBB34" s="127"/>
      <c r="SBC34" s="127"/>
      <c r="SBD34" s="127"/>
      <c r="SBE34" s="127"/>
      <c r="SBF34" s="127"/>
      <c r="SBG34" s="127"/>
      <c r="SBH34" s="127"/>
      <c r="SBI34" s="127"/>
      <c r="SBJ34" s="127"/>
      <c r="SBK34" s="127"/>
      <c r="SBL34" s="127"/>
      <c r="SBM34" s="127"/>
      <c r="SBN34" s="127"/>
      <c r="SBO34" s="127"/>
      <c r="SBP34" s="127"/>
      <c r="SBQ34" s="127"/>
      <c r="SBR34" s="127"/>
      <c r="SBS34" s="127"/>
      <c r="SBT34" s="127"/>
      <c r="SBU34" s="127"/>
      <c r="SBV34" s="127"/>
      <c r="SBW34" s="127"/>
      <c r="SBX34" s="127"/>
      <c r="SBY34" s="127"/>
      <c r="SBZ34" s="127"/>
      <c r="SCA34" s="127"/>
      <c r="SCB34" s="127"/>
      <c r="SCC34" s="127"/>
      <c r="SCD34" s="127"/>
      <c r="SCE34" s="127"/>
      <c r="SCF34" s="127"/>
      <c r="SCG34" s="127"/>
      <c r="SCH34" s="127"/>
      <c r="SCI34" s="127"/>
      <c r="SCJ34" s="127"/>
      <c r="SCK34" s="127"/>
      <c r="SCL34" s="127"/>
      <c r="SCM34" s="127"/>
      <c r="SCN34" s="127"/>
      <c r="SCO34" s="127"/>
      <c r="SCP34" s="127"/>
      <c r="SCQ34" s="127"/>
      <c r="SCR34" s="127"/>
      <c r="SCS34" s="127"/>
      <c r="SCT34" s="127"/>
      <c r="SCU34" s="127"/>
      <c r="SCV34" s="127"/>
      <c r="SCW34" s="127"/>
      <c r="SCX34" s="127"/>
      <c r="SCY34" s="127"/>
      <c r="SCZ34" s="127"/>
      <c r="SDA34" s="127"/>
      <c r="SDB34" s="127"/>
      <c r="SDC34" s="127"/>
      <c r="SDD34" s="127"/>
      <c r="SDE34" s="127"/>
      <c r="SDF34" s="127"/>
      <c r="SDG34" s="127"/>
      <c r="SDH34" s="127"/>
      <c r="SDI34" s="127"/>
      <c r="SDJ34" s="127"/>
      <c r="SDK34" s="127"/>
      <c r="SDL34" s="127"/>
      <c r="SDM34" s="127"/>
      <c r="SDN34" s="127"/>
      <c r="SDO34" s="127"/>
      <c r="SDP34" s="127"/>
      <c r="SDQ34" s="127"/>
      <c r="SDR34" s="127"/>
      <c r="SDS34" s="127"/>
      <c r="SDT34" s="127"/>
      <c r="SDU34" s="127"/>
      <c r="SDV34" s="127"/>
      <c r="SDW34" s="127"/>
      <c r="SDX34" s="127"/>
      <c r="SDY34" s="127"/>
      <c r="SDZ34" s="127"/>
      <c r="SEA34" s="127"/>
      <c r="SEB34" s="127"/>
      <c r="SEC34" s="127"/>
      <c r="SED34" s="127"/>
      <c r="SEE34" s="127"/>
      <c r="SEF34" s="127"/>
      <c r="SEG34" s="127"/>
      <c r="SEH34" s="127"/>
      <c r="SEI34" s="127"/>
      <c r="SEJ34" s="127"/>
      <c r="SEK34" s="127"/>
      <c r="SEL34" s="127"/>
      <c r="SEM34" s="127"/>
      <c r="SEN34" s="127"/>
      <c r="SEO34" s="127"/>
      <c r="SEP34" s="127"/>
      <c r="SEQ34" s="127"/>
      <c r="SER34" s="127"/>
      <c r="SES34" s="127"/>
      <c r="SET34" s="127"/>
      <c r="SEU34" s="127"/>
      <c r="SEV34" s="127"/>
      <c r="SEW34" s="127"/>
      <c r="SEX34" s="127"/>
      <c r="SEY34" s="127"/>
      <c r="SEZ34" s="127"/>
      <c r="SFA34" s="127"/>
      <c r="SFB34" s="127"/>
      <c r="SFC34" s="127"/>
      <c r="SFD34" s="127"/>
      <c r="SFE34" s="127"/>
      <c r="SFF34" s="127"/>
      <c r="SFG34" s="127"/>
      <c r="SFH34" s="127"/>
      <c r="SFI34" s="127"/>
      <c r="SFJ34" s="127"/>
      <c r="SFK34" s="127"/>
      <c r="SFL34" s="127"/>
      <c r="SFM34" s="127"/>
      <c r="SFN34" s="127"/>
      <c r="SFO34" s="127"/>
      <c r="SFP34" s="127"/>
      <c r="SFQ34" s="127"/>
      <c r="SFR34" s="127"/>
      <c r="SFS34" s="127"/>
      <c r="SFT34" s="127"/>
      <c r="SFU34" s="127"/>
      <c r="SFV34" s="127"/>
      <c r="SFW34" s="127"/>
      <c r="SFX34" s="127"/>
      <c r="SFY34" s="127"/>
      <c r="SFZ34" s="127"/>
      <c r="SGA34" s="127"/>
      <c r="SGB34" s="127"/>
      <c r="SGC34" s="127"/>
      <c r="SGD34" s="127"/>
      <c r="SGE34" s="127"/>
      <c r="SGF34" s="127"/>
      <c r="SGG34" s="127"/>
      <c r="SGH34" s="127"/>
      <c r="SGI34" s="127"/>
      <c r="SGJ34" s="127"/>
      <c r="SGK34" s="127"/>
      <c r="SGL34" s="127"/>
      <c r="SGM34" s="127"/>
      <c r="SGN34" s="127"/>
      <c r="SGO34" s="127"/>
      <c r="SGP34" s="127"/>
      <c r="SGQ34" s="127"/>
      <c r="SGR34" s="127"/>
      <c r="SGS34" s="127"/>
      <c r="SGT34" s="127"/>
      <c r="SGU34" s="127"/>
      <c r="SGV34" s="127"/>
      <c r="SGW34" s="127"/>
      <c r="SGX34" s="127"/>
      <c r="SGY34" s="127"/>
      <c r="SGZ34" s="127"/>
      <c r="SHA34" s="127"/>
      <c r="SHB34" s="127"/>
      <c r="SHC34" s="127"/>
      <c r="SHD34" s="127"/>
      <c r="SHE34" s="127"/>
      <c r="SHF34" s="127"/>
      <c r="SHG34" s="127"/>
      <c r="SHH34" s="127"/>
      <c r="SHI34" s="127"/>
      <c r="SHJ34" s="127"/>
      <c r="SHK34" s="127"/>
      <c r="SHL34" s="127"/>
      <c r="SHM34" s="127"/>
      <c r="SHN34" s="127"/>
      <c r="SHO34" s="127"/>
      <c r="SHP34" s="127"/>
      <c r="SHQ34" s="127"/>
      <c r="SHR34" s="127"/>
      <c r="SHS34" s="127"/>
      <c r="SHT34" s="127"/>
      <c r="SHU34" s="127"/>
      <c r="SHV34" s="127"/>
      <c r="SHW34" s="127"/>
      <c r="SHX34" s="127"/>
      <c r="SHY34" s="127"/>
      <c r="SHZ34" s="127"/>
      <c r="SIA34" s="127"/>
      <c r="SIB34" s="127"/>
      <c r="SIC34" s="127"/>
      <c r="SID34" s="127"/>
      <c r="SIE34" s="127"/>
      <c r="SIF34" s="127"/>
      <c r="SIG34" s="127"/>
      <c r="SIH34" s="127"/>
      <c r="SII34" s="127"/>
      <c r="SIJ34" s="127"/>
      <c r="SIK34" s="127"/>
      <c r="SIL34" s="127"/>
      <c r="SIM34" s="127"/>
      <c r="SIN34" s="127"/>
      <c r="SIO34" s="127"/>
      <c r="SIP34" s="127"/>
      <c r="SIQ34" s="127"/>
      <c r="SIR34" s="127"/>
      <c r="SIS34" s="127"/>
      <c r="SIT34" s="127"/>
      <c r="SIU34" s="127"/>
      <c r="SIV34" s="127"/>
      <c r="SIW34" s="127"/>
      <c r="SIX34" s="127"/>
      <c r="SIY34" s="127"/>
      <c r="SIZ34" s="127"/>
      <c r="SJA34" s="127"/>
      <c r="SJB34" s="127"/>
      <c r="SJC34" s="127"/>
      <c r="SJD34" s="127"/>
      <c r="SJE34" s="127"/>
      <c r="SJF34" s="127"/>
      <c r="SJG34" s="127"/>
      <c r="SJH34" s="127"/>
      <c r="SJI34" s="127"/>
      <c r="SJJ34" s="127"/>
      <c r="SJK34" s="127"/>
      <c r="SJL34" s="127"/>
      <c r="SJM34" s="127"/>
      <c r="SJN34" s="127"/>
      <c r="SJO34" s="127"/>
      <c r="SJP34" s="127"/>
      <c r="SJQ34" s="127"/>
      <c r="SJR34" s="127"/>
      <c r="SJS34" s="127"/>
      <c r="SJT34" s="127"/>
      <c r="SJU34" s="127"/>
      <c r="SJV34" s="127"/>
      <c r="SJW34" s="127"/>
      <c r="SJX34" s="127"/>
      <c r="SJY34" s="127"/>
      <c r="SJZ34" s="127"/>
      <c r="SKA34" s="127"/>
      <c r="SKB34" s="127"/>
      <c r="SKC34" s="127"/>
      <c r="SKD34" s="127"/>
      <c r="SKE34" s="127"/>
      <c r="SKF34" s="127"/>
      <c r="SKG34" s="127"/>
      <c r="SKH34" s="127"/>
      <c r="SKI34" s="127"/>
      <c r="SKJ34" s="127"/>
      <c r="SKK34" s="127"/>
      <c r="SKL34" s="127"/>
      <c r="SKM34" s="127"/>
      <c r="SKN34" s="127"/>
      <c r="SKO34" s="127"/>
      <c r="SKP34" s="127"/>
      <c r="SKQ34" s="127"/>
      <c r="SKR34" s="127"/>
      <c r="SKS34" s="127"/>
      <c r="SKT34" s="127"/>
      <c r="SKU34" s="127"/>
      <c r="SKV34" s="127"/>
      <c r="SKW34" s="127"/>
      <c r="SKX34" s="127"/>
      <c r="SKY34" s="127"/>
      <c r="SKZ34" s="127"/>
      <c r="SLA34" s="127"/>
      <c r="SLB34" s="127"/>
      <c r="SLC34" s="127"/>
      <c r="SLD34" s="127"/>
      <c r="SLE34" s="127"/>
      <c r="SLF34" s="127"/>
      <c r="SLG34" s="127"/>
      <c r="SLH34" s="127"/>
      <c r="SLI34" s="127"/>
      <c r="SLJ34" s="127"/>
      <c r="SLK34" s="127"/>
      <c r="SLL34" s="127"/>
      <c r="SLM34" s="127"/>
      <c r="SLN34" s="127"/>
      <c r="SLO34" s="127"/>
      <c r="SLP34" s="127"/>
      <c r="SLQ34" s="127"/>
      <c r="SLR34" s="127"/>
      <c r="SLS34" s="127"/>
      <c r="SLT34" s="127"/>
      <c r="SLU34" s="127"/>
      <c r="SLV34" s="127"/>
      <c r="SLW34" s="127"/>
      <c r="SLX34" s="127"/>
      <c r="SLY34" s="127"/>
      <c r="SLZ34" s="127"/>
      <c r="SMA34" s="127"/>
      <c r="SMB34" s="127"/>
      <c r="SMC34" s="127"/>
      <c r="SMD34" s="127"/>
      <c r="SME34" s="127"/>
      <c r="SMF34" s="127"/>
      <c r="SMG34" s="127"/>
      <c r="SMH34" s="127"/>
      <c r="SMI34" s="127"/>
      <c r="SMJ34" s="127"/>
      <c r="SMK34" s="127"/>
      <c r="SML34" s="127"/>
      <c r="SMM34" s="127"/>
      <c r="SMN34" s="127"/>
      <c r="SMO34" s="127"/>
      <c r="SMP34" s="127"/>
      <c r="SMQ34" s="127"/>
      <c r="SMR34" s="127"/>
      <c r="SMS34" s="127"/>
      <c r="SMT34" s="127"/>
      <c r="SMU34" s="127"/>
      <c r="SMV34" s="127"/>
      <c r="SMW34" s="127"/>
      <c r="SMX34" s="127"/>
      <c r="SMY34" s="127"/>
      <c r="SMZ34" s="127"/>
      <c r="SNA34" s="127"/>
      <c r="SNB34" s="127"/>
      <c r="SNC34" s="127"/>
      <c r="SND34" s="127"/>
      <c r="SNE34" s="127"/>
      <c r="SNF34" s="127"/>
      <c r="SNG34" s="127"/>
      <c r="SNH34" s="127"/>
      <c r="SNI34" s="127"/>
      <c r="SNJ34" s="127"/>
      <c r="SNK34" s="127"/>
      <c r="SNL34" s="127"/>
      <c r="SNM34" s="127"/>
      <c r="SNN34" s="127"/>
      <c r="SNO34" s="127"/>
      <c r="SNP34" s="127"/>
      <c r="SNQ34" s="127"/>
      <c r="SNR34" s="127"/>
      <c r="SNS34" s="127"/>
      <c r="SNT34" s="127"/>
      <c r="SNU34" s="127"/>
      <c r="SNV34" s="127"/>
      <c r="SNW34" s="127"/>
      <c r="SNX34" s="127"/>
      <c r="SNY34" s="127"/>
      <c r="SNZ34" s="127"/>
      <c r="SOA34" s="127"/>
      <c r="SOB34" s="127"/>
      <c r="SOC34" s="127"/>
      <c r="SOD34" s="127"/>
      <c r="SOE34" s="127"/>
      <c r="SOF34" s="127"/>
      <c r="SOG34" s="127"/>
      <c r="SOH34" s="127"/>
      <c r="SOI34" s="127"/>
      <c r="SOJ34" s="127"/>
      <c r="SOK34" s="127"/>
      <c r="SOL34" s="127"/>
      <c r="SOM34" s="127"/>
      <c r="SON34" s="127"/>
      <c r="SOO34" s="127"/>
      <c r="SOP34" s="127"/>
      <c r="SOQ34" s="127"/>
      <c r="SOR34" s="127"/>
      <c r="SOS34" s="127"/>
      <c r="SOT34" s="127"/>
      <c r="SOU34" s="127"/>
      <c r="SOV34" s="127"/>
      <c r="SOW34" s="127"/>
      <c r="SOX34" s="127"/>
      <c r="SOY34" s="127"/>
      <c r="SOZ34" s="127"/>
      <c r="SPA34" s="127"/>
      <c r="SPB34" s="127"/>
      <c r="SPC34" s="127"/>
      <c r="SPD34" s="127"/>
      <c r="SPE34" s="127"/>
      <c r="SPF34" s="127"/>
      <c r="SPG34" s="127"/>
      <c r="SPH34" s="127"/>
      <c r="SPI34" s="127"/>
      <c r="SPJ34" s="127"/>
      <c r="SPK34" s="127"/>
      <c r="SPL34" s="127"/>
      <c r="SPM34" s="127"/>
      <c r="SPN34" s="127"/>
      <c r="SPO34" s="127"/>
      <c r="SPP34" s="127"/>
      <c r="SPQ34" s="127"/>
      <c r="SPR34" s="127"/>
      <c r="SPS34" s="127"/>
      <c r="SPT34" s="127"/>
      <c r="SPU34" s="127"/>
      <c r="SPV34" s="127"/>
      <c r="SPW34" s="127"/>
      <c r="SPX34" s="127"/>
      <c r="SPY34" s="127"/>
      <c r="SPZ34" s="127"/>
      <c r="SQA34" s="127"/>
      <c r="SQB34" s="127"/>
      <c r="SQC34" s="127"/>
      <c r="SQD34" s="127"/>
      <c r="SQE34" s="127"/>
      <c r="SQF34" s="127"/>
      <c r="SQG34" s="127"/>
      <c r="SQH34" s="127"/>
      <c r="SQI34" s="127"/>
      <c r="SQJ34" s="127"/>
      <c r="SQK34" s="127"/>
      <c r="SQL34" s="127"/>
      <c r="SQM34" s="127"/>
      <c r="SQN34" s="127"/>
      <c r="SQO34" s="127"/>
      <c r="SQP34" s="127"/>
      <c r="SQQ34" s="127"/>
      <c r="SQR34" s="127"/>
      <c r="SQS34" s="127"/>
      <c r="SQT34" s="127"/>
      <c r="SQU34" s="127"/>
      <c r="SQV34" s="127"/>
      <c r="SQW34" s="127"/>
      <c r="SQX34" s="127"/>
      <c r="SQY34" s="127"/>
      <c r="SQZ34" s="127"/>
      <c r="SRA34" s="127"/>
      <c r="SRB34" s="127"/>
      <c r="SRC34" s="127"/>
      <c r="SRD34" s="127"/>
      <c r="SRE34" s="127"/>
      <c r="SRF34" s="127"/>
      <c r="SRG34" s="127"/>
      <c r="SRH34" s="127"/>
      <c r="SRI34" s="127"/>
      <c r="SRJ34" s="127"/>
      <c r="SRK34" s="127"/>
      <c r="SRL34" s="127"/>
      <c r="SRM34" s="127"/>
      <c r="SRN34" s="127"/>
      <c r="SRO34" s="127"/>
      <c r="SRP34" s="127"/>
      <c r="SRQ34" s="127"/>
      <c r="SRR34" s="127"/>
      <c r="SRS34" s="127"/>
      <c r="SRT34" s="127"/>
      <c r="SRU34" s="127"/>
      <c r="SRV34" s="127"/>
      <c r="SRW34" s="127"/>
      <c r="SRX34" s="127"/>
      <c r="SRY34" s="127"/>
      <c r="SRZ34" s="127"/>
      <c r="SSA34" s="127"/>
      <c r="SSB34" s="127"/>
      <c r="SSC34" s="127"/>
      <c r="SSD34" s="127"/>
      <c r="SSE34" s="127"/>
      <c r="SSF34" s="127"/>
      <c r="SSG34" s="127"/>
      <c r="SSH34" s="127"/>
      <c r="SSI34" s="127"/>
      <c r="SSJ34" s="127"/>
      <c r="SSK34" s="127"/>
      <c r="SSL34" s="127"/>
      <c r="SSM34" s="127"/>
      <c r="SSN34" s="127"/>
      <c r="SSO34" s="127"/>
      <c r="SSP34" s="127"/>
      <c r="SSQ34" s="127"/>
      <c r="SSR34" s="127"/>
      <c r="SSS34" s="127"/>
      <c r="SST34" s="127"/>
      <c r="SSU34" s="127"/>
      <c r="SSV34" s="127"/>
      <c r="SSW34" s="127"/>
      <c r="SSX34" s="127"/>
      <c r="SSY34" s="127"/>
      <c r="SSZ34" s="127"/>
      <c r="STA34" s="127"/>
      <c r="STB34" s="127"/>
      <c r="STC34" s="127"/>
      <c r="STD34" s="127"/>
      <c r="STE34" s="127"/>
      <c r="STF34" s="127"/>
      <c r="STG34" s="127"/>
      <c r="STH34" s="127"/>
      <c r="STI34" s="127"/>
      <c r="STJ34" s="127"/>
      <c r="STK34" s="127"/>
      <c r="STL34" s="127"/>
      <c r="STM34" s="127"/>
      <c r="STN34" s="127"/>
      <c r="STO34" s="127"/>
      <c r="STP34" s="127"/>
      <c r="STQ34" s="127"/>
      <c r="STR34" s="127"/>
      <c r="STS34" s="127"/>
      <c r="STT34" s="127"/>
      <c r="STU34" s="127"/>
      <c r="STV34" s="127"/>
      <c r="STW34" s="127"/>
      <c r="STX34" s="127"/>
      <c r="STY34" s="127"/>
      <c r="STZ34" s="127"/>
      <c r="SUA34" s="127"/>
      <c r="SUB34" s="127"/>
      <c r="SUC34" s="127"/>
      <c r="SUD34" s="127"/>
      <c r="SUE34" s="127"/>
      <c r="SUF34" s="127"/>
      <c r="SUG34" s="127"/>
      <c r="SUH34" s="127"/>
      <c r="SUI34" s="127"/>
      <c r="SUJ34" s="127"/>
      <c r="SUK34" s="127"/>
      <c r="SUL34" s="127"/>
      <c r="SUM34" s="127"/>
      <c r="SUN34" s="127"/>
      <c r="SUO34" s="127"/>
      <c r="SUP34" s="127"/>
      <c r="SUQ34" s="127"/>
      <c r="SUR34" s="127"/>
      <c r="SUS34" s="127"/>
      <c r="SUT34" s="127"/>
      <c r="SUU34" s="127"/>
      <c r="SUV34" s="127"/>
      <c r="SUW34" s="127"/>
      <c r="SUX34" s="127"/>
      <c r="SUY34" s="127"/>
      <c r="SUZ34" s="127"/>
      <c r="SVA34" s="127"/>
      <c r="SVB34" s="127"/>
      <c r="SVC34" s="127"/>
      <c r="SVD34" s="127"/>
      <c r="SVE34" s="127"/>
      <c r="SVF34" s="127"/>
      <c r="SVG34" s="127"/>
      <c r="SVH34" s="127"/>
      <c r="SVI34" s="127"/>
      <c r="SVJ34" s="127"/>
      <c r="SVK34" s="127"/>
      <c r="SVL34" s="127"/>
      <c r="SVM34" s="127"/>
      <c r="SVN34" s="127"/>
      <c r="SVO34" s="127"/>
      <c r="SVP34" s="127"/>
      <c r="SVQ34" s="127"/>
      <c r="SVR34" s="127"/>
      <c r="SVS34" s="127"/>
      <c r="SVT34" s="127"/>
      <c r="SVU34" s="127"/>
      <c r="SVV34" s="127"/>
      <c r="SVW34" s="127"/>
      <c r="SVX34" s="127"/>
      <c r="SVY34" s="127"/>
      <c r="SVZ34" s="127"/>
      <c r="SWA34" s="127"/>
      <c r="SWB34" s="127"/>
      <c r="SWC34" s="127"/>
      <c r="SWD34" s="127"/>
      <c r="SWE34" s="127"/>
      <c r="SWF34" s="127"/>
      <c r="SWG34" s="127"/>
      <c r="SWH34" s="127"/>
      <c r="SWI34" s="127"/>
      <c r="SWJ34" s="127"/>
      <c r="SWK34" s="127"/>
      <c r="SWL34" s="127"/>
      <c r="SWM34" s="127"/>
      <c r="SWN34" s="127"/>
      <c r="SWO34" s="127"/>
      <c r="SWP34" s="127"/>
      <c r="SWQ34" s="127"/>
      <c r="SWR34" s="127"/>
      <c r="SWS34" s="127"/>
      <c r="SWT34" s="127"/>
      <c r="SWU34" s="127"/>
      <c r="SWV34" s="127"/>
      <c r="SWW34" s="127"/>
      <c r="SWX34" s="127"/>
      <c r="SWY34" s="127"/>
      <c r="SWZ34" s="127"/>
      <c r="SXA34" s="127"/>
      <c r="SXB34" s="127"/>
      <c r="SXC34" s="127"/>
      <c r="SXD34" s="127"/>
      <c r="SXE34" s="127"/>
      <c r="SXF34" s="127"/>
      <c r="SXG34" s="127"/>
      <c r="SXH34" s="127"/>
      <c r="SXI34" s="127"/>
      <c r="SXJ34" s="127"/>
      <c r="SXK34" s="127"/>
      <c r="SXL34" s="127"/>
      <c r="SXM34" s="127"/>
      <c r="SXN34" s="127"/>
      <c r="SXO34" s="127"/>
      <c r="SXP34" s="127"/>
      <c r="SXQ34" s="127"/>
      <c r="SXR34" s="127"/>
      <c r="SXS34" s="127"/>
      <c r="SXT34" s="127"/>
      <c r="SXU34" s="127"/>
      <c r="SXV34" s="127"/>
      <c r="SXW34" s="127"/>
      <c r="SXX34" s="127"/>
      <c r="SXY34" s="127"/>
      <c r="SXZ34" s="127"/>
      <c r="SYA34" s="127"/>
      <c r="SYB34" s="127"/>
      <c r="SYC34" s="127"/>
      <c r="SYD34" s="127"/>
      <c r="SYE34" s="127"/>
      <c r="SYF34" s="127"/>
      <c r="SYG34" s="127"/>
      <c r="SYH34" s="127"/>
      <c r="SYI34" s="127"/>
      <c r="SYJ34" s="127"/>
      <c r="SYK34" s="127"/>
      <c r="SYL34" s="127"/>
      <c r="SYM34" s="127"/>
      <c r="SYN34" s="127"/>
      <c r="SYO34" s="127"/>
      <c r="SYP34" s="127"/>
      <c r="SYQ34" s="127"/>
      <c r="SYR34" s="127"/>
      <c r="SYS34" s="127"/>
      <c r="SYT34" s="127"/>
      <c r="SYU34" s="127"/>
      <c r="SYV34" s="127"/>
      <c r="SYW34" s="127"/>
      <c r="SYX34" s="127"/>
      <c r="SYY34" s="127"/>
      <c r="SYZ34" s="127"/>
      <c r="SZA34" s="127"/>
      <c r="SZB34" s="127"/>
      <c r="SZC34" s="127"/>
      <c r="SZD34" s="127"/>
      <c r="SZE34" s="127"/>
      <c r="SZF34" s="127"/>
      <c r="SZG34" s="127"/>
      <c r="SZH34" s="127"/>
      <c r="SZI34" s="127"/>
      <c r="SZJ34" s="127"/>
      <c r="SZK34" s="127"/>
      <c r="SZL34" s="127"/>
      <c r="SZM34" s="127"/>
      <c r="SZN34" s="127"/>
      <c r="SZO34" s="127"/>
      <c r="SZP34" s="127"/>
      <c r="SZQ34" s="127"/>
      <c r="SZR34" s="127"/>
      <c r="SZS34" s="127"/>
      <c r="SZT34" s="127"/>
      <c r="SZU34" s="127"/>
      <c r="SZV34" s="127"/>
      <c r="SZW34" s="127"/>
      <c r="SZX34" s="127"/>
      <c r="SZY34" s="127"/>
      <c r="SZZ34" s="127"/>
      <c r="TAA34" s="127"/>
      <c r="TAB34" s="127"/>
      <c r="TAC34" s="127"/>
      <c r="TAD34" s="127"/>
      <c r="TAE34" s="127"/>
      <c r="TAF34" s="127"/>
      <c r="TAG34" s="127"/>
      <c r="TAH34" s="127"/>
      <c r="TAI34" s="127"/>
      <c r="TAJ34" s="127"/>
      <c r="TAK34" s="127"/>
      <c r="TAL34" s="127"/>
      <c r="TAM34" s="127"/>
      <c r="TAN34" s="127"/>
      <c r="TAO34" s="127"/>
      <c r="TAP34" s="127"/>
      <c r="TAQ34" s="127"/>
      <c r="TAR34" s="127"/>
      <c r="TAS34" s="127"/>
      <c r="TAT34" s="127"/>
      <c r="TAU34" s="127"/>
      <c r="TAV34" s="127"/>
      <c r="TAW34" s="127"/>
      <c r="TAX34" s="127"/>
      <c r="TAY34" s="127"/>
      <c r="TAZ34" s="127"/>
      <c r="TBA34" s="127"/>
      <c r="TBB34" s="127"/>
      <c r="TBC34" s="127"/>
      <c r="TBD34" s="127"/>
      <c r="TBE34" s="127"/>
      <c r="TBF34" s="127"/>
      <c r="TBG34" s="127"/>
      <c r="TBH34" s="127"/>
      <c r="TBI34" s="127"/>
      <c r="TBJ34" s="127"/>
      <c r="TBK34" s="127"/>
      <c r="TBL34" s="127"/>
      <c r="TBM34" s="127"/>
      <c r="TBN34" s="127"/>
      <c r="TBO34" s="127"/>
      <c r="TBP34" s="127"/>
      <c r="TBQ34" s="127"/>
      <c r="TBR34" s="127"/>
      <c r="TBS34" s="127"/>
      <c r="TBT34" s="127"/>
      <c r="TBU34" s="127"/>
      <c r="TBV34" s="127"/>
      <c r="TBW34" s="127"/>
      <c r="TBX34" s="127"/>
      <c r="TBY34" s="127"/>
      <c r="TBZ34" s="127"/>
      <c r="TCA34" s="127"/>
      <c r="TCB34" s="127"/>
      <c r="TCC34" s="127"/>
      <c r="TCD34" s="127"/>
      <c r="TCE34" s="127"/>
      <c r="TCF34" s="127"/>
      <c r="TCG34" s="127"/>
      <c r="TCH34" s="127"/>
      <c r="TCI34" s="127"/>
      <c r="TCJ34" s="127"/>
      <c r="TCK34" s="127"/>
      <c r="TCL34" s="127"/>
      <c r="TCM34" s="127"/>
      <c r="TCN34" s="127"/>
      <c r="TCO34" s="127"/>
      <c r="TCP34" s="127"/>
      <c r="TCQ34" s="127"/>
      <c r="TCR34" s="127"/>
      <c r="TCS34" s="127"/>
      <c r="TCT34" s="127"/>
      <c r="TCU34" s="127"/>
      <c r="TCV34" s="127"/>
      <c r="TCW34" s="127"/>
      <c r="TCX34" s="127"/>
      <c r="TCY34" s="127"/>
      <c r="TCZ34" s="127"/>
      <c r="TDA34" s="127"/>
      <c r="TDB34" s="127"/>
      <c r="TDC34" s="127"/>
      <c r="TDD34" s="127"/>
      <c r="TDE34" s="127"/>
      <c r="TDF34" s="127"/>
      <c r="TDG34" s="127"/>
      <c r="TDH34" s="127"/>
      <c r="TDI34" s="127"/>
      <c r="TDJ34" s="127"/>
      <c r="TDK34" s="127"/>
      <c r="TDL34" s="127"/>
      <c r="TDM34" s="127"/>
      <c r="TDN34" s="127"/>
      <c r="TDO34" s="127"/>
      <c r="TDP34" s="127"/>
      <c r="TDQ34" s="127"/>
      <c r="TDR34" s="127"/>
      <c r="TDS34" s="127"/>
      <c r="TDT34" s="127"/>
      <c r="TDU34" s="127"/>
      <c r="TDV34" s="127"/>
      <c r="TDW34" s="127"/>
      <c r="TDX34" s="127"/>
      <c r="TDY34" s="127"/>
      <c r="TDZ34" s="127"/>
      <c r="TEA34" s="127"/>
      <c r="TEB34" s="127"/>
      <c r="TEC34" s="127"/>
      <c r="TED34" s="127"/>
      <c r="TEE34" s="127"/>
      <c r="TEF34" s="127"/>
      <c r="TEG34" s="127"/>
      <c r="TEH34" s="127"/>
      <c r="TEI34" s="127"/>
      <c r="TEJ34" s="127"/>
      <c r="TEK34" s="127"/>
      <c r="TEL34" s="127"/>
      <c r="TEM34" s="127"/>
      <c r="TEN34" s="127"/>
      <c r="TEO34" s="127"/>
      <c r="TEP34" s="127"/>
      <c r="TEQ34" s="127"/>
      <c r="TER34" s="127"/>
      <c r="TES34" s="127"/>
      <c r="TET34" s="127"/>
      <c r="TEU34" s="127"/>
      <c r="TEV34" s="127"/>
      <c r="TEW34" s="127"/>
      <c r="TEX34" s="127"/>
      <c r="TEY34" s="127"/>
      <c r="TEZ34" s="127"/>
      <c r="TFA34" s="127"/>
      <c r="TFB34" s="127"/>
      <c r="TFC34" s="127"/>
      <c r="TFD34" s="127"/>
      <c r="TFE34" s="127"/>
      <c r="TFF34" s="127"/>
      <c r="TFG34" s="127"/>
      <c r="TFH34" s="127"/>
      <c r="TFI34" s="127"/>
      <c r="TFJ34" s="127"/>
      <c r="TFK34" s="127"/>
      <c r="TFL34" s="127"/>
      <c r="TFM34" s="127"/>
      <c r="TFN34" s="127"/>
      <c r="TFO34" s="127"/>
      <c r="TFP34" s="127"/>
      <c r="TFQ34" s="127"/>
      <c r="TFR34" s="127"/>
      <c r="TFS34" s="127"/>
      <c r="TFT34" s="127"/>
      <c r="TFU34" s="127"/>
      <c r="TFV34" s="127"/>
      <c r="TFW34" s="127"/>
      <c r="TFX34" s="127"/>
      <c r="TFY34" s="127"/>
      <c r="TFZ34" s="127"/>
      <c r="TGA34" s="127"/>
      <c r="TGB34" s="127"/>
      <c r="TGC34" s="127"/>
      <c r="TGD34" s="127"/>
      <c r="TGE34" s="127"/>
      <c r="TGF34" s="127"/>
      <c r="TGG34" s="127"/>
      <c r="TGH34" s="127"/>
      <c r="TGI34" s="127"/>
      <c r="TGJ34" s="127"/>
      <c r="TGK34" s="127"/>
      <c r="TGL34" s="127"/>
      <c r="TGM34" s="127"/>
      <c r="TGN34" s="127"/>
      <c r="TGO34" s="127"/>
      <c r="TGP34" s="127"/>
      <c r="TGQ34" s="127"/>
      <c r="TGR34" s="127"/>
      <c r="TGS34" s="127"/>
      <c r="TGT34" s="127"/>
      <c r="TGU34" s="127"/>
      <c r="TGV34" s="127"/>
      <c r="TGW34" s="127"/>
      <c r="TGX34" s="127"/>
      <c r="TGY34" s="127"/>
      <c r="TGZ34" s="127"/>
      <c r="THA34" s="127"/>
      <c r="THB34" s="127"/>
      <c r="THC34" s="127"/>
      <c r="THD34" s="127"/>
      <c r="THE34" s="127"/>
      <c r="THF34" s="127"/>
      <c r="THG34" s="127"/>
      <c r="THH34" s="127"/>
      <c r="THI34" s="127"/>
      <c r="THJ34" s="127"/>
      <c r="THK34" s="127"/>
      <c r="THL34" s="127"/>
      <c r="THM34" s="127"/>
      <c r="THN34" s="127"/>
      <c r="THO34" s="127"/>
      <c r="THP34" s="127"/>
      <c r="THQ34" s="127"/>
      <c r="THR34" s="127"/>
      <c r="THS34" s="127"/>
      <c r="THT34" s="127"/>
      <c r="THU34" s="127"/>
      <c r="THV34" s="127"/>
      <c r="THW34" s="127"/>
      <c r="THX34" s="127"/>
      <c r="THY34" s="127"/>
      <c r="THZ34" s="127"/>
      <c r="TIA34" s="127"/>
      <c r="TIB34" s="127"/>
      <c r="TIC34" s="127"/>
      <c r="TID34" s="127"/>
      <c r="TIE34" s="127"/>
      <c r="TIF34" s="127"/>
      <c r="TIG34" s="127"/>
      <c r="TIH34" s="127"/>
      <c r="TII34" s="127"/>
      <c r="TIJ34" s="127"/>
      <c r="TIK34" s="127"/>
      <c r="TIL34" s="127"/>
      <c r="TIM34" s="127"/>
      <c r="TIN34" s="127"/>
      <c r="TIO34" s="127"/>
      <c r="TIP34" s="127"/>
      <c r="TIQ34" s="127"/>
      <c r="TIR34" s="127"/>
      <c r="TIS34" s="127"/>
      <c r="TIT34" s="127"/>
      <c r="TIU34" s="127"/>
      <c r="TIV34" s="127"/>
      <c r="TIW34" s="127"/>
      <c r="TIX34" s="127"/>
      <c r="TIY34" s="127"/>
      <c r="TIZ34" s="127"/>
      <c r="TJA34" s="127"/>
      <c r="TJB34" s="127"/>
      <c r="TJC34" s="127"/>
      <c r="TJD34" s="127"/>
      <c r="TJE34" s="127"/>
      <c r="TJF34" s="127"/>
      <c r="TJG34" s="127"/>
      <c r="TJH34" s="127"/>
      <c r="TJI34" s="127"/>
      <c r="TJJ34" s="127"/>
      <c r="TJK34" s="127"/>
      <c r="TJL34" s="127"/>
      <c r="TJM34" s="127"/>
      <c r="TJN34" s="127"/>
      <c r="TJO34" s="127"/>
      <c r="TJP34" s="127"/>
      <c r="TJQ34" s="127"/>
      <c r="TJR34" s="127"/>
      <c r="TJS34" s="127"/>
      <c r="TJT34" s="127"/>
      <c r="TJU34" s="127"/>
      <c r="TJV34" s="127"/>
      <c r="TJW34" s="127"/>
      <c r="TJX34" s="127"/>
      <c r="TJY34" s="127"/>
      <c r="TJZ34" s="127"/>
      <c r="TKA34" s="127"/>
      <c r="TKB34" s="127"/>
      <c r="TKC34" s="127"/>
      <c r="TKD34" s="127"/>
      <c r="TKE34" s="127"/>
      <c r="TKF34" s="127"/>
      <c r="TKG34" s="127"/>
      <c r="TKH34" s="127"/>
      <c r="TKI34" s="127"/>
      <c r="TKJ34" s="127"/>
      <c r="TKK34" s="127"/>
      <c r="TKL34" s="127"/>
      <c r="TKM34" s="127"/>
      <c r="TKN34" s="127"/>
      <c r="TKO34" s="127"/>
      <c r="TKP34" s="127"/>
      <c r="TKQ34" s="127"/>
      <c r="TKR34" s="127"/>
      <c r="TKS34" s="127"/>
      <c r="TKT34" s="127"/>
      <c r="TKU34" s="127"/>
      <c r="TKV34" s="127"/>
      <c r="TKW34" s="127"/>
      <c r="TKX34" s="127"/>
      <c r="TKY34" s="127"/>
      <c r="TKZ34" s="127"/>
      <c r="TLA34" s="127"/>
      <c r="TLB34" s="127"/>
      <c r="TLC34" s="127"/>
      <c r="TLD34" s="127"/>
      <c r="TLE34" s="127"/>
      <c r="TLF34" s="127"/>
      <c r="TLG34" s="127"/>
      <c r="TLH34" s="127"/>
      <c r="TLI34" s="127"/>
      <c r="TLJ34" s="127"/>
      <c r="TLK34" s="127"/>
      <c r="TLL34" s="127"/>
      <c r="TLM34" s="127"/>
      <c r="TLN34" s="127"/>
      <c r="TLO34" s="127"/>
      <c r="TLP34" s="127"/>
      <c r="TLQ34" s="127"/>
      <c r="TLR34" s="127"/>
      <c r="TLS34" s="127"/>
      <c r="TLT34" s="127"/>
      <c r="TLU34" s="127"/>
      <c r="TLV34" s="127"/>
      <c r="TLW34" s="127"/>
      <c r="TLX34" s="127"/>
      <c r="TLY34" s="127"/>
      <c r="TLZ34" s="127"/>
      <c r="TMA34" s="127"/>
      <c r="TMB34" s="127"/>
      <c r="TMC34" s="127"/>
      <c r="TMD34" s="127"/>
      <c r="TME34" s="127"/>
      <c r="TMF34" s="127"/>
      <c r="TMG34" s="127"/>
      <c r="TMH34" s="127"/>
      <c r="TMI34" s="127"/>
      <c r="TMJ34" s="127"/>
      <c r="TMK34" s="127"/>
      <c r="TML34" s="127"/>
      <c r="TMM34" s="127"/>
      <c r="TMN34" s="127"/>
      <c r="TMO34" s="127"/>
      <c r="TMP34" s="127"/>
      <c r="TMQ34" s="127"/>
      <c r="TMR34" s="127"/>
      <c r="TMS34" s="127"/>
      <c r="TMT34" s="127"/>
      <c r="TMU34" s="127"/>
      <c r="TMV34" s="127"/>
      <c r="TMW34" s="127"/>
      <c r="TMX34" s="127"/>
      <c r="TMY34" s="127"/>
      <c r="TMZ34" s="127"/>
      <c r="TNA34" s="127"/>
      <c r="TNB34" s="127"/>
      <c r="TNC34" s="127"/>
      <c r="TND34" s="127"/>
      <c r="TNE34" s="127"/>
      <c r="TNF34" s="127"/>
      <c r="TNG34" s="127"/>
      <c r="TNH34" s="127"/>
      <c r="TNI34" s="127"/>
      <c r="TNJ34" s="127"/>
      <c r="TNK34" s="127"/>
      <c r="TNL34" s="127"/>
      <c r="TNM34" s="127"/>
      <c r="TNN34" s="127"/>
      <c r="TNO34" s="127"/>
      <c r="TNP34" s="127"/>
      <c r="TNQ34" s="127"/>
      <c r="TNR34" s="127"/>
      <c r="TNS34" s="127"/>
      <c r="TNT34" s="127"/>
      <c r="TNU34" s="127"/>
      <c r="TNV34" s="127"/>
      <c r="TNW34" s="127"/>
      <c r="TNX34" s="127"/>
      <c r="TNY34" s="127"/>
      <c r="TNZ34" s="127"/>
      <c r="TOA34" s="127"/>
      <c r="TOB34" s="127"/>
      <c r="TOC34" s="127"/>
      <c r="TOD34" s="127"/>
      <c r="TOE34" s="127"/>
      <c r="TOF34" s="127"/>
      <c r="TOG34" s="127"/>
      <c r="TOH34" s="127"/>
      <c r="TOI34" s="127"/>
      <c r="TOJ34" s="127"/>
      <c r="TOK34" s="127"/>
      <c r="TOL34" s="127"/>
      <c r="TOM34" s="127"/>
      <c r="TON34" s="127"/>
      <c r="TOO34" s="127"/>
      <c r="TOP34" s="127"/>
      <c r="TOQ34" s="127"/>
      <c r="TOR34" s="127"/>
      <c r="TOS34" s="127"/>
      <c r="TOT34" s="127"/>
      <c r="TOU34" s="127"/>
      <c r="TOV34" s="127"/>
      <c r="TOW34" s="127"/>
      <c r="TOX34" s="127"/>
      <c r="TOY34" s="127"/>
      <c r="TOZ34" s="127"/>
      <c r="TPA34" s="127"/>
      <c r="TPB34" s="127"/>
      <c r="TPC34" s="127"/>
      <c r="TPD34" s="127"/>
      <c r="TPE34" s="127"/>
      <c r="TPF34" s="127"/>
      <c r="TPG34" s="127"/>
      <c r="TPH34" s="127"/>
      <c r="TPI34" s="127"/>
      <c r="TPJ34" s="127"/>
      <c r="TPK34" s="127"/>
      <c r="TPL34" s="127"/>
      <c r="TPM34" s="127"/>
      <c r="TPN34" s="127"/>
      <c r="TPO34" s="127"/>
      <c r="TPP34" s="127"/>
      <c r="TPQ34" s="127"/>
      <c r="TPR34" s="127"/>
      <c r="TPS34" s="127"/>
      <c r="TPT34" s="127"/>
      <c r="TPU34" s="127"/>
      <c r="TPV34" s="127"/>
      <c r="TPW34" s="127"/>
      <c r="TPX34" s="127"/>
      <c r="TPY34" s="127"/>
      <c r="TPZ34" s="127"/>
      <c r="TQA34" s="127"/>
      <c r="TQB34" s="127"/>
      <c r="TQC34" s="127"/>
      <c r="TQD34" s="127"/>
      <c r="TQE34" s="127"/>
      <c r="TQF34" s="127"/>
      <c r="TQG34" s="127"/>
      <c r="TQH34" s="127"/>
      <c r="TQI34" s="127"/>
      <c r="TQJ34" s="127"/>
      <c r="TQK34" s="127"/>
      <c r="TQL34" s="127"/>
      <c r="TQM34" s="127"/>
      <c r="TQN34" s="127"/>
      <c r="TQO34" s="127"/>
      <c r="TQP34" s="127"/>
      <c r="TQQ34" s="127"/>
      <c r="TQR34" s="127"/>
      <c r="TQS34" s="127"/>
      <c r="TQT34" s="127"/>
      <c r="TQU34" s="127"/>
      <c r="TQV34" s="127"/>
      <c r="TQW34" s="127"/>
      <c r="TQX34" s="127"/>
      <c r="TQY34" s="127"/>
      <c r="TQZ34" s="127"/>
      <c r="TRA34" s="127"/>
      <c r="TRB34" s="127"/>
      <c r="TRC34" s="127"/>
      <c r="TRD34" s="127"/>
      <c r="TRE34" s="127"/>
      <c r="TRF34" s="127"/>
      <c r="TRG34" s="127"/>
      <c r="TRH34" s="127"/>
      <c r="TRI34" s="127"/>
      <c r="TRJ34" s="127"/>
      <c r="TRK34" s="127"/>
      <c r="TRL34" s="127"/>
      <c r="TRM34" s="127"/>
      <c r="TRN34" s="127"/>
      <c r="TRO34" s="127"/>
      <c r="TRP34" s="127"/>
      <c r="TRQ34" s="127"/>
      <c r="TRR34" s="127"/>
      <c r="TRS34" s="127"/>
      <c r="TRT34" s="127"/>
      <c r="TRU34" s="127"/>
      <c r="TRV34" s="127"/>
      <c r="TRW34" s="127"/>
      <c r="TRX34" s="127"/>
      <c r="TRY34" s="127"/>
      <c r="TRZ34" s="127"/>
      <c r="TSA34" s="127"/>
      <c r="TSB34" s="127"/>
      <c r="TSC34" s="127"/>
      <c r="TSD34" s="127"/>
      <c r="TSE34" s="127"/>
      <c r="TSF34" s="127"/>
      <c r="TSG34" s="127"/>
      <c r="TSH34" s="127"/>
      <c r="TSI34" s="127"/>
      <c r="TSJ34" s="127"/>
      <c r="TSK34" s="127"/>
      <c r="TSL34" s="127"/>
      <c r="TSM34" s="127"/>
      <c r="TSN34" s="127"/>
      <c r="TSO34" s="127"/>
      <c r="TSP34" s="127"/>
      <c r="TSQ34" s="127"/>
      <c r="TSR34" s="127"/>
      <c r="TSS34" s="127"/>
      <c r="TST34" s="127"/>
      <c r="TSU34" s="127"/>
      <c r="TSV34" s="127"/>
      <c r="TSW34" s="127"/>
      <c r="TSX34" s="127"/>
      <c r="TSY34" s="127"/>
      <c r="TSZ34" s="127"/>
      <c r="TTA34" s="127"/>
      <c r="TTB34" s="127"/>
      <c r="TTC34" s="127"/>
      <c r="TTD34" s="127"/>
      <c r="TTE34" s="127"/>
      <c r="TTF34" s="127"/>
      <c r="TTG34" s="127"/>
      <c r="TTH34" s="127"/>
      <c r="TTI34" s="127"/>
      <c r="TTJ34" s="127"/>
      <c r="TTK34" s="127"/>
      <c r="TTL34" s="127"/>
      <c r="TTM34" s="127"/>
      <c r="TTN34" s="127"/>
      <c r="TTO34" s="127"/>
      <c r="TTP34" s="127"/>
      <c r="TTQ34" s="127"/>
      <c r="TTR34" s="127"/>
      <c r="TTS34" s="127"/>
      <c r="TTT34" s="127"/>
      <c r="TTU34" s="127"/>
      <c r="TTV34" s="127"/>
      <c r="TTW34" s="127"/>
      <c r="TTX34" s="127"/>
      <c r="TTY34" s="127"/>
      <c r="TTZ34" s="127"/>
      <c r="TUA34" s="127"/>
      <c r="TUB34" s="127"/>
      <c r="TUC34" s="127"/>
      <c r="TUD34" s="127"/>
      <c r="TUE34" s="127"/>
      <c r="TUF34" s="127"/>
      <c r="TUG34" s="127"/>
      <c r="TUH34" s="127"/>
      <c r="TUI34" s="127"/>
      <c r="TUJ34" s="127"/>
      <c r="TUK34" s="127"/>
      <c r="TUL34" s="127"/>
      <c r="TUM34" s="127"/>
      <c r="TUN34" s="127"/>
      <c r="TUO34" s="127"/>
      <c r="TUP34" s="127"/>
      <c r="TUQ34" s="127"/>
      <c r="TUR34" s="127"/>
      <c r="TUS34" s="127"/>
      <c r="TUT34" s="127"/>
      <c r="TUU34" s="127"/>
      <c r="TUV34" s="127"/>
      <c r="TUW34" s="127"/>
      <c r="TUX34" s="127"/>
      <c r="TUY34" s="127"/>
      <c r="TUZ34" s="127"/>
      <c r="TVA34" s="127"/>
      <c r="TVB34" s="127"/>
      <c r="TVC34" s="127"/>
      <c r="TVD34" s="127"/>
      <c r="TVE34" s="127"/>
      <c r="TVF34" s="127"/>
      <c r="TVG34" s="127"/>
      <c r="TVH34" s="127"/>
      <c r="TVI34" s="127"/>
      <c r="TVJ34" s="127"/>
      <c r="TVK34" s="127"/>
      <c r="TVL34" s="127"/>
      <c r="TVM34" s="127"/>
      <c r="TVN34" s="127"/>
      <c r="TVO34" s="127"/>
      <c r="TVP34" s="127"/>
      <c r="TVQ34" s="127"/>
      <c r="TVR34" s="127"/>
      <c r="TVS34" s="127"/>
      <c r="TVT34" s="127"/>
      <c r="TVU34" s="127"/>
      <c r="TVV34" s="127"/>
      <c r="TVW34" s="127"/>
      <c r="TVX34" s="127"/>
      <c r="TVY34" s="127"/>
      <c r="TVZ34" s="127"/>
      <c r="TWA34" s="127"/>
      <c r="TWB34" s="127"/>
      <c r="TWC34" s="127"/>
      <c r="TWD34" s="127"/>
      <c r="TWE34" s="127"/>
      <c r="TWF34" s="127"/>
      <c r="TWG34" s="127"/>
      <c r="TWH34" s="127"/>
      <c r="TWI34" s="127"/>
      <c r="TWJ34" s="127"/>
      <c r="TWK34" s="127"/>
      <c r="TWL34" s="127"/>
      <c r="TWM34" s="127"/>
      <c r="TWN34" s="127"/>
      <c r="TWO34" s="127"/>
      <c r="TWP34" s="127"/>
      <c r="TWQ34" s="127"/>
      <c r="TWR34" s="127"/>
      <c r="TWS34" s="127"/>
      <c r="TWT34" s="127"/>
      <c r="TWU34" s="127"/>
      <c r="TWV34" s="127"/>
      <c r="TWW34" s="127"/>
      <c r="TWX34" s="127"/>
      <c r="TWY34" s="127"/>
      <c r="TWZ34" s="127"/>
      <c r="TXA34" s="127"/>
      <c r="TXB34" s="127"/>
      <c r="TXC34" s="127"/>
      <c r="TXD34" s="127"/>
      <c r="TXE34" s="127"/>
      <c r="TXF34" s="127"/>
      <c r="TXG34" s="127"/>
      <c r="TXH34" s="127"/>
      <c r="TXI34" s="127"/>
      <c r="TXJ34" s="127"/>
      <c r="TXK34" s="127"/>
      <c r="TXL34" s="127"/>
      <c r="TXM34" s="127"/>
      <c r="TXN34" s="127"/>
      <c r="TXO34" s="127"/>
      <c r="TXP34" s="127"/>
      <c r="TXQ34" s="127"/>
      <c r="TXR34" s="127"/>
      <c r="TXS34" s="127"/>
      <c r="TXT34" s="127"/>
      <c r="TXU34" s="127"/>
      <c r="TXV34" s="127"/>
      <c r="TXW34" s="127"/>
      <c r="TXX34" s="127"/>
      <c r="TXY34" s="127"/>
      <c r="TXZ34" s="127"/>
      <c r="TYA34" s="127"/>
      <c r="TYB34" s="127"/>
      <c r="TYC34" s="127"/>
      <c r="TYD34" s="127"/>
      <c r="TYE34" s="127"/>
      <c r="TYF34" s="127"/>
      <c r="TYG34" s="127"/>
      <c r="TYH34" s="127"/>
      <c r="TYI34" s="127"/>
      <c r="TYJ34" s="127"/>
      <c r="TYK34" s="127"/>
      <c r="TYL34" s="127"/>
      <c r="TYM34" s="127"/>
      <c r="TYN34" s="127"/>
      <c r="TYO34" s="127"/>
      <c r="TYP34" s="127"/>
      <c r="TYQ34" s="127"/>
      <c r="TYR34" s="127"/>
      <c r="TYS34" s="127"/>
      <c r="TYT34" s="127"/>
      <c r="TYU34" s="127"/>
      <c r="TYV34" s="127"/>
      <c r="TYW34" s="127"/>
      <c r="TYX34" s="127"/>
      <c r="TYY34" s="127"/>
      <c r="TYZ34" s="127"/>
      <c r="TZA34" s="127"/>
      <c r="TZB34" s="127"/>
      <c r="TZC34" s="127"/>
      <c r="TZD34" s="127"/>
      <c r="TZE34" s="127"/>
      <c r="TZF34" s="127"/>
      <c r="TZG34" s="127"/>
      <c r="TZH34" s="127"/>
      <c r="TZI34" s="127"/>
      <c r="TZJ34" s="127"/>
      <c r="TZK34" s="127"/>
      <c r="TZL34" s="127"/>
      <c r="TZM34" s="127"/>
      <c r="TZN34" s="127"/>
      <c r="TZO34" s="127"/>
      <c r="TZP34" s="127"/>
      <c r="TZQ34" s="127"/>
      <c r="TZR34" s="127"/>
      <c r="TZS34" s="127"/>
      <c r="TZT34" s="127"/>
      <c r="TZU34" s="127"/>
      <c r="TZV34" s="127"/>
      <c r="TZW34" s="127"/>
      <c r="TZX34" s="127"/>
      <c r="TZY34" s="127"/>
      <c r="TZZ34" s="127"/>
      <c r="UAA34" s="127"/>
      <c r="UAB34" s="127"/>
      <c r="UAC34" s="127"/>
      <c r="UAD34" s="127"/>
      <c r="UAE34" s="127"/>
      <c r="UAF34" s="127"/>
      <c r="UAG34" s="127"/>
      <c r="UAH34" s="127"/>
      <c r="UAI34" s="127"/>
      <c r="UAJ34" s="127"/>
      <c r="UAK34" s="127"/>
      <c r="UAL34" s="127"/>
      <c r="UAM34" s="127"/>
      <c r="UAN34" s="127"/>
      <c r="UAO34" s="127"/>
      <c r="UAP34" s="127"/>
      <c r="UAQ34" s="127"/>
      <c r="UAR34" s="127"/>
      <c r="UAS34" s="127"/>
      <c r="UAT34" s="127"/>
      <c r="UAU34" s="127"/>
      <c r="UAV34" s="127"/>
      <c r="UAW34" s="127"/>
      <c r="UAX34" s="127"/>
      <c r="UAY34" s="127"/>
      <c r="UAZ34" s="127"/>
      <c r="UBA34" s="127"/>
      <c r="UBB34" s="127"/>
      <c r="UBC34" s="127"/>
      <c r="UBD34" s="127"/>
      <c r="UBE34" s="127"/>
      <c r="UBF34" s="127"/>
      <c r="UBG34" s="127"/>
      <c r="UBH34" s="127"/>
      <c r="UBI34" s="127"/>
      <c r="UBJ34" s="127"/>
      <c r="UBK34" s="127"/>
      <c r="UBL34" s="127"/>
      <c r="UBM34" s="127"/>
      <c r="UBN34" s="127"/>
      <c r="UBO34" s="127"/>
      <c r="UBP34" s="127"/>
      <c r="UBQ34" s="127"/>
      <c r="UBR34" s="127"/>
      <c r="UBS34" s="127"/>
      <c r="UBT34" s="127"/>
      <c r="UBU34" s="127"/>
      <c r="UBV34" s="127"/>
      <c r="UBW34" s="127"/>
      <c r="UBX34" s="127"/>
      <c r="UBY34" s="127"/>
      <c r="UBZ34" s="127"/>
      <c r="UCA34" s="127"/>
      <c r="UCB34" s="127"/>
      <c r="UCC34" s="127"/>
      <c r="UCD34" s="127"/>
      <c r="UCE34" s="127"/>
      <c r="UCF34" s="127"/>
      <c r="UCG34" s="127"/>
      <c r="UCH34" s="127"/>
      <c r="UCI34" s="127"/>
      <c r="UCJ34" s="127"/>
      <c r="UCK34" s="127"/>
      <c r="UCL34" s="127"/>
      <c r="UCM34" s="127"/>
      <c r="UCN34" s="127"/>
      <c r="UCO34" s="127"/>
      <c r="UCP34" s="127"/>
      <c r="UCQ34" s="127"/>
      <c r="UCR34" s="127"/>
      <c r="UCS34" s="127"/>
      <c r="UCT34" s="127"/>
      <c r="UCU34" s="127"/>
      <c r="UCV34" s="127"/>
      <c r="UCW34" s="127"/>
      <c r="UCX34" s="127"/>
      <c r="UCY34" s="127"/>
      <c r="UCZ34" s="127"/>
      <c r="UDA34" s="127"/>
      <c r="UDB34" s="127"/>
      <c r="UDC34" s="127"/>
      <c r="UDD34" s="127"/>
      <c r="UDE34" s="127"/>
      <c r="UDF34" s="127"/>
      <c r="UDG34" s="127"/>
      <c r="UDH34" s="127"/>
      <c r="UDI34" s="127"/>
      <c r="UDJ34" s="127"/>
      <c r="UDK34" s="127"/>
      <c r="UDL34" s="127"/>
      <c r="UDM34" s="127"/>
      <c r="UDN34" s="127"/>
      <c r="UDO34" s="127"/>
      <c r="UDP34" s="127"/>
      <c r="UDQ34" s="127"/>
      <c r="UDR34" s="127"/>
      <c r="UDS34" s="127"/>
      <c r="UDT34" s="127"/>
      <c r="UDU34" s="127"/>
      <c r="UDV34" s="127"/>
      <c r="UDW34" s="127"/>
      <c r="UDX34" s="127"/>
      <c r="UDY34" s="127"/>
      <c r="UDZ34" s="127"/>
      <c r="UEA34" s="127"/>
      <c r="UEB34" s="127"/>
      <c r="UEC34" s="127"/>
      <c r="UED34" s="127"/>
      <c r="UEE34" s="127"/>
      <c r="UEF34" s="127"/>
      <c r="UEG34" s="127"/>
      <c r="UEH34" s="127"/>
      <c r="UEI34" s="127"/>
      <c r="UEJ34" s="127"/>
      <c r="UEK34" s="127"/>
      <c r="UEL34" s="127"/>
      <c r="UEM34" s="127"/>
      <c r="UEN34" s="127"/>
      <c r="UEO34" s="127"/>
      <c r="UEP34" s="127"/>
      <c r="UEQ34" s="127"/>
      <c r="UER34" s="127"/>
      <c r="UES34" s="127"/>
      <c r="UET34" s="127"/>
      <c r="UEU34" s="127"/>
      <c r="UEV34" s="127"/>
      <c r="UEW34" s="127"/>
      <c r="UEX34" s="127"/>
      <c r="UEY34" s="127"/>
      <c r="UEZ34" s="127"/>
      <c r="UFA34" s="127"/>
      <c r="UFB34" s="127"/>
      <c r="UFC34" s="127"/>
      <c r="UFD34" s="127"/>
      <c r="UFE34" s="127"/>
      <c r="UFF34" s="127"/>
      <c r="UFG34" s="127"/>
      <c r="UFH34" s="127"/>
      <c r="UFI34" s="127"/>
      <c r="UFJ34" s="127"/>
      <c r="UFK34" s="127"/>
      <c r="UFL34" s="127"/>
      <c r="UFM34" s="127"/>
      <c r="UFN34" s="127"/>
      <c r="UFO34" s="127"/>
      <c r="UFP34" s="127"/>
      <c r="UFQ34" s="127"/>
      <c r="UFR34" s="127"/>
      <c r="UFS34" s="127"/>
      <c r="UFT34" s="127"/>
      <c r="UFU34" s="127"/>
      <c r="UFV34" s="127"/>
      <c r="UFW34" s="127"/>
      <c r="UFX34" s="127"/>
      <c r="UFY34" s="127"/>
      <c r="UFZ34" s="127"/>
      <c r="UGA34" s="127"/>
      <c r="UGB34" s="127"/>
      <c r="UGC34" s="127"/>
      <c r="UGD34" s="127"/>
      <c r="UGE34" s="127"/>
      <c r="UGF34" s="127"/>
      <c r="UGG34" s="127"/>
      <c r="UGH34" s="127"/>
      <c r="UGI34" s="127"/>
      <c r="UGJ34" s="127"/>
      <c r="UGK34" s="127"/>
      <c r="UGL34" s="127"/>
      <c r="UGM34" s="127"/>
      <c r="UGN34" s="127"/>
      <c r="UGO34" s="127"/>
      <c r="UGP34" s="127"/>
      <c r="UGQ34" s="127"/>
      <c r="UGR34" s="127"/>
      <c r="UGS34" s="127"/>
      <c r="UGT34" s="127"/>
      <c r="UGU34" s="127"/>
      <c r="UGV34" s="127"/>
      <c r="UGW34" s="127"/>
      <c r="UGX34" s="127"/>
      <c r="UGY34" s="127"/>
      <c r="UGZ34" s="127"/>
      <c r="UHA34" s="127"/>
      <c r="UHB34" s="127"/>
      <c r="UHC34" s="127"/>
      <c r="UHD34" s="127"/>
      <c r="UHE34" s="127"/>
      <c r="UHF34" s="127"/>
      <c r="UHG34" s="127"/>
      <c r="UHH34" s="127"/>
      <c r="UHI34" s="127"/>
      <c r="UHJ34" s="127"/>
      <c r="UHK34" s="127"/>
      <c r="UHL34" s="127"/>
      <c r="UHM34" s="127"/>
      <c r="UHN34" s="127"/>
      <c r="UHO34" s="127"/>
      <c r="UHP34" s="127"/>
      <c r="UHQ34" s="127"/>
      <c r="UHR34" s="127"/>
      <c r="UHS34" s="127"/>
      <c r="UHT34" s="127"/>
      <c r="UHU34" s="127"/>
      <c r="UHV34" s="127"/>
      <c r="UHW34" s="127"/>
      <c r="UHX34" s="127"/>
      <c r="UHY34" s="127"/>
      <c r="UHZ34" s="127"/>
      <c r="UIA34" s="127"/>
      <c r="UIB34" s="127"/>
      <c r="UIC34" s="127"/>
      <c r="UID34" s="127"/>
      <c r="UIE34" s="127"/>
      <c r="UIF34" s="127"/>
      <c r="UIG34" s="127"/>
      <c r="UIH34" s="127"/>
      <c r="UII34" s="127"/>
      <c r="UIJ34" s="127"/>
      <c r="UIK34" s="127"/>
      <c r="UIL34" s="127"/>
      <c r="UIM34" s="127"/>
      <c r="UIN34" s="127"/>
      <c r="UIO34" s="127"/>
      <c r="UIP34" s="127"/>
      <c r="UIQ34" s="127"/>
      <c r="UIR34" s="127"/>
      <c r="UIS34" s="127"/>
      <c r="UIT34" s="127"/>
      <c r="UIU34" s="127"/>
      <c r="UIV34" s="127"/>
      <c r="UIW34" s="127"/>
      <c r="UIX34" s="127"/>
      <c r="UIY34" s="127"/>
      <c r="UIZ34" s="127"/>
      <c r="UJA34" s="127"/>
      <c r="UJB34" s="127"/>
      <c r="UJC34" s="127"/>
      <c r="UJD34" s="127"/>
      <c r="UJE34" s="127"/>
      <c r="UJF34" s="127"/>
      <c r="UJG34" s="127"/>
      <c r="UJH34" s="127"/>
      <c r="UJI34" s="127"/>
      <c r="UJJ34" s="127"/>
      <c r="UJK34" s="127"/>
      <c r="UJL34" s="127"/>
      <c r="UJM34" s="127"/>
      <c r="UJN34" s="127"/>
      <c r="UJO34" s="127"/>
      <c r="UJP34" s="127"/>
      <c r="UJQ34" s="127"/>
      <c r="UJR34" s="127"/>
      <c r="UJS34" s="127"/>
      <c r="UJT34" s="127"/>
      <c r="UJU34" s="127"/>
      <c r="UJV34" s="127"/>
      <c r="UJW34" s="127"/>
      <c r="UJX34" s="127"/>
      <c r="UJY34" s="127"/>
      <c r="UJZ34" s="127"/>
      <c r="UKA34" s="127"/>
      <c r="UKB34" s="127"/>
      <c r="UKC34" s="127"/>
      <c r="UKD34" s="127"/>
      <c r="UKE34" s="127"/>
      <c r="UKF34" s="127"/>
      <c r="UKG34" s="127"/>
      <c r="UKH34" s="127"/>
      <c r="UKI34" s="127"/>
      <c r="UKJ34" s="127"/>
      <c r="UKK34" s="127"/>
      <c r="UKL34" s="127"/>
      <c r="UKM34" s="127"/>
      <c r="UKN34" s="127"/>
      <c r="UKO34" s="127"/>
      <c r="UKP34" s="127"/>
      <c r="UKQ34" s="127"/>
      <c r="UKR34" s="127"/>
      <c r="UKS34" s="127"/>
      <c r="UKT34" s="127"/>
      <c r="UKU34" s="127"/>
      <c r="UKV34" s="127"/>
      <c r="UKW34" s="127"/>
      <c r="UKX34" s="127"/>
      <c r="UKY34" s="127"/>
      <c r="UKZ34" s="127"/>
      <c r="ULA34" s="127"/>
      <c r="ULB34" s="127"/>
      <c r="ULC34" s="127"/>
      <c r="ULD34" s="127"/>
      <c r="ULE34" s="127"/>
      <c r="ULF34" s="127"/>
      <c r="ULG34" s="127"/>
      <c r="ULH34" s="127"/>
      <c r="ULI34" s="127"/>
      <c r="ULJ34" s="127"/>
      <c r="ULK34" s="127"/>
      <c r="ULL34" s="127"/>
      <c r="ULM34" s="127"/>
      <c r="ULN34" s="127"/>
      <c r="ULO34" s="127"/>
      <c r="ULP34" s="127"/>
      <c r="ULQ34" s="127"/>
      <c r="ULR34" s="127"/>
      <c r="ULS34" s="127"/>
      <c r="ULT34" s="127"/>
      <c r="ULU34" s="127"/>
      <c r="ULV34" s="127"/>
      <c r="ULW34" s="127"/>
      <c r="ULX34" s="127"/>
      <c r="ULY34" s="127"/>
      <c r="ULZ34" s="127"/>
      <c r="UMA34" s="127"/>
      <c r="UMB34" s="127"/>
      <c r="UMC34" s="127"/>
      <c r="UMD34" s="127"/>
      <c r="UME34" s="127"/>
      <c r="UMF34" s="127"/>
      <c r="UMG34" s="127"/>
      <c r="UMH34" s="127"/>
      <c r="UMI34" s="127"/>
      <c r="UMJ34" s="127"/>
      <c r="UMK34" s="127"/>
      <c r="UML34" s="127"/>
      <c r="UMM34" s="127"/>
      <c r="UMN34" s="127"/>
      <c r="UMO34" s="127"/>
      <c r="UMP34" s="127"/>
      <c r="UMQ34" s="127"/>
      <c r="UMR34" s="127"/>
      <c r="UMS34" s="127"/>
      <c r="UMT34" s="127"/>
      <c r="UMU34" s="127"/>
      <c r="UMV34" s="127"/>
      <c r="UMW34" s="127"/>
      <c r="UMX34" s="127"/>
      <c r="UMY34" s="127"/>
      <c r="UMZ34" s="127"/>
      <c r="UNA34" s="127"/>
      <c r="UNB34" s="127"/>
      <c r="UNC34" s="127"/>
      <c r="UND34" s="127"/>
      <c r="UNE34" s="127"/>
      <c r="UNF34" s="127"/>
      <c r="UNG34" s="127"/>
      <c r="UNH34" s="127"/>
      <c r="UNI34" s="127"/>
      <c r="UNJ34" s="127"/>
      <c r="UNK34" s="127"/>
      <c r="UNL34" s="127"/>
      <c r="UNM34" s="127"/>
      <c r="UNN34" s="127"/>
      <c r="UNO34" s="127"/>
      <c r="UNP34" s="127"/>
      <c r="UNQ34" s="127"/>
      <c r="UNR34" s="127"/>
      <c r="UNS34" s="127"/>
      <c r="UNT34" s="127"/>
      <c r="UNU34" s="127"/>
      <c r="UNV34" s="127"/>
      <c r="UNW34" s="127"/>
      <c r="UNX34" s="127"/>
      <c r="UNY34" s="127"/>
      <c r="UNZ34" s="127"/>
      <c r="UOA34" s="127"/>
      <c r="UOB34" s="127"/>
      <c r="UOC34" s="127"/>
      <c r="UOD34" s="127"/>
      <c r="UOE34" s="127"/>
      <c r="UOF34" s="127"/>
      <c r="UOG34" s="127"/>
      <c r="UOH34" s="127"/>
      <c r="UOI34" s="127"/>
      <c r="UOJ34" s="127"/>
      <c r="UOK34" s="127"/>
      <c r="UOL34" s="127"/>
      <c r="UOM34" s="127"/>
      <c r="UON34" s="127"/>
      <c r="UOO34" s="127"/>
      <c r="UOP34" s="127"/>
      <c r="UOQ34" s="127"/>
      <c r="UOR34" s="127"/>
      <c r="UOS34" s="127"/>
      <c r="UOT34" s="127"/>
      <c r="UOU34" s="127"/>
      <c r="UOV34" s="127"/>
      <c r="UOW34" s="127"/>
      <c r="UOX34" s="127"/>
      <c r="UOY34" s="127"/>
      <c r="UOZ34" s="127"/>
      <c r="UPA34" s="127"/>
      <c r="UPB34" s="127"/>
      <c r="UPC34" s="127"/>
      <c r="UPD34" s="127"/>
      <c r="UPE34" s="127"/>
      <c r="UPF34" s="127"/>
      <c r="UPG34" s="127"/>
      <c r="UPH34" s="127"/>
      <c r="UPI34" s="127"/>
      <c r="UPJ34" s="127"/>
      <c r="UPK34" s="127"/>
      <c r="UPL34" s="127"/>
      <c r="UPM34" s="127"/>
      <c r="UPN34" s="127"/>
      <c r="UPO34" s="127"/>
      <c r="UPP34" s="127"/>
      <c r="UPQ34" s="127"/>
      <c r="UPR34" s="127"/>
      <c r="UPS34" s="127"/>
      <c r="UPT34" s="127"/>
      <c r="UPU34" s="127"/>
      <c r="UPV34" s="127"/>
      <c r="UPW34" s="127"/>
      <c r="UPX34" s="127"/>
      <c r="UPY34" s="127"/>
      <c r="UPZ34" s="127"/>
      <c r="UQA34" s="127"/>
      <c r="UQB34" s="127"/>
      <c r="UQC34" s="127"/>
      <c r="UQD34" s="127"/>
      <c r="UQE34" s="127"/>
      <c r="UQF34" s="127"/>
      <c r="UQG34" s="127"/>
      <c r="UQH34" s="127"/>
      <c r="UQI34" s="127"/>
      <c r="UQJ34" s="127"/>
      <c r="UQK34" s="127"/>
      <c r="UQL34" s="127"/>
      <c r="UQM34" s="127"/>
      <c r="UQN34" s="127"/>
      <c r="UQO34" s="127"/>
      <c r="UQP34" s="127"/>
      <c r="UQQ34" s="127"/>
      <c r="UQR34" s="127"/>
      <c r="UQS34" s="127"/>
      <c r="UQT34" s="127"/>
      <c r="UQU34" s="127"/>
      <c r="UQV34" s="127"/>
      <c r="UQW34" s="127"/>
      <c r="UQX34" s="127"/>
      <c r="UQY34" s="127"/>
      <c r="UQZ34" s="127"/>
      <c r="URA34" s="127"/>
      <c r="URB34" s="127"/>
      <c r="URC34" s="127"/>
      <c r="URD34" s="127"/>
      <c r="URE34" s="127"/>
      <c r="URF34" s="127"/>
      <c r="URG34" s="127"/>
      <c r="URH34" s="127"/>
      <c r="URI34" s="127"/>
      <c r="URJ34" s="127"/>
      <c r="URK34" s="127"/>
      <c r="URL34" s="127"/>
      <c r="URM34" s="127"/>
      <c r="URN34" s="127"/>
      <c r="URO34" s="127"/>
      <c r="URP34" s="127"/>
      <c r="URQ34" s="127"/>
      <c r="URR34" s="127"/>
      <c r="URS34" s="127"/>
      <c r="URT34" s="127"/>
      <c r="URU34" s="127"/>
      <c r="URV34" s="127"/>
      <c r="URW34" s="127"/>
      <c r="URX34" s="127"/>
      <c r="URY34" s="127"/>
      <c r="URZ34" s="127"/>
      <c r="USA34" s="127"/>
      <c r="USB34" s="127"/>
      <c r="USC34" s="127"/>
      <c r="USD34" s="127"/>
      <c r="USE34" s="127"/>
      <c r="USF34" s="127"/>
      <c r="USG34" s="127"/>
      <c r="USH34" s="127"/>
      <c r="USI34" s="127"/>
      <c r="USJ34" s="127"/>
      <c r="USK34" s="127"/>
      <c r="USL34" s="127"/>
      <c r="USM34" s="127"/>
      <c r="USN34" s="127"/>
      <c r="USO34" s="127"/>
      <c r="USP34" s="127"/>
      <c r="USQ34" s="127"/>
      <c r="USR34" s="127"/>
      <c r="USS34" s="127"/>
      <c r="UST34" s="127"/>
      <c r="USU34" s="127"/>
      <c r="USV34" s="127"/>
      <c r="USW34" s="127"/>
      <c r="USX34" s="127"/>
      <c r="USY34" s="127"/>
      <c r="USZ34" s="127"/>
      <c r="UTA34" s="127"/>
      <c r="UTB34" s="127"/>
      <c r="UTC34" s="127"/>
      <c r="UTD34" s="127"/>
      <c r="UTE34" s="127"/>
      <c r="UTF34" s="127"/>
      <c r="UTG34" s="127"/>
      <c r="UTH34" s="127"/>
      <c r="UTI34" s="127"/>
      <c r="UTJ34" s="127"/>
      <c r="UTK34" s="127"/>
      <c r="UTL34" s="127"/>
      <c r="UTM34" s="127"/>
      <c r="UTN34" s="127"/>
      <c r="UTO34" s="127"/>
      <c r="UTP34" s="127"/>
      <c r="UTQ34" s="127"/>
      <c r="UTR34" s="127"/>
      <c r="UTS34" s="127"/>
      <c r="UTT34" s="127"/>
      <c r="UTU34" s="127"/>
      <c r="UTV34" s="127"/>
      <c r="UTW34" s="127"/>
      <c r="UTX34" s="127"/>
      <c r="UTY34" s="127"/>
      <c r="UTZ34" s="127"/>
      <c r="UUA34" s="127"/>
      <c r="UUB34" s="127"/>
      <c r="UUC34" s="127"/>
      <c r="UUD34" s="127"/>
      <c r="UUE34" s="127"/>
      <c r="UUF34" s="127"/>
      <c r="UUG34" s="127"/>
      <c r="UUH34" s="127"/>
      <c r="UUI34" s="127"/>
      <c r="UUJ34" s="127"/>
      <c r="UUK34" s="127"/>
      <c r="UUL34" s="127"/>
      <c r="UUM34" s="127"/>
      <c r="UUN34" s="127"/>
      <c r="UUO34" s="127"/>
      <c r="UUP34" s="127"/>
      <c r="UUQ34" s="127"/>
      <c r="UUR34" s="127"/>
      <c r="UUS34" s="127"/>
      <c r="UUT34" s="127"/>
      <c r="UUU34" s="127"/>
      <c r="UUV34" s="127"/>
      <c r="UUW34" s="127"/>
      <c r="UUX34" s="127"/>
      <c r="UUY34" s="127"/>
      <c r="UUZ34" s="127"/>
      <c r="UVA34" s="127"/>
      <c r="UVB34" s="127"/>
      <c r="UVC34" s="127"/>
      <c r="UVD34" s="127"/>
      <c r="UVE34" s="127"/>
      <c r="UVF34" s="127"/>
      <c r="UVG34" s="127"/>
      <c r="UVH34" s="127"/>
      <c r="UVI34" s="127"/>
      <c r="UVJ34" s="127"/>
      <c r="UVK34" s="127"/>
      <c r="UVL34" s="127"/>
      <c r="UVM34" s="127"/>
      <c r="UVN34" s="127"/>
      <c r="UVO34" s="127"/>
      <c r="UVP34" s="127"/>
      <c r="UVQ34" s="127"/>
      <c r="UVR34" s="127"/>
      <c r="UVS34" s="127"/>
      <c r="UVT34" s="127"/>
      <c r="UVU34" s="127"/>
      <c r="UVV34" s="127"/>
      <c r="UVW34" s="127"/>
      <c r="UVX34" s="127"/>
      <c r="UVY34" s="127"/>
      <c r="UVZ34" s="127"/>
      <c r="UWA34" s="127"/>
      <c r="UWB34" s="127"/>
      <c r="UWC34" s="127"/>
      <c r="UWD34" s="127"/>
      <c r="UWE34" s="127"/>
      <c r="UWF34" s="127"/>
      <c r="UWG34" s="127"/>
      <c r="UWH34" s="127"/>
      <c r="UWI34" s="127"/>
      <c r="UWJ34" s="127"/>
      <c r="UWK34" s="127"/>
      <c r="UWL34" s="127"/>
      <c r="UWM34" s="127"/>
      <c r="UWN34" s="127"/>
      <c r="UWO34" s="127"/>
      <c r="UWP34" s="127"/>
      <c r="UWQ34" s="127"/>
      <c r="UWR34" s="127"/>
      <c r="UWS34" s="127"/>
      <c r="UWT34" s="127"/>
      <c r="UWU34" s="127"/>
      <c r="UWV34" s="127"/>
      <c r="UWW34" s="127"/>
      <c r="UWX34" s="127"/>
      <c r="UWY34" s="127"/>
      <c r="UWZ34" s="127"/>
      <c r="UXA34" s="127"/>
      <c r="UXB34" s="127"/>
      <c r="UXC34" s="127"/>
      <c r="UXD34" s="127"/>
      <c r="UXE34" s="127"/>
      <c r="UXF34" s="127"/>
      <c r="UXG34" s="127"/>
      <c r="UXH34" s="127"/>
      <c r="UXI34" s="127"/>
      <c r="UXJ34" s="127"/>
      <c r="UXK34" s="127"/>
      <c r="UXL34" s="127"/>
      <c r="UXM34" s="127"/>
      <c r="UXN34" s="127"/>
      <c r="UXO34" s="127"/>
      <c r="UXP34" s="127"/>
      <c r="UXQ34" s="127"/>
      <c r="UXR34" s="127"/>
      <c r="UXS34" s="127"/>
      <c r="UXT34" s="127"/>
      <c r="UXU34" s="127"/>
      <c r="UXV34" s="127"/>
      <c r="UXW34" s="127"/>
      <c r="UXX34" s="127"/>
      <c r="UXY34" s="127"/>
      <c r="UXZ34" s="127"/>
      <c r="UYA34" s="127"/>
      <c r="UYB34" s="127"/>
      <c r="UYC34" s="127"/>
      <c r="UYD34" s="127"/>
      <c r="UYE34" s="127"/>
      <c r="UYF34" s="127"/>
      <c r="UYG34" s="127"/>
      <c r="UYH34" s="127"/>
      <c r="UYI34" s="127"/>
      <c r="UYJ34" s="127"/>
      <c r="UYK34" s="127"/>
      <c r="UYL34" s="127"/>
      <c r="UYM34" s="127"/>
      <c r="UYN34" s="127"/>
      <c r="UYO34" s="127"/>
      <c r="UYP34" s="127"/>
      <c r="UYQ34" s="127"/>
      <c r="UYR34" s="127"/>
      <c r="UYS34" s="127"/>
      <c r="UYT34" s="127"/>
      <c r="UYU34" s="127"/>
      <c r="UYV34" s="127"/>
      <c r="UYW34" s="127"/>
      <c r="UYX34" s="127"/>
      <c r="UYY34" s="127"/>
      <c r="UYZ34" s="127"/>
      <c r="UZA34" s="127"/>
      <c r="UZB34" s="127"/>
      <c r="UZC34" s="127"/>
      <c r="UZD34" s="127"/>
      <c r="UZE34" s="127"/>
      <c r="UZF34" s="127"/>
      <c r="UZG34" s="127"/>
      <c r="UZH34" s="127"/>
      <c r="UZI34" s="127"/>
      <c r="UZJ34" s="127"/>
      <c r="UZK34" s="127"/>
      <c r="UZL34" s="127"/>
      <c r="UZM34" s="127"/>
      <c r="UZN34" s="127"/>
      <c r="UZO34" s="127"/>
      <c r="UZP34" s="127"/>
      <c r="UZQ34" s="127"/>
      <c r="UZR34" s="127"/>
      <c r="UZS34" s="127"/>
      <c r="UZT34" s="127"/>
      <c r="UZU34" s="127"/>
      <c r="UZV34" s="127"/>
      <c r="UZW34" s="127"/>
      <c r="UZX34" s="127"/>
      <c r="UZY34" s="127"/>
      <c r="UZZ34" s="127"/>
      <c r="VAA34" s="127"/>
      <c r="VAB34" s="127"/>
      <c r="VAC34" s="127"/>
      <c r="VAD34" s="127"/>
      <c r="VAE34" s="127"/>
      <c r="VAF34" s="127"/>
      <c r="VAG34" s="127"/>
      <c r="VAH34" s="127"/>
      <c r="VAI34" s="127"/>
      <c r="VAJ34" s="127"/>
      <c r="VAK34" s="127"/>
      <c r="VAL34" s="127"/>
      <c r="VAM34" s="127"/>
      <c r="VAN34" s="127"/>
      <c r="VAO34" s="127"/>
      <c r="VAP34" s="127"/>
      <c r="VAQ34" s="127"/>
      <c r="VAR34" s="127"/>
      <c r="VAS34" s="127"/>
      <c r="VAT34" s="127"/>
      <c r="VAU34" s="127"/>
      <c r="VAV34" s="127"/>
      <c r="VAW34" s="127"/>
      <c r="VAX34" s="127"/>
      <c r="VAY34" s="127"/>
      <c r="VAZ34" s="127"/>
      <c r="VBA34" s="127"/>
      <c r="VBB34" s="127"/>
      <c r="VBC34" s="127"/>
      <c r="VBD34" s="127"/>
      <c r="VBE34" s="127"/>
      <c r="VBF34" s="127"/>
      <c r="VBG34" s="127"/>
      <c r="VBH34" s="127"/>
      <c r="VBI34" s="127"/>
      <c r="VBJ34" s="127"/>
      <c r="VBK34" s="127"/>
      <c r="VBL34" s="127"/>
      <c r="VBM34" s="127"/>
      <c r="VBN34" s="127"/>
      <c r="VBO34" s="127"/>
      <c r="VBP34" s="127"/>
      <c r="VBQ34" s="127"/>
      <c r="VBR34" s="127"/>
      <c r="VBS34" s="127"/>
      <c r="VBT34" s="127"/>
      <c r="VBU34" s="127"/>
      <c r="VBV34" s="127"/>
      <c r="VBW34" s="127"/>
      <c r="VBX34" s="127"/>
      <c r="VBY34" s="127"/>
      <c r="VBZ34" s="127"/>
      <c r="VCA34" s="127"/>
      <c r="VCB34" s="127"/>
      <c r="VCC34" s="127"/>
      <c r="VCD34" s="127"/>
      <c r="VCE34" s="127"/>
      <c r="VCF34" s="127"/>
      <c r="VCG34" s="127"/>
      <c r="VCH34" s="127"/>
      <c r="VCI34" s="127"/>
      <c r="VCJ34" s="127"/>
      <c r="VCK34" s="127"/>
      <c r="VCL34" s="127"/>
      <c r="VCM34" s="127"/>
      <c r="VCN34" s="127"/>
      <c r="VCO34" s="127"/>
      <c r="VCP34" s="127"/>
      <c r="VCQ34" s="127"/>
      <c r="VCR34" s="127"/>
      <c r="VCS34" s="127"/>
      <c r="VCT34" s="127"/>
      <c r="VCU34" s="127"/>
      <c r="VCV34" s="127"/>
      <c r="VCW34" s="127"/>
      <c r="VCX34" s="127"/>
      <c r="VCY34" s="127"/>
      <c r="VCZ34" s="127"/>
      <c r="VDA34" s="127"/>
      <c r="VDB34" s="127"/>
      <c r="VDC34" s="127"/>
      <c r="VDD34" s="127"/>
      <c r="VDE34" s="127"/>
      <c r="VDF34" s="127"/>
      <c r="VDG34" s="127"/>
      <c r="VDH34" s="127"/>
      <c r="VDI34" s="127"/>
      <c r="VDJ34" s="127"/>
      <c r="VDK34" s="127"/>
      <c r="VDL34" s="127"/>
      <c r="VDM34" s="127"/>
      <c r="VDN34" s="127"/>
      <c r="VDO34" s="127"/>
      <c r="VDP34" s="127"/>
      <c r="VDQ34" s="127"/>
      <c r="VDR34" s="127"/>
      <c r="VDS34" s="127"/>
      <c r="VDT34" s="127"/>
      <c r="VDU34" s="127"/>
      <c r="VDV34" s="127"/>
      <c r="VDW34" s="127"/>
      <c r="VDX34" s="127"/>
      <c r="VDY34" s="127"/>
      <c r="VDZ34" s="127"/>
      <c r="VEA34" s="127"/>
      <c r="VEB34" s="127"/>
      <c r="VEC34" s="127"/>
      <c r="VED34" s="127"/>
      <c r="VEE34" s="127"/>
      <c r="VEF34" s="127"/>
      <c r="VEG34" s="127"/>
      <c r="VEH34" s="127"/>
      <c r="VEI34" s="127"/>
      <c r="VEJ34" s="127"/>
      <c r="VEK34" s="127"/>
      <c r="VEL34" s="127"/>
      <c r="VEM34" s="127"/>
      <c r="VEN34" s="127"/>
      <c r="VEO34" s="127"/>
      <c r="VEP34" s="127"/>
      <c r="VEQ34" s="127"/>
      <c r="VER34" s="127"/>
      <c r="VES34" s="127"/>
      <c r="VET34" s="127"/>
      <c r="VEU34" s="127"/>
      <c r="VEV34" s="127"/>
      <c r="VEW34" s="127"/>
      <c r="VEX34" s="127"/>
      <c r="VEY34" s="127"/>
      <c r="VEZ34" s="127"/>
      <c r="VFA34" s="127"/>
      <c r="VFB34" s="127"/>
      <c r="VFC34" s="127"/>
      <c r="VFD34" s="127"/>
      <c r="VFE34" s="127"/>
      <c r="VFF34" s="127"/>
      <c r="VFG34" s="127"/>
      <c r="VFH34" s="127"/>
      <c r="VFI34" s="127"/>
      <c r="VFJ34" s="127"/>
      <c r="VFK34" s="127"/>
      <c r="VFL34" s="127"/>
      <c r="VFM34" s="127"/>
      <c r="VFN34" s="127"/>
      <c r="VFO34" s="127"/>
      <c r="VFP34" s="127"/>
      <c r="VFQ34" s="127"/>
      <c r="VFR34" s="127"/>
      <c r="VFS34" s="127"/>
      <c r="VFT34" s="127"/>
      <c r="VFU34" s="127"/>
      <c r="VFV34" s="127"/>
      <c r="VFW34" s="127"/>
      <c r="VFX34" s="127"/>
      <c r="VFY34" s="127"/>
      <c r="VFZ34" s="127"/>
      <c r="VGA34" s="127"/>
      <c r="VGB34" s="127"/>
      <c r="VGC34" s="127"/>
      <c r="VGD34" s="127"/>
      <c r="VGE34" s="127"/>
      <c r="VGF34" s="127"/>
      <c r="VGG34" s="127"/>
      <c r="VGH34" s="127"/>
      <c r="VGI34" s="127"/>
      <c r="VGJ34" s="127"/>
      <c r="VGK34" s="127"/>
      <c r="VGL34" s="127"/>
      <c r="VGM34" s="127"/>
      <c r="VGN34" s="127"/>
      <c r="VGO34" s="127"/>
      <c r="VGP34" s="127"/>
      <c r="VGQ34" s="127"/>
      <c r="VGR34" s="127"/>
      <c r="VGS34" s="127"/>
      <c r="VGT34" s="127"/>
      <c r="VGU34" s="127"/>
      <c r="VGV34" s="127"/>
      <c r="VGW34" s="127"/>
      <c r="VGX34" s="127"/>
      <c r="VGY34" s="127"/>
      <c r="VGZ34" s="127"/>
      <c r="VHA34" s="127"/>
      <c r="VHB34" s="127"/>
      <c r="VHC34" s="127"/>
      <c r="VHD34" s="127"/>
      <c r="VHE34" s="127"/>
      <c r="VHF34" s="127"/>
      <c r="VHG34" s="127"/>
      <c r="VHH34" s="127"/>
      <c r="VHI34" s="127"/>
      <c r="VHJ34" s="127"/>
      <c r="VHK34" s="127"/>
      <c r="VHL34" s="127"/>
      <c r="VHM34" s="127"/>
      <c r="VHN34" s="127"/>
      <c r="VHO34" s="127"/>
      <c r="VHP34" s="127"/>
      <c r="VHQ34" s="127"/>
      <c r="VHR34" s="127"/>
      <c r="VHS34" s="127"/>
      <c r="VHT34" s="127"/>
      <c r="VHU34" s="127"/>
      <c r="VHV34" s="127"/>
      <c r="VHW34" s="127"/>
      <c r="VHX34" s="127"/>
      <c r="VHY34" s="127"/>
      <c r="VHZ34" s="127"/>
      <c r="VIA34" s="127"/>
      <c r="VIB34" s="127"/>
      <c r="VIC34" s="127"/>
      <c r="VID34" s="127"/>
      <c r="VIE34" s="127"/>
      <c r="VIF34" s="127"/>
      <c r="VIG34" s="127"/>
      <c r="VIH34" s="127"/>
      <c r="VII34" s="127"/>
      <c r="VIJ34" s="127"/>
      <c r="VIK34" s="127"/>
      <c r="VIL34" s="127"/>
      <c r="VIM34" s="127"/>
      <c r="VIN34" s="127"/>
      <c r="VIO34" s="127"/>
      <c r="VIP34" s="127"/>
      <c r="VIQ34" s="127"/>
      <c r="VIR34" s="127"/>
      <c r="VIS34" s="127"/>
      <c r="VIT34" s="127"/>
      <c r="VIU34" s="127"/>
      <c r="VIV34" s="127"/>
      <c r="VIW34" s="127"/>
      <c r="VIX34" s="127"/>
      <c r="VIY34" s="127"/>
      <c r="VIZ34" s="127"/>
      <c r="VJA34" s="127"/>
      <c r="VJB34" s="127"/>
      <c r="VJC34" s="127"/>
      <c r="VJD34" s="127"/>
      <c r="VJE34" s="127"/>
      <c r="VJF34" s="127"/>
      <c r="VJG34" s="127"/>
      <c r="VJH34" s="127"/>
      <c r="VJI34" s="127"/>
      <c r="VJJ34" s="127"/>
      <c r="VJK34" s="127"/>
      <c r="VJL34" s="127"/>
      <c r="VJM34" s="127"/>
      <c r="VJN34" s="127"/>
      <c r="VJO34" s="127"/>
      <c r="VJP34" s="127"/>
      <c r="VJQ34" s="127"/>
      <c r="VJR34" s="127"/>
      <c r="VJS34" s="127"/>
      <c r="VJT34" s="127"/>
      <c r="VJU34" s="127"/>
      <c r="VJV34" s="127"/>
      <c r="VJW34" s="127"/>
      <c r="VJX34" s="127"/>
      <c r="VJY34" s="127"/>
      <c r="VJZ34" s="127"/>
      <c r="VKA34" s="127"/>
      <c r="VKB34" s="127"/>
      <c r="VKC34" s="127"/>
      <c r="VKD34" s="127"/>
      <c r="VKE34" s="127"/>
      <c r="VKF34" s="127"/>
      <c r="VKG34" s="127"/>
      <c r="VKH34" s="127"/>
      <c r="VKI34" s="127"/>
      <c r="VKJ34" s="127"/>
      <c r="VKK34" s="127"/>
      <c r="VKL34" s="127"/>
      <c r="VKM34" s="127"/>
      <c r="VKN34" s="127"/>
      <c r="VKO34" s="127"/>
      <c r="VKP34" s="127"/>
      <c r="VKQ34" s="127"/>
      <c r="VKR34" s="127"/>
      <c r="VKS34" s="127"/>
      <c r="VKT34" s="127"/>
      <c r="VKU34" s="127"/>
      <c r="VKV34" s="127"/>
      <c r="VKW34" s="127"/>
      <c r="VKX34" s="127"/>
      <c r="VKY34" s="127"/>
      <c r="VKZ34" s="127"/>
      <c r="VLA34" s="127"/>
      <c r="VLB34" s="127"/>
      <c r="VLC34" s="127"/>
      <c r="VLD34" s="127"/>
      <c r="VLE34" s="127"/>
      <c r="VLF34" s="127"/>
      <c r="VLG34" s="127"/>
      <c r="VLH34" s="127"/>
      <c r="VLI34" s="127"/>
      <c r="VLJ34" s="127"/>
      <c r="VLK34" s="127"/>
      <c r="VLL34" s="127"/>
      <c r="VLM34" s="127"/>
      <c r="VLN34" s="127"/>
      <c r="VLO34" s="127"/>
      <c r="VLP34" s="127"/>
      <c r="VLQ34" s="127"/>
      <c r="VLR34" s="127"/>
      <c r="VLS34" s="127"/>
      <c r="VLT34" s="127"/>
      <c r="VLU34" s="127"/>
      <c r="VLV34" s="127"/>
      <c r="VLW34" s="127"/>
      <c r="VLX34" s="127"/>
      <c r="VLY34" s="127"/>
      <c r="VLZ34" s="127"/>
      <c r="VMA34" s="127"/>
      <c r="VMB34" s="127"/>
      <c r="VMC34" s="127"/>
      <c r="VMD34" s="127"/>
      <c r="VME34" s="127"/>
      <c r="VMF34" s="127"/>
      <c r="VMG34" s="127"/>
      <c r="VMH34" s="127"/>
      <c r="VMI34" s="127"/>
      <c r="VMJ34" s="127"/>
      <c r="VMK34" s="127"/>
      <c r="VML34" s="127"/>
      <c r="VMM34" s="127"/>
      <c r="VMN34" s="127"/>
      <c r="VMO34" s="127"/>
      <c r="VMP34" s="127"/>
      <c r="VMQ34" s="127"/>
      <c r="VMR34" s="127"/>
      <c r="VMS34" s="127"/>
      <c r="VMT34" s="127"/>
      <c r="VMU34" s="127"/>
      <c r="VMV34" s="127"/>
      <c r="VMW34" s="127"/>
      <c r="VMX34" s="127"/>
      <c r="VMY34" s="127"/>
      <c r="VMZ34" s="127"/>
      <c r="VNA34" s="127"/>
      <c r="VNB34" s="127"/>
      <c r="VNC34" s="127"/>
      <c r="VND34" s="127"/>
      <c r="VNE34" s="127"/>
      <c r="VNF34" s="127"/>
      <c r="VNG34" s="127"/>
      <c r="VNH34" s="127"/>
      <c r="VNI34" s="127"/>
      <c r="VNJ34" s="127"/>
      <c r="VNK34" s="127"/>
      <c r="VNL34" s="127"/>
      <c r="VNM34" s="127"/>
      <c r="VNN34" s="127"/>
      <c r="VNO34" s="127"/>
      <c r="VNP34" s="127"/>
      <c r="VNQ34" s="127"/>
      <c r="VNR34" s="127"/>
      <c r="VNS34" s="127"/>
      <c r="VNT34" s="127"/>
      <c r="VNU34" s="127"/>
      <c r="VNV34" s="127"/>
      <c r="VNW34" s="127"/>
      <c r="VNX34" s="127"/>
      <c r="VNY34" s="127"/>
      <c r="VNZ34" s="127"/>
      <c r="VOA34" s="127"/>
      <c r="VOB34" s="127"/>
      <c r="VOC34" s="127"/>
      <c r="VOD34" s="127"/>
      <c r="VOE34" s="127"/>
      <c r="VOF34" s="127"/>
      <c r="VOG34" s="127"/>
      <c r="VOH34" s="127"/>
      <c r="VOI34" s="127"/>
      <c r="VOJ34" s="127"/>
      <c r="VOK34" s="127"/>
      <c r="VOL34" s="127"/>
      <c r="VOM34" s="127"/>
      <c r="VON34" s="127"/>
      <c r="VOO34" s="127"/>
      <c r="VOP34" s="127"/>
      <c r="VOQ34" s="127"/>
      <c r="VOR34" s="127"/>
      <c r="VOS34" s="127"/>
      <c r="VOT34" s="127"/>
      <c r="VOU34" s="127"/>
      <c r="VOV34" s="127"/>
      <c r="VOW34" s="127"/>
      <c r="VOX34" s="127"/>
      <c r="VOY34" s="127"/>
      <c r="VOZ34" s="127"/>
      <c r="VPA34" s="127"/>
      <c r="VPB34" s="127"/>
      <c r="VPC34" s="127"/>
      <c r="VPD34" s="127"/>
      <c r="VPE34" s="127"/>
      <c r="VPF34" s="127"/>
      <c r="VPG34" s="127"/>
      <c r="VPH34" s="127"/>
      <c r="VPI34" s="127"/>
      <c r="VPJ34" s="127"/>
      <c r="VPK34" s="127"/>
      <c r="VPL34" s="127"/>
      <c r="VPM34" s="127"/>
      <c r="VPN34" s="127"/>
      <c r="VPO34" s="127"/>
      <c r="VPP34" s="127"/>
      <c r="VPQ34" s="127"/>
      <c r="VPR34" s="127"/>
      <c r="VPS34" s="127"/>
      <c r="VPT34" s="127"/>
      <c r="VPU34" s="127"/>
      <c r="VPV34" s="127"/>
      <c r="VPW34" s="127"/>
      <c r="VPX34" s="127"/>
      <c r="VPY34" s="127"/>
      <c r="VPZ34" s="127"/>
      <c r="VQA34" s="127"/>
      <c r="VQB34" s="127"/>
      <c r="VQC34" s="127"/>
      <c r="VQD34" s="127"/>
      <c r="VQE34" s="127"/>
      <c r="VQF34" s="127"/>
      <c r="VQG34" s="127"/>
      <c r="VQH34" s="127"/>
      <c r="VQI34" s="127"/>
      <c r="VQJ34" s="127"/>
      <c r="VQK34" s="127"/>
      <c r="VQL34" s="127"/>
      <c r="VQM34" s="127"/>
      <c r="VQN34" s="127"/>
      <c r="VQO34" s="127"/>
      <c r="VQP34" s="127"/>
      <c r="VQQ34" s="127"/>
      <c r="VQR34" s="127"/>
      <c r="VQS34" s="127"/>
      <c r="VQT34" s="127"/>
      <c r="VQU34" s="127"/>
      <c r="VQV34" s="127"/>
      <c r="VQW34" s="127"/>
      <c r="VQX34" s="127"/>
      <c r="VQY34" s="127"/>
      <c r="VQZ34" s="127"/>
      <c r="VRA34" s="127"/>
      <c r="VRB34" s="127"/>
      <c r="VRC34" s="127"/>
      <c r="VRD34" s="127"/>
      <c r="VRE34" s="127"/>
      <c r="VRF34" s="127"/>
      <c r="VRG34" s="127"/>
      <c r="VRH34" s="127"/>
      <c r="VRI34" s="127"/>
      <c r="VRJ34" s="127"/>
      <c r="VRK34" s="127"/>
      <c r="VRL34" s="127"/>
      <c r="VRM34" s="127"/>
      <c r="VRN34" s="127"/>
      <c r="VRO34" s="127"/>
      <c r="VRP34" s="127"/>
      <c r="VRQ34" s="127"/>
      <c r="VRR34" s="127"/>
      <c r="VRS34" s="127"/>
      <c r="VRT34" s="127"/>
      <c r="VRU34" s="127"/>
      <c r="VRV34" s="127"/>
      <c r="VRW34" s="127"/>
      <c r="VRX34" s="127"/>
      <c r="VRY34" s="127"/>
      <c r="VRZ34" s="127"/>
      <c r="VSA34" s="127"/>
      <c r="VSB34" s="127"/>
      <c r="VSC34" s="127"/>
      <c r="VSD34" s="127"/>
      <c r="VSE34" s="127"/>
      <c r="VSF34" s="127"/>
      <c r="VSG34" s="127"/>
      <c r="VSH34" s="127"/>
      <c r="VSI34" s="127"/>
      <c r="VSJ34" s="127"/>
      <c r="VSK34" s="127"/>
      <c r="VSL34" s="127"/>
      <c r="VSM34" s="127"/>
      <c r="VSN34" s="127"/>
      <c r="VSO34" s="127"/>
      <c r="VSP34" s="127"/>
      <c r="VSQ34" s="127"/>
      <c r="VSR34" s="127"/>
      <c r="VSS34" s="127"/>
      <c r="VST34" s="127"/>
      <c r="VSU34" s="127"/>
      <c r="VSV34" s="127"/>
      <c r="VSW34" s="127"/>
      <c r="VSX34" s="127"/>
      <c r="VSY34" s="127"/>
      <c r="VSZ34" s="127"/>
      <c r="VTA34" s="127"/>
      <c r="VTB34" s="127"/>
      <c r="VTC34" s="127"/>
      <c r="VTD34" s="127"/>
      <c r="VTE34" s="127"/>
      <c r="VTF34" s="127"/>
      <c r="VTG34" s="127"/>
      <c r="VTH34" s="127"/>
      <c r="VTI34" s="127"/>
      <c r="VTJ34" s="127"/>
      <c r="VTK34" s="127"/>
      <c r="VTL34" s="127"/>
      <c r="VTM34" s="127"/>
      <c r="VTN34" s="127"/>
      <c r="VTO34" s="127"/>
      <c r="VTP34" s="127"/>
      <c r="VTQ34" s="127"/>
      <c r="VTR34" s="127"/>
      <c r="VTS34" s="127"/>
      <c r="VTT34" s="127"/>
      <c r="VTU34" s="127"/>
      <c r="VTV34" s="127"/>
      <c r="VTW34" s="127"/>
      <c r="VTX34" s="127"/>
      <c r="VTY34" s="127"/>
      <c r="VTZ34" s="127"/>
      <c r="VUA34" s="127"/>
      <c r="VUB34" s="127"/>
      <c r="VUC34" s="127"/>
      <c r="VUD34" s="127"/>
      <c r="VUE34" s="127"/>
      <c r="VUF34" s="127"/>
      <c r="VUG34" s="127"/>
      <c r="VUH34" s="127"/>
      <c r="VUI34" s="127"/>
      <c r="VUJ34" s="127"/>
      <c r="VUK34" s="127"/>
      <c r="VUL34" s="127"/>
      <c r="VUM34" s="127"/>
      <c r="VUN34" s="127"/>
      <c r="VUO34" s="127"/>
      <c r="VUP34" s="127"/>
      <c r="VUQ34" s="127"/>
      <c r="VUR34" s="127"/>
      <c r="VUS34" s="127"/>
      <c r="VUT34" s="127"/>
      <c r="VUU34" s="127"/>
      <c r="VUV34" s="127"/>
      <c r="VUW34" s="127"/>
      <c r="VUX34" s="127"/>
      <c r="VUY34" s="127"/>
      <c r="VUZ34" s="127"/>
      <c r="VVA34" s="127"/>
      <c r="VVB34" s="127"/>
      <c r="VVC34" s="127"/>
      <c r="VVD34" s="127"/>
      <c r="VVE34" s="127"/>
      <c r="VVF34" s="127"/>
      <c r="VVG34" s="127"/>
      <c r="VVH34" s="127"/>
      <c r="VVI34" s="127"/>
      <c r="VVJ34" s="127"/>
      <c r="VVK34" s="127"/>
      <c r="VVL34" s="127"/>
      <c r="VVM34" s="127"/>
      <c r="VVN34" s="127"/>
      <c r="VVO34" s="127"/>
      <c r="VVP34" s="127"/>
      <c r="VVQ34" s="127"/>
      <c r="VVR34" s="127"/>
      <c r="VVS34" s="127"/>
      <c r="VVT34" s="127"/>
      <c r="VVU34" s="127"/>
      <c r="VVV34" s="127"/>
      <c r="VVW34" s="127"/>
      <c r="VVX34" s="127"/>
      <c r="VVY34" s="127"/>
      <c r="VVZ34" s="127"/>
      <c r="VWA34" s="127"/>
      <c r="VWB34" s="127"/>
      <c r="VWC34" s="127"/>
      <c r="VWD34" s="127"/>
      <c r="VWE34" s="127"/>
      <c r="VWF34" s="127"/>
      <c r="VWG34" s="127"/>
      <c r="VWH34" s="127"/>
      <c r="VWI34" s="127"/>
      <c r="VWJ34" s="127"/>
      <c r="VWK34" s="127"/>
      <c r="VWL34" s="127"/>
      <c r="VWM34" s="127"/>
      <c r="VWN34" s="127"/>
      <c r="VWO34" s="127"/>
      <c r="VWP34" s="127"/>
      <c r="VWQ34" s="127"/>
      <c r="VWR34" s="127"/>
      <c r="VWS34" s="127"/>
      <c r="VWT34" s="127"/>
      <c r="VWU34" s="127"/>
      <c r="VWV34" s="127"/>
      <c r="VWW34" s="127"/>
      <c r="VWX34" s="127"/>
      <c r="VWY34" s="127"/>
      <c r="VWZ34" s="127"/>
      <c r="VXA34" s="127"/>
      <c r="VXB34" s="127"/>
      <c r="VXC34" s="127"/>
      <c r="VXD34" s="127"/>
      <c r="VXE34" s="127"/>
      <c r="VXF34" s="127"/>
      <c r="VXG34" s="127"/>
      <c r="VXH34" s="127"/>
      <c r="VXI34" s="127"/>
      <c r="VXJ34" s="127"/>
      <c r="VXK34" s="127"/>
      <c r="VXL34" s="127"/>
      <c r="VXM34" s="127"/>
      <c r="VXN34" s="127"/>
      <c r="VXO34" s="127"/>
      <c r="VXP34" s="127"/>
      <c r="VXQ34" s="127"/>
      <c r="VXR34" s="127"/>
      <c r="VXS34" s="127"/>
      <c r="VXT34" s="127"/>
      <c r="VXU34" s="127"/>
      <c r="VXV34" s="127"/>
      <c r="VXW34" s="127"/>
      <c r="VXX34" s="127"/>
      <c r="VXY34" s="127"/>
      <c r="VXZ34" s="127"/>
      <c r="VYA34" s="127"/>
      <c r="VYB34" s="127"/>
      <c r="VYC34" s="127"/>
      <c r="VYD34" s="127"/>
      <c r="VYE34" s="127"/>
      <c r="VYF34" s="127"/>
      <c r="VYG34" s="127"/>
      <c r="VYH34" s="127"/>
      <c r="VYI34" s="127"/>
      <c r="VYJ34" s="127"/>
      <c r="VYK34" s="127"/>
      <c r="VYL34" s="127"/>
      <c r="VYM34" s="127"/>
      <c r="VYN34" s="127"/>
      <c r="VYO34" s="127"/>
      <c r="VYP34" s="127"/>
      <c r="VYQ34" s="127"/>
      <c r="VYR34" s="127"/>
      <c r="VYS34" s="127"/>
      <c r="VYT34" s="127"/>
      <c r="VYU34" s="127"/>
      <c r="VYV34" s="127"/>
      <c r="VYW34" s="127"/>
      <c r="VYX34" s="127"/>
      <c r="VYY34" s="127"/>
      <c r="VYZ34" s="127"/>
      <c r="VZA34" s="127"/>
      <c r="VZB34" s="127"/>
      <c r="VZC34" s="127"/>
      <c r="VZD34" s="127"/>
      <c r="VZE34" s="127"/>
      <c r="VZF34" s="127"/>
      <c r="VZG34" s="127"/>
      <c r="VZH34" s="127"/>
      <c r="VZI34" s="127"/>
      <c r="VZJ34" s="127"/>
      <c r="VZK34" s="127"/>
      <c r="VZL34" s="127"/>
      <c r="VZM34" s="127"/>
      <c r="VZN34" s="127"/>
      <c r="VZO34" s="127"/>
      <c r="VZP34" s="127"/>
      <c r="VZQ34" s="127"/>
      <c r="VZR34" s="127"/>
      <c r="VZS34" s="127"/>
      <c r="VZT34" s="127"/>
      <c r="VZU34" s="127"/>
      <c r="VZV34" s="127"/>
      <c r="VZW34" s="127"/>
      <c r="VZX34" s="127"/>
      <c r="VZY34" s="127"/>
      <c r="VZZ34" s="127"/>
      <c r="WAA34" s="127"/>
      <c r="WAB34" s="127"/>
      <c r="WAC34" s="127"/>
      <c r="WAD34" s="127"/>
      <c r="WAE34" s="127"/>
      <c r="WAF34" s="127"/>
      <c r="WAG34" s="127"/>
      <c r="WAH34" s="127"/>
      <c r="WAI34" s="127"/>
      <c r="WAJ34" s="127"/>
      <c r="WAK34" s="127"/>
      <c r="WAL34" s="127"/>
      <c r="WAM34" s="127"/>
      <c r="WAN34" s="127"/>
      <c r="WAO34" s="127"/>
      <c r="WAP34" s="127"/>
      <c r="WAQ34" s="127"/>
      <c r="WAR34" s="127"/>
      <c r="WAS34" s="127"/>
      <c r="WAT34" s="127"/>
      <c r="WAU34" s="127"/>
      <c r="WAV34" s="127"/>
      <c r="WAW34" s="127"/>
      <c r="WAX34" s="127"/>
      <c r="WAY34" s="127"/>
      <c r="WAZ34" s="127"/>
      <c r="WBA34" s="127"/>
      <c r="WBB34" s="127"/>
      <c r="WBC34" s="127"/>
      <c r="WBD34" s="127"/>
      <c r="WBE34" s="127"/>
      <c r="WBF34" s="127"/>
      <c r="WBG34" s="127"/>
      <c r="WBH34" s="127"/>
      <c r="WBI34" s="127"/>
      <c r="WBJ34" s="127"/>
      <c r="WBK34" s="127"/>
      <c r="WBL34" s="127"/>
      <c r="WBM34" s="127"/>
      <c r="WBN34" s="127"/>
      <c r="WBO34" s="127"/>
      <c r="WBP34" s="127"/>
      <c r="WBQ34" s="127"/>
      <c r="WBR34" s="127"/>
      <c r="WBS34" s="127"/>
      <c r="WBT34" s="127"/>
      <c r="WBU34" s="127"/>
      <c r="WBV34" s="127"/>
      <c r="WBW34" s="127"/>
      <c r="WBX34" s="127"/>
      <c r="WBY34" s="127"/>
      <c r="WBZ34" s="127"/>
      <c r="WCA34" s="127"/>
      <c r="WCB34" s="127"/>
      <c r="WCC34" s="127"/>
      <c r="WCD34" s="127"/>
      <c r="WCE34" s="127"/>
      <c r="WCF34" s="127"/>
      <c r="WCG34" s="127"/>
      <c r="WCH34" s="127"/>
      <c r="WCI34" s="127"/>
      <c r="WCJ34" s="127"/>
      <c r="WCK34" s="127"/>
      <c r="WCL34" s="127"/>
      <c r="WCM34" s="127"/>
      <c r="WCN34" s="127"/>
      <c r="WCO34" s="127"/>
      <c r="WCP34" s="127"/>
      <c r="WCQ34" s="127"/>
      <c r="WCR34" s="127"/>
      <c r="WCS34" s="127"/>
      <c r="WCT34" s="127"/>
      <c r="WCU34" s="127"/>
      <c r="WCV34" s="127"/>
      <c r="WCW34" s="127"/>
      <c r="WCX34" s="127"/>
      <c r="WCY34" s="127"/>
      <c r="WCZ34" s="127"/>
      <c r="WDA34" s="127"/>
      <c r="WDB34" s="127"/>
      <c r="WDC34" s="127"/>
      <c r="WDD34" s="127"/>
      <c r="WDE34" s="127"/>
      <c r="WDF34" s="127"/>
      <c r="WDG34" s="127"/>
      <c r="WDH34" s="127"/>
      <c r="WDI34" s="127"/>
      <c r="WDJ34" s="127"/>
      <c r="WDK34" s="127"/>
      <c r="WDL34" s="127"/>
      <c r="WDM34" s="127"/>
      <c r="WDN34" s="127"/>
      <c r="WDO34" s="127"/>
      <c r="WDP34" s="127"/>
      <c r="WDQ34" s="127"/>
      <c r="WDR34" s="127"/>
      <c r="WDS34" s="127"/>
      <c r="WDT34" s="127"/>
      <c r="WDU34" s="127"/>
      <c r="WDV34" s="127"/>
      <c r="WDW34" s="127"/>
      <c r="WDX34" s="127"/>
      <c r="WDY34" s="127"/>
      <c r="WDZ34" s="127"/>
      <c r="WEA34" s="127"/>
      <c r="WEB34" s="127"/>
      <c r="WEC34" s="127"/>
      <c r="WED34" s="127"/>
      <c r="WEE34" s="127"/>
      <c r="WEF34" s="127"/>
      <c r="WEG34" s="127"/>
      <c r="WEH34" s="127"/>
      <c r="WEI34" s="127"/>
      <c r="WEJ34" s="127"/>
      <c r="WEK34" s="127"/>
      <c r="WEL34" s="127"/>
      <c r="WEM34" s="127"/>
      <c r="WEN34" s="127"/>
      <c r="WEO34" s="127"/>
      <c r="WEP34" s="127"/>
      <c r="WEQ34" s="127"/>
      <c r="WER34" s="127"/>
      <c r="WES34" s="127"/>
      <c r="WET34" s="127"/>
      <c r="WEU34" s="127"/>
      <c r="WEV34" s="127"/>
      <c r="WEW34" s="127"/>
      <c r="WEX34" s="127"/>
      <c r="WEY34" s="127"/>
      <c r="WEZ34" s="127"/>
      <c r="WFA34" s="127"/>
      <c r="WFB34" s="127"/>
      <c r="WFC34" s="127"/>
      <c r="WFD34" s="127"/>
      <c r="WFE34" s="127"/>
      <c r="WFF34" s="127"/>
      <c r="WFG34" s="127"/>
      <c r="WFH34" s="127"/>
      <c r="WFI34" s="127"/>
      <c r="WFJ34" s="127"/>
      <c r="WFK34" s="127"/>
      <c r="WFL34" s="127"/>
      <c r="WFM34" s="127"/>
      <c r="WFN34" s="127"/>
      <c r="WFO34" s="127"/>
      <c r="WFP34" s="127"/>
      <c r="WFQ34" s="127"/>
      <c r="WFR34" s="127"/>
      <c r="WFS34" s="127"/>
      <c r="WFT34" s="127"/>
      <c r="WFU34" s="127"/>
      <c r="WFV34" s="127"/>
      <c r="WFW34" s="127"/>
      <c r="WFX34" s="127"/>
      <c r="WFY34" s="127"/>
      <c r="WFZ34" s="127"/>
      <c r="WGA34" s="127"/>
      <c r="WGB34" s="127"/>
      <c r="WGC34" s="127"/>
      <c r="WGD34" s="127"/>
      <c r="WGE34" s="127"/>
      <c r="WGF34" s="127"/>
      <c r="WGG34" s="127"/>
      <c r="WGH34" s="127"/>
      <c r="WGI34" s="127"/>
      <c r="WGJ34" s="127"/>
      <c r="WGK34" s="127"/>
      <c r="WGL34" s="127"/>
      <c r="WGM34" s="127"/>
      <c r="WGN34" s="127"/>
      <c r="WGO34" s="127"/>
      <c r="WGP34" s="127"/>
      <c r="WGQ34" s="127"/>
      <c r="WGR34" s="127"/>
      <c r="WGS34" s="127"/>
      <c r="WGT34" s="127"/>
      <c r="WGU34" s="127"/>
      <c r="WGV34" s="127"/>
      <c r="WGW34" s="127"/>
      <c r="WGX34" s="127"/>
      <c r="WGY34" s="127"/>
      <c r="WGZ34" s="127"/>
      <c r="WHA34" s="127"/>
      <c r="WHB34" s="127"/>
      <c r="WHC34" s="127"/>
      <c r="WHD34" s="127"/>
      <c r="WHE34" s="127"/>
      <c r="WHF34" s="127"/>
      <c r="WHG34" s="127"/>
      <c r="WHH34" s="127"/>
      <c r="WHI34" s="127"/>
      <c r="WHJ34" s="127"/>
      <c r="WHK34" s="127"/>
      <c r="WHL34" s="127"/>
      <c r="WHM34" s="127"/>
      <c r="WHN34" s="127"/>
      <c r="WHO34" s="127"/>
      <c r="WHP34" s="127"/>
      <c r="WHQ34" s="127"/>
      <c r="WHR34" s="127"/>
      <c r="WHS34" s="127"/>
      <c r="WHT34" s="127"/>
      <c r="WHU34" s="127"/>
      <c r="WHV34" s="127"/>
      <c r="WHW34" s="127"/>
      <c r="WHX34" s="127"/>
      <c r="WHY34" s="127"/>
      <c r="WHZ34" s="127"/>
      <c r="WIA34" s="127"/>
      <c r="WIB34" s="127"/>
      <c r="WIC34" s="127"/>
      <c r="WID34" s="127"/>
      <c r="WIE34" s="127"/>
      <c r="WIF34" s="127"/>
      <c r="WIG34" s="127"/>
      <c r="WIH34" s="127"/>
      <c r="WII34" s="127"/>
      <c r="WIJ34" s="127"/>
      <c r="WIK34" s="127"/>
      <c r="WIL34" s="127"/>
      <c r="WIM34" s="127"/>
      <c r="WIN34" s="127"/>
      <c r="WIO34" s="127"/>
      <c r="WIP34" s="127"/>
      <c r="WIQ34" s="127"/>
      <c r="WIR34" s="127"/>
      <c r="WIS34" s="127"/>
      <c r="WIT34" s="127"/>
      <c r="WIU34" s="127"/>
      <c r="WIV34" s="127"/>
      <c r="WIW34" s="127"/>
      <c r="WIX34" s="127"/>
      <c r="WIY34" s="127"/>
      <c r="WIZ34" s="127"/>
      <c r="WJA34" s="127"/>
      <c r="WJB34" s="127"/>
      <c r="WJC34" s="127"/>
      <c r="WJD34" s="127"/>
      <c r="WJE34" s="127"/>
      <c r="WJF34" s="127"/>
      <c r="WJG34" s="127"/>
      <c r="WJH34" s="127"/>
      <c r="WJI34" s="127"/>
      <c r="WJJ34" s="127"/>
      <c r="WJK34" s="127"/>
      <c r="WJL34" s="127"/>
      <c r="WJM34" s="127"/>
      <c r="WJN34" s="127"/>
      <c r="WJO34" s="127"/>
      <c r="WJP34" s="127"/>
      <c r="WJQ34" s="127"/>
      <c r="WJR34" s="127"/>
      <c r="WJS34" s="127"/>
      <c r="WJT34" s="127"/>
      <c r="WJU34" s="127"/>
      <c r="WJV34" s="127"/>
      <c r="WJW34" s="127"/>
      <c r="WJX34" s="127"/>
      <c r="WJY34" s="127"/>
      <c r="WJZ34" s="127"/>
      <c r="WKA34" s="127"/>
      <c r="WKB34" s="127"/>
      <c r="WKC34" s="127"/>
      <c r="WKD34" s="127"/>
      <c r="WKE34" s="127"/>
      <c r="WKF34" s="127"/>
      <c r="WKG34" s="127"/>
      <c r="WKH34" s="127"/>
      <c r="WKI34" s="127"/>
      <c r="WKJ34" s="127"/>
      <c r="WKK34" s="127"/>
      <c r="WKL34" s="127"/>
      <c r="WKM34" s="127"/>
      <c r="WKN34" s="127"/>
      <c r="WKO34" s="127"/>
      <c r="WKP34" s="127"/>
      <c r="WKQ34" s="127"/>
      <c r="WKR34" s="127"/>
      <c r="WKS34" s="127"/>
      <c r="WKT34" s="127"/>
      <c r="WKU34" s="127"/>
      <c r="WKV34" s="127"/>
      <c r="WKW34" s="127"/>
      <c r="WKX34" s="127"/>
      <c r="WKY34" s="127"/>
      <c r="WKZ34" s="127"/>
      <c r="WLA34" s="127"/>
      <c r="WLB34" s="127"/>
      <c r="WLC34" s="127"/>
      <c r="WLD34" s="127"/>
      <c r="WLE34" s="127"/>
      <c r="WLF34" s="127"/>
      <c r="WLG34" s="127"/>
      <c r="WLH34" s="127"/>
      <c r="WLI34" s="127"/>
      <c r="WLJ34" s="127"/>
      <c r="WLK34" s="127"/>
      <c r="WLL34" s="127"/>
      <c r="WLM34" s="127"/>
      <c r="WLN34" s="127"/>
      <c r="WLO34" s="127"/>
      <c r="WLP34" s="127"/>
      <c r="WLQ34" s="127"/>
      <c r="WLR34" s="127"/>
      <c r="WLS34" s="127"/>
      <c r="WLT34" s="127"/>
      <c r="WLU34" s="127"/>
      <c r="WLV34" s="127"/>
      <c r="WLW34" s="127"/>
      <c r="WLX34" s="127"/>
      <c r="WLY34" s="127"/>
      <c r="WLZ34" s="127"/>
      <c r="WMA34" s="127"/>
      <c r="WMB34" s="127"/>
      <c r="WMC34" s="127"/>
      <c r="WMD34" s="127"/>
      <c r="WME34" s="127"/>
      <c r="WMF34" s="127"/>
      <c r="WMG34" s="127"/>
      <c r="WMH34" s="127"/>
      <c r="WMI34" s="127"/>
      <c r="WMJ34" s="127"/>
      <c r="WMK34" s="127"/>
      <c r="WML34" s="127"/>
      <c r="WMM34" s="127"/>
      <c r="WMN34" s="127"/>
      <c r="WMO34" s="127"/>
      <c r="WMP34" s="127"/>
      <c r="WMQ34" s="127"/>
      <c r="WMR34" s="127"/>
      <c r="WMS34" s="127"/>
      <c r="WMT34" s="127"/>
      <c r="WMU34" s="127"/>
      <c r="WMV34" s="127"/>
      <c r="WMW34" s="127"/>
      <c r="WMX34" s="127"/>
      <c r="WMY34" s="127"/>
      <c r="WMZ34" s="127"/>
      <c r="WNA34" s="127"/>
      <c r="WNB34" s="127"/>
      <c r="WNC34" s="127"/>
      <c r="WND34" s="127"/>
      <c r="WNE34" s="127"/>
      <c r="WNF34" s="127"/>
      <c r="WNG34" s="127"/>
      <c r="WNH34" s="127"/>
      <c r="WNI34" s="127"/>
      <c r="WNJ34" s="127"/>
      <c r="WNK34" s="127"/>
      <c r="WNL34" s="127"/>
      <c r="WNM34" s="127"/>
      <c r="WNN34" s="127"/>
      <c r="WNO34" s="127"/>
      <c r="WNP34" s="127"/>
      <c r="WNQ34" s="127"/>
      <c r="WNR34" s="127"/>
      <c r="WNS34" s="127"/>
      <c r="WNT34" s="127"/>
      <c r="WNU34" s="127"/>
      <c r="WNV34" s="127"/>
      <c r="WNW34" s="127"/>
      <c r="WNX34" s="127"/>
      <c r="WNY34" s="127"/>
      <c r="WNZ34" s="127"/>
      <c r="WOA34" s="127"/>
      <c r="WOB34" s="127"/>
      <c r="WOC34" s="127"/>
      <c r="WOD34" s="127"/>
      <c r="WOE34" s="127"/>
      <c r="WOF34" s="127"/>
      <c r="WOG34" s="127"/>
      <c r="WOH34" s="127"/>
      <c r="WOI34" s="127"/>
      <c r="WOJ34" s="127"/>
      <c r="WOK34" s="127"/>
      <c r="WOL34" s="127"/>
      <c r="WOM34" s="127"/>
      <c r="WON34" s="127"/>
      <c r="WOO34" s="127"/>
      <c r="WOP34" s="127"/>
      <c r="WOQ34" s="127"/>
      <c r="WOR34" s="127"/>
      <c r="WOS34" s="127"/>
      <c r="WOT34" s="127"/>
      <c r="WOU34" s="127"/>
      <c r="WOV34" s="127"/>
      <c r="WOW34" s="127"/>
      <c r="WOX34" s="127"/>
      <c r="WOY34" s="127"/>
      <c r="WOZ34" s="127"/>
      <c r="WPA34" s="127"/>
      <c r="WPB34" s="127"/>
      <c r="WPC34" s="127"/>
      <c r="WPD34" s="127"/>
      <c r="WPE34" s="127"/>
      <c r="WPF34" s="127"/>
      <c r="WPG34" s="127"/>
      <c r="WPH34" s="127"/>
      <c r="WPI34" s="127"/>
      <c r="WPJ34" s="127"/>
      <c r="WPK34" s="127"/>
      <c r="WPL34" s="127"/>
      <c r="WPM34" s="127"/>
      <c r="WPN34" s="127"/>
      <c r="WPO34" s="127"/>
      <c r="WPP34" s="127"/>
      <c r="WPQ34" s="127"/>
      <c r="WPR34" s="127"/>
      <c r="WPS34" s="127"/>
      <c r="WPT34" s="127"/>
      <c r="WPU34" s="127"/>
      <c r="WPV34" s="127"/>
      <c r="WPW34" s="127"/>
      <c r="WPX34" s="127"/>
      <c r="WPY34" s="127"/>
      <c r="WPZ34" s="127"/>
      <c r="WQA34" s="127"/>
      <c r="WQB34" s="127"/>
      <c r="WQC34" s="127"/>
      <c r="WQD34" s="127"/>
      <c r="WQE34" s="127"/>
      <c r="WQF34" s="127"/>
      <c r="WQG34" s="127"/>
      <c r="WQH34" s="127"/>
      <c r="WQI34" s="127"/>
      <c r="WQJ34" s="127"/>
      <c r="WQK34" s="127"/>
      <c r="WQL34" s="127"/>
      <c r="WQM34" s="127"/>
      <c r="WQN34" s="127"/>
      <c r="WQO34" s="127"/>
      <c r="WQP34" s="127"/>
      <c r="WQQ34" s="127"/>
      <c r="WQR34" s="127"/>
      <c r="WQS34" s="127"/>
      <c r="WQT34" s="127"/>
      <c r="WQU34" s="127"/>
      <c r="WQV34" s="127"/>
      <c r="WQW34" s="127"/>
      <c r="WQX34" s="127"/>
      <c r="WQY34" s="127"/>
      <c r="WQZ34" s="127"/>
      <c r="WRA34" s="127"/>
      <c r="WRB34" s="127"/>
      <c r="WRC34" s="127"/>
      <c r="WRD34" s="127"/>
      <c r="WRE34" s="127"/>
      <c r="WRF34" s="127"/>
      <c r="WRG34" s="127"/>
      <c r="WRH34" s="127"/>
      <c r="WRI34" s="127"/>
      <c r="WRJ34" s="127"/>
      <c r="WRK34" s="127"/>
      <c r="WRL34" s="127"/>
      <c r="WRM34" s="127"/>
      <c r="WRN34" s="127"/>
      <c r="WRO34" s="127"/>
      <c r="WRP34" s="127"/>
      <c r="WRQ34" s="127"/>
      <c r="WRR34" s="127"/>
      <c r="WRS34" s="127"/>
      <c r="WRT34" s="127"/>
      <c r="WRU34" s="127"/>
      <c r="WRV34" s="127"/>
      <c r="WRW34" s="127"/>
      <c r="WRX34" s="127"/>
      <c r="WRY34" s="127"/>
      <c r="WRZ34" s="127"/>
      <c r="WSA34" s="127"/>
      <c r="WSB34" s="127"/>
      <c r="WSC34" s="127"/>
      <c r="WSD34" s="127"/>
      <c r="WSE34" s="127"/>
      <c r="WSF34" s="127"/>
      <c r="WSG34" s="127"/>
      <c r="WSH34" s="127"/>
      <c r="WSI34" s="127"/>
      <c r="WSJ34" s="127"/>
      <c r="WSK34" s="127"/>
      <c r="WSL34" s="127"/>
      <c r="WSM34" s="127"/>
      <c r="WSN34" s="127"/>
      <c r="WSO34" s="127"/>
      <c r="WSP34" s="127"/>
      <c r="WSQ34" s="127"/>
      <c r="WSR34" s="127"/>
      <c r="WSS34" s="127"/>
      <c r="WST34" s="127"/>
      <c r="WSU34" s="127"/>
      <c r="WSV34" s="127"/>
      <c r="WSW34" s="127"/>
      <c r="WSX34" s="127"/>
      <c r="WSY34" s="127"/>
      <c r="WSZ34" s="127"/>
      <c r="WTA34" s="127"/>
      <c r="WTB34" s="127"/>
      <c r="WTC34" s="127"/>
      <c r="WTD34" s="127"/>
      <c r="WTE34" s="127"/>
      <c r="WTF34" s="127"/>
      <c r="WTG34" s="127"/>
      <c r="WTH34" s="127"/>
      <c r="WTI34" s="127"/>
      <c r="WTJ34" s="127"/>
      <c r="WTK34" s="127"/>
      <c r="WTL34" s="127"/>
      <c r="WTM34" s="127"/>
      <c r="WTN34" s="127"/>
      <c r="WTO34" s="127"/>
      <c r="WTP34" s="127"/>
      <c r="WTQ34" s="127"/>
      <c r="WTR34" s="127"/>
      <c r="WTS34" s="127"/>
      <c r="WTT34" s="127"/>
      <c r="WTU34" s="127"/>
      <c r="WTV34" s="127"/>
      <c r="WTW34" s="127"/>
      <c r="WTX34" s="127"/>
      <c r="WTY34" s="127"/>
      <c r="WTZ34" s="127"/>
      <c r="WUA34" s="127"/>
      <c r="WUB34" s="127"/>
      <c r="WUC34" s="127"/>
      <c r="WUD34" s="127"/>
      <c r="WUE34" s="127"/>
      <c r="WUF34" s="127"/>
      <c r="WUG34" s="127"/>
      <c r="WUH34" s="127"/>
      <c r="WUI34" s="127"/>
      <c r="WUJ34" s="127"/>
      <c r="WUK34" s="127"/>
      <c r="WUL34" s="127"/>
      <c r="WUM34" s="127"/>
      <c r="WUN34" s="127"/>
      <c r="WUO34" s="127"/>
      <c r="WUP34" s="127"/>
      <c r="WUQ34" s="127"/>
      <c r="WUR34" s="127"/>
      <c r="WUS34" s="127"/>
      <c r="WUT34" s="127"/>
      <c r="WUU34" s="127"/>
      <c r="WUV34" s="127"/>
      <c r="WUW34" s="127"/>
      <c r="WUX34" s="127"/>
      <c r="WUY34" s="127"/>
      <c r="WUZ34" s="127"/>
      <c r="WVA34" s="127"/>
      <c r="WVB34" s="127"/>
      <c r="WVC34" s="127"/>
      <c r="WVD34" s="127"/>
      <c r="WVE34" s="127"/>
      <c r="WVF34" s="127"/>
      <c r="WVG34" s="127"/>
      <c r="WVH34" s="127"/>
      <c r="WVI34" s="127"/>
      <c r="WVJ34" s="127"/>
      <c r="WVK34" s="127"/>
      <c r="WVL34" s="127"/>
      <c r="WVM34" s="127"/>
      <c r="WVN34" s="127"/>
      <c r="WVO34" s="127"/>
      <c r="WVP34" s="127"/>
      <c r="WVQ34" s="127"/>
      <c r="WVR34" s="127"/>
      <c r="WVS34" s="127"/>
      <c r="WVT34" s="127"/>
      <c r="WVU34" s="127"/>
      <c r="WVV34" s="127"/>
      <c r="WVW34" s="127"/>
      <c r="WVX34" s="127"/>
      <c r="WVY34" s="127"/>
      <c r="WVZ34" s="127"/>
      <c r="WWA34" s="127"/>
      <c r="WWB34" s="127"/>
      <c r="WWC34" s="127"/>
      <c r="WWD34" s="127"/>
      <c r="WWE34" s="127"/>
      <c r="WWF34" s="127"/>
      <c r="WWG34" s="127"/>
      <c r="WWH34" s="127"/>
      <c r="WWI34" s="127"/>
      <c r="WWJ34" s="127"/>
      <c r="WWK34" s="127"/>
      <c r="WWL34" s="127"/>
      <c r="WWM34" s="127"/>
      <c r="WWN34" s="127"/>
      <c r="WWO34" s="127"/>
      <c r="WWP34" s="127"/>
      <c r="WWQ34" s="127"/>
      <c r="WWR34" s="127"/>
      <c r="WWS34" s="127"/>
      <c r="WWT34" s="127"/>
      <c r="WWU34" s="127"/>
      <c r="WWV34" s="127"/>
      <c r="WWW34" s="127"/>
      <c r="WWX34" s="127"/>
      <c r="WWY34" s="127"/>
      <c r="WWZ34" s="127"/>
      <c r="WXA34" s="127"/>
      <c r="WXB34" s="127"/>
      <c r="WXC34" s="127"/>
      <c r="WXD34" s="127"/>
      <c r="WXE34" s="127"/>
      <c r="WXF34" s="127"/>
      <c r="WXG34" s="127"/>
      <c r="WXH34" s="127"/>
      <c r="WXI34" s="127"/>
      <c r="WXJ34" s="127"/>
      <c r="WXK34" s="127"/>
      <c r="WXL34" s="127"/>
      <c r="WXM34" s="127"/>
      <c r="WXN34" s="127"/>
      <c r="WXO34" s="127"/>
      <c r="WXP34" s="127"/>
      <c r="WXQ34" s="127"/>
      <c r="WXR34" s="127"/>
      <c r="WXS34" s="127"/>
      <c r="WXT34" s="127"/>
      <c r="WXU34" s="127"/>
      <c r="WXV34" s="127"/>
      <c r="WXW34" s="127"/>
      <c r="WXX34" s="127"/>
      <c r="WXY34" s="127"/>
      <c r="WXZ34" s="127"/>
      <c r="WYA34" s="127"/>
      <c r="WYB34" s="127"/>
      <c r="WYC34" s="127"/>
      <c r="WYD34" s="127"/>
      <c r="WYE34" s="127"/>
      <c r="WYF34" s="127"/>
      <c r="WYG34" s="127"/>
      <c r="WYH34" s="127"/>
      <c r="WYI34" s="127"/>
      <c r="WYJ34" s="127"/>
      <c r="WYK34" s="127"/>
      <c r="WYL34" s="127"/>
      <c r="WYM34" s="127"/>
      <c r="WYN34" s="127"/>
      <c r="WYO34" s="127"/>
      <c r="WYP34" s="127"/>
      <c r="WYQ34" s="127"/>
      <c r="WYR34" s="127"/>
      <c r="WYS34" s="127"/>
      <c r="WYT34" s="127"/>
      <c r="WYU34" s="127"/>
      <c r="WYV34" s="127"/>
      <c r="WYW34" s="127"/>
      <c r="WYX34" s="127"/>
      <c r="WYY34" s="127"/>
      <c r="WYZ34" s="127"/>
      <c r="WZA34" s="127"/>
      <c r="WZB34" s="127"/>
      <c r="WZC34" s="127"/>
      <c r="WZD34" s="127"/>
      <c r="WZE34" s="127"/>
      <c r="WZF34" s="127"/>
      <c r="WZG34" s="127"/>
      <c r="WZH34" s="127"/>
      <c r="WZI34" s="127"/>
      <c r="WZJ34" s="127"/>
      <c r="WZK34" s="127"/>
      <c r="WZL34" s="127"/>
      <c r="WZM34" s="127"/>
      <c r="WZN34" s="127"/>
      <c r="WZO34" s="127"/>
      <c r="WZP34" s="127"/>
      <c r="WZQ34" s="127"/>
      <c r="WZR34" s="127"/>
      <c r="WZS34" s="127"/>
      <c r="WZT34" s="127"/>
      <c r="WZU34" s="127"/>
      <c r="WZV34" s="127"/>
      <c r="WZW34" s="127"/>
      <c r="WZX34" s="127"/>
      <c r="WZY34" s="127"/>
      <c r="WZZ34" s="127"/>
      <c r="XAA34" s="127"/>
      <c r="XAB34" s="127"/>
      <c r="XAC34" s="127"/>
      <c r="XAD34" s="127"/>
      <c r="XAE34" s="127"/>
      <c r="XAF34" s="127"/>
      <c r="XAG34" s="127"/>
      <c r="XAH34" s="127"/>
      <c r="XAI34" s="127"/>
      <c r="XAJ34" s="127"/>
      <c r="XAK34" s="127"/>
      <c r="XAL34" s="127"/>
      <c r="XAM34" s="127"/>
      <c r="XAN34" s="127"/>
      <c r="XAO34" s="127"/>
      <c r="XAP34" s="127"/>
      <c r="XAQ34" s="127"/>
      <c r="XAR34" s="127"/>
      <c r="XAS34" s="127"/>
      <c r="XAT34" s="127"/>
      <c r="XAU34" s="127"/>
      <c r="XAV34" s="127"/>
      <c r="XAW34" s="127"/>
      <c r="XAX34" s="127"/>
      <c r="XAY34" s="127"/>
      <c r="XAZ34" s="127"/>
      <c r="XBA34" s="127"/>
      <c r="XBB34" s="127"/>
      <c r="XBC34" s="127"/>
      <c r="XBD34" s="127"/>
      <c r="XBE34" s="127"/>
      <c r="XBF34" s="127"/>
      <c r="XBG34" s="127"/>
      <c r="XBH34" s="127"/>
      <c r="XBI34" s="127"/>
      <c r="XBJ34" s="127"/>
      <c r="XBK34" s="127"/>
      <c r="XBL34" s="127"/>
      <c r="XBM34" s="127"/>
      <c r="XBN34" s="127"/>
      <c r="XBO34" s="127"/>
      <c r="XBP34" s="127"/>
      <c r="XBQ34" s="127"/>
      <c r="XBR34" s="127"/>
      <c r="XBS34" s="127"/>
      <c r="XBT34" s="127"/>
      <c r="XBU34" s="127"/>
      <c r="XBV34" s="127"/>
      <c r="XBW34" s="127"/>
      <c r="XBX34" s="127"/>
      <c r="XBY34" s="127"/>
      <c r="XBZ34" s="127"/>
      <c r="XCA34" s="127"/>
      <c r="XCB34" s="127"/>
      <c r="XCC34" s="127"/>
      <c r="XCD34" s="127"/>
      <c r="XCE34" s="127"/>
      <c r="XCF34" s="127"/>
      <c r="XCG34" s="127"/>
      <c r="XCH34" s="127"/>
      <c r="XCI34" s="127"/>
      <c r="XCJ34" s="127"/>
      <c r="XCK34" s="127"/>
      <c r="XCL34" s="127"/>
      <c r="XCM34" s="127"/>
      <c r="XCN34" s="127"/>
      <c r="XCO34" s="127"/>
      <c r="XCP34" s="127"/>
      <c r="XCQ34" s="127"/>
      <c r="XCR34" s="127"/>
      <c r="XCS34" s="127"/>
      <c r="XCT34" s="127"/>
      <c r="XCU34" s="127"/>
      <c r="XCV34" s="127"/>
      <c r="XCW34" s="127"/>
      <c r="XCX34" s="127"/>
      <c r="XCY34" s="127"/>
      <c r="XCZ34" s="127"/>
      <c r="XDA34" s="127"/>
      <c r="XDB34" s="127"/>
      <c r="XDC34" s="127"/>
      <c r="XDD34" s="127"/>
      <c r="XDE34" s="127"/>
      <c r="XDF34" s="127"/>
      <c r="XDG34" s="127"/>
      <c r="XDH34" s="127"/>
      <c r="XDI34" s="127"/>
      <c r="XDJ34" s="127"/>
      <c r="XDK34" s="127"/>
      <c r="XDL34" s="127"/>
      <c r="XDM34" s="127"/>
      <c r="XDN34" s="127"/>
      <c r="XDO34" s="127"/>
      <c r="XDP34" s="127"/>
      <c r="XDQ34" s="127"/>
      <c r="XDR34" s="127"/>
      <c r="XDS34" s="127"/>
      <c r="XDT34" s="127"/>
      <c r="XDU34" s="127"/>
      <c r="XDV34" s="127"/>
      <c r="XDW34" s="127"/>
      <c r="XDX34" s="127"/>
      <c r="XDY34" s="127"/>
      <c r="XDZ34" s="127"/>
      <c r="XEA34" s="127"/>
      <c r="XEB34" s="127"/>
      <c r="XEC34" s="127"/>
      <c r="XED34" s="127"/>
      <c r="XEE34" s="127"/>
      <c r="XEF34" s="127"/>
      <c r="XEG34" s="127"/>
      <c r="XEH34" s="127"/>
      <c r="XEI34" s="127"/>
      <c r="XEJ34" s="127"/>
      <c r="XEK34" s="127"/>
      <c r="XEL34" s="127"/>
      <c r="XEM34" s="127"/>
      <c r="XEN34" s="127"/>
      <c r="XEO34" s="127"/>
      <c r="XEP34" s="127"/>
      <c r="XEQ34" s="127"/>
      <c r="XER34" s="127"/>
      <c r="XES34" s="127"/>
      <c r="XET34" s="127"/>
      <c r="XEU34" s="127"/>
      <c r="XEV34" s="127"/>
      <c r="XEW34" s="127"/>
      <c r="XEX34" s="127"/>
      <c r="XEY34" s="127"/>
      <c r="XEZ34" s="127"/>
      <c r="XFA34" s="127"/>
      <c r="XFB34" s="127"/>
      <c r="XFC34" s="127"/>
      <c r="XFD34" s="127"/>
    </row>
    <row r="35" spans="1:16384" s="264" customFormat="1" ht="28.5" customHeight="1" thickBot="1" x14ac:dyDescent="0.25">
      <c r="A35" s="741" t="s">
        <v>849</v>
      </c>
      <c r="B35" s="742"/>
      <c r="C35" s="271">
        <f>+C11+C21+C34</f>
        <v>0</v>
      </c>
      <c r="D35" s="271">
        <f>+D11+D21+D34</f>
        <v>0</v>
      </c>
      <c r="E35" s="271">
        <f>+E11+E21+E34</f>
        <v>0</v>
      </c>
      <c r="F35" s="271">
        <f>+F11+F21+F34</f>
        <v>0</v>
      </c>
      <c r="G35" s="271">
        <f t="shared" si="1"/>
        <v>0</v>
      </c>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c r="AE35" s="127"/>
      <c r="AF35" s="127"/>
      <c r="AG35" s="127"/>
      <c r="AH35" s="127"/>
      <c r="AI35" s="127"/>
      <c r="AJ35" s="127"/>
      <c r="AK35" s="127"/>
      <c r="AL35" s="127"/>
      <c r="AM35" s="127"/>
      <c r="AN35" s="127"/>
      <c r="AO35" s="127"/>
      <c r="AP35" s="127"/>
      <c r="AQ35" s="127"/>
      <c r="AR35" s="127"/>
      <c r="AS35" s="127"/>
      <c r="AT35" s="127"/>
      <c r="AU35" s="127"/>
      <c r="AV35" s="127"/>
      <c r="AW35" s="127"/>
      <c r="AX35" s="127"/>
      <c r="AY35" s="127"/>
      <c r="AZ35" s="127"/>
      <c r="BA35" s="127"/>
      <c r="BB35" s="127"/>
      <c r="BC35" s="127"/>
      <c r="BD35" s="127"/>
      <c r="BE35" s="127"/>
      <c r="BF35" s="127"/>
      <c r="BG35" s="127"/>
      <c r="BH35" s="127"/>
      <c r="BI35" s="127"/>
      <c r="BJ35" s="127"/>
      <c r="BK35" s="127"/>
      <c r="BL35" s="127"/>
      <c r="BM35" s="127"/>
      <c r="BN35" s="127"/>
      <c r="BO35" s="127"/>
      <c r="BP35" s="127"/>
      <c r="BQ35" s="127"/>
      <c r="BR35" s="127"/>
      <c r="BS35" s="127"/>
      <c r="BT35" s="127"/>
      <c r="BU35" s="127"/>
      <c r="BV35" s="127"/>
      <c r="BW35" s="127"/>
      <c r="BX35" s="127"/>
      <c r="BY35" s="127"/>
      <c r="BZ35" s="127"/>
      <c r="CA35" s="127"/>
      <c r="CB35" s="127"/>
      <c r="CC35" s="127"/>
      <c r="CD35" s="127"/>
      <c r="CE35" s="127"/>
      <c r="CF35" s="127"/>
      <c r="CG35" s="127"/>
      <c r="CH35" s="127"/>
      <c r="CI35" s="127"/>
      <c r="CJ35" s="127"/>
      <c r="CK35" s="127"/>
      <c r="CL35" s="127"/>
      <c r="CM35" s="127"/>
      <c r="CN35" s="127"/>
      <c r="CO35" s="127"/>
      <c r="CP35" s="127"/>
      <c r="CQ35" s="127"/>
      <c r="CR35" s="127"/>
      <c r="CS35" s="127"/>
      <c r="CT35" s="127"/>
      <c r="CU35" s="127"/>
      <c r="CV35" s="127"/>
      <c r="CW35" s="127"/>
      <c r="CX35" s="127"/>
      <c r="CY35" s="127"/>
      <c r="CZ35" s="127"/>
      <c r="DA35" s="127"/>
      <c r="DB35" s="127"/>
      <c r="DC35" s="127"/>
      <c r="DD35" s="127"/>
      <c r="DE35" s="127"/>
      <c r="DF35" s="127"/>
      <c r="DG35" s="127"/>
      <c r="DH35" s="127"/>
      <c r="DI35" s="127"/>
      <c r="DJ35" s="127"/>
      <c r="DK35" s="127"/>
      <c r="DL35" s="127"/>
      <c r="DM35" s="127"/>
      <c r="DN35" s="127"/>
      <c r="DO35" s="127"/>
      <c r="DP35" s="127"/>
      <c r="DQ35" s="127"/>
      <c r="DR35" s="127"/>
      <c r="DS35" s="127"/>
      <c r="DT35" s="127"/>
      <c r="DU35" s="127"/>
      <c r="DV35" s="127"/>
      <c r="DW35" s="127"/>
      <c r="DX35" s="127"/>
      <c r="DY35" s="127"/>
      <c r="DZ35" s="127"/>
      <c r="EA35" s="127"/>
      <c r="EB35" s="127"/>
      <c r="EC35" s="127"/>
      <c r="ED35" s="127"/>
      <c r="EE35" s="127"/>
      <c r="EF35" s="127"/>
      <c r="EG35" s="127"/>
      <c r="EH35" s="127"/>
      <c r="EI35" s="127"/>
      <c r="EJ35" s="127"/>
      <c r="EK35" s="127"/>
      <c r="EL35" s="127"/>
      <c r="EM35" s="127"/>
      <c r="EN35" s="127"/>
      <c r="EO35" s="127"/>
      <c r="EP35" s="127"/>
      <c r="EQ35" s="127"/>
      <c r="ER35" s="127"/>
      <c r="ES35" s="127"/>
      <c r="ET35" s="127"/>
      <c r="EU35" s="127"/>
      <c r="EV35" s="127"/>
      <c r="EW35" s="127"/>
      <c r="EX35" s="127"/>
      <c r="EY35" s="127"/>
      <c r="EZ35" s="127"/>
      <c r="FA35" s="127"/>
      <c r="FB35" s="127"/>
      <c r="FC35" s="127"/>
      <c r="FD35" s="127"/>
      <c r="FE35" s="127"/>
      <c r="FF35" s="127"/>
      <c r="FG35" s="127"/>
      <c r="FH35" s="127"/>
      <c r="FI35" s="127"/>
      <c r="FJ35" s="127"/>
      <c r="FK35" s="127"/>
      <c r="FL35" s="127"/>
      <c r="FM35" s="127"/>
      <c r="FN35" s="127"/>
      <c r="FO35" s="127"/>
      <c r="FP35" s="127"/>
      <c r="FQ35" s="127"/>
      <c r="FR35" s="127"/>
      <c r="FS35" s="127"/>
      <c r="FT35" s="127"/>
      <c r="FU35" s="127"/>
      <c r="FV35" s="127"/>
      <c r="FW35" s="127"/>
      <c r="FX35" s="127"/>
      <c r="FY35" s="127"/>
      <c r="FZ35" s="127"/>
      <c r="GA35" s="127"/>
      <c r="GB35" s="127"/>
      <c r="GC35" s="127"/>
      <c r="GD35" s="127"/>
      <c r="GE35" s="127"/>
      <c r="GF35" s="127"/>
      <c r="GG35" s="127"/>
      <c r="GH35" s="127"/>
      <c r="GI35" s="127"/>
      <c r="GJ35" s="127"/>
      <c r="GK35" s="127"/>
      <c r="GL35" s="127"/>
      <c r="GM35" s="127"/>
      <c r="GN35" s="127"/>
      <c r="GO35" s="127"/>
      <c r="GP35" s="127"/>
      <c r="GQ35" s="127"/>
      <c r="GR35" s="127"/>
      <c r="GS35" s="127"/>
      <c r="GT35" s="127"/>
      <c r="GU35" s="127"/>
      <c r="GV35" s="127"/>
      <c r="GW35" s="127"/>
      <c r="GX35" s="127"/>
      <c r="GY35" s="127"/>
      <c r="GZ35" s="127"/>
      <c r="HA35" s="127"/>
      <c r="HB35" s="127"/>
      <c r="HC35" s="127"/>
      <c r="HD35" s="127"/>
      <c r="HE35" s="127"/>
      <c r="HF35" s="127"/>
      <c r="HG35" s="127"/>
      <c r="HH35" s="127"/>
      <c r="HI35" s="127"/>
      <c r="HJ35" s="127"/>
      <c r="HK35" s="127"/>
      <c r="HL35" s="127"/>
      <c r="HM35" s="127"/>
      <c r="HN35" s="127"/>
      <c r="HO35" s="127"/>
      <c r="HP35" s="127"/>
      <c r="HQ35" s="127"/>
      <c r="HR35" s="127"/>
      <c r="HS35" s="127"/>
      <c r="HT35" s="127"/>
      <c r="HU35" s="127"/>
      <c r="HV35" s="127"/>
      <c r="HW35" s="127"/>
      <c r="HX35" s="127"/>
      <c r="HY35" s="127"/>
      <c r="HZ35" s="127"/>
      <c r="IA35" s="127"/>
      <c r="IB35" s="127"/>
      <c r="IC35" s="127"/>
      <c r="ID35" s="127"/>
      <c r="IE35" s="127"/>
      <c r="IF35" s="127"/>
      <c r="IG35" s="127"/>
      <c r="IH35" s="127"/>
      <c r="II35" s="127"/>
      <c r="IJ35" s="127"/>
      <c r="IK35" s="127"/>
      <c r="IL35" s="127"/>
      <c r="IM35" s="127"/>
      <c r="IN35" s="127"/>
      <c r="IO35" s="127"/>
      <c r="IP35" s="127"/>
      <c r="IQ35" s="127"/>
      <c r="IR35" s="127"/>
      <c r="IS35" s="127"/>
      <c r="IT35" s="127"/>
      <c r="IU35" s="127"/>
      <c r="IV35" s="127"/>
      <c r="IW35" s="127"/>
      <c r="IX35" s="127"/>
      <c r="IY35" s="127"/>
      <c r="IZ35" s="127"/>
      <c r="JA35" s="127"/>
      <c r="JB35" s="127"/>
      <c r="JC35" s="127"/>
      <c r="JD35" s="127"/>
      <c r="JE35" s="127"/>
      <c r="JF35" s="127"/>
      <c r="JG35" s="127"/>
      <c r="JH35" s="127"/>
      <c r="JI35" s="127"/>
      <c r="JJ35" s="127"/>
      <c r="JK35" s="127"/>
      <c r="JL35" s="127"/>
      <c r="JM35" s="127"/>
      <c r="JN35" s="127"/>
      <c r="JO35" s="127"/>
      <c r="JP35" s="127"/>
      <c r="JQ35" s="127"/>
      <c r="JR35" s="127"/>
      <c r="JS35" s="127"/>
      <c r="JT35" s="127"/>
      <c r="JU35" s="127"/>
      <c r="JV35" s="127"/>
      <c r="JW35" s="127"/>
      <c r="JX35" s="127"/>
      <c r="JY35" s="127"/>
      <c r="JZ35" s="127"/>
      <c r="KA35" s="127"/>
      <c r="KB35" s="127"/>
      <c r="KC35" s="127"/>
      <c r="KD35" s="127"/>
      <c r="KE35" s="127"/>
      <c r="KF35" s="127"/>
      <c r="KG35" s="127"/>
      <c r="KH35" s="127"/>
      <c r="KI35" s="127"/>
      <c r="KJ35" s="127"/>
      <c r="KK35" s="127"/>
      <c r="KL35" s="127"/>
      <c r="KM35" s="127"/>
      <c r="KN35" s="127"/>
      <c r="KO35" s="127"/>
      <c r="KP35" s="127"/>
      <c r="KQ35" s="127"/>
      <c r="KR35" s="127"/>
      <c r="KS35" s="127"/>
      <c r="KT35" s="127"/>
      <c r="KU35" s="127"/>
      <c r="KV35" s="127"/>
      <c r="KW35" s="127"/>
      <c r="KX35" s="127"/>
      <c r="KY35" s="127"/>
      <c r="KZ35" s="127"/>
      <c r="LA35" s="127"/>
      <c r="LB35" s="127"/>
      <c r="LC35" s="127"/>
      <c r="LD35" s="127"/>
      <c r="LE35" s="127"/>
      <c r="LF35" s="127"/>
      <c r="LG35" s="127"/>
      <c r="LH35" s="127"/>
      <c r="LI35" s="127"/>
      <c r="LJ35" s="127"/>
      <c r="LK35" s="127"/>
      <c r="LL35" s="127"/>
      <c r="LM35" s="127"/>
      <c r="LN35" s="127"/>
      <c r="LO35" s="127"/>
      <c r="LP35" s="127"/>
      <c r="LQ35" s="127"/>
      <c r="LR35" s="127"/>
      <c r="LS35" s="127"/>
      <c r="LT35" s="127"/>
      <c r="LU35" s="127"/>
      <c r="LV35" s="127"/>
      <c r="LW35" s="127"/>
      <c r="LX35" s="127"/>
      <c r="LY35" s="127"/>
      <c r="LZ35" s="127"/>
      <c r="MA35" s="127"/>
      <c r="MB35" s="127"/>
      <c r="MC35" s="127"/>
      <c r="MD35" s="127"/>
      <c r="ME35" s="127"/>
      <c r="MF35" s="127"/>
      <c r="MG35" s="127"/>
      <c r="MH35" s="127"/>
      <c r="MI35" s="127"/>
      <c r="MJ35" s="127"/>
      <c r="MK35" s="127"/>
      <c r="ML35" s="127"/>
      <c r="MM35" s="127"/>
      <c r="MN35" s="127"/>
      <c r="MO35" s="127"/>
      <c r="MP35" s="127"/>
      <c r="MQ35" s="127"/>
      <c r="MR35" s="127"/>
      <c r="MS35" s="127"/>
      <c r="MT35" s="127"/>
      <c r="MU35" s="127"/>
      <c r="MV35" s="127"/>
      <c r="MW35" s="127"/>
      <c r="MX35" s="127"/>
      <c r="MY35" s="127"/>
      <c r="MZ35" s="127"/>
      <c r="NA35" s="127"/>
      <c r="NB35" s="127"/>
      <c r="NC35" s="127"/>
      <c r="ND35" s="127"/>
      <c r="NE35" s="127"/>
      <c r="NF35" s="127"/>
      <c r="NG35" s="127"/>
      <c r="NH35" s="127"/>
      <c r="NI35" s="127"/>
      <c r="NJ35" s="127"/>
      <c r="NK35" s="127"/>
      <c r="NL35" s="127"/>
      <c r="NM35" s="127"/>
      <c r="NN35" s="127"/>
      <c r="NO35" s="127"/>
      <c r="NP35" s="127"/>
      <c r="NQ35" s="127"/>
      <c r="NR35" s="127"/>
      <c r="NS35" s="127"/>
      <c r="NT35" s="127"/>
      <c r="NU35" s="127"/>
      <c r="NV35" s="127"/>
      <c r="NW35" s="127"/>
      <c r="NX35" s="127"/>
      <c r="NY35" s="127"/>
      <c r="NZ35" s="127"/>
      <c r="OA35" s="127"/>
      <c r="OB35" s="127"/>
      <c r="OC35" s="127"/>
      <c r="OD35" s="127"/>
      <c r="OE35" s="127"/>
      <c r="OF35" s="127"/>
      <c r="OG35" s="127"/>
      <c r="OH35" s="127"/>
      <c r="OI35" s="127"/>
      <c r="OJ35" s="127"/>
      <c r="OK35" s="127"/>
      <c r="OL35" s="127"/>
      <c r="OM35" s="127"/>
      <c r="ON35" s="127"/>
      <c r="OO35" s="127"/>
      <c r="OP35" s="127"/>
      <c r="OQ35" s="127"/>
      <c r="OR35" s="127"/>
      <c r="OS35" s="127"/>
      <c r="OT35" s="127"/>
      <c r="OU35" s="127"/>
      <c r="OV35" s="127"/>
      <c r="OW35" s="127"/>
      <c r="OX35" s="127"/>
      <c r="OY35" s="127"/>
      <c r="OZ35" s="127"/>
      <c r="PA35" s="127"/>
      <c r="PB35" s="127"/>
      <c r="PC35" s="127"/>
      <c r="PD35" s="127"/>
      <c r="PE35" s="127"/>
      <c r="PF35" s="127"/>
      <c r="PG35" s="127"/>
      <c r="PH35" s="127"/>
      <c r="PI35" s="127"/>
      <c r="PJ35" s="127"/>
      <c r="PK35" s="127"/>
      <c r="PL35" s="127"/>
      <c r="PM35" s="127"/>
      <c r="PN35" s="127"/>
      <c r="PO35" s="127"/>
      <c r="PP35" s="127"/>
      <c r="PQ35" s="127"/>
      <c r="PR35" s="127"/>
      <c r="PS35" s="127"/>
      <c r="PT35" s="127"/>
      <c r="PU35" s="127"/>
      <c r="PV35" s="127"/>
      <c r="PW35" s="127"/>
      <c r="PX35" s="127"/>
      <c r="PY35" s="127"/>
      <c r="PZ35" s="127"/>
      <c r="QA35" s="127"/>
      <c r="QB35" s="127"/>
      <c r="QC35" s="127"/>
      <c r="QD35" s="127"/>
      <c r="QE35" s="127"/>
      <c r="QF35" s="127"/>
      <c r="QG35" s="127"/>
      <c r="QH35" s="127"/>
      <c r="QI35" s="127"/>
      <c r="QJ35" s="127"/>
      <c r="QK35" s="127"/>
      <c r="QL35" s="127"/>
      <c r="QM35" s="127"/>
      <c r="QN35" s="127"/>
      <c r="QO35" s="127"/>
      <c r="QP35" s="127"/>
      <c r="QQ35" s="127"/>
      <c r="QR35" s="127"/>
      <c r="QS35" s="127"/>
      <c r="QT35" s="127"/>
      <c r="QU35" s="127"/>
      <c r="QV35" s="127"/>
      <c r="QW35" s="127"/>
      <c r="QX35" s="127"/>
      <c r="QY35" s="127"/>
      <c r="QZ35" s="127"/>
      <c r="RA35" s="127"/>
      <c r="RB35" s="127"/>
      <c r="RC35" s="127"/>
      <c r="RD35" s="127"/>
      <c r="RE35" s="127"/>
      <c r="RF35" s="127"/>
      <c r="RG35" s="127"/>
      <c r="RH35" s="127"/>
      <c r="RI35" s="127"/>
      <c r="RJ35" s="127"/>
      <c r="RK35" s="127"/>
      <c r="RL35" s="127"/>
      <c r="RM35" s="127"/>
      <c r="RN35" s="127"/>
      <c r="RO35" s="127"/>
      <c r="RP35" s="127"/>
      <c r="RQ35" s="127"/>
      <c r="RR35" s="127"/>
      <c r="RS35" s="127"/>
      <c r="RT35" s="127"/>
      <c r="RU35" s="127"/>
      <c r="RV35" s="127"/>
      <c r="RW35" s="127"/>
      <c r="RX35" s="127"/>
      <c r="RY35" s="127"/>
      <c r="RZ35" s="127"/>
      <c r="SA35" s="127"/>
      <c r="SB35" s="127"/>
      <c r="SC35" s="127"/>
      <c r="SD35" s="127"/>
      <c r="SE35" s="127"/>
      <c r="SF35" s="127"/>
      <c r="SG35" s="127"/>
      <c r="SH35" s="127"/>
      <c r="SI35" s="127"/>
      <c r="SJ35" s="127"/>
      <c r="SK35" s="127"/>
      <c r="SL35" s="127"/>
      <c r="SM35" s="127"/>
      <c r="SN35" s="127"/>
      <c r="SO35" s="127"/>
      <c r="SP35" s="127"/>
      <c r="SQ35" s="127"/>
      <c r="SR35" s="127"/>
      <c r="SS35" s="127"/>
      <c r="ST35" s="127"/>
      <c r="SU35" s="127"/>
      <c r="SV35" s="127"/>
      <c r="SW35" s="127"/>
      <c r="SX35" s="127"/>
      <c r="SY35" s="127"/>
      <c r="SZ35" s="127"/>
      <c r="TA35" s="127"/>
      <c r="TB35" s="127"/>
      <c r="TC35" s="127"/>
      <c r="TD35" s="127"/>
      <c r="TE35" s="127"/>
      <c r="TF35" s="127"/>
      <c r="TG35" s="127"/>
      <c r="TH35" s="127"/>
      <c r="TI35" s="127"/>
      <c r="TJ35" s="127"/>
      <c r="TK35" s="127"/>
      <c r="TL35" s="127"/>
      <c r="TM35" s="127"/>
      <c r="TN35" s="127"/>
      <c r="TO35" s="127"/>
      <c r="TP35" s="127"/>
      <c r="TQ35" s="127"/>
      <c r="TR35" s="127"/>
      <c r="TS35" s="127"/>
      <c r="TT35" s="127"/>
      <c r="TU35" s="127"/>
      <c r="TV35" s="127"/>
      <c r="TW35" s="127"/>
      <c r="TX35" s="127"/>
      <c r="TY35" s="127"/>
      <c r="TZ35" s="127"/>
      <c r="UA35" s="127"/>
      <c r="UB35" s="127"/>
      <c r="UC35" s="127"/>
      <c r="UD35" s="127"/>
      <c r="UE35" s="127"/>
      <c r="UF35" s="127"/>
      <c r="UG35" s="127"/>
      <c r="UH35" s="127"/>
      <c r="UI35" s="127"/>
      <c r="UJ35" s="127"/>
      <c r="UK35" s="127"/>
      <c r="UL35" s="127"/>
      <c r="UM35" s="127"/>
      <c r="UN35" s="127"/>
      <c r="UO35" s="127"/>
      <c r="UP35" s="127"/>
      <c r="UQ35" s="127"/>
      <c r="UR35" s="127"/>
      <c r="US35" s="127"/>
      <c r="UT35" s="127"/>
      <c r="UU35" s="127"/>
      <c r="UV35" s="127"/>
      <c r="UW35" s="127"/>
      <c r="UX35" s="127"/>
      <c r="UY35" s="127"/>
      <c r="UZ35" s="127"/>
      <c r="VA35" s="127"/>
      <c r="VB35" s="127"/>
      <c r="VC35" s="127"/>
      <c r="VD35" s="127"/>
      <c r="VE35" s="127"/>
      <c r="VF35" s="127"/>
      <c r="VG35" s="127"/>
      <c r="VH35" s="127"/>
      <c r="VI35" s="127"/>
      <c r="VJ35" s="127"/>
      <c r="VK35" s="127"/>
      <c r="VL35" s="127"/>
      <c r="VM35" s="127"/>
      <c r="VN35" s="127"/>
      <c r="VO35" s="127"/>
      <c r="VP35" s="127"/>
      <c r="VQ35" s="127"/>
      <c r="VR35" s="127"/>
      <c r="VS35" s="127"/>
      <c r="VT35" s="127"/>
      <c r="VU35" s="127"/>
      <c r="VV35" s="127"/>
      <c r="VW35" s="127"/>
      <c r="VX35" s="127"/>
      <c r="VY35" s="127"/>
      <c r="VZ35" s="127"/>
      <c r="WA35" s="127"/>
      <c r="WB35" s="127"/>
      <c r="WC35" s="127"/>
      <c r="WD35" s="127"/>
      <c r="WE35" s="127"/>
      <c r="WF35" s="127"/>
      <c r="WG35" s="127"/>
      <c r="WH35" s="127"/>
      <c r="WI35" s="127"/>
      <c r="WJ35" s="127"/>
      <c r="WK35" s="127"/>
      <c r="WL35" s="127"/>
      <c r="WM35" s="127"/>
      <c r="WN35" s="127"/>
      <c r="WO35" s="127"/>
      <c r="WP35" s="127"/>
      <c r="WQ35" s="127"/>
      <c r="WR35" s="127"/>
      <c r="WS35" s="127"/>
      <c r="WT35" s="127"/>
      <c r="WU35" s="127"/>
      <c r="WV35" s="127"/>
      <c r="WW35" s="127"/>
      <c r="WX35" s="127"/>
      <c r="WY35" s="127"/>
      <c r="WZ35" s="127"/>
      <c r="XA35" s="127"/>
      <c r="XB35" s="127"/>
      <c r="XC35" s="127"/>
      <c r="XD35" s="127"/>
      <c r="XE35" s="127"/>
      <c r="XF35" s="127"/>
      <c r="XG35" s="127"/>
      <c r="XH35" s="127"/>
      <c r="XI35" s="127"/>
      <c r="XJ35" s="127"/>
      <c r="XK35" s="127"/>
      <c r="XL35" s="127"/>
      <c r="XM35" s="127"/>
      <c r="XN35" s="127"/>
      <c r="XO35" s="127"/>
      <c r="XP35" s="127"/>
      <c r="XQ35" s="127"/>
      <c r="XR35" s="127"/>
      <c r="XS35" s="127"/>
      <c r="XT35" s="127"/>
      <c r="XU35" s="127"/>
      <c r="XV35" s="127"/>
      <c r="XW35" s="127"/>
      <c r="XX35" s="127"/>
      <c r="XY35" s="127"/>
      <c r="XZ35" s="127"/>
      <c r="YA35" s="127"/>
      <c r="YB35" s="127"/>
      <c r="YC35" s="127"/>
      <c r="YD35" s="127"/>
      <c r="YE35" s="127"/>
      <c r="YF35" s="127"/>
      <c r="YG35" s="127"/>
      <c r="YH35" s="127"/>
      <c r="YI35" s="127"/>
      <c r="YJ35" s="127"/>
      <c r="YK35" s="127"/>
      <c r="YL35" s="127"/>
      <c r="YM35" s="127"/>
      <c r="YN35" s="127"/>
      <c r="YO35" s="127"/>
      <c r="YP35" s="127"/>
      <c r="YQ35" s="127"/>
      <c r="YR35" s="127"/>
      <c r="YS35" s="127"/>
      <c r="YT35" s="127"/>
      <c r="YU35" s="127"/>
      <c r="YV35" s="127"/>
      <c r="YW35" s="127"/>
      <c r="YX35" s="127"/>
      <c r="YY35" s="127"/>
      <c r="YZ35" s="127"/>
      <c r="ZA35" s="127"/>
      <c r="ZB35" s="127"/>
      <c r="ZC35" s="127"/>
      <c r="ZD35" s="127"/>
      <c r="ZE35" s="127"/>
      <c r="ZF35" s="127"/>
      <c r="ZG35" s="127"/>
      <c r="ZH35" s="127"/>
      <c r="ZI35" s="127"/>
      <c r="ZJ35" s="127"/>
      <c r="ZK35" s="127"/>
      <c r="ZL35" s="127"/>
      <c r="ZM35" s="127"/>
      <c r="ZN35" s="127"/>
      <c r="ZO35" s="127"/>
      <c r="ZP35" s="127"/>
      <c r="ZQ35" s="127"/>
      <c r="ZR35" s="127"/>
      <c r="ZS35" s="127"/>
      <c r="ZT35" s="127"/>
      <c r="ZU35" s="127"/>
      <c r="ZV35" s="127"/>
      <c r="ZW35" s="127"/>
      <c r="ZX35" s="127"/>
      <c r="ZY35" s="127"/>
      <c r="ZZ35" s="127"/>
      <c r="AAA35" s="127"/>
      <c r="AAB35" s="127"/>
      <c r="AAC35" s="127"/>
      <c r="AAD35" s="127"/>
      <c r="AAE35" s="127"/>
      <c r="AAF35" s="127"/>
      <c r="AAG35" s="127"/>
      <c r="AAH35" s="127"/>
      <c r="AAI35" s="127"/>
      <c r="AAJ35" s="127"/>
      <c r="AAK35" s="127"/>
      <c r="AAL35" s="127"/>
      <c r="AAM35" s="127"/>
      <c r="AAN35" s="127"/>
      <c r="AAO35" s="127"/>
      <c r="AAP35" s="127"/>
      <c r="AAQ35" s="127"/>
      <c r="AAR35" s="127"/>
      <c r="AAS35" s="127"/>
      <c r="AAT35" s="127"/>
      <c r="AAU35" s="127"/>
      <c r="AAV35" s="127"/>
      <c r="AAW35" s="127"/>
      <c r="AAX35" s="127"/>
      <c r="AAY35" s="127"/>
      <c r="AAZ35" s="127"/>
      <c r="ABA35" s="127"/>
      <c r="ABB35" s="127"/>
      <c r="ABC35" s="127"/>
      <c r="ABD35" s="127"/>
      <c r="ABE35" s="127"/>
      <c r="ABF35" s="127"/>
      <c r="ABG35" s="127"/>
      <c r="ABH35" s="127"/>
      <c r="ABI35" s="127"/>
      <c r="ABJ35" s="127"/>
      <c r="ABK35" s="127"/>
      <c r="ABL35" s="127"/>
      <c r="ABM35" s="127"/>
      <c r="ABN35" s="127"/>
      <c r="ABO35" s="127"/>
      <c r="ABP35" s="127"/>
      <c r="ABQ35" s="127"/>
      <c r="ABR35" s="127"/>
      <c r="ABS35" s="127"/>
      <c r="ABT35" s="127"/>
      <c r="ABU35" s="127"/>
      <c r="ABV35" s="127"/>
      <c r="ABW35" s="127"/>
      <c r="ABX35" s="127"/>
      <c r="ABY35" s="127"/>
      <c r="ABZ35" s="127"/>
      <c r="ACA35" s="127"/>
      <c r="ACB35" s="127"/>
      <c r="ACC35" s="127"/>
      <c r="ACD35" s="127"/>
      <c r="ACE35" s="127"/>
      <c r="ACF35" s="127"/>
      <c r="ACG35" s="127"/>
      <c r="ACH35" s="127"/>
      <c r="ACI35" s="127"/>
      <c r="ACJ35" s="127"/>
      <c r="ACK35" s="127"/>
      <c r="ACL35" s="127"/>
      <c r="ACM35" s="127"/>
      <c r="ACN35" s="127"/>
      <c r="ACO35" s="127"/>
      <c r="ACP35" s="127"/>
      <c r="ACQ35" s="127"/>
      <c r="ACR35" s="127"/>
      <c r="ACS35" s="127"/>
      <c r="ACT35" s="127"/>
      <c r="ACU35" s="127"/>
      <c r="ACV35" s="127"/>
      <c r="ACW35" s="127"/>
      <c r="ACX35" s="127"/>
      <c r="ACY35" s="127"/>
      <c r="ACZ35" s="127"/>
      <c r="ADA35" s="127"/>
      <c r="ADB35" s="127"/>
      <c r="ADC35" s="127"/>
      <c r="ADD35" s="127"/>
      <c r="ADE35" s="127"/>
      <c r="ADF35" s="127"/>
      <c r="ADG35" s="127"/>
      <c r="ADH35" s="127"/>
      <c r="ADI35" s="127"/>
      <c r="ADJ35" s="127"/>
      <c r="ADK35" s="127"/>
      <c r="ADL35" s="127"/>
      <c r="ADM35" s="127"/>
      <c r="ADN35" s="127"/>
      <c r="ADO35" s="127"/>
      <c r="ADP35" s="127"/>
      <c r="ADQ35" s="127"/>
      <c r="ADR35" s="127"/>
      <c r="ADS35" s="127"/>
      <c r="ADT35" s="127"/>
      <c r="ADU35" s="127"/>
      <c r="ADV35" s="127"/>
      <c r="ADW35" s="127"/>
      <c r="ADX35" s="127"/>
      <c r="ADY35" s="127"/>
      <c r="ADZ35" s="127"/>
      <c r="AEA35" s="127"/>
      <c r="AEB35" s="127"/>
      <c r="AEC35" s="127"/>
      <c r="AED35" s="127"/>
      <c r="AEE35" s="127"/>
      <c r="AEF35" s="127"/>
      <c r="AEG35" s="127"/>
      <c r="AEH35" s="127"/>
      <c r="AEI35" s="127"/>
      <c r="AEJ35" s="127"/>
      <c r="AEK35" s="127"/>
      <c r="AEL35" s="127"/>
      <c r="AEM35" s="127"/>
      <c r="AEN35" s="127"/>
      <c r="AEO35" s="127"/>
      <c r="AEP35" s="127"/>
      <c r="AEQ35" s="127"/>
      <c r="AER35" s="127"/>
      <c r="AES35" s="127"/>
      <c r="AET35" s="127"/>
      <c r="AEU35" s="127"/>
      <c r="AEV35" s="127"/>
      <c r="AEW35" s="127"/>
      <c r="AEX35" s="127"/>
      <c r="AEY35" s="127"/>
      <c r="AEZ35" s="127"/>
      <c r="AFA35" s="127"/>
      <c r="AFB35" s="127"/>
      <c r="AFC35" s="127"/>
      <c r="AFD35" s="127"/>
      <c r="AFE35" s="127"/>
      <c r="AFF35" s="127"/>
      <c r="AFG35" s="127"/>
      <c r="AFH35" s="127"/>
      <c r="AFI35" s="127"/>
      <c r="AFJ35" s="127"/>
      <c r="AFK35" s="127"/>
      <c r="AFL35" s="127"/>
      <c r="AFM35" s="127"/>
      <c r="AFN35" s="127"/>
      <c r="AFO35" s="127"/>
      <c r="AFP35" s="127"/>
      <c r="AFQ35" s="127"/>
      <c r="AFR35" s="127"/>
      <c r="AFS35" s="127"/>
      <c r="AFT35" s="127"/>
      <c r="AFU35" s="127"/>
      <c r="AFV35" s="127"/>
      <c r="AFW35" s="127"/>
      <c r="AFX35" s="127"/>
      <c r="AFY35" s="127"/>
      <c r="AFZ35" s="127"/>
      <c r="AGA35" s="127"/>
      <c r="AGB35" s="127"/>
      <c r="AGC35" s="127"/>
      <c r="AGD35" s="127"/>
      <c r="AGE35" s="127"/>
      <c r="AGF35" s="127"/>
      <c r="AGG35" s="127"/>
      <c r="AGH35" s="127"/>
      <c r="AGI35" s="127"/>
      <c r="AGJ35" s="127"/>
      <c r="AGK35" s="127"/>
      <c r="AGL35" s="127"/>
      <c r="AGM35" s="127"/>
      <c r="AGN35" s="127"/>
      <c r="AGO35" s="127"/>
      <c r="AGP35" s="127"/>
      <c r="AGQ35" s="127"/>
      <c r="AGR35" s="127"/>
      <c r="AGS35" s="127"/>
      <c r="AGT35" s="127"/>
      <c r="AGU35" s="127"/>
      <c r="AGV35" s="127"/>
      <c r="AGW35" s="127"/>
      <c r="AGX35" s="127"/>
      <c r="AGY35" s="127"/>
      <c r="AGZ35" s="127"/>
      <c r="AHA35" s="127"/>
      <c r="AHB35" s="127"/>
      <c r="AHC35" s="127"/>
      <c r="AHD35" s="127"/>
      <c r="AHE35" s="127"/>
      <c r="AHF35" s="127"/>
      <c r="AHG35" s="127"/>
      <c r="AHH35" s="127"/>
      <c r="AHI35" s="127"/>
      <c r="AHJ35" s="127"/>
      <c r="AHK35" s="127"/>
      <c r="AHL35" s="127"/>
      <c r="AHM35" s="127"/>
      <c r="AHN35" s="127"/>
      <c r="AHO35" s="127"/>
      <c r="AHP35" s="127"/>
      <c r="AHQ35" s="127"/>
      <c r="AHR35" s="127"/>
      <c r="AHS35" s="127"/>
      <c r="AHT35" s="127"/>
      <c r="AHU35" s="127"/>
      <c r="AHV35" s="127"/>
      <c r="AHW35" s="127"/>
      <c r="AHX35" s="127"/>
      <c r="AHY35" s="127"/>
      <c r="AHZ35" s="127"/>
      <c r="AIA35" s="127"/>
      <c r="AIB35" s="127"/>
      <c r="AIC35" s="127"/>
      <c r="AID35" s="127"/>
      <c r="AIE35" s="127"/>
      <c r="AIF35" s="127"/>
      <c r="AIG35" s="127"/>
      <c r="AIH35" s="127"/>
      <c r="AII35" s="127"/>
      <c r="AIJ35" s="127"/>
      <c r="AIK35" s="127"/>
      <c r="AIL35" s="127"/>
      <c r="AIM35" s="127"/>
      <c r="AIN35" s="127"/>
      <c r="AIO35" s="127"/>
      <c r="AIP35" s="127"/>
      <c r="AIQ35" s="127"/>
      <c r="AIR35" s="127"/>
      <c r="AIS35" s="127"/>
      <c r="AIT35" s="127"/>
      <c r="AIU35" s="127"/>
      <c r="AIV35" s="127"/>
      <c r="AIW35" s="127"/>
      <c r="AIX35" s="127"/>
      <c r="AIY35" s="127"/>
      <c r="AIZ35" s="127"/>
      <c r="AJA35" s="127"/>
      <c r="AJB35" s="127"/>
      <c r="AJC35" s="127"/>
      <c r="AJD35" s="127"/>
      <c r="AJE35" s="127"/>
      <c r="AJF35" s="127"/>
      <c r="AJG35" s="127"/>
      <c r="AJH35" s="127"/>
      <c r="AJI35" s="127"/>
      <c r="AJJ35" s="127"/>
      <c r="AJK35" s="127"/>
      <c r="AJL35" s="127"/>
      <c r="AJM35" s="127"/>
      <c r="AJN35" s="127"/>
      <c r="AJO35" s="127"/>
      <c r="AJP35" s="127"/>
      <c r="AJQ35" s="127"/>
      <c r="AJR35" s="127"/>
      <c r="AJS35" s="127"/>
      <c r="AJT35" s="127"/>
      <c r="AJU35" s="127"/>
      <c r="AJV35" s="127"/>
      <c r="AJW35" s="127"/>
      <c r="AJX35" s="127"/>
      <c r="AJY35" s="127"/>
      <c r="AJZ35" s="127"/>
      <c r="AKA35" s="127"/>
      <c r="AKB35" s="127"/>
      <c r="AKC35" s="127"/>
      <c r="AKD35" s="127"/>
      <c r="AKE35" s="127"/>
      <c r="AKF35" s="127"/>
      <c r="AKG35" s="127"/>
      <c r="AKH35" s="127"/>
      <c r="AKI35" s="127"/>
      <c r="AKJ35" s="127"/>
      <c r="AKK35" s="127"/>
      <c r="AKL35" s="127"/>
      <c r="AKM35" s="127"/>
      <c r="AKN35" s="127"/>
      <c r="AKO35" s="127"/>
      <c r="AKP35" s="127"/>
      <c r="AKQ35" s="127"/>
      <c r="AKR35" s="127"/>
      <c r="AKS35" s="127"/>
      <c r="AKT35" s="127"/>
      <c r="AKU35" s="127"/>
      <c r="AKV35" s="127"/>
      <c r="AKW35" s="127"/>
      <c r="AKX35" s="127"/>
      <c r="AKY35" s="127"/>
      <c r="AKZ35" s="127"/>
      <c r="ALA35" s="127"/>
      <c r="ALB35" s="127"/>
      <c r="ALC35" s="127"/>
      <c r="ALD35" s="127"/>
      <c r="ALE35" s="127"/>
      <c r="ALF35" s="127"/>
      <c r="ALG35" s="127"/>
      <c r="ALH35" s="127"/>
      <c r="ALI35" s="127"/>
      <c r="ALJ35" s="127"/>
      <c r="ALK35" s="127"/>
      <c r="ALL35" s="127"/>
      <c r="ALM35" s="127"/>
      <c r="ALN35" s="127"/>
      <c r="ALO35" s="127"/>
      <c r="ALP35" s="127"/>
      <c r="ALQ35" s="127"/>
      <c r="ALR35" s="127"/>
      <c r="ALS35" s="127"/>
      <c r="ALT35" s="127"/>
      <c r="ALU35" s="127"/>
      <c r="ALV35" s="127"/>
      <c r="ALW35" s="127"/>
      <c r="ALX35" s="127"/>
      <c r="ALY35" s="127"/>
      <c r="ALZ35" s="127"/>
      <c r="AMA35" s="127"/>
      <c r="AMB35" s="127"/>
      <c r="AMC35" s="127"/>
      <c r="AMD35" s="127"/>
      <c r="AME35" s="127"/>
      <c r="AMF35" s="127"/>
      <c r="AMG35" s="127"/>
      <c r="AMH35" s="127"/>
      <c r="AMI35" s="127"/>
      <c r="AMJ35" s="127"/>
      <c r="AMK35" s="127"/>
      <c r="AML35" s="127"/>
      <c r="AMM35" s="127"/>
      <c r="AMN35" s="127"/>
      <c r="AMO35" s="127"/>
      <c r="AMP35" s="127"/>
      <c r="AMQ35" s="127"/>
      <c r="AMR35" s="127"/>
      <c r="AMS35" s="127"/>
      <c r="AMT35" s="127"/>
      <c r="AMU35" s="127"/>
      <c r="AMV35" s="127"/>
      <c r="AMW35" s="127"/>
      <c r="AMX35" s="127"/>
      <c r="AMY35" s="127"/>
      <c r="AMZ35" s="127"/>
      <c r="ANA35" s="127"/>
      <c r="ANB35" s="127"/>
      <c r="ANC35" s="127"/>
      <c r="AND35" s="127"/>
      <c r="ANE35" s="127"/>
      <c r="ANF35" s="127"/>
      <c r="ANG35" s="127"/>
      <c r="ANH35" s="127"/>
      <c r="ANI35" s="127"/>
      <c r="ANJ35" s="127"/>
      <c r="ANK35" s="127"/>
      <c r="ANL35" s="127"/>
      <c r="ANM35" s="127"/>
      <c r="ANN35" s="127"/>
      <c r="ANO35" s="127"/>
      <c r="ANP35" s="127"/>
      <c r="ANQ35" s="127"/>
      <c r="ANR35" s="127"/>
      <c r="ANS35" s="127"/>
      <c r="ANT35" s="127"/>
      <c r="ANU35" s="127"/>
      <c r="ANV35" s="127"/>
      <c r="ANW35" s="127"/>
      <c r="ANX35" s="127"/>
      <c r="ANY35" s="127"/>
      <c r="ANZ35" s="127"/>
      <c r="AOA35" s="127"/>
      <c r="AOB35" s="127"/>
      <c r="AOC35" s="127"/>
      <c r="AOD35" s="127"/>
      <c r="AOE35" s="127"/>
      <c r="AOF35" s="127"/>
      <c r="AOG35" s="127"/>
      <c r="AOH35" s="127"/>
      <c r="AOI35" s="127"/>
      <c r="AOJ35" s="127"/>
      <c r="AOK35" s="127"/>
      <c r="AOL35" s="127"/>
      <c r="AOM35" s="127"/>
      <c r="AON35" s="127"/>
      <c r="AOO35" s="127"/>
      <c r="AOP35" s="127"/>
      <c r="AOQ35" s="127"/>
      <c r="AOR35" s="127"/>
      <c r="AOS35" s="127"/>
      <c r="AOT35" s="127"/>
      <c r="AOU35" s="127"/>
      <c r="AOV35" s="127"/>
      <c r="AOW35" s="127"/>
      <c r="AOX35" s="127"/>
      <c r="AOY35" s="127"/>
      <c r="AOZ35" s="127"/>
      <c r="APA35" s="127"/>
      <c r="APB35" s="127"/>
      <c r="APC35" s="127"/>
      <c r="APD35" s="127"/>
      <c r="APE35" s="127"/>
      <c r="APF35" s="127"/>
      <c r="APG35" s="127"/>
      <c r="APH35" s="127"/>
      <c r="API35" s="127"/>
      <c r="APJ35" s="127"/>
      <c r="APK35" s="127"/>
      <c r="APL35" s="127"/>
      <c r="APM35" s="127"/>
      <c r="APN35" s="127"/>
      <c r="APO35" s="127"/>
      <c r="APP35" s="127"/>
      <c r="APQ35" s="127"/>
      <c r="APR35" s="127"/>
      <c r="APS35" s="127"/>
      <c r="APT35" s="127"/>
      <c r="APU35" s="127"/>
      <c r="APV35" s="127"/>
      <c r="APW35" s="127"/>
      <c r="APX35" s="127"/>
      <c r="APY35" s="127"/>
      <c r="APZ35" s="127"/>
      <c r="AQA35" s="127"/>
      <c r="AQB35" s="127"/>
      <c r="AQC35" s="127"/>
      <c r="AQD35" s="127"/>
      <c r="AQE35" s="127"/>
      <c r="AQF35" s="127"/>
      <c r="AQG35" s="127"/>
      <c r="AQH35" s="127"/>
      <c r="AQI35" s="127"/>
      <c r="AQJ35" s="127"/>
      <c r="AQK35" s="127"/>
      <c r="AQL35" s="127"/>
      <c r="AQM35" s="127"/>
      <c r="AQN35" s="127"/>
      <c r="AQO35" s="127"/>
      <c r="AQP35" s="127"/>
      <c r="AQQ35" s="127"/>
      <c r="AQR35" s="127"/>
      <c r="AQS35" s="127"/>
      <c r="AQT35" s="127"/>
      <c r="AQU35" s="127"/>
      <c r="AQV35" s="127"/>
      <c r="AQW35" s="127"/>
      <c r="AQX35" s="127"/>
      <c r="AQY35" s="127"/>
      <c r="AQZ35" s="127"/>
      <c r="ARA35" s="127"/>
      <c r="ARB35" s="127"/>
      <c r="ARC35" s="127"/>
      <c r="ARD35" s="127"/>
      <c r="ARE35" s="127"/>
      <c r="ARF35" s="127"/>
      <c r="ARG35" s="127"/>
      <c r="ARH35" s="127"/>
      <c r="ARI35" s="127"/>
      <c r="ARJ35" s="127"/>
      <c r="ARK35" s="127"/>
      <c r="ARL35" s="127"/>
      <c r="ARM35" s="127"/>
      <c r="ARN35" s="127"/>
      <c r="ARO35" s="127"/>
      <c r="ARP35" s="127"/>
      <c r="ARQ35" s="127"/>
      <c r="ARR35" s="127"/>
      <c r="ARS35" s="127"/>
      <c r="ART35" s="127"/>
      <c r="ARU35" s="127"/>
      <c r="ARV35" s="127"/>
      <c r="ARW35" s="127"/>
      <c r="ARX35" s="127"/>
      <c r="ARY35" s="127"/>
      <c r="ARZ35" s="127"/>
      <c r="ASA35" s="127"/>
      <c r="ASB35" s="127"/>
      <c r="ASC35" s="127"/>
      <c r="ASD35" s="127"/>
      <c r="ASE35" s="127"/>
      <c r="ASF35" s="127"/>
      <c r="ASG35" s="127"/>
      <c r="ASH35" s="127"/>
      <c r="ASI35" s="127"/>
      <c r="ASJ35" s="127"/>
      <c r="ASK35" s="127"/>
      <c r="ASL35" s="127"/>
      <c r="ASM35" s="127"/>
      <c r="ASN35" s="127"/>
      <c r="ASO35" s="127"/>
      <c r="ASP35" s="127"/>
      <c r="ASQ35" s="127"/>
      <c r="ASR35" s="127"/>
      <c r="ASS35" s="127"/>
      <c r="AST35" s="127"/>
      <c r="ASU35" s="127"/>
      <c r="ASV35" s="127"/>
      <c r="ASW35" s="127"/>
      <c r="ASX35" s="127"/>
      <c r="ASY35" s="127"/>
      <c r="ASZ35" s="127"/>
      <c r="ATA35" s="127"/>
      <c r="ATB35" s="127"/>
      <c r="ATC35" s="127"/>
      <c r="ATD35" s="127"/>
      <c r="ATE35" s="127"/>
      <c r="ATF35" s="127"/>
      <c r="ATG35" s="127"/>
      <c r="ATH35" s="127"/>
      <c r="ATI35" s="127"/>
      <c r="ATJ35" s="127"/>
      <c r="ATK35" s="127"/>
      <c r="ATL35" s="127"/>
      <c r="ATM35" s="127"/>
      <c r="ATN35" s="127"/>
      <c r="ATO35" s="127"/>
      <c r="ATP35" s="127"/>
      <c r="ATQ35" s="127"/>
      <c r="ATR35" s="127"/>
      <c r="ATS35" s="127"/>
      <c r="ATT35" s="127"/>
      <c r="ATU35" s="127"/>
      <c r="ATV35" s="127"/>
      <c r="ATW35" s="127"/>
      <c r="ATX35" s="127"/>
      <c r="ATY35" s="127"/>
      <c r="ATZ35" s="127"/>
      <c r="AUA35" s="127"/>
      <c r="AUB35" s="127"/>
      <c r="AUC35" s="127"/>
      <c r="AUD35" s="127"/>
      <c r="AUE35" s="127"/>
      <c r="AUF35" s="127"/>
      <c r="AUG35" s="127"/>
      <c r="AUH35" s="127"/>
      <c r="AUI35" s="127"/>
      <c r="AUJ35" s="127"/>
      <c r="AUK35" s="127"/>
      <c r="AUL35" s="127"/>
      <c r="AUM35" s="127"/>
      <c r="AUN35" s="127"/>
      <c r="AUO35" s="127"/>
      <c r="AUP35" s="127"/>
      <c r="AUQ35" s="127"/>
      <c r="AUR35" s="127"/>
      <c r="AUS35" s="127"/>
      <c r="AUT35" s="127"/>
      <c r="AUU35" s="127"/>
      <c r="AUV35" s="127"/>
      <c r="AUW35" s="127"/>
      <c r="AUX35" s="127"/>
      <c r="AUY35" s="127"/>
      <c r="AUZ35" s="127"/>
      <c r="AVA35" s="127"/>
      <c r="AVB35" s="127"/>
      <c r="AVC35" s="127"/>
      <c r="AVD35" s="127"/>
      <c r="AVE35" s="127"/>
      <c r="AVF35" s="127"/>
      <c r="AVG35" s="127"/>
      <c r="AVH35" s="127"/>
      <c r="AVI35" s="127"/>
      <c r="AVJ35" s="127"/>
      <c r="AVK35" s="127"/>
      <c r="AVL35" s="127"/>
      <c r="AVM35" s="127"/>
      <c r="AVN35" s="127"/>
      <c r="AVO35" s="127"/>
      <c r="AVP35" s="127"/>
      <c r="AVQ35" s="127"/>
      <c r="AVR35" s="127"/>
      <c r="AVS35" s="127"/>
      <c r="AVT35" s="127"/>
      <c r="AVU35" s="127"/>
      <c r="AVV35" s="127"/>
      <c r="AVW35" s="127"/>
      <c r="AVX35" s="127"/>
      <c r="AVY35" s="127"/>
      <c r="AVZ35" s="127"/>
      <c r="AWA35" s="127"/>
      <c r="AWB35" s="127"/>
      <c r="AWC35" s="127"/>
      <c r="AWD35" s="127"/>
      <c r="AWE35" s="127"/>
      <c r="AWF35" s="127"/>
      <c r="AWG35" s="127"/>
      <c r="AWH35" s="127"/>
      <c r="AWI35" s="127"/>
      <c r="AWJ35" s="127"/>
      <c r="AWK35" s="127"/>
      <c r="AWL35" s="127"/>
      <c r="AWM35" s="127"/>
      <c r="AWN35" s="127"/>
      <c r="AWO35" s="127"/>
      <c r="AWP35" s="127"/>
      <c r="AWQ35" s="127"/>
      <c r="AWR35" s="127"/>
      <c r="AWS35" s="127"/>
      <c r="AWT35" s="127"/>
      <c r="AWU35" s="127"/>
      <c r="AWV35" s="127"/>
      <c r="AWW35" s="127"/>
      <c r="AWX35" s="127"/>
      <c r="AWY35" s="127"/>
      <c r="AWZ35" s="127"/>
      <c r="AXA35" s="127"/>
      <c r="AXB35" s="127"/>
      <c r="AXC35" s="127"/>
      <c r="AXD35" s="127"/>
      <c r="AXE35" s="127"/>
      <c r="AXF35" s="127"/>
      <c r="AXG35" s="127"/>
      <c r="AXH35" s="127"/>
      <c r="AXI35" s="127"/>
      <c r="AXJ35" s="127"/>
      <c r="AXK35" s="127"/>
      <c r="AXL35" s="127"/>
      <c r="AXM35" s="127"/>
      <c r="AXN35" s="127"/>
      <c r="AXO35" s="127"/>
      <c r="AXP35" s="127"/>
      <c r="AXQ35" s="127"/>
      <c r="AXR35" s="127"/>
      <c r="AXS35" s="127"/>
      <c r="AXT35" s="127"/>
      <c r="AXU35" s="127"/>
      <c r="AXV35" s="127"/>
      <c r="AXW35" s="127"/>
      <c r="AXX35" s="127"/>
      <c r="AXY35" s="127"/>
      <c r="AXZ35" s="127"/>
      <c r="AYA35" s="127"/>
      <c r="AYB35" s="127"/>
      <c r="AYC35" s="127"/>
      <c r="AYD35" s="127"/>
      <c r="AYE35" s="127"/>
      <c r="AYF35" s="127"/>
      <c r="AYG35" s="127"/>
      <c r="AYH35" s="127"/>
      <c r="AYI35" s="127"/>
      <c r="AYJ35" s="127"/>
      <c r="AYK35" s="127"/>
      <c r="AYL35" s="127"/>
      <c r="AYM35" s="127"/>
      <c r="AYN35" s="127"/>
      <c r="AYO35" s="127"/>
      <c r="AYP35" s="127"/>
      <c r="AYQ35" s="127"/>
      <c r="AYR35" s="127"/>
      <c r="AYS35" s="127"/>
      <c r="AYT35" s="127"/>
      <c r="AYU35" s="127"/>
      <c r="AYV35" s="127"/>
      <c r="AYW35" s="127"/>
      <c r="AYX35" s="127"/>
      <c r="AYY35" s="127"/>
      <c r="AYZ35" s="127"/>
      <c r="AZA35" s="127"/>
      <c r="AZB35" s="127"/>
      <c r="AZC35" s="127"/>
      <c r="AZD35" s="127"/>
      <c r="AZE35" s="127"/>
      <c r="AZF35" s="127"/>
      <c r="AZG35" s="127"/>
      <c r="AZH35" s="127"/>
      <c r="AZI35" s="127"/>
      <c r="AZJ35" s="127"/>
      <c r="AZK35" s="127"/>
      <c r="AZL35" s="127"/>
      <c r="AZM35" s="127"/>
      <c r="AZN35" s="127"/>
      <c r="AZO35" s="127"/>
      <c r="AZP35" s="127"/>
      <c r="AZQ35" s="127"/>
      <c r="AZR35" s="127"/>
      <c r="AZS35" s="127"/>
      <c r="AZT35" s="127"/>
      <c r="AZU35" s="127"/>
      <c r="AZV35" s="127"/>
      <c r="AZW35" s="127"/>
      <c r="AZX35" s="127"/>
      <c r="AZY35" s="127"/>
      <c r="AZZ35" s="127"/>
      <c r="BAA35" s="127"/>
      <c r="BAB35" s="127"/>
      <c r="BAC35" s="127"/>
      <c r="BAD35" s="127"/>
      <c r="BAE35" s="127"/>
      <c r="BAF35" s="127"/>
      <c r="BAG35" s="127"/>
      <c r="BAH35" s="127"/>
      <c r="BAI35" s="127"/>
      <c r="BAJ35" s="127"/>
      <c r="BAK35" s="127"/>
      <c r="BAL35" s="127"/>
      <c r="BAM35" s="127"/>
      <c r="BAN35" s="127"/>
      <c r="BAO35" s="127"/>
      <c r="BAP35" s="127"/>
      <c r="BAQ35" s="127"/>
      <c r="BAR35" s="127"/>
      <c r="BAS35" s="127"/>
      <c r="BAT35" s="127"/>
      <c r="BAU35" s="127"/>
      <c r="BAV35" s="127"/>
      <c r="BAW35" s="127"/>
      <c r="BAX35" s="127"/>
      <c r="BAY35" s="127"/>
      <c r="BAZ35" s="127"/>
      <c r="BBA35" s="127"/>
      <c r="BBB35" s="127"/>
      <c r="BBC35" s="127"/>
      <c r="BBD35" s="127"/>
      <c r="BBE35" s="127"/>
      <c r="BBF35" s="127"/>
      <c r="BBG35" s="127"/>
      <c r="BBH35" s="127"/>
      <c r="BBI35" s="127"/>
      <c r="BBJ35" s="127"/>
      <c r="BBK35" s="127"/>
      <c r="BBL35" s="127"/>
      <c r="BBM35" s="127"/>
      <c r="BBN35" s="127"/>
      <c r="BBO35" s="127"/>
      <c r="BBP35" s="127"/>
      <c r="BBQ35" s="127"/>
      <c r="BBR35" s="127"/>
      <c r="BBS35" s="127"/>
      <c r="BBT35" s="127"/>
      <c r="BBU35" s="127"/>
      <c r="BBV35" s="127"/>
      <c r="BBW35" s="127"/>
      <c r="BBX35" s="127"/>
      <c r="BBY35" s="127"/>
      <c r="BBZ35" s="127"/>
      <c r="BCA35" s="127"/>
      <c r="BCB35" s="127"/>
      <c r="BCC35" s="127"/>
      <c r="BCD35" s="127"/>
      <c r="BCE35" s="127"/>
      <c r="BCF35" s="127"/>
      <c r="BCG35" s="127"/>
      <c r="BCH35" s="127"/>
      <c r="BCI35" s="127"/>
      <c r="BCJ35" s="127"/>
      <c r="BCK35" s="127"/>
      <c r="BCL35" s="127"/>
      <c r="BCM35" s="127"/>
      <c r="BCN35" s="127"/>
      <c r="BCO35" s="127"/>
      <c r="BCP35" s="127"/>
      <c r="BCQ35" s="127"/>
      <c r="BCR35" s="127"/>
      <c r="BCS35" s="127"/>
      <c r="BCT35" s="127"/>
      <c r="BCU35" s="127"/>
      <c r="BCV35" s="127"/>
      <c r="BCW35" s="127"/>
      <c r="BCX35" s="127"/>
      <c r="BCY35" s="127"/>
      <c r="BCZ35" s="127"/>
      <c r="BDA35" s="127"/>
      <c r="BDB35" s="127"/>
      <c r="BDC35" s="127"/>
      <c r="BDD35" s="127"/>
      <c r="BDE35" s="127"/>
      <c r="BDF35" s="127"/>
      <c r="BDG35" s="127"/>
      <c r="BDH35" s="127"/>
      <c r="BDI35" s="127"/>
      <c r="BDJ35" s="127"/>
      <c r="BDK35" s="127"/>
      <c r="BDL35" s="127"/>
      <c r="BDM35" s="127"/>
      <c r="BDN35" s="127"/>
      <c r="BDO35" s="127"/>
      <c r="BDP35" s="127"/>
      <c r="BDQ35" s="127"/>
      <c r="BDR35" s="127"/>
      <c r="BDS35" s="127"/>
      <c r="BDT35" s="127"/>
      <c r="BDU35" s="127"/>
      <c r="BDV35" s="127"/>
      <c r="BDW35" s="127"/>
      <c r="BDX35" s="127"/>
      <c r="BDY35" s="127"/>
      <c r="BDZ35" s="127"/>
      <c r="BEA35" s="127"/>
      <c r="BEB35" s="127"/>
      <c r="BEC35" s="127"/>
      <c r="BED35" s="127"/>
      <c r="BEE35" s="127"/>
      <c r="BEF35" s="127"/>
      <c r="BEG35" s="127"/>
      <c r="BEH35" s="127"/>
      <c r="BEI35" s="127"/>
      <c r="BEJ35" s="127"/>
      <c r="BEK35" s="127"/>
      <c r="BEL35" s="127"/>
      <c r="BEM35" s="127"/>
      <c r="BEN35" s="127"/>
      <c r="BEO35" s="127"/>
      <c r="BEP35" s="127"/>
      <c r="BEQ35" s="127"/>
      <c r="BER35" s="127"/>
      <c r="BES35" s="127"/>
      <c r="BET35" s="127"/>
      <c r="BEU35" s="127"/>
      <c r="BEV35" s="127"/>
      <c r="BEW35" s="127"/>
      <c r="BEX35" s="127"/>
      <c r="BEY35" s="127"/>
      <c r="BEZ35" s="127"/>
      <c r="BFA35" s="127"/>
      <c r="BFB35" s="127"/>
      <c r="BFC35" s="127"/>
      <c r="BFD35" s="127"/>
      <c r="BFE35" s="127"/>
      <c r="BFF35" s="127"/>
      <c r="BFG35" s="127"/>
      <c r="BFH35" s="127"/>
      <c r="BFI35" s="127"/>
      <c r="BFJ35" s="127"/>
      <c r="BFK35" s="127"/>
      <c r="BFL35" s="127"/>
      <c r="BFM35" s="127"/>
      <c r="BFN35" s="127"/>
      <c r="BFO35" s="127"/>
      <c r="BFP35" s="127"/>
      <c r="BFQ35" s="127"/>
      <c r="BFR35" s="127"/>
      <c r="BFS35" s="127"/>
      <c r="BFT35" s="127"/>
      <c r="BFU35" s="127"/>
      <c r="BFV35" s="127"/>
      <c r="BFW35" s="127"/>
      <c r="BFX35" s="127"/>
      <c r="BFY35" s="127"/>
      <c r="BFZ35" s="127"/>
      <c r="BGA35" s="127"/>
      <c r="BGB35" s="127"/>
      <c r="BGC35" s="127"/>
      <c r="BGD35" s="127"/>
      <c r="BGE35" s="127"/>
      <c r="BGF35" s="127"/>
      <c r="BGG35" s="127"/>
      <c r="BGH35" s="127"/>
      <c r="BGI35" s="127"/>
      <c r="BGJ35" s="127"/>
      <c r="BGK35" s="127"/>
      <c r="BGL35" s="127"/>
      <c r="BGM35" s="127"/>
      <c r="BGN35" s="127"/>
      <c r="BGO35" s="127"/>
      <c r="BGP35" s="127"/>
      <c r="BGQ35" s="127"/>
      <c r="BGR35" s="127"/>
      <c r="BGS35" s="127"/>
      <c r="BGT35" s="127"/>
      <c r="BGU35" s="127"/>
      <c r="BGV35" s="127"/>
      <c r="BGW35" s="127"/>
      <c r="BGX35" s="127"/>
      <c r="BGY35" s="127"/>
      <c r="BGZ35" s="127"/>
      <c r="BHA35" s="127"/>
      <c r="BHB35" s="127"/>
      <c r="BHC35" s="127"/>
      <c r="BHD35" s="127"/>
      <c r="BHE35" s="127"/>
      <c r="BHF35" s="127"/>
      <c r="BHG35" s="127"/>
      <c r="BHH35" s="127"/>
      <c r="BHI35" s="127"/>
      <c r="BHJ35" s="127"/>
      <c r="BHK35" s="127"/>
      <c r="BHL35" s="127"/>
      <c r="BHM35" s="127"/>
      <c r="BHN35" s="127"/>
      <c r="BHO35" s="127"/>
      <c r="BHP35" s="127"/>
      <c r="BHQ35" s="127"/>
      <c r="BHR35" s="127"/>
      <c r="BHS35" s="127"/>
      <c r="BHT35" s="127"/>
      <c r="BHU35" s="127"/>
      <c r="BHV35" s="127"/>
      <c r="BHW35" s="127"/>
      <c r="BHX35" s="127"/>
      <c r="BHY35" s="127"/>
      <c r="BHZ35" s="127"/>
      <c r="BIA35" s="127"/>
      <c r="BIB35" s="127"/>
      <c r="BIC35" s="127"/>
      <c r="BID35" s="127"/>
      <c r="BIE35" s="127"/>
      <c r="BIF35" s="127"/>
      <c r="BIG35" s="127"/>
      <c r="BIH35" s="127"/>
      <c r="BII35" s="127"/>
      <c r="BIJ35" s="127"/>
      <c r="BIK35" s="127"/>
      <c r="BIL35" s="127"/>
      <c r="BIM35" s="127"/>
      <c r="BIN35" s="127"/>
      <c r="BIO35" s="127"/>
      <c r="BIP35" s="127"/>
      <c r="BIQ35" s="127"/>
      <c r="BIR35" s="127"/>
      <c r="BIS35" s="127"/>
      <c r="BIT35" s="127"/>
      <c r="BIU35" s="127"/>
      <c r="BIV35" s="127"/>
      <c r="BIW35" s="127"/>
      <c r="BIX35" s="127"/>
      <c r="BIY35" s="127"/>
      <c r="BIZ35" s="127"/>
      <c r="BJA35" s="127"/>
      <c r="BJB35" s="127"/>
      <c r="BJC35" s="127"/>
      <c r="BJD35" s="127"/>
      <c r="BJE35" s="127"/>
      <c r="BJF35" s="127"/>
      <c r="BJG35" s="127"/>
      <c r="BJH35" s="127"/>
      <c r="BJI35" s="127"/>
      <c r="BJJ35" s="127"/>
      <c r="BJK35" s="127"/>
      <c r="BJL35" s="127"/>
      <c r="BJM35" s="127"/>
      <c r="BJN35" s="127"/>
      <c r="BJO35" s="127"/>
      <c r="BJP35" s="127"/>
      <c r="BJQ35" s="127"/>
      <c r="BJR35" s="127"/>
      <c r="BJS35" s="127"/>
      <c r="BJT35" s="127"/>
      <c r="BJU35" s="127"/>
      <c r="BJV35" s="127"/>
      <c r="BJW35" s="127"/>
      <c r="BJX35" s="127"/>
      <c r="BJY35" s="127"/>
      <c r="BJZ35" s="127"/>
      <c r="BKA35" s="127"/>
      <c r="BKB35" s="127"/>
      <c r="BKC35" s="127"/>
      <c r="BKD35" s="127"/>
      <c r="BKE35" s="127"/>
      <c r="BKF35" s="127"/>
      <c r="BKG35" s="127"/>
      <c r="BKH35" s="127"/>
      <c r="BKI35" s="127"/>
      <c r="BKJ35" s="127"/>
      <c r="BKK35" s="127"/>
      <c r="BKL35" s="127"/>
      <c r="BKM35" s="127"/>
      <c r="BKN35" s="127"/>
      <c r="BKO35" s="127"/>
      <c r="BKP35" s="127"/>
      <c r="BKQ35" s="127"/>
      <c r="BKR35" s="127"/>
      <c r="BKS35" s="127"/>
      <c r="BKT35" s="127"/>
      <c r="BKU35" s="127"/>
      <c r="BKV35" s="127"/>
      <c r="BKW35" s="127"/>
      <c r="BKX35" s="127"/>
      <c r="BKY35" s="127"/>
      <c r="BKZ35" s="127"/>
      <c r="BLA35" s="127"/>
      <c r="BLB35" s="127"/>
      <c r="BLC35" s="127"/>
      <c r="BLD35" s="127"/>
      <c r="BLE35" s="127"/>
      <c r="BLF35" s="127"/>
      <c r="BLG35" s="127"/>
      <c r="BLH35" s="127"/>
      <c r="BLI35" s="127"/>
      <c r="BLJ35" s="127"/>
      <c r="BLK35" s="127"/>
      <c r="BLL35" s="127"/>
      <c r="BLM35" s="127"/>
      <c r="BLN35" s="127"/>
      <c r="BLO35" s="127"/>
      <c r="BLP35" s="127"/>
      <c r="BLQ35" s="127"/>
      <c r="BLR35" s="127"/>
      <c r="BLS35" s="127"/>
      <c r="BLT35" s="127"/>
      <c r="BLU35" s="127"/>
      <c r="BLV35" s="127"/>
      <c r="BLW35" s="127"/>
      <c r="BLX35" s="127"/>
      <c r="BLY35" s="127"/>
      <c r="BLZ35" s="127"/>
      <c r="BMA35" s="127"/>
      <c r="BMB35" s="127"/>
      <c r="BMC35" s="127"/>
      <c r="BMD35" s="127"/>
      <c r="BME35" s="127"/>
      <c r="BMF35" s="127"/>
      <c r="BMG35" s="127"/>
      <c r="BMH35" s="127"/>
      <c r="BMI35" s="127"/>
      <c r="BMJ35" s="127"/>
      <c r="BMK35" s="127"/>
      <c r="BML35" s="127"/>
      <c r="BMM35" s="127"/>
      <c r="BMN35" s="127"/>
      <c r="BMO35" s="127"/>
      <c r="BMP35" s="127"/>
      <c r="BMQ35" s="127"/>
      <c r="BMR35" s="127"/>
      <c r="BMS35" s="127"/>
      <c r="BMT35" s="127"/>
      <c r="BMU35" s="127"/>
      <c r="BMV35" s="127"/>
      <c r="BMW35" s="127"/>
      <c r="BMX35" s="127"/>
      <c r="BMY35" s="127"/>
      <c r="BMZ35" s="127"/>
      <c r="BNA35" s="127"/>
      <c r="BNB35" s="127"/>
      <c r="BNC35" s="127"/>
      <c r="BND35" s="127"/>
      <c r="BNE35" s="127"/>
      <c r="BNF35" s="127"/>
      <c r="BNG35" s="127"/>
      <c r="BNH35" s="127"/>
      <c r="BNI35" s="127"/>
      <c r="BNJ35" s="127"/>
      <c r="BNK35" s="127"/>
      <c r="BNL35" s="127"/>
      <c r="BNM35" s="127"/>
      <c r="BNN35" s="127"/>
      <c r="BNO35" s="127"/>
      <c r="BNP35" s="127"/>
      <c r="BNQ35" s="127"/>
      <c r="BNR35" s="127"/>
      <c r="BNS35" s="127"/>
      <c r="BNT35" s="127"/>
      <c r="BNU35" s="127"/>
      <c r="BNV35" s="127"/>
      <c r="BNW35" s="127"/>
      <c r="BNX35" s="127"/>
      <c r="BNY35" s="127"/>
      <c r="BNZ35" s="127"/>
      <c r="BOA35" s="127"/>
      <c r="BOB35" s="127"/>
      <c r="BOC35" s="127"/>
      <c r="BOD35" s="127"/>
      <c r="BOE35" s="127"/>
      <c r="BOF35" s="127"/>
      <c r="BOG35" s="127"/>
      <c r="BOH35" s="127"/>
      <c r="BOI35" s="127"/>
      <c r="BOJ35" s="127"/>
      <c r="BOK35" s="127"/>
      <c r="BOL35" s="127"/>
      <c r="BOM35" s="127"/>
      <c r="BON35" s="127"/>
      <c r="BOO35" s="127"/>
      <c r="BOP35" s="127"/>
      <c r="BOQ35" s="127"/>
      <c r="BOR35" s="127"/>
      <c r="BOS35" s="127"/>
      <c r="BOT35" s="127"/>
      <c r="BOU35" s="127"/>
      <c r="BOV35" s="127"/>
      <c r="BOW35" s="127"/>
      <c r="BOX35" s="127"/>
      <c r="BOY35" s="127"/>
      <c r="BOZ35" s="127"/>
      <c r="BPA35" s="127"/>
      <c r="BPB35" s="127"/>
      <c r="BPC35" s="127"/>
      <c r="BPD35" s="127"/>
      <c r="BPE35" s="127"/>
      <c r="BPF35" s="127"/>
      <c r="BPG35" s="127"/>
      <c r="BPH35" s="127"/>
      <c r="BPI35" s="127"/>
      <c r="BPJ35" s="127"/>
      <c r="BPK35" s="127"/>
      <c r="BPL35" s="127"/>
      <c r="BPM35" s="127"/>
      <c r="BPN35" s="127"/>
      <c r="BPO35" s="127"/>
      <c r="BPP35" s="127"/>
      <c r="BPQ35" s="127"/>
      <c r="BPR35" s="127"/>
      <c r="BPS35" s="127"/>
      <c r="BPT35" s="127"/>
      <c r="BPU35" s="127"/>
      <c r="BPV35" s="127"/>
      <c r="BPW35" s="127"/>
      <c r="BPX35" s="127"/>
      <c r="BPY35" s="127"/>
      <c r="BPZ35" s="127"/>
      <c r="BQA35" s="127"/>
      <c r="BQB35" s="127"/>
      <c r="BQC35" s="127"/>
      <c r="BQD35" s="127"/>
      <c r="BQE35" s="127"/>
      <c r="BQF35" s="127"/>
      <c r="BQG35" s="127"/>
      <c r="BQH35" s="127"/>
      <c r="BQI35" s="127"/>
      <c r="BQJ35" s="127"/>
      <c r="BQK35" s="127"/>
      <c r="BQL35" s="127"/>
      <c r="BQM35" s="127"/>
      <c r="BQN35" s="127"/>
      <c r="BQO35" s="127"/>
      <c r="BQP35" s="127"/>
      <c r="BQQ35" s="127"/>
      <c r="BQR35" s="127"/>
      <c r="BQS35" s="127"/>
      <c r="BQT35" s="127"/>
      <c r="BQU35" s="127"/>
      <c r="BQV35" s="127"/>
      <c r="BQW35" s="127"/>
      <c r="BQX35" s="127"/>
      <c r="BQY35" s="127"/>
      <c r="BQZ35" s="127"/>
      <c r="BRA35" s="127"/>
      <c r="BRB35" s="127"/>
      <c r="BRC35" s="127"/>
      <c r="BRD35" s="127"/>
      <c r="BRE35" s="127"/>
      <c r="BRF35" s="127"/>
      <c r="BRG35" s="127"/>
      <c r="BRH35" s="127"/>
      <c r="BRI35" s="127"/>
      <c r="BRJ35" s="127"/>
      <c r="BRK35" s="127"/>
      <c r="BRL35" s="127"/>
      <c r="BRM35" s="127"/>
      <c r="BRN35" s="127"/>
      <c r="BRO35" s="127"/>
      <c r="BRP35" s="127"/>
      <c r="BRQ35" s="127"/>
      <c r="BRR35" s="127"/>
      <c r="BRS35" s="127"/>
      <c r="BRT35" s="127"/>
      <c r="BRU35" s="127"/>
      <c r="BRV35" s="127"/>
      <c r="BRW35" s="127"/>
      <c r="BRX35" s="127"/>
      <c r="BRY35" s="127"/>
      <c r="BRZ35" s="127"/>
      <c r="BSA35" s="127"/>
      <c r="BSB35" s="127"/>
      <c r="BSC35" s="127"/>
      <c r="BSD35" s="127"/>
      <c r="BSE35" s="127"/>
      <c r="BSF35" s="127"/>
      <c r="BSG35" s="127"/>
      <c r="BSH35" s="127"/>
      <c r="BSI35" s="127"/>
      <c r="BSJ35" s="127"/>
      <c r="BSK35" s="127"/>
      <c r="BSL35" s="127"/>
      <c r="BSM35" s="127"/>
      <c r="BSN35" s="127"/>
      <c r="BSO35" s="127"/>
      <c r="BSP35" s="127"/>
      <c r="BSQ35" s="127"/>
      <c r="BSR35" s="127"/>
      <c r="BSS35" s="127"/>
      <c r="BST35" s="127"/>
      <c r="BSU35" s="127"/>
      <c r="BSV35" s="127"/>
      <c r="BSW35" s="127"/>
      <c r="BSX35" s="127"/>
      <c r="BSY35" s="127"/>
      <c r="BSZ35" s="127"/>
      <c r="BTA35" s="127"/>
      <c r="BTB35" s="127"/>
      <c r="BTC35" s="127"/>
      <c r="BTD35" s="127"/>
      <c r="BTE35" s="127"/>
      <c r="BTF35" s="127"/>
      <c r="BTG35" s="127"/>
      <c r="BTH35" s="127"/>
      <c r="BTI35" s="127"/>
      <c r="BTJ35" s="127"/>
      <c r="BTK35" s="127"/>
      <c r="BTL35" s="127"/>
      <c r="BTM35" s="127"/>
      <c r="BTN35" s="127"/>
      <c r="BTO35" s="127"/>
      <c r="BTP35" s="127"/>
      <c r="BTQ35" s="127"/>
      <c r="BTR35" s="127"/>
      <c r="BTS35" s="127"/>
      <c r="BTT35" s="127"/>
      <c r="BTU35" s="127"/>
      <c r="BTV35" s="127"/>
      <c r="BTW35" s="127"/>
      <c r="BTX35" s="127"/>
      <c r="BTY35" s="127"/>
      <c r="BTZ35" s="127"/>
      <c r="BUA35" s="127"/>
      <c r="BUB35" s="127"/>
      <c r="BUC35" s="127"/>
      <c r="BUD35" s="127"/>
      <c r="BUE35" s="127"/>
      <c r="BUF35" s="127"/>
      <c r="BUG35" s="127"/>
      <c r="BUH35" s="127"/>
      <c r="BUI35" s="127"/>
      <c r="BUJ35" s="127"/>
      <c r="BUK35" s="127"/>
      <c r="BUL35" s="127"/>
      <c r="BUM35" s="127"/>
      <c r="BUN35" s="127"/>
      <c r="BUO35" s="127"/>
      <c r="BUP35" s="127"/>
      <c r="BUQ35" s="127"/>
      <c r="BUR35" s="127"/>
      <c r="BUS35" s="127"/>
      <c r="BUT35" s="127"/>
      <c r="BUU35" s="127"/>
      <c r="BUV35" s="127"/>
      <c r="BUW35" s="127"/>
      <c r="BUX35" s="127"/>
      <c r="BUY35" s="127"/>
      <c r="BUZ35" s="127"/>
      <c r="BVA35" s="127"/>
      <c r="BVB35" s="127"/>
      <c r="BVC35" s="127"/>
      <c r="BVD35" s="127"/>
      <c r="BVE35" s="127"/>
      <c r="BVF35" s="127"/>
      <c r="BVG35" s="127"/>
      <c r="BVH35" s="127"/>
      <c r="BVI35" s="127"/>
      <c r="BVJ35" s="127"/>
      <c r="BVK35" s="127"/>
      <c r="BVL35" s="127"/>
      <c r="BVM35" s="127"/>
      <c r="BVN35" s="127"/>
      <c r="BVO35" s="127"/>
      <c r="BVP35" s="127"/>
      <c r="BVQ35" s="127"/>
      <c r="BVR35" s="127"/>
      <c r="BVS35" s="127"/>
      <c r="BVT35" s="127"/>
      <c r="BVU35" s="127"/>
      <c r="BVV35" s="127"/>
      <c r="BVW35" s="127"/>
      <c r="BVX35" s="127"/>
      <c r="BVY35" s="127"/>
      <c r="BVZ35" s="127"/>
      <c r="BWA35" s="127"/>
      <c r="BWB35" s="127"/>
      <c r="BWC35" s="127"/>
      <c r="BWD35" s="127"/>
      <c r="BWE35" s="127"/>
      <c r="BWF35" s="127"/>
      <c r="BWG35" s="127"/>
      <c r="BWH35" s="127"/>
      <c r="BWI35" s="127"/>
      <c r="BWJ35" s="127"/>
      <c r="BWK35" s="127"/>
      <c r="BWL35" s="127"/>
      <c r="BWM35" s="127"/>
      <c r="BWN35" s="127"/>
      <c r="BWO35" s="127"/>
      <c r="BWP35" s="127"/>
      <c r="BWQ35" s="127"/>
      <c r="BWR35" s="127"/>
      <c r="BWS35" s="127"/>
      <c r="BWT35" s="127"/>
      <c r="BWU35" s="127"/>
      <c r="BWV35" s="127"/>
      <c r="BWW35" s="127"/>
      <c r="BWX35" s="127"/>
      <c r="BWY35" s="127"/>
      <c r="BWZ35" s="127"/>
      <c r="BXA35" s="127"/>
      <c r="BXB35" s="127"/>
      <c r="BXC35" s="127"/>
      <c r="BXD35" s="127"/>
      <c r="BXE35" s="127"/>
      <c r="BXF35" s="127"/>
      <c r="BXG35" s="127"/>
      <c r="BXH35" s="127"/>
      <c r="BXI35" s="127"/>
      <c r="BXJ35" s="127"/>
      <c r="BXK35" s="127"/>
      <c r="BXL35" s="127"/>
      <c r="BXM35" s="127"/>
      <c r="BXN35" s="127"/>
      <c r="BXO35" s="127"/>
      <c r="BXP35" s="127"/>
      <c r="BXQ35" s="127"/>
      <c r="BXR35" s="127"/>
      <c r="BXS35" s="127"/>
      <c r="BXT35" s="127"/>
      <c r="BXU35" s="127"/>
      <c r="BXV35" s="127"/>
      <c r="BXW35" s="127"/>
      <c r="BXX35" s="127"/>
      <c r="BXY35" s="127"/>
      <c r="BXZ35" s="127"/>
      <c r="BYA35" s="127"/>
      <c r="BYB35" s="127"/>
      <c r="BYC35" s="127"/>
      <c r="BYD35" s="127"/>
      <c r="BYE35" s="127"/>
      <c r="BYF35" s="127"/>
      <c r="BYG35" s="127"/>
      <c r="BYH35" s="127"/>
      <c r="BYI35" s="127"/>
      <c r="BYJ35" s="127"/>
      <c r="BYK35" s="127"/>
      <c r="BYL35" s="127"/>
      <c r="BYM35" s="127"/>
      <c r="BYN35" s="127"/>
      <c r="BYO35" s="127"/>
      <c r="BYP35" s="127"/>
      <c r="BYQ35" s="127"/>
      <c r="BYR35" s="127"/>
      <c r="BYS35" s="127"/>
      <c r="BYT35" s="127"/>
      <c r="BYU35" s="127"/>
      <c r="BYV35" s="127"/>
      <c r="BYW35" s="127"/>
      <c r="BYX35" s="127"/>
      <c r="BYY35" s="127"/>
      <c r="BYZ35" s="127"/>
      <c r="BZA35" s="127"/>
      <c r="BZB35" s="127"/>
      <c r="BZC35" s="127"/>
      <c r="BZD35" s="127"/>
      <c r="BZE35" s="127"/>
      <c r="BZF35" s="127"/>
      <c r="BZG35" s="127"/>
      <c r="BZH35" s="127"/>
      <c r="BZI35" s="127"/>
      <c r="BZJ35" s="127"/>
      <c r="BZK35" s="127"/>
      <c r="BZL35" s="127"/>
      <c r="BZM35" s="127"/>
      <c r="BZN35" s="127"/>
      <c r="BZO35" s="127"/>
      <c r="BZP35" s="127"/>
      <c r="BZQ35" s="127"/>
      <c r="BZR35" s="127"/>
      <c r="BZS35" s="127"/>
      <c r="BZT35" s="127"/>
      <c r="BZU35" s="127"/>
      <c r="BZV35" s="127"/>
      <c r="BZW35" s="127"/>
      <c r="BZX35" s="127"/>
      <c r="BZY35" s="127"/>
      <c r="BZZ35" s="127"/>
      <c r="CAA35" s="127"/>
      <c r="CAB35" s="127"/>
      <c r="CAC35" s="127"/>
      <c r="CAD35" s="127"/>
      <c r="CAE35" s="127"/>
      <c r="CAF35" s="127"/>
      <c r="CAG35" s="127"/>
      <c r="CAH35" s="127"/>
      <c r="CAI35" s="127"/>
      <c r="CAJ35" s="127"/>
      <c r="CAK35" s="127"/>
      <c r="CAL35" s="127"/>
      <c r="CAM35" s="127"/>
      <c r="CAN35" s="127"/>
      <c r="CAO35" s="127"/>
      <c r="CAP35" s="127"/>
      <c r="CAQ35" s="127"/>
      <c r="CAR35" s="127"/>
      <c r="CAS35" s="127"/>
      <c r="CAT35" s="127"/>
      <c r="CAU35" s="127"/>
      <c r="CAV35" s="127"/>
      <c r="CAW35" s="127"/>
      <c r="CAX35" s="127"/>
      <c r="CAY35" s="127"/>
      <c r="CAZ35" s="127"/>
      <c r="CBA35" s="127"/>
      <c r="CBB35" s="127"/>
      <c r="CBC35" s="127"/>
      <c r="CBD35" s="127"/>
      <c r="CBE35" s="127"/>
      <c r="CBF35" s="127"/>
      <c r="CBG35" s="127"/>
      <c r="CBH35" s="127"/>
      <c r="CBI35" s="127"/>
      <c r="CBJ35" s="127"/>
      <c r="CBK35" s="127"/>
      <c r="CBL35" s="127"/>
      <c r="CBM35" s="127"/>
      <c r="CBN35" s="127"/>
      <c r="CBO35" s="127"/>
      <c r="CBP35" s="127"/>
      <c r="CBQ35" s="127"/>
      <c r="CBR35" s="127"/>
      <c r="CBS35" s="127"/>
      <c r="CBT35" s="127"/>
      <c r="CBU35" s="127"/>
      <c r="CBV35" s="127"/>
      <c r="CBW35" s="127"/>
      <c r="CBX35" s="127"/>
      <c r="CBY35" s="127"/>
      <c r="CBZ35" s="127"/>
      <c r="CCA35" s="127"/>
      <c r="CCB35" s="127"/>
      <c r="CCC35" s="127"/>
      <c r="CCD35" s="127"/>
      <c r="CCE35" s="127"/>
      <c r="CCF35" s="127"/>
      <c r="CCG35" s="127"/>
      <c r="CCH35" s="127"/>
      <c r="CCI35" s="127"/>
      <c r="CCJ35" s="127"/>
      <c r="CCK35" s="127"/>
      <c r="CCL35" s="127"/>
      <c r="CCM35" s="127"/>
      <c r="CCN35" s="127"/>
      <c r="CCO35" s="127"/>
      <c r="CCP35" s="127"/>
      <c r="CCQ35" s="127"/>
      <c r="CCR35" s="127"/>
      <c r="CCS35" s="127"/>
      <c r="CCT35" s="127"/>
      <c r="CCU35" s="127"/>
      <c r="CCV35" s="127"/>
      <c r="CCW35" s="127"/>
      <c r="CCX35" s="127"/>
      <c r="CCY35" s="127"/>
      <c r="CCZ35" s="127"/>
      <c r="CDA35" s="127"/>
      <c r="CDB35" s="127"/>
      <c r="CDC35" s="127"/>
      <c r="CDD35" s="127"/>
      <c r="CDE35" s="127"/>
      <c r="CDF35" s="127"/>
      <c r="CDG35" s="127"/>
      <c r="CDH35" s="127"/>
      <c r="CDI35" s="127"/>
      <c r="CDJ35" s="127"/>
      <c r="CDK35" s="127"/>
      <c r="CDL35" s="127"/>
      <c r="CDM35" s="127"/>
      <c r="CDN35" s="127"/>
      <c r="CDO35" s="127"/>
      <c r="CDP35" s="127"/>
      <c r="CDQ35" s="127"/>
      <c r="CDR35" s="127"/>
      <c r="CDS35" s="127"/>
      <c r="CDT35" s="127"/>
      <c r="CDU35" s="127"/>
      <c r="CDV35" s="127"/>
      <c r="CDW35" s="127"/>
      <c r="CDX35" s="127"/>
      <c r="CDY35" s="127"/>
      <c r="CDZ35" s="127"/>
      <c r="CEA35" s="127"/>
      <c r="CEB35" s="127"/>
      <c r="CEC35" s="127"/>
      <c r="CED35" s="127"/>
      <c r="CEE35" s="127"/>
      <c r="CEF35" s="127"/>
      <c r="CEG35" s="127"/>
      <c r="CEH35" s="127"/>
      <c r="CEI35" s="127"/>
      <c r="CEJ35" s="127"/>
      <c r="CEK35" s="127"/>
      <c r="CEL35" s="127"/>
      <c r="CEM35" s="127"/>
      <c r="CEN35" s="127"/>
      <c r="CEO35" s="127"/>
      <c r="CEP35" s="127"/>
      <c r="CEQ35" s="127"/>
      <c r="CER35" s="127"/>
      <c r="CES35" s="127"/>
      <c r="CET35" s="127"/>
      <c r="CEU35" s="127"/>
      <c r="CEV35" s="127"/>
      <c r="CEW35" s="127"/>
      <c r="CEX35" s="127"/>
      <c r="CEY35" s="127"/>
      <c r="CEZ35" s="127"/>
      <c r="CFA35" s="127"/>
      <c r="CFB35" s="127"/>
      <c r="CFC35" s="127"/>
      <c r="CFD35" s="127"/>
      <c r="CFE35" s="127"/>
      <c r="CFF35" s="127"/>
      <c r="CFG35" s="127"/>
      <c r="CFH35" s="127"/>
      <c r="CFI35" s="127"/>
      <c r="CFJ35" s="127"/>
      <c r="CFK35" s="127"/>
      <c r="CFL35" s="127"/>
      <c r="CFM35" s="127"/>
      <c r="CFN35" s="127"/>
      <c r="CFO35" s="127"/>
      <c r="CFP35" s="127"/>
      <c r="CFQ35" s="127"/>
      <c r="CFR35" s="127"/>
      <c r="CFS35" s="127"/>
      <c r="CFT35" s="127"/>
      <c r="CFU35" s="127"/>
      <c r="CFV35" s="127"/>
      <c r="CFW35" s="127"/>
      <c r="CFX35" s="127"/>
      <c r="CFY35" s="127"/>
      <c r="CFZ35" s="127"/>
      <c r="CGA35" s="127"/>
      <c r="CGB35" s="127"/>
      <c r="CGC35" s="127"/>
      <c r="CGD35" s="127"/>
      <c r="CGE35" s="127"/>
      <c r="CGF35" s="127"/>
      <c r="CGG35" s="127"/>
      <c r="CGH35" s="127"/>
      <c r="CGI35" s="127"/>
      <c r="CGJ35" s="127"/>
      <c r="CGK35" s="127"/>
      <c r="CGL35" s="127"/>
      <c r="CGM35" s="127"/>
      <c r="CGN35" s="127"/>
      <c r="CGO35" s="127"/>
      <c r="CGP35" s="127"/>
      <c r="CGQ35" s="127"/>
      <c r="CGR35" s="127"/>
      <c r="CGS35" s="127"/>
      <c r="CGT35" s="127"/>
      <c r="CGU35" s="127"/>
      <c r="CGV35" s="127"/>
      <c r="CGW35" s="127"/>
      <c r="CGX35" s="127"/>
      <c r="CGY35" s="127"/>
      <c r="CGZ35" s="127"/>
      <c r="CHA35" s="127"/>
      <c r="CHB35" s="127"/>
      <c r="CHC35" s="127"/>
      <c r="CHD35" s="127"/>
      <c r="CHE35" s="127"/>
      <c r="CHF35" s="127"/>
      <c r="CHG35" s="127"/>
      <c r="CHH35" s="127"/>
      <c r="CHI35" s="127"/>
      <c r="CHJ35" s="127"/>
      <c r="CHK35" s="127"/>
      <c r="CHL35" s="127"/>
      <c r="CHM35" s="127"/>
      <c r="CHN35" s="127"/>
      <c r="CHO35" s="127"/>
      <c r="CHP35" s="127"/>
      <c r="CHQ35" s="127"/>
      <c r="CHR35" s="127"/>
      <c r="CHS35" s="127"/>
      <c r="CHT35" s="127"/>
      <c r="CHU35" s="127"/>
      <c r="CHV35" s="127"/>
      <c r="CHW35" s="127"/>
      <c r="CHX35" s="127"/>
      <c r="CHY35" s="127"/>
      <c r="CHZ35" s="127"/>
      <c r="CIA35" s="127"/>
      <c r="CIB35" s="127"/>
      <c r="CIC35" s="127"/>
      <c r="CID35" s="127"/>
      <c r="CIE35" s="127"/>
      <c r="CIF35" s="127"/>
      <c r="CIG35" s="127"/>
      <c r="CIH35" s="127"/>
      <c r="CII35" s="127"/>
      <c r="CIJ35" s="127"/>
      <c r="CIK35" s="127"/>
      <c r="CIL35" s="127"/>
      <c r="CIM35" s="127"/>
      <c r="CIN35" s="127"/>
      <c r="CIO35" s="127"/>
      <c r="CIP35" s="127"/>
      <c r="CIQ35" s="127"/>
      <c r="CIR35" s="127"/>
      <c r="CIS35" s="127"/>
      <c r="CIT35" s="127"/>
      <c r="CIU35" s="127"/>
      <c r="CIV35" s="127"/>
      <c r="CIW35" s="127"/>
      <c r="CIX35" s="127"/>
      <c r="CIY35" s="127"/>
      <c r="CIZ35" s="127"/>
      <c r="CJA35" s="127"/>
      <c r="CJB35" s="127"/>
      <c r="CJC35" s="127"/>
      <c r="CJD35" s="127"/>
      <c r="CJE35" s="127"/>
      <c r="CJF35" s="127"/>
      <c r="CJG35" s="127"/>
      <c r="CJH35" s="127"/>
      <c r="CJI35" s="127"/>
      <c r="CJJ35" s="127"/>
      <c r="CJK35" s="127"/>
      <c r="CJL35" s="127"/>
      <c r="CJM35" s="127"/>
      <c r="CJN35" s="127"/>
      <c r="CJO35" s="127"/>
      <c r="CJP35" s="127"/>
      <c r="CJQ35" s="127"/>
      <c r="CJR35" s="127"/>
      <c r="CJS35" s="127"/>
      <c r="CJT35" s="127"/>
      <c r="CJU35" s="127"/>
      <c r="CJV35" s="127"/>
      <c r="CJW35" s="127"/>
      <c r="CJX35" s="127"/>
      <c r="CJY35" s="127"/>
      <c r="CJZ35" s="127"/>
      <c r="CKA35" s="127"/>
      <c r="CKB35" s="127"/>
      <c r="CKC35" s="127"/>
      <c r="CKD35" s="127"/>
      <c r="CKE35" s="127"/>
      <c r="CKF35" s="127"/>
      <c r="CKG35" s="127"/>
      <c r="CKH35" s="127"/>
      <c r="CKI35" s="127"/>
      <c r="CKJ35" s="127"/>
      <c r="CKK35" s="127"/>
      <c r="CKL35" s="127"/>
      <c r="CKM35" s="127"/>
      <c r="CKN35" s="127"/>
      <c r="CKO35" s="127"/>
      <c r="CKP35" s="127"/>
      <c r="CKQ35" s="127"/>
      <c r="CKR35" s="127"/>
      <c r="CKS35" s="127"/>
      <c r="CKT35" s="127"/>
      <c r="CKU35" s="127"/>
      <c r="CKV35" s="127"/>
      <c r="CKW35" s="127"/>
      <c r="CKX35" s="127"/>
      <c r="CKY35" s="127"/>
      <c r="CKZ35" s="127"/>
      <c r="CLA35" s="127"/>
      <c r="CLB35" s="127"/>
      <c r="CLC35" s="127"/>
      <c r="CLD35" s="127"/>
      <c r="CLE35" s="127"/>
      <c r="CLF35" s="127"/>
      <c r="CLG35" s="127"/>
      <c r="CLH35" s="127"/>
      <c r="CLI35" s="127"/>
      <c r="CLJ35" s="127"/>
      <c r="CLK35" s="127"/>
      <c r="CLL35" s="127"/>
      <c r="CLM35" s="127"/>
      <c r="CLN35" s="127"/>
      <c r="CLO35" s="127"/>
      <c r="CLP35" s="127"/>
      <c r="CLQ35" s="127"/>
      <c r="CLR35" s="127"/>
      <c r="CLS35" s="127"/>
      <c r="CLT35" s="127"/>
      <c r="CLU35" s="127"/>
      <c r="CLV35" s="127"/>
      <c r="CLW35" s="127"/>
      <c r="CLX35" s="127"/>
      <c r="CLY35" s="127"/>
      <c r="CLZ35" s="127"/>
      <c r="CMA35" s="127"/>
      <c r="CMB35" s="127"/>
      <c r="CMC35" s="127"/>
      <c r="CMD35" s="127"/>
      <c r="CME35" s="127"/>
      <c r="CMF35" s="127"/>
      <c r="CMG35" s="127"/>
      <c r="CMH35" s="127"/>
      <c r="CMI35" s="127"/>
      <c r="CMJ35" s="127"/>
      <c r="CMK35" s="127"/>
      <c r="CML35" s="127"/>
      <c r="CMM35" s="127"/>
      <c r="CMN35" s="127"/>
      <c r="CMO35" s="127"/>
      <c r="CMP35" s="127"/>
      <c r="CMQ35" s="127"/>
      <c r="CMR35" s="127"/>
      <c r="CMS35" s="127"/>
      <c r="CMT35" s="127"/>
      <c r="CMU35" s="127"/>
      <c r="CMV35" s="127"/>
      <c r="CMW35" s="127"/>
      <c r="CMX35" s="127"/>
      <c r="CMY35" s="127"/>
      <c r="CMZ35" s="127"/>
      <c r="CNA35" s="127"/>
      <c r="CNB35" s="127"/>
      <c r="CNC35" s="127"/>
      <c r="CND35" s="127"/>
      <c r="CNE35" s="127"/>
      <c r="CNF35" s="127"/>
      <c r="CNG35" s="127"/>
      <c r="CNH35" s="127"/>
      <c r="CNI35" s="127"/>
      <c r="CNJ35" s="127"/>
      <c r="CNK35" s="127"/>
      <c r="CNL35" s="127"/>
      <c r="CNM35" s="127"/>
      <c r="CNN35" s="127"/>
      <c r="CNO35" s="127"/>
      <c r="CNP35" s="127"/>
      <c r="CNQ35" s="127"/>
      <c r="CNR35" s="127"/>
      <c r="CNS35" s="127"/>
      <c r="CNT35" s="127"/>
      <c r="CNU35" s="127"/>
      <c r="CNV35" s="127"/>
      <c r="CNW35" s="127"/>
      <c r="CNX35" s="127"/>
      <c r="CNY35" s="127"/>
      <c r="CNZ35" s="127"/>
      <c r="COA35" s="127"/>
      <c r="COB35" s="127"/>
      <c r="COC35" s="127"/>
      <c r="COD35" s="127"/>
      <c r="COE35" s="127"/>
      <c r="COF35" s="127"/>
      <c r="COG35" s="127"/>
      <c r="COH35" s="127"/>
      <c r="COI35" s="127"/>
      <c r="COJ35" s="127"/>
      <c r="COK35" s="127"/>
      <c r="COL35" s="127"/>
      <c r="COM35" s="127"/>
      <c r="CON35" s="127"/>
      <c r="COO35" s="127"/>
      <c r="COP35" s="127"/>
      <c r="COQ35" s="127"/>
      <c r="COR35" s="127"/>
      <c r="COS35" s="127"/>
      <c r="COT35" s="127"/>
      <c r="COU35" s="127"/>
      <c r="COV35" s="127"/>
      <c r="COW35" s="127"/>
      <c r="COX35" s="127"/>
      <c r="COY35" s="127"/>
      <c r="COZ35" s="127"/>
      <c r="CPA35" s="127"/>
      <c r="CPB35" s="127"/>
      <c r="CPC35" s="127"/>
      <c r="CPD35" s="127"/>
      <c r="CPE35" s="127"/>
      <c r="CPF35" s="127"/>
      <c r="CPG35" s="127"/>
      <c r="CPH35" s="127"/>
      <c r="CPI35" s="127"/>
      <c r="CPJ35" s="127"/>
      <c r="CPK35" s="127"/>
      <c r="CPL35" s="127"/>
      <c r="CPM35" s="127"/>
      <c r="CPN35" s="127"/>
      <c r="CPO35" s="127"/>
      <c r="CPP35" s="127"/>
      <c r="CPQ35" s="127"/>
      <c r="CPR35" s="127"/>
      <c r="CPS35" s="127"/>
      <c r="CPT35" s="127"/>
      <c r="CPU35" s="127"/>
      <c r="CPV35" s="127"/>
      <c r="CPW35" s="127"/>
      <c r="CPX35" s="127"/>
      <c r="CPY35" s="127"/>
      <c r="CPZ35" s="127"/>
      <c r="CQA35" s="127"/>
      <c r="CQB35" s="127"/>
      <c r="CQC35" s="127"/>
      <c r="CQD35" s="127"/>
      <c r="CQE35" s="127"/>
      <c r="CQF35" s="127"/>
      <c r="CQG35" s="127"/>
      <c r="CQH35" s="127"/>
      <c r="CQI35" s="127"/>
      <c r="CQJ35" s="127"/>
      <c r="CQK35" s="127"/>
      <c r="CQL35" s="127"/>
      <c r="CQM35" s="127"/>
      <c r="CQN35" s="127"/>
      <c r="CQO35" s="127"/>
      <c r="CQP35" s="127"/>
      <c r="CQQ35" s="127"/>
      <c r="CQR35" s="127"/>
      <c r="CQS35" s="127"/>
      <c r="CQT35" s="127"/>
      <c r="CQU35" s="127"/>
      <c r="CQV35" s="127"/>
      <c r="CQW35" s="127"/>
      <c r="CQX35" s="127"/>
      <c r="CQY35" s="127"/>
      <c r="CQZ35" s="127"/>
      <c r="CRA35" s="127"/>
      <c r="CRB35" s="127"/>
      <c r="CRC35" s="127"/>
      <c r="CRD35" s="127"/>
      <c r="CRE35" s="127"/>
      <c r="CRF35" s="127"/>
      <c r="CRG35" s="127"/>
      <c r="CRH35" s="127"/>
      <c r="CRI35" s="127"/>
      <c r="CRJ35" s="127"/>
      <c r="CRK35" s="127"/>
      <c r="CRL35" s="127"/>
      <c r="CRM35" s="127"/>
      <c r="CRN35" s="127"/>
      <c r="CRO35" s="127"/>
      <c r="CRP35" s="127"/>
      <c r="CRQ35" s="127"/>
      <c r="CRR35" s="127"/>
      <c r="CRS35" s="127"/>
      <c r="CRT35" s="127"/>
      <c r="CRU35" s="127"/>
      <c r="CRV35" s="127"/>
      <c r="CRW35" s="127"/>
      <c r="CRX35" s="127"/>
      <c r="CRY35" s="127"/>
      <c r="CRZ35" s="127"/>
      <c r="CSA35" s="127"/>
      <c r="CSB35" s="127"/>
      <c r="CSC35" s="127"/>
      <c r="CSD35" s="127"/>
      <c r="CSE35" s="127"/>
      <c r="CSF35" s="127"/>
      <c r="CSG35" s="127"/>
      <c r="CSH35" s="127"/>
      <c r="CSI35" s="127"/>
      <c r="CSJ35" s="127"/>
      <c r="CSK35" s="127"/>
      <c r="CSL35" s="127"/>
      <c r="CSM35" s="127"/>
      <c r="CSN35" s="127"/>
      <c r="CSO35" s="127"/>
      <c r="CSP35" s="127"/>
      <c r="CSQ35" s="127"/>
      <c r="CSR35" s="127"/>
      <c r="CSS35" s="127"/>
      <c r="CST35" s="127"/>
      <c r="CSU35" s="127"/>
      <c r="CSV35" s="127"/>
      <c r="CSW35" s="127"/>
      <c r="CSX35" s="127"/>
      <c r="CSY35" s="127"/>
      <c r="CSZ35" s="127"/>
      <c r="CTA35" s="127"/>
      <c r="CTB35" s="127"/>
      <c r="CTC35" s="127"/>
      <c r="CTD35" s="127"/>
      <c r="CTE35" s="127"/>
      <c r="CTF35" s="127"/>
      <c r="CTG35" s="127"/>
      <c r="CTH35" s="127"/>
      <c r="CTI35" s="127"/>
      <c r="CTJ35" s="127"/>
      <c r="CTK35" s="127"/>
      <c r="CTL35" s="127"/>
      <c r="CTM35" s="127"/>
      <c r="CTN35" s="127"/>
      <c r="CTO35" s="127"/>
      <c r="CTP35" s="127"/>
      <c r="CTQ35" s="127"/>
      <c r="CTR35" s="127"/>
      <c r="CTS35" s="127"/>
      <c r="CTT35" s="127"/>
      <c r="CTU35" s="127"/>
      <c r="CTV35" s="127"/>
      <c r="CTW35" s="127"/>
      <c r="CTX35" s="127"/>
      <c r="CTY35" s="127"/>
      <c r="CTZ35" s="127"/>
      <c r="CUA35" s="127"/>
      <c r="CUB35" s="127"/>
      <c r="CUC35" s="127"/>
      <c r="CUD35" s="127"/>
      <c r="CUE35" s="127"/>
      <c r="CUF35" s="127"/>
      <c r="CUG35" s="127"/>
      <c r="CUH35" s="127"/>
      <c r="CUI35" s="127"/>
      <c r="CUJ35" s="127"/>
      <c r="CUK35" s="127"/>
      <c r="CUL35" s="127"/>
      <c r="CUM35" s="127"/>
      <c r="CUN35" s="127"/>
      <c r="CUO35" s="127"/>
      <c r="CUP35" s="127"/>
      <c r="CUQ35" s="127"/>
      <c r="CUR35" s="127"/>
      <c r="CUS35" s="127"/>
      <c r="CUT35" s="127"/>
      <c r="CUU35" s="127"/>
      <c r="CUV35" s="127"/>
      <c r="CUW35" s="127"/>
      <c r="CUX35" s="127"/>
      <c r="CUY35" s="127"/>
      <c r="CUZ35" s="127"/>
      <c r="CVA35" s="127"/>
      <c r="CVB35" s="127"/>
      <c r="CVC35" s="127"/>
      <c r="CVD35" s="127"/>
      <c r="CVE35" s="127"/>
      <c r="CVF35" s="127"/>
      <c r="CVG35" s="127"/>
      <c r="CVH35" s="127"/>
      <c r="CVI35" s="127"/>
      <c r="CVJ35" s="127"/>
      <c r="CVK35" s="127"/>
      <c r="CVL35" s="127"/>
      <c r="CVM35" s="127"/>
      <c r="CVN35" s="127"/>
      <c r="CVO35" s="127"/>
      <c r="CVP35" s="127"/>
      <c r="CVQ35" s="127"/>
      <c r="CVR35" s="127"/>
      <c r="CVS35" s="127"/>
      <c r="CVT35" s="127"/>
      <c r="CVU35" s="127"/>
      <c r="CVV35" s="127"/>
      <c r="CVW35" s="127"/>
      <c r="CVX35" s="127"/>
      <c r="CVY35" s="127"/>
      <c r="CVZ35" s="127"/>
      <c r="CWA35" s="127"/>
      <c r="CWB35" s="127"/>
      <c r="CWC35" s="127"/>
      <c r="CWD35" s="127"/>
      <c r="CWE35" s="127"/>
      <c r="CWF35" s="127"/>
      <c r="CWG35" s="127"/>
      <c r="CWH35" s="127"/>
      <c r="CWI35" s="127"/>
      <c r="CWJ35" s="127"/>
      <c r="CWK35" s="127"/>
      <c r="CWL35" s="127"/>
      <c r="CWM35" s="127"/>
      <c r="CWN35" s="127"/>
      <c r="CWO35" s="127"/>
      <c r="CWP35" s="127"/>
      <c r="CWQ35" s="127"/>
      <c r="CWR35" s="127"/>
      <c r="CWS35" s="127"/>
      <c r="CWT35" s="127"/>
      <c r="CWU35" s="127"/>
      <c r="CWV35" s="127"/>
      <c r="CWW35" s="127"/>
      <c r="CWX35" s="127"/>
      <c r="CWY35" s="127"/>
      <c r="CWZ35" s="127"/>
      <c r="CXA35" s="127"/>
      <c r="CXB35" s="127"/>
      <c r="CXC35" s="127"/>
      <c r="CXD35" s="127"/>
      <c r="CXE35" s="127"/>
      <c r="CXF35" s="127"/>
      <c r="CXG35" s="127"/>
      <c r="CXH35" s="127"/>
      <c r="CXI35" s="127"/>
      <c r="CXJ35" s="127"/>
      <c r="CXK35" s="127"/>
      <c r="CXL35" s="127"/>
      <c r="CXM35" s="127"/>
      <c r="CXN35" s="127"/>
      <c r="CXO35" s="127"/>
      <c r="CXP35" s="127"/>
      <c r="CXQ35" s="127"/>
      <c r="CXR35" s="127"/>
      <c r="CXS35" s="127"/>
      <c r="CXT35" s="127"/>
      <c r="CXU35" s="127"/>
      <c r="CXV35" s="127"/>
      <c r="CXW35" s="127"/>
      <c r="CXX35" s="127"/>
      <c r="CXY35" s="127"/>
      <c r="CXZ35" s="127"/>
      <c r="CYA35" s="127"/>
      <c r="CYB35" s="127"/>
      <c r="CYC35" s="127"/>
      <c r="CYD35" s="127"/>
      <c r="CYE35" s="127"/>
      <c r="CYF35" s="127"/>
      <c r="CYG35" s="127"/>
      <c r="CYH35" s="127"/>
      <c r="CYI35" s="127"/>
      <c r="CYJ35" s="127"/>
      <c r="CYK35" s="127"/>
      <c r="CYL35" s="127"/>
      <c r="CYM35" s="127"/>
      <c r="CYN35" s="127"/>
      <c r="CYO35" s="127"/>
      <c r="CYP35" s="127"/>
      <c r="CYQ35" s="127"/>
      <c r="CYR35" s="127"/>
      <c r="CYS35" s="127"/>
      <c r="CYT35" s="127"/>
      <c r="CYU35" s="127"/>
      <c r="CYV35" s="127"/>
      <c r="CYW35" s="127"/>
      <c r="CYX35" s="127"/>
      <c r="CYY35" s="127"/>
      <c r="CYZ35" s="127"/>
      <c r="CZA35" s="127"/>
      <c r="CZB35" s="127"/>
      <c r="CZC35" s="127"/>
      <c r="CZD35" s="127"/>
      <c r="CZE35" s="127"/>
      <c r="CZF35" s="127"/>
      <c r="CZG35" s="127"/>
      <c r="CZH35" s="127"/>
      <c r="CZI35" s="127"/>
      <c r="CZJ35" s="127"/>
      <c r="CZK35" s="127"/>
      <c r="CZL35" s="127"/>
      <c r="CZM35" s="127"/>
      <c r="CZN35" s="127"/>
      <c r="CZO35" s="127"/>
      <c r="CZP35" s="127"/>
      <c r="CZQ35" s="127"/>
      <c r="CZR35" s="127"/>
      <c r="CZS35" s="127"/>
      <c r="CZT35" s="127"/>
      <c r="CZU35" s="127"/>
      <c r="CZV35" s="127"/>
      <c r="CZW35" s="127"/>
      <c r="CZX35" s="127"/>
      <c r="CZY35" s="127"/>
      <c r="CZZ35" s="127"/>
      <c r="DAA35" s="127"/>
      <c r="DAB35" s="127"/>
      <c r="DAC35" s="127"/>
      <c r="DAD35" s="127"/>
      <c r="DAE35" s="127"/>
      <c r="DAF35" s="127"/>
      <c r="DAG35" s="127"/>
      <c r="DAH35" s="127"/>
      <c r="DAI35" s="127"/>
      <c r="DAJ35" s="127"/>
      <c r="DAK35" s="127"/>
      <c r="DAL35" s="127"/>
      <c r="DAM35" s="127"/>
      <c r="DAN35" s="127"/>
      <c r="DAO35" s="127"/>
      <c r="DAP35" s="127"/>
      <c r="DAQ35" s="127"/>
      <c r="DAR35" s="127"/>
      <c r="DAS35" s="127"/>
      <c r="DAT35" s="127"/>
      <c r="DAU35" s="127"/>
      <c r="DAV35" s="127"/>
      <c r="DAW35" s="127"/>
      <c r="DAX35" s="127"/>
      <c r="DAY35" s="127"/>
      <c r="DAZ35" s="127"/>
      <c r="DBA35" s="127"/>
      <c r="DBB35" s="127"/>
      <c r="DBC35" s="127"/>
      <c r="DBD35" s="127"/>
      <c r="DBE35" s="127"/>
      <c r="DBF35" s="127"/>
      <c r="DBG35" s="127"/>
      <c r="DBH35" s="127"/>
      <c r="DBI35" s="127"/>
      <c r="DBJ35" s="127"/>
      <c r="DBK35" s="127"/>
      <c r="DBL35" s="127"/>
      <c r="DBM35" s="127"/>
      <c r="DBN35" s="127"/>
      <c r="DBO35" s="127"/>
      <c r="DBP35" s="127"/>
      <c r="DBQ35" s="127"/>
      <c r="DBR35" s="127"/>
      <c r="DBS35" s="127"/>
      <c r="DBT35" s="127"/>
      <c r="DBU35" s="127"/>
      <c r="DBV35" s="127"/>
      <c r="DBW35" s="127"/>
      <c r="DBX35" s="127"/>
      <c r="DBY35" s="127"/>
      <c r="DBZ35" s="127"/>
      <c r="DCA35" s="127"/>
      <c r="DCB35" s="127"/>
      <c r="DCC35" s="127"/>
      <c r="DCD35" s="127"/>
      <c r="DCE35" s="127"/>
      <c r="DCF35" s="127"/>
      <c r="DCG35" s="127"/>
      <c r="DCH35" s="127"/>
      <c r="DCI35" s="127"/>
      <c r="DCJ35" s="127"/>
      <c r="DCK35" s="127"/>
      <c r="DCL35" s="127"/>
      <c r="DCM35" s="127"/>
      <c r="DCN35" s="127"/>
      <c r="DCO35" s="127"/>
      <c r="DCP35" s="127"/>
      <c r="DCQ35" s="127"/>
      <c r="DCR35" s="127"/>
      <c r="DCS35" s="127"/>
      <c r="DCT35" s="127"/>
      <c r="DCU35" s="127"/>
      <c r="DCV35" s="127"/>
      <c r="DCW35" s="127"/>
      <c r="DCX35" s="127"/>
      <c r="DCY35" s="127"/>
      <c r="DCZ35" s="127"/>
      <c r="DDA35" s="127"/>
      <c r="DDB35" s="127"/>
      <c r="DDC35" s="127"/>
      <c r="DDD35" s="127"/>
      <c r="DDE35" s="127"/>
      <c r="DDF35" s="127"/>
      <c r="DDG35" s="127"/>
      <c r="DDH35" s="127"/>
      <c r="DDI35" s="127"/>
      <c r="DDJ35" s="127"/>
      <c r="DDK35" s="127"/>
      <c r="DDL35" s="127"/>
      <c r="DDM35" s="127"/>
      <c r="DDN35" s="127"/>
      <c r="DDO35" s="127"/>
      <c r="DDP35" s="127"/>
      <c r="DDQ35" s="127"/>
      <c r="DDR35" s="127"/>
      <c r="DDS35" s="127"/>
      <c r="DDT35" s="127"/>
      <c r="DDU35" s="127"/>
      <c r="DDV35" s="127"/>
      <c r="DDW35" s="127"/>
      <c r="DDX35" s="127"/>
      <c r="DDY35" s="127"/>
      <c r="DDZ35" s="127"/>
      <c r="DEA35" s="127"/>
      <c r="DEB35" s="127"/>
      <c r="DEC35" s="127"/>
      <c r="DED35" s="127"/>
      <c r="DEE35" s="127"/>
      <c r="DEF35" s="127"/>
      <c r="DEG35" s="127"/>
      <c r="DEH35" s="127"/>
      <c r="DEI35" s="127"/>
      <c r="DEJ35" s="127"/>
      <c r="DEK35" s="127"/>
      <c r="DEL35" s="127"/>
      <c r="DEM35" s="127"/>
      <c r="DEN35" s="127"/>
      <c r="DEO35" s="127"/>
      <c r="DEP35" s="127"/>
      <c r="DEQ35" s="127"/>
      <c r="DER35" s="127"/>
      <c r="DES35" s="127"/>
      <c r="DET35" s="127"/>
      <c r="DEU35" s="127"/>
      <c r="DEV35" s="127"/>
      <c r="DEW35" s="127"/>
      <c r="DEX35" s="127"/>
      <c r="DEY35" s="127"/>
      <c r="DEZ35" s="127"/>
      <c r="DFA35" s="127"/>
      <c r="DFB35" s="127"/>
      <c r="DFC35" s="127"/>
      <c r="DFD35" s="127"/>
      <c r="DFE35" s="127"/>
      <c r="DFF35" s="127"/>
      <c r="DFG35" s="127"/>
      <c r="DFH35" s="127"/>
      <c r="DFI35" s="127"/>
      <c r="DFJ35" s="127"/>
      <c r="DFK35" s="127"/>
      <c r="DFL35" s="127"/>
      <c r="DFM35" s="127"/>
      <c r="DFN35" s="127"/>
      <c r="DFO35" s="127"/>
      <c r="DFP35" s="127"/>
      <c r="DFQ35" s="127"/>
      <c r="DFR35" s="127"/>
      <c r="DFS35" s="127"/>
      <c r="DFT35" s="127"/>
      <c r="DFU35" s="127"/>
      <c r="DFV35" s="127"/>
      <c r="DFW35" s="127"/>
      <c r="DFX35" s="127"/>
      <c r="DFY35" s="127"/>
      <c r="DFZ35" s="127"/>
      <c r="DGA35" s="127"/>
      <c r="DGB35" s="127"/>
      <c r="DGC35" s="127"/>
      <c r="DGD35" s="127"/>
      <c r="DGE35" s="127"/>
      <c r="DGF35" s="127"/>
      <c r="DGG35" s="127"/>
      <c r="DGH35" s="127"/>
      <c r="DGI35" s="127"/>
      <c r="DGJ35" s="127"/>
      <c r="DGK35" s="127"/>
      <c r="DGL35" s="127"/>
      <c r="DGM35" s="127"/>
      <c r="DGN35" s="127"/>
      <c r="DGO35" s="127"/>
      <c r="DGP35" s="127"/>
      <c r="DGQ35" s="127"/>
      <c r="DGR35" s="127"/>
      <c r="DGS35" s="127"/>
      <c r="DGT35" s="127"/>
      <c r="DGU35" s="127"/>
      <c r="DGV35" s="127"/>
      <c r="DGW35" s="127"/>
      <c r="DGX35" s="127"/>
      <c r="DGY35" s="127"/>
      <c r="DGZ35" s="127"/>
      <c r="DHA35" s="127"/>
      <c r="DHB35" s="127"/>
      <c r="DHC35" s="127"/>
      <c r="DHD35" s="127"/>
      <c r="DHE35" s="127"/>
      <c r="DHF35" s="127"/>
      <c r="DHG35" s="127"/>
      <c r="DHH35" s="127"/>
      <c r="DHI35" s="127"/>
      <c r="DHJ35" s="127"/>
      <c r="DHK35" s="127"/>
      <c r="DHL35" s="127"/>
      <c r="DHM35" s="127"/>
      <c r="DHN35" s="127"/>
      <c r="DHO35" s="127"/>
      <c r="DHP35" s="127"/>
      <c r="DHQ35" s="127"/>
      <c r="DHR35" s="127"/>
      <c r="DHS35" s="127"/>
      <c r="DHT35" s="127"/>
      <c r="DHU35" s="127"/>
      <c r="DHV35" s="127"/>
      <c r="DHW35" s="127"/>
      <c r="DHX35" s="127"/>
      <c r="DHY35" s="127"/>
      <c r="DHZ35" s="127"/>
      <c r="DIA35" s="127"/>
      <c r="DIB35" s="127"/>
      <c r="DIC35" s="127"/>
      <c r="DID35" s="127"/>
      <c r="DIE35" s="127"/>
      <c r="DIF35" s="127"/>
      <c r="DIG35" s="127"/>
      <c r="DIH35" s="127"/>
      <c r="DII35" s="127"/>
      <c r="DIJ35" s="127"/>
      <c r="DIK35" s="127"/>
      <c r="DIL35" s="127"/>
      <c r="DIM35" s="127"/>
      <c r="DIN35" s="127"/>
      <c r="DIO35" s="127"/>
      <c r="DIP35" s="127"/>
      <c r="DIQ35" s="127"/>
      <c r="DIR35" s="127"/>
      <c r="DIS35" s="127"/>
      <c r="DIT35" s="127"/>
      <c r="DIU35" s="127"/>
      <c r="DIV35" s="127"/>
      <c r="DIW35" s="127"/>
      <c r="DIX35" s="127"/>
      <c r="DIY35" s="127"/>
      <c r="DIZ35" s="127"/>
      <c r="DJA35" s="127"/>
      <c r="DJB35" s="127"/>
      <c r="DJC35" s="127"/>
      <c r="DJD35" s="127"/>
      <c r="DJE35" s="127"/>
      <c r="DJF35" s="127"/>
      <c r="DJG35" s="127"/>
      <c r="DJH35" s="127"/>
      <c r="DJI35" s="127"/>
      <c r="DJJ35" s="127"/>
      <c r="DJK35" s="127"/>
      <c r="DJL35" s="127"/>
      <c r="DJM35" s="127"/>
      <c r="DJN35" s="127"/>
      <c r="DJO35" s="127"/>
      <c r="DJP35" s="127"/>
      <c r="DJQ35" s="127"/>
      <c r="DJR35" s="127"/>
      <c r="DJS35" s="127"/>
      <c r="DJT35" s="127"/>
      <c r="DJU35" s="127"/>
      <c r="DJV35" s="127"/>
      <c r="DJW35" s="127"/>
      <c r="DJX35" s="127"/>
      <c r="DJY35" s="127"/>
      <c r="DJZ35" s="127"/>
      <c r="DKA35" s="127"/>
      <c r="DKB35" s="127"/>
      <c r="DKC35" s="127"/>
      <c r="DKD35" s="127"/>
      <c r="DKE35" s="127"/>
      <c r="DKF35" s="127"/>
      <c r="DKG35" s="127"/>
      <c r="DKH35" s="127"/>
      <c r="DKI35" s="127"/>
      <c r="DKJ35" s="127"/>
      <c r="DKK35" s="127"/>
      <c r="DKL35" s="127"/>
      <c r="DKM35" s="127"/>
      <c r="DKN35" s="127"/>
      <c r="DKO35" s="127"/>
      <c r="DKP35" s="127"/>
      <c r="DKQ35" s="127"/>
      <c r="DKR35" s="127"/>
      <c r="DKS35" s="127"/>
      <c r="DKT35" s="127"/>
      <c r="DKU35" s="127"/>
      <c r="DKV35" s="127"/>
      <c r="DKW35" s="127"/>
      <c r="DKX35" s="127"/>
      <c r="DKY35" s="127"/>
      <c r="DKZ35" s="127"/>
      <c r="DLA35" s="127"/>
      <c r="DLB35" s="127"/>
      <c r="DLC35" s="127"/>
      <c r="DLD35" s="127"/>
      <c r="DLE35" s="127"/>
      <c r="DLF35" s="127"/>
      <c r="DLG35" s="127"/>
      <c r="DLH35" s="127"/>
      <c r="DLI35" s="127"/>
      <c r="DLJ35" s="127"/>
      <c r="DLK35" s="127"/>
      <c r="DLL35" s="127"/>
      <c r="DLM35" s="127"/>
      <c r="DLN35" s="127"/>
      <c r="DLO35" s="127"/>
      <c r="DLP35" s="127"/>
      <c r="DLQ35" s="127"/>
      <c r="DLR35" s="127"/>
      <c r="DLS35" s="127"/>
      <c r="DLT35" s="127"/>
      <c r="DLU35" s="127"/>
      <c r="DLV35" s="127"/>
      <c r="DLW35" s="127"/>
      <c r="DLX35" s="127"/>
      <c r="DLY35" s="127"/>
      <c r="DLZ35" s="127"/>
      <c r="DMA35" s="127"/>
      <c r="DMB35" s="127"/>
      <c r="DMC35" s="127"/>
      <c r="DMD35" s="127"/>
      <c r="DME35" s="127"/>
      <c r="DMF35" s="127"/>
      <c r="DMG35" s="127"/>
      <c r="DMH35" s="127"/>
      <c r="DMI35" s="127"/>
      <c r="DMJ35" s="127"/>
      <c r="DMK35" s="127"/>
      <c r="DML35" s="127"/>
      <c r="DMM35" s="127"/>
      <c r="DMN35" s="127"/>
      <c r="DMO35" s="127"/>
      <c r="DMP35" s="127"/>
      <c r="DMQ35" s="127"/>
      <c r="DMR35" s="127"/>
      <c r="DMS35" s="127"/>
      <c r="DMT35" s="127"/>
      <c r="DMU35" s="127"/>
      <c r="DMV35" s="127"/>
      <c r="DMW35" s="127"/>
      <c r="DMX35" s="127"/>
      <c r="DMY35" s="127"/>
      <c r="DMZ35" s="127"/>
      <c r="DNA35" s="127"/>
      <c r="DNB35" s="127"/>
      <c r="DNC35" s="127"/>
      <c r="DND35" s="127"/>
      <c r="DNE35" s="127"/>
      <c r="DNF35" s="127"/>
      <c r="DNG35" s="127"/>
      <c r="DNH35" s="127"/>
      <c r="DNI35" s="127"/>
      <c r="DNJ35" s="127"/>
      <c r="DNK35" s="127"/>
      <c r="DNL35" s="127"/>
      <c r="DNM35" s="127"/>
      <c r="DNN35" s="127"/>
      <c r="DNO35" s="127"/>
      <c r="DNP35" s="127"/>
      <c r="DNQ35" s="127"/>
      <c r="DNR35" s="127"/>
      <c r="DNS35" s="127"/>
      <c r="DNT35" s="127"/>
      <c r="DNU35" s="127"/>
      <c r="DNV35" s="127"/>
      <c r="DNW35" s="127"/>
      <c r="DNX35" s="127"/>
      <c r="DNY35" s="127"/>
      <c r="DNZ35" s="127"/>
      <c r="DOA35" s="127"/>
      <c r="DOB35" s="127"/>
      <c r="DOC35" s="127"/>
      <c r="DOD35" s="127"/>
      <c r="DOE35" s="127"/>
      <c r="DOF35" s="127"/>
      <c r="DOG35" s="127"/>
      <c r="DOH35" s="127"/>
      <c r="DOI35" s="127"/>
      <c r="DOJ35" s="127"/>
      <c r="DOK35" s="127"/>
      <c r="DOL35" s="127"/>
      <c r="DOM35" s="127"/>
      <c r="DON35" s="127"/>
      <c r="DOO35" s="127"/>
      <c r="DOP35" s="127"/>
      <c r="DOQ35" s="127"/>
      <c r="DOR35" s="127"/>
      <c r="DOS35" s="127"/>
      <c r="DOT35" s="127"/>
      <c r="DOU35" s="127"/>
      <c r="DOV35" s="127"/>
      <c r="DOW35" s="127"/>
      <c r="DOX35" s="127"/>
      <c r="DOY35" s="127"/>
      <c r="DOZ35" s="127"/>
      <c r="DPA35" s="127"/>
      <c r="DPB35" s="127"/>
      <c r="DPC35" s="127"/>
      <c r="DPD35" s="127"/>
      <c r="DPE35" s="127"/>
      <c r="DPF35" s="127"/>
      <c r="DPG35" s="127"/>
      <c r="DPH35" s="127"/>
      <c r="DPI35" s="127"/>
      <c r="DPJ35" s="127"/>
      <c r="DPK35" s="127"/>
      <c r="DPL35" s="127"/>
      <c r="DPM35" s="127"/>
      <c r="DPN35" s="127"/>
      <c r="DPO35" s="127"/>
      <c r="DPP35" s="127"/>
      <c r="DPQ35" s="127"/>
      <c r="DPR35" s="127"/>
      <c r="DPS35" s="127"/>
      <c r="DPT35" s="127"/>
      <c r="DPU35" s="127"/>
      <c r="DPV35" s="127"/>
      <c r="DPW35" s="127"/>
      <c r="DPX35" s="127"/>
      <c r="DPY35" s="127"/>
      <c r="DPZ35" s="127"/>
      <c r="DQA35" s="127"/>
      <c r="DQB35" s="127"/>
      <c r="DQC35" s="127"/>
      <c r="DQD35" s="127"/>
      <c r="DQE35" s="127"/>
      <c r="DQF35" s="127"/>
      <c r="DQG35" s="127"/>
      <c r="DQH35" s="127"/>
      <c r="DQI35" s="127"/>
      <c r="DQJ35" s="127"/>
      <c r="DQK35" s="127"/>
      <c r="DQL35" s="127"/>
      <c r="DQM35" s="127"/>
      <c r="DQN35" s="127"/>
      <c r="DQO35" s="127"/>
      <c r="DQP35" s="127"/>
      <c r="DQQ35" s="127"/>
      <c r="DQR35" s="127"/>
      <c r="DQS35" s="127"/>
      <c r="DQT35" s="127"/>
      <c r="DQU35" s="127"/>
      <c r="DQV35" s="127"/>
      <c r="DQW35" s="127"/>
      <c r="DQX35" s="127"/>
      <c r="DQY35" s="127"/>
      <c r="DQZ35" s="127"/>
      <c r="DRA35" s="127"/>
      <c r="DRB35" s="127"/>
      <c r="DRC35" s="127"/>
      <c r="DRD35" s="127"/>
      <c r="DRE35" s="127"/>
      <c r="DRF35" s="127"/>
      <c r="DRG35" s="127"/>
      <c r="DRH35" s="127"/>
      <c r="DRI35" s="127"/>
      <c r="DRJ35" s="127"/>
      <c r="DRK35" s="127"/>
      <c r="DRL35" s="127"/>
      <c r="DRM35" s="127"/>
      <c r="DRN35" s="127"/>
      <c r="DRO35" s="127"/>
      <c r="DRP35" s="127"/>
      <c r="DRQ35" s="127"/>
      <c r="DRR35" s="127"/>
      <c r="DRS35" s="127"/>
      <c r="DRT35" s="127"/>
      <c r="DRU35" s="127"/>
      <c r="DRV35" s="127"/>
      <c r="DRW35" s="127"/>
      <c r="DRX35" s="127"/>
      <c r="DRY35" s="127"/>
      <c r="DRZ35" s="127"/>
      <c r="DSA35" s="127"/>
      <c r="DSB35" s="127"/>
      <c r="DSC35" s="127"/>
      <c r="DSD35" s="127"/>
      <c r="DSE35" s="127"/>
      <c r="DSF35" s="127"/>
      <c r="DSG35" s="127"/>
      <c r="DSH35" s="127"/>
      <c r="DSI35" s="127"/>
      <c r="DSJ35" s="127"/>
      <c r="DSK35" s="127"/>
      <c r="DSL35" s="127"/>
      <c r="DSM35" s="127"/>
      <c r="DSN35" s="127"/>
      <c r="DSO35" s="127"/>
      <c r="DSP35" s="127"/>
      <c r="DSQ35" s="127"/>
      <c r="DSR35" s="127"/>
      <c r="DSS35" s="127"/>
      <c r="DST35" s="127"/>
      <c r="DSU35" s="127"/>
      <c r="DSV35" s="127"/>
      <c r="DSW35" s="127"/>
      <c r="DSX35" s="127"/>
      <c r="DSY35" s="127"/>
      <c r="DSZ35" s="127"/>
      <c r="DTA35" s="127"/>
      <c r="DTB35" s="127"/>
      <c r="DTC35" s="127"/>
      <c r="DTD35" s="127"/>
      <c r="DTE35" s="127"/>
      <c r="DTF35" s="127"/>
      <c r="DTG35" s="127"/>
      <c r="DTH35" s="127"/>
      <c r="DTI35" s="127"/>
      <c r="DTJ35" s="127"/>
      <c r="DTK35" s="127"/>
      <c r="DTL35" s="127"/>
      <c r="DTM35" s="127"/>
      <c r="DTN35" s="127"/>
      <c r="DTO35" s="127"/>
      <c r="DTP35" s="127"/>
      <c r="DTQ35" s="127"/>
      <c r="DTR35" s="127"/>
      <c r="DTS35" s="127"/>
      <c r="DTT35" s="127"/>
      <c r="DTU35" s="127"/>
      <c r="DTV35" s="127"/>
      <c r="DTW35" s="127"/>
      <c r="DTX35" s="127"/>
      <c r="DTY35" s="127"/>
      <c r="DTZ35" s="127"/>
      <c r="DUA35" s="127"/>
      <c r="DUB35" s="127"/>
      <c r="DUC35" s="127"/>
      <c r="DUD35" s="127"/>
      <c r="DUE35" s="127"/>
      <c r="DUF35" s="127"/>
      <c r="DUG35" s="127"/>
      <c r="DUH35" s="127"/>
      <c r="DUI35" s="127"/>
      <c r="DUJ35" s="127"/>
      <c r="DUK35" s="127"/>
      <c r="DUL35" s="127"/>
      <c r="DUM35" s="127"/>
      <c r="DUN35" s="127"/>
      <c r="DUO35" s="127"/>
      <c r="DUP35" s="127"/>
      <c r="DUQ35" s="127"/>
      <c r="DUR35" s="127"/>
      <c r="DUS35" s="127"/>
      <c r="DUT35" s="127"/>
      <c r="DUU35" s="127"/>
      <c r="DUV35" s="127"/>
      <c r="DUW35" s="127"/>
      <c r="DUX35" s="127"/>
      <c r="DUY35" s="127"/>
      <c r="DUZ35" s="127"/>
      <c r="DVA35" s="127"/>
      <c r="DVB35" s="127"/>
      <c r="DVC35" s="127"/>
      <c r="DVD35" s="127"/>
      <c r="DVE35" s="127"/>
      <c r="DVF35" s="127"/>
      <c r="DVG35" s="127"/>
      <c r="DVH35" s="127"/>
      <c r="DVI35" s="127"/>
      <c r="DVJ35" s="127"/>
      <c r="DVK35" s="127"/>
      <c r="DVL35" s="127"/>
      <c r="DVM35" s="127"/>
      <c r="DVN35" s="127"/>
      <c r="DVO35" s="127"/>
      <c r="DVP35" s="127"/>
      <c r="DVQ35" s="127"/>
      <c r="DVR35" s="127"/>
      <c r="DVS35" s="127"/>
      <c r="DVT35" s="127"/>
      <c r="DVU35" s="127"/>
      <c r="DVV35" s="127"/>
      <c r="DVW35" s="127"/>
      <c r="DVX35" s="127"/>
      <c r="DVY35" s="127"/>
      <c r="DVZ35" s="127"/>
      <c r="DWA35" s="127"/>
      <c r="DWB35" s="127"/>
      <c r="DWC35" s="127"/>
      <c r="DWD35" s="127"/>
      <c r="DWE35" s="127"/>
      <c r="DWF35" s="127"/>
      <c r="DWG35" s="127"/>
      <c r="DWH35" s="127"/>
      <c r="DWI35" s="127"/>
      <c r="DWJ35" s="127"/>
      <c r="DWK35" s="127"/>
      <c r="DWL35" s="127"/>
      <c r="DWM35" s="127"/>
      <c r="DWN35" s="127"/>
      <c r="DWO35" s="127"/>
      <c r="DWP35" s="127"/>
      <c r="DWQ35" s="127"/>
      <c r="DWR35" s="127"/>
      <c r="DWS35" s="127"/>
      <c r="DWT35" s="127"/>
      <c r="DWU35" s="127"/>
      <c r="DWV35" s="127"/>
      <c r="DWW35" s="127"/>
      <c r="DWX35" s="127"/>
      <c r="DWY35" s="127"/>
      <c r="DWZ35" s="127"/>
      <c r="DXA35" s="127"/>
      <c r="DXB35" s="127"/>
      <c r="DXC35" s="127"/>
      <c r="DXD35" s="127"/>
      <c r="DXE35" s="127"/>
      <c r="DXF35" s="127"/>
      <c r="DXG35" s="127"/>
      <c r="DXH35" s="127"/>
      <c r="DXI35" s="127"/>
      <c r="DXJ35" s="127"/>
      <c r="DXK35" s="127"/>
      <c r="DXL35" s="127"/>
      <c r="DXM35" s="127"/>
      <c r="DXN35" s="127"/>
      <c r="DXO35" s="127"/>
      <c r="DXP35" s="127"/>
      <c r="DXQ35" s="127"/>
      <c r="DXR35" s="127"/>
      <c r="DXS35" s="127"/>
      <c r="DXT35" s="127"/>
      <c r="DXU35" s="127"/>
      <c r="DXV35" s="127"/>
      <c r="DXW35" s="127"/>
      <c r="DXX35" s="127"/>
      <c r="DXY35" s="127"/>
      <c r="DXZ35" s="127"/>
      <c r="DYA35" s="127"/>
      <c r="DYB35" s="127"/>
      <c r="DYC35" s="127"/>
      <c r="DYD35" s="127"/>
      <c r="DYE35" s="127"/>
      <c r="DYF35" s="127"/>
      <c r="DYG35" s="127"/>
      <c r="DYH35" s="127"/>
      <c r="DYI35" s="127"/>
      <c r="DYJ35" s="127"/>
      <c r="DYK35" s="127"/>
      <c r="DYL35" s="127"/>
      <c r="DYM35" s="127"/>
      <c r="DYN35" s="127"/>
      <c r="DYO35" s="127"/>
      <c r="DYP35" s="127"/>
      <c r="DYQ35" s="127"/>
      <c r="DYR35" s="127"/>
      <c r="DYS35" s="127"/>
      <c r="DYT35" s="127"/>
      <c r="DYU35" s="127"/>
      <c r="DYV35" s="127"/>
      <c r="DYW35" s="127"/>
      <c r="DYX35" s="127"/>
      <c r="DYY35" s="127"/>
      <c r="DYZ35" s="127"/>
      <c r="DZA35" s="127"/>
      <c r="DZB35" s="127"/>
      <c r="DZC35" s="127"/>
      <c r="DZD35" s="127"/>
      <c r="DZE35" s="127"/>
      <c r="DZF35" s="127"/>
      <c r="DZG35" s="127"/>
      <c r="DZH35" s="127"/>
      <c r="DZI35" s="127"/>
      <c r="DZJ35" s="127"/>
      <c r="DZK35" s="127"/>
      <c r="DZL35" s="127"/>
      <c r="DZM35" s="127"/>
      <c r="DZN35" s="127"/>
      <c r="DZO35" s="127"/>
      <c r="DZP35" s="127"/>
      <c r="DZQ35" s="127"/>
      <c r="DZR35" s="127"/>
      <c r="DZS35" s="127"/>
      <c r="DZT35" s="127"/>
      <c r="DZU35" s="127"/>
      <c r="DZV35" s="127"/>
      <c r="DZW35" s="127"/>
      <c r="DZX35" s="127"/>
      <c r="DZY35" s="127"/>
      <c r="DZZ35" s="127"/>
      <c r="EAA35" s="127"/>
      <c r="EAB35" s="127"/>
      <c r="EAC35" s="127"/>
      <c r="EAD35" s="127"/>
      <c r="EAE35" s="127"/>
      <c r="EAF35" s="127"/>
      <c r="EAG35" s="127"/>
      <c r="EAH35" s="127"/>
      <c r="EAI35" s="127"/>
      <c r="EAJ35" s="127"/>
      <c r="EAK35" s="127"/>
      <c r="EAL35" s="127"/>
      <c r="EAM35" s="127"/>
      <c r="EAN35" s="127"/>
      <c r="EAO35" s="127"/>
      <c r="EAP35" s="127"/>
      <c r="EAQ35" s="127"/>
      <c r="EAR35" s="127"/>
      <c r="EAS35" s="127"/>
      <c r="EAT35" s="127"/>
      <c r="EAU35" s="127"/>
      <c r="EAV35" s="127"/>
      <c r="EAW35" s="127"/>
      <c r="EAX35" s="127"/>
      <c r="EAY35" s="127"/>
      <c r="EAZ35" s="127"/>
      <c r="EBA35" s="127"/>
      <c r="EBB35" s="127"/>
      <c r="EBC35" s="127"/>
      <c r="EBD35" s="127"/>
      <c r="EBE35" s="127"/>
      <c r="EBF35" s="127"/>
      <c r="EBG35" s="127"/>
      <c r="EBH35" s="127"/>
      <c r="EBI35" s="127"/>
      <c r="EBJ35" s="127"/>
      <c r="EBK35" s="127"/>
      <c r="EBL35" s="127"/>
      <c r="EBM35" s="127"/>
      <c r="EBN35" s="127"/>
      <c r="EBO35" s="127"/>
      <c r="EBP35" s="127"/>
      <c r="EBQ35" s="127"/>
      <c r="EBR35" s="127"/>
      <c r="EBS35" s="127"/>
      <c r="EBT35" s="127"/>
      <c r="EBU35" s="127"/>
      <c r="EBV35" s="127"/>
      <c r="EBW35" s="127"/>
      <c r="EBX35" s="127"/>
      <c r="EBY35" s="127"/>
      <c r="EBZ35" s="127"/>
      <c r="ECA35" s="127"/>
      <c r="ECB35" s="127"/>
      <c r="ECC35" s="127"/>
      <c r="ECD35" s="127"/>
      <c r="ECE35" s="127"/>
      <c r="ECF35" s="127"/>
      <c r="ECG35" s="127"/>
      <c r="ECH35" s="127"/>
      <c r="ECI35" s="127"/>
      <c r="ECJ35" s="127"/>
      <c r="ECK35" s="127"/>
      <c r="ECL35" s="127"/>
      <c r="ECM35" s="127"/>
      <c r="ECN35" s="127"/>
      <c r="ECO35" s="127"/>
      <c r="ECP35" s="127"/>
      <c r="ECQ35" s="127"/>
      <c r="ECR35" s="127"/>
      <c r="ECS35" s="127"/>
      <c r="ECT35" s="127"/>
      <c r="ECU35" s="127"/>
      <c r="ECV35" s="127"/>
      <c r="ECW35" s="127"/>
      <c r="ECX35" s="127"/>
      <c r="ECY35" s="127"/>
      <c r="ECZ35" s="127"/>
      <c r="EDA35" s="127"/>
      <c r="EDB35" s="127"/>
      <c r="EDC35" s="127"/>
      <c r="EDD35" s="127"/>
      <c r="EDE35" s="127"/>
      <c r="EDF35" s="127"/>
      <c r="EDG35" s="127"/>
      <c r="EDH35" s="127"/>
      <c r="EDI35" s="127"/>
      <c r="EDJ35" s="127"/>
      <c r="EDK35" s="127"/>
      <c r="EDL35" s="127"/>
      <c r="EDM35" s="127"/>
      <c r="EDN35" s="127"/>
      <c r="EDO35" s="127"/>
      <c r="EDP35" s="127"/>
      <c r="EDQ35" s="127"/>
      <c r="EDR35" s="127"/>
      <c r="EDS35" s="127"/>
      <c r="EDT35" s="127"/>
      <c r="EDU35" s="127"/>
      <c r="EDV35" s="127"/>
      <c r="EDW35" s="127"/>
      <c r="EDX35" s="127"/>
      <c r="EDY35" s="127"/>
      <c r="EDZ35" s="127"/>
      <c r="EEA35" s="127"/>
      <c r="EEB35" s="127"/>
      <c r="EEC35" s="127"/>
      <c r="EED35" s="127"/>
      <c r="EEE35" s="127"/>
      <c r="EEF35" s="127"/>
      <c r="EEG35" s="127"/>
      <c r="EEH35" s="127"/>
      <c r="EEI35" s="127"/>
      <c r="EEJ35" s="127"/>
      <c r="EEK35" s="127"/>
      <c r="EEL35" s="127"/>
      <c r="EEM35" s="127"/>
      <c r="EEN35" s="127"/>
      <c r="EEO35" s="127"/>
      <c r="EEP35" s="127"/>
      <c r="EEQ35" s="127"/>
      <c r="EER35" s="127"/>
      <c r="EES35" s="127"/>
      <c r="EET35" s="127"/>
      <c r="EEU35" s="127"/>
      <c r="EEV35" s="127"/>
      <c r="EEW35" s="127"/>
      <c r="EEX35" s="127"/>
      <c r="EEY35" s="127"/>
      <c r="EEZ35" s="127"/>
      <c r="EFA35" s="127"/>
      <c r="EFB35" s="127"/>
      <c r="EFC35" s="127"/>
      <c r="EFD35" s="127"/>
      <c r="EFE35" s="127"/>
      <c r="EFF35" s="127"/>
      <c r="EFG35" s="127"/>
      <c r="EFH35" s="127"/>
      <c r="EFI35" s="127"/>
      <c r="EFJ35" s="127"/>
      <c r="EFK35" s="127"/>
      <c r="EFL35" s="127"/>
      <c r="EFM35" s="127"/>
      <c r="EFN35" s="127"/>
      <c r="EFO35" s="127"/>
      <c r="EFP35" s="127"/>
      <c r="EFQ35" s="127"/>
      <c r="EFR35" s="127"/>
      <c r="EFS35" s="127"/>
      <c r="EFT35" s="127"/>
      <c r="EFU35" s="127"/>
      <c r="EFV35" s="127"/>
      <c r="EFW35" s="127"/>
      <c r="EFX35" s="127"/>
      <c r="EFY35" s="127"/>
      <c r="EFZ35" s="127"/>
      <c r="EGA35" s="127"/>
      <c r="EGB35" s="127"/>
      <c r="EGC35" s="127"/>
      <c r="EGD35" s="127"/>
      <c r="EGE35" s="127"/>
      <c r="EGF35" s="127"/>
      <c r="EGG35" s="127"/>
      <c r="EGH35" s="127"/>
      <c r="EGI35" s="127"/>
      <c r="EGJ35" s="127"/>
      <c r="EGK35" s="127"/>
      <c r="EGL35" s="127"/>
      <c r="EGM35" s="127"/>
      <c r="EGN35" s="127"/>
      <c r="EGO35" s="127"/>
      <c r="EGP35" s="127"/>
      <c r="EGQ35" s="127"/>
      <c r="EGR35" s="127"/>
      <c r="EGS35" s="127"/>
      <c r="EGT35" s="127"/>
      <c r="EGU35" s="127"/>
      <c r="EGV35" s="127"/>
      <c r="EGW35" s="127"/>
      <c r="EGX35" s="127"/>
      <c r="EGY35" s="127"/>
      <c r="EGZ35" s="127"/>
      <c r="EHA35" s="127"/>
      <c r="EHB35" s="127"/>
      <c r="EHC35" s="127"/>
      <c r="EHD35" s="127"/>
      <c r="EHE35" s="127"/>
      <c r="EHF35" s="127"/>
      <c r="EHG35" s="127"/>
      <c r="EHH35" s="127"/>
      <c r="EHI35" s="127"/>
      <c r="EHJ35" s="127"/>
      <c r="EHK35" s="127"/>
      <c r="EHL35" s="127"/>
      <c r="EHM35" s="127"/>
      <c r="EHN35" s="127"/>
      <c r="EHO35" s="127"/>
      <c r="EHP35" s="127"/>
      <c r="EHQ35" s="127"/>
      <c r="EHR35" s="127"/>
      <c r="EHS35" s="127"/>
      <c r="EHT35" s="127"/>
      <c r="EHU35" s="127"/>
      <c r="EHV35" s="127"/>
      <c r="EHW35" s="127"/>
      <c r="EHX35" s="127"/>
      <c r="EHY35" s="127"/>
      <c r="EHZ35" s="127"/>
      <c r="EIA35" s="127"/>
      <c r="EIB35" s="127"/>
      <c r="EIC35" s="127"/>
      <c r="EID35" s="127"/>
      <c r="EIE35" s="127"/>
      <c r="EIF35" s="127"/>
      <c r="EIG35" s="127"/>
      <c r="EIH35" s="127"/>
      <c r="EII35" s="127"/>
      <c r="EIJ35" s="127"/>
      <c r="EIK35" s="127"/>
      <c r="EIL35" s="127"/>
      <c r="EIM35" s="127"/>
      <c r="EIN35" s="127"/>
      <c r="EIO35" s="127"/>
      <c r="EIP35" s="127"/>
      <c r="EIQ35" s="127"/>
      <c r="EIR35" s="127"/>
      <c r="EIS35" s="127"/>
      <c r="EIT35" s="127"/>
      <c r="EIU35" s="127"/>
      <c r="EIV35" s="127"/>
      <c r="EIW35" s="127"/>
      <c r="EIX35" s="127"/>
      <c r="EIY35" s="127"/>
      <c r="EIZ35" s="127"/>
      <c r="EJA35" s="127"/>
      <c r="EJB35" s="127"/>
      <c r="EJC35" s="127"/>
      <c r="EJD35" s="127"/>
      <c r="EJE35" s="127"/>
      <c r="EJF35" s="127"/>
      <c r="EJG35" s="127"/>
      <c r="EJH35" s="127"/>
      <c r="EJI35" s="127"/>
      <c r="EJJ35" s="127"/>
      <c r="EJK35" s="127"/>
      <c r="EJL35" s="127"/>
      <c r="EJM35" s="127"/>
      <c r="EJN35" s="127"/>
      <c r="EJO35" s="127"/>
      <c r="EJP35" s="127"/>
      <c r="EJQ35" s="127"/>
      <c r="EJR35" s="127"/>
      <c r="EJS35" s="127"/>
      <c r="EJT35" s="127"/>
      <c r="EJU35" s="127"/>
      <c r="EJV35" s="127"/>
      <c r="EJW35" s="127"/>
      <c r="EJX35" s="127"/>
      <c r="EJY35" s="127"/>
      <c r="EJZ35" s="127"/>
      <c r="EKA35" s="127"/>
      <c r="EKB35" s="127"/>
      <c r="EKC35" s="127"/>
      <c r="EKD35" s="127"/>
      <c r="EKE35" s="127"/>
      <c r="EKF35" s="127"/>
      <c r="EKG35" s="127"/>
      <c r="EKH35" s="127"/>
      <c r="EKI35" s="127"/>
      <c r="EKJ35" s="127"/>
      <c r="EKK35" s="127"/>
      <c r="EKL35" s="127"/>
      <c r="EKM35" s="127"/>
      <c r="EKN35" s="127"/>
      <c r="EKO35" s="127"/>
      <c r="EKP35" s="127"/>
      <c r="EKQ35" s="127"/>
      <c r="EKR35" s="127"/>
      <c r="EKS35" s="127"/>
      <c r="EKT35" s="127"/>
      <c r="EKU35" s="127"/>
      <c r="EKV35" s="127"/>
      <c r="EKW35" s="127"/>
      <c r="EKX35" s="127"/>
      <c r="EKY35" s="127"/>
      <c r="EKZ35" s="127"/>
      <c r="ELA35" s="127"/>
      <c r="ELB35" s="127"/>
      <c r="ELC35" s="127"/>
      <c r="ELD35" s="127"/>
      <c r="ELE35" s="127"/>
      <c r="ELF35" s="127"/>
      <c r="ELG35" s="127"/>
      <c r="ELH35" s="127"/>
      <c r="ELI35" s="127"/>
      <c r="ELJ35" s="127"/>
      <c r="ELK35" s="127"/>
      <c r="ELL35" s="127"/>
      <c r="ELM35" s="127"/>
      <c r="ELN35" s="127"/>
      <c r="ELO35" s="127"/>
      <c r="ELP35" s="127"/>
      <c r="ELQ35" s="127"/>
      <c r="ELR35" s="127"/>
      <c r="ELS35" s="127"/>
      <c r="ELT35" s="127"/>
      <c r="ELU35" s="127"/>
      <c r="ELV35" s="127"/>
      <c r="ELW35" s="127"/>
      <c r="ELX35" s="127"/>
      <c r="ELY35" s="127"/>
      <c r="ELZ35" s="127"/>
      <c r="EMA35" s="127"/>
      <c r="EMB35" s="127"/>
      <c r="EMC35" s="127"/>
      <c r="EMD35" s="127"/>
      <c r="EME35" s="127"/>
      <c r="EMF35" s="127"/>
      <c r="EMG35" s="127"/>
      <c r="EMH35" s="127"/>
      <c r="EMI35" s="127"/>
      <c r="EMJ35" s="127"/>
      <c r="EMK35" s="127"/>
      <c r="EML35" s="127"/>
      <c r="EMM35" s="127"/>
      <c r="EMN35" s="127"/>
      <c r="EMO35" s="127"/>
      <c r="EMP35" s="127"/>
      <c r="EMQ35" s="127"/>
      <c r="EMR35" s="127"/>
      <c r="EMS35" s="127"/>
      <c r="EMT35" s="127"/>
      <c r="EMU35" s="127"/>
      <c r="EMV35" s="127"/>
      <c r="EMW35" s="127"/>
      <c r="EMX35" s="127"/>
      <c r="EMY35" s="127"/>
      <c r="EMZ35" s="127"/>
      <c r="ENA35" s="127"/>
      <c r="ENB35" s="127"/>
      <c r="ENC35" s="127"/>
      <c r="END35" s="127"/>
      <c r="ENE35" s="127"/>
      <c r="ENF35" s="127"/>
      <c r="ENG35" s="127"/>
      <c r="ENH35" s="127"/>
      <c r="ENI35" s="127"/>
      <c r="ENJ35" s="127"/>
      <c r="ENK35" s="127"/>
      <c r="ENL35" s="127"/>
      <c r="ENM35" s="127"/>
      <c r="ENN35" s="127"/>
      <c r="ENO35" s="127"/>
      <c r="ENP35" s="127"/>
      <c r="ENQ35" s="127"/>
      <c r="ENR35" s="127"/>
      <c r="ENS35" s="127"/>
      <c r="ENT35" s="127"/>
      <c r="ENU35" s="127"/>
      <c r="ENV35" s="127"/>
      <c r="ENW35" s="127"/>
      <c r="ENX35" s="127"/>
      <c r="ENY35" s="127"/>
      <c r="ENZ35" s="127"/>
      <c r="EOA35" s="127"/>
      <c r="EOB35" s="127"/>
      <c r="EOC35" s="127"/>
      <c r="EOD35" s="127"/>
      <c r="EOE35" s="127"/>
      <c r="EOF35" s="127"/>
      <c r="EOG35" s="127"/>
      <c r="EOH35" s="127"/>
      <c r="EOI35" s="127"/>
      <c r="EOJ35" s="127"/>
      <c r="EOK35" s="127"/>
      <c r="EOL35" s="127"/>
      <c r="EOM35" s="127"/>
      <c r="EON35" s="127"/>
      <c r="EOO35" s="127"/>
      <c r="EOP35" s="127"/>
      <c r="EOQ35" s="127"/>
      <c r="EOR35" s="127"/>
      <c r="EOS35" s="127"/>
      <c r="EOT35" s="127"/>
      <c r="EOU35" s="127"/>
      <c r="EOV35" s="127"/>
      <c r="EOW35" s="127"/>
      <c r="EOX35" s="127"/>
      <c r="EOY35" s="127"/>
      <c r="EOZ35" s="127"/>
      <c r="EPA35" s="127"/>
      <c r="EPB35" s="127"/>
      <c r="EPC35" s="127"/>
      <c r="EPD35" s="127"/>
      <c r="EPE35" s="127"/>
      <c r="EPF35" s="127"/>
      <c r="EPG35" s="127"/>
      <c r="EPH35" s="127"/>
      <c r="EPI35" s="127"/>
      <c r="EPJ35" s="127"/>
      <c r="EPK35" s="127"/>
      <c r="EPL35" s="127"/>
      <c r="EPM35" s="127"/>
      <c r="EPN35" s="127"/>
      <c r="EPO35" s="127"/>
      <c r="EPP35" s="127"/>
      <c r="EPQ35" s="127"/>
      <c r="EPR35" s="127"/>
      <c r="EPS35" s="127"/>
      <c r="EPT35" s="127"/>
      <c r="EPU35" s="127"/>
      <c r="EPV35" s="127"/>
      <c r="EPW35" s="127"/>
      <c r="EPX35" s="127"/>
      <c r="EPY35" s="127"/>
      <c r="EPZ35" s="127"/>
      <c r="EQA35" s="127"/>
      <c r="EQB35" s="127"/>
      <c r="EQC35" s="127"/>
      <c r="EQD35" s="127"/>
      <c r="EQE35" s="127"/>
      <c r="EQF35" s="127"/>
      <c r="EQG35" s="127"/>
      <c r="EQH35" s="127"/>
      <c r="EQI35" s="127"/>
      <c r="EQJ35" s="127"/>
      <c r="EQK35" s="127"/>
      <c r="EQL35" s="127"/>
      <c r="EQM35" s="127"/>
      <c r="EQN35" s="127"/>
      <c r="EQO35" s="127"/>
      <c r="EQP35" s="127"/>
      <c r="EQQ35" s="127"/>
      <c r="EQR35" s="127"/>
      <c r="EQS35" s="127"/>
      <c r="EQT35" s="127"/>
      <c r="EQU35" s="127"/>
      <c r="EQV35" s="127"/>
      <c r="EQW35" s="127"/>
      <c r="EQX35" s="127"/>
      <c r="EQY35" s="127"/>
      <c r="EQZ35" s="127"/>
      <c r="ERA35" s="127"/>
      <c r="ERB35" s="127"/>
      <c r="ERC35" s="127"/>
      <c r="ERD35" s="127"/>
      <c r="ERE35" s="127"/>
      <c r="ERF35" s="127"/>
      <c r="ERG35" s="127"/>
      <c r="ERH35" s="127"/>
      <c r="ERI35" s="127"/>
      <c r="ERJ35" s="127"/>
      <c r="ERK35" s="127"/>
      <c r="ERL35" s="127"/>
      <c r="ERM35" s="127"/>
      <c r="ERN35" s="127"/>
      <c r="ERO35" s="127"/>
      <c r="ERP35" s="127"/>
      <c r="ERQ35" s="127"/>
      <c r="ERR35" s="127"/>
      <c r="ERS35" s="127"/>
      <c r="ERT35" s="127"/>
      <c r="ERU35" s="127"/>
      <c r="ERV35" s="127"/>
      <c r="ERW35" s="127"/>
      <c r="ERX35" s="127"/>
      <c r="ERY35" s="127"/>
      <c r="ERZ35" s="127"/>
      <c r="ESA35" s="127"/>
      <c r="ESB35" s="127"/>
      <c r="ESC35" s="127"/>
      <c r="ESD35" s="127"/>
      <c r="ESE35" s="127"/>
      <c r="ESF35" s="127"/>
      <c r="ESG35" s="127"/>
      <c r="ESH35" s="127"/>
      <c r="ESI35" s="127"/>
      <c r="ESJ35" s="127"/>
      <c r="ESK35" s="127"/>
      <c r="ESL35" s="127"/>
      <c r="ESM35" s="127"/>
      <c r="ESN35" s="127"/>
      <c r="ESO35" s="127"/>
      <c r="ESP35" s="127"/>
      <c r="ESQ35" s="127"/>
      <c r="ESR35" s="127"/>
      <c r="ESS35" s="127"/>
      <c r="EST35" s="127"/>
      <c r="ESU35" s="127"/>
      <c r="ESV35" s="127"/>
      <c r="ESW35" s="127"/>
      <c r="ESX35" s="127"/>
      <c r="ESY35" s="127"/>
      <c r="ESZ35" s="127"/>
      <c r="ETA35" s="127"/>
      <c r="ETB35" s="127"/>
      <c r="ETC35" s="127"/>
      <c r="ETD35" s="127"/>
      <c r="ETE35" s="127"/>
      <c r="ETF35" s="127"/>
      <c r="ETG35" s="127"/>
      <c r="ETH35" s="127"/>
      <c r="ETI35" s="127"/>
      <c r="ETJ35" s="127"/>
      <c r="ETK35" s="127"/>
      <c r="ETL35" s="127"/>
      <c r="ETM35" s="127"/>
      <c r="ETN35" s="127"/>
      <c r="ETO35" s="127"/>
      <c r="ETP35" s="127"/>
      <c r="ETQ35" s="127"/>
      <c r="ETR35" s="127"/>
      <c r="ETS35" s="127"/>
      <c r="ETT35" s="127"/>
      <c r="ETU35" s="127"/>
      <c r="ETV35" s="127"/>
      <c r="ETW35" s="127"/>
      <c r="ETX35" s="127"/>
      <c r="ETY35" s="127"/>
      <c r="ETZ35" s="127"/>
      <c r="EUA35" s="127"/>
      <c r="EUB35" s="127"/>
      <c r="EUC35" s="127"/>
      <c r="EUD35" s="127"/>
      <c r="EUE35" s="127"/>
      <c r="EUF35" s="127"/>
      <c r="EUG35" s="127"/>
      <c r="EUH35" s="127"/>
      <c r="EUI35" s="127"/>
      <c r="EUJ35" s="127"/>
      <c r="EUK35" s="127"/>
      <c r="EUL35" s="127"/>
      <c r="EUM35" s="127"/>
      <c r="EUN35" s="127"/>
      <c r="EUO35" s="127"/>
      <c r="EUP35" s="127"/>
      <c r="EUQ35" s="127"/>
      <c r="EUR35" s="127"/>
      <c r="EUS35" s="127"/>
      <c r="EUT35" s="127"/>
      <c r="EUU35" s="127"/>
      <c r="EUV35" s="127"/>
      <c r="EUW35" s="127"/>
      <c r="EUX35" s="127"/>
      <c r="EUY35" s="127"/>
      <c r="EUZ35" s="127"/>
      <c r="EVA35" s="127"/>
      <c r="EVB35" s="127"/>
      <c r="EVC35" s="127"/>
      <c r="EVD35" s="127"/>
      <c r="EVE35" s="127"/>
      <c r="EVF35" s="127"/>
      <c r="EVG35" s="127"/>
      <c r="EVH35" s="127"/>
      <c r="EVI35" s="127"/>
      <c r="EVJ35" s="127"/>
      <c r="EVK35" s="127"/>
      <c r="EVL35" s="127"/>
      <c r="EVM35" s="127"/>
      <c r="EVN35" s="127"/>
      <c r="EVO35" s="127"/>
      <c r="EVP35" s="127"/>
      <c r="EVQ35" s="127"/>
      <c r="EVR35" s="127"/>
      <c r="EVS35" s="127"/>
      <c r="EVT35" s="127"/>
      <c r="EVU35" s="127"/>
      <c r="EVV35" s="127"/>
      <c r="EVW35" s="127"/>
      <c r="EVX35" s="127"/>
      <c r="EVY35" s="127"/>
      <c r="EVZ35" s="127"/>
      <c r="EWA35" s="127"/>
      <c r="EWB35" s="127"/>
      <c r="EWC35" s="127"/>
      <c r="EWD35" s="127"/>
      <c r="EWE35" s="127"/>
      <c r="EWF35" s="127"/>
      <c r="EWG35" s="127"/>
      <c r="EWH35" s="127"/>
      <c r="EWI35" s="127"/>
      <c r="EWJ35" s="127"/>
      <c r="EWK35" s="127"/>
      <c r="EWL35" s="127"/>
      <c r="EWM35" s="127"/>
      <c r="EWN35" s="127"/>
      <c r="EWO35" s="127"/>
      <c r="EWP35" s="127"/>
      <c r="EWQ35" s="127"/>
      <c r="EWR35" s="127"/>
      <c r="EWS35" s="127"/>
      <c r="EWT35" s="127"/>
      <c r="EWU35" s="127"/>
      <c r="EWV35" s="127"/>
      <c r="EWW35" s="127"/>
      <c r="EWX35" s="127"/>
      <c r="EWY35" s="127"/>
      <c r="EWZ35" s="127"/>
      <c r="EXA35" s="127"/>
      <c r="EXB35" s="127"/>
      <c r="EXC35" s="127"/>
      <c r="EXD35" s="127"/>
      <c r="EXE35" s="127"/>
      <c r="EXF35" s="127"/>
      <c r="EXG35" s="127"/>
      <c r="EXH35" s="127"/>
      <c r="EXI35" s="127"/>
      <c r="EXJ35" s="127"/>
      <c r="EXK35" s="127"/>
      <c r="EXL35" s="127"/>
      <c r="EXM35" s="127"/>
      <c r="EXN35" s="127"/>
      <c r="EXO35" s="127"/>
      <c r="EXP35" s="127"/>
      <c r="EXQ35" s="127"/>
      <c r="EXR35" s="127"/>
      <c r="EXS35" s="127"/>
      <c r="EXT35" s="127"/>
      <c r="EXU35" s="127"/>
      <c r="EXV35" s="127"/>
      <c r="EXW35" s="127"/>
      <c r="EXX35" s="127"/>
      <c r="EXY35" s="127"/>
      <c r="EXZ35" s="127"/>
      <c r="EYA35" s="127"/>
      <c r="EYB35" s="127"/>
      <c r="EYC35" s="127"/>
      <c r="EYD35" s="127"/>
      <c r="EYE35" s="127"/>
      <c r="EYF35" s="127"/>
      <c r="EYG35" s="127"/>
      <c r="EYH35" s="127"/>
      <c r="EYI35" s="127"/>
      <c r="EYJ35" s="127"/>
      <c r="EYK35" s="127"/>
      <c r="EYL35" s="127"/>
      <c r="EYM35" s="127"/>
      <c r="EYN35" s="127"/>
      <c r="EYO35" s="127"/>
      <c r="EYP35" s="127"/>
      <c r="EYQ35" s="127"/>
      <c r="EYR35" s="127"/>
      <c r="EYS35" s="127"/>
      <c r="EYT35" s="127"/>
      <c r="EYU35" s="127"/>
      <c r="EYV35" s="127"/>
      <c r="EYW35" s="127"/>
      <c r="EYX35" s="127"/>
      <c r="EYY35" s="127"/>
      <c r="EYZ35" s="127"/>
      <c r="EZA35" s="127"/>
      <c r="EZB35" s="127"/>
      <c r="EZC35" s="127"/>
      <c r="EZD35" s="127"/>
      <c r="EZE35" s="127"/>
      <c r="EZF35" s="127"/>
      <c r="EZG35" s="127"/>
      <c r="EZH35" s="127"/>
      <c r="EZI35" s="127"/>
      <c r="EZJ35" s="127"/>
      <c r="EZK35" s="127"/>
      <c r="EZL35" s="127"/>
      <c r="EZM35" s="127"/>
      <c r="EZN35" s="127"/>
      <c r="EZO35" s="127"/>
      <c r="EZP35" s="127"/>
      <c r="EZQ35" s="127"/>
      <c r="EZR35" s="127"/>
      <c r="EZS35" s="127"/>
      <c r="EZT35" s="127"/>
      <c r="EZU35" s="127"/>
      <c r="EZV35" s="127"/>
      <c r="EZW35" s="127"/>
      <c r="EZX35" s="127"/>
      <c r="EZY35" s="127"/>
      <c r="EZZ35" s="127"/>
      <c r="FAA35" s="127"/>
      <c r="FAB35" s="127"/>
      <c r="FAC35" s="127"/>
      <c r="FAD35" s="127"/>
      <c r="FAE35" s="127"/>
      <c r="FAF35" s="127"/>
      <c r="FAG35" s="127"/>
      <c r="FAH35" s="127"/>
      <c r="FAI35" s="127"/>
      <c r="FAJ35" s="127"/>
      <c r="FAK35" s="127"/>
      <c r="FAL35" s="127"/>
      <c r="FAM35" s="127"/>
      <c r="FAN35" s="127"/>
      <c r="FAO35" s="127"/>
      <c r="FAP35" s="127"/>
      <c r="FAQ35" s="127"/>
      <c r="FAR35" s="127"/>
      <c r="FAS35" s="127"/>
      <c r="FAT35" s="127"/>
      <c r="FAU35" s="127"/>
      <c r="FAV35" s="127"/>
      <c r="FAW35" s="127"/>
      <c r="FAX35" s="127"/>
      <c r="FAY35" s="127"/>
      <c r="FAZ35" s="127"/>
      <c r="FBA35" s="127"/>
      <c r="FBB35" s="127"/>
      <c r="FBC35" s="127"/>
      <c r="FBD35" s="127"/>
      <c r="FBE35" s="127"/>
      <c r="FBF35" s="127"/>
      <c r="FBG35" s="127"/>
      <c r="FBH35" s="127"/>
      <c r="FBI35" s="127"/>
      <c r="FBJ35" s="127"/>
      <c r="FBK35" s="127"/>
      <c r="FBL35" s="127"/>
      <c r="FBM35" s="127"/>
      <c r="FBN35" s="127"/>
      <c r="FBO35" s="127"/>
      <c r="FBP35" s="127"/>
      <c r="FBQ35" s="127"/>
      <c r="FBR35" s="127"/>
      <c r="FBS35" s="127"/>
      <c r="FBT35" s="127"/>
      <c r="FBU35" s="127"/>
      <c r="FBV35" s="127"/>
      <c r="FBW35" s="127"/>
      <c r="FBX35" s="127"/>
      <c r="FBY35" s="127"/>
      <c r="FBZ35" s="127"/>
      <c r="FCA35" s="127"/>
      <c r="FCB35" s="127"/>
      <c r="FCC35" s="127"/>
      <c r="FCD35" s="127"/>
      <c r="FCE35" s="127"/>
      <c r="FCF35" s="127"/>
      <c r="FCG35" s="127"/>
      <c r="FCH35" s="127"/>
      <c r="FCI35" s="127"/>
      <c r="FCJ35" s="127"/>
      <c r="FCK35" s="127"/>
      <c r="FCL35" s="127"/>
      <c r="FCM35" s="127"/>
      <c r="FCN35" s="127"/>
      <c r="FCO35" s="127"/>
      <c r="FCP35" s="127"/>
      <c r="FCQ35" s="127"/>
      <c r="FCR35" s="127"/>
      <c r="FCS35" s="127"/>
      <c r="FCT35" s="127"/>
      <c r="FCU35" s="127"/>
      <c r="FCV35" s="127"/>
      <c r="FCW35" s="127"/>
      <c r="FCX35" s="127"/>
      <c r="FCY35" s="127"/>
      <c r="FCZ35" s="127"/>
      <c r="FDA35" s="127"/>
      <c r="FDB35" s="127"/>
      <c r="FDC35" s="127"/>
      <c r="FDD35" s="127"/>
      <c r="FDE35" s="127"/>
      <c r="FDF35" s="127"/>
      <c r="FDG35" s="127"/>
      <c r="FDH35" s="127"/>
      <c r="FDI35" s="127"/>
      <c r="FDJ35" s="127"/>
      <c r="FDK35" s="127"/>
      <c r="FDL35" s="127"/>
      <c r="FDM35" s="127"/>
      <c r="FDN35" s="127"/>
      <c r="FDO35" s="127"/>
      <c r="FDP35" s="127"/>
      <c r="FDQ35" s="127"/>
      <c r="FDR35" s="127"/>
      <c r="FDS35" s="127"/>
      <c r="FDT35" s="127"/>
      <c r="FDU35" s="127"/>
      <c r="FDV35" s="127"/>
      <c r="FDW35" s="127"/>
      <c r="FDX35" s="127"/>
      <c r="FDY35" s="127"/>
      <c r="FDZ35" s="127"/>
      <c r="FEA35" s="127"/>
      <c r="FEB35" s="127"/>
      <c r="FEC35" s="127"/>
      <c r="FED35" s="127"/>
      <c r="FEE35" s="127"/>
      <c r="FEF35" s="127"/>
      <c r="FEG35" s="127"/>
      <c r="FEH35" s="127"/>
      <c r="FEI35" s="127"/>
      <c r="FEJ35" s="127"/>
      <c r="FEK35" s="127"/>
      <c r="FEL35" s="127"/>
      <c r="FEM35" s="127"/>
      <c r="FEN35" s="127"/>
      <c r="FEO35" s="127"/>
      <c r="FEP35" s="127"/>
      <c r="FEQ35" s="127"/>
      <c r="FER35" s="127"/>
      <c r="FES35" s="127"/>
      <c r="FET35" s="127"/>
      <c r="FEU35" s="127"/>
      <c r="FEV35" s="127"/>
      <c r="FEW35" s="127"/>
      <c r="FEX35" s="127"/>
      <c r="FEY35" s="127"/>
      <c r="FEZ35" s="127"/>
      <c r="FFA35" s="127"/>
      <c r="FFB35" s="127"/>
      <c r="FFC35" s="127"/>
      <c r="FFD35" s="127"/>
      <c r="FFE35" s="127"/>
      <c r="FFF35" s="127"/>
      <c r="FFG35" s="127"/>
      <c r="FFH35" s="127"/>
      <c r="FFI35" s="127"/>
      <c r="FFJ35" s="127"/>
      <c r="FFK35" s="127"/>
      <c r="FFL35" s="127"/>
      <c r="FFM35" s="127"/>
      <c r="FFN35" s="127"/>
      <c r="FFO35" s="127"/>
      <c r="FFP35" s="127"/>
      <c r="FFQ35" s="127"/>
      <c r="FFR35" s="127"/>
      <c r="FFS35" s="127"/>
      <c r="FFT35" s="127"/>
      <c r="FFU35" s="127"/>
      <c r="FFV35" s="127"/>
      <c r="FFW35" s="127"/>
      <c r="FFX35" s="127"/>
      <c r="FFY35" s="127"/>
      <c r="FFZ35" s="127"/>
      <c r="FGA35" s="127"/>
      <c r="FGB35" s="127"/>
      <c r="FGC35" s="127"/>
      <c r="FGD35" s="127"/>
      <c r="FGE35" s="127"/>
      <c r="FGF35" s="127"/>
      <c r="FGG35" s="127"/>
      <c r="FGH35" s="127"/>
      <c r="FGI35" s="127"/>
      <c r="FGJ35" s="127"/>
      <c r="FGK35" s="127"/>
      <c r="FGL35" s="127"/>
      <c r="FGM35" s="127"/>
      <c r="FGN35" s="127"/>
      <c r="FGO35" s="127"/>
      <c r="FGP35" s="127"/>
      <c r="FGQ35" s="127"/>
      <c r="FGR35" s="127"/>
      <c r="FGS35" s="127"/>
      <c r="FGT35" s="127"/>
      <c r="FGU35" s="127"/>
      <c r="FGV35" s="127"/>
      <c r="FGW35" s="127"/>
      <c r="FGX35" s="127"/>
      <c r="FGY35" s="127"/>
      <c r="FGZ35" s="127"/>
      <c r="FHA35" s="127"/>
      <c r="FHB35" s="127"/>
      <c r="FHC35" s="127"/>
      <c r="FHD35" s="127"/>
      <c r="FHE35" s="127"/>
      <c r="FHF35" s="127"/>
      <c r="FHG35" s="127"/>
      <c r="FHH35" s="127"/>
      <c r="FHI35" s="127"/>
      <c r="FHJ35" s="127"/>
      <c r="FHK35" s="127"/>
      <c r="FHL35" s="127"/>
      <c r="FHM35" s="127"/>
      <c r="FHN35" s="127"/>
      <c r="FHO35" s="127"/>
      <c r="FHP35" s="127"/>
      <c r="FHQ35" s="127"/>
      <c r="FHR35" s="127"/>
      <c r="FHS35" s="127"/>
      <c r="FHT35" s="127"/>
      <c r="FHU35" s="127"/>
      <c r="FHV35" s="127"/>
      <c r="FHW35" s="127"/>
      <c r="FHX35" s="127"/>
      <c r="FHY35" s="127"/>
      <c r="FHZ35" s="127"/>
      <c r="FIA35" s="127"/>
      <c r="FIB35" s="127"/>
      <c r="FIC35" s="127"/>
      <c r="FID35" s="127"/>
      <c r="FIE35" s="127"/>
      <c r="FIF35" s="127"/>
      <c r="FIG35" s="127"/>
      <c r="FIH35" s="127"/>
      <c r="FII35" s="127"/>
      <c r="FIJ35" s="127"/>
      <c r="FIK35" s="127"/>
      <c r="FIL35" s="127"/>
      <c r="FIM35" s="127"/>
      <c r="FIN35" s="127"/>
      <c r="FIO35" s="127"/>
      <c r="FIP35" s="127"/>
      <c r="FIQ35" s="127"/>
      <c r="FIR35" s="127"/>
      <c r="FIS35" s="127"/>
      <c r="FIT35" s="127"/>
      <c r="FIU35" s="127"/>
      <c r="FIV35" s="127"/>
      <c r="FIW35" s="127"/>
      <c r="FIX35" s="127"/>
      <c r="FIY35" s="127"/>
      <c r="FIZ35" s="127"/>
      <c r="FJA35" s="127"/>
      <c r="FJB35" s="127"/>
      <c r="FJC35" s="127"/>
      <c r="FJD35" s="127"/>
      <c r="FJE35" s="127"/>
      <c r="FJF35" s="127"/>
      <c r="FJG35" s="127"/>
      <c r="FJH35" s="127"/>
      <c r="FJI35" s="127"/>
      <c r="FJJ35" s="127"/>
      <c r="FJK35" s="127"/>
      <c r="FJL35" s="127"/>
      <c r="FJM35" s="127"/>
      <c r="FJN35" s="127"/>
      <c r="FJO35" s="127"/>
      <c r="FJP35" s="127"/>
      <c r="FJQ35" s="127"/>
      <c r="FJR35" s="127"/>
      <c r="FJS35" s="127"/>
      <c r="FJT35" s="127"/>
      <c r="FJU35" s="127"/>
      <c r="FJV35" s="127"/>
      <c r="FJW35" s="127"/>
      <c r="FJX35" s="127"/>
      <c r="FJY35" s="127"/>
      <c r="FJZ35" s="127"/>
      <c r="FKA35" s="127"/>
      <c r="FKB35" s="127"/>
      <c r="FKC35" s="127"/>
      <c r="FKD35" s="127"/>
      <c r="FKE35" s="127"/>
      <c r="FKF35" s="127"/>
      <c r="FKG35" s="127"/>
      <c r="FKH35" s="127"/>
      <c r="FKI35" s="127"/>
      <c r="FKJ35" s="127"/>
      <c r="FKK35" s="127"/>
      <c r="FKL35" s="127"/>
      <c r="FKM35" s="127"/>
      <c r="FKN35" s="127"/>
      <c r="FKO35" s="127"/>
      <c r="FKP35" s="127"/>
      <c r="FKQ35" s="127"/>
      <c r="FKR35" s="127"/>
      <c r="FKS35" s="127"/>
      <c r="FKT35" s="127"/>
      <c r="FKU35" s="127"/>
      <c r="FKV35" s="127"/>
      <c r="FKW35" s="127"/>
      <c r="FKX35" s="127"/>
      <c r="FKY35" s="127"/>
      <c r="FKZ35" s="127"/>
      <c r="FLA35" s="127"/>
      <c r="FLB35" s="127"/>
      <c r="FLC35" s="127"/>
      <c r="FLD35" s="127"/>
      <c r="FLE35" s="127"/>
      <c r="FLF35" s="127"/>
      <c r="FLG35" s="127"/>
      <c r="FLH35" s="127"/>
      <c r="FLI35" s="127"/>
      <c r="FLJ35" s="127"/>
      <c r="FLK35" s="127"/>
      <c r="FLL35" s="127"/>
      <c r="FLM35" s="127"/>
      <c r="FLN35" s="127"/>
      <c r="FLO35" s="127"/>
      <c r="FLP35" s="127"/>
      <c r="FLQ35" s="127"/>
      <c r="FLR35" s="127"/>
      <c r="FLS35" s="127"/>
      <c r="FLT35" s="127"/>
      <c r="FLU35" s="127"/>
      <c r="FLV35" s="127"/>
      <c r="FLW35" s="127"/>
      <c r="FLX35" s="127"/>
      <c r="FLY35" s="127"/>
      <c r="FLZ35" s="127"/>
      <c r="FMA35" s="127"/>
      <c r="FMB35" s="127"/>
      <c r="FMC35" s="127"/>
      <c r="FMD35" s="127"/>
      <c r="FME35" s="127"/>
      <c r="FMF35" s="127"/>
      <c r="FMG35" s="127"/>
      <c r="FMH35" s="127"/>
      <c r="FMI35" s="127"/>
      <c r="FMJ35" s="127"/>
      <c r="FMK35" s="127"/>
      <c r="FML35" s="127"/>
      <c r="FMM35" s="127"/>
      <c r="FMN35" s="127"/>
      <c r="FMO35" s="127"/>
      <c r="FMP35" s="127"/>
      <c r="FMQ35" s="127"/>
      <c r="FMR35" s="127"/>
      <c r="FMS35" s="127"/>
      <c r="FMT35" s="127"/>
      <c r="FMU35" s="127"/>
      <c r="FMV35" s="127"/>
      <c r="FMW35" s="127"/>
      <c r="FMX35" s="127"/>
      <c r="FMY35" s="127"/>
      <c r="FMZ35" s="127"/>
      <c r="FNA35" s="127"/>
      <c r="FNB35" s="127"/>
      <c r="FNC35" s="127"/>
      <c r="FND35" s="127"/>
      <c r="FNE35" s="127"/>
      <c r="FNF35" s="127"/>
      <c r="FNG35" s="127"/>
      <c r="FNH35" s="127"/>
      <c r="FNI35" s="127"/>
      <c r="FNJ35" s="127"/>
      <c r="FNK35" s="127"/>
      <c r="FNL35" s="127"/>
      <c r="FNM35" s="127"/>
      <c r="FNN35" s="127"/>
      <c r="FNO35" s="127"/>
      <c r="FNP35" s="127"/>
      <c r="FNQ35" s="127"/>
      <c r="FNR35" s="127"/>
      <c r="FNS35" s="127"/>
      <c r="FNT35" s="127"/>
      <c r="FNU35" s="127"/>
      <c r="FNV35" s="127"/>
      <c r="FNW35" s="127"/>
      <c r="FNX35" s="127"/>
      <c r="FNY35" s="127"/>
      <c r="FNZ35" s="127"/>
      <c r="FOA35" s="127"/>
      <c r="FOB35" s="127"/>
      <c r="FOC35" s="127"/>
      <c r="FOD35" s="127"/>
      <c r="FOE35" s="127"/>
      <c r="FOF35" s="127"/>
      <c r="FOG35" s="127"/>
      <c r="FOH35" s="127"/>
      <c r="FOI35" s="127"/>
      <c r="FOJ35" s="127"/>
      <c r="FOK35" s="127"/>
      <c r="FOL35" s="127"/>
      <c r="FOM35" s="127"/>
      <c r="FON35" s="127"/>
      <c r="FOO35" s="127"/>
      <c r="FOP35" s="127"/>
      <c r="FOQ35" s="127"/>
      <c r="FOR35" s="127"/>
      <c r="FOS35" s="127"/>
      <c r="FOT35" s="127"/>
      <c r="FOU35" s="127"/>
      <c r="FOV35" s="127"/>
      <c r="FOW35" s="127"/>
      <c r="FOX35" s="127"/>
      <c r="FOY35" s="127"/>
      <c r="FOZ35" s="127"/>
      <c r="FPA35" s="127"/>
      <c r="FPB35" s="127"/>
      <c r="FPC35" s="127"/>
      <c r="FPD35" s="127"/>
      <c r="FPE35" s="127"/>
      <c r="FPF35" s="127"/>
      <c r="FPG35" s="127"/>
      <c r="FPH35" s="127"/>
      <c r="FPI35" s="127"/>
      <c r="FPJ35" s="127"/>
      <c r="FPK35" s="127"/>
      <c r="FPL35" s="127"/>
      <c r="FPM35" s="127"/>
      <c r="FPN35" s="127"/>
      <c r="FPO35" s="127"/>
      <c r="FPP35" s="127"/>
      <c r="FPQ35" s="127"/>
      <c r="FPR35" s="127"/>
      <c r="FPS35" s="127"/>
      <c r="FPT35" s="127"/>
      <c r="FPU35" s="127"/>
      <c r="FPV35" s="127"/>
      <c r="FPW35" s="127"/>
      <c r="FPX35" s="127"/>
      <c r="FPY35" s="127"/>
      <c r="FPZ35" s="127"/>
      <c r="FQA35" s="127"/>
      <c r="FQB35" s="127"/>
      <c r="FQC35" s="127"/>
      <c r="FQD35" s="127"/>
      <c r="FQE35" s="127"/>
      <c r="FQF35" s="127"/>
      <c r="FQG35" s="127"/>
      <c r="FQH35" s="127"/>
      <c r="FQI35" s="127"/>
      <c r="FQJ35" s="127"/>
      <c r="FQK35" s="127"/>
      <c r="FQL35" s="127"/>
      <c r="FQM35" s="127"/>
      <c r="FQN35" s="127"/>
      <c r="FQO35" s="127"/>
      <c r="FQP35" s="127"/>
      <c r="FQQ35" s="127"/>
      <c r="FQR35" s="127"/>
      <c r="FQS35" s="127"/>
      <c r="FQT35" s="127"/>
      <c r="FQU35" s="127"/>
      <c r="FQV35" s="127"/>
      <c r="FQW35" s="127"/>
      <c r="FQX35" s="127"/>
      <c r="FQY35" s="127"/>
      <c r="FQZ35" s="127"/>
      <c r="FRA35" s="127"/>
      <c r="FRB35" s="127"/>
      <c r="FRC35" s="127"/>
      <c r="FRD35" s="127"/>
      <c r="FRE35" s="127"/>
      <c r="FRF35" s="127"/>
      <c r="FRG35" s="127"/>
      <c r="FRH35" s="127"/>
      <c r="FRI35" s="127"/>
      <c r="FRJ35" s="127"/>
      <c r="FRK35" s="127"/>
      <c r="FRL35" s="127"/>
      <c r="FRM35" s="127"/>
      <c r="FRN35" s="127"/>
      <c r="FRO35" s="127"/>
      <c r="FRP35" s="127"/>
      <c r="FRQ35" s="127"/>
      <c r="FRR35" s="127"/>
      <c r="FRS35" s="127"/>
      <c r="FRT35" s="127"/>
      <c r="FRU35" s="127"/>
      <c r="FRV35" s="127"/>
      <c r="FRW35" s="127"/>
      <c r="FRX35" s="127"/>
      <c r="FRY35" s="127"/>
      <c r="FRZ35" s="127"/>
      <c r="FSA35" s="127"/>
      <c r="FSB35" s="127"/>
      <c r="FSC35" s="127"/>
      <c r="FSD35" s="127"/>
      <c r="FSE35" s="127"/>
      <c r="FSF35" s="127"/>
      <c r="FSG35" s="127"/>
      <c r="FSH35" s="127"/>
      <c r="FSI35" s="127"/>
      <c r="FSJ35" s="127"/>
      <c r="FSK35" s="127"/>
      <c r="FSL35" s="127"/>
      <c r="FSM35" s="127"/>
      <c r="FSN35" s="127"/>
      <c r="FSO35" s="127"/>
      <c r="FSP35" s="127"/>
      <c r="FSQ35" s="127"/>
      <c r="FSR35" s="127"/>
      <c r="FSS35" s="127"/>
      <c r="FST35" s="127"/>
      <c r="FSU35" s="127"/>
      <c r="FSV35" s="127"/>
      <c r="FSW35" s="127"/>
      <c r="FSX35" s="127"/>
      <c r="FSY35" s="127"/>
      <c r="FSZ35" s="127"/>
      <c r="FTA35" s="127"/>
      <c r="FTB35" s="127"/>
      <c r="FTC35" s="127"/>
      <c r="FTD35" s="127"/>
      <c r="FTE35" s="127"/>
      <c r="FTF35" s="127"/>
      <c r="FTG35" s="127"/>
      <c r="FTH35" s="127"/>
      <c r="FTI35" s="127"/>
      <c r="FTJ35" s="127"/>
      <c r="FTK35" s="127"/>
      <c r="FTL35" s="127"/>
      <c r="FTM35" s="127"/>
      <c r="FTN35" s="127"/>
      <c r="FTO35" s="127"/>
      <c r="FTP35" s="127"/>
      <c r="FTQ35" s="127"/>
      <c r="FTR35" s="127"/>
      <c r="FTS35" s="127"/>
      <c r="FTT35" s="127"/>
      <c r="FTU35" s="127"/>
      <c r="FTV35" s="127"/>
      <c r="FTW35" s="127"/>
      <c r="FTX35" s="127"/>
      <c r="FTY35" s="127"/>
      <c r="FTZ35" s="127"/>
      <c r="FUA35" s="127"/>
      <c r="FUB35" s="127"/>
      <c r="FUC35" s="127"/>
      <c r="FUD35" s="127"/>
      <c r="FUE35" s="127"/>
      <c r="FUF35" s="127"/>
      <c r="FUG35" s="127"/>
      <c r="FUH35" s="127"/>
      <c r="FUI35" s="127"/>
      <c r="FUJ35" s="127"/>
      <c r="FUK35" s="127"/>
      <c r="FUL35" s="127"/>
      <c r="FUM35" s="127"/>
      <c r="FUN35" s="127"/>
      <c r="FUO35" s="127"/>
      <c r="FUP35" s="127"/>
      <c r="FUQ35" s="127"/>
      <c r="FUR35" s="127"/>
      <c r="FUS35" s="127"/>
      <c r="FUT35" s="127"/>
      <c r="FUU35" s="127"/>
      <c r="FUV35" s="127"/>
      <c r="FUW35" s="127"/>
      <c r="FUX35" s="127"/>
      <c r="FUY35" s="127"/>
      <c r="FUZ35" s="127"/>
      <c r="FVA35" s="127"/>
      <c r="FVB35" s="127"/>
      <c r="FVC35" s="127"/>
      <c r="FVD35" s="127"/>
      <c r="FVE35" s="127"/>
      <c r="FVF35" s="127"/>
      <c r="FVG35" s="127"/>
      <c r="FVH35" s="127"/>
      <c r="FVI35" s="127"/>
      <c r="FVJ35" s="127"/>
      <c r="FVK35" s="127"/>
      <c r="FVL35" s="127"/>
      <c r="FVM35" s="127"/>
      <c r="FVN35" s="127"/>
      <c r="FVO35" s="127"/>
      <c r="FVP35" s="127"/>
      <c r="FVQ35" s="127"/>
      <c r="FVR35" s="127"/>
      <c r="FVS35" s="127"/>
      <c r="FVT35" s="127"/>
      <c r="FVU35" s="127"/>
      <c r="FVV35" s="127"/>
      <c r="FVW35" s="127"/>
      <c r="FVX35" s="127"/>
      <c r="FVY35" s="127"/>
      <c r="FVZ35" s="127"/>
      <c r="FWA35" s="127"/>
      <c r="FWB35" s="127"/>
      <c r="FWC35" s="127"/>
      <c r="FWD35" s="127"/>
      <c r="FWE35" s="127"/>
      <c r="FWF35" s="127"/>
      <c r="FWG35" s="127"/>
      <c r="FWH35" s="127"/>
      <c r="FWI35" s="127"/>
      <c r="FWJ35" s="127"/>
      <c r="FWK35" s="127"/>
      <c r="FWL35" s="127"/>
      <c r="FWM35" s="127"/>
      <c r="FWN35" s="127"/>
      <c r="FWO35" s="127"/>
      <c r="FWP35" s="127"/>
      <c r="FWQ35" s="127"/>
      <c r="FWR35" s="127"/>
      <c r="FWS35" s="127"/>
      <c r="FWT35" s="127"/>
      <c r="FWU35" s="127"/>
      <c r="FWV35" s="127"/>
      <c r="FWW35" s="127"/>
      <c r="FWX35" s="127"/>
      <c r="FWY35" s="127"/>
      <c r="FWZ35" s="127"/>
      <c r="FXA35" s="127"/>
      <c r="FXB35" s="127"/>
      <c r="FXC35" s="127"/>
      <c r="FXD35" s="127"/>
      <c r="FXE35" s="127"/>
      <c r="FXF35" s="127"/>
      <c r="FXG35" s="127"/>
      <c r="FXH35" s="127"/>
      <c r="FXI35" s="127"/>
      <c r="FXJ35" s="127"/>
      <c r="FXK35" s="127"/>
      <c r="FXL35" s="127"/>
      <c r="FXM35" s="127"/>
      <c r="FXN35" s="127"/>
      <c r="FXO35" s="127"/>
      <c r="FXP35" s="127"/>
      <c r="FXQ35" s="127"/>
      <c r="FXR35" s="127"/>
      <c r="FXS35" s="127"/>
      <c r="FXT35" s="127"/>
      <c r="FXU35" s="127"/>
      <c r="FXV35" s="127"/>
      <c r="FXW35" s="127"/>
      <c r="FXX35" s="127"/>
      <c r="FXY35" s="127"/>
      <c r="FXZ35" s="127"/>
      <c r="FYA35" s="127"/>
      <c r="FYB35" s="127"/>
      <c r="FYC35" s="127"/>
      <c r="FYD35" s="127"/>
      <c r="FYE35" s="127"/>
      <c r="FYF35" s="127"/>
      <c r="FYG35" s="127"/>
      <c r="FYH35" s="127"/>
      <c r="FYI35" s="127"/>
      <c r="FYJ35" s="127"/>
      <c r="FYK35" s="127"/>
      <c r="FYL35" s="127"/>
      <c r="FYM35" s="127"/>
      <c r="FYN35" s="127"/>
      <c r="FYO35" s="127"/>
      <c r="FYP35" s="127"/>
      <c r="FYQ35" s="127"/>
      <c r="FYR35" s="127"/>
      <c r="FYS35" s="127"/>
      <c r="FYT35" s="127"/>
      <c r="FYU35" s="127"/>
      <c r="FYV35" s="127"/>
      <c r="FYW35" s="127"/>
      <c r="FYX35" s="127"/>
      <c r="FYY35" s="127"/>
      <c r="FYZ35" s="127"/>
      <c r="FZA35" s="127"/>
      <c r="FZB35" s="127"/>
      <c r="FZC35" s="127"/>
      <c r="FZD35" s="127"/>
      <c r="FZE35" s="127"/>
      <c r="FZF35" s="127"/>
      <c r="FZG35" s="127"/>
      <c r="FZH35" s="127"/>
      <c r="FZI35" s="127"/>
      <c r="FZJ35" s="127"/>
      <c r="FZK35" s="127"/>
      <c r="FZL35" s="127"/>
      <c r="FZM35" s="127"/>
      <c r="FZN35" s="127"/>
      <c r="FZO35" s="127"/>
      <c r="FZP35" s="127"/>
      <c r="FZQ35" s="127"/>
      <c r="FZR35" s="127"/>
      <c r="FZS35" s="127"/>
      <c r="FZT35" s="127"/>
      <c r="FZU35" s="127"/>
      <c r="FZV35" s="127"/>
      <c r="FZW35" s="127"/>
      <c r="FZX35" s="127"/>
      <c r="FZY35" s="127"/>
      <c r="FZZ35" s="127"/>
      <c r="GAA35" s="127"/>
      <c r="GAB35" s="127"/>
      <c r="GAC35" s="127"/>
      <c r="GAD35" s="127"/>
      <c r="GAE35" s="127"/>
      <c r="GAF35" s="127"/>
      <c r="GAG35" s="127"/>
      <c r="GAH35" s="127"/>
      <c r="GAI35" s="127"/>
      <c r="GAJ35" s="127"/>
      <c r="GAK35" s="127"/>
      <c r="GAL35" s="127"/>
      <c r="GAM35" s="127"/>
      <c r="GAN35" s="127"/>
      <c r="GAO35" s="127"/>
      <c r="GAP35" s="127"/>
      <c r="GAQ35" s="127"/>
      <c r="GAR35" s="127"/>
      <c r="GAS35" s="127"/>
      <c r="GAT35" s="127"/>
      <c r="GAU35" s="127"/>
      <c r="GAV35" s="127"/>
      <c r="GAW35" s="127"/>
      <c r="GAX35" s="127"/>
      <c r="GAY35" s="127"/>
      <c r="GAZ35" s="127"/>
      <c r="GBA35" s="127"/>
      <c r="GBB35" s="127"/>
      <c r="GBC35" s="127"/>
      <c r="GBD35" s="127"/>
      <c r="GBE35" s="127"/>
      <c r="GBF35" s="127"/>
      <c r="GBG35" s="127"/>
      <c r="GBH35" s="127"/>
      <c r="GBI35" s="127"/>
      <c r="GBJ35" s="127"/>
      <c r="GBK35" s="127"/>
      <c r="GBL35" s="127"/>
      <c r="GBM35" s="127"/>
      <c r="GBN35" s="127"/>
      <c r="GBO35" s="127"/>
      <c r="GBP35" s="127"/>
      <c r="GBQ35" s="127"/>
      <c r="GBR35" s="127"/>
      <c r="GBS35" s="127"/>
      <c r="GBT35" s="127"/>
      <c r="GBU35" s="127"/>
      <c r="GBV35" s="127"/>
      <c r="GBW35" s="127"/>
      <c r="GBX35" s="127"/>
      <c r="GBY35" s="127"/>
      <c r="GBZ35" s="127"/>
      <c r="GCA35" s="127"/>
      <c r="GCB35" s="127"/>
      <c r="GCC35" s="127"/>
      <c r="GCD35" s="127"/>
      <c r="GCE35" s="127"/>
      <c r="GCF35" s="127"/>
      <c r="GCG35" s="127"/>
      <c r="GCH35" s="127"/>
      <c r="GCI35" s="127"/>
      <c r="GCJ35" s="127"/>
      <c r="GCK35" s="127"/>
      <c r="GCL35" s="127"/>
      <c r="GCM35" s="127"/>
      <c r="GCN35" s="127"/>
      <c r="GCO35" s="127"/>
      <c r="GCP35" s="127"/>
      <c r="GCQ35" s="127"/>
      <c r="GCR35" s="127"/>
      <c r="GCS35" s="127"/>
      <c r="GCT35" s="127"/>
      <c r="GCU35" s="127"/>
      <c r="GCV35" s="127"/>
      <c r="GCW35" s="127"/>
      <c r="GCX35" s="127"/>
      <c r="GCY35" s="127"/>
      <c r="GCZ35" s="127"/>
      <c r="GDA35" s="127"/>
      <c r="GDB35" s="127"/>
      <c r="GDC35" s="127"/>
      <c r="GDD35" s="127"/>
      <c r="GDE35" s="127"/>
      <c r="GDF35" s="127"/>
      <c r="GDG35" s="127"/>
      <c r="GDH35" s="127"/>
      <c r="GDI35" s="127"/>
      <c r="GDJ35" s="127"/>
      <c r="GDK35" s="127"/>
      <c r="GDL35" s="127"/>
      <c r="GDM35" s="127"/>
      <c r="GDN35" s="127"/>
      <c r="GDO35" s="127"/>
      <c r="GDP35" s="127"/>
      <c r="GDQ35" s="127"/>
      <c r="GDR35" s="127"/>
      <c r="GDS35" s="127"/>
      <c r="GDT35" s="127"/>
      <c r="GDU35" s="127"/>
      <c r="GDV35" s="127"/>
      <c r="GDW35" s="127"/>
      <c r="GDX35" s="127"/>
      <c r="GDY35" s="127"/>
      <c r="GDZ35" s="127"/>
      <c r="GEA35" s="127"/>
      <c r="GEB35" s="127"/>
      <c r="GEC35" s="127"/>
      <c r="GED35" s="127"/>
      <c r="GEE35" s="127"/>
      <c r="GEF35" s="127"/>
      <c r="GEG35" s="127"/>
      <c r="GEH35" s="127"/>
      <c r="GEI35" s="127"/>
      <c r="GEJ35" s="127"/>
      <c r="GEK35" s="127"/>
      <c r="GEL35" s="127"/>
      <c r="GEM35" s="127"/>
      <c r="GEN35" s="127"/>
      <c r="GEO35" s="127"/>
      <c r="GEP35" s="127"/>
      <c r="GEQ35" s="127"/>
      <c r="GER35" s="127"/>
      <c r="GES35" s="127"/>
      <c r="GET35" s="127"/>
      <c r="GEU35" s="127"/>
      <c r="GEV35" s="127"/>
      <c r="GEW35" s="127"/>
      <c r="GEX35" s="127"/>
      <c r="GEY35" s="127"/>
      <c r="GEZ35" s="127"/>
      <c r="GFA35" s="127"/>
      <c r="GFB35" s="127"/>
      <c r="GFC35" s="127"/>
      <c r="GFD35" s="127"/>
      <c r="GFE35" s="127"/>
      <c r="GFF35" s="127"/>
      <c r="GFG35" s="127"/>
      <c r="GFH35" s="127"/>
      <c r="GFI35" s="127"/>
      <c r="GFJ35" s="127"/>
      <c r="GFK35" s="127"/>
      <c r="GFL35" s="127"/>
      <c r="GFM35" s="127"/>
      <c r="GFN35" s="127"/>
      <c r="GFO35" s="127"/>
      <c r="GFP35" s="127"/>
      <c r="GFQ35" s="127"/>
      <c r="GFR35" s="127"/>
      <c r="GFS35" s="127"/>
      <c r="GFT35" s="127"/>
      <c r="GFU35" s="127"/>
      <c r="GFV35" s="127"/>
      <c r="GFW35" s="127"/>
      <c r="GFX35" s="127"/>
      <c r="GFY35" s="127"/>
      <c r="GFZ35" s="127"/>
      <c r="GGA35" s="127"/>
      <c r="GGB35" s="127"/>
      <c r="GGC35" s="127"/>
      <c r="GGD35" s="127"/>
      <c r="GGE35" s="127"/>
      <c r="GGF35" s="127"/>
      <c r="GGG35" s="127"/>
      <c r="GGH35" s="127"/>
      <c r="GGI35" s="127"/>
      <c r="GGJ35" s="127"/>
      <c r="GGK35" s="127"/>
      <c r="GGL35" s="127"/>
      <c r="GGM35" s="127"/>
      <c r="GGN35" s="127"/>
      <c r="GGO35" s="127"/>
      <c r="GGP35" s="127"/>
      <c r="GGQ35" s="127"/>
      <c r="GGR35" s="127"/>
      <c r="GGS35" s="127"/>
      <c r="GGT35" s="127"/>
      <c r="GGU35" s="127"/>
      <c r="GGV35" s="127"/>
      <c r="GGW35" s="127"/>
      <c r="GGX35" s="127"/>
      <c r="GGY35" s="127"/>
      <c r="GGZ35" s="127"/>
      <c r="GHA35" s="127"/>
      <c r="GHB35" s="127"/>
      <c r="GHC35" s="127"/>
      <c r="GHD35" s="127"/>
      <c r="GHE35" s="127"/>
      <c r="GHF35" s="127"/>
      <c r="GHG35" s="127"/>
      <c r="GHH35" s="127"/>
      <c r="GHI35" s="127"/>
      <c r="GHJ35" s="127"/>
      <c r="GHK35" s="127"/>
      <c r="GHL35" s="127"/>
      <c r="GHM35" s="127"/>
      <c r="GHN35" s="127"/>
      <c r="GHO35" s="127"/>
      <c r="GHP35" s="127"/>
      <c r="GHQ35" s="127"/>
      <c r="GHR35" s="127"/>
      <c r="GHS35" s="127"/>
      <c r="GHT35" s="127"/>
      <c r="GHU35" s="127"/>
      <c r="GHV35" s="127"/>
      <c r="GHW35" s="127"/>
      <c r="GHX35" s="127"/>
      <c r="GHY35" s="127"/>
      <c r="GHZ35" s="127"/>
      <c r="GIA35" s="127"/>
      <c r="GIB35" s="127"/>
      <c r="GIC35" s="127"/>
      <c r="GID35" s="127"/>
      <c r="GIE35" s="127"/>
      <c r="GIF35" s="127"/>
      <c r="GIG35" s="127"/>
      <c r="GIH35" s="127"/>
      <c r="GII35" s="127"/>
      <c r="GIJ35" s="127"/>
      <c r="GIK35" s="127"/>
      <c r="GIL35" s="127"/>
      <c r="GIM35" s="127"/>
      <c r="GIN35" s="127"/>
      <c r="GIO35" s="127"/>
      <c r="GIP35" s="127"/>
      <c r="GIQ35" s="127"/>
      <c r="GIR35" s="127"/>
      <c r="GIS35" s="127"/>
      <c r="GIT35" s="127"/>
      <c r="GIU35" s="127"/>
      <c r="GIV35" s="127"/>
      <c r="GIW35" s="127"/>
      <c r="GIX35" s="127"/>
      <c r="GIY35" s="127"/>
      <c r="GIZ35" s="127"/>
      <c r="GJA35" s="127"/>
      <c r="GJB35" s="127"/>
      <c r="GJC35" s="127"/>
      <c r="GJD35" s="127"/>
      <c r="GJE35" s="127"/>
      <c r="GJF35" s="127"/>
      <c r="GJG35" s="127"/>
      <c r="GJH35" s="127"/>
      <c r="GJI35" s="127"/>
      <c r="GJJ35" s="127"/>
      <c r="GJK35" s="127"/>
      <c r="GJL35" s="127"/>
      <c r="GJM35" s="127"/>
      <c r="GJN35" s="127"/>
      <c r="GJO35" s="127"/>
      <c r="GJP35" s="127"/>
      <c r="GJQ35" s="127"/>
      <c r="GJR35" s="127"/>
      <c r="GJS35" s="127"/>
      <c r="GJT35" s="127"/>
      <c r="GJU35" s="127"/>
      <c r="GJV35" s="127"/>
      <c r="GJW35" s="127"/>
      <c r="GJX35" s="127"/>
      <c r="GJY35" s="127"/>
      <c r="GJZ35" s="127"/>
      <c r="GKA35" s="127"/>
      <c r="GKB35" s="127"/>
      <c r="GKC35" s="127"/>
      <c r="GKD35" s="127"/>
      <c r="GKE35" s="127"/>
      <c r="GKF35" s="127"/>
      <c r="GKG35" s="127"/>
      <c r="GKH35" s="127"/>
      <c r="GKI35" s="127"/>
      <c r="GKJ35" s="127"/>
      <c r="GKK35" s="127"/>
      <c r="GKL35" s="127"/>
      <c r="GKM35" s="127"/>
      <c r="GKN35" s="127"/>
      <c r="GKO35" s="127"/>
      <c r="GKP35" s="127"/>
      <c r="GKQ35" s="127"/>
      <c r="GKR35" s="127"/>
      <c r="GKS35" s="127"/>
      <c r="GKT35" s="127"/>
      <c r="GKU35" s="127"/>
      <c r="GKV35" s="127"/>
      <c r="GKW35" s="127"/>
      <c r="GKX35" s="127"/>
      <c r="GKY35" s="127"/>
      <c r="GKZ35" s="127"/>
      <c r="GLA35" s="127"/>
      <c r="GLB35" s="127"/>
      <c r="GLC35" s="127"/>
      <c r="GLD35" s="127"/>
      <c r="GLE35" s="127"/>
      <c r="GLF35" s="127"/>
      <c r="GLG35" s="127"/>
      <c r="GLH35" s="127"/>
      <c r="GLI35" s="127"/>
      <c r="GLJ35" s="127"/>
      <c r="GLK35" s="127"/>
      <c r="GLL35" s="127"/>
      <c r="GLM35" s="127"/>
      <c r="GLN35" s="127"/>
      <c r="GLO35" s="127"/>
      <c r="GLP35" s="127"/>
      <c r="GLQ35" s="127"/>
      <c r="GLR35" s="127"/>
      <c r="GLS35" s="127"/>
      <c r="GLT35" s="127"/>
      <c r="GLU35" s="127"/>
      <c r="GLV35" s="127"/>
      <c r="GLW35" s="127"/>
      <c r="GLX35" s="127"/>
      <c r="GLY35" s="127"/>
      <c r="GLZ35" s="127"/>
      <c r="GMA35" s="127"/>
      <c r="GMB35" s="127"/>
      <c r="GMC35" s="127"/>
      <c r="GMD35" s="127"/>
      <c r="GME35" s="127"/>
      <c r="GMF35" s="127"/>
      <c r="GMG35" s="127"/>
      <c r="GMH35" s="127"/>
      <c r="GMI35" s="127"/>
      <c r="GMJ35" s="127"/>
      <c r="GMK35" s="127"/>
      <c r="GML35" s="127"/>
      <c r="GMM35" s="127"/>
      <c r="GMN35" s="127"/>
      <c r="GMO35" s="127"/>
      <c r="GMP35" s="127"/>
      <c r="GMQ35" s="127"/>
      <c r="GMR35" s="127"/>
      <c r="GMS35" s="127"/>
      <c r="GMT35" s="127"/>
      <c r="GMU35" s="127"/>
      <c r="GMV35" s="127"/>
      <c r="GMW35" s="127"/>
      <c r="GMX35" s="127"/>
      <c r="GMY35" s="127"/>
      <c r="GMZ35" s="127"/>
      <c r="GNA35" s="127"/>
      <c r="GNB35" s="127"/>
      <c r="GNC35" s="127"/>
      <c r="GND35" s="127"/>
      <c r="GNE35" s="127"/>
      <c r="GNF35" s="127"/>
      <c r="GNG35" s="127"/>
      <c r="GNH35" s="127"/>
      <c r="GNI35" s="127"/>
      <c r="GNJ35" s="127"/>
      <c r="GNK35" s="127"/>
      <c r="GNL35" s="127"/>
      <c r="GNM35" s="127"/>
      <c r="GNN35" s="127"/>
      <c r="GNO35" s="127"/>
      <c r="GNP35" s="127"/>
      <c r="GNQ35" s="127"/>
      <c r="GNR35" s="127"/>
      <c r="GNS35" s="127"/>
      <c r="GNT35" s="127"/>
      <c r="GNU35" s="127"/>
      <c r="GNV35" s="127"/>
      <c r="GNW35" s="127"/>
      <c r="GNX35" s="127"/>
      <c r="GNY35" s="127"/>
      <c r="GNZ35" s="127"/>
      <c r="GOA35" s="127"/>
      <c r="GOB35" s="127"/>
      <c r="GOC35" s="127"/>
      <c r="GOD35" s="127"/>
      <c r="GOE35" s="127"/>
      <c r="GOF35" s="127"/>
      <c r="GOG35" s="127"/>
      <c r="GOH35" s="127"/>
      <c r="GOI35" s="127"/>
      <c r="GOJ35" s="127"/>
      <c r="GOK35" s="127"/>
      <c r="GOL35" s="127"/>
      <c r="GOM35" s="127"/>
      <c r="GON35" s="127"/>
      <c r="GOO35" s="127"/>
      <c r="GOP35" s="127"/>
      <c r="GOQ35" s="127"/>
      <c r="GOR35" s="127"/>
      <c r="GOS35" s="127"/>
      <c r="GOT35" s="127"/>
      <c r="GOU35" s="127"/>
      <c r="GOV35" s="127"/>
      <c r="GOW35" s="127"/>
      <c r="GOX35" s="127"/>
      <c r="GOY35" s="127"/>
      <c r="GOZ35" s="127"/>
      <c r="GPA35" s="127"/>
      <c r="GPB35" s="127"/>
      <c r="GPC35" s="127"/>
      <c r="GPD35" s="127"/>
      <c r="GPE35" s="127"/>
      <c r="GPF35" s="127"/>
      <c r="GPG35" s="127"/>
      <c r="GPH35" s="127"/>
      <c r="GPI35" s="127"/>
      <c r="GPJ35" s="127"/>
      <c r="GPK35" s="127"/>
      <c r="GPL35" s="127"/>
      <c r="GPM35" s="127"/>
      <c r="GPN35" s="127"/>
      <c r="GPO35" s="127"/>
      <c r="GPP35" s="127"/>
      <c r="GPQ35" s="127"/>
      <c r="GPR35" s="127"/>
      <c r="GPS35" s="127"/>
      <c r="GPT35" s="127"/>
      <c r="GPU35" s="127"/>
      <c r="GPV35" s="127"/>
      <c r="GPW35" s="127"/>
      <c r="GPX35" s="127"/>
      <c r="GPY35" s="127"/>
      <c r="GPZ35" s="127"/>
      <c r="GQA35" s="127"/>
      <c r="GQB35" s="127"/>
      <c r="GQC35" s="127"/>
      <c r="GQD35" s="127"/>
      <c r="GQE35" s="127"/>
      <c r="GQF35" s="127"/>
      <c r="GQG35" s="127"/>
      <c r="GQH35" s="127"/>
      <c r="GQI35" s="127"/>
      <c r="GQJ35" s="127"/>
      <c r="GQK35" s="127"/>
      <c r="GQL35" s="127"/>
      <c r="GQM35" s="127"/>
      <c r="GQN35" s="127"/>
      <c r="GQO35" s="127"/>
      <c r="GQP35" s="127"/>
      <c r="GQQ35" s="127"/>
      <c r="GQR35" s="127"/>
      <c r="GQS35" s="127"/>
      <c r="GQT35" s="127"/>
      <c r="GQU35" s="127"/>
      <c r="GQV35" s="127"/>
      <c r="GQW35" s="127"/>
      <c r="GQX35" s="127"/>
      <c r="GQY35" s="127"/>
      <c r="GQZ35" s="127"/>
      <c r="GRA35" s="127"/>
      <c r="GRB35" s="127"/>
      <c r="GRC35" s="127"/>
      <c r="GRD35" s="127"/>
      <c r="GRE35" s="127"/>
      <c r="GRF35" s="127"/>
      <c r="GRG35" s="127"/>
      <c r="GRH35" s="127"/>
      <c r="GRI35" s="127"/>
      <c r="GRJ35" s="127"/>
      <c r="GRK35" s="127"/>
      <c r="GRL35" s="127"/>
      <c r="GRM35" s="127"/>
      <c r="GRN35" s="127"/>
      <c r="GRO35" s="127"/>
      <c r="GRP35" s="127"/>
      <c r="GRQ35" s="127"/>
      <c r="GRR35" s="127"/>
      <c r="GRS35" s="127"/>
      <c r="GRT35" s="127"/>
      <c r="GRU35" s="127"/>
      <c r="GRV35" s="127"/>
      <c r="GRW35" s="127"/>
      <c r="GRX35" s="127"/>
      <c r="GRY35" s="127"/>
      <c r="GRZ35" s="127"/>
      <c r="GSA35" s="127"/>
      <c r="GSB35" s="127"/>
      <c r="GSC35" s="127"/>
      <c r="GSD35" s="127"/>
      <c r="GSE35" s="127"/>
      <c r="GSF35" s="127"/>
      <c r="GSG35" s="127"/>
      <c r="GSH35" s="127"/>
      <c r="GSI35" s="127"/>
      <c r="GSJ35" s="127"/>
      <c r="GSK35" s="127"/>
      <c r="GSL35" s="127"/>
      <c r="GSM35" s="127"/>
      <c r="GSN35" s="127"/>
      <c r="GSO35" s="127"/>
      <c r="GSP35" s="127"/>
      <c r="GSQ35" s="127"/>
      <c r="GSR35" s="127"/>
      <c r="GSS35" s="127"/>
      <c r="GST35" s="127"/>
      <c r="GSU35" s="127"/>
      <c r="GSV35" s="127"/>
      <c r="GSW35" s="127"/>
      <c r="GSX35" s="127"/>
      <c r="GSY35" s="127"/>
      <c r="GSZ35" s="127"/>
      <c r="GTA35" s="127"/>
      <c r="GTB35" s="127"/>
      <c r="GTC35" s="127"/>
      <c r="GTD35" s="127"/>
      <c r="GTE35" s="127"/>
      <c r="GTF35" s="127"/>
      <c r="GTG35" s="127"/>
      <c r="GTH35" s="127"/>
      <c r="GTI35" s="127"/>
      <c r="GTJ35" s="127"/>
      <c r="GTK35" s="127"/>
      <c r="GTL35" s="127"/>
      <c r="GTM35" s="127"/>
      <c r="GTN35" s="127"/>
      <c r="GTO35" s="127"/>
      <c r="GTP35" s="127"/>
      <c r="GTQ35" s="127"/>
      <c r="GTR35" s="127"/>
      <c r="GTS35" s="127"/>
      <c r="GTT35" s="127"/>
      <c r="GTU35" s="127"/>
      <c r="GTV35" s="127"/>
      <c r="GTW35" s="127"/>
      <c r="GTX35" s="127"/>
      <c r="GTY35" s="127"/>
      <c r="GTZ35" s="127"/>
      <c r="GUA35" s="127"/>
      <c r="GUB35" s="127"/>
      <c r="GUC35" s="127"/>
      <c r="GUD35" s="127"/>
      <c r="GUE35" s="127"/>
      <c r="GUF35" s="127"/>
      <c r="GUG35" s="127"/>
      <c r="GUH35" s="127"/>
      <c r="GUI35" s="127"/>
      <c r="GUJ35" s="127"/>
      <c r="GUK35" s="127"/>
      <c r="GUL35" s="127"/>
      <c r="GUM35" s="127"/>
      <c r="GUN35" s="127"/>
      <c r="GUO35" s="127"/>
      <c r="GUP35" s="127"/>
      <c r="GUQ35" s="127"/>
      <c r="GUR35" s="127"/>
      <c r="GUS35" s="127"/>
      <c r="GUT35" s="127"/>
      <c r="GUU35" s="127"/>
      <c r="GUV35" s="127"/>
      <c r="GUW35" s="127"/>
      <c r="GUX35" s="127"/>
      <c r="GUY35" s="127"/>
      <c r="GUZ35" s="127"/>
      <c r="GVA35" s="127"/>
      <c r="GVB35" s="127"/>
      <c r="GVC35" s="127"/>
      <c r="GVD35" s="127"/>
      <c r="GVE35" s="127"/>
      <c r="GVF35" s="127"/>
      <c r="GVG35" s="127"/>
      <c r="GVH35" s="127"/>
      <c r="GVI35" s="127"/>
      <c r="GVJ35" s="127"/>
      <c r="GVK35" s="127"/>
      <c r="GVL35" s="127"/>
      <c r="GVM35" s="127"/>
      <c r="GVN35" s="127"/>
      <c r="GVO35" s="127"/>
      <c r="GVP35" s="127"/>
      <c r="GVQ35" s="127"/>
      <c r="GVR35" s="127"/>
      <c r="GVS35" s="127"/>
      <c r="GVT35" s="127"/>
      <c r="GVU35" s="127"/>
      <c r="GVV35" s="127"/>
      <c r="GVW35" s="127"/>
      <c r="GVX35" s="127"/>
      <c r="GVY35" s="127"/>
      <c r="GVZ35" s="127"/>
      <c r="GWA35" s="127"/>
      <c r="GWB35" s="127"/>
      <c r="GWC35" s="127"/>
      <c r="GWD35" s="127"/>
      <c r="GWE35" s="127"/>
      <c r="GWF35" s="127"/>
      <c r="GWG35" s="127"/>
      <c r="GWH35" s="127"/>
      <c r="GWI35" s="127"/>
      <c r="GWJ35" s="127"/>
      <c r="GWK35" s="127"/>
      <c r="GWL35" s="127"/>
      <c r="GWM35" s="127"/>
      <c r="GWN35" s="127"/>
      <c r="GWO35" s="127"/>
      <c r="GWP35" s="127"/>
      <c r="GWQ35" s="127"/>
      <c r="GWR35" s="127"/>
      <c r="GWS35" s="127"/>
      <c r="GWT35" s="127"/>
      <c r="GWU35" s="127"/>
      <c r="GWV35" s="127"/>
      <c r="GWW35" s="127"/>
      <c r="GWX35" s="127"/>
      <c r="GWY35" s="127"/>
      <c r="GWZ35" s="127"/>
      <c r="GXA35" s="127"/>
      <c r="GXB35" s="127"/>
      <c r="GXC35" s="127"/>
      <c r="GXD35" s="127"/>
      <c r="GXE35" s="127"/>
      <c r="GXF35" s="127"/>
      <c r="GXG35" s="127"/>
      <c r="GXH35" s="127"/>
      <c r="GXI35" s="127"/>
      <c r="GXJ35" s="127"/>
      <c r="GXK35" s="127"/>
      <c r="GXL35" s="127"/>
      <c r="GXM35" s="127"/>
      <c r="GXN35" s="127"/>
      <c r="GXO35" s="127"/>
      <c r="GXP35" s="127"/>
      <c r="GXQ35" s="127"/>
      <c r="GXR35" s="127"/>
      <c r="GXS35" s="127"/>
      <c r="GXT35" s="127"/>
      <c r="GXU35" s="127"/>
      <c r="GXV35" s="127"/>
      <c r="GXW35" s="127"/>
      <c r="GXX35" s="127"/>
      <c r="GXY35" s="127"/>
      <c r="GXZ35" s="127"/>
      <c r="GYA35" s="127"/>
      <c r="GYB35" s="127"/>
      <c r="GYC35" s="127"/>
      <c r="GYD35" s="127"/>
      <c r="GYE35" s="127"/>
      <c r="GYF35" s="127"/>
      <c r="GYG35" s="127"/>
      <c r="GYH35" s="127"/>
      <c r="GYI35" s="127"/>
      <c r="GYJ35" s="127"/>
      <c r="GYK35" s="127"/>
      <c r="GYL35" s="127"/>
      <c r="GYM35" s="127"/>
      <c r="GYN35" s="127"/>
      <c r="GYO35" s="127"/>
      <c r="GYP35" s="127"/>
      <c r="GYQ35" s="127"/>
      <c r="GYR35" s="127"/>
      <c r="GYS35" s="127"/>
      <c r="GYT35" s="127"/>
      <c r="GYU35" s="127"/>
      <c r="GYV35" s="127"/>
      <c r="GYW35" s="127"/>
      <c r="GYX35" s="127"/>
      <c r="GYY35" s="127"/>
      <c r="GYZ35" s="127"/>
      <c r="GZA35" s="127"/>
      <c r="GZB35" s="127"/>
      <c r="GZC35" s="127"/>
      <c r="GZD35" s="127"/>
      <c r="GZE35" s="127"/>
      <c r="GZF35" s="127"/>
      <c r="GZG35" s="127"/>
      <c r="GZH35" s="127"/>
      <c r="GZI35" s="127"/>
      <c r="GZJ35" s="127"/>
      <c r="GZK35" s="127"/>
      <c r="GZL35" s="127"/>
      <c r="GZM35" s="127"/>
      <c r="GZN35" s="127"/>
      <c r="GZO35" s="127"/>
      <c r="GZP35" s="127"/>
      <c r="GZQ35" s="127"/>
      <c r="GZR35" s="127"/>
      <c r="GZS35" s="127"/>
      <c r="GZT35" s="127"/>
      <c r="GZU35" s="127"/>
      <c r="GZV35" s="127"/>
      <c r="GZW35" s="127"/>
      <c r="GZX35" s="127"/>
      <c r="GZY35" s="127"/>
      <c r="GZZ35" s="127"/>
      <c r="HAA35" s="127"/>
      <c r="HAB35" s="127"/>
      <c r="HAC35" s="127"/>
      <c r="HAD35" s="127"/>
      <c r="HAE35" s="127"/>
      <c r="HAF35" s="127"/>
      <c r="HAG35" s="127"/>
      <c r="HAH35" s="127"/>
      <c r="HAI35" s="127"/>
      <c r="HAJ35" s="127"/>
      <c r="HAK35" s="127"/>
      <c r="HAL35" s="127"/>
      <c r="HAM35" s="127"/>
      <c r="HAN35" s="127"/>
      <c r="HAO35" s="127"/>
      <c r="HAP35" s="127"/>
      <c r="HAQ35" s="127"/>
      <c r="HAR35" s="127"/>
      <c r="HAS35" s="127"/>
      <c r="HAT35" s="127"/>
      <c r="HAU35" s="127"/>
      <c r="HAV35" s="127"/>
      <c r="HAW35" s="127"/>
      <c r="HAX35" s="127"/>
      <c r="HAY35" s="127"/>
      <c r="HAZ35" s="127"/>
      <c r="HBA35" s="127"/>
      <c r="HBB35" s="127"/>
      <c r="HBC35" s="127"/>
      <c r="HBD35" s="127"/>
      <c r="HBE35" s="127"/>
      <c r="HBF35" s="127"/>
      <c r="HBG35" s="127"/>
      <c r="HBH35" s="127"/>
      <c r="HBI35" s="127"/>
      <c r="HBJ35" s="127"/>
      <c r="HBK35" s="127"/>
      <c r="HBL35" s="127"/>
      <c r="HBM35" s="127"/>
      <c r="HBN35" s="127"/>
      <c r="HBO35" s="127"/>
      <c r="HBP35" s="127"/>
      <c r="HBQ35" s="127"/>
      <c r="HBR35" s="127"/>
      <c r="HBS35" s="127"/>
      <c r="HBT35" s="127"/>
      <c r="HBU35" s="127"/>
      <c r="HBV35" s="127"/>
      <c r="HBW35" s="127"/>
      <c r="HBX35" s="127"/>
      <c r="HBY35" s="127"/>
      <c r="HBZ35" s="127"/>
      <c r="HCA35" s="127"/>
      <c r="HCB35" s="127"/>
      <c r="HCC35" s="127"/>
      <c r="HCD35" s="127"/>
      <c r="HCE35" s="127"/>
      <c r="HCF35" s="127"/>
      <c r="HCG35" s="127"/>
      <c r="HCH35" s="127"/>
      <c r="HCI35" s="127"/>
      <c r="HCJ35" s="127"/>
      <c r="HCK35" s="127"/>
      <c r="HCL35" s="127"/>
      <c r="HCM35" s="127"/>
      <c r="HCN35" s="127"/>
      <c r="HCO35" s="127"/>
      <c r="HCP35" s="127"/>
      <c r="HCQ35" s="127"/>
      <c r="HCR35" s="127"/>
      <c r="HCS35" s="127"/>
      <c r="HCT35" s="127"/>
      <c r="HCU35" s="127"/>
      <c r="HCV35" s="127"/>
      <c r="HCW35" s="127"/>
      <c r="HCX35" s="127"/>
      <c r="HCY35" s="127"/>
      <c r="HCZ35" s="127"/>
      <c r="HDA35" s="127"/>
      <c r="HDB35" s="127"/>
      <c r="HDC35" s="127"/>
      <c r="HDD35" s="127"/>
      <c r="HDE35" s="127"/>
      <c r="HDF35" s="127"/>
      <c r="HDG35" s="127"/>
      <c r="HDH35" s="127"/>
      <c r="HDI35" s="127"/>
      <c r="HDJ35" s="127"/>
      <c r="HDK35" s="127"/>
      <c r="HDL35" s="127"/>
      <c r="HDM35" s="127"/>
      <c r="HDN35" s="127"/>
      <c r="HDO35" s="127"/>
      <c r="HDP35" s="127"/>
      <c r="HDQ35" s="127"/>
      <c r="HDR35" s="127"/>
      <c r="HDS35" s="127"/>
      <c r="HDT35" s="127"/>
      <c r="HDU35" s="127"/>
      <c r="HDV35" s="127"/>
      <c r="HDW35" s="127"/>
      <c r="HDX35" s="127"/>
      <c r="HDY35" s="127"/>
      <c r="HDZ35" s="127"/>
      <c r="HEA35" s="127"/>
      <c r="HEB35" s="127"/>
      <c r="HEC35" s="127"/>
      <c r="HED35" s="127"/>
      <c r="HEE35" s="127"/>
      <c r="HEF35" s="127"/>
      <c r="HEG35" s="127"/>
      <c r="HEH35" s="127"/>
      <c r="HEI35" s="127"/>
      <c r="HEJ35" s="127"/>
      <c r="HEK35" s="127"/>
      <c r="HEL35" s="127"/>
      <c r="HEM35" s="127"/>
      <c r="HEN35" s="127"/>
      <c r="HEO35" s="127"/>
      <c r="HEP35" s="127"/>
      <c r="HEQ35" s="127"/>
      <c r="HER35" s="127"/>
      <c r="HES35" s="127"/>
      <c r="HET35" s="127"/>
      <c r="HEU35" s="127"/>
      <c r="HEV35" s="127"/>
      <c r="HEW35" s="127"/>
      <c r="HEX35" s="127"/>
      <c r="HEY35" s="127"/>
      <c r="HEZ35" s="127"/>
      <c r="HFA35" s="127"/>
      <c r="HFB35" s="127"/>
      <c r="HFC35" s="127"/>
      <c r="HFD35" s="127"/>
      <c r="HFE35" s="127"/>
      <c r="HFF35" s="127"/>
      <c r="HFG35" s="127"/>
      <c r="HFH35" s="127"/>
      <c r="HFI35" s="127"/>
      <c r="HFJ35" s="127"/>
      <c r="HFK35" s="127"/>
      <c r="HFL35" s="127"/>
      <c r="HFM35" s="127"/>
      <c r="HFN35" s="127"/>
      <c r="HFO35" s="127"/>
      <c r="HFP35" s="127"/>
      <c r="HFQ35" s="127"/>
      <c r="HFR35" s="127"/>
      <c r="HFS35" s="127"/>
      <c r="HFT35" s="127"/>
      <c r="HFU35" s="127"/>
      <c r="HFV35" s="127"/>
      <c r="HFW35" s="127"/>
      <c r="HFX35" s="127"/>
      <c r="HFY35" s="127"/>
      <c r="HFZ35" s="127"/>
      <c r="HGA35" s="127"/>
      <c r="HGB35" s="127"/>
      <c r="HGC35" s="127"/>
      <c r="HGD35" s="127"/>
      <c r="HGE35" s="127"/>
      <c r="HGF35" s="127"/>
      <c r="HGG35" s="127"/>
      <c r="HGH35" s="127"/>
      <c r="HGI35" s="127"/>
      <c r="HGJ35" s="127"/>
      <c r="HGK35" s="127"/>
      <c r="HGL35" s="127"/>
      <c r="HGM35" s="127"/>
      <c r="HGN35" s="127"/>
      <c r="HGO35" s="127"/>
      <c r="HGP35" s="127"/>
      <c r="HGQ35" s="127"/>
      <c r="HGR35" s="127"/>
      <c r="HGS35" s="127"/>
      <c r="HGT35" s="127"/>
      <c r="HGU35" s="127"/>
      <c r="HGV35" s="127"/>
      <c r="HGW35" s="127"/>
      <c r="HGX35" s="127"/>
      <c r="HGY35" s="127"/>
      <c r="HGZ35" s="127"/>
      <c r="HHA35" s="127"/>
      <c r="HHB35" s="127"/>
      <c r="HHC35" s="127"/>
      <c r="HHD35" s="127"/>
      <c r="HHE35" s="127"/>
      <c r="HHF35" s="127"/>
      <c r="HHG35" s="127"/>
      <c r="HHH35" s="127"/>
      <c r="HHI35" s="127"/>
      <c r="HHJ35" s="127"/>
      <c r="HHK35" s="127"/>
      <c r="HHL35" s="127"/>
      <c r="HHM35" s="127"/>
      <c r="HHN35" s="127"/>
      <c r="HHO35" s="127"/>
      <c r="HHP35" s="127"/>
      <c r="HHQ35" s="127"/>
      <c r="HHR35" s="127"/>
      <c r="HHS35" s="127"/>
      <c r="HHT35" s="127"/>
      <c r="HHU35" s="127"/>
      <c r="HHV35" s="127"/>
      <c r="HHW35" s="127"/>
      <c r="HHX35" s="127"/>
      <c r="HHY35" s="127"/>
      <c r="HHZ35" s="127"/>
      <c r="HIA35" s="127"/>
      <c r="HIB35" s="127"/>
      <c r="HIC35" s="127"/>
      <c r="HID35" s="127"/>
      <c r="HIE35" s="127"/>
      <c r="HIF35" s="127"/>
      <c r="HIG35" s="127"/>
      <c r="HIH35" s="127"/>
      <c r="HII35" s="127"/>
      <c r="HIJ35" s="127"/>
      <c r="HIK35" s="127"/>
      <c r="HIL35" s="127"/>
      <c r="HIM35" s="127"/>
      <c r="HIN35" s="127"/>
      <c r="HIO35" s="127"/>
      <c r="HIP35" s="127"/>
      <c r="HIQ35" s="127"/>
      <c r="HIR35" s="127"/>
      <c r="HIS35" s="127"/>
      <c r="HIT35" s="127"/>
      <c r="HIU35" s="127"/>
      <c r="HIV35" s="127"/>
      <c r="HIW35" s="127"/>
      <c r="HIX35" s="127"/>
      <c r="HIY35" s="127"/>
      <c r="HIZ35" s="127"/>
      <c r="HJA35" s="127"/>
      <c r="HJB35" s="127"/>
      <c r="HJC35" s="127"/>
      <c r="HJD35" s="127"/>
      <c r="HJE35" s="127"/>
      <c r="HJF35" s="127"/>
      <c r="HJG35" s="127"/>
      <c r="HJH35" s="127"/>
      <c r="HJI35" s="127"/>
      <c r="HJJ35" s="127"/>
      <c r="HJK35" s="127"/>
      <c r="HJL35" s="127"/>
      <c r="HJM35" s="127"/>
      <c r="HJN35" s="127"/>
      <c r="HJO35" s="127"/>
      <c r="HJP35" s="127"/>
      <c r="HJQ35" s="127"/>
      <c r="HJR35" s="127"/>
      <c r="HJS35" s="127"/>
      <c r="HJT35" s="127"/>
      <c r="HJU35" s="127"/>
      <c r="HJV35" s="127"/>
      <c r="HJW35" s="127"/>
      <c r="HJX35" s="127"/>
      <c r="HJY35" s="127"/>
      <c r="HJZ35" s="127"/>
      <c r="HKA35" s="127"/>
      <c r="HKB35" s="127"/>
      <c r="HKC35" s="127"/>
      <c r="HKD35" s="127"/>
      <c r="HKE35" s="127"/>
      <c r="HKF35" s="127"/>
      <c r="HKG35" s="127"/>
      <c r="HKH35" s="127"/>
      <c r="HKI35" s="127"/>
      <c r="HKJ35" s="127"/>
      <c r="HKK35" s="127"/>
      <c r="HKL35" s="127"/>
      <c r="HKM35" s="127"/>
      <c r="HKN35" s="127"/>
      <c r="HKO35" s="127"/>
      <c r="HKP35" s="127"/>
      <c r="HKQ35" s="127"/>
      <c r="HKR35" s="127"/>
      <c r="HKS35" s="127"/>
      <c r="HKT35" s="127"/>
      <c r="HKU35" s="127"/>
      <c r="HKV35" s="127"/>
      <c r="HKW35" s="127"/>
      <c r="HKX35" s="127"/>
      <c r="HKY35" s="127"/>
      <c r="HKZ35" s="127"/>
      <c r="HLA35" s="127"/>
      <c r="HLB35" s="127"/>
      <c r="HLC35" s="127"/>
      <c r="HLD35" s="127"/>
      <c r="HLE35" s="127"/>
      <c r="HLF35" s="127"/>
      <c r="HLG35" s="127"/>
      <c r="HLH35" s="127"/>
      <c r="HLI35" s="127"/>
      <c r="HLJ35" s="127"/>
      <c r="HLK35" s="127"/>
      <c r="HLL35" s="127"/>
      <c r="HLM35" s="127"/>
      <c r="HLN35" s="127"/>
      <c r="HLO35" s="127"/>
      <c r="HLP35" s="127"/>
      <c r="HLQ35" s="127"/>
      <c r="HLR35" s="127"/>
      <c r="HLS35" s="127"/>
      <c r="HLT35" s="127"/>
      <c r="HLU35" s="127"/>
      <c r="HLV35" s="127"/>
      <c r="HLW35" s="127"/>
      <c r="HLX35" s="127"/>
      <c r="HLY35" s="127"/>
      <c r="HLZ35" s="127"/>
      <c r="HMA35" s="127"/>
      <c r="HMB35" s="127"/>
      <c r="HMC35" s="127"/>
      <c r="HMD35" s="127"/>
      <c r="HME35" s="127"/>
      <c r="HMF35" s="127"/>
      <c r="HMG35" s="127"/>
      <c r="HMH35" s="127"/>
      <c r="HMI35" s="127"/>
      <c r="HMJ35" s="127"/>
      <c r="HMK35" s="127"/>
      <c r="HML35" s="127"/>
      <c r="HMM35" s="127"/>
      <c r="HMN35" s="127"/>
      <c r="HMO35" s="127"/>
      <c r="HMP35" s="127"/>
      <c r="HMQ35" s="127"/>
      <c r="HMR35" s="127"/>
      <c r="HMS35" s="127"/>
      <c r="HMT35" s="127"/>
      <c r="HMU35" s="127"/>
      <c r="HMV35" s="127"/>
      <c r="HMW35" s="127"/>
      <c r="HMX35" s="127"/>
      <c r="HMY35" s="127"/>
      <c r="HMZ35" s="127"/>
      <c r="HNA35" s="127"/>
      <c r="HNB35" s="127"/>
      <c r="HNC35" s="127"/>
      <c r="HND35" s="127"/>
      <c r="HNE35" s="127"/>
      <c r="HNF35" s="127"/>
      <c r="HNG35" s="127"/>
      <c r="HNH35" s="127"/>
      <c r="HNI35" s="127"/>
      <c r="HNJ35" s="127"/>
      <c r="HNK35" s="127"/>
      <c r="HNL35" s="127"/>
      <c r="HNM35" s="127"/>
      <c r="HNN35" s="127"/>
      <c r="HNO35" s="127"/>
      <c r="HNP35" s="127"/>
      <c r="HNQ35" s="127"/>
      <c r="HNR35" s="127"/>
      <c r="HNS35" s="127"/>
      <c r="HNT35" s="127"/>
      <c r="HNU35" s="127"/>
      <c r="HNV35" s="127"/>
      <c r="HNW35" s="127"/>
      <c r="HNX35" s="127"/>
      <c r="HNY35" s="127"/>
      <c r="HNZ35" s="127"/>
      <c r="HOA35" s="127"/>
      <c r="HOB35" s="127"/>
      <c r="HOC35" s="127"/>
      <c r="HOD35" s="127"/>
      <c r="HOE35" s="127"/>
      <c r="HOF35" s="127"/>
      <c r="HOG35" s="127"/>
      <c r="HOH35" s="127"/>
      <c r="HOI35" s="127"/>
      <c r="HOJ35" s="127"/>
      <c r="HOK35" s="127"/>
      <c r="HOL35" s="127"/>
      <c r="HOM35" s="127"/>
      <c r="HON35" s="127"/>
      <c r="HOO35" s="127"/>
      <c r="HOP35" s="127"/>
      <c r="HOQ35" s="127"/>
      <c r="HOR35" s="127"/>
      <c r="HOS35" s="127"/>
      <c r="HOT35" s="127"/>
      <c r="HOU35" s="127"/>
      <c r="HOV35" s="127"/>
      <c r="HOW35" s="127"/>
      <c r="HOX35" s="127"/>
      <c r="HOY35" s="127"/>
      <c r="HOZ35" s="127"/>
      <c r="HPA35" s="127"/>
      <c r="HPB35" s="127"/>
      <c r="HPC35" s="127"/>
      <c r="HPD35" s="127"/>
      <c r="HPE35" s="127"/>
      <c r="HPF35" s="127"/>
      <c r="HPG35" s="127"/>
      <c r="HPH35" s="127"/>
      <c r="HPI35" s="127"/>
      <c r="HPJ35" s="127"/>
      <c r="HPK35" s="127"/>
      <c r="HPL35" s="127"/>
      <c r="HPM35" s="127"/>
      <c r="HPN35" s="127"/>
      <c r="HPO35" s="127"/>
      <c r="HPP35" s="127"/>
      <c r="HPQ35" s="127"/>
      <c r="HPR35" s="127"/>
      <c r="HPS35" s="127"/>
      <c r="HPT35" s="127"/>
      <c r="HPU35" s="127"/>
      <c r="HPV35" s="127"/>
      <c r="HPW35" s="127"/>
      <c r="HPX35" s="127"/>
      <c r="HPY35" s="127"/>
      <c r="HPZ35" s="127"/>
      <c r="HQA35" s="127"/>
      <c r="HQB35" s="127"/>
      <c r="HQC35" s="127"/>
      <c r="HQD35" s="127"/>
      <c r="HQE35" s="127"/>
      <c r="HQF35" s="127"/>
      <c r="HQG35" s="127"/>
      <c r="HQH35" s="127"/>
      <c r="HQI35" s="127"/>
      <c r="HQJ35" s="127"/>
      <c r="HQK35" s="127"/>
      <c r="HQL35" s="127"/>
      <c r="HQM35" s="127"/>
      <c r="HQN35" s="127"/>
      <c r="HQO35" s="127"/>
      <c r="HQP35" s="127"/>
      <c r="HQQ35" s="127"/>
      <c r="HQR35" s="127"/>
      <c r="HQS35" s="127"/>
      <c r="HQT35" s="127"/>
      <c r="HQU35" s="127"/>
      <c r="HQV35" s="127"/>
      <c r="HQW35" s="127"/>
      <c r="HQX35" s="127"/>
      <c r="HQY35" s="127"/>
      <c r="HQZ35" s="127"/>
      <c r="HRA35" s="127"/>
      <c r="HRB35" s="127"/>
      <c r="HRC35" s="127"/>
      <c r="HRD35" s="127"/>
      <c r="HRE35" s="127"/>
      <c r="HRF35" s="127"/>
      <c r="HRG35" s="127"/>
      <c r="HRH35" s="127"/>
      <c r="HRI35" s="127"/>
      <c r="HRJ35" s="127"/>
      <c r="HRK35" s="127"/>
      <c r="HRL35" s="127"/>
      <c r="HRM35" s="127"/>
      <c r="HRN35" s="127"/>
      <c r="HRO35" s="127"/>
      <c r="HRP35" s="127"/>
      <c r="HRQ35" s="127"/>
      <c r="HRR35" s="127"/>
      <c r="HRS35" s="127"/>
      <c r="HRT35" s="127"/>
      <c r="HRU35" s="127"/>
      <c r="HRV35" s="127"/>
      <c r="HRW35" s="127"/>
      <c r="HRX35" s="127"/>
      <c r="HRY35" s="127"/>
      <c r="HRZ35" s="127"/>
      <c r="HSA35" s="127"/>
      <c r="HSB35" s="127"/>
      <c r="HSC35" s="127"/>
      <c r="HSD35" s="127"/>
      <c r="HSE35" s="127"/>
      <c r="HSF35" s="127"/>
      <c r="HSG35" s="127"/>
      <c r="HSH35" s="127"/>
      <c r="HSI35" s="127"/>
      <c r="HSJ35" s="127"/>
      <c r="HSK35" s="127"/>
      <c r="HSL35" s="127"/>
      <c r="HSM35" s="127"/>
      <c r="HSN35" s="127"/>
      <c r="HSO35" s="127"/>
      <c r="HSP35" s="127"/>
      <c r="HSQ35" s="127"/>
      <c r="HSR35" s="127"/>
      <c r="HSS35" s="127"/>
      <c r="HST35" s="127"/>
      <c r="HSU35" s="127"/>
      <c r="HSV35" s="127"/>
      <c r="HSW35" s="127"/>
      <c r="HSX35" s="127"/>
      <c r="HSY35" s="127"/>
      <c r="HSZ35" s="127"/>
      <c r="HTA35" s="127"/>
      <c r="HTB35" s="127"/>
      <c r="HTC35" s="127"/>
      <c r="HTD35" s="127"/>
      <c r="HTE35" s="127"/>
      <c r="HTF35" s="127"/>
      <c r="HTG35" s="127"/>
      <c r="HTH35" s="127"/>
      <c r="HTI35" s="127"/>
      <c r="HTJ35" s="127"/>
      <c r="HTK35" s="127"/>
      <c r="HTL35" s="127"/>
      <c r="HTM35" s="127"/>
      <c r="HTN35" s="127"/>
      <c r="HTO35" s="127"/>
      <c r="HTP35" s="127"/>
      <c r="HTQ35" s="127"/>
      <c r="HTR35" s="127"/>
      <c r="HTS35" s="127"/>
      <c r="HTT35" s="127"/>
      <c r="HTU35" s="127"/>
      <c r="HTV35" s="127"/>
      <c r="HTW35" s="127"/>
      <c r="HTX35" s="127"/>
      <c r="HTY35" s="127"/>
      <c r="HTZ35" s="127"/>
      <c r="HUA35" s="127"/>
      <c r="HUB35" s="127"/>
      <c r="HUC35" s="127"/>
      <c r="HUD35" s="127"/>
      <c r="HUE35" s="127"/>
      <c r="HUF35" s="127"/>
      <c r="HUG35" s="127"/>
      <c r="HUH35" s="127"/>
      <c r="HUI35" s="127"/>
      <c r="HUJ35" s="127"/>
      <c r="HUK35" s="127"/>
      <c r="HUL35" s="127"/>
      <c r="HUM35" s="127"/>
      <c r="HUN35" s="127"/>
      <c r="HUO35" s="127"/>
      <c r="HUP35" s="127"/>
      <c r="HUQ35" s="127"/>
      <c r="HUR35" s="127"/>
      <c r="HUS35" s="127"/>
      <c r="HUT35" s="127"/>
      <c r="HUU35" s="127"/>
      <c r="HUV35" s="127"/>
      <c r="HUW35" s="127"/>
      <c r="HUX35" s="127"/>
      <c r="HUY35" s="127"/>
      <c r="HUZ35" s="127"/>
      <c r="HVA35" s="127"/>
      <c r="HVB35" s="127"/>
      <c r="HVC35" s="127"/>
      <c r="HVD35" s="127"/>
      <c r="HVE35" s="127"/>
      <c r="HVF35" s="127"/>
      <c r="HVG35" s="127"/>
      <c r="HVH35" s="127"/>
      <c r="HVI35" s="127"/>
      <c r="HVJ35" s="127"/>
      <c r="HVK35" s="127"/>
      <c r="HVL35" s="127"/>
      <c r="HVM35" s="127"/>
      <c r="HVN35" s="127"/>
      <c r="HVO35" s="127"/>
      <c r="HVP35" s="127"/>
      <c r="HVQ35" s="127"/>
      <c r="HVR35" s="127"/>
      <c r="HVS35" s="127"/>
      <c r="HVT35" s="127"/>
      <c r="HVU35" s="127"/>
      <c r="HVV35" s="127"/>
      <c r="HVW35" s="127"/>
      <c r="HVX35" s="127"/>
      <c r="HVY35" s="127"/>
      <c r="HVZ35" s="127"/>
      <c r="HWA35" s="127"/>
      <c r="HWB35" s="127"/>
      <c r="HWC35" s="127"/>
      <c r="HWD35" s="127"/>
      <c r="HWE35" s="127"/>
      <c r="HWF35" s="127"/>
      <c r="HWG35" s="127"/>
      <c r="HWH35" s="127"/>
      <c r="HWI35" s="127"/>
      <c r="HWJ35" s="127"/>
      <c r="HWK35" s="127"/>
      <c r="HWL35" s="127"/>
      <c r="HWM35" s="127"/>
      <c r="HWN35" s="127"/>
      <c r="HWO35" s="127"/>
      <c r="HWP35" s="127"/>
      <c r="HWQ35" s="127"/>
      <c r="HWR35" s="127"/>
      <c r="HWS35" s="127"/>
      <c r="HWT35" s="127"/>
      <c r="HWU35" s="127"/>
      <c r="HWV35" s="127"/>
      <c r="HWW35" s="127"/>
      <c r="HWX35" s="127"/>
      <c r="HWY35" s="127"/>
      <c r="HWZ35" s="127"/>
      <c r="HXA35" s="127"/>
      <c r="HXB35" s="127"/>
      <c r="HXC35" s="127"/>
      <c r="HXD35" s="127"/>
      <c r="HXE35" s="127"/>
      <c r="HXF35" s="127"/>
      <c r="HXG35" s="127"/>
      <c r="HXH35" s="127"/>
      <c r="HXI35" s="127"/>
      <c r="HXJ35" s="127"/>
      <c r="HXK35" s="127"/>
      <c r="HXL35" s="127"/>
      <c r="HXM35" s="127"/>
      <c r="HXN35" s="127"/>
      <c r="HXO35" s="127"/>
      <c r="HXP35" s="127"/>
      <c r="HXQ35" s="127"/>
      <c r="HXR35" s="127"/>
      <c r="HXS35" s="127"/>
      <c r="HXT35" s="127"/>
      <c r="HXU35" s="127"/>
      <c r="HXV35" s="127"/>
      <c r="HXW35" s="127"/>
      <c r="HXX35" s="127"/>
      <c r="HXY35" s="127"/>
      <c r="HXZ35" s="127"/>
      <c r="HYA35" s="127"/>
      <c r="HYB35" s="127"/>
      <c r="HYC35" s="127"/>
      <c r="HYD35" s="127"/>
      <c r="HYE35" s="127"/>
      <c r="HYF35" s="127"/>
      <c r="HYG35" s="127"/>
      <c r="HYH35" s="127"/>
      <c r="HYI35" s="127"/>
      <c r="HYJ35" s="127"/>
      <c r="HYK35" s="127"/>
      <c r="HYL35" s="127"/>
      <c r="HYM35" s="127"/>
      <c r="HYN35" s="127"/>
      <c r="HYO35" s="127"/>
      <c r="HYP35" s="127"/>
      <c r="HYQ35" s="127"/>
      <c r="HYR35" s="127"/>
      <c r="HYS35" s="127"/>
      <c r="HYT35" s="127"/>
      <c r="HYU35" s="127"/>
      <c r="HYV35" s="127"/>
      <c r="HYW35" s="127"/>
      <c r="HYX35" s="127"/>
      <c r="HYY35" s="127"/>
      <c r="HYZ35" s="127"/>
      <c r="HZA35" s="127"/>
      <c r="HZB35" s="127"/>
      <c r="HZC35" s="127"/>
      <c r="HZD35" s="127"/>
      <c r="HZE35" s="127"/>
      <c r="HZF35" s="127"/>
      <c r="HZG35" s="127"/>
      <c r="HZH35" s="127"/>
      <c r="HZI35" s="127"/>
      <c r="HZJ35" s="127"/>
      <c r="HZK35" s="127"/>
      <c r="HZL35" s="127"/>
      <c r="HZM35" s="127"/>
      <c r="HZN35" s="127"/>
      <c r="HZO35" s="127"/>
      <c r="HZP35" s="127"/>
      <c r="HZQ35" s="127"/>
      <c r="HZR35" s="127"/>
      <c r="HZS35" s="127"/>
      <c r="HZT35" s="127"/>
      <c r="HZU35" s="127"/>
      <c r="HZV35" s="127"/>
      <c r="HZW35" s="127"/>
      <c r="HZX35" s="127"/>
      <c r="HZY35" s="127"/>
      <c r="HZZ35" s="127"/>
      <c r="IAA35" s="127"/>
      <c r="IAB35" s="127"/>
      <c r="IAC35" s="127"/>
      <c r="IAD35" s="127"/>
      <c r="IAE35" s="127"/>
      <c r="IAF35" s="127"/>
      <c r="IAG35" s="127"/>
      <c r="IAH35" s="127"/>
      <c r="IAI35" s="127"/>
      <c r="IAJ35" s="127"/>
      <c r="IAK35" s="127"/>
      <c r="IAL35" s="127"/>
      <c r="IAM35" s="127"/>
      <c r="IAN35" s="127"/>
      <c r="IAO35" s="127"/>
      <c r="IAP35" s="127"/>
      <c r="IAQ35" s="127"/>
      <c r="IAR35" s="127"/>
      <c r="IAS35" s="127"/>
      <c r="IAT35" s="127"/>
      <c r="IAU35" s="127"/>
      <c r="IAV35" s="127"/>
      <c r="IAW35" s="127"/>
      <c r="IAX35" s="127"/>
      <c r="IAY35" s="127"/>
      <c r="IAZ35" s="127"/>
      <c r="IBA35" s="127"/>
      <c r="IBB35" s="127"/>
      <c r="IBC35" s="127"/>
      <c r="IBD35" s="127"/>
      <c r="IBE35" s="127"/>
      <c r="IBF35" s="127"/>
      <c r="IBG35" s="127"/>
      <c r="IBH35" s="127"/>
      <c r="IBI35" s="127"/>
      <c r="IBJ35" s="127"/>
      <c r="IBK35" s="127"/>
      <c r="IBL35" s="127"/>
      <c r="IBM35" s="127"/>
      <c r="IBN35" s="127"/>
      <c r="IBO35" s="127"/>
      <c r="IBP35" s="127"/>
      <c r="IBQ35" s="127"/>
      <c r="IBR35" s="127"/>
      <c r="IBS35" s="127"/>
      <c r="IBT35" s="127"/>
      <c r="IBU35" s="127"/>
      <c r="IBV35" s="127"/>
      <c r="IBW35" s="127"/>
      <c r="IBX35" s="127"/>
      <c r="IBY35" s="127"/>
      <c r="IBZ35" s="127"/>
      <c r="ICA35" s="127"/>
      <c r="ICB35" s="127"/>
      <c r="ICC35" s="127"/>
      <c r="ICD35" s="127"/>
      <c r="ICE35" s="127"/>
      <c r="ICF35" s="127"/>
      <c r="ICG35" s="127"/>
      <c r="ICH35" s="127"/>
      <c r="ICI35" s="127"/>
      <c r="ICJ35" s="127"/>
      <c r="ICK35" s="127"/>
      <c r="ICL35" s="127"/>
      <c r="ICM35" s="127"/>
      <c r="ICN35" s="127"/>
      <c r="ICO35" s="127"/>
      <c r="ICP35" s="127"/>
      <c r="ICQ35" s="127"/>
      <c r="ICR35" s="127"/>
      <c r="ICS35" s="127"/>
      <c r="ICT35" s="127"/>
      <c r="ICU35" s="127"/>
      <c r="ICV35" s="127"/>
      <c r="ICW35" s="127"/>
      <c r="ICX35" s="127"/>
      <c r="ICY35" s="127"/>
      <c r="ICZ35" s="127"/>
      <c r="IDA35" s="127"/>
      <c r="IDB35" s="127"/>
      <c r="IDC35" s="127"/>
      <c r="IDD35" s="127"/>
      <c r="IDE35" s="127"/>
      <c r="IDF35" s="127"/>
      <c r="IDG35" s="127"/>
      <c r="IDH35" s="127"/>
      <c r="IDI35" s="127"/>
      <c r="IDJ35" s="127"/>
      <c r="IDK35" s="127"/>
      <c r="IDL35" s="127"/>
      <c r="IDM35" s="127"/>
      <c r="IDN35" s="127"/>
      <c r="IDO35" s="127"/>
      <c r="IDP35" s="127"/>
      <c r="IDQ35" s="127"/>
      <c r="IDR35" s="127"/>
      <c r="IDS35" s="127"/>
      <c r="IDT35" s="127"/>
      <c r="IDU35" s="127"/>
      <c r="IDV35" s="127"/>
      <c r="IDW35" s="127"/>
      <c r="IDX35" s="127"/>
      <c r="IDY35" s="127"/>
      <c r="IDZ35" s="127"/>
      <c r="IEA35" s="127"/>
      <c r="IEB35" s="127"/>
      <c r="IEC35" s="127"/>
      <c r="IED35" s="127"/>
      <c r="IEE35" s="127"/>
      <c r="IEF35" s="127"/>
      <c r="IEG35" s="127"/>
      <c r="IEH35" s="127"/>
      <c r="IEI35" s="127"/>
      <c r="IEJ35" s="127"/>
      <c r="IEK35" s="127"/>
      <c r="IEL35" s="127"/>
      <c r="IEM35" s="127"/>
      <c r="IEN35" s="127"/>
      <c r="IEO35" s="127"/>
      <c r="IEP35" s="127"/>
      <c r="IEQ35" s="127"/>
      <c r="IER35" s="127"/>
      <c r="IES35" s="127"/>
      <c r="IET35" s="127"/>
      <c r="IEU35" s="127"/>
      <c r="IEV35" s="127"/>
      <c r="IEW35" s="127"/>
      <c r="IEX35" s="127"/>
      <c r="IEY35" s="127"/>
      <c r="IEZ35" s="127"/>
      <c r="IFA35" s="127"/>
      <c r="IFB35" s="127"/>
      <c r="IFC35" s="127"/>
      <c r="IFD35" s="127"/>
      <c r="IFE35" s="127"/>
      <c r="IFF35" s="127"/>
      <c r="IFG35" s="127"/>
      <c r="IFH35" s="127"/>
      <c r="IFI35" s="127"/>
      <c r="IFJ35" s="127"/>
      <c r="IFK35" s="127"/>
      <c r="IFL35" s="127"/>
      <c r="IFM35" s="127"/>
      <c r="IFN35" s="127"/>
      <c r="IFO35" s="127"/>
      <c r="IFP35" s="127"/>
      <c r="IFQ35" s="127"/>
      <c r="IFR35" s="127"/>
      <c r="IFS35" s="127"/>
      <c r="IFT35" s="127"/>
      <c r="IFU35" s="127"/>
      <c r="IFV35" s="127"/>
      <c r="IFW35" s="127"/>
      <c r="IFX35" s="127"/>
      <c r="IFY35" s="127"/>
      <c r="IFZ35" s="127"/>
      <c r="IGA35" s="127"/>
      <c r="IGB35" s="127"/>
      <c r="IGC35" s="127"/>
      <c r="IGD35" s="127"/>
      <c r="IGE35" s="127"/>
      <c r="IGF35" s="127"/>
      <c r="IGG35" s="127"/>
      <c r="IGH35" s="127"/>
      <c r="IGI35" s="127"/>
      <c r="IGJ35" s="127"/>
      <c r="IGK35" s="127"/>
      <c r="IGL35" s="127"/>
      <c r="IGM35" s="127"/>
      <c r="IGN35" s="127"/>
      <c r="IGO35" s="127"/>
      <c r="IGP35" s="127"/>
      <c r="IGQ35" s="127"/>
      <c r="IGR35" s="127"/>
      <c r="IGS35" s="127"/>
      <c r="IGT35" s="127"/>
      <c r="IGU35" s="127"/>
      <c r="IGV35" s="127"/>
      <c r="IGW35" s="127"/>
      <c r="IGX35" s="127"/>
      <c r="IGY35" s="127"/>
      <c r="IGZ35" s="127"/>
      <c r="IHA35" s="127"/>
      <c r="IHB35" s="127"/>
      <c r="IHC35" s="127"/>
      <c r="IHD35" s="127"/>
      <c r="IHE35" s="127"/>
      <c r="IHF35" s="127"/>
      <c r="IHG35" s="127"/>
      <c r="IHH35" s="127"/>
      <c r="IHI35" s="127"/>
      <c r="IHJ35" s="127"/>
      <c r="IHK35" s="127"/>
      <c r="IHL35" s="127"/>
      <c r="IHM35" s="127"/>
      <c r="IHN35" s="127"/>
      <c r="IHO35" s="127"/>
      <c r="IHP35" s="127"/>
      <c r="IHQ35" s="127"/>
      <c r="IHR35" s="127"/>
      <c r="IHS35" s="127"/>
      <c r="IHT35" s="127"/>
      <c r="IHU35" s="127"/>
      <c r="IHV35" s="127"/>
      <c r="IHW35" s="127"/>
      <c r="IHX35" s="127"/>
      <c r="IHY35" s="127"/>
      <c r="IHZ35" s="127"/>
      <c r="IIA35" s="127"/>
      <c r="IIB35" s="127"/>
      <c r="IIC35" s="127"/>
      <c r="IID35" s="127"/>
      <c r="IIE35" s="127"/>
      <c r="IIF35" s="127"/>
      <c r="IIG35" s="127"/>
      <c r="IIH35" s="127"/>
      <c r="III35" s="127"/>
      <c r="IIJ35" s="127"/>
      <c r="IIK35" s="127"/>
      <c r="IIL35" s="127"/>
      <c r="IIM35" s="127"/>
      <c r="IIN35" s="127"/>
      <c r="IIO35" s="127"/>
      <c r="IIP35" s="127"/>
      <c r="IIQ35" s="127"/>
      <c r="IIR35" s="127"/>
      <c r="IIS35" s="127"/>
      <c r="IIT35" s="127"/>
      <c r="IIU35" s="127"/>
      <c r="IIV35" s="127"/>
      <c r="IIW35" s="127"/>
      <c r="IIX35" s="127"/>
      <c r="IIY35" s="127"/>
      <c r="IIZ35" s="127"/>
      <c r="IJA35" s="127"/>
      <c r="IJB35" s="127"/>
      <c r="IJC35" s="127"/>
      <c r="IJD35" s="127"/>
      <c r="IJE35" s="127"/>
      <c r="IJF35" s="127"/>
      <c r="IJG35" s="127"/>
      <c r="IJH35" s="127"/>
      <c r="IJI35" s="127"/>
      <c r="IJJ35" s="127"/>
      <c r="IJK35" s="127"/>
      <c r="IJL35" s="127"/>
      <c r="IJM35" s="127"/>
      <c r="IJN35" s="127"/>
      <c r="IJO35" s="127"/>
      <c r="IJP35" s="127"/>
      <c r="IJQ35" s="127"/>
      <c r="IJR35" s="127"/>
      <c r="IJS35" s="127"/>
      <c r="IJT35" s="127"/>
      <c r="IJU35" s="127"/>
      <c r="IJV35" s="127"/>
      <c r="IJW35" s="127"/>
      <c r="IJX35" s="127"/>
      <c r="IJY35" s="127"/>
      <c r="IJZ35" s="127"/>
      <c r="IKA35" s="127"/>
      <c r="IKB35" s="127"/>
      <c r="IKC35" s="127"/>
      <c r="IKD35" s="127"/>
      <c r="IKE35" s="127"/>
      <c r="IKF35" s="127"/>
      <c r="IKG35" s="127"/>
      <c r="IKH35" s="127"/>
      <c r="IKI35" s="127"/>
      <c r="IKJ35" s="127"/>
      <c r="IKK35" s="127"/>
      <c r="IKL35" s="127"/>
      <c r="IKM35" s="127"/>
      <c r="IKN35" s="127"/>
      <c r="IKO35" s="127"/>
      <c r="IKP35" s="127"/>
      <c r="IKQ35" s="127"/>
      <c r="IKR35" s="127"/>
      <c r="IKS35" s="127"/>
      <c r="IKT35" s="127"/>
      <c r="IKU35" s="127"/>
      <c r="IKV35" s="127"/>
      <c r="IKW35" s="127"/>
      <c r="IKX35" s="127"/>
      <c r="IKY35" s="127"/>
      <c r="IKZ35" s="127"/>
      <c r="ILA35" s="127"/>
      <c r="ILB35" s="127"/>
      <c r="ILC35" s="127"/>
      <c r="ILD35" s="127"/>
      <c r="ILE35" s="127"/>
      <c r="ILF35" s="127"/>
      <c r="ILG35" s="127"/>
      <c r="ILH35" s="127"/>
      <c r="ILI35" s="127"/>
      <c r="ILJ35" s="127"/>
      <c r="ILK35" s="127"/>
      <c r="ILL35" s="127"/>
      <c r="ILM35" s="127"/>
      <c r="ILN35" s="127"/>
      <c r="ILO35" s="127"/>
      <c r="ILP35" s="127"/>
      <c r="ILQ35" s="127"/>
      <c r="ILR35" s="127"/>
      <c r="ILS35" s="127"/>
      <c r="ILT35" s="127"/>
      <c r="ILU35" s="127"/>
      <c r="ILV35" s="127"/>
      <c r="ILW35" s="127"/>
      <c r="ILX35" s="127"/>
      <c r="ILY35" s="127"/>
      <c r="ILZ35" s="127"/>
      <c r="IMA35" s="127"/>
      <c r="IMB35" s="127"/>
      <c r="IMC35" s="127"/>
      <c r="IMD35" s="127"/>
      <c r="IME35" s="127"/>
      <c r="IMF35" s="127"/>
      <c r="IMG35" s="127"/>
      <c r="IMH35" s="127"/>
      <c r="IMI35" s="127"/>
      <c r="IMJ35" s="127"/>
      <c r="IMK35" s="127"/>
      <c r="IML35" s="127"/>
      <c r="IMM35" s="127"/>
      <c r="IMN35" s="127"/>
      <c r="IMO35" s="127"/>
      <c r="IMP35" s="127"/>
      <c r="IMQ35" s="127"/>
      <c r="IMR35" s="127"/>
      <c r="IMS35" s="127"/>
      <c r="IMT35" s="127"/>
      <c r="IMU35" s="127"/>
      <c r="IMV35" s="127"/>
      <c r="IMW35" s="127"/>
      <c r="IMX35" s="127"/>
      <c r="IMY35" s="127"/>
      <c r="IMZ35" s="127"/>
      <c r="INA35" s="127"/>
      <c r="INB35" s="127"/>
      <c r="INC35" s="127"/>
      <c r="IND35" s="127"/>
      <c r="INE35" s="127"/>
      <c r="INF35" s="127"/>
      <c r="ING35" s="127"/>
      <c r="INH35" s="127"/>
      <c r="INI35" s="127"/>
      <c r="INJ35" s="127"/>
      <c r="INK35" s="127"/>
      <c r="INL35" s="127"/>
      <c r="INM35" s="127"/>
      <c r="INN35" s="127"/>
      <c r="INO35" s="127"/>
      <c r="INP35" s="127"/>
      <c r="INQ35" s="127"/>
      <c r="INR35" s="127"/>
      <c r="INS35" s="127"/>
      <c r="INT35" s="127"/>
      <c r="INU35" s="127"/>
      <c r="INV35" s="127"/>
      <c r="INW35" s="127"/>
      <c r="INX35" s="127"/>
      <c r="INY35" s="127"/>
      <c r="INZ35" s="127"/>
      <c r="IOA35" s="127"/>
      <c r="IOB35" s="127"/>
      <c r="IOC35" s="127"/>
      <c r="IOD35" s="127"/>
      <c r="IOE35" s="127"/>
      <c r="IOF35" s="127"/>
      <c r="IOG35" s="127"/>
      <c r="IOH35" s="127"/>
      <c r="IOI35" s="127"/>
      <c r="IOJ35" s="127"/>
      <c r="IOK35" s="127"/>
      <c r="IOL35" s="127"/>
      <c r="IOM35" s="127"/>
      <c r="ION35" s="127"/>
      <c r="IOO35" s="127"/>
      <c r="IOP35" s="127"/>
      <c r="IOQ35" s="127"/>
      <c r="IOR35" s="127"/>
      <c r="IOS35" s="127"/>
      <c r="IOT35" s="127"/>
      <c r="IOU35" s="127"/>
      <c r="IOV35" s="127"/>
      <c r="IOW35" s="127"/>
      <c r="IOX35" s="127"/>
      <c r="IOY35" s="127"/>
      <c r="IOZ35" s="127"/>
      <c r="IPA35" s="127"/>
      <c r="IPB35" s="127"/>
      <c r="IPC35" s="127"/>
      <c r="IPD35" s="127"/>
      <c r="IPE35" s="127"/>
      <c r="IPF35" s="127"/>
      <c r="IPG35" s="127"/>
      <c r="IPH35" s="127"/>
      <c r="IPI35" s="127"/>
      <c r="IPJ35" s="127"/>
      <c r="IPK35" s="127"/>
      <c r="IPL35" s="127"/>
      <c r="IPM35" s="127"/>
      <c r="IPN35" s="127"/>
      <c r="IPO35" s="127"/>
      <c r="IPP35" s="127"/>
      <c r="IPQ35" s="127"/>
      <c r="IPR35" s="127"/>
      <c r="IPS35" s="127"/>
      <c r="IPT35" s="127"/>
      <c r="IPU35" s="127"/>
      <c r="IPV35" s="127"/>
      <c r="IPW35" s="127"/>
      <c r="IPX35" s="127"/>
      <c r="IPY35" s="127"/>
      <c r="IPZ35" s="127"/>
      <c r="IQA35" s="127"/>
      <c r="IQB35" s="127"/>
      <c r="IQC35" s="127"/>
      <c r="IQD35" s="127"/>
      <c r="IQE35" s="127"/>
      <c r="IQF35" s="127"/>
      <c r="IQG35" s="127"/>
      <c r="IQH35" s="127"/>
      <c r="IQI35" s="127"/>
      <c r="IQJ35" s="127"/>
      <c r="IQK35" s="127"/>
      <c r="IQL35" s="127"/>
      <c r="IQM35" s="127"/>
      <c r="IQN35" s="127"/>
      <c r="IQO35" s="127"/>
      <c r="IQP35" s="127"/>
      <c r="IQQ35" s="127"/>
      <c r="IQR35" s="127"/>
      <c r="IQS35" s="127"/>
      <c r="IQT35" s="127"/>
      <c r="IQU35" s="127"/>
      <c r="IQV35" s="127"/>
      <c r="IQW35" s="127"/>
      <c r="IQX35" s="127"/>
      <c r="IQY35" s="127"/>
      <c r="IQZ35" s="127"/>
      <c r="IRA35" s="127"/>
      <c r="IRB35" s="127"/>
      <c r="IRC35" s="127"/>
      <c r="IRD35" s="127"/>
      <c r="IRE35" s="127"/>
      <c r="IRF35" s="127"/>
      <c r="IRG35" s="127"/>
      <c r="IRH35" s="127"/>
      <c r="IRI35" s="127"/>
      <c r="IRJ35" s="127"/>
      <c r="IRK35" s="127"/>
      <c r="IRL35" s="127"/>
      <c r="IRM35" s="127"/>
      <c r="IRN35" s="127"/>
      <c r="IRO35" s="127"/>
      <c r="IRP35" s="127"/>
      <c r="IRQ35" s="127"/>
      <c r="IRR35" s="127"/>
      <c r="IRS35" s="127"/>
      <c r="IRT35" s="127"/>
      <c r="IRU35" s="127"/>
      <c r="IRV35" s="127"/>
      <c r="IRW35" s="127"/>
      <c r="IRX35" s="127"/>
      <c r="IRY35" s="127"/>
      <c r="IRZ35" s="127"/>
      <c r="ISA35" s="127"/>
      <c r="ISB35" s="127"/>
      <c r="ISC35" s="127"/>
      <c r="ISD35" s="127"/>
      <c r="ISE35" s="127"/>
      <c r="ISF35" s="127"/>
      <c r="ISG35" s="127"/>
      <c r="ISH35" s="127"/>
      <c r="ISI35" s="127"/>
      <c r="ISJ35" s="127"/>
      <c r="ISK35" s="127"/>
      <c r="ISL35" s="127"/>
      <c r="ISM35" s="127"/>
      <c r="ISN35" s="127"/>
      <c r="ISO35" s="127"/>
      <c r="ISP35" s="127"/>
      <c r="ISQ35" s="127"/>
      <c r="ISR35" s="127"/>
      <c r="ISS35" s="127"/>
      <c r="IST35" s="127"/>
      <c r="ISU35" s="127"/>
      <c r="ISV35" s="127"/>
      <c r="ISW35" s="127"/>
      <c r="ISX35" s="127"/>
      <c r="ISY35" s="127"/>
      <c r="ISZ35" s="127"/>
      <c r="ITA35" s="127"/>
      <c r="ITB35" s="127"/>
      <c r="ITC35" s="127"/>
      <c r="ITD35" s="127"/>
      <c r="ITE35" s="127"/>
      <c r="ITF35" s="127"/>
      <c r="ITG35" s="127"/>
      <c r="ITH35" s="127"/>
      <c r="ITI35" s="127"/>
      <c r="ITJ35" s="127"/>
      <c r="ITK35" s="127"/>
      <c r="ITL35" s="127"/>
      <c r="ITM35" s="127"/>
      <c r="ITN35" s="127"/>
      <c r="ITO35" s="127"/>
      <c r="ITP35" s="127"/>
      <c r="ITQ35" s="127"/>
      <c r="ITR35" s="127"/>
      <c r="ITS35" s="127"/>
      <c r="ITT35" s="127"/>
      <c r="ITU35" s="127"/>
      <c r="ITV35" s="127"/>
      <c r="ITW35" s="127"/>
      <c r="ITX35" s="127"/>
      <c r="ITY35" s="127"/>
      <c r="ITZ35" s="127"/>
      <c r="IUA35" s="127"/>
      <c r="IUB35" s="127"/>
      <c r="IUC35" s="127"/>
      <c r="IUD35" s="127"/>
      <c r="IUE35" s="127"/>
      <c r="IUF35" s="127"/>
      <c r="IUG35" s="127"/>
      <c r="IUH35" s="127"/>
      <c r="IUI35" s="127"/>
      <c r="IUJ35" s="127"/>
      <c r="IUK35" s="127"/>
      <c r="IUL35" s="127"/>
      <c r="IUM35" s="127"/>
      <c r="IUN35" s="127"/>
      <c r="IUO35" s="127"/>
      <c r="IUP35" s="127"/>
      <c r="IUQ35" s="127"/>
      <c r="IUR35" s="127"/>
      <c r="IUS35" s="127"/>
      <c r="IUT35" s="127"/>
      <c r="IUU35" s="127"/>
      <c r="IUV35" s="127"/>
      <c r="IUW35" s="127"/>
      <c r="IUX35" s="127"/>
      <c r="IUY35" s="127"/>
      <c r="IUZ35" s="127"/>
      <c r="IVA35" s="127"/>
      <c r="IVB35" s="127"/>
      <c r="IVC35" s="127"/>
      <c r="IVD35" s="127"/>
      <c r="IVE35" s="127"/>
      <c r="IVF35" s="127"/>
      <c r="IVG35" s="127"/>
      <c r="IVH35" s="127"/>
      <c r="IVI35" s="127"/>
      <c r="IVJ35" s="127"/>
      <c r="IVK35" s="127"/>
      <c r="IVL35" s="127"/>
      <c r="IVM35" s="127"/>
      <c r="IVN35" s="127"/>
      <c r="IVO35" s="127"/>
      <c r="IVP35" s="127"/>
      <c r="IVQ35" s="127"/>
      <c r="IVR35" s="127"/>
      <c r="IVS35" s="127"/>
      <c r="IVT35" s="127"/>
      <c r="IVU35" s="127"/>
      <c r="IVV35" s="127"/>
      <c r="IVW35" s="127"/>
      <c r="IVX35" s="127"/>
      <c r="IVY35" s="127"/>
      <c r="IVZ35" s="127"/>
      <c r="IWA35" s="127"/>
      <c r="IWB35" s="127"/>
      <c r="IWC35" s="127"/>
      <c r="IWD35" s="127"/>
      <c r="IWE35" s="127"/>
      <c r="IWF35" s="127"/>
      <c r="IWG35" s="127"/>
      <c r="IWH35" s="127"/>
      <c r="IWI35" s="127"/>
      <c r="IWJ35" s="127"/>
      <c r="IWK35" s="127"/>
      <c r="IWL35" s="127"/>
      <c r="IWM35" s="127"/>
      <c r="IWN35" s="127"/>
      <c r="IWO35" s="127"/>
      <c r="IWP35" s="127"/>
      <c r="IWQ35" s="127"/>
      <c r="IWR35" s="127"/>
      <c r="IWS35" s="127"/>
      <c r="IWT35" s="127"/>
      <c r="IWU35" s="127"/>
      <c r="IWV35" s="127"/>
      <c r="IWW35" s="127"/>
      <c r="IWX35" s="127"/>
      <c r="IWY35" s="127"/>
      <c r="IWZ35" s="127"/>
      <c r="IXA35" s="127"/>
      <c r="IXB35" s="127"/>
      <c r="IXC35" s="127"/>
      <c r="IXD35" s="127"/>
      <c r="IXE35" s="127"/>
      <c r="IXF35" s="127"/>
      <c r="IXG35" s="127"/>
      <c r="IXH35" s="127"/>
      <c r="IXI35" s="127"/>
      <c r="IXJ35" s="127"/>
      <c r="IXK35" s="127"/>
      <c r="IXL35" s="127"/>
      <c r="IXM35" s="127"/>
      <c r="IXN35" s="127"/>
      <c r="IXO35" s="127"/>
      <c r="IXP35" s="127"/>
      <c r="IXQ35" s="127"/>
      <c r="IXR35" s="127"/>
      <c r="IXS35" s="127"/>
      <c r="IXT35" s="127"/>
      <c r="IXU35" s="127"/>
      <c r="IXV35" s="127"/>
      <c r="IXW35" s="127"/>
      <c r="IXX35" s="127"/>
      <c r="IXY35" s="127"/>
      <c r="IXZ35" s="127"/>
      <c r="IYA35" s="127"/>
      <c r="IYB35" s="127"/>
      <c r="IYC35" s="127"/>
      <c r="IYD35" s="127"/>
      <c r="IYE35" s="127"/>
      <c r="IYF35" s="127"/>
      <c r="IYG35" s="127"/>
      <c r="IYH35" s="127"/>
      <c r="IYI35" s="127"/>
      <c r="IYJ35" s="127"/>
      <c r="IYK35" s="127"/>
      <c r="IYL35" s="127"/>
      <c r="IYM35" s="127"/>
      <c r="IYN35" s="127"/>
      <c r="IYO35" s="127"/>
      <c r="IYP35" s="127"/>
      <c r="IYQ35" s="127"/>
      <c r="IYR35" s="127"/>
      <c r="IYS35" s="127"/>
      <c r="IYT35" s="127"/>
      <c r="IYU35" s="127"/>
      <c r="IYV35" s="127"/>
      <c r="IYW35" s="127"/>
      <c r="IYX35" s="127"/>
      <c r="IYY35" s="127"/>
      <c r="IYZ35" s="127"/>
      <c r="IZA35" s="127"/>
      <c r="IZB35" s="127"/>
      <c r="IZC35" s="127"/>
      <c r="IZD35" s="127"/>
      <c r="IZE35" s="127"/>
      <c r="IZF35" s="127"/>
      <c r="IZG35" s="127"/>
      <c r="IZH35" s="127"/>
      <c r="IZI35" s="127"/>
      <c r="IZJ35" s="127"/>
      <c r="IZK35" s="127"/>
      <c r="IZL35" s="127"/>
      <c r="IZM35" s="127"/>
      <c r="IZN35" s="127"/>
      <c r="IZO35" s="127"/>
      <c r="IZP35" s="127"/>
      <c r="IZQ35" s="127"/>
      <c r="IZR35" s="127"/>
      <c r="IZS35" s="127"/>
      <c r="IZT35" s="127"/>
      <c r="IZU35" s="127"/>
      <c r="IZV35" s="127"/>
      <c r="IZW35" s="127"/>
      <c r="IZX35" s="127"/>
      <c r="IZY35" s="127"/>
      <c r="IZZ35" s="127"/>
      <c r="JAA35" s="127"/>
      <c r="JAB35" s="127"/>
      <c r="JAC35" s="127"/>
      <c r="JAD35" s="127"/>
      <c r="JAE35" s="127"/>
      <c r="JAF35" s="127"/>
      <c r="JAG35" s="127"/>
      <c r="JAH35" s="127"/>
      <c r="JAI35" s="127"/>
      <c r="JAJ35" s="127"/>
      <c r="JAK35" s="127"/>
      <c r="JAL35" s="127"/>
      <c r="JAM35" s="127"/>
      <c r="JAN35" s="127"/>
      <c r="JAO35" s="127"/>
      <c r="JAP35" s="127"/>
      <c r="JAQ35" s="127"/>
      <c r="JAR35" s="127"/>
      <c r="JAS35" s="127"/>
      <c r="JAT35" s="127"/>
      <c r="JAU35" s="127"/>
      <c r="JAV35" s="127"/>
      <c r="JAW35" s="127"/>
      <c r="JAX35" s="127"/>
      <c r="JAY35" s="127"/>
      <c r="JAZ35" s="127"/>
      <c r="JBA35" s="127"/>
      <c r="JBB35" s="127"/>
      <c r="JBC35" s="127"/>
      <c r="JBD35" s="127"/>
      <c r="JBE35" s="127"/>
      <c r="JBF35" s="127"/>
      <c r="JBG35" s="127"/>
      <c r="JBH35" s="127"/>
      <c r="JBI35" s="127"/>
      <c r="JBJ35" s="127"/>
      <c r="JBK35" s="127"/>
      <c r="JBL35" s="127"/>
      <c r="JBM35" s="127"/>
      <c r="JBN35" s="127"/>
      <c r="JBO35" s="127"/>
      <c r="JBP35" s="127"/>
      <c r="JBQ35" s="127"/>
      <c r="JBR35" s="127"/>
      <c r="JBS35" s="127"/>
      <c r="JBT35" s="127"/>
      <c r="JBU35" s="127"/>
      <c r="JBV35" s="127"/>
      <c r="JBW35" s="127"/>
      <c r="JBX35" s="127"/>
      <c r="JBY35" s="127"/>
      <c r="JBZ35" s="127"/>
      <c r="JCA35" s="127"/>
      <c r="JCB35" s="127"/>
      <c r="JCC35" s="127"/>
      <c r="JCD35" s="127"/>
      <c r="JCE35" s="127"/>
      <c r="JCF35" s="127"/>
      <c r="JCG35" s="127"/>
      <c r="JCH35" s="127"/>
      <c r="JCI35" s="127"/>
      <c r="JCJ35" s="127"/>
      <c r="JCK35" s="127"/>
      <c r="JCL35" s="127"/>
      <c r="JCM35" s="127"/>
      <c r="JCN35" s="127"/>
      <c r="JCO35" s="127"/>
      <c r="JCP35" s="127"/>
      <c r="JCQ35" s="127"/>
      <c r="JCR35" s="127"/>
      <c r="JCS35" s="127"/>
      <c r="JCT35" s="127"/>
      <c r="JCU35" s="127"/>
      <c r="JCV35" s="127"/>
      <c r="JCW35" s="127"/>
      <c r="JCX35" s="127"/>
      <c r="JCY35" s="127"/>
      <c r="JCZ35" s="127"/>
      <c r="JDA35" s="127"/>
      <c r="JDB35" s="127"/>
      <c r="JDC35" s="127"/>
      <c r="JDD35" s="127"/>
      <c r="JDE35" s="127"/>
      <c r="JDF35" s="127"/>
      <c r="JDG35" s="127"/>
      <c r="JDH35" s="127"/>
      <c r="JDI35" s="127"/>
      <c r="JDJ35" s="127"/>
      <c r="JDK35" s="127"/>
      <c r="JDL35" s="127"/>
      <c r="JDM35" s="127"/>
      <c r="JDN35" s="127"/>
      <c r="JDO35" s="127"/>
      <c r="JDP35" s="127"/>
      <c r="JDQ35" s="127"/>
      <c r="JDR35" s="127"/>
      <c r="JDS35" s="127"/>
      <c r="JDT35" s="127"/>
      <c r="JDU35" s="127"/>
      <c r="JDV35" s="127"/>
      <c r="JDW35" s="127"/>
      <c r="JDX35" s="127"/>
      <c r="JDY35" s="127"/>
      <c r="JDZ35" s="127"/>
      <c r="JEA35" s="127"/>
      <c r="JEB35" s="127"/>
      <c r="JEC35" s="127"/>
      <c r="JED35" s="127"/>
      <c r="JEE35" s="127"/>
      <c r="JEF35" s="127"/>
      <c r="JEG35" s="127"/>
      <c r="JEH35" s="127"/>
      <c r="JEI35" s="127"/>
      <c r="JEJ35" s="127"/>
      <c r="JEK35" s="127"/>
      <c r="JEL35" s="127"/>
      <c r="JEM35" s="127"/>
      <c r="JEN35" s="127"/>
      <c r="JEO35" s="127"/>
      <c r="JEP35" s="127"/>
      <c r="JEQ35" s="127"/>
      <c r="JER35" s="127"/>
      <c r="JES35" s="127"/>
      <c r="JET35" s="127"/>
      <c r="JEU35" s="127"/>
      <c r="JEV35" s="127"/>
      <c r="JEW35" s="127"/>
      <c r="JEX35" s="127"/>
      <c r="JEY35" s="127"/>
      <c r="JEZ35" s="127"/>
      <c r="JFA35" s="127"/>
      <c r="JFB35" s="127"/>
      <c r="JFC35" s="127"/>
      <c r="JFD35" s="127"/>
      <c r="JFE35" s="127"/>
      <c r="JFF35" s="127"/>
      <c r="JFG35" s="127"/>
      <c r="JFH35" s="127"/>
      <c r="JFI35" s="127"/>
      <c r="JFJ35" s="127"/>
      <c r="JFK35" s="127"/>
      <c r="JFL35" s="127"/>
      <c r="JFM35" s="127"/>
      <c r="JFN35" s="127"/>
      <c r="JFO35" s="127"/>
      <c r="JFP35" s="127"/>
      <c r="JFQ35" s="127"/>
      <c r="JFR35" s="127"/>
      <c r="JFS35" s="127"/>
      <c r="JFT35" s="127"/>
      <c r="JFU35" s="127"/>
      <c r="JFV35" s="127"/>
      <c r="JFW35" s="127"/>
      <c r="JFX35" s="127"/>
      <c r="JFY35" s="127"/>
      <c r="JFZ35" s="127"/>
      <c r="JGA35" s="127"/>
      <c r="JGB35" s="127"/>
      <c r="JGC35" s="127"/>
      <c r="JGD35" s="127"/>
      <c r="JGE35" s="127"/>
      <c r="JGF35" s="127"/>
      <c r="JGG35" s="127"/>
      <c r="JGH35" s="127"/>
      <c r="JGI35" s="127"/>
      <c r="JGJ35" s="127"/>
      <c r="JGK35" s="127"/>
      <c r="JGL35" s="127"/>
      <c r="JGM35" s="127"/>
      <c r="JGN35" s="127"/>
      <c r="JGO35" s="127"/>
      <c r="JGP35" s="127"/>
      <c r="JGQ35" s="127"/>
      <c r="JGR35" s="127"/>
      <c r="JGS35" s="127"/>
      <c r="JGT35" s="127"/>
      <c r="JGU35" s="127"/>
      <c r="JGV35" s="127"/>
      <c r="JGW35" s="127"/>
      <c r="JGX35" s="127"/>
      <c r="JGY35" s="127"/>
      <c r="JGZ35" s="127"/>
      <c r="JHA35" s="127"/>
      <c r="JHB35" s="127"/>
      <c r="JHC35" s="127"/>
      <c r="JHD35" s="127"/>
      <c r="JHE35" s="127"/>
      <c r="JHF35" s="127"/>
      <c r="JHG35" s="127"/>
      <c r="JHH35" s="127"/>
      <c r="JHI35" s="127"/>
      <c r="JHJ35" s="127"/>
      <c r="JHK35" s="127"/>
      <c r="JHL35" s="127"/>
      <c r="JHM35" s="127"/>
      <c r="JHN35" s="127"/>
      <c r="JHO35" s="127"/>
      <c r="JHP35" s="127"/>
      <c r="JHQ35" s="127"/>
      <c r="JHR35" s="127"/>
      <c r="JHS35" s="127"/>
      <c r="JHT35" s="127"/>
      <c r="JHU35" s="127"/>
      <c r="JHV35" s="127"/>
      <c r="JHW35" s="127"/>
      <c r="JHX35" s="127"/>
      <c r="JHY35" s="127"/>
      <c r="JHZ35" s="127"/>
      <c r="JIA35" s="127"/>
      <c r="JIB35" s="127"/>
      <c r="JIC35" s="127"/>
      <c r="JID35" s="127"/>
      <c r="JIE35" s="127"/>
      <c r="JIF35" s="127"/>
      <c r="JIG35" s="127"/>
      <c r="JIH35" s="127"/>
      <c r="JII35" s="127"/>
      <c r="JIJ35" s="127"/>
      <c r="JIK35" s="127"/>
      <c r="JIL35" s="127"/>
      <c r="JIM35" s="127"/>
      <c r="JIN35" s="127"/>
      <c r="JIO35" s="127"/>
      <c r="JIP35" s="127"/>
      <c r="JIQ35" s="127"/>
      <c r="JIR35" s="127"/>
      <c r="JIS35" s="127"/>
      <c r="JIT35" s="127"/>
      <c r="JIU35" s="127"/>
      <c r="JIV35" s="127"/>
      <c r="JIW35" s="127"/>
      <c r="JIX35" s="127"/>
      <c r="JIY35" s="127"/>
      <c r="JIZ35" s="127"/>
      <c r="JJA35" s="127"/>
      <c r="JJB35" s="127"/>
      <c r="JJC35" s="127"/>
      <c r="JJD35" s="127"/>
      <c r="JJE35" s="127"/>
      <c r="JJF35" s="127"/>
      <c r="JJG35" s="127"/>
      <c r="JJH35" s="127"/>
      <c r="JJI35" s="127"/>
      <c r="JJJ35" s="127"/>
      <c r="JJK35" s="127"/>
      <c r="JJL35" s="127"/>
      <c r="JJM35" s="127"/>
      <c r="JJN35" s="127"/>
      <c r="JJO35" s="127"/>
      <c r="JJP35" s="127"/>
      <c r="JJQ35" s="127"/>
      <c r="JJR35" s="127"/>
      <c r="JJS35" s="127"/>
      <c r="JJT35" s="127"/>
      <c r="JJU35" s="127"/>
      <c r="JJV35" s="127"/>
      <c r="JJW35" s="127"/>
      <c r="JJX35" s="127"/>
      <c r="JJY35" s="127"/>
      <c r="JJZ35" s="127"/>
      <c r="JKA35" s="127"/>
      <c r="JKB35" s="127"/>
      <c r="JKC35" s="127"/>
      <c r="JKD35" s="127"/>
      <c r="JKE35" s="127"/>
      <c r="JKF35" s="127"/>
      <c r="JKG35" s="127"/>
      <c r="JKH35" s="127"/>
      <c r="JKI35" s="127"/>
      <c r="JKJ35" s="127"/>
      <c r="JKK35" s="127"/>
      <c r="JKL35" s="127"/>
      <c r="JKM35" s="127"/>
      <c r="JKN35" s="127"/>
      <c r="JKO35" s="127"/>
      <c r="JKP35" s="127"/>
      <c r="JKQ35" s="127"/>
      <c r="JKR35" s="127"/>
      <c r="JKS35" s="127"/>
      <c r="JKT35" s="127"/>
      <c r="JKU35" s="127"/>
      <c r="JKV35" s="127"/>
      <c r="JKW35" s="127"/>
      <c r="JKX35" s="127"/>
      <c r="JKY35" s="127"/>
      <c r="JKZ35" s="127"/>
      <c r="JLA35" s="127"/>
      <c r="JLB35" s="127"/>
      <c r="JLC35" s="127"/>
      <c r="JLD35" s="127"/>
      <c r="JLE35" s="127"/>
      <c r="JLF35" s="127"/>
      <c r="JLG35" s="127"/>
      <c r="JLH35" s="127"/>
      <c r="JLI35" s="127"/>
      <c r="JLJ35" s="127"/>
      <c r="JLK35" s="127"/>
      <c r="JLL35" s="127"/>
      <c r="JLM35" s="127"/>
      <c r="JLN35" s="127"/>
      <c r="JLO35" s="127"/>
      <c r="JLP35" s="127"/>
      <c r="JLQ35" s="127"/>
      <c r="JLR35" s="127"/>
      <c r="JLS35" s="127"/>
      <c r="JLT35" s="127"/>
      <c r="JLU35" s="127"/>
      <c r="JLV35" s="127"/>
      <c r="JLW35" s="127"/>
      <c r="JLX35" s="127"/>
      <c r="JLY35" s="127"/>
      <c r="JLZ35" s="127"/>
      <c r="JMA35" s="127"/>
      <c r="JMB35" s="127"/>
      <c r="JMC35" s="127"/>
      <c r="JMD35" s="127"/>
      <c r="JME35" s="127"/>
      <c r="JMF35" s="127"/>
      <c r="JMG35" s="127"/>
      <c r="JMH35" s="127"/>
      <c r="JMI35" s="127"/>
      <c r="JMJ35" s="127"/>
      <c r="JMK35" s="127"/>
      <c r="JML35" s="127"/>
      <c r="JMM35" s="127"/>
      <c r="JMN35" s="127"/>
      <c r="JMO35" s="127"/>
      <c r="JMP35" s="127"/>
      <c r="JMQ35" s="127"/>
      <c r="JMR35" s="127"/>
      <c r="JMS35" s="127"/>
      <c r="JMT35" s="127"/>
      <c r="JMU35" s="127"/>
      <c r="JMV35" s="127"/>
      <c r="JMW35" s="127"/>
      <c r="JMX35" s="127"/>
      <c r="JMY35" s="127"/>
      <c r="JMZ35" s="127"/>
      <c r="JNA35" s="127"/>
      <c r="JNB35" s="127"/>
      <c r="JNC35" s="127"/>
      <c r="JND35" s="127"/>
      <c r="JNE35" s="127"/>
      <c r="JNF35" s="127"/>
      <c r="JNG35" s="127"/>
      <c r="JNH35" s="127"/>
      <c r="JNI35" s="127"/>
      <c r="JNJ35" s="127"/>
      <c r="JNK35" s="127"/>
      <c r="JNL35" s="127"/>
      <c r="JNM35" s="127"/>
      <c r="JNN35" s="127"/>
      <c r="JNO35" s="127"/>
      <c r="JNP35" s="127"/>
      <c r="JNQ35" s="127"/>
      <c r="JNR35" s="127"/>
      <c r="JNS35" s="127"/>
      <c r="JNT35" s="127"/>
      <c r="JNU35" s="127"/>
      <c r="JNV35" s="127"/>
      <c r="JNW35" s="127"/>
      <c r="JNX35" s="127"/>
      <c r="JNY35" s="127"/>
      <c r="JNZ35" s="127"/>
      <c r="JOA35" s="127"/>
      <c r="JOB35" s="127"/>
      <c r="JOC35" s="127"/>
      <c r="JOD35" s="127"/>
      <c r="JOE35" s="127"/>
      <c r="JOF35" s="127"/>
      <c r="JOG35" s="127"/>
      <c r="JOH35" s="127"/>
      <c r="JOI35" s="127"/>
      <c r="JOJ35" s="127"/>
      <c r="JOK35" s="127"/>
      <c r="JOL35" s="127"/>
      <c r="JOM35" s="127"/>
      <c r="JON35" s="127"/>
      <c r="JOO35" s="127"/>
      <c r="JOP35" s="127"/>
      <c r="JOQ35" s="127"/>
      <c r="JOR35" s="127"/>
      <c r="JOS35" s="127"/>
      <c r="JOT35" s="127"/>
      <c r="JOU35" s="127"/>
      <c r="JOV35" s="127"/>
      <c r="JOW35" s="127"/>
      <c r="JOX35" s="127"/>
      <c r="JOY35" s="127"/>
      <c r="JOZ35" s="127"/>
      <c r="JPA35" s="127"/>
      <c r="JPB35" s="127"/>
      <c r="JPC35" s="127"/>
      <c r="JPD35" s="127"/>
      <c r="JPE35" s="127"/>
      <c r="JPF35" s="127"/>
      <c r="JPG35" s="127"/>
      <c r="JPH35" s="127"/>
      <c r="JPI35" s="127"/>
      <c r="JPJ35" s="127"/>
      <c r="JPK35" s="127"/>
      <c r="JPL35" s="127"/>
      <c r="JPM35" s="127"/>
      <c r="JPN35" s="127"/>
      <c r="JPO35" s="127"/>
      <c r="JPP35" s="127"/>
      <c r="JPQ35" s="127"/>
      <c r="JPR35" s="127"/>
      <c r="JPS35" s="127"/>
      <c r="JPT35" s="127"/>
      <c r="JPU35" s="127"/>
      <c r="JPV35" s="127"/>
      <c r="JPW35" s="127"/>
      <c r="JPX35" s="127"/>
      <c r="JPY35" s="127"/>
      <c r="JPZ35" s="127"/>
      <c r="JQA35" s="127"/>
      <c r="JQB35" s="127"/>
      <c r="JQC35" s="127"/>
      <c r="JQD35" s="127"/>
      <c r="JQE35" s="127"/>
      <c r="JQF35" s="127"/>
      <c r="JQG35" s="127"/>
      <c r="JQH35" s="127"/>
      <c r="JQI35" s="127"/>
      <c r="JQJ35" s="127"/>
      <c r="JQK35" s="127"/>
      <c r="JQL35" s="127"/>
      <c r="JQM35" s="127"/>
      <c r="JQN35" s="127"/>
      <c r="JQO35" s="127"/>
      <c r="JQP35" s="127"/>
      <c r="JQQ35" s="127"/>
      <c r="JQR35" s="127"/>
      <c r="JQS35" s="127"/>
      <c r="JQT35" s="127"/>
      <c r="JQU35" s="127"/>
      <c r="JQV35" s="127"/>
      <c r="JQW35" s="127"/>
      <c r="JQX35" s="127"/>
      <c r="JQY35" s="127"/>
      <c r="JQZ35" s="127"/>
      <c r="JRA35" s="127"/>
      <c r="JRB35" s="127"/>
      <c r="JRC35" s="127"/>
      <c r="JRD35" s="127"/>
      <c r="JRE35" s="127"/>
      <c r="JRF35" s="127"/>
      <c r="JRG35" s="127"/>
      <c r="JRH35" s="127"/>
      <c r="JRI35" s="127"/>
      <c r="JRJ35" s="127"/>
      <c r="JRK35" s="127"/>
      <c r="JRL35" s="127"/>
      <c r="JRM35" s="127"/>
      <c r="JRN35" s="127"/>
      <c r="JRO35" s="127"/>
      <c r="JRP35" s="127"/>
      <c r="JRQ35" s="127"/>
      <c r="JRR35" s="127"/>
      <c r="JRS35" s="127"/>
      <c r="JRT35" s="127"/>
      <c r="JRU35" s="127"/>
      <c r="JRV35" s="127"/>
      <c r="JRW35" s="127"/>
      <c r="JRX35" s="127"/>
      <c r="JRY35" s="127"/>
      <c r="JRZ35" s="127"/>
      <c r="JSA35" s="127"/>
      <c r="JSB35" s="127"/>
      <c r="JSC35" s="127"/>
      <c r="JSD35" s="127"/>
      <c r="JSE35" s="127"/>
      <c r="JSF35" s="127"/>
      <c r="JSG35" s="127"/>
      <c r="JSH35" s="127"/>
      <c r="JSI35" s="127"/>
      <c r="JSJ35" s="127"/>
      <c r="JSK35" s="127"/>
      <c r="JSL35" s="127"/>
      <c r="JSM35" s="127"/>
      <c r="JSN35" s="127"/>
      <c r="JSO35" s="127"/>
      <c r="JSP35" s="127"/>
      <c r="JSQ35" s="127"/>
      <c r="JSR35" s="127"/>
      <c r="JSS35" s="127"/>
      <c r="JST35" s="127"/>
      <c r="JSU35" s="127"/>
      <c r="JSV35" s="127"/>
      <c r="JSW35" s="127"/>
      <c r="JSX35" s="127"/>
      <c r="JSY35" s="127"/>
      <c r="JSZ35" s="127"/>
      <c r="JTA35" s="127"/>
      <c r="JTB35" s="127"/>
      <c r="JTC35" s="127"/>
      <c r="JTD35" s="127"/>
      <c r="JTE35" s="127"/>
      <c r="JTF35" s="127"/>
      <c r="JTG35" s="127"/>
      <c r="JTH35" s="127"/>
      <c r="JTI35" s="127"/>
      <c r="JTJ35" s="127"/>
      <c r="JTK35" s="127"/>
      <c r="JTL35" s="127"/>
      <c r="JTM35" s="127"/>
      <c r="JTN35" s="127"/>
      <c r="JTO35" s="127"/>
      <c r="JTP35" s="127"/>
      <c r="JTQ35" s="127"/>
      <c r="JTR35" s="127"/>
      <c r="JTS35" s="127"/>
      <c r="JTT35" s="127"/>
      <c r="JTU35" s="127"/>
      <c r="JTV35" s="127"/>
      <c r="JTW35" s="127"/>
      <c r="JTX35" s="127"/>
      <c r="JTY35" s="127"/>
      <c r="JTZ35" s="127"/>
      <c r="JUA35" s="127"/>
      <c r="JUB35" s="127"/>
      <c r="JUC35" s="127"/>
      <c r="JUD35" s="127"/>
      <c r="JUE35" s="127"/>
      <c r="JUF35" s="127"/>
      <c r="JUG35" s="127"/>
      <c r="JUH35" s="127"/>
      <c r="JUI35" s="127"/>
      <c r="JUJ35" s="127"/>
      <c r="JUK35" s="127"/>
      <c r="JUL35" s="127"/>
      <c r="JUM35" s="127"/>
      <c r="JUN35" s="127"/>
      <c r="JUO35" s="127"/>
      <c r="JUP35" s="127"/>
      <c r="JUQ35" s="127"/>
      <c r="JUR35" s="127"/>
      <c r="JUS35" s="127"/>
      <c r="JUT35" s="127"/>
      <c r="JUU35" s="127"/>
      <c r="JUV35" s="127"/>
      <c r="JUW35" s="127"/>
      <c r="JUX35" s="127"/>
      <c r="JUY35" s="127"/>
      <c r="JUZ35" s="127"/>
      <c r="JVA35" s="127"/>
      <c r="JVB35" s="127"/>
      <c r="JVC35" s="127"/>
      <c r="JVD35" s="127"/>
      <c r="JVE35" s="127"/>
      <c r="JVF35" s="127"/>
      <c r="JVG35" s="127"/>
      <c r="JVH35" s="127"/>
      <c r="JVI35" s="127"/>
      <c r="JVJ35" s="127"/>
      <c r="JVK35" s="127"/>
      <c r="JVL35" s="127"/>
      <c r="JVM35" s="127"/>
      <c r="JVN35" s="127"/>
      <c r="JVO35" s="127"/>
      <c r="JVP35" s="127"/>
      <c r="JVQ35" s="127"/>
      <c r="JVR35" s="127"/>
      <c r="JVS35" s="127"/>
      <c r="JVT35" s="127"/>
      <c r="JVU35" s="127"/>
      <c r="JVV35" s="127"/>
      <c r="JVW35" s="127"/>
      <c r="JVX35" s="127"/>
      <c r="JVY35" s="127"/>
      <c r="JVZ35" s="127"/>
      <c r="JWA35" s="127"/>
      <c r="JWB35" s="127"/>
      <c r="JWC35" s="127"/>
      <c r="JWD35" s="127"/>
      <c r="JWE35" s="127"/>
      <c r="JWF35" s="127"/>
      <c r="JWG35" s="127"/>
      <c r="JWH35" s="127"/>
      <c r="JWI35" s="127"/>
      <c r="JWJ35" s="127"/>
      <c r="JWK35" s="127"/>
      <c r="JWL35" s="127"/>
      <c r="JWM35" s="127"/>
      <c r="JWN35" s="127"/>
      <c r="JWO35" s="127"/>
      <c r="JWP35" s="127"/>
      <c r="JWQ35" s="127"/>
      <c r="JWR35" s="127"/>
      <c r="JWS35" s="127"/>
      <c r="JWT35" s="127"/>
      <c r="JWU35" s="127"/>
      <c r="JWV35" s="127"/>
      <c r="JWW35" s="127"/>
      <c r="JWX35" s="127"/>
      <c r="JWY35" s="127"/>
      <c r="JWZ35" s="127"/>
      <c r="JXA35" s="127"/>
      <c r="JXB35" s="127"/>
      <c r="JXC35" s="127"/>
      <c r="JXD35" s="127"/>
      <c r="JXE35" s="127"/>
      <c r="JXF35" s="127"/>
      <c r="JXG35" s="127"/>
      <c r="JXH35" s="127"/>
      <c r="JXI35" s="127"/>
      <c r="JXJ35" s="127"/>
      <c r="JXK35" s="127"/>
      <c r="JXL35" s="127"/>
      <c r="JXM35" s="127"/>
      <c r="JXN35" s="127"/>
      <c r="JXO35" s="127"/>
      <c r="JXP35" s="127"/>
      <c r="JXQ35" s="127"/>
      <c r="JXR35" s="127"/>
      <c r="JXS35" s="127"/>
      <c r="JXT35" s="127"/>
      <c r="JXU35" s="127"/>
      <c r="JXV35" s="127"/>
      <c r="JXW35" s="127"/>
      <c r="JXX35" s="127"/>
      <c r="JXY35" s="127"/>
      <c r="JXZ35" s="127"/>
      <c r="JYA35" s="127"/>
      <c r="JYB35" s="127"/>
      <c r="JYC35" s="127"/>
      <c r="JYD35" s="127"/>
      <c r="JYE35" s="127"/>
      <c r="JYF35" s="127"/>
      <c r="JYG35" s="127"/>
      <c r="JYH35" s="127"/>
      <c r="JYI35" s="127"/>
      <c r="JYJ35" s="127"/>
      <c r="JYK35" s="127"/>
      <c r="JYL35" s="127"/>
      <c r="JYM35" s="127"/>
      <c r="JYN35" s="127"/>
      <c r="JYO35" s="127"/>
      <c r="JYP35" s="127"/>
      <c r="JYQ35" s="127"/>
      <c r="JYR35" s="127"/>
      <c r="JYS35" s="127"/>
      <c r="JYT35" s="127"/>
      <c r="JYU35" s="127"/>
      <c r="JYV35" s="127"/>
      <c r="JYW35" s="127"/>
      <c r="JYX35" s="127"/>
      <c r="JYY35" s="127"/>
      <c r="JYZ35" s="127"/>
      <c r="JZA35" s="127"/>
      <c r="JZB35" s="127"/>
      <c r="JZC35" s="127"/>
      <c r="JZD35" s="127"/>
      <c r="JZE35" s="127"/>
      <c r="JZF35" s="127"/>
      <c r="JZG35" s="127"/>
      <c r="JZH35" s="127"/>
      <c r="JZI35" s="127"/>
      <c r="JZJ35" s="127"/>
      <c r="JZK35" s="127"/>
      <c r="JZL35" s="127"/>
      <c r="JZM35" s="127"/>
      <c r="JZN35" s="127"/>
      <c r="JZO35" s="127"/>
      <c r="JZP35" s="127"/>
      <c r="JZQ35" s="127"/>
      <c r="JZR35" s="127"/>
      <c r="JZS35" s="127"/>
      <c r="JZT35" s="127"/>
      <c r="JZU35" s="127"/>
      <c r="JZV35" s="127"/>
      <c r="JZW35" s="127"/>
      <c r="JZX35" s="127"/>
      <c r="JZY35" s="127"/>
      <c r="JZZ35" s="127"/>
      <c r="KAA35" s="127"/>
      <c r="KAB35" s="127"/>
      <c r="KAC35" s="127"/>
      <c r="KAD35" s="127"/>
      <c r="KAE35" s="127"/>
      <c r="KAF35" s="127"/>
      <c r="KAG35" s="127"/>
      <c r="KAH35" s="127"/>
      <c r="KAI35" s="127"/>
      <c r="KAJ35" s="127"/>
      <c r="KAK35" s="127"/>
      <c r="KAL35" s="127"/>
      <c r="KAM35" s="127"/>
      <c r="KAN35" s="127"/>
      <c r="KAO35" s="127"/>
      <c r="KAP35" s="127"/>
      <c r="KAQ35" s="127"/>
      <c r="KAR35" s="127"/>
      <c r="KAS35" s="127"/>
      <c r="KAT35" s="127"/>
      <c r="KAU35" s="127"/>
      <c r="KAV35" s="127"/>
      <c r="KAW35" s="127"/>
      <c r="KAX35" s="127"/>
      <c r="KAY35" s="127"/>
      <c r="KAZ35" s="127"/>
      <c r="KBA35" s="127"/>
      <c r="KBB35" s="127"/>
      <c r="KBC35" s="127"/>
      <c r="KBD35" s="127"/>
      <c r="KBE35" s="127"/>
      <c r="KBF35" s="127"/>
      <c r="KBG35" s="127"/>
      <c r="KBH35" s="127"/>
      <c r="KBI35" s="127"/>
      <c r="KBJ35" s="127"/>
      <c r="KBK35" s="127"/>
      <c r="KBL35" s="127"/>
      <c r="KBM35" s="127"/>
      <c r="KBN35" s="127"/>
      <c r="KBO35" s="127"/>
      <c r="KBP35" s="127"/>
      <c r="KBQ35" s="127"/>
      <c r="KBR35" s="127"/>
      <c r="KBS35" s="127"/>
      <c r="KBT35" s="127"/>
      <c r="KBU35" s="127"/>
      <c r="KBV35" s="127"/>
      <c r="KBW35" s="127"/>
      <c r="KBX35" s="127"/>
      <c r="KBY35" s="127"/>
      <c r="KBZ35" s="127"/>
      <c r="KCA35" s="127"/>
      <c r="KCB35" s="127"/>
      <c r="KCC35" s="127"/>
      <c r="KCD35" s="127"/>
      <c r="KCE35" s="127"/>
      <c r="KCF35" s="127"/>
      <c r="KCG35" s="127"/>
      <c r="KCH35" s="127"/>
      <c r="KCI35" s="127"/>
      <c r="KCJ35" s="127"/>
      <c r="KCK35" s="127"/>
      <c r="KCL35" s="127"/>
      <c r="KCM35" s="127"/>
      <c r="KCN35" s="127"/>
      <c r="KCO35" s="127"/>
      <c r="KCP35" s="127"/>
      <c r="KCQ35" s="127"/>
      <c r="KCR35" s="127"/>
      <c r="KCS35" s="127"/>
      <c r="KCT35" s="127"/>
      <c r="KCU35" s="127"/>
      <c r="KCV35" s="127"/>
      <c r="KCW35" s="127"/>
      <c r="KCX35" s="127"/>
      <c r="KCY35" s="127"/>
      <c r="KCZ35" s="127"/>
      <c r="KDA35" s="127"/>
      <c r="KDB35" s="127"/>
      <c r="KDC35" s="127"/>
      <c r="KDD35" s="127"/>
      <c r="KDE35" s="127"/>
      <c r="KDF35" s="127"/>
      <c r="KDG35" s="127"/>
      <c r="KDH35" s="127"/>
      <c r="KDI35" s="127"/>
      <c r="KDJ35" s="127"/>
      <c r="KDK35" s="127"/>
      <c r="KDL35" s="127"/>
      <c r="KDM35" s="127"/>
      <c r="KDN35" s="127"/>
      <c r="KDO35" s="127"/>
      <c r="KDP35" s="127"/>
      <c r="KDQ35" s="127"/>
      <c r="KDR35" s="127"/>
      <c r="KDS35" s="127"/>
      <c r="KDT35" s="127"/>
      <c r="KDU35" s="127"/>
      <c r="KDV35" s="127"/>
      <c r="KDW35" s="127"/>
      <c r="KDX35" s="127"/>
      <c r="KDY35" s="127"/>
      <c r="KDZ35" s="127"/>
      <c r="KEA35" s="127"/>
      <c r="KEB35" s="127"/>
      <c r="KEC35" s="127"/>
      <c r="KED35" s="127"/>
      <c r="KEE35" s="127"/>
      <c r="KEF35" s="127"/>
      <c r="KEG35" s="127"/>
      <c r="KEH35" s="127"/>
      <c r="KEI35" s="127"/>
      <c r="KEJ35" s="127"/>
      <c r="KEK35" s="127"/>
      <c r="KEL35" s="127"/>
      <c r="KEM35" s="127"/>
      <c r="KEN35" s="127"/>
      <c r="KEO35" s="127"/>
      <c r="KEP35" s="127"/>
      <c r="KEQ35" s="127"/>
      <c r="KER35" s="127"/>
      <c r="KES35" s="127"/>
      <c r="KET35" s="127"/>
      <c r="KEU35" s="127"/>
      <c r="KEV35" s="127"/>
      <c r="KEW35" s="127"/>
      <c r="KEX35" s="127"/>
      <c r="KEY35" s="127"/>
      <c r="KEZ35" s="127"/>
      <c r="KFA35" s="127"/>
      <c r="KFB35" s="127"/>
      <c r="KFC35" s="127"/>
      <c r="KFD35" s="127"/>
      <c r="KFE35" s="127"/>
      <c r="KFF35" s="127"/>
      <c r="KFG35" s="127"/>
      <c r="KFH35" s="127"/>
      <c r="KFI35" s="127"/>
      <c r="KFJ35" s="127"/>
      <c r="KFK35" s="127"/>
      <c r="KFL35" s="127"/>
      <c r="KFM35" s="127"/>
      <c r="KFN35" s="127"/>
      <c r="KFO35" s="127"/>
      <c r="KFP35" s="127"/>
      <c r="KFQ35" s="127"/>
      <c r="KFR35" s="127"/>
      <c r="KFS35" s="127"/>
      <c r="KFT35" s="127"/>
      <c r="KFU35" s="127"/>
      <c r="KFV35" s="127"/>
      <c r="KFW35" s="127"/>
      <c r="KFX35" s="127"/>
      <c r="KFY35" s="127"/>
      <c r="KFZ35" s="127"/>
      <c r="KGA35" s="127"/>
      <c r="KGB35" s="127"/>
      <c r="KGC35" s="127"/>
      <c r="KGD35" s="127"/>
      <c r="KGE35" s="127"/>
      <c r="KGF35" s="127"/>
      <c r="KGG35" s="127"/>
      <c r="KGH35" s="127"/>
      <c r="KGI35" s="127"/>
      <c r="KGJ35" s="127"/>
      <c r="KGK35" s="127"/>
      <c r="KGL35" s="127"/>
      <c r="KGM35" s="127"/>
      <c r="KGN35" s="127"/>
      <c r="KGO35" s="127"/>
      <c r="KGP35" s="127"/>
      <c r="KGQ35" s="127"/>
      <c r="KGR35" s="127"/>
      <c r="KGS35" s="127"/>
      <c r="KGT35" s="127"/>
      <c r="KGU35" s="127"/>
      <c r="KGV35" s="127"/>
      <c r="KGW35" s="127"/>
      <c r="KGX35" s="127"/>
      <c r="KGY35" s="127"/>
      <c r="KGZ35" s="127"/>
      <c r="KHA35" s="127"/>
      <c r="KHB35" s="127"/>
      <c r="KHC35" s="127"/>
      <c r="KHD35" s="127"/>
      <c r="KHE35" s="127"/>
      <c r="KHF35" s="127"/>
      <c r="KHG35" s="127"/>
      <c r="KHH35" s="127"/>
      <c r="KHI35" s="127"/>
      <c r="KHJ35" s="127"/>
      <c r="KHK35" s="127"/>
      <c r="KHL35" s="127"/>
      <c r="KHM35" s="127"/>
      <c r="KHN35" s="127"/>
      <c r="KHO35" s="127"/>
      <c r="KHP35" s="127"/>
      <c r="KHQ35" s="127"/>
      <c r="KHR35" s="127"/>
      <c r="KHS35" s="127"/>
      <c r="KHT35" s="127"/>
      <c r="KHU35" s="127"/>
      <c r="KHV35" s="127"/>
      <c r="KHW35" s="127"/>
      <c r="KHX35" s="127"/>
      <c r="KHY35" s="127"/>
      <c r="KHZ35" s="127"/>
      <c r="KIA35" s="127"/>
      <c r="KIB35" s="127"/>
      <c r="KIC35" s="127"/>
      <c r="KID35" s="127"/>
      <c r="KIE35" s="127"/>
      <c r="KIF35" s="127"/>
      <c r="KIG35" s="127"/>
      <c r="KIH35" s="127"/>
      <c r="KII35" s="127"/>
      <c r="KIJ35" s="127"/>
      <c r="KIK35" s="127"/>
      <c r="KIL35" s="127"/>
      <c r="KIM35" s="127"/>
      <c r="KIN35" s="127"/>
      <c r="KIO35" s="127"/>
      <c r="KIP35" s="127"/>
      <c r="KIQ35" s="127"/>
      <c r="KIR35" s="127"/>
      <c r="KIS35" s="127"/>
      <c r="KIT35" s="127"/>
      <c r="KIU35" s="127"/>
      <c r="KIV35" s="127"/>
      <c r="KIW35" s="127"/>
      <c r="KIX35" s="127"/>
      <c r="KIY35" s="127"/>
      <c r="KIZ35" s="127"/>
      <c r="KJA35" s="127"/>
      <c r="KJB35" s="127"/>
      <c r="KJC35" s="127"/>
      <c r="KJD35" s="127"/>
      <c r="KJE35" s="127"/>
      <c r="KJF35" s="127"/>
      <c r="KJG35" s="127"/>
      <c r="KJH35" s="127"/>
      <c r="KJI35" s="127"/>
      <c r="KJJ35" s="127"/>
      <c r="KJK35" s="127"/>
      <c r="KJL35" s="127"/>
      <c r="KJM35" s="127"/>
      <c r="KJN35" s="127"/>
      <c r="KJO35" s="127"/>
      <c r="KJP35" s="127"/>
      <c r="KJQ35" s="127"/>
      <c r="KJR35" s="127"/>
      <c r="KJS35" s="127"/>
      <c r="KJT35" s="127"/>
      <c r="KJU35" s="127"/>
      <c r="KJV35" s="127"/>
      <c r="KJW35" s="127"/>
      <c r="KJX35" s="127"/>
      <c r="KJY35" s="127"/>
      <c r="KJZ35" s="127"/>
      <c r="KKA35" s="127"/>
      <c r="KKB35" s="127"/>
      <c r="KKC35" s="127"/>
      <c r="KKD35" s="127"/>
      <c r="KKE35" s="127"/>
      <c r="KKF35" s="127"/>
      <c r="KKG35" s="127"/>
      <c r="KKH35" s="127"/>
      <c r="KKI35" s="127"/>
      <c r="KKJ35" s="127"/>
      <c r="KKK35" s="127"/>
      <c r="KKL35" s="127"/>
      <c r="KKM35" s="127"/>
      <c r="KKN35" s="127"/>
      <c r="KKO35" s="127"/>
      <c r="KKP35" s="127"/>
      <c r="KKQ35" s="127"/>
      <c r="KKR35" s="127"/>
      <c r="KKS35" s="127"/>
      <c r="KKT35" s="127"/>
      <c r="KKU35" s="127"/>
      <c r="KKV35" s="127"/>
      <c r="KKW35" s="127"/>
      <c r="KKX35" s="127"/>
      <c r="KKY35" s="127"/>
      <c r="KKZ35" s="127"/>
      <c r="KLA35" s="127"/>
      <c r="KLB35" s="127"/>
      <c r="KLC35" s="127"/>
      <c r="KLD35" s="127"/>
      <c r="KLE35" s="127"/>
      <c r="KLF35" s="127"/>
      <c r="KLG35" s="127"/>
      <c r="KLH35" s="127"/>
      <c r="KLI35" s="127"/>
      <c r="KLJ35" s="127"/>
      <c r="KLK35" s="127"/>
      <c r="KLL35" s="127"/>
      <c r="KLM35" s="127"/>
      <c r="KLN35" s="127"/>
      <c r="KLO35" s="127"/>
      <c r="KLP35" s="127"/>
      <c r="KLQ35" s="127"/>
      <c r="KLR35" s="127"/>
      <c r="KLS35" s="127"/>
      <c r="KLT35" s="127"/>
      <c r="KLU35" s="127"/>
      <c r="KLV35" s="127"/>
      <c r="KLW35" s="127"/>
      <c r="KLX35" s="127"/>
      <c r="KLY35" s="127"/>
      <c r="KLZ35" s="127"/>
      <c r="KMA35" s="127"/>
      <c r="KMB35" s="127"/>
      <c r="KMC35" s="127"/>
      <c r="KMD35" s="127"/>
      <c r="KME35" s="127"/>
      <c r="KMF35" s="127"/>
      <c r="KMG35" s="127"/>
      <c r="KMH35" s="127"/>
      <c r="KMI35" s="127"/>
      <c r="KMJ35" s="127"/>
      <c r="KMK35" s="127"/>
      <c r="KML35" s="127"/>
      <c r="KMM35" s="127"/>
      <c r="KMN35" s="127"/>
      <c r="KMO35" s="127"/>
      <c r="KMP35" s="127"/>
      <c r="KMQ35" s="127"/>
      <c r="KMR35" s="127"/>
      <c r="KMS35" s="127"/>
      <c r="KMT35" s="127"/>
      <c r="KMU35" s="127"/>
      <c r="KMV35" s="127"/>
      <c r="KMW35" s="127"/>
      <c r="KMX35" s="127"/>
      <c r="KMY35" s="127"/>
      <c r="KMZ35" s="127"/>
      <c r="KNA35" s="127"/>
      <c r="KNB35" s="127"/>
      <c r="KNC35" s="127"/>
      <c r="KND35" s="127"/>
      <c r="KNE35" s="127"/>
      <c r="KNF35" s="127"/>
      <c r="KNG35" s="127"/>
      <c r="KNH35" s="127"/>
      <c r="KNI35" s="127"/>
      <c r="KNJ35" s="127"/>
      <c r="KNK35" s="127"/>
      <c r="KNL35" s="127"/>
      <c r="KNM35" s="127"/>
      <c r="KNN35" s="127"/>
      <c r="KNO35" s="127"/>
      <c r="KNP35" s="127"/>
      <c r="KNQ35" s="127"/>
      <c r="KNR35" s="127"/>
      <c r="KNS35" s="127"/>
      <c r="KNT35" s="127"/>
      <c r="KNU35" s="127"/>
      <c r="KNV35" s="127"/>
      <c r="KNW35" s="127"/>
      <c r="KNX35" s="127"/>
      <c r="KNY35" s="127"/>
      <c r="KNZ35" s="127"/>
      <c r="KOA35" s="127"/>
      <c r="KOB35" s="127"/>
      <c r="KOC35" s="127"/>
      <c r="KOD35" s="127"/>
      <c r="KOE35" s="127"/>
      <c r="KOF35" s="127"/>
      <c r="KOG35" s="127"/>
      <c r="KOH35" s="127"/>
      <c r="KOI35" s="127"/>
      <c r="KOJ35" s="127"/>
      <c r="KOK35" s="127"/>
      <c r="KOL35" s="127"/>
      <c r="KOM35" s="127"/>
      <c r="KON35" s="127"/>
      <c r="KOO35" s="127"/>
      <c r="KOP35" s="127"/>
      <c r="KOQ35" s="127"/>
      <c r="KOR35" s="127"/>
      <c r="KOS35" s="127"/>
      <c r="KOT35" s="127"/>
      <c r="KOU35" s="127"/>
      <c r="KOV35" s="127"/>
      <c r="KOW35" s="127"/>
      <c r="KOX35" s="127"/>
      <c r="KOY35" s="127"/>
      <c r="KOZ35" s="127"/>
      <c r="KPA35" s="127"/>
      <c r="KPB35" s="127"/>
      <c r="KPC35" s="127"/>
      <c r="KPD35" s="127"/>
      <c r="KPE35" s="127"/>
      <c r="KPF35" s="127"/>
      <c r="KPG35" s="127"/>
      <c r="KPH35" s="127"/>
      <c r="KPI35" s="127"/>
      <c r="KPJ35" s="127"/>
      <c r="KPK35" s="127"/>
      <c r="KPL35" s="127"/>
      <c r="KPM35" s="127"/>
      <c r="KPN35" s="127"/>
      <c r="KPO35" s="127"/>
      <c r="KPP35" s="127"/>
      <c r="KPQ35" s="127"/>
      <c r="KPR35" s="127"/>
      <c r="KPS35" s="127"/>
      <c r="KPT35" s="127"/>
      <c r="KPU35" s="127"/>
      <c r="KPV35" s="127"/>
      <c r="KPW35" s="127"/>
      <c r="KPX35" s="127"/>
      <c r="KPY35" s="127"/>
      <c r="KPZ35" s="127"/>
      <c r="KQA35" s="127"/>
      <c r="KQB35" s="127"/>
      <c r="KQC35" s="127"/>
      <c r="KQD35" s="127"/>
      <c r="KQE35" s="127"/>
      <c r="KQF35" s="127"/>
      <c r="KQG35" s="127"/>
      <c r="KQH35" s="127"/>
      <c r="KQI35" s="127"/>
      <c r="KQJ35" s="127"/>
      <c r="KQK35" s="127"/>
      <c r="KQL35" s="127"/>
      <c r="KQM35" s="127"/>
      <c r="KQN35" s="127"/>
      <c r="KQO35" s="127"/>
      <c r="KQP35" s="127"/>
      <c r="KQQ35" s="127"/>
      <c r="KQR35" s="127"/>
      <c r="KQS35" s="127"/>
      <c r="KQT35" s="127"/>
      <c r="KQU35" s="127"/>
      <c r="KQV35" s="127"/>
      <c r="KQW35" s="127"/>
      <c r="KQX35" s="127"/>
      <c r="KQY35" s="127"/>
      <c r="KQZ35" s="127"/>
      <c r="KRA35" s="127"/>
      <c r="KRB35" s="127"/>
      <c r="KRC35" s="127"/>
      <c r="KRD35" s="127"/>
      <c r="KRE35" s="127"/>
      <c r="KRF35" s="127"/>
      <c r="KRG35" s="127"/>
      <c r="KRH35" s="127"/>
      <c r="KRI35" s="127"/>
      <c r="KRJ35" s="127"/>
      <c r="KRK35" s="127"/>
      <c r="KRL35" s="127"/>
      <c r="KRM35" s="127"/>
      <c r="KRN35" s="127"/>
      <c r="KRO35" s="127"/>
      <c r="KRP35" s="127"/>
      <c r="KRQ35" s="127"/>
      <c r="KRR35" s="127"/>
      <c r="KRS35" s="127"/>
      <c r="KRT35" s="127"/>
      <c r="KRU35" s="127"/>
      <c r="KRV35" s="127"/>
      <c r="KRW35" s="127"/>
      <c r="KRX35" s="127"/>
      <c r="KRY35" s="127"/>
      <c r="KRZ35" s="127"/>
      <c r="KSA35" s="127"/>
      <c r="KSB35" s="127"/>
      <c r="KSC35" s="127"/>
      <c r="KSD35" s="127"/>
      <c r="KSE35" s="127"/>
      <c r="KSF35" s="127"/>
      <c r="KSG35" s="127"/>
      <c r="KSH35" s="127"/>
      <c r="KSI35" s="127"/>
      <c r="KSJ35" s="127"/>
      <c r="KSK35" s="127"/>
      <c r="KSL35" s="127"/>
      <c r="KSM35" s="127"/>
      <c r="KSN35" s="127"/>
      <c r="KSO35" s="127"/>
      <c r="KSP35" s="127"/>
      <c r="KSQ35" s="127"/>
      <c r="KSR35" s="127"/>
      <c r="KSS35" s="127"/>
      <c r="KST35" s="127"/>
      <c r="KSU35" s="127"/>
      <c r="KSV35" s="127"/>
      <c r="KSW35" s="127"/>
      <c r="KSX35" s="127"/>
      <c r="KSY35" s="127"/>
      <c r="KSZ35" s="127"/>
      <c r="KTA35" s="127"/>
      <c r="KTB35" s="127"/>
      <c r="KTC35" s="127"/>
      <c r="KTD35" s="127"/>
      <c r="KTE35" s="127"/>
      <c r="KTF35" s="127"/>
      <c r="KTG35" s="127"/>
      <c r="KTH35" s="127"/>
      <c r="KTI35" s="127"/>
      <c r="KTJ35" s="127"/>
      <c r="KTK35" s="127"/>
      <c r="KTL35" s="127"/>
      <c r="KTM35" s="127"/>
      <c r="KTN35" s="127"/>
      <c r="KTO35" s="127"/>
      <c r="KTP35" s="127"/>
      <c r="KTQ35" s="127"/>
      <c r="KTR35" s="127"/>
      <c r="KTS35" s="127"/>
      <c r="KTT35" s="127"/>
      <c r="KTU35" s="127"/>
      <c r="KTV35" s="127"/>
      <c r="KTW35" s="127"/>
      <c r="KTX35" s="127"/>
      <c r="KTY35" s="127"/>
      <c r="KTZ35" s="127"/>
      <c r="KUA35" s="127"/>
      <c r="KUB35" s="127"/>
      <c r="KUC35" s="127"/>
      <c r="KUD35" s="127"/>
      <c r="KUE35" s="127"/>
      <c r="KUF35" s="127"/>
      <c r="KUG35" s="127"/>
      <c r="KUH35" s="127"/>
      <c r="KUI35" s="127"/>
      <c r="KUJ35" s="127"/>
      <c r="KUK35" s="127"/>
      <c r="KUL35" s="127"/>
      <c r="KUM35" s="127"/>
      <c r="KUN35" s="127"/>
      <c r="KUO35" s="127"/>
      <c r="KUP35" s="127"/>
      <c r="KUQ35" s="127"/>
      <c r="KUR35" s="127"/>
      <c r="KUS35" s="127"/>
      <c r="KUT35" s="127"/>
      <c r="KUU35" s="127"/>
      <c r="KUV35" s="127"/>
      <c r="KUW35" s="127"/>
      <c r="KUX35" s="127"/>
      <c r="KUY35" s="127"/>
      <c r="KUZ35" s="127"/>
      <c r="KVA35" s="127"/>
      <c r="KVB35" s="127"/>
      <c r="KVC35" s="127"/>
      <c r="KVD35" s="127"/>
      <c r="KVE35" s="127"/>
      <c r="KVF35" s="127"/>
      <c r="KVG35" s="127"/>
      <c r="KVH35" s="127"/>
      <c r="KVI35" s="127"/>
      <c r="KVJ35" s="127"/>
      <c r="KVK35" s="127"/>
      <c r="KVL35" s="127"/>
      <c r="KVM35" s="127"/>
      <c r="KVN35" s="127"/>
      <c r="KVO35" s="127"/>
      <c r="KVP35" s="127"/>
      <c r="KVQ35" s="127"/>
      <c r="KVR35" s="127"/>
      <c r="KVS35" s="127"/>
      <c r="KVT35" s="127"/>
      <c r="KVU35" s="127"/>
      <c r="KVV35" s="127"/>
      <c r="KVW35" s="127"/>
      <c r="KVX35" s="127"/>
      <c r="KVY35" s="127"/>
      <c r="KVZ35" s="127"/>
      <c r="KWA35" s="127"/>
      <c r="KWB35" s="127"/>
      <c r="KWC35" s="127"/>
      <c r="KWD35" s="127"/>
      <c r="KWE35" s="127"/>
      <c r="KWF35" s="127"/>
      <c r="KWG35" s="127"/>
      <c r="KWH35" s="127"/>
      <c r="KWI35" s="127"/>
      <c r="KWJ35" s="127"/>
      <c r="KWK35" s="127"/>
      <c r="KWL35" s="127"/>
      <c r="KWM35" s="127"/>
      <c r="KWN35" s="127"/>
      <c r="KWO35" s="127"/>
      <c r="KWP35" s="127"/>
      <c r="KWQ35" s="127"/>
      <c r="KWR35" s="127"/>
      <c r="KWS35" s="127"/>
      <c r="KWT35" s="127"/>
      <c r="KWU35" s="127"/>
      <c r="KWV35" s="127"/>
      <c r="KWW35" s="127"/>
      <c r="KWX35" s="127"/>
      <c r="KWY35" s="127"/>
      <c r="KWZ35" s="127"/>
      <c r="KXA35" s="127"/>
      <c r="KXB35" s="127"/>
      <c r="KXC35" s="127"/>
      <c r="KXD35" s="127"/>
      <c r="KXE35" s="127"/>
      <c r="KXF35" s="127"/>
      <c r="KXG35" s="127"/>
      <c r="KXH35" s="127"/>
      <c r="KXI35" s="127"/>
      <c r="KXJ35" s="127"/>
      <c r="KXK35" s="127"/>
      <c r="KXL35" s="127"/>
      <c r="KXM35" s="127"/>
      <c r="KXN35" s="127"/>
      <c r="KXO35" s="127"/>
      <c r="KXP35" s="127"/>
      <c r="KXQ35" s="127"/>
      <c r="KXR35" s="127"/>
      <c r="KXS35" s="127"/>
      <c r="KXT35" s="127"/>
      <c r="KXU35" s="127"/>
      <c r="KXV35" s="127"/>
      <c r="KXW35" s="127"/>
      <c r="KXX35" s="127"/>
      <c r="KXY35" s="127"/>
      <c r="KXZ35" s="127"/>
      <c r="KYA35" s="127"/>
      <c r="KYB35" s="127"/>
      <c r="KYC35" s="127"/>
      <c r="KYD35" s="127"/>
      <c r="KYE35" s="127"/>
      <c r="KYF35" s="127"/>
      <c r="KYG35" s="127"/>
      <c r="KYH35" s="127"/>
      <c r="KYI35" s="127"/>
      <c r="KYJ35" s="127"/>
      <c r="KYK35" s="127"/>
      <c r="KYL35" s="127"/>
      <c r="KYM35" s="127"/>
      <c r="KYN35" s="127"/>
      <c r="KYO35" s="127"/>
      <c r="KYP35" s="127"/>
      <c r="KYQ35" s="127"/>
      <c r="KYR35" s="127"/>
      <c r="KYS35" s="127"/>
      <c r="KYT35" s="127"/>
      <c r="KYU35" s="127"/>
      <c r="KYV35" s="127"/>
      <c r="KYW35" s="127"/>
      <c r="KYX35" s="127"/>
      <c r="KYY35" s="127"/>
      <c r="KYZ35" s="127"/>
      <c r="KZA35" s="127"/>
      <c r="KZB35" s="127"/>
      <c r="KZC35" s="127"/>
      <c r="KZD35" s="127"/>
      <c r="KZE35" s="127"/>
      <c r="KZF35" s="127"/>
      <c r="KZG35" s="127"/>
      <c r="KZH35" s="127"/>
      <c r="KZI35" s="127"/>
      <c r="KZJ35" s="127"/>
      <c r="KZK35" s="127"/>
      <c r="KZL35" s="127"/>
      <c r="KZM35" s="127"/>
      <c r="KZN35" s="127"/>
      <c r="KZO35" s="127"/>
      <c r="KZP35" s="127"/>
      <c r="KZQ35" s="127"/>
      <c r="KZR35" s="127"/>
      <c r="KZS35" s="127"/>
      <c r="KZT35" s="127"/>
      <c r="KZU35" s="127"/>
      <c r="KZV35" s="127"/>
      <c r="KZW35" s="127"/>
      <c r="KZX35" s="127"/>
      <c r="KZY35" s="127"/>
      <c r="KZZ35" s="127"/>
      <c r="LAA35" s="127"/>
      <c r="LAB35" s="127"/>
      <c r="LAC35" s="127"/>
      <c r="LAD35" s="127"/>
      <c r="LAE35" s="127"/>
      <c r="LAF35" s="127"/>
      <c r="LAG35" s="127"/>
      <c r="LAH35" s="127"/>
      <c r="LAI35" s="127"/>
      <c r="LAJ35" s="127"/>
      <c r="LAK35" s="127"/>
      <c r="LAL35" s="127"/>
      <c r="LAM35" s="127"/>
      <c r="LAN35" s="127"/>
      <c r="LAO35" s="127"/>
      <c r="LAP35" s="127"/>
      <c r="LAQ35" s="127"/>
      <c r="LAR35" s="127"/>
      <c r="LAS35" s="127"/>
      <c r="LAT35" s="127"/>
      <c r="LAU35" s="127"/>
      <c r="LAV35" s="127"/>
      <c r="LAW35" s="127"/>
      <c r="LAX35" s="127"/>
      <c r="LAY35" s="127"/>
      <c r="LAZ35" s="127"/>
      <c r="LBA35" s="127"/>
      <c r="LBB35" s="127"/>
      <c r="LBC35" s="127"/>
      <c r="LBD35" s="127"/>
      <c r="LBE35" s="127"/>
      <c r="LBF35" s="127"/>
      <c r="LBG35" s="127"/>
      <c r="LBH35" s="127"/>
      <c r="LBI35" s="127"/>
      <c r="LBJ35" s="127"/>
      <c r="LBK35" s="127"/>
      <c r="LBL35" s="127"/>
      <c r="LBM35" s="127"/>
      <c r="LBN35" s="127"/>
      <c r="LBO35" s="127"/>
      <c r="LBP35" s="127"/>
      <c r="LBQ35" s="127"/>
      <c r="LBR35" s="127"/>
      <c r="LBS35" s="127"/>
      <c r="LBT35" s="127"/>
      <c r="LBU35" s="127"/>
      <c r="LBV35" s="127"/>
      <c r="LBW35" s="127"/>
      <c r="LBX35" s="127"/>
      <c r="LBY35" s="127"/>
      <c r="LBZ35" s="127"/>
      <c r="LCA35" s="127"/>
      <c r="LCB35" s="127"/>
      <c r="LCC35" s="127"/>
      <c r="LCD35" s="127"/>
      <c r="LCE35" s="127"/>
      <c r="LCF35" s="127"/>
      <c r="LCG35" s="127"/>
      <c r="LCH35" s="127"/>
      <c r="LCI35" s="127"/>
      <c r="LCJ35" s="127"/>
      <c r="LCK35" s="127"/>
      <c r="LCL35" s="127"/>
      <c r="LCM35" s="127"/>
      <c r="LCN35" s="127"/>
      <c r="LCO35" s="127"/>
      <c r="LCP35" s="127"/>
      <c r="LCQ35" s="127"/>
      <c r="LCR35" s="127"/>
      <c r="LCS35" s="127"/>
      <c r="LCT35" s="127"/>
      <c r="LCU35" s="127"/>
      <c r="LCV35" s="127"/>
      <c r="LCW35" s="127"/>
      <c r="LCX35" s="127"/>
      <c r="LCY35" s="127"/>
      <c r="LCZ35" s="127"/>
      <c r="LDA35" s="127"/>
      <c r="LDB35" s="127"/>
      <c r="LDC35" s="127"/>
      <c r="LDD35" s="127"/>
      <c r="LDE35" s="127"/>
      <c r="LDF35" s="127"/>
      <c r="LDG35" s="127"/>
      <c r="LDH35" s="127"/>
      <c r="LDI35" s="127"/>
      <c r="LDJ35" s="127"/>
      <c r="LDK35" s="127"/>
      <c r="LDL35" s="127"/>
      <c r="LDM35" s="127"/>
      <c r="LDN35" s="127"/>
      <c r="LDO35" s="127"/>
      <c r="LDP35" s="127"/>
      <c r="LDQ35" s="127"/>
      <c r="LDR35" s="127"/>
      <c r="LDS35" s="127"/>
      <c r="LDT35" s="127"/>
      <c r="LDU35" s="127"/>
      <c r="LDV35" s="127"/>
      <c r="LDW35" s="127"/>
      <c r="LDX35" s="127"/>
      <c r="LDY35" s="127"/>
      <c r="LDZ35" s="127"/>
      <c r="LEA35" s="127"/>
      <c r="LEB35" s="127"/>
      <c r="LEC35" s="127"/>
      <c r="LED35" s="127"/>
      <c r="LEE35" s="127"/>
      <c r="LEF35" s="127"/>
      <c r="LEG35" s="127"/>
      <c r="LEH35" s="127"/>
      <c r="LEI35" s="127"/>
      <c r="LEJ35" s="127"/>
      <c r="LEK35" s="127"/>
      <c r="LEL35" s="127"/>
      <c r="LEM35" s="127"/>
      <c r="LEN35" s="127"/>
      <c r="LEO35" s="127"/>
      <c r="LEP35" s="127"/>
      <c r="LEQ35" s="127"/>
      <c r="LER35" s="127"/>
      <c r="LES35" s="127"/>
      <c r="LET35" s="127"/>
      <c r="LEU35" s="127"/>
      <c r="LEV35" s="127"/>
      <c r="LEW35" s="127"/>
      <c r="LEX35" s="127"/>
      <c r="LEY35" s="127"/>
      <c r="LEZ35" s="127"/>
      <c r="LFA35" s="127"/>
      <c r="LFB35" s="127"/>
      <c r="LFC35" s="127"/>
      <c r="LFD35" s="127"/>
      <c r="LFE35" s="127"/>
      <c r="LFF35" s="127"/>
      <c r="LFG35" s="127"/>
      <c r="LFH35" s="127"/>
      <c r="LFI35" s="127"/>
      <c r="LFJ35" s="127"/>
      <c r="LFK35" s="127"/>
      <c r="LFL35" s="127"/>
      <c r="LFM35" s="127"/>
      <c r="LFN35" s="127"/>
      <c r="LFO35" s="127"/>
      <c r="LFP35" s="127"/>
      <c r="LFQ35" s="127"/>
      <c r="LFR35" s="127"/>
      <c r="LFS35" s="127"/>
      <c r="LFT35" s="127"/>
      <c r="LFU35" s="127"/>
      <c r="LFV35" s="127"/>
      <c r="LFW35" s="127"/>
      <c r="LFX35" s="127"/>
      <c r="LFY35" s="127"/>
      <c r="LFZ35" s="127"/>
      <c r="LGA35" s="127"/>
      <c r="LGB35" s="127"/>
      <c r="LGC35" s="127"/>
      <c r="LGD35" s="127"/>
      <c r="LGE35" s="127"/>
      <c r="LGF35" s="127"/>
      <c r="LGG35" s="127"/>
      <c r="LGH35" s="127"/>
      <c r="LGI35" s="127"/>
      <c r="LGJ35" s="127"/>
      <c r="LGK35" s="127"/>
      <c r="LGL35" s="127"/>
      <c r="LGM35" s="127"/>
      <c r="LGN35" s="127"/>
      <c r="LGO35" s="127"/>
      <c r="LGP35" s="127"/>
      <c r="LGQ35" s="127"/>
      <c r="LGR35" s="127"/>
      <c r="LGS35" s="127"/>
      <c r="LGT35" s="127"/>
      <c r="LGU35" s="127"/>
      <c r="LGV35" s="127"/>
      <c r="LGW35" s="127"/>
      <c r="LGX35" s="127"/>
      <c r="LGY35" s="127"/>
      <c r="LGZ35" s="127"/>
      <c r="LHA35" s="127"/>
      <c r="LHB35" s="127"/>
      <c r="LHC35" s="127"/>
      <c r="LHD35" s="127"/>
      <c r="LHE35" s="127"/>
      <c r="LHF35" s="127"/>
      <c r="LHG35" s="127"/>
      <c r="LHH35" s="127"/>
      <c r="LHI35" s="127"/>
      <c r="LHJ35" s="127"/>
      <c r="LHK35" s="127"/>
      <c r="LHL35" s="127"/>
      <c r="LHM35" s="127"/>
      <c r="LHN35" s="127"/>
      <c r="LHO35" s="127"/>
      <c r="LHP35" s="127"/>
      <c r="LHQ35" s="127"/>
      <c r="LHR35" s="127"/>
      <c r="LHS35" s="127"/>
      <c r="LHT35" s="127"/>
      <c r="LHU35" s="127"/>
      <c r="LHV35" s="127"/>
      <c r="LHW35" s="127"/>
      <c r="LHX35" s="127"/>
      <c r="LHY35" s="127"/>
      <c r="LHZ35" s="127"/>
      <c r="LIA35" s="127"/>
      <c r="LIB35" s="127"/>
      <c r="LIC35" s="127"/>
      <c r="LID35" s="127"/>
      <c r="LIE35" s="127"/>
      <c r="LIF35" s="127"/>
      <c r="LIG35" s="127"/>
      <c r="LIH35" s="127"/>
      <c r="LII35" s="127"/>
      <c r="LIJ35" s="127"/>
      <c r="LIK35" s="127"/>
      <c r="LIL35" s="127"/>
      <c r="LIM35" s="127"/>
      <c r="LIN35" s="127"/>
      <c r="LIO35" s="127"/>
      <c r="LIP35" s="127"/>
      <c r="LIQ35" s="127"/>
      <c r="LIR35" s="127"/>
      <c r="LIS35" s="127"/>
      <c r="LIT35" s="127"/>
      <c r="LIU35" s="127"/>
      <c r="LIV35" s="127"/>
      <c r="LIW35" s="127"/>
      <c r="LIX35" s="127"/>
      <c r="LIY35" s="127"/>
      <c r="LIZ35" s="127"/>
      <c r="LJA35" s="127"/>
      <c r="LJB35" s="127"/>
      <c r="LJC35" s="127"/>
      <c r="LJD35" s="127"/>
      <c r="LJE35" s="127"/>
      <c r="LJF35" s="127"/>
      <c r="LJG35" s="127"/>
      <c r="LJH35" s="127"/>
      <c r="LJI35" s="127"/>
      <c r="LJJ35" s="127"/>
      <c r="LJK35" s="127"/>
      <c r="LJL35" s="127"/>
      <c r="LJM35" s="127"/>
      <c r="LJN35" s="127"/>
      <c r="LJO35" s="127"/>
      <c r="LJP35" s="127"/>
      <c r="LJQ35" s="127"/>
      <c r="LJR35" s="127"/>
      <c r="LJS35" s="127"/>
      <c r="LJT35" s="127"/>
      <c r="LJU35" s="127"/>
      <c r="LJV35" s="127"/>
      <c r="LJW35" s="127"/>
      <c r="LJX35" s="127"/>
      <c r="LJY35" s="127"/>
      <c r="LJZ35" s="127"/>
      <c r="LKA35" s="127"/>
      <c r="LKB35" s="127"/>
      <c r="LKC35" s="127"/>
      <c r="LKD35" s="127"/>
      <c r="LKE35" s="127"/>
      <c r="LKF35" s="127"/>
      <c r="LKG35" s="127"/>
      <c r="LKH35" s="127"/>
      <c r="LKI35" s="127"/>
      <c r="LKJ35" s="127"/>
      <c r="LKK35" s="127"/>
      <c r="LKL35" s="127"/>
      <c r="LKM35" s="127"/>
      <c r="LKN35" s="127"/>
      <c r="LKO35" s="127"/>
      <c r="LKP35" s="127"/>
      <c r="LKQ35" s="127"/>
      <c r="LKR35" s="127"/>
      <c r="LKS35" s="127"/>
      <c r="LKT35" s="127"/>
      <c r="LKU35" s="127"/>
      <c r="LKV35" s="127"/>
      <c r="LKW35" s="127"/>
      <c r="LKX35" s="127"/>
      <c r="LKY35" s="127"/>
      <c r="LKZ35" s="127"/>
      <c r="LLA35" s="127"/>
      <c r="LLB35" s="127"/>
      <c r="LLC35" s="127"/>
      <c r="LLD35" s="127"/>
      <c r="LLE35" s="127"/>
      <c r="LLF35" s="127"/>
      <c r="LLG35" s="127"/>
      <c r="LLH35" s="127"/>
      <c r="LLI35" s="127"/>
      <c r="LLJ35" s="127"/>
      <c r="LLK35" s="127"/>
      <c r="LLL35" s="127"/>
      <c r="LLM35" s="127"/>
      <c r="LLN35" s="127"/>
      <c r="LLO35" s="127"/>
      <c r="LLP35" s="127"/>
      <c r="LLQ35" s="127"/>
      <c r="LLR35" s="127"/>
      <c r="LLS35" s="127"/>
      <c r="LLT35" s="127"/>
      <c r="LLU35" s="127"/>
      <c r="LLV35" s="127"/>
      <c r="LLW35" s="127"/>
      <c r="LLX35" s="127"/>
      <c r="LLY35" s="127"/>
      <c r="LLZ35" s="127"/>
      <c r="LMA35" s="127"/>
      <c r="LMB35" s="127"/>
      <c r="LMC35" s="127"/>
      <c r="LMD35" s="127"/>
      <c r="LME35" s="127"/>
      <c r="LMF35" s="127"/>
      <c r="LMG35" s="127"/>
      <c r="LMH35" s="127"/>
      <c r="LMI35" s="127"/>
      <c r="LMJ35" s="127"/>
      <c r="LMK35" s="127"/>
      <c r="LML35" s="127"/>
      <c r="LMM35" s="127"/>
      <c r="LMN35" s="127"/>
      <c r="LMO35" s="127"/>
      <c r="LMP35" s="127"/>
      <c r="LMQ35" s="127"/>
      <c r="LMR35" s="127"/>
      <c r="LMS35" s="127"/>
      <c r="LMT35" s="127"/>
      <c r="LMU35" s="127"/>
      <c r="LMV35" s="127"/>
      <c r="LMW35" s="127"/>
      <c r="LMX35" s="127"/>
      <c r="LMY35" s="127"/>
      <c r="LMZ35" s="127"/>
      <c r="LNA35" s="127"/>
      <c r="LNB35" s="127"/>
      <c r="LNC35" s="127"/>
      <c r="LND35" s="127"/>
      <c r="LNE35" s="127"/>
      <c r="LNF35" s="127"/>
      <c r="LNG35" s="127"/>
      <c r="LNH35" s="127"/>
      <c r="LNI35" s="127"/>
      <c r="LNJ35" s="127"/>
      <c r="LNK35" s="127"/>
      <c r="LNL35" s="127"/>
      <c r="LNM35" s="127"/>
      <c r="LNN35" s="127"/>
      <c r="LNO35" s="127"/>
      <c r="LNP35" s="127"/>
      <c r="LNQ35" s="127"/>
      <c r="LNR35" s="127"/>
      <c r="LNS35" s="127"/>
      <c r="LNT35" s="127"/>
      <c r="LNU35" s="127"/>
      <c r="LNV35" s="127"/>
      <c r="LNW35" s="127"/>
      <c r="LNX35" s="127"/>
      <c r="LNY35" s="127"/>
      <c r="LNZ35" s="127"/>
      <c r="LOA35" s="127"/>
      <c r="LOB35" s="127"/>
      <c r="LOC35" s="127"/>
      <c r="LOD35" s="127"/>
      <c r="LOE35" s="127"/>
      <c r="LOF35" s="127"/>
      <c r="LOG35" s="127"/>
      <c r="LOH35" s="127"/>
      <c r="LOI35" s="127"/>
      <c r="LOJ35" s="127"/>
      <c r="LOK35" s="127"/>
      <c r="LOL35" s="127"/>
      <c r="LOM35" s="127"/>
      <c r="LON35" s="127"/>
      <c r="LOO35" s="127"/>
      <c r="LOP35" s="127"/>
      <c r="LOQ35" s="127"/>
      <c r="LOR35" s="127"/>
      <c r="LOS35" s="127"/>
      <c r="LOT35" s="127"/>
      <c r="LOU35" s="127"/>
      <c r="LOV35" s="127"/>
      <c r="LOW35" s="127"/>
      <c r="LOX35" s="127"/>
      <c r="LOY35" s="127"/>
      <c r="LOZ35" s="127"/>
      <c r="LPA35" s="127"/>
      <c r="LPB35" s="127"/>
      <c r="LPC35" s="127"/>
      <c r="LPD35" s="127"/>
      <c r="LPE35" s="127"/>
      <c r="LPF35" s="127"/>
      <c r="LPG35" s="127"/>
      <c r="LPH35" s="127"/>
      <c r="LPI35" s="127"/>
      <c r="LPJ35" s="127"/>
      <c r="LPK35" s="127"/>
      <c r="LPL35" s="127"/>
      <c r="LPM35" s="127"/>
      <c r="LPN35" s="127"/>
      <c r="LPO35" s="127"/>
      <c r="LPP35" s="127"/>
      <c r="LPQ35" s="127"/>
      <c r="LPR35" s="127"/>
      <c r="LPS35" s="127"/>
      <c r="LPT35" s="127"/>
      <c r="LPU35" s="127"/>
      <c r="LPV35" s="127"/>
      <c r="LPW35" s="127"/>
      <c r="LPX35" s="127"/>
      <c r="LPY35" s="127"/>
      <c r="LPZ35" s="127"/>
      <c r="LQA35" s="127"/>
      <c r="LQB35" s="127"/>
      <c r="LQC35" s="127"/>
      <c r="LQD35" s="127"/>
      <c r="LQE35" s="127"/>
      <c r="LQF35" s="127"/>
      <c r="LQG35" s="127"/>
      <c r="LQH35" s="127"/>
      <c r="LQI35" s="127"/>
      <c r="LQJ35" s="127"/>
      <c r="LQK35" s="127"/>
      <c r="LQL35" s="127"/>
      <c r="LQM35" s="127"/>
      <c r="LQN35" s="127"/>
      <c r="LQO35" s="127"/>
      <c r="LQP35" s="127"/>
      <c r="LQQ35" s="127"/>
      <c r="LQR35" s="127"/>
      <c r="LQS35" s="127"/>
      <c r="LQT35" s="127"/>
      <c r="LQU35" s="127"/>
      <c r="LQV35" s="127"/>
      <c r="LQW35" s="127"/>
      <c r="LQX35" s="127"/>
      <c r="LQY35" s="127"/>
      <c r="LQZ35" s="127"/>
      <c r="LRA35" s="127"/>
      <c r="LRB35" s="127"/>
      <c r="LRC35" s="127"/>
      <c r="LRD35" s="127"/>
      <c r="LRE35" s="127"/>
      <c r="LRF35" s="127"/>
      <c r="LRG35" s="127"/>
      <c r="LRH35" s="127"/>
      <c r="LRI35" s="127"/>
      <c r="LRJ35" s="127"/>
      <c r="LRK35" s="127"/>
      <c r="LRL35" s="127"/>
      <c r="LRM35" s="127"/>
      <c r="LRN35" s="127"/>
      <c r="LRO35" s="127"/>
      <c r="LRP35" s="127"/>
      <c r="LRQ35" s="127"/>
      <c r="LRR35" s="127"/>
      <c r="LRS35" s="127"/>
      <c r="LRT35" s="127"/>
      <c r="LRU35" s="127"/>
      <c r="LRV35" s="127"/>
      <c r="LRW35" s="127"/>
      <c r="LRX35" s="127"/>
      <c r="LRY35" s="127"/>
      <c r="LRZ35" s="127"/>
      <c r="LSA35" s="127"/>
      <c r="LSB35" s="127"/>
      <c r="LSC35" s="127"/>
      <c r="LSD35" s="127"/>
      <c r="LSE35" s="127"/>
      <c r="LSF35" s="127"/>
      <c r="LSG35" s="127"/>
      <c r="LSH35" s="127"/>
      <c r="LSI35" s="127"/>
      <c r="LSJ35" s="127"/>
      <c r="LSK35" s="127"/>
      <c r="LSL35" s="127"/>
      <c r="LSM35" s="127"/>
      <c r="LSN35" s="127"/>
      <c r="LSO35" s="127"/>
      <c r="LSP35" s="127"/>
      <c r="LSQ35" s="127"/>
      <c r="LSR35" s="127"/>
      <c r="LSS35" s="127"/>
      <c r="LST35" s="127"/>
      <c r="LSU35" s="127"/>
      <c r="LSV35" s="127"/>
      <c r="LSW35" s="127"/>
      <c r="LSX35" s="127"/>
      <c r="LSY35" s="127"/>
      <c r="LSZ35" s="127"/>
      <c r="LTA35" s="127"/>
      <c r="LTB35" s="127"/>
      <c r="LTC35" s="127"/>
      <c r="LTD35" s="127"/>
      <c r="LTE35" s="127"/>
      <c r="LTF35" s="127"/>
      <c r="LTG35" s="127"/>
      <c r="LTH35" s="127"/>
      <c r="LTI35" s="127"/>
      <c r="LTJ35" s="127"/>
      <c r="LTK35" s="127"/>
      <c r="LTL35" s="127"/>
      <c r="LTM35" s="127"/>
      <c r="LTN35" s="127"/>
      <c r="LTO35" s="127"/>
      <c r="LTP35" s="127"/>
      <c r="LTQ35" s="127"/>
      <c r="LTR35" s="127"/>
      <c r="LTS35" s="127"/>
      <c r="LTT35" s="127"/>
      <c r="LTU35" s="127"/>
      <c r="LTV35" s="127"/>
      <c r="LTW35" s="127"/>
      <c r="LTX35" s="127"/>
      <c r="LTY35" s="127"/>
      <c r="LTZ35" s="127"/>
      <c r="LUA35" s="127"/>
      <c r="LUB35" s="127"/>
      <c r="LUC35" s="127"/>
      <c r="LUD35" s="127"/>
      <c r="LUE35" s="127"/>
      <c r="LUF35" s="127"/>
      <c r="LUG35" s="127"/>
      <c r="LUH35" s="127"/>
      <c r="LUI35" s="127"/>
      <c r="LUJ35" s="127"/>
      <c r="LUK35" s="127"/>
      <c r="LUL35" s="127"/>
      <c r="LUM35" s="127"/>
      <c r="LUN35" s="127"/>
      <c r="LUO35" s="127"/>
      <c r="LUP35" s="127"/>
      <c r="LUQ35" s="127"/>
      <c r="LUR35" s="127"/>
      <c r="LUS35" s="127"/>
      <c r="LUT35" s="127"/>
      <c r="LUU35" s="127"/>
      <c r="LUV35" s="127"/>
      <c r="LUW35" s="127"/>
      <c r="LUX35" s="127"/>
      <c r="LUY35" s="127"/>
      <c r="LUZ35" s="127"/>
      <c r="LVA35" s="127"/>
      <c r="LVB35" s="127"/>
      <c r="LVC35" s="127"/>
      <c r="LVD35" s="127"/>
      <c r="LVE35" s="127"/>
      <c r="LVF35" s="127"/>
      <c r="LVG35" s="127"/>
      <c r="LVH35" s="127"/>
      <c r="LVI35" s="127"/>
      <c r="LVJ35" s="127"/>
      <c r="LVK35" s="127"/>
      <c r="LVL35" s="127"/>
      <c r="LVM35" s="127"/>
      <c r="LVN35" s="127"/>
      <c r="LVO35" s="127"/>
      <c r="LVP35" s="127"/>
      <c r="LVQ35" s="127"/>
      <c r="LVR35" s="127"/>
      <c r="LVS35" s="127"/>
      <c r="LVT35" s="127"/>
      <c r="LVU35" s="127"/>
      <c r="LVV35" s="127"/>
      <c r="LVW35" s="127"/>
      <c r="LVX35" s="127"/>
      <c r="LVY35" s="127"/>
      <c r="LVZ35" s="127"/>
      <c r="LWA35" s="127"/>
      <c r="LWB35" s="127"/>
      <c r="LWC35" s="127"/>
      <c r="LWD35" s="127"/>
      <c r="LWE35" s="127"/>
      <c r="LWF35" s="127"/>
      <c r="LWG35" s="127"/>
      <c r="LWH35" s="127"/>
      <c r="LWI35" s="127"/>
      <c r="LWJ35" s="127"/>
      <c r="LWK35" s="127"/>
      <c r="LWL35" s="127"/>
      <c r="LWM35" s="127"/>
      <c r="LWN35" s="127"/>
      <c r="LWO35" s="127"/>
      <c r="LWP35" s="127"/>
      <c r="LWQ35" s="127"/>
      <c r="LWR35" s="127"/>
      <c r="LWS35" s="127"/>
      <c r="LWT35" s="127"/>
      <c r="LWU35" s="127"/>
      <c r="LWV35" s="127"/>
      <c r="LWW35" s="127"/>
      <c r="LWX35" s="127"/>
      <c r="LWY35" s="127"/>
      <c r="LWZ35" s="127"/>
      <c r="LXA35" s="127"/>
      <c r="LXB35" s="127"/>
      <c r="LXC35" s="127"/>
      <c r="LXD35" s="127"/>
      <c r="LXE35" s="127"/>
      <c r="LXF35" s="127"/>
      <c r="LXG35" s="127"/>
      <c r="LXH35" s="127"/>
      <c r="LXI35" s="127"/>
      <c r="LXJ35" s="127"/>
      <c r="LXK35" s="127"/>
      <c r="LXL35" s="127"/>
      <c r="LXM35" s="127"/>
      <c r="LXN35" s="127"/>
      <c r="LXO35" s="127"/>
      <c r="LXP35" s="127"/>
      <c r="LXQ35" s="127"/>
      <c r="LXR35" s="127"/>
      <c r="LXS35" s="127"/>
      <c r="LXT35" s="127"/>
      <c r="LXU35" s="127"/>
      <c r="LXV35" s="127"/>
      <c r="LXW35" s="127"/>
      <c r="LXX35" s="127"/>
      <c r="LXY35" s="127"/>
      <c r="LXZ35" s="127"/>
      <c r="LYA35" s="127"/>
      <c r="LYB35" s="127"/>
      <c r="LYC35" s="127"/>
      <c r="LYD35" s="127"/>
      <c r="LYE35" s="127"/>
      <c r="LYF35" s="127"/>
      <c r="LYG35" s="127"/>
      <c r="LYH35" s="127"/>
      <c r="LYI35" s="127"/>
      <c r="LYJ35" s="127"/>
      <c r="LYK35" s="127"/>
      <c r="LYL35" s="127"/>
      <c r="LYM35" s="127"/>
      <c r="LYN35" s="127"/>
      <c r="LYO35" s="127"/>
      <c r="LYP35" s="127"/>
      <c r="LYQ35" s="127"/>
      <c r="LYR35" s="127"/>
      <c r="LYS35" s="127"/>
      <c r="LYT35" s="127"/>
      <c r="LYU35" s="127"/>
      <c r="LYV35" s="127"/>
      <c r="LYW35" s="127"/>
      <c r="LYX35" s="127"/>
      <c r="LYY35" s="127"/>
      <c r="LYZ35" s="127"/>
      <c r="LZA35" s="127"/>
      <c r="LZB35" s="127"/>
      <c r="LZC35" s="127"/>
      <c r="LZD35" s="127"/>
      <c r="LZE35" s="127"/>
      <c r="LZF35" s="127"/>
      <c r="LZG35" s="127"/>
      <c r="LZH35" s="127"/>
      <c r="LZI35" s="127"/>
      <c r="LZJ35" s="127"/>
      <c r="LZK35" s="127"/>
      <c r="LZL35" s="127"/>
      <c r="LZM35" s="127"/>
      <c r="LZN35" s="127"/>
      <c r="LZO35" s="127"/>
      <c r="LZP35" s="127"/>
      <c r="LZQ35" s="127"/>
      <c r="LZR35" s="127"/>
      <c r="LZS35" s="127"/>
      <c r="LZT35" s="127"/>
      <c r="LZU35" s="127"/>
      <c r="LZV35" s="127"/>
      <c r="LZW35" s="127"/>
      <c r="LZX35" s="127"/>
      <c r="LZY35" s="127"/>
      <c r="LZZ35" s="127"/>
      <c r="MAA35" s="127"/>
      <c r="MAB35" s="127"/>
      <c r="MAC35" s="127"/>
      <c r="MAD35" s="127"/>
      <c r="MAE35" s="127"/>
      <c r="MAF35" s="127"/>
      <c r="MAG35" s="127"/>
      <c r="MAH35" s="127"/>
      <c r="MAI35" s="127"/>
      <c r="MAJ35" s="127"/>
      <c r="MAK35" s="127"/>
      <c r="MAL35" s="127"/>
      <c r="MAM35" s="127"/>
      <c r="MAN35" s="127"/>
      <c r="MAO35" s="127"/>
      <c r="MAP35" s="127"/>
      <c r="MAQ35" s="127"/>
      <c r="MAR35" s="127"/>
      <c r="MAS35" s="127"/>
      <c r="MAT35" s="127"/>
      <c r="MAU35" s="127"/>
      <c r="MAV35" s="127"/>
      <c r="MAW35" s="127"/>
      <c r="MAX35" s="127"/>
      <c r="MAY35" s="127"/>
      <c r="MAZ35" s="127"/>
      <c r="MBA35" s="127"/>
      <c r="MBB35" s="127"/>
      <c r="MBC35" s="127"/>
      <c r="MBD35" s="127"/>
      <c r="MBE35" s="127"/>
      <c r="MBF35" s="127"/>
      <c r="MBG35" s="127"/>
      <c r="MBH35" s="127"/>
      <c r="MBI35" s="127"/>
      <c r="MBJ35" s="127"/>
      <c r="MBK35" s="127"/>
      <c r="MBL35" s="127"/>
      <c r="MBM35" s="127"/>
      <c r="MBN35" s="127"/>
      <c r="MBO35" s="127"/>
      <c r="MBP35" s="127"/>
      <c r="MBQ35" s="127"/>
      <c r="MBR35" s="127"/>
      <c r="MBS35" s="127"/>
      <c r="MBT35" s="127"/>
      <c r="MBU35" s="127"/>
      <c r="MBV35" s="127"/>
      <c r="MBW35" s="127"/>
      <c r="MBX35" s="127"/>
      <c r="MBY35" s="127"/>
      <c r="MBZ35" s="127"/>
      <c r="MCA35" s="127"/>
      <c r="MCB35" s="127"/>
      <c r="MCC35" s="127"/>
      <c r="MCD35" s="127"/>
      <c r="MCE35" s="127"/>
      <c r="MCF35" s="127"/>
      <c r="MCG35" s="127"/>
      <c r="MCH35" s="127"/>
      <c r="MCI35" s="127"/>
      <c r="MCJ35" s="127"/>
      <c r="MCK35" s="127"/>
      <c r="MCL35" s="127"/>
      <c r="MCM35" s="127"/>
      <c r="MCN35" s="127"/>
      <c r="MCO35" s="127"/>
      <c r="MCP35" s="127"/>
      <c r="MCQ35" s="127"/>
      <c r="MCR35" s="127"/>
      <c r="MCS35" s="127"/>
      <c r="MCT35" s="127"/>
      <c r="MCU35" s="127"/>
      <c r="MCV35" s="127"/>
      <c r="MCW35" s="127"/>
      <c r="MCX35" s="127"/>
      <c r="MCY35" s="127"/>
      <c r="MCZ35" s="127"/>
      <c r="MDA35" s="127"/>
      <c r="MDB35" s="127"/>
      <c r="MDC35" s="127"/>
      <c r="MDD35" s="127"/>
      <c r="MDE35" s="127"/>
      <c r="MDF35" s="127"/>
      <c r="MDG35" s="127"/>
      <c r="MDH35" s="127"/>
      <c r="MDI35" s="127"/>
      <c r="MDJ35" s="127"/>
      <c r="MDK35" s="127"/>
      <c r="MDL35" s="127"/>
      <c r="MDM35" s="127"/>
      <c r="MDN35" s="127"/>
      <c r="MDO35" s="127"/>
      <c r="MDP35" s="127"/>
      <c r="MDQ35" s="127"/>
      <c r="MDR35" s="127"/>
      <c r="MDS35" s="127"/>
      <c r="MDT35" s="127"/>
      <c r="MDU35" s="127"/>
      <c r="MDV35" s="127"/>
      <c r="MDW35" s="127"/>
      <c r="MDX35" s="127"/>
      <c r="MDY35" s="127"/>
      <c r="MDZ35" s="127"/>
      <c r="MEA35" s="127"/>
      <c r="MEB35" s="127"/>
      <c r="MEC35" s="127"/>
      <c r="MED35" s="127"/>
      <c r="MEE35" s="127"/>
      <c r="MEF35" s="127"/>
      <c r="MEG35" s="127"/>
      <c r="MEH35" s="127"/>
      <c r="MEI35" s="127"/>
      <c r="MEJ35" s="127"/>
      <c r="MEK35" s="127"/>
      <c r="MEL35" s="127"/>
      <c r="MEM35" s="127"/>
      <c r="MEN35" s="127"/>
      <c r="MEO35" s="127"/>
      <c r="MEP35" s="127"/>
      <c r="MEQ35" s="127"/>
      <c r="MER35" s="127"/>
      <c r="MES35" s="127"/>
      <c r="MET35" s="127"/>
      <c r="MEU35" s="127"/>
      <c r="MEV35" s="127"/>
      <c r="MEW35" s="127"/>
      <c r="MEX35" s="127"/>
      <c r="MEY35" s="127"/>
      <c r="MEZ35" s="127"/>
      <c r="MFA35" s="127"/>
      <c r="MFB35" s="127"/>
      <c r="MFC35" s="127"/>
      <c r="MFD35" s="127"/>
      <c r="MFE35" s="127"/>
      <c r="MFF35" s="127"/>
      <c r="MFG35" s="127"/>
      <c r="MFH35" s="127"/>
      <c r="MFI35" s="127"/>
      <c r="MFJ35" s="127"/>
      <c r="MFK35" s="127"/>
      <c r="MFL35" s="127"/>
      <c r="MFM35" s="127"/>
      <c r="MFN35" s="127"/>
      <c r="MFO35" s="127"/>
      <c r="MFP35" s="127"/>
      <c r="MFQ35" s="127"/>
      <c r="MFR35" s="127"/>
      <c r="MFS35" s="127"/>
      <c r="MFT35" s="127"/>
      <c r="MFU35" s="127"/>
      <c r="MFV35" s="127"/>
      <c r="MFW35" s="127"/>
      <c r="MFX35" s="127"/>
      <c r="MFY35" s="127"/>
      <c r="MFZ35" s="127"/>
      <c r="MGA35" s="127"/>
      <c r="MGB35" s="127"/>
      <c r="MGC35" s="127"/>
      <c r="MGD35" s="127"/>
      <c r="MGE35" s="127"/>
      <c r="MGF35" s="127"/>
      <c r="MGG35" s="127"/>
      <c r="MGH35" s="127"/>
      <c r="MGI35" s="127"/>
      <c r="MGJ35" s="127"/>
      <c r="MGK35" s="127"/>
      <c r="MGL35" s="127"/>
      <c r="MGM35" s="127"/>
      <c r="MGN35" s="127"/>
      <c r="MGO35" s="127"/>
      <c r="MGP35" s="127"/>
      <c r="MGQ35" s="127"/>
      <c r="MGR35" s="127"/>
      <c r="MGS35" s="127"/>
      <c r="MGT35" s="127"/>
      <c r="MGU35" s="127"/>
      <c r="MGV35" s="127"/>
      <c r="MGW35" s="127"/>
      <c r="MGX35" s="127"/>
      <c r="MGY35" s="127"/>
      <c r="MGZ35" s="127"/>
      <c r="MHA35" s="127"/>
      <c r="MHB35" s="127"/>
      <c r="MHC35" s="127"/>
      <c r="MHD35" s="127"/>
      <c r="MHE35" s="127"/>
      <c r="MHF35" s="127"/>
      <c r="MHG35" s="127"/>
      <c r="MHH35" s="127"/>
      <c r="MHI35" s="127"/>
      <c r="MHJ35" s="127"/>
      <c r="MHK35" s="127"/>
      <c r="MHL35" s="127"/>
      <c r="MHM35" s="127"/>
      <c r="MHN35" s="127"/>
      <c r="MHO35" s="127"/>
      <c r="MHP35" s="127"/>
      <c r="MHQ35" s="127"/>
      <c r="MHR35" s="127"/>
      <c r="MHS35" s="127"/>
      <c r="MHT35" s="127"/>
      <c r="MHU35" s="127"/>
      <c r="MHV35" s="127"/>
      <c r="MHW35" s="127"/>
      <c r="MHX35" s="127"/>
      <c r="MHY35" s="127"/>
      <c r="MHZ35" s="127"/>
      <c r="MIA35" s="127"/>
      <c r="MIB35" s="127"/>
      <c r="MIC35" s="127"/>
      <c r="MID35" s="127"/>
      <c r="MIE35" s="127"/>
      <c r="MIF35" s="127"/>
      <c r="MIG35" s="127"/>
      <c r="MIH35" s="127"/>
      <c r="MII35" s="127"/>
      <c r="MIJ35" s="127"/>
      <c r="MIK35" s="127"/>
      <c r="MIL35" s="127"/>
      <c r="MIM35" s="127"/>
      <c r="MIN35" s="127"/>
      <c r="MIO35" s="127"/>
      <c r="MIP35" s="127"/>
      <c r="MIQ35" s="127"/>
      <c r="MIR35" s="127"/>
      <c r="MIS35" s="127"/>
      <c r="MIT35" s="127"/>
      <c r="MIU35" s="127"/>
      <c r="MIV35" s="127"/>
      <c r="MIW35" s="127"/>
      <c r="MIX35" s="127"/>
      <c r="MIY35" s="127"/>
      <c r="MIZ35" s="127"/>
      <c r="MJA35" s="127"/>
      <c r="MJB35" s="127"/>
      <c r="MJC35" s="127"/>
      <c r="MJD35" s="127"/>
      <c r="MJE35" s="127"/>
      <c r="MJF35" s="127"/>
      <c r="MJG35" s="127"/>
      <c r="MJH35" s="127"/>
      <c r="MJI35" s="127"/>
      <c r="MJJ35" s="127"/>
      <c r="MJK35" s="127"/>
      <c r="MJL35" s="127"/>
      <c r="MJM35" s="127"/>
      <c r="MJN35" s="127"/>
      <c r="MJO35" s="127"/>
      <c r="MJP35" s="127"/>
      <c r="MJQ35" s="127"/>
      <c r="MJR35" s="127"/>
      <c r="MJS35" s="127"/>
      <c r="MJT35" s="127"/>
      <c r="MJU35" s="127"/>
      <c r="MJV35" s="127"/>
      <c r="MJW35" s="127"/>
      <c r="MJX35" s="127"/>
      <c r="MJY35" s="127"/>
      <c r="MJZ35" s="127"/>
      <c r="MKA35" s="127"/>
      <c r="MKB35" s="127"/>
      <c r="MKC35" s="127"/>
      <c r="MKD35" s="127"/>
      <c r="MKE35" s="127"/>
      <c r="MKF35" s="127"/>
      <c r="MKG35" s="127"/>
      <c r="MKH35" s="127"/>
      <c r="MKI35" s="127"/>
      <c r="MKJ35" s="127"/>
      <c r="MKK35" s="127"/>
      <c r="MKL35" s="127"/>
      <c r="MKM35" s="127"/>
      <c r="MKN35" s="127"/>
      <c r="MKO35" s="127"/>
      <c r="MKP35" s="127"/>
      <c r="MKQ35" s="127"/>
      <c r="MKR35" s="127"/>
      <c r="MKS35" s="127"/>
      <c r="MKT35" s="127"/>
      <c r="MKU35" s="127"/>
      <c r="MKV35" s="127"/>
      <c r="MKW35" s="127"/>
      <c r="MKX35" s="127"/>
      <c r="MKY35" s="127"/>
      <c r="MKZ35" s="127"/>
      <c r="MLA35" s="127"/>
      <c r="MLB35" s="127"/>
      <c r="MLC35" s="127"/>
      <c r="MLD35" s="127"/>
      <c r="MLE35" s="127"/>
      <c r="MLF35" s="127"/>
      <c r="MLG35" s="127"/>
      <c r="MLH35" s="127"/>
      <c r="MLI35" s="127"/>
      <c r="MLJ35" s="127"/>
      <c r="MLK35" s="127"/>
      <c r="MLL35" s="127"/>
      <c r="MLM35" s="127"/>
      <c r="MLN35" s="127"/>
      <c r="MLO35" s="127"/>
      <c r="MLP35" s="127"/>
      <c r="MLQ35" s="127"/>
      <c r="MLR35" s="127"/>
      <c r="MLS35" s="127"/>
      <c r="MLT35" s="127"/>
      <c r="MLU35" s="127"/>
      <c r="MLV35" s="127"/>
      <c r="MLW35" s="127"/>
      <c r="MLX35" s="127"/>
      <c r="MLY35" s="127"/>
      <c r="MLZ35" s="127"/>
      <c r="MMA35" s="127"/>
      <c r="MMB35" s="127"/>
      <c r="MMC35" s="127"/>
      <c r="MMD35" s="127"/>
      <c r="MME35" s="127"/>
      <c r="MMF35" s="127"/>
      <c r="MMG35" s="127"/>
      <c r="MMH35" s="127"/>
      <c r="MMI35" s="127"/>
      <c r="MMJ35" s="127"/>
      <c r="MMK35" s="127"/>
      <c r="MML35" s="127"/>
      <c r="MMM35" s="127"/>
      <c r="MMN35" s="127"/>
      <c r="MMO35" s="127"/>
      <c r="MMP35" s="127"/>
      <c r="MMQ35" s="127"/>
      <c r="MMR35" s="127"/>
      <c r="MMS35" s="127"/>
      <c r="MMT35" s="127"/>
      <c r="MMU35" s="127"/>
      <c r="MMV35" s="127"/>
      <c r="MMW35" s="127"/>
      <c r="MMX35" s="127"/>
      <c r="MMY35" s="127"/>
      <c r="MMZ35" s="127"/>
      <c r="MNA35" s="127"/>
      <c r="MNB35" s="127"/>
      <c r="MNC35" s="127"/>
      <c r="MND35" s="127"/>
      <c r="MNE35" s="127"/>
      <c r="MNF35" s="127"/>
      <c r="MNG35" s="127"/>
      <c r="MNH35" s="127"/>
      <c r="MNI35" s="127"/>
      <c r="MNJ35" s="127"/>
      <c r="MNK35" s="127"/>
      <c r="MNL35" s="127"/>
      <c r="MNM35" s="127"/>
      <c r="MNN35" s="127"/>
      <c r="MNO35" s="127"/>
      <c r="MNP35" s="127"/>
      <c r="MNQ35" s="127"/>
      <c r="MNR35" s="127"/>
      <c r="MNS35" s="127"/>
      <c r="MNT35" s="127"/>
      <c r="MNU35" s="127"/>
      <c r="MNV35" s="127"/>
      <c r="MNW35" s="127"/>
      <c r="MNX35" s="127"/>
      <c r="MNY35" s="127"/>
      <c r="MNZ35" s="127"/>
      <c r="MOA35" s="127"/>
      <c r="MOB35" s="127"/>
      <c r="MOC35" s="127"/>
      <c r="MOD35" s="127"/>
      <c r="MOE35" s="127"/>
      <c r="MOF35" s="127"/>
      <c r="MOG35" s="127"/>
      <c r="MOH35" s="127"/>
      <c r="MOI35" s="127"/>
      <c r="MOJ35" s="127"/>
      <c r="MOK35" s="127"/>
      <c r="MOL35" s="127"/>
      <c r="MOM35" s="127"/>
      <c r="MON35" s="127"/>
      <c r="MOO35" s="127"/>
      <c r="MOP35" s="127"/>
      <c r="MOQ35" s="127"/>
      <c r="MOR35" s="127"/>
      <c r="MOS35" s="127"/>
      <c r="MOT35" s="127"/>
      <c r="MOU35" s="127"/>
      <c r="MOV35" s="127"/>
      <c r="MOW35" s="127"/>
      <c r="MOX35" s="127"/>
      <c r="MOY35" s="127"/>
      <c r="MOZ35" s="127"/>
      <c r="MPA35" s="127"/>
      <c r="MPB35" s="127"/>
      <c r="MPC35" s="127"/>
      <c r="MPD35" s="127"/>
      <c r="MPE35" s="127"/>
      <c r="MPF35" s="127"/>
      <c r="MPG35" s="127"/>
      <c r="MPH35" s="127"/>
      <c r="MPI35" s="127"/>
      <c r="MPJ35" s="127"/>
      <c r="MPK35" s="127"/>
      <c r="MPL35" s="127"/>
      <c r="MPM35" s="127"/>
      <c r="MPN35" s="127"/>
      <c r="MPO35" s="127"/>
      <c r="MPP35" s="127"/>
      <c r="MPQ35" s="127"/>
      <c r="MPR35" s="127"/>
      <c r="MPS35" s="127"/>
      <c r="MPT35" s="127"/>
      <c r="MPU35" s="127"/>
      <c r="MPV35" s="127"/>
      <c r="MPW35" s="127"/>
      <c r="MPX35" s="127"/>
      <c r="MPY35" s="127"/>
      <c r="MPZ35" s="127"/>
      <c r="MQA35" s="127"/>
      <c r="MQB35" s="127"/>
      <c r="MQC35" s="127"/>
      <c r="MQD35" s="127"/>
      <c r="MQE35" s="127"/>
      <c r="MQF35" s="127"/>
      <c r="MQG35" s="127"/>
      <c r="MQH35" s="127"/>
      <c r="MQI35" s="127"/>
      <c r="MQJ35" s="127"/>
      <c r="MQK35" s="127"/>
      <c r="MQL35" s="127"/>
      <c r="MQM35" s="127"/>
      <c r="MQN35" s="127"/>
      <c r="MQO35" s="127"/>
      <c r="MQP35" s="127"/>
      <c r="MQQ35" s="127"/>
      <c r="MQR35" s="127"/>
      <c r="MQS35" s="127"/>
      <c r="MQT35" s="127"/>
      <c r="MQU35" s="127"/>
      <c r="MQV35" s="127"/>
      <c r="MQW35" s="127"/>
      <c r="MQX35" s="127"/>
      <c r="MQY35" s="127"/>
      <c r="MQZ35" s="127"/>
      <c r="MRA35" s="127"/>
      <c r="MRB35" s="127"/>
      <c r="MRC35" s="127"/>
      <c r="MRD35" s="127"/>
      <c r="MRE35" s="127"/>
      <c r="MRF35" s="127"/>
      <c r="MRG35" s="127"/>
      <c r="MRH35" s="127"/>
      <c r="MRI35" s="127"/>
      <c r="MRJ35" s="127"/>
      <c r="MRK35" s="127"/>
      <c r="MRL35" s="127"/>
      <c r="MRM35" s="127"/>
      <c r="MRN35" s="127"/>
      <c r="MRO35" s="127"/>
      <c r="MRP35" s="127"/>
      <c r="MRQ35" s="127"/>
      <c r="MRR35" s="127"/>
      <c r="MRS35" s="127"/>
      <c r="MRT35" s="127"/>
      <c r="MRU35" s="127"/>
      <c r="MRV35" s="127"/>
      <c r="MRW35" s="127"/>
      <c r="MRX35" s="127"/>
      <c r="MRY35" s="127"/>
      <c r="MRZ35" s="127"/>
      <c r="MSA35" s="127"/>
      <c r="MSB35" s="127"/>
      <c r="MSC35" s="127"/>
      <c r="MSD35" s="127"/>
      <c r="MSE35" s="127"/>
      <c r="MSF35" s="127"/>
      <c r="MSG35" s="127"/>
      <c r="MSH35" s="127"/>
      <c r="MSI35" s="127"/>
      <c r="MSJ35" s="127"/>
      <c r="MSK35" s="127"/>
      <c r="MSL35" s="127"/>
      <c r="MSM35" s="127"/>
      <c r="MSN35" s="127"/>
      <c r="MSO35" s="127"/>
      <c r="MSP35" s="127"/>
      <c r="MSQ35" s="127"/>
      <c r="MSR35" s="127"/>
      <c r="MSS35" s="127"/>
      <c r="MST35" s="127"/>
      <c r="MSU35" s="127"/>
      <c r="MSV35" s="127"/>
      <c r="MSW35" s="127"/>
      <c r="MSX35" s="127"/>
      <c r="MSY35" s="127"/>
      <c r="MSZ35" s="127"/>
      <c r="MTA35" s="127"/>
      <c r="MTB35" s="127"/>
      <c r="MTC35" s="127"/>
      <c r="MTD35" s="127"/>
      <c r="MTE35" s="127"/>
      <c r="MTF35" s="127"/>
      <c r="MTG35" s="127"/>
      <c r="MTH35" s="127"/>
      <c r="MTI35" s="127"/>
      <c r="MTJ35" s="127"/>
      <c r="MTK35" s="127"/>
      <c r="MTL35" s="127"/>
      <c r="MTM35" s="127"/>
      <c r="MTN35" s="127"/>
      <c r="MTO35" s="127"/>
      <c r="MTP35" s="127"/>
      <c r="MTQ35" s="127"/>
      <c r="MTR35" s="127"/>
      <c r="MTS35" s="127"/>
      <c r="MTT35" s="127"/>
      <c r="MTU35" s="127"/>
      <c r="MTV35" s="127"/>
      <c r="MTW35" s="127"/>
      <c r="MTX35" s="127"/>
      <c r="MTY35" s="127"/>
      <c r="MTZ35" s="127"/>
      <c r="MUA35" s="127"/>
      <c r="MUB35" s="127"/>
      <c r="MUC35" s="127"/>
      <c r="MUD35" s="127"/>
      <c r="MUE35" s="127"/>
      <c r="MUF35" s="127"/>
      <c r="MUG35" s="127"/>
      <c r="MUH35" s="127"/>
      <c r="MUI35" s="127"/>
      <c r="MUJ35" s="127"/>
      <c r="MUK35" s="127"/>
      <c r="MUL35" s="127"/>
      <c r="MUM35" s="127"/>
      <c r="MUN35" s="127"/>
      <c r="MUO35" s="127"/>
      <c r="MUP35" s="127"/>
      <c r="MUQ35" s="127"/>
      <c r="MUR35" s="127"/>
      <c r="MUS35" s="127"/>
      <c r="MUT35" s="127"/>
      <c r="MUU35" s="127"/>
      <c r="MUV35" s="127"/>
      <c r="MUW35" s="127"/>
      <c r="MUX35" s="127"/>
      <c r="MUY35" s="127"/>
      <c r="MUZ35" s="127"/>
      <c r="MVA35" s="127"/>
      <c r="MVB35" s="127"/>
      <c r="MVC35" s="127"/>
      <c r="MVD35" s="127"/>
      <c r="MVE35" s="127"/>
      <c r="MVF35" s="127"/>
      <c r="MVG35" s="127"/>
      <c r="MVH35" s="127"/>
      <c r="MVI35" s="127"/>
      <c r="MVJ35" s="127"/>
      <c r="MVK35" s="127"/>
      <c r="MVL35" s="127"/>
      <c r="MVM35" s="127"/>
      <c r="MVN35" s="127"/>
      <c r="MVO35" s="127"/>
      <c r="MVP35" s="127"/>
      <c r="MVQ35" s="127"/>
      <c r="MVR35" s="127"/>
      <c r="MVS35" s="127"/>
      <c r="MVT35" s="127"/>
      <c r="MVU35" s="127"/>
      <c r="MVV35" s="127"/>
      <c r="MVW35" s="127"/>
      <c r="MVX35" s="127"/>
      <c r="MVY35" s="127"/>
      <c r="MVZ35" s="127"/>
      <c r="MWA35" s="127"/>
      <c r="MWB35" s="127"/>
      <c r="MWC35" s="127"/>
      <c r="MWD35" s="127"/>
      <c r="MWE35" s="127"/>
      <c r="MWF35" s="127"/>
      <c r="MWG35" s="127"/>
      <c r="MWH35" s="127"/>
      <c r="MWI35" s="127"/>
      <c r="MWJ35" s="127"/>
      <c r="MWK35" s="127"/>
      <c r="MWL35" s="127"/>
      <c r="MWM35" s="127"/>
      <c r="MWN35" s="127"/>
      <c r="MWO35" s="127"/>
      <c r="MWP35" s="127"/>
      <c r="MWQ35" s="127"/>
      <c r="MWR35" s="127"/>
      <c r="MWS35" s="127"/>
      <c r="MWT35" s="127"/>
      <c r="MWU35" s="127"/>
      <c r="MWV35" s="127"/>
      <c r="MWW35" s="127"/>
      <c r="MWX35" s="127"/>
      <c r="MWY35" s="127"/>
      <c r="MWZ35" s="127"/>
      <c r="MXA35" s="127"/>
      <c r="MXB35" s="127"/>
      <c r="MXC35" s="127"/>
      <c r="MXD35" s="127"/>
      <c r="MXE35" s="127"/>
      <c r="MXF35" s="127"/>
      <c r="MXG35" s="127"/>
      <c r="MXH35" s="127"/>
      <c r="MXI35" s="127"/>
      <c r="MXJ35" s="127"/>
      <c r="MXK35" s="127"/>
      <c r="MXL35" s="127"/>
      <c r="MXM35" s="127"/>
      <c r="MXN35" s="127"/>
      <c r="MXO35" s="127"/>
      <c r="MXP35" s="127"/>
      <c r="MXQ35" s="127"/>
      <c r="MXR35" s="127"/>
      <c r="MXS35" s="127"/>
      <c r="MXT35" s="127"/>
      <c r="MXU35" s="127"/>
      <c r="MXV35" s="127"/>
      <c r="MXW35" s="127"/>
      <c r="MXX35" s="127"/>
      <c r="MXY35" s="127"/>
      <c r="MXZ35" s="127"/>
      <c r="MYA35" s="127"/>
      <c r="MYB35" s="127"/>
      <c r="MYC35" s="127"/>
      <c r="MYD35" s="127"/>
      <c r="MYE35" s="127"/>
      <c r="MYF35" s="127"/>
      <c r="MYG35" s="127"/>
      <c r="MYH35" s="127"/>
      <c r="MYI35" s="127"/>
      <c r="MYJ35" s="127"/>
      <c r="MYK35" s="127"/>
      <c r="MYL35" s="127"/>
      <c r="MYM35" s="127"/>
      <c r="MYN35" s="127"/>
      <c r="MYO35" s="127"/>
      <c r="MYP35" s="127"/>
      <c r="MYQ35" s="127"/>
      <c r="MYR35" s="127"/>
      <c r="MYS35" s="127"/>
      <c r="MYT35" s="127"/>
      <c r="MYU35" s="127"/>
      <c r="MYV35" s="127"/>
      <c r="MYW35" s="127"/>
      <c r="MYX35" s="127"/>
      <c r="MYY35" s="127"/>
      <c r="MYZ35" s="127"/>
      <c r="MZA35" s="127"/>
      <c r="MZB35" s="127"/>
      <c r="MZC35" s="127"/>
      <c r="MZD35" s="127"/>
      <c r="MZE35" s="127"/>
      <c r="MZF35" s="127"/>
      <c r="MZG35" s="127"/>
      <c r="MZH35" s="127"/>
      <c r="MZI35" s="127"/>
      <c r="MZJ35" s="127"/>
      <c r="MZK35" s="127"/>
      <c r="MZL35" s="127"/>
      <c r="MZM35" s="127"/>
      <c r="MZN35" s="127"/>
      <c r="MZO35" s="127"/>
      <c r="MZP35" s="127"/>
      <c r="MZQ35" s="127"/>
      <c r="MZR35" s="127"/>
      <c r="MZS35" s="127"/>
      <c r="MZT35" s="127"/>
      <c r="MZU35" s="127"/>
      <c r="MZV35" s="127"/>
      <c r="MZW35" s="127"/>
      <c r="MZX35" s="127"/>
      <c r="MZY35" s="127"/>
      <c r="MZZ35" s="127"/>
      <c r="NAA35" s="127"/>
      <c r="NAB35" s="127"/>
      <c r="NAC35" s="127"/>
      <c r="NAD35" s="127"/>
      <c r="NAE35" s="127"/>
      <c r="NAF35" s="127"/>
      <c r="NAG35" s="127"/>
      <c r="NAH35" s="127"/>
      <c r="NAI35" s="127"/>
      <c r="NAJ35" s="127"/>
      <c r="NAK35" s="127"/>
      <c r="NAL35" s="127"/>
      <c r="NAM35" s="127"/>
      <c r="NAN35" s="127"/>
      <c r="NAO35" s="127"/>
      <c r="NAP35" s="127"/>
      <c r="NAQ35" s="127"/>
      <c r="NAR35" s="127"/>
      <c r="NAS35" s="127"/>
      <c r="NAT35" s="127"/>
      <c r="NAU35" s="127"/>
      <c r="NAV35" s="127"/>
      <c r="NAW35" s="127"/>
      <c r="NAX35" s="127"/>
      <c r="NAY35" s="127"/>
      <c r="NAZ35" s="127"/>
      <c r="NBA35" s="127"/>
      <c r="NBB35" s="127"/>
      <c r="NBC35" s="127"/>
      <c r="NBD35" s="127"/>
      <c r="NBE35" s="127"/>
      <c r="NBF35" s="127"/>
      <c r="NBG35" s="127"/>
      <c r="NBH35" s="127"/>
      <c r="NBI35" s="127"/>
      <c r="NBJ35" s="127"/>
      <c r="NBK35" s="127"/>
      <c r="NBL35" s="127"/>
      <c r="NBM35" s="127"/>
      <c r="NBN35" s="127"/>
      <c r="NBO35" s="127"/>
      <c r="NBP35" s="127"/>
      <c r="NBQ35" s="127"/>
      <c r="NBR35" s="127"/>
      <c r="NBS35" s="127"/>
      <c r="NBT35" s="127"/>
      <c r="NBU35" s="127"/>
      <c r="NBV35" s="127"/>
      <c r="NBW35" s="127"/>
      <c r="NBX35" s="127"/>
      <c r="NBY35" s="127"/>
      <c r="NBZ35" s="127"/>
      <c r="NCA35" s="127"/>
      <c r="NCB35" s="127"/>
      <c r="NCC35" s="127"/>
      <c r="NCD35" s="127"/>
      <c r="NCE35" s="127"/>
      <c r="NCF35" s="127"/>
      <c r="NCG35" s="127"/>
      <c r="NCH35" s="127"/>
      <c r="NCI35" s="127"/>
      <c r="NCJ35" s="127"/>
      <c r="NCK35" s="127"/>
      <c r="NCL35" s="127"/>
      <c r="NCM35" s="127"/>
      <c r="NCN35" s="127"/>
      <c r="NCO35" s="127"/>
      <c r="NCP35" s="127"/>
      <c r="NCQ35" s="127"/>
      <c r="NCR35" s="127"/>
      <c r="NCS35" s="127"/>
      <c r="NCT35" s="127"/>
      <c r="NCU35" s="127"/>
      <c r="NCV35" s="127"/>
      <c r="NCW35" s="127"/>
      <c r="NCX35" s="127"/>
      <c r="NCY35" s="127"/>
      <c r="NCZ35" s="127"/>
      <c r="NDA35" s="127"/>
      <c r="NDB35" s="127"/>
      <c r="NDC35" s="127"/>
      <c r="NDD35" s="127"/>
      <c r="NDE35" s="127"/>
      <c r="NDF35" s="127"/>
      <c r="NDG35" s="127"/>
      <c r="NDH35" s="127"/>
      <c r="NDI35" s="127"/>
      <c r="NDJ35" s="127"/>
      <c r="NDK35" s="127"/>
      <c r="NDL35" s="127"/>
      <c r="NDM35" s="127"/>
      <c r="NDN35" s="127"/>
      <c r="NDO35" s="127"/>
      <c r="NDP35" s="127"/>
      <c r="NDQ35" s="127"/>
      <c r="NDR35" s="127"/>
      <c r="NDS35" s="127"/>
      <c r="NDT35" s="127"/>
      <c r="NDU35" s="127"/>
      <c r="NDV35" s="127"/>
      <c r="NDW35" s="127"/>
      <c r="NDX35" s="127"/>
      <c r="NDY35" s="127"/>
      <c r="NDZ35" s="127"/>
      <c r="NEA35" s="127"/>
      <c r="NEB35" s="127"/>
      <c r="NEC35" s="127"/>
      <c r="NED35" s="127"/>
      <c r="NEE35" s="127"/>
      <c r="NEF35" s="127"/>
      <c r="NEG35" s="127"/>
      <c r="NEH35" s="127"/>
      <c r="NEI35" s="127"/>
      <c r="NEJ35" s="127"/>
      <c r="NEK35" s="127"/>
      <c r="NEL35" s="127"/>
      <c r="NEM35" s="127"/>
      <c r="NEN35" s="127"/>
      <c r="NEO35" s="127"/>
      <c r="NEP35" s="127"/>
      <c r="NEQ35" s="127"/>
      <c r="NER35" s="127"/>
      <c r="NES35" s="127"/>
      <c r="NET35" s="127"/>
      <c r="NEU35" s="127"/>
      <c r="NEV35" s="127"/>
      <c r="NEW35" s="127"/>
      <c r="NEX35" s="127"/>
      <c r="NEY35" s="127"/>
      <c r="NEZ35" s="127"/>
      <c r="NFA35" s="127"/>
      <c r="NFB35" s="127"/>
      <c r="NFC35" s="127"/>
      <c r="NFD35" s="127"/>
      <c r="NFE35" s="127"/>
      <c r="NFF35" s="127"/>
      <c r="NFG35" s="127"/>
      <c r="NFH35" s="127"/>
      <c r="NFI35" s="127"/>
      <c r="NFJ35" s="127"/>
      <c r="NFK35" s="127"/>
      <c r="NFL35" s="127"/>
      <c r="NFM35" s="127"/>
      <c r="NFN35" s="127"/>
      <c r="NFO35" s="127"/>
      <c r="NFP35" s="127"/>
      <c r="NFQ35" s="127"/>
      <c r="NFR35" s="127"/>
      <c r="NFS35" s="127"/>
      <c r="NFT35" s="127"/>
      <c r="NFU35" s="127"/>
      <c r="NFV35" s="127"/>
      <c r="NFW35" s="127"/>
      <c r="NFX35" s="127"/>
      <c r="NFY35" s="127"/>
      <c r="NFZ35" s="127"/>
      <c r="NGA35" s="127"/>
      <c r="NGB35" s="127"/>
      <c r="NGC35" s="127"/>
      <c r="NGD35" s="127"/>
      <c r="NGE35" s="127"/>
      <c r="NGF35" s="127"/>
      <c r="NGG35" s="127"/>
      <c r="NGH35" s="127"/>
      <c r="NGI35" s="127"/>
      <c r="NGJ35" s="127"/>
      <c r="NGK35" s="127"/>
      <c r="NGL35" s="127"/>
      <c r="NGM35" s="127"/>
      <c r="NGN35" s="127"/>
      <c r="NGO35" s="127"/>
      <c r="NGP35" s="127"/>
      <c r="NGQ35" s="127"/>
      <c r="NGR35" s="127"/>
      <c r="NGS35" s="127"/>
      <c r="NGT35" s="127"/>
      <c r="NGU35" s="127"/>
      <c r="NGV35" s="127"/>
      <c r="NGW35" s="127"/>
      <c r="NGX35" s="127"/>
      <c r="NGY35" s="127"/>
      <c r="NGZ35" s="127"/>
      <c r="NHA35" s="127"/>
      <c r="NHB35" s="127"/>
      <c r="NHC35" s="127"/>
      <c r="NHD35" s="127"/>
      <c r="NHE35" s="127"/>
      <c r="NHF35" s="127"/>
      <c r="NHG35" s="127"/>
      <c r="NHH35" s="127"/>
      <c r="NHI35" s="127"/>
      <c r="NHJ35" s="127"/>
      <c r="NHK35" s="127"/>
      <c r="NHL35" s="127"/>
      <c r="NHM35" s="127"/>
      <c r="NHN35" s="127"/>
      <c r="NHO35" s="127"/>
      <c r="NHP35" s="127"/>
      <c r="NHQ35" s="127"/>
      <c r="NHR35" s="127"/>
      <c r="NHS35" s="127"/>
      <c r="NHT35" s="127"/>
      <c r="NHU35" s="127"/>
      <c r="NHV35" s="127"/>
      <c r="NHW35" s="127"/>
      <c r="NHX35" s="127"/>
      <c r="NHY35" s="127"/>
      <c r="NHZ35" s="127"/>
      <c r="NIA35" s="127"/>
      <c r="NIB35" s="127"/>
      <c r="NIC35" s="127"/>
      <c r="NID35" s="127"/>
      <c r="NIE35" s="127"/>
      <c r="NIF35" s="127"/>
      <c r="NIG35" s="127"/>
      <c r="NIH35" s="127"/>
      <c r="NII35" s="127"/>
      <c r="NIJ35" s="127"/>
      <c r="NIK35" s="127"/>
      <c r="NIL35" s="127"/>
      <c r="NIM35" s="127"/>
      <c r="NIN35" s="127"/>
      <c r="NIO35" s="127"/>
      <c r="NIP35" s="127"/>
      <c r="NIQ35" s="127"/>
      <c r="NIR35" s="127"/>
      <c r="NIS35" s="127"/>
      <c r="NIT35" s="127"/>
      <c r="NIU35" s="127"/>
      <c r="NIV35" s="127"/>
      <c r="NIW35" s="127"/>
      <c r="NIX35" s="127"/>
      <c r="NIY35" s="127"/>
      <c r="NIZ35" s="127"/>
      <c r="NJA35" s="127"/>
      <c r="NJB35" s="127"/>
      <c r="NJC35" s="127"/>
      <c r="NJD35" s="127"/>
      <c r="NJE35" s="127"/>
      <c r="NJF35" s="127"/>
      <c r="NJG35" s="127"/>
      <c r="NJH35" s="127"/>
      <c r="NJI35" s="127"/>
      <c r="NJJ35" s="127"/>
      <c r="NJK35" s="127"/>
      <c r="NJL35" s="127"/>
      <c r="NJM35" s="127"/>
      <c r="NJN35" s="127"/>
      <c r="NJO35" s="127"/>
      <c r="NJP35" s="127"/>
      <c r="NJQ35" s="127"/>
      <c r="NJR35" s="127"/>
      <c r="NJS35" s="127"/>
      <c r="NJT35" s="127"/>
      <c r="NJU35" s="127"/>
      <c r="NJV35" s="127"/>
      <c r="NJW35" s="127"/>
      <c r="NJX35" s="127"/>
      <c r="NJY35" s="127"/>
      <c r="NJZ35" s="127"/>
      <c r="NKA35" s="127"/>
      <c r="NKB35" s="127"/>
      <c r="NKC35" s="127"/>
      <c r="NKD35" s="127"/>
      <c r="NKE35" s="127"/>
      <c r="NKF35" s="127"/>
      <c r="NKG35" s="127"/>
      <c r="NKH35" s="127"/>
      <c r="NKI35" s="127"/>
      <c r="NKJ35" s="127"/>
      <c r="NKK35" s="127"/>
      <c r="NKL35" s="127"/>
      <c r="NKM35" s="127"/>
      <c r="NKN35" s="127"/>
      <c r="NKO35" s="127"/>
      <c r="NKP35" s="127"/>
      <c r="NKQ35" s="127"/>
      <c r="NKR35" s="127"/>
      <c r="NKS35" s="127"/>
      <c r="NKT35" s="127"/>
      <c r="NKU35" s="127"/>
      <c r="NKV35" s="127"/>
      <c r="NKW35" s="127"/>
      <c r="NKX35" s="127"/>
      <c r="NKY35" s="127"/>
      <c r="NKZ35" s="127"/>
      <c r="NLA35" s="127"/>
      <c r="NLB35" s="127"/>
      <c r="NLC35" s="127"/>
      <c r="NLD35" s="127"/>
      <c r="NLE35" s="127"/>
      <c r="NLF35" s="127"/>
      <c r="NLG35" s="127"/>
      <c r="NLH35" s="127"/>
      <c r="NLI35" s="127"/>
      <c r="NLJ35" s="127"/>
      <c r="NLK35" s="127"/>
      <c r="NLL35" s="127"/>
      <c r="NLM35" s="127"/>
      <c r="NLN35" s="127"/>
      <c r="NLO35" s="127"/>
      <c r="NLP35" s="127"/>
      <c r="NLQ35" s="127"/>
      <c r="NLR35" s="127"/>
      <c r="NLS35" s="127"/>
      <c r="NLT35" s="127"/>
      <c r="NLU35" s="127"/>
      <c r="NLV35" s="127"/>
      <c r="NLW35" s="127"/>
      <c r="NLX35" s="127"/>
      <c r="NLY35" s="127"/>
      <c r="NLZ35" s="127"/>
      <c r="NMA35" s="127"/>
      <c r="NMB35" s="127"/>
      <c r="NMC35" s="127"/>
      <c r="NMD35" s="127"/>
      <c r="NME35" s="127"/>
      <c r="NMF35" s="127"/>
      <c r="NMG35" s="127"/>
      <c r="NMH35" s="127"/>
      <c r="NMI35" s="127"/>
      <c r="NMJ35" s="127"/>
      <c r="NMK35" s="127"/>
      <c r="NML35" s="127"/>
      <c r="NMM35" s="127"/>
      <c r="NMN35" s="127"/>
      <c r="NMO35" s="127"/>
      <c r="NMP35" s="127"/>
      <c r="NMQ35" s="127"/>
      <c r="NMR35" s="127"/>
      <c r="NMS35" s="127"/>
      <c r="NMT35" s="127"/>
      <c r="NMU35" s="127"/>
      <c r="NMV35" s="127"/>
      <c r="NMW35" s="127"/>
      <c r="NMX35" s="127"/>
      <c r="NMY35" s="127"/>
      <c r="NMZ35" s="127"/>
      <c r="NNA35" s="127"/>
      <c r="NNB35" s="127"/>
      <c r="NNC35" s="127"/>
      <c r="NND35" s="127"/>
      <c r="NNE35" s="127"/>
      <c r="NNF35" s="127"/>
      <c r="NNG35" s="127"/>
      <c r="NNH35" s="127"/>
      <c r="NNI35" s="127"/>
      <c r="NNJ35" s="127"/>
      <c r="NNK35" s="127"/>
      <c r="NNL35" s="127"/>
      <c r="NNM35" s="127"/>
      <c r="NNN35" s="127"/>
      <c r="NNO35" s="127"/>
      <c r="NNP35" s="127"/>
      <c r="NNQ35" s="127"/>
      <c r="NNR35" s="127"/>
      <c r="NNS35" s="127"/>
      <c r="NNT35" s="127"/>
      <c r="NNU35" s="127"/>
      <c r="NNV35" s="127"/>
      <c r="NNW35" s="127"/>
      <c r="NNX35" s="127"/>
      <c r="NNY35" s="127"/>
      <c r="NNZ35" s="127"/>
      <c r="NOA35" s="127"/>
      <c r="NOB35" s="127"/>
      <c r="NOC35" s="127"/>
      <c r="NOD35" s="127"/>
      <c r="NOE35" s="127"/>
      <c r="NOF35" s="127"/>
      <c r="NOG35" s="127"/>
      <c r="NOH35" s="127"/>
      <c r="NOI35" s="127"/>
      <c r="NOJ35" s="127"/>
      <c r="NOK35" s="127"/>
      <c r="NOL35" s="127"/>
      <c r="NOM35" s="127"/>
      <c r="NON35" s="127"/>
      <c r="NOO35" s="127"/>
      <c r="NOP35" s="127"/>
      <c r="NOQ35" s="127"/>
      <c r="NOR35" s="127"/>
      <c r="NOS35" s="127"/>
      <c r="NOT35" s="127"/>
      <c r="NOU35" s="127"/>
      <c r="NOV35" s="127"/>
      <c r="NOW35" s="127"/>
      <c r="NOX35" s="127"/>
      <c r="NOY35" s="127"/>
      <c r="NOZ35" s="127"/>
      <c r="NPA35" s="127"/>
      <c r="NPB35" s="127"/>
      <c r="NPC35" s="127"/>
      <c r="NPD35" s="127"/>
      <c r="NPE35" s="127"/>
      <c r="NPF35" s="127"/>
      <c r="NPG35" s="127"/>
      <c r="NPH35" s="127"/>
      <c r="NPI35" s="127"/>
      <c r="NPJ35" s="127"/>
      <c r="NPK35" s="127"/>
      <c r="NPL35" s="127"/>
      <c r="NPM35" s="127"/>
      <c r="NPN35" s="127"/>
      <c r="NPO35" s="127"/>
      <c r="NPP35" s="127"/>
      <c r="NPQ35" s="127"/>
      <c r="NPR35" s="127"/>
      <c r="NPS35" s="127"/>
      <c r="NPT35" s="127"/>
      <c r="NPU35" s="127"/>
      <c r="NPV35" s="127"/>
      <c r="NPW35" s="127"/>
      <c r="NPX35" s="127"/>
      <c r="NPY35" s="127"/>
      <c r="NPZ35" s="127"/>
      <c r="NQA35" s="127"/>
      <c r="NQB35" s="127"/>
      <c r="NQC35" s="127"/>
      <c r="NQD35" s="127"/>
      <c r="NQE35" s="127"/>
      <c r="NQF35" s="127"/>
      <c r="NQG35" s="127"/>
      <c r="NQH35" s="127"/>
      <c r="NQI35" s="127"/>
      <c r="NQJ35" s="127"/>
      <c r="NQK35" s="127"/>
      <c r="NQL35" s="127"/>
      <c r="NQM35" s="127"/>
      <c r="NQN35" s="127"/>
      <c r="NQO35" s="127"/>
      <c r="NQP35" s="127"/>
      <c r="NQQ35" s="127"/>
      <c r="NQR35" s="127"/>
      <c r="NQS35" s="127"/>
      <c r="NQT35" s="127"/>
      <c r="NQU35" s="127"/>
      <c r="NQV35" s="127"/>
      <c r="NQW35" s="127"/>
      <c r="NQX35" s="127"/>
      <c r="NQY35" s="127"/>
      <c r="NQZ35" s="127"/>
      <c r="NRA35" s="127"/>
      <c r="NRB35" s="127"/>
      <c r="NRC35" s="127"/>
      <c r="NRD35" s="127"/>
      <c r="NRE35" s="127"/>
      <c r="NRF35" s="127"/>
      <c r="NRG35" s="127"/>
      <c r="NRH35" s="127"/>
      <c r="NRI35" s="127"/>
      <c r="NRJ35" s="127"/>
      <c r="NRK35" s="127"/>
      <c r="NRL35" s="127"/>
      <c r="NRM35" s="127"/>
      <c r="NRN35" s="127"/>
      <c r="NRO35" s="127"/>
      <c r="NRP35" s="127"/>
      <c r="NRQ35" s="127"/>
      <c r="NRR35" s="127"/>
      <c r="NRS35" s="127"/>
      <c r="NRT35" s="127"/>
      <c r="NRU35" s="127"/>
      <c r="NRV35" s="127"/>
      <c r="NRW35" s="127"/>
      <c r="NRX35" s="127"/>
      <c r="NRY35" s="127"/>
      <c r="NRZ35" s="127"/>
      <c r="NSA35" s="127"/>
      <c r="NSB35" s="127"/>
      <c r="NSC35" s="127"/>
      <c r="NSD35" s="127"/>
      <c r="NSE35" s="127"/>
      <c r="NSF35" s="127"/>
      <c r="NSG35" s="127"/>
      <c r="NSH35" s="127"/>
      <c r="NSI35" s="127"/>
      <c r="NSJ35" s="127"/>
      <c r="NSK35" s="127"/>
      <c r="NSL35" s="127"/>
      <c r="NSM35" s="127"/>
      <c r="NSN35" s="127"/>
      <c r="NSO35" s="127"/>
      <c r="NSP35" s="127"/>
      <c r="NSQ35" s="127"/>
      <c r="NSR35" s="127"/>
      <c r="NSS35" s="127"/>
      <c r="NST35" s="127"/>
      <c r="NSU35" s="127"/>
      <c r="NSV35" s="127"/>
      <c r="NSW35" s="127"/>
      <c r="NSX35" s="127"/>
      <c r="NSY35" s="127"/>
      <c r="NSZ35" s="127"/>
      <c r="NTA35" s="127"/>
      <c r="NTB35" s="127"/>
      <c r="NTC35" s="127"/>
      <c r="NTD35" s="127"/>
      <c r="NTE35" s="127"/>
      <c r="NTF35" s="127"/>
      <c r="NTG35" s="127"/>
      <c r="NTH35" s="127"/>
      <c r="NTI35" s="127"/>
      <c r="NTJ35" s="127"/>
      <c r="NTK35" s="127"/>
      <c r="NTL35" s="127"/>
      <c r="NTM35" s="127"/>
      <c r="NTN35" s="127"/>
      <c r="NTO35" s="127"/>
      <c r="NTP35" s="127"/>
      <c r="NTQ35" s="127"/>
      <c r="NTR35" s="127"/>
      <c r="NTS35" s="127"/>
      <c r="NTT35" s="127"/>
      <c r="NTU35" s="127"/>
      <c r="NTV35" s="127"/>
      <c r="NTW35" s="127"/>
      <c r="NTX35" s="127"/>
      <c r="NTY35" s="127"/>
      <c r="NTZ35" s="127"/>
      <c r="NUA35" s="127"/>
      <c r="NUB35" s="127"/>
      <c r="NUC35" s="127"/>
      <c r="NUD35" s="127"/>
      <c r="NUE35" s="127"/>
      <c r="NUF35" s="127"/>
      <c r="NUG35" s="127"/>
      <c r="NUH35" s="127"/>
      <c r="NUI35" s="127"/>
      <c r="NUJ35" s="127"/>
      <c r="NUK35" s="127"/>
      <c r="NUL35" s="127"/>
      <c r="NUM35" s="127"/>
      <c r="NUN35" s="127"/>
      <c r="NUO35" s="127"/>
      <c r="NUP35" s="127"/>
      <c r="NUQ35" s="127"/>
      <c r="NUR35" s="127"/>
      <c r="NUS35" s="127"/>
      <c r="NUT35" s="127"/>
      <c r="NUU35" s="127"/>
      <c r="NUV35" s="127"/>
      <c r="NUW35" s="127"/>
      <c r="NUX35" s="127"/>
      <c r="NUY35" s="127"/>
      <c r="NUZ35" s="127"/>
      <c r="NVA35" s="127"/>
      <c r="NVB35" s="127"/>
      <c r="NVC35" s="127"/>
      <c r="NVD35" s="127"/>
      <c r="NVE35" s="127"/>
      <c r="NVF35" s="127"/>
      <c r="NVG35" s="127"/>
      <c r="NVH35" s="127"/>
      <c r="NVI35" s="127"/>
      <c r="NVJ35" s="127"/>
      <c r="NVK35" s="127"/>
      <c r="NVL35" s="127"/>
      <c r="NVM35" s="127"/>
      <c r="NVN35" s="127"/>
      <c r="NVO35" s="127"/>
      <c r="NVP35" s="127"/>
      <c r="NVQ35" s="127"/>
      <c r="NVR35" s="127"/>
      <c r="NVS35" s="127"/>
      <c r="NVT35" s="127"/>
      <c r="NVU35" s="127"/>
      <c r="NVV35" s="127"/>
      <c r="NVW35" s="127"/>
      <c r="NVX35" s="127"/>
      <c r="NVY35" s="127"/>
      <c r="NVZ35" s="127"/>
      <c r="NWA35" s="127"/>
      <c r="NWB35" s="127"/>
      <c r="NWC35" s="127"/>
      <c r="NWD35" s="127"/>
      <c r="NWE35" s="127"/>
      <c r="NWF35" s="127"/>
      <c r="NWG35" s="127"/>
      <c r="NWH35" s="127"/>
      <c r="NWI35" s="127"/>
      <c r="NWJ35" s="127"/>
      <c r="NWK35" s="127"/>
      <c r="NWL35" s="127"/>
      <c r="NWM35" s="127"/>
      <c r="NWN35" s="127"/>
      <c r="NWO35" s="127"/>
      <c r="NWP35" s="127"/>
      <c r="NWQ35" s="127"/>
      <c r="NWR35" s="127"/>
      <c r="NWS35" s="127"/>
      <c r="NWT35" s="127"/>
      <c r="NWU35" s="127"/>
      <c r="NWV35" s="127"/>
      <c r="NWW35" s="127"/>
      <c r="NWX35" s="127"/>
      <c r="NWY35" s="127"/>
      <c r="NWZ35" s="127"/>
      <c r="NXA35" s="127"/>
      <c r="NXB35" s="127"/>
      <c r="NXC35" s="127"/>
      <c r="NXD35" s="127"/>
      <c r="NXE35" s="127"/>
      <c r="NXF35" s="127"/>
      <c r="NXG35" s="127"/>
      <c r="NXH35" s="127"/>
      <c r="NXI35" s="127"/>
      <c r="NXJ35" s="127"/>
      <c r="NXK35" s="127"/>
      <c r="NXL35" s="127"/>
      <c r="NXM35" s="127"/>
      <c r="NXN35" s="127"/>
      <c r="NXO35" s="127"/>
      <c r="NXP35" s="127"/>
      <c r="NXQ35" s="127"/>
      <c r="NXR35" s="127"/>
      <c r="NXS35" s="127"/>
      <c r="NXT35" s="127"/>
      <c r="NXU35" s="127"/>
      <c r="NXV35" s="127"/>
      <c r="NXW35" s="127"/>
      <c r="NXX35" s="127"/>
      <c r="NXY35" s="127"/>
      <c r="NXZ35" s="127"/>
      <c r="NYA35" s="127"/>
      <c r="NYB35" s="127"/>
      <c r="NYC35" s="127"/>
      <c r="NYD35" s="127"/>
      <c r="NYE35" s="127"/>
      <c r="NYF35" s="127"/>
      <c r="NYG35" s="127"/>
      <c r="NYH35" s="127"/>
      <c r="NYI35" s="127"/>
      <c r="NYJ35" s="127"/>
      <c r="NYK35" s="127"/>
      <c r="NYL35" s="127"/>
      <c r="NYM35" s="127"/>
      <c r="NYN35" s="127"/>
      <c r="NYO35" s="127"/>
      <c r="NYP35" s="127"/>
      <c r="NYQ35" s="127"/>
      <c r="NYR35" s="127"/>
      <c r="NYS35" s="127"/>
      <c r="NYT35" s="127"/>
      <c r="NYU35" s="127"/>
      <c r="NYV35" s="127"/>
      <c r="NYW35" s="127"/>
      <c r="NYX35" s="127"/>
      <c r="NYY35" s="127"/>
      <c r="NYZ35" s="127"/>
      <c r="NZA35" s="127"/>
      <c r="NZB35" s="127"/>
      <c r="NZC35" s="127"/>
      <c r="NZD35" s="127"/>
      <c r="NZE35" s="127"/>
      <c r="NZF35" s="127"/>
      <c r="NZG35" s="127"/>
      <c r="NZH35" s="127"/>
      <c r="NZI35" s="127"/>
      <c r="NZJ35" s="127"/>
      <c r="NZK35" s="127"/>
      <c r="NZL35" s="127"/>
      <c r="NZM35" s="127"/>
      <c r="NZN35" s="127"/>
      <c r="NZO35" s="127"/>
      <c r="NZP35" s="127"/>
      <c r="NZQ35" s="127"/>
      <c r="NZR35" s="127"/>
      <c r="NZS35" s="127"/>
      <c r="NZT35" s="127"/>
      <c r="NZU35" s="127"/>
      <c r="NZV35" s="127"/>
      <c r="NZW35" s="127"/>
      <c r="NZX35" s="127"/>
      <c r="NZY35" s="127"/>
      <c r="NZZ35" s="127"/>
      <c r="OAA35" s="127"/>
      <c r="OAB35" s="127"/>
      <c r="OAC35" s="127"/>
      <c r="OAD35" s="127"/>
      <c r="OAE35" s="127"/>
      <c r="OAF35" s="127"/>
      <c r="OAG35" s="127"/>
      <c r="OAH35" s="127"/>
      <c r="OAI35" s="127"/>
      <c r="OAJ35" s="127"/>
      <c r="OAK35" s="127"/>
      <c r="OAL35" s="127"/>
      <c r="OAM35" s="127"/>
      <c r="OAN35" s="127"/>
      <c r="OAO35" s="127"/>
      <c r="OAP35" s="127"/>
      <c r="OAQ35" s="127"/>
      <c r="OAR35" s="127"/>
      <c r="OAS35" s="127"/>
      <c r="OAT35" s="127"/>
      <c r="OAU35" s="127"/>
      <c r="OAV35" s="127"/>
      <c r="OAW35" s="127"/>
      <c r="OAX35" s="127"/>
      <c r="OAY35" s="127"/>
      <c r="OAZ35" s="127"/>
      <c r="OBA35" s="127"/>
      <c r="OBB35" s="127"/>
      <c r="OBC35" s="127"/>
      <c r="OBD35" s="127"/>
      <c r="OBE35" s="127"/>
      <c r="OBF35" s="127"/>
      <c r="OBG35" s="127"/>
      <c r="OBH35" s="127"/>
      <c r="OBI35" s="127"/>
      <c r="OBJ35" s="127"/>
      <c r="OBK35" s="127"/>
      <c r="OBL35" s="127"/>
      <c r="OBM35" s="127"/>
      <c r="OBN35" s="127"/>
      <c r="OBO35" s="127"/>
      <c r="OBP35" s="127"/>
      <c r="OBQ35" s="127"/>
      <c r="OBR35" s="127"/>
      <c r="OBS35" s="127"/>
      <c r="OBT35" s="127"/>
      <c r="OBU35" s="127"/>
      <c r="OBV35" s="127"/>
      <c r="OBW35" s="127"/>
      <c r="OBX35" s="127"/>
      <c r="OBY35" s="127"/>
      <c r="OBZ35" s="127"/>
      <c r="OCA35" s="127"/>
      <c r="OCB35" s="127"/>
      <c r="OCC35" s="127"/>
      <c r="OCD35" s="127"/>
      <c r="OCE35" s="127"/>
      <c r="OCF35" s="127"/>
      <c r="OCG35" s="127"/>
      <c r="OCH35" s="127"/>
      <c r="OCI35" s="127"/>
      <c r="OCJ35" s="127"/>
      <c r="OCK35" s="127"/>
      <c r="OCL35" s="127"/>
      <c r="OCM35" s="127"/>
      <c r="OCN35" s="127"/>
      <c r="OCO35" s="127"/>
      <c r="OCP35" s="127"/>
      <c r="OCQ35" s="127"/>
      <c r="OCR35" s="127"/>
      <c r="OCS35" s="127"/>
      <c r="OCT35" s="127"/>
      <c r="OCU35" s="127"/>
      <c r="OCV35" s="127"/>
      <c r="OCW35" s="127"/>
      <c r="OCX35" s="127"/>
      <c r="OCY35" s="127"/>
      <c r="OCZ35" s="127"/>
      <c r="ODA35" s="127"/>
      <c r="ODB35" s="127"/>
      <c r="ODC35" s="127"/>
      <c r="ODD35" s="127"/>
      <c r="ODE35" s="127"/>
      <c r="ODF35" s="127"/>
      <c r="ODG35" s="127"/>
      <c r="ODH35" s="127"/>
      <c r="ODI35" s="127"/>
      <c r="ODJ35" s="127"/>
      <c r="ODK35" s="127"/>
      <c r="ODL35" s="127"/>
      <c r="ODM35" s="127"/>
      <c r="ODN35" s="127"/>
      <c r="ODO35" s="127"/>
      <c r="ODP35" s="127"/>
      <c r="ODQ35" s="127"/>
      <c r="ODR35" s="127"/>
      <c r="ODS35" s="127"/>
      <c r="ODT35" s="127"/>
      <c r="ODU35" s="127"/>
      <c r="ODV35" s="127"/>
      <c r="ODW35" s="127"/>
      <c r="ODX35" s="127"/>
      <c r="ODY35" s="127"/>
      <c r="ODZ35" s="127"/>
      <c r="OEA35" s="127"/>
      <c r="OEB35" s="127"/>
      <c r="OEC35" s="127"/>
      <c r="OED35" s="127"/>
      <c r="OEE35" s="127"/>
      <c r="OEF35" s="127"/>
      <c r="OEG35" s="127"/>
      <c r="OEH35" s="127"/>
      <c r="OEI35" s="127"/>
      <c r="OEJ35" s="127"/>
      <c r="OEK35" s="127"/>
      <c r="OEL35" s="127"/>
      <c r="OEM35" s="127"/>
      <c r="OEN35" s="127"/>
      <c r="OEO35" s="127"/>
      <c r="OEP35" s="127"/>
      <c r="OEQ35" s="127"/>
      <c r="OER35" s="127"/>
      <c r="OES35" s="127"/>
      <c r="OET35" s="127"/>
      <c r="OEU35" s="127"/>
      <c r="OEV35" s="127"/>
      <c r="OEW35" s="127"/>
      <c r="OEX35" s="127"/>
      <c r="OEY35" s="127"/>
      <c r="OEZ35" s="127"/>
      <c r="OFA35" s="127"/>
      <c r="OFB35" s="127"/>
      <c r="OFC35" s="127"/>
      <c r="OFD35" s="127"/>
      <c r="OFE35" s="127"/>
      <c r="OFF35" s="127"/>
      <c r="OFG35" s="127"/>
      <c r="OFH35" s="127"/>
      <c r="OFI35" s="127"/>
      <c r="OFJ35" s="127"/>
      <c r="OFK35" s="127"/>
      <c r="OFL35" s="127"/>
      <c r="OFM35" s="127"/>
      <c r="OFN35" s="127"/>
      <c r="OFO35" s="127"/>
      <c r="OFP35" s="127"/>
      <c r="OFQ35" s="127"/>
      <c r="OFR35" s="127"/>
      <c r="OFS35" s="127"/>
      <c r="OFT35" s="127"/>
      <c r="OFU35" s="127"/>
      <c r="OFV35" s="127"/>
      <c r="OFW35" s="127"/>
      <c r="OFX35" s="127"/>
      <c r="OFY35" s="127"/>
      <c r="OFZ35" s="127"/>
      <c r="OGA35" s="127"/>
      <c r="OGB35" s="127"/>
      <c r="OGC35" s="127"/>
      <c r="OGD35" s="127"/>
      <c r="OGE35" s="127"/>
      <c r="OGF35" s="127"/>
      <c r="OGG35" s="127"/>
      <c r="OGH35" s="127"/>
      <c r="OGI35" s="127"/>
      <c r="OGJ35" s="127"/>
      <c r="OGK35" s="127"/>
      <c r="OGL35" s="127"/>
      <c r="OGM35" s="127"/>
      <c r="OGN35" s="127"/>
      <c r="OGO35" s="127"/>
      <c r="OGP35" s="127"/>
      <c r="OGQ35" s="127"/>
      <c r="OGR35" s="127"/>
      <c r="OGS35" s="127"/>
      <c r="OGT35" s="127"/>
      <c r="OGU35" s="127"/>
      <c r="OGV35" s="127"/>
      <c r="OGW35" s="127"/>
      <c r="OGX35" s="127"/>
      <c r="OGY35" s="127"/>
      <c r="OGZ35" s="127"/>
      <c r="OHA35" s="127"/>
      <c r="OHB35" s="127"/>
      <c r="OHC35" s="127"/>
      <c r="OHD35" s="127"/>
      <c r="OHE35" s="127"/>
      <c r="OHF35" s="127"/>
      <c r="OHG35" s="127"/>
      <c r="OHH35" s="127"/>
      <c r="OHI35" s="127"/>
      <c r="OHJ35" s="127"/>
      <c r="OHK35" s="127"/>
      <c r="OHL35" s="127"/>
      <c r="OHM35" s="127"/>
      <c r="OHN35" s="127"/>
      <c r="OHO35" s="127"/>
      <c r="OHP35" s="127"/>
      <c r="OHQ35" s="127"/>
      <c r="OHR35" s="127"/>
      <c r="OHS35" s="127"/>
      <c r="OHT35" s="127"/>
      <c r="OHU35" s="127"/>
      <c r="OHV35" s="127"/>
      <c r="OHW35" s="127"/>
      <c r="OHX35" s="127"/>
      <c r="OHY35" s="127"/>
      <c r="OHZ35" s="127"/>
      <c r="OIA35" s="127"/>
      <c r="OIB35" s="127"/>
      <c r="OIC35" s="127"/>
      <c r="OID35" s="127"/>
      <c r="OIE35" s="127"/>
      <c r="OIF35" s="127"/>
      <c r="OIG35" s="127"/>
      <c r="OIH35" s="127"/>
      <c r="OII35" s="127"/>
      <c r="OIJ35" s="127"/>
      <c r="OIK35" s="127"/>
      <c r="OIL35" s="127"/>
      <c r="OIM35" s="127"/>
      <c r="OIN35" s="127"/>
      <c r="OIO35" s="127"/>
      <c r="OIP35" s="127"/>
      <c r="OIQ35" s="127"/>
      <c r="OIR35" s="127"/>
      <c r="OIS35" s="127"/>
      <c r="OIT35" s="127"/>
      <c r="OIU35" s="127"/>
      <c r="OIV35" s="127"/>
      <c r="OIW35" s="127"/>
      <c r="OIX35" s="127"/>
      <c r="OIY35" s="127"/>
      <c r="OIZ35" s="127"/>
      <c r="OJA35" s="127"/>
      <c r="OJB35" s="127"/>
      <c r="OJC35" s="127"/>
      <c r="OJD35" s="127"/>
      <c r="OJE35" s="127"/>
      <c r="OJF35" s="127"/>
      <c r="OJG35" s="127"/>
      <c r="OJH35" s="127"/>
      <c r="OJI35" s="127"/>
      <c r="OJJ35" s="127"/>
      <c r="OJK35" s="127"/>
      <c r="OJL35" s="127"/>
      <c r="OJM35" s="127"/>
      <c r="OJN35" s="127"/>
      <c r="OJO35" s="127"/>
      <c r="OJP35" s="127"/>
      <c r="OJQ35" s="127"/>
      <c r="OJR35" s="127"/>
      <c r="OJS35" s="127"/>
      <c r="OJT35" s="127"/>
      <c r="OJU35" s="127"/>
      <c r="OJV35" s="127"/>
      <c r="OJW35" s="127"/>
      <c r="OJX35" s="127"/>
      <c r="OJY35" s="127"/>
      <c r="OJZ35" s="127"/>
      <c r="OKA35" s="127"/>
      <c r="OKB35" s="127"/>
      <c r="OKC35" s="127"/>
      <c r="OKD35" s="127"/>
      <c r="OKE35" s="127"/>
      <c r="OKF35" s="127"/>
      <c r="OKG35" s="127"/>
      <c r="OKH35" s="127"/>
      <c r="OKI35" s="127"/>
      <c r="OKJ35" s="127"/>
      <c r="OKK35" s="127"/>
      <c r="OKL35" s="127"/>
      <c r="OKM35" s="127"/>
      <c r="OKN35" s="127"/>
      <c r="OKO35" s="127"/>
      <c r="OKP35" s="127"/>
      <c r="OKQ35" s="127"/>
      <c r="OKR35" s="127"/>
      <c r="OKS35" s="127"/>
      <c r="OKT35" s="127"/>
      <c r="OKU35" s="127"/>
      <c r="OKV35" s="127"/>
      <c r="OKW35" s="127"/>
      <c r="OKX35" s="127"/>
      <c r="OKY35" s="127"/>
      <c r="OKZ35" s="127"/>
      <c r="OLA35" s="127"/>
      <c r="OLB35" s="127"/>
      <c r="OLC35" s="127"/>
      <c r="OLD35" s="127"/>
      <c r="OLE35" s="127"/>
      <c r="OLF35" s="127"/>
      <c r="OLG35" s="127"/>
      <c r="OLH35" s="127"/>
      <c r="OLI35" s="127"/>
      <c r="OLJ35" s="127"/>
      <c r="OLK35" s="127"/>
      <c r="OLL35" s="127"/>
      <c r="OLM35" s="127"/>
      <c r="OLN35" s="127"/>
      <c r="OLO35" s="127"/>
      <c r="OLP35" s="127"/>
      <c r="OLQ35" s="127"/>
      <c r="OLR35" s="127"/>
      <c r="OLS35" s="127"/>
      <c r="OLT35" s="127"/>
      <c r="OLU35" s="127"/>
      <c r="OLV35" s="127"/>
      <c r="OLW35" s="127"/>
      <c r="OLX35" s="127"/>
      <c r="OLY35" s="127"/>
      <c r="OLZ35" s="127"/>
      <c r="OMA35" s="127"/>
      <c r="OMB35" s="127"/>
      <c r="OMC35" s="127"/>
      <c r="OMD35" s="127"/>
      <c r="OME35" s="127"/>
      <c r="OMF35" s="127"/>
      <c r="OMG35" s="127"/>
      <c r="OMH35" s="127"/>
      <c r="OMI35" s="127"/>
      <c r="OMJ35" s="127"/>
      <c r="OMK35" s="127"/>
      <c r="OML35" s="127"/>
      <c r="OMM35" s="127"/>
      <c r="OMN35" s="127"/>
      <c r="OMO35" s="127"/>
      <c r="OMP35" s="127"/>
      <c r="OMQ35" s="127"/>
      <c r="OMR35" s="127"/>
      <c r="OMS35" s="127"/>
      <c r="OMT35" s="127"/>
      <c r="OMU35" s="127"/>
      <c r="OMV35" s="127"/>
      <c r="OMW35" s="127"/>
      <c r="OMX35" s="127"/>
      <c r="OMY35" s="127"/>
      <c r="OMZ35" s="127"/>
      <c r="ONA35" s="127"/>
      <c r="ONB35" s="127"/>
      <c r="ONC35" s="127"/>
      <c r="OND35" s="127"/>
      <c r="ONE35" s="127"/>
      <c r="ONF35" s="127"/>
      <c r="ONG35" s="127"/>
      <c r="ONH35" s="127"/>
      <c r="ONI35" s="127"/>
      <c r="ONJ35" s="127"/>
      <c r="ONK35" s="127"/>
      <c r="ONL35" s="127"/>
      <c r="ONM35" s="127"/>
      <c r="ONN35" s="127"/>
      <c r="ONO35" s="127"/>
      <c r="ONP35" s="127"/>
      <c r="ONQ35" s="127"/>
      <c r="ONR35" s="127"/>
      <c r="ONS35" s="127"/>
      <c r="ONT35" s="127"/>
      <c r="ONU35" s="127"/>
      <c r="ONV35" s="127"/>
      <c r="ONW35" s="127"/>
      <c r="ONX35" s="127"/>
      <c r="ONY35" s="127"/>
      <c r="ONZ35" s="127"/>
      <c r="OOA35" s="127"/>
      <c r="OOB35" s="127"/>
      <c r="OOC35" s="127"/>
      <c r="OOD35" s="127"/>
      <c r="OOE35" s="127"/>
      <c r="OOF35" s="127"/>
      <c r="OOG35" s="127"/>
      <c r="OOH35" s="127"/>
      <c r="OOI35" s="127"/>
      <c r="OOJ35" s="127"/>
      <c r="OOK35" s="127"/>
      <c r="OOL35" s="127"/>
      <c r="OOM35" s="127"/>
      <c r="OON35" s="127"/>
      <c r="OOO35" s="127"/>
      <c r="OOP35" s="127"/>
      <c r="OOQ35" s="127"/>
      <c r="OOR35" s="127"/>
      <c r="OOS35" s="127"/>
      <c r="OOT35" s="127"/>
      <c r="OOU35" s="127"/>
      <c r="OOV35" s="127"/>
      <c r="OOW35" s="127"/>
      <c r="OOX35" s="127"/>
      <c r="OOY35" s="127"/>
      <c r="OOZ35" s="127"/>
      <c r="OPA35" s="127"/>
      <c r="OPB35" s="127"/>
      <c r="OPC35" s="127"/>
      <c r="OPD35" s="127"/>
      <c r="OPE35" s="127"/>
      <c r="OPF35" s="127"/>
      <c r="OPG35" s="127"/>
      <c r="OPH35" s="127"/>
      <c r="OPI35" s="127"/>
      <c r="OPJ35" s="127"/>
      <c r="OPK35" s="127"/>
      <c r="OPL35" s="127"/>
      <c r="OPM35" s="127"/>
      <c r="OPN35" s="127"/>
      <c r="OPO35" s="127"/>
      <c r="OPP35" s="127"/>
      <c r="OPQ35" s="127"/>
      <c r="OPR35" s="127"/>
      <c r="OPS35" s="127"/>
      <c r="OPT35" s="127"/>
      <c r="OPU35" s="127"/>
      <c r="OPV35" s="127"/>
      <c r="OPW35" s="127"/>
      <c r="OPX35" s="127"/>
      <c r="OPY35" s="127"/>
      <c r="OPZ35" s="127"/>
      <c r="OQA35" s="127"/>
      <c r="OQB35" s="127"/>
      <c r="OQC35" s="127"/>
      <c r="OQD35" s="127"/>
      <c r="OQE35" s="127"/>
      <c r="OQF35" s="127"/>
      <c r="OQG35" s="127"/>
      <c r="OQH35" s="127"/>
      <c r="OQI35" s="127"/>
      <c r="OQJ35" s="127"/>
      <c r="OQK35" s="127"/>
      <c r="OQL35" s="127"/>
      <c r="OQM35" s="127"/>
      <c r="OQN35" s="127"/>
      <c r="OQO35" s="127"/>
      <c r="OQP35" s="127"/>
      <c r="OQQ35" s="127"/>
      <c r="OQR35" s="127"/>
      <c r="OQS35" s="127"/>
      <c r="OQT35" s="127"/>
      <c r="OQU35" s="127"/>
      <c r="OQV35" s="127"/>
      <c r="OQW35" s="127"/>
      <c r="OQX35" s="127"/>
      <c r="OQY35" s="127"/>
      <c r="OQZ35" s="127"/>
      <c r="ORA35" s="127"/>
      <c r="ORB35" s="127"/>
      <c r="ORC35" s="127"/>
      <c r="ORD35" s="127"/>
      <c r="ORE35" s="127"/>
      <c r="ORF35" s="127"/>
      <c r="ORG35" s="127"/>
      <c r="ORH35" s="127"/>
      <c r="ORI35" s="127"/>
      <c r="ORJ35" s="127"/>
      <c r="ORK35" s="127"/>
      <c r="ORL35" s="127"/>
      <c r="ORM35" s="127"/>
      <c r="ORN35" s="127"/>
      <c r="ORO35" s="127"/>
      <c r="ORP35" s="127"/>
      <c r="ORQ35" s="127"/>
      <c r="ORR35" s="127"/>
      <c r="ORS35" s="127"/>
      <c r="ORT35" s="127"/>
      <c r="ORU35" s="127"/>
      <c r="ORV35" s="127"/>
      <c r="ORW35" s="127"/>
      <c r="ORX35" s="127"/>
      <c r="ORY35" s="127"/>
      <c r="ORZ35" s="127"/>
      <c r="OSA35" s="127"/>
      <c r="OSB35" s="127"/>
      <c r="OSC35" s="127"/>
      <c r="OSD35" s="127"/>
      <c r="OSE35" s="127"/>
      <c r="OSF35" s="127"/>
      <c r="OSG35" s="127"/>
      <c r="OSH35" s="127"/>
      <c r="OSI35" s="127"/>
      <c r="OSJ35" s="127"/>
      <c r="OSK35" s="127"/>
      <c r="OSL35" s="127"/>
      <c r="OSM35" s="127"/>
      <c r="OSN35" s="127"/>
      <c r="OSO35" s="127"/>
      <c r="OSP35" s="127"/>
      <c r="OSQ35" s="127"/>
      <c r="OSR35" s="127"/>
      <c r="OSS35" s="127"/>
      <c r="OST35" s="127"/>
      <c r="OSU35" s="127"/>
      <c r="OSV35" s="127"/>
      <c r="OSW35" s="127"/>
      <c r="OSX35" s="127"/>
      <c r="OSY35" s="127"/>
      <c r="OSZ35" s="127"/>
      <c r="OTA35" s="127"/>
      <c r="OTB35" s="127"/>
      <c r="OTC35" s="127"/>
      <c r="OTD35" s="127"/>
      <c r="OTE35" s="127"/>
      <c r="OTF35" s="127"/>
      <c r="OTG35" s="127"/>
      <c r="OTH35" s="127"/>
      <c r="OTI35" s="127"/>
      <c r="OTJ35" s="127"/>
      <c r="OTK35" s="127"/>
      <c r="OTL35" s="127"/>
      <c r="OTM35" s="127"/>
      <c r="OTN35" s="127"/>
      <c r="OTO35" s="127"/>
      <c r="OTP35" s="127"/>
      <c r="OTQ35" s="127"/>
      <c r="OTR35" s="127"/>
      <c r="OTS35" s="127"/>
      <c r="OTT35" s="127"/>
      <c r="OTU35" s="127"/>
      <c r="OTV35" s="127"/>
      <c r="OTW35" s="127"/>
      <c r="OTX35" s="127"/>
      <c r="OTY35" s="127"/>
      <c r="OTZ35" s="127"/>
      <c r="OUA35" s="127"/>
      <c r="OUB35" s="127"/>
      <c r="OUC35" s="127"/>
      <c r="OUD35" s="127"/>
      <c r="OUE35" s="127"/>
      <c r="OUF35" s="127"/>
      <c r="OUG35" s="127"/>
      <c r="OUH35" s="127"/>
      <c r="OUI35" s="127"/>
      <c r="OUJ35" s="127"/>
      <c r="OUK35" s="127"/>
      <c r="OUL35" s="127"/>
      <c r="OUM35" s="127"/>
      <c r="OUN35" s="127"/>
      <c r="OUO35" s="127"/>
      <c r="OUP35" s="127"/>
      <c r="OUQ35" s="127"/>
      <c r="OUR35" s="127"/>
      <c r="OUS35" s="127"/>
      <c r="OUT35" s="127"/>
      <c r="OUU35" s="127"/>
      <c r="OUV35" s="127"/>
      <c r="OUW35" s="127"/>
      <c r="OUX35" s="127"/>
      <c r="OUY35" s="127"/>
      <c r="OUZ35" s="127"/>
      <c r="OVA35" s="127"/>
      <c r="OVB35" s="127"/>
      <c r="OVC35" s="127"/>
      <c r="OVD35" s="127"/>
      <c r="OVE35" s="127"/>
      <c r="OVF35" s="127"/>
      <c r="OVG35" s="127"/>
      <c r="OVH35" s="127"/>
      <c r="OVI35" s="127"/>
      <c r="OVJ35" s="127"/>
      <c r="OVK35" s="127"/>
      <c r="OVL35" s="127"/>
      <c r="OVM35" s="127"/>
      <c r="OVN35" s="127"/>
      <c r="OVO35" s="127"/>
      <c r="OVP35" s="127"/>
      <c r="OVQ35" s="127"/>
      <c r="OVR35" s="127"/>
      <c r="OVS35" s="127"/>
      <c r="OVT35" s="127"/>
      <c r="OVU35" s="127"/>
      <c r="OVV35" s="127"/>
      <c r="OVW35" s="127"/>
      <c r="OVX35" s="127"/>
      <c r="OVY35" s="127"/>
      <c r="OVZ35" s="127"/>
      <c r="OWA35" s="127"/>
      <c r="OWB35" s="127"/>
      <c r="OWC35" s="127"/>
      <c r="OWD35" s="127"/>
      <c r="OWE35" s="127"/>
      <c r="OWF35" s="127"/>
      <c r="OWG35" s="127"/>
      <c r="OWH35" s="127"/>
      <c r="OWI35" s="127"/>
      <c r="OWJ35" s="127"/>
      <c r="OWK35" s="127"/>
      <c r="OWL35" s="127"/>
      <c r="OWM35" s="127"/>
      <c r="OWN35" s="127"/>
      <c r="OWO35" s="127"/>
      <c r="OWP35" s="127"/>
      <c r="OWQ35" s="127"/>
      <c r="OWR35" s="127"/>
      <c r="OWS35" s="127"/>
      <c r="OWT35" s="127"/>
      <c r="OWU35" s="127"/>
      <c r="OWV35" s="127"/>
      <c r="OWW35" s="127"/>
      <c r="OWX35" s="127"/>
      <c r="OWY35" s="127"/>
      <c r="OWZ35" s="127"/>
      <c r="OXA35" s="127"/>
      <c r="OXB35" s="127"/>
      <c r="OXC35" s="127"/>
      <c r="OXD35" s="127"/>
      <c r="OXE35" s="127"/>
      <c r="OXF35" s="127"/>
      <c r="OXG35" s="127"/>
      <c r="OXH35" s="127"/>
      <c r="OXI35" s="127"/>
      <c r="OXJ35" s="127"/>
      <c r="OXK35" s="127"/>
      <c r="OXL35" s="127"/>
      <c r="OXM35" s="127"/>
      <c r="OXN35" s="127"/>
      <c r="OXO35" s="127"/>
      <c r="OXP35" s="127"/>
      <c r="OXQ35" s="127"/>
      <c r="OXR35" s="127"/>
      <c r="OXS35" s="127"/>
      <c r="OXT35" s="127"/>
      <c r="OXU35" s="127"/>
      <c r="OXV35" s="127"/>
      <c r="OXW35" s="127"/>
      <c r="OXX35" s="127"/>
      <c r="OXY35" s="127"/>
      <c r="OXZ35" s="127"/>
      <c r="OYA35" s="127"/>
      <c r="OYB35" s="127"/>
      <c r="OYC35" s="127"/>
      <c r="OYD35" s="127"/>
      <c r="OYE35" s="127"/>
      <c r="OYF35" s="127"/>
      <c r="OYG35" s="127"/>
      <c r="OYH35" s="127"/>
      <c r="OYI35" s="127"/>
      <c r="OYJ35" s="127"/>
      <c r="OYK35" s="127"/>
      <c r="OYL35" s="127"/>
      <c r="OYM35" s="127"/>
      <c r="OYN35" s="127"/>
      <c r="OYO35" s="127"/>
      <c r="OYP35" s="127"/>
      <c r="OYQ35" s="127"/>
      <c r="OYR35" s="127"/>
      <c r="OYS35" s="127"/>
      <c r="OYT35" s="127"/>
      <c r="OYU35" s="127"/>
      <c r="OYV35" s="127"/>
      <c r="OYW35" s="127"/>
      <c r="OYX35" s="127"/>
      <c r="OYY35" s="127"/>
      <c r="OYZ35" s="127"/>
      <c r="OZA35" s="127"/>
      <c r="OZB35" s="127"/>
      <c r="OZC35" s="127"/>
      <c r="OZD35" s="127"/>
      <c r="OZE35" s="127"/>
      <c r="OZF35" s="127"/>
      <c r="OZG35" s="127"/>
      <c r="OZH35" s="127"/>
      <c r="OZI35" s="127"/>
      <c r="OZJ35" s="127"/>
      <c r="OZK35" s="127"/>
      <c r="OZL35" s="127"/>
      <c r="OZM35" s="127"/>
      <c r="OZN35" s="127"/>
      <c r="OZO35" s="127"/>
      <c r="OZP35" s="127"/>
      <c r="OZQ35" s="127"/>
      <c r="OZR35" s="127"/>
      <c r="OZS35" s="127"/>
      <c r="OZT35" s="127"/>
      <c r="OZU35" s="127"/>
      <c r="OZV35" s="127"/>
      <c r="OZW35" s="127"/>
      <c r="OZX35" s="127"/>
      <c r="OZY35" s="127"/>
      <c r="OZZ35" s="127"/>
      <c r="PAA35" s="127"/>
      <c r="PAB35" s="127"/>
      <c r="PAC35" s="127"/>
      <c r="PAD35" s="127"/>
      <c r="PAE35" s="127"/>
      <c r="PAF35" s="127"/>
      <c r="PAG35" s="127"/>
      <c r="PAH35" s="127"/>
      <c r="PAI35" s="127"/>
      <c r="PAJ35" s="127"/>
      <c r="PAK35" s="127"/>
      <c r="PAL35" s="127"/>
      <c r="PAM35" s="127"/>
      <c r="PAN35" s="127"/>
      <c r="PAO35" s="127"/>
      <c r="PAP35" s="127"/>
      <c r="PAQ35" s="127"/>
      <c r="PAR35" s="127"/>
      <c r="PAS35" s="127"/>
      <c r="PAT35" s="127"/>
      <c r="PAU35" s="127"/>
      <c r="PAV35" s="127"/>
      <c r="PAW35" s="127"/>
      <c r="PAX35" s="127"/>
      <c r="PAY35" s="127"/>
      <c r="PAZ35" s="127"/>
      <c r="PBA35" s="127"/>
      <c r="PBB35" s="127"/>
      <c r="PBC35" s="127"/>
      <c r="PBD35" s="127"/>
      <c r="PBE35" s="127"/>
      <c r="PBF35" s="127"/>
      <c r="PBG35" s="127"/>
      <c r="PBH35" s="127"/>
      <c r="PBI35" s="127"/>
      <c r="PBJ35" s="127"/>
      <c r="PBK35" s="127"/>
      <c r="PBL35" s="127"/>
      <c r="PBM35" s="127"/>
      <c r="PBN35" s="127"/>
      <c r="PBO35" s="127"/>
      <c r="PBP35" s="127"/>
      <c r="PBQ35" s="127"/>
      <c r="PBR35" s="127"/>
      <c r="PBS35" s="127"/>
      <c r="PBT35" s="127"/>
      <c r="PBU35" s="127"/>
      <c r="PBV35" s="127"/>
      <c r="PBW35" s="127"/>
      <c r="PBX35" s="127"/>
      <c r="PBY35" s="127"/>
      <c r="PBZ35" s="127"/>
      <c r="PCA35" s="127"/>
      <c r="PCB35" s="127"/>
      <c r="PCC35" s="127"/>
      <c r="PCD35" s="127"/>
      <c r="PCE35" s="127"/>
      <c r="PCF35" s="127"/>
      <c r="PCG35" s="127"/>
      <c r="PCH35" s="127"/>
      <c r="PCI35" s="127"/>
      <c r="PCJ35" s="127"/>
      <c r="PCK35" s="127"/>
      <c r="PCL35" s="127"/>
      <c r="PCM35" s="127"/>
      <c r="PCN35" s="127"/>
      <c r="PCO35" s="127"/>
      <c r="PCP35" s="127"/>
      <c r="PCQ35" s="127"/>
      <c r="PCR35" s="127"/>
      <c r="PCS35" s="127"/>
      <c r="PCT35" s="127"/>
      <c r="PCU35" s="127"/>
      <c r="PCV35" s="127"/>
      <c r="PCW35" s="127"/>
      <c r="PCX35" s="127"/>
      <c r="PCY35" s="127"/>
      <c r="PCZ35" s="127"/>
      <c r="PDA35" s="127"/>
      <c r="PDB35" s="127"/>
      <c r="PDC35" s="127"/>
      <c r="PDD35" s="127"/>
      <c r="PDE35" s="127"/>
      <c r="PDF35" s="127"/>
      <c r="PDG35" s="127"/>
      <c r="PDH35" s="127"/>
      <c r="PDI35" s="127"/>
      <c r="PDJ35" s="127"/>
      <c r="PDK35" s="127"/>
      <c r="PDL35" s="127"/>
      <c r="PDM35" s="127"/>
      <c r="PDN35" s="127"/>
      <c r="PDO35" s="127"/>
      <c r="PDP35" s="127"/>
      <c r="PDQ35" s="127"/>
      <c r="PDR35" s="127"/>
      <c r="PDS35" s="127"/>
      <c r="PDT35" s="127"/>
      <c r="PDU35" s="127"/>
      <c r="PDV35" s="127"/>
      <c r="PDW35" s="127"/>
      <c r="PDX35" s="127"/>
      <c r="PDY35" s="127"/>
      <c r="PDZ35" s="127"/>
      <c r="PEA35" s="127"/>
      <c r="PEB35" s="127"/>
      <c r="PEC35" s="127"/>
      <c r="PED35" s="127"/>
      <c r="PEE35" s="127"/>
      <c r="PEF35" s="127"/>
      <c r="PEG35" s="127"/>
      <c r="PEH35" s="127"/>
      <c r="PEI35" s="127"/>
      <c r="PEJ35" s="127"/>
      <c r="PEK35" s="127"/>
      <c r="PEL35" s="127"/>
      <c r="PEM35" s="127"/>
      <c r="PEN35" s="127"/>
      <c r="PEO35" s="127"/>
      <c r="PEP35" s="127"/>
      <c r="PEQ35" s="127"/>
      <c r="PER35" s="127"/>
      <c r="PES35" s="127"/>
      <c r="PET35" s="127"/>
      <c r="PEU35" s="127"/>
      <c r="PEV35" s="127"/>
      <c r="PEW35" s="127"/>
      <c r="PEX35" s="127"/>
      <c r="PEY35" s="127"/>
      <c r="PEZ35" s="127"/>
      <c r="PFA35" s="127"/>
      <c r="PFB35" s="127"/>
      <c r="PFC35" s="127"/>
      <c r="PFD35" s="127"/>
      <c r="PFE35" s="127"/>
      <c r="PFF35" s="127"/>
      <c r="PFG35" s="127"/>
      <c r="PFH35" s="127"/>
      <c r="PFI35" s="127"/>
      <c r="PFJ35" s="127"/>
      <c r="PFK35" s="127"/>
      <c r="PFL35" s="127"/>
      <c r="PFM35" s="127"/>
      <c r="PFN35" s="127"/>
      <c r="PFO35" s="127"/>
      <c r="PFP35" s="127"/>
      <c r="PFQ35" s="127"/>
      <c r="PFR35" s="127"/>
      <c r="PFS35" s="127"/>
      <c r="PFT35" s="127"/>
      <c r="PFU35" s="127"/>
      <c r="PFV35" s="127"/>
      <c r="PFW35" s="127"/>
      <c r="PFX35" s="127"/>
      <c r="PFY35" s="127"/>
      <c r="PFZ35" s="127"/>
      <c r="PGA35" s="127"/>
      <c r="PGB35" s="127"/>
      <c r="PGC35" s="127"/>
      <c r="PGD35" s="127"/>
      <c r="PGE35" s="127"/>
      <c r="PGF35" s="127"/>
      <c r="PGG35" s="127"/>
      <c r="PGH35" s="127"/>
      <c r="PGI35" s="127"/>
      <c r="PGJ35" s="127"/>
      <c r="PGK35" s="127"/>
      <c r="PGL35" s="127"/>
      <c r="PGM35" s="127"/>
      <c r="PGN35" s="127"/>
      <c r="PGO35" s="127"/>
      <c r="PGP35" s="127"/>
      <c r="PGQ35" s="127"/>
      <c r="PGR35" s="127"/>
      <c r="PGS35" s="127"/>
      <c r="PGT35" s="127"/>
      <c r="PGU35" s="127"/>
      <c r="PGV35" s="127"/>
      <c r="PGW35" s="127"/>
      <c r="PGX35" s="127"/>
      <c r="PGY35" s="127"/>
      <c r="PGZ35" s="127"/>
      <c r="PHA35" s="127"/>
      <c r="PHB35" s="127"/>
      <c r="PHC35" s="127"/>
      <c r="PHD35" s="127"/>
      <c r="PHE35" s="127"/>
      <c r="PHF35" s="127"/>
      <c r="PHG35" s="127"/>
      <c r="PHH35" s="127"/>
      <c r="PHI35" s="127"/>
      <c r="PHJ35" s="127"/>
      <c r="PHK35" s="127"/>
      <c r="PHL35" s="127"/>
      <c r="PHM35" s="127"/>
      <c r="PHN35" s="127"/>
      <c r="PHO35" s="127"/>
      <c r="PHP35" s="127"/>
      <c r="PHQ35" s="127"/>
      <c r="PHR35" s="127"/>
      <c r="PHS35" s="127"/>
      <c r="PHT35" s="127"/>
      <c r="PHU35" s="127"/>
      <c r="PHV35" s="127"/>
      <c r="PHW35" s="127"/>
      <c r="PHX35" s="127"/>
      <c r="PHY35" s="127"/>
      <c r="PHZ35" s="127"/>
      <c r="PIA35" s="127"/>
      <c r="PIB35" s="127"/>
      <c r="PIC35" s="127"/>
      <c r="PID35" s="127"/>
      <c r="PIE35" s="127"/>
      <c r="PIF35" s="127"/>
      <c r="PIG35" s="127"/>
      <c r="PIH35" s="127"/>
      <c r="PII35" s="127"/>
      <c r="PIJ35" s="127"/>
      <c r="PIK35" s="127"/>
      <c r="PIL35" s="127"/>
      <c r="PIM35" s="127"/>
      <c r="PIN35" s="127"/>
      <c r="PIO35" s="127"/>
      <c r="PIP35" s="127"/>
      <c r="PIQ35" s="127"/>
      <c r="PIR35" s="127"/>
      <c r="PIS35" s="127"/>
      <c r="PIT35" s="127"/>
      <c r="PIU35" s="127"/>
      <c r="PIV35" s="127"/>
      <c r="PIW35" s="127"/>
      <c r="PIX35" s="127"/>
      <c r="PIY35" s="127"/>
      <c r="PIZ35" s="127"/>
      <c r="PJA35" s="127"/>
      <c r="PJB35" s="127"/>
      <c r="PJC35" s="127"/>
      <c r="PJD35" s="127"/>
      <c r="PJE35" s="127"/>
      <c r="PJF35" s="127"/>
      <c r="PJG35" s="127"/>
      <c r="PJH35" s="127"/>
      <c r="PJI35" s="127"/>
      <c r="PJJ35" s="127"/>
      <c r="PJK35" s="127"/>
      <c r="PJL35" s="127"/>
      <c r="PJM35" s="127"/>
      <c r="PJN35" s="127"/>
      <c r="PJO35" s="127"/>
      <c r="PJP35" s="127"/>
      <c r="PJQ35" s="127"/>
      <c r="PJR35" s="127"/>
      <c r="PJS35" s="127"/>
      <c r="PJT35" s="127"/>
      <c r="PJU35" s="127"/>
      <c r="PJV35" s="127"/>
      <c r="PJW35" s="127"/>
      <c r="PJX35" s="127"/>
      <c r="PJY35" s="127"/>
      <c r="PJZ35" s="127"/>
      <c r="PKA35" s="127"/>
      <c r="PKB35" s="127"/>
      <c r="PKC35" s="127"/>
      <c r="PKD35" s="127"/>
      <c r="PKE35" s="127"/>
      <c r="PKF35" s="127"/>
      <c r="PKG35" s="127"/>
      <c r="PKH35" s="127"/>
      <c r="PKI35" s="127"/>
      <c r="PKJ35" s="127"/>
      <c r="PKK35" s="127"/>
      <c r="PKL35" s="127"/>
      <c r="PKM35" s="127"/>
      <c r="PKN35" s="127"/>
      <c r="PKO35" s="127"/>
      <c r="PKP35" s="127"/>
      <c r="PKQ35" s="127"/>
      <c r="PKR35" s="127"/>
      <c r="PKS35" s="127"/>
      <c r="PKT35" s="127"/>
      <c r="PKU35" s="127"/>
      <c r="PKV35" s="127"/>
      <c r="PKW35" s="127"/>
      <c r="PKX35" s="127"/>
      <c r="PKY35" s="127"/>
      <c r="PKZ35" s="127"/>
      <c r="PLA35" s="127"/>
      <c r="PLB35" s="127"/>
      <c r="PLC35" s="127"/>
      <c r="PLD35" s="127"/>
      <c r="PLE35" s="127"/>
      <c r="PLF35" s="127"/>
      <c r="PLG35" s="127"/>
      <c r="PLH35" s="127"/>
      <c r="PLI35" s="127"/>
      <c r="PLJ35" s="127"/>
      <c r="PLK35" s="127"/>
      <c r="PLL35" s="127"/>
      <c r="PLM35" s="127"/>
      <c r="PLN35" s="127"/>
      <c r="PLO35" s="127"/>
      <c r="PLP35" s="127"/>
      <c r="PLQ35" s="127"/>
      <c r="PLR35" s="127"/>
      <c r="PLS35" s="127"/>
      <c r="PLT35" s="127"/>
      <c r="PLU35" s="127"/>
      <c r="PLV35" s="127"/>
      <c r="PLW35" s="127"/>
      <c r="PLX35" s="127"/>
      <c r="PLY35" s="127"/>
      <c r="PLZ35" s="127"/>
      <c r="PMA35" s="127"/>
      <c r="PMB35" s="127"/>
      <c r="PMC35" s="127"/>
      <c r="PMD35" s="127"/>
      <c r="PME35" s="127"/>
      <c r="PMF35" s="127"/>
      <c r="PMG35" s="127"/>
      <c r="PMH35" s="127"/>
      <c r="PMI35" s="127"/>
      <c r="PMJ35" s="127"/>
      <c r="PMK35" s="127"/>
      <c r="PML35" s="127"/>
      <c r="PMM35" s="127"/>
      <c r="PMN35" s="127"/>
      <c r="PMO35" s="127"/>
      <c r="PMP35" s="127"/>
      <c r="PMQ35" s="127"/>
      <c r="PMR35" s="127"/>
      <c r="PMS35" s="127"/>
      <c r="PMT35" s="127"/>
      <c r="PMU35" s="127"/>
      <c r="PMV35" s="127"/>
      <c r="PMW35" s="127"/>
      <c r="PMX35" s="127"/>
      <c r="PMY35" s="127"/>
      <c r="PMZ35" s="127"/>
      <c r="PNA35" s="127"/>
      <c r="PNB35" s="127"/>
      <c r="PNC35" s="127"/>
      <c r="PND35" s="127"/>
      <c r="PNE35" s="127"/>
      <c r="PNF35" s="127"/>
      <c r="PNG35" s="127"/>
      <c r="PNH35" s="127"/>
      <c r="PNI35" s="127"/>
      <c r="PNJ35" s="127"/>
      <c r="PNK35" s="127"/>
      <c r="PNL35" s="127"/>
      <c r="PNM35" s="127"/>
      <c r="PNN35" s="127"/>
      <c r="PNO35" s="127"/>
      <c r="PNP35" s="127"/>
      <c r="PNQ35" s="127"/>
      <c r="PNR35" s="127"/>
      <c r="PNS35" s="127"/>
      <c r="PNT35" s="127"/>
      <c r="PNU35" s="127"/>
      <c r="PNV35" s="127"/>
      <c r="PNW35" s="127"/>
      <c r="PNX35" s="127"/>
      <c r="PNY35" s="127"/>
      <c r="PNZ35" s="127"/>
      <c r="POA35" s="127"/>
      <c r="POB35" s="127"/>
      <c r="POC35" s="127"/>
      <c r="POD35" s="127"/>
      <c r="POE35" s="127"/>
      <c r="POF35" s="127"/>
      <c r="POG35" s="127"/>
      <c r="POH35" s="127"/>
      <c r="POI35" s="127"/>
      <c r="POJ35" s="127"/>
      <c r="POK35" s="127"/>
      <c r="POL35" s="127"/>
      <c r="POM35" s="127"/>
      <c r="PON35" s="127"/>
      <c r="POO35" s="127"/>
      <c r="POP35" s="127"/>
      <c r="POQ35" s="127"/>
      <c r="POR35" s="127"/>
      <c r="POS35" s="127"/>
      <c r="POT35" s="127"/>
      <c r="POU35" s="127"/>
      <c r="POV35" s="127"/>
      <c r="POW35" s="127"/>
      <c r="POX35" s="127"/>
      <c r="POY35" s="127"/>
      <c r="POZ35" s="127"/>
      <c r="PPA35" s="127"/>
      <c r="PPB35" s="127"/>
      <c r="PPC35" s="127"/>
      <c r="PPD35" s="127"/>
      <c r="PPE35" s="127"/>
      <c r="PPF35" s="127"/>
      <c r="PPG35" s="127"/>
      <c r="PPH35" s="127"/>
      <c r="PPI35" s="127"/>
      <c r="PPJ35" s="127"/>
      <c r="PPK35" s="127"/>
      <c r="PPL35" s="127"/>
      <c r="PPM35" s="127"/>
      <c r="PPN35" s="127"/>
      <c r="PPO35" s="127"/>
      <c r="PPP35" s="127"/>
      <c r="PPQ35" s="127"/>
      <c r="PPR35" s="127"/>
      <c r="PPS35" s="127"/>
      <c r="PPT35" s="127"/>
      <c r="PPU35" s="127"/>
      <c r="PPV35" s="127"/>
      <c r="PPW35" s="127"/>
      <c r="PPX35" s="127"/>
      <c r="PPY35" s="127"/>
      <c r="PPZ35" s="127"/>
      <c r="PQA35" s="127"/>
      <c r="PQB35" s="127"/>
      <c r="PQC35" s="127"/>
      <c r="PQD35" s="127"/>
      <c r="PQE35" s="127"/>
      <c r="PQF35" s="127"/>
      <c r="PQG35" s="127"/>
      <c r="PQH35" s="127"/>
      <c r="PQI35" s="127"/>
      <c r="PQJ35" s="127"/>
      <c r="PQK35" s="127"/>
      <c r="PQL35" s="127"/>
      <c r="PQM35" s="127"/>
      <c r="PQN35" s="127"/>
      <c r="PQO35" s="127"/>
      <c r="PQP35" s="127"/>
      <c r="PQQ35" s="127"/>
      <c r="PQR35" s="127"/>
      <c r="PQS35" s="127"/>
      <c r="PQT35" s="127"/>
      <c r="PQU35" s="127"/>
      <c r="PQV35" s="127"/>
      <c r="PQW35" s="127"/>
      <c r="PQX35" s="127"/>
      <c r="PQY35" s="127"/>
      <c r="PQZ35" s="127"/>
      <c r="PRA35" s="127"/>
      <c r="PRB35" s="127"/>
      <c r="PRC35" s="127"/>
      <c r="PRD35" s="127"/>
      <c r="PRE35" s="127"/>
      <c r="PRF35" s="127"/>
      <c r="PRG35" s="127"/>
      <c r="PRH35" s="127"/>
      <c r="PRI35" s="127"/>
      <c r="PRJ35" s="127"/>
      <c r="PRK35" s="127"/>
      <c r="PRL35" s="127"/>
      <c r="PRM35" s="127"/>
      <c r="PRN35" s="127"/>
      <c r="PRO35" s="127"/>
      <c r="PRP35" s="127"/>
      <c r="PRQ35" s="127"/>
      <c r="PRR35" s="127"/>
      <c r="PRS35" s="127"/>
      <c r="PRT35" s="127"/>
      <c r="PRU35" s="127"/>
      <c r="PRV35" s="127"/>
      <c r="PRW35" s="127"/>
      <c r="PRX35" s="127"/>
      <c r="PRY35" s="127"/>
      <c r="PRZ35" s="127"/>
      <c r="PSA35" s="127"/>
      <c r="PSB35" s="127"/>
      <c r="PSC35" s="127"/>
      <c r="PSD35" s="127"/>
      <c r="PSE35" s="127"/>
      <c r="PSF35" s="127"/>
      <c r="PSG35" s="127"/>
      <c r="PSH35" s="127"/>
      <c r="PSI35" s="127"/>
      <c r="PSJ35" s="127"/>
      <c r="PSK35" s="127"/>
      <c r="PSL35" s="127"/>
      <c r="PSM35" s="127"/>
      <c r="PSN35" s="127"/>
      <c r="PSO35" s="127"/>
      <c r="PSP35" s="127"/>
      <c r="PSQ35" s="127"/>
      <c r="PSR35" s="127"/>
      <c r="PSS35" s="127"/>
      <c r="PST35" s="127"/>
      <c r="PSU35" s="127"/>
      <c r="PSV35" s="127"/>
      <c r="PSW35" s="127"/>
      <c r="PSX35" s="127"/>
      <c r="PSY35" s="127"/>
      <c r="PSZ35" s="127"/>
      <c r="PTA35" s="127"/>
      <c r="PTB35" s="127"/>
      <c r="PTC35" s="127"/>
      <c r="PTD35" s="127"/>
      <c r="PTE35" s="127"/>
      <c r="PTF35" s="127"/>
      <c r="PTG35" s="127"/>
      <c r="PTH35" s="127"/>
      <c r="PTI35" s="127"/>
      <c r="PTJ35" s="127"/>
      <c r="PTK35" s="127"/>
      <c r="PTL35" s="127"/>
      <c r="PTM35" s="127"/>
      <c r="PTN35" s="127"/>
      <c r="PTO35" s="127"/>
      <c r="PTP35" s="127"/>
      <c r="PTQ35" s="127"/>
      <c r="PTR35" s="127"/>
      <c r="PTS35" s="127"/>
      <c r="PTT35" s="127"/>
      <c r="PTU35" s="127"/>
      <c r="PTV35" s="127"/>
      <c r="PTW35" s="127"/>
      <c r="PTX35" s="127"/>
      <c r="PTY35" s="127"/>
      <c r="PTZ35" s="127"/>
      <c r="PUA35" s="127"/>
      <c r="PUB35" s="127"/>
      <c r="PUC35" s="127"/>
      <c r="PUD35" s="127"/>
      <c r="PUE35" s="127"/>
      <c r="PUF35" s="127"/>
      <c r="PUG35" s="127"/>
      <c r="PUH35" s="127"/>
      <c r="PUI35" s="127"/>
      <c r="PUJ35" s="127"/>
      <c r="PUK35" s="127"/>
      <c r="PUL35" s="127"/>
      <c r="PUM35" s="127"/>
      <c r="PUN35" s="127"/>
      <c r="PUO35" s="127"/>
      <c r="PUP35" s="127"/>
      <c r="PUQ35" s="127"/>
      <c r="PUR35" s="127"/>
      <c r="PUS35" s="127"/>
      <c r="PUT35" s="127"/>
      <c r="PUU35" s="127"/>
      <c r="PUV35" s="127"/>
      <c r="PUW35" s="127"/>
      <c r="PUX35" s="127"/>
      <c r="PUY35" s="127"/>
      <c r="PUZ35" s="127"/>
      <c r="PVA35" s="127"/>
      <c r="PVB35" s="127"/>
      <c r="PVC35" s="127"/>
      <c r="PVD35" s="127"/>
      <c r="PVE35" s="127"/>
      <c r="PVF35" s="127"/>
      <c r="PVG35" s="127"/>
      <c r="PVH35" s="127"/>
      <c r="PVI35" s="127"/>
      <c r="PVJ35" s="127"/>
      <c r="PVK35" s="127"/>
      <c r="PVL35" s="127"/>
      <c r="PVM35" s="127"/>
      <c r="PVN35" s="127"/>
      <c r="PVO35" s="127"/>
      <c r="PVP35" s="127"/>
      <c r="PVQ35" s="127"/>
      <c r="PVR35" s="127"/>
      <c r="PVS35" s="127"/>
      <c r="PVT35" s="127"/>
      <c r="PVU35" s="127"/>
      <c r="PVV35" s="127"/>
      <c r="PVW35" s="127"/>
      <c r="PVX35" s="127"/>
      <c r="PVY35" s="127"/>
      <c r="PVZ35" s="127"/>
      <c r="PWA35" s="127"/>
      <c r="PWB35" s="127"/>
      <c r="PWC35" s="127"/>
      <c r="PWD35" s="127"/>
      <c r="PWE35" s="127"/>
      <c r="PWF35" s="127"/>
      <c r="PWG35" s="127"/>
      <c r="PWH35" s="127"/>
      <c r="PWI35" s="127"/>
      <c r="PWJ35" s="127"/>
      <c r="PWK35" s="127"/>
      <c r="PWL35" s="127"/>
      <c r="PWM35" s="127"/>
      <c r="PWN35" s="127"/>
      <c r="PWO35" s="127"/>
      <c r="PWP35" s="127"/>
      <c r="PWQ35" s="127"/>
      <c r="PWR35" s="127"/>
      <c r="PWS35" s="127"/>
      <c r="PWT35" s="127"/>
      <c r="PWU35" s="127"/>
      <c r="PWV35" s="127"/>
      <c r="PWW35" s="127"/>
      <c r="PWX35" s="127"/>
      <c r="PWY35" s="127"/>
      <c r="PWZ35" s="127"/>
      <c r="PXA35" s="127"/>
      <c r="PXB35" s="127"/>
      <c r="PXC35" s="127"/>
      <c r="PXD35" s="127"/>
      <c r="PXE35" s="127"/>
      <c r="PXF35" s="127"/>
      <c r="PXG35" s="127"/>
      <c r="PXH35" s="127"/>
      <c r="PXI35" s="127"/>
      <c r="PXJ35" s="127"/>
      <c r="PXK35" s="127"/>
      <c r="PXL35" s="127"/>
      <c r="PXM35" s="127"/>
      <c r="PXN35" s="127"/>
      <c r="PXO35" s="127"/>
      <c r="PXP35" s="127"/>
      <c r="PXQ35" s="127"/>
      <c r="PXR35" s="127"/>
      <c r="PXS35" s="127"/>
      <c r="PXT35" s="127"/>
      <c r="PXU35" s="127"/>
      <c r="PXV35" s="127"/>
      <c r="PXW35" s="127"/>
      <c r="PXX35" s="127"/>
      <c r="PXY35" s="127"/>
      <c r="PXZ35" s="127"/>
      <c r="PYA35" s="127"/>
      <c r="PYB35" s="127"/>
      <c r="PYC35" s="127"/>
      <c r="PYD35" s="127"/>
      <c r="PYE35" s="127"/>
      <c r="PYF35" s="127"/>
      <c r="PYG35" s="127"/>
      <c r="PYH35" s="127"/>
      <c r="PYI35" s="127"/>
      <c r="PYJ35" s="127"/>
      <c r="PYK35" s="127"/>
      <c r="PYL35" s="127"/>
      <c r="PYM35" s="127"/>
      <c r="PYN35" s="127"/>
      <c r="PYO35" s="127"/>
      <c r="PYP35" s="127"/>
      <c r="PYQ35" s="127"/>
      <c r="PYR35" s="127"/>
      <c r="PYS35" s="127"/>
      <c r="PYT35" s="127"/>
      <c r="PYU35" s="127"/>
      <c r="PYV35" s="127"/>
      <c r="PYW35" s="127"/>
      <c r="PYX35" s="127"/>
      <c r="PYY35" s="127"/>
      <c r="PYZ35" s="127"/>
      <c r="PZA35" s="127"/>
      <c r="PZB35" s="127"/>
      <c r="PZC35" s="127"/>
      <c r="PZD35" s="127"/>
      <c r="PZE35" s="127"/>
      <c r="PZF35" s="127"/>
      <c r="PZG35" s="127"/>
      <c r="PZH35" s="127"/>
      <c r="PZI35" s="127"/>
      <c r="PZJ35" s="127"/>
      <c r="PZK35" s="127"/>
      <c r="PZL35" s="127"/>
      <c r="PZM35" s="127"/>
      <c r="PZN35" s="127"/>
      <c r="PZO35" s="127"/>
      <c r="PZP35" s="127"/>
      <c r="PZQ35" s="127"/>
      <c r="PZR35" s="127"/>
      <c r="PZS35" s="127"/>
      <c r="PZT35" s="127"/>
      <c r="PZU35" s="127"/>
      <c r="PZV35" s="127"/>
      <c r="PZW35" s="127"/>
      <c r="PZX35" s="127"/>
      <c r="PZY35" s="127"/>
      <c r="PZZ35" s="127"/>
      <c r="QAA35" s="127"/>
      <c r="QAB35" s="127"/>
      <c r="QAC35" s="127"/>
      <c r="QAD35" s="127"/>
      <c r="QAE35" s="127"/>
      <c r="QAF35" s="127"/>
      <c r="QAG35" s="127"/>
      <c r="QAH35" s="127"/>
      <c r="QAI35" s="127"/>
      <c r="QAJ35" s="127"/>
      <c r="QAK35" s="127"/>
      <c r="QAL35" s="127"/>
      <c r="QAM35" s="127"/>
      <c r="QAN35" s="127"/>
      <c r="QAO35" s="127"/>
      <c r="QAP35" s="127"/>
      <c r="QAQ35" s="127"/>
      <c r="QAR35" s="127"/>
      <c r="QAS35" s="127"/>
      <c r="QAT35" s="127"/>
      <c r="QAU35" s="127"/>
      <c r="QAV35" s="127"/>
      <c r="QAW35" s="127"/>
      <c r="QAX35" s="127"/>
      <c r="QAY35" s="127"/>
      <c r="QAZ35" s="127"/>
      <c r="QBA35" s="127"/>
      <c r="QBB35" s="127"/>
      <c r="QBC35" s="127"/>
      <c r="QBD35" s="127"/>
      <c r="QBE35" s="127"/>
      <c r="QBF35" s="127"/>
      <c r="QBG35" s="127"/>
      <c r="QBH35" s="127"/>
      <c r="QBI35" s="127"/>
      <c r="QBJ35" s="127"/>
      <c r="QBK35" s="127"/>
      <c r="QBL35" s="127"/>
      <c r="QBM35" s="127"/>
      <c r="QBN35" s="127"/>
      <c r="QBO35" s="127"/>
      <c r="QBP35" s="127"/>
      <c r="QBQ35" s="127"/>
      <c r="QBR35" s="127"/>
      <c r="QBS35" s="127"/>
      <c r="QBT35" s="127"/>
      <c r="QBU35" s="127"/>
      <c r="QBV35" s="127"/>
      <c r="QBW35" s="127"/>
      <c r="QBX35" s="127"/>
      <c r="QBY35" s="127"/>
      <c r="QBZ35" s="127"/>
      <c r="QCA35" s="127"/>
      <c r="QCB35" s="127"/>
      <c r="QCC35" s="127"/>
      <c r="QCD35" s="127"/>
      <c r="QCE35" s="127"/>
      <c r="QCF35" s="127"/>
      <c r="QCG35" s="127"/>
      <c r="QCH35" s="127"/>
      <c r="QCI35" s="127"/>
      <c r="QCJ35" s="127"/>
      <c r="QCK35" s="127"/>
      <c r="QCL35" s="127"/>
      <c r="QCM35" s="127"/>
      <c r="QCN35" s="127"/>
      <c r="QCO35" s="127"/>
      <c r="QCP35" s="127"/>
      <c r="QCQ35" s="127"/>
      <c r="QCR35" s="127"/>
      <c r="QCS35" s="127"/>
      <c r="QCT35" s="127"/>
      <c r="QCU35" s="127"/>
      <c r="QCV35" s="127"/>
      <c r="QCW35" s="127"/>
      <c r="QCX35" s="127"/>
      <c r="QCY35" s="127"/>
      <c r="QCZ35" s="127"/>
      <c r="QDA35" s="127"/>
      <c r="QDB35" s="127"/>
      <c r="QDC35" s="127"/>
      <c r="QDD35" s="127"/>
      <c r="QDE35" s="127"/>
      <c r="QDF35" s="127"/>
      <c r="QDG35" s="127"/>
      <c r="QDH35" s="127"/>
      <c r="QDI35" s="127"/>
      <c r="QDJ35" s="127"/>
      <c r="QDK35" s="127"/>
      <c r="QDL35" s="127"/>
      <c r="QDM35" s="127"/>
      <c r="QDN35" s="127"/>
      <c r="QDO35" s="127"/>
      <c r="QDP35" s="127"/>
      <c r="QDQ35" s="127"/>
      <c r="QDR35" s="127"/>
      <c r="QDS35" s="127"/>
      <c r="QDT35" s="127"/>
      <c r="QDU35" s="127"/>
      <c r="QDV35" s="127"/>
      <c r="QDW35" s="127"/>
      <c r="QDX35" s="127"/>
      <c r="QDY35" s="127"/>
      <c r="QDZ35" s="127"/>
      <c r="QEA35" s="127"/>
      <c r="QEB35" s="127"/>
      <c r="QEC35" s="127"/>
      <c r="QED35" s="127"/>
      <c r="QEE35" s="127"/>
      <c r="QEF35" s="127"/>
      <c r="QEG35" s="127"/>
      <c r="QEH35" s="127"/>
      <c r="QEI35" s="127"/>
      <c r="QEJ35" s="127"/>
      <c r="QEK35" s="127"/>
      <c r="QEL35" s="127"/>
      <c r="QEM35" s="127"/>
      <c r="QEN35" s="127"/>
      <c r="QEO35" s="127"/>
      <c r="QEP35" s="127"/>
      <c r="QEQ35" s="127"/>
      <c r="QER35" s="127"/>
      <c r="QES35" s="127"/>
      <c r="QET35" s="127"/>
      <c r="QEU35" s="127"/>
      <c r="QEV35" s="127"/>
      <c r="QEW35" s="127"/>
      <c r="QEX35" s="127"/>
      <c r="QEY35" s="127"/>
      <c r="QEZ35" s="127"/>
      <c r="QFA35" s="127"/>
      <c r="QFB35" s="127"/>
      <c r="QFC35" s="127"/>
      <c r="QFD35" s="127"/>
      <c r="QFE35" s="127"/>
      <c r="QFF35" s="127"/>
      <c r="QFG35" s="127"/>
      <c r="QFH35" s="127"/>
      <c r="QFI35" s="127"/>
      <c r="QFJ35" s="127"/>
      <c r="QFK35" s="127"/>
      <c r="QFL35" s="127"/>
      <c r="QFM35" s="127"/>
      <c r="QFN35" s="127"/>
      <c r="QFO35" s="127"/>
      <c r="QFP35" s="127"/>
      <c r="QFQ35" s="127"/>
      <c r="QFR35" s="127"/>
      <c r="QFS35" s="127"/>
      <c r="QFT35" s="127"/>
      <c r="QFU35" s="127"/>
      <c r="QFV35" s="127"/>
      <c r="QFW35" s="127"/>
      <c r="QFX35" s="127"/>
      <c r="QFY35" s="127"/>
      <c r="QFZ35" s="127"/>
      <c r="QGA35" s="127"/>
      <c r="QGB35" s="127"/>
      <c r="QGC35" s="127"/>
      <c r="QGD35" s="127"/>
      <c r="QGE35" s="127"/>
      <c r="QGF35" s="127"/>
      <c r="QGG35" s="127"/>
      <c r="QGH35" s="127"/>
      <c r="QGI35" s="127"/>
      <c r="QGJ35" s="127"/>
      <c r="QGK35" s="127"/>
      <c r="QGL35" s="127"/>
      <c r="QGM35" s="127"/>
      <c r="QGN35" s="127"/>
      <c r="QGO35" s="127"/>
      <c r="QGP35" s="127"/>
      <c r="QGQ35" s="127"/>
      <c r="QGR35" s="127"/>
      <c r="QGS35" s="127"/>
      <c r="QGT35" s="127"/>
      <c r="QGU35" s="127"/>
      <c r="QGV35" s="127"/>
      <c r="QGW35" s="127"/>
      <c r="QGX35" s="127"/>
      <c r="QGY35" s="127"/>
      <c r="QGZ35" s="127"/>
      <c r="QHA35" s="127"/>
      <c r="QHB35" s="127"/>
      <c r="QHC35" s="127"/>
      <c r="QHD35" s="127"/>
      <c r="QHE35" s="127"/>
      <c r="QHF35" s="127"/>
      <c r="QHG35" s="127"/>
      <c r="QHH35" s="127"/>
      <c r="QHI35" s="127"/>
      <c r="QHJ35" s="127"/>
      <c r="QHK35" s="127"/>
      <c r="QHL35" s="127"/>
      <c r="QHM35" s="127"/>
      <c r="QHN35" s="127"/>
      <c r="QHO35" s="127"/>
      <c r="QHP35" s="127"/>
      <c r="QHQ35" s="127"/>
      <c r="QHR35" s="127"/>
      <c r="QHS35" s="127"/>
      <c r="QHT35" s="127"/>
      <c r="QHU35" s="127"/>
      <c r="QHV35" s="127"/>
      <c r="QHW35" s="127"/>
      <c r="QHX35" s="127"/>
      <c r="QHY35" s="127"/>
      <c r="QHZ35" s="127"/>
      <c r="QIA35" s="127"/>
      <c r="QIB35" s="127"/>
      <c r="QIC35" s="127"/>
      <c r="QID35" s="127"/>
      <c r="QIE35" s="127"/>
      <c r="QIF35" s="127"/>
      <c r="QIG35" s="127"/>
      <c r="QIH35" s="127"/>
      <c r="QII35" s="127"/>
      <c r="QIJ35" s="127"/>
      <c r="QIK35" s="127"/>
      <c r="QIL35" s="127"/>
      <c r="QIM35" s="127"/>
      <c r="QIN35" s="127"/>
      <c r="QIO35" s="127"/>
      <c r="QIP35" s="127"/>
      <c r="QIQ35" s="127"/>
      <c r="QIR35" s="127"/>
      <c r="QIS35" s="127"/>
      <c r="QIT35" s="127"/>
      <c r="QIU35" s="127"/>
      <c r="QIV35" s="127"/>
      <c r="QIW35" s="127"/>
      <c r="QIX35" s="127"/>
      <c r="QIY35" s="127"/>
      <c r="QIZ35" s="127"/>
      <c r="QJA35" s="127"/>
      <c r="QJB35" s="127"/>
      <c r="QJC35" s="127"/>
      <c r="QJD35" s="127"/>
      <c r="QJE35" s="127"/>
      <c r="QJF35" s="127"/>
      <c r="QJG35" s="127"/>
      <c r="QJH35" s="127"/>
      <c r="QJI35" s="127"/>
      <c r="QJJ35" s="127"/>
      <c r="QJK35" s="127"/>
      <c r="QJL35" s="127"/>
      <c r="QJM35" s="127"/>
      <c r="QJN35" s="127"/>
      <c r="QJO35" s="127"/>
      <c r="QJP35" s="127"/>
      <c r="QJQ35" s="127"/>
      <c r="QJR35" s="127"/>
      <c r="QJS35" s="127"/>
      <c r="QJT35" s="127"/>
      <c r="QJU35" s="127"/>
      <c r="QJV35" s="127"/>
      <c r="QJW35" s="127"/>
      <c r="QJX35" s="127"/>
      <c r="QJY35" s="127"/>
      <c r="QJZ35" s="127"/>
      <c r="QKA35" s="127"/>
      <c r="QKB35" s="127"/>
      <c r="QKC35" s="127"/>
      <c r="QKD35" s="127"/>
      <c r="QKE35" s="127"/>
      <c r="QKF35" s="127"/>
      <c r="QKG35" s="127"/>
      <c r="QKH35" s="127"/>
      <c r="QKI35" s="127"/>
      <c r="QKJ35" s="127"/>
      <c r="QKK35" s="127"/>
      <c r="QKL35" s="127"/>
      <c r="QKM35" s="127"/>
      <c r="QKN35" s="127"/>
      <c r="QKO35" s="127"/>
      <c r="QKP35" s="127"/>
      <c r="QKQ35" s="127"/>
      <c r="QKR35" s="127"/>
      <c r="QKS35" s="127"/>
      <c r="QKT35" s="127"/>
      <c r="QKU35" s="127"/>
      <c r="QKV35" s="127"/>
      <c r="QKW35" s="127"/>
      <c r="QKX35" s="127"/>
      <c r="QKY35" s="127"/>
      <c r="QKZ35" s="127"/>
      <c r="QLA35" s="127"/>
      <c r="QLB35" s="127"/>
      <c r="QLC35" s="127"/>
      <c r="QLD35" s="127"/>
      <c r="QLE35" s="127"/>
      <c r="QLF35" s="127"/>
      <c r="QLG35" s="127"/>
      <c r="QLH35" s="127"/>
      <c r="QLI35" s="127"/>
      <c r="QLJ35" s="127"/>
      <c r="QLK35" s="127"/>
      <c r="QLL35" s="127"/>
      <c r="QLM35" s="127"/>
      <c r="QLN35" s="127"/>
      <c r="QLO35" s="127"/>
      <c r="QLP35" s="127"/>
      <c r="QLQ35" s="127"/>
      <c r="QLR35" s="127"/>
      <c r="QLS35" s="127"/>
      <c r="QLT35" s="127"/>
      <c r="QLU35" s="127"/>
      <c r="QLV35" s="127"/>
      <c r="QLW35" s="127"/>
      <c r="QLX35" s="127"/>
      <c r="QLY35" s="127"/>
      <c r="QLZ35" s="127"/>
      <c r="QMA35" s="127"/>
      <c r="QMB35" s="127"/>
      <c r="QMC35" s="127"/>
      <c r="QMD35" s="127"/>
      <c r="QME35" s="127"/>
      <c r="QMF35" s="127"/>
      <c r="QMG35" s="127"/>
      <c r="QMH35" s="127"/>
      <c r="QMI35" s="127"/>
      <c r="QMJ35" s="127"/>
      <c r="QMK35" s="127"/>
      <c r="QML35" s="127"/>
      <c r="QMM35" s="127"/>
      <c r="QMN35" s="127"/>
      <c r="QMO35" s="127"/>
      <c r="QMP35" s="127"/>
      <c r="QMQ35" s="127"/>
      <c r="QMR35" s="127"/>
      <c r="QMS35" s="127"/>
      <c r="QMT35" s="127"/>
      <c r="QMU35" s="127"/>
      <c r="QMV35" s="127"/>
      <c r="QMW35" s="127"/>
      <c r="QMX35" s="127"/>
      <c r="QMY35" s="127"/>
      <c r="QMZ35" s="127"/>
      <c r="QNA35" s="127"/>
      <c r="QNB35" s="127"/>
      <c r="QNC35" s="127"/>
      <c r="QND35" s="127"/>
      <c r="QNE35" s="127"/>
      <c r="QNF35" s="127"/>
      <c r="QNG35" s="127"/>
      <c r="QNH35" s="127"/>
      <c r="QNI35" s="127"/>
      <c r="QNJ35" s="127"/>
      <c r="QNK35" s="127"/>
      <c r="QNL35" s="127"/>
      <c r="QNM35" s="127"/>
      <c r="QNN35" s="127"/>
      <c r="QNO35" s="127"/>
      <c r="QNP35" s="127"/>
      <c r="QNQ35" s="127"/>
      <c r="QNR35" s="127"/>
      <c r="QNS35" s="127"/>
      <c r="QNT35" s="127"/>
      <c r="QNU35" s="127"/>
      <c r="QNV35" s="127"/>
      <c r="QNW35" s="127"/>
      <c r="QNX35" s="127"/>
      <c r="QNY35" s="127"/>
      <c r="QNZ35" s="127"/>
      <c r="QOA35" s="127"/>
      <c r="QOB35" s="127"/>
      <c r="QOC35" s="127"/>
      <c r="QOD35" s="127"/>
      <c r="QOE35" s="127"/>
      <c r="QOF35" s="127"/>
      <c r="QOG35" s="127"/>
      <c r="QOH35" s="127"/>
      <c r="QOI35" s="127"/>
      <c r="QOJ35" s="127"/>
      <c r="QOK35" s="127"/>
      <c r="QOL35" s="127"/>
      <c r="QOM35" s="127"/>
      <c r="QON35" s="127"/>
      <c r="QOO35" s="127"/>
      <c r="QOP35" s="127"/>
      <c r="QOQ35" s="127"/>
      <c r="QOR35" s="127"/>
      <c r="QOS35" s="127"/>
      <c r="QOT35" s="127"/>
      <c r="QOU35" s="127"/>
      <c r="QOV35" s="127"/>
      <c r="QOW35" s="127"/>
      <c r="QOX35" s="127"/>
      <c r="QOY35" s="127"/>
      <c r="QOZ35" s="127"/>
      <c r="QPA35" s="127"/>
      <c r="QPB35" s="127"/>
      <c r="QPC35" s="127"/>
      <c r="QPD35" s="127"/>
      <c r="QPE35" s="127"/>
      <c r="QPF35" s="127"/>
      <c r="QPG35" s="127"/>
      <c r="QPH35" s="127"/>
      <c r="QPI35" s="127"/>
      <c r="QPJ35" s="127"/>
      <c r="QPK35" s="127"/>
      <c r="QPL35" s="127"/>
      <c r="QPM35" s="127"/>
      <c r="QPN35" s="127"/>
      <c r="QPO35" s="127"/>
      <c r="QPP35" s="127"/>
      <c r="QPQ35" s="127"/>
      <c r="QPR35" s="127"/>
      <c r="QPS35" s="127"/>
      <c r="QPT35" s="127"/>
      <c r="QPU35" s="127"/>
      <c r="QPV35" s="127"/>
      <c r="QPW35" s="127"/>
      <c r="QPX35" s="127"/>
      <c r="QPY35" s="127"/>
      <c r="QPZ35" s="127"/>
      <c r="QQA35" s="127"/>
      <c r="QQB35" s="127"/>
      <c r="QQC35" s="127"/>
      <c r="QQD35" s="127"/>
      <c r="QQE35" s="127"/>
      <c r="QQF35" s="127"/>
      <c r="QQG35" s="127"/>
      <c r="QQH35" s="127"/>
      <c r="QQI35" s="127"/>
      <c r="QQJ35" s="127"/>
      <c r="QQK35" s="127"/>
      <c r="QQL35" s="127"/>
      <c r="QQM35" s="127"/>
      <c r="QQN35" s="127"/>
      <c r="QQO35" s="127"/>
      <c r="QQP35" s="127"/>
      <c r="QQQ35" s="127"/>
      <c r="QQR35" s="127"/>
      <c r="QQS35" s="127"/>
      <c r="QQT35" s="127"/>
      <c r="QQU35" s="127"/>
      <c r="QQV35" s="127"/>
      <c r="QQW35" s="127"/>
      <c r="QQX35" s="127"/>
      <c r="QQY35" s="127"/>
      <c r="QQZ35" s="127"/>
      <c r="QRA35" s="127"/>
      <c r="QRB35" s="127"/>
      <c r="QRC35" s="127"/>
      <c r="QRD35" s="127"/>
      <c r="QRE35" s="127"/>
      <c r="QRF35" s="127"/>
      <c r="QRG35" s="127"/>
      <c r="QRH35" s="127"/>
      <c r="QRI35" s="127"/>
      <c r="QRJ35" s="127"/>
      <c r="QRK35" s="127"/>
      <c r="QRL35" s="127"/>
      <c r="QRM35" s="127"/>
      <c r="QRN35" s="127"/>
      <c r="QRO35" s="127"/>
      <c r="QRP35" s="127"/>
      <c r="QRQ35" s="127"/>
      <c r="QRR35" s="127"/>
      <c r="QRS35" s="127"/>
      <c r="QRT35" s="127"/>
      <c r="QRU35" s="127"/>
      <c r="QRV35" s="127"/>
      <c r="QRW35" s="127"/>
      <c r="QRX35" s="127"/>
      <c r="QRY35" s="127"/>
      <c r="QRZ35" s="127"/>
      <c r="QSA35" s="127"/>
      <c r="QSB35" s="127"/>
      <c r="QSC35" s="127"/>
      <c r="QSD35" s="127"/>
      <c r="QSE35" s="127"/>
      <c r="QSF35" s="127"/>
      <c r="QSG35" s="127"/>
      <c r="QSH35" s="127"/>
      <c r="QSI35" s="127"/>
      <c r="QSJ35" s="127"/>
      <c r="QSK35" s="127"/>
      <c r="QSL35" s="127"/>
      <c r="QSM35" s="127"/>
      <c r="QSN35" s="127"/>
      <c r="QSO35" s="127"/>
      <c r="QSP35" s="127"/>
      <c r="QSQ35" s="127"/>
      <c r="QSR35" s="127"/>
      <c r="QSS35" s="127"/>
      <c r="QST35" s="127"/>
      <c r="QSU35" s="127"/>
      <c r="QSV35" s="127"/>
      <c r="QSW35" s="127"/>
      <c r="QSX35" s="127"/>
      <c r="QSY35" s="127"/>
      <c r="QSZ35" s="127"/>
      <c r="QTA35" s="127"/>
      <c r="QTB35" s="127"/>
      <c r="QTC35" s="127"/>
      <c r="QTD35" s="127"/>
      <c r="QTE35" s="127"/>
      <c r="QTF35" s="127"/>
      <c r="QTG35" s="127"/>
      <c r="QTH35" s="127"/>
      <c r="QTI35" s="127"/>
      <c r="QTJ35" s="127"/>
      <c r="QTK35" s="127"/>
      <c r="QTL35" s="127"/>
      <c r="QTM35" s="127"/>
      <c r="QTN35" s="127"/>
      <c r="QTO35" s="127"/>
      <c r="QTP35" s="127"/>
      <c r="QTQ35" s="127"/>
      <c r="QTR35" s="127"/>
      <c r="QTS35" s="127"/>
      <c r="QTT35" s="127"/>
      <c r="QTU35" s="127"/>
      <c r="QTV35" s="127"/>
      <c r="QTW35" s="127"/>
      <c r="QTX35" s="127"/>
      <c r="QTY35" s="127"/>
      <c r="QTZ35" s="127"/>
      <c r="QUA35" s="127"/>
      <c r="QUB35" s="127"/>
      <c r="QUC35" s="127"/>
      <c r="QUD35" s="127"/>
      <c r="QUE35" s="127"/>
      <c r="QUF35" s="127"/>
      <c r="QUG35" s="127"/>
      <c r="QUH35" s="127"/>
      <c r="QUI35" s="127"/>
      <c r="QUJ35" s="127"/>
      <c r="QUK35" s="127"/>
      <c r="QUL35" s="127"/>
      <c r="QUM35" s="127"/>
      <c r="QUN35" s="127"/>
      <c r="QUO35" s="127"/>
      <c r="QUP35" s="127"/>
      <c r="QUQ35" s="127"/>
      <c r="QUR35" s="127"/>
      <c r="QUS35" s="127"/>
      <c r="QUT35" s="127"/>
      <c r="QUU35" s="127"/>
      <c r="QUV35" s="127"/>
      <c r="QUW35" s="127"/>
      <c r="QUX35" s="127"/>
      <c r="QUY35" s="127"/>
      <c r="QUZ35" s="127"/>
      <c r="QVA35" s="127"/>
      <c r="QVB35" s="127"/>
      <c r="QVC35" s="127"/>
      <c r="QVD35" s="127"/>
      <c r="QVE35" s="127"/>
      <c r="QVF35" s="127"/>
      <c r="QVG35" s="127"/>
      <c r="QVH35" s="127"/>
      <c r="QVI35" s="127"/>
      <c r="QVJ35" s="127"/>
      <c r="QVK35" s="127"/>
      <c r="QVL35" s="127"/>
      <c r="QVM35" s="127"/>
      <c r="QVN35" s="127"/>
      <c r="QVO35" s="127"/>
      <c r="QVP35" s="127"/>
      <c r="QVQ35" s="127"/>
      <c r="QVR35" s="127"/>
      <c r="QVS35" s="127"/>
      <c r="QVT35" s="127"/>
      <c r="QVU35" s="127"/>
      <c r="QVV35" s="127"/>
      <c r="QVW35" s="127"/>
      <c r="QVX35" s="127"/>
      <c r="QVY35" s="127"/>
      <c r="QVZ35" s="127"/>
      <c r="QWA35" s="127"/>
      <c r="QWB35" s="127"/>
      <c r="QWC35" s="127"/>
      <c r="QWD35" s="127"/>
      <c r="QWE35" s="127"/>
      <c r="QWF35" s="127"/>
      <c r="QWG35" s="127"/>
      <c r="QWH35" s="127"/>
      <c r="QWI35" s="127"/>
      <c r="QWJ35" s="127"/>
      <c r="QWK35" s="127"/>
      <c r="QWL35" s="127"/>
      <c r="QWM35" s="127"/>
      <c r="QWN35" s="127"/>
      <c r="QWO35" s="127"/>
      <c r="QWP35" s="127"/>
      <c r="QWQ35" s="127"/>
      <c r="QWR35" s="127"/>
      <c r="QWS35" s="127"/>
      <c r="QWT35" s="127"/>
      <c r="QWU35" s="127"/>
      <c r="QWV35" s="127"/>
      <c r="QWW35" s="127"/>
      <c r="QWX35" s="127"/>
      <c r="QWY35" s="127"/>
      <c r="QWZ35" s="127"/>
      <c r="QXA35" s="127"/>
      <c r="QXB35" s="127"/>
      <c r="QXC35" s="127"/>
      <c r="QXD35" s="127"/>
      <c r="QXE35" s="127"/>
      <c r="QXF35" s="127"/>
      <c r="QXG35" s="127"/>
      <c r="QXH35" s="127"/>
      <c r="QXI35" s="127"/>
      <c r="QXJ35" s="127"/>
      <c r="QXK35" s="127"/>
      <c r="QXL35" s="127"/>
      <c r="QXM35" s="127"/>
      <c r="QXN35" s="127"/>
      <c r="QXO35" s="127"/>
      <c r="QXP35" s="127"/>
      <c r="QXQ35" s="127"/>
      <c r="QXR35" s="127"/>
      <c r="QXS35" s="127"/>
      <c r="QXT35" s="127"/>
      <c r="QXU35" s="127"/>
      <c r="QXV35" s="127"/>
      <c r="QXW35" s="127"/>
      <c r="QXX35" s="127"/>
      <c r="QXY35" s="127"/>
      <c r="QXZ35" s="127"/>
      <c r="QYA35" s="127"/>
      <c r="QYB35" s="127"/>
      <c r="QYC35" s="127"/>
      <c r="QYD35" s="127"/>
      <c r="QYE35" s="127"/>
      <c r="QYF35" s="127"/>
      <c r="QYG35" s="127"/>
      <c r="QYH35" s="127"/>
      <c r="QYI35" s="127"/>
      <c r="QYJ35" s="127"/>
      <c r="QYK35" s="127"/>
      <c r="QYL35" s="127"/>
      <c r="QYM35" s="127"/>
      <c r="QYN35" s="127"/>
      <c r="QYO35" s="127"/>
      <c r="QYP35" s="127"/>
      <c r="QYQ35" s="127"/>
      <c r="QYR35" s="127"/>
      <c r="QYS35" s="127"/>
      <c r="QYT35" s="127"/>
      <c r="QYU35" s="127"/>
      <c r="QYV35" s="127"/>
      <c r="QYW35" s="127"/>
      <c r="QYX35" s="127"/>
      <c r="QYY35" s="127"/>
      <c r="QYZ35" s="127"/>
      <c r="QZA35" s="127"/>
      <c r="QZB35" s="127"/>
      <c r="QZC35" s="127"/>
      <c r="QZD35" s="127"/>
      <c r="QZE35" s="127"/>
      <c r="QZF35" s="127"/>
      <c r="QZG35" s="127"/>
      <c r="QZH35" s="127"/>
      <c r="QZI35" s="127"/>
      <c r="QZJ35" s="127"/>
      <c r="QZK35" s="127"/>
      <c r="QZL35" s="127"/>
      <c r="QZM35" s="127"/>
      <c r="QZN35" s="127"/>
      <c r="QZO35" s="127"/>
      <c r="QZP35" s="127"/>
      <c r="QZQ35" s="127"/>
      <c r="QZR35" s="127"/>
      <c r="QZS35" s="127"/>
      <c r="QZT35" s="127"/>
      <c r="QZU35" s="127"/>
      <c r="QZV35" s="127"/>
      <c r="QZW35" s="127"/>
      <c r="QZX35" s="127"/>
      <c r="QZY35" s="127"/>
      <c r="QZZ35" s="127"/>
      <c r="RAA35" s="127"/>
      <c r="RAB35" s="127"/>
      <c r="RAC35" s="127"/>
      <c r="RAD35" s="127"/>
      <c r="RAE35" s="127"/>
      <c r="RAF35" s="127"/>
      <c r="RAG35" s="127"/>
      <c r="RAH35" s="127"/>
      <c r="RAI35" s="127"/>
      <c r="RAJ35" s="127"/>
      <c r="RAK35" s="127"/>
      <c r="RAL35" s="127"/>
      <c r="RAM35" s="127"/>
      <c r="RAN35" s="127"/>
      <c r="RAO35" s="127"/>
      <c r="RAP35" s="127"/>
      <c r="RAQ35" s="127"/>
      <c r="RAR35" s="127"/>
      <c r="RAS35" s="127"/>
      <c r="RAT35" s="127"/>
      <c r="RAU35" s="127"/>
      <c r="RAV35" s="127"/>
      <c r="RAW35" s="127"/>
      <c r="RAX35" s="127"/>
      <c r="RAY35" s="127"/>
      <c r="RAZ35" s="127"/>
      <c r="RBA35" s="127"/>
      <c r="RBB35" s="127"/>
      <c r="RBC35" s="127"/>
      <c r="RBD35" s="127"/>
      <c r="RBE35" s="127"/>
      <c r="RBF35" s="127"/>
      <c r="RBG35" s="127"/>
      <c r="RBH35" s="127"/>
      <c r="RBI35" s="127"/>
      <c r="RBJ35" s="127"/>
      <c r="RBK35" s="127"/>
      <c r="RBL35" s="127"/>
      <c r="RBM35" s="127"/>
      <c r="RBN35" s="127"/>
      <c r="RBO35" s="127"/>
      <c r="RBP35" s="127"/>
      <c r="RBQ35" s="127"/>
      <c r="RBR35" s="127"/>
      <c r="RBS35" s="127"/>
      <c r="RBT35" s="127"/>
      <c r="RBU35" s="127"/>
      <c r="RBV35" s="127"/>
      <c r="RBW35" s="127"/>
      <c r="RBX35" s="127"/>
      <c r="RBY35" s="127"/>
      <c r="RBZ35" s="127"/>
      <c r="RCA35" s="127"/>
      <c r="RCB35" s="127"/>
      <c r="RCC35" s="127"/>
      <c r="RCD35" s="127"/>
      <c r="RCE35" s="127"/>
      <c r="RCF35" s="127"/>
      <c r="RCG35" s="127"/>
      <c r="RCH35" s="127"/>
      <c r="RCI35" s="127"/>
      <c r="RCJ35" s="127"/>
      <c r="RCK35" s="127"/>
      <c r="RCL35" s="127"/>
      <c r="RCM35" s="127"/>
      <c r="RCN35" s="127"/>
      <c r="RCO35" s="127"/>
      <c r="RCP35" s="127"/>
      <c r="RCQ35" s="127"/>
      <c r="RCR35" s="127"/>
      <c r="RCS35" s="127"/>
      <c r="RCT35" s="127"/>
      <c r="RCU35" s="127"/>
      <c r="RCV35" s="127"/>
      <c r="RCW35" s="127"/>
      <c r="RCX35" s="127"/>
      <c r="RCY35" s="127"/>
      <c r="RCZ35" s="127"/>
      <c r="RDA35" s="127"/>
      <c r="RDB35" s="127"/>
      <c r="RDC35" s="127"/>
      <c r="RDD35" s="127"/>
      <c r="RDE35" s="127"/>
      <c r="RDF35" s="127"/>
      <c r="RDG35" s="127"/>
      <c r="RDH35" s="127"/>
      <c r="RDI35" s="127"/>
      <c r="RDJ35" s="127"/>
      <c r="RDK35" s="127"/>
      <c r="RDL35" s="127"/>
      <c r="RDM35" s="127"/>
      <c r="RDN35" s="127"/>
      <c r="RDO35" s="127"/>
      <c r="RDP35" s="127"/>
      <c r="RDQ35" s="127"/>
      <c r="RDR35" s="127"/>
      <c r="RDS35" s="127"/>
      <c r="RDT35" s="127"/>
      <c r="RDU35" s="127"/>
      <c r="RDV35" s="127"/>
      <c r="RDW35" s="127"/>
      <c r="RDX35" s="127"/>
      <c r="RDY35" s="127"/>
      <c r="RDZ35" s="127"/>
      <c r="REA35" s="127"/>
      <c r="REB35" s="127"/>
      <c r="REC35" s="127"/>
      <c r="RED35" s="127"/>
      <c r="REE35" s="127"/>
      <c r="REF35" s="127"/>
      <c r="REG35" s="127"/>
      <c r="REH35" s="127"/>
      <c r="REI35" s="127"/>
      <c r="REJ35" s="127"/>
      <c r="REK35" s="127"/>
      <c r="REL35" s="127"/>
      <c r="REM35" s="127"/>
      <c r="REN35" s="127"/>
      <c r="REO35" s="127"/>
      <c r="REP35" s="127"/>
      <c r="REQ35" s="127"/>
      <c r="RER35" s="127"/>
      <c r="RES35" s="127"/>
      <c r="RET35" s="127"/>
      <c r="REU35" s="127"/>
      <c r="REV35" s="127"/>
      <c r="REW35" s="127"/>
      <c r="REX35" s="127"/>
      <c r="REY35" s="127"/>
      <c r="REZ35" s="127"/>
      <c r="RFA35" s="127"/>
      <c r="RFB35" s="127"/>
      <c r="RFC35" s="127"/>
      <c r="RFD35" s="127"/>
      <c r="RFE35" s="127"/>
      <c r="RFF35" s="127"/>
      <c r="RFG35" s="127"/>
      <c r="RFH35" s="127"/>
      <c r="RFI35" s="127"/>
      <c r="RFJ35" s="127"/>
      <c r="RFK35" s="127"/>
      <c r="RFL35" s="127"/>
      <c r="RFM35" s="127"/>
      <c r="RFN35" s="127"/>
      <c r="RFO35" s="127"/>
      <c r="RFP35" s="127"/>
      <c r="RFQ35" s="127"/>
      <c r="RFR35" s="127"/>
      <c r="RFS35" s="127"/>
      <c r="RFT35" s="127"/>
      <c r="RFU35" s="127"/>
      <c r="RFV35" s="127"/>
      <c r="RFW35" s="127"/>
      <c r="RFX35" s="127"/>
      <c r="RFY35" s="127"/>
      <c r="RFZ35" s="127"/>
      <c r="RGA35" s="127"/>
      <c r="RGB35" s="127"/>
      <c r="RGC35" s="127"/>
      <c r="RGD35" s="127"/>
      <c r="RGE35" s="127"/>
      <c r="RGF35" s="127"/>
      <c r="RGG35" s="127"/>
      <c r="RGH35" s="127"/>
      <c r="RGI35" s="127"/>
      <c r="RGJ35" s="127"/>
      <c r="RGK35" s="127"/>
      <c r="RGL35" s="127"/>
      <c r="RGM35" s="127"/>
      <c r="RGN35" s="127"/>
      <c r="RGO35" s="127"/>
      <c r="RGP35" s="127"/>
      <c r="RGQ35" s="127"/>
      <c r="RGR35" s="127"/>
      <c r="RGS35" s="127"/>
      <c r="RGT35" s="127"/>
      <c r="RGU35" s="127"/>
      <c r="RGV35" s="127"/>
      <c r="RGW35" s="127"/>
      <c r="RGX35" s="127"/>
      <c r="RGY35" s="127"/>
      <c r="RGZ35" s="127"/>
      <c r="RHA35" s="127"/>
      <c r="RHB35" s="127"/>
      <c r="RHC35" s="127"/>
      <c r="RHD35" s="127"/>
      <c r="RHE35" s="127"/>
      <c r="RHF35" s="127"/>
      <c r="RHG35" s="127"/>
      <c r="RHH35" s="127"/>
      <c r="RHI35" s="127"/>
      <c r="RHJ35" s="127"/>
      <c r="RHK35" s="127"/>
      <c r="RHL35" s="127"/>
      <c r="RHM35" s="127"/>
      <c r="RHN35" s="127"/>
      <c r="RHO35" s="127"/>
      <c r="RHP35" s="127"/>
      <c r="RHQ35" s="127"/>
      <c r="RHR35" s="127"/>
      <c r="RHS35" s="127"/>
      <c r="RHT35" s="127"/>
      <c r="RHU35" s="127"/>
      <c r="RHV35" s="127"/>
      <c r="RHW35" s="127"/>
      <c r="RHX35" s="127"/>
      <c r="RHY35" s="127"/>
      <c r="RHZ35" s="127"/>
      <c r="RIA35" s="127"/>
      <c r="RIB35" s="127"/>
      <c r="RIC35" s="127"/>
      <c r="RID35" s="127"/>
      <c r="RIE35" s="127"/>
      <c r="RIF35" s="127"/>
      <c r="RIG35" s="127"/>
      <c r="RIH35" s="127"/>
      <c r="RII35" s="127"/>
      <c r="RIJ35" s="127"/>
      <c r="RIK35" s="127"/>
      <c r="RIL35" s="127"/>
      <c r="RIM35" s="127"/>
      <c r="RIN35" s="127"/>
      <c r="RIO35" s="127"/>
      <c r="RIP35" s="127"/>
      <c r="RIQ35" s="127"/>
      <c r="RIR35" s="127"/>
      <c r="RIS35" s="127"/>
      <c r="RIT35" s="127"/>
      <c r="RIU35" s="127"/>
      <c r="RIV35" s="127"/>
      <c r="RIW35" s="127"/>
      <c r="RIX35" s="127"/>
      <c r="RIY35" s="127"/>
      <c r="RIZ35" s="127"/>
      <c r="RJA35" s="127"/>
      <c r="RJB35" s="127"/>
      <c r="RJC35" s="127"/>
      <c r="RJD35" s="127"/>
      <c r="RJE35" s="127"/>
      <c r="RJF35" s="127"/>
      <c r="RJG35" s="127"/>
      <c r="RJH35" s="127"/>
      <c r="RJI35" s="127"/>
      <c r="RJJ35" s="127"/>
      <c r="RJK35" s="127"/>
      <c r="RJL35" s="127"/>
      <c r="RJM35" s="127"/>
      <c r="RJN35" s="127"/>
      <c r="RJO35" s="127"/>
      <c r="RJP35" s="127"/>
      <c r="RJQ35" s="127"/>
      <c r="RJR35" s="127"/>
      <c r="RJS35" s="127"/>
      <c r="RJT35" s="127"/>
      <c r="RJU35" s="127"/>
      <c r="RJV35" s="127"/>
      <c r="RJW35" s="127"/>
      <c r="RJX35" s="127"/>
      <c r="RJY35" s="127"/>
      <c r="RJZ35" s="127"/>
      <c r="RKA35" s="127"/>
      <c r="RKB35" s="127"/>
      <c r="RKC35" s="127"/>
      <c r="RKD35" s="127"/>
      <c r="RKE35" s="127"/>
      <c r="RKF35" s="127"/>
      <c r="RKG35" s="127"/>
      <c r="RKH35" s="127"/>
      <c r="RKI35" s="127"/>
      <c r="RKJ35" s="127"/>
      <c r="RKK35" s="127"/>
      <c r="RKL35" s="127"/>
      <c r="RKM35" s="127"/>
      <c r="RKN35" s="127"/>
      <c r="RKO35" s="127"/>
      <c r="RKP35" s="127"/>
      <c r="RKQ35" s="127"/>
      <c r="RKR35" s="127"/>
      <c r="RKS35" s="127"/>
      <c r="RKT35" s="127"/>
      <c r="RKU35" s="127"/>
      <c r="RKV35" s="127"/>
      <c r="RKW35" s="127"/>
      <c r="RKX35" s="127"/>
      <c r="RKY35" s="127"/>
      <c r="RKZ35" s="127"/>
      <c r="RLA35" s="127"/>
      <c r="RLB35" s="127"/>
      <c r="RLC35" s="127"/>
      <c r="RLD35" s="127"/>
      <c r="RLE35" s="127"/>
      <c r="RLF35" s="127"/>
      <c r="RLG35" s="127"/>
      <c r="RLH35" s="127"/>
      <c r="RLI35" s="127"/>
      <c r="RLJ35" s="127"/>
      <c r="RLK35" s="127"/>
      <c r="RLL35" s="127"/>
      <c r="RLM35" s="127"/>
      <c r="RLN35" s="127"/>
      <c r="RLO35" s="127"/>
      <c r="RLP35" s="127"/>
      <c r="RLQ35" s="127"/>
      <c r="RLR35" s="127"/>
      <c r="RLS35" s="127"/>
      <c r="RLT35" s="127"/>
      <c r="RLU35" s="127"/>
      <c r="RLV35" s="127"/>
      <c r="RLW35" s="127"/>
      <c r="RLX35" s="127"/>
      <c r="RLY35" s="127"/>
      <c r="RLZ35" s="127"/>
      <c r="RMA35" s="127"/>
      <c r="RMB35" s="127"/>
      <c r="RMC35" s="127"/>
      <c r="RMD35" s="127"/>
      <c r="RME35" s="127"/>
      <c r="RMF35" s="127"/>
      <c r="RMG35" s="127"/>
      <c r="RMH35" s="127"/>
      <c r="RMI35" s="127"/>
      <c r="RMJ35" s="127"/>
      <c r="RMK35" s="127"/>
      <c r="RML35" s="127"/>
      <c r="RMM35" s="127"/>
      <c r="RMN35" s="127"/>
      <c r="RMO35" s="127"/>
      <c r="RMP35" s="127"/>
      <c r="RMQ35" s="127"/>
      <c r="RMR35" s="127"/>
      <c r="RMS35" s="127"/>
      <c r="RMT35" s="127"/>
      <c r="RMU35" s="127"/>
      <c r="RMV35" s="127"/>
      <c r="RMW35" s="127"/>
      <c r="RMX35" s="127"/>
      <c r="RMY35" s="127"/>
      <c r="RMZ35" s="127"/>
      <c r="RNA35" s="127"/>
      <c r="RNB35" s="127"/>
      <c r="RNC35" s="127"/>
      <c r="RND35" s="127"/>
      <c r="RNE35" s="127"/>
      <c r="RNF35" s="127"/>
      <c r="RNG35" s="127"/>
      <c r="RNH35" s="127"/>
      <c r="RNI35" s="127"/>
      <c r="RNJ35" s="127"/>
      <c r="RNK35" s="127"/>
      <c r="RNL35" s="127"/>
      <c r="RNM35" s="127"/>
      <c r="RNN35" s="127"/>
      <c r="RNO35" s="127"/>
      <c r="RNP35" s="127"/>
      <c r="RNQ35" s="127"/>
      <c r="RNR35" s="127"/>
      <c r="RNS35" s="127"/>
      <c r="RNT35" s="127"/>
      <c r="RNU35" s="127"/>
      <c r="RNV35" s="127"/>
      <c r="RNW35" s="127"/>
      <c r="RNX35" s="127"/>
      <c r="RNY35" s="127"/>
      <c r="RNZ35" s="127"/>
      <c r="ROA35" s="127"/>
      <c r="ROB35" s="127"/>
      <c r="ROC35" s="127"/>
      <c r="ROD35" s="127"/>
      <c r="ROE35" s="127"/>
      <c r="ROF35" s="127"/>
      <c r="ROG35" s="127"/>
      <c r="ROH35" s="127"/>
      <c r="ROI35" s="127"/>
      <c r="ROJ35" s="127"/>
      <c r="ROK35" s="127"/>
      <c r="ROL35" s="127"/>
      <c r="ROM35" s="127"/>
      <c r="RON35" s="127"/>
      <c r="ROO35" s="127"/>
      <c r="ROP35" s="127"/>
      <c r="ROQ35" s="127"/>
      <c r="ROR35" s="127"/>
      <c r="ROS35" s="127"/>
      <c r="ROT35" s="127"/>
      <c r="ROU35" s="127"/>
      <c r="ROV35" s="127"/>
      <c r="ROW35" s="127"/>
      <c r="ROX35" s="127"/>
      <c r="ROY35" s="127"/>
      <c r="ROZ35" s="127"/>
      <c r="RPA35" s="127"/>
      <c r="RPB35" s="127"/>
      <c r="RPC35" s="127"/>
      <c r="RPD35" s="127"/>
      <c r="RPE35" s="127"/>
      <c r="RPF35" s="127"/>
      <c r="RPG35" s="127"/>
      <c r="RPH35" s="127"/>
      <c r="RPI35" s="127"/>
      <c r="RPJ35" s="127"/>
      <c r="RPK35" s="127"/>
      <c r="RPL35" s="127"/>
      <c r="RPM35" s="127"/>
      <c r="RPN35" s="127"/>
      <c r="RPO35" s="127"/>
      <c r="RPP35" s="127"/>
      <c r="RPQ35" s="127"/>
      <c r="RPR35" s="127"/>
      <c r="RPS35" s="127"/>
      <c r="RPT35" s="127"/>
      <c r="RPU35" s="127"/>
      <c r="RPV35" s="127"/>
      <c r="RPW35" s="127"/>
      <c r="RPX35" s="127"/>
      <c r="RPY35" s="127"/>
      <c r="RPZ35" s="127"/>
      <c r="RQA35" s="127"/>
      <c r="RQB35" s="127"/>
      <c r="RQC35" s="127"/>
      <c r="RQD35" s="127"/>
      <c r="RQE35" s="127"/>
      <c r="RQF35" s="127"/>
      <c r="RQG35" s="127"/>
      <c r="RQH35" s="127"/>
      <c r="RQI35" s="127"/>
      <c r="RQJ35" s="127"/>
      <c r="RQK35" s="127"/>
      <c r="RQL35" s="127"/>
      <c r="RQM35" s="127"/>
      <c r="RQN35" s="127"/>
      <c r="RQO35" s="127"/>
      <c r="RQP35" s="127"/>
      <c r="RQQ35" s="127"/>
      <c r="RQR35" s="127"/>
      <c r="RQS35" s="127"/>
      <c r="RQT35" s="127"/>
      <c r="RQU35" s="127"/>
      <c r="RQV35" s="127"/>
      <c r="RQW35" s="127"/>
      <c r="RQX35" s="127"/>
      <c r="RQY35" s="127"/>
      <c r="RQZ35" s="127"/>
      <c r="RRA35" s="127"/>
      <c r="RRB35" s="127"/>
      <c r="RRC35" s="127"/>
      <c r="RRD35" s="127"/>
      <c r="RRE35" s="127"/>
      <c r="RRF35" s="127"/>
      <c r="RRG35" s="127"/>
      <c r="RRH35" s="127"/>
      <c r="RRI35" s="127"/>
      <c r="RRJ35" s="127"/>
      <c r="RRK35" s="127"/>
      <c r="RRL35" s="127"/>
      <c r="RRM35" s="127"/>
      <c r="RRN35" s="127"/>
      <c r="RRO35" s="127"/>
      <c r="RRP35" s="127"/>
      <c r="RRQ35" s="127"/>
      <c r="RRR35" s="127"/>
      <c r="RRS35" s="127"/>
      <c r="RRT35" s="127"/>
      <c r="RRU35" s="127"/>
      <c r="RRV35" s="127"/>
      <c r="RRW35" s="127"/>
      <c r="RRX35" s="127"/>
      <c r="RRY35" s="127"/>
      <c r="RRZ35" s="127"/>
      <c r="RSA35" s="127"/>
      <c r="RSB35" s="127"/>
      <c r="RSC35" s="127"/>
      <c r="RSD35" s="127"/>
      <c r="RSE35" s="127"/>
      <c r="RSF35" s="127"/>
      <c r="RSG35" s="127"/>
      <c r="RSH35" s="127"/>
      <c r="RSI35" s="127"/>
      <c r="RSJ35" s="127"/>
      <c r="RSK35" s="127"/>
      <c r="RSL35" s="127"/>
      <c r="RSM35" s="127"/>
      <c r="RSN35" s="127"/>
      <c r="RSO35" s="127"/>
      <c r="RSP35" s="127"/>
      <c r="RSQ35" s="127"/>
      <c r="RSR35" s="127"/>
      <c r="RSS35" s="127"/>
      <c r="RST35" s="127"/>
      <c r="RSU35" s="127"/>
      <c r="RSV35" s="127"/>
      <c r="RSW35" s="127"/>
      <c r="RSX35" s="127"/>
      <c r="RSY35" s="127"/>
      <c r="RSZ35" s="127"/>
      <c r="RTA35" s="127"/>
      <c r="RTB35" s="127"/>
      <c r="RTC35" s="127"/>
      <c r="RTD35" s="127"/>
      <c r="RTE35" s="127"/>
      <c r="RTF35" s="127"/>
      <c r="RTG35" s="127"/>
      <c r="RTH35" s="127"/>
      <c r="RTI35" s="127"/>
      <c r="RTJ35" s="127"/>
      <c r="RTK35" s="127"/>
      <c r="RTL35" s="127"/>
      <c r="RTM35" s="127"/>
      <c r="RTN35" s="127"/>
      <c r="RTO35" s="127"/>
      <c r="RTP35" s="127"/>
      <c r="RTQ35" s="127"/>
      <c r="RTR35" s="127"/>
      <c r="RTS35" s="127"/>
      <c r="RTT35" s="127"/>
      <c r="RTU35" s="127"/>
      <c r="RTV35" s="127"/>
      <c r="RTW35" s="127"/>
      <c r="RTX35" s="127"/>
      <c r="RTY35" s="127"/>
      <c r="RTZ35" s="127"/>
      <c r="RUA35" s="127"/>
      <c r="RUB35" s="127"/>
      <c r="RUC35" s="127"/>
      <c r="RUD35" s="127"/>
      <c r="RUE35" s="127"/>
      <c r="RUF35" s="127"/>
      <c r="RUG35" s="127"/>
      <c r="RUH35" s="127"/>
      <c r="RUI35" s="127"/>
      <c r="RUJ35" s="127"/>
      <c r="RUK35" s="127"/>
      <c r="RUL35" s="127"/>
      <c r="RUM35" s="127"/>
      <c r="RUN35" s="127"/>
      <c r="RUO35" s="127"/>
      <c r="RUP35" s="127"/>
      <c r="RUQ35" s="127"/>
      <c r="RUR35" s="127"/>
      <c r="RUS35" s="127"/>
      <c r="RUT35" s="127"/>
      <c r="RUU35" s="127"/>
      <c r="RUV35" s="127"/>
      <c r="RUW35" s="127"/>
      <c r="RUX35" s="127"/>
      <c r="RUY35" s="127"/>
      <c r="RUZ35" s="127"/>
      <c r="RVA35" s="127"/>
      <c r="RVB35" s="127"/>
      <c r="RVC35" s="127"/>
      <c r="RVD35" s="127"/>
      <c r="RVE35" s="127"/>
      <c r="RVF35" s="127"/>
      <c r="RVG35" s="127"/>
      <c r="RVH35" s="127"/>
      <c r="RVI35" s="127"/>
      <c r="RVJ35" s="127"/>
      <c r="RVK35" s="127"/>
      <c r="RVL35" s="127"/>
      <c r="RVM35" s="127"/>
      <c r="RVN35" s="127"/>
      <c r="RVO35" s="127"/>
      <c r="RVP35" s="127"/>
      <c r="RVQ35" s="127"/>
      <c r="RVR35" s="127"/>
      <c r="RVS35" s="127"/>
      <c r="RVT35" s="127"/>
      <c r="RVU35" s="127"/>
      <c r="RVV35" s="127"/>
      <c r="RVW35" s="127"/>
      <c r="RVX35" s="127"/>
      <c r="RVY35" s="127"/>
      <c r="RVZ35" s="127"/>
      <c r="RWA35" s="127"/>
      <c r="RWB35" s="127"/>
      <c r="RWC35" s="127"/>
      <c r="RWD35" s="127"/>
      <c r="RWE35" s="127"/>
      <c r="RWF35" s="127"/>
      <c r="RWG35" s="127"/>
      <c r="RWH35" s="127"/>
      <c r="RWI35" s="127"/>
      <c r="RWJ35" s="127"/>
      <c r="RWK35" s="127"/>
      <c r="RWL35" s="127"/>
      <c r="RWM35" s="127"/>
      <c r="RWN35" s="127"/>
      <c r="RWO35" s="127"/>
      <c r="RWP35" s="127"/>
      <c r="RWQ35" s="127"/>
      <c r="RWR35" s="127"/>
      <c r="RWS35" s="127"/>
      <c r="RWT35" s="127"/>
      <c r="RWU35" s="127"/>
      <c r="RWV35" s="127"/>
      <c r="RWW35" s="127"/>
      <c r="RWX35" s="127"/>
      <c r="RWY35" s="127"/>
      <c r="RWZ35" s="127"/>
      <c r="RXA35" s="127"/>
      <c r="RXB35" s="127"/>
      <c r="RXC35" s="127"/>
      <c r="RXD35" s="127"/>
      <c r="RXE35" s="127"/>
      <c r="RXF35" s="127"/>
      <c r="RXG35" s="127"/>
      <c r="RXH35" s="127"/>
      <c r="RXI35" s="127"/>
      <c r="RXJ35" s="127"/>
      <c r="RXK35" s="127"/>
      <c r="RXL35" s="127"/>
      <c r="RXM35" s="127"/>
      <c r="RXN35" s="127"/>
      <c r="RXO35" s="127"/>
      <c r="RXP35" s="127"/>
      <c r="RXQ35" s="127"/>
      <c r="RXR35" s="127"/>
      <c r="RXS35" s="127"/>
      <c r="RXT35" s="127"/>
      <c r="RXU35" s="127"/>
      <c r="RXV35" s="127"/>
      <c r="RXW35" s="127"/>
      <c r="RXX35" s="127"/>
      <c r="RXY35" s="127"/>
      <c r="RXZ35" s="127"/>
      <c r="RYA35" s="127"/>
      <c r="RYB35" s="127"/>
      <c r="RYC35" s="127"/>
      <c r="RYD35" s="127"/>
      <c r="RYE35" s="127"/>
      <c r="RYF35" s="127"/>
      <c r="RYG35" s="127"/>
      <c r="RYH35" s="127"/>
      <c r="RYI35" s="127"/>
      <c r="RYJ35" s="127"/>
      <c r="RYK35" s="127"/>
      <c r="RYL35" s="127"/>
      <c r="RYM35" s="127"/>
      <c r="RYN35" s="127"/>
      <c r="RYO35" s="127"/>
      <c r="RYP35" s="127"/>
      <c r="RYQ35" s="127"/>
      <c r="RYR35" s="127"/>
      <c r="RYS35" s="127"/>
      <c r="RYT35" s="127"/>
      <c r="RYU35" s="127"/>
      <c r="RYV35" s="127"/>
      <c r="RYW35" s="127"/>
      <c r="RYX35" s="127"/>
      <c r="RYY35" s="127"/>
      <c r="RYZ35" s="127"/>
      <c r="RZA35" s="127"/>
      <c r="RZB35" s="127"/>
      <c r="RZC35" s="127"/>
      <c r="RZD35" s="127"/>
      <c r="RZE35" s="127"/>
      <c r="RZF35" s="127"/>
      <c r="RZG35" s="127"/>
      <c r="RZH35" s="127"/>
      <c r="RZI35" s="127"/>
      <c r="RZJ35" s="127"/>
      <c r="RZK35" s="127"/>
      <c r="RZL35" s="127"/>
      <c r="RZM35" s="127"/>
      <c r="RZN35" s="127"/>
      <c r="RZO35" s="127"/>
      <c r="RZP35" s="127"/>
      <c r="RZQ35" s="127"/>
      <c r="RZR35" s="127"/>
      <c r="RZS35" s="127"/>
      <c r="RZT35" s="127"/>
      <c r="RZU35" s="127"/>
      <c r="RZV35" s="127"/>
      <c r="RZW35" s="127"/>
      <c r="RZX35" s="127"/>
      <c r="RZY35" s="127"/>
      <c r="RZZ35" s="127"/>
      <c r="SAA35" s="127"/>
      <c r="SAB35" s="127"/>
      <c r="SAC35" s="127"/>
      <c r="SAD35" s="127"/>
      <c r="SAE35" s="127"/>
      <c r="SAF35" s="127"/>
      <c r="SAG35" s="127"/>
      <c r="SAH35" s="127"/>
      <c r="SAI35" s="127"/>
      <c r="SAJ35" s="127"/>
      <c r="SAK35" s="127"/>
      <c r="SAL35" s="127"/>
      <c r="SAM35" s="127"/>
      <c r="SAN35" s="127"/>
      <c r="SAO35" s="127"/>
      <c r="SAP35" s="127"/>
      <c r="SAQ35" s="127"/>
      <c r="SAR35" s="127"/>
      <c r="SAS35" s="127"/>
      <c r="SAT35" s="127"/>
      <c r="SAU35" s="127"/>
      <c r="SAV35" s="127"/>
      <c r="SAW35" s="127"/>
      <c r="SAX35" s="127"/>
      <c r="SAY35" s="127"/>
      <c r="SAZ35" s="127"/>
      <c r="SBA35" s="127"/>
      <c r="SBB35" s="127"/>
      <c r="SBC35" s="127"/>
      <c r="SBD35" s="127"/>
      <c r="SBE35" s="127"/>
      <c r="SBF35" s="127"/>
      <c r="SBG35" s="127"/>
      <c r="SBH35" s="127"/>
      <c r="SBI35" s="127"/>
      <c r="SBJ35" s="127"/>
      <c r="SBK35" s="127"/>
      <c r="SBL35" s="127"/>
      <c r="SBM35" s="127"/>
      <c r="SBN35" s="127"/>
      <c r="SBO35" s="127"/>
      <c r="SBP35" s="127"/>
      <c r="SBQ35" s="127"/>
      <c r="SBR35" s="127"/>
      <c r="SBS35" s="127"/>
      <c r="SBT35" s="127"/>
      <c r="SBU35" s="127"/>
      <c r="SBV35" s="127"/>
      <c r="SBW35" s="127"/>
      <c r="SBX35" s="127"/>
      <c r="SBY35" s="127"/>
      <c r="SBZ35" s="127"/>
      <c r="SCA35" s="127"/>
      <c r="SCB35" s="127"/>
      <c r="SCC35" s="127"/>
      <c r="SCD35" s="127"/>
      <c r="SCE35" s="127"/>
      <c r="SCF35" s="127"/>
      <c r="SCG35" s="127"/>
      <c r="SCH35" s="127"/>
      <c r="SCI35" s="127"/>
      <c r="SCJ35" s="127"/>
      <c r="SCK35" s="127"/>
      <c r="SCL35" s="127"/>
      <c r="SCM35" s="127"/>
      <c r="SCN35" s="127"/>
      <c r="SCO35" s="127"/>
      <c r="SCP35" s="127"/>
      <c r="SCQ35" s="127"/>
      <c r="SCR35" s="127"/>
      <c r="SCS35" s="127"/>
      <c r="SCT35" s="127"/>
      <c r="SCU35" s="127"/>
      <c r="SCV35" s="127"/>
      <c r="SCW35" s="127"/>
      <c r="SCX35" s="127"/>
      <c r="SCY35" s="127"/>
      <c r="SCZ35" s="127"/>
      <c r="SDA35" s="127"/>
      <c r="SDB35" s="127"/>
      <c r="SDC35" s="127"/>
      <c r="SDD35" s="127"/>
      <c r="SDE35" s="127"/>
      <c r="SDF35" s="127"/>
      <c r="SDG35" s="127"/>
      <c r="SDH35" s="127"/>
      <c r="SDI35" s="127"/>
      <c r="SDJ35" s="127"/>
      <c r="SDK35" s="127"/>
      <c r="SDL35" s="127"/>
      <c r="SDM35" s="127"/>
      <c r="SDN35" s="127"/>
      <c r="SDO35" s="127"/>
      <c r="SDP35" s="127"/>
      <c r="SDQ35" s="127"/>
      <c r="SDR35" s="127"/>
      <c r="SDS35" s="127"/>
      <c r="SDT35" s="127"/>
      <c r="SDU35" s="127"/>
      <c r="SDV35" s="127"/>
      <c r="SDW35" s="127"/>
      <c r="SDX35" s="127"/>
      <c r="SDY35" s="127"/>
      <c r="SDZ35" s="127"/>
      <c r="SEA35" s="127"/>
      <c r="SEB35" s="127"/>
      <c r="SEC35" s="127"/>
      <c r="SED35" s="127"/>
      <c r="SEE35" s="127"/>
      <c r="SEF35" s="127"/>
      <c r="SEG35" s="127"/>
      <c r="SEH35" s="127"/>
      <c r="SEI35" s="127"/>
      <c r="SEJ35" s="127"/>
      <c r="SEK35" s="127"/>
      <c r="SEL35" s="127"/>
      <c r="SEM35" s="127"/>
      <c r="SEN35" s="127"/>
      <c r="SEO35" s="127"/>
      <c r="SEP35" s="127"/>
      <c r="SEQ35" s="127"/>
      <c r="SER35" s="127"/>
      <c r="SES35" s="127"/>
      <c r="SET35" s="127"/>
      <c r="SEU35" s="127"/>
      <c r="SEV35" s="127"/>
      <c r="SEW35" s="127"/>
      <c r="SEX35" s="127"/>
      <c r="SEY35" s="127"/>
      <c r="SEZ35" s="127"/>
      <c r="SFA35" s="127"/>
      <c r="SFB35" s="127"/>
      <c r="SFC35" s="127"/>
      <c r="SFD35" s="127"/>
      <c r="SFE35" s="127"/>
      <c r="SFF35" s="127"/>
      <c r="SFG35" s="127"/>
      <c r="SFH35" s="127"/>
      <c r="SFI35" s="127"/>
      <c r="SFJ35" s="127"/>
      <c r="SFK35" s="127"/>
      <c r="SFL35" s="127"/>
      <c r="SFM35" s="127"/>
      <c r="SFN35" s="127"/>
      <c r="SFO35" s="127"/>
      <c r="SFP35" s="127"/>
      <c r="SFQ35" s="127"/>
      <c r="SFR35" s="127"/>
      <c r="SFS35" s="127"/>
      <c r="SFT35" s="127"/>
      <c r="SFU35" s="127"/>
      <c r="SFV35" s="127"/>
      <c r="SFW35" s="127"/>
      <c r="SFX35" s="127"/>
      <c r="SFY35" s="127"/>
      <c r="SFZ35" s="127"/>
      <c r="SGA35" s="127"/>
      <c r="SGB35" s="127"/>
      <c r="SGC35" s="127"/>
      <c r="SGD35" s="127"/>
      <c r="SGE35" s="127"/>
      <c r="SGF35" s="127"/>
      <c r="SGG35" s="127"/>
      <c r="SGH35" s="127"/>
      <c r="SGI35" s="127"/>
      <c r="SGJ35" s="127"/>
      <c r="SGK35" s="127"/>
      <c r="SGL35" s="127"/>
      <c r="SGM35" s="127"/>
      <c r="SGN35" s="127"/>
      <c r="SGO35" s="127"/>
      <c r="SGP35" s="127"/>
      <c r="SGQ35" s="127"/>
      <c r="SGR35" s="127"/>
      <c r="SGS35" s="127"/>
      <c r="SGT35" s="127"/>
      <c r="SGU35" s="127"/>
      <c r="SGV35" s="127"/>
      <c r="SGW35" s="127"/>
      <c r="SGX35" s="127"/>
      <c r="SGY35" s="127"/>
      <c r="SGZ35" s="127"/>
      <c r="SHA35" s="127"/>
      <c r="SHB35" s="127"/>
      <c r="SHC35" s="127"/>
      <c r="SHD35" s="127"/>
      <c r="SHE35" s="127"/>
      <c r="SHF35" s="127"/>
      <c r="SHG35" s="127"/>
      <c r="SHH35" s="127"/>
      <c r="SHI35" s="127"/>
      <c r="SHJ35" s="127"/>
      <c r="SHK35" s="127"/>
      <c r="SHL35" s="127"/>
      <c r="SHM35" s="127"/>
      <c r="SHN35" s="127"/>
      <c r="SHO35" s="127"/>
      <c r="SHP35" s="127"/>
      <c r="SHQ35" s="127"/>
      <c r="SHR35" s="127"/>
      <c r="SHS35" s="127"/>
      <c r="SHT35" s="127"/>
      <c r="SHU35" s="127"/>
      <c r="SHV35" s="127"/>
      <c r="SHW35" s="127"/>
      <c r="SHX35" s="127"/>
      <c r="SHY35" s="127"/>
      <c r="SHZ35" s="127"/>
      <c r="SIA35" s="127"/>
      <c r="SIB35" s="127"/>
      <c r="SIC35" s="127"/>
      <c r="SID35" s="127"/>
      <c r="SIE35" s="127"/>
      <c r="SIF35" s="127"/>
      <c r="SIG35" s="127"/>
      <c r="SIH35" s="127"/>
      <c r="SII35" s="127"/>
      <c r="SIJ35" s="127"/>
      <c r="SIK35" s="127"/>
      <c r="SIL35" s="127"/>
      <c r="SIM35" s="127"/>
      <c r="SIN35" s="127"/>
      <c r="SIO35" s="127"/>
      <c r="SIP35" s="127"/>
      <c r="SIQ35" s="127"/>
      <c r="SIR35" s="127"/>
      <c r="SIS35" s="127"/>
      <c r="SIT35" s="127"/>
      <c r="SIU35" s="127"/>
      <c r="SIV35" s="127"/>
      <c r="SIW35" s="127"/>
      <c r="SIX35" s="127"/>
      <c r="SIY35" s="127"/>
      <c r="SIZ35" s="127"/>
      <c r="SJA35" s="127"/>
      <c r="SJB35" s="127"/>
      <c r="SJC35" s="127"/>
      <c r="SJD35" s="127"/>
      <c r="SJE35" s="127"/>
      <c r="SJF35" s="127"/>
      <c r="SJG35" s="127"/>
      <c r="SJH35" s="127"/>
      <c r="SJI35" s="127"/>
      <c r="SJJ35" s="127"/>
      <c r="SJK35" s="127"/>
      <c r="SJL35" s="127"/>
      <c r="SJM35" s="127"/>
      <c r="SJN35" s="127"/>
      <c r="SJO35" s="127"/>
      <c r="SJP35" s="127"/>
      <c r="SJQ35" s="127"/>
      <c r="SJR35" s="127"/>
      <c r="SJS35" s="127"/>
      <c r="SJT35" s="127"/>
      <c r="SJU35" s="127"/>
      <c r="SJV35" s="127"/>
      <c r="SJW35" s="127"/>
      <c r="SJX35" s="127"/>
      <c r="SJY35" s="127"/>
      <c r="SJZ35" s="127"/>
      <c r="SKA35" s="127"/>
      <c r="SKB35" s="127"/>
      <c r="SKC35" s="127"/>
      <c r="SKD35" s="127"/>
      <c r="SKE35" s="127"/>
      <c r="SKF35" s="127"/>
      <c r="SKG35" s="127"/>
      <c r="SKH35" s="127"/>
      <c r="SKI35" s="127"/>
      <c r="SKJ35" s="127"/>
      <c r="SKK35" s="127"/>
      <c r="SKL35" s="127"/>
      <c r="SKM35" s="127"/>
      <c r="SKN35" s="127"/>
      <c r="SKO35" s="127"/>
      <c r="SKP35" s="127"/>
      <c r="SKQ35" s="127"/>
      <c r="SKR35" s="127"/>
      <c r="SKS35" s="127"/>
      <c r="SKT35" s="127"/>
      <c r="SKU35" s="127"/>
      <c r="SKV35" s="127"/>
      <c r="SKW35" s="127"/>
      <c r="SKX35" s="127"/>
      <c r="SKY35" s="127"/>
      <c r="SKZ35" s="127"/>
      <c r="SLA35" s="127"/>
      <c r="SLB35" s="127"/>
      <c r="SLC35" s="127"/>
      <c r="SLD35" s="127"/>
      <c r="SLE35" s="127"/>
      <c r="SLF35" s="127"/>
      <c r="SLG35" s="127"/>
      <c r="SLH35" s="127"/>
      <c r="SLI35" s="127"/>
      <c r="SLJ35" s="127"/>
      <c r="SLK35" s="127"/>
      <c r="SLL35" s="127"/>
      <c r="SLM35" s="127"/>
      <c r="SLN35" s="127"/>
      <c r="SLO35" s="127"/>
      <c r="SLP35" s="127"/>
      <c r="SLQ35" s="127"/>
      <c r="SLR35" s="127"/>
      <c r="SLS35" s="127"/>
      <c r="SLT35" s="127"/>
      <c r="SLU35" s="127"/>
      <c r="SLV35" s="127"/>
      <c r="SLW35" s="127"/>
      <c r="SLX35" s="127"/>
      <c r="SLY35" s="127"/>
      <c r="SLZ35" s="127"/>
      <c r="SMA35" s="127"/>
      <c r="SMB35" s="127"/>
      <c r="SMC35" s="127"/>
      <c r="SMD35" s="127"/>
      <c r="SME35" s="127"/>
      <c r="SMF35" s="127"/>
      <c r="SMG35" s="127"/>
      <c r="SMH35" s="127"/>
      <c r="SMI35" s="127"/>
      <c r="SMJ35" s="127"/>
      <c r="SMK35" s="127"/>
      <c r="SML35" s="127"/>
      <c r="SMM35" s="127"/>
      <c r="SMN35" s="127"/>
      <c r="SMO35" s="127"/>
      <c r="SMP35" s="127"/>
      <c r="SMQ35" s="127"/>
      <c r="SMR35" s="127"/>
      <c r="SMS35" s="127"/>
      <c r="SMT35" s="127"/>
      <c r="SMU35" s="127"/>
      <c r="SMV35" s="127"/>
      <c r="SMW35" s="127"/>
      <c r="SMX35" s="127"/>
      <c r="SMY35" s="127"/>
      <c r="SMZ35" s="127"/>
      <c r="SNA35" s="127"/>
      <c r="SNB35" s="127"/>
      <c r="SNC35" s="127"/>
      <c r="SND35" s="127"/>
      <c r="SNE35" s="127"/>
      <c r="SNF35" s="127"/>
      <c r="SNG35" s="127"/>
      <c r="SNH35" s="127"/>
      <c r="SNI35" s="127"/>
      <c r="SNJ35" s="127"/>
      <c r="SNK35" s="127"/>
      <c r="SNL35" s="127"/>
      <c r="SNM35" s="127"/>
      <c r="SNN35" s="127"/>
      <c r="SNO35" s="127"/>
      <c r="SNP35" s="127"/>
      <c r="SNQ35" s="127"/>
      <c r="SNR35" s="127"/>
      <c r="SNS35" s="127"/>
      <c r="SNT35" s="127"/>
      <c r="SNU35" s="127"/>
      <c r="SNV35" s="127"/>
      <c r="SNW35" s="127"/>
      <c r="SNX35" s="127"/>
      <c r="SNY35" s="127"/>
      <c r="SNZ35" s="127"/>
      <c r="SOA35" s="127"/>
      <c r="SOB35" s="127"/>
      <c r="SOC35" s="127"/>
      <c r="SOD35" s="127"/>
      <c r="SOE35" s="127"/>
      <c r="SOF35" s="127"/>
      <c r="SOG35" s="127"/>
      <c r="SOH35" s="127"/>
      <c r="SOI35" s="127"/>
      <c r="SOJ35" s="127"/>
      <c r="SOK35" s="127"/>
      <c r="SOL35" s="127"/>
      <c r="SOM35" s="127"/>
      <c r="SON35" s="127"/>
      <c r="SOO35" s="127"/>
      <c r="SOP35" s="127"/>
      <c r="SOQ35" s="127"/>
      <c r="SOR35" s="127"/>
      <c r="SOS35" s="127"/>
      <c r="SOT35" s="127"/>
      <c r="SOU35" s="127"/>
      <c r="SOV35" s="127"/>
      <c r="SOW35" s="127"/>
      <c r="SOX35" s="127"/>
      <c r="SOY35" s="127"/>
      <c r="SOZ35" s="127"/>
      <c r="SPA35" s="127"/>
      <c r="SPB35" s="127"/>
      <c r="SPC35" s="127"/>
      <c r="SPD35" s="127"/>
      <c r="SPE35" s="127"/>
      <c r="SPF35" s="127"/>
      <c r="SPG35" s="127"/>
      <c r="SPH35" s="127"/>
      <c r="SPI35" s="127"/>
      <c r="SPJ35" s="127"/>
      <c r="SPK35" s="127"/>
      <c r="SPL35" s="127"/>
      <c r="SPM35" s="127"/>
      <c r="SPN35" s="127"/>
      <c r="SPO35" s="127"/>
      <c r="SPP35" s="127"/>
      <c r="SPQ35" s="127"/>
      <c r="SPR35" s="127"/>
      <c r="SPS35" s="127"/>
      <c r="SPT35" s="127"/>
      <c r="SPU35" s="127"/>
      <c r="SPV35" s="127"/>
      <c r="SPW35" s="127"/>
      <c r="SPX35" s="127"/>
      <c r="SPY35" s="127"/>
      <c r="SPZ35" s="127"/>
      <c r="SQA35" s="127"/>
      <c r="SQB35" s="127"/>
      <c r="SQC35" s="127"/>
      <c r="SQD35" s="127"/>
      <c r="SQE35" s="127"/>
      <c r="SQF35" s="127"/>
      <c r="SQG35" s="127"/>
      <c r="SQH35" s="127"/>
      <c r="SQI35" s="127"/>
      <c r="SQJ35" s="127"/>
      <c r="SQK35" s="127"/>
      <c r="SQL35" s="127"/>
      <c r="SQM35" s="127"/>
      <c r="SQN35" s="127"/>
      <c r="SQO35" s="127"/>
      <c r="SQP35" s="127"/>
      <c r="SQQ35" s="127"/>
      <c r="SQR35" s="127"/>
      <c r="SQS35" s="127"/>
      <c r="SQT35" s="127"/>
      <c r="SQU35" s="127"/>
      <c r="SQV35" s="127"/>
      <c r="SQW35" s="127"/>
      <c r="SQX35" s="127"/>
      <c r="SQY35" s="127"/>
      <c r="SQZ35" s="127"/>
      <c r="SRA35" s="127"/>
      <c r="SRB35" s="127"/>
      <c r="SRC35" s="127"/>
      <c r="SRD35" s="127"/>
      <c r="SRE35" s="127"/>
      <c r="SRF35" s="127"/>
      <c r="SRG35" s="127"/>
      <c r="SRH35" s="127"/>
      <c r="SRI35" s="127"/>
      <c r="SRJ35" s="127"/>
      <c r="SRK35" s="127"/>
      <c r="SRL35" s="127"/>
      <c r="SRM35" s="127"/>
      <c r="SRN35" s="127"/>
      <c r="SRO35" s="127"/>
      <c r="SRP35" s="127"/>
      <c r="SRQ35" s="127"/>
      <c r="SRR35" s="127"/>
      <c r="SRS35" s="127"/>
      <c r="SRT35" s="127"/>
      <c r="SRU35" s="127"/>
      <c r="SRV35" s="127"/>
      <c r="SRW35" s="127"/>
      <c r="SRX35" s="127"/>
      <c r="SRY35" s="127"/>
      <c r="SRZ35" s="127"/>
      <c r="SSA35" s="127"/>
      <c r="SSB35" s="127"/>
      <c r="SSC35" s="127"/>
      <c r="SSD35" s="127"/>
      <c r="SSE35" s="127"/>
      <c r="SSF35" s="127"/>
      <c r="SSG35" s="127"/>
      <c r="SSH35" s="127"/>
      <c r="SSI35" s="127"/>
      <c r="SSJ35" s="127"/>
      <c r="SSK35" s="127"/>
      <c r="SSL35" s="127"/>
      <c r="SSM35" s="127"/>
      <c r="SSN35" s="127"/>
      <c r="SSO35" s="127"/>
      <c r="SSP35" s="127"/>
      <c r="SSQ35" s="127"/>
      <c r="SSR35" s="127"/>
      <c r="SSS35" s="127"/>
      <c r="SST35" s="127"/>
      <c r="SSU35" s="127"/>
      <c r="SSV35" s="127"/>
      <c r="SSW35" s="127"/>
      <c r="SSX35" s="127"/>
      <c r="SSY35" s="127"/>
      <c r="SSZ35" s="127"/>
      <c r="STA35" s="127"/>
      <c r="STB35" s="127"/>
      <c r="STC35" s="127"/>
      <c r="STD35" s="127"/>
      <c r="STE35" s="127"/>
      <c r="STF35" s="127"/>
      <c r="STG35" s="127"/>
      <c r="STH35" s="127"/>
      <c r="STI35" s="127"/>
      <c r="STJ35" s="127"/>
      <c r="STK35" s="127"/>
      <c r="STL35" s="127"/>
      <c r="STM35" s="127"/>
      <c r="STN35" s="127"/>
      <c r="STO35" s="127"/>
      <c r="STP35" s="127"/>
      <c r="STQ35" s="127"/>
      <c r="STR35" s="127"/>
      <c r="STS35" s="127"/>
      <c r="STT35" s="127"/>
      <c r="STU35" s="127"/>
      <c r="STV35" s="127"/>
      <c r="STW35" s="127"/>
      <c r="STX35" s="127"/>
      <c r="STY35" s="127"/>
      <c r="STZ35" s="127"/>
      <c r="SUA35" s="127"/>
      <c r="SUB35" s="127"/>
      <c r="SUC35" s="127"/>
      <c r="SUD35" s="127"/>
      <c r="SUE35" s="127"/>
      <c r="SUF35" s="127"/>
      <c r="SUG35" s="127"/>
      <c r="SUH35" s="127"/>
      <c r="SUI35" s="127"/>
      <c r="SUJ35" s="127"/>
      <c r="SUK35" s="127"/>
      <c r="SUL35" s="127"/>
      <c r="SUM35" s="127"/>
      <c r="SUN35" s="127"/>
      <c r="SUO35" s="127"/>
      <c r="SUP35" s="127"/>
      <c r="SUQ35" s="127"/>
      <c r="SUR35" s="127"/>
      <c r="SUS35" s="127"/>
      <c r="SUT35" s="127"/>
      <c r="SUU35" s="127"/>
      <c r="SUV35" s="127"/>
      <c r="SUW35" s="127"/>
      <c r="SUX35" s="127"/>
      <c r="SUY35" s="127"/>
      <c r="SUZ35" s="127"/>
      <c r="SVA35" s="127"/>
      <c r="SVB35" s="127"/>
      <c r="SVC35" s="127"/>
      <c r="SVD35" s="127"/>
      <c r="SVE35" s="127"/>
      <c r="SVF35" s="127"/>
      <c r="SVG35" s="127"/>
      <c r="SVH35" s="127"/>
      <c r="SVI35" s="127"/>
      <c r="SVJ35" s="127"/>
      <c r="SVK35" s="127"/>
      <c r="SVL35" s="127"/>
      <c r="SVM35" s="127"/>
      <c r="SVN35" s="127"/>
      <c r="SVO35" s="127"/>
      <c r="SVP35" s="127"/>
      <c r="SVQ35" s="127"/>
      <c r="SVR35" s="127"/>
      <c r="SVS35" s="127"/>
      <c r="SVT35" s="127"/>
      <c r="SVU35" s="127"/>
      <c r="SVV35" s="127"/>
      <c r="SVW35" s="127"/>
      <c r="SVX35" s="127"/>
      <c r="SVY35" s="127"/>
      <c r="SVZ35" s="127"/>
      <c r="SWA35" s="127"/>
      <c r="SWB35" s="127"/>
      <c r="SWC35" s="127"/>
      <c r="SWD35" s="127"/>
      <c r="SWE35" s="127"/>
      <c r="SWF35" s="127"/>
      <c r="SWG35" s="127"/>
      <c r="SWH35" s="127"/>
      <c r="SWI35" s="127"/>
      <c r="SWJ35" s="127"/>
      <c r="SWK35" s="127"/>
      <c r="SWL35" s="127"/>
      <c r="SWM35" s="127"/>
      <c r="SWN35" s="127"/>
      <c r="SWO35" s="127"/>
      <c r="SWP35" s="127"/>
      <c r="SWQ35" s="127"/>
      <c r="SWR35" s="127"/>
      <c r="SWS35" s="127"/>
      <c r="SWT35" s="127"/>
      <c r="SWU35" s="127"/>
      <c r="SWV35" s="127"/>
      <c r="SWW35" s="127"/>
      <c r="SWX35" s="127"/>
      <c r="SWY35" s="127"/>
      <c r="SWZ35" s="127"/>
      <c r="SXA35" s="127"/>
      <c r="SXB35" s="127"/>
      <c r="SXC35" s="127"/>
      <c r="SXD35" s="127"/>
      <c r="SXE35" s="127"/>
      <c r="SXF35" s="127"/>
      <c r="SXG35" s="127"/>
      <c r="SXH35" s="127"/>
      <c r="SXI35" s="127"/>
      <c r="SXJ35" s="127"/>
      <c r="SXK35" s="127"/>
      <c r="SXL35" s="127"/>
      <c r="SXM35" s="127"/>
      <c r="SXN35" s="127"/>
      <c r="SXO35" s="127"/>
      <c r="SXP35" s="127"/>
      <c r="SXQ35" s="127"/>
      <c r="SXR35" s="127"/>
      <c r="SXS35" s="127"/>
      <c r="SXT35" s="127"/>
      <c r="SXU35" s="127"/>
      <c r="SXV35" s="127"/>
      <c r="SXW35" s="127"/>
      <c r="SXX35" s="127"/>
      <c r="SXY35" s="127"/>
      <c r="SXZ35" s="127"/>
      <c r="SYA35" s="127"/>
      <c r="SYB35" s="127"/>
      <c r="SYC35" s="127"/>
      <c r="SYD35" s="127"/>
      <c r="SYE35" s="127"/>
      <c r="SYF35" s="127"/>
      <c r="SYG35" s="127"/>
      <c r="SYH35" s="127"/>
      <c r="SYI35" s="127"/>
      <c r="SYJ35" s="127"/>
      <c r="SYK35" s="127"/>
      <c r="SYL35" s="127"/>
      <c r="SYM35" s="127"/>
      <c r="SYN35" s="127"/>
      <c r="SYO35" s="127"/>
      <c r="SYP35" s="127"/>
      <c r="SYQ35" s="127"/>
      <c r="SYR35" s="127"/>
      <c r="SYS35" s="127"/>
      <c r="SYT35" s="127"/>
      <c r="SYU35" s="127"/>
      <c r="SYV35" s="127"/>
      <c r="SYW35" s="127"/>
      <c r="SYX35" s="127"/>
      <c r="SYY35" s="127"/>
      <c r="SYZ35" s="127"/>
      <c r="SZA35" s="127"/>
      <c r="SZB35" s="127"/>
      <c r="SZC35" s="127"/>
      <c r="SZD35" s="127"/>
      <c r="SZE35" s="127"/>
      <c r="SZF35" s="127"/>
      <c r="SZG35" s="127"/>
      <c r="SZH35" s="127"/>
      <c r="SZI35" s="127"/>
      <c r="SZJ35" s="127"/>
      <c r="SZK35" s="127"/>
      <c r="SZL35" s="127"/>
      <c r="SZM35" s="127"/>
      <c r="SZN35" s="127"/>
      <c r="SZO35" s="127"/>
      <c r="SZP35" s="127"/>
      <c r="SZQ35" s="127"/>
      <c r="SZR35" s="127"/>
      <c r="SZS35" s="127"/>
      <c r="SZT35" s="127"/>
      <c r="SZU35" s="127"/>
      <c r="SZV35" s="127"/>
      <c r="SZW35" s="127"/>
      <c r="SZX35" s="127"/>
      <c r="SZY35" s="127"/>
      <c r="SZZ35" s="127"/>
      <c r="TAA35" s="127"/>
      <c r="TAB35" s="127"/>
      <c r="TAC35" s="127"/>
      <c r="TAD35" s="127"/>
      <c r="TAE35" s="127"/>
      <c r="TAF35" s="127"/>
      <c r="TAG35" s="127"/>
      <c r="TAH35" s="127"/>
      <c r="TAI35" s="127"/>
      <c r="TAJ35" s="127"/>
      <c r="TAK35" s="127"/>
      <c r="TAL35" s="127"/>
      <c r="TAM35" s="127"/>
      <c r="TAN35" s="127"/>
      <c r="TAO35" s="127"/>
      <c r="TAP35" s="127"/>
      <c r="TAQ35" s="127"/>
      <c r="TAR35" s="127"/>
      <c r="TAS35" s="127"/>
      <c r="TAT35" s="127"/>
      <c r="TAU35" s="127"/>
      <c r="TAV35" s="127"/>
      <c r="TAW35" s="127"/>
      <c r="TAX35" s="127"/>
      <c r="TAY35" s="127"/>
      <c r="TAZ35" s="127"/>
      <c r="TBA35" s="127"/>
      <c r="TBB35" s="127"/>
      <c r="TBC35" s="127"/>
      <c r="TBD35" s="127"/>
      <c r="TBE35" s="127"/>
      <c r="TBF35" s="127"/>
      <c r="TBG35" s="127"/>
      <c r="TBH35" s="127"/>
      <c r="TBI35" s="127"/>
      <c r="TBJ35" s="127"/>
      <c r="TBK35" s="127"/>
      <c r="TBL35" s="127"/>
      <c r="TBM35" s="127"/>
      <c r="TBN35" s="127"/>
      <c r="TBO35" s="127"/>
      <c r="TBP35" s="127"/>
      <c r="TBQ35" s="127"/>
      <c r="TBR35" s="127"/>
      <c r="TBS35" s="127"/>
      <c r="TBT35" s="127"/>
      <c r="TBU35" s="127"/>
      <c r="TBV35" s="127"/>
      <c r="TBW35" s="127"/>
      <c r="TBX35" s="127"/>
      <c r="TBY35" s="127"/>
      <c r="TBZ35" s="127"/>
      <c r="TCA35" s="127"/>
      <c r="TCB35" s="127"/>
      <c r="TCC35" s="127"/>
      <c r="TCD35" s="127"/>
      <c r="TCE35" s="127"/>
      <c r="TCF35" s="127"/>
      <c r="TCG35" s="127"/>
      <c r="TCH35" s="127"/>
      <c r="TCI35" s="127"/>
      <c r="TCJ35" s="127"/>
      <c r="TCK35" s="127"/>
      <c r="TCL35" s="127"/>
      <c r="TCM35" s="127"/>
      <c r="TCN35" s="127"/>
      <c r="TCO35" s="127"/>
      <c r="TCP35" s="127"/>
      <c r="TCQ35" s="127"/>
      <c r="TCR35" s="127"/>
      <c r="TCS35" s="127"/>
      <c r="TCT35" s="127"/>
      <c r="TCU35" s="127"/>
      <c r="TCV35" s="127"/>
      <c r="TCW35" s="127"/>
      <c r="TCX35" s="127"/>
      <c r="TCY35" s="127"/>
      <c r="TCZ35" s="127"/>
      <c r="TDA35" s="127"/>
      <c r="TDB35" s="127"/>
      <c r="TDC35" s="127"/>
      <c r="TDD35" s="127"/>
      <c r="TDE35" s="127"/>
      <c r="TDF35" s="127"/>
      <c r="TDG35" s="127"/>
      <c r="TDH35" s="127"/>
      <c r="TDI35" s="127"/>
      <c r="TDJ35" s="127"/>
      <c r="TDK35" s="127"/>
      <c r="TDL35" s="127"/>
      <c r="TDM35" s="127"/>
      <c r="TDN35" s="127"/>
      <c r="TDO35" s="127"/>
      <c r="TDP35" s="127"/>
      <c r="TDQ35" s="127"/>
      <c r="TDR35" s="127"/>
      <c r="TDS35" s="127"/>
      <c r="TDT35" s="127"/>
      <c r="TDU35" s="127"/>
      <c r="TDV35" s="127"/>
      <c r="TDW35" s="127"/>
      <c r="TDX35" s="127"/>
      <c r="TDY35" s="127"/>
      <c r="TDZ35" s="127"/>
      <c r="TEA35" s="127"/>
      <c r="TEB35" s="127"/>
      <c r="TEC35" s="127"/>
      <c r="TED35" s="127"/>
      <c r="TEE35" s="127"/>
      <c r="TEF35" s="127"/>
      <c r="TEG35" s="127"/>
      <c r="TEH35" s="127"/>
      <c r="TEI35" s="127"/>
      <c r="TEJ35" s="127"/>
      <c r="TEK35" s="127"/>
      <c r="TEL35" s="127"/>
      <c r="TEM35" s="127"/>
      <c r="TEN35" s="127"/>
      <c r="TEO35" s="127"/>
      <c r="TEP35" s="127"/>
      <c r="TEQ35" s="127"/>
      <c r="TER35" s="127"/>
      <c r="TES35" s="127"/>
      <c r="TET35" s="127"/>
      <c r="TEU35" s="127"/>
      <c r="TEV35" s="127"/>
      <c r="TEW35" s="127"/>
      <c r="TEX35" s="127"/>
      <c r="TEY35" s="127"/>
      <c r="TEZ35" s="127"/>
      <c r="TFA35" s="127"/>
      <c r="TFB35" s="127"/>
      <c r="TFC35" s="127"/>
      <c r="TFD35" s="127"/>
      <c r="TFE35" s="127"/>
      <c r="TFF35" s="127"/>
      <c r="TFG35" s="127"/>
      <c r="TFH35" s="127"/>
      <c r="TFI35" s="127"/>
      <c r="TFJ35" s="127"/>
      <c r="TFK35" s="127"/>
      <c r="TFL35" s="127"/>
      <c r="TFM35" s="127"/>
      <c r="TFN35" s="127"/>
      <c r="TFO35" s="127"/>
      <c r="TFP35" s="127"/>
      <c r="TFQ35" s="127"/>
      <c r="TFR35" s="127"/>
      <c r="TFS35" s="127"/>
      <c r="TFT35" s="127"/>
      <c r="TFU35" s="127"/>
      <c r="TFV35" s="127"/>
      <c r="TFW35" s="127"/>
      <c r="TFX35" s="127"/>
      <c r="TFY35" s="127"/>
      <c r="TFZ35" s="127"/>
      <c r="TGA35" s="127"/>
      <c r="TGB35" s="127"/>
      <c r="TGC35" s="127"/>
      <c r="TGD35" s="127"/>
      <c r="TGE35" s="127"/>
      <c r="TGF35" s="127"/>
      <c r="TGG35" s="127"/>
      <c r="TGH35" s="127"/>
      <c r="TGI35" s="127"/>
      <c r="TGJ35" s="127"/>
      <c r="TGK35" s="127"/>
      <c r="TGL35" s="127"/>
      <c r="TGM35" s="127"/>
      <c r="TGN35" s="127"/>
      <c r="TGO35" s="127"/>
      <c r="TGP35" s="127"/>
      <c r="TGQ35" s="127"/>
      <c r="TGR35" s="127"/>
      <c r="TGS35" s="127"/>
      <c r="TGT35" s="127"/>
      <c r="TGU35" s="127"/>
      <c r="TGV35" s="127"/>
      <c r="TGW35" s="127"/>
      <c r="TGX35" s="127"/>
      <c r="TGY35" s="127"/>
      <c r="TGZ35" s="127"/>
      <c r="THA35" s="127"/>
      <c r="THB35" s="127"/>
      <c r="THC35" s="127"/>
      <c r="THD35" s="127"/>
      <c r="THE35" s="127"/>
      <c r="THF35" s="127"/>
      <c r="THG35" s="127"/>
      <c r="THH35" s="127"/>
      <c r="THI35" s="127"/>
      <c r="THJ35" s="127"/>
      <c r="THK35" s="127"/>
      <c r="THL35" s="127"/>
      <c r="THM35" s="127"/>
      <c r="THN35" s="127"/>
      <c r="THO35" s="127"/>
      <c r="THP35" s="127"/>
      <c r="THQ35" s="127"/>
      <c r="THR35" s="127"/>
      <c r="THS35" s="127"/>
      <c r="THT35" s="127"/>
      <c r="THU35" s="127"/>
      <c r="THV35" s="127"/>
      <c r="THW35" s="127"/>
      <c r="THX35" s="127"/>
      <c r="THY35" s="127"/>
      <c r="THZ35" s="127"/>
      <c r="TIA35" s="127"/>
      <c r="TIB35" s="127"/>
      <c r="TIC35" s="127"/>
      <c r="TID35" s="127"/>
      <c r="TIE35" s="127"/>
      <c r="TIF35" s="127"/>
      <c r="TIG35" s="127"/>
      <c r="TIH35" s="127"/>
      <c r="TII35" s="127"/>
      <c r="TIJ35" s="127"/>
      <c r="TIK35" s="127"/>
      <c r="TIL35" s="127"/>
      <c r="TIM35" s="127"/>
      <c r="TIN35" s="127"/>
      <c r="TIO35" s="127"/>
      <c r="TIP35" s="127"/>
      <c r="TIQ35" s="127"/>
      <c r="TIR35" s="127"/>
      <c r="TIS35" s="127"/>
      <c r="TIT35" s="127"/>
      <c r="TIU35" s="127"/>
      <c r="TIV35" s="127"/>
      <c r="TIW35" s="127"/>
      <c r="TIX35" s="127"/>
      <c r="TIY35" s="127"/>
      <c r="TIZ35" s="127"/>
      <c r="TJA35" s="127"/>
      <c r="TJB35" s="127"/>
      <c r="TJC35" s="127"/>
      <c r="TJD35" s="127"/>
      <c r="TJE35" s="127"/>
      <c r="TJF35" s="127"/>
      <c r="TJG35" s="127"/>
      <c r="TJH35" s="127"/>
      <c r="TJI35" s="127"/>
      <c r="TJJ35" s="127"/>
      <c r="TJK35" s="127"/>
      <c r="TJL35" s="127"/>
      <c r="TJM35" s="127"/>
      <c r="TJN35" s="127"/>
      <c r="TJO35" s="127"/>
      <c r="TJP35" s="127"/>
      <c r="TJQ35" s="127"/>
      <c r="TJR35" s="127"/>
      <c r="TJS35" s="127"/>
      <c r="TJT35" s="127"/>
      <c r="TJU35" s="127"/>
      <c r="TJV35" s="127"/>
      <c r="TJW35" s="127"/>
      <c r="TJX35" s="127"/>
      <c r="TJY35" s="127"/>
      <c r="TJZ35" s="127"/>
      <c r="TKA35" s="127"/>
      <c r="TKB35" s="127"/>
      <c r="TKC35" s="127"/>
      <c r="TKD35" s="127"/>
      <c r="TKE35" s="127"/>
      <c r="TKF35" s="127"/>
      <c r="TKG35" s="127"/>
      <c r="TKH35" s="127"/>
      <c r="TKI35" s="127"/>
      <c r="TKJ35" s="127"/>
      <c r="TKK35" s="127"/>
      <c r="TKL35" s="127"/>
      <c r="TKM35" s="127"/>
      <c r="TKN35" s="127"/>
      <c r="TKO35" s="127"/>
      <c r="TKP35" s="127"/>
      <c r="TKQ35" s="127"/>
      <c r="TKR35" s="127"/>
      <c r="TKS35" s="127"/>
      <c r="TKT35" s="127"/>
      <c r="TKU35" s="127"/>
      <c r="TKV35" s="127"/>
      <c r="TKW35" s="127"/>
      <c r="TKX35" s="127"/>
      <c r="TKY35" s="127"/>
      <c r="TKZ35" s="127"/>
      <c r="TLA35" s="127"/>
      <c r="TLB35" s="127"/>
      <c r="TLC35" s="127"/>
      <c r="TLD35" s="127"/>
      <c r="TLE35" s="127"/>
      <c r="TLF35" s="127"/>
      <c r="TLG35" s="127"/>
      <c r="TLH35" s="127"/>
      <c r="TLI35" s="127"/>
      <c r="TLJ35" s="127"/>
      <c r="TLK35" s="127"/>
      <c r="TLL35" s="127"/>
      <c r="TLM35" s="127"/>
      <c r="TLN35" s="127"/>
      <c r="TLO35" s="127"/>
      <c r="TLP35" s="127"/>
      <c r="TLQ35" s="127"/>
      <c r="TLR35" s="127"/>
      <c r="TLS35" s="127"/>
      <c r="TLT35" s="127"/>
      <c r="TLU35" s="127"/>
      <c r="TLV35" s="127"/>
      <c r="TLW35" s="127"/>
      <c r="TLX35" s="127"/>
      <c r="TLY35" s="127"/>
      <c r="TLZ35" s="127"/>
      <c r="TMA35" s="127"/>
      <c r="TMB35" s="127"/>
      <c r="TMC35" s="127"/>
      <c r="TMD35" s="127"/>
      <c r="TME35" s="127"/>
      <c r="TMF35" s="127"/>
      <c r="TMG35" s="127"/>
      <c r="TMH35" s="127"/>
      <c r="TMI35" s="127"/>
      <c r="TMJ35" s="127"/>
      <c r="TMK35" s="127"/>
      <c r="TML35" s="127"/>
      <c r="TMM35" s="127"/>
      <c r="TMN35" s="127"/>
      <c r="TMO35" s="127"/>
      <c r="TMP35" s="127"/>
      <c r="TMQ35" s="127"/>
      <c r="TMR35" s="127"/>
      <c r="TMS35" s="127"/>
      <c r="TMT35" s="127"/>
      <c r="TMU35" s="127"/>
      <c r="TMV35" s="127"/>
      <c r="TMW35" s="127"/>
      <c r="TMX35" s="127"/>
      <c r="TMY35" s="127"/>
      <c r="TMZ35" s="127"/>
      <c r="TNA35" s="127"/>
      <c r="TNB35" s="127"/>
      <c r="TNC35" s="127"/>
      <c r="TND35" s="127"/>
      <c r="TNE35" s="127"/>
      <c r="TNF35" s="127"/>
      <c r="TNG35" s="127"/>
      <c r="TNH35" s="127"/>
      <c r="TNI35" s="127"/>
      <c r="TNJ35" s="127"/>
      <c r="TNK35" s="127"/>
      <c r="TNL35" s="127"/>
      <c r="TNM35" s="127"/>
      <c r="TNN35" s="127"/>
      <c r="TNO35" s="127"/>
      <c r="TNP35" s="127"/>
      <c r="TNQ35" s="127"/>
      <c r="TNR35" s="127"/>
      <c r="TNS35" s="127"/>
      <c r="TNT35" s="127"/>
      <c r="TNU35" s="127"/>
      <c r="TNV35" s="127"/>
      <c r="TNW35" s="127"/>
      <c r="TNX35" s="127"/>
      <c r="TNY35" s="127"/>
      <c r="TNZ35" s="127"/>
      <c r="TOA35" s="127"/>
      <c r="TOB35" s="127"/>
      <c r="TOC35" s="127"/>
      <c r="TOD35" s="127"/>
      <c r="TOE35" s="127"/>
      <c r="TOF35" s="127"/>
      <c r="TOG35" s="127"/>
      <c r="TOH35" s="127"/>
      <c r="TOI35" s="127"/>
      <c r="TOJ35" s="127"/>
      <c r="TOK35" s="127"/>
      <c r="TOL35" s="127"/>
      <c r="TOM35" s="127"/>
      <c r="TON35" s="127"/>
      <c r="TOO35" s="127"/>
      <c r="TOP35" s="127"/>
      <c r="TOQ35" s="127"/>
      <c r="TOR35" s="127"/>
      <c r="TOS35" s="127"/>
      <c r="TOT35" s="127"/>
      <c r="TOU35" s="127"/>
      <c r="TOV35" s="127"/>
      <c r="TOW35" s="127"/>
      <c r="TOX35" s="127"/>
      <c r="TOY35" s="127"/>
      <c r="TOZ35" s="127"/>
      <c r="TPA35" s="127"/>
      <c r="TPB35" s="127"/>
      <c r="TPC35" s="127"/>
      <c r="TPD35" s="127"/>
      <c r="TPE35" s="127"/>
      <c r="TPF35" s="127"/>
      <c r="TPG35" s="127"/>
      <c r="TPH35" s="127"/>
      <c r="TPI35" s="127"/>
      <c r="TPJ35" s="127"/>
      <c r="TPK35" s="127"/>
      <c r="TPL35" s="127"/>
      <c r="TPM35" s="127"/>
      <c r="TPN35" s="127"/>
      <c r="TPO35" s="127"/>
      <c r="TPP35" s="127"/>
      <c r="TPQ35" s="127"/>
      <c r="TPR35" s="127"/>
      <c r="TPS35" s="127"/>
      <c r="TPT35" s="127"/>
      <c r="TPU35" s="127"/>
      <c r="TPV35" s="127"/>
      <c r="TPW35" s="127"/>
      <c r="TPX35" s="127"/>
      <c r="TPY35" s="127"/>
      <c r="TPZ35" s="127"/>
      <c r="TQA35" s="127"/>
      <c r="TQB35" s="127"/>
      <c r="TQC35" s="127"/>
      <c r="TQD35" s="127"/>
      <c r="TQE35" s="127"/>
      <c r="TQF35" s="127"/>
      <c r="TQG35" s="127"/>
      <c r="TQH35" s="127"/>
      <c r="TQI35" s="127"/>
      <c r="TQJ35" s="127"/>
      <c r="TQK35" s="127"/>
      <c r="TQL35" s="127"/>
      <c r="TQM35" s="127"/>
      <c r="TQN35" s="127"/>
      <c r="TQO35" s="127"/>
      <c r="TQP35" s="127"/>
      <c r="TQQ35" s="127"/>
      <c r="TQR35" s="127"/>
      <c r="TQS35" s="127"/>
      <c r="TQT35" s="127"/>
      <c r="TQU35" s="127"/>
      <c r="TQV35" s="127"/>
      <c r="TQW35" s="127"/>
      <c r="TQX35" s="127"/>
      <c r="TQY35" s="127"/>
      <c r="TQZ35" s="127"/>
      <c r="TRA35" s="127"/>
      <c r="TRB35" s="127"/>
      <c r="TRC35" s="127"/>
      <c r="TRD35" s="127"/>
      <c r="TRE35" s="127"/>
      <c r="TRF35" s="127"/>
      <c r="TRG35" s="127"/>
      <c r="TRH35" s="127"/>
      <c r="TRI35" s="127"/>
      <c r="TRJ35" s="127"/>
      <c r="TRK35" s="127"/>
      <c r="TRL35" s="127"/>
      <c r="TRM35" s="127"/>
      <c r="TRN35" s="127"/>
      <c r="TRO35" s="127"/>
      <c r="TRP35" s="127"/>
      <c r="TRQ35" s="127"/>
      <c r="TRR35" s="127"/>
      <c r="TRS35" s="127"/>
      <c r="TRT35" s="127"/>
      <c r="TRU35" s="127"/>
      <c r="TRV35" s="127"/>
      <c r="TRW35" s="127"/>
      <c r="TRX35" s="127"/>
      <c r="TRY35" s="127"/>
      <c r="TRZ35" s="127"/>
      <c r="TSA35" s="127"/>
      <c r="TSB35" s="127"/>
      <c r="TSC35" s="127"/>
      <c r="TSD35" s="127"/>
      <c r="TSE35" s="127"/>
      <c r="TSF35" s="127"/>
      <c r="TSG35" s="127"/>
      <c r="TSH35" s="127"/>
      <c r="TSI35" s="127"/>
      <c r="TSJ35" s="127"/>
      <c r="TSK35" s="127"/>
      <c r="TSL35" s="127"/>
      <c r="TSM35" s="127"/>
      <c r="TSN35" s="127"/>
      <c r="TSO35" s="127"/>
      <c r="TSP35" s="127"/>
      <c r="TSQ35" s="127"/>
      <c r="TSR35" s="127"/>
      <c r="TSS35" s="127"/>
      <c r="TST35" s="127"/>
      <c r="TSU35" s="127"/>
      <c r="TSV35" s="127"/>
      <c r="TSW35" s="127"/>
      <c r="TSX35" s="127"/>
      <c r="TSY35" s="127"/>
      <c r="TSZ35" s="127"/>
      <c r="TTA35" s="127"/>
      <c r="TTB35" s="127"/>
      <c r="TTC35" s="127"/>
      <c r="TTD35" s="127"/>
      <c r="TTE35" s="127"/>
      <c r="TTF35" s="127"/>
      <c r="TTG35" s="127"/>
      <c r="TTH35" s="127"/>
      <c r="TTI35" s="127"/>
      <c r="TTJ35" s="127"/>
      <c r="TTK35" s="127"/>
      <c r="TTL35" s="127"/>
      <c r="TTM35" s="127"/>
      <c r="TTN35" s="127"/>
      <c r="TTO35" s="127"/>
      <c r="TTP35" s="127"/>
      <c r="TTQ35" s="127"/>
      <c r="TTR35" s="127"/>
      <c r="TTS35" s="127"/>
      <c r="TTT35" s="127"/>
      <c r="TTU35" s="127"/>
      <c r="TTV35" s="127"/>
      <c r="TTW35" s="127"/>
      <c r="TTX35" s="127"/>
      <c r="TTY35" s="127"/>
      <c r="TTZ35" s="127"/>
      <c r="TUA35" s="127"/>
      <c r="TUB35" s="127"/>
      <c r="TUC35" s="127"/>
      <c r="TUD35" s="127"/>
      <c r="TUE35" s="127"/>
      <c r="TUF35" s="127"/>
      <c r="TUG35" s="127"/>
      <c r="TUH35" s="127"/>
      <c r="TUI35" s="127"/>
      <c r="TUJ35" s="127"/>
      <c r="TUK35" s="127"/>
      <c r="TUL35" s="127"/>
      <c r="TUM35" s="127"/>
      <c r="TUN35" s="127"/>
      <c r="TUO35" s="127"/>
      <c r="TUP35" s="127"/>
      <c r="TUQ35" s="127"/>
      <c r="TUR35" s="127"/>
      <c r="TUS35" s="127"/>
      <c r="TUT35" s="127"/>
      <c r="TUU35" s="127"/>
      <c r="TUV35" s="127"/>
      <c r="TUW35" s="127"/>
      <c r="TUX35" s="127"/>
      <c r="TUY35" s="127"/>
      <c r="TUZ35" s="127"/>
      <c r="TVA35" s="127"/>
      <c r="TVB35" s="127"/>
      <c r="TVC35" s="127"/>
      <c r="TVD35" s="127"/>
      <c r="TVE35" s="127"/>
      <c r="TVF35" s="127"/>
      <c r="TVG35" s="127"/>
      <c r="TVH35" s="127"/>
      <c r="TVI35" s="127"/>
      <c r="TVJ35" s="127"/>
      <c r="TVK35" s="127"/>
      <c r="TVL35" s="127"/>
      <c r="TVM35" s="127"/>
      <c r="TVN35" s="127"/>
      <c r="TVO35" s="127"/>
      <c r="TVP35" s="127"/>
      <c r="TVQ35" s="127"/>
      <c r="TVR35" s="127"/>
      <c r="TVS35" s="127"/>
      <c r="TVT35" s="127"/>
      <c r="TVU35" s="127"/>
      <c r="TVV35" s="127"/>
      <c r="TVW35" s="127"/>
      <c r="TVX35" s="127"/>
      <c r="TVY35" s="127"/>
      <c r="TVZ35" s="127"/>
      <c r="TWA35" s="127"/>
      <c r="TWB35" s="127"/>
      <c r="TWC35" s="127"/>
      <c r="TWD35" s="127"/>
      <c r="TWE35" s="127"/>
      <c r="TWF35" s="127"/>
      <c r="TWG35" s="127"/>
      <c r="TWH35" s="127"/>
      <c r="TWI35" s="127"/>
      <c r="TWJ35" s="127"/>
      <c r="TWK35" s="127"/>
      <c r="TWL35" s="127"/>
      <c r="TWM35" s="127"/>
      <c r="TWN35" s="127"/>
      <c r="TWO35" s="127"/>
      <c r="TWP35" s="127"/>
      <c r="TWQ35" s="127"/>
      <c r="TWR35" s="127"/>
      <c r="TWS35" s="127"/>
      <c r="TWT35" s="127"/>
      <c r="TWU35" s="127"/>
      <c r="TWV35" s="127"/>
      <c r="TWW35" s="127"/>
      <c r="TWX35" s="127"/>
      <c r="TWY35" s="127"/>
      <c r="TWZ35" s="127"/>
      <c r="TXA35" s="127"/>
      <c r="TXB35" s="127"/>
      <c r="TXC35" s="127"/>
      <c r="TXD35" s="127"/>
      <c r="TXE35" s="127"/>
      <c r="TXF35" s="127"/>
      <c r="TXG35" s="127"/>
      <c r="TXH35" s="127"/>
      <c r="TXI35" s="127"/>
      <c r="TXJ35" s="127"/>
      <c r="TXK35" s="127"/>
      <c r="TXL35" s="127"/>
      <c r="TXM35" s="127"/>
      <c r="TXN35" s="127"/>
      <c r="TXO35" s="127"/>
      <c r="TXP35" s="127"/>
      <c r="TXQ35" s="127"/>
      <c r="TXR35" s="127"/>
      <c r="TXS35" s="127"/>
      <c r="TXT35" s="127"/>
      <c r="TXU35" s="127"/>
      <c r="TXV35" s="127"/>
      <c r="TXW35" s="127"/>
      <c r="TXX35" s="127"/>
      <c r="TXY35" s="127"/>
      <c r="TXZ35" s="127"/>
      <c r="TYA35" s="127"/>
      <c r="TYB35" s="127"/>
      <c r="TYC35" s="127"/>
      <c r="TYD35" s="127"/>
      <c r="TYE35" s="127"/>
      <c r="TYF35" s="127"/>
      <c r="TYG35" s="127"/>
      <c r="TYH35" s="127"/>
      <c r="TYI35" s="127"/>
      <c r="TYJ35" s="127"/>
      <c r="TYK35" s="127"/>
      <c r="TYL35" s="127"/>
      <c r="TYM35" s="127"/>
      <c r="TYN35" s="127"/>
      <c r="TYO35" s="127"/>
      <c r="TYP35" s="127"/>
      <c r="TYQ35" s="127"/>
      <c r="TYR35" s="127"/>
      <c r="TYS35" s="127"/>
      <c r="TYT35" s="127"/>
      <c r="TYU35" s="127"/>
      <c r="TYV35" s="127"/>
      <c r="TYW35" s="127"/>
      <c r="TYX35" s="127"/>
      <c r="TYY35" s="127"/>
      <c r="TYZ35" s="127"/>
      <c r="TZA35" s="127"/>
      <c r="TZB35" s="127"/>
      <c r="TZC35" s="127"/>
      <c r="TZD35" s="127"/>
      <c r="TZE35" s="127"/>
      <c r="TZF35" s="127"/>
      <c r="TZG35" s="127"/>
      <c r="TZH35" s="127"/>
      <c r="TZI35" s="127"/>
      <c r="TZJ35" s="127"/>
      <c r="TZK35" s="127"/>
      <c r="TZL35" s="127"/>
      <c r="TZM35" s="127"/>
      <c r="TZN35" s="127"/>
      <c r="TZO35" s="127"/>
      <c r="TZP35" s="127"/>
      <c r="TZQ35" s="127"/>
      <c r="TZR35" s="127"/>
      <c r="TZS35" s="127"/>
      <c r="TZT35" s="127"/>
      <c r="TZU35" s="127"/>
      <c r="TZV35" s="127"/>
      <c r="TZW35" s="127"/>
      <c r="TZX35" s="127"/>
      <c r="TZY35" s="127"/>
      <c r="TZZ35" s="127"/>
      <c r="UAA35" s="127"/>
      <c r="UAB35" s="127"/>
      <c r="UAC35" s="127"/>
      <c r="UAD35" s="127"/>
      <c r="UAE35" s="127"/>
      <c r="UAF35" s="127"/>
      <c r="UAG35" s="127"/>
      <c r="UAH35" s="127"/>
      <c r="UAI35" s="127"/>
      <c r="UAJ35" s="127"/>
      <c r="UAK35" s="127"/>
      <c r="UAL35" s="127"/>
      <c r="UAM35" s="127"/>
      <c r="UAN35" s="127"/>
      <c r="UAO35" s="127"/>
      <c r="UAP35" s="127"/>
      <c r="UAQ35" s="127"/>
      <c r="UAR35" s="127"/>
      <c r="UAS35" s="127"/>
      <c r="UAT35" s="127"/>
      <c r="UAU35" s="127"/>
      <c r="UAV35" s="127"/>
      <c r="UAW35" s="127"/>
      <c r="UAX35" s="127"/>
      <c r="UAY35" s="127"/>
      <c r="UAZ35" s="127"/>
      <c r="UBA35" s="127"/>
      <c r="UBB35" s="127"/>
      <c r="UBC35" s="127"/>
      <c r="UBD35" s="127"/>
      <c r="UBE35" s="127"/>
      <c r="UBF35" s="127"/>
      <c r="UBG35" s="127"/>
      <c r="UBH35" s="127"/>
      <c r="UBI35" s="127"/>
      <c r="UBJ35" s="127"/>
      <c r="UBK35" s="127"/>
      <c r="UBL35" s="127"/>
      <c r="UBM35" s="127"/>
      <c r="UBN35" s="127"/>
      <c r="UBO35" s="127"/>
      <c r="UBP35" s="127"/>
      <c r="UBQ35" s="127"/>
      <c r="UBR35" s="127"/>
      <c r="UBS35" s="127"/>
      <c r="UBT35" s="127"/>
      <c r="UBU35" s="127"/>
      <c r="UBV35" s="127"/>
      <c r="UBW35" s="127"/>
      <c r="UBX35" s="127"/>
      <c r="UBY35" s="127"/>
      <c r="UBZ35" s="127"/>
      <c r="UCA35" s="127"/>
      <c r="UCB35" s="127"/>
      <c r="UCC35" s="127"/>
      <c r="UCD35" s="127"/>
      <c r="UCE35" s="127"/>
      <c r="UCF35" s="127"/>
      <c r="UCG35" s="127"/>
      <c r="UCH35" s="127"/>
      <c r="UCI35" s="127"/>
      <c r="UCJ35" s="127"/>
      <c r="UCK35" s="127"/>
      <c r="UCL35" s="127"/>
      <c r="UCM35" s="127"/>
      <c r="UCN35" s="127"/>
      <c r="UCO35" s="127"/>
      <c r="UCP35" s="127"/>
      <c r="UCQ35" s="127"/>
      <c r="UCR35" s="127"/>
      <c r="UCS35" s="127"/>
      <c r="UCT35" s="127"/>
      <c r="UCU35" s="127"/>
      <c r="UCV35" s="127"/>
      <c r="UCW35" s="127"/>
      <c r="UCX35" s="127"/>
      <c r="UCY35" s="127"/>
      <c r="UCZ35" s="127"/>
      <c r="UDA35" s="127"/>
      <c r="UDB35" s="127"/>
      <c r="UDC35" s="127"/>
      <c r="UDD35" s="127"/>
      <c r="UDE35" s="127"/>
      <c r="UDF35" s="127"/>
      <c r="UDG35" s="127"/>
      <c r="UDH35" s="127"/>
      <c r="UDI35" s="127"/>
      <c r="UDJ35" s="127"/>
      <c r="UDK35" s="127"/>
      <c r="UDL35" s="127"/>
      <c r="UDM35" s="127"/>
      <c r="UDN35" s="127"/>
      <c r="UDO35" s="127"/>
      <c r="UDP35" s="127"/>
      <c r="UDQ35" s="127"/>
      <c r="UDR35" s="127"/>
      <c r="UDS35" s="127"/>
      <c r="UDT35" s="127"/>
      <c r="UDU35" s="127"/>
      <c r="UDV35" s="127"/>
      <c r="UDW35" s="127"/>
      <c r="UDX35" s="127"/>
      <c r="UDY35" s="127"/>
      <c r="UDZ35" s="127"/>
      <c r="UEA35" s="127"/>
      <c r="UEB35" s="127"/>
      <c r="UEC35" s="127"/>
      <c r="UED35" s="127"/>
      <c r="UEE35" s="127"/>
      <c r="UEF35" s="127"/>
      <c r="UEG35" s="127"/>
      <c r="UEH35" s="127"/>
      <c r="UEI35" s="127"/>
      <c r="UEJ35" s="127"/>
      <c r="UEK35" s="127"/>
      <c r="UEL35" s="127"/>
      <c r="UEM35" s="127"/>
      <c r="UEN35" s="127"/>
      <c r="UEO35" s="127"/>
      <c r="UEP35" s="127"/>
      <c r="UEQ35" s="127"/>
      <c r="UER35" s="127"/>
      <c r="UES35" s="127"/>
      <c r="UET35" s="127"/>
      <c r="UEU35" s="127"/>
      <c r="UEV35" s="127"/>
      <c r="UEW35" s="127"/>
      <c r="UEX35" s="127"/>
      <c r="UEY35" s="127"/>
      <c r="UEZ35" s="127"/>
      <c r="UFA35" s="127"/>
      <c r="UFB35" s="127"/>
      <c r="UFC35" s="127"/>
      <c r="UFD35" s="127"/>
      <c r="UFE35" s="127"/>
      <c r="UFF35" s="127"/>
      <c r="UFG35" s="127"/>
      <c r="UFH35" s="127"/>
      <c r="UFI35" s="127"/>
      <c r="UFJ35" s="127"/>
      <c r="UFK35" s="127"/>
      <c r="UFL35" s="127"/>
      <c r="UFM35" s="127"/>
      <c r="UFN35" s="127"/>
      <c r="UFO35" s="127"/>
      <c r="UFP35" s="127"/>
      <c r="UFQ35" s="127"/>
      <c r="UFR35" s="127"/>
      <c r="UFS35" s="127"/>
      <c r="UFT35" s="127"/>
      <c r="UFU35" s="127"/>
      <c r="UFV35" s="127"/>
      <c r="UFW35" s="127"/>
      <c r="UFX35" s="127"/>
      <c r="UFY35" s="127"/>
      <c r="UFZ35" s="127"/>
      <c r="UGA35" s="127"/>
      <c r="UGB35" s="127"/>
      <c r="UGC35" s="127"/>
      <c r="UGD35" s="127"/>
      <c r="UGE35" s="127"/>
      <c r="UGF35" s="127"/>
      <c r="UGG35" s="127"/>
      <c r="UGH35" s="127"/>
      <c r="UGI35" s="127"/>
      <c r="UGJ35" s="127"/>
      <c r="UGK35" s="127"/>
      <c r="UGL35" s="127"/>
      <c r="UGM35" s="127"/>
      <c r="UGN35" s="127"/>
      <c r="UGO35" s="127"/>
      <c r="UGP35" s="127"/>
      <c r="UGQ35" s="127"/>
      <c r="UGR35" s="127"/>
      <c r="UGS35" s="127"/>
      <c r="UGT35" s="127"/>
      <c r="UGU35" s="127"/>
      <c r="UGV35" s="127"/>
      <c r="UGW35" s="127"/>
      <c r="UGX35" s="127"/>
      <c r="UGY35" s="127"/>
      <c r="UGZ35" s="127"/>
      <c r="UHA35" s="127"/>
      <c r="UHB35" s="127"/>
      <c r="UHC35" s="127"/>
      <c r="UHD35" s="127"/>
      <c r="UHE35" s="127"/>
      <c r="UHF35" s="127"/>
      <c r="UHG35" s="127"/>
      <c r="UHH35" s="127"/>
      <c r="UHI35" s="127"/>
      <c r="UHJ35" s="127"/>
      <c r="UHK35" s="127"/>
      <c r="UHL35" s="127"/>
      <c r="UHM35" s="127"/>
      <c r="UHN35" s="127"/>
      <c r="UHO35" s="127"/>
      <c r="UHP35" s="127"/>
      <c r="UHQ35" s="127"/>
      <c r="UHR35" s="127"/>
      <c r="UHS35" s="127"/>
      <c r="UHT35" s="127"/>
      <c r="UHU35" s="127"/>
      <c r="UHV35" s="127"/>
      <c r="UHW35" s="127"/>
      <c r="UHX35" s="127"/>
      <c r="UHY35" s="127"/>
      <c r="UHZ35" s="127"/>
      <c r="UIA35" s="127"/>
      <c r="UIB35" s="127"/>
      <c r="UIC35" s="127"/>
      <c r="UID35" s="127"/>
      <c r="UIE35" s="127"/>
      <c r="UIF35" s="127"/>
      <c r="UIG35" s="127"/>
      <c r="UIH35" s="127"/>
      <c r="UII35" s="127"/>
      <c r="UIJ35" s="127"/>
      <c r="UIK35" s="127"/>
      <c r="UIL35" s="127"/>
      <c r="UIM35" s="127"/>
      <c r="UIN35" s="127"/>
      <c r="UIO35" s="127"/>
      <c r="UIP35" s="127"/>
      <c r="UIQ35" s="127"/>
      <c r="UIR35" s="127"/>
      <c r="UIS35" s="127"/>
      <c r="UIT35" s="127"/>
      <c r="UIU35" s="127"/>
      <c r="UIV35" s="127"/>
      <c r="UIW35" s="127"/>
      <c r="UIX35" s="127"/>
      <c r="UIY35" s="127"/>
      <c r="UIZ35" s="127"/>
      <c r="UJA35" s="127"/>
      <c r="UJB35" s="127"/>
      <c r="UJC35" s="127"/>
      <c r="UJD35" s="127"/>
      <c r="UJE35" s="127"/>
      <c r="UJF35" s="127"/>
      <c r="UJG35" s="127"/>
      <c r="UJH35" s="127"/>
      <c r="UJI35" s="127"/>
      <c r="UJJ35" s="127"/>
      <c r="UJK35" s="127"/>
      <c r="UJL35" s="127"/>
      <c r="UJM35" s="127"/>
      <c r="UJN35" s="127"/>
      <c r="UJO35" s="127"/>
      <c r="UJP35" s="127"/>
      <c r="UJQ35" s="127"/>
      <c r="UJR35" s="127"/>
      <c r="UJS35" s="127"/>
      <c r="UJT35" s="127"/>
      <c r="UJU35" s="127"/>
      <c r="UJV35" s="127"/>
      <c r="UJW35" s="127"/>
      <c r="UJX35" s="127"/>
      <c r="UJY35" s="127"/>
      <c r="UJZ35" s="127"/>
      <c r="UKA35" s="127"/>
      <c r="UKB35" s="127"/>
      <c r="UKC35" s="127"/>
      <c r="UKD35" s="127"/>
      <c r="UKE35" s="127"/>
      <c r="UKF35" s="127"/>
      <c r="UKG35" s="127"/>
      <c r="UKH35" s="127"/>
      <c r="UKI35" s="127"/>
      <c r="UKJ35" s="127"/>
      <c r="UKK35" s="127"/>
      <c r="UKL35" s="127"/>
      <c r="UKM35" s="127"/>
      <c r="UKN35" s="127"/>
      <c r="UKO35" s="127"/>
      <c r="UKP35" s="127"/>
      <c r="UKQ35" s="127"/>
      <c r="UKR35" s="127"/>
      <c r="UKS35" s="127"/>
      <c r="UKT35" s="127"/>
      <c r="UKU35" s="127"/>
      <c r="UKV35" s="127"/>
      <c r="UKW35" s="127"/>
      <c r="UKX35" s="127"/>
      <c r="UKY35" s="127"/>
      <c r="UKZ35" s="127"/>
      <c r="ULA35" s="127"/>
      <c r="ULB35" s="127"/>
      <c r="ULC35" s="127"/>
      <c r="ULD35" s="127"/>
      <c r="ULE35" s="127"/>
      <c r="ULF35" s="127"/>
      <c r="ULG35" s="127"/>
      <c r="ULH35" s="127"/>
      <c r="ULI35" s="127"/>
      <c r="ULJ35" s="127"/>
      <c r="ULK35" s="127"/>
      <c r="ULL35" s="127"/>
      <c r="ULM35" s="127"/>
      <c r="ULN35" s="127"/>
      <c r="ULO35" s="127"/>
      <c r="ULP35" s="127"/>
      <c r="ULQ35" s="127"/>
      <c r="ULR35" s="127"/>
      <c r="ULS35" s="127"/>
      <c r="ULT35" s="127"/>
      <c r="ULU35" s="127"/>
      <c r="ULV35" s="127"/>
      <c r="ULW35" s="127"/>
      <c r="ULX35" s="127"/>
      <c r="ULY35" s="127"/>
      <c r="ULZ35" s="127"/>
      <c r="UMA35" s="127"/>
      <c r="UMB35" s="127"/>
      <c r="UMC35" s="127"/>
      <c r="UMD35" s="127"/>
      <c r="UME35" s="127"/>
      <c r="UMF35" s="127"/>
      <c r="UMG35" s="127"/>
      <c r="UMH35" s="127"/>
      <c r="UMI35" s="127"/>
      <c r="UMJ35" s="127"/>
      <c r="UMK35" s="127"/>
      <c r="UML35" s="127"/>
      <c r="UMM35" s="127"/>
      <c r="UMN35" s="127"/>
      <c r="UMO35" s="127"/>
      <c r="UMP35" s="127"/>
      <c r="UMQ35" s="127"/>
      <c r="UMR35" s="127"/>
      <c r="UMS35" s="127"/>
      <c r="UMT35" s="127"/>
      <c r="UMU35" s="127"/>
      <c r="UMV35" s="127"/>
      <c r="UMW35" s="127"/>
      <c r="UMX35" s="127"/>
      <c r="UMY35" s="127"/>
      <c r="UMZ35" s="127"/>
      <c r="UNA35" s="127"/>
      <c r="UNB35" s="127"/>
      <c r="UNC35" s="127"/>
      <c r="UND35" s="127"/>
      <c r="UNE35" s="127"/>
      <c r="UNF35" s="127"/>
      <c r="UNG35" s="127"/>
      <c r="UNH35" s="127"/>
      <c r="UNI35" s="127"/>
      <c r="UNJ35" s="127"/>
      <c r="UNK35" s="127"/>
      <c r="UNL35" s="127"/>
      <c r="UNM35" s="127"/>
      <c r="UNN35" s="127"/>
      <c r="UNO35" s="127"/>
      <c r="UNP35" s="127"/>
      <c r="UNQ35" s="127"/>
      <c r="UNR35" s="127"/>
      <c r="UNS35" s="127"/>
      <c r="UNT35" s="127"/>
      <c r="UNU35" s="127"/>
      <c r="UNV35" s="127"/>
      <c r="UNW35" s="127"/>
      <c r="UNX35" s="127"/>
      <c r="UNY35" s="127"/>
      <c r="UNZ35" s="127"/>
      <c r="UOA35" s="127"/>
      <c r="UOB35" s="127"/>
      <c r="UOC35" s="127"/>
      <c r="UOD35" s="127"/>
      <c r="UOE35" s="127"/>
      <c r="UOF35" s="127"/>
      <c r="UOG35" s="127"/>
      <c r="UOH35" s="127"/>
      <c r="UOI35" s="127"/>
      <c r="UOJ35" s="127"/>
      <c r="UOK35" s="127"/>
      <c r="UOL35" s="127"/>
      <c r="UOM35" s="127"/>
      <c r="UON35" s="127"/>
      <c r="UOO35" s="127"/>
      <c r="UOP35" s="127"/>
      <c r="UOQ35" s="127"/>
      <c r="UOR35" s="127"/>
      <c r="UOS35" s="127"/>
      <c r="UOT35" s="127"/>
      <c r="UOU35" s="127"/>
      <c r="UOV35" s="127"/>
      <c r="UOW35" s="127"/>
      <c r="UOX35" s="127"/>
      <c r="UOY35" s="127"/>
      <c r="UOZ35" s="127"/>
      <c r="UPA35" s="127"/>
      <c r="UPB35" s="127"/>
      <c r="UPC35" s="127"/>
      <c r="UPD35" s="127"/>
      <c r="UPE35" s="127"/>
      <c r="UPF35" s="127"/>
      <c r="UPG35" s="127"/>
      <c r="UPH35" s="127"/>
      <c r="UPI35" s="127"/>
      <c r="UPJ35" s="127"/>
      <c r="UPK35" s="127"/>
      <c r="UPL35" s="127"/>
      <c r="UPM35" s="127"/>
      <c r="UPN35" s="127"/>
      <c r="UPO35" s="127"/>
      <c r="UPP35" s="127"/>
      <c r="UPQ35" s="127"/>
      <c r="UPR35" s="127"/>
      <c r="UPS35" s="127"/>
      <c r="UPT35" s="127"/>
      <c r="UPU35" s="127"/>
      <c r="UPV35" s="127"/>
      <c r="UPW35" s="127"/>
      <c r="UPX35" s="127"/>
      <c r="UPY35" s="127"/>
      <c r="UPZ35" s="127"/>
      <c r="UQA35" s="127"/>
      <c r="UQB35" s="127"/>
      <c r="UQC35" s="127"/>
      <c r="UQD35" s="127"/>
      <c r="UQE35" s="127"/>
      <c r="UQF35" s="127"/>
      <c r="UQG35" s="127"/>
      <c r="UQH35" s="127"/>
      <c r="UQI35" s="127"/>
      <c r="UQJ35" s="127"/>
      <c r="UQK35" s="127"/>
      <c r="UQL35" s="127"/>
      <c r="UQM35" s="127"/>
      <c r="UQN35" s="127"/>
      <c r="UQO35" s="127"/>
      <c r="UQP35" s="127"/>
      <c r="UQQ35" s="127"/>
      <c r="UQR35" s="127"/>
      <c r="UQS35" s="127"/>
      <c r="UQT35" s="127"/>
      <c r="UQU35" s="127"/>
      <c r="UQV35" s="127"/>
      <c r="UQW35" s="127"/>
      <c r="UQX35" s="127"/>
      <c r="UQY35" s="127"/>
      <c r="UQZ35" s="127"/>
      <c r="URA35" s="127"/>
      <c r="URB35" s="127"/>
      <c r="URC35" s="127"/>
      <c r="URD35" s="127"/>
      <c r="URE35" s="127"/>
      <c r="URF35" s="127"/>
      <c r="URG35" s="127"/>
      <c r="URH35" s="127"/>
      <c r="URI35" s="127"/>
      <c r="URJ35" s="127"/>
      <c r="URK35" s="127"/>
      <c r="URL35" s="127"/>
      <c r="URM35" s="127"/>
      <c r="URN35" s="127"/>
      <c r="URO35" s="127"/>
      <c r="URP35" s="127"/>
      <c r="URQ35" s="127"/>
      <c r="URR35" s="127"/>
      <c r="URS35" s="127"/>
      <c r="URT35" s="127"/>
      <c r="URU35" s="127"/>
      <c r="URV35" s="127"/>
      <c r="URW35" s="127"/>
      <c r="URX35" s="127"/>
      <c r="URY35" s="127"/>
      <c r="URZ35" s="127"/>
      <c r="USA35" s="127"/>
      <c r="USB35" s="127"/>
      <c r="USC35" s="127"/>
      <c r="USD35" s="127"/>
      <c r="USE35" s="127"/>
      <c r="USF35" s="127"/>
      <c r="USG35" s="127"/>
      <c r="USH35" s="127"/>
      <c r="USI35" s="127"/>
      <c r="USJ35" s="127"/>
      <c r="USK35" s="127"/>
      <c r="USL35" s="127"/>
      <c r="USM35" s="127"/>
      <c r="USN35" s="127"/>
      <c r="USO35" s="127"/>
      <c r="USP35" s="127"/>
      <c r="USQ35" s="127"/>
      <c r="USR35" s="127"/>
      <c r="USS35" s="127"/>
      <c r="UST35" s="127"/>
      <c r="USU35" s="127"/>
      <c r="USV35" s="127"/>
      <c r="USW35" s="127"/>
      <c r="USX35" s="127"/>
      <c r="USY35" s="127"/>
      <c r="USZ35" s="127"/>
      <c r="UTA35" s="127"/>
      <c r="UTB35" s="127"/>
      <c r="UTC35" s="127"/>
      <c r="UTD35" s="127"/>
      <c r="UTE35" s="127"/>
      <c r="UTF35" s="127"/>
      <c r="UTG35" s="127"/>
      <c r="UTH35" s="127"/>
      <c r="UTI35" s="127"/>
      <c r="UTJ35" s="127"/>
      <c r="UTK35" s="127"/>
      <c r="UTL35" s="127"/>
      <c r="UTM35" s="127"/>
      <c r="UTN35" s="127"/>
      <c r="UTO35" s="127"/>
      <c r="UTP35" s="127"/>
      <c r="UTQ35" s="127"/>
      <c r="UTR35" s="127"/>
      <c r="UTS35" s="127"/>
      <c r="UTT35" s="127"/>
      <c r="UTU35" s="127"/>
      <c r="UTV35" s="127"/>
      <c r="UTW35" s="127"/>
      <c r="UTX35" s="127"/>
      <c r="UTY35" s="127"/>
      <c r="UTZ35" s="127"/>
      <c r="UUA35" s="127"/>
      <c r="UUB35" s="127"/>
      <c r="UUC35" s="127"/>
      <c r="UUD35" s="127"/>
      <c r="UUE35" s="127"/>
      <c r="UUF35" s="127"/>
      <c r="UUG35" s="127"/>
      <c r="UUH35" s="127"/>
      <c r="UUI35" s="127"/>
      <c r="UUJ35" s="127"/>
      <c r="UUK35" s="127"/>
      <c r="UUL35" s="127"/>
      <c r="UUM35" s="127"/>
      <c r="UUN35" s="127"/>
      <c r="UUO35" s="127"/>
      <c r="UUP35" s="127"/>
      <c r="UUQ35" s="127"/>
      <c r="UUR35" s="127"/>
      <c r="UUS35" s="127"/>
      <c r="UUT35" s="127"/>
      <c r="UUU35" s="127"/>
      <c r="UUV35" s="127"/>
      <c r="UUW35" s="127"/>
      <c r="UUX35" s="127"/>
      <c r="UUY35" s="127"/>
      <c r="UUZ35" s="127"/>
      <c r="UVA35" s="127"/>
      <c r="UVB35" s="127"/>
      <c r="UVC35" s="127"/>
      <c r="UVD35" s="127"/>
      <c r="UVE35" s="127"/>
      <c r="UVF35" s="127"/>
      <c r="UVG35" s="127"/>
      <c r="UVH35" s="127"/>
      <c r="UVI35" s="127"/>
      <c r="UVJ35" s="127"/>
      <c r="UVK35" s="127"/>
      <c r="UVL35" s="127"/>
      <c r="UVM35" s="127"/>
      <c r="UVN35" s="127"/>
      <c r="UVO35" s="127"/>
      <c r="UVP35" s="127"/>
      <c r="UVQ35" s="127"/>
      <c r="UVR35" s="127"/>
      <c r="UVS35" s="127"/>
      <c r="UVT35" s="127"/>
      <c r="UVU35" s="127"/>
      <c r="UVV35" s="127"/>
      <c r="UVW35" s="127"/>
      <c r="UVX35" s="127"/>
      <c r="UVY35" s="127"/>
      <c r="UVZ35" s="127"/>
      <c r="UWA35" s="127"/>
      <c r="UWB35" s="127"/>
      <c r="UWC35" s="127"/>
      <c r="UWD35" s="127"/>
      <c r="UWE35" s="127"/>
      <c r="UWF35" s="127"/>
      <c r="UWG35" s="127"/>
      <c r="UWH35" s="127"/>
      <c r="UWI35" s="127"/>
      <c r="UWJ35" s="127"/>
      <c r="UWK35" s="127"/>
      <c r="UWL35" s="127"/>
      <c r="UWM35" s="127"/>
      <c r="UWN35" s="127"/>
      <c r="UWO35" s="127"/>
      <c r="UWP35" s="127"/>
      <c r="UWQ35" s="127"/>
      <c r="UWR35" s="127"/>
      <c r="UWS35" s="127"/>
      <c r="UWT35" s="127"/>
      <c r="UWU35" s="127"/>
      <c r="UWV35" s="127"/>
      <c r="UWW35" s="127"/>
      <c r="UWX35" s="127"/>
      <c r="UWY35" s="127"/>
      <c r="UWZ35" s="127"/>
      <c r="UXA35" s="127"/>
      <c r="UXB35" s="127"/>
      <c r="UXC35" s="127"/>
      <c r="UXD35" s="127"/>
      <c r="UXE35" s="127"/>
      <c r="UXF35" s="127"/>
      <c r="UXG35" s="127"/>
      <c r="UXH35" s="127"/>
      <c r="UXI35" s="127"/>
      <c r="UXJ35" s="127"/>
      <c r="UXK35" s="127"/>
      <c r="UXL35" s="127"/>
      <c r="UXM35" s="127"/>
      <c r="UXN35" s="127"/>
      <c r="UXO35" s="127"/>
      <c r="UXP35" s="127"/>
      <c r="UXQ35" s="127"/>
      <c r="UXR35" s="127"/>
      <c r="UXS35" s="127"/>
      <c r="UXT35" s="127"/>
      <c r="UXU35" s="127"/>
      <c r="UXV35" s="127"/>
      <c r="UXW35" s="127"/>
      <c r="UXX35" s="127"/>
      <c r="UXY35" s="127"/>
      <c r="UXZ35" s="127"/>
      <c r="UYA35" s="127"/>
      <c r="UYB35" s="127"/>
      <c r="UYC35" s="127"/>
      <c r="UYD35" s="127"/>
      <c r="UYE35" s="127"/>
      <c r="UYF35" s="127"/>
      <c r="UYG35" s="127"/>
      <c r="UYH35" s="127"/>
      <c r="UYI35" s="127"/>
      <c r="UYJ35" s="127"/>
      <c r="UYK35" s="127"/>
      <c r="UYL35" s="127"/>
      <c r="UYM35" s="127"/>
      <c r="UYN35" s="127"/>
      <c r="UYO35" s="127"/>
      <c r="UYP35" s="127"/>
      <c r="UYQ35" s="127"/>
      <c r="UYR35" s="127"/>
      <c r="UYS35" s="127"/>
      <c r="UYT35" s="127"/>
      <c r="UYU35" s="127"/>
      <c r="UYV35" s="127"/>
      <c r="UYW35" s="127"/>
      <c r="UYX35" s="127"/>
      <c r="UYY35" s="127"/>
      <c r="UYZ35" s="127"/>
      <c r="UZA35" s="127"/>
      <c r="UZB35" s="127"/>
      <c r="UZC35" s="127"/>
      <c r="UZD35" s="127"/>
      <c r="UZE35" s="127"/>
      <c r="UZF35" s="127"/>
      <c r="UZG35" s="127"/>
      <c r="UZH35" s="127"/>
      <c r="UZI35" s="127"/>
      <c r="UZJ35" s="127"/>
      <c r="UZK35" s="127"/>
      <c r="UZL35" s="127"/>
      <c r="UZM35" s="127"/>
      <c r="UZN35" s="127"/>
      <c r="UZO35" s="127"/>
      <c r="UZP35" s="127"/>
      <c r="UZQ35" s="127"/>
      <c r="UZR35" s="127"/>
      <c r="UZS35" s="127"/>
      <c r="UZT35" s="127"/>
      <c r="UZU35" s="127"/>
      <c r="UZV35" s="127"/>
      <c r="UZW35" s="127"/>
      <c r="UZX35" s="127"/>
      <c r="UZY35" s="127"/>
      <c r="UZZ35" s="127"/>
      <c r="VAA35" s="127"/>
      <c r="VAB35" s="127"/>
      <c r="VAC35" s="127"/>
      <c r="VAD35" s="127"/>
      <c r="VAE35" s="127"/>
      <c r="VAF35" s="127"/>
      <c r="VAG35" s="127"/>
      <c r="VAH35" s="127"/>
      <c r="VAI35" s="127"/>
      <c r="VAJ35" s="127"/>
      <c r="VAK35" s="127"/>
      <c r="VAL35" s="127"/>
      <c r="VAM35" s="127"/>
      <c r="VAN35" s="127"/>
      <c r="VAO35" s="127"/>
      <c r="VAP35" s="127"/>
      <c r="VAQ35" s="127"/>
      <c r="VAR35" s="127"/>
      <c r="VAS35" s="127"/>
      <c r="VAT35" s="127"/>
      <c r="VAU35" s="127"/>
      <c r="VAV35" s="127"/>
      <c r="VAW35" s="127"/>
      <c r="VAX35" s="127"/>
      <c r="VAY35" s="127"/>
      <c r="VAZ35" s="127"/>
      <c r="VBA35" s="127"/>
      <c r="VBB35" s="127"/>
      <c r="VBC35" s="127"/>
      <c r="VBD35" s="127"/>
      <c r="VBE35" s="127"/>
      <c r="VBF35" s="127"/>
      <c r="VBG35" s="127"/>
      <c r="VBH35" s="127"/>
      <c r="VBI35" s="127"/>
      <c r="VBJ35" s="127"/>
      <c r="VBK35" s="127"/>
      <c r="VBL35" s="127"/>
      <c r="VBM35" s="127"/>
      <c r="VBN35" s="127"/>
      <c r="VBO35" s="127"/>
      <c r="VBP35" s="127"/>
      <c r="VBQ35" s="127"/>
      <c r="VBR35" s="127"/>
      <c r="VBS35" s="127"/>
      <c r="VBT35" s="127"/>
      <c r="VBU35" s="127"/>
      <c r="VBV35" s="127"/>
      <c r="VBW35" s="127"/>
      <c r="VBX35" s="127"/>
      <c r="VBY35" s="127"/>
      <c r="VBZ35" s="127"/>
      <c r="VCA35" s="127"/>
      <c r="VCB35" s="127"/>
      <c r="VCC35" s="127"/>
      <c r="VCD35" s="127"/>
      <c r="VCE35" s="127"/>
      <c r="VCF35" s="127"/>
      <c r="VCG35" s="127"/>
      <c r="VCH35" s="127"/>
      <c r="VCI35" s="127"/>
      <c r="VCJ35" s="127"/>
      <c r="VCK35" s="127"/>
      <c r="VCL35" s="127"/>
      <c r="VCM35" s="127"/>
      <c r="VCN35" s="127"/>
      <c r="VCO35" s="127"/>
      <c r="VCP35" s="127"/>
      <c r="VCQ35" s="127"/>
      <c r="VCR35" s="127"/>
      <c r="VCS35" s="127"/>
      <c r="VCT35" s="127"/>
      <c r="VCU35" s="127"/>
      <c r="VCV35" s="127"/>
      <c r="VCW35" s="127"/>
      <c r="VCX35" s="127"/>
      <c r="VCY35" s="127"/>
      <c r="VCZ35" s="127"/>
      <c r="VDA35" s="127"/>
      <c r="VDB35" s="127"/>
      <c r="VDC35" s="127"/>
      <c r="VDD35" s="127"/>
      <c r="VDE35" s="127"/>
      <c r="VDF35" s="127"/>
      <c r="VDG35" s="127"/>
      <c r="VDH35" s="127"/>
      <c r="VDI35" s="127"/>
      <c r="VDJ35" s="127"/>
      <c r="VDK35" s="127"/>
      <c r="VDL35" s="127"/>
      <c r="VDM35" s="127"/>
      <c r="VDN35" s="127"/>
      <c r="VDO35" s="127"/>
      <c r="VDP35" s="127"/>
      <c r="VDQ35" s="127"/>
      <c r="VDR35" s="127"/>
      <c r="VDS35" s="127"/>
      <c r="VDT35" s="127"/>
      <c r="VDU35" s="127"/>
      <c r="VDV35" s="127"/>
      <c r="VDW35" s="127"/>
      <c r="VDX35" s="127"/>
      <c r="VDY35" s="127"/>
      <c r="VDZ35" s="127"/>
      <c r="VEA35" s="127"/>
      <c r="VEB35" s="127"/>
      <c r="VEC35" s="127"/>
      <c r="VED35" s="127"/>
      <c r="VEE35" s="127"/>
      <c r="VEF35" s="127"/>
      <c r="VEG35" s="127"/>
      <c r="VEH35" s="127"/>
      <c r="VEI35" s="127"/>
      <c r="VEJ35" s="127"/>
      <c r="VEK35" s="127"/>
      <c r="VEL35" s="127"/>
      <c r="VEM35" s="127"/>
      <c r="VEN35" s="127"/>
      <c r="VEO35" s="127"/>
      <c r="VEP35" s="127"/>
      <c r="VEQ35" s="127"/>
      <c r="VER35" s="127"/>
      <c r="VES35" s="127"/>
      <c r="VET35" s="127"/>
      <c r="VEU35" s="127"/>
      <c r="VEV35" s="127"/>
      <c r="VEW35" s="127"/>
      <c r="VEX35" s="127"/>
      <c r="VEY35" s="127"/>
      <c r="VEZ35" s="127"/>
      <c r="VFA35" s="127"/>
      <c r="VFB35" s="127"/>
      <c r="VFC35" s="127"/>
      <c r="VFD35" s="127"/>
      <c r="VFE35" s="127"/>
      <c r="VFF35" s="127"/>
      <c r="VFG35" s="127"/>
      <c r="VFH35" s="127"/>
      <c r="VFI35" s="127"/>
      <c r="VFJ35" s="127"/>
      <c r="VFK35" s="127"/>
      <c r="VFL35" s="127"/>
      <c r="VFM35" s="127"/>
      <c r="VFN35" s="127"/>
      <c r="VFO35" s="127"/>
      <c r="VFP35" s="127"/>
      <c r="VFQ35" s="127"/>
      <c r="VFR35" s="127"/>
      <c r="VFS35" s="127"/>
      <c r="VFT35" s="127"/>
      <c r="VFU35" s="127"/>
      <c r="VFV35" s="127"/>
      <c r="VFW35" s="127"/>
      <c r="VFX35" s="127"/>
      <c r="VFY35" s="127"/>
      <c r="VFZ35" s="127"/>
      <c r="VGA35" s="127"/>
      <c r="VGB35" s="127"/>
      <c r="VGC35" s="127"/>
      <c r="VGD35" s="127"/>
      <c r="VGE35" s="127"/>
      <c r="VGF35" s="127"/>
      <c r="VGG35" s="127"/>
      <c r="VGH35" s="127"/>
      <c r="VGI35" s="127"/>
      <c r="VGJ35" s="127"/>
      <c r="VGK35" s="127"/>
      <c r="VGL35" s="127"/>
      <c r="VGM35" s="127"/>
      <c r="VGN35" s="127"/>
      <c r="VGO35" s="127"/>
      <c r="VGP35" s="127"/>
      <c r="VGQ35" s="127"/>
      <c r="VGR35" s="127"/>
      <c r="VGS35" s="127"/>
      <c r="VGT35" s="127"/>
      <c r="VGU35" s="127"/>
      <c r="VGV35" s="127"/>
      <c r="VGW35" s="127"/>
      <c r="VGX35" s="127"/>
      <c r="VGY35" s="127"/>
      <c r="VGZ35" s="127"/>
      <c r="VHA35" s="127"/>
      <c r="VHB35" s="127"/>
      <c r="VHC35" s="127"/>
      <c r="VHD35" s="127"/>
      <c r="VHE35" s="127"/>
      <c r="VHF35" s="127"/>
      <c r="VHG35" s="127"/>
      <c r="VHH35" s="127"/>
      <c r="VHI35" s="127"/>
      <c r="VHJ35" s="127"/>
      <c r="VHK35" s="127"/>
      <c r="VHL35" s="127"/>
      <c r="VHM35" s="127"/>
      <c r="VHN35" s="127"/>
      <c r="VHO35" s="127"/>
      <c r="VHP35" s="127"/>
      <c r="VHQ35" s="127"/>
      <c r="VHR35" s="127"/>
      <c r="VHS35" s="127"/>
      <c r="VHT35" s="127"/>
      <c r="VHU35" s="127"/>
      <c r="VHV35" s="127"/>
      <c r="VHW35" s="127"/>
      <c r="VHX35" s="127"/>
      <c r="VHY35" s="127"/>
      <c r="VHZ35" s="127"/>
      <c r="VIA35" s="127"/>
      <c r="VIB35" s="127"/>
      <c r="VIC35" s="127"/>
      <c r="VID35" s="127"/>
      <c r="VIE35" s="127"/>
      <c r="VIF35" s="127"/>
      <c r="VIG35" s="127"/>
      <c r="VIH35" s="127"/>
      <c r="VII35" s="127"/>
      <c r="VIJ35" s="127"/>
      <c r="VIK35" s="127"/>
      <c r="VIL35" s="127"/>
      <c r="VIM35" s="127"/>
      <c r="VIN35" s="127"/>
      <c r="VIO35" s="127"/>
      <c r="VIP35" s="127"/>
      <c r="VIQ35" s="127"/>
      <c r="VIR35" s="127"/>
      <c r="VIS35" s="127"/>
      <c r="VIT35" s="127"/>
      <c r="VIU35" s="127"/>
      <c r="VIV35" s="127"/>
      <c r="VIW35" s="127"/>
      <c r="VIX35" s="127"/>
      <c r="VIY35" s="127"/>
      <c r="VIZ35" s="127"/>
      <c r="VJA35" s="127"/>
      <c r="VJB35" s="127"/>
      <c r="VJC35" s="127"/>
      <c r="VJD35" s="127"/>
      <c r="VJE35" s="127"/>
      <c r="VJF35" s="127"/>
      <c r="VJG35" s="127"/>
      <c r="VJH35" s="127"/>
      <c r="VJI35" s="127"/>
      <c r="VJJ35" s="127"/>
      <c r="VJK35" s="127"/>
      <c r="VJL35" s="127"/>
      <c r="VJM35" s="127"/>
      <c r="VJN35" s="127"/>
      <c r="VJO35" s="127"/>
      <c r="VJP35" s="127"/>
      <c r="VJQ35" s="127"/>
      <c r="VJR35" s="127"/>
      <c r="VJS35" s="127"/>
      <c r="VJT35" s="127"/>
      <c r="VJU35" s="127"/>
      <c r="VJV35" s="127"/>
      <c r="VJW35" s="127"/>
      <c r="VJX35" s="127"/>
      <c r="VJY35" s="127"/>
      <c r="VJZ35" s="127"/>
      <c r="VKA35" s="127"/>
      <c r="VKB35" s="127"/>
      <c r="VKC35" s="127"/>
      <c r="VKD35" s="127"/>
      <c r="VKE35" s="127"/>
      <c r="VKF35" s="127"/>
      <c r="VKG35" s="127"/>
      <c r="VKH35" s="127"/>
      <c r="VKI35" s="127"/>
      <c r="VKJ35" s="127"/>
      <c r="VKK35" s="127"/>
      <c r="VKL35" s="127"/>
      <c r="VKM35" s="127"/>
      <c r="VKN35" s="127"/>
      <c r="VKO35" s="127"/>
      <c r="VKP35" s="127"/>
      <c r="VKQ35" s="127"/>
      <c r="VKR35" s="127"/>
      <c r="VKS35" s="127"/>
      <c r="VKT35" s="127"/>
      <c r="VKU35" s="127"/>
      <c r="VKV35" s="127"/>
      <c r="VKW35" s="127"/>
      <c r="VKX35" s="127"/>
      <c r="VKY35" s="127"/>
      <c r="VKZ35" s="127"/>
      <c r="VLA35" s="127"/>
      <c r="VLB35" s="127"/>
      <c r="VLC35" s="127"/>
      <c r="VLD35" s="127"/>
      <c r="VLE35" s="127"/>
      <c r="VLF35" s="127"/>
      <c r="VLG35" s="127"/>
      <c r="VLH35" s="127"/>
      <c r="VLI35" s="127"/>
      <c r="VLJ35" s="127"/>
      <c r="VLK35" s="127"/>
      <c r="VLL35" s="127"/>
      <c r="VLM35" s="127"/>
      <c r="VLN35" s="127"/>
      <c r="VLO35" s="127"/>
      <c r="VLP35" s="127"/>
      <c r="VLQ35" s="127"/>
      <c r="VLR35" s="127"/>
      <c r="VLS35" s="127"/>
      <c r="VLT35" s="127"/>
      <c r="VLU35" s="127"/>
      <c r="VLV35" s="127"/>
      <c r="VLW35" s="127"/>
      <c r="VLX35" s="127"/>
      <c r="VLY35" s="127"/>
      <c r="VLZ35" s="127"/>
      <c r="VMA35" s="127"/>
      <c r="VMB35" s="127"/>
      <c r="VMC35" s="127"/>
      <c r="VMD35" s="127"/>
      <c r="VME35" s="127"/>
      <c r="VMF35" s="127"/>
      <c r="VMG35" s="127"/>
      <c r="VMH35" s="127"/>
      <c r="VMI35" s="127"/>
      <c r="VMJ35" s="127"/>
      <c r="VMK35" s="127"/>
      <c r="VML35" s="127"/>
      <c r="VMM35" s="127"/>
      <c r="VMN35" s="127"/>
      <c r="VMO35" s="127"/>
      <c r="VMP35" s="127"/>
      <c r="VMQ35" s="127"/>
      <c r="VMR35" s="127"/>
      <c r="VMS35" s="127"/>
      <c r="VMT35" s="127"/>
      <c r="VMU35" s="127"/>
      <c r="VMV35" s="127"/>
      <c r="VMW35" s="127"/>
      <c r="VMX35" s="127"/>
      <c r="VMY35" s="127"/>
      <c r="VMZ35" s="127"/>
      <c r="VNA35" s="127"/>
      <c r="VNB35" s="127"/>
      <c r="VNC35" s="127"/>
      <c r="VND35" s="127"/>
      <c r="VNE35" s="127"/>
      <c r="VNF35" s="127"/>
      <c r="VNG35" s="127"/>
      <c r="VNH35" s="127"/>
      <c r="VNI35" s="127"/>
      <c r="VNJ35" s="127"/>
      <c r="VNK35" s="127"/>
      <c r="VNL35" s="127"/>
      <c r="VNM35" s="127"/>
      <c r="VNN35" s="127"/>
      <c r="VNO35" s="127"/>
      <c r="VNP35" s="127"/>
      <c r="VNQ35" s="127"/>
      <c r="VNR35" s="127"/>
      <c r="VNS35" s="127"/>
      <c r="VNT35" s="127"/>
      <c r="VNU35" s="127"/>
      <c r="VNV35" s="127"/>
      <c r="VNW35" s="127"/>
      <c r="VNX35" s="127"/>
      <c r="VNY35" s="127"/>
      <c r="VNZ35" s="127"/>
      <c r="VOA35" s="127"/>
      <c r="VOB35" s="127"/>
      <c r="VOC35" s="127"/>
      <c r="VOD35" s="127"/>
      <c r="VOE35" s="127"/>
      <c r="VOF35" s="127"/>
      <c r="VOG35" s="127"/>
      <c r="VOH35" s="127"/>
      <c r="VOI35" s="127"/>
      <c r="VOJ35" s="127"/>
      <c r="VOK35" s="127"/>
      <c r="VOL35" s="127"/>
      <c r="VOM35" s="127"/>
      <c r="VON35" s="127"/>
      <c r="VOO35" s="127"/>
      <c r="VOP35" s="127"/>
      <c r="VOQ35" s="127"/>
      <c r="VOR35" s="127"/>
      <c r="VOS35" s="127"/>
      <c r="VOT35" s="127"/>
      <c r="VOU35" s="127"/>
      <c r="VOV35" s="127"/>
      <c r="VOW35" s="127"/>
      <c r="VOX35" s="127"/>
      <c r="VOY35" s="127"/>
      <c r="VOZ35" s="127"/>
      <c r="VPA35" s="127"/>
      <c r="VPB35" s="127"/>
      <c r="VPC35" s="127"/>
      <c r="VPD35" s="127"/>
      <c r="VPE35" s="127"/>
      <c r="VPF35" s="127"/>
      <c r="VPG35" s="127"/>
      <c r="VPH35" s="127"/>
      <c r="VPI35" s="127"/>
      <c r="VPJ35" s="127"/>
      <c r="VPK35" s="127"/>
      <c r="VPL35" s="127"/>
      <c r="VPM35" s="127"/>
      <c r="VPN35" s="127"/>
      <c r="VPO35" s="127"/>
      <c r="VPP35" s="127"/>
      <c r="VPQ35" s="127"/>
      <c r="VPR35" s="127"/>
      <c r="VPS35" s="127"/>
      <c r="VPT35" s="127"/>
      <c r="VPU35" s="127"/>
      <c r="VPV35" s="127"/>
      <c r="VPW35" s="127"/>
      <c r="VPX35" s="127"/>
      <c r="VPY35" s="127"/>
      <c r="VPZ35" s="127"/>
      <c r="VQA35" s="127"/>
      <c r="VQB35" s="127"/>
      <c r="VQC35" s="127"/>
      <c r="VQD35" s="127"/>
      <c r="VQE35" s="127"/>
      <c r="VQF35" s="127"/>
      <c r="VQG35" s="127"/>
      <c r="VQH35" s="127"/>
      <c r="VQI35" s="127"/>
      <c r="VQJ35" s="127"/>
      <c r="VQK35" s="127"/>
      <c r="VQL35" s="127"/>
      <c r="VQM35" s="127"/>
      <c r="VQN35" s="127"/>
      <c r="VQO35" s="127"/>
      <c r="VQP35" s="127"/>
      <c r="VQQ35" s="127"/>
      <c r="VQR35" s="127"/>
      <c r="VQS35" s="127"/>
      <c r="VQT35" s="127"/>
      <c r="VQU35" s="127"/>
      <c r="VQV35" s="127"/>
      <c r="VQW35" s="127"/>
      <c r="VQX35" s="127"/>
      <c r="VQY35" s="127"/>
      <c r="VQZ35" s="127"/>
      <c r="VRA35" s="127"/>
      <c r="VRB35" s="127"/>
      <c r="VRC35" s="127"/>
      <c r="VRD35" s="127"/>
      <c r="VRE35" s="127"/>
      <c r="VRF35" s="127"/>
      <c r="VRG35" s="127"/>
      <c r="VRH35" s="127"/>
      <c r="VRI35" s="127"/>
      <c r="VRJ35" s="127"/>
      <c r="VRK35" s="127"/>
      <c r="VRL35" s="127"/>
      <c r="VRM35" s="127"/>
      <c r="VRN35" s="127"/>
      <c r="VRO35" s="127"/>
      <c r="VRP35" s="127"/>
      <c r="VRQ35" s="127"/>
      <c r="VRR35" s="127"/>
      <c r="VRS35" s="127"/>
      <c r="VRT35" s="127"/>
      <c r="VRU35" s="127"/>
      <c r="VRV35" s="127"/>
      <c r="VRW35" s="127"/>
      <c r="VRX35" s="127"/>
      <c r="VRY35" s="127"/>
      <c r="VRZ35" s="127"/>
      <c r="VSA35" s="127"/>
      <c r="VSB35" s="127"/>
      <c r="VSC35" s="127"/>
      <c r="VSD35" s="127"/>
      <c r="VSE35" s="127"/>
      <c r="VSF35" s="127"/>
      <c r="VSG35" s="127"/>
      <c r="VSH35" s="127"/>
      <c r="VSI35" s="127"/>
      <c r="VSJ35" s="127"/>
      <c r="VSK35" s="127"/>
      <c r="VSL35" s="127"/>
      <c r="VSM35" s="127"/>
      <c r="VSN35" s="127"/>
      <c r="VSO35" s="127"/>
      <c r="VSP35" s="127"/>
      <c r="VSQ35" s="127"/>
      <c r="VSR35" s="127"/>
      <c r="VSS35" s="127"/>
      <c r="VST35" s="127"/>
      <c r="VSU35" s="127"/>
      <c r="VSV35" s="127"/>
      <c r="VSW35" s="127"/>
      <c r="VSX35" s="127"/>
      <c r="VSY35" s="127"/>
      <c r="VSZ35" s="127"/>
      <c r="VTA35" s="127"/>
      <c r="VTB35" s="127"/>
      <c r="VTC35" s="127"/>
      <c r="VTD35" s="127"/>
      <c r="VTE35" s="127"/>
      <c r="VTF35" s="127"/>
      <c r="VTG35" s="127"/>
      <c r="VTH35" s="127"/>
      <c r="VTI35" s="127"/>
      <c r="VTJ35" s="127"/>
      <c r="VTK35" s="127"/>
      <c r="VTL35" s="127"/>
      <c r="VTM35" s="127"/>
      <c r="VTN35" s="127"/>
      <c r="VTO35" s="127"/>
      <c r="VTP35" s="127"/>
      <c r="VTQ35" s="127"/>
      <c r="VTR35" s="127"/>
      <c r="VTS35" s="127"/>
      <c r="VTT35" s="127"/>
      <c r="VTU35" s="127"/>
      <c r="VTV35" s="127"/>
      <c r="VTW35" s="127"/>
      <c r="VTX35" s="127"/>
      <c r="VTY35" s="127"/>
      <c r="VTZ35" s="127"/>
      <c r="VUA35" s="127"/>
      <c r="VUB35" s="127"/>
      <c r="VUC35" s="127"/>
      <c r="VUD35" s="127"/>
      <c r="VUE35" s="127"/>
      <c r="VUF35" s="127"/>
      <c r="VUG35" s="127"/>
      <c r="VUH35" s="127"/>
      <c r="VUI35" s="127"/>
      <c r="VUJ35" s="127"/>
      <c r="VUK35" s="127"/>
      <c r="VUL35" s="127"/>
      <c r="VUM35" s="127"/>
      <c r="VUN35" s="127"/>
      <c r="VUO35" s="127"/>
      <c r="VUP35" s="127"/>
      <c r="VUQ35" s="127"/>
      <c r="VUR35" s="127"/>
      <c r="VUS35" s="127"/>
      <c r="VUT35" s="127"/>
      <c r="VUU35" s="127"/>
      <c r="VUV35" s="127"/>
      <c r="VUW35" s="127"/>
      <c r="VUX35" s="127"/>
      <c r="VUY35" s="127"/>
      <c r="VUZ35" s="127"/>
      <c r="VVA35" s="127"/>
      <c r="VVB35" s="127"/>
      <c r="VVC35" s="127"/>
      <c r="VVD35" s="127"/>
      <c r="VVE35" s="127"/>
      <c r="VVF35" s="127"/>
      <c r="VVG35" s="127"/>
      <c r="VVH35" s="127"/>
      <c r="VVI35" s="127"/>
      <c r="VVJ35" s="127"/>
      <c r="VVK35" s="127"/>
      <c r="VVL35" s="127"/>
      <c r="VVM35" s="127"/>
      <c r="VVN35" s="127"/>
      <c r="VVO35" s="127"/>
      <c r="VVP35" s="127"/>
      <c r="VVQ35" s="127"/>
      <c r="VVR35" s="127"/>
      <c r="VVS35" s="127"/>
      <c r="VVT35" s="127"/>
      <c r="VVU35" s="127"/>
      <c r="VVV35" s="127"/>
      <c r="VVW35" s="127"/>
      <c r="VVX35" s="127"/>
      <c r="VVY35" s="127"/>
      <c r="VVZ35" s="127"/>
      <c r="VWA35" s="127"/>
      <c r="VWB35" s="127"/>
      <c r="VWC35" s="127"/>
      <c r="VWD35" s="127"/>
      <c r="VWE35" s="127"/>
      <c r="VWF35" s="127"/>
      <c r="VWG35" s="127"/>
      <c r="VWH35" s="127"/>
      <c r="VWI35" s="127"/>
      <c r="VWJ35" s="127"/>
      <c r="VWK35" s="127"/>
      <c r="VWL35" s="127"/>
      <c r="VWM35" s="127"/>
      <c r="VWN35" s="127"/>
      <c r="VWO35" s="127"/>
      <c r="VWP35" s="127"/>
      <c r="VWQ35" s="127"/>
      <c r="VWR35" s="127"/>
      <c r="VWS35" s="127"/>
      <c r="VWT35" s="127"/>
      <c r="VWU35" s="127"/>
      <c r="VWV35" s="127"/>
      <c r="VWW35" s="127"/>
      <c r="VWX35" s="127"/>
      <c r="VWY35" s="127"/>
      <c r="VWZ35" s="127"/>
      <c r="VXA35" s="127"/>
      <c r="VXB35" s="127"/>
      <c r="VXC35" s="127"/>
      <c r="VXD35" s="127"/>
      <c r="VXE35" s="127"/>
      <c r="VXF35" s="127"/>
      <c r="VXG35" s="127"/>
      <c r="VXH35" s="127"/>
      <c r="VXI35" s="127"/>
      <c r="VXJ35" s="127"/>
      <c r="VXK35" s="127"/>
      <c r="VXL35" s="127"/>
      <c r="VXM35" s="127"/>
      <c r="VXN35" s="127"/>
      <c r="VXO35" s="127"/>
      <c r="VXP35" s="127"/>
      <c r="VXQ35" s="127"/>
      <c r="VXR35" s="127"/>
      <c r="VXS35" s="127"/>
      <c r="VXT35" s="127"/>
      <c r="VXU35" s="127"/>
      <c r="VXV35" s="127"/>
      <c r="VXW35" s="127"/>
      <c r="VXX35" s="127"/>
      <c r="VXY35" s="127"/>
      <c r="VXZ35" s="127"/>
      <c r="VYA35" s="127"/>
      <c r="VYB35" s="127"/>
      <c r="VYC35" s="127"/>
      <c r="VYD35" s="127"/>
      <c r="VYE35" s="127"/>
      <c r="VYF35" s="127"/>
      <c r="VYG35" s="127"/>
      <c r="VYH35" s="127"/>
      <c r="VYI35" s="127"/>
      <c r="VYJ35" s="127"/>
      <c r="VYK35" s="127"/>
      <c r="VYL35" s="127"/>
      <c r="VYM35" s="127"/>
      <c r="VYN35" s="127"/>
      <c r="VYO35" s="127"/>
      <c r="VYP35" s="127"/>
      <c r="VYQ35" s="127"/>
      <c r="VYR35" s="127"/>
      <c r="VYS35" s="127"/>
      <c r="VYT35" s="127"/>
      <c r="VYU35" s="127"/>
      <c r="VYV35" s="127"/>
      <c r="VYW35" s="127"/>
      <c r="VYX35" s="127"/>
      <c r="VYY35" s="127"/>
      <c r="VYZ35" s="127"/>
      <c r="VZA35" s="127"/>
      <c r="VZB35" s="127"/>
      <c r="VZC35" s="127"/>
      <c r="VZD35" s="127"/>
      <c r="VZE35" s="127"/>
      <c r="VZF35" s="127"/>
      <c r="VZG35" s="127"/>
      <c r="VZH35" s="127"/>
      <c r="VZI35" s="127"/>
      <c r="VZJ35" s="127"/>
      <c r="VZK35" s="127"/>
      <c r="VZL35" s="127"/>
      <c r="VZM35" s="127"/>
      <c r="VZN35" s="127"/>
      <c r="VZO35" s="127"/>
      <c r="VZP35" s="127"/>
      <c r="VZQ35" s="127"/>
      <c r="VZR35" s="127"/>
      <c r="VZS35" s="127"/>
      <c r="VZT35" s="127"/>
      <c r="VZU35" s="127"/>
      <c r="VZV35" s="127"/>
      <c r="VZW35" s="127"/>
      <c r="VZX35" s="127"/>
      <c r="VZY35" s="127"/>
      <c r="VZZ35" s="127"/>
      <c r="WAA35" s="127"/>
      <c r="WAB35" s="127"/>
      <c r="WAC35" s="127"/>
      <c r="WAD35" s="127"/>
      <c r="WAE35" s="127"/>
      <c r="WAF35" s="127"/>
      <c r="WAG35" s="127"/>
      <c r="WAH35" s="127"/>
      <c r="WAI35" s="127"/>
      <c r="WAJ35" s="127"/>
      <c r="WAK35" s="127"/>
      <c r="WAL35" s="127"/>
      <c r="WAM35" s="127"/>
      <c r="WAN35" s="127"/>
      <c r="WAO35" s="127"/>
      <c r="WAP35" s="127"/>
      <c r="WAQ35" s="127"/>
      <c r="WAR35" s="127"/>
      <c r="WAS35" s="127"/>
      <c r="WAT35" s="127"/>
      <c r="WAU35" s="127"/>
      <c r="WAV35" s="127"/>
      <c r="WAW35" s="127"/>
      <c r="WAX35" s="127"/>
      <c r="WAY35" s="127"/>
      <c r="WAZ35" s="127"/>
      <c r="WBA35" s="127"/>
      <c r="WBB35" s="127"/>
      <c r="WBC35" s="127"/>
      <c r="WBD35" s="127"/>
      <c r="WBE35" s="127"/>
      <c r="WBF35" s="127"/>
      <c r="WBG35" s="127"/>
      <c r="WBH35" s="127"/>
      <c r="WBI35" s="127"/>
      <c r="WBJ35" s="127"/>
      <c r="WBK35" s="127"/>
      <c r="WBL35" s="127"/>
      <c r="WBM35" s="127"/>
      <c r="WBN35" s="127"/>
      <c r="WBO35" s="127"/>
      <c r="WBP35" s="127"/>
      <c r="WBQ35" s="127"/>
      <c r="WBR35" s="127"/>
      <c r="WBS35" s="127"/>
      <c r="WBT35" s="127"/>
      <c r="WBU35" s="127"/>
      <c r="WBV35" s="127"/>
      <c r="WBW35" s="127"/>
      <c r="WBX35" s="127"/>
      <c r="WBY35" s="127"/>
      <c r="WBZ35" s="127"/>
      <c r="WCA35" s="127"/>
      <c r="WCB35" s="127"/>
      <c r="WCC35" s="127"/>
      <c r="WCD35" s="127"/>
      <c r="WCE35" s="127"/>
      <c r="WCF35" s="127"/>
      <c r="WCG35" s="127"/>
      <c r="WCH35" s="127"/>
      <c r="WCI35" s="127"/>
      <c r="WCJ35" s="127"/>
      <c r="WCK35" s="127"/>
      <c r="WCL35" s="127"/>
      <c r="WCM35" s="127"/>
      <c r="WCN35" s="127"/>
      <c r="WCO35" s="127"/>
      <c r="WCP35" s="127"/>
      <c r="WCQ35" s="127"/>
      <c r="WCR35" s="127"/>
      <c r="WCS35" s="127"/>
      <c r="WCT35" s="127"/>
      <c r="WCU35" s="127"/>
      <c r="WCV35" s="127"/>
      <c r="WCW35" s="127"/>
      <c r="WCX35" s="127"/>
      <c r="WCY35" s="127"/>
      <c r="WCZ35" s="127"/>
      <c r="WDA35" s="127"/>
      <c r="WDB35" s="127"/>
      <c r="WDC35" s="127"/>
      <c r="WDD35" s="127"/>
      <c r="WDE35" s="127"/>
      <c r="WDF35" s="127"/>
      <c r="WDG35" s="127"/>
      <c r="WDH35" s="127"/>
      <c r="WDI35" s="127"/>
      <c r="WDJ35" s="127"/>
      <c r="WDK35" s="127"/>
      <c r="WDL35" s="127"/>
      <c r="WDM35" s="127"/>
      <c r="WDN35" s="127"/>
      <c r="WDO35" s="127"/>
      <c r="WDP35" s="127"/>
      <c r="WDQ35" s="127"/>
      <c r="WDR35" s="127"/>
      <c r="WDS35" s="127"/>
      <c r="WDT35" s="127"/>
      <c r="WDU35" s="127"/>
      <c r="WDV35" s="127"/>
      <c r="WDW35" s="127"/>
      <c r="WDX35" s="127"/>
      <c r="WDY35" s="127"/>
      <c r="WDZ35" s="127"/>
      <c r="WEA35" s="127"/>
      <c r="WEB35" s="127"/>
      <c r="WEC35" s="127"/>
      <c r="WED35" s="127"/>
      <c r="WEE35" s="127"/>
      <c r="WEF35" s="127"/>
      <c r="WEG35" s="127"/>
      <c r="WEH35" s="127"/>
      <c r="WEI35" s="127"/>
      <c r="WEJ35" s="127"/>
      <c r="WEK35" s="127"/>
      <c r="WEL35" s="127"/>
      <c r="WEM35" s="127"/>
      <c r="WEN35" s="127"/>
      <c r="WEO35" s="127"/>
      <c r="WEP35" s="127"/>
      <c r="WEQ35" s="127"/>
      <c r="WER35" s="127"/>
      <c r="WES35" s="127"/>
      <c r="WET35" s="127"/>
      <c r="WEU35" s="127"/>
      <c r="WEV35" s="127"/>
      <c r="WEW35" s="127"/>
      <c r="WEX35" s="127"/>
      <c r="WEY35" s="127"/>
      <c r="WEZ35" s="127"/>
      <c r="WFA35" s="127"/>
      <c r="WFB35" s="127"/>
      <c r="WFC35" s="127"/>
      <c r="WFD35" s="127"/>
      <c r="WFE35" s="127"/>
      <c r="WFF35" s="127"/>
      <c r="WFG35" s="127"/>
      <c r="WFH35" s="127"/>
      <c r="WFI35" s="127"/>
      <c r="WFJ35" s="127"/>
      <c r="WFK35" s="127"/>
      <c r="WFL35" s="127"/>
      <c r="WFM35" s="127"/>
      <c r="WFN35" s="127"/>
      <c r="WFO35" s="127"/>
      <c r="WFP35" s="127"/>
      <c r="WFQ35" s="127"/>
      <c r="WFR35" s="127"/>
      <c r="WFS35" s="127"/>
      <c r="WFT35" s="127"/>
      <c r="WFU35" s="127"/>
      <c r="WFV35" s="127"/>
      <c r="WFW35" s="127"/>
      <c r="WFX35" s="127"/>
      <c r="WFY35" s="127"/>
      <c r="WFZ35" s="127"/>
      <c r="WGA35" s="127"/>
      <c r="WGB35" s="127"/>
      <c r="WGC35" s="127"/>
      <c r="WGD35" s="127"/>
      <c r="WGE35" s="127"/>
      <c r="WGF35" s="127"/>
      <c r="WGG35" s="127"/>
      <c r="WGH35" s="127"/>
      <c r="WGI35" s="127"/>
      <c r="WGJ35" s="127"/>
      <c r="WGK35" s="127"/>
      <c r="WGL35" s="127"/>
      <c r="WGM35" s="127"/>
      <c r="WGN35" s="127"/>
      <c r="WGO35" s="127"/>
      <c r="WGP35" s="127"/>
      <c r="WGQ35" s="127"/>
      <c r="WGR35" s="127"/>
      <c r="WGS35" s="127"/>
      <c r="WGT35" s="127"/>
      <c r="WGU35" s="127"/>
      <c r="WGV35" s="127"/>
      <c r="WGW35" s="127"/>
      <c r="WGX35" s="127"/>
      <c r="WGY35" s="127"/>
      <c r="WGZ35" s="127"/>
      <c r="WHA35" s="127"/>
      <c r="WHB35" s="127"/>
      <c r="WHC35" s="127"/>
      <c r="WHD35" s="127"/>
      <c r="WHE35" s="127"/>
      <c r="WHF35" s="127"/>
      <c r="WHG35" s="127"/>
      <c r="WHH35" s="127"/>
      <c r="WHI35" s="127"/>
      <c r="WHJ35" s="127"/>
      <c r="WHK35" s="127"/>
      <c r="WHL35" s="127"/>
      <c r="WHM35" s="127"/>
      <c r="WHN35" s="127"/>
      <c r="WHO35" s="127"/>
      <c r="WHP35" s="127"/>
      <c r="WHQ35" s="127"/>
      <c r="WHR35" s="127"/>
      <c r="WHS35" s="127"/>
      <c r="WHT35" s="127"/>
      <c r="WHU35" s="127"/>
      <c r="WHV35" s="127"/>
      <c r="WHW35" s="127"/>
      <c r="WHX35" s="127"/>
      <c r="WHY35" s="127"/>
      <c r="WHZ35" s="127"/>
      <c r="WIA35" s="127"/>
      <c r="WIB35" s="127"/>
      <c r="WIC35" s="127"/>
      <c r="WID35" s="127"/>
      <c r="WIE35" s="127"/>
      <c r="WIF35" s="127"/>
      <c r="WIG35" s="127"/>
      <c r="WIH35" s="127"/>
      <c r="WII35" s="127"/>
      <c r="WIJ35" s="127"/>
      <c r="WIK35" s="127"/>
      <c r="WIL35" s="127"/>
      <c r="WIM35" s="127"/>
      <c r="WIN35" s="127"/>
      <c r="WIO35" s="127"/>
      <c r="WIP35" s="127"/>
      <c r="WIQ35" s="127"/>
      <c r="WIR35" s="127"/>
      <c r="WIS35" s="127"/>
      <c r="WIT35" s="127"/>
      <c r="WIU35" s="127"/>
      <c r="WIV35" s="127"/>
      <c r="WIW35" s="127"/>
      <c r="WIX35" s="127"/>
      <c r="WIY35" s="127"/>
      <c r="WIZ35" s="127"/>
      <c r="WJA35" s="127"/>
      <c r="WJB35" s="127"/>
      <c r="WJC35" s="127"/>
      <c r="WJD35" s="127"/>
      <c r="WJE35" s="127"/>
      <c r="WJF35" s="127"/>
      <c r="WJG35" s="127"/>
      <c r="WJH35" s="127"/>
      <c r="WJI35" s="127"/>
      <c r="WJJ35" s="127"/>
      <c r="WJK35" s="127"/>
      <c r="WJL35" s="127"/>
      <c r="WJM35" s="127"/>
      <c r="WJN35" s="127"/>
      <c r="WJO35" s="127"/>
      <c r="WJP35" s="127"/>
      <c r="WJQ35" s="127"/>
      <c r="WJR35" s="127"/>
      <c r="WJS35" s="127"/>
      <c r="WJT35" s="127"/>
      <c r="WJU35" s="127"/>
      <c r="WJV35" s="127"/>
      <c r="WJW35" s="127"/>
      <c r="WJX35" s="127"/>
      <c r="WJY35" s="127"/>
      <c r="WJZ35" s="127"/>
      <c r="WKA35" s="127"/>
      <c r="WKB35" s="127"/>
      <c r="WKC35" s="127"/>
      <c r="WKD35" s="127"/>
      <c r="WKE35" s="127"/>
      <c r="WKF35" s="127"/>
      <c r="WKG35" s="127"/>
      <c r="WKH35" s="127"/>
      <c r="WKI35" s="127"/>
      <c r="WKJ35" s="127"/>
      <c r="WKK35" s="127"/>
      <c r="WKL35" s="127"/>
      <c r="WKM35" s="127"/>
      <c r="WKN35" s="127"/>
      <c r="WKO35" s="127"/>
      <c r="WKP35" s="127"/>
      <c r="WKQ35" s="127"/>
      <c r="WKR35" s="127"/>
      <c r="WKS35" s="127"/>
      <c r="WKT35" s="127"/>
      <c r="WKU35" s="127"/>
      <c r="WKV35" s="127"/>
      <c r="WKW35" s="127"/>
      <c r="WKX35" s="127"/>
      <c r="WKY35" s="127"/>
      <c r="WKZ35" s="127"/>
      <c r="WLA35" s="127"/>
      <c r="WLB35" s="127"/>
      <c r="WLC35" s="127"/>
      <c r="WLD35" s="127"/>
      <c r="WLE35" s="127"/>
      <c r="WLF35" s="127"/>
      <c r="WLG35" s="127"/>
      <c r="WLH35" s="127"/>
      <c r="WLI35" s="127"/>
      <c r="WLJ35" s="127"/>
      <c r="WLK35" s="127"/>
      <c r="WLL35" s="127"/>
      <c r="WLM35" s="127"/>
      <c r="WLN35" s="127"/>
      <c r="WLO35" s="127"/>
      <c r="WLP35" s="127"/>
      <c r="WLQ35" s="127"/>
      <c r="WLR35" s="127"/>
      <c r="WLS35" s="127"/>
      <c r="WLT35" s="127"/>
      <c r="WLU35" s="127"/>
      <c r="WLV35" s="127"/>
      <c r="WLW35" s="127"/>
      <c r="WLX35" s="127"/>
      <c r="WLY35" s="127"/>
      <c r="WLZ35" s="127"/>
      <c r="WMA35" s="127"/>
      <c r="WMB35" s="127"/>
      <c r="WMC35" s="127"/>
      <c r="WMD35" s="127"/>
      <c r="WME35" s="127"/>
      <c r="WMF35" s="127"/>
      <c r="WMG35" s="127"/>
      <c r="WMH35" s="127"/>
      <c r="WMI35" s="127"/>
      <c r="WMJ35" s="127"/>
      <c r="WMK35" s="127"/>
      <c r="WML35" s="127"/>
      <c r="WMM35" s="127"/>
      <c r="WMN35" s="127"/>
      <c r="WMO35" s="127"/>
      <c r="WMP35" s="127"/>
      <c r="WMQ35" s="127"/>
      <c r="WMR35" s="127"/>
      <c r="WMS35" s="127"/>
      <c r="WMT35" s="127"/>
      <c r="WMU35" s="127"/>
      <c r="WMV35" s="127"/>
      <c r="WMW35" s="127"/>
      <c r="WMX35" s="127"/>
      <c r="WMY35" s="127"/>
      <c r="WMZ35" s="127"/>
      <c r="WNA35" s="127"/>
      <c r="WNB35" s="127"/>
      <c r="WNC35" s="127"/>
      <c r="WND35" s="127"/>
      <c r="WNE35" s="127"/>
      <c r="WNF35" s="127"/>
      <c r="WNG35" s="127"/>
      <c r="WNH35" s="127"/>
      <c r="WNI35" s="127"/>
      <c r="WNJ35" s="127"/>
      <c r="WNK35" s="127"/>
      <c r="WNL35" s="127"/>
      <c r="WNM35" s="127"/>
      <c r="WNN35" s="127"/>
      <c r="WNO35" s="127"/>
      <c r="WNP35" s="127"/>
      <c r="WNQ35" s="127"/>
      <c r="WNR35" s="127"/>
      <c r="WNS35" s="127"/>
      <c r="WNT35" s="127"/>
      <c r="WNU35" s="127"/>
      <c r="WNV35" s="127"/>
      <c r="WNW35" s="127"/>
      <c r="WNX35" s="127"/>
      <c r="WNY35" s="127"/>
      <c r="WNZ35" s="127"/>
      <c r="WOA35" s="127"/>
      <c r="WOB35" s="127"/>
      <c r="WOC35" s="127"/>
      <c r="WOD35" s="127"/>
      <c r="WOE35" s="127"/>
      <c r="WOF35" s="127"/>
      <c r="WOG35" s="127"/>
      <c r="WOH35" s="127"/>
      <c r="WOI35" s="127"/>
      <c r="WOJ35" s="127"/>
      <c r="WOK35" s="127"/>
      <c r="WOL35" s="127"/>
      <c r="WOM35" s="127"/>
      <c r="WON35" s="127"/>
      <c r="WOO35" s="127"/>
      <c r="WOP35" s="127"/>
      <c r="WOQ35" s="127"/>
      <c r="WOR35" s="127"/>
      <c r="WOS35" s="127"/>
      <c r="WOT35" s="127"/>
      <c r="WOU35" s="127"/>
      <c r="WOV35" s="127"/>
      <c r="WOW35" s="127"/>
      <c r="WOX35" s="127"/>
      <c r="WOY35" s="127"/>
      <c r="WOZ35" s="127"/>
      <c r="WPA35" s="127"/>
      <c r="WPB35" s="127"/>
      <c r="WPC35" s="127"/>
      <c r="WPD35" s="127"/>
      <c r="WPE35" s="127"/>
      <c r="WPF35" s="127"/>
      <c r="WPG35" s="127"/>
      <c r="WPH35" s="127"/>
      <c r="WPI35" s="127"/>
      <c r="WPJ35" s="127"/>
      <c r="WPK35" s="127"/>
      <c r="WPL35" s="127"/>
      <c r="WPM35" s="127"/>
      <c r="WPN35" s="127"/>
      <c r="WPO35" s="127"/>
      <c r="WPP35" s="127"/>
      <c r="WPQ35" s="127"/>
      <c r="WPR35" s="127"/>
      <c r="WPS35" s="127"/>
      <c r="WPT35" s="127"/>
      <c r="WPU35" s="127"/>
      <c r="WPV35" s="127"/>
      <c r="WPW35" s="127"/>
      <c r="WPX35" s="127"/>
      <c r="WPY35" s="127"/>
      <c r="WPZ35" s="127"/>
      <c r="WQA35" s="127"/>
      <c r="WQB35" s="127"/>
      <c r="WQC35" s="127"/>
      <c r="WQD35" s="127"/>
      <c r="WQE35" s="127"/>
      <c r="WQF35" s="127"/>
      <c r="WQG35" s="127"/>
      <c r="WQH35" s="127"/>
      <c r="WQI35" s="127"/>
      <c r="WQJ35" s="127"/>
      <c r="WQK35" s="127"/>
      <c r="WQL35" s="127"/>
      <c r="WQM35" s="127"/>
      <c r="WQN35" s="127"/>
      <c r="WQO35" s="127"/>
      <c r="WQP35" s="127"/>
      <c r="WQQ35" s="127"/>
      <c r="WQR35" s="127"/>
      <c r="WQS35" s="127"/>
      <c r="WQT35" s="127"/>
      <c r="WQU35" s="127"/>
      <c r="WQV35" s="127"/>
      <c r="WQW35" s="127"/>
      <c r="WQX35" s="127"/>
      <c r="WQY35" s="127"/>
      <c r="WQZ35" s="127"/>
      <c r="WRA35" s="127"/>
      <c r="WRB35" s="127"/>
      <c r="WRC35" s="127"/>
      <c r="WRD35" s="127"/>
      <c r="WRE35" s="127"/>
      <c r="WRF35" s="127"/>
      <c r="WRG35" s="127"/>
      <c r="WRH35" s="127"/>
      <c r="WRI35" s="127"/>
      <c r="WRJ35" s="127"/>
      <c r="WRK35" s="127"/>
      <c r="WRL35" s="127"/>
      <c r="WRM35" s="127"/>
      <c r="WRN35" s="127"/>
      <c r="WRO35" s="127"/>
      <c r="WRP35" s="127"/>
      <c r="WRQ35" s="127"/>
      <c r="WRR35" s="127"/>
      <c r="WRS35" s="127"/>
      <c r="WRT35" s="127"/>
      <c r="WRU35" s="127"/>
      <c r="WRV35" s="127"/>
      <c r="WRW35" s="127"/>
      <c r="WRX35" s="127"/>
      <c r="WRY35" s="127"/>
      <c r="WRZ35" s="127"/>
      <c r="WSA35" s="127"/>
      <c r="WSB35" s="127"/>
      <c r="WSC35" s="127"/>
      <c r="WSD35" s="127"/>
      <c r="WSE35" s="127"/>
      <c r="WSF35" s="127"/>
      <c r="WSG35" s="127"/>
      <c r="WSH35" s="127"/>
      <c r="WSI35" s="127"/>
      <c r="WSJ35" s="127"/>
      <c r="WSK35" s="127"/>
      <c r="WSL35" s="127"/>
      <c r="WSM35" s="127"/>
      <c r="WSN35" s="127"/>
      <c r="WSO35" s="127"/>
      <c r="WSP35" s="127"/>
      <c r="WSQ35" s="127"/>
      <c r="WSR35" s="127"/>
      <c r="WSS35" s="127"/>
      <c r="WST35" s="127"/>
      <c r="WSU35" s="127"/>
      <c r="WSV35" s="127"/>
      <c r="WSW35" s="127"/>
      <c r="WSX35" s="127"/>
      <c r="WSY35" s="127"/>
      <c r="WSZ35" s="127"/>
      <c r="WTA35" s="127"/>
      <c r="WTB35" s="127"/>
      <c r="WTC35" s="127"/>
      <c r="WTD35" s="127"/>
      <c r="WTE35" s="127"/>
      <c r="WTF35" s="127"/>
      <c r="WTG35" s="127"/>
      <c r="WTH35" s="127"/>
      <c r="WTI35" s="127"/>
      <c r="WTJ35" s="127"/>
      <c r="WTK35" s="127"/>
      <c r="WTL35" s="127"/>
      <c r="WTM35" s="127"/>
      <c r="WTN35" s="127"/>
      <c r="WTO35" s="127"/>
      <c r="WTP35" s="127"/>
      <c r="WTQ35" s="127"/>
      <c r="WTR35" s="127"/>
      <c r="WTS35" s="127"/>
      <c r="WTT35" s="127"/>
      <c r="WTU35" s="127"/>
      <c r="WTV35" s="127"/>
      <c r="WTW35" s="127"/>
      <c r="WTX35" s="127"/>
      <c r="WTY35" s="127"/>
      <c r="WTZ35" s="127"/>
      <c r="WUA35" s="127"/>
      <c r="WUB35" s="127"/>
      <c r="WUC35" s="127"/>
      <c r="WUD35" s="127"/>
      <c r="WUE35" s="127"/>
      <c r="WUF35" s="127"/>
      <c r="WUG35" s="127"/>
      <c r="WUH35" s="127"/>
      <c r="WUI35" s="127"/>
      <c r="WUJ35" s="127"/>
      <c r="WUK35" s="127"/>
      <c r="WUL35" s="127"/>
      <c r="WUM35" s="127"/>
      <c r="WUN35" s="127"/>
      <c r="WUO35" s="127"/>
      <c r="WUP35" s="127"/>
      <c r="WUQ35" s="127"/>
      <c r="WUR35" s="127"/>
      <c r="WUS35" s="127"/>
      <c r="WUT35" s="127"/>
      <c r="WUU35" s="127"/>
      <c r="WUV35" s="127"/>
      <c r="WUW35" s="127"/>
      <c r="WUX35" s="127"/>
      <c r="WUY35" s="127"/>
      <c r="WUZ35" s="127"/>
      <c r="WVA35" s="127"/>
      <c r="WVB35" s="127"/>
      <c r="WVC35" s="127"/>
      <c r="WVD35" s="127"/>
      <c r="WVE35" s="127"/>
      <c r="WVF35" s="127"/>
      <c r="WVG35" s="127"/>
      <c r="WVH35" s="127"/>
      <c r="WVI35" s="127"/>
      <c r="WVJ35" s="127"/>
      <c r="WVK35" s="127"/>
      <c r="WVL35" s="127"/>
      <c r="WVM35" s="127"/>
      <c r="WVN35" s="127"/>
      <c r="WVO35" s="127"/>
      <c r="WVP35" s="127"/>
      <c r="WVQ35" s="127"/>
      <c r="WVR35" s="127"/>
      <c r="WVS35" s="127"/>
      <c r="WVT35" s="127"/>
      <c r="WVU35" s="127"/>
      <c r="WVV35" s="127"/>
      <c r="WVW35" s="127"/>
      <c r="WVX35" s="127"/>
      <c r="WVY35" s="127"/>
      <c r="WVZ35" s="127"/>
      <c r="WWA35" s="127"/>
      <c r="WWB35" s="127"/>
      <c r="WWC35" s="127"/>
      <c r="WWD35" s="127"/>
      <c r="WWE35" s="127"/>
      <c r="WWF35" s="127"/>
      <c r="WWG35" s="127"/>
      <c r="WWH35" s="127"/>
      <c r="WWI35" s="127"/>
      <c r="WWJ35" s="127"/>
      <c r="WWK35" s="127"/>
      <c r="WWL35" s="127"/>
      <c r="WWM35" s="127"/>
      <c r="WWN35" s="127"/>
      <c r="WWO35" s="127"/>
      <c r="WWP35" s="127"/>
      <c r="WWQ35" s="127"/>
      <c r="WWR35" s="127"/>
      <c r="WWS35" s="127"/>
      <c r="WWT35" s="127"/>
      <c r="WWU35" s="127"/>
      <c r="WWV35" s="127"/>
      <c r="WWW35" s="127"/>
      <c r="WWX35" s="127"/>
      <c r="WWY35" s="127"/>
      <c r="WWZ35" s="127"/>
      <c r="WXA35" s="127"/>
      <c r="WXB35" s="127"/>
      <c r="WXC35" s="127"/>
      <c r="WXD35" s="127"/>
      <c r="WXE35" s="127"/>
      <c r="WXF35" s="127"/>
      <c r="WXG35" s="127"/>
      <c r="WXH35" s="127"/>
      <c r="WXI35" s="127"/>
      <c r="WXJ35" s="127"/>
      <c r="WXK35" s="127"/>
      <c r="WXL35" s="127"/>
      <c r="WXM35" s="127"/>
      <c r="WXN35" s="127"/>
      <c r="WXO35" s="127"/>
      <c r="WXP35" s="127"/>
      <c r="WXQ35" s="127"/>
      <c r="WXR35" s="127"/>
      <c r="WXS35" s="127"/>
      <c r="WXT35" s="127"/>
      <c r="WXU35" s="127"/>
      <c r="WXV35" s="127"/>
      <c r="WXW35" s="127"/>
      <c r="WXX35" s="127"/>
      <c r="WXY35" s="127"/>
      <c r="WXZ35" s="127"/>
      <c r="WYA35" s="127"/>
      <c r="WYB35" s="127"/>
      <c r="WYC35" s="127"/>
      <c r="WYD35" s="127"/>
      <c r="WYE35" s="127"/>
      <c r="WYF35" s="127"/>
      <c r="WYG35" s="127"/>
      <c r="WYH35" s="127"/>
      <c r="WYI35" s="127"/>
      <c r="WYJ35" s="127"/>
      <c r="WYK35" s="127"/>
      <c r="WYL35" s="127"/>
      <c r="WYM35" s="127"/>
      <c r="WYN35" s="127"/>
      <c r="WYO35" s="127"/>
      <c r="WYP35" s="127"/>
      <c r="WYQ35" s="127"/>
      <c r="WYR35" s="127"/>
      <c r="WYS35" s="127"/>
      <c r="WYT35" s="127"/>
      <c r="WYU35" s="127"/>
      <c r="WYV35" s="127"/>
      <c r="WYW35" s="127"/>
      <c r="WYX35" s="127"/>
      <c r="WYY35" s="127"/>
      <c r="WYZ35" s="127"/>
      <c r="WZA35" s="127"/>
      <c r="WZB35" s="127"/>
      <c r="WZC35" s="127"/>
      <c r="WZD35" s="127"/>
      <c r="WZE35" s="127"/>
      <c r="WZF35" s="127"/>
      <c r="WZG35" s="127"/>
      <c r="WZH35" s="127"/>
      <c r="WZI35" s="127"/>
      <c r="WZJ35" s="127"/>
      <c r="WZK35" s="127"/>
      <c r="WZL35" s="127"/>
      <c r="WZM35" s="127"/>
      <c r="WZN35" s="127"/>
      <c r="WZO35" s="127"/>
      <c r="WZP35" s="127"/>
      <c r="WZQ35" s="127"/>
      <c r="WZR35" s="127"/>
      <c r="WZS35" s="127"/>
      <c r="WZT35" s="127"/>
      <c r="WZU35" s="127"/>
      <c r="WZV35" s="127"/>
      <c r="WZW35" s="127"/>
      <c r="WZX35" s="127"/>
      <c r="WZY35" s="127"/>
      <c r="WZZ35" s="127"/>
      <c r="XAA35" s="127"/>
      <c r="XAB35" s="127"/>
      <c r="XAC35" s="127"/>
      <c r="XAD35" s="127"/>
      <c r="XAE35" s="127"/>
      <c r="XAF35" s="127"/>
      <c r="XAG35" s="127"/>
      <c r="XAH35" s="127"/>
      <c r="XAI35" s="127"/>
      <c r="XAJ35" s="127"/>
      <c r="XAK35" s="127"/>
      <c r="XAL35" s="127"/>
      <c r="XAM35" s="127"/>
      <c r="XAN35" s="127"/>
      <c r="XAO35" s="127"/>
      <c r="XAP35" s="127"/>
      <c r="XAQ35" s="127"/>
      <c r="XAR35" s="127"/>
      <c r="XAS35" s="127"/>
      <c r="XAT35" s="127"/>
      <c r="XAU35" s="127"/>
      <c r="XAV35" s="127"/>
      <c r="XAW35" s="127"/>
      <c r="XAX35" s="127"/>
      <c r="XAY35" s="127"/>
      <c r="XAZ35" s="127"/>
      <c r="XBA35" s="127"/>
      <c r="XBB35" s="127"/>
      <c r="XBC35" s="127"/>
      <c r="XBD35" s="127"/>
      <c r="XBE35" s="127"/>
      <c r="XBF35" s="127"/>
      <c r="XBG35" s="127"/>
      <c r="XBH35" s="127"/>
      <c r="XBI35" s="127"/>
      <c r="XBJ35" s="127"/>
      <c r="XBK35" s="127"/>
      <c r="XBL35" s="127"/>
      <c r="XBM35" s="127"/>
      <c r="XBN35" s="127"/>
      <c r="XBO35" s="127"/>
      <c r="XBP35" s="127"/>
      <c r="XBQ35" s="127"/>
      <c r="XBR35" s="127"/>
      <c r="XBS35" s="127"/>
      <c r="XBT35" s="127"/>
      <c r="XBU35" s="127"/>
      <c r="XBV35" s="127"/>
      <c r="XBW35" s="127"/>
      <c r="XBX35" s="127"/>
      <c r="XBY35" s="127"/>
      <c r="XBZ35" s="127"/>
      <c r="XCA35" s="127"/>
      <c r="XCB35" s="127"/>
      <c r="XCC35" s="127"/>
      <c r="XCD35" s="127"/>
      <c r="XCE35" s="127"/>
      <c r="XCF35" s="127"/>
      <c r="XCG35" s="127"/>
      <c r="XCH35" s="127"/>
      <c r="XCI35" s="127"/>
      <c r="XCJ35" s="127"/>
      <c r="XCK35" s="127"/>
      <c r="XCL35" s="127"/>
      <c r="XCM35" s="127"/>
      <c r="XCN35" s="127"/>
      <c r="XCO35" s="127"/>
      <c r="XCP35" s="127"/>
      <c r="XCQ35" s="127"/>
      <c r="XCR35" s="127"/>
      <c r="XCS35" s="127"/>
      <c r="XCT35" s="127"/>
      <c r="XCU35" s="127"/>
      <c r="XCV35" s="127"/>
      <c r="XCW35" s="127"/>
      <c r="XCX35" s="127"/>
      <c r="XCY35" s="127"/>
      <c r="XCZ35" s="127"/>
      <c r="XDA35" s="127"/>
      <c r="XDB35" s="127"/>
      <c r="XDC35" s="127"/>
      <c r="XDD35" s="127"/>
      <c r="XDE35" s="127"/>
      <c r="XDF35" s="127"/>
      <c r="XDG35" s="127"/>
      <c r="XDH35" s="127"/>
      <c r="XDI35" s="127"/>
      <c r="XDJ35" s="127"/>
      <c r="XDK35" s="127"/>
      <c r="XDL35" s="127"/>
      <c r="XDM35" s="127"/>
      <c r="XDN35" s="127"/>
      <c r="XDO35" s="127"/>
      <c r="XDP35" s="127"/>
      <c r="XDQ35" s="127"/>
      <c r="XDR35" s="127"/>
      <c r="XDS35" s="127"/>
      <c r="XDT35" s="127"/>
      <c r="XDU35" s="127"/>
      <c r="XDV35" s="127"/>
      <c r="XDW35" s="127"/>
      <c r="XDX35" s="127"/>
      <c r="XDY35" s="127"/>
      <c r="XDZ35" s="127"/>
      <c r="XEA35" s="127"/>
      <c r="XEB35" s="127"/>
      <c r="XEC35" s="127"/>
      <c r="XED35" s="127"/>
      <c r="XEE35" s="127"/>
      <c r="XEF35" s="127"/>
      <c r="XEG35" s="127"/>
      <c r="XEH35" s="127"/>
      <c r="XEI35" s="127"/>
      <c r="XEJ35" s="127"/>
      <c r="XEK35" s="127"/>
      <c r="XEL35" s="127"/>
      <c r="XEM35" s="127"/>
      <c r="XEN35" s="127"/>
      <c r="XEO35" s="127"/>
      <c r="XEP35" s="127"/>
      <c r="XEQ35" s="127"/>
      <c r="XER35" s="127"/>
      <c r="XES35" s="127"/>
      <c r="XET35" s="127"/>
      <c r="XEU35" s="127"/>
      <c r="XEV35" s="127"/>
      <c r="XEW35" s="127"/>
      <c r="XEX35" s="127"/>
      <c r="XEY35" s="127"/>
      <c r="XEZ35" s="127"/>
      <c r="XFA35" s="127"/>
      <c r="XFB35" s="127"/>
      <c r="XFC35" s="127"/>
      <c r="XFD35" s="127"/>
    </row>
    <row r="36" spans="1:16384" s="224" customFormat="1" x14ac:dyDescent="0.2">
      <c r="A36" s="225"/>
      <c r="B36" s="225"/>
      <c r="C36" s="247"/>
      <c r="D36" s="247"/>
      <c r="E36" s="247"/>
      <c r="F36" s="247"/>
      <c r="G36" s="247"/>
    </row>
    <row r="37" spans="1:16384" s="325" customFormat="1" x14ac:dyDescent="0.2">
      <c r="A37" s="326" t="s">
        <v>333</v>
      </c>
      <c r="B37" s="326"/>
      <c r="C37" s="394" t="str">
        <f>IF(C11-'Report L6 OHP'!C47=0,"Ok","Diff. $"&amp;ROUND(C11-'Report L6 OHP'!C47,2))</f>
        <v>Ok</v>
      </c>
      <c r="D37" s="394" t="str">
        <f>IF(D11-'Report L6 OHP'!D47=0,"Ok","Diff. $"&amp;ROUND(D11-'Report L6 OHP'!D47,2))</f>
        <v>Ok</v>
      </c>
      <c r="E37" s="394" t="str">
        <f>IF(E11-'Report L6 OHP'!E47=0,"Ok","Diff. $"&amp;ROUND(E11-'Report L6 OHP'!E47,2))</f>
        <v>Ok</v>
      </c>
      <c r="F37" s="394" t="str">
        <f>IF(F11-'Report L6 OHP'!F47=0,"Ok","Diff. $"&amp;ROUND(F11-'Report L6 OHP'!F47,2))</f>
        <v>Ok</v>
      </c>
      <c r="G37" s="394" t="str">
        <f>IF(G11-'Report L6 OHP'!G47=0,"Ok","Diff. $"&amp;ROUND(G11-'Report L6 OHP'!G47,2))</f>
        <v>Ok</v>
      </c>
    </row>
    <row r="38" spans="1:16384" s="224" customFormat="1" x14ac:dyDescent="0.2">
      <c r="A38" s="326" t="s">
        <v>334</v>
      </c>
      <c r="B38" s="225"/>
      <c r="C38" s="394" t="str">
        <f>IF(C21-'Report L6 OHP'!C48=0,"Ok","Diff. $"&amp;ROUND(C21-'Report L6 OHP'!C48,2))</f>
        <v>Ok</v>
      </c>
      <c r="D38" s="394" t="str">
        <f>IF(D21-'Report L6 OHP'!D48=0,"Ok","Diff. $"&amp;ROUND(D21-'Report L6 OHP'!D48,2))</f>
        <v>Ok</v>
      </c>
      <c r="E38" s="394" t="str">
        <f>IF(E21-'Report L6 OHP'!E48=0,"Ok","Diff. $"&amp;ROUND(E21-'Report L6 OHP'!E48,2))</f>
        <v>Ok</v>
      </c>
      <c r="F38" s="394" t="str">
        <f>IF(F21-'Report L6 OHP'!F48=0,"Ok","Diff. $"&amp;ROUND(F21-'Report L6 OHP'!F48,2))</f>
        <v>Ok</v>
      </c>
      <c r="G38" s="394" t="str">
        <f>IF(G21-'Report L6 OHP'!G48=0,"Ok","Diff. $"&amp;ROUND(G21-'Report L6 OHP'!G48,2))</f>
        <v>Ok</v>
      </c>
    </row>
    <row r="39" spans="1:16384" s="325" customFormat="1" x14ac:dyDescent="0.2">
      <c r="A39" s="326" t="s">
        <v>843</v>
      </c>
      <c r="B39" s="326"/>
      <c r="C39" s="394" t="str">
        <f>IF(C27-SUM(C28:C30)=0,"Ok","Diff. $"&amp;ROUND(C27-SUM(C28:C30),2))</f>
        <v>Ok</v>
      </c>
      <c r="D39" s="394" t="str">
        <f>IF(D27-SUM(D28:D30)=0,"Ok","Diff. $"&amp;ROUND(D27-SUM(D28:D30),2))</f>
        <v>Ok</v>
      </c>
      <c r="E39" s="394" t="str">
        <f>IF(E27-SUM(E28:E30)=0,"Ok","Diff. $"&amp;ROUND(E27-SUM(E28:E30),2))</f>
        <v>Ok</v>
      </c>
      <c r="F39" s="394" t="str">
        <f>IF(F27-SUM(F28:F30)=0,"Ok","Diff. $"&amp;ROUND(F27-SUM(F28:F30),2))</f>
        <v>Ok</v>
      </c>
      <c r="G39" s="394" t="str">
        <f>IF(G27-SUM(G28:G30)=0,"Ok","Diff. $"&amp;ROUND(G27-SUM(G28:G30),2))</f>
        <v>Ok</v>
      </c>
    </row>
    <row r="40" spans="1:16384" s="224" customFormat="1" x14ac:dyDescent="0.2">
      <c r="A40" s="225"/>
      <c r="B40" s="225"/>
      <c r="C40" s="247"/>
      <c r="D40" s="247"/>
      <c r="E40" s="247"/>
      <c r="F40" s="247"/>
      <c r="G40" s="247"/>
    </row>
    <row r="41" spans="1:16384" x14ac:dyDescent="0.2">
      <c r="A41" s="463" t="s">
        <v>844</v>
      </c>
      <c r="B41" s="462"/>
      <c r="C41" s="148"/>
      <c r="D41" s="148"/>
      <c r="E41" s="148"/>
      <c r="F41" s="148"/>
      <c r="G41" s="148"/>
    </row>
    <row r="42" spans="1:16384" x14ac:dyDescent="0.2">
      <c r="A42" s="395"/>
      <c r="B42" s="396"/>
      <c r="C42" s="16">
        <v>0</v>
      </c>
      <c r="D42" s="16">
        <v>0</v>
      </c>
      <c r="E42" s="16">
        <v>0</v>
      </c>
      <c r="F42" s="16">
        <v>0</v>
      </c>
      <c r="G42" s="397">
        <f>SUM(C42:F42)</f>
        <v>0</v>
      </c>
    </row>
    <row r="43" spans="1:16384" x14ac:dyDescent="0.2">
      <c r="A43" s="395"/>
      <c r="B43" s="396"/>
      <c r="C43" s="16">
        <v>0</v>
      </c>
      <c r="D43" s="16">
        <v>0</v>
      </c>
      <c r="E43" s="16">
        <v>0</v>
      </c>
      <c r="F43" s="16">
        <v>0</v>
      </c>
      <c r="G43" s="397">
        <f>SUM(C43:F43)</f>
        <v>0</v>
      </c>
    </row>
    <row r="44" spans="1:16384" ht="13.5" thickBot="1" x14ac:dyDescent="0.25">
      <c r="A44" s="395"/>
      <c r="B44" s="396"/>
      <c r="C44" s="16">
        <v>0</v>
      </c>
      <c r="D44" s="16">
        <v>0</v>
      </c>
      <c r="E44" s="16">
        <v>0</v>
      </c>
      <c r="F44" s="16">
        <v>0</v>
      </c>
      <c r="G44" s="397">
        <f>SUM(C44:F44)</f>
        <v>0</v>
      </c>
    </row>
    <row r="45" spans="1:16384" ht="13.5" thickBot="1" x14ac:dyDescent="0.25">
      <c r="A45" s="739" t="s">
        <v>684</v>
      </c>
      <c r="B45" s="740"/>
      <c r="C45" s="241">
        <f>SUM(C42:C44)</f>
        <v>0</v>
      </c>
      <c r="D45" s="241">
        <f t="shared" ref="D45:G45" si="2">SUM(D42:D44)</f>
        <v>0</v>
      </c>
      <c r="E45" s="241">
        <f t="shared" si="2"/>
        <v>0</v>
      </c>
      <c r="F45" s="241">
        <f t="shared" si="2"/>
        <v>0</v>
      </c>
      <c r="G45" s="241">
        <f t="shared" si="2"/>
        <v>0</v>
      </c>
    </row>
    <row r="46" spans="1:16384" x14ac:dyDescent="0.2">
      <c r="A46" s="326" t="s">
        <v>69</v>
      </c>
      <c r="B46" s="326"/>
      <c r="C46" s="394" t="str">
        <f>IF(C20-C45=0,"Ok","Diff. $"&amp;ROUND(C20-C45,2))</f>
        <v>Ok</v>
      </c>
      <c r="D46" s="394" t="str">
        <f>IF(D20-D45=0,"Ok","Diff. $"&amp;ROUND(D20-D45,2))</f>
        <v>Ok</v>
      </c>
      <c r="E46" s="394" t="str">
        <f>IF(E20-E45=0,"Ok","Diff. $"&amp;ROUND(E20-E45,2))</f>
        <v>Ok</v>
      </c>
      <c r="F46" s="394" t="str">
        <f>IF(F20-F45=0,"Ok","Diff. $"&amp;ROUND(F20-F45,2))</f>
        <v>Ok</v>
      </c>
      <c r="G46" s="394" t="str">
        <f>IF(G20-G45=0,"Ok","Diff. $"&amp;ROUND(G20-G45,2))</f>
        <v>Ok</v>
      </c>
    </row>
    <row r="47" spans="1:16384" x14ac:dyDescent="0.2">
      <c r="A47" s="326"/>
      <c r="B47" s="326"/>
      <c r="C47" s="394"/>
      <c r="D47" s="394"/>
      <c r="E47" s="394"/>
      <c r="F47" s="394"/>
      <c r="G47" s="394"/>
    </row>
    <row r="48" spans="1:16384" x14ac:dyDescent="0.2">
      <c r="A48" s="127" t="s">
        <v>72</v>
      </c>
      <c r="B48" s="128"/>
    </row>
    <row r="49" spans="1:1" x14ac:dyDescent="0.2">
      <c r="A49" s="127" t="s">
        <v>829</v>
      </c>
    </row>
    <row r="50" spans="1:1" x14ac:dyDescent="0.2">
      <c r="A50" s="127" t="s">
        <v>830</v>
      </c>
    </row>
  </sheetData>
  <sheetProtection algorithmName="SHA-512" hashValue="SOa/dybN8ARrXmX7JsRoN6dwQLdx/v3wuosHyBRolpCHUDyVtkveyQNDrZOF474ozvFmHl0EwXx5Iupp86JDuQ==" saltValue="mBoUJkNqGu3SMMolhvh1LQ==" spinCount="100000" sheet="1" objects="1" scenarios="1" insertRows="0"/>
  <mergeCells count="7">
    <mergeCell ref="A45:B45"/>
    <mergeCell ref="A8:A10"/>
    <mergeCell ref="A35:B35"/>
    <mergeCell ref="A11:B11"/>
    <mergeCell ref="A21:B21"/>
    <mergeCell ref="A34:B34"/>
    <mergeCell ref="A22:A33"/>
  </mergeCells>
  <dataValidations count="1">
    <dataValidation type="decimal" allowBlank="1" showInputMessage="1" showErrorMessage="1" sqref="C42:F44 C8:G35" xr:uid="{00000000-0002-0000-0F00-000000000000}">
      <formula1>-5000000000</formula1>
      <formula2>5000000000</formula2>
    </dataValidation>
  </dataValidations>
  <printOptions horizontalCentered="1"/>
  <pageMargins left="0.25" right="0.25" top="0.5" bottom="0.5" header="0.25" footer="0.25"/>
  <pageSetup scale="72" orientation="portrait" r:id="rId1"/>
  <headerFooter alignWithMargins="0">
    <oddFooter>&amp;L&amp;F&amp;CPage &amp;P of &amp;N&amp;R&amp;A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W42"/>
  <sheetViews>
    <sheetView zoomScale="90" zoomScaleNormal="90" workbookViewId="0">
      <pane xSplit="1" ySplit="23" topLeftCell="B33" activePane="bottomRight" state="frozen"/>
      <selection pane="topRight"/>
      <selection pane="bottomLeft"/>
      <selection pane="bottomRight" activeCell="Q39" sqref="Q39"/>
    </sheetView>
  </sheetViews>
  <sheetFormatPr defaultColWidth="8.85546875" defaultRowHeight="12.75" x14ac:dyDescent="0.2"/>
  <cols>
    <col min="1" max="1" width="38.42578125" style="316" customWidth="1"/>
    <col min="2" max="2" width="10.85546875" style="155" customWidth="1"/>
    <col min="3" max="5" width="10.85546875" style="317" customWidth="1"/>
    <col min="6" max="21" width="10.85546875" style="155" customWidth="1"/>
    <col min="22" max="22" width="18.140625" style="155" customWidth="1"/>
    <col min="23" max="16384" width="8.85546875" style="155"/>
  </cols>
  <sheetData>
    <row r="1" spans="1:20" x14ac:dyDescent="0.2">
      <c r="A1" s="309" t="s">
        <v>948</v>
      </c>
      <c r="B1" s="309"/>
      <c r="C1" s="158"/>
      <c r="D1" s="158"/>
      <c r="E1" s="158"/>
      <c r="J1" s="158"/>
      <c r="K1" s="158"/>
      <c r="L1" s="158"/>
    </row>
    <row r="2" spans="1:20" x14ac:dyDescent="0.2">
      <c r="A2" s="309"/>
      <c r="B2" s="590" t="s">
        <v>134</v>
      </c>
      <c r="C2" s="590"/>
      <c r="D2" s="590"/>
      <c r="E2" s="158"/>
      <c r="F2" s="158"/>
      <c r="G2" s="158"/>
      <c r="H2" s="158"/>
      <c r="J2" s="158"/>
      <c r="K2" s="158"/>
      <c r="L2" s="158"/>
    </row>
    <row r="3" spans="1:20" x14ac:dyDescent="0.2">
      <c r="A3" s="309"/>
      <c r="B3" s="594"/>
      <c r="C3" s="594"/>
      <c r="D3" s="594"/>
      <c r="E3" s="594"/>
      <c r="F3" s="594"/>
      <c r="G3" s="594"/>
      <c r="H3" s="594"/>
      <c r="J3" s="158"/>
      <c r="K3" s="158"/>
      <c r="L3" s="158"/>
    </row>
    <row r="4" spans="1:20" x14ac:dyDescent="0.2">
      <c r="A4" s="588" t="s">
        <v>0</v>
      </c>
      <c r="B4" s="589" t="str">
        <f>'Report L1'!$C$5</f>
        <v>Select CCO from Dropdown List</v>
      </c>
      <c r="C4" s="158"/>
      <c r="D4" s="158"/>
      <c r="E4" s="158"/>
      <c r="F4" s="158"/>
      <c r="G4" s="158"/>
      <c r="H4" s="158"/>
      <c r="I4" s="158"/>
      <c r="J4" s="158"/>
      <c r="K4" s="158"/>
      <c r="L4" s="158"/>
    </row>
    <row r="5" spans="1:20" s="311" customFormat="1" x14ac:dyDescent="0.2">
      <c r="A5" s="588" t="s">
        <v>282</v>
      </c>
      <c r="B5" s="587" t="str">
        <f>'Report L1'!$C$8&amp;" - "&amp;'Report L1'!$C$9</f>
        <v>1/1/2019 - 12/31/2019</v>
      </c>
      <c r="C5" s="310"/>
      <c r="D5" s="310"/>
      <c r="E5" s="310"/>
      <c r="F5" s="310"/>
      <c r="G5" s="310"/>
      <c r="H5" s="310"/>
      <c r="I5" s="310"/>
      <c r="J5" s="310"/>
      <c r="K5" s="310"/>
      <c r="L5" s="310"/>
      <c r="N5" s="155"/>
      <c r="O5" s="155"/>
      <c r="P5" s="155"/>
      <c r="R5" s="155"/>
      <c r="S5" s="155"/>
      <c r="T5" s="155"/>
    </row>
    <row r="6" spans="1:20" s="311" customFormat="1" x14ac:dyDescent="0.2">
      <c r="A6" s="580"/>
      <c r="B6" s="587"/>
      <c r="C6" s="310"/>
      <c r="D6" s="310"/>
      <c r="E6" s="310"/>
      <c r="F6" s="310"/>
      <c r="G6" s="310"/>
      <c r="H6" s="310"/>
      <c r="I6" s="310"/>
      <c r="J6" s="310"/>
      <c r="K6" s="310"/>
      <c r="L6" s="310"/>
      <c r="N6" s="155"/>
      <c r="O6" s="155"/>
      <c r="P6" s="155"/>
      <c r="R6" s="155"/>
      <c r="S6" s="155"/>
      <c r="T6" s="155"/>
    </row>
    <row r="7" spans="1:20" x14ac:dyDescent="0.2">
      <c r="A7" s="158"/>
      <c r="B7" s="158"/>
      <c r="C7" s="158"/>
      <c r="D7" s="158"/>
      <c r="E7" s="158"/>
      <c r="F7" s="158"/>
      <c r="G7" s="158"/>
      <c r="H7" s="158"/>
      <c r="I7" s="158"/>
      <c r="J7" s="158"/>
      <c r="K7" s="158"/>
      <c r="L7" s="158"/>
    </row>
    <row r="8" spans="1:20" x14ac:dyDescent="0.2">
      <c r="A8" s="312" t="s">
        <v>124</v>
      </c>
      <c r="B8" s="313" t="s">
        <v>291</v>
      </c>
      <c r="C8" s="314"/>
      <c r="D8" s="314"/>
      <c r="E8" s="314"/>
      <c r="I8" s="314"/>
      <c r="J8" s="314"/>
      <c r="K8" s="314"/>
      <c r="L8" s="314"/>
    </row>
    <row r="9" spans="1:20" x14ac:dyDescent="0.2">
      <c r="A9" s="312"/>
      <c r="B9" s="313" t="s">
        <v>278</v>
      </c>
      <c r="C9" s="314"/>
      <c r="D9" s="314"/>
      <c r="E9" s="314"/>
      <c r="I9" s="314"/>
      <c r="J9" s="314"/>
      <c r="K9" s="314"/>
      <c r="L9" s="314"/>
    </row>
    <row r="10" spans="1:20" x14ac:dyDescent="0.2">
      <c r="A10" s="596"/>
      <c r="B10" s="310"/>
      <c r="I10" s="317"/>
      <c r="J10" s="317"/>
      <c r="K10" s="317"/>
      <c r="L10" s="317"/>
    </row>
    <row r="11" spans="1:20" x14ac:dyDescent="0.2">
      <c r="A11" s="596"/>
      <c r="B11" s="597" t="s">
        <v>957</v>
      </c>
      <c r="I11" s="317"/>
      <c r="J11" s="317"/>
      <c r="K11" s="317"/>
      <c r="L11" s="317"/>
    </row>
    <row r="12" spans="1:20" x14ac:dyDescent="0.2">
      <c r="A12" s="596"/>
      <c r="B12" s="597" t="s">
        <v>958</v>
      </c>
      <c r="I12" s="317"/>
      <c r="J12" s="317"/>
      <c r="K12" s="317"/>
      <c r="L12" s="317"/>
    </row>
    <row r="13" spans="1:20" x14ac:dyDescent="0.2">
      <c r="A13" s="596"/>
      <c r="B13" s="597" t="s">
        <v>959</v>
      </c>
      <c r="I13" s="317"/>
      <c r="J13" s="317"/>
      <c r="K13" s="317"/>
      <c r="L13" s="317"/>
    </row>
    <row r="14" spans="1:20" x14ac:dyDescent="0.2">
      <c r="A14" s="596"/>
      <c r="B14" s="597" t="s">
        <v>960</v>
      </c>
      <c r="I14" s="317"/>
      <c r="J14" s="317"/>
      <c r="K14" s="317"/>
      <c r="L14" s="317"/>
    </row>
    <row r="15" spans="1:20" x14ac:dyDescent="0.2">
      <c r="A15" s="596"/>
      <c r="B15" s="597" t="s">
        <v>961</v>
      </c>
      <c r="I15" s="317"/>
      <c r="J15" s="317"/>
      <c r="K15" s="317"/>
      <c r="L15" s="317"/>
    </row>
    <row r="16" spans="1:20" x14ac:dyDescent="0.2">
      <c r="A16" s="596"/>
      <c r="B16" s="597" t="s">
        <v>962</v>
      </c>
      <c r="I16" s="317"/>
      <c r="J16" s="317"/>
      <c r="K16" s="317"/>
      <c r="L16" s="317"/>
    </row>
    <row r="17" spans="1:23" x14ac:dyDescent="0.2">
      <c r="A17" s="596"/>
      <c r="B17" s="597" t="s">
        <v>963</v>
      </c>
      <c r="I17" s="317"/>
      <c r="J17" s="317"/>
      <c r="K17" s="317"/>
      <c r="L17" s="317"/>
    </row>
    <row r="18" spans="1:23" x14ac:dyDescent="0.2">
      <c r="A18" s="596"/>
      <c r="B18" s="310"/>
      <c r="I18" s="317"/>
      <c r="J18" s="317"/>
      <c r="K18" s="317"/>
      <c r="L18" s="317"/>
    </row>
    <row r="19" spans="1:23" x14ac:dyDescent="0.2">
      <c r="A19" s="315"/>
      <c r="B19" s="313" t="s">
        <v>965</v>
      </c>
      <c r="C19" s="158"/>
      <c r="D19" s="158"/>
      <c r="E19" s="158"/>
      <c r="F19" s="158"/>
      <c r="G19" s="158"/>
      <c r="H19" s="158"/>
      <c r="I19" s="158"/>
      <c r="J19" s="158"/>
      <c r="K19" s="158"/>
      <c r="L19" s="158"/>
    </row>
    <row r="20" spans="1:23" ht="13.5" thickBot="1" x14ac:dyDescent="0.25">
      <c r="A20" s="315"/>
      <c r="B20" s="313"/>
      <c r="C20" s="158"/>
      <c r="D20" s="158"/>
      <c r="E20" s="158"/>
      <c r="F20" s="158"/>
      <c r="G20" s="158"/>
      <c r="H20" s="158"/>
      <c r="I20" s="158"/>
      <c r="J20" s="158"/>
      <c r="K20" s="158"/>
      <c r="L20" s="158"/>
    </row>
    <row r="21" spans="1:23" s="580" customFormat="1" ht="15" customHeight="1" thickBot="1" x14ac:dyDescent="0.25">
      <c r="A21" s="586"/>
      <c r="B21" s="748" t="str">
        <f>"Q1-"&amp;'Report L1'!$C$7</f>
        <v>Q1-2019</v>
      </c>
      <c r="C21" s="749"/>
      <c r="D21" s="749"/>
      <c r="E21" s="750"/>
      <c r="F21" s="748" t="str">
        <f>"Q2-"&amp;'Report L1'!$C$7</f>
        <v>Q2-2019</v>
      </c>
      <c r="G21" s="749"/>
      <c r="H21" s="749"/>
      <c r="I21" s="750"/>
      <c r="J21" s="748" t="str">
        <f>"Q3-"&amp;'Report L1'!$C$7</f>
        <v>Q3-2019</v>
      </c>
      <c r="K21" s="749"/>
      <c r="L21" s="749"/>
      <c r="M21" s="750"/>
      <c r="N21" s="748" t="str">
        <f>"Q4-"&amp;'Report L1'!$C$7</f>
        <v>Q4-2019</v>
      </c>
      <c r="O21" s="749"/>
      <c r="P21" s="749"/>
      <c r="Q21" s="750"/>
      <c r="R21" s="751" t="str">
        <f>"YTD "&amp;'Report L1'!$C$7</f>
        <v>YTD 2019</v>
      </c>
      <c r="S21" s="752"/>
      <c r="T21" s="752"/>
      <c r="U21" s="753"/>
    </row>
    <row r="22" spans="1:23" s="580" customFormat="1" ht="27" customHeight="1" thickBot="1" x14ac:dyDescent="0.25">
      <c r="A22" s="586"/>
      <c r="B22" s="756" t="s">
        <v>449</v>
      </c>
      <c r="C22" s="757"/>
      <c r="D22" s="754" t="s">
        <v>924</v>
      </c>
      <c r="E22" s="755"/>
      <c r="F22" s="756" t="s">
        <v>449</v>
      </c>
      <c r="G22" s="757"/>
      <c r="H22" s="754" t="s">
        <v>924</v>
      </c>
      <c r="I22" s="755"/>
      <c r="J22" s="756" t="s">
        <v>449</v>
      </c>
      <c r="K22" s="757"/>
      <c r="L22" s="754" t="s">
        <v>924</v>
      </c>
      <c r="M22" s="755"/>
      <c r="N22" s="756" t="s">
        <v>449</v>
      </c>
      <c r="O22" s="757"/>
      <c r="P22" s="754" t="s">
        <v>924</v>
      </c>
      <c r="Q22" s="755"/>
      <c r="R22" s="756" t="s">
        <v>449</v>
      </c>
      <c r="S22" s="757"/>
      <c r="T22" s="754" t="s">
        <v>924</v>
      </c>
      <c r="U22" s="755"/>
    </row>
    <row r="23" spans="1:23" s="580" customFormat="1" ht="54.75" customHeight="1" x14ac:dyDescent="0.2">
      <c r="A23" s="585" t="s">
        <v>923</v>
      </c>
      <c r="B23" s="583" t="s">
        <v>277</v>
      </c>
      <c r="C23" s="584" t="s">
        <v>276</v>
      </c>
      <c r="D23" s="583" t="s">
        <v>277</v>
      </c>
      <c r="E23" s="584" t="s">
        <v>276</v>
      </c>
      <c r="F23" s="583" t="s">
        <v>277</v>
      </c>
      <c r="G23" s="584" t="s">
        <v>276</v>
      </c>
      <c r="H23" s="583" t="s">
        <v>277</v>
      </c>
      <c r="I23" s="584" t="s">
        <v>276</v>
      </c>
      <c r="J23" s="583" t="s">
        <v>277</v>
      </c>
      <c r="K23" s="584" t="s">
        <v>276</v>
      </c>
      <c r="L23" s="583" t="s">
        <v>277</v>
      </c>
      <c r="M23" s="584" t="s">
        <v>276</v>
      </c>
      <c r="N23" s="583" t="s">
        <v>277</v>
      </c>
      <c r="O23" s="584" t="s">
        <v>276</v>
      </c>
      <c r="P23" s="583" t="s">
        <v>277</v>
      </c>
      <c r="Q23" s="584" t="s">
        <v>276</v>
      </c>
      <c r="R23" s="583" t="s">
        <v>277</v>
      </c>
      <c r="S23" s="584" t="s">
        <v>276</v>
      </c>
      <c r="T23" s="583" t="s">
        <v>277</v>
      </c>
      <c r="U23" s="582" t="s">
        <v>276</v>
      </c>
      <c r="V23" s="581" t="s">
        <v>922</v>
      </c>
      <c r="W23" s="599"/>
    </row>
    <row r="24" spans="1:23" ht="54" customHeight="1" x14ac:dyDescent="0.2">
      <c r="A24" s="671" t="s">
        <v>987</v>
      </c>
      <c r="B24" s="579">
        <v>0</v>
      </c>
      <c r="C24" s="593">
        <v>0</v>
      </c>
      <c r="D24" s="579">
        <v>0</v>
      </c>
      <c r="E24" s="593">
        <v>0</v>
      </c>
      <c r="F24" s="579">
        <v>0</v>
      </c>
      <c r="G24" s="593">
        <v>0</v>
      </c>
      <c r="H24" s="579">
        <v>0</v>
      </c>
      <c r="I24" s="593">
        <v>0</v>
      </c>
      <c r="J24" s="579">
        <v>0</v>
      </c>
      <c r="K24" s="593">
        <v>0</v>
      </c>
      <c r="L24" s="579">
        <v>0</v>
      </c>
      <c r="M24" s="593">
        <v>0</v>
      </c>
      <c r="N24" s="579">
        <v>0</v>
      </c>
      <c r="O24" s="593">
        <v>0</v>
      </c>
      <c r="P24" s="579">
        <v>0</v>
      </c>
      <c r="Q24" s="593">
        <v>0</v>
      </c>
      <c r="R24" s="578">
        <f>+B24+F24+J24+N24</f>
        <v>0</v>
      </c>
      <c r="S24" s="645">
        <f t="shared" ref="S24:U24" si="0">+C24+G24+K24+O24</f>
        <v>0</v>
      </c>
      <c r="T24" s="578">
        <f t="shared" si="0"/>
        <v>0</v>
      </c>
      <c r="U24" s="646">
        <f t="shared" si="0"/>
        <v>0</v>
      </c>
      <c r="V24" s="701"/>
      <c r="W24" s="600"/>
    </row>
    <row r="25" spans="1:23" ht="51" x14ac:dyDescent="0.2">
      <c r="A25" s="671" t="s">
        <v>988</v>
      </c>
      <c r="B25" s="579">
        <v>0</v>
      </c>
      <c r="C25" s="593">
        <v>0</v>
      </c>
      <c r="D25" s="579">
        <v>0</v>
      </c>
      <c r="E25" s="593">
        <v>0</v>
      </c>
      <c r="F25" s="579">
        <v>0</v>
      </c>
      <c r="G25" s="593">
        <v>0</v>
      </c>
      <c r="H25" s="579">
        <v>0</v>
      </c>
      <c r="I25" s="593">
        <v>0</v>
      </c>
      <c r="J25" s="579">
        <v>0</v>
      </c>
      <c r="K25" s="593">
        <v>0</v>
      </c>
      <c r="L25" s="579">
        <v>0</v>
      </c>
      <c r="M25" s="593">
        <v>0</v>
      </c>
      <c r="N25" s="579">
        <v>0</v>
      </c>
      <c r="O25" s="593">
        <v>0</v>
      </c>
      <c r="P25" s="579">
        <v>0</v>
      </c>
      <c r="Q25" s="593">
        <v>0</v>
      </c>
      <c r="R25" s="578">
        <f t="shared" ref="R25:R38" si="1">+B25+F25+J25+N25</f>
        <v>0</v>
      </c>
      <c r="S25" s="645">
        <f t="shared" ref="S25:S38" si="2">+C25+G25+K25+O25</f>
        <v>0</v>
      </c>
      <c r="T25" s="578">
        <f t="shared" ref="T25:T38" si="3">+D25+H25+L25+P25</f>
        <v>0</v>
      </c>
      <c r="U25" s="646">
        <f t="shared" ref="U25:U38" si="4">+E25+I25+M25+Q25</f>
        <v>0</v>
      </c>
      <c r="V25" s="701"/>
      <c r="W25" s="600"/>
    </row>
    <row r="26" spans="1:23" ht="114.75" x14ac:dyDescent="0.2">
      <c r="A26" s="671" t="s">
        <v>989</v>
      </c>
      <c r="B26" s="579">
        <v>0</v>
      </c>
      <c r="C26" s="593">
        <v>0</v>
      </c>
      <c r="D26" s="579">
        <v>0</v>
      </c>
      <c r="E26" s="593">
        <v>0</v>
      </c>
      <c r="F26" s="579">
        <v>0</v>
      </c>
      <c r="G26" s="593">
        <v>0</v>
      </c>
      <c r="H26" s="579">
        <v>0</v>
      </c>
      <c r="I26" s="593">
        <v>0</v>
      </c>
      <c r="J26" s="579">
        <v>0</v>
      </c>
      <c r="K26" s="593">
        <v>0</v>
      </c>
      <c r="L26" s="579">
        <v>0</v>
      </c>
      <c r="M26" s="593">
        <v>0</v>
      </c>
      <c r="N26" s="579">
        <v>0</v>
      </c>
      <c r="O26" s="593">
        <v>0</v>
      </c>
      <c r="P26" s="579">
        <v>0</v>
      </c>
      <c r="Q26" s="593">
        <v>0</v>
      </c>
      <c r="R26" s="578">
        <f t="shared" si="1"/>
        <v>0</v>
      </c>
      <c r="S26" s="645">
        <f t="shared" si="2"/>
        <v>0</v>
      </c>
      <c r="T26" s="578">
        <f t="shared" si="3"/>
        <v>0</v>
      </c>
      <c r="U26" s="646">
        <f t="shared" si="4"/>
        <v>0</v>
      </c>
      <c r="V26" s="701"/>
      <c r="W26" s="600"/>
    </row>
    <row r="27" spans="1:23" ht="42" customHeight="1" x14ac:dyDescent="0.2">
      <c r="A27" s="671" t="s">
        <v>990</v>
      </c>
      <c r="B27" s="579">
        <v>0</v>
      </c>
      <c r="C27" s="593">
        <v>0</v>
      </c>
      <c r="D27" s="579">
        <v>0</v>
      </c>
      <c r="E27" s="593">
        <v>0</v>
      </c>
      <c r="F27" s="579">
        <v>0</v>
      </c>
      <c r="G27" s="593">
        <v>0</v>
      </c>
      <c r="H27" s="579">
        <v>0</v>
      </c>
      <c r="I27" s="593">
        <v>0</v>
      </c>
      <c r="J27" s="579">
        <v>0</v>
      </c>
      <c r="K27" s="593">
        <v>0</v>
      </c>
      <c r="L27" s="579">
        <v>0</v>
      </c>
      <c r="M27" s="593">
        <v>0</v>
      </c>
      <c r="N27" s="579">
        <v>0</v>
      </c>
      <c r="O27" s="593">
        <v>0</v>
      </c>
      <c r="P27" s="579">
        <v>0</v>
      </c>
      <c r="Q27" s="593">
        <v>0</v>
      </c>
      <c r="R27" s="578">
        <f t="shared" si="1"/>
        <v>0</v>
      </c>
      <c r="S27" s="645">
        <f t="shared" si="2"/>
        <v>0</v>
      </c>
      <c r="T27" s="578">
        <f t="shared" si="3"/>
        <v>0</v>
      </c>
      <c r="U27" s="646">
        <f t="shared" si="4"/>
        <v>0</v>
      </c>
      <c r="V27" s="701"/>
    </row>
    <row r="28" spans="1:23" ht="42.75" customHeight="1" x14ac:dyDescent="0.2">
      <c r="A28" s="671" t="s">
        <v>991</v>
      </c>
      <c r="B28" s="579">
        <v>0</v>
      </c>
      <c r="C28" s="593">
        <v>0</v>
      </c>
      <c r="D28" s="579">
        <v>0</v>
      </c>
      <c r="E28" s="593">
        <v>0</v>
      </c>
      <c r="F28" s="579">
        <v>0</v>
      </c>
      <c r="G28" s="593">
        <v>0</v>
      </c>
      <c r="H28" s="579">
        <v>0</v>
      </c>
      <c r="I28" s="593">
        <v>0</v>
      </c>
      <c r="J28" s="579">
        <v>0</v>
      </c>
      <c r="K28" s="593">
        <v>0</v>
      </c>
      <c r="L28" s="579">
        <v>0</v>
      </c>
      <c r="M28" s="593">
        <v>0</v>
      </c>
      <c r="N28" s="579">
        <v>0</v>
      </c>
      <c r="O28" s="593">
        <v>0</v>
      </c>
      <c r="P28" s="579">
        <v>0</v>
      </c>
      <c r="Q28" s="593">
        <v>0</v>
      </c>
      <c r="R28" s="578">
        <f t="shared" si="1"/>
        <v>0</v>
      </c>
      <c r="S28" s="645">
        <f t="shared" si="2"/>
        <v>0</v>
      </c>
      <c r="T28" s="578">
        <f t="shared" si="3"/>
        <v>0</v>
      </c>
      <c r="U28" s="646">
        <f t="shared" si="4"/>
        <v>0</v>
      </c>
      <c r="V28" s="701"/>
    </row>
    <row r="29" spans="1:23" ht="54.75" customHeight="1" x14ac:dyDescent="0.2">
      <c r="A29" s="671" t="s">
        <v>992</v>
      </c>
      <c r="B29" s="579">
        <v>0</v>
      </c>
      <c r="C29" s="593">
        <v>0</v>
      </c>
      <c r="D29" s="579">
        <v>0</v>
      </c>
      <c r="E29" s="593">
        <v>0</v>
      </c>
      <c r="F29" s="579">
        <v>0</v>
      </c>
      <c r="G29" s="593">
        <v>0</v>
      </c>
      <c r="H29" s="579">
        <v>0</v>
      </c>
      <c r="I29" s="593">
        <v>0</v>
      </c>
      <c r="J29" s="579">
        <v>0</v>
      </c>
      <c r="K29" s="593">
        <v>0</v>
      </c>
      <c r="L29" s="579">
        <v>0</v>
      </c>
      <c r="M29" s="593">
        <v>0</v>
      </c>
      <c r="N29" s="579">
        <v>0</v>
      </c>
      <c r="O29" s="593">
        <v>0</v>
      </c>
      <c r="P29" s="579">
        <v>0</v>
      </c>
      <c r="Q29" s="593">
        <v>0</v>
      </c>
      <c r="R29" s="578">
        <f t="shared" si="1"/>
        <v>0</v>
      </c>
      <c r="S29" s="645">
        <f t="shared" si="2"/>
        <v>0</v>
      </c>
      <c r="T29" s="578">
        <f t="shared" si="3"/>
        <v>0</v>
      </c>
      <c r="U29" s="646">
        <f t="shared" si="4"/>
        <v>0</v>
      </c>
      <c r="V29" s="701"/>
    </row>
    <row r="30" spans="1:23" ht="38.25" x14ac:dyDescent="0.2">
      <c r="A30" s="671" t="s">
        <v>993</v>
      </c>
      <c r="B30" s="579">
        <v>0</v>
      </c>
      <c r="C30" s="593">
        <v>0</v>
      </c>
      <c r="D30" s="579">
        <v>0</v>
      </c>
      <c r="E30" s="593">
        <v>0</v>
      </c>
      <c r="F30" s="579">
        <v>0</v>
      </c>
      <c r="G30" s="593">
        <v>0</v>
      </c>
      <c r="H30" s="579">
        <v>0</v>
      </c>
      <c r="I30" s="593">
        <v>0</v>
      </c>
      <c r="J30" s="579">
        <v>0</v>
      </c>
      <c r="K30" s="593">
        <v>0</v>
      </c>
      <c r="L30" s="579">
        <v>0</v>
      </c>
      <c r="M30" s="593">
        <v>0</v>
      </c>
      <c r="N30" s="579">
        <v>0</v>
      </c>
      <c r="O30" s="593">
        <v>0</v>
      </c>
      <c r="P30" s="579">
        <v>0</v>
      </c>
      <c r="Q30" s="593">
        <v>0</v>
      </c>
      <c r="R30" s="578">
        <f t="shared" si="1"/>
        <v>0</v>
      </c>
      <c r="S30" s="645">
        <f t="shared" si="2"/>
        <v>0</v>
      </c>
      <c r="T30" s="578">
        <f t="shared" si="3"/>
        <v>0</v>
      </c>
      <c r="U30" s="646">
        <f t="shared" si="4"/>
        <v>0</v>
      </c>
      <c r="V30" s="701"/>
    </row>
    <row r="31" spans="1:23" ht="38.25" x14ac:dyDescent="0.2">
      <c r="A31" s="671" t="s">
        <v>949</v>
      </c>
      <c r="B31" s="579">
        <v>0</v>
      </c>
      <c r="C31" s="593">
        <v>0</v>
      </c>
      <c r="D31" s="579">
        <v>0</v>
      </c>
      <c r="E31" s="593">
        <v>0</v>
      </c>
      <c r="F31" s="579">
        <v>0</v>
      </c>
      <c r="G31" s="593">
        <v>0</v>
      </c>
      <c r="H31" s="579">
        <v>0</v>
      </c>
      <c r="I31" s="593">
        <v>0</v>
      </c>
      <c r="J31" s="579">
        <v>0</v>
      </c>
      <c r="K31" s="593">
        <v>0</v>
      </c>
      <c r="L31" s="579">
        <v>0</v>
      </c>
      <c r="M31" s="593">
        <v>0</v>
      </c>
      <c r="N31" s="579">
        <v>0</v>
      </c>
      <c r="O31" s="593">
        <v>0</v>
      </c>
      <c r="P31" s="579">
        <v>0</v>
      </c>
      <c r="Q31" s="593">
        <v>0</v>
      </c>
      <c r="R31" s="578">
        <f t="shared" si="1"/>
        <v>0</v>
      </c>
      <c r="S31" s="645">
        <f t="shared" si="2"/>
        <v>0</v>
      </c>
      <c r="T31" s="578">
        <f t="shared" si="3"/>
        <v>0</v>
      </c>
      <c r="U31" s="646">
        <f t="shared" si="4"/>
        <v>0</v>
      </c>
      <c r="V31" s="701"/>
    </row>
    <row r="32" spans="1:23" ht="38.25" x14ac:dyDescent="0.2">
      <c r="A32" s="671" t="s">
        <v>950</v>
      </c>
      <c r="B32" s="579">
        <v>0</v>
      </c>
      <c r="C32" s="593">
        <v>0</v>
      </c>
      <c r="D32" s="579">
        <v>0</v>
      </c>
      <c r="E32" s="593">
        <v>0</v>
      </c>
      <c r="F32" s="579">
        <v>0</v>
      </c>
      <c r="G32" s="593">
        <v>0</v>
      </c>
      <c r="H32" s="579">
        <v>0</v>
      </c>
      <c r="I32" s="593">
        <v>0</v>
      </c>
      <c r="J32" s="579">
        <v>0</v>
      </c>
      <c r="K32" s="593">
        <v>0</v>
      </c>
      <c r="L32" s="579">
        <v>0</v>
      </c>
      <c r="M32" s="593">
        <v>0</v>
      </c>
      <c r="N32" s="579">
        <v>0</v>
      </c>
      <c r="O32" s="593">
        <v>0</v>
      </c>
      <c r="P32" s="579">
        <v>0</v>
      </c>
      <c r="Q32" s="593">
        <v>0</v>
      </c>
      <c r="R32" s="578">
        <f t="shared" si="1"/>
        <v>0</v>
      </c>
      <c r="S32" s="645">
        <f t="shared" si="2"/>
        <v>0</v>
      </c>
      <c r="T32" s="578">
        <f t="shared" si="3"/>
        <v>0</v>
      </c>
      <c r="U32" s="646">
        <f t="shared" si="4"/>
        <v>0</v>
      </c>
      <c r="V32" s="701"/>
    </row>
    <row r="33" spans="1:23" ht="38.25" x14ac:dyDescent="0.2">
      <c r="A33" s="671" t="s">
        <v>951</v>
      </c>
      <c r="B33" s="579">
        <v>0</v>
      </c>
      <c r="C33" s="593">
        <v>0</v>
      </c>
      <c r="D33" s="579">
        <v>0</v>
      </c>
      <c r="E33" s="593">
        <v>0</v>
      </c>
      <c r="F33" s="579">
        <v>0</v>
      </c>
      <c r="G33" s="593">
        <v>0</v>
      </c>
      <c r="H33" s="579">
        <v>0</v>
      </c>
      <c r="I33" s="593">
        <v>0</v>
      </c>
      <c r="J33" s="579">
        <v>0</v>
      </c>
      <c r="K33" s="593">
        <v>0</v>
      </c>
      <c r="L33" s="579">
        <v>0</v>
      </c>
      <c r="M33" s="593">
        <v>0</v>
      </c>
      <c r="N33" s="579">
        <v>0</v>
      </c>
      <c r="O33" s="593">
        <v>0</v>
      </c>
      <c r="P33" s="579">
        <v>0</v>
      </c>
      <c r="Q33" s="593">
        <v>0</v>
      </c>
      <c r="R33" s="578">
        <f t="shared" si="1"/>
        <v>0</v>
      </c>
      <c r="S33" s="645">
        <f t="shared" si="2"/>
        <v>0</v>
      </c>
      <c r="T33" s="578">
        <f t="shared" si="3"/>
        <v>0</v>
      </c>
      <c r="U33" s="646">
        <f t="shared" si="4"/>
        <v>0</v>
      </c>
      <c r="V33" s="701"/>
    </row>
    <row r="34" spans="1:23" ht="38.25" x14ac:dyDescent="0.2">
      <c r="A34" s="671" t="s">
        <v>952</v>
      </c>
      <c r="B34" s="579">
        <v>0</v>
      </c>
      <c r="C34" s="593">
        <v>0</v>
      </c>
      <c r="D34" s="579">
        <v>0</v>
      </c>
      <c r="E34" s="593">
        <v>0</v>
      </c>
      <c r="F34" s="579">
        <v>0</v>
      </c>
      <c r="G34" s="593">
        <v>0</v>
      </c>
      <c r="H34" s="579">
        <v>0</v>
      </c>
      <c r="I34" s="593">
        <v>0</v>
      </c>
      <c r="J34" s="579">
        <v>0</v>
      </c>
      <c r="K34" s="593">
        <v>0</v>
      </c>
      <c r="L34" s="579">
        <v>0</v>
      </c>
      <c r="M34" s="593">
        <v>0</v>
      </c>
      <c r="N34" s="579">
        <v>0</v>
      </c>
      <c r="O34" s="593">
        <v>0</v>
      </c>
      <c r="P34" s="579">
        <v>0</v>
      </c>
      <c r="Q34" s="593">
        <v>0</v>
      </c>
      <c r="R34" s="578">
        <f t="shared" si="1"/>
        <v>0</v>
      </c>
      <c r="S34" s="645">
        <f t="shared" si="2"/>
        <v>0</v>
      </c>
      <c r="T34" s="578">
        <f t="shared" si="3"/>
        <v>0</v>
      </c>
      <c r="U34" s="646">
        <f t="shared" si="4"/>
        <v>0</v>
      </c>
      <c r="V34" s="701"/>
    </row>
    <row r="35" spans="1:23" ht="38.25" x14ac:dyDescent="0.2">
      <c r="A35" s="671" t="s">
        <v>953</v>
      </c>
      <c r="B35" s="579">
        <v>0</v>
      </c>
      <c r="C35" s="593">
        <v>0</v>
      </c>
      <c r="D35" s="579">
        <v>0</v>
      </c>
      <c r="E35" s="593">
        <v>0</v>
      </c>
      <c r="F35" s="579">
        <v>0</v>
      </c>
      <c r="G35" s="593">
        <v>0</v>
      </c>
      <c r="H35" s="579">
        <v>0</v>
      </c>
      <c r="I35" s="593">
        <v>0</v>
      </c>
      <c r="J35" s="579">
        <v>0</v>
      </c>
      <c r="K35" s="593">
        <v>0</v>
      </c>
      <c r="L35" s="579">
        <v>0</v>
      </c>
      <c r="M35" s="593">
        <v>0</v>
      </c>
      <c r="N35" s="579">
        <v>0</v>
      </c>
      <c r="O35" s="593">
        <v>0</v>
      </c>
      <c r="P35" s="579">
        <v>0</v>
      </c>
      <c r="Q35" s="593">
        <v>0</v>
      </c>
      <c r="R35" s="578">
        <f t="shared" si="1"/>
        <v>0</v>
      </c>
      <c r="S35" s="645">
        <f t="shared" si="2"/>
        <v>0</v>
      </c>
      <c r="T35" s="578">
        <f t="shared" si="3"/>
        <v>0</v>
      </c>
      <c r="U35" s="646">
        <f t="shared" si="4"/>
        <v>0</v>
      </c>
      <c r="V35" s="701"/>
    </row>
    <row r="36" spans="1:23" ht="38.25" x14ac:dyDescent="0.2">
      <c r="A36" s="671" t="s">
        <v>954</v>
      </c>
      <c r="B36" s="579">
        <v>0</v>
      </c>
      <c r="C36" s="593">
        <v>0</v>
      </c>
      <c r="D36" s="579">
        <v>0</v>
      </c>
      <c r="E36" s="593">
        <v>0</v>
      </c>
      <c r="F36" s="579">
        <v>0</v>
      </c>
      <c r="G36" s="593">
        <v>0</v>
      </c>
      <c r="H36" s="579">
        <v>0</v>
      </c>
      <c r="I36" s="593">
        <v>0</v>
      </c>
      <c r="J36" s="579">
        <v>0</v>
      </c>
      <c r="K36" s="593">
        <v>0</v>
      </c>
      <c r="L36" s="579">
        <v>0</v>
      </c>
      <c r="M36" s="593">
        <v>0</v>
      </c>
      <c r="N36" s="579">
        <v>0</v>
      </c>
      <c r="O36" s="593">
        <v>0</v>
      </c>
      <c r="P36" s="579">
        <v>0</v>
      </c>
      <c r="Q36" s="593">
        <v>0</v>
      </c>
      <c r="R36" s="578">
        <f t="shared" si="1"/>
        <v>0</v>
      </c>
      <c r="S36" s="645">
        <f t="shared" si="2"/>
        <v>0</v>
      </c>
      <c r="T36" s="578">
        <f t="shared" si="3"/>
        <v>0</v>
      </c>
      <c r="U36" s="646">
        <f t="shared" si="4"/>
        <v>0</v>
      </c>
      <c r="V36" s="701"/>
    </row>
    <row r="37" spans="1:23" ht="38.25" x14ac:dyDescent="0.2">
      <c r="A37" s="671" t="s">
        <v>955</v>
      </c>
      <c r="B37" s="579">
        <v>0</v>
      </c>
      <c r="C37" s="593">
        <v>0</v>
      </c>
      <c r="D37" s="579">
        <v>0</v>
      </c>
      <c r="E37" s="593">
        <v>0</v>
      </c>
      <c r="F37" s="579">
        <v>0</v>
      </c>
      <c r="G37" s="593">
        <v>0</v>
      </c>
      <c r="H37" s="579">
        <v>0</v>
      </c>
      <c r="I37" s="593">
        <v>0</v>
      </c>
      <c r="J37" s="579">
        <v>0</v>
      </c>
      <c r="K37" s="593">
        <v>0</v>
      </c>
      <c r="L37" s="579">
        <v>0</v>
      </c>
      <c r="M37" s="593">
        <v>0</v>
      </c>
      <c r="N37" s="579">
        <v>0</v>
      </c>
      <c r="O37" s="593">
        <v>0</v>
      </c>
      <c r="P37" s="579">
        <v>0</v>
      </c>
      <c r="Q37" s="593">
        <v>0</v>
      </c>
      <c r="R37" s="578">
        <f t="shared" si="1"/>
        <v>0</v>
      </c>
      <c r="S37" s="645">
        <f t="shared" si="2"/>
        <v>0</v>
      </c>
      <c r="T37" s="578">
        <f t="shared" si="3"/>
        <v>0</v>
      </c>
      <c r="U37" s="646">
        <f t="shared" si="4"/>
        <v>0</v>
      </c>
      <c r="V37" s="701"/>
      <c r="W37" s="158"/>
    </row>
    <row r="38" spans="1:23" ht="39" thickBot="1" x14ac:dyDescent="0.25">
      <c r="A38" s="671" t="s">
        <v>956</v>
      </c>
      <c r="B38" s="579">
        <v>0</v>
      </c>
      <c r="C38" s="593">
        <v>0</v>
      </c>
      <c r="D38" s="579">
        <v>0</v>
      </c>
      <c r="E38" s="593">
        <v>0</v>
      </c>
      <c r="F38" s="579">
        <v>0</v>
      </c>
      <c r="G38" s="593">
        <v>0</v>
      </c>
      <c r="H38" s="579">
        <v>0</v>
      </c>
      <c r="I38" s="593">
        <v>0</v>
      </c>
      <c r="J38" s="579">
        <v>0</v>
      </c>
      <c r="K38" s="593">
        <v>0</v>
      </c>
      <c r="L38" s="579">
        <v>0</v>
      </c>
      <c r="M38" s="593">
        <v>0</v>
      </c>
      <c r="N38" s="579">
        <v>0</v>
      </c>
      <c r="O38" s="593">
        <v>0</v>
      </c>
      <c r="P38" s="579">
        <v>0</v>
      </c>
      <c r="Q38" s="593">
        <v>0</v>
      </c>
      <c r="R38" s="578">
        <f t="shared" si="1"/>
        <v>0</v>
      </c>
      <c r="S38" s="645">
        <f t="shared" si="2"/>
        <v>0</v>
      </c>
      <c r="T38" s="578">
        <f t="shared" si="3"/>
        <v>0</v>
      </c>
      <c r="U38" s="646">
        <f t="shared" si="4"/>
        <v>0</v>
      </c>
      <c r="V38" s="702"/>
    </row>
    <row r="39" spans="1:23" ht="13.5" thickBot="1" x14ac:dyDescent="0.25">
      <c r="A39" s="633" t="s">
        <v>927</v>
      </c>
      <c r="B39" s="577">
        <f>SUM(B24:B38)</f>
        <v>0</v>
      </c>
      <c r="C39" s="644">
        <f t="shared" ref="C39:U39" si="5">SUM(C24:C38)</f>
        <v>0</v>
      </c>
      <c r="D39" s="577">
        <f t="shared" si="5"/>
        <v>0</v>
      </c>
      <c r="E39" s="644">
        <f t="shared" si="5"/>
        <v>0</v>
      </c>
      <c r="F39" s="577">
        <f t="shared" si="5"/>
        <v>0</v>
      </c>
      <c r="G39" s="644">
        <f t="shared" si="5"/>
        <v>0</v>
      </c>
      <c r="H39" s="577">
        <f t="shared" si="5"/>
        <v>0</v>
      </c>
      <c r="I39" s="644">
        <f t="shared" si="5"/>
        <v>0</v>
      </c>
      <c r="J39" s="577">
        <f t="shared" si="5"/>
        <v>0</v>
      </c>
      <c r="K39" s="644">
        <f t="shared" si="5"/>
        <v>0</v>
      </c>
      <c r="L39" s="577">
        <f t="shared" si="5"/>
        <v>0</v>
      </c>
      <c r="M39" s="644">
        <f t="shared" si="5"/>
        <v>0</v>
      </c>
      <c r="N39" s="577">
        <f t="shared" si="5"/>
        <v>0</v>
      </c>
      <c r="O39" s="644">
        <f t="shared" si="5"/>
        <v>0</v>
      </c>
      <c r="P39" s="577">
        <f t="shared" si="5"/>
        <v>0</v>
      </c>
      <c r="Q39" s="644">
        <f t="shared" si="5"/>
        <v>0</v>
      </c>
      <c r="R39" s="577">
        <f t="shared" si="5"/>
        <v>0</v>
      </c>
      <c r="S39" s="644">
        <f t="shared" si="5"/>
        <v>0</v>
      </c>
      <c r="T39" s="577">
        <f t="shared" si="5"/>
        <v>0</v>
      </c>
      <c r="U39" s="644">
        <f t="shared" si="5"/>
        <v>0</v>
      </c>
    </row>
    <row r="40" spans="1:23" ht="13.5" thickBot="1" x14ac:dyDescent="0.25">
      <c r="A40" s="633" t="s">
        <v>964</v>
      </c>
      <c r="D40" s="577">
        <f>B39+D39</f>
        <v>0</v>
      </c>
      <c r="E40" s="644">
        <f>C39+E39</f>
        <v>0</v>
      </c>
      <c r="G40" s="317"/>
      <c r="H40" s="577">
        <f>F39+H39</f>
        <v>0</v>
      </c>
      <c r="I40" s="644">
        <f>G39+I39</f>
        <v>0</v>
      </c>
      <c r="K40" s="317"/>
      <c r="L40" s="577">
        <f>J39+L39</f>
        <v>0</v>
      </c>
      <c r="M40" s="644">
        <f>K39+M39</f>
        <v>0</v>
      </c>
      <c r="O40" s="317"/>
      <c r="P40" s="577">
        <f>N39+P39</f>
        <v>0</v>
      </c>
      <c r="Q40" s="644">
        <f>O39+Q39</f>
        <v>0</v>
      </c>
      <c r="T40" s="577">
        <f>R39+T39</f>
        <v>0</v>
      </c>
      <c r="U40" s="644">
        <f>S39+U39</f>
        <v>0</v>
      </c>
    </row>
    <row r="42" spans="1:23" x14ac:dyDescent="0.2">
      <c r="A42" s="316" t="s">
        <v>69</v>
      </c>
      <c r="E42" s="643" t="str">
        <f>IF('Report L6 OHP'!C35-E40=0,"Ok","Diff. $"&amp;ROUND('Report L6 OHP'!C35-E40,2))</f>
        <v>Ok</v>
      </c>
      <c r="I42" s="477" t="str">
        <f>IF('Report L6 OHP'!D35-I40=0,"Ok","Diff. $"&amp;ROUND('Report L6 OHP'!D35-I40,2))</f>
        <v>Ok</v>
      </c>
      <c r="M42" s="477" t="str">
        <f>IF('Report L6 OHP'!E35-M40=0,"Ok","Diff. $"&amp;ROUND('Report L6 OHP'!E35-M40,2))</f>
        <v>Ok</v>
      </c>
      <c r="Q42" s="477" t="str">
        <f>IF('Report L6 OHP'!F35-Q40=0,"Ok","Diff. $"&amp;ROUND('Report L6 OHP'!F35-Q40,2))</f>
        <v>Ok</v>
      </c>
      <c r="U42" s="477" t="str">
        <f>IF('Report L6 OHP'!G35-U40=0,"Ok","Diff. $"&amp;ROUND('Report L6 OHP'!G35-U40,2))</f>
        <v>Ok</v>
      </c>
    </row>
  </sheetData>
  <sheetProtection algorithmName="SHA-512" hashValue="oM4wDKFPBXwpjKX8sm36mB1clcF863aOVRIrK1/uCwQczH9N4s1HfnJstRJBStfx8iZM+KhykvyT1jjvkMACgA==" saltValue="FwceNA4QvLd56hKwzd1LFg==" spinCount="100000" sheet="1" objects="1" scenarios="1"/>
  <mergeCells count="15">
    <mergeCell ref="B22:C22"/>
    <mergeCell ref="D22:E22"/>
    <mergeCell ref="F22:G22"/>
    <mergeCell ref="H22:I22"/>
    <mergeCell ref="J22:K22"/>
    <mergeCell ref="L22:M22"/>
    <mergeCell ref="N22:O22"/>
    <mergeCell ref="P22:Q22"/>
    <mergeCell ref="R22:S22"/>
    <mergeCell ref="T22:U22"/>
    <mergeCell ref="F21:I21"/>
    <mergeCell ref="J21:M21"/>
    <mergeCell ref="N21:Q21"/>
    <mergeCell ref="R21:U21"/>
    <mergeCell ref="B21:E21"/>
  </mergeCells>
  <pageMargins left="0.25" right="0.25" top="0.5" bottom="0.5" header="0.25" footer="0.25"/>
  <pageSetup scale="48" orientation="landscape" r:id="rId1"/>
  <headerFooter>
    <oddFooter>&amp;L&amp;F&amp;CPage &amp;P of &amp;N&amp;R&amp;A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F7371-A85B-4503-BB6B-EB49454483C1}">
  <sheetPr>
    <pageSetUpPr fitToPage="1"/>
  </sheetPr>
  <dimension ref="A1:X88"/>
  <sheetViews>
    <sheetView zoomScale="90" zoomScaleNormal="90" workbookViewId="0"/>
  </sheetViews>
  <sheetFormatPr defaultColWidth="8.85546875" defaultRowHeight="12.75" x14ac:dyDescent="0.2"/>
  <cols>
    <col min="1" max="1" width="45.7109375" style="667" customWidth="1"/>
    <col min="2" max="2" width="36.85546875" style="667" customWidth="1"/>
    <col min="3" max="3" width="38.5703125" style="667" customWidth="1"/>
    <col min="4" max="4" width="13.28515625" style="667" customWidth="1"/>
    <col min="5" max="6" width="14.140625" style="667" customWidth="1"/>
    <col min="7" max="7" width="13.7109375" style="667" customWidth="1"/>
    <col min="8" max="8" width="15.7109375" style="667" customWidth="1"/>
    <col min="9" max="9" width="37.140625" style="667" customWidth="1"/>
    <col min="10" max="10" width="33.28515625" style="667" customWidth="1"/>
    <col min="11" max="11" width="25.7109375" style="667" customWidth="1"/>
    <col min="12" max="13" width="15.5703125" style="667" customWidth="1"/>
    <col min="14" max="14" width="33.140625" style="667" customWidth="1"/>
    <col min="15" max="15" width="25.7109375" style="667" customWidth="1"/>
    <col min="16" max="24" width="16.7109375" style="667" customWidth="1"/>
    <col min="25" max="16384" width="8.85546875" style="667"/>
  </cols>
  <sheetData>
    <row r="1" spans="1:13" x14ac:dyDescent="0.2">
      <c r="A1" s="309" t="s">
        <v>1090</v>
      </c>
      <c r="B1" s="309"/>
      <c r="C1" s="309"/>
      <c r="D1" s="676"/>
      <c r="E1" s="676"/>
    </row>
    <row r="2" spans="1:13" x14ac:dyDescent="0.2">
      <c r="A2" s="309"/>
      <c r="B2" s="652" t="s">
        <v>134</v>
      </c>
    </row>
    <row r="3" spans="1:13" s="668" customFormat="1" x14ac:dyDescent="0.2">
      <c r="A3" s="595"/>
      <c r="B3" s="653"/>
      <c r="D3" s="653"/>
    </row>
    <row r="4" spans="1:13" x14ac:dyDescent="0.2">
      <c r="A4" s="654" t="s">
        <v>0</v>
      </c>
      <c r="B4" s="675" t="str">
        <f>'Report L1'!$C$5</f>
        <v>Select CCO from Dropdown List</v>
      </c>
    </row>
    <row r="5" spans="1:13" x14ac:dyDescent="0.2">
      <c r="A5" s="654" t="s">
        <v>282</v>
      </c>
      <c r="B5" s="651" t="str">
        <f>'Report L1'!$C$8&amp;" - "&amp;'Report L1'!$C$9</f>
        <v>1/1/2019 - 12/31/2019</v>
      </c>
    </row>
    <row r="6" spans="1:13" x14ac:dyDescent="0.2">
      <c r="A6" s="654"/>
      <c r="B6" s="654"/>
      <c r="C6" s="655"/>
    </row>
    <row r="7" spans="1:13" x14ac:dyDescent="0.2">
      <c r="A7" s="658" t="s">
        <v>1135</v>
      </c>
      <c r="B7" s="654"/>
      <c r="C7" s="655"/>
    </row>
    <row r="8" spans="1:13" x14ac:dyDescent="0.2">
      <c r="A8" s="657" t="s">
        <v>1214</v>
      </c>
      <c r="B8" s="656"/>
      <c r="C8" s="656"/>
      <c r="D8" s="656"/>
      <c r="E8" s="656"/>
      <c r="F8" s="656"/>
      <c r="G8" s="656"/>
      <c r="H8" s="656"/>
      <c r="I8" s="656"/>
      <c r="J8" s="656"/>
      <c r="K8" s="656"/>
      <c r="L8" s="656"/>
      <c r="M8" s="656"/>
    </row>
    <row r="9" spans="1:13" x14ac:dyDescent="0.2">
      <c r="A9" s="657" t="s">
        <v>1136</v>
      </c>
      <c r="B9" s="656"/>
      <c r="C9" s="656"/>
      <c r="D9" s="656"/>
      <c r="E9" s="656"/>
      <c r="F9" s="656"/>
      <c r="G9" s="656"/>
      <c r="H9" s="656"/>
      <c r="I9" s="656"/>
      <c r="J9" s="656"/>
      <c r="K9" s="656"/>
      <c r="L9" s="656"/>
      <c r="M9" s="656"/>
    </row>
    <row r="10" spans="1:13" x14ac:dyDescent="0.2">
      <c r="A10" s="657" t="s">
        <v>1137</v>
      </c>
      <c r="B10" s="654"/>
      <c r="C10" s="655"/>
    </row>
    <row r="11" spans="1:13" x14ac:dyDescent="0.2">
      <c r="A11" s="657" t="s">
        <v>1212</v>
      </c>
      <c r="B11" s="654"/>
      <c r="C11" s="655"/>
    </row>
    <row r="12" spans="1:13" x14ac:dyDescent="0.2">
      <c r="A12" s="657" t="s">
        <v>1213</v>
      </c>
      <c r="B12" s="654"/>
      <c r="C12" s="655"/>
    </row>
    <row r="13" spans="1:13" x14ac:dyDescent="0.2">
      <c r="A13" s="657"/>
      <c r="B13" s="654"/>
      <c r="C13" s="655"/>
    </row>
    <row r="14" spans="1:13" x14ac:dyDescent="0.2">
      <c r="A14" s="657" t="s">
        <v>1262</v>
      </c>
      <c r="B14" s="654"/>
      <c r="C14" s="655"/>
    </row>
    <row r="15" spans="1:13" x14ac:dyDescent="0.2">
      <c r="A15" s="657" t="s">
        <v>1263</v>
      </c>
      <c r="B15" s="654"/>
      <c r="C15" s="655"/>
    </row>
    <row r="17" spans="1:24" x14ac:dyDescent="0.2">
      <c r="A17" s="591" t="s">
        <v>389</v>
      </c>
      <c r="B17" s="591" t="s">
        <v>390</v>
      </c>
      <c r="C17" s="591" t="s">
        <v>391</v>
      </c>
      <c r="D17" s="591" t="s">
        <v>392</v>
      </c>
      <c r="E17" s="591" t="s">
        <v>393</v>
      </c>
      <c r="F17" s="591" t="s">
        <v>394</v>
      </c>
      <c r="G17" s="591" t="s">
        <v>395</v>
      </c>
      <c r="H17" s="591" t="s">
        <v>396</v>
      </c>
      <c r="I17" s="591" t="s">
        <v>397</v>
      </c>
      <c r="J17" s="591" t="s">
        <v>398</v>
      </c>
      <c r="K17" s="591" t="s">
        <v>1165</v>
      </c>
      <c r="L17" s="591" t="s">
        <v>1166</v>
      </c>
      <c r="M17" s="591" t="s">
        <v>1167</v>
      </c>
      <c r="N17" s="591" t="s">
        <v>1168</v>
      </c>
      <c r="O17" s="591" t="s">
        <v>1169</v>
      </c>
      <c r="P17" s="591" t="s">
        <v>1170</v>
      </c>
      <c r="Q17" s="591" t="s">
        <v>1171</v>
      </c>
      <c r="R17" s="591" t="s">
        <v>1172</v>
      </c>
      <c r="S17" s="591" t="s">
        <v>1173</v>
      </c>
      <c r="T17" s="591" t="s">
        <v>1174</v>
      </c>
      <c r="U17" s="591" t="s">
        <v>1175</v>
      </c>
      <c r="V17" s="591" t="s">
        <v>1176</v>
      </c>
      <c r="W17" s="591" t="s">
        <v>1177</v>
      </c>
      <c r="X17" s="591" t="s">
        <v>1178</v>
      </c>
    </row>
    <row r="18" spans="1:24" s="669" customFormat="1" ht="129.94999999999999" customHeight="1" x14ac:dyDescent="0.2">
      <c r="A18" s="592" t="s">
        <v>926</v>
      </c>
      <c r="B18" s="123" t="s">
        <v>1146</v>
      </c>
      <c r="C18" s="592" t="s">
        <v>925</v>
      </c>
      <c r="D18" s="592" t="s">
        <v>939</v>
      </c>
      <c r="E18" s="592" t="s">
        <v>940</v>
      </c>
      <c r="F18" s="123" t="s">
        <v>1182</v>
      </c>
      <c r="G18" s="123" t="s">
        <v>1149</v>
      </c>
      <c r="H18" s="123" t="s">
        <v>1150</v>
      </c>
      <c r="I18" s="592" t="s">
        <v>1257</v>
      </c>
      <c r="J18" s="123" t="s">
        <v>1258</v>
      </c>
      <c r="K18" s="592" t="s">
        <v>1158</v>
      </c>
      <c r="L18" s="123" t="s">
        <v>1152</v>
      </c>
      <c r="M18" s="123" t="s">
        <v>1153</v>
      </c>
      <c r="N18" s="592" t="s">
        <v>1151</v>
      </c>
      <c r="O18" s="123" t="s">
        <v>1138</v>
      </c>
      <c r="P18" s="123" t="s">
        <v>1139</v>
      </c>
      <c r="Q18" s="123" t="s">
        <v>1140</v>
      </c>
      <c r="R18" s="123" t="s">
        <v>1141</v>
      </c>
      <c r="S18" s="660" t="s">
        <v>1159</v>
      </c>
      <c r="T18" s="660" t="s">
        <v>1160</v>
      </c>
      <c r="U18" s="660" t="s">
        <v>1161</v>
      </c>
      <c r="V18" s="660" t="s">
        <v>1162</v>
      </c>
      <c r="W18" s="660" t="s">
        <v>1184</v>
      </c>
      <c r="X18" s="660" t="s">
        <v>1163</v>
      </c>
    </row>
    <row r="19" spans="1:24" ht="38.25" x14ac:dyDescent="0.2">
      <c r="A19" s="662" t="s">
        <v>1164</v>
      </c>
      <c r="B19" s="662"/>
      <c r="C19" s="663" t="s">
        <v>986</v>
      </c>
      <c r="D19" s="664">
        <v>0</v>
      </c>
      <c r="E19" s="664">
        <v>0</v>
      </c>
      <c r="F19" s="664">
        <v>0</v>
      </c>
      <c r="G19" s="670">
        <f>SUM(D19:F19)</f>
        <v>0</v>
      </c>
      <c r="H19" s="664">
        <v>0</v>
      </c>
      <c r="I19" s="662"/>
      <c r="J19" s="662"/>
      <c r="K19" s="661" t="s">
        <v>1154</v>
      </c>
      <c r="L19" s="665"/>
      <c r="M19" s="665"/>
      <c r="N19" s="662"/>
      <c r="O19" s="661" t="s">
        <v>1154</v>
      </c>
      <c r="P19" s="661" t="s">
        <v>1155</v>
      </c>
      <c r="Q19" s="661" t="s">
        <v>1155</v>
      </c>
      <c r="R19" s="661" t="s">
        <v>1155</v>
      </c>
      <c r="S19" s="661" t="s">
        <v>1155</v>
      </c>
      <c r="T19" s="661" t="s">
        <v>1155</v>
      </c>
      <c r="U19" s="661" t="s">
        <v>1155</v>
      </c>
      <c r="V19" s="661" t="s">
        <v>1155</v>
      </c>
      <c r="W19" s="661" t="s">
        <v>1155</v>
      </c>
      <c r="X19" s="661" t="s">
        <v>1155</v>
      </c>
    </row>
    <row r="20" spans="1:24" ht="38.25" x14ac:dyDescent="0.2">
      <c r="A20" s="662"/>
      <c r="B20" s="662"/>
      <c r="C20" s="663" t="s">
        <v>986</v>
      </c>
      <c r="D20" s="664">
        <v>0</v>
      </c>
      <c r="E20" s="664">
        <v>0</v>
      </c>
      <c r="F20" s="664">
        <v>0</v>
      </c>
      <c r="G20" s="670">
        <f t="shared" ref="G20:G53" si="0">SUM(D20:F20)</f>
        <v>0</v>
      </c>
      <c r="H20" s="664">
        <v>0</v>
      </c>
      <c r="I20" s="662"/>
      <c r="J20" s="662"/>
      <c r="K20" s="661" t="s">
        <v>1154</v>
      </c>
      <c r="L20" s="665"/>
      <c r="M20" s="665"/>
      <c r="N20" s="662"/>
      <c r="O20" s="661" t="s">
        <v>1154</v>
      </c>
      <c r="P20" s="661" t="s">
        <v>1155</v>
      </c>
      <c r="Q20" s="661" t="s">
        <v>1155</v>
      </c>
      <c r="R20" s="661" t="s">
        <v>1155</v>
      </c>
      <c r="S20" s="661" t="s">
        <v>1155</v>
      </c>
      <c r="T20" s="661" t="s">
        <v>1155</v>
      </c>
      <c r="U20" s="661" t="s">
        <v>1155</v>
      </c>
      <c r="V20" s="661" t="s">
        <v>1155</v>
      </c>
      <c r="W20" s="661" t="s">
        <v>1155</v>
      </c>
      <c r="X20" s="661" t="s">
        <v>1155</v>
      </c>
    </row>
    <row r="21" spans="1:24" ht="38.25" x14ac:dyDescent="0.2">
      <c r="A21" s="662"/>
      <c r="B21" s="662"/>
      <c r="C21" s="663" t="s">
        <v>986</v>
      </c>
      <c r="D21" s="664">
        <v>0</v>
      </c>
      <c r="E21" s="664">
        <v>0</v>
      </c>
      <c r="F21" s="664">
        <v>0</v>
      </c>
      <c r="G21" s="670">
        <f t="shared" si="0"/>
        <v>0</v>
      </c>
      <c r="H21" s="664">
        <v>0</v>
      </c>
      <c r="I21" s="662"/>
      <c r="J21" s="662"/>
      <c r="K21" s="661" t="s">
        <v>1154</v>
      </c>
      <c r="L21" s="665"/>
      <c r="M21" s="665"/>
      <c r="N21" s="662"/>
      <c r="O21" s="661" t="s">
        <v>1154</v>
      </c>
      <c r="P21" s="661" t="s">
        <v>1155</v>
      </c>
      <c r="Q21" s="661" t="s">
        <v>1155</v>
      </c>
      <c r="R21" s="661" t="s">
        <v>1155</v>
      </c>
      <c r="S21" s="661" t="s">
        <v>1155</v>
      </c>
      <c r="T21" s="661" t="s">
        <v>1155</v>
      </c>
      <c r="U21" s="661" t="s">
        <v>1155</v>
      </c>
      <c r="V21" s="661" t="s">
        <v>1155</v>
      </c>
      <c r="W21" s="661" t="s">
        <v>1155</v>
      </c>
      <c r="X21" s="661" t="s">
        <v>1155</v>
      </c>
    </row>
    <row r="22" spans="1:24" ht="38.25" x14ac:dyDescent="0.2">
      <c r="A22" s="662"/>
      <c r="B22" s="662"/>
      <c r="C22" s="663" t="s">
        <v>986</v>
      </c>
      <c r="D22" s="664">
        <v>0</v>
      </c>
      <c r="E22" s="664">
        <v>0</v>
      </c>
      <c r="F22" s="664">
        <v>0</v>
      </c>
      <c r="G22" s="670">
        <f t="shared" si="0"/>
        <v>0</v>
      </c>
      <c r="H22" s="664">
        <v>0</v>
      </c>
      <c r="I22" s="662"/>
      <c r="J22" s="662"/>
      <c r="K22" s="661" t="s">
        <v>1154</v>
      </c>
      <c r="L22" s="665"/>
      <c r="M22" s="665"/>
      <c r="N22" s="662"/>
      <c r="O22" s="661" t="s">
        <v>1154</v>
      </c>
      <c r="P22" s="661" t="s">
        <v>1155</v>
      </c>
      <c r="Q22" s="661" t="s">
        <v>1155</v>
      </c>
      <c r="R22" s="661" t="s">
        <v>1155</v>
      </c>
      <c r="S22" s="661" t="s">
        <v>1155</v>
      </c>
      <c r="T22" s="661" t="s">
        <v>1155</v>
      </c>
      <c r="U22" s="661" t="s">
        <v>1155</v>
      </c>
      <c r="V22" s="661" t="s">
        <v>1155</v>
      </c>
      <c r="W22" s="661" t="s">
        <v>1155</v>
      </c>
      <c r="X22" s="661" t="s">
        <v>1155</v>
      </c>
    </row>
    <row r="23" spans="1:24" ht="38.25" x14ac:dyDescent="0.2">
      <c r="A23" s="662"/>
      <c r="B23" s="662"/>
      <c r="C23" s="663" t="s">
        <v>986</v>
      </c>
      <c r="D23" s="664">
        <v>0</v>
      </c>
      <c r="E23" s="664">
        <v>0</v>
      </c>
      <c r="F23" s="664">
        <v>0</v>
      </c>
      <c r="G23" s="670">
        <f t="shared" si="0"/>
        <v>0</v>
      </c>
      <c r="H23" s="664">
        <v>0</v>
      </c>
      <c r="I23" s="662"/>
      <c r="J23" s="662"/>
      <c r="K23" s="661" t="s">
        <v>1154</v>
      </c>
      <c r="L23" s="665"/>
      <c r="M23" s="665"/>
      <c r="N23" s="662"/>
      <c r="O23" s="661" t="s">
        <v>1154</v>
      </c>
      <c r="P23" s="661" t="s">
        <v>1155</v>
      </c>
      <c r="Q23" s="661" t="s">
        <v>1155</v>
      </c>
      <c r="R23" s="661" t="s">
        <v>1155</v>
      </c>
      <c r="S23" s="661" t="s">
        <v>1155</v>
      </c>
      <c r="T23" s="661" t="s">
        <v>1155</v>
      </c>
      <c r="U23" s="661" t="s">
        <v>1155</v>
      </c>
      <c r="V23" s="661" t="s">
        <v>1155</v>
      </c>
      <c r="W23" s="661" t="s">
        <v>1155</v>
      </c>
      <c r="X23" s="661" t="s">
        <v>1155</v>
      </c>
    </row>
    <row r="24" spans="1:24" ht="38.25" x14ac:dyDescent="0.2">
      <c r="A24" s="662"/>
      <c r="B24" s="662"/>
      <c r="C24" s="663" t="s">
        <v>986</v>
      </c>
      <c r="D24" s="664">
        <v>0</v>
      </c>
      <c r="E24" s="664">
        <v>0</v>
      </c>
      <c r="F24" s="664">
        <v>0</v>
      </c>
      <c r="G24" s="670">
        <f t="shared" si="0"/>
        <v>0</v>
      </c>
      <c r="H24" s="664">
        <v>0</v>
      </c>
      <c r="I24" s="662"/>
      <c r="J24" s="662"/>
      <c r="K24" s="661" t="s">
        <v>1154</v>
      </c>
      <c r="L24" s="665"/>
      <c r="M24" s="665"/>
      <c r="N24" s="662"/>
      <c r="O24" s="661" t="s">
        <v>1154</v>
      </c>
      <c r="P24" s="661" t="s">
        <v>1155</v>
      </c>
      <c r="Q24" s="661" t="s">
        <v>1155</v>
      </c>
      <c r="R24" s="661" t="s">
        <v>1155</v>
      </c>
      <c r="S24" s="661" t="s">
        <v>1155</v>
      </c>
      <c r="T24" s="661" t="s">
        <v>1155</v>
      </c>
      <c r="U24" s="661" t="s">
        <v>1155</v>
      </c>
      <c r="V24" s="661" t="s">
        <v>1155</v>
      </c>
      <c r="W24" s="661" t="s">
        <v>1155</v>
      </c>
      <c r="X24" s="661" t="s">
        <v>1155</v>
      </c>
    </row>
    <row r="25" spans="1:24" ht="38.25" x14ac:dyDescent="0.2">
      <c r="A25" s="662"/>
      <c r="B25" s="662"/>
      <c r="C25" s="663" t="s">
        <v>986</v>
      </c>
      <c r="D25" s="664">
        <v>0</v>
      </c>
      <c r="E25" s="664">
        <v>0</v>
      </c>
      <c r="F25" s="664">
        <v>0</v>
      </c>
      <c r="G25" s="670">
        <f t="shared" si="0"/>
        <v>0</v>
      </c>
      <c r="H25" s="664">
        <v>0</v>
      </c>
      <c r="I25" s="662"/>
      <c r="J25" s="662"/>
      <c r="K25" s="661" t="s">
        <v>1154</v>
      </c>
      <c r="L25" s="665"/>
      <c r="M25" s="665"/>
      <c r="N25" s="662"/>
      <c r="O25" s="661" t="s">
        <v>1154</v>
      </c>
      <c r="P25" s="661" t="s">
        <v>1155</v>
      </c>
      <c r="Q25" s="661" t="s">
        <v>1155</v>
      </c>
      <c r="R25" s="661" t="s">
        <v>1155</v>
      </c>
      <c r="S25" s="661" t="s">
        <v>1155</v>
      </c>
      <c r="T25" s="661" t="s">
        <v>1155</v>
      </c>
      <c r="U25" s="661" t="s">
        <v>1155</v>
      </c>
      <c r="V25" s="661" t="s">
        <v>1155</v>
      </c>
      <c r="W25" s="661" t="s">
        <v>1155</v>
      </c>
      <c r="X25" s="661" t="s">
        <v>1155</v>
      </c>
    </row>
    <row r="26" spans="1:24" ht="38.25" x14ac:dyDescent="0.2">
      <c r="A26" s="662"/>
      <c r="B26" s="662"/>
      <c r="C26" s="663" t="s">
        <v>986</v>
      </c>
      <c r="D26" s="664">
        <v>0</v>
      </c>
      <c r="E26" s="664">
        <v>0</v>
      </c>
      <c r="F26" s="664">
        <v>0</v>
      </c>
      <c r="G26" s="670">
        <f t="shared" si="0"/>
        <v>0</v>
      </c>
      <c r="H26" s="664">
        <v>0</v>
      </c>
      <c r="I26" s="662"/>
      <c r="J26" s="662"/>
      <c r="K26" s="661" t="s">
        <v>1154</v>
      </c>
      <c r="L26" s="665"/>
      <c r="M26" s="665"/>
      <c r="N26" s="662"/>
      <c r="O26" s="661" t="s">
        <v>1154</v>
      </c>
      <c r="P26" s="661" t="s">
        <v>1155</v>
      </c>
      <c r="Q26" s="661" t="s">
        <v>1155</v>
      </c>
      <c r="R26" s="661" t="s">
        <v>1155</v>
      </c>
      <c r="S26" s="661" t="s">
        <v>1155</v>
      </c>
      <c r="T26" s="661" t="s">
        <v>1155</v>
      </c>
      <c r="U26" s="661" t="s">
        <v>1155</v>
      </c>
      <c r="V26" s="661" t="s">
        <v>1155</v>
      </c>
      <c r="W26" s="661" t="s">
        <v>1155</v>
      </c>
      <c r="X26" s="661" t="s">
        <v>1155</v>
      </c>
    </row>
    <row r="27" spans="1:24" ht="38.25" x14ac:dyDescent="0.2">
      <c r="A27" s="662"/>
      <c r="B27" s="662"/>
      <c r="C27" s="663" t="s">
        <v>986</v>
      </c>
      <c r="D27" s="664">
        <v>0</v>
      </c>
      <c r="E27" s="664">
        <v>0</v>
      </c>
      <c r="F27" s="664">
        <v>0</v>
      </c>
      <c r="G27" s="670">
        <f t="shared" si="0"/>
        <v>0</v>
      </c>
      <c r="H27" s="664">
        <v>0</v>
      </c>
      <c r="I27" s="662"/>
      <c r="J27" s="662"/>
      <c r="K27" s="661" t="s">
        <v>1154</v>
      </c>
      <c r="L27" s="665"/>
      <c r="M27" s="665"/>
      <c r="N27" s="662"/>
      <c r="O27" s="661" t="s">
        <v>1154</v>
      </c>
      <c r="P27" s="661" t="s">
        <v>1155</v>
      </c>
      <c r="Q27" s="661" t="s">
        <v>1155</v>
      </c>
      <c r="R27" s="661" t="s">
        <v>1155</v>
      </c>
      <c r="S27" s="661" t="s">
        <v>1155</v>
      </c>
      <c r="T27" s="661" t="s">
        <v>1155</v>
      </c>
      <c r="U27" s="661" t="s">
        <v>1155</v>
      </c>
      <c r="V27" s="661" t="s">
        <v>1155</v>
      </c>
      <c r="W27" s="661" t="s">
        <v>1155</v>
      </c>
      <c r="X27" s="661" t="s">
        <v>1155</v>
      </c>
    </row>
    <row r="28" spans="1:24" ht="38.25" x14ac:dyDescent="0.2">
      <c r="A28" s="662"/>
      <c r="B28" s="662"/>
      <c r="C28" s="663" t="s">
        <v>986</v>
      </c>
      <c r="D28" s="664">
        <v>0</v>
      </c>
      <c r="E28" s="664">
        <v>0</v>
      </c>
      <c r="F28" s="664">
        <v>0</v>
      </c>
      <c r="G28" s="670">
        <f t="shared" si="0"/>
        <v>0</v>
      </c>
      <c r="H28" s="664">
        <v>0</v>
      </c>
      <c r="I28" s="662"/>
      <c r="J28" s="662"/>
      <c r="K28" s="661" t="s">
        <v>1154</v>
      </c>
      <c r="L28" s="665"/>
      <c r="M28" s="665"/>
      <c r="N28" s="662"/>
      <c r="O28" s="661" t="s">
        <v>1154</v>
      </c>
      <c r="P28" s="661" t="s">
        <v>1155</v>
      </c>
      <c r="Q28" s="661" t="s">
        <v>1155</v>
      </c>
      <c r="R28" s="661" t="s">
        <v>1155</v>
      </c>
      <c r="S28" s="661" t="s">
        <v>1155</v>
      </c>
      <c r="T28" s="661" t="s">
        <v>1155</v>
      </c>
      <c r="U28" s="661" t="s">
        <v>1155</v>
      </c>
      <c r="V28" s="661" t="s">
        <v>1155</v>
      </c>
      <c r="W28" s="661" t="s">
        <v>1155</v>
      </c>
      <c r="X28" s="661" t="s">
        <v>1155</v>
      </c>
    </row>
    <row r="29" spans="1:24" ht="38.25" x14ac:dyDescent="0.2">
      <c r="A29" s="662"/>
      <c r="B29" s="662"/>
      <c r="C29" s="663" t="s">
        <v>986</v>
      </c>
      <c r="D29" s="664">
        <v>0</v>
      </c>
      <c r="E29" s="664">
        <v>0</v>
      </c>
      <c r="F29" s="664">
        <v>0</v>
      </c>
      <c r="G29" s="670">
        <f t="shared" si="0"/>
        <v>0</v>
      </c>
      <c r="H29" s="664">
        <v>0</v>
      </c>
      <c r="I29" s="662"/>
      <c r="J29" s="662"/>
      <c r="K29" s="661" t="s">
        <v>1154</v>
      </c>
      <c r="L29" s="665"/>
      <c r="M29" s="665"/>
      <c r="N29" s="662"/>
      <c r="O29" s="661" t="s">
        <v>1154</v>
      </c>
      <c r="P29" s="661" t="s">
        <v>1155</v>
      </c>
      <c r="Q29" s="661" t="s">
        <v>1155</v>
      </c>
      <c r="R29" s="661" t="s">
        <v>1155</v>
      </c>
      <c r="S29" s="661" t="s">
        <v>1155</v>
      </c>
      <c r="T29" s="661" t="s">
        <v>1155</v>
      </c>
      <c r="U29" s="661" t="s">
        <v>1155</v>
      </c>
      <c r="V29" s="661" t="s">
        <v>1155</v>
      </c>
      <c r="W29" s="661" t="s">
        <v>1155</v>
      </c>
      <c r="X29" s="661" t="s">
        <v>1155</v>
      </c>
    </row>
    <row r="30" spans="1:24" ht="38.25" x14ac:dyDescent="0.2">
      <c r="A30" s="662"/>
      <c r="B30" s="662"/>
      <c r="C30" s="663" t="s">
        <v>986</v>
      </c>
      <c r="D30" s="664">
        <v>0</v>
      </c>
      <c r="E30" s="664">
        <v>0</v>
      </c>
      <c r="F30" s="664">
        <v>0</v>
      </c>
      <c r="G30" s="670">
        <f t="shared" si="0"/>
        <v>0</v>
      </c>
      <c r="H30" s="664">
        <v>0</v>
      </c>
      <c r="I30" s="662"/>
      <c r="J30" s="662"/>
      <c r="K30" s="661" t="s">
        <v>1154</v>
      </c>
      <c r="L30" s="665"/>
      <c r="M30" s="665"/>
      <c r="N30" s="662"/>
      <c r="O30" s="661" t="s">
        <v>1154</v>
      </c>
      <c r="P30" s="661" t="s">
        <v>1155</v>
      </c>
      <c r="Q30" s="661" t="s">
        <v>1155</v>
      </c>
      <c r="R30" s="661" t="s">
        <v>1155</v>
      </c>
      <c r="S30" s="661" t="s">
        <v>1155</v>
      </c>
      <c r="T30" s="661" t="s">
        <v>1155</v>
      </c>
      <c r="U30" s="661" t="s">
        <v>1155</v>
      </c>
      <c r="V30" s="661" t="s">
        <v>1155</v>
      </c>
      <c r="W30" s="661" t="s">
        <v>1155</v>
      </c>
      <c r="X30" s="661" t="s">
        <v>1155</v>
      </c>
    </row>
    <row r="31" spans="1:24" ht="38.25" x14ac:dyDescent="0.2">
      <c r="A31" s="662"/>
      <c r="B31" s="662"/>
      <c r="C31" s="663" t="s">
        <v>986</v>
      </c>
      <c r="D31" s="664">
        <v>0</v>
      </c>
      <c r="E31" s="664">
        <v>0</v>
      </c>
      <c r="F31" s="664">
        <v>0</v>
      </c>
      <c r="G31" s="670">
        <f t="shared" si="0"/>
        <v>0</v>
      </c>
      <c r="H31" s="664">
        <v>0</v>
      </c>
      <c r="I31" s="662"/>
      <c r="J31" s="662"/>
      <c r="K31" s="661" t="s">
        <v>1154</v>
      </c>
      <c r="L31" s="665"/>
      <c r="M31" s="665"/>
      <c r="N31" s="662"/>
      <c r="O31" s="661" t="s">
        <v>1154</v>
      </c>
      <c r="P31" s="661" t="s">
        <v>1155</v>
      </c>
      <c r="Q31" s="661" t="s">
        <v>1155</v>
      </c>
      <c r="R31" s="661" t="s">
        <v>1155</v>
      </c>
      <c r="S31" s="661" t="s">
        <v>1155</v>
      </c>
      <c r="T31" s="661" t="s">
        <v>1155</v>
      </c>
      <c r="U31" s="661" t="s">
        <v>1155</v>
      </c>
      <c r="V31" s="661" t="s">
        <v>1155</v>
      </c>
      <c r="W31" s="661" t="s">
        <v>1155</v>
      </c>
      <c r="X31" s="661" t="s">
        <v>1155</v>
      </c>
    </row>
    <row r="32" spans="1:24" ht="38.25" x14ac:dyDescent="0.2">
      <c r="A32" s="662"/>
      <c r="B32" s="662"/>
      <c r="C32" s="663" t="s">
        <v>986</v>
      </c>
      <c r="D32" s="664">
        <v>0</v>
      </c>
      <c r="E32" s="664">
        <v>0</v>
      </c>
      <c r="F32" s="664">
        <v>0</v>
      </c>
      <c r="G32" s="670">
        <f t="shared" si="0"/>
        <v>0</v>
      </c>
      <c r="H32" s="664">
        <v>0</v>
      </c>
      <c r="I32" s="662"/>
      <c r="J32" s="662"/>
      <c r="K32" s="661" t="s">
        <v>1154</v>
      </c>
      <c r="L32" s="665"/>
      <c r="M32" s="665"/>
      <c r="N32" s="662"/>
      <c r="O32" s="661" t="s">
        <v>1154</v>
      </c>
      <c r="P32" s="661" t="s">
        <v>1155</v>
      </c>
      <c r="Q32" s="661" t="s">
        <v>1155</v>
      </c>
      <c r="R32" s="661" t="s">
        <v>1155</v>
      </c>
      <c r="S32" s="661" t="s">
        <v>1155</v>
      </c>
      <c r="T32" s="661" t="s">
        <v>1155</v>
      </c>
      <c r="U32" s="661" t="s">
        <v>1155</v>
      </c>
      <c r="V32" s="661" t="s">
        <v>1155</v>
      </c>
      <c r="W32" s="661" t="s">
        <v>1155</v>
      </c>
      <c r="X32" s="661" t="s">
        <v>1155</v>
      </c>
    </row>
    <row r="33" spans="1:24" ht="38.25" x14ac:dyDescent="0.2">
      <c r="A33" s="662"/>
      <c r="B33" s="662"/>
      <c r="C33" s="663" t="s">
        <v>986</v>
      </c>
      <c r="D33" s="664">
        <v>0</v>
      </c>
      <c r="E33" s="664">
        <v>0</v>
      </c>
      <c r="F33" s="664">
        <v>0</v>
      </c>
      <c r="G33" s="670">
        <f t="shared" si="0"/>
        <v>0</v>
      </c>
      <c r="H33" s="664">
        <v>0</v>
      </c>
      <c r="I33" s="662"/>
      <c r="J33" s="662"/>
      <c r="K33" s="661" t="s">
        <v>1154</v>
      </c>
      <c r="L33" s="665"/>
      <c r="M33" s="665"/>
      <c r="N33" s="662"/>
      <c r="O33" s="661" t="s">
        <v>1154</v>
      </c>
      <c r="P33" s="661" t="s">
        <v>1155</v>
      </c>
      <c r="Q33" s="661" t="s">
        <v>1155</v>
      </c>
      <c r="R33" s="661" t="s">
        <v>1155</v>
      </c>
      <c r="S33" s="661" t="s">
        <v>1155</v>
      </c>
      <c r="T33" s="661" t="s">
        <v>1155</v>
      </c>
      <c r="U33" s="661" t="s">
        <v>1155</v>
      </c>
      <c r="V33" s="661" t="s">
        <v>1155</v>
      </c>
      <c r="W33" s="661" t="s">
        <v>1155</v>
      </c>
      <c r="X33" s="661" t="s">
        <v>1155</v>
      </c>
    </row>
    <row r="34" spans="1:24" ht="38.25" x14ac:dyDescent="0.2">
      <c r="A34" s="662"/>
      <c r="B34" s="662"/>
      <c r="C34" s="663" t="s">
        <v>986</v>
      </c>
      <c r="D34" s="664">
        <v>0</v>
      </c>
      <c r="E34" s="664">
        <v>0</v>
      </c>
      <c r="F34" s="664">
        <v>0</v>
      </c>
      <c r="G34" s="670">
        <f t="shared" si="0"/>
        <v>0</v>
      </c>
      <c r="H34" s="664">
        <v>0</v>
      </c>
      <c r="I34" s="662"/>
      <c r="J34" s="662"/>
      <c r="K34" s="661" t="s">
        <v>1154</v>
      </c>
      <c r="L34" s="665"/>
      <c r="M34" s="665"/>
      <c r="N34" s="662"/>
      <c r="O34" s="661" t="s">
        <v>1154</v>
      </c>
      <c r="P34" s="661" t="s">
        <v>1155</v>
      </c>
      <c r="Q34" s="661" t="s">
        <v>1155</v>
      </c>
      <c r="R34" s="661" t="s">
        <v>1155</v>
      </c>
      <c r="S34" s="661" t="s">
        <v>1155</v>
      </c>
      <c r="T34" s="661" t="s">
        <v>1155</v>
      </c>
      <c r="U34" s="661" t="s">
        <v>1155</v>
      </c>
      <c r="V34" s="661" t="s">
        <v>1155</v>
      </c>
      <c r="W34" s="661" t="s">
        <v>1155</v>
      </c>
      <c r="X34" s="661" t="s">
        <v>1155</v>
      </c>
    </row>
    <row r="35" spans="1:24" ht="38.25" x14ac:dyDescent="0.2">
      <c r="A35" s="662"/>
      <c r="B35" s="662"/>
      <c r="C35" s="663" t="s">
        <v>986</v>
      </c>
      <c r="D35" s="664">
        <v>0</v>
      </c>
      <c r="E35" s="664">
        <v>0</v>
      </c>
      <c r="F35" s="664">
        <v>0</v>
      </c>
      <c r="G35" s="670">
        <f t="shared" si="0"/>
        <v>0</v>
      </c>
      <c r="H35" s="664">
        <v>0</v>
      </c>
      <c r="I35" s="662"/>
      <c r="J35" s="662"/>
      <c r="K35" s="661" t="s">
        <v>1154</v>
      </c>
      <c r="L35" s="665"/>
      <c r="M35" s="665"/>
      <c r="N35" s="662"/>
      <c r="O35" s="661" t="s">
        <v>1154</v>
      </c>
      <c r="P35" s="661" t="s">
        <v>1155</v>
      </c>
      <c r="Q35" s="661" t="s">
        <v>1155</v>
      </c>
      <c r="R35" s="661" t="s">
        <v>1155</v>
      </c>
      <c r="S35" s="661" t="s">
        <v>1155</v>
      </c>
      <c r="T35" s="661" t="s">
        <v>1155</v>
      </c>
      <c r="U35" s="661" t="s">
        <v>1155</v>
      </c>
      <c r="V35" s="661" t="s">
        <v>1155</v>
      </c>
      <c r="W35" s="661" t="s">
        <v>1155</v>
      </c>
      <c r="X35" s="661" t="s">
        <v>1155</v>
      </c>
    </row>
    <row r="36" spans="1:24" ht="38.25" x14ac:dyDescent="0.2">
      <c r="A36" s="662"/>
      <c r="B36" s="662"/>
      <c r="C36" s="663" t="s">
        <v>986</v>
      </c>
      <c r="D36" s="664">
        <v>0</v>
      </c>
      <c r="E36" s="664">
        <v>0</v>
      </c>
      <c r="F36" s="664">
        <v>0</v>
      </c>
      <c r="G36" s="670">
        <f t="shared" si="0"/>
        <v>0</v>
      </c>
      <c r="H36" s="664">
        <v>0</v>
      </c>
      <c r="I36" s="662"/>
      <c r="J36" s="662"/>
      <c r="K36" s="661" t="s">
        <v>1154</v>
      </c>
      <c r="L36" s="665"/>
      <c r="M36" s="665"/>
      <c r="N36" s="662"/>
      <c r="O36" s="661" t="s">
        <v>1154</v>
      </c>
      <c r="P36" s="661" t="s">
        <v>1155</v>
      </c>
      <c r="Q36" s="661" t="s">
        <v>1155</v>
      </c>
      <c r="R36" s="661" t="s">
        <v>1155</v>
      </c>
      <c r="S36" s="661" t="s">
        <v>1155</v>
      </c>
      <c r="T36" s="661" t="s">
        <v>1155</v>
      </c>
      <c r="U36" s="661" t="s">
        <v>1155</v>
      </c>
      <c r="V36" s="661" t="s">
        <v>1155</v>
      </c>
      <c r="W36" s="661" t="s">
        <v>1155</v>
      </c>
      <c r="X36" s="661" t="s">
        <v>1155</v>
      </c>
    </row>
    <row r="37" spans="1:24" ht="38.25" x14ac:dyDescent="0.2">
      <c r="A37" s="662"/>
      <c r="B37" s="662"/>
      <c r="C37" s="663" t="s">
        <v>986</v>
      </c>
      <c r="D37" s="664">
        <v>0</v>
      </c>
      <c r="E37" s="664">
        <v>0</v>
      </c>
      <c r="F37" s="664">
        <v>0</v>
      </c>
      <c r="G37" s="670">
        <f t="shared" si="0"/>
        <v>0</v>
      </c>
      <c r="H37" s="664">
        <v>0</v>
      </c>
      <c r="I37" s="662"/>
      <c r="J37" s="662"/>
      <c r="K37" s="661" t="s">
        <v>1154</v>
      </c>
      <c r="L37" s="665"/>
      <c r="M37" s="665"/>
      <c r="N37" s="662"/>
      <c r="O37" s="661" t="s">
        <v>1154</v>
      </c>
      <c r="P37" s="661" t="s">
        <v>1155</v>
      </c>
      <c r="Q37" s="661" t="s">
        <v>1155</v>
      </c>
      <c r="R37" s="661" t="s">
        <v>1155</v>
      </c>
      <c r="S37" s="661" t="s">
        <v>1155</v>
      </c>
      <c r="T37" s="661" t="s">
        <v>1155</v>
      </c>
      <c r="U37" s="661" t="s">
        <v>1155</v>
      </c>
      <c r="V37" s="661" t="s">
        <v>1155</v>
      </c>
      <c r="W37" s="661" t="s">
        <v>1155</v>
      </c>
      <c r="X37" s="661" t="s">
        <v>1155</v>
      </c>
    </row>
    <row r="38" spans="1:24" ht="38.25" x14ac:dyDescent="0.2">
      <c r="A38" s="662"/>
      <c r="B38" s="662"/>
      <c r="C38" s="663" t="s">
        <v>986</v>
      </c>
      <c r="D38" s="664">
        <v>0</v>
      </c>
      <c r="E38" s="664">
        <v>0</v>
      </c>
      <c r="F38" s="664">
        <v>0</v>
      </c>
      <c r="G38" s="670">
        <f t="shared" si="0"/>
        <v>0</v>
      </c>
      <c r="H38" s="664">
        <v>0</v>
      </c>
      <c r="I38" s="662"/>
      <c r="J38" s="662"/>
      <c r="K38" s="661" t="s">
        <v>1154</v>
      </c>
      <c r="L38" s="665"/>
      <c r="M38" s="665"/>
      <c r="N38" s="662"/>
      <c r="O38" s="661" t="s">
        <v>1154</v>
      </c>
      <c r="P38" s="661" t="s">
        <v>1155</v>
      </c>
      <c r="Q38" s="661" t="s">
        <v>1155</v>
      </c>
      <c r="R38" s="661" t="s">
        <v>1155</v>
      </c>
      <c r="S38" s="661" t="s">
        <v>1155</v>
      </c>
      <c r="T38" s="661" t="s">
        <v>1155</v>
      </c>
      <c r="U38" s="661" t="s">
        <v>1155</v>
      </c>
      <c r="V38" s="661" t="s">
        <v>1155</v>
      </c>
      <c r="W38" s="661" t="s">
        <v>1155</v>
      </c>
      <c r="X38" s="661" t="s">
        <v>1155</v>
      </c>
    </row>
    <row r="39" spans="1:24" ht="38.25" x14ac:dyDescent="0.2">
      <c r="A39" s="662"/>
      <c r="B39" s="662"/>
      <c r="C39" s="663" t="s">
        <v>986</v>
      </c>
      <c r="D39" s="664">
        <v>0</v>
      </c>
      <c r="E39" s="664">
        <v>0</v>
      </c>
      <c r="F39" s="664">
        <v>0</v>
      </c>
      <c r="G39" s="670">
        <f t="shared" si="0"/>
        <v>0</v>
      </c>
      <c r="H39" s="664">
        <v>0</v>
      </c>
      <c r="I39" s="662"/>
      <c r="J39" s="662"/>
      <c r="K39" s="661" t="s">
        <v>1154</v>
      </c>
      <c r="L39" s="665"/>
      <c r="M39" s="665"/>
      <c r="N39" s="662"/>
      <c r="O39" s="661" t="s">
        <v>1154</v>
      </c>
      <c r="P39" s="661" t="s">
        <v>1155</v>
      </c>
      <c r="Q39" s="661" t="s">
        <v>1155</v>
      </c>
      <c r="R39" s="661" t="s">
        <v>1155</v>
      </c>
      <c r="S39" s="661" t="s">
        <v>1155</v>
      </c>
      <c r="T39" s="661" t="s">
        <v>1155</v>
      </c>
      <c r="U39" s="661" t="s">
        <v>1155</v>
      </c>
      <c r="V39" s="661" t="s">
        <v>1155</v>
      </c>
      <c r="W39" s="661" t="s">
        <v>1155</v>
      </c>
      <c r="X39" s="661" t="s">
        <v>1155</v>
      </c>
    </row>
    <row r="40" spans="1:24" ht="38.25" x14ac:dyDescent="0.2">
      <c r="A40" s="662"/>
      <c r="B40" s="662"/>
      <c r="C40" s="663" t="s">
        <v>986</v>
      </c>
      <c r="D40" s="664">
        <v>0</v>
      </c>
      <c r="E40" s="664">
        <v>0</v>
      </c>
      <c r="F40" s="664">
        <v>0</v>
      </c>
      <c r="G40" s="670">
        <f t="shared" si="0"/>
        <v>0</v>
      </c>
      <c r="H40" s="664">
        <v>0</v>
      </c>
      <c r="I40" s="662"/>
      <c r="J40" s="662"/>
      <c r="K40" s="661" t="s">
        <v>1154</v>
      </c>
      <c r="L40" s="665"/>
      <c r="M40" s="665"/>
      <c r="N40" s="662"/>
      <c r="O40" s="661" t="s">
        <v>1154</v>
      </c>
      <c r="P40" s="661" t="s">
        <v>1155</v>
      </c>
      <c r="Q40" s="661" t="s">
        <v>1155</v>
      </c>
      <c r="R40" s="661" t="s">
        <v>1155</v>
      </c>
      <c r="S40" s="661" t="s">
        <v>1155</v>
      </c>
      <c r="T40" s="661" t="s">
        <v>1155</v>
      </c>
      <c r="U40" s="661" t="s">
        <v>1155</v>
      </c>
      <c r="V40" s="661" t="s">
        <v>1155</v>
      </c>
      <c r="W40" s="661" t="s">
        <v>1155</v>
      </c>
      <c r="X40" s="661" t="s">
        <v>1155</v>
      </c>
    </row>
    <row r="41" spans="1:24" ht="38.25" x14ac:dyDescent="0.2">
      <c r="A41" s="662"/>
      <c r="B41" s="662"/>
      <c r="C41" s="663" t="s">
        <v>986</v>
      </c>
      <c r="D41" s="664">
        <v>0</v>
      </c>
      <c r="E41" s="664">
        <v>0</v>
      </c>
      <c r="F41" s="664">
        <v>0</v>
      </c>
      <c r="G41" s="670">
        <f t="shared" si="0"/>
        <v>0</v>
      </c>
      <c r="H41" s="664">
        <v>0</v>
      </c>
      <c r="I41" s="662"/>
      <c r="J41" s="662"/>
      <c r="K41" s="661" t="s">
        <v>1154</v>
      </c>
      <c r="L41" s="665"/>
      <c r="M41" s="665"/>
      <c r="N41" s="662"/>
      <c r="O41" s="661" t="s">
        <v>1154</v>
      </c>
      <c r="P41" s="661" t="s">
        <v>1155</v>
      </c>
      <c r="Q41" s="661" t="s">
        <v>1155</v>
      </c>
      <c r="R41" s="661" t="s">
        <v>1155</v>
      </c>
      <c r="S41" s="661" t="s">
        <v>1155</v>
      </c>
      <c r="T41" s="661" t="s">
        <v>1155</v>
      </c>
      <c r="U41" s="661" t="s">
        <v>1155</v>
      </c>
      <c r="V41" s="661" t="s">
        <v>1155</v>
      </c>
      <c r="W41" s="661" t="s">
        <v>1155</v>
      </c>
      <c r="X41" s="661" t="s">
        <v>1155</v>
      </c>
    </row>
    <row r="42" spans="1:24" ht="38.25" x14ac:dyDescent="0.2">
      <c r="A42" s="662"/>
      <c r="B42" s="662"/>
      <c r="C42" s="663" t="s">
        <v>986</v>
      </c>
      <c r="D42" s="664">
        <v>0</v>
      </c>
      <c r="E42" s="664">
        <v>0</v>
      </c>
      <c r="F42" s="664">
        <v>0</v>
      </c>
      <c r="G42" s="670">
        <f t="shared" si="0"/>
        <v>0</v>
      </c>
      <c r="H42" s="664">
        <v>0</v>
      </c>
      <c r="I42" s="662"/>
      <c r="J42" s="662"/>
      <c r="K42" s="661" t="s">
        <v>1154</v>
      </c>
      <c r="L42" s="665"/>
      <c r="M42" s="665"/>
      <c r="N42" s="662"/>
      <c r="O42" s="661" t="s">
        <v>1154</v>
      </c>
      <c r="P42" s="661" t="s">
        <v>1155</v>
      </c>
      <c r="Q42" s="661" t="s">
        <v>1155</v>
      </c>
      <c r="R42" s="661" t="s">
        <v>1155</v>
      </c>
      <c r="S42" s="661" t="s">
        <v>1155</v>
      </c>
      <c r="T42" s="661" t="s">
        <v>1155</v>
      </c>
      <c r="U42" s="661" t="s">
        <v>1155</v>
      </c>
      <c r="V42" s="661" t="s">
        <v>1155</v>
      </c>
      <c r="W42" s="661" t="s">
        <v>1155</v>
      </c>
      <c r="X42" s="661" t="s">
        <v>1155</v>
      </c>
    </row>
    <row r="43" spans="1:24" ht="38.25" x14ac:dyDescent="0.2">
      <c r="A43" s="662"/>
      <c r="B43" s="662"/>
      <c r="C43" s="663" t="s">
        <v>986</v>
      </c>
      <c r="D43" s="664">
        <v>0</v>
      </c>
      <c r="E43" s="664">
        <v>0</v>
      </c>
      <c r="F43" s="664">
        <v>0</v>
      </c>
      <c r="G43" s="670">
        <f t="shared" si="0"/>
        <v>0</v>
      </c>
      <c r="H43" s="664">
        <v>0</v>
      </c>
      <c r="I43" s="662"/>
      <c r="J43" s="662"/>
      <c r="K43" s="661" t="s">
        <v>1154</v>
      </c>
      <c r="L43" s="665"/>
      <c r="M43" s="665"/>
      <c r="N43" s="662"/>
      <c r="O43" s="661" t="s">
        <v>1154</v>
      </c>
      <c r="P43" s="661" t="s">
        <v>1155</v>
      </c>
      <c r="Q43" s="661" t="s">
        <v>1155</v>
      </c>
      <c r="R43" s="661" t="s">
        <v>1155</v>
      </c>
      <c r="S43" s="661" t="s">
        <v>1155</v>
      </c>
      <c r="T43" s="661" t="s">
        <v>1155</v>
      </c>
      <c r="U43" s="661" t="s">
        <v>1155</v>
      </c>
      <c r="V43" s="661" t="s">
        <v>1155</v>
      </c>
      <c r="W43" s="661" t="s">
        <v>1155</v>
      </c>
      <c r="X43" s="661" t="s">
        <v>1155</v>
      </c>
    </row>
    <row r="44" spans="1:24" ht="38.25" x14ac:dyDescent="0.2">
      <c r="A44" s="662"/>
      <c r="B44" s="662"/>
      <c r="C44" s="663" t="s">
        <v>986</v>
      </c>
      <c r="D44" s="664">
        <v>0</v>
      </c>
      <c r="E44" s="664">
        <v>0</v>
      </c>
      <c r="F44" s="664">
        <v>0</v>
      </c>
      <c r="G44" s="670">
        <f t="shared" si="0"/>
        <v>0</v>
      </c>
      <c r="H44" s="664">
        <v>0</v>
      </c>
      <c r="I44" s="662"/>
      <c r="J44" s="662"/>
      <c r="K44" s="661" t="s">
        <v>1154</v>
      </c>
      <c r="L44" s="665"/>
      <c r="M44" s="665"/>
      <c r="N44" s="662"/>
      <c r="O44" s="661" t="s">
        <v>1154</v>
      </c>
      <c r="P44" s="661" t="s">
        <v>1155</v>
      </c>
      <c r="Q44" s="661" t="s">
        <v>1155</v>
      </c>
      <c r="R44" s="661" t="s">
        <v>1155</v>
      </c>
      <c r="S44" s="661" t="s">
        <v>1155</v>
      </c>
      <c r="T44" s="661" t="s">
        <v>1155</v>
      </c>
      <c r="U44" s="661" t="s">
        <v>1155</v>
      </c>
      <c r="V44" s="661" t="s">
        <v>1155</v>
      </c>
      <c r="W44" s="661" t="s">
        <v>1155</v>
      </c>
      <c r="X44" s="661" t="s">
        <v>1155</v>
      </c>
    </row>
    <row r="45" spans="1:24" ht="38.25" x14ac:dyDescent="0.2">
      <c r="A45" s="662"/>
      <c r="B45" s="662"/>
      <c r="C45" s="663" t="s">
        <v>986</v>
      </c>
      <c r="D45" s="664">
        <v>0</v>
      </c>
      <c r="E45" s="664">
        <v>0</v>
      </c>
      <c r="F45" s="664">
        <v>0</v>
      </c>
      <c r="G45" s="670">
        <f t="shared" si="0"/>
        <v>0</v>
      </c>
      <c r="H45" s="664">
        <v>0</v>
      </c>
      <c r="I45" s="662"/>
      <c r="J45" s="662"/>
      <c r="K45" s="661" t="s">
        <v>1154</v>
      </c>
      <c r="L45" s="665"/>
      <c r="M45" s="665"/>
      <c r="N45" s="662"/>
      <c r="O45" s="661" t="s">
        <v>1154</v>
      </c>
      <c r="P45" s="661" t="s">
        <v>1155</v>
      </c>
      <c r="Q45" s="661" t="s">
        <v>1155</v>
      </c>
      <c r="R45" s="661" t="s">
        <v>1155</v>
      </c>
      <c r="S45" s="661" t="s">
        <v>1155</v>
      </c>
      <c r="T45" s="661" t="s">
        <v>1155</v>
      </c>
      <c r="U45" s="661" t="s">
        <v>1155</v>
      </c>
      <c r="V45" s="661" t="s">
        <v>1155</v>
      </c>
      <c r="W45" s="661" t="s">
        <v>1155</v>
      </c>
      <c r="X45" s="661" t="s">
        <v>1155</v>
      </c>
    </row>
    <row r="46" spans="1:24" ht="38.25" x14ac:dyDescent="0.2">
      <c r="A46" s="662"/>
      <c r="B46" s="662"/>
      <c r="C46" s="663" t="s">
        <v>986</v>
      </c>
      <c r="D46" s="664">
        <v>0</v>
      </c>
      <c r="E46" s="664">
        <v>0</v>
      </c>
      <c r="F46" s="664">
        <v>0</v>
      </c>
      <c r="G46" s="670">
        <f t="shared" si="0"/>
        <v>0</v>
      </c>
      <c r="H46" s="664">
        <v>0</v>
      </c>
      <c r="I46" s="662"/>
      <c r="J46" s="662"/>
      <c r="K46" s="661" t="s">
        <v>1154</v>
      </c>
      <c r="L46" s="665"/>
      <c r="M46" s="665"/>
      <c r="N46" s="662"/>
      <c r="O46" s="661" t="s">
        <v>1154</v>
      </c>
      <c r="P46" s="661" t="s">
        <v>1155</v>
      </c>
      <c r="Q46" s="661" t="s">
        <v>1155</v>
      </c>
      <c r="R46" s="661" t="s">
        <v>1155</v>
      </c>
      <c r="S46" s="661" t="s">
        <v>1155</v>
      </c>
      <c r="T46" s="661" t="s">
        <v>1155</v>
      </c>
      <c r="U46" s="661" t="s">
        <v>1155</v>
      </c>
      <c r="V46" s="661" t="s">
        <v>1155</v>
      </c>
      <c r="W46" s="661" t="s">
        <v>1155</v>
      </c>
      <c r="X46" s="661" t="s">
        <v>1155</v>
      </c>
    </row>
    <row r="47" spans="1:24" ht="38.25" x14ac:dyDescent="0.2">
      <c r="A47" s="662"/>
      <c r="B47" s="662"/>
      <c r="C47" s="663" t="s">
        <v>986</v>
      </c>
      <c r="D47" s="664">
        <v>0</v>
      </c>
      <c r="E47" s="664">
        <v>0</v>
      </c>
      <c r="F47" s="664">
        <v>0</v>
      </c>
      <c r="G47" s="670">
        <f t="shared" si="0"/>
        <v>0</v>
      </c>
      <c r="H47" s="664">
        <v>0</v>
      </c>
      <c r="I47" s="662"/>
      <c r="J47" s="662"/>
      <c r="K47" s="661" t="s">
        <v>1154</v>
      </c>
      <c r="L47" s="665"/>
      <c r="M47" s="665"/>
      <c r="N47" s="662"/>
      <c r="O47" s="661" t="s">
        <v>1154</v>
      </c>
      <c r="P47" s="661" t="s">
        <v>1155</v>
      </c>
      <c r="Q47" s="661" t="s">
        <v>1155</v>
      </c>
      <c r="R47" s="661" t="s">
        <v>1155</v>
      </c>
      <c r="S47" s="661" t="s">
        <v>1155</v>
      </c>
      <c r="T47" s="661" t="s">
        <v>1155</v>
      </c>
      <c r="U47" s="661" t="s">
        <v>1155</v>
      </c>
      <c r="V47" s="661" t="s">
        <v>1155</v>
      </c>
      <c r="W47" s="661" t="s">
        <v>1155</v>
      </c>
      <c r="X47" s="661" t="s">
        <v>1155</v>
      </c>
    </row>
    <row r="48" spans="1:24" ht="38.25" x14ac:dyDescent="0.2">
      <c r="A48" s="662"/>
      <c r="B48" s="662"/>
      <c r="C48" s="663" t="s">
        <v>986</v>
      </c>
      <c r="D48" s="664">
        <v>0</v>
      </c>
      <c r="E48" s="664">
        <v>0</v>
      </c>
      <c r="F48" s="664">
        <v>0</v>
      </c>
      <c r="G48" s="670">
        <f t="shared" si="0"/>
        <v>0</v>
      </c>
      <c r="H48" s="664">
        <v>0</v>
      </c>
      <c r="I48" s="662"/>
      <c r="J48" s="662"/>
      <c r="K48" s="661" t="s">
        <v>1154</v>
      </c>
      <c r="L48" s="665"/>
      <c r="M48" s="665"/>
      <c r="N48" s="662"/>
      <c r="O48" s="661" t="s">
        <v>1154</v>
      </c>
      <c r="P48" s="661" t="s">
        <v>1155</v>
      </c>
      <c r="Q48" s="661" t="s">
        <v>1155</v>
      </c>
      <c r="R48" s="661" t="s">
        <v>1155</v>
      </c>
      <c r="S48" s="661" t="s">
        <v>1155</v>
      </c>
      <c r="T48" s="661" t="s">
        <v>1155</v>
      </c>
      <c r="U48" s="661" t="s">
        <v>1155</v>
      </c>
      <c r="V48" s="661" t="s">
        <v>1155</v>
      </c>
      <c r="W48" s="661" t="s">
        <v>1155</v>
      </c>
      <c r="X48" s="661" t="s">
        <v>1155</v>
      </c>
    </row>
    <row r="49" spans="1:24" ht="38.25" x14ac:dyDescent="0.2">
      <c r="A49" s="662"/>
      <c r="B49" s="662"/>
      <c r="C49" s="663" t="s">
        <v>986</v>
      </c>
      <c r="D49" s="664">
        <v>0</v>
      </c>
      <c r="E49" s="664">
        <v>0</v>
      </c>
      <c r="F49" s="664">
        <v>0</v>
      </c>
      <c r="G49" s="670">
        <f t="shared" si="0"/>
        <v>0</v>
      </c>
      <c r="H49" s="664">
        <v>0</v>
      </c>
      <c r="I49" s="662"/>
      <c r="J49" s="662"/>
      <c r="K49" s="661" t="s">
        <v>1154</v>
      </c>
      <c r="L49" s="665"/>
      <c r="M49" s="665"/>
      <c r="N49" s="662"/>
      <c r="O49" s="661" t="s">
        <v>1154</v>
      </c>
      <c r="P49" s="661" t="s">
        <v>1155</v>
      </c>
      <c r="Q49" s="661" t="s">
        <v>1155</v>
      </c>
      <c r="R49" s="661" t="s">
        <v>1155</v>
      </c>
      <c r="S49" s="661" t="s">
        <v>1155</v>
      </c>
      <c r="T49" s="661" t="s">
        <v>1155</v>
      </c>
      <c r="U49" s="661" t="s">
        <v>1155</v>
      </c>
      <c r="V49" s="661" t="s">
        <v>1155</v>
      </c>
      <c r="W49" s="661" t="s">
        <v>1155</v>
      </c>
      <c r="X49" s="661" t="s">
        <v>1155</v>
      </c>
    </row>
    <row r="50" spans="1:24" ht="38.25" x14ac:dyDescent="0.2">
      <c r="A50" s="662"/>
      <c r="B50" s="662"/>
      <c r="C50" s="663" t="s">
        <v>986</v>
      </c>
      <c r="D50" s="664">
        <v>0</v>
      </c>
      <c r="E50" s="664">
        <v>0</v>
      </c>
      <c r="F50" s="664">
        <v>0</v>
      </c>
      <c r="G50" s="670">
        <f t="shared" si="0"/>
        <v>0</v>
      </c>
      <c r="H50" s="664">
        <v>0</v>
      </c>
      <c r="I50" s="662"/>
      <c r="J50" s="662"/>
      <c r="K50" s="661" t="s">
        <v>1154</v>
      </c>
      <c r="L50" s="665"/>
      <c r="M50" s="665"/>
      <c r="N50" s="662"/>
      <c r="O50" s="661" t="s">
        <v>1154</v>
      </c>
      <c r="P50" s="661" t="s">
        <v>1155</v>
      </c>
      <c r="Q50" s="661" t="s">
        <v>1155</v>
      </c>
      <c r="R50" s="661" t="s">
        <v>1155</v>
      </c>
      <c r="S50" s="661" t="s">
        <v>1155</v>
      </c>
      <c r="T50" s="661" t="s">
        <v>1155</v>
      </c>
      <c r="U50" s="661" t="s">
        <v>1155</v>
      </c>
      <c r="V50" s="661" t="s">
        <v>1155</v>
      </c>
      <c r="W50" s="661" t="s">
        <v>1155</v>
      </c>
      <c r="X50" s="661" t="s">
        <v>1155</v>
      </c>
    </row>
    <row r="51" spans="1:24" ht="38.25" x14ac:dyDescent="0.2">
      <c r="A51" s="662"/>
      <c r="B51" s="662"/>
      <c r="C51" s="663" t="s">
        <v>986</v>
      </c>
      <c r="D51" s="664">
        <v>0</v>
      </c>
      <c r="E51" s="664">
        <v>0</v>
      </c>
      <c r="F51" s="664">
        <v>0</v>
      </c>
      <c r="G51" s="670">
        <f t="shared" si="0"/>
        <v>0</v>
      </c>
      <c r="H51" s="664">
        <v>0</v>
      </c>
      <c r="I51" s="662"/>
      <c r="J51" s="662"/>
      <c r="K51" s="661" t="s">
        <v>1154</v>
      </c>
      <c r="L51" s="665"/>
      <c r="M51" s="665"/>
      <c r="N51" s="662"/>
      <c r="O51" s="661" t="s">
        <v>1154</v>
      </c>
      <c r="P51" s="661" t="s">
        <v>1155</v>
      </c>
      <c r="Q51" s="661" t="s">
        <v>1155</v>
      </c>
      <c r="R51" s="661" t="s">
        <v>1155</v>
      </c>
      <c r="S51" s="661" t="s">
        <v>1155</v>
      </c>
      <c r="T51" s="661" t="s">
        <v>1155</v>
      </c>
      <c r="U51" s="661" t="s">
        <v>1155</v>
      </c>
      <c r="V51" s="661" t="s">
        <v>1155</v>
      </c>
      <c r="W51" s="661" t="s">
        <v>1155</v>
      </c>
      <c r="X51" s="661" t="s">
        <v>1155</v>
      </c>
    </row>
    <row r="52" spans="1:24" ht="38.25" x14ac:dyDescent="0.2">
      <c r="A52" s="662"/>
      <c r="B52" s="662"/>
      <c r="C52" s="663" t="s">
        <v>986</v>
      </c>
      <c r="D52" s="664">
        <v>0</v>
      </c>
      <c r="E52" s="664">
        <v>0</v>
      </c>
      <c r="F52" s="664">
        <v>0</v>
      </c>
      <c r="G52" s="670">
        <f t="shared" si="0"/>
        <v>0</v>
      </c>
      <c r="H52" s="664">
        <v>0</v>
      </c>
      <c r="I52" s="662"/>
      <c r="J52" s="662"/>
      <c r="K52" s="661" t="s">
        <v>1154</v>
      </c>
      <c r="L52" s="665"/>
      <c r="M52" s="665"/>
      <c r="N52" s="662"/>
      <c r="O52" s="661" t="s">
        <v>1154</v>
      </c>
      <c r="P52" s="661" t="s">
        <v>1155</v>
      </c>
      <c r="Q52" s="661" t="s">
        <v>1155</v>
      </c>
      <c r="R52" s="661" t="s">
        <v>1155</v>
      </c>
      <c r="S52" s="661" t="s">
        <v>1155</v>
      </c>
      <c r="T52" s="661" t="s">
        <v>1155</v>
      </c>
      <c r="U52" s="661" t="s">
        <v>1155</v>
      </c>
      <c r="V52" s="661" t="s">
        <v>1155</v>
      </c>
      <c r="W52" s="661" t="s">
        <v>1155</v>
      </c>
      <c r="X52" s="661" t="s">
        <v>1155</v>
      </c>
    </row>
    <row r="53" spans="1:24" ht="38.25" x14ac:dyDescent="0.2">
      <c r="A53" s="662"/>
      <c r="B53" s="662"/>
      <c r="C53" s="663" t="s">
        <v>986</v>
      </c>
      <c r="D53" s="664">
        <v>0</v>
      </c>
      <c r="E53" s="664">
        <v>0</v>
      </c>
      <c r="F53" s="664">
        <v>0</v>
      </c>
      <c r="G53" s="670">
        <f t="shared" si="0"/>
        <v>0</v>
      </c>
      <c r="H53" s="664">
        <v>0</v>
      </c>
      <c r="I53" s="662"/>
      <c r="J53" s="662"/>
      <c r="K53" s="661" t="s">
        <v>1154</v>
      </c>
      <c r="L53" s="665"/>
      <c r="M53" s="665"/>
      <c r="N53" s="662"/>
      <c r="O53" s="661" t="s">
        <v>1154</v>
      </c>
      <c r="P53" s="661" t="s">
        <v>1155</v>
      </c>
      <c r="Q53" s="661" t="s">
        <v>1155</v>
      </c>
      <c r="R53" s="661" t="s">
        <v>1155</v>
      </c>
      <c r="S53" s="661" t="s">
        <v>1155</v>
      </c>
      <c r="T53" s="661" t="s">
        <v>1155</v>
      </c>
      <c r="U53" s="661" t="s">
        <v>1155</v>
      </c>
      <c r="V53" s="661" t="s">
        <v>1155</v>
      </c>
      <c r="W53" s="661" t="s">
        <v>1155</v>
      </c>
      <c r="X53" s="661" t="s">
        <v>1155</v>
      </c>
    </row>
    <row r="54" spans="1:24" ht="13.5" thickBot="1" x14ac:dyDescent="0.25"/>
    <row r="55" spans="1:24" ht="13.5" thickBot="1" x14ac:dyDescent="0.25">
      <c r="A55" s="632" t="s">
        <v>468</v>
      </c>
      <c r="D55" s="674">
        <f>SUM(D19:D54)</f>
        <v>0</v>
      </c>
      <c r="E55" s="674">
        <f t="shared" ref="E55:G55" si="1">SUM(E19:E54)</f>
        <v>0</v>
      </c>
      <c r="F55" s="674">
        <f t="shared" si="1"/>
        <v>0</v>
      </c>
      <c r="G55" s="674">
        <f t="shared" si="1"/>
        <v>0</v>
      </c>
    </row>
    <row r="57" spans="1:24" x14ac:dyDescent="0.2">
      <c r="A57" s="316" t="s">
        <v>69</v>
      </c>
      <c r="D57" s="598" t="str">
        <f>IF('Report L6.2 OHP'!S39-D55=0,"Ok","Diff. $"&amp;ROUND('Report L6.2 OHP'!S39-D55,2))</f>
        <v>Ok</v>
      </c>
      <c r="E57" s="598" t="str">
        <f>IF('Report L6.2 OHP'!U39-E55=0,"Ok","Diff. $"&amp;ROUND('Report L6.2 OHP'!U39-E55,2))</f>
        <v>Ok</v>
      </c>
    </row>
    <row r="59" spans="1:24" hidden="1" x14ac:dyDescent="0.2">
      <c r="A59" s="316" t="s">
        <v>1154</v>
      </c>
    </row>
    <row r="60" spans="1:24" hidden="1" x14ac:dyDescent="0.2">
      <c r="A60" s="667" t="s">
        <v>928</v>
      </c>
    </row>
    <row r="61" spans="1:24" hidden="1" x14ac:dyDescent="0.2">
      <c r="A61" s="667" t="s">
        <v>931</v>
      </c>
    </row>
    <row r="62" spans="1:24" hidden="1" x14ac:dyDescent="0.2">
      <c r="A62" s="667" t="s">
        <v>930</v>
      </c>
    </row>
    <row r="63" spans="1:24" hidden="1" x14ac:dyDescent="0.2">
      <c r="A63" s="667" t="s">
        <v>929</v>
      </c>
    </row>
    <row r="64" spans="1:24" hidden="1" x14ac:dyDescent="0.2">
      <c r="A64" s="667" t="s">
        <v>932</v>
      </c>
    </row>
    <row r="65" spans="1:2" hidden="1" x14ac:dyDescent="0.2">
      <c r="A65" s="667" t="s">
        <v>933</v>
      </c>
    </row>
    <row r="66" spans="1:2" hidden="1" x14ac:dyDescent="0.2">
      <c r="A66" s="667" t="s">
        <v>934</v>
      </c>
    </row>
    <row r="67" spans="1:2" hidden="1" x14ac:dyDescent="0.2">
      <c r="A67" s="667" t="s">
        <v>935</v>
      </c>
    </row>
    <row r="68" spans="1:2" hidden="1" x14ac:dyDescent="0.2">
      <c r="A68" s="667" t="s">
        <v>936</v>
      </c>
    </row>
    <row r="69" spans="1:2" hidden="1" x14ac:dyDescent="0.2">
      <c r="A69" s="667" t="s">
        <v>937</v>
      </c>
    </row>
    <row r="70" spans="1:2" hidden="1" x14ac:dyDescent="0.2">
      <c r="A70" s="667" t="s">
        <v>938</v>
      </c>
    </row>
    <row r="71" spans="1:2" hidden="1" x14ac:dyDescent="0.2"/>
    <row r="72" spans="1:2" hidden="1" x14ac:dyDescent="0.2"/>
    <row r="73" spans="1:2" hidden="1" x14ac:dyDescent="0.2">
      <c r="A73" s="316" t="s">
        <v>986</v>
      </c>
      <c r="B73" s="316"/>
    </row>
    <row r="74" spans="1:2" hidden="1" x14ac:dyDescent="0.2">
      <c r="A74" s="316" t="s">
        <v>941</v>
      </c>
      <c r="B74" s="316"/>
    </row>
    <row r="75" spans="1:2" hidden="1" x14ac:dyDescent="0.2">
      <c r="A75" s="316" t="s">
        <v>942</v>
      </c>
      <c r="B75" s="316"/>
    </row>
    <row r="76" spans="1:2" hidden="1" x14ac:dyDescent="0.2">
      <c r="A76" s="316" t="s">
        <v>943</v>
      </c>
      <c r="B76" s="316"/>
    </row>
    <row r="77" spans="1:2" hidden="1" x14ac:dyDescent="0.2">
      <c r="A77" s="316" t="s">
        <v>944</v>
      </c>
      <c r="B77" s="316"/>
    </row>
    <row r="78" spans="1:2" hidden="1" x14ac:dyDescent="0.2">
      <c r="A78" s="316" t="s">
        <v>945</v>
      </c>
      <c r="B78" s="316"/>
    </row>
    <row r="79" spans="1:2" hidden="1" x14ac:dyDescent="0.2">
      <c r="A79" s="316" t="s">
        <v>946</v>
      </c>
      <c r="B79" s="316"/>
    </row>
    <row r="80" spans="1:2" hidden="1" x14ac:dyDescent="0.2">
      <c r="A80" s="316" t="s">
        <v>947</v>
      </c>
      <c r="B80" s="316"/>
    </row>
    <row r="81" spans="1:2" hidden="1" x14ac:dyDescent="0.2">
      <c r="A81" s="316" t="s">
        <v>1147</v>
      </c>
      <c r="B81" s="316"/>
    </row>
    <row r="82" spans="1:2" hidden="1" x14ac:dyDescent="0.2">
      <c r="A82" s="316" t="s">
        <v>924</v>
      </c>
      <c r="B82" s="316"/>
    </row>
    <row r="83" spans="1:2" hidden="1" x14ac:dyDescent="0.2">
      <c r="A83" s="316" t="s">
        <v>1148</v>
      </c>
      <c r="B83" s="316"/>
    </row>
    <row r="84" spans="1:2" hidden="1" x14ac:dyDescent="0.2">
      <c r="A84" s="316" t="str">
        <f>IF(AND(W59="",Y59="")," ",A59)</f>
        <v xml:space="preserve"> </v>
      </c>
      <c r="B84" s="316"/>
    </row>
    <row r="85" spans="1:2" hidden="1" x14ac:dyDescent="0.2"/>
    <row r="86" spans="1:2" hidden="1" x14ac:dyDescent="0.2">
      <c r="A86" s="667" t="s">
        <v>1155</v>
      </c>
    </row>
    <row r="87" spans="1:2" hidden="1" x14ac:dyDescent="0.2">
      <c r="A87" s="667" t="s">
        <v>1156</v>
      </c>
    </row>
    <row r="88" spans="1:2" hidden="1" x14ac:dyDescent="0.2">
      <c r="A88" s="667" t="s">
        <v>1157</v>
      </c>
    </row>
  </sheetData>
  <sheetProtection algorithmName="SHA-512" hashValue="oYl0e3viZXWalae/PoIRLCt1kKQhs6J5gQtHPnv6jiTcGjnmPoAMO+gRIUXXOlNgo/ofV6Gqz+x7KbNiDNhitQ==" saltValue="oa5hkAe5OTPer6bTWpGK+A==" spinCount="100000" sheet="1" objects="1" scenarios="1" insertRows="0"/>
  <dataValidations count="3">
    <dataValidation type="list" allowBlank="1" sqref="C19:C53" xr:uid="{86598EDA-6CBB-4434-B06C-11A11BEB2073}">
      <formula1>$A$73:$A$83</formula1>
    </dataValidation>
    <dataValidation type="list" allowBlank="1" sqref="K19:K53 O19:O53" xr:uid="{C2FA5C4F-FA8D-4140-9A60-FA8D30E123AE}">
      <formula1>$A$59:$A$70</formula1>
    </dataValidation>
    <dataValidation type="list" allowBlank="1" sqref="P19:X53" xr:uid="{20DD77BD-B79A-413E-B45B-952B326D49BD}">
      <formula1>$A$86:$A$88</formula1>
    </dataValidation>
  </dataValidations>
  <printOptions horizontalCentered="1"/>
  <pageMargins left="0.25" right="0.25" top="0.5" bottom="0.5" header="0.25" footer="0.25"/>
  <pageSetup scale="51" fitToWidth="2" fitToHeight="0" pageOrder="overThenDown" orientation="landscape" r:id="rId1"/>
  <headerFooter>
    <oddFooter>&amp;L&amp;F&amp;CPage &amp;P of &amp;N&amp;R&amp;A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E46"/>
  <sheetViews>
    <sheetView zoomScaleNormal="100" workbookViewId="0"/>
  </sheetViews>
  <sheetFormatPr defaultRowHeight="12.75" x14ac:dyDescent="0.2"/>
  <cols>
    <col min="1" max="1" width="21.42578125" style="280" customWidth="1"/>
    <col min="2" max="2" width="9.140625" style="280"/>
    <col min="3" max="3" width="10.140625" style="280" bestFit="1" customWidth="1"/>
    <col min="4" max="4" width="55.85546875" style="280" customWidth="1"/>
    <col min="5" max="16384" width="9.140625" style="280"/>
  </cols>
  <sheetData>
    <row r="2" spans="1:5" x14ac:dyDescent="0.2">
      <c r="A2" s="278" t="s">
        <v>132</v>
      </c>
      <c r="B2" s="279"/>
      <c r="C2" s="278"/>
      <c r="D2" s="279"/>
    </row>
    <row r="3" spans="1:5" x14ac:dyDescent="0.2">
      <c r="B3" s="281"/>
      <c r="C3" s="282"/>
      <c r="D3" s="281"/>
    </row>
    <row r="4" spans="1:5" x14ac:dyDescent="0.2">
      <c r="B4" s="281"/>
      <c r="C4" s="281"/>
      <c r="D4" s="281"/>
      <c r="E4" s="281"/>
    </row>
    <row r="5" spans="1:5" x14ac:dyDescent="0.2">
      <c r="A5" s="154" t="s">
        <v>242</v>
      </c>
      <c r="C5" s="187" t="str">
        <f>B18</f>
        <v>Select CCO from Dropdown List</v>
      </c>
    </row>
    <row r="6" spans="1:5" x14ac:dyDescent="0.2">
      <c r="C6" s="283"/>
    </row>
    <row r="7" spans="1:5" x14ac:dyDescent="0.2">
      <c r="A7" s="280" t="s">
        <v>282</v>
      </c>
      <c r="C7" s="284">
        <f>YEAR(Instructions!F6)</f>
        <v>2019</v>
      </c>
    </row>
    <row r="8" spans="1:5" x14ac:dyDescent="0.2">
      <c r="A8" s="158" t="s">
        <v>409</v>
      </c>
      <c r="C8" s="284" t="str">
        <f>"1/1/"&amp;$C$7</f>
        <v>1/1/2019</v>
      </c>
    </row>
    <row r="9" spans="1:5" x14ac:dyDescent="0.2">
      <c r="A9" s="158" t="s">
        <v>283</v>
      </c>
      <c r="B9" s="158"/>
      <c r="C9" s="284" t="str">
        <f>"12/31/"&amp;$C$7</f>
        <v>12/31/2019</v>
      </c>
      <c r="D9" s="158"/>
    </row>
    <row r="13" spans="1:5" x14ac:dyDescent="0.2">
      <c r="A13" s="154" t="s">
        <v>68</v>
      </c>
      <c r="B13" s="154"/>
      <c r="C13" s="154"/>
      <c r="D13" s="154"/>
    </row>
    <row r="16" spans="1:5" x14ac:dyDescent="0.2">
      <c r="A16" s="154" t="s">
        <v>185</v>
      </c>
    </row>
    <row r="18" spans="1:4" x14ac:dyDescent="0.2">
      <c r="A18" s="280" t="s">
        <v>67</v>
      </c>
      <c r="B18" s="285" t="str">
        <f>Instructions!B1</f>
        <v>Select CCO from Dropdown List</v>
      </c>
      <c r="C18" s="285"/>
      <c r="D18" s="285"/>
    </row>
    <row r="20" spans="1:4" x14ac:dyDescent="0.2">
      <c r="A20" s="280" t="s">
        <v>66</v>
      </c>
      <c r="B20" s="705"/>
      <c r="C20" s="705"/>
      <c r="D20" s="705"/>
    </row>
    <row r="22" spans="1:4" x14ac:dyDescent="0.2">
      <c r="B22" s="705"/>
      <c r="C22" s="705"/>
      <c r="D22" s="705"/>
    </row>
    <row r="24" spans="1:4" x14ac:dyDescent="0.2">
      <c r="A24" s="280" t="s">
        <v>65</v>
      </c>
      <c r="B24" s="705"/>
      <c r="C24" s="705"/>
      <c r="D24" s="705"/>
    </row>
    <row r="26" spans="1:4" x14ac:dyDescent="0.2">
      <c r="A26" s="280" t="s">
        <v>64</v>
      </c>
      <c r="B26" s="705"/>
      <c r="C26" s="705"/>
      <c r="D26" s="705"/>
    </row>
    <row r="27" spans="1:4" x14ac:dyDescent="0.2">
      <c r="B27" s="490"/>
      <c r="C27" s="490"/>
      <c r="D27" s="490"/>
    </row>
    <row r="28" spans="1:4" x14ac:dyDescent="0.2">
      <c r="A28" s="280" t="s">
        <v>63</v>
      </c>
      <c r="B28" s="705"/>
      <c r="C28" s="705"/>
      <c r="D28" s="705"/>
    </row>
    <row r="31" spans="1:4" x14ac:dyDescent="0.2">
      <c r="A31" s="154" t="s">
        <v>184</v>
      </c>
      <c r="B31" s="154"/>
      <c r="C31" s="154"/>
      <c r="D31" s="154"/>
    </row>
    <row r="33" spans="1:4" x14ac:dyDescent="0.2">
      <c r="A33" s="280" t="s">
        <v>62</v>
      </c>
    </row>
    <row r="34" spans="1:4" x14ac:dyDescent="0.2">
      <c r="A34" s="280" t="s">
        <v>61</v>
      </c>
    </row>
    <row r="35" spans="1:4" x14ac:dyDescent="0.2">
      <c r="A35" s="280" t="s">
        <v>60</v>
      </c>
    </row>
    <row r="40" spans="1:4" x14ac:dyDescent="0.2">
      <c r="B40" s="280" t="s">
        <v>59</v>
      </c>
      <c r="C40" s="705"/>
      <c r="D40" s="705"/>
    </row>
    <row r="42" spans="1:4" x14ac:dyDescent="0.2">
      <c r="B42" s="280" t="s">
        <v>133</v>
      </c>
      <c r="C42" s="705"/>
      <c r="D42" s="705"/>
    </row>
    <row r="43" spans="1:4" x14ac:dyDescent="0.2">
      <c r="C43" s="490"/>
    </row>
    <row r="44" spans="1:4" x14ac:dyDescent="0.2">
      <c r="B44" s="280" t="s">
        <v>58</v>
      </c>
      <c r="C44" s="705"/>
      <c r="D44" s="705"/>
    </row>
    <row r="46" spans="1:4" x14ac:dyDescent="0.2">
      <c r="B46" s="280" t="s">
        <v>57</v>
      </c>
      <c r="C46" s="706"/>
      <c r="D46" s="705"/>
    </row>
  </sheetData>
  <sheetProtection algorithmName="SHA-512" hashValue="N+6/GBRsr1x8QOvhjqB4RtlgBE6DtCvVh7lgPCehzcxwof9zJeqOv9U6u3zMtRn/f7rinY7/pZM7NPJON/7CuQ==" saltValue="DqyurxwSmRxLPDQUBVLqCQ==" spinCount="100000" sheet="1" objects="1" scenarios="1"/>
  <mergeCells count="9">
    <mergeCell ref="C42:D42"/>
    <mergeCell ref="C44:D44"/>
    <mergeCell ref="C46:D46"/>
    <mergeCell ref="B20:D20"/>
    <mergeCell ref="B22:D22"/>
    <mergeCell ref="B24:D24"/>
    <mergeCell ref="B26:D26"/>
    <mergeCell ref="B28:D28"/>
    <mergeCell ref="C40:D40"/>
  </mergeCells>
  <printOptions horizontalCentered="1"/>
  <pageMargins left="0.25" right="0.25" top="0.5" bottom="0.5" header="0.25" footer="0.25"/>
  <pageSetup orientation="portrait" verticalDpi="300" r:id="rId1"/>
  <headerFooter alignWithMargins="0">
    <oddFooter>&amp;L&amp;F&amp;CPage &amp;P of &amp;N&amp;R&amp;A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680D1-8E53-45A6-AB7B-E9896F8DF112}">
  <sheetPr>
    <pageSetUpPr fitToPage="1"/>
  </sheetPr>
  <dimension ref="A1:AH47"/>
  <sheetViews>
    <sheetView zoomScale="90" zoomScaleNormal="90" workbookViewId="0"/>
  </sheetViews>
  <sheetFormatPr defaultRowHeight="12.75" x14ac:dyDescent="0.2"/>
  <cols>
    <col min="1" max="1" width="34.5703125" style="677" customWidth="1"/>
    <col min="2" max="3" width="14" style="677" customWidth="1"/>
    <col min="4" max="16384" width="9.140625" style="677"/>
  </cols>
  <sheetData>
    <row r="1" spans="1:34" x14ac:dyDescent="0.2">
      <c r="A1" s="309" t="s">
        <v>1183</v>
      </c>
      <c r="B1" s="309"/>
      <c r="C1" s="309"/>
    </row>
    <row r="2" spans="1:34" x14ac:dyDescent="0.2">
      <c r="A2" s="309"/>
      <c r="B2" s="590" t="s">
        <v>134</v>
      </c>
      <c r="C2" s="590"/>
    </row>
    <row r="3" spans="1:34" x14ac:dyDescent="0.2">
      <c r="A3" s="595"/>
      <c r="B3" s="594"/>
    </row>
    <row r="4" spans="1:34" x14ac:dyDescent="0.2">
      <c r="A4" s="654" t="s">
        <v>0</v>
      </c>
      <c r="B4" s="589" t="str">
        <f>'Report L1'!$C$5</f>
        <v>Select CCO from Dropdown List</v>
      </c>
    </row>
    <row r="5" spans="1:34" x14ac:dyDescent="0.2">
      <c r="A5" s="654" t="s">
        <v>282</v>
      </c>
      <c r="B5" s="587" t="str">
        <f>'Report L1'!$C$8&amp;" - "&amp;'Report L1'!$C$9</f>
        <v>1/1/2019 - 12/31/2019</v>
      </c>
    </row>
    <row r="7" spans="1:34" x14ac:dyDescent="0.2">
      <c r="A7" s="658" t="s">
        <v>1135</v>
      </c>
    </row>
    <row r="8" spans="1:34" x14ac:dyDescent="0.2">
      <c r="A8" s="657" t="s">
        <v>1259</v>
      </c>
    </row>
    <row r="9" spans="1:34" x14ac:dyDescent="0.2">
      <c r="A9" s="360" t="s">
        <v>1261</v>
      </c>
    </row>
    <row r="11" spans="1:34" x14ac:dyDescent="0.2">
      <c r="A11" s="678" t="s">
        <v>389</v>
      </c>
      <c r="B11" s="678" t="s">
        <v>1145</v>
      </c>
      <c r="C11" s="678" t="s">
        <v>1144</v>
      </c>
    </row>
    <row r="12" spans="1:34" ht="25.5" x14ac:dyDescent="0.2">
      <c r="A12" s="679" t="s">
        <v>926</v>
      </c>
      <c r="B12" s="679" t="s">
        <v>1143</v>
      </c>
      <c r="C12" s="679" t="s">
        <v>1142</v>
      </c>
    </row>
    <row r="13" spans="1:34" ht="25.5" x14ac:dyDescent="0.2">
      <c r="A13" s="659" t="str">
        <f>'Report L6.21 OHP'!A19</f>
        <v>ex. Housing support referral program or air conditioners</v>
      </c>
      <c r="B13" s="666"/>
      <c r="C13" s="666"/>
      <c r="D13" s="666"/>
      <c r="E13" s="666"/>
      <c r="F13" s="666"/>
      <c r="G13" s="666"/>
      <c r="H13" s="666"/>
      <c r="I13" s="666"/>
      <c r="J13" s="666"/>
      <c r="K13" s="666"/>
      <c r="L13" s="666"/>
      <c r="M13" s="666"/>
      <c r="N13" s="666"/>
      <c r="O13" s="666"/>
      <c r="P13" s="666"/>
      <c r="Q13" s="666"/>
      <c r="R13" s="666"/>
      <c r="S13" s="666"/>
      <c r="T13" s="666"/>
      <c r="U13" s="666"/>
      <c r="V13" s="666"/>
      <c r="W13" s="666"/>
      <c r="X13" s="666"/>
      <c r="Y13" s="666"/>
      <c r="Z13" s="666"/>
      <c r="AA13" s="666"/>
      <c r="AB13" s="666"/>
      <c r="AC13" s="666"/>
      <c r="AD13" s="666"/>
      <c r="AE13" s="666"/>
      <c r="AF13" s="666"/>
      <c r="AG13" s="666"/>
      <c r="AH13" s="666"/>
    </row>
    <row r="14" spans="1:34" x14ac:dyDescent="0.2">
      <c r="A14" s="659">
        <f>'Report L6.21 OHP'!A20</f>
        <v>0</v>
      </c>
      <c r="B14" s="666"/>
      <c r="C14" s="666"/>
      <c r="D14" s="666"/>
      <c r="E14" s="666"/>
      <c r="F14" s="666"/>
      <c r="G14" s="666"/>
      <c r="H14" s="666"/>
      <c r="I14" s="666"/>
      <c r="J14" s="666"/>
      <c r="K14" s="666"/>
      <c r="L14" s="666"/>
      <c r="M14" s="666"/>
      <c r="N14" s="666"/>
      <c r="O14" s="666"/>
      <c r="P14" s="666"/>
      <c r="Q14" s="666"/>
      <c r="R14" s="666"/>
      <c r="S14" s="666"/>
      <c r="T14" s="666"/>
      <c r="U14" s="666"/>
      <c r="V14" s="666"/>
      <c r="W14" s="666"/>
      <c r="X14" s="666"/>
      <c r="Y14" s="666"/>
      <c r="Z14" s="666"/>
      <c r="AA14" s="666"/>
      <c r="AB14" s="666"/>
      <c r="AC14" s="666"/>
      <c r="AD14" s="666"/>
      <c r="AE14" s="666"/>
      <c r="AF14" s="666"/>
      <c r="AG14" s="666"/>
      <c r="AH14" s="666"/>
    </row>
    <row r="15" spans="1:34" x14ac:dyDescent="0.2">
      <c r="A15" s="659">
        <f>'Report L6.21 OHP'!A21</f>
        <v>0</v>
      </c>
      <c r="B15" s="666"/>
      <c r="C15" s="666"/>
      <c r="D15" s="666"/>
      <c r="E15" s="666"/>
      <c r="F15" s="666"/>
      <c r="G15" s="666"/>
      <c r="H15" s="666"/>
      <c r="I15" s="666"/>
      <c r="J15" s="666"/>
      <c r="K15" s="666"/>
      <c r="L15" s="666"/>
      <c r="M15" s="666"/>
      <c r="N15" s="666"/>
      <c r="O15" s="666"/>
      <c r="P15" s="666"/>
      <c r="Q15" s="666"/>
      <c r="R15" s="666"/>
      <c r="S15" s="666"/>
      <c r="T15" s="666"/>
      <c r="U15" s="666"/>
      <c r="V15" s="666"/>
      <c r="W15" s="666"/>
      <c r="X15" s="666"/>
      <c r="Y15" s="666"/>
      <c r="Z15" s="666"/>
      <c r="AA15" s="666"/>
      <c r="AB15" s="666"/>
      <c r="AC15" s="666"/>
      <c r="AD15" s="666"/>
      <c r="AE15" s="666"/>
      <c r="AF15" s="666"/>
      <c r="AG15" s="666"/>
      <c r="AH15" s="666"/>
    </row>
    <row r="16" spans="1:34" x14ac:dyDescent="0.2">
      <c r="A16" s="659">
        <f>'Report L6.21 OHP'!A22</f>
        <v>0</v>
      </c>
      <c r="B16" s="666"/>
      <c r="C16" s="666"/>
      <c r="D16" s="666"/>
      <c r="E16" s="666"/>
      <c r="F16" s="666"/>
      <c r="G16" s="666"/>
      <c r="H16" s="666"/>
      <c r="I16" s="666"/>
      <c r="J16" s="666"/>
      <c r="K16" s="666"/>
      <c r="L16" s="666"/>
      <c r="M16" s="666"/>
      <c r="N16" s="666"/>
      <c r="O16" s="666"/>
      <c r="P16" s="666"/>
      <c r="Q16" s="666"/>
      <c r="R16" s="666"/>
      <c r="S16" s="666"/>
      <c r="T16" s="666"/>
      <c r="U16" s="666"/>
      <c r="V16" s="666"/>
      <c r="W16" s="666"/>
      <c r="X16" s="666"/>
      <c r="Y16" s="666"/>
      <c r="Z16" s="666"/>
      <c r="AA16" s="666"/>
      <c r="AB16" s="666"/>
      <c r="AC16" s="666"/>
      <c r="AD16" s="666"/>
      <c r="AE16" s="666"/>
      <c r="AF16" s="666"/>
      <c r="AG16" s="666"/>
      <c r="AH16" s="666"/>
    </row>
    <row r="17" spans="1:34" x14ac:dyDescent="0.2">
      <c r="A17" s="659">
        <f>'Report L6.21 OHP'!A23</f>
        <v>0</v>
      </c>
      <c r="B17" s="666"/>
      <c r="C17" s="666"/>
      <c r="D17" s="666"/>
      <c r="E17" s="666"/>
      <c r="F17" s="666"/>
      <c r="G17" s="666"/>
      <c r="H17" s="666"/>
      <c r="I17" s="666"/>
      <c r="J17" s="666"/>
      <c r="K17" s="666"/>
      <c r="L17" s="666"/>
      <c r="M17" s="666"/>
      <c r="N17" s="666"/>
      <c r="O17" s="666"/>
      <c r="P17" s="666"/>
      <c r="Q17" s="666"/>
      <c r="R17" s="666"/>
      <c r="S17" s="666"/>
      <c r="T17" s="666"/>
      <c r="U17" s="666"/>
      <c r="V17" s="666"/>
      <c r="W17" s="666"/>
      <c r="X17" s="666"/>
      <c r="Y17" s="666"/>
      <c r="Z17" s="666"/>
      <c r="AA17" s="666"/>
      <c r="AB17" s="666"/>
      <c r="AC17" s="666"/>
      <c r="AD17" s="666"/>
      <c r="AE17" s="666"/>
      <c r="AF17" s="666"/>
      <c r="AG17" s="666"/>
      <c r="AH17" s="666"/>
    </row>
    <row r="18" spans="1:34" x14ac:dyDescent="0.2">
      <c r="A18" s="659">
        <f>'Report L6.21 OHP'!A24</f>
        <v>0</v>
      </c>
      <c r="B18" s="666"/>
      <c r="C18" s="666"/>
      <c r="D18" s="666"/>
      <c r="E18" s="666"/>
      <c r="F18" s="666"/>
      <c r="G18" s="666"/>
      <c r="H18" s="666"/>
      <c r="I18" s="666"/>
      <c r="J18" s="666"/>
      <c r="K18" s="666"/>
      <c r="L18" s="666"/>
      <c r="M18" s="666"/>
      <c r="N18" s="666"/>
      <c r="O18" s="666"/>
      <c r="P18" s="666"/>
      <c r="Q18" s="666"/>
      <c r="R18" s="666"/>
      <c r="S18" s="666"/>
      <c r="T18" s="666"/>
      <c r="U18" s="666"/>
      <c r="V18" s="666"/>
      <c r="W18" s="666"/>
      <c r="X18" s="666"/>
      <c r="Y18" s="666"/>
      <c r="Z18" s="666"/>
      <c r="AA18" s="666"/>
      <c r="AB18" s="666"/>
      <c r="AC18" s="666"/>
      <c r="AD18" s="666"/>
      <c r="AE18" s="666"/>
      <c r="AF18" s="666"/>
      <c r="AG18" s="666"/>
      <c r="AH18" s="666"/>
    </row>
    <row r="19" spans="1:34" x14ac:dyDescent="0.2">
      <c r="A19" s="659">
        <f>'Report L6.21 OHP'!A25</f>
        <v>0</v>
      </c>
      <c r="B19" s="666"/>
      <c r="C19" s="666"/>
      <c r="D19" s="666"/>
      <c r="E19" s="666"/>
      <c r="F19" s="666"/>
      <c r="G19" s="666"/>
      <c r="H19" s="666"/>
      <c r="I19" s="666"/>
      <c r="J19" s="666"/>
      <c r="K19" s="666"/>
      <c r="L19" s="666"/>
      <c r="M19" s="666"/>
      <c r="N19" s="666"/>
      <c r="O19" s="666"/>
      <c r="P19" s="666"/>
      <c r="Q19" s="666"/>
      <c r="R19" s="666"/>
      <c r="S19" s="666"/>
      <c r="T19" s="666"/>
      <c r="U19" s="666"/>
      <c r="V19" s="666"/>
      <c r="W19" s="666"/>
      <c r="X19" s="666"/>
      <c r="Y19" s="666"/>
      <c r="Z19" s="666"/>
      <c r="AA19" s="666"/>
      <c r="AB19" s="666"/>
      <c r="AC19" s="666"/>
      <c r="AD19" s="666"/>
      <c r="AE19" s="666"/>
      <c r="AF19" s="666"/>
      <c r="AG19" s="666"/>
      <c r="AH19" s="666"/>
    </row>
    <row r="20" spans="1:34" x14ac:dyDescent="0.2">
      <c r="A20" s="659">
        <f>'Report L6.21 OHP'!A26</f>
        <v>0</v>
      </c>
      <c r="B20" s="666"/>
      <c r="C20" s="666"/>
      <c r="D20" s="666"/>
      <c r="E20" s="666"/>
      <c r="F20" s="666"/>
      <c r="G20" s="666"/>
      <c r="H20" s="666"/>
      <c r="I20" s="666"/>
      <c r="J20" s="666"/>
      <c r="K20" s="666"/>
      <c r="L20" s="666"/>
      <c r="M20" s="666"/>
      <c r="N20" s="666"/>
      <c r="O20" s="666"/>
      <c r="P20" s="666"/>
      <c r="Q20" s="666"/>
      <c r="R20" s="666"/>
      <c r="S20" s="666"/>
      <c r="T20" s="666"/>
      <c r="U20" s="666"/>
      <c r="V20" s="666"/>
      <c r="W20" s="666"/>
      <c r="X20" s="666"/>
      <c r="Y20" s="666"/>
      <c r="Z20" s="666"/>
      <c r="AA20" s="666"/>
      <c r="AB20" s="666"/>
      <c r="AC20" s="666"/>
      <c r="AD20" s="666"/>
      <c r="AE20" s="666"/>
      <c r="AF20" s="666"/>
      <c r="AG20" s="666"/>
      <c r="AH20" s="666"/>
    </row>
    <row r="21" spans="1:34" x14ac:dyDescent="0.2">
      <c r="A21" s="659">
        <f>'Report L6.21 OHP'!A27</f>
        <v>0</v>
      </c>
      <c r="B21" s="666"/>
      <c r="C21" s="666"/>
      <c r="D21" s="666"/>
      <c r="E21" s="666"/>
      <c r="F21" s="666"/>
      <c r="G21" s="666"/>
      <c r="H21" s="666"/>
      <c r="I21" s="666"/>
      <c r="J21" s="666"/>
      <c r="K21" s="666"/>
      <c r="L21" s="666"/>
      <c r="M21" s="666"/>
      <c r="N21" s="666"/>
      <c r="O21" s="666"/>
      <c r="P21" s="666"/>
      <c r="Q21" s="666"/>
      <c r="R21" s="666"/>
      <c r="S21" s="666"/>
      <c r="T21" s="666"/>
      <c r="U21" s="666"/>
      <c r="V21" s="666"/>
      <c r="W21" s="666"/>
      <c r="X21" s="666"/>
      <c r="Y21" s="666"/>
      <c r="Z21" s="666"/>
      <c r="AA21" s="666"/>
      <c r="AB21" s="666"/>
      <c r="AC21" s="666"/>
      <c r="AD21" s="666"/>
      <c r="AE21" s="666"/>
      <c r="AF21" s="666"/>
      <c r="AG21" s="666"/>
      <c r="AH21" s="666"/>
    </row>
    <row r="22" spans="1:34" x14ac:dyDescent="0.2">
      <c r="A22" s="659">
        <f>'Report L6.21 OHP'!A28</f>
        <v>0</v>
      </c>
      <c r="B22" s="666"/>
      <c r="C22" s="666"/>
      <c r="D22" s="666"/>
      <c r="E22" s="666"/>
      <c r="F22" s="666"/>
      <c r="G22" s="666"/>
      <c r="H22" s="666"/>
      <c r="I22" s="666"/>
      <c r="J22" s="666"/>
      <c r="K22" s="666"/>
      <c r="L22" s="666"/>
      <c r="M22" s="666"/>
      <c r="N22" s="666"/>
      <c r="O22" s="666"/>
      <c r="P22" s="666"/>
      <c r="Q22" s="666"/>
      <c r="R22" s="666"/>
      <c r="S22" s="666"/>
      <c r="T22" s="666"/>
      <c r="U22" s="666"/>
      <c r="V22" s="666"/>
      <c r="W22" s="666"/>
      <c r="X22" s="666"/>
      <c r="Y22" s="666"/>
      <c r="Z22" s="666"/>
      <c r="AA22" s="666"/>
      <c r="AB22" s="666"/>
      <c r="AC22" s="666"/>
      <c r="AD22" s="666"/>
      <c r="AE22" s="666"/>
      <c r="AF22" s="666"/>
      <c r="AG22" s="666"/>
      <c r="AH22" s="666"/>
    </row>
    <row r="23" spans="1:34" x14ac:dyDescent="0.2">
      <c r="A23" s="659">
        <f>'Report L6.21 OHP'!A29</f>
        <v>0</v>
      </c>
      <c r="B23" s="666"/>
      <c r="C23" s="666"/>
      <c r="D23" s="666"/>
      <c r="E23" s="666"/>
      <c r="F23" s="666"/>
      <c r="G23" s="666"/>
      <c r="H23" s="666"/>
      <c r="I23" s="666"/>
      <c r="J23" s="666"/>
      <c r="K23" s="666"/>
      <c r="L23" s="666"/>
      <c r="M23" s="666"/>
      <c r="N23" s="666"/>
      <c r="O23" s="666"/>
      <c r="P23" s="666"/>
      <c r="Q23" s="666"/>
      <c r="R23" s="666"/>
      <c r="S23" s="666"/>
      <c r="T23" s="666"/>
      <c r="U23" s="666"/>
      <c r="V23" s="666"/>
      <c r="W23" s="666"/>
      <c r="X23" s="666"/>
      <c r="Y23" s="666"/>
      <c r="Z23" s="666"/>
      <c r="AA23" s="666"/>
      <c r="AB23" s="666"/>
      <c r="AC23" s="666"/>
      <c r="AD23" s="666"/>
      <c r="AE23" s="666"/>
      <c r="AF23" s="666"/>
      <c r="AG23" s="666"/>
      <c r="AH23" s="666"/>
    </row>
    <row r="24" spans="1:34" x14ac:dyDescent="0.2">
      <c r="A24" s="659">
        <f>'Report L6.21 OHP'!A30</f>
        <v>0</v>
      </c>
      <c r="B24" s="666"/>
      <c r="C24" s="666"/>
      <c r="D24" s="666"/>
      <c r="E24" s="666"/>
      <c r="F24" s="666"/>
      <c r="G24" s="666"/>
      <c r="H24" s="666"/>
      <c r="I24" s="666"/>
      <c r="J24" s="666"/>
      <c r="K24" s="666"/>
      <c r="L24" s="666"/>
      <c r="M24" s="666"/>
      <c r="N24" s="666"/>
      <c r="O24" s="666"/>
      <c r="P24" s="666"/>
      <c r="Q24" s="666"/>
      <c r="R24" s="666"/>
      <c r="S24" s="666"/>
      <c r="T24" s="666"/>
      <c r="U24" s="666"/>
      <c r="V24" s="666"/>
      <c r="W24" s="666"/>
      <c r="X24" s="666"/>
      <c r="Y24" s="666"/>
      <c r="Z24" s="666"/>
      <c r="AA24" s="666"/>
      <c r="AB24" s="666"/>
      <c r="AC24" s="666"/>
      <c r="AD24" s="666"/>
      <c r="AE24" s="666"/>
      <c r="AF24" s="666"/>
      <c r="AG24" s="666"/>
      <c r="AH24" s="666"/>
    </row>
    <row r="25" spans="1:34" x14ac:dyDescent="0.2">
      <c r="A25" s="659">
        <f>'Report L6.21 OHP'!A31</f>
        <v>0</v>
      </c>
      <c r="B25" s="666"/>
      <c r="C25" s="666"/>
      <c r="D25" s="666"/>
      <c r="E25" s="666"/>
      <c r="F25" s="666"/>
      <c r="G25" s="666"/>
      <c r="H25" s="666"/>
      <c r="I25" s="666"/>
      <c r="J25" s="666"/>
      <c r="K25" s="666"/>
      <c r="L25" s="666"/>
      <c r="M25" s="666"/>
      <c r="N25" s="666"/>
      <c r="O25" s="666"/>
      <c r="P25" s="666"/>
      <c r="Q25" s="666"/>
      <c r="R25" s="666"/>
      <c r="S25" s="666"/>
      <c r="T25" s="666"/>
      <c r="U25" s="666"/>
      <c r="V25" s="666"/>
      <c r="W25" s="666"/>
      <c r="X25" s="666"/>
      <c r="Y25" s="666"/>
      <c r="Z25" s="666"/>
      <c r="AA25" s="666"/>
      <c r="AB25" s="666"/>
      <c r="AC25" s="666"/>
      <c r="AD25" s="666"/>
      <c r="AE25" s="666"/>
      <c r="AF25" s="666"/>
      <c r="AG25" s="666"/>
      <c r="AH25" s="666"/>
    </row>
    <row r="26" spans="1:34" x14ac:dyDescent="0.2">
      <c r="A26" s="659">
        <f>'Report L6.21 OHP'!A32</f>
        <v>0</v>
      </c>
      <c r="B26" s="666"/>
      <c r="C26" s="666"/>
      <c r="D26" s="666"/>
      <c r="E26" s="666"/>
      <c r="F26" s="666"/>
      <c r="G26" s="666"/>
      <c r="H26" s="666"/>
      <c r="I26" s="666"/>
      <c r="J26" s="666"/>
      <c r="K26" s="666"/>
      <c r="L26" s="666"/>
      <c r="M26" s="666"/>
      <c r="N26" s="666"/>
      <c r="O26" s="666"/>
      <c r="P26" s="666"/>
      <c r="Q26" s="666"/>
      <c r="R26" s="666"/>
      <c r="S26" s="666"/>
      <c r="T26" s="666"/>
      <c r="U26" s="666"/>
      <c r="V26" s="666"/>
      <c r="W26" s="666"/>
      <c r="X26" s="666"/>
      <c r="Y26" s="666"/>
      <c r="Z26" s="666"/>
      <c r="AA26" s="666"/>
      <c r="AB26" s="666"/>
      <c r="AC26" s="666"/>
      <c r="AD26" s="666"/>
      <c r="AE26" s="666"/>
      <c r="AF26" s="666"/>
      <c r="AG26" s="666"/>
      <c r="AH26" s="666"/>
    </row>
    <row r="27" spans="1:34" x14ac:dyDescent="0.2">
      <c r="A27" s="659">
        <f>'Report L6.21 OHP'!A33</f>
        <v>0</v>
      </c>
      <c r="B27" s="666"/>
      <c r="C27" s="666"/>
      <c r="D27" s="666"/>
      <c r="E27" s="666"/>
      <c r="F27" s="666"/>
      <c r="G27" s="666"/>
      <c r="H27" s="666"/>
      <c r="I27" s="666"/>
      <c r="J27" s="666"/>
      <c r="K27" s="666"/>
      <c r="L27" s="666"/>
      <c r="M27" s="666"/>
      <c r="N27" s="666"/>
      <c r="O27" s="666"/>
      <c r="P27" s="666"/>
      <c r="Q27" s="666"/>
      <c r="R27" s="666"/>
      <c r="S27" s="666"/>
      <c r="T27" s="666"/>
      <c r="U27" s="666"/>
      <c r="V27" s="666"/>
      <c r="W27" s="666"/>
      <c r="X27" s="666"/>
      <c r="Y27" s="666"/>
      <c r="Z27" s="666"/>
      <c r="AA27" s="666"/>
      <c r="AB27" s="666"/>
      <c r="AC27" s="666"/>
      <c r="AD27" s="666"/>
      <c r="AE27" s="666"/>
      <c r="AF27" s="666"/>
      <c r="AG27" s="666"/>
      <c r="AH27" s="666"/>
    </row>
    <row r="28" spans="1:34" x14ac:dyDescent="0.2">
      <c r="A28" s="659">
        <f>'Report L6.21 OHP'!A34</f>
        <v>0</v>
      </c>
      <c r="B28" s="666"/>
      <c r="C28" s="666"/>
      <c r="D28" s="666"/>
      <c r="E28" s="666"/>
      <c r="F28" s="666"/>
      <c r="G28" s="666"/>
      <c r="H28" s="666"/>
      <c r="I28" s="666"/>
      <c r="J28" s="666"/>
      <c r="K28" s="666"/>
      <c r="L28" s="666"/>
      <c r="M28" s="666"/>
      <c r="N28" s="666"/>
      <c r="O28" s="666"/>
      <c r="P28" s="666"/>
      <c r="Q28" s="666"/>
      <c r="R28" s="666"/>
      <c r="S28" s="666"/>
      <c r="T28" s="666"/>
      <c r="U28" s="666"/>
      <c r="V28" s="666"/>
      <c r="W28" s="666"/>
      <c r="X28" s="666"/>
      <c r="Y28" s="666"/>
      <c r="Z28" s="666"/>
      <c r="AA28" s="666"/>
      <c r="AB28" s="666"/>
      <c r="AC28" s="666"/>
      <c r="AD28" s="666"/>
      <c r="AE28" s="666"/>
      <c r="AF28" s="666"/>
      <c r="AG28" s="666"/>
      <c r="AH28" s="666"/>
    </row>
    <row r="29" spans="1:34" x14ac:dyDescent="0.2">
      <c r="A29" s="659">
        <f>'Report L6.21 OHP'!A35</f>
        <v>0</v>
      </c>
      <c r="B29" s="666"/>
      <c r="C29" s="666"/>
      <c r="D29" s="666"/>
      <c r="E29" s="666"/>
      <c r="F29" s="666"/>
      <c r="G29" s="666"/>
      <c r="H29" s="666"/>
      <c r="I29" s="666"/>
      <c r="J29" s="666"/>
      <c r="K29" s="666"/>
      <c r="L29" s="666"/>
      <c r="M29" s="666"/>
      <c r="N29" s="666"/>
      <c r="O29" s="666"/>
      <c r="P29" s="666"/>
      <c r="Q29" s="666"/>
      <c r="R29" s="666"/>
      <c r="S29" s="666"/>
      <c r="T29" s="666"/>
      <c r="U29" s="666"/>
      <c r="V29" s="666"/>
      <c r="W29" s="666"/>
      <c r="X29" s="666"/>
      <c r="Y29" s="666"/>
      <c r="Z29" s="666"/>
      <c r="AA29" s="666"/>
      <c r="AB29" s="666"/>
      <c r="AC29" s="666"/>
      <c r="AD29" s="666"/>
      <c r="AE29" s="666"/>
      <c r="AF29" s="666"/>
      <c r="AG29" s="666"/>
      <c r="AH29" s="666"/>
    </row>
    <row r="30" spans="1:34" x14ac:dyDescent="0.2">
      <c r="A30" s="659">
        <f>'Report L6.21 OHP'!A36</f>
        <v>0</v>
      </c>
      <c r="B30" s="666"/>
      <c r="C30" s="666"/>
      <c r="D30" s="666"/>
      <c r="E30" s="666"/>
      <c r="F30" s="666"/>
      <c r="G30" s="666"/>
      <c r="H30" s="666"/>
      <c r="I30" s="666"/>
      <c r="J30" s="666"/>
      <c r="K30" s="666"/>
      <c r="L30" s="666"/>
      <c r="M30" s="666"/>
      <c r="N30" s="666"/>
      <c r="O30" s="666"/>
      <c r="P30" s="666"/>
      <c r="Q30" s="666"/>
      <c r="R30" s="666"/>
      <c r="S30" s="666"/>
      <c r="T30" s="666"/>
      <c r="U30" s="666"/>
      <c r="V30" s="666"/>
      <c r="W30" s="666"/>
      <c r="X30" s="666"/>
      <c r="Y30" s="666"/>
      <c r="Z30" s="666"/>
      <c r="AA30" s="666"/>
      <c r="AB30" s="666"/>
      <c r="AC30" s="666"/>
      <c r="AD30" s="666"/>
      <c r="AE30" s="666"/>
      <c r="AF30" s="666"/>
      <c r="AG30" s="666"/>
      <c r="AH30" s="666"/>
    </row>
    <row r="31" spans="1:34" x14ac:dyDescent="0.2">
      <c r="A31" s="659">
        <f>'Report L6.21 OHP'!A37</f>
        <v>0</v>
      </c>
      <c r="B31" s="666"/>
      <c r="C31" s="666"/>
      <c r="D31" s="666"/>
      <c r="E31" s="666"/>
      <c r="F31" s="666"/>
      <c r="G31" s="666"/>
      <c r="H31" s="666"/>
      <c r="I31" s="666"/>
      <c r="J31" s="666"/>
      <c r="K31" s="666"/>
      <c r="L31" s="666"/>
      <c r="M31" s="666"/>
      <c r="N31" s="666"/>
      <c r="O31" s="666"/>
      <c r="P31" s="666"/>
      <c r="Q31" s="666"/>
      <c r="R31" s="666"/>
      <c r="S31" s="666"/>
      <c r="T31" s="666"/>
      <c r="U31" s="666"/>
      <c r="V31" s="666"/>
      <c r="W31" s="666"/>
      <c r="X31" s="666"/>
      <c r="Y31" s="666"/>
      <c r="Z31" s="666"/>
      <c r="AA31" s="666"/>
      <c r="AB31" s="666"/>
      <c r="AC31" s="666"/>
      <c r="AD31" s="666"/>
      <c r="AE31" s="666"/>
      <c r="AF31" s="666"/>
      <c r="AG31" s="666"/>
      <c r="AH31" s="666"/>
    </row>
    <row r="32" spans="1:34" x14ac:dyDescent="0.2">
      <c r="A32" s="659">
        <f>'Report L6.21 OHP'!A38</f>
        <v>0</v>
      </c>
      <c r="B32" s="666"/>
      <c r="C32" s="666"/>
      <c r="D32" s="666"/>
      <c r="E32" s="666"/>
      <c r="F32" s="666"/>
      <c r="G32" s="666"/>
      <c r="H32" s="666"/>
      <c r="I32" s="666"/>
      <c r="J32" s="666"/>
      <c r="K32" s="666"/>
      <c r="L32" s="666"/>
      <c r="M32" s="666"/>
      <c r="N32" s="666"/>
      <c r="O32" s="666"/>
      <c r="P32" s="666"/>
      <c r="Q32" s="666"/>
      <c r="R32" s="666"/>
      <c r="S32" s="666"/>
      <c r="T32" s="666"/>
      <c r="U32" s="666"/>
      <c r="V32" s="666"/>
      <c r="W32" s="666"/>
      <c r="X32" s="666"/>
      <c r="Y32" s="666"/>
      <c r="Z32" s="666"/>
      <c r="AA32" s="666"/>
      <c r="AB32" s="666"/>
      <c r="AC32" s="666"/>
      <c r="AD32" s="666"/>
      <c r="AE32" s="666"/>
      <c r="AF32" s="666"/>
      <c r="AG32" s="666"/>
      <c r="AH32" s="666"/>
    </row>
    <row r="33" spans="1:34" x14ac:dyDescent="0.2">
      <c r="A33" s="659">
        <f>'Report L6.21 OHP'!A39</f>
        <v>0</v>
      </c>
      <c r="B33" s="666"/>
      <c r="C33" s="666"/>
      <c r="D33" s="666"/>
      <c r="E33" s="666"/>
      <c r="F33" s="666"/>
      <c r="G33" s="666"/>
      <c r="H33" s="666"/>
      <c r="I33" s="666"/>
      <c r="J33" s="666"/>
      <c r="K33" s="666"/>
      <c r="L33" s="666"/>
      <c r="M33" s="666"/>
      <c r="N33" s="666"/>
      <c r="O33" s="666"/>
      <c r="P33" s="666"/>
      <c r="Q33" s="666"/>
      <c r="R33" s="666"/>
      <c r="S33" s="666"/>
      <c r="T33" s="666"/>
      <c r="U33" s="666"/>
      <c r="V33" s="666"/>
      <c r="W33" s="666"/>
      <c r="X33" s="666"/>
      <c r="Y33" s="666"/>
      <c r="Z33" s="666"/>
      <c r="AA33" s="666"/>
      <c r="AB33" s="666"/>
      <c r="AC33" s="666"/>
      <c r="AD33" s="666"/>
      <c r="AE33" s="666"/>
      <c r="AF33" s="666"/>
      <c r="AG33" s="666"/>
      <c r="AH33" s="666"/>
    </row>
    <row r="34" spans="1:34" x14ac:dyDescent="0.2">
      <c r="A34" s="659">
        <f>'Report L6.21 OHP'!A40</f>
        <v>0</v>
      </c>
      <c r="B34" s="666"/>
      <c r="C34" s="666"/>
      <c r="D34" s="666"/>
      <c r="E34" s="666"/>
      <c r="F34" s="666"/>
      <c r="G34" s="666"/>
      <c r="H34" s="666"/>
      <c r="I34" s="666"/>
      <c r="J34" s="666"/>
      <c r="K34" s="666"/>
      <c r="L34" s="666"/>
      <c r="M34" s="666"/>
      <c r="N34" s="666"/>
      <c r="O34" s="666"/>
      <c r="P34" s="666"/>
      <c r="Q34" s="666"/>
      <c r="R34" s="666"/>
      <c r="S34" s="666"/>
      <c r="T34" s="666"/>
      <c r="U34" s="666"/>
      <c r="V34" s="666"/>
      <c r="W34" s="666"/>
      <c r="X34" s="666"/>
      <c r="Y34" s="666"/>
      <c r="Z34" s="666"/>
      <c r="AA34" s="666"/>
      <c r="AB34" s="666"/>
      <c r="AC34" s="666"/>
      <c r="AD34" s="666"/>
      <c r="AE34" s="666"/>
      <c r="AF34" s="666"/>
      <c r="AG34" s="666"/>
      <c r="AH34" s="666"/>
    </row>
    <row r="35" spans="1:34" x14ac:dyDescent="0.2">
      <c r="A35" s="659">
        <f>'Report L6.21 OHP'!A41</f>
        <v>0</v>
      </c>
      <c r="B35" s="666"/>
      <c r="C35" s="666"/>
      <c r="D35" s="666"/>
      <c r="E35" s="666"/>
      <c r="F35" s="666"/>
      <c r="G35" s="666"/>
      <c r="H35" s="666"/>
      <c r="I35" s="666"/>
      <c r="J35" s="666"/>
      <c r="K35" s="666"/>
      <c r="L35" s="666"/>
      <c r="M35" s="666"/>
      <c r="N35" s="666"/>
      <c r="O35" s="666"/>
      <c r="P35" s="666"/>
      <c r="Q35" s="666"/>
      <c r="R35" s="666"/>
      <c r="S35" s="666"/>
      <c r="T35" s="666"/>
      <c r="U35" s="666"/>
      <c r="V35" s="666"/>
      <c r="W35" s="666"/>
      <c r="X35" s="666"/>
      <c r="Y35" s="666"/>
      <c r="Z35" s="666"/>
      <c r="AA35" s="666"/>
      <c r="AB35" s="666"/>
      <c r="AC35" s="666"/>
      <c r="AD35" s="666"/>
      <c r="AE35" s="666"/>
      <c r="AF35" s="666"/>
      <c r="AG35" s="666"/>
      <c r="AH35" s="666"/>
    </row>
    <row r="36" spans="1:34" x14ac:dyDescent="0.2">
      <c r="A36" s="659">
        <f>'Report L6.21 OHP'!A42</f>
        <v>0</v>
      </c>
      <c r="B36" s="666"/>
      <c r="C36" s="666"/>
      <c r="D36" s="666"/>
      <c r="E36" s="666"/>
      <c r="F36" s="666"/>
      <c r="G36" s="666"/>
      <c r="H36" s="666"/>
      <c r="I36" s="666"/>
      <c r="J36" s="666"/>
      <c r="K36" s="666"/>
      <c r="L36" s="666"/>
      <c r="M36" s="666"/>
      <c r="N36" s="666"/>
      <c r="O36" s="666"/>
      <c r="P36" s="666"/>
      <c r="Q36" s="666"/>
      <c r="R36" s="666"/>
      <c r="S36" s="666"/>
      <c r="T36" s="666"/>
      <c r="U36" s="666"/>
      <c r="V36" s="666"/>
      <c r="W36" s="666"/>
      <c r="X36" s="666"/>
      <c r="Y36" s="666"/>
      <c r="Z36" s="666"/>
      <c r="AA36" s="666"/>
      <c r="AB36" s="666"/>
      <c r="AC36" s="666"/>
      <c r="AD36" s="666"/>
      <c r="AE36" s="666"/>
      <c r="AF36" s="666"/>
      <c r="AG36" s="666"/>
      <c r="AH36" s="666"/>
    </row>
    <row r="37" spans="1:34" x14ac:dyDescent="0.2">
      <c r="A37" s="659">
        <f>'Report L6.21 OHP'!A43</f>
        <v>0</v>
      </c>
      <c r="B37" s="666"/>
      <c r="C37" s="666"/>
      <c r="D37" s="666"/>
      <c r="E37" s="666"/>
      <c r="F37" s="666"/>
      <c r="G37" s="666"/>
      <c r="H37" s="666"/>
      <c r="I37" s="666"/>
      <c r="J37" s="666"/>
      <c r="K37" s="666"/>
      <c r="L37" s="666"/>
      <c r="M37" s="666"/>
      <c r="N37" s="666"/>
      <c r="O37" s="666"/>
      <c r="P37" s="666"/>
      <c r="Q37" s="666"/>
      <c r="R37" s="666"/>
      <c r="S37" s="666"/>
      <c r="T37" s="666"/>
      <c r="U37" s="666"/>
      <c r="V37" s="666"/>
      <c r="W37" s="666"/>
      <c r="X37" s="666"/>
      <c r="Y37" s="666"/>
      <c r="Z37" s="666"/>
      <c r="AA37" s="666"/>
      <c r="AB37" s="666"/>
      <c r="AC37" s="666"/>
      <c r="AD37" s="666"/>
      <c r="AE37" s="666"/>
      <c r="AF37" s="666"/>
      <c r="AG37" s="666"/>
      <c r="AH37" s="666"/>
    </row>
    <row r="38" spans="1:34" x14ac:dyDescent="0.2">
      <c r="A38" s="659">
        <f>'Report L6.21 OHP'!A44</f>
        <v>0</v>
      </c>
      <c r="B38" s="666"/>
      <c r="C38" s="666"/>
      <c r="D38" s="666"/>
      <c r="E38" s="666"/>
      <c r="F38" s="666"/>
      <c r="G38" s="666"/>
      <c r="H38" s="666"/>
      <c r="I38" s="666"/>
      <c r="J38" s="666"/>
      <c r="K38" s="666"/>
      <c r="L38" s="666"/>
      <c r="M38" s="666"/>
      <c r="N38" s="666"/>
      <c r="O38" s="666"/>
      <c r="P38" s="666"/>
      <c r="Q38" s="666"/>
      <c r="R38" s="666"/>
      <c r="S38" s="666"/>
      <c r="T38" s="666"/>
      <c r="U38" s="666"/>
      <c r="V38" s="666"/>
      <c r="W38" s="666"/>
      <c r="X38" s="666"/>
      <c r="Y38" s="666"/>
      <c r="Z38" s="666"/>
      <c r="AA38" s="666"/>
      <c r="AB38" s="666"/>
      <c r="AC38" s="666"/>
      <c r="AD38" s="666"/>
      <c r="AE38" s="666"/>
      <c r="AF38" s="666"/>
      <c r="AG38" s="666"/>
      <c r="AH38" s="666"/>
    </row>
    <row r="39" spans="1:34" x14ac:dyDescent="0.2">
      <c r="A39" s="659">
        <f>'Report L6.21 OHP'!A45</f>
        <v>0</v>
      </c>
      <c r="B39" s="666"/>
      <c r="C39" s="666"/>
      <c r="D39" s="666"/>
      <c r="E39" s="666"/>
      <c r="F39" s="666"/>
      <c r="G39" s="666"/>
      <c r="H39" s="666"/>
      <c r="I39" s="666"/>
      <c r="J39" s="666"/>
      <c r="K39" s="666"/>
      <c r="L39" s="666"/>
      <c r="M39" s="666"/>
      <c r="N39" s="666"/>
      <c r="O39" s="666"/>
      <c r="P39" s="666"/>
      <c r="Q39" s="666"/>
      <c r="R39" s="666"/>
      <c r="S39" s="666"/>
      <c r="T39" s="666"/>
      <c r="U39" s="666"/>
      <c r="V39" s="666"/>
      <c r="W39" s="666"/>
      <c r="X39" s="666"/>
      <c r="Y39" s="666"/>
      <c r="Z39" s="666"/>
      <c r="AA39" s="666"/>
      <c r="AB39" s="666"/>
      <c r="AC39" s="666"/>
      <c r="AD39" s="666"/>
      <c r="AE39" s="666"/>
      <c r="AF39" s="666"/>
      <c r="AG39" s="666"/>
      <c r="AH39" s="666"/>
    </row>
    <row r="40" spans="1:34" x14ac:dyDescent="0.2">
      <c r="A40" s="659">
        <f>'Report L6.21 OHP'!A46</f>
        <v>0</v>
      </c>
      <c r="B40" s="666"/>
      <c r="C40" s="666"/>
      <c r="D40" s="666"/>
      <c r="E40" s="666"/>
      <c r="F40" s="666"/>
      <c r="G40" s="666"/>
      <c r="H40" s="666"/>
      <c r="I40" s="666"/>
      <c r="J40" s="666"/>
      <c r="K40" s="666"/>
      <c r="L40" s="666"/>
      <c r="M40" s="666"/>
      <c r="N40" s="666"/>
      <c r="O40" s="666"/>
      <c r="P40" s="666"/>
      <c r="Q40" s="666"/>
      <c r="R40" s="666"/>
      <c r="S40" s="666"/>
      <c r="T40" s="666"/>
      <c r="U40" s="666"/>
      <c r="V40" s="666"/>
      <c r="W40" s="666"/>
      <c r="X40" s="666"/>
      <c r="Y40" s="666"/>
      <c r="Z40" s="666"/>
      <c r="AA40" s="666"/>
      <c r="AB40" s="666"/>
      <c r="AC40" s="666"/>
      <c r="AD40" s="666"/>
      <c r="AE40" s="666"/>
      <c r="AF40" s="666"/>
      <c r="AG40" s="666"/>
      <c r="AH40" s="666"/>
    </row>
    <row r="41" spans="1:34" x14ac:dyDescent="0.2">
      <c r="A41" s="659">
        <f>'Report L6.21 OHP'!A47</f>
        <v>0</v>
      </c>
      <c r="B41" s="666"/>
      <c r="C41" s="666"/>
      <c r="D41" s="666"/>
      <c r="E41" s="666"/>
      <c r="F41" s="666"/>
      <c r="G41" s="666"/>
      <c r="H41" s="666"/>
      <c r="I41" s="666"/>
      <c r="J41" s="666"/>
      <c r="K41" s="666"/>
      <c r="L41" s="666"/>
      <c r="M41" s="666"/>
      <c r="N41" s="666"/>
      <c r="O41" s="666"/>
      <c r="P41" s="666"/>
      <c r="Q41" s="666"/>
      <c r="R41" s="666"/>
      <c r="S41" s="666"/>
      <c r="T41" s="666"/>
      <c r="U41" s="666"/>
      <c r="V41" s="666"/>
      <c r="W41" s="666"/>
      <c r="X41" s="666"/>
      <c r="Y41" s="666"/>
      <c r="Z41" s="666"/>
      <c r="AA41" s="666"/>
      <c r="AB41" s="666"/>
      <c r="AC41" s="666"/>
      <c r="AD41" s="666"/>
      <c r="AE41" s="666"/>
      <c r="AF41" s="666"/>
      <c r="AG41" s="666"/>
      <c r="AH41" s="666"/>
    </row>
    <row r="42" spans="1:34" x14ac:dyDescent="0.2">
      <c r="A42" s="659">
        <f>'Report L6.21 OHP'!A48</f>
        <v>0</v>
      </c>
      <c r="B42" s="666"/>
      <c r="C42" s="666"/>
      <c r="D42" s="666"/>
      <c r="E42" s="666"/>
      <c r="F42" s="666"/>
      <c r="G42" s="666"/>
      <c r="H42" s="666"/>
      <c r="I42" s="666"/>
      <c r="J42" s="666"/>
      <c r="K42" s="666"/>
      <c r="L42" s="666"/>
      <c r="M42" s="666"/>
      <c r="N42" s="666"/>
      <c r="O42" s="666"/>
      <c r="P42" s="666"/>
      <c r="Q42" s="666"/>
      <c r="R42" s="666"/>
      <c r="S42" s="666"/>
      <c r="T42" s="666"/>
      <c r="U42" s="666"/>
      <c r="V42" s="666"/>
      <c r="W42" s="666"/>
      <c r="X42" s="666"/>
      <c r="Y42" s="666"/>
      <c r="Z42" s="666"/>
      <c r="AA42" s="666"/>
      <c r="AB42" s="666"/>
      <c r="AC42" s="666"/>
      <c r="AD42" s="666"/>
      <c r="AE42" s="666"/>
      <c r="AF42" s="666"/>
      <c r="AG42" s="666"/>
      <c r="AH42" s="666"/>
    </row>
    <row r="43" spans="1:34" x14ac:dyDescent="0.2">
      <c r="A43" s="659">
        <f>'Report L6.21 OHP'!A49</f>
        <v>0</v>
      </c>
      <c r="B43" s="666"/>
      <c r="C43" s="666"/>
      <c r="D43" s="666"/>
      <c r="E43" s="666"/>
      <c r="F43" s="666"/>
      <c r="G43" s="666"/>
      <c r="H43" s="666"/>
      <c r="I43" s="666"/>
      <c r="J43" s="666"/>
      <c r="K43" s="666"/>
      <c r="L43" s="666"/>
      <c r="M43" s="666"/>
      <c r="N43" s="666"/>
      <c r="O43" s="666"/>
      <c r="P43" s="666"/>
      <c r="Q43" s="666"/>
      <c r="R43" s="666"/>
      <c r="S43" s="666"/>
      <c r="T43" s="666"/>
      <c r="U43" s="666"/>
      <c r="V43" s="666"/>
      <c r="W43" s="666"/>
      <c r="X43" s="666"/>
      <c r="Y43" s="666"/>
      <c r="Z43" s="666"/>
      <c r="AA43" s="666"/>
      <c r="AB43" s="666"/>
      <c r="AC43" s="666"/>
      <c r="AD43" s="666"/>
      <c r="AE43" s="666"/>
      <c r="AF43" s="666"/>
      <c r="AG43" s="666"/>
      <c r="AH43" s="666"/>
    </row>
    <row r="44" spans="1:34" x14ac:dyDescent="0.2">
      <c r="A44" s="659">
        <f>'Report L6.21 OHP'!A50</f>
        <v>0</v>
      </c>
      <c r="B44" s="666"/>
      <c r="C44" s="666"/>
      <c r="D44" s="666"/>
      <c r="E44" s="666"/>
      <c r="F44" s="666"/>
      <c r="G44" s="666"/>
      <c r="H44" s="666"/>
      <c r="I44" s="666"/>
      <c r="J44" s="666"/>
      <c r="K44" s="666"/>
      <c r="L44" s="666"/>
      <c r="M44" s="666"/>
      <c r="N44" s="666"/>
      <c r="O44" s="666"/>
      <c r="P44" s="666"/>
      <c r="Q44" s="666"/>
      <c r="R44" s="666"/>
      <c r="S44" s="666"/>
      <c r="T44" s="666"/>
      <c r="U44" s="666"/>
      <c r="V44" s="666"/>
      <c r="W44" s="666"/>
      <c r="X44" s="666"/>
      <c r="Y44" s="666"/>
      <c r="Z44" s="666"/>
      <c r="AA44" s="666"/>
      <c r="AB44" s="666"/>
      <c r="AC44" s="666"/>
      <c r="AD44" s="666"/>
      <c r="AE44" s="666"/>
      <c r="AF44" s="666"/>
      <c r="AG44" s="666"/>
      <c r="AH44" s="666"/>
    </row>
    <row r="45" spans="1:34" x14ac:dyDescent="0.2">
      <c r="A45" s="659">
        <f>'Report L6.21 OHP'!A51</f>
        <v>0</v>
      </c>
      <c r="B45" s="666"/>
      <c r="C45" s="666"/>
      <c r="D45" s="666"/>
      <c r="E45" s="666"/>
      <c r="F45" s="666"/>
      <c r="G45" s="666"/>
      <c r="H45" s="666"/>
      <c r="I45" s="666"/>
      <c r="J45" s="666"/>
      <c r="K45" s="666"/>
      <c r="L45" s="666"/>
      <c r="M45" s="666"/>
      <c r="N45" s="666"/>
      <c r="O45" s="666"/>
      <c r="P45" s="666"/>
      <c r="Q45" s="666"/>
      <c r="R45" s="666"/>
      <c r="S45" s="666"/>
      <c r="T45" s="666"/>
      <c r="U45" s="666"/>
      <c r="V45" s="666"/>
      <c r="W45" s="666"/>
      <c r="X45" s="666"/>
      <c r="Y45" s="666"/>
      <c r="Z45" s="666"/>
      <c r="AA45" s="666"/>
      <c r="AB45" s="666"/>
      <c r="AC45" s="666"/>
      <c r="AD45" s="666"/>
      <c r="AE45" s="666"/>
      <c r="AF45" s="666"/>
      <c r="AG45" s="666"/>
      <c r="AH45" s="666"/>
    </row>
    <row r="46" spans="1:34" x14ac:dyDescent="0.2">
      <c r="A46" s="659">
        <f>'Report L6.21 OHP'!A52</f>
        <v>0</v>
      </c>
      <c r="B46" s="666"/>
      <c r="C46" s="666"/>
      <c r="D46" s="666"/>
      <c r="E46" s="666"/>
      <c r="F46" s="666"/>
      <c r="G46" s="666"/>
      <c r="H46" s="666"/>
      <c r="I46" s="666"/>
      <c r="J46" s="666"/>
      <c r="K46" s="666"/>
      <c r="L46" s="666"/>
      <c r="M46" s="666"/>
      <c r="N46" s="666"/>
      <c r="O46" s="666"/>
      <c r="P46" s="666"/>
      <c r="Q46" s="666"/>
      <c r="R46" s="666"/>
      <c r="S46" s="666"/>
      <c r="T46" s="666"/>
      <c r="U46" s="666"/>
      <c r="V46" s="666"/>
      <c r="W46" s="666"/>
      <c r="X46" s="666"/>
      <c r="Y46" s="666"/>
      <c r="Z46" s="666"/>
      <c r="AA46" s="666"/>
      <c r="AB46" s="666"/>
      <c r="AC46" s="666"/>
      <c r="AD46" s="666"/>
      <c r="AE46" s="666"/>
      <c r="AF46" s="666"/>
      <c r="AG46" s="666"/>
      <c r="AH46" s="666"/>
    </row>
    <row r="47" spans="1:34" x14ac:dyDescent="0.2">
      <c r="A47" s="659">
        <f>'Report L6.21 OHP'!A53</f>
        <v>0</v>
      </c>
      <c r="B47" s="666"/>
      <c r="C47" s="666"/>
      <c r="D47" s="666"/>
      <c r="E47" s="666"/>
      <c r="F47" s="666"/>
      <c r="G47" s="666"/>
      <c r="H47" s="666"/>
      <c r="I47" s="666"/>
      <c r="J47" s="666"/>
      <c r="K47" s="666"/>
      <c r="L47" s="666"/>
      <c r="M47" s="666"/>
      <c r="N47" s="666"/>
      <c r="O47" s="666"/>
      <c r="P47" s="666"/>
      <c r="Q47" s="666"/>
      <c r="R47" s="666"/>
      <c r="S47" s="666"/>
      <c r="T47" s="666"/>
      <c r="U47" s="666"/>
      <c r="V47" s="666"/>
      <c r="W47" s="666"/>
      <c r="X47" s="666"/>
      <c r="Y47" s="666"/>
      <c r="Z47" s="666"/>
      <c r="AA47" s="666"/>
      <c r="AB47" s="666"/>
      <c r="AC47" s="666"/>
      <c r="AD47" s="666"/>
      <c r="AE47" s="666"/>
      <c r="AF47" s="666"/>
      <c r="AG47" s="666"/>
      <c r="AH47" s="666"/>
    </row>
  </sheetData>
  <sheetProtection algorithmName="SHA-512" hashValue="SmWVn4CrZxu6xOxLdeakPxq3FBUWnzqgLeNI9stlofp0zC6QPoeBXL0+rR8GDz+C5/ZajQPOFV6v05vGXKKkYA==" saltValue="x0qq6HmHjJbVHbeBj3lERw==" spinCount="100000" sheet="1" objects="1" scenarios="1" insertRows="0"/>
  <pageMargins left="0.25" right="0.25" top="0.5" bottom="0.5" header="0.25" footer="0.25"/>
  <pageSetup scale="57" orientation="landscape" r:id="rId1"/>
  <headerFooter>
    <oddFooter>&amp;L&amp;F&amp;CPage &amp;P of &amp;N&amp;R&amp;A</oddFooter>
  </headerFooter>
  <ignoredErrors>
    <ignoredError sqref="A13 A14:A47" unlockedFormula="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I69"/>
  <sheetViews>
    <sheetView zoomScaleNormal="100" workbookViewId="0">
      <pane xSplit="2" ySplit="4" topLeftCell="C5" activePane="bottomRight" state="frozen"/>
      <selection pane="topRight"/>
      <selection pane="bottomLeft"/>
      <selection pane="bottomRight"/>
    </sheetView>
  </sheetViews>
  <sheetFormatPr defaultRowHeight="12.75" x14ac:dyDescent="0.2"/>
  <cols>
    <col min="1" max="1" width="4.5703125" style="155" customWidth="1"/>
    <col min="2" max="2" width="4.42578125" style="155" customWidth="1"/>
    <col min="3" max="3" width="18.140625" style="155" customWidth="1"/>
    <col min="4" max="9" width="16.42578125" style="155" customWidth="1"/>
    <col min="10" max="16384" width="9.140625" style="155"/>
  </cols>
  <sheetData>
    <row r="1" spans="1:9" x14ac:dyDescent="0.2">
      <c r="A1" s="282" t="s">
        <v>818</v>
      </c>
      <c r="B1" s="608"/>
      <c r="C1" s="608"/>
      <c r="D1" s="608"/>
    </row>
    <row r="2" spans="1:9" x14ac:dyDescent="0.2">
      <c r="B2" s="154"/>
      <c r="C2" s="154"/>
      <c r="D2" s="226" t="s">
        <v>134</v>
      </c>
      <c r="E2" s="226"/>
    </row>
    <row r="3" spans="1:9" x14ac:dyDescent="0.2">
      <c r="A3" s="156" t="s">
        <v>0</v>
      </c>
      <c r="C3" s="130"/>
      <c r="D3" s="130" t="str">
        <f>'Report L1'!$C$5</f>
        <v>Select CCO from Dropdown List</v>
      </c>
    </row>
    <row r="4" spans="1:9" x14ac:dyDescent="0.2">
      <c r="A4" s="156" t="s">
        <v>282</v>
      </c>
      <c r="C4" s="131"/>
      <c r="D4" s="131" t="str">
        <f>'Report L1'!$C$8&amp;" - "&amp;'Report L1'!$C$9</f>
        <v>1/1/2019 - 12/31/2019</v>
      </c>
    </row>
    <row r="5" spans="1:9" ht="13.5" thickBot="1" x14ac:dyDescent="0.25">
      <c r="B5" s="154"/>
      <c r="C5" s="154"/>
      <c r="D5" s="154"/>
      <c r="E5" s="154"/>
    </row>
    <row r="6" spans="1:9" ht="12.75" customHeight="1" thickBot="1" x14ac:dyDescent="0.25">
      <c r="C6" s="369" t="s">
        <v>825</v>
      </c>
      <c r="D6" s="365"/>
      <c r="E6" s="365"/>
      <c r="F6" s="365"/>
      <c r="G6" s="365"/>
      <c r="H6" s="365"/>
      <c r="I6" s="365"/>
    </row>
    <row r="7" spans="1:9" ht="12.75" customHeight="1" x14ac:dyDescent="0.2">
      <c r="C7" s="365"/>
      <c r="D7" s="365"/>
      <c r="E7" s="365"/>
      <c r="F7" s="365"/>
      <c r="G7" s="365"/>
      <c r="H7" s="365"/>
      <c r="I7" s="365"/>
    </row>
    <row r="8" spans="1:9" ht="12.75" customHeight="1" thickBot="1" x14ac:dyDescent="0.25">
      <c r="C8" s="359" t="str">
        <f>"Describe "&amp;$C6&amp;" in the following space:"</f>
        <v>Describe Case Mgmt  in the following space:</v>
      </c>
      <c r="D8" s="360"/>
      <c r="E8" s="360"/>
      <c r="F8" s="360"/>
      <c r="G8" s="360"/>
      <c r="H8" s="360"/>
      <c r="I8" s="360"/>
    </row>
    <row r="9" spans="1:9" x14ac:dyDescent="0.2">
      <c r="C9" s="758"/>
      <c r="D9" s="759"/>
      <c r="E9" s="759"/>
      <c r="F9" s="759"/>
      <c r="G9" s="759"/>
      <c r="H9" s="759"/>
      <c r="I9" s="760"/>
    </row>
    <row r="10" spans="1:9" x14ac:dyDescent="0.2">
      <c r="C10" s="761"/>
      <c r="D10" s="762"/>
      <c r="E10" s="762"/>
      <c r="F10" s="762"/>
      <c r="G10" s="762"/>
      <c r="H10" s="762"/>
      <c r="I10" s="763"/>
    </row>
    <row r="11" spans="1:9" x14ac:dyDescent="0.2">
      <c r="C11" s="761"/>
      <c r="D11" s="762"/>
      <c r="E11" s="762"/>
      <c r="F11" s="762"/>
      <c r="G11" s="762"/>
      <c r="H11" s="762"/>
      <c r="I11" s="763"/>
    </row>
    <row r="12" spans="1:9" x14ac:dyDescent="0.2">
      <c r="C12" s="761"/>
      <c r="D12" s="762"/>
      <c r="E12" s="762"/>
      <c r="F12" s="762"/>
      <c r="G12" s="762"/>
      <c r="H12" s="762"/>
      <c r="I12" s="763"/>
    </row>
    <row r="13" spans="1:9" x14ac:dyDescent="0.2">
      <c r="C13" s="761"/>
      <c r="D13" s="762"/>
      <c r="E13" s="762"/>
      <c r="F13" s="762"/>
      <c r="G13" s="762"/>
      <c r="H13" s="762"/>
      <c r="I13" s="763"/>
    </row>
    <row r="14" spans="1:9" x14ac:dyDescent="0.2">
      <c r="C14" s="761"/>
      <c r="D14" s="762"/>
      <c r="E14" s="762"/>
      <c r="F14" s="762"/>
      <c r="G14" s="762"/>
      <c r="H14" s="762"/>
      <c r="I14" s="763"/>
    </row>
    <row r="15" spans="1:9" x14ac:dyDescent="0.2">
      <c r="C15" s="761"/>
      <c r="D15" s="762"/>
      <c r="E15" s="762"/>
      <c r="F15" s="762"/>
      <c r="G15" s="762"/>
      <c r="H15" s="762"/>
      <c r="I15" s="763"/>
    </row>
    <row r="16" spans="1:9" x14ac:dyDescent="0.2">
      <c r="C16" s="761"/>
      <c r="D16" s="762"/>
      <c r="E16" s="762"/>
      <c r="F16" s="762"/>
      <c r="G16" s="762"/>
      <c r="H16" s="762"/>
      <c r="I16" s="763"/>
    </row>
    <row r="17" spans="1:9" x14ac:dyDescent="0.2">
      <c r="C17" s="761"/>
      <c r="D17" s="762"/>
      <c r="E17" s="762"/>
      <c r="F17" s="762"/>
      <c r="G17" s="762"/>
      <c r="H17" s="762"/>
      <c r="I17" s="763"/>
    </row>
    <row r="18" spans="1:9" x14ac:dyDescent="0.2">
      <c r="C18" s="761"/>
      <c r="D18" s="762"/>
      <c r="E18" s="762"/>
      <c r="F18" s="762"/>
      <c r="G18" s="762"/>
      <c r="H18" s="762"/>
      <c r="I18" s="763"/>
    </row>
    <row r="19" spans="1:9" ht="13.5" thickBot="1" x14ac:dyDescent="0.25">
      <c r="C19" s="764"/>
      <c r="D19" s="765"/>
      <c r="E19" s="765"/>
      <c r="F19" s="765"/>
      <c r="G19" s="765"/>
      <c r="H19" s="765"/>
      <c r="I19" s="766"/>
    </row>
    <row r="20" spans="1:9" ht="13.5" thickBot="1" x14ac:dyDescent="0.25">
      <c r="C20" s="360"/>
      <c r="D20" s="360"/>
      <c r="E20" s="360"/>
      <c r="F20" s="360"/>
      <c r="G20" s="360"/>
      <c r="H20" s="360"/>
      <c r="I20" s="360"/>
    </row>
    <row r="21" spans="1:9" ht="13.5" thickBot="1" x14ac:dyDescent="0.25">
      <c r="C21" s="366" t="str">
        <f>"Total Payments for "&amp;$C6</f>
        <v xml:space="preserve">Total Payments for Case Mgmt </v>
      </c>
      <c r="E21" s="154" t="s">
        <v>824</v>
      </c>
      <c r="F21" s="300">
        <f>'Report L6.1 OHP'!G28</f>
        <v>0</v>
      </c>
    </row>
    <row r="22" spans="1:9" x14ac:dyDescent="0.2">
      <c r="C22" s="366"/>
    </row>
    <row r="23" spans="1:9" x14ac:dyDescent="0.2">
      <c r="C23" s="367" t="s">
        <v>820</v>
      </c>
    </row>
    <row r="24" spans="1:9" ht="13.5" thickBot="1" x14ac:dyDescent="0.25">
      <c r="A24" s="368"/>
      <c r="B24" s="368"/>
      <c r="C24" s="368"/>
      <c r="D24" s="368"/>
      <c r="E24" s="368"/>
      <c r="F24" s="368"/>
      <c r="G24" s="368"/>
      <c r="H24" s="368"/>
      <c r="I24" s="368"/>
    </row>
    <row r="25" spans="1:9" ht="13.5" thickBot="1" x14ac:dyDescent="0.25"/>
    <row r="26" spans="1:9" ht="13.5" thickBot="1" x14ac:dyDescent="0.25">
      <c r="C26" s="369" t="s">
        <v>504</v>
      </c>
      <c r="D26" s="365"/>
      <c r="E26" s="365"/>
      <c r="F26" s="365"/>
      <c r="G26" s="365"/>
      <c r="H26" s="365"/>
      <c r="I26" s="365"/>
    </row>
    <row r="27" spans="1:9" x14ac:dyDescent="0.2">
      <c r="C27" s="365"/>
      <c r="D27" s="365"/>
      <c r="E27" s="365"/>
      <c r="F27" s="365"/>
      <c r="G27" s="365"/>
      <c r="H27" s="365"/>
      <c r="I27" s="365"/>
    </row>
    <row r="28" spans="1:9" ht="13.5" thickBot="1" x14ac:dyDescent="0.25">
      <c r="C28" s="359" t="str">
        <f>"Describe "&amp;$C26&amp;" in the following space:"</f>
        <v>Describe Inten. Case Mgmt in the following space:</v>
      </c>
      <c r="D28" s="360"/>
      <c r="E28" s="360"/>
      <c r="F28" s="360"/>
      <c r="G28" s="360"/>
      <c r="H28" s="360"/>
      <c r="I28" s="360"/>
    </row>
    <row r="29" spans="1:9" x14ac:dyDescent="0.2">
      <c r="C29" s="758"/>
      <c r="D29" s="759"/>
      <c r="E29" s="759"/>
      <c r="F29" s="759"/>
      <c r="G29" s="759"/>
      <c r="H29" s="759"/>
      <c r="I29" s="760"/>
    </row>
    <row r="30" spans="1:9" x14ac:dyDescent="0.2">
      <c r="C30" s="761"/>
      <c r="D30" s="762"/>
      <c r="E30" s="762"/>
      <c r="F30" s="762"/>
      <c r="G30" s="762"/>
      <c r="H30" s="762"/>
      <c r="I30" s="763"/>
    </row>
    <row r="31" spans="1:9" x14ac:dyDescent="0.2">
      <c r="C31" s="761"/>
      <c r="D31" s="762"/>
      <c r="E31" s="762"/>
      <c r="F31" s="762"/>
      <c r="G31" s="762"/>
      <c r="H31" s="762"/>
      <c r="I31" s="763"/>
    </row>
    <row r="32" spans="1:9" x14ac:dyDescent="0.2">
      <c r="C32" s="761"/>
      <c r="D32" s="762"/>
      <c r="E32" s="762"/>
      <c r="F32" s="762"/>
      <c r="G32" s="762"/>
      <c r="H32" s="762"/>
      <c r="I32" s="763"/>
    </row>
    <row r="33" spans="1:9" x14ac:dyDescent="0.2">
      <c r="C33" s="761"/>
      <c r="D33" s="762"/>
      <c r="E33" s="762"/>
      <c r="F33" s="762"/>
      <c r="G33" s="762"/>
      <c r="H33" s="762"/>
      <c r="I33" s="763"/>
    </row>
    <row r="34" spans="1:9" x14ac:dyDescent="0.2">
      <c r="C34" s="761"/>
      <c r="D34" s="762"/>
      <c r="E34" s="762"/>
      <c r="F34" s="762"/>
      <c r="G34" s="762"/>
      <c r="H34" s="762"/>
      <c r="I34" s="763"/>
    </row>
    <row r="35" spans="1:9" x14ac:dyDescent="0.2">
      <c r="C35" s="761"/>
      <c r="D35" s="762"/>
      <c r="E35" s="762"/>
      <c r="F35" s="762"/>
      <c r="G35" s="762"/>
      <c r="H35" s="762"/>
      <c r="I35" s="763"/>
    </row>
    <row r="36" spans="1:9" x14ac:dyDescent="0.2">
      <c r="C36" s="761"/>
      <c r="D36" s="762"/>
      <c r="E36" s="762"/>
      <c r="F36" s="762"/>
      <c r="G36" s="762"/>
      <c r="H36" s="762"/>
      <c r="I36" s="763"/>
    </row>
    <row r="37" spans="1:9" x14ac:dyDescent="0.2">
      <c r="C37" s="761"/>
      <c r="D37" s="762"/>
      <c r="E37" s="762"/>
      <c r="F37" s="762"/>
      <c r="G37" s="762"/>
      <c r="H37" s="762"/>
      <c r="I37" s="763"/>
    </row>
    <row r="38" spans="1:9" x14ac:dyDescent="0.2">
      <c r="C38" s="761"/>
      <c r="D38" s="762"/>
      <c r="E38" s="762"/>
      <c r="F38" s="762"/>
      <c r="G38" s="762"/>
      <c r="H38" s="762"/>
      <c r="I38" s="763"/>
    </row>
    <row r="39" spans="1:9" ht="13.5" thickBot="1" x14ac:dyDescent="0.25">
      <c r="C39" s="764"/>
      <c r="D39" s="765"/>
      <c r="E39" s="765"/>
      <c r="F39" s="765"/>
      <c r="G39" s="765"/>
      <c r="H39" s="765"/>
      <c r="I39" s="766"/>
    </row>
    <row r="40" spans="1:9" ht="13.5" thickBot="1" x14ac:dyDescent="0.25">
      <c r="C40" s="360"/>
      <c r="D40" s="360"/>
      <c r="E40" s="360"/>
      <c r="F40" s="360"/>
      <c r="G40" s="360"/>
      <c r="H40" s="360"/>
      <c r="I40" s="360"/>
    </row>
    <row r="41" spans="1:9" ht="13.5" thickBot="1" x14ac:dyDescent="0.25">
      <c r="C41" s="366" t="str">
        <f>"Total Payments for "&amp;$C26</f>
        <v>Total Payments for Inten. Case Mgmt</v>
      </c>
      <c r="E41" s="154" t="s">
        <v>824</v>
      </c>
      <c r="F41" s="300">
        <f>'Report L6.1 OHP'!G29</f>
        <v>0</v>
      </c>
    </row>
    <row r="42" spans="1:9" x14ac:dyDescent="0.2">
      <c r="C42" s="366"/>
    </row>
    <row r="43" spans="1:9" x14ac:dyDescent="0.2">
      <c r="C43" s="367" t="s">
        <v>820</v>
      </c>
    </row>
    <row r="44" spans="1:9" ht="13.5" thickBot="1" x14ac:dyDescent="0.25">
      <c r="A44" s="368"/>
      <c r="B44" s="368"/>
      <c r="C44" s="368"/>
      <c r="D44" s="368"/>
      <c r="E44" s="368"/>
      <c r="F44" s="368"/>
      <c r="G44" s="368"/>
      <c r="H44" s="368"/>
      <c r="I44" s="368"/>
    </row>
    <row r="45" spans="1:9" ht="13.5" thickBot="1" x14ac:dyDescent="0.25"/>
    <row r="46" spans="1:9" ht="13.5" thickBot="1" x14ac:dyDescent="0.25">
      <c r="C46" s="369" t="s">
        <v>819</v>
      </c>
      <c r="D46" s="365"/>
      <c r="E46" s="365"/>
      <c r="F46" s="365"/>
      <c r="G46" s="365"/>
      <c r="H46" s="365"/>
      <c r="I46" s="365"/>
    </row>
    <row r="47" spans="1:9" x14ac:dyDescent="0.2">
      <c r="C47" s="365"/>
      <c r="D47" s="365"/>
      <c r="E47" s="365"/>
      <c r="F47" s="365"/>
      <c r="G47" s="365"/>
      <c r="H47" s="365"/>
      <c r="I47" s="365"/>
    </row>
    <row r="48" spans="1:9" ht="13.5" thickBot="1" x14ac:dyDescent="0.25">
      <c r="C48" s="359" t="str">
        <f>"Describe "&amp;$C46&amp;" in the following space:"</f>
        <v>Describe Other Case Mgmt in the following space:</v>
      </c>
      <c r="D48" s="360"/>
      <c r="E48" s="360"/>
      <c r="F48" s="360"/>
      <c r="G48" s="360"/>
      <c r="H48" s="360"/>
      <c r="I48" s="360"/>
    </row>
    <row r="49" spans="1:9" x14ac:dyDescent="0.2">
      <c r="C49" s="758"/>
      <c r="D49" s="759"/>
      <c r="E49" s="759"/>
      <c r="F49" s="759"/>
      <c r="G49" s="759"/>
      <c r="H49" s="759"/>
      <c r="I49" s="760"/>
    </row>
    <row r="50" spans="1:9" x14ac:dyDescent="0.2">
      <c r="C50" s="761"/>
      <c r="D50" s="762"/>
      <c r="E50" s="762"/>
      <c r="F50" s="762"/>
      <c r="G50" s="762"/>
      <c r="H50" s="762"/>
      <c r="I50" s="763"/>
    </row>
    <row r="51" spans="1:9" x14ac:dyDescent="0.2">
      <c r="C51" s="761"/>
      <c r="D51" s="762"/>
      <c r="E51" s="762"/>
      <c r="F51" s="762"/>
      <c r="G51" s="762"/>
      <c r="H51" s="762"/>
      <c r="I51" s="763"/>
    </row>
    <row r="52" spans="1:9" x14ac:dyDescent="0.2">
      <c r="C52" s="761"/>
      <c r="D52" s="762"/>
      <c r="E52" s="762"/>
      <c r="F52" s="762"/>
      <c r="G52" s="762"/>
      <c r="H52" s="762"/>
      <c r="I52" s="763"/>
    </row>
    <row r="53" spans="1:9" x14ac:dyDescent="0.2">
      <c r="C53" s="761"/>
      <c r="D53" s="762"/>
      <c r="E53" s="762"/>
      <c r="F53" s="762"/>
      <c r="G53" s="762"/>
      <c r="H53" s="762"/>
      <c r="I53" s="763"/>
    </row>
    <row r="54" spans="1:9" x14ac:dyDescent="0.2">
      <c r="C54" s="761"/>
      <c r="D54" s="762"/>
      <c r="E54" s="762"/>
      <c r="F54" s="762"/>
      <c r="G54" s="762"/>
      <c r="H54" s="762"/>
      <c r="I54" s="763"/>
    </row>
    <row r="55" spans="1:9" x14ac:dyDescent="0.2">
      <c r="C55" s="761"/>
      <c r="D55" s="762"/>
      <c r="E55" s="762"/>
      <c r="F55" s="762"/>
      <c r="G55" s="762"/>
      <c r="H55" s="762"/>
      <c r="I55" s="763"/>
    </row>
    <row r="56" spans="1:9" x14ac:dyDescent="0.2">
      <c r="C56" s="761"/>
      <c r="D56" s="762"/>
      <c r="E56" s="762"/>
      <c r="F56" s="762"/>
      <c r="G56" s="762"/>
      <c r="H56" s="762"/>
      <c r="I56" s="763"/>
    </row>
    <row r="57" spans="1:9" x14ac:dyDescent="0.2">
      <c r="C57" s="761"/>
      <c r="D57" s="762"/>
      <c r="E57" s="762"/>
      <c r="F57" s="762"/>
      <c r="G57" s="762"/>
      <c r="H57" s="762"/>
      <c r="I57" s="763"/>
    </row>
    <row r="58" spans="1:9" x14ac:dyDescent="0.2">
      <c r="C58" s="761"/>
      <c r="D58" s="762"/>
      <c r="E58" s="762"/>
      <c r="F58" s="762"/>
      <c r="G58" s="762"/>
      <c r="H58" s="762"/>
      <c r="I58" s="763"/>
    </row>
    <row r="59" spans="1:9" ht="13.5" thickBot="1" x14ac:dyDescent="0.25">
      <c r="C59" s="764"/>
      <c r="D59" s="765"/>
      <c r="E59" s="765"/>
      <c r="F59" s="765"/>
      <c r="G59" s="765"/>
      <c r="H59" s="765"/>
      <c r="I59" s="766"/>
    </row>
    <row r="60" spans="1:9" ht="13.5" thickBot="1" x14ac:dyDescent="0.25">
      <c r="C60" s="360"/>
      <c r="D60" s="360"/>
      <c r="E60" s="360"/>
      <c r="F60" s="360"/>
      <c r="G60" s="360"/>
      <c r="H60" s="360"/>
      <c r="I60" s="360"/>
    </row>
    <row r="61" spans="1:9" ht="13.5" thickBot="1" x14ac:dyDescent="0.25">
      <c r="C61" s="366" t="str">
        <f>"Total Payments for "&amp;$C46</f>
        <v>Total Payments for Other Case Mgmt</v>
      </c>
      <c r="E61" s="154" t="s">
        <v>824</v>
      </c>
      <c r="F61" s="300">
        <f>'Report L6.1 OHP'!G30</f>
        <v>0</v>
      </c>
    </row>
    <row r="62" spans="1:9" x14ac:dyDescent="0.2">
      <c r="C62" s="366"/>
    </row>
    <row r="63" spans="1:9" x14ac:dyDescent="0.2">
      <c r="C63" s="367" t="s">
        <v>820</v>
      </c>
    </row>
    <row r="64" spans="1:9" ht="13.5" thickBot="1" x14ac:dyDescent="0.25">
      <c r="A64" s="368"/>
      <c r="B64" s="368"/>
      <c r="C64" s="368"/>
      <c r="D64" s="368"/>
      <c r="E64" s="368"/>
      <c r="F64" s="368"/>
      <c r="G64" s="368"/>
      <c r="H64" s="368"/>
      <c r="I64" s="368"/>
    </row>
    <row r="65" spans="3:3" x14ac:dyDescent="0.2">
      <c r="C65" s="155" t="s">
        <v>442</v>
      </c>
    </row>
    <row r="66" spans="3:3" x14ac:dyDescent="0.2">
      <c r="C66" s="155" t="s">
        <v>451</v>
      </c>
    </row>
    <row r="67" spans="3:3" x14ac:dyDescent="0.2">
      <c r="C67" s="155" t="s">
        <v>444</v>
      </c>
    </row>
    <row r="68" spans="3:3" x14ac:dyDescent="0.2">
      <c r="C68" s="155" t="s">
        <v>452</v>
      </c>
    </row>
    <row r="69" spans="3:3" x14ac:dyDescent="0.2">
      <c r="C69" s="155" t="s">
        <v>447</v>
      </c>
    </row>
  </sheetData>
  <sheetProtection algorithmName="SHA-512" hashValue="PYk61H5WKXAma3yk+WJMIH5Jj5YGjNyX6tFh/G4wzuRNgxWsYN9Hir7w2zVpJcm4GkLKxiCdVP7fnsP7TOrkLQ==" saltValue="OtFI9gZgqFcw/ebqoaPRfA==" spinCount="100000" sheet="1" objects="1" scenarios="1"/>
  <protectedRanges>
    <protectedRange sqref="C9:I19 C29:I39 C49:I59" name="Range1_1"/>
    <protectedRange sqref="F21 F41 F61" name="Range1_2_1_1"/>
  </protectedRanges>
  <mergeCells count="3">
    <mergeCell ref="C9:I19"/>
    <mergeCell ref="C29:I39"/>
    <mergeCell ref="C49:I59"/>
  </mergeCells>
  <printOptions horizontalCentered="1"/>
  <pageMargins left="0.25" right="0.25" top="0.5" bottom="0.5" header="0.25" footer="0.25"/>
  <pageSetup scale="82" fitToHeight="0" orientation="portrait" verticalDpi="300" r:id="rId1"/>
  <headerFooter alignWithMargins="0">
    <oddFooter>&amp;L&amp;F&amp;CPage &amp;P of &amp;N&amp;R&amp;A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W85"/>
  <sheetViews>
    <sheetView zoomScale="90" zoomScaleNormal="90" workbookViewId="0">
      <pane xSplit="4" ySplit="5" topLeftCell="E6" activePane="bottomRight" state="frozen"/>
      <selection pane="topRight"/>
      <selection pane="bottomLeft"/>
      <selection pane="bottomRight"/>
    </sheetView>
  </sheetViews>
  <sheetFormatPr defaultRowHeight="12.75" x14ac:dyDescent="0.2"/>
  <cols>
    <col min="1" max="1" width="4.5703125" style="155" customWidth="1"/>
    <col min="2" max="2" width="4.7109375" style="155" customWidth="1"/>
    <col min="3" max="3" width="17.7109375" style="155" customWidth="1"/>
    <col min="4" max="4" width="35.42578125" style="155" bestFit="1" customWidth="1"/>
    <col min="5" max="22" width="14.7109375" style="155" customWidth="1"/>
    <col min="23" max="16384" width="9.140625" style="155"/>
  </cols>
  <sheetData>
    <row r="1" spans="1:23" x14ac:dyDescent="0.2">
      <c r="A1" s="282" t="s">
        <v>817</v>
      </c>
      <c r="B1" s="608"/>
      <c r="C1" s="608"/>
      <c r="D1" s="608"/>
    </row>
    <row r="2" spans="1:23" x14ac:dyDescent="0.2">
      <c r="B2" s="154"/>
      <c r="D2" s="552"/>
    </row>
    <row r="3" spans="1:23" x14ac:dyDescent="0.2">
      <c r="A3" s="156" t="s">
        <v>0</v>
      </c>
      <c r="C3" s="130"/>
      <c r="D3" s="130" t="str">
        <f>'Report L1'!$C$5</f>
        <v>Select CCO from Dropdown List</v>
      </c>
    </row>
    <row r="4" spans="1:23" x14ac:dyDescent="0.2">
      <c r="A4" s="156" t="s">
        <v>282</v>
      </c>
      <c r="C4" s="131"/>
      <c r="D4" s="131" t="str">
        <f>'Report L1'!$C$8&amp;" - "&amp;'Report L1'!$C$9</f>
        <v>1/1/2019 - 12/31/2019</v>
      </c>
    </row>
    <row r="5" spans="1:23" x14ac:dyDescent="0.2">
      <c r="A5" s="156"/>
      <c r="C5" s="131"/>
      <c r="D5" s="131"/>
    </row>
    <row r="6" spans="1:23" x14ac:dyDescent="0.2">
      <c r="A6" s="156"/>
      <c r="C6" s="131"/>
      <c r="D6" s="131"/>
    </row>
    <row r="7" spans="1:23" x14ac:dyDescent="0.2">
      <c r="A7" s="156"/>
      <c r="C7" s="131"/>
      <c r="D7" s="131"/>
    </row>
    <row r="8" spans="1:23" ht="13.5" thickBot="1" x14ac:dyDescent="0.25">
      <c r="B8" s="187"/>
      <c r="C8" s="154"/>
      <c r="D8" s="154"/>
      <c r="S8" s="608"/>
      <c r="T8" s="608"/>
      <c r="U8" s="608"/>
      <c r="V8" s="608"/>
      <c r="W8" s="608"/>
    </row>
    <row r="9" spans="1:23" ht="13.5" thickBot="1" x14ac:dyDescent="0.25">
      <c r="E9" s="771" t="str">
        <f>"Total incurred in "&amp;'Report L1'!$C$7</f>
        <v>Total incurred in 2019</v>
      </c>
      <c r="F9" s="772"/>
      <c r="G9" s="772"/>
      <c r="H9" s="772"/>
      <c r="I9" s="772"/>
      <c r="J9" s="772"/>
      <c r="K9" s="772"/>
      <c r="L9" s="772"/>
      <c r="M9" s="772"/>
      <c r="N9" s="772"/>
      <c r="O9" s="772"/>
      <c r="P9" s="772"/>
      <c r="Q9" s="772"/>
      <c r="R9" s="772"/>
      <c r="S9" s="772"/>
      <c r="T9" s="772"/>
      <c r="U9" s="772"/>
      <c r="V9" s="773"/>
      <c r="W9" s="608"/>
    </row>
    <row r="10" spans="1:23" ht="13.5" thickBot="1" x14ac:dyDescent="0.25">
      <c r="C10" s="345" t="s">
        <v>453</v>
      </c>
      <c r="D10" s="344" t="str">
        <f>'Report L6.3'!C6</f>
        <v xml:space="preserve">Case Mgmt </v>
      </c>
      <c r="E10" s="774" t="s">
        <v>134</v>
      </c>
      <c r="F10" s="775"/>
      <c r="G10" s="775"/>
      <c r="H10" s="775"/>
      <c r="I10" s="775"/>
      <c r="J10" s="775"/>
      <c r="K10" s="775"/>
      <c r="L10" s="775"/>
      <c r="M10" s="775"/>
      <c r="N10" s="775"/>
      <c r="O10" s="775"/>
      <c r="P10" s="775"/>
      <c r="Q10" s="775"/>
      <c r="R10" s="776"/>
      <c r="S10" s="774" t="s">
        <v>898</v>
      </c>
      <c r="T10" s="775"/>
      <c r="U10" s="775"/>
      <c r="V10" s="776"/>
      <c r="W10" s="608"/>
    </row>
    <row r="11" spans="1:23" ht="45" customHeight="1" thickBot="1" x14ac:dyDescent="0.25">
      <c r="C11" s="767" t="s">
        <v>412</v>
      </c>
      <c r="D11" s="768"/>
      <c r="E11" s="358" t="s">
        <v>348</v>
      </c>
      <c r="F11" s="558" t="s">
        <v>349</v>
      </c>
      <c r="G11" s="558" t="s">
        <v>350</v>
      </c>
      <c r="H11" s="558" t="s">
        <v>351</v>
      </c>
      <c r="I11" s="558" t="s">
        <v>352</v>
      </c>
      <c r="J11" s="558" t="s">
        <v>408</v>
      </c>
      <c r="K11" s="558" t="s">
        <v>353</v>
      </c>
      <c r="L11" s="558" t="s">
        <v>354</v>
      </c>
      <c r="M11" s="558" t="s">
        <v>304</v>
      </c>
      <c r="N11" s="559" t="s">
        <v>303</v>
      </c>
      <c r="O11" s="560" t="s">
        <v>679</v>
      </c>
      <c r="P11" s="561" t="s">
        <v>570</v>
      </c>
      <c r="Q11" s="357" t="s">
        <v>906</v>
      </c>
      <c r="R11" s="421" t="s">
        <v>489</v>
      </c>
      <c r="S11" s="344" t="s">
        <v>884</v>
      </c>
      <c r="T11" s="344" t="s">
        <v>885</v>
      </c>
      <c r="U11" s="357" t="s">
        <v>908</v>
      </c>
      <c r="V11" s="421" t="s">
        <v>489</v>
      </c>
      <c r="W11" s="608"/>
    </row>
    <row r="12" spans="1:23" ht="13.5" thickBot="1" x14ac:dyDescent="0.25">
      <c r="C12" s="348" t="s">
        <v>424</v>
      </c>
      <c r="D12" s="349" t="str">
        <f>'Report L13'!D12</f>
        <v>Inpatient - A &amp; B Hospital</v>
      </c>
      <c r="E12" s="40">
        <v>0</v>
      </c>
      <c r="F12" s="40">
        <v>0</v>
      </c>
      <c r="G12" s="40">
        <v>0</v>
      </c>
      <c r="H12" s="40">
        <v>0</v>
      </c>
      <c r="I12" s="40">
        <v>0</v>
      </c>
      <c r="J12" s="40">
        <v>0</v>
      </c>
      <c r="K12" s="40">
        <v>0</v>
      </c>
      <c r="L12" s="40">
        <v>0</v>
      </c>
      <c r="M12" s="40">
        <v>0</v>
      </c>
      <c r="N12" s="40">
        <v>0</v>
      </c>
      <c r="O12" s="40">
        <v>0</v>
      </c>
      <c r="P12" s="40">
        <v>0</v>
      </c>
      <c r="Q12" s="40">
        <v>0</v>
      </c>
      <c r="R12" s="557">
        <f>SUM(A12:Q12)</f>
        <v>0</v>
      </c>
      <c r="S12" s="40">
        <v>0</v>
      </c>
      <c r="T12" s="40">
        <v>0</v>
      </c>
      <c r="U12" s="40">
        <v>0</v>
      </c>
      <c r="V12" s="557">
        <f>SUM(S12:U12)</f>
        <v>0</v>
      </c>
      <c r="W12" s="608"/>
    </row>
    <row r="13" spans="1:23" ht="13.5" thickBot="1" x14ac:dyDescent="0.25">
      <c r="C13" s="350"/>
      <c r="D13" s="351" t="str">
        <f>'Report L13'!D13</f>
        <v>Inpatient - DRG Hospital</v>
      </c>
      <c r="E13" s="40">
        <v>0</v>
      </c>
      <c r="F13" s="40">
        <v>0</v>
      </c>
      <c r="G13" s="40">
        <v>0</v>
      </c>
      <c r="H13" s="40">
        <v>0</v>
      </c>
      <c r="I13" s="40">
        <v>0</v>
      </c>
      <c r="J13" s="40">
        <v>0</v>
      </c>
      <c r="K13" s="40">
        <v>0</v>
      </c>
      <c r="L13" s="40">
        <v>0</v>
      </c>
      <c r="M13" s="40">
        <v>0</v>
      </c>
      <c r="N13" s="40">
        <v>0</v>
      </c>
      <c r="O13" s="40">
        <v>0</v>
      </c>
      <c r="P13" s="40">
        <v>0</v>
      </c>
      <c r="Q13" s="40">
        <v>0</v>
      </c>
      <c r="R13" s="557">
        <f>SUM(A13:Q13)</f>
        <v>0</v>
      </c>
      <c r="S13" s="40">
        <v>0</v>
      </c>
      <c r="T13" s="40">
        <v>0</v>
      </c>
      <c r="U13" s="40">
        <v>0</v>
      </c>
      <c r="V13" s="557">
        <f t="shared" ref="V13:V31" si="0">SUM(S13:U13)</f>
        <v>0</v>
      </c>
      <c r="W13" s="608"/>
    </row>
    <row r="14" spans="1:23" ht="13.5" thickBot="1" x14ac:dyDescent="0.25">
      <c r="C14" s="350"/>
      <c r="D14" s="351" t="str">
        <f>'Report L13'!D14</f>
        <v>Inpatient - Other</v>
      </c>
      <c r="E14" s="40">
        <v>0</v>
      </c>
      <c r="F14" s="40">
        <v>0</v>
      </c>
      <c r="G14" s="40">
        <v>0</v>
      </c>
      <c r="H14" s="40">
        <v>0</v>
      </c>
      <c r="I14" s="40">
        <v>0</v>
      </c>
      <c r="J14" s="40">
        <v>0</v>
      </c>
      <c r="K14" s="40">
        <v>0</v>
      </c>
      <c r="L14" s="40">
        <v>0</v>
      </c>
      <c r="M14" s="40">
        <v>0</v>
      </c>
      <c r="N14" s="40">
        <v>0</v>
      </c>
      <c r="O14" s="40">
        <v>0</v>
      </c>
      <c r="P14" s="40">
        <v>0</v>
      </c>
      <c r="Q14" s="40">
        <v>0</v>
      </c>
      <c r="R14" s="557">
        <f t="shared" ref="R14:R31" si="1">SUM(A14:Q14)</f>
        <v>0</v>
      </c>
      <c r="S14" s="40">
        <v>0</v>
      </c>
      <c r="T14" s="40">
        <v>0</v>
      </c>
      <c r="U14" s="40">
        <v>0</v>
      </c>
      <c r="V14" s="557">
        <f t="shared" si="0"/>
        <v>0</v>
      </c>
      <c r="W14" s="608"/>
    </row>
    <row r="15" spans="1:23" ht="13.5" thickBot="1" x14ac:dyDescent="0.25">
      <c r="C15" s="350"/>
      <c r="D15" s="351" t="str">
        <f>'Report L13'!D15</f>
        <v>Outpatient - A &amp; B Hospital</v>
      </c>
      <c r="E15" s="40">
        <v>0</v>
      </c>
      <c r="F15" s="40">
        <v>0</v>
      </c>
      <c r="G15" s="40">
        <v>0</v>
      </c>
      <c r="H15" s="40">
        <v>0</v>
      </c>
      <c r="I15" s="40">
        <v>0</v>
      </c>
      <c r="J15" s="40">
        <v>0</v>
      </c>
      <c r="K15" s="40">
        <v>0</v>
      </c>
      <c r="L15" s="40">
        <v>0</v>
      </c>
      <c r="M15" s="40">
        <v>0</v>
      </c>
      <c r="N15" s="40">
        <v>0</v>
      </c>
      <c r="O15" s="40">
        <v>0</v>
      </c>
      <c r="P15" s="40">
        <v>0</v>
      </c>
      <c r="Q15" s="40">
        <v>0</v>
      </c>
      <c r="R15" s="557">
        <f t="shared" si="1"/>
        <v>0</v>
      </c>
      <c r="S15" s="40">
        <v>0</v>
      </c>
      <c r="T15" s="40">
        <v>0</v>
      </c>
      <c r="U15" s="40">
        <v>0</v>
      </c>
      <c r="V15" s="557">
        <f t="shared" si="0"/>
        <v>0</v>
      </c>
      <c r="W15" s="608"/>
    </row>
    <row r="16" spans="1:23" ht="13.5" thickBot="1" x14ac:dyDescent="0.25">
      <c r="C16" s="350"/>
      <c r="D16" s="351" t="str">
        <f>'Report L13'!D16</f>
        <v>Outpatient - DRG Hospital</v>
      </c>
      <c r="E16" s="40">
        <v>0</v>
      </c>
      <c r="F16" s="40">
        <v>0</v>
      </c>
      <c r="G16" s="40">
        <v>0</v>
      </c>
      <c r="H16" s="40">
        <v>0</v>
      </c>
      <c r="I16" s="40">
        <v>0</v>
      </c>
      <c r="J16" s="40">
        <v>0</v>
      </c>
      <c r="K16" s="40">
        <v>0</v>
      </c>
      <c r="L16" s="40">
        <v>0</v>
      </c>
      <c r="M16" s="40">
        <v>0</v>
      </c>
      <c r="N16" s="40">
        <v>0</v>
      </c>
      <c r="O16" s="40">
        <v>0</v>
      </c>
      <c r="P16" s="40">
        <v>0</v>
      </c>
      <c r="Q16" s="40">
        <v>0</v>
      </c>
      <c r="R16" s="557">
        <f t="shared" si="1"/>
        <v>0</v>
      </c>
      <c r="S16" s="40">
        <v>0</v>
      </c>
      <c r="T16" s="40">
        <v>0</v>
      </c>
      <c r="U16" s="40">
        <v>0</v>
      </c>
      <c r="V16" s="557">
        <f t="shared" si="0"/>
        <v>0</v>
      </c>
      <c r="W16" s="608"/>
    </row>
    <row r="17" spans="3:23" ht="13.5" thickBot="1" x14ac:dyDescent="0.25">
      <c r="C17" s="350"/>
      <c r="D17" s="351" t="str">
        <f>'Report L13'!D17</f>
        <v>Outpatient - Other</v>
      </c>
      <c r="E17" s="40">
        <v>0</v>
      </c>
      <c r="F17" s="40">
        <v>0</v>
      </c>
      <c r="G17" s="40">
        <v>0</v>
      </c>
      <c r="H17" s="40">
        <v>0</v>
      </c>
      <c r="I17" s="40">
        <v>0</v>
      </c>
      <c r="J17" s="40">
        <v>0</v>
      </c>
      <c r="K17" s="40">
        <v>0</v>
      </c>
      <c r="L17" s="40">
        <v>0</v>
      </c>
      <c r="M17" s="40">
        <v>0</v>
      </c>
      <c r="N17" s="40">
        <v>0</v>
      </c>
      <c r="O17" s="40">
        <v>0</v>
      </c>
      <c r="P17" s="40">
        <v>0</v>
      </c>
      <c r="Q17" s="40">
        <v>0</v>
      </c>
      <c r="R17" s="557">
        <f t="shared" si="1"/>
        <v>0</v>
      </c>
      <c r="S17" s="40">
        <v>0</v>
      </c>
      <c r="T17" s="40">
        <v>0</v>
      </c>
      <c r="U17" s="40">
        <v>0</v>
      </c>
      <c r="V17" s="557">
        <f t="shared" si="0"/>
        <v>0</v>
      </c>
      <c r="W17" s="608"/>
    </row>
    <row r="18" spans="3:23" ht="13.5" thickBot="1" x14ac:dyDescent="0.25">
      <c r="C18" s="350"/>
      <c r="D18" s="351" t="str">
        <f>'Report L13'!D18</f>
        <v>Primary Care Physician</v>
      </c>
      <c r="E18" s="40">
        <v>0</v>
      </c>
      <c r="F18" s="40">
        <v>0</v>
      </c>
      <c r="G18" s="40">
        <v>0</v>
      </c>
      <c r="H18" s="40">
        <v>0</v>
      </c>
      <c r="I18" s="40">
        <v>0</v>
      </c>
      <c r="J18" s="40">
        <v>0</v>
      </c>
      <c r="K18" s="40">
        <v>0</v>
      </c>
      <c r="L18" s="40">
        <v>0</v>
      </c>
      <c r="M18" s="40">
        <v>0</v>
      </c>
      <c r="N18" s="40">
        <v>0</v>
      </c>
      <c r="O18" s="40">
        <v>0</v>
      </c>
      <c r="P18" s="40">
        <v>0</v>
      </c>
      <c r="Q18" s="40">
        <v>0</v>
      </c>
      <c r="R18" s="557">
        <f t="shared" si="1"/>
        <v>0</v>
      </c>
      <c r="S18" s="40">
        <v>0</v>
      </c>
      <c r="T18" s="40">
        <v>0</v>
      </c>
      <c r="U18" s="40">
        <v>0</v>
      </c>
      <c r="V18" s="557">
        <f t="shared" si="0"/>
        <v>0</v>
      </c>
      <c r="W18" s="608"/>
    </row>
    <row r="19" spans="3:23" ht="13.5" thickBot="1" x14ac:dyDescent="0.25">
      <c r="C19" s="350"/>
      <c r="D19" s="351" t="str">
        <f>'Report L13'!D19</f>
        <v>Non-Primary Care Physician</v>
      </c>
      <c r="E19" s="40">
        <v>0</v>
      </c>
      <c r="F19" s="40">
        <v>0</v>
      </c>
      <c r="G19" s="40">
        <v>0</v>
      </c>
      <c r="H19" s="40">
        <v>0</v>
      </c>
      <c r="I19" s="40">
        <v>0</v>
      </c>
      <c r="J19" s="40">
        <v>0</v>
      </c>
      <c r="K19" s="40">
        <v>0</v>
      </c>
      <c r="L19" s="40">
        <v>0</v>
      </c>
      <c r="M19" s="40">
        <v>0</v>
      </c>
      <c r="N19" s="40">
        <v>0</v>
      </c>
      <c r="O19" s="40">
        <v>0</v>
      </c>
      <c r="P19" s="40">
        <v>0</v>
      </c>
      <c r="Q19" s="40">
        <v>0</v>
      </c>
      <c r="R19" s="557">
        <f t="shared" si="1"/>
        <v>0</v>
      </c>
      <c r="S19" s="40">
        <v>0</v>
      </c>
      <c r="T19" s="40">
        <v>0</v>
      </c>
      <c r="U19" s="40">
        <v>0</v>
      </c>
      <c r="V19" s="557">
        <f t="shared" si="0"/>
        <v>0</v>
      </c>
      <c r="W19" s="608"/>
    </row>
    <row r="20" spans="3:23" ht="13.5" thickBot="1" x14ac:dyDescent="0.25">
      <c r="C20" s="350"/>
      <c r="D20" s="351" t="str">
        <f>'Report L13'!D20</f>
        <v>Substance Abuse</v>
      </c>
      <c r="E20" s="40">
        <v>0</v>
      </c>
      <c r="F20" s="40">
        <v>0</v>
      </c>
      <c r="G20" s="40">
        <v>0</v>
      </c>
      <c r="H20" s="40">
        <v>0</v>
      </c>
      <c r="I20" s="40">
        <v>0</v>
      </c>
      <c r="J20" s="40">
        <v>0</v>
      </c>
      <c r="K20" s="40">
        <v>0</v>
      </c>
      <c r="L20" s="40">
        <v>0</v>
      </c>
      <c r="M20" s="40">
        <v>0</v>
      </c>
      <c r="N20" s="40">
        <v>0</v>
      </c>
      <c r="O20" s="40">
        <v>0</v>
      </c>
      <c r="P20" s="40">
        <v>0</v>
      </c>
      <c r="Q20" s="40">
        <v>0</v>
      </c>
      <c r="R20" s="557">
        <f t="shared" si="1"/>
        <v>0</v>
      </c>
      <c r="S20" s="40">
        <v>0</v>
      </c>
      <c r="T20" s="40">
        <v>0</v>
      </c>
      <c r="U20" s="40">
        <v>0</v>
      </c>
      <c r="V20" s="557">
        <f t="shared" si="0"/>
        <v>0</v>
      </c>
      <c r="W20" s="608"/>
    </row>
    <row r="21" spans="3:23" ht="13.5" thickBot="1" x14ac:dyDescent="0.25">
      <c r="C21" s="350"/>
      <c r="D21" s="351" t="str">
        <f>'Report L13'!D21</f>
        <v>Prescription Drugs</v>
      </c>
      <c r="E21" s="40">
        <v>0</v>
      </c>
      <c r="F21" s="40">
        <v>0</v>
      </c>
      <c r="G21" s="40">
        <v>0</v>
      </c>
      <c r="H21" s="40">
        <v>0</v>
      </c>
      <c r="I21" s="40">
        <v>0</v>
      </c>
      <c r="J21" s="40">
        <v>0</v>
      </c>
      <c r="K21" s="40">
        <v>0</v>
      </c>
      <c r="L21" s="40">
        <v>0</v>
      </c>
      <c r="M21" s="40">
        <v>0</v>
      </c>
      <c r="N21" s="40">
        <v>0</v>
      </c>
      <c r="O21" s="40">
        <v>0</v>
      </c>
      <c r="P21" s="40">
        <v>0</v>
      </c>
      <c r="Q21" s="40">
        <v>0</v>
      </c>
      <c r="R21" s="557">
        <f t="shared" si="1"/>
        <v>0</v>
      </c>
      <c r="S21" s="40">
        <v>0</v>
      </c>
      <c r="T21" s="40">
        <v>0</v>
      </c>
      <c r="U21" s="40">
        <v>0</v>
      </c>
      <c r="V21" s="557">
        <f t="shared" si="0"/>
        <v>0</v>
      </c>
      <c r="W21" s="608"/>
    </row>
    <row r="22" spans="3:23" ht="13.5" thickBot="1" x14ac:dyDescent="0.25">
      <c r="C22" s="350"/>
      <c r="D22" s="351" t="str">
        <f>'Report L13'!D22</f>
        <v>DME and Miscellaneous</v>
      </c>
      <c r="E22" s="40">
        <v>0</v>
      </c>
      <c r="F22" s="40">
        <v>0</v>
      </c>
      <c r="G22" s="40">
        <v>0</v>
      </c>
      <c r="H22" s="40">
        <v>0</v>
      </c>
      <c r="I22" s="40">
        <v>0</v>
      </c>
      <c r="J22" s="40">
        <v>0</v>
      </c>
      <c r="K22" s="40">
        <v>0</v>
      </c>
      <c r="L22" s="40">
        <v>0</v>
      </c>
      <c r="M22" s="40">
        <v>0</v>
      </c>
      <c r="N22" s="40">
        <v>0</v>
      </c>
      <c r="O22" s="40">
        <v>0</v>
      </c>
      <c r="P22" s="40">
        <v>0</v>
      </c>
      <c r="Q22" s="40">
        <v>0</v>
      </c>
      <c r="R22" s="557">
        <f t="shared" si="1"/>
        <v>0</v>
      </c>
      <c r="S22" s="40">
        <v>0</v>
      </c>
      <c r="T22" s="40">
        <v>0</v>
      </c>
      <c r="U22" s="40">
        <v>0</v>
      </c>
      <c r="V22" s="557">
        <f t="shared" si="0"/>
        <v>0</v>
      </c>
      <c r="W22" s="608"/>
    </row>
    <row r="23" spans="3:23" ht="13.5" thickBot="1" x14ac:dyDescent="0.25">
      <c r="C23" s="348" t="s">
        <v>425</v>
      </c>
      <c r="D23" s="349" t="str">
        <f>'Report L13'!D23</f>
        <v>Mental Health Services Inpatient</v>
      </c>
      <c r="E23" s="40">
        <v>0</v>
      </c>
      <c r="F23" s="40">
        <v>0</v>
      </c>
      <c r="G23" s="40">
        <v>0</v>
      </c>
      <c r="H23" s="40">
        <v>0</v>
      </c>
      <c r="I23" s="40">
        <v>0</v>
      </c>
      <c r="J23" s="40">
        <v>0</v>
      </c>
      <c r="K23" s="40">
        <v>0</v>
      </c>
      <c r="L23" s="40">
        <v>0</v>
      </c>
      <c r="M23" s="40">
        <v>0</v>
      </c>
      <c r="N23" s="40">
        <v>0</v>
      </c>
      <c r="O23" s="40">
        <v>0</v>
      </c>
      <c r="P23" s="40">
        <v>0</v>
      </c>
      <c r="Q23" s="40">
        <v>0</v>
      </c>
      <c r="R23" s="557">
        <f t="shared" si="1"/>
        <v>0</v>
      </c>
      <c r="S23" s="40">
        <v>0</v>
      </c>
      <c r="T23" s="40">
        <v>0</v>
      </c>
      <c r="U23" s="40">
        <v>0</v>
      </c>
      <c r="V23" s="557">
        <f t="shared" si="0"/>
        <v>0</v>
      </c>
      <c r="W23" s="608"/>
    </row>
    <row r="24" spans="3:23" ht="13.5" thickBot="1" x14ac:dyDescent="0.25">
      <c r="C24" s="350"/>
      <c r="D24" s="353" t="str">
        <f>'Report L13'!D24</f>
        <v>Applied Behavior Analysis (ABA)</v>
      </c>
      <c r="E24" s="40">
        <v>0</v>
      </c>
      <c r="F24" s="40">
        <v>0</v>
      </c>
      <c r="G24" s="40">
        <v>0</v>
      </c>
      <c r="H24" s="40">
        <v>0</v>
      </c>
      <c r="I24" s="40">
        <v>0</v>
      </c>
      <c r="J24" s="40">
        <v>0</v>
      </c>
      <c r="K24" s="40">
        <v>0</v>
      </c>
      <c r="L24" s="40">
        <v>0</v>
      </c>
      <c r="M24" s="40">
        <v>0</v>
      </c>
      <c r="N24" s="40">
        <v>0</v>
      </c>
      <c r="O24" s="40">
        <v>0</v>
      </c>
      <c r="P24" s="40">
        <v>0</v>
      </c>
      <c r="Q24" s="40">
        <v>0</v>
      </c>
      <c r="R24" s="557">
        <f t="shared" si="1"/>
        <v>0</v>
      </c>
      <c r="S24" s="40">
        <v>0</v>
      </c>
      <c r="T24" s="40">
        <v>0</v>
      </c>
      <c r="U24" s="40">
        <v>0</v>
      </c>
      <c r="V24" s="557">
        <f t="shared" si="0"/>
        <v>0</v>
      </c>
      <c r="W24" s="608"/>
    </row>
    <row r="25" spans="3:23" ht="13.5" thickBot="1" x14ac:dyDescent="0.25">
      <c r="C25" s="350"/>
      <c r="D25" s="351" t="str">
        <f>'Report L13'!D25</f>
        <v>ACT/SE</v>
      </c>
      <c r="E25" s="40">
        <v>0</v>
      </c>
      <c r="F25" s="40">
        <v>0</v>
      </c>
      <c r="G25" s="40">
        <v>0</v>
      </c>
      <c r="H25" s="40">
        <v>0</v>
      </c>
      <c r="I25" s="40">
        <v>0</v>
      </c>
      <c r="J25" s="40">
        <v>0</v>
      </c>
      <c r="K25" s="40">
        <v>0</v>
      </c>
      <c r="L25" s="40">
        <v>0</v>
      </c>
      <c r="M25" s="40">
        <v>0</v>
      </c>
      <c r="N25" s="40">
        <v>0</v>
      </c>
      <c r="O25" s="40">
        <v>0</v>
      </c>
      <c r="P25" s="40">
        <v>0</v>
      </c>
      <c r="Q25" s="40">
        <v>0</v>
      </c>
      <c r="R25" s="557">
        <f t="shared" si="1"/>
        <v>0</v>
      </c>
      <c r="S25" s="40">
        <v>0</v>
      </c>
      <c r="T25" s="40">
        <v>0</v>
      </c>
      <c r="U25" s="40">
        <v>0</v>
      </c>
      <c r="V25" s="557">
        <f t="shared" si="0"/>
        <v>0</v>
      </c>
      <c r="W25" s="608"/>
    </row>
    <row r="26" spans="3:23" ht="13.5" thickBot="1" x14ac:dyDescent="0.25">
      <c r="C26" s="350"/>
      <c r="D26" s="351" t="str">
        <f>'Report L13'!D26</f>
        <v>A&amp;D Residential</v>
      </c>
      <c r="E26" s="40">
        <v>0</v>
      </c>
      <c r="F26" s="40">
        <v>0</v>
      </c>
      <c r="G26" s="40">
        <v>0</v>
      </c>
      <c r="H26" s="40">
        <v>0</v>
      </c>
      <c r="I26" s="40">
        <v>0</v>
      </c>
      <c r="J26" s="40">
        <v>0</v>
      </c>
      <c r="K26" s="40">
        <v>0</v>
      </c>
      <c r="L26" s="40">
        <v>0</v>
      </c>
      <c r="M26" s="40">
        <v>0</v>
      </c>
      <c r="N26" s="40">
        <v>0</v>
      </c>
      <c r="O26" s="40">
        <v>0</v>
      </c>
      <c r="P26" s="40">
        <v>0</v>
      </c>
      <c r="Q26" s="40">
        <v>0</v>
      </c>
      <c r="R26" s="557">
        <f t="shared" si="1"/>
        <v>0</v>
      </c>
      <c r="S26" s="40">
        <v>0</v>
      </c>
      <c r="T26" s="40">
        <v>0</v>
      </c>
      <c r="U26" s="40">
        <v>0</v>
      </c>
      <c r="V26" s="557">
        <f t="shared" si="0"/>
        <v>0</v>
      </c>
      <c r="W26" s="608"/>
    </row>
    <row r="27" spans="3:23" ht="13.5" thickBot="1" x14ac:dyDescent="0.25">
      <c r="C27" s="350"/>
      <c r="D27" s="351" t="str">
        <f>'Report L13'!D27</f>
        <v>MH Children's Wraparound</v>
      </c>
      <c r="E27" s="40">
        <v>0</v>
      </c>
      <c r="F27" s="40">
        <v>0</v>
      </c>
      <c r="G27" s="40">
        <v>0</v>
      </c>
      <c r="H27" s="40">
        <v>0</v>
      </c>
      <c r="I27" s="40">
        <v>0</v>
      </c>
      <c r="J27" s="40">
        <v>0</v>
      </c>
      <c r="K27" s="40">
        <v>0</v>
      </c>
      <c r="L27" s="40">
        <v>0</v>
      </c>
      <c r="M27" s="40">
        <v>0</v>
      </c>
      <c r="N27" s="40">
        <v>0</v>
      </c>
      <c r="O27" s="40">
        <v>0</v>
      </c>
      <c r="P27" s="40">
        <v>0</v>
      </c>
      <c r="Q27" s="40">
        <v>0</v>
      </c>
      <c r="R27" s="557">
        <f t="shared" si="1"/>
        <v>0</v>
      </c>
      <c r="S27" s="40">
        <v>0</v>
      </c>
      <c r="T27" s="40">
        <v>0</v>
      </c>
      <c r="U27" s="40">
        <v>0</v>
      </c>
      <c r="V27" s="557">
        <f t="shared" si="0"/>
        <v>0</v>
      </c>
      <c r="W27" s="608"/>
    </row>
    <row r="28" spans="3:23" ht="13.5" thickBot="1" x14ac:dyDescent="0.25">
      <c r="C28" s="350"/>
      <c r="D28" s="351" t="str">
        <f>'Report L13'!D28</f>
        <v>CANS</v>
      </c>
      <c r="E28" s="40">
        <v>0</v>
      </c>
      <c r="F28" s="40">
        <v>0</v>
      </c>
      <c r="G28" s="40">
        <v>0</v>
      </c>
      <c r="H28" s="40">
        <v>0</v>
      </c>
      <c r="I28" s="40">
        <v>0</v>
      </c>
      <c r="J28" s="40">
        <v>0</v>
      </c>
      <c r="K28" s="40">
        <v>0</v>
      </c>
      <c r="L28" s="40">
        <v>0</v>
      </c>
      <c r="M28" s="40">
        <v>0</v>
      </c>
      <c r="N28" s="40">
        <v>0</v>
      </c>
      <c r="O28" s="40">
        <v>0</v>
      </c>
      <c r="P28" s="40">
        <v>0</v>
      </c>
      <c r="Q28" s="40">
        <v>0</v>
      </c>
      <c r="R28" s="557">
        <f t="shared" si="1"/>
        <v>0</v>
      </c>
      <c r="S28" s="40">
        <v>0</v>
      </c>
      <c r="T28" s="40">
        <v>0</v>
      </c>
      <c r="U28" s="40">
        <v>0</v>
      </c>
      <c r="V28" s="557">
        <f t="shared" si="0"/>
        <v>0</v>
      </c>
      <c r="W28" s="608"/>
    </row>
    <row r="29" spans="3:23" ht="13.5" thickBot="1" x14ac:dyDescent="0.25">
      <c r="C29" s="350"/>
      <c r="D29" s="351" t="str">
        <f>'Report L13'!D29</f>
        <v>Mental Health Other Non-Inpatient</v>
      </c>
      <c r="E29" s="40">
        <v>0</v>
      </c>
      <c r="F29" s="40">
        <v>0</v>
      </c>
      <c r="G29" s="40">
        <v>0</v>
      </c>
      <c r="H29" s="40">
        <v>0</v>
      </c>
      <c r="I29" s="40">
        <v>0</v>
      </c>
      <c r="J29" s="40">
        <v>0</v>
      </c>
      <c r="K29" s="40">
        <v>0</v>
      </c>
      <c r="L29" s="40">
        <v>0</v>
      </c>
      <c r="M29" s="40">
        <v>0</v>
      </c>
      <c r="N29" s="40">
        <v>0</v>
      </c>
      <c r="O29" s="40">
        <v>0</v>
      </c>
      <c r="P29" s="40">
        <v>0</v>
      </c>
      <c r="Q29" s="40">
        <v>0</v>
      </c>
      <c r="R29" s="557">
        <f t="shared" si="1"/>
        <v>0</v>
      </c>
      <c r="S29" s="40">
        <v>0</v>
      </c>
      <c r="T29" s="40">
        <v>0</v>
      </c>
      <c r="U29" s="40">
        <v>0</v>
      </c>
      <c r="V29" s="557">
        <f t="shared" si="0"/>
        <v>0</v>
      </c>
      <c r="W29" s="608"/>
    </row>
    <row r="30" spans="3:23" ht="13.5" thickBot="1" x14ac:dyDescent="0.25">
      <c r="C30" s="348" t="s">
        <v>245</v>
      </c>
      <c r="D30" s="349" t="str">
        <f>'Report L13'!D30</f>
        <v>Dental</v>
      </c>
      <c r="E30" s="40">
        <v>0</v>
      </c>
      <c r="F30" s="40">
        <v>0</v>
      </c>
      <c r="G30" s="40">
        <v>0</v>
      </c>
      <c r="H30" s="40">
        <v>0</v>
      </c>
      <c r="I30" s="40">
        <v>0</v>
      </c>
      <c r="J30" s="40">
        <v>0</v>
      </c>
      <c r="K30" s="40">
        <v>0</v>
      </c>
      <c r="L30" s="40">
        <v>0</v>
      </c>
      <c r="M30" s="40">
        <v>0</v>
      </c>
      <c r="N30" s="40">
        <v>0</v>
      </c>
      <c r="O30" s="40">
        <v>0</v>
      </c>
      <c r="P30" s="40">
        <v>0</v>
      </c>
      <c r="Q30" s="40">
        <v>0</v>
      </c>
      <c r="R30" s="557">
        <f t="shared" si="1"/>
        <v>0</v>
      </c>
      <c r="S30" s="40">
        <v>0</v>
      </c>
      <c r="T30" s="40">
        <v>0</v>
      </c>
      <c r="U30" s="40">
        <v>0</v>
      </c>
      <c r="V30" s="557">
        <f t="shared" si="0"/>
        <v>0</v>
      </c>
      <c r="W30" s="608"/>
    </row>
    <row r="31" spans="3:23" ht="13.5" thickBot="1" x14ac:dyDescent="0.25">
      <c r="C31" s="355"/>
      <c r="D31" s="457" t="str">
        <f>'Report L13'!D31</f>
        <v>NEMT</v>
      </c>
      <c r="E31" s="40">
        <v>0</v>
      </c>
      <c r="F31" s="40">
        <v>0</v>
      </c>
      <c r="G31" s="40">
        <v>0</v>
      </c>
      <c r="H31" s="40">
        <v>0</v>
      </c>
      <c r="I31" s="40">
        <v>0</v>
      </c>
      <c r="J31" s="40">
        <v>0</v>
      </c>
      <c r="K31" s="40">
        <v>0</v>
      </c>
      <c r="L31" s="40">
        <v>0</v>
      </c>
      <c r="M31" s="40">
        <v>0</v>
      </c>
      <c r="N31" s="40">
        <v>0</v>
      </c>
      <c r="O31" s="40">
        <v>0</v>
      </c>
      <c r="P31" s="40">
        <v>0</v>
      </c>
      <c r="Q31" s="40">
        <v>0</v>
      </c>
      <c r="R31" s="557">
        <f t="shared" si="1"/>
        <v>0</v>
      </c>
      <c r="S31" s="40">
        <v>0</v>
      </c>
      <c r="T31" s="40">
        <v>0</v>
      </c>
      <c r="U31" s="40">
        <v>0</v>
      </c>
      <c r="V31" s="557">
        <f t="shared" si="0"/>
        <v>0</v>
      </c>
      <c r="W31" s="608"/>
    </row>
    <row r="32" spans="3:23" ht="13.5" thickBot="1" x14ac:dyDescent="0.25">
      <c r="C32" s="769" t="s">
        <v>119</v>
      </c>
      <c r="D32" s="770"/>
      <c r="E32" s="300">
        <f t="shared" ref="E32:V32" si="2">SUM(E12:E31)</f>
        <v>0</v>
      </c>
      <c r="F32" s="300">
        <f t="shared" si="2"/>
        <v>0</v>
      </c>
      <c r="G32" s="300">
        <f t="shared" si="2"/>
        <v>0</v>
      </c>
      <c r="H32" s="300">
        <f t="shared" si="2"/>
        <v>0</v>
      </c>
      <c r="I32" s="300">
        <f t="shared" si="2"/>
        <v>0</v>
      </c>
      <c r="J32" s="300">
        <f t="shared" si="2"/>
        <v>0</v>
      </c>
      <c r="K32" s="300">
        <f t="shared" si="2"/>
        <v>0</v>
      </c>
      <c r="L32" s="300">
        <f t="shared" si="2"/>
        <v>0</v>
      </c>
      <c r="M32" s="300">
        <f t="shared" si="2"/>
        <v>0</v>
      </c>
      <c r="N32" s="300">
        <f t="shared" si="2"/>
        <v>0</v>
      </c>
      <c r="O32" s="300">
        <f t="shared" si="2"/>
        <v>0</v>
      </c>
      <c r="P32" s="300">
        <f t="shared" si="2"/>
        <v>0</v>
      </c>
      <c r="Q32" s="300">
        <f t="shared" si="2"/>
        <v>0</v>
      </c>
      <c r="R32" s="300">
        <f>SUM(R12:R31)</f>
        <v>0</v>
      </c>
      <c r="S32" s="300">
        <f>SUM(S12:S31)</f>
        <v>0</v>
      </c>
      <c r="T32" s="300">
        <f>SUM(T12:T31)</f>
        <v>0</v>
      </c>
      <c r="U32" s="300">
        <f>SUM(U12:U31)</f>
        <v>0</v>
      </c>
      <c r="V32" s="300">
        <f t="shared" si="2"/>
        <v>0</v>
      </c>
      <c r="W32" s="608"/>
    </row>
    <row r="33" spans="3:23" x14ac:dyDescent="0.2">
      <c r="C33" s="340"/>
      <c r="D33" s="340"/>
      <c r="E33" s="340"/>
      <c r="F33" s="340"/>
      <c r="G33" s="340"/>
      <c r="H33" s="340"/>
      <c r="I33" s="340"/>
      <c r="J33" s="340"/>
      <c r="K33" s="340"/>
      <c r="L33" s="340"/>
      <c r="M33" s="340"/>
      <c r="N33" s="340"/>
      <c r="O33" s="340"/>
      <c r="P33" s="340"/>
      <c r="Q33" s="340"/>
      <c r="S33" s="630"/>
      <c r="T33" s="630"/>
      <c r="U33" s="630"/>
      <c r="V33" s="608"/>
      <c r="W33" s="608"/>
    </row>
    <row r="34" spans="3:23" ht="13.5" thickBot="1" x14ac:dyDescent="0.25">
      <c r="C34" s="340"/>
      <c r="D34" s="340"/>
      <c r="E34" s="340"/>
      <c r="F34" s="340"/>
      <c r="G34" s="340"/>
      <c r="H34" s="340"/>
      <c r="I34" s="340"/>
      <c r="J34" s="340"/>
      <c r="K34" s="340"/>
      <c r="L34" s="340"/>
      <c r="M34" s="340"/>
      <c r="N34" s="340"/>
      <c r="O34" s="340"/>
      <c r="P34" s="340"/>
      <c r="Q34" s="340"/>
      <c r="S34" s="630"/>
      <c r="T34" s="630"/>
      <c r="U34" s="630"/>
      <c r="V34" s="608"/>
      <c r="W34" s="608"/>
    </row>
    <row r="35" spans="3:23" ht="13.5" thickBot="1" x14ac:dyDescent="0.25">
      <c r="E35" s="771" t="str">
        <f>"Total incurred in "&amp;'Report L1'!$C$7</f>
        <v>Total incurred in 2019</v>
      </c>
      <c r="F35" s="772"/>
      <c r="G35" s="772"/>
      <c r="H35" s="772"/>
      <c r="I35" s="772"/>
      <c r="J35" s="772"/>
      <c r="K35" s="772"/>
      <c r="L35" s="772"/>
      <c r="M35" s="772"/>
      <c r="N35" s="772"/>
      <c r="O35" s="772"/>
      <c r="P35" s="772"/>
      <c r="Q35" s="772"/>
      <c r="R35" s="772"/>
      <c r="S35" s="772"/>
      <c r="T35" s="772"/>
      <c r="U35" s="772"/>
      <c r="V35" s="773"/>
      <c r="W35" s="608"/>
    </row>
    <row r="36" spans="3:23" ht="13.5" thickBot="1" x14ac:dyDescent="0.25">
      <c r="C36" s="345" t="s">
        <v>453</v>
      </c>
      <c r="D36" s="344" t="str">
        <f>'Report L6.3'!C26</f>
        <v>Inten. Case Mgmt</v>
      </c>
      <c r="E36" s="774" t="s">
        <v>134</v>
      </c>
      <c r="F36" s="775"/>
      <c r="G36" s="775"/>
      <c r="H36" s="775"/>
      <c r="I36" s="775"/>
      <c r="J36" s="775"/>
      <c r="K36" s="775"/>
      <c r="L36" s="775"/>
      <c r="M36" s="775"/>
      <c r="N36" s="775"/>
      <c r="O36" s="775"/>
      <c r="P36" s="775"/>
      <c r="Q36" s="775"/>
      <c r="R36" s="776"/>
      <c r="S36" s="774" t="s">
        <v>898</v>
      </c>
      <c r="T36" s="775"/>
      <c r="U36" s="775"/>
      <c r="V36" s="776"/>
      <c r="W36" s="608"/>
    </row>
    <row r="37" spans="3:23" ht="45" customHeight="1" thickBot="1" x14ac:dyDescent="0.25">
      <c r="C37" s="346" t="s">
        <v>412</v>
      </c>
      <c r="D37" s="347"/>
      <c r="E37" s="358" t="s">
        <v>348</v>
      </c>
      <c r="F37" s="558" t="s">
        <v>349</v>
      </c>
      <c r="G37" s="558" t="s">
        <v>350</v>
      </c>
      <c r="H37" s="558" t="s">
        <v>351</v>
      </c>
      <c r="I37" s="558" t="s">
        <v>352</v>
      </c>
      <c r="J37" s="558" t="s">
        <v>408</v>
      </c>
      <c r="K37" s="558" t="s">
        <v>353</v>
      </c>
      <c r="L37" s="558" t="s">
        <v>354</v>
      </c>
      <c r="M37" s="558" t="s">
        <v>304</v>
      </c>
      <c r="N37" s="559" t="s">
        <v>303</v>
      </c>
      <c r="O37" s="560" t="s">
        <v>679</v>
      </c>
      <c r="P37" s="561" t="s">
        <v>570</v>
      </c>
      <c r="Q37" s="357" t="s">
        <v>906</v>
      </c>
      <c r="R37" s="421" t="s">
        <v>489</v>
      </c>
      <c r="S37" s="555" t="s">
        <v>884</v>
      </c>
      <c r="T37" s="555" t="s">
        <v>885</v>
      </c>
      <c r="U37" s="555" t="s">
        <v>908</v>
      </c>
      <c r="V37" s="333" t="s">
        <v>489</v>
      </c>
      <c r="W37" s="608"/>
    </row>
    <row r="38" spans="3:23" ht="13.5" thickBot="1" x14ac:dyDescent="0.25">
      <c r="C38" s="348" t="s">
        <v>424</v>
      </c>
      <c r="D38" s="349" t="str">
        <f t="shared" ref="D38:D57" si="3">+D12</f>
        <v>Inpatient - A &amp; B Hospital</v>
      </c>
      <c r="E38" s="40">
        <v>0</v>
      </c>
      <c r="F38" s="40">
        <v>0</v>
      </c>
      <c r="G38" s="40">
        <v>0</v>
      </c>
      <c r="H38" s="40">
        <v>0</v>
      </c>
      <c r="I38" s="40">
        <v>0</v>
      </c>
      <c r="J38" s="40">
        <v>0</v>
      </c>
      <c r="K38" s="40">
        <v>0</v>
      </c>
      <c r="L38" s="40">
        <v>0</v>
      </c>
      <c r="M38" s="40">
        <v>0</v>
      </c>
      <c r="N38" s="40">
        <v>0</v>
      </c>
      <c r="O38" s="40">
        <v>0</v>
      </c>
      <c r="P38" s="40">
        <v>0</v>
      </c>
      <c r="Q38" s="40">
        <v>0</v>
      </c>
      <c r="R38" s="557">
        <f>SUM(A38:Q38)</f>
        <v>0</v>
      </c>
      <c r="S38" s="40">
        <v>0</v>
      </c>
      <c r="T38" s="40">
        <v>0</v>
      </c>
      <c r="U38" s="40">
        <v>0</v>
      </c>
      <c r="V38" s="300">
        <f>SUM(S38:U38)</f>
        <v>0</v>
      </c>
      <c r="W38" s="608"/>
    </row>
    <row r="39" spans="3:23" ht="13.5" thickBot="1" x14ac:dyDescent="0.25">
      <c r="C39" s="350"/>
      <c r="D39" s="351" t="str">
        <f t="shared" si="3"/>
        <v>Inpatient - DRG Hospital</v>
      </c>
      <c r="E39" s="40">
        <v>0</v>
      </c>
      <c r="F39" s="40">
        <v>0</v>
      </c>
      <c r="G39" s="40">
        <v>0</v>
      </c>
      <c r="H39" s="40">
        <v>0</v>
      </c>
      <c r="I39" s="40">
        <v>0</v>
      </c>
      <c r="J39" s="40">
        <v>0</v>
      </c>
      <c r="K39" s="40">
        <v>0</v>
      </c>
      <c r="L39" s="40">
        <v>0</v>
      </c>
      <c r="M39" s="40">
        <v>0</v>
      </c>
      <c r="N39" s="40">
        <v>0</v>
      </c>
      <c r="O39" s="40">
        <v>0</v>
      </c>
      <c r="P39" s="40">
        <v>0</v>
      </c>
      <c r="Q39" s="40">
        <v>0</v>
      </c>
      <c r="R39" s="557">
        <f t="shared" ref="R39:R57" si="4">SUM(A39:Q39)</f>
        <v>0</v>
      </c>
      <c r="S39" s="40">
        <v>0</v>
      </c>
      <c r="T39" s="40">
        <v>0</v>
      </c>
      <c r="U39" s="40">
        <v>0</v>
      </c>
      <c r="V39" s="300">
        <f t="shared" ref="V39:V57" si="5">SUM(S39:U39)</f>
        <v>0</v>
      </c>
      <c r="W39" s="608"/>
    </row>
    <row r="40" spans="3:23" ht="13.5" thickBot="1" x14ac:dyDescent="0.25">
      <c r="C40" s="350"/>
      <c r="D40" s="351" t="str">
        <f t="shared" si="3"/>
        <v>Inpatient - Other</v>
      </c>
      <c r="E40" s="40">
        <v>0</v>
      </c>
      <c r="F40" s="40">
        <v>0</v>
      </c>
      <c r="G40" s="40">
        <v>0</v>
      </c>
      <c r="H40" s="40">
        <v>0</v>
      </c>
      <c r="I40" s="40">
        <v>0</v>
      </c>
      <c r="J40" s="40">
        <v>0</v>
      </c>
      <c r="K40" s="40">
        <v>0</v>
      </c>
      <c r="L40" s="40">
        <v>0</v>
      </c>
      <c r="M40" s="40">
        <v>0</v>
      </c>
      <c r="N40" s="40">
        <v>0</v>
      </c>
      <c r="O40" s="40">
        <v>0</v>
      </c>
      <c r="P40" s="40">
        <v>0</v>
      </c>
      <c r="Q40" s="40">
        <v>0</v>
      </c>
      <c r="R40" s="557">
        <f t="shared" si="4"/>
        <v>0</v>
      </c>
      <c r="S40" s="40">
        <v>0</v>
      </c>
      <c r="T40" s="40">
        <v>0</v>
      </c>
      <c r="U40" s="40">
        <v>0</v>
      </c>
      <c r="V40" s="300">
        <f t="shared" si="5"/>
        <v>0</v>
      </c>
      <c r="W40" s="608"/>
    </row>
    <row r="41" spans="3:23" ht="13.5" thickBot="1" x14ac:dyDescent="0.25">
      <c r="C41" s="350"/>
      <c r="D41" s="351" t="str">
        <f t="shared" si="3"/>
        <v>Outpatient - A &amp; B Hospital</v>
      </c>
      <c r="E41" s="40">
        <v>0</v>
      </c>
      <c r="F41" s="40">
        <v>0</v>
      </c>
      <c r="G41" s="40">
        <v>0</v>
      </c>
      <c r="H41" s="40">
        <v>0</v>
      </c>
      <c r="I41" s="40">
        <v>0</v>
      </c>
      <c r="J41" s="40">
        <v>0</v>
      </c>
      <c r="K41" s="40">
        <v>0</v>
      </c>
      <c r="L41" s="40">
        <v>0</v>
      </c>
      <c r="M41" s="40">
        <v>0</v>
      </c>
      <c r="N41" s="40">
        <v>0</v>
      </c>
      <c r="O41" s="40">
        <v>0</v>
      </c>
      <c r="P41" s="40">
        <v>0</v>
      </c>
      <c r="Q41" s="40">
        <v>0</v>
      </c>
      <c r="R41" s="557">
        <f t="shared" si="4"/>
        <v>0</v>
      </c>
      <c r="S41" s="40">
        <v>0</v>
      </c>
      <c r="T41" s="40">
        <v>0</v>
      </c>
      <c r="U41" s="40">
        <v>0</v>
      </c>
      <c r="V41" s="300">
        <f t="shared" si="5"/>
        <v>0</v>
      </c>
      <c r="W41" s="608"/>
    </row>
    <row r="42" spans="3:23" ht="13.5" thickBot="1" x14ac:dyDescent="0.25">
      <c r="C42" s="350"/>
      <c r="D42" s="351" t="str">
        <f t="shared" si="3"/>
        <v>Outpatient - DRG Hospital</v>
      </c>
      <c r="E42" s="40">
        <v>0</v>
      </c>
      <c r="F42" s="40">
        <v>0</v>
      </c>
      <c r="G42" s="40">
        <v>0</v>
      </c>
      <c r="H42" s="40">
        <v>0</v>
      </c>
      <c r="I42" s="40">
        <v>0</v>
      </c>
      <c r="J42" s="40">
        <v>0</v>
      </c>
      <c r="K42" s="40">
        <v>0</v>
      </c>
      <c r="L42" s="40">
        <v>0</v>
      </c>
      <c r="M42" s="40">
        <v>0</v>
      </c>
      <c r="N42" s="40">
        <v>0</v>
      </c>
      <c r="O42" s="40">
        <v>0</v>
      </c>
      <c r="P42" s="40">
        <v>0</v>
      </c>
      <c r="Q42" s="40">
        <v>0</v>
      </c>
      <c r="R42" s="557">
        <f t="shared" si="4"/>
        <v>0</v>
      </c>
      <c r="S42" s="40">
        <v>0</v>
      </c>
      <c r="T42" s="40">
        <v>0</v>
      </c>
      <c r="U42" s="40">
        <v>0</v>
      </c>
      <c r="V42" s="300">
        <f t="shared" si="5"/>
        <v>0</v>
      </c>
      <c r="W42" s="608"/>
    </row>
    <row r="43" spans="3:23" ht="13.5" thickBot="1" x14ac:dyDescent="0.25">
      <c r="C43" s="350"/>
      <c r="D43" s="351" t="str">
        <f t="shared" si="3"/>
        <v>Outpatient - Other</v>
      </c>
      <c r="E43" s="40">
        <v>0</v>
      </c>
      <c r="F43" s="40">
        <v>0</v>
      </c>
      <c r="G43" s="40">
        <v>0</v>
      </c>
      <c r="H43" s="40">
        <v>0</v>
      </c>
      <c r="I43" s="40">
        <v>0</v>
      </c>
      <c r="J43" s="40">
        <v>0</v>
      </c>
      <c r="K43" s="40">
        <v>0</v>
      </c>
      <c r="L43" s="40">
        <v>0</v>
      </c>
      <c r="M43" s="40">
        <v>0</v>
      </c>
      <c r="N43" s="40">
        <v>0</v>
      </c>
      <c r="O43" s="40">
        <v>0</v>
      </c>
      <c r="P43" s="40">
        <v>0</v>
      </c>
      <c r="Q43" s="40">
        <v>0</v>
      </c>
      <c r="R43" s="557">
        <f t="shared" si="4"/>
        <v>0</v>
      </c>
      <c r="S43" s="40">
        <v>0</v>
      </c>
      <c r="T43" s="40">
        <v>0</v>
      </c>
      <c r="U43" s="40">
        <v>0</v>
      </c>
      <c r="V43" s="300">
        <f t="shared" si="5"/>
        <v>0</v>
      </c>
      <c r="W43" s="608"/>
    </row>
    <row r="44" spans="3:23" ht="13.5" thickBot="1" x14ac:dyDescent="0.25">
      <c r="C44" s="350"/>
      <c r="D44" s="351" t="str">
        <f t="shared" si="3"/>
        <v>Primary Care Physician</v>
      </c>
      <c r="E44" s="40">
        <v>0</v>
      </c>
      <c r="F44" s="40">
        <v>0</v>
      </c>
      <c r="G44" s="40">
        <v>0</v>
      </c>
      <c r="H44" s="40">
        <v>0</v>
      </c>
      <c r="I44" s="40">
        <v>0</v>
      </c>
      <c r="J44" s="40">
        <v>0</v>
      </c>
      <c r="K44" s="40">
        <v>0</v>
      </c>
      <c r="L44" s="40">
        <v>0</v>
      </c>
      <c r="M44" s="40">
        <v>0</v>
      </c>
      <c r="N44" s="40">
        <v>0</v>
      </c>
      <c r="O44" s="40">
        <v>0</v>
      </c>
      <c r="P44" s="40">
        <v>0</v>
      </c>
      <c r="Q44" s="40">
        <v>0</v>
      </c>
      <c r="R44" s="557">
        <f t="shared" si="4"/>
        <v>0</v>
      </c>
      <c r="S44" s="40">
        <v>0</v>
      </c>
      <c r="T44" s="40">
        <v>0</v>
      </c>
      <c r="U44" s="40">
        <v>0</v>
      </c>
      <c r="V44" s="300">
        <f t="shared" si="5"/>
        <v>0</v>
      </c>
      <c r="W44" s="608"/>
    </row>
    <row r="45" spans="3:23" ht="13.5" thickBot="1" x14ac:dyDescent="0.25">
      <c r="C45" s="350"/>
      <c r="D45" s="351" t="str">
        <f t="shared" si="3"/>
        <v>Non-Primary Care Physician</v>
      </c>
      <c r="E45" s="40">
        <v>0</v>
      </c>
      <c r="F45" s="40">
        <v>0</v>
      </c>
      <c r="G45" s="40">
        <v>0</v>
      </c>
      <c r="H45" s="40">
        <v>0</v>
      </c>
      <c r="I45" s="40">
        <v>0</v>
      </c>
      <c r="J45" s="40">
        <v>0</v>
      </c>
      <c r="K45" s="40">
        <v>0</v>
      </c>
      <c r="L45" s="40">
        <v>0</v>
      </c>
      <c r="M45" s="40">
        <v>0</v>
      </c>
      <c r="N45" s="40">
        <v>0</v>
      </c>
      <c r="O45" s="40">
        <v>0</v>
      </c>
      <c r="P45" s="40">
        <v>0</v>
      </c>
      <c r="Q45" s="40">
        <v>0</v>
      </c>
      <c r="R45" s="557">
        <f t="shared" si="4"/>
        <v>0</v>
      </c>
      <c r="S45" s="40">
        <v>0</v>
      </c>
      <c r="T45" s="40">
        <v>0</v>
      </c>
      <c r="U45" s="40">
        <v>0</v>
      </c>
      <c r="V45" s="300">
        <f t="shared" si="5"/>
        <v>0</v>
      </c>
      <c r="W45" s="608"/>
    </row>
    <row r="46" spans="3:23" ht="13.5" thickBot="1" x14ac:dyDescent="0.25">
      <c r="C46" s="350"/>
      <c r="D46" s="351" t="str">
        <f t="shared" si="3"/>
        <v>Substance Abuse</v>
      </c>
      <c r="E46" s="40">
        <v>0</v>
      </c>
      <c r="F46" s="40">
        <v>0</v>
      </c>
      <c r="G46" s="40">
        <v>0</v>
      </c>
      <c r="H46" s="40">
        <v>0</v>
      </c>
      <c r="I46" s="40">
        <v>0</v>
      </c>
      <c r="J46" s="40">
        <v>0</v>
      </c>
      <c r="K46" s="40">
        <v>0</v>
      </c>
      <c r="L46" s="40">
        <v>0</v>
      </c>
      <c r="M46" s="40">
        <v>0</v>
      </c>
      <c r="N46" s="40">
        <v>0</v>
      </c>
      <c r="O46" s="40">
        <v>0</v>
      </c>
      <c r="P46" s="40">
        <v>0</v>
      </c>
      <c r="Q46" s="40">
        <v>0</v>
      </c>
      <c r="R46" s="557">
        <f t="shared" si="4"/>
        <v>0</v>
      </c>
      <c r="S46" s="40">
        <v>0</v>
      </c>
      <c r="T46" s="40">
        <v>0</v>
      </c>
      <c r="U46" s="40">
        <v>0</v>
      </c>
      <c r="V46" s="300">
        <f t="shared" si="5"/>
        <v>0</v>
      </c>
      <c r="W46" s="608"/>
    </row>
    <row r="47" spans="3:23" ht="13.5" thickBot="1" x14ac:dyDescent="0.25">
      <c r="C47" s="350"/>
      <c r="D47" s="351" t="str">
        <f t="shared" si="3"/>
        <v>Prescription Drugs</v>
      </c>
      <c r="E47" s="40">
        <v>0</v>
      </c>
      <c r="F47" s="40">
        <v>0</v>
      </c>
      <c r="G47" s="40">
        <v>0</v>
      </c>
      <c r="H47" s="40">
        <v>0</v>
      </c>
      <c r="I47" s="40">
        <v>0</v>
      </c>
      <c r="J47" s="40">
        <v>0</v>
      </c>
      <c r="K47" s="40">
        <v>0</v>
      </c>
      <c r="L47" s="40">
        <v>0</v>
      </c>
      <c r="M47" s="40">
        <v>0</v>
      </c>
      <c r="N47" s="40">
        <v>0</v>
      </c>
      <c r="O47" s="40">
        <v>0</v>
      </c>
      <c r="P47" s="40">
        <v>0</v>
      </c>
      <c r="Q47" s="40">
        <v>0</v>
      </c>
      <c r="R47" s="557">
        <f t="shared" si="4"/>
        <v>0</v>
      </c>
      <c r="S47" s="40">
        <v>0</v>
      </c>
      <c r="T47" s="40">
        <v>0</v>
      </c>
      <c r="U47" s="40">
        <v>0</v>
      </c>
      <c r="V47" s="300">
        <f t="shared" si="5"/>
        <v>0</v>
      </c>
      <c r="W47" s="608"/>
    </row>
    <row r="48" spans="3:23" ht="13.5" thickBot="1" x14ac:dyDescent="0.25">
      <c r="C48" s="350"/>
      <c r="D48" s="351" t="str">
        <f t="shared" si="3"/>
        <v>DME and Miscellaneous</v>
      </c>
      <c r="E48" s="40">
        <v>0</v>
      </c>
      <c r="F48" s="40">
        <v>0</v>
      </c>
      <c r="G48" s="40">
        <v>0</v>
      </c>
      <c r="H48" s="40">
        <v>0</v>
      </c>
      <c r="I48" s="40">
        <v>0</v>
      </c>
      <c r="J48" s="40">
        <v>0</v>
      </c>
      <c r="K48" s="40">
        <v>0</v>
      </c>
      <c r="L48" s="40">
        <v>0</v>
      </c>
      <c r="M48" s="40">
        <v>0</v>
      </c>
      <c r="N48" s="40">
        <v>0</v>
      </c>
      <c r="O48" s="40">
        <v>0</v>
      </c>
      <c r="P48" s="40">
        <v>0</v>
      </c>
      <c r="Q48" s="40">
        <v>0</v>
      </c>
      <c r="R48" s="557">
        <f t="shared" si="4"/>
        <v>0</v>
      </c>
      <c r="S48" s="40">
        <v>0</v>
      </c>
      <c r="T48" s="40">
        <v>0</v>
      </c>
      <c r="U48" s="40">
        <v>0</v>
      </c>
      <c r="V48" s="300">
        <f t="shared" si="5"/>
        <v>0</v>
      </c>
      <c r="W48" s="608"/>
    </row>
    <row r="49" spans="3:23" ht="13.5" thickBot="1" x14ac:dyDescent="0.25">
      <c r="C49" s="348" t="s">
        <v>425</v>
      </c>
      <c r="D49" s="349" t="str">
        <f t="shared" si="3"/>
        <v>Mental Health Services Inpatient</v>
      </c>
      <c r="E49" s="40">
        <v>0</v>
      </c>
      <c r="F49" s="40">
        <v>0</v>
      </c>
      <c r="G49" s="40">
        <v>0</v>
      </c>
      <c r="H49" s="40">
        <v>0</v>
      </c>
      <c r="I49" s="40">
        <v>0</v>
      </c>
      <c r="J49" s="40">
        <v>0</v>
      </c>
      <c r="K49" s="40">
        <v>0</v>
      </c>
      <c r="L49" s="40">
        <v>0</v>
      </c>
      <c r="M49" s="40">
        <v>0</v>
      </c>
      <c r="N49" s="40">
        <v>0</v>
      </c>
      <c r="O49" s="40">
        <v>0</v>
      </c>
      <c r="P49" s="40">
        <v>0</v>
      </c>
      <c r="Q49" s="40">
        <v>0</v>
      </c>
      <c r="R49" s="557">
        <f t="shared" si="4"/>
        <v>0</v>
      </c>
      <c r="S49" s="40">
        <v>0</v>
      </c>
      <c r="T49" s="40">
        <v>0</v>
      </c>
      <c r="U49" s="40">
        <v>0</v>
      </c>
      <c r="V49" s="300">
        <f t="shared" si="5"/>
        <v>0</v>
      </c>
      <c r="W49" s="608"/>
    </row>
    <row r="50" spans="3:23" ht="13.5" thickBot="1" x14ac:dyDescent="0.25">
      <c r="C50" s="350"/>
      <c r="D50" s="353" t="str">
        <f t="shared" si="3"/>
        <v>Applied Behavior Analysis (ABA)</v>
      </c>
      <c r="E50" s="40">
        <v>0</v>
      </c>
      <c r="F50" s="40">
        <v>0</v>
      </c>
      <c r="G50" s="40">
        <v>0</v>
      </c>
      <c r="H50" s="40">
        <v>0</v>
      </c>
      <c r="I50" s="40">
        <v>0</v>
      </c>
      <c r="J50" s="40">
        <v>0</v>
      </c>
      <c r="K50" s="40">
        <v>0</v>
      </c>
      <c r="L50" s="40">
        <v>0</v>
      </c>
      <c r="M50" s="40">
        <v>0</v>
      </c>
      <c r="N50" s="40">
        <v>0</v>
      </c>
      <c r="O50" s="40">
        <v>0</v>
      </c>
      <c r="P50" s="40">
        <v>0</v>
      </c>
      <c r="Q50" s="40">
        <v>0</v>
      </c>
      <c r="R50" s="557">
        <f t="shared" si="4"/>
        <v>0</v>
      </c>
      <c r="S50" s="40">
        <v>0</v>
      </c>
      <c r="T50" s="40">
        <v>0</v>
      </c>
      <c r="U50" s="40">
        <v>0</v>
      </c>
      <c r="V50" s="300">
        <f t="shared" si="5"/>
        <v>0</v>
      </c>
      <c r="W50" s="608"/>
    </row>
    <row r="51" spans="3:23" ht="13.5" thickBot="1" x14ac:dyDescent="0.25">
      <c r="C51" s="350"/>
      <c r="D51" s="351" t="str">
        <f t="shared" si="3"/>
        <v>ACT/SE</v>
      </c>
      <c r="E51" s="40">
        <v>0</v>
      </c>
      <c r="F51" s="40">
        <v>0</v>
      </c>
      <c r="G51" s="40">
        <v>0</v>
      </c>
      <c r="H51" s="40">
        <v>0</v>
      </c>
      <c r="I51" s="40">
        <v>0</v>
      </c>
      <c r="J51" s="40">
        <v>0</v>
      </c>
      <c r="K51" s="40">
        <v>0</v>
      </c>
      <c r="L51" s="40">
        <v>0</v>
      </c>
      <c r="M51" s="40">
        <v>0</v>
      </c>
      <c r="N51" s="40">
        <v>0</v>
      </c>
      <c r="O51" s="40">
        <v>0</v>
      </c>
      <c r="P51" s="40">
        <v>0</v>
      </c>
      <c r="Q51" s="40">
        <v>0</v>
      </c>
      <c r="R51" s="557">
        <f t="shared" si="4"/>
        <v>0</v>
      </c>
      <c r="S51" s="40">
        <v>0</v>
      </c>
      <c r="T51" s="40">
        <v>0</v>
      </c>
      <c r="U51" s="40">
        <v>0</v>
      </c>
      <c r="V51" s="300">
        <f t="shared" si="5"/>
        <v>0</v>
      </c>
      <c r="W51" s="608"/>
    </row>
    <row r="52" spans="3:23" ht="13.5" thickBot="1" x14ac:dyDescent="0.25">
      <c r="C52" s="350"/>
      <c r="D52" s="351" t="str">
        <f t="shared" si="3"/>
        <v>A&amp;D Residential</v>
      </c>
      <c r="E52" s="40">
        <v>0</v>
      </c>
      <c r="F52" s="40">
        <v>0</v>
      </c>
      <c r="G52" s="40">
        <v>0</v>
      </c>
      <c r="H52" s="40">
        <v>0</v>
      </c>
      <c r="I52" s="40">
        <v>0</v>
      </c>
      <c r="J52" s="40">
        <v>0</v>
      </c>
      <c r="K52" s="40">
        <v>0</v>
      </c>
      <c r="L52" s="40">
        <v>0</v>
      </c>
      <c r="M52" s="40">
        <v>0</v>
      </c>
      <c r="N52" s="40">
        <v>0</v>
      </c>
      <c r="O52" s="40">
        <v>0</v>
      </c>
      <c r="P52" s="40">
        <v>0</v>
      </c>
      <c r="Q52" s="40">
        <v>0</v>
      </c>
      <c r="R52" s="557">
        <f t="shared" si="4"/>
        <v>0</v>
      </c>
      <c r="S52" s="40">
        <v>0</v>
      </c>
      <c r="T52" s="40">
        <v>0</v>
      </c>
      <c r="U52" s="40">
        <v>0</v>
      </c>
      <c r="V52" s="300">
        <f t="shared" si="5"/>
        <v>0</v>
      </c>
      <c r="W52" s="608"/>
    </row>
    <row r="53" spans="3:23" ht="13.5" thickBot="1" x14ac:dyDescent="0.25">
      <c r="C53" s="350"/>
      <c r="D53" s="351" t="str">
        <f t="shared" si="3"/>
        <v>MH Children's Wraparound</v>
      </c>
      <c r="E53" s="40">
        <v>0</v>
      </c>
      <c r="F53" s="40">
        <v>0</v>
      </c>
      <c r="G53" s="40">
        <v>0</v>
      </c>
      <c r="H53" s="40">
        <v>0</v>
      </c>
      <c r="I53" s="40">
        <v>0</v>
      </c>
      <c r="J53" s="40">
        <v>0</v>
      </c>
      <c r="K53" s="40">
        <v>0</v>
      </c>
      <c r="L53" s="40">
        <v>0</v>
      </c>
      <c r="M53" s="40">
        <v>0</v>
      </c>
      <c r="N53" s="40">
        <v>0</v>
      </c>
      <c r="O53" s="40">
        <v>0</v>
      </c>
      <c r="P53" s="40">
        <v>0</v>
      </c>
      <c r="Q53" s="40">
        <v>0</v>
      </c>
      <c r="R53" s="557">
        <f t="shared" si="4"/>
        <v>0</v>
      </c>
      <c r="S53" s="40">
        <v>0</v>
      </c>
      <c r="T53" s="40">
        <v>0</v>
      </c>
      <c r="U53" s="40">
        <v>0</v>
      </c>
      <c r="V53" s="300">
        <f t="shared" si="5"/>
        <v>0</v>
      </c>
      <c r="W53" s="608"/>
    </row>
    <row r="54" spans="3:23" ht="13.5" thickBot="1" x14ac:dyDescent="0.25">
      <c r="C54" s="350"/>
      <c r="D54" s="351" t="str">
        <f t="shared" si="3"/>
        <v>CANS</v>
      </c>
      <c r="E54" s="40">
        <v>0</v>
      </c>
      <c r="F54" s="40">
        <v>0</v>
      </c>
      <c r="G54" s="40">
        <v>0</v>
      </c>
      <c r="H54" s="40">
        <v>0</v>
      </c>
      <c r="I54" s="40">
        <v>0</v>
      </c>
      <c r="J54" s="40">
        <v>0</v>
      </c>
      <c r="K54" s="40">
        <v>0</v>
      </c>
      <c r="L54" s="40">
        <v>0</v>
      </c>
      <c r="M54" s="40">
        <v>0</v>
      </c>
      <c r="N54" s="40">
        <v>0</v>
      </c>
      <c r="O54" s="40">
        <v>0</v>
      </c>
      <c r="P54" s="40">
        <v>0</v>
      </c>
      <c r="Q54" s="40">
        <v>0</v>
      </c>
      <c r="R54" s="557">
        <f t="shared" si="4"/>
        <v>0</v>
      </c>
      <c r="S54" s="40">
        <v>0</v>
      </c>
      <c r="T54" s="40">
        <v>0</v>
      </c>
      <c r="U54" s="40">
        <v>0</v>
      </c>
      <c r="V54" s="300">
        <f t="shared" si="5"/>
        <v>0</v>
      </c>
      <c r="W54" s="608"/>
    </row>
    <row r="55" spans="3:23" ht="13.5" thickBot="1" x14ac:dyDescent="0.25">
      <c r="C55" s="350"/>
      <c r="D55" s="351" t="str">
        <f t="shared" si="3"/>
        <v>Mental Health Other Non-Inpatient</v>
      </c>
      <c r="E55" s="40">
        <v>0</v>
      </c>
      <c r="F55" s="40">
        <v>0</v>
      </c>
      <c r="G55" s="40">
        <v>0</v>
      </c>
      <c r="H55" s="40">
        <v>0</v>
      </c>
      <c r="I55" s="40">
        <v>0</v>
      </c>
      <c r="J55" s="40">
        <v>0</v>
      </c>
      <c r="K55" s="40">
        <v>0</v>
      </c>
      <c r="L55" s="40">
        <v>0</v>
      </c>
      <c r="M55" s="40">
        <v>0</v>
      </c>
      <c r="N55" s="40">
        <v>0</v>
      </c>
      <c r="O55" s="40">
        <v>0</v>
      </c>
      <c r="P55" s="40">
        <v>0</v>
      </c>
      <c r="Q55" s="40">
        <v>0</v>
      </c>
      <c r="R55" s="557">
        <f t="shared" si="4"/>
        <v>0</v>
      </c>
      <c r="S55" s="40">
        <v>0</v>
      </c>
      <c r="T55" s="40">
        <v>0</v>
      </c>
      <c r="U55" s="40">
        <v>0</v>
      </c>
      <c r="V55" s="300">
        <f t="shared" si="5"/>
        <v>0</v>
      </c>
      <c r="W55" s="608"/>
    </row>
    <row r="56" spans="3:23" ht="13.5" thickBot="1" x14ac:dyDescent="0.25">
      <c r="C56" s="348" t="s">
        <v>245</v>
      </c>
      <c r="D56" s="349" t="str">
        <f t="shared" si="3"/>
        <v>Dental</v>
      </c>
      <c r="E56" s="40">
        <v>0</v>
      </c>
      <c r="F56" s="40">
        <v>0</v>
      </c>
      <c r="G56" s="40">
        <v>0</v>
      </c>
      <c r="H56" s="40">
        <v>0</v>
      </c>
      <c r="I56" s="40">
        <v>0</v>
      </c>
      <c r="J56" s="40">
        <v>0</v>
      </c>
      <c r="K56" s="40">
        <v>0</v>
      </c>
      <c r="L56" s="40">
        <v>0</v>
      </c>
      <c r="M56" s="40">
        <v>0</v>
      </c>
      <c r="N56" s="40">
        <v>0</v>
      </c>
      <c r="O56" s="40">
        <v>0</v>
      </c>
      <c r="P56" s="40">
        <v>0</v>
      </c>
      <c r="Q56" s="40">
        <v>0</v>
      </c>
      <c r="R56" s="557">
        <f t="shared" si="4"/>
        <v>0</v>
      </c>
      <c r="S56" s="40">
        <v>0</v>
      </c>
      <c r="T56" s="40">
        <v>0</v>
      </c>
      <c r="U56" s="40">
        <v>0</v>
      </c>
      <c r="V56" s="300">
        <f t="shared" si="5"/>
        <v>0</v>
      </c>
      <c r="W56" s="608"/>
    </row>
    <row r="57" spans="3:23" ht="13.5" thickBot="1" x14ac:dyDescent="0.25">
      <c r="C57" s="355"/>
      <c r="D57" s="457" t="str">
        <f t="shared" si="3"/>
        <v>NEMT</v>
      </c>
      <c r="E57" s="40">
        <v>0</v>
      </c>
      <c r="F57" s="40">
        <v>0</v>
      </c>
      <c r="G57" s="40">
        <v>0</v>
      </c>
      <c r="H57" s="40">
        <v>0</v>
      </c>
      <c r="I57" s="40">
        <v>0</v>
      </c>
      <c r="J57" s="40">
        <v>0</v>
      </c>
      <c r="K57" s="40">
        <v>0</v>
      </c>
      <c r="L57" s="40">
        <v>0</v>
      </c>
      <c r="M57" s="40">
        <v>0</v>
      </c>
      <c r="N57" s="40">
        <v>0</v>
      </c>
      <c r="O57" s="40">
        <v>0</v>
      </c>
      <c r="P57" s="40">
        <v>0</v>
      </c>
      <c r="Q57" s="40">
        <v>0</v>
      </c>
      <c r="R57" s="557">
        <f t="shared" si="4"/>
        <v>0</v>
      </c>
      <c r="S57" s="40">
        <v>0</v>
      </c>
      <c r="T57" s="40">
        <v>0</v>
      </c>
      <c r="U57" s="40">
        <v>0</v>
      </c>
      <c r="V57" s="300">
        <f t="shared" si="5"/>
        <v>0</v>
      </c>
      <c r="W57" s="608"/>
    </row>
    <row r="58" spans="3:23" ht="13.5" thickBot="1" x14ac:dyDescent="0.25">
      <c r="C58" s="769" t="s">
        <v>119</v>
      </c>
      <c r="D58" s="770"/>
      <c r="E58" s="300">
        <f>SUM(E38:E57)</f>
        <v>0</v>
      </c>
      <c r="F58" s="300">
        <f t="shared" ref="F58:O58" si="6">SUM(F38:F57)</f>
        <v>0</v>
      </c>
      <c r="G58" s="300">
        <f t="shared" si="6"/>
        <v>0</v>
      </c>
      <c r="H58" s="300">
        <f t="shared" si="6"/>
        <v>0</v>
      </c>
      <c r="I58" s="300">
        <f t="shared" si="6"/>
        <v>0</v>
      </c>
      <c r="J58" s="300">
        <f t="shared" si="6"/>
        <v>0</v>
      </c>
      <c r="K58" s="300">
        <f t="shared" si="6"/>
        <v>0</v>
      </c>
      <c r="L58" s="300">
        <f t="shared" si="6"/>
        <v>0</v>
      </c>
      <c r="M58" s="300">
        <f t="shared" si="6"/>
        <v>0</v>
      </c>
      <c r="N58" s="300">
        <f t="shared" si="6"/>
        <v>0</v>
      </c>
      <c r="O58" s="300">
        <f t="shared" si="6"/>
        <v>0</v>
      </c>
      <c r="P58" s="300">
        <f>SUM(P38:P57)</f>
        <v>0</v>
      </c>
      <c r="Q58" s="300"/>
      <c r="R58" s="300">
        <f t="shared" ref="R58" si="7">SUM(A58:L58)</f>
        <v>0</v>
      </c>
      <c r="S58" s="300">
        <f t="shared" ref="S58" si="8">SUM(B58:M58)</f>
        <v>0</v>
      </c>
      <c r="T58" s="300">
        <f t="shared" ref="T58" si="9">SUM(C58:N58)</f>
        <v>0</v>
      </c>
      <c r="U58" s="300">
        <f t="shared" ref="U58" si="10">SUM(D58:O58)</f>
        <v>0</v>
      </c>
      <c r="V58" s="300">
        <f t="shared" ref="V58" si="11">SUM(E58:P58)</f>
        <v>0</v>
      </c>
      <c r="W58" s="608"/>
    </row>
    <row r="59" spans="3:23" x14ac:dyDescent="0.2">
      <c r="C59" s="340"/>
      <c r="D59" s="340"/>
      <c r="E59" s="340"/>
      <c r="F59" s="340"/>
      <c r="G59" s="340"/>
      <c r="H59" s="340"/>
      <c r="I59" s="340"/>
      <c r="J59" s="340"/>
      <c r="K59" s="340"/>
      <c r="L59" s="340"/>
      <c r="M59" s="340"/>
      <c r="N59" s="340"/>
      <c r="O59" s="340"/>
      <c r="P59" s="340"/>
      <c r="Q59" s="340"/>
      <c r="S59" s="630"/>
      <c r="T59" s="630"/>
      <c r="U59" s="630"/>
      <c r="V59" s="608"/>
      <c r="W59" s="608"/>
    </row>
    <row r="60" spans="3:23" ht="13.5" thickBot="1" x14ac:dyDescent="0.25">
      <c r="S60" s="608"/>
      <c r="T60" s="608"/>
      <c r="U60" s="608"/>
      <c r="V60" s="608"/>
      <c r="W60" s="608"/>
    </row>
    <row r="61" spans="3:23" ht="13.5" thickBot="1" x14ac:dyDescent="0.25">
      <c r="E61" s="771" t="str">
        <f>"Total incurred in "&amp;'Report L1'!$C$7</f>
        <v>Total incurred in 2019</v>
      </c>
      <c r="F61" s="772"/>
      <c r="G61" s="772"/>
      <c r="H61" s="772"/>
      <c r="I61" s="772"/>
      <c r="J61" s="772"/>
      <c r="K61" s="772"/>
      <c r="L61" s="772"/>
      <c r="M61" s="772"/>
      <c r="N61" s="772"/>
      <c r="O61" s="772"/>
      <c r="P61" s="772"/>
      <c r="Q61" s="772"/>
      <c r="R61" s="772"/>
      <c r="S61" s="772"/>
      <c r="T61" s="772"/>
      <c r="U61" s="772"/>
      <c r="V61" s="773"/>
      <c r="W61" s="608"/>
    </row>
    <row r="62" spans="3:23" ht="13.5" thickBot="1" x14ac:dyDescent="0.25">
      <c r="C62" s="345" t="s">
        <v>453</v>
      </c>
      <c r="D62" s="344" t="str">
        <f>'Report L6.3'!C46</f>
        <v>Other Case Mgmt</v>
      </c>
      <c r="E62" s="774" t="s">
        <v>134</v>
      </c>
      <c r="F62" s="775"/>
      <c r="G62" s="775"/>
      <c r="H62" s="775"/>
      <c r="I62" s="775"/>
      <c r="J62" s="775"/>
      <c r="K62" s="775"/>
      <c r="L62" s="775"/>
      <c r="M62" s="775"/>
      <c r="N62" s="775"/>
      <c r="O62" s="775"/>
      <c r="P62" s="775"/>
      <c r="Q62" s="775"/>
      <c r="R62" s="776"/>
      <c r="S62" s="774" t="s">
        <v>898</v>
      </c>
      <c r="T62" s="775"/>
      <c r="U62" s="775"/>
      <c r="V62" s="776"/>
      <c r="W62" s="608"/>
    </row>
    <row r="63" spans="3:23" ht="45" customHeight="1" thickBot="1" x14ac:dyDescent="0.25">
      <c r="C63" s="767" t="s">
        <v>412</v>
      </c>
      <c r="D63" s="768"/>
      <c r="E63" s="341" t="s">
        <v>348</v>
      </c>
      <c r="F63" s="337" t="s">
        <v>349</v>
      </c>
      <c r="G63" s="337" t="s">
        <v>350</v>
      </c>
      <c r="H63" s="337" t="s">
        <v>351</v>
      </c>
      <c r="I63" s="337" t="s">
        <v>352</v>
      </c>
      <c r="J63" s="337" t="s">
        <v>408</v>
      </c>
      <c r="K63" s="337" t="s">
        <v>353</v>
      </c>
      <c r="L63" s="337" t="s">
        <v>354</v>
      </c>
      <c r="M63" s="337" t="s">
        <v>304</v>
      </c>
      <c r="N63" s="342" t="s">
        <v>303</v>
      </c>
      <c r="O63" s="343" t="s">
        <v>679</v>
      </c>
      <c r="P63" s="338" t="s">
        <v>570</v>
      </c>
      <c r="Q63" s="556" t="s">
        <v>906</v>
      </c>
      <c r="R63" s="421" t="s">
        <v>489</v>
      </c>
      <c r="S63" s="555" t="s">
        <v>884</v>
      </c>
      <c r="T63" s="555" t="s">
        <v>885</v>
      </c>
      <c r="U63" s="555" t="s">
        <v>908</v>
      </c>
      <c r="V63" s="333" t="s">
        <v>489</v>
      </c>
      <c r="W63" s="608"/>
    </row>
    <row r="64" spans="3:23" ht="13.5" thickBot="1" x14ac:dyDescent="0.25">
      <c r="C64" s="348" t="s">
        <v>424</v>
      </c>
      <c r="D64" s="349" t="str">
        <f t="shared" ref="D64:D83" si="12">+D38</f>
        <v>Inpatient - A &amp; B Hospital</v>
      </c>
      <c r="E64" s="40">
        <v>0</v>
      </c>
      <c r="F64" s="40">
        <v>0</v>
      </c>
      <c r="G64" s="40">
        <v>0</v>
      </c>
      <c r="H64" s="40">
        <v>0</v>
      </c>
      <c r="I64" s="40">
        <v>0</v>
      </c>
      <c r="J64" s="40">
        <v>0</v>
      </c>
      <c r="K64" s="40">
        <v>0</v>
      </c>
      <c r="L64" s="40">
        <v>0</v>
      </c>
      <c r="M64" s="40">
        <v>0</v>
      </c>
      <c r="N64" s="40">
        <v>0</v>
      </c>
      <c r="O64" s="40">
        <v>0</v>
      </c>
      <c r="P64" s="40">
        <v>0</v>
      </c>
      <c r="Q64" s="40">
        <v>0</v>
      </c>
      <c r="R64" s="557">
        <f>SUM(A64:Q64)</f>
        <v>0</v>
      </c>
      <c r="S64" s="40">
        <v>0</v>
      </c>
      <c r="T64" s="40">
        <v>0</v>
      </c>
      <c r="U64" s="40">
        <v>0</v>
      </c>
      <c r="V64" s="300">
        <f>SUM(S64:U64)</f>
        <v>0</v>
      </c>
      <c r="W64" s="608"/>
    </row>
    <row r="65" spans="3:23" ht="13.5" thickBot="1" x14ac:dyDescent="0.25">
      <c r="C65" s="350"/>
      <c r="D65" s="351" t="str">
        <f t="shared" si="12"/>
        <v>Inpatient - DRG Hospital</v>
      </c>
      <c r="E65" s="40">
        <v>0</v>
      </c>
      <c r="F65" s="40">
        <v>0</v>
      </c>
      <c r="G65" s="40">
        <v>0</v>
      </c>
      <c r="H65" s="40">
        <v>0</v>
      </c>
      <c r="I65" s="40">
        <v>0</v>
      </c>
      <c r="J65" s="40">
        <v>0</v>
      </c>
      <c r="K65" s="40">
        <v>0</v>
      </c>
      <c r="L65" s="40">
        <v>0</v>
      </c>
      <c r="M65" s="40">
        <v>0</v>
      </c>
      <c r="N65" s="40">
        <v>0</v>
      </c>
      <c r="O65" s="40">
        <v>0</v>
      </c>
      <c r="P65" s="40">
        <v>0</v>
      </c>
      <c r="Q65" s="40">
        <v>0</v>
      </c>
      <c r="R65" s="557">
        <f t="shared" ref="R65:R83" si="13">SUM(A65:Q65)</f>
        <v>0</v>
      </c>
      <c r="S65" s="40">
        <v>0</v>
      </c>
      <c r="T65" s="40">
        <v>0</v>
      </c>
      <c r="U65" s="40">
        <v>0</v>
      </c>
      <c r="V65" s="300">
        <f t="shared" ref="V65:V83" si="14">SUM(S65:U65)</f>
        <v>0</v>
      </c>
      <c r="W65" s="608"/>
    </row>
    <row r="66" spans="3:23" ht="13.5" thickBot="1" x14ac:dyDescent="0.25">
      <c r="C66" s="350"/>
      <c r="D66" s="351" t="str">
        <f t="shared" si="12"/>
        <v>Inpatient - Other</v>
      </c>
      <c r="E66" s="40">
        <v>0</v>
      </c>
      <c r="F66" s="40">
        <v>0</v>
      </c>
      <c r="G66" s="40">
        <v>0</v>
      </c>
      <c r="H66" s="40">
        <v>0</v>
      </c>
      <c r="I66" s="40">
        <v>0</v>
      </c>
      <c r="J66" s="40">
        <v>0</v>
      </c>
      <c r="K66" s="40">
        <v>0</v>
      </c>
      <c r="L66" s="40">
        <v>0</v>
      </c>
      <c r="M66" s="40">
        <v>0</v>
      </c>
      <c r="N66" s="40">
        <v>0</v>
      </c>
      <c r="O66" s="40">
        <v>0</v>
      </c>
      <c r="P66" s="40">
        <v>0</v>
      </c>
      <c r="Q66" s="40">
        <v>0</v>
      </c>
      <c r="R66" s="557">
        <f t="shared" si="13"/>
        <v>0</v>
      </c>
      <c r="S66" s="40">
        <v>0</v>
      </c>
      <c r="T66" s="40">
        <v>0</v>
      </c>
      <c r="U66" s="40">
        <v>0</v>
      </c>
      <c r="V66" s="300">
        <f t="shared" si="14"/>
        <v>0</v>
      </c>
      <c r="W66" s="608"/>
    </row>
    <row r="67" spans="3:23" ht="13.5" thickBot="1" x14ac:dyDescent="0.25">
      <c r="C67" s="350"/>
      <c r="D67" s="351" t="str">
        <f t="shared" si="12"/>
        <v>Outpatient - A &amp; B Hospital</v>
      </c>
      <c r="E67" s="40">
        <v>0</v>
      </c>
      <c r="F67" s="40">
        <v>0</v>
      </c>
      <c r="G67" s="40">
        <v>0</v>
      </c>
      <c r="H67" s="40">
        <v>0</v>
      </c>
      <c r="I67" s="40">
        <v>0</v>
      </c>
      <c r="J67" s="40">
        <v>0</v>
      </c>
      <c r="K67" s="40">
        <v>0</v>
      </c>
      <c r="L67" s="40">
        <v>0</v>
      </c>
      <c r="M67" s="40">
        <v>0</v>
      </c>
      <c r="N67" s="40">
        <v>0</v>
      </c>
      <c r="O67" s="40">
        <v>0</v>
      </c>
      <c r="P67" s="40">
        <v>0</v>
      </c>
      <c r="Q67" s="40">
        <v>0</v>
      </c>
      <c r="R67" s="557">
        <f t="shared" si="13"/>
        <v>0</v>
      </c>
      <c r="S67" s="40">
        <v>0</v>
      </c>
      <c r="T67" s="40">
        <v>0</v>
      </c>
      <c r="U67" s="40">
        <v>0</v>
      </c>
      <c r="V67" s="300">
        <f t="shared" si="14"/>
        <v>0</v>
      </c>
      <c r="W67" s="608"/>
    </row>
    <row r="68" spans="3:23" ht="13.5" thickBot="1" x14ac:dyDescent="0.25">
      <c r="C68" s="350"/>
      <c r="D68" s="351" t="str">
        <f t="shared" si="12"/>
        <v>Outpatient - DRG Hospital</v>
      </c>
      <c r="E68" s="40">
        <v>0</v>
      </c>
      <c r="F68" s="40">
        <v>0</v>
      </c>
      <c r="G68" s="40">
        <v>0</v>
      </c>
      <c r="H68" s="40">
        <v>0</v>
      </c>
      <c r="I68" s="40">
        <v>0</v>
      </c>
      <c r="J68" s="40">
        <v>0</v>
      </c>
      <c r="K68" s="40">
        <v>0</v>
      </c>
      <c r="L68" s="40">
        <v>0</v>
      </c>
      <c r="M68" s="40">
        <v>0</v>
      </c>
      <c r="N68" s="40">
        <v>0</v>
      </c>
      <c r="O68" s="40">
        <v>0</v>
      </c>
      <c r="P68" s="40">
        <v>0</v>
      </c>
      <c r="Q68" s="40">
        <v>0</v>
      </c>
      <c r="R68" s="557">
        <f t="shared" si="13"/>
        <v>0</v>
      </c>
      <c r="S68" s="40">
        <v>0</v>
      </c>
      <c r="T68" s="40">
        <v>0</v>
      </c>
      <c r="U68" s="40">
        <v>0</v>
      </c>
      <c r="V68" s="300">
        <f t="shared" si="14"/>
        <v>0</v>
      </c>
      <c r="W68" s="608"/>
    </row>
    <row r="69" spans="3:23" ht="13.5" thickBot="1" x14ac:dyDescent="0.25">
      <c r="C69" s="350"/>
      <c r="D69" s="351" t="str">
        <f t="shared" si="12"/>
        <v>Outpatient - Other</v>
      </c>
      <c r="E69" s="40">
        <v>0</v>
      </c>
      <c r="F69" s="40">
        <v>0</v>
      </c>
      <c r="G69" s="40">
        <v>0</v>
      </c>
      <c r="H69" s="40">
        <v>0</v>
      </c>
      <c r="I69" s="40">
        <v>0</v>
      </c>
      <c r="J69" s="40">
        <v>0</v>
      </c>
      <c r="K69" s="40">
        <v>0</v>
      </c>
      <c r="L69" s="40">
        <v>0</v>
      </c>
      <c r="M69" s="40">
        <v>0</v>
      </c>
      <c r="N69" s="40">
        <v>0</v>
      </c>
      <c r="O69" s="40">
        <v>0</v>
      </c>
      <c r="P69" s="40">
        <v>0</v>
      </c>
      <c r="Q69" s="40">
        <v>0</v>
      </c>
      <c r="R69" s="557">
        <f t="shared" si="13"/>
        <v>0</v>
      </c>
      <c r="S69" s="40">
        <v>0</v>
      </c>
      <c r="T69" s="40">
        <v>0</v>
      </c>
      <c r="U69" s="40">
        <v>0</v>
      </c>
      <c r="V69" s="300">
        <f t="shared" si="14"/>
        <v>0</v>
      </c>
      <c r="W69" s="608"/>
    </row>
    <row r="70" spans="3:23" ht="13.5" thickBot="1" x14ac:dyDescent="0.25">
      <c r="C70" s="350"/>
      <c r="D70" s="351" t="str">
        <f t="shared" si="12"/>
        <v>Primary Care Physician</v>
      </c>
      <c r="E70" s="40">
        <v>0</v>
      </c>
      <c r="F70" s="40">
        <v>0</v>
      </c>
      <c r="G70" s="40">
        <v>0</v>
      </c>
      <c r="H70" s="40">
        <v>0</v>
      </c>
      <c r="I70" s="40">
        <v>0</v>
      </c>
      <c r="J70" s="40">
        <v>0</v>
      </c>
      <c r="K70" s="40">
        <v>0</v>
      </c>
      <c r="L70" s="40">
        <v>0</v>
      </c>
      <c r="M70" s="40">
        <v>0</v>
      </c>
      <c r="N70" s="40">
        <v>0</v>
      </c>
      <c r="O70" s="40">
        <v>0</v>
      </c>
      <c r="P70" s="40">
        <v>0</v>
      </c>
      <c r="Q70" s="40">
        <v>0</v>
      </c>
      <c r="R70" s="557">
        <f t="shared" si="13"/>
        <v>0</v>
      </c>
      <c r="S70" s="40">
        <v>0</v>
      </c>
      <c r="T70" s="40">
        <v>0</v>
      </c>
      <c r="U70" s="40">
        <v>0</v>
      </c>
      <c r="V70" s="300">
        <f t="shared" si="14"/>
        <v>0</v>
      </c>
      <c r="W70" s="608"/>
    </row>
    <row r="71" spans="3:23" ht="13.5" thickBot="1" x14ac:dyDescent="0.25">
      <c r="C71" s="350"/>
      <c r="D71" s="351" t="str">
        <f t="shared" si="12"/>
        <v>Non-Primary Care Physician</v>
      </c>
      <c r="E71" s="40">
        <v>0</v>
      </c>
      <c r="F71" s="40">
        <v>0</v>
      </c>
      <c r="G71" s="40">
        <v>0</v>
      </c>
      <c r="H71" s="40">
        <v>0</v>
      </c>
      <c r="I71" s="40">
        <v>0</v>
      </c>
      <c r="J71" s="40">
        <v>0</v>
      </c>
      <c r="K71" s="40">
        <v>0</v>
      </c>
      <c r="L71" s="40">
        <v>0</v>
      </c>
      <c r="M71" s="40">
        <v>0</v>
      </c>
      <c r="N71" s="40">
        <v>0</v>
      </c>
      <c r="O71" s="40">
        <v>0</v>
      </c>
      <c r="P71" s="40">
        <v>0</v>
      </c>
      <c r="Q71" s="40">
        <v>0</v>
      </c>
      <c r="R71" s="557">
        <f t="shared" si="13"/>
        <v>0</v>
      </c>
      <c r="S71" s="40">
        <v>0</v>
      </c>
      <c r="T71" s="40">
        <v>0</v>
      </c>
      <c r="U71" s="40">
        <v>0</v>
      </c>
      <c r="V71" s="300">
        <f t="shared" si="14"/>
        <v>0</v>
      </c>
      <c r="W71" s="608"/>
    </row>
    <row r="72" spans="3:23" ht="13.5" thickBot="1" x14ac:dyDescent="0.25">
      <c r="C72" s="350"/>
      <c r="D72" s="351" t="str">
        <f t="shared" si="12"/>
        <v>Substance Abuse</v>
      </c>
      <c r="E72" s="40">
        <v>0</v>
      </c>
      <c r="F72" s="40">
        <v>0</v>
      </c>
      <c r="G72" s="40">
        <v>0</v>
      </c>
      <c r="H72" s="40">
        <v>0</v>
      </c>
      <c r="I72" s="40">
        <v>0</v>
      </c>
      <c r="J72" s="40">
        <v>0</v>
      </c>
      <c r="K72" s="40">
        <v>0</v>
      </c>
      <c r="L72" s="40">
        <v>0</v>
      </c>
      <c r="M72" s="40">
        <v>0</v>
      </c>
      <c r="N72" s="40">
        <v>0</v>
      </c>
      <c r="O72" s="40">
        <v>0</v>
      </c>
      <c r="P72" s="40">
        <v>0</v>
      </c>
      <c r="Q72" s="40">
        <v>0</v>
      </c>
      <c r="R72" s="557">
        <f t="shared" si="13"/>
        <v>0</v>
      </c>
      <c r="S72" s="40">
        <v>0</v>
      </c>
      <c r="T72" s="40">
        <v>0</v>
      </c>
      <c r="U72" s="40">
        <v>0</v>
      </c>
      <c r="V72" s="300">
        <f t="shared" si="14"/>
        <v>0</v>
      </c>
      <c r="W72" s="608"/>
    </row>
    <row r="73" spans="3:23" ht="13.5" thickBot="1" x14ac:dyDescent="0.25">
      <c r="C73" s="350"/>
      <c r="D73" s="351" t="str">
        <f t="shared" si="12"/>
        <v>Prescription Drugs</v>
      </c>
      <c r="E73" s="40">
        <v>0</v>
      </c>
      <c r="F73" s="40">
        <v>0</v>
      </c>
      <c r="G73" s="40">
        <v>0</v>
      </c>
      <c r="H73" s="40">
        <v>0</v>
      </c>
      <c r="I73" s="40">
        <v>0</v>
      </c>
      <c r="J73" s="40">
        <v>0</v>
      </c>
      <c r="K73" s="40">
        <v>0</v>
      </c>
      <c r="L73" s="40">
        <v>0</v>
      </c>
      <c r="M73" s="40">
        <v>0</v>
      </c>
      <c r="N73" s="40">
        <v>0</v>
      </c>
      <c r="O73" s="40">
        <v>0</v>
      </c>
      <c r="P73" s="40">
        <v>0</v>
      </c>
      <c r="Q73" s="40">
        <v>0</v>
      </c>
      <c r="R73" s="557">
        <f t="shared" si="13"/>
        <v>0</v>
      </c>
      <c r="S73" s="40">
        <v>0</v>
      </c>
      <c r="T73" s="40">
        <v>0</v>
      </c>
      <c r="U73" s="40">
        <v>0</v>
      </c>
      <c r="V73" s="300">
        <f t="shared" si="14"/>
        <v>0</v>
      </c>
      <c r="W73" s="608"/>
    </row>
    <row r="74" spans="3:23" ht="13.5" thickBot="1" x14ac:dyDescent="0.25">
      <c r="C74" s="350"/>
      <c r="D74" s="351" t="str">
        <f t="shared" si="12"/>
        <v>DME and Miscellaneous</v>
      </c>
      <c r="E74" s="40">
        <v>0</v>
      </c>
      <c r="F74" s="40">
        <v>0</v>
      </c>
      <c r="G74" s="40">
        <v>0</v>
      </c>
      <c r="H74" s="40">
        <v>0</v>
      </c>
      <c r="I74" s="40">
        <v>0</v>
      </c>
      <c r="J74" s="40">
        <v>0</v>
      </c>
      <c r="K74" s="40">
        <v>0</v>
      </c>
      <c r="L74" s="40">
        <v>0</v>
      </c>
      <c r="M74" s="40">
        <v>0</v>
      </c>
      <c r="N74" s="40">
        <v>0</v>
      </c>
      <c r="O74" s="40">
        <v>0</v>
      </c>
      <c r="P74" s="40">
        <v>0</v>
      </c>
      <c r="Q74" s="40">
        <v>0</v>
      </c>
      <c r="R74" s="557">
        <f t="shared" si="13"/>
        <v>0</v>
      </c>
      <c r="S74" s="40">
        <v>0</v>
      </c>
      <c r="T74" s="40">
        <v>0</v>
      </c>
      <c r="U74" s="40">
        <v>0</v>
      </c>
      <c r="V74" s="300">
        <f t="shared" si="14"/>
        <v>0</v>
      </c>
      <c r="W74" s="608"/>
    </row>
    <row r="75" spans="3:23" ht="13.5" thickBot="1" x14ac:dyDescent="0.25">
      <c r="C75" s="348" t="s">
        <v>425</v>
      </c>
      <c r="D75" s="349" t="str">
        <f t="shared" si="12"/>
        <v>Mental Health Services Inpatient</v>
      </c>
      <c r="E75" s="40">
        <v>0</v>
      </c>
      <c r="F75" s="40">
        <v>0</v>
      </c>
      <c r="G75" s="40">
        <v>0</v>
      </c>
      <c r="H75" s="40">
        <v>0</v>
      </c>
      <c r="I75" s="40">
        <v>0</v>
      </c>
      <c r="J75" s="40">
        <v>0</v>
      </c>
      <c r="K75" s="40">
        <v>0</v>
      </c>
      <c r="L75" s="40">
        <v>0</v>
      </c>
      <c r="M75" s="40">
        <v>0</v>
      </c>
      <c r="N75" s="40">
        <v>0</v>
      </c>
      <c r="O75" s="40">
        <v>0</v>
      </c>
      <c r="P75" s="40">
        <v>0</v>
      </c>
      <c r="Q75" s="40">
        <v>0</v>
      </c>
      <c r="R75" s="557">
        <f t="shared" si="13"/>
        <v>0</v>
      </c>
      <c r="S75" s="40">
        <v>0</v>
      </c>
      <c r="T75" s="40">
        <v>0</v>
      </c>
      <c r="U75" s="40">
        <v>0</v>
      </c>
      <c r="V75" s="300">
        <f t="shared" si="14"/>
        <v>0</v>
      </c>
      <c r="W75" s="608"/>
    </row>
    <row r="76" spans="3:23" ht="13.5" thickBot="1" x14ac:dyDescent="0.25">
      <c r="C76" s="350"/>
      <c r="D76" s="353" t="str">
        <f t="shared" si="12"/>
        <v>Applied Behavior Analysis (ABA)</v>
      </c>
      <c r="E76" s="40">
        <v>0</v>
      </c>
      <c r="F76" s="40">
        <v>0</v>
      </c>
      <c r="G76" s="40">
        <v>0</v>
      </c>
      <c r="H76" s="40">
        <v>0</v>
      </c>
      <c r="I76" s="40">
        <v>0</v>
      </c>
      <c r="J76" s="40">
        <v>0</v>
      </c>
      <c r="K76" s="40">
        <v>0</v>
      </c>
      <c r="L76" s="40">
        <v>0</v>
      </c>
      <c r="M76" s="40">
        <v>0</v>
      </c>
      <c r="N76" s="40">
        <v>0</v>
      </c>
      <c r="O76" s="40">
        <v>0</v>
      </c>
      <c r="P76" s="40">
        <v>0</v>
      </c>
      <c r="Q76" s="40">
        <v>0</v>
      </c>
      <c r="R76" s="557">
        <f t="shared" si="13"/>
        <v>0</v>
      </c>
      <c r="S76" s="40">
        <v>0</v>
      </c>
      <c r="T76" s="40">
        <v>0</v>
      </c>
      <c r="U76" s="40">
        <v>0</v>
      </c>
      <c r="V76" s="300">
        <f t="shared" si="14"/>
        <v>0</v>
      </c>
      <c r="W76" s="608"/>
    </row>
    <row r="77" spans="3:23" ht="13.5" thickBot="1" x14ac:dyDescent="0.25">
      <c r="C77" s="350"/>
      <c r="D77" s="351" t="str">
        <f t="shared" si="12"/>
        <v>ACT/SE</v>
      </c>
      <c r="E77" s="40">
        <v>0</v>
      </c>
      <c r="F77" s="40">
        <v>0</v>
      </c>
      <c r="G77" s="40">
        <v>0</v>
      </c>
      <c r="H77" s="40">
        <v>0</v>
      </c>
      <c r="I77" s="40">
        <v>0</v>
      </c>
      <c r="J77" s="40">
        <v>0</v>
      </c>
      <c r="K77" s="40">
        <v>0</v>
      </c>
      <c r="L77" s="40">
        <v>0</v>
      </c>
      <c r="M77" s="40">
        <v>0</v>
      </c>
      <c r="N77" s="40">
        <v>0</v>
      </c>
      <c r="O77" s="40">
        <v>0</v>
      </c>
      <c r="P77" s="40">
        <v>0</v>
      </c>
      <c r="Q77" s="40">
        <v>0</v>
      </c>
      <c r="R77" s="557">
        <f t="shared" si="13"/>
        <v>0</v>
      </c>
      <c r="S77" s="40">
        <v>0</v>
      </c>
      <c r="T77" s="40">
        <v>0</v>
      </c>
      <c r="U77" s="40">
        <v>0</v>
      </c>
      <c r="V77" s="300">
        <f t="shared" si="14"/>
        <v>0</v>
      </c>
      <c r="W77" s="608"/>
    </row>
    <row r="78" spans="3:23" ht="13.5" thickBot="1" x14ac:dyDescent="0.25">
      <c r="C78" s="350"/>
      <c r="D78" s="351" t="str">
        <f t="shared" si="12"/>
        <v>A&amp;D Residential</v>
      </c>
      <c r="E78" s="40">
        <v>0</v>
      </c>
      <c r="F78" s="40">
        <v>0</v>
      </c>
      <c r="G78" s="40">
        <v>0</v>
      </c>
      <c r="H78" s="40">
        <v>0</v>
      </c>
      <c r="I78" s="40">
        <v>0</v>
      </c>
      <c r="J78" s="40">
        <v>0</v>
      </c>
      <c r="K78" s="40">
        <v>0</v>
      </c>
      <c r="L78" s="40">
        <v>0</v>
      </c>
      <c r="M78" s="40">
        <v>0</v>
      </c>
      <c r="N78" s="40">
        <v>0</v>
      </c>
      <c r="O78" s="40">
        <v>0</v>
      </c>
      <c r="P78" s="40">
        <v>0</v>
      </c>
      <c r="Q78" s="40">
        <v>0</v>
      </c>
      <c r="R78" s="557">
        <f t="shared" si="13"/>
        <v>0</v>
      </c>
      <c r="S78" s="40">
        <v>0</v>
      </c>
      <c r="T78" s="40">
        <v>0</v>
      </c>
      <c r="U78" s="40">
        <v>0</v>
      </c>
      <c r="V78" s="300">
        <f t="shared" si="14"/>
        <v>0</v>
      </c>
      <c r="W78" s="608"/>
    </row>
    <row r="79" spans="3:23" ht="13.5" thickBot="1" x14ac:dyDescent="0.25">
      <c r="C79" s="350"/>
      <c r="D79" s="351" t="str">
        <f t="shared" si="12"/>
        <v>MH Children's Wraparound</v>
      </c>
      <c r="E79" s="40">
        <v>0</v>
      </c>
      <c r="F79" s="40">
        <v>0</v>
      </c>
      <c r="G79" s="40">
        <v>0</v>
      </c>
      <c r="H79" s="40">
        <v>0</v>
      </c>
      <c r="I79" s="40">
        <v>0</v>
      </c>
      <c r="J79" s="40">
        <v>0</v>
      </c>
      <c r="K79" s="40">
        <v>0</v>
      </c>
      <c r="L79" s="40">
        <v>0</v>
      </c>
      <c r="M79" s="40">
        <v>0</v>
      </c>
      <c r="N79" s="40">
        <v>0</v>
      </c>
      <c r="O79" s="40">
        <v>0</v>
      </c>
      <c r="P79" s="40">
        <v>0</v>
      </c>
      <c r="Q79" s="40">
        <v>0</v>
      </c>
      <c r="R79" s="557">
        <f t="shared" si="13"/>
        <v>0</v>
      </c>
      <c r="S79" s="40">
        <v>0</v>
      </c>
      <c r="T79" s="40">
        <v>0</v>
      </c>
      <c r="U79" s="40">
        <v>0</v>
      </c>
      <c r="V79" s="300">
        <f t="shared" si="14"/>
        <v>0</v>
      </c>
      <c r="W79" s="608"/>
    </row>
    <row r="80" spans="3:23" ht="13.5" thickBot="1" x14ac:dyDescent="0.25">
      <c r="C80" s="350"/>
      <c r="D80" s="351" t="str">
        <f t="shared" si="12"/>
        <v>CANS</v>
      </c>
      <c r="E80" s="40">
        <v>0</v>
      </c>
      <c r="F80" s="40">
        <v>0</v>
      </c>
      <c r="G80" s="40">
        <v>0</v>
      </c>
      <c r="H80" s="40">
        <v>0</v>
      </c>
      <c r="I80" s="40">
        <v>0</v>
      </c>
      <c r="J80" s="40">
        <v>0</v>
      </c>
      <c r="K80" s="40">
        <v>0</v>
      </c>
      <c r="L80" s="40">
        <v>0</v>
      </c>
      <c r="M80" s="40">
        <v>0</v>
      </c>
      <c r="N80" s="40">
        <v>0</v>
      </c>
      <c r="O80" s="40">
        <v>0</v>
      </c>
      <c r="P80" s="40">
        <v>0</v>
      </c>
      <c r="Q80" s="40">
        <v>0</v>
      </c>
      <c r="R80" s="557">
        <f t="shared" si="13"/>
        <v>0</v>
      </c>
      <c r="S80" s="40">
        <v>0</v>
      </c>
      <c r="T80" s="40">
        <v>0</v>
      </c>
      <c r="U80" s="40">
        <v>0</v>
      </c>
      <c r="V80" s="300">
        <f t="shared" si="14"/>
        <v>0</v>
      </c>
      <c r="W80" s="608"/>
    </row>
    <row r="81" spans="3:23" ht="13.5" thickBot="1" x14ac:dyDescent="0.25">
      <c r="C81" s="350"/>
      <c r="D81" s="351" t="str">
        <f t="shared" si="12"/>
        <v>Mental Health Other Non-Inpatient</v>
      </c>
      <c r="E81" s="40">
        <v>0</v>
      </c>
      <c r="F81" s="40">
        <v>0</v>
      </c>
      <c r="G81" s="40">
        <v>0</v>
      </c>
      <c r="H81" s="40">
        <v>0</v>
      </c>
      <c r="I81" s="40">
        <v>0</v>
      </c>
      <c r="J81" s="40">
        <v>0</v>
      </c>
      <c r="K81" s="40">
        <v>0</v>
      </c>
      <c r="L81" s="40">
        <v>0</v>
      </c>
      <c r="M81" s="40">
        <v>0</v>
      </c>
      <c r="N81" s="40">
        <v>0</v>
      </c>
      <c r="O81" s="40">
        <v>0</v>
      </c>
      <c r="P81" s="40">
        <v>0</v>
      </c>
      <c r="Q81" s="40">
        <v>0</v>
      </c>
      <c r="R81" s="557">
        <f t="shared" si="13"/>
        <v>0</v>
      </c>
      <c r="S81" s="40">
        <v>0</v>
      </c>
      <c r="T81" s="40">
        <v>0</v>
      </c>
      <c r="U81" s="40">
        <v>0</v>
      </c>
      <c r="V81" s="300">
        <f t="shared" si="14"/>
        <v>0</v>
      </c>
      <c r="W81" s="608"/>
    </row>
    <row r="82" spans="3:23" ht="13.5" thickBot="1" x14ac:dyDescent="0.25">
      <c r="C82" s="348" t="s">
        <v>245</v>
      </c>
      <c r="D82" s="349" t="str">
        <f t="shared" si="12"/>
        <v>Dental</v>
      </c>
      <c r="E82" s="40">
        <v>0</v>
      </c>
      <c r="F82" s="40">
        <v>0</v>
      </c>
      <c r="G82" s="40">
        <v>0</v>
      </c>
      <c r="H82" s="40">
        <v>0</v>
      </c>
      <c r="I82" s="40">
        <v>0</v>
      </c>
      <c r="J82" s="40">
        <v>0</v>
      </c>
      <c r="K82" s="40">
        <v>0</v>
      </c>
      <c r="L82" s="40">
        <v>0</v>
      </c>
      <c r="M82" s="40">
        <v>0</v>
      </c>
      <c r="N82" s="40">
        <v>0</v>
      </c>
      <c r="O82" s="40">
        <v>0</v>
      </c>
      <c r="P82" s="40">
        <v>0</v>
      </c>
      <c r="Q82" s="40">
        <v>0</v>
      </c>
      <c r="R82" s="557">
        <f t="shared" si="13"/>
        <v>0</v>
      </c>
      <c r="S82" s="40">
        <v>0</v>
      </c>
      <c r="T82" s="40">
        <v>0</v>
      </c>
      <c r="U82" s="40">
        <v>0</v>
      </c>
      <c r="V82" s="300">
        <f t="shared" si="14"/>
        <v>0</v>
      </c>
      <c r="W82" s="608"/>
    </row>
    <row r="83" spans="3:23" ht="13.5" thickBot="1" x14ac:dyDescent="0.25">
      <c r="C83" s="355"/>
      <c r="D83" s="457" t="str">
        <f t="shared" si="12"/>
        <v>NEMT</v>
      </c>
      <c r="E83" s="40">
        <v>0</v>
      </c>
      <c r="F83" s="40">
        <v>0</v>
      </c>
      <c r="G83" s="40">
        <v>0</v>
      </c>
      <c r="H83" s="40">
        <v>0</v>
      </c>
      <c r="I83" s="40">
        <v>0</v>
      </c>
      <c r="J83" s="40">
        <v>0</v>
      </c>
      <c r="K83" s="40">
        <v>0</v>
      </c>
      <c r="L83" s="40">
        <v>0</v>
      </c>
      <c r="M83" s="40">
        <v>0</v>
      </c>
      <c r="N83" s="40">
        <v>0</v>
      </c>
      <c r="O83" s="40">
        <v>0</v>
      </c>
      <c r="P83" s="40">
        <v>0</v>
      </c>
      <c r="Q83" s="40">
        <v>0</v>
      </c>
      <c r="R83" s="557">
        <f t="shared" si="13"/>
        <v>0</v>
      </c>
      <c r="S83" s="40">
        <v>0</v>
      </c>
      <c r="T83" s="40">
        <v>0</v>
      </c>
      <c r="U83" s="40">
        <v>0</v>
      </c>
      <c r="V83" s="300">
        <f t="shared" si="14"/>
        <v>0</v>
      </c>
      <c r="W83" s="608"/>
    </row>
    <row r="84" spans="3:23" ht="13.5" thickBot="1" x14ac:dyDescent="0.25">
      <c r="C84" s="769" t="s">
        <v>119</v>
      </c>
      <c r="D84" s="770"/>
      <c r="E84" s="300">
        <f>SUM(E64:E83)</f>
        <v>0</v>
      </c>
      <c r="F84" s="300">
        <f t="shared" ref="F84:O84" si="15">SUM(F64:F83)</f>
        <v>0</v>
      </c>
      <c r="G84" s="300">
        <f t="shared" si="15"/>
        <v>0</v>
      </c>
      <c r="H84" s="300">
        <f t="shared" si="15"/>
        <v>0</v>
      </c>
      <c r="I84" s="300">
        <f t="shared" si="15"/>
        <v>0</v>
      </c>
      <c r="J84" s="300">
        <f t="shared" si="15"/>
        <v>0</v>
      </c>
      <c r="K84" s="300">
        <f t="shared" si="15"/>
        <v>0</v>
      </c>
      <c r="L84" s="300">
        <f t="shared" si="15"/>
        <v>0</v>
      </c>
      <c r="M84" s="300">
        <f t="shared" si="15"/>
        <v>0</v>
      </c>
      <c r="N84" s="300">
        <f t="shared" si="15"/>
        <v>0</v>
      </c>
      <c r="O84" s="300">
        <f t="shared" si="15"/>
        <v>0</v>
      </c>
      <c r="P84" s="300">
        <f>SUM(P64:P83)</f>
        <v>0</v>
      </c>
      <c r="Q84" s="300">
        <f>SUM(Q64:Q83)</f>
        <v>0</v>
      </c>
      <c r="R84" s="300">
        <f>SUM(A84:L84)</f>
        <v>0</v>
      </c>
      <c r="S84" s="300">
        <f t="shared" ref="S84:U84" si="16">SUM(B84:M84)</f>
        <v>0</v>
      </c>
      <c r="T84" s="300">
        <f t="shared" si="16"/>
        <v>0</v>
      </c>
      <c r="U84" s="300">
        <f t="shared" si="16"/>
        <v>0</v>
      </c>
      <c r="V84" s="300">
        <f t="shared" ref="V84" si="17">SUM(E84:P84)</f>
        <v>0</v>
      </c>
      <c r="W84" s="608"/>
    </row>
    <row r="85" spans="3:23" x14ac:dyDescent="0.2">
      <c r="S85" s="608"/>
      <c r="T85" s="608"/>
      <c r="U85" s="608"/>
      <c r="V85" s="608"/>
      <c r="W85" s="608"/>
    </row>
  </sheetData>
  <sheetProtection algorithmName="SHA-512" hashValue="0IKystDujIpd4TCB72lus7NSw65tQlyw8tp/p7avi/HyPVbBA1p0qFqmNG0BjLoEWxEqENQcq2x46S3BUtMMuw==" saltValue="Zp2NNlKRRuLnuq2pVXR+KA==" spinCount="100000" sheet="1" objects="1" scenarios="1"/>
  <protectedRanges>
    <protectedRange sqref="E12:Q31 E38:Q57 E64:Q83 S12:U31 S38:U57 S64:U83" name="Range1_1"/>
  </protectedRanges>
  <mergeCells count="14">
    <mergeCell ref="E61:V61"/>
    <mergeCell ref="E62:R62"/>
    <mergeCell ref="S62:V62"/>
    <mergeCell ref="E9:V9"/>
    <mergeCell ref="E10:R10"/>
    <mergeCell ref="S10:V10"/>
    <mergeCell ref="E36:R36"/>
    <mergeCell ref="S36:V36"/>
    <mergeCell ref="E35:V35"/>
    <mergeCell ref="C11:D11"/>
    <mergeCell ref="C32:D32"/>
    <mergeCell ref="C58:D58"/>
    <mergeCell ref="C63:D63"/>
    <mergeCell ref="C84:D84"/>
  </mergeCells>
  <dataValidations count="1">
    <dataValidation type="decimal" allowBlank="1" showInputMessage="1" showErrorMessage="1" sqref="E64:V84 E38:V58 E12:V32" xr:uid="{00000000-0002-0000-1200-000000000000}">
      <formula1>-5000000000</formula1>
      <formula2>5000000000</formula2>
    </dataValidation>
  </dataValidations>
  <printOptions horizontalCentered="1"/>
  <pageMargins left="0.25" right="0.25" top="0.5" bottom="0.5" header="0.25" footer="0.25"/>
  <pageSetup scale="41" fitToHeight="2" orientation="landscape" verticalDpi="300" r:id="rId1"/>
  <headerFooter alignWithMargins="0">
    <oddFooter>&amp;L&amp;F&amp;CPage &amp;P of &amp;N&amp;R&amp;A</oddFooter>
  </headerFooter>
  <rowBreaks count="1" manualBreakCount="1">
    <brk id="59"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920D3-E0FE-4792-86C5-D7D137FC0120}">
  <sheetPr>
    <pageSetUpPr fitToPage="1"/>
  </sheetPr>
  <dimension ref="A1:I66"/>
  <sheetViews>
    <sheetView zoomScaleNormal="100" workbookViewId="0">
      <pane xSplit="2" ySplit="4" topLeftCell="C5" activePane="bottomRight" state="frozen"/>
      <selection pane="topRight"/>
      <selection pane="bottomLeft"/>
      <selection pane="bottomRight"/>
    </sheetView>
  </sheetViews>
  <sheetFormatPr defaultRowHeight="12.75" x14ac:dyDescent="0.2"/>
  <cols>
    <col min="1" max="1" width="4.5703125" style="155" customWidth="1"/>
    <col min="2" max="2" width="4.42578125" style="155" customWidth="1"/>
    <col min="3" max="3" width="25" style="155" customWidth="1"/>
    <col min="4" max="9" width="16.42578125" style="155" customWidth="1"/>
    <col min="10" max="16384" width="9.140625" style="155"/>
  </cols>
  <sheetData>
    <row r="1" spans="1:9" x14ac:dyDescent="0.2">
      <c r="A1" s="282" t="s">
        <v>1196</v>
      </c>
      <c r="B1" s="608"/>
      <c r="C1" s="608"/>
      <c r="D1" s="608"/>
    </row>
    <row r="2" spans="1:9" x14ac:dyDescent="0.2">
      <c r="B2" s="154"/>
      <c r="C2" s="154"/>
      <c r="D2" s="226" t="s">
        <v>134</v>
      </c>
      <c r="E2" s="226"/>
    </row>
    <row r="3" spans="1:9" x14ac:dyDescent="0.2">
      <c r="A3" s="156" t="s">
        <v>0</v>
      </c>
      <c r="C3" s="130"/>
      <c r="D3" s="130" t="str">
        <f>'Report L1'!$C$5</f>
        <v>Select CCO from Dropdown List</v>
      </c>
    </row>
    <row r="4" spans="1:9" x14ac:dyDescent="0.2">
      <c r="A4" s="156" t="s">
        <v>282</v>
      </c>
      <c r="C4" s="131"/>
      <c r="D4" s="131" t="str">
        <f>'Report L1'!$C$8&amp;" - "&amp;'Report L1'!$C$9</f>
        <v>1/1/2019 - 12/31/2019</v>
      </c>
    </row>
    <row r="5" spans="1:9" ht="13.5" thickBot="1" x14ac:dyDescent="0.25">
      <c r="B5" s="154"/>
      <c r="C5" s="154"/>
      <c r="D5" s="154"/>
      <c r="E5" s="154"/>
    </row>
    <row r="6" spans="1:9" ht="12.75" customHeight="1" thickBot="1" x14ac:dyDescent="0.25">
      <c r="C6" s="369" t="s">
        <v>1197</v>
      </c>
      <c r="D6" s="365"/>
      <c r="E6" s="365"/>
      <c r="F6" s="365"/>
      <c r="G6" s="365"/>
      <c r="H6" s="365"/>
      <c r="I6" s="365"/>
    </row>
    <row r="7" spans="1:9" ht="12.75" customHeight="1" x14ac:dyDescent="0.2">
      <c r="C7" s="365"/>
      <c r="D7" s="365"/>
      <c r="E7" s="365"/>
      <c r="F7" s="365"/>
      <c r="G7" s="365"/>
      <c r="H7" s="365"/>
      <c r="I7" s="365"/>
    </row>
    <row r="8" spans="1:9" ht="12.75" customHeight="1" x14ac:dyDescent="0.2">
      <c r="C8" s="359" t="str">
        <f>"Break down "&amp;$C6&amp;" in the Matrix below:"</f>
        <v>Break down Reinsurance Recoveries in the Matrix below:</v>
      </c>
      <c r="D8" s="360"/>
      <c r="E8" s="360"/>
      <c r="F8" s="360"/>
      <c r="G8" s="360"/>
      <c r="H8" s="360"/>
      <c r="I8" s="360"/>
    </row>
    <row r="9" spans="1:9" ht="12.75" customHeight="1" thickBot="1" x14ac:dyDescent="0.25">
      <c r="C9" s="359"/>
      <c r="D9" s="360"/>
      <c r="E9" s="360"/>
      <c r="F9" s="360"/>
      <c r="G9" s="360"/>
      <c r="H9" s="360"/>
      <c r="I9" s="360"/>
    </row>
    <row r="10" spans="1:9" ht="12.75" customHeight="1" thickBot="1" x14ac:dyDescent="0.25">
      <c r="C10" s="345"/>
      <c r="D10" s="691"/>
      <c r="E10" s="334" t="s">
        <v>1210</v>
      </c>
      <c r="F10" s="335"/>
      <c r="G10" s="335"/>
      <c r="H10" s="335"/>
      <c r="I10" s="336"/>
    </row>
    <row r="11" spans="1:9" ht="12.75" customHeight="1" thickBot="1" x14ac:dyDescent="0.25">
      <c r="C11" s="692"/>
      <c r="D11" s="420"/>
      <c r="E11" s="689">
        <f>F11-1</f>
        <v>2016</v>
      </c>
      <c r="F11" s="689">
        <f>G11-1</f>
        <v>2017</v>
      </c>
      <c r="G11" s="689">
        <f>H11-1</f>
        <v>2018</v>
      </c>
      <c r="H11" s="689">
        <f>D18</f>
        <v>2019</v>
      </c>
      <c r="I11" s="333" t="s">
        <v>119</v>
      </c>
    </row>
    <row r="12" spans="1:9" ht="12.75" customHeight="1" thickBot="1" x14ac:dyDescent="0.25">
      <c r="C12" s="684" t="s">
        <v>1205</v>
      </c>
      <c r="D12" s="685"/>
      <c r="E12" s="40">
        <v>0</v>
      </c>
      <c r="F12" s="40">
        <v>0</v>
      </c>
      <c r="G12" s="690">
        <v>0</v>
      </c>
      <c r="H12" s="471">
        <f>'Report L6 OHP'!G40</f>
        <v>0</v>
      </c>
      <c r="I12" s="300">
        <f>SUM(E12:H12)</f>
        <v>0</v>
      </c>
    </row>
    <row r="13" spans="1:9" ht="12.75" customHeight="1" x14ac:dyDescent="0.2">
      <c r="C13" s="348"/>
      <c r="D13" s="425"/>
      <c r="E13" s="426"/>
      <c r="F13" s="427"/>
      <c r="G13" s="427"/>
      <c r="H13" s="427"/>
      <c r="I13" s="428"/>
    </row>
    <row r="14" spans="1:9" ht="12.75" customHeight="1" thickBot="1" x14ac:dyDescent="0.25">
      <c r="C14" s="355"/>
      <c r="D14" s="429"/>
      <c r="E14" s="430"/>
      <c r="F14" s="357"/>
      <c r="G14" s="357"/>
      <c r="H14" s="357"/>
      <c r="I14" s="344"/>
    </row>
    <row r="15" spans="1:9" ht="12.75" customHeight="1" thickBot="1" x14ac:dyDescent="0.25">
      <c r="C15" s="412" t="s">
        <v>1206</v>
      </c>
      <c r="D15" s="688">
        <f t="shared" ref="D15:D16" si="0">D16-1</f>
        <v>2016</v>
      </c>
      <c r="E15" s="40">
        <v>0</v>
      </c>
      <c r="F15" s="40">
        <v>0</v>
      </c>
      <c r="G15" s="40">
        <v>0</v>
      </c>
      <c r="H15" s="40">
        <v>0</v>
      </c>
      <c r="I15" s="300">
        <f>SUM(E15:H15)</f>
        <v>0</v>
      </c>
    </row>
    <row r="16" spans="1:9" ht="12.75" customHeight="1" thickBot="1" x14ac:dyDescent="0.25">
      <c r="C16" s="686" t="s">
        <v>1207</v>
      </c>
      <c r="D16" s="688">
        <f t="shared" si="0"/>
        <v>2017</v>
      </c>
      <c r="E16" s="410"/>
      <c r="F16" s="40">
        <v>0</v>
      </c>
      <c r="G16" s="40">
        <v>0</v>
      </c>
      <c r="H16" s="40">
        <v>0</v>
      </c>
      <c r="I16" s="300">
        <f>SUM(E16:H16)</f>
        <v>0</v>
      </c>
    </row>
    <row r="17" spans="1:9" ht="12.75" customHeight="1" thickBot="1" x14ac:dyDescent="0.25">
      <c r="C17" s="350"/>
      <c r="D17" s="688">
        <f>D18-1</f>
        <v>2018</v>
      </c>
      <c r="E17" s="410"/>
      <c r="F17" s="410"/>
      <c r="G17" s="40">
        <v>0</v>
      </c>
      <c r="H17" s="40">
        <v>0</v>
      </c>
      <c r="I17" s="300">
        <f>SUM(E17:H17)</f>
        <v>0</v>
      </c>
    </row>
    <row r="18" spans="1:9" ht="12.75" customHeight="1" thickBot="1" x14ac:dyDescent="0.25">
      <c r="C18" s="350"/>
      <c r="D18" s="687">
        <f>'Report L1'!C7</f>
        <v>2019</v>
      </c>
      <c r="E18" s="410"/>
      <c r="F18" s="410"/>
      <c r="G18" s="410"/>
      <c r="H18" s="40">
        <v>0</v>
      </c>
      <c r="I18" s="300">
        <f>SUM(E18:H18)</f>
        <v>0</v>
      </c>
    </row>
    <row r="19" spans="1:9" ht="12.75" customHeight="1" thickBot="1" x14ac:dyDescent="0.25">
      <c r="C19" s="769" t="s">
        <v>119</v>
      </c>
      <c r="D19" s="770"/>
      <c r="E19" s="300">
        <f>SUM(E15:E18)</f>
        <v>0</v>
      </c>
      <c r="F19" s="300">
        <f>SUM(F15:F18)</f>
        <v>0</v>
      </c>
      <c r="G19" s="300">
        <f>SUM(G15:G18)</f>
        <v>0</v>
      </c>
      <c r="H19" s="300">
        <f>SUM(H15:H18)</f>
        <v>0</v>
      </c>
      <c r="I19" s="300">
        <f>SUM(I15:I18)</f>
        <v>0</v>
      </c>
    </row>
    <row r="20" spans="1:9" ht="12.75" customHeight="1" x14ac:dyDescent="0.2">
      <c r="C20" s="359"/>
      <c r="D20" s="360"/>
      <c r="E20" s="360"/>
      <c r="F20" s="360"/>
      <c r="G20" s="360"/>
      <c r="H20" s="360"/>
      <c r="I20" s="360"/>
    </row>
    <row r="21" spans="1:9" ht="13.5" thickBot="1" x14ac:dyDescent="0.25">
      <c r="C21" s="360"/>
      <c r="D21" s="360"/>
      <c r="E21" s="360"/>
      <c r="F21" s="360"/>
      <c r="G21" s="360"/>
      <c r="H21" s="360"/>
      <c r="I21" s="360"/>
    </row>
    <row r="22" spans="1:9" ht="13.5" thickBot="1" x14ac:dyDescent="0.25">
      <c r="C22" s="366" t="str">
        <f>"Total "&amp;$C6</f>
        <v>Total Reinsurance Recoveries</v>
      </c>
      <c r="F22" s="154" t="s">
        <v>1208</v>
      </c>
      <c r="H22" s="300">
        <f>-'Report L6 OHP'!G41</f>
        <v>0</v>
      </c>
    </row>
    <row r="23" spans="1:9" x14ac:dyDescent="0.2">
      <c r="C23" s="366"/>
      <c r="G23" s="155" t="s">
        <v>69</v>
      </c>
      <c r="H23" s="394" t="str">
        <f>IF(H19-H22=0,"Ok","Diff. $"&amp;ROUND(H19-H22,2))</f>
        <v>Ok</v>
      </c>
      <c r="I23" s="394" t="str">
        <f>IF(SUM(E19:H19)-I19=0,"Ok","Diff. $"&amp;ROUND(SUM(E19:H19)-I19,2))</f>
        <v>Ok</v>
      </c>
    </row>
    <row r="24" spans="1:9" x14ac:dyDescent="0.2">
      <c r="C24" s="367" t="s">
        <v>1199</v>
      </c>
    </row>
    <row r="25" spans="1:9" ht="13.5" thickBot="1" x14ac:dyDescent="0.25">
      <c r="A25" s="368"/>
      <c r="B25" s="368"/>
      <c r="C25" s="368"/>
      <c r="D25" s="368"/>
      <c r="E25" s="368"/>
      <c r="F25" s="368"/>
      <c r="G25" s="368"/>
      <c r="H25" s="368"/>
      <c r="I25" s="368"/>
    </row>
    <row r="26" spans="1:9" ht="13.5" thickBot="1" x14ac:dyDescent="0.25"/>
    <row r="27" spans="1:9" ht="13.5" thickBot="1" x14ac:dyDescent="0.25">
      <c r="C27" s="369" t="s">
        <v>1198</v>
      </c>
      <c r="D27" s="369"/>
      <c r="E27" s="369"/>
      <c r="F27" s="365"/>
      <c r="G27" s="365"/>
      <c r="H27" s="365"/>
      <c r="I27" s="365"/>
    </row>
    <row r="28" spans="1:9" x14ac:dyDescent="0.2">
      <c r="C28" s="365"/>
      <c r="D28" s="365"/>
      <c r="E28" s="365"/>
      <c r="F28" s="365"/>
      <c r="G28" s="365"/>
      <c r="H28" s="365"/>
      <c r="I28" s="365"/>
    </row>
    <row r="29" spans="1:9" ht="13.5" thickBot="1" x14ac:dyDescent="0.25">
      <c r="C29" s="359" t="str">
        <f>"Describe "&amp;$C27&amp;" in the following space:"</f>
        <v>Describe Fraud, Waste and Abuse Recoveries/Recoupments in the following space:</v>
      </c>
      <c r="D29" s="360"/>
      <c r="E29" s="360"/>
      <c r="F29" s="360"/>
      <c r="G29" s="360"/>
      <c r="H29" s="360"/>
      <c r="I29" s="360"/>
    </row>
    <row r="30" spans="1:9" x14ac:dyDescent="0.2">
      <c r="C30" s="758" t="s">
        <v>1215</v>
      </c>
      <c r="D30" s="759"/>
      <c r="E30" s="759"/>
      <c r="F30" s="759"/>
      <c r="G30" s="759"/>
      <c r="H30" s="759"/>
      <c r="I30" s="760"/>
    </row>
    <row r="31" spans="1:9" x14ac:dyDescent="0.2">
      <c r="C31" s="761"/>
      <c r="D31" s="762"/>
      <c r="E31" s="762"/>
      <c r="F31" s="762"/>
      <c r="G31" s="762"/>
      <c r="H31" s="762"/>
      <c r="I31" s="763"/>
    </row>
    <row r="32" spans="1:9" x14ac:dyDescent="0.2">
      <c r="C32" s="761"/>
      <c r="D32" s="762"/>
      <c r="E32" s="762"/>
      <c r="F32" s="762"/>
      <c r="G32" s="762"/>
      <c r="H32" s="762"/>
      <c r="I32" s="763"/>
    </row>
    <row r="33" spans="1:9" x14ac:dyDescent="0.2">
      <c r="C33" s="761"/>
      <c r="D33" s="762"/>
      <c r="E33" s="762"/>
      <c r="F33" s="762"/>
      <c r="G33" s="762"/>
      <c r="H33" s="762"/>
      <c r="I33" s="763"/>
    </row>
    <row r="34" spans="1:9" x14ac:dyDescent="0.2">
      <c r="C34" s="761"/>
      <c r="D34" s="762"/>
      <c r="E34" s="762"/>
      <c r="F34" s="762"/>
      <c r="G34" s="762"/>
      <c r="H34" s="762"/>
      <c r="I34" s="763"/>
    </row>
    <row r="35" spans="1:9" x14ac:dyDescent="0.2">
      <c r="C35" s="761"/>
      <c r="D35" s="762"/>
      <c r="E35" s="762"/>
      <c r="F35" s="762"/>
      <c r="G35" s="762"/>
      <c r="H35" s="762"/>
      <c r="I35" s="763"/>
    </row>
    <row r="36" spans="1:9" x14ac:dyDescent="0.2">
      <c r="C36" s="761"/>
      <c r="D36" s="762"/>
      <c r="E36" s="762"/>
      <c r="F36" s="762"/>
      <c r="G36" s="762"/>
      <c r="H36" s="762"/>
      <c r="I36" s="763"/>
    </row>
    <row r="37" spans="1:9" x14ac:dyDescent="0.2">
      <c r="C37" s="761"/>
      <c r="D37" s="762"/>
      <c r="E37" s="762"/>
      <c r="F37" s="762"/>
      <c r="G37" s="762"/>
      <c r="H37" s="762"/>
      <c r="I37" s="763"/>
    </row>
    <row r="38" spans="1:9" x14ac:dyDescent="0.2">
      <c r="C38" s="761"/>
      <c r="D38" s="762"/>
      <c r="E38" s="762"/>
      <c r="F38" s="762"/>
      <c r="G38" s="762"/>
      <c r="H38" s="762"/>
      <c r="I38" s="763"/>
    </row>
    <row r="39" spans="1:9" x14ac:dyDescent="0.2">
      <c r="C39" s="761"/>
      <c r="D39" s="762"/>
      <c r="E39" s="762"/>
      <c r="F39" s="762"/>
      <c r="G39" s="762"/>
      <c r="H39" s="762"/>
      <c r="I39" s="763"/>
    </row>
    <row r="40" spans="1:9" ht="13.5" thickBot="1" x14ac:dyDescent="0.25">
      <c r="C40" s="764"/>
      <c r="D40" s="765"/>
      <c r="E40" s="765"/>
      <c r="F40" s="765"/>
      <c r="G40" s="765"/>
      <c r="H40" s="765"/>
      <c r="I40" s="766"/>
    </row>
    <row r="41" spans="1:9" ht="13.5" thickBot="1" x14ac:dyDescent="0.25">
      <c r="C41" s="360"/>
      <c r="D41" s="360"/>
      <c r="E41" s="360"/>
      <c r="F41" s="360"/>
      <c r="G41" s="360"/>
      <c r="H41" s="360"/>
      <c r="I41" s="360"/>
    </row>
    <row r="42" spans="1:9" ht="13.5" thickBot="1" x14ac:dyDescent="0.25">
      <c r="C42" s="366" t="str">
        <f>"Total "&amp;$C27</f>
        <v>Total Fraud, Waste and Abuse Recoveries/Recoupments</v>
      </c>
      <c r="G42" s="154"/>
      <c r="H42" s="683">
        <v>0</v>
      </c>
    </row>
    <row r="43" spans="1:9" x14ac:dyDescent="0.2">
      <c r="C43" s="366"/>
    </row>
    <row r="44" spans="1:9" x14ac:dyDescent="0.2">
      <c r="C44" s="367" t="s">
        <v>1200</v>
      </c>
    </row>
    <row r="45" spans="1:9" ht="13.5" thickBot="1" x14ac:dyDescent="0.25">
      <c r="A45" s="368"/>
      <c r="B45" s="368"/>
      <c r="C45" s="368"/>
      <c r="D45" s="368"/>
      <c r="E45" s="368"/>
      <c r="F45" s="368"/>
      <c r="G45" s="368"/>
      <c r="H45" s="368"/>
      <c r="I45" s="368"/>
    </row>
    <row r="46" spans="1:9" ht="13.5" thickBot="1" x14ac:dyDescent="0.25"/>
    <row r="47" spans="1:9" ht="13.5" thickBot="1" x14ac:dyDescent="0.25">
      <c r="C47" s="369" t="s">
        <v>1201</v>
      </c>
      <c r="D47" s="369"/>
      <c r="E47" s="365"/>
      <c r="F47" s="365"/>
      <c r="G47" s="365"/>
      <c r="H47" s="365"/>
      <c r="I47" s="365"/>
    </row>
    <row r="48" spans="1:9" x14ac:dyDescent="0.2">
      <c r="C48" s="365"/>
      <c r="D48" s="365"/>
      <c r="E48" s="365"/>
      <c r="F48" s="365"/>
      <c r="G48" s="365"/>
      <c r="H48" s="365"/>
      <c r="I48" s="365"/>
    </row>
    <row r="49" spans="3:9" ht="13.5" thickBot="1" x14ac:dyDescent="0.25">
      <c r="C49" s="359" t="str">
        <f>"Describe "&amp;$C47&amp;" in the following space:"</f>
        <v>Describe All Other Recoveries/Recoupments in the following space:</v>
      </c>
      <c r="D49" s="360"/>
      <c r="E49" s="360"/>
      <c r="F49" s="360"/>
      <c r="G49" s="360"/>
      <c r="H49" s="360"/>
      <c r="I49" s="360"/>
    </row>
    <row r="50" spans="3:9" ht="12.75" customHeight="1" x14ac:dyDescent="0.2">
      <c r="C50" s="758" t="s">
        <v>1211</v>
      </c>
      <c r="D50" s="759"/>
      <c r="E50" s="759"/>
      <c r="F50" s="759"/>
      <c r="G50" s="759"/>
      <c r="H50" s="759"/>
      <c r="I50" s="760"/>
    </row>
    <row r="51" spans="3:9" x14ac:dyDescent="0.2">
      <c r="C51" s="761"/>
      <c r="D51" s="762"/>
      <c r="E51" s="762"/>
      <c r="F51" s="762"/>
      <c r="G51" s="762"/>
      <c r="H51" s="762"/>
      <c r="I51" s="763"/>
    </row>
    <row r="52" spans="3:9" x14ac:dyDescent="0.2">
      <c r="C52" s="761"/>
      <c r="D52" s="762"/>
      <c r="E52" s="762"/>
      <c r="F52" s="762"/>
      <c r="G52" s="762"/>
      <c r="H52" s="762"/>
      <c r="I52" s="763"/>
    </row>
    <row r="53" spans="3:9" x14ac:dyDescent="0.2">
      <c r="C53" s="761"/>
      <c r="D53" s="762"/>
      <c r="E53" s="762"/>
      <c r="F53" s="762"/>
      <c r="G53" s="762"/>
      <c r="H53" s="762"/>
      <c r="I53" s="763"/>
    </row>
    <row r="54" spans="3:9" x14ac:dyDescent="0.2">
      <c r="C54" s="761"/>
      <c r="D54" s="762"/>
      <c r="E54" s="762"/>
      <c r="F54" s="762"/>
      <c r="G54" s="762"/>
      <c r="H54" s="762"/>
      <c r="I54" s="763"/>
    </row>
    <row r="55" spans="3:9" x14ac:dyDescent="0.2">
      <c r="C55" s="761"/>
      <c r="D55" s="762"/>
      <c r="E55" s="762"/>
      <c r="F55" s="762"/>
      <c r="G55" s="762"/>
      <c r="H55" s="762"/>
      <c r="I55" s="763"/>
    </row>
    <row r="56" spans="3:9" x14ac:dyDescent="0.2">
      <c r="C56" s="761"/>
      <c r="D56" s="762"/>
      <c r="E56" s="762"/>
      <c r="F56" s="762"/>
      <c r="G56" s="762"/>
      <c r="H56" s="762"/>
      <c r="I56" s="763"/>
    </row>
    <row r="57" spans="3:9" x14ac:dyDescent="0.2">
      <c r="C57" s="761"/>
      <c r="D57" s="762"/>
      <c r="E57" s="762"/>
      <c r="F57" s="762"/>
      <c r="G57" s="762"/>
      <c r="H57" s="762"/>
      <c r="I57" s="763"/>
    </row>
    <row r="58" spans="3:9" x14ac:dyDescent="0.2">
      <c r="C58" s="761"/>
      <c r="D58" s="762"/>
      <c r="E58" s="762"/>
      <c r="F58" s="762"/>
      <c r="G58" s="762"/>
      <c r="H58" s="762"/>
      <c r="I58" s="763"/>
    </row>
    <row r="59" spans="3:9" x14ac:dyDescent="0.2">
      <c r="C59" s="761"/>
      <c r="D59" s="762"/>
      <c r="E59" s="762"/>
      <c r="F59" s="762"/>
      <c r="G59" s="762"/>
      <c r="H59" s="762"/>
      <c r="I59" s="763"/>
    </row>
    <row r="60" spans="3:9" ht="13.5" thickBot="1" x14ac:dyDescent="0.25">
      <c r="C60" s="764"/>
      <c r="D60" s="765"/>
      <c r="E60" s="765"/>
      <c r="F60" s="765"/>
      <c r="G60" s="765"/>
      <c r="H60" s="765"/>
      <c r="I60" s="766"/>
    </row>
    <row r="61" spans="3:9" ht="13.5" thickBot="1" x14ac:dyDescent="0.25">
      <c r="C61" s="360"/>
      <c r="D61" s="360"/>
      <c r="E61" s="360"/>
      <c r="F61" s="360"/>
      <c r="G61" s="360"/>
      <c r="H61" s="360"/>
      <c r="I61" s="360"/>
    </row>
    <row r="62" spans="3:9" ht="13.5" thickBot="1" x14ac:dyDescent="0.25">
      <c r="C62" s="366" t="str">
        <f>"Total Payments for "&amp;$C47</f>
        <v>Total Payments for All Other Recoveries/Recoupments</v>
      </c>
      <c r="G62" s="154"/>
      <c r="H62" s="683">
        <v>0</v>
      </c>
    </row>
    <row r="63" spans="3:9" x14ac:dyDescent="0.2">
      <c r="C63" s="366"/>
    </row>
    <row r="64" spans="3:9" x14ac:dyDescent="0.2">
      <c r="C64" s="367" t="s">
        <v>1200</v>
      </c>
    </row>
    <row r="65" spans="1:9" ht="13.5" thickBot="1" x14ac:dyDescent="0.25">
      <c r="A65" s="368"/>
      <c r="B65" s="368"/>
      <c r="C65" s="368"/>
      <c r="D65" s="368"/>
      <c r="E65" s="368"/>
      <c r="F65" s="368"/>
      <c r="G65" s="368"/>
      <c r="H65" s="368"/>
      <c r="I65" s="368"/>
    </row>
    <row r="66" spans="1:9" x14ac:dyDescent="0.2">
      <c r="C66" s="155" t="s">
        <v>1211</v>
      </c>
    </row>
  </sheetData>
  <sheetProtection algorithmName="SHA-512" hashValue="iuwS1jrX+464mYmsWaOtmlrmwrQckW4i8LDCHqnmkYnqwx2nRvOqII2pkbwhknpD/bZ4lgjorircQBtC/3W0rQ==" saltValue="A1LdGiGT6h16avKPNmw4Og==" spinCount="100000" sheet="1" objects="1" scenarios="1"/>
  <protectedRanges>
    <protectedRange sqref="C30:I40 C50:I60" name="Range1_1"/>
    <protectedRange sqref="H22 H42 H62" name="Range1_2_1_1"/>
    <protectedRange sqref="E12:H18" name="Range1_1_1"/>
  </protectedRanges>
  <mergeCells count="3">
    <mergeCell ref="C30:I40"/>
    <mergeCell ref="C50:I60"/>
    <mergeCell ref="C19:D19"/>
  </mergeCells>
  <dataValidations count="1">
    <dataValidation type="decimal" allowBlank="1" showInputMessage="1" showErrorMessage="1" sqref="E12:I19" xr:uid="{288F908C-C49E-4754-B646-B0B9D8FE70D9}">
      <formula1>-5000000000</formula1>
      <formula2>5000000000</formula2>
    </dataValidation>
  </dataValidations>
  <printOptions horizontalCentered="1"/>
  <pageMargins left="0.25" right="0.25" top="0.5" bottom="0.5" header="0.25" footer="0.25"/>
  <pageSetup scale="77" fitToHeight="0" orientation="portrait" verticalDpi="300" r:id="rId1"/>
  <headerFooter alignWithMargins="0">
    <oddFooter>&amp;L&amp;F&amp;CPage &amp;P of &amp;N&amp;R&amp;A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24B98-F496-4C54-AECC-F6142C4E4139}">
  <sheetPr>
    <pageSetUpPr fitToPage="1"/>
  </sheetPr>
  <dimension ref="A1:W85"/>
  <sheetViews>
    <sheetView zoomScale="90" zoomScaleNormal="90" workbookViewId="0">
      <pane xSplit="4" ySplit="5" topLeftCell="E6" activePane="bottomRight" state="frozen"/>
      <selection pane="topRight"/>
      <selection pane="bottomLeft"/>
      <selection pane="bottomRight"/>
    </sheetView>
  </sheetViews>
  <sheetFormatPr defaultRowHeight="12.75" x14ac:dyDescent="0.2"/>
  <cols>
    <col min="1" max="1" width="4.5703125" style="155" customWidth="1"/>
    <col min="2" max="2" width="4.7109375" style="155" customWidth="1"/>
    <col min="3" max="3" width="17.7109375" style="155" customWidth="1"/>
    <col min="4" max="4" width="35.42578125" style="155" bestFit="1" customWidth="1"/>
    <col min="5" max="22" width="14.7109375" style="155" customWidth="1"/>
    <col min="23" max="16384" width="9.140625" style="155"/>
  </cols>
  <sheetData>
    <row r="1" spans="1:23" x14ac:dyDescent="0.2">
      <c r="A1" s="282" t="s">
        <v>1202</v>
      </c>
      <c r="B1" s="608"/>
      <c r="C1" s="608"/>
      <c r="D1" s="608"/>
    </row>
    <row r="2" spans="1:23" x14ac:dyDescent="0.2">
      <c r="B2" s="154"/>
      <c r="D2" s="552"/>
    </row>
    <row r="3" spans="1:23" x14ac:dyDescent="0.2">
      <c r="A3" s="156" t="s">
        <v>0</v>
      </c>
      <c r="C3" s="130"/>
      <c r="D3" s="130" t="str">
        <f>'Report L1'!$C$5</f>
        <v>Select CCO from Dropdown List</v>
      </c>
    </row>
    <row r="4" spans="1:23" x14ac:dyDescent="0.2">
      <c r="A4" s="156" t="s">
        <v>282</v>
      </c>
      <c r="C4" s="131"/>
      <c r="D4" s="131" t="str">
        <f>'Report L1'!$C$8&amp;" - "&amp;'Report L1'!$C$9</f>
        <v>1/1/2019 - 12/31/2019</v>
      </c>
    </row>
    <row r="5" spans="1:23" x14ac:dyDescent="0.2">
      <c r="A5" s="156"/>
      <c r="C5" s="131"/>
      <c r="D5" s="131"/>
    </row>
    <row r="6" spans="1:23" x14ac:dyDescent="0.2">
      <c r="A6" s="156"/>
      <c r="C6" s="131"/>
      <c r="D6" s="131"/>
    </row>
    <row r="7" spans="1:23" x14ac:dyDescent="0.2">
      <c r="A7" s="156"/>
      <c r="C7" s="131"/>
      <c r="D7" s="131"/>
    </row>
    <row r="8" spans="1:23" ht="13.5" thickBot="1" x14ac:dyDescent="0.25">
      <c r="B8" s="187"/>
      <c r="C8" s="154"/>
      <c r="D8" s="154"/>
      <c r="S8" s="608"/>
      <c r="T8" s="608"/>
      <c r="U8" s="608"/>
      <c r="V8" s="608"/>
      <c r="W8" s="608"/>
    </row>
    <row r="9" spans="1:23" ht="13.5" thickBot="1" x14ac:dyDescent="0.25">
      <c r="E9" s="771" t="str">
        <f>"Total recovered in "&amp;'Report L1'!$C$7</f>
        <v>Total recovered in 2019</v>
      </c>
      <c r="F9" s="772"/>
      <c r="G9" s="772"/>
      <c r="H9" s="772"/>
      <c r="I9" s="772"/>
      <c r="J9" s="772"/>
      <c r="K9" s="772"/>
      <c r="L9" s="772"/>
      <c r="M9" s="772"/>
      <c r="N9" s="772"/>
      <c r="O9" s="772"/>
      <c r="P9" s="772"/>
      <c r="Q9" s="772"/>
      <c r="R9" s="772"/>
      <c r="S9" s="772"/>
      <c r="T9" s="772"/>
      <c r="U9" s="772"/>
      <c r="V9" s="773"/>
      <c r="W9" s="608"/>
    </row>
    <row r="10" spans="1:23" ht="13.5" thickBot="1" x14ac:dyDescent="0.25">
      <c r="C10" s="345"/>
      <c r="D10" s="344" t="str">
        <f>'Report L6.5'!C6</f>
        <v>Reinsurance Recoveries</v>
      </c>
      <c r="E10" s="774" t="s">
        <v>134</v>
      </c>
      <c r="F10" s="775"/>
      <c r="G10" s="775"/>
      <c r="H10" s="775"/>
      <c r="I10" s="775"/>
      <c r="J10" s="775"/>
      <c r="K10" s="775"/>
      <c r="L10" s="775"/>
      <c r="M10" s="775"/>
      <c r="N10" s="775"/>
      <c r="O10" s="775"/>
      <c r="P10" s="775"/>
      <c r="Q10" s="775"/>
      <c r="R10" s="776"/>
      <c r="S10" s="774" t="s">
        <v>898</v>
      </c>
      <c r="T10" s="775"/>
      <c r="U10" s="775"/>
      <c r="V10" s="776"/>
      <c r="W10" s="608"/>
    </row>
    <row r="11" spans="1:23" ht="45" customHeight="1" thickBot="1" x14ac:dyDescent="0.25">
      <c r="C11" s="767" t="s">
        <v>412</v>
      </c>
      <c r="D11" s="768"/>
      <c r="E11" s="358" t="s">
        <v>348</v>
      </c>
      <c r="F11" s="558" t="s">
        <v>349</v>
      </c>
      <c r="G11" s="558" t="s">
        <v>350</v>
      </c>
      <c r="H11" s="558" t="s">
        <v>351</v>
      </c>
      <c r="I11" s="558" t="s">
        <v>352</v>
      </c>
      <c r="J11" s="558" t="s">
        <v>408</v>
      </c>
      <c r="K11" s="558" t="s">
        <v>353</v>
      </c>
      <c r="L11" s="558" t="s">
        <v>354</v>
      </c>
      <c r="M11" s="558" t="s">
        <v>304</v>
      </c>
      <c r="N11" s="559" t="s">
        <v>303</v>
      </c>
      <c r="O11" s="560" t="s">
        <v>679</v>
      </c>
      <c r="P11" s="561" t="s">
        <v>570</v>
      </c>
      <c r="Q11" s="357" t="s">
        <v>906</v>
      </c>
      <c r="R11" s="421" t="s">
        <v>489</v>
      </c>
      <c r="S11" s="344" t="s">
        <v>884</v>
      </c>
      <c r="T11" s="344" t="s">
        <v>885</v>
      </c>
      <c r="U11" s="357" t="s">
        <v>908</v>
      </c>
      <c r="V11" s="421" t="s">
        <v>489</v>
      </c>
      <c r="W11" s="608"/>
    </row>
    <row r="12" spans="1:23" ht="13.5" thickBot="1" x14ac:dyDescent="0.25">
      <c r="C12" s="348" t="s">
        <v>424</v>
      </c>
      <c r="D12" s="349" t="str">
        <f>'Report L13'!D12</f>
        <v>Inpatient - A &amp; B Hospital</v>
      </c>
      <c r="E12" s="40">
        <v>0</v>
      </c>
      <c r="F12" s="40">
        <v>0</v>
      </c>
      <c r="G12" s="40">
        <v>0</v>
      </c>
      <c r="H12" s="40">
        <v>0</v>
      </c>
      <c r="I12" s="40">
        <v>0</v>
      </c>
      <c r="J12" s="40">
        <v>0</v>
      </c>
      <c r="K12" s="40">
        <v>0</v>
      </c>
      <c r="L12" s="40">
        <v>0</v>
      </c>
      <c r="M12" s="40">
        <v>0</v>
      </c>
      <c r="N12" s="40">
        <v>0</v>
      </c>
      <c r="O12" s="40">
        <v>0</v>
      </c>
      <c r="P12" s="40">
        <v>0</v>
      </c>
      <c r="Q12" s="40">
        <v>0</v>
      </c>
      <c r="R12" s="557">
        <f>SUM(A12:Q12)</f>
        <v>0</v>
      </c>
      <c r="S12" s="40">
        <v>0</v>
      </c>
      <c r="T12" s="40">
        <v>0</v>
      </c>
      <c r="U12" s="40">
        <v>0</v>
      </c>
      <c r="V12" s="557">
        <f>SUM(S12:U12)</f>
        <v>0</v>
      </c>
      <c r="W12" s="608"/>
    </row>
    <row r="13" spans="1:23" ht="13.5" thickBot="1" x14ac:dyDescent="0.25">
      <c r="C13" s="350"/>
      <c r="D13" s="351" t="str">
        <f>'Report L13'!D13</f>
        <v>Inpatient - DRG Hospital</v>
      </c>
      <c r="E13" s="40">
        <v>0</v>
      </c>
      <c r="F13" s="40">
        <v>0</v>
      </c>
      <c r="G13" s="40">
        <v>0</v>
      </c>
      <c r="H13" s="40">
        <v>0</v>
      </c>
      <c r="I13" s="40">
        <v>0</v>
      </c>
      <c r="J13" s="40">
        <v>0</v>
      </c>
      <c r="K13" s="40">
        <v>0</v>
      </c>
      <c r="L13" s="40">
        <v>0</v>
      </c>
      <c r="M13" s="40">
        <v>0</v>
      </c>
      <c r="N13" s="40">
        <v>0</v>
      </c>
      <c r="O13" s="40">
        <v>0</v>
      </c>
      <c r="P13" s="40">
        <v>0</v>
      </c>
      <c r="Q13" s="40">
        <v>0</v>
      </c>
      <c r="R13" s="557">
        <f>SUM(A13:Q13)</f>
        <v>0</v>
      </c>
      <c r="S13" s="40">
        <v>0</v>
      </c>
      <c r="T13" s="40">
        <v>0</v>
      </c>
      <c r="U13" s="40">
        <v>0</v>
      </c>
      <c r="V13" s="557">
        <f t="shared" ref="V13:V31" si="0">SUM(S13:U13)</f>
        <v>0</v>
      </c>
      <c r="W13" s="608"/>
    </row>
    <row r="14" spans="1:23" ht="13.5" thickBot="1" x14ac:dyDescent="0.25">
      <c r="C14" s="350"/>
      <c r="D14" s="351" t="str">
        <f>'Report L13'!D14</f>
        <v>Inpatient - Other</v>
      </c>
      <c r="E14" s="40">
        <v>0</v>
      </c>
      <c r="F14" s="40">
        <v>0</v>
      </c>
      <c r="G14" s="40">
        <v>0</v>
      </c>
      <c r="H14" s="40">
        <v>0</v>
      </c>
      <c r="I14" s="40">
        <v>0</v>
      </c>
      <c r="J14" s="40">
        <v>0</v>
      </c>
      <c r="K14" s="40">
        <v>0</v>
      </c>
      <c r="L14" s="40">
        <v>0</v>
      </c>
      <c r="M14" s="40">
        <v>0</v>
      </c>
      <c r="N14" s="40">
        <v>0</v>
      </c>
      <c r="O14" s="40">
        <v>0</v>
      </c>
      <c r="P14" s="40">
        <v>0</v>
      </c>
      <c r="Q14" s="40">
        <v>0</v>
      </c>
      <c r="R14" s="557">
        <f t="shared" ref="R14:R31" si="1">SUM(A14:Q14)</f>
        <v>0</v>
      </c>
      <c r="S14" s="40">
        <v>0</v>
      </c>
      <c r="T14" s="40">
        <v>0</v>
      </c>
      <c r="U14" s="40">
        <v>0</v>
      </c>
      <c r="V14" s="557">
        <f t="shared" si="0"/>
        <v>0</v>
      </c>
      <c r="W14" s="608"/>
    </row>
    <row r="15" spans="1:23" ht="13.5" thickBot="1" x14ac:dyDescent="0.25">
      <c r="C15" s="350"/>
      <c r="D15" s="351" t="str">
        <f>'Report L13'!D15</f>
        <v>Outpatient - A &amp; B Hospital</v>
      </c>
      <c r="E15" s="40">
        <v>0</v>
      </c>
      <c r="F15" s="40">
        <v>0</v>
      </c>
      <c r="G15" s="40">
        <v>0</v>
      </c>
      <c r="H15" s="40">
        <v>0</v>
      </c>
      <c r="I15" s="40">
        <v>0</v>
      </c>
      <c r="J15" s="40">
        <v>0</v>
      </c>
      <c r="K15" s="40">
        <v>0</v>
      </c>
      <c r="L15" s="40">
        <v>0</v>
      </c>
      <c r="M15" s="40">
        <v>0</v>
      </c>
      <c r="N15" s="40">
        <v>0</v>
      </c>
      <c r="O15" s="40">
        <v>0</v>
      </c>
      <c r="P15" s="40">
        <v>0</v>
      </c>
      <c r="Q15" s="40">
        <v>0</v>
      </c>
      <c r="R15" s="557">
        <f t="shared" si="1"/>
        <v>0</v>
      </c>
      <c r="S15" s="40">
        <v>0</v>
      </c>
      <c r="T15" s="40">
        <v>0</v>
      </c>
      <c r="U15" s="40">
        <v>0</v>
      </c>
      <c r="V15" s="557">
        <f t="shared" si="0"/>
        <v>0</v>
      </c>
      <c r="W15" s="608"/>
    </row>
    <row r="16" spans="1:23" ht="13.5" thickBot="1" x14ac:dyDescent="0.25">
      <c r="C16" s="350"/>
      <c r="D16" s="351" t="str">
        <f>'Report L13'!D16</f>
        <v>Outpatient - DRG Hospital</v>
      </c>
      <c r="E16" s="40">
        <v>0</v>
      </c>
      <c r="F16" s="40">
        <v>0</v>
      </c>
      <c r="G16" s="40">
        <v>0</v>
      </c>
      <c r="H16" s="40">
        <v>0</v>
      </c>
      <c r="I16" s="40">
        <v>0</v>
      </c>
      <c r="J16" s="40">
        <v>0</v>
      </c>
      <c r="K16" s="40">
        <v>0</v>
      </c>
      <c r="L16" s="40">
        <v>0</v>
      </c>
      <c r="M16" s="40">
        <v>0</v>
      </c>
      <c r="N16" s="40">
        <v>0</v>
      </c>
      <c r="O16" s="40">
        <v>0</v>
      </c>
      <c r="P16" s="40">
        <v>0</v>
      </c>
      <c r="Q16" s="40">
        <v>0</v>
      </c>
      <c r="R16" s="557">
        <f t="shared" si="1"/>
        <v>0</v>
      </c>
      <c r="S16" s="40">
        <v>0</v>
      </c>
      <c r="T16" s="40">
        <v>0</v>
      </c>
      <c r="U16" s="40">
        <v>0</v>
      </c>
      <c r="V16" s="557">
        <f t="shared" si="0"/>
        <v>0</v>
      </c>
      <c r="W16" s="608"/>
    </row>
    <row r="17" spans="3:23" ht="13.5" thickBot="1" x14ac:dyDescent="0.25">
      <c r="C17" s="350"/>
      <c r="D17" s="351" t="str">
        <f>'Report L13'!D17</f>
        <v>Outpatient - Other</v>
      </c>
      <c r="E17" s="40">
        <v>0</v>
      </c>
      <c r="F17" s="40">
        <v>0</v>
      </c>
      <c r="G17" s="40">
        <v>0</v>
      </c>
      <c r="H17" s="40">
        <v>0</v>
      </c>
      <c r="I17" s="40">
        <v>0</v>
      </c>
      <c r="J17" s="40">
        <v>0</v>
      </c>
      <c r="K17" s="40">
        <v>0</v>
      </c>
      <c r="L17" s="40">
        <v>0</v>
      </c>
      <c r="M17" s="40">
        <v>0</v>
      </c>
      <c r="N17" s="40">
        <v>0</v>
      </c>
      <c r="O17" s="40">
        <v>0</v>
      </c>
      <c r="P17" s="40">
        <v>0</v>
      </c>
      <c r="Q17" s="40">
        <v>0</v>
      </c>
      <c r="R17" s="557">
        <f t="shared" si="1"/>
        <v>0</v>
      </c>
      <c r="S17" s="40">
        <v>0</v>
      </c>
      <c r="T17" s="40">
        <v>0</v>
      </c>
      <c r="U17" s="40">
        <v>0</v>
      </c>
      <c r="V17" s="557">
        <f t="shared" si="0"/>
        <v>0</v>
      </c>
      <c r="W17" s="608"/>
    </row>
    <row r="18" spans="3:23" ht="13.5" thickBot="1" x14ac:dyDescent="0.25">
      <c r="C18" s="350"/>
      <c r="D18" s="351" t="str">
        <f>'Report L13'!D18</f>
        <v>Primary Care Physician</v>
      </c>
      <c r="E18" s="40">
        <v>0</v>
      </c>
      <c r="F18" s="40">
        <v>0</v>
      </c>
      <c r="G18" s="40">
        <v>0</v>
      </c>
      <c r="H18" s="40">
        <v>0</v>
      </c>
      <c r="I18" s="40">
        <v>0</v>
      </c>
      <c r="J18" s="40">
        <v>0</v>
      </c>
      <c r="K18" s="40">
        <v>0</v>
      </c>
      <c r="L18" s="40">
        <v>0</v>
      </c>
      <c r="M18" s="40">
        <v>0</v>
      </c>
      <c r="N18" s="40">
        <v>0</v>
      </c>
      <c r="O18" s="40">
        <v>0</v>
      </c>
      <c r="P18" s="40">
        <v>0</v>
      </c>
      <c r="Q18" s="40">
        <v>0</v>
      </c>
      <c r="R18" s="557">
        <f t="shared" si="1"/>
        <v>0</v>
      </c>
      <c r="S18" s="40">
        <v>0</v>
      </c>
      <c r="T18" s="40">
        <v>0</v>
      </c>
      <c r="U18" s="40">
        <v>0</v>
      </c>
      <c r="V18" s="557">
        <f t="shared" si="0"/>
        <v>0</v>
      </c>
      <c r="W18" s="608"/>
    </row>
    <row r="19" spans="3:23" ht="13.5" thickBot="1" x14ac:dyDescent="0.25">
      <c r="C19" s="350"/>
      <c r="D19" s="351" t="str">
        <f>'Report L13'!D19</f>
        <v>Non-Primary Care Physician</v>
      </c>
      <c r="E19" s="40">
        <v>0</v>
      </c>
      <c r="F19" s="40">
        <v>0</v>
      </c>
      <c r="G19" s="40">
        <v>0</v>
      </c>
      <c r="H19" s="40">
        <v>0</v>
      </c>
      <c r="I19" s="40">
        <v>0</v>
      </c>
      <c r="J19" s="40">
        <v>0</v>
      </c>
      <c r="K19" s="40">
        <v>0</v>
      </c>
      <c r="L19" s="40">
        <v>0</v>
      </c>
      <c r="M19" s="40">
        <v>0</v>
      </c>
      <c r="N19" s="40">
        <v>0</v>
      </c>
      <c r="O19" s="40">
        <v>0</v>
      </c>
      <c r="P19" s="40">
        <v>0</v>
      </c>
      <c r="Q19" s="40">
        <v>0</v>
      </c>
      <c r="R19" s="557">
        <f t="shared" si="1"/>
        <v>0</v>
      </c>
      <c r="S19" s="40">
        <v>0</v>
      </c>
      <c r="T19" s="40">
        <v>0</v>
      </c>
      <c r="U19" s="40">
        <v>0</v>
      </c>
      <c r="V19" s="557">
        <f t="shared" si="0"/>
        <v>0</v>
      </c>
      <c r="W19" s="608"/>
    </row>
    <row r="20" spans="3:23" ht="13.5" thickBot="1" x14ac:dyDescent="0.25">
      <c r="C20" s="350"/>
      <c r="D20" s="351" t="str">
        <f>'Report L13'!D20</f>
        <v>Substance Abuse</v>
      </c>
      <c r="E20" s="40">
        <v>0</v>
      </c>
      <c r="F20" s="40">
        <v>0</v>
      </c>
      <c r="G20" s="40">
        <v>0</v>
      </c>
      <c r="H20" s="40">
        <v>0</v>
      </c>
      <c r="I20" s="40">
        <v>0</v>
      </c>
      <c r="J20" s="40">
        <v>0</v>
      </c>
      <c r="K20" s="40">
        <v>0</v>
      </c>
      <c r="L20" s="40">
        <v>0</v>
      </c>
      <c r="M20" s="40">
        <v>0</v>
      </c>
      <c r="N20" s="40">
        <v>0</v>
      </c>
      <c r="O20" s="40">
        <v>0</v>
      </c>
      <c r="P20" s="40">
        <v>0</v>
      </c>
      <c r="Q20" s="40">
        <v>0</v>
      </c>
      <c r="R20" s="557">
        <f t="shared" si="1"/>
        <v>0</v>
      </c>
      <c r="S20" s="40">
        <v>0</v>
      </c>
      <c r="T20" s="40">
        <v>0</v>
      </c>
      <c r="U20" s="40">
        <v>0</v>
      </c>
      <c r="V20" s="557">
        <f t="shared" si="0"/>
        <v>0</v>
      </c>
      <c r="W20" s="608"/>
    </row>
    <row r="21" spans="3:23" ht="13.5" thickBot="1" x14ac:dyDescent="0.25">
      <c r="C21" s="350"/>
      <c r="D21" s="351" t="str">
        <f>'Report L13'!D21</f>
        <v>Prescription Drugs</v>
      </c>
      <c r="E21" s="40">
        <v>0</v>
      </c>
      <c r="F21" s="40">
        <v>0</v>
      </c>
      <c r="G21" s="40">
        <v>0</v>
      </c>
      <c r="H21" s="40">
        <v>0</v>
      </c>
      <c r="I21" s="40">
        <v>0</v>
      </c>
      <c r="J21" s="40">
        <v>0</v>
      </c>
      <c r="K21" s="40">
        <v>0</v>
      </c>
      <c r="L21" s="40">
        <v>0</v>
      </c>
      <c r="M21" s="40">
        <v>0</v>
      </c>
      <c r="N21" s="40">
        <v>0</v>
      </c>
      <c r="O21" s="40">
        <v>0</v>
      </c>
      <c r="P21" s="40">
        <v>0</v>
      </c>
      <c r="Q21" s="40">
        <v>0</v>
      </c>
      <c r="R21" s="557">
        <f t="shared" si="1"/>
        <v>0</v>
      </c>
      <c r="S21" s="40">
        <v>0</v>
      </c>
      <c r="T21" s="40">
        <v>0</v>
      </c>
      <c r="U21" s="40">
        <v>0</v>
      </c>
      <c r="V21" s="557">
        <f t="shared" si="0"/>
        <v>0</v>
      </c>
      <c r="W21" s="608"/>
    </row>
    <row r="22" spans="3:23" ht="13.5" thickBot="1" x14ac:dyDescent="0.25">
      <c r="C22" s="350"/>
      <c r="D22" s="351" t="str">
        <f>'Report L13'!D22</f>
        <v>DME and Miscellaneous</v>
      </c>
      <c r="E22" s="40">
        <v>0</v>
      </c>
      <c r="F22" s="40">
        <v>0</v>
      </c>
      <c r="G22" s="40">
        <v>0</v>
      </c>
      <c r="H22" s="40">
        <v>0</v>
      </c>
      <c r="I22" s="40">
        <v>0</v>
      </c>
      <c r="J22" s="40">
        <v>0</v>
      </c>
      <c r="K22" s="40">
        <v>0</v>
      </c>
      <c r="L22" s="40">
        <v>0</v>
      </c>
      <c r="M22" s="40">
        <v>0</v>
      </c>
      <c r="N22" s="40">
        <v>0</v>
      </c>
      <c r="O22" s="40">
        <v>0</v>
      </c>
      <c r="P22" s="40">
        <v>0</v>
      </c>
      <c r="Q22" s="40">
        <v>0</v>
      </c>
      <c r="R22" s="557">
        <f t="shared" si="1"/>
        <v>0</v>
      </c>
      <c r="S22" s="40">
        <v>0</v>
      </c>
      <c r="T22" s="40">
        <v>0</v>
      </c>
      <c r="U22" s="40">
        <v>0</v>
      </c>
      <c r="V22" s="557">
        <f t="shared" si="0"/>
        <v>0</v>
      </c>
      <c r="W22" s="608"/>
    </row>
    <row r="23" spans="3:23" ht="13.5" thickBot="1" x14ac:dyDescent="0.25">
      <c r="C23" s="348" t="s">
        <v>425</v>
      </c>
      <c r="D23" s="349" t="str">
        <f>'Report L13'!D23</f>
        <v>Mental Health Services Inpatient</v>
      </c>
      <c r="E23" s="40">
        <v>0</v>
      </c>
      <c r="F23" s="40">
        <v>0</v>
      </c>
      <c r="G23" s="40">
        <v>0</v>
      </c>
      <c r="H23" s="40">
        <v>0</v>
      </c>
      <c r="I23" s="40">
        <v>0</v>
      </c>
      <c r="J23" s="40">
        <v>0</v>
      </c>
      <c r="K23" s="40">
        <v>0</v>
      </c>
      <c r="L23" s="40">
        <v>0</v>
      </c>
      <c r="M23" s="40">
        <v>0</v>
      </c>
      <c r="N23" s="40">
        <v>0</v>
      </c>
      <c r="O23" s="40">
        <v>0</v>
      </c>
      <c r="P23" s="40">
        <v>0</v>
      </c>
      <c r="Q23" s="40">
        <v>0</v>
      </c>
      <c r="R23" s="557">
        <f t="shared" si="1"/>
        <v>0</v>
      </c>
      <c r="S23" s="40">
        <v>0</v>
      </c>
      <c r="T23" s="40">
        <v>0</v>
      </c>
      <c r="U23" s="40">
        <v>0</v>
      </c>
      <c r="V23" s="557">
        <f t="shared" si="0"/>
        <v>0</v>
      </c>
      <c r="W23" s="608"/>
    </row>
    <row r="24" spans="3:23" ht="13.5" thickBot="1" x14ac:dyDescent="0.25">
      <c r="C24" s="350"/>
      <c r="D24" s="353" t="str">
        <f>'Report L13'!D24</f>
        <v>Applied Behavior Analysis (ABA)</v>
      </c>
      <c r="E24" s="40">
        <v>0</v>
      </c>
      <c r="F24" s="40">
        <v>0</v>
      </c>
      <c r="G24" s="40">
        <v>0</v>
      </c>
      <c r="H24" s="40">
        <v>0</v>
      </c>
      <c r="I24" s="40">
        <v>0</v>
      </c>
      <c r="J24" s="40">
        <v>0</v>
      </c>
      <c r="K24" s="40">
        <v>0</v>
      </c>
      <c r="L24" s="40">
        <v>0</v>
      </c>
      <c r="M24" s="40">
        <v>0</v>
      </c>
      <c r="N24" s="40">
        <v>0</v>
      </c>
      <c r="O24" s="40">
        <v>0</v>
      </c>
      <c r="P24" s="40">
        <v>0</v>
      </c>
      <c r="Q24" s="40">
        <v>0</v>
      </c>
      <c r="R24" s="557">
        <f t="shared" si="1"/>
        <v>0</v>
      </c>
      <c r="S24" s="40">
        <v>0</v>
      </c>
      <c r="T24" s="40">
        <v>0</v>
      </c>
      <c r="U24" s="40">
        <v>0</v>
      </c>
      <c r="V24" s="557">
        <f t="shared" si="0"/>
        <v>0</v>
      </c>
      <c r="W24" s="608"/>
    </row>
    <row r="25" spans="3:23" ht="13.5" thickBot="1" x14ac:dyDescent="0.25">
      <c r="C25" s="350"/>
      <c r="D25" s="351" t="str">
        <f>'Report L13'!D25</f>
        <v>ACT/SE</v>
      </c>
      <c r="E25" s="40">
        <v>0</v>
      </c>
      <c r="F25" s="40">
        <v>0</v>
      </c>
      <c r="G25" s="40">
        <v>0</v>
      </c>
      <c r="H25" s="40">
        <v>0</v>
      </c>
      <c r="I25" s="40">
        <v>0</v>
      </c>
      <c r="J25" s="40">
        <v>0</v>
      </c>
      <c r="K25" s="40">
        <v>0</v>
      </c>
      <c r="L25" s="40">
        <v>0</v>
      </c>
      <c r="M25" s="40">
        <v>0</v>
      </c>
      <c r="N25" s="40">
        <v>0</v>
      </c>
      <c r="O25" s="40">
        <v>0</v>
      </c>
      <c r="P25" s="40">
        <v>0</v>
      </c>
      <c r="Q25" s="40">
        <v>0</v>
      </c>
      <c r="R25" s="557">
        <f t="shared" si="1"/>
        <v>0</v>
      </c>
      <c r="S25" s="40">
        <v>0</v>
      </c>
      <c r="T25" s="40">
        <v>0</v>
      </c>
      <c r="U25" s="40">
        <v>0</v>
      </c>
      <c r="V25" s="557">
        <f t="shared" si="0"/>
        <v>0</v>
      </c>
      <c r="W25" s="608"/>
    </row>
    <row r="26" spans="3:23" ht="13.5" thickBot="1" x14ac:dyDescent="0.25">
      <c r="C26" s="350"/>
      <c r="D26" s="351" t="str">
        <f>'Report L13'!D26</f>
        <v>A&amp;D Residential</v>
      </c>
      <c r="E26" s="40">
        <v>0</v>
      </c>
      <c r="F26" s="40">
        <v>0</v>
      </c>
      <c r="G26" s="40">
        <v>0</v>
      </c>
      <c r="H26" s="40">
        <v>0</v>
      </c>
      <c r="I26" s="40">
        <v>0</v>
      </c>
      <c r="J26" s="40">
        <v>0</v>
      </c>
      <c r="K26" s="40">
        <v>0</v>
      </c>
      <c r="L26" s="40">
        <v>0</v>
      </c>
      <c r="M26" s="40">
        <v>0</v>
      </c>
      <c r="N26" s="40">
        <v>0</v>
      </c>
      <c r="O26" s="40">
        <v>0</v>
      </c>
      <c r="P26" s="40">
        <v>0</v>
      </c>
      <c r="Q26" s="40">
        <v>0</v>
      </c>
      <c r="R26" s="557">
        <f t="shared" si="1"/>
        <v>0</v>
      </c>
      <c r="S26" s="40">
        <v>0</v>
      </c>
      <c r="T26" s="40">
        <v>0</v>
      </c>
      <c r="U26" s="40">
        <v>0</v>
      </c>
      <c r="V26" s="557">
        <f t="shared" si="0"/>
        <v>0</v>
      </c>
      <c r="W26" s="608"/>
    </row>
    <row r="27" spans="3:23" ht="13.5" thickBot="1" x14ac:dyDescent="0.25">
      <c r="C27" s="350"/>
      <c r="D27" s="351" t="str">
        <f>'Report L13'!D27</f>
        <v>MH Children's Wraparound</v>
      </c>
      <c r="E27" s="40">
        <v>0</v>
      </c>
      <c r="F27" s="40">
        <v>0</v>
      </c>
      <c r="G27" s="40">
        <v>0</v>
      </c>
      <c r="H27" s="40">
        <v>0</v>
      </c>
      <c r="I27" s="40">
        <v>0</v>
      </c>
      <c r="J27" s="40">
        <v>0</v>
      </c>
      <c r="K27" s="40">
        <v>0</v>
      </c>
      <c r="L27" s="40">
        <v>0</v>
      </c>
      <c r="M27" s="40">
        <v>0</v>
      </c>
      <c r="N27" s="40">
        <v>0</v>
      </c>
      <c r="O27" s="40">
        <v>0</v>
      </c>
      <c r="P27" s="40">
        <v>0</v>
      </c>
      <c r="Q27" s="40">
        <v>0</v>
      </c>
      <c r="R27" s="557">
        <f t="shared" si="1"/>
        <v>0</v>
      </c>
      <c r="S27" s="40">
        <v>0</v>
      </c>
      <c r="T27" s="40">
        <v>0</v>
      </c>
      <c r="U27" s="40">
        <v>0</v>
      </c>
      <c r="V27" s="557">
        <f t="shared" si="0"/>
        <v>0</v>
      </c>
      <c r="W27" s="608"/>
    </row>
    <row r="28" spans="3:23" ht="13.5" thickBot="1" x14ac:dyDescent="0.25">
      <c r="C28" s="350"/>
      <c r="D28" s="351" t="str">
        <f>'Report L13'!D28</f>
        <v>CANS</v>
      </c>
      <c r="E28" s="40">
        <v>0</v>
      </c>
      <c r="F28" s="40">
        <v>0</v>
      </c>
      <c r="G28" s="40">
        <v>0</v>
      </c>
      <c r="H28" s="40">
        <v>0</v>
      </c>
      <c r="I28" s="40">
        <v>0</v>
      </c>
      <c r="J28" s="40">
        <v>0</v>
      </c>
      <c r="K28" s="40">
        <v>0</v>
      </c>
      <c r="L28" s="40">
        <v>0</v>
      </c>
      <c r="M28" s="40">
        <v>0</v>
      </c>
      <c r="N28" s="40">
        <v>0</v>
      </c>
      <c r="O28" s="40">
        <v>0</v>
      </c>
      <c r="P28" s="40">
        <v>0</v>
      </c>
      <c r="Q28" s="40">
        <v>0</v>
      </c>
      <c r="R28" s="557">
        <f t="shared" si="1"/>
        <v>0</v>
      </c>
      <c r="S28" s="40">
        <v>0</v>
      </c>
      <c r="T28" s="40">
        <v>0</v>
      </c>
      <c r="U28" s="40">
        <v>0</v>
      </c>
      <c r="V28" s="557">
        <f t="shared" si="0"/>
        <v>0</v>
      </c>
      <c r="W28" s="608"/>
    </row>
    <row r="29" spans="3:23" ht="13.5" thickBot="1" x14ac:dyDescent="0.25">
      <c r="C29" s="350"/>
      <c r="D29" s="351" t="str">
        <f>'Report L13'!D29</f>
        <v>Mental Health Other Non-Inpatient</v>
      </c>
      <c r="E29" s="40">
        <v>0</v>
      </c>
      <c r="F29" s="40">
        <v>0</v>
      </c>
      <c r="G29" s="40">
        <v>0</v>
      </c>
      <c r="H29" s="40">
        <v>0</v>
      </c>
      <c r="I29" s="40">
        <v>0</v>
      </c>
      <c r="J29" s="40">
        <v>0</v>
      </c>
      <c r="K29" s="40">
        <v>0</v>
      </c>
      <c r="L29" s="40">
        <v>0</v>
      </c>
      <c r="M29" s="40">
        <v>0</v>
      </c>
      <c r="N29" s="40">
        <v>0</v>
      </c>
      <c r="O29" s="40">
        <v>0</v>
      </c>
      <c r="P29" s="40">
        <v>0</v>
      </c>
      <c r="Q29" s="40">
        <v>0</v>
      </c>
      <c r="R29" s="557">
        <f t="shared" si="1"/>
        <v>0</v>
      </c>
      <c r="S29" s="40">
        <v>0</v>
      </c>
      <c r="T29" s="40">
        <v>0</v>
      </c>
      <c r="U29" s="40">
        <v>0</v>
      </c>
      <c r="V29" s="557">
        <f t="shared" si="0"/>
        <v>0</v>
      </c>
      <c r="W29" s="608"/>
    </row>
    <row r="30" spans="3:23" ht="13.5" thickBot="1" x14ac:dyDescent="0.25">
      <c r="C30" s="348" t="s">
        <v>245</v>
      </c>
      <c r="D30" s="349" t="str">
        <f>'Report L13'!D30</f>
        <v>Dental</v>
      </c>
      <c r="E30" s="40">
        <v>0</v>
      </c>
      <c r="F30" s="40">
        <v>0</v>
      </c>
      <c r="G30" s="40">
        <v>0</v>
      </c>
      <c r="H30" s="40">
        <v>0</v>
      </c>
      <c r="I30" s="40">
        <v>0</v>
      </c>
      <c r="J30" s="40">
        <v>0</v>
      </c>
      <c r="K30" s="40">
        <v>0</v>
      </c>
      <c r="L30" s="40">
        <v>0</v>
      </c>
      <c r="M30" s="40">
        <v>0</v>
      </c>
      <c r="N30" s="40">
        <v>0</v>
      </c>
      <c r="O30" s="40">
        <v>0</v>
      </c>
      <c r="P30" s="40">
        <v>0</v>
      </c>
      <c r="Q30" s="40">
        <v>0</v>
      </c>
      <c r="R30" s="557">
        <f t="shared" si="1"/>
        <v>0</v>
      </c>
      <c r="S30" s="40">
        <v>0</v>
      </c>
      <c r="T30" s="40">
        <v>0</v>
      </c>
      <c r="U30" s="40">
        <v>0</v>
      </c>
      <c r="V30" s="557">
        <f t="shared" si="0"/>
        <v>0</v>
      </c>
      <c r="W30" s="608"/>
    </row>
    <row r="31" spans="3:23" ht="13.5" thickBot="1" x14ac:dyDescent="0.25">
      <c r="C31" s="355"/>
      <c r="D31" s="457" t="str">
        <f>'Report L13'!D31</f>
        <v>NEMT</v>
      </c>
      <c r="E31" s="40">
        <v>0</v>
      </c>
      <c r="F31" s="40">
        <v>0</v>
      </c>
      <c r="G31" s="40">
        <v>0</v>
      </c>
      <c r="H31" s="40">
        <v>0</v>
      </c>
      <c r="I31" s="40">
        <v>0</v>
      </c>
      <c r="J31" s="40">
        <v>0</v>
      </c>
      <c r="K31" s="40">
        <v>0</v>
      </c>
      <c r="L31" s="40">
        <v>0</v>
      </c>
      <c r="M31" s="40">
        <v>0</v>
      </c>
      <c r="N31" s="40">
        <v>0</v>
      </c>
      <c r="O31" s="40">
        <v>0</v>
      </c>
      <c r="P31" s="40">
        <v>0</v>
      </c>
      <c r="Q31" s="40">
        <v>0</v>
      </c>
      <c r="R31" s="557">
        <f t="shared" si="1"/>
        <v>0</v>
      </c>
      <c r="S31" s="40">
        <v>0</v>
      </c>
      <c r="T31" s="40">
        <v>0</v>
      </c>
      <c r="U31" s="40">
        <v>0</v>
      </c>
      <c r="V31" s="557">
        <f t="shared" si="0"/>
        <v>0</v>
      </c>
      <c r="W31" s="608"/>
    </row>
    <row r="32" spans="3:23" ht="13.5" thickBot="1" x14ac:dyDescent="0.25">
      <c r="C32" s="769" t="s">
        <v>119</v>
      </c>
      <c r="D32" s="770"/>
      <c r="E32" s="300">
        <f t="shared" ref="E32:V32" si="2">SUM(E12:E31)</f>
        <v>0</v>
      </c>
      <c r="F32" s="300">
        <f t="shared" si="2"/>
        <v>0</v>
      </c>
      <c r="G32" s="300">
        <f t="shared" si="2"/>
        <v>0</v>
      </c>
      <c r="H32" s="300">
        <f t="shared" si="2"/>
        <v>0</v>
      </c>
      <c r="I32" s="300">
        <f t="shared" si="2"/>
        <v>0</v>
      </c>
      <c r="J32" s="300">
        <f t="shared" si="2"/>
        <v>0</v>
      </c>
      <c r="K32" s="300">
        <f t="shared" si="2"/>
        <v>0</v>
      </c>
      <c r="L32" s="300">
        <f t="shared" si="2"/>
        <v>0</v>
      </c>
      <c r="M32" s="300">
        <f t="shared" si="2"/>
        <v>0</v>
      </c>
      <c r="N32" s="300">
        <f t="shared" si="2"/>
        <v>0</v>
      </c>
      <c r="O32" s="300">
        <f t="shared" si="2"/>
        <v>0</v>
      </c>
      <c r="P32" s="300">
        <f t="shared" si="2"/>
        <v>0</v>
      </c>
      <c r="Q32" s="300">
        <f t="shared" si="2"/>
        <v>0</v>
      </c>
      <c r="R32" s="300">
        <f>SUM(R12:R31)</f>
        <v>0</v>
      </c>
      <c r="S32" s="300">
        <f>SUM(S12:S31)</f>
        <v>0</v>
      </c>
      <c r="T32" s="300">
        <f>SUM(T12:T31)</f>
        <v>0</v>
      </c>
      <c r="U32" s="300">
        <f>SUM(U12:U31)</f>
        <v>0</v>
      </c>
      <c r="V32" s="300">
        <f t="shared" si="2"/>
        <v>0</v>
      </c>
      <c r="W32" s="608"/>
    </row>
    <row r="33" spans="3:23" x14ac:dyDescent="0.2">
      <c r="C33" s="340"/>
      <c r="D33" s="340"/>
      <c r="E33" s="340"/>
      <c r="F33" s="340"/>
      <c r="G33" s="340"/>
      <c r="H33" s="340"/>
      <c r="I33" s="340"/>
      <c r="J33" s="340"/>
      <c r="K33" s="340"/>
      <c r="L33" s="340"/>
      <c r="M33" s="340"/>
      <c r="N33" s="340"/>
      <c r="O33" s="340"/>
      <c r="P33" s="340"/>
      <c r="Q33" s="340"/>
      <c r="S33" s="630"/>
      <c r="T33" s="630"/>
      <c r="U33" s="630"/>
      <c r="V33" s="608"/>
      <c r="W33" s="608"/>
    </row>
    <row r="34" spans="3:23" ht="13.5" thickBot="1" x14ac:dyDescent="0.25">
      <c r="C34" s="340"/>
      <c r="D34" s="340"/>
      <c r="E34" s="340"/>
      <c r="F34" s="340"/>
      <c r="G34" s="340"/>
      <c r="H34" s="340"/>
      <c r="I34" s="340"/>
      <c r="J34" s="340"/>
      <c r="K34" s="340"/>
      <c r="L34" s="340"/>
      <c r="M34" s="340"/>
      <c r="N34" s="340"/>
      <c r="O34" s="340"/>
      <c r="P34" s="340"/>
      <c r="Q34" s="340"/>
      <c r="S34" s="630"/>
      <c r="T34" s="630"/>
      <c r="U34" s="630"/>
      <c r="V34" s="608"/>
      <c r="W34" s="608"/>
    </row>
    <row r="35" spans="3:23" ht="13.5" thickBot="1" x14ac:dyDescent="0.25">
      <c r="E35" s="771" t="str">
        <f>"Total recovered/recouped in "&amp;'Report L1'!$C$7</f>
        <v>Total recovered/recouped in 2019</v>
      </c>
      <c r="F35" s="772"/>
      <c r="G35" s="772"/>
      <c r="H35" s="772"/>
      <c r="I35" s="772"/>
      <c r="J35" s="772"/>
      <c r="K35" s="772"/>
      <c r="L35" s="772"/>
      <c r="M35" s="772"/>
      <c r="N35" s="772"/>
      <c r="O35" s="772"/>
      <c r="P35" s="772"/>
      <c r="Q35" s="772"/>
      <c r="R35" s="772"/>
      <c r="S35" s="772"/>
      <c r="T35" s="772"/>
      <c r="U35" s="772"/>
      <c r="V35" s="773"/>
      <c r="W35" s="608"/>
    </row>
    <row r="36" spans="3:23" ht="26.25" thickBot="1" x14ac:dyDescent="0.25">
      <c r="C36" s="345"/>
      <c r="D36" s="344" t="str">
        <f>'Report L6.5'!C27</f>
        <v>Fraud, Waste and Abuse Recoveries/Recoupments</v>
      </c>
      <c r="E36" s="774" t="s">
        <v>134</v>
      </c>
      <c r="F36" s="775"/>
      <c r="G36" s="775"/>
      <c r="H36" s="775"/>
      <c r="I36" s="775"/>
      <c r="J36" s="775"/>
      <c r="K36" s="775"/>
      <c r="L36" s="775"/>
      <c r="M36" s="775"/>
      <c r="N36" s="775"/>
      <c r="O36" s="775"/>
      <c r="P36" s="775"/>
      <c r="Q36" s="775"/>
      <c r="R36" s="776"/>
      <c r="S36" s="774" t="s">
        <v>898</v>
      </c>
      <c r="T36" s="775"/>
      <c r="U36" s="775"/>
      <c r="V36" s="776"/>
      <c r="W36" s="608"/>
    </row>
    <row r="37" spans="3:23" ht="45" customHeight="1" thickBot="1" x14ac:dyDescent="0.25">
      <c r="C37" s="346" t="s">
        <v>412</v>
      </c>
      <c r="D37" s="347"/>
      <c r="E37" s="358" t="s">
        <v>348</v>
      </c>
      <c r="F37" s="558" t="s">
        <v>349</v>
      </c>
      <c r="G37" s="558" t="s">
        <v>350</v>
      </c>
      <c r="H37" s="558" t="s">
        <v>351</v>
      </c>
      <c r="I37" s="558" t="s">
        <v>352</v>
      </c>
      <c r="J37" s="558" t="s">
        <v>408</v>
      </c>
      <c r="K37" s="558" t="s">
        <v>353</v>
      </c>
      <c r="L37" s="558" t="s">
        <v>354</v>
      </c>
      <c r="M37" s="558" t="s">
        <v>304</v>
      </c>
      <c r="N37" s="559" t="s">
        <v>303</v>
      </c>
      <c r="O37" s="560" t="s">
        <v>679</v>
      </c>
      <c r="P37" s="561" t="s">
        <v>570</v>
      </c>
      <c r="Q37" s="357" t="s">
        <v>906</v>
      </c>
      <c r="R37" s="421" t="s">
        <v>489</v>
      </c>
      <c r="S37" s="555" t="s">
        <v>884</v>
      </c>
      <c r="T37" s="555" t="s">
        <v>885</v>
      </c>
      <c r="U37" s="555" t="s">
        <v>908</v>
      </c>
      <c r="V37" s="333" t="s">
        <v>489</v>
      </c>
      <c r="W37" s="608"/>
    </row>
    <row r="38" spans="3:23" ht="13.5" thickBot="1" x14ac:dyDescent="0.25">
      <c r="C38" s="348" t="s">
        <v>424</v>
      </c>
      <c r="D38" s="349" t="str">
        <f t="shared" ref="D38:D57" si="3">+D12</f>
        <v>Inpatient - A &amp; B Hospital</v>
      </c>
      <c r="E38" s="40">
        <v>0</v>
      </c>
      <c r="F38" s="40">
        <v>0</v>
      </c>
      <c r="G38" s="40">
        <v>0</v>
      </c>
      <c r="H38" s="40">
        <v>0</v>
      </c>
      <c r="I38" s="40">
        <v>0</v>
      </c>
      <c r="J38" s="40">
        <v>0</v>
      </c>
      <c r="K38" s="40">
        <v>0</v>
      </c>
      <c r="L38" s="40">
        <v>0</v>
      </c>
      <c r="M38" s="40">
        <v>0</v>
      </c>
      <c r="N38" s="40">
        <v>0</v>
      </c>
      <c r="O38" s="40">
        <v>0</v>
      </c>
      <c r="P38" s="40">
        <v>0</v>
      </c>
      <c r="Q38" s="40">
        <v>0</v>
      </c>
      <c r="R38" s="557">
        <f>SUM(A38:Q38)</f>
        <v>0</v>
      </c>
      <c r="S38" s="40">
        <v>0</v>
      </c>
      <c r="T38" s="40">
        <v>0</v>
      </c>
      <c r="U38" s="40">
        <v>0</v>
      </c>
      <c r="V38" s="300">
        <f>SUM(S38:U38)</f>
        <v>0</v>
      </c>
      <c r="W38" s="608"/>
    </row>
    <row r="39" spans="3:23" ht="13.5" thickBot="1" x14ac:dyDescent="0.25">
      <c r="C39" s="350"/>
      <c r="D39" s="351" t="str">
        <f t="shared" si="3"/>
        <v>Inpatient - DRG Hospital</v>
      </c>
      <c r="E39" s="40">
        <v>0</v>
      </c>
      <c r="F39" s="40">
        <v>0</v>
      </c>
      <c r="G39" s="40">
        <v>0</v>
      </c>
      <c r="H39" s="40">
        <v>0</v>
      </c>
      <c r="I39" s="40">
        <v>0</v>
      </c>
      <c r="J39" s="40">
        <v>0</v>
      </c>
      <c r="K39" s="40">
        <v>0</v>
      </c>
      <c r="L39" s="40">
        <v>0</v>
      </c>
      <c r="M39" s="40">
        <v>0</v>
      </c>
      <c r="N39" s="40">
        <v>0</v>
      </c>
      <c r="O39" s="40">
        <v>0</v>
      </c>
      <c r="P39" s="40">
        <v>0</v>
      </c>
      <c r="Q39" s="40">
        <v>0</v>
      </c>
      <c r="R39" s="557">
        <f t="shared" ref="R39:R57" si="4">SUM(A39:Q39)</f>
        <v>0</v>
      </c>
      <c r="S39" s="40">
        <v>0</v>
      </c>
      <c r="T39" s="40">
        <v>0</v>
      </c>
      <c r="U39" s="40">
        <v>0</v>
      </c>
      <c r="V39" s="300">
        <f t="shared" ref="V39:V57" si="5">SUM(S39:U39)</f>
        <v>0</v>
      </c>
      <c r="W39" s="608"/>
    </row>
    <row r="40" spans="3:23" ht="13.5" thickBot="1" x14ac:dyDescent="0.25">
      <c r="C40" s="350"/>
      <c r="D40" s="351" t="str">
        <f t="shared" si="3"/>
        <v>Inpatient - Other</v>
      </c>
      <c r="E40" s="40">
        <v>0</v>
      </c>
      <c r="F40" s="40">
        <v>0</v>
      </c>
      <c r="G40" s="40">
        <v>0</v>
      </c>
      <c r="H40" s="40">
        <v>0</v>
      </c>
      <c r="I40" s="40">
        <v>0</v>
      </c>
      <c r="J40" s="40">
        <v>0</v>
      </c>
      <c r="K40" s="40">
        <v>0</v>
      </c>
      <c r="L40" s="40">
        <v>0</v>
      </c>
      <c r="M40" s="40">
        <v>0</v>
      </c>
      <c r="N40" s="40">
        <v>0</v>
      </c>
      <c r="O40" s="40">
        <v>0</v>
      </c>
      <c r="P40" s="40">
        <v>0</v>
      </c>
      <c r="Q40" s="40">
        <v>0</v>
      </c>
      <c r="R40" s="557">
        <f t="shared" si="4"/>
        <v>0</v>
      </c>
      <c r="S40" s="40">
        <v>0</v>
      </c>
      <c r="T40" s="40">
        <v>0</v>
      </c>
      <c r="U40" s="40">
        <v>0</v>
      </c>
      <c r="V40" s="300">
        <f t="shared" si="5"/>
        <v>0</v>
      </c>
      <c r="W40" s="608"/>
    </row>
    <row r="41" spans="3:23" ht="13.5" thickBot="1" x14ac:dyDescent="0.25">
      <c r="C41" s="350"/>
      <c r="D41" s="351" t="str">
        <f t="shared" si="3"/>
        <v>Outpatient - A &amp; B Hospital</v>
      </c>
      <c r="E41" s="40">
        <v>0</v>
      </c>
      <c r="F41" s="40">
        <v>0</v>
      </c>
      <c r="G41" s="40">
        <v>0</v>
      </c>
      <c r="H41" s="40">
        <v>0</v>
      </c>
      <c r="I41" s="40">
        <v>0</v>
      </c>
      <c r="J41" s="40">
        <v>0</v>
      </c>
      <c r="K41" s="40">
        <v>0</v>
      </c>
      <c r="L41" s="40">
        <v>0</v>
      </c>
      <c r="M41" s="40">
        <v>0</v>
      </c>
      <c r="N41" s="40">
        <v>0</v>
      </c>
      <c r="O41" s="40">
        <v>0</v>
      </c>
      <c r="P41" s="40">
        <v>0</v>
      </c>
      <c r="Q41" s="40">
        <v>0</v>
      </c>
      <c r="R41" s="557">
        <f t="shared" si="4"/>
        <v>0</v>
      </c>
      <c r="S41" s="40">
        <v>0</v>
      </c>
      <c r="T41" s="40">
        <v>0</v>
      </c>
      <c r="U41" s="40">
        <v>0</v>
      </c>
      <c r="V41" s="300">
        <f t="shared" si="5"/>
        <v>0</v>
      </c>
      <c r="W41" s="608"/>
    </row>
    <row r="42" spans="3:23" ht="13.5" thickBot="1" x14ac:dyDescent="0.25">
      <c r="C42" s="350"/>
      <c r="D42" s="351" t="str">
        <f t="shared" si="3"/>
        <v>Outpatient - DRG Hospital</v>
      </c>
      <c r="E42" s="40">
        <v>0</v>
      </c>
      <c r="F42" s="40">
        <v>0</v>
      </c>
      <c r="G42" s="40">
        <v>0</v>
      </c>
      <c r="H42" s="40">
        <v>0</v>
      </c>
      <c r="I42" s="40">
        <v>0</v>
      </c>
      <c r="J42" s="40">
        <v>0</v>
      </c>
      <c r="K42" s="40">
        <v>0</v>
      </c>
      <c r="L42" s="40">
        <v>0</v>
      </c>
      <c r="M42" s="40">
        <v>0</v>
      </c>
      <c r="N42" s="40">
        <v>0</v>
      </c>
      <c r="O42" s="40">
        <v>0</v>
      </c>
      <c r="P42" s="40">
        <v>0</v>
      </c>
      <c r="Q42" s="40">
        <v>0</v>
      </c>
      <c r="R42" s="557">
        <f t="shared" si="4"/>
        <v>0</v>
      </c>
      <c r="S42" s="40">
        <v>0</v>
      </c>
      <c r="T42" s="40">
        <v>0</v>
      </c>
      <c r="U42" s="40">
        <v>0</v>
      </c>
      <c r="V42" s="300">
        <f t="shared" si="5"/>
        <v>0</v>
      </c>
      <c r="W42" s="608"/>
    </row>
    <row r="43" spans="3:23" ht="13.5" thickBot="1" x14ac:dyDescent="0.25">
      <c r="C43" s="350"/>
      <c r="D43" s="351" t="str">
        <f t="shared" si="3"/>
        <v>Outpatient - Other</v>
      </c>
      <c r="E43" s="40">
        <v>0</v>
      </c>
      <c r="F43" s="40">
        <v>0</v>
      </c>
      <c r="G43" s="40">
        <v>0</v>
      </c>
      <c r="H43" s="40">
        <v>0</v>
      </c>
      <c r="I43" s="40">
        <v>0</v>
      </c>
      <c r="J43" s="40">
        <v>0</v>
      </c>
      <c r="K43" s="40">
        <v>0</v>
      </c>
      <c r="L43" s="40">
        <v>0</v>
      </c>
      <c r="M43" s="40">
        <v>0</v>
      </c>
      <c r="N43" s="40">
        <v>0</v>
      </c>
      <c r="O43" s="40">
        <v>0</v>
      </c>
      <c r="P43" s="40">
        <v>0</v>
      </c>
      <c r="Q43" s="40">
        <v>0</v>
      </c>
      <c r="R43" s="557">
        <f t="shared" si="4"/>
        <v>0</v>
      </c>
      <c r="S43" s="40">
        <v>0</v>
      </c>
      <c r="T43" s="40">
        <v>0</v>
      </c>
      <c r="U43" s="40">
        <v>0</v>
      </c>
      <c r="V43" s="300">
        <f t="shared" si="5"/>
        <v>0</v>
      </c>
      <c r="W43" s="608"/>
    </row>
    <row r="44" spans="3:23" ht="13.5" thickBot="1" x14ac:dyDescent="0.25">
      <c r="C44" s="350"/>
      <c r="D44" s="351" t="str">
        <f t="shared" si="3"/>
        <v>Primary Care Physician</v>
      </c>
      <c r="E44" s="40">
        <v>0</v>
      </c>
      <c r="F44" s="40">
        <v>0</v>
      </c>
      <c r="G44" s="40">
        <v>0</v>
      </c>
      <c r="H44" s="40">
        <v>0</v>
      </c>
      <c r="I44" s="40">
        <v>0</v>
      </c>
      <c r="J44" s="40">
        <v>0</v>
      </c>
      <c r="K44" s="40">
        <v>0</v>
      </c>
      <c r="L44" s="40">
        <v>0</v>
      </c>
      <c r="M44" s="40">
        <v>0</v>
      </c>
      <c r="N44" s="40">
        <v>0</v>
      </c>
      <c r="O44" s="40">
        <v>0</v>
      </c>
      <c r="P44" s="40">
        <v>0</v>
      </c>
      <c r="Q44" s="40">
        <v>0</v>
      </c>
      <c r="R44" s="557">
        <f t="shared" si="4"/>
        <v>0</v>
      </c>
      <c r="S44" s="40">
        <v>0</v>
      </c>
      <c r="T44" s="40">
        <v>0</v>
      </c>
      <c r="U44" s="40">
        <v>0</v>
      </c>
      <c r="V44" s="300">
        <f t="shared" si="5"/>
        <v>0</v>
      </c>
      <c r="W44" s="608"/>
    </row>
    <row r="45" spans="3:23" ht="13.5" thickBot="1" x14ac:dyDescent="0.25">
      <c r="C45" s="350"/>
      <c r="D45" s="351" t="str">
        <f t="shared" si="3"/>
        <v>Non-Primary Care Physician</v>
      </c>
      <c r="E45" s="40">
        <v>0</v>
      </c>
      <c r="F45" s="40">
        <v>0</v>
      </c>
      <c r="G45" s="40">
        <v>0</v>
      </c>
      <c r="H45" s="40">
        <v>0</v>
      </c>
      <c r="I45" s="40">
        <v>0</v>
      </c>
      <c r="J45" s="40">
        <v>0</v>
      </c>
      <c r="K45" s="40">
        <v>0</v>
      </c>
      <c r="L45" s="40">
        <v>0</v>
      </c>
      <c r="M45" s="40">
        <v>0</v>
      </c>
      <c r="N45" s="40">
        <v>0</v>
      </c>
      <c r="O45" s="40">
        <v>0</v>
      </c>
      <c r="P45" s="40">
        <v>0</v>
      </c>
      <c r="Q45" s="40">
        <v>0</v>
      </c>
      <c r="R45" s="557">
        <f t="shared" si="4"/>
        <v>0</v>
      </c>
      <c r="S45" s="40">
        <v>0</v>
      </c>
      <c r="T45" s="40">
        <v>0</v>
      </c>
      <c r="U45" s="40">
        <v>0</v>
      </c>
      <c r="V45" s="300">
        <f t="shared" si="5"/>
        <v>0</v>
      </c>
      <c r="W45" s="608"/>
    </row>
    <row r="46" spans="3:23" ht="13.5" thickBot="1" x14ac:dyDescent="0.25">
      <c r="C46" s="350"/>
      <c r="D46" s="351" t="str">
        <f t="shared" si="3"/>
        <v>Substance Abuse</v>
      </c>
      <c r="E46" s="40">
        <v>0</v>
      </c>
      <c r="F46" s="40">
        <v>0</v>
      </c>
      <c r="G46" s="40">
        <v>0</v>
      </c>
      <c r="H46" s="40">
        <v>0</v>
      </c>
      <c r="I46" s="40">
        <v>0</v>
      </c>
      <c r="J46" s="40">
        <v>0</v>
      </c>
      <c r="K46" s="40">
        <v>0</v>
      </c>
      <c r="L46" s="40">
        <v>0</v>
      </c>
      <c r="M46" s="40">
        <v>0</v>
      </c>
      <c r="N46" s="40">
        <v>0</v>
      </c>
      <c r="O46" s="40">
        <v>0</v>
      </c>
      <c r="P46" s="40">
        <v>0</v>
      </c>
      <c r="Q46" s="40">
        <v>0</v>
      </c>
      <c r="R46" s="557">
        <f t="shared" si="4"/>
        <v>0</v>
      </c>
      <c r="S46" s="40">
        <v>0</v>
      </c>
      <c r="T46" s="40">
        <v>0</v>
      </c>
      <c r="U46" s="40">
        <v>0</v>
      </c>
      <c r="V46" s="300">
        <f t="shared" si="5"/>
        <v>0</v>
      </c>
      <c r="W46" s="608"/>
    </row>
    <row r="47" spans="3:23" ht="13.5" thickBot="1" x14ac:dyDescent="0.25">
      <c r="C47" s="350"/>
      <c r="D47" s="351" t="str">
        <f t="shared" si="3"/>
        <v>Prescription Drugs</v>
      </c>
      <c r="E47" s="40">
        <v>0</v>
      </c>
      <c r="F47" s="40">
        <v>0</v>
      </c>
      <c r="G47" s="40">
        <v>0</v>
      </c>
      <c r="H47" s="40">
        <v>0</v>
      </c>
      <c r="I47" s="40">
        <v>0</v>
      </c>
      <c r="J47" s="40">
        <v>0</v>
      </c>
      <c r="K47" s="40">
        <v>0</v>
      </c>
      <c r="L47" s="40">
        <v>0</v>
      </c>
      <c r="M47" s="40">
        <v>0</v>
      </c>
      <c r="N47" s="40">
        <v>0</v>
      </c>
      <c r="O47" s="40">
        <v>0</v>
      </c>
      <c r="P47" s="40">
        <v>0</v>
      </c>
      <c r="Q47" s="40">
        <v>0</v>
      </c>
      <c r="R47" s="557">
        <f t="shared" si="4"/>
        <v>0</v>
      </c>
      <c r="S47" s="40">
        <v>0</v>
      </c>
      <c r="T47" s="40">
        <v>0</v>
      </c>
      <c r="U47" s="40">
        <v>0</v>
      </c>
      <c r="V47" s="300">
        <f t="shared" si="5"/>
        <v>0</v>
      </c>
      <c r="W47" s="608"/>
    </row>
    <row r="48" spans="3:23" ht="13.5" thickBot="1" x14ac:dyDescent="0.25">
      <c r="C48" s="350"/>
      <c r="D48" s="351" t="str">
        <f t="shared" si="3"/>
        <v>DME and Miscellaneous</v>
      </c>
      <c r="E48" s="40">
        <v>0</v>
      </c>
      <c r="F48" s="40">
        <v>0</v>
      </c>
      <c r="G48" s="40">
        <v>0</v>
      </c>
      <c r="H48" s="40">
        <v>0</v>
      </c>
      <c r="I48" s="40">
        <v>0</v>
      </c>
      <c r="J48" s="40">
        <v>0</v>
      </c>
      <c r="K48" s="40">
        <v>0</v>
      </c>
      <c r="L48" s="40">
        <v>0</v>
      </c>
      <c r="M48" s="40">
        <v>0</v>
      </c>
      <c r="N48" s="40">
        <v>0</v>
      </c>
      <c r="O48" s="40">
        <v>0</v>
      </c>
      <c r="P48" s="40">
        <v>0</v>
      </c>
      <c r="Q48" s="40">
        <v>0</v>
      </c>
      <c r="R48" s="557">
        <f t="shared" si="4"/>
        <v>0</v>
      </c>
      <c r="S48" s="40">
        <v>0</v>
      </c>
      <c r="T48" s="40">
        <v>0</v>
      </c>
      <c r="U48" s="40">
        <v>0</v>
      </c>
      <c r="V48" s="300">
        <f t="shared" si="5"/>
        <v>0</v>
      </c>
      <c r="W48" s="608"/>
    </row>
    <row r="49" spans="3:23" ht="13.5" thickBot="1" x14ac:dyDescent="0.25">
      <c r="C49" s="348" t="s">
        <v>425</v>
      </c>
      <c r="D49" s="349" t="str">
        <f t="shared" si="3"/>
        <v>Mental Health Services Inpatient</v>
      </c>
      <c r="E49" s="40">
        <v>0</v>
      </c>
      <c r="F49" s="40">
        <v>0</v>
      </c>
      <c r="G49" s="40">
        <v>0</v>
      </c>
      <c r="H49" s="40">
        <v>0</v>
      </c>
      <c r="I49" s="40">
        <v>0</v>
      </c>
      <c r="J49" s="40">
        <v>0</v>
      </c>
      <c r="K49" s="40">
        <v>0</v>
      </c>
      <c r="L49" s="40">
        <v>0</v>
      </c>
      <c r="M49" s="40">
        <v>0</v>
      </c>
      <c r="N49" s="40">
        <v>0</v>
      </c>
      <c r="O49" s="40">
        <v>0</v>
      </c>
      <c r="P49" s="40">
        <v>0</v>
      </c>
      <c r="Q49" s="40">
        <v>0</v>
      </c>
      <c r="R49" s="557">
        <f t="shared" si="4"/>
        <v>0</v>
      </c>
      <c r="S49" s="40">
        <v>0</v>
      </c>
      <c r="T49" s="40">
        <v>0</v>
      </c>
      <c r="U49" s="40">
        <v>0</v>
      </c>
      <c r="V49" s="300">
        <f t="shared" si="5"/>
        <v>0</v>
      </c>
      <c r="W49" s="608"/>
    </row>
    <row r="50" spans="3:23" ht="13.5" thickBot="1" x14ac:dyDescent="0.25">
      <c r="C50" s="350"/>
      <c r="D50" s="353" t="str">
        <f t="shared" si="3"/>
        <v>Applied Behavior Analysis (ABA)</v>
      </c>
      <c r="E50" s="40">
        <v>0</v>
      </c>
      <c r="F50" s="40">
        <v>0</v>
      </c>
      <c r="G50" s="40">
        <v>0</v>
      </c>
      <c r="H50" s="40">
        <v>0</v>
      </c>
      <c r="I50" s="40">
        <v>0</v>
      </c>
      <c r="J50" s="40">
        <v>0</v>
      </c>
      <c r="K50" s="40">
        <v>0</v>
      </c>
      <c r="L50" s="40">
        <v>0</v>
      </c>
      <c r="M50" s="40">
        <v>0</v>
      </c>
      <c r="N50" s="40">
        <v>0</v>
      </c>
      <c r="O50" s="40">
        <v>0</v>
      </c>
      <c r="P50" s="40">
        <v>0</v>
      </c>
      <c r="Q50" s="40">
        <v>0</v>
      </c>
      <c r="R50" s="557">
        <f t="shared" si="4"/>
        <v>0</v>
      </c>
      <c r="S50" s="40">
        <v>0</v>
      </c>
      <c r="T50" s="40">
        <v>0</v>
      </c>
      <c r="U50" s="40">
        <v>0</v>
      </c>
      <c r="V50" s="300">
        <f t="shared" si="5"/>
        <v>0</v>
      </c>
      <c r="W50" s="608"/>
    </row>
    <row r="51" spans="3:23" ht="13.5" thickBot="1" x14ac:dyDescent="0.25">
      <c r="C51" s="350"/>
      <c r="D51" s="351" t="str">
        <f t="shared" si="3"/>
        <v>ACT/SE</v>
      </c>
      <c r="E51" s="40">
        <v>0</v>
      </c>
      <c r="F51" s="40">
        <v>0</v>
      </c>
      <c r="G51" s="40">
        <v>0</v>
      </c>
      <c r="H51" s="40">
        <v>0</v>
      </c>
      <c r="I51" s="40">
        <v>0</v>
      </c>
      <c r="J51" s="40">
        <v>0</v>
      </c>
      <c r="K51" s="40">
        <v>0</v>
      </c>
      <c r="L51" s="40">
        <v>0</v>
      </c>
      <c r="M51" s="40">
        <v>0</v>
      </c>
      <c r="N51" s="40">
        <v>0</v>
      </c>
      <c r="O51" s="40">
        <v>0</v>
      </c>
      <c r="P51" s="40">
        <v>0</v>
      </c>
      <c r="Q51" s="40">
        <v>0</v>
      </c>
      <c r="R51" s="557">
        <f t="shared" si="4"/>
        <v>0</v>
      </c>
      <c r="S51" s="40">
        <v>0</v>
      </c>
      <c r="T51" s="40">
        <v>0</v>
      </c>
      <c r="U51" s="40">
        <v>0</v>
      </c>
      <c r="V51" s="300">
        <f t="shared" si="5"/>
        <v>0</v>
      </c>
      <c r="W51" s="608"/>
    </row>
    <row r="52" spans="3:23" ht="13.5" thickBot="1" x14ac:dyDescent="0.25">
      <c r="C52" s="350"/>
      <c r="D52" s="351" t="str">
        <f t="shared" si="3"/>
        <v>A&amp;D Residential</v>
      </c>
      <c r="E52" s="40">
        <v>0</v>
      </c>
      <c r="F52" s="40">
        <v>0</v>
      </c>
      <c r="G52" s="40">
        <v>0</v>
      </c>
      <c r="H52" s="40">
        <v>0</v>
      </c>
      <c r="I52" s="40">
        <v>0</v>
      </c>
      <c r="J52" s="40">
        <v>0</v>
      </c>
      <c r="K52" s="40">
        <v>0</v>
      </c>
      <c r="L52" s="40">
        <v>0</v>
      </c>
      <c r="M52" s="40">
        <v>0</v>
      </c>
      <c r="N52" s="40">
        <v>0</v>
      </c>
      <c r="O52" s="40">
        <v>0</v>
      </c>
      <c r="P52" s="40">
        <v>0</v>
      </c>
      <c r="Q52" s="40">
        <v>0</v>
      </c>
      <c r="R52" s="557">
        <f t="shared" si="4"/>
        <v>0</v>
      </c>
      <c r="S52" s="40">
        <v>0</v>
      </c>
      <c r="T52" s="40">
        <v>0</v>
      </c>
      <c r="U52" s="40">
        <v>0</v>
      </c>
      <c r="V52" s="300">
        <f t="shared" si="5"/>
        <v>0</v>
      </c>
      <c r="W52" s="608"/>
    </row>
    <row r="53" spans="3:23" ht="13.5" thickBot="1" x14ac:dyDescent="0.25">
      <c r="C53" s="350"/>
      <c r="D53" s="351" t="str">
        <f t="shared" si="3"/>
        <v>MH Children's Wraparound</v>
      </c>
      <c r="E53" s="40">
        <v>0</v>
      </c>
      <c r="F53" s="40">
        <v>0</v>
      </c>
      <c r="G53" s="40">
        <v>0</v>
      </c>
      <c r="H53" s="40">
        <v>0</v>
      </c>
      <c r="I53" s="40">
        <v>0</v>
      </c>
      <c r="J53" s="40">
        <v>0</v>
      </c>
      <c r="K53" s="40">
        <v>0</v>
      </c>
      <c r="L53" s="40">
        <v>0</v>
      </c>
      <c r="M53" s="40">
        <v>0</v>
      </c>
      <c r="N53" s="40">
        <v>0</v>
      </c>
      <c r="O53" s="40">
        <v>0</v>
      </c>
      <c r="P53" s="40">
        <v>0</v>
      </c>
      <c r="Q53" s="40">
        <v>0</v>
      </c>
      <c r="R53" s="557">
        <f t="shared" si="4"/>
        <v>0</v>
      </c>
      <c r="S53" s="40">
        <v>0</v>
      </c>
      <c r="T53" s="40">
        <v>0</v>
      </c>
      <c r="U53" s="40">
        <v>0</v>
      </c>
      <c r="V53" s="300">
        <f t="shared" si="5"/>
        <v>0</v>
      </c>
      <c r="W53" s="608"/>
    </row>
    <row r="54" spans="3:23" ht="13.5" thickBot="1" x14ac:dyDescent="0.25">
      <c r="C54" s="350"/>
      <c r="D54" s="351" t="str">
        <f t="shared" si="3"/>
        <v>CANS</v>
      </c>
      <c r="E54" s="40">
        <v>0</v>
      </c>
      <c r="F54" s="40">
        <v>0</v>
      </c>
      <c r="G54" s="40">
        <v>0</v>
      </c>
      <c r="H54" s="40">
        <v>0</v>
      </c>
      <c r="I54" s="40">
        <v>0</v>
      </c>
      <c r="J54" s="40">
        <v>0</v>
      </c>
      <c r="K54" s="40">
        <v>0</v>
      </c>
      <c r="L54" s="40">
        <v>0</v>
      </c>
      <c r="M54" s="40">
        <v>0</v>
      </c>
      <c r="N54" s="40">
        <v>0</v>
      </c>
      <c r="O54" s="40">
        <v>0</v>
      </c>
      <c r="P54" s="40">
        <v>0</v>
      </c>
      <c r="Q54" s="40">
        <v>0</v>
      </c>
      <c r="R54" s="557">
        <f t="shared" si="4"/>
        <v>0</v>
      </c>
      <c r="S54" s="40">
        <v>0</v>
      </c>
      <c r="T54" s="40">
        <v>0</v>
      </c>
      <c r="U54" s="40">
        <v>0</v>
      </c>
      <c r="V54" s="300">
        <f t="shared" si="5"/>
        <v>0</v>
      </c>
      <c r="W54" s="608"/>
    </row>
    <row r="55" spans="3:23" ht="13.5" thickBot="1" x14ac:dyDescent="0.25">
      <c r="C55" s="350"/>
      <c r="D55" s="351" t="str">
        <f t="shared" si="3"/>
        <v>Mental Health Other Non-Inpatient</v>
      </c>
      <c r="E55" s="40">
        <v>0</v>
      </c>
      <c r="F55" s="40">
        <v>0</v>
      </c>
      <c r="G55" s="40">
        <v>0</v>
      </c>
      <c r="H55" s="40">
        <v>0</v>
      </c>
      <c r="I55" s="40">
        <v>0</v>
      </c>
      <c r="J55" s="40">
        <v>0</v>
      </c>
      <c r="K55" s="40">
        <v>0</v>
      </c>
      <c r="L55" s="40">
        <v>0</v>
      </c>
      <c r="M55" s="40">
        <v>0</v>
      </c>
      <c r="N55" s="40">
        <v>0</v>
      </c>
      <c r="O55" s="40">
        <v>0</v>
      </c>
      <c r="P55" s="40">
        <v>0</v>
      </c>
      <c r="Q55" s="40">
        <v>0</v>
      </c>
      <c r="R55" s="557">
        <f t="shared" si="4"/>
        <v>0</v>
      </c>
      <c r="S55" s="40">
        <v>0</v>
      </c>
      <c r="T55" s="40">
        <v>0</v>
      </c>
      <c r="U55" s="40">
        <v>0</v>
      </c>
      <c r="V55" s="300">
        <f t="shared" si="5"/>
        <v>0</v>
      </c>
      <c r="W55" s="608"/>
    </row>
    <row r="56" spans="3:23" ht="13.5" thickBot="1" x14ac:dyDescent="0.25">
      <c r="C56" s="348" t="s">
        <v>245</v>
      </c>
      <c r="D56" s="349" t="str">
        <f t="shared" si="3"/>
        <v>Dental</v>
      </c>
      <c r="E56" s="40">
        <v>0</v>
      </c>
      <c r="F56" s="40">
        <v>0</v>
      </c>
      <c r="G56" s="40">
        <v>0</v>
      </c>
      <c r="H56" s="40">
        <v>0</v>
      </c>
      <c r="I56" s="40">
        <v>0</v>
      </c>
      <c r="J56" s="40">
        <v>0</v>
      </c>
      <c r="K56" s="40">
        <v>0</v>
      </c>
      <c r="L56" s="40">
        <v>0</v>
      </c>
      <c r="M56" s="40">
        <v>0</v>
      </c>
      <c r="N56" s="40">
        <v>0</v>
      </c>
      <c r="O56" s="40">
        <v>0</v>
      </c>
      <c r="P56" s="40">
        <v>0</v>
      </c>
      <c r="Q56" s="40">
        <v>0</v>
      </c>
      <c r="R56" s="557">
        <f t="shared" si="4"/>
        <v>0</v>
      </c>
      <c r="S56" s="40">
        <v>0</v>
      </c>
      <c r="T56" s="40">
        <v>0</v>
      </c>
      <c r="U56" s="40">
        <v>0</v>
      </c>
      <c r="V56" s="300">
        <f t="shared" si="5"/>
        <v>0</v>
      </c>
      <c r="W56" s="608"/>
    </row>
    <row r="57" spans="3:23" ht="13.5" thickBot="1" x14ac:dyDescent="0.25">
      <c r="C57" s="355"/>
      <c r="D57" s="457" t="str">
        <f t="shared" si="3"/>
        <v>NEMT</v>
      </c>
      <c r="E57" s="40">
        <v>0</v>
      </c>
      <c r="F57" s="40">
        <v>0</v>
      </c>
      <c r="G57" s="40">
        <v>0</v>
      </c>
      <c r="H57" s="40">
        <v>0</v>
      </c>
      <c r="I57" s="40">
        <v>0</v>
      </c>
      <c r="J57" s="40">
        <v>0</v>
      </c>
      <c r="K57" s="40">
        <v>0</v>
      </c>
      <c r="L57" s="40">
        <v>0</v>
      </c>
      <c r="M57" s="40">
        <v>0</v>
      </c>
      <c r="N57" s="40">
        <v>0</v>
      </c>
      <c r="O57" s="40">
        <v>0</v>
      </c>
      <c r="P57" s="40">
        <v>0</v>
      </c>
      <c r="Q57" s="40">
        <v>0</v>
      </c>
      <c r="R57" s="557">
        <f t="shared" si="4"/>
        <v>0</v>
      </c>
      <c r="S57" s="40">
        <v>0</v>
      </c>
      <c r="T57" s="40">
        <v>0</v>
      </c>
      <c r="U57" s="40">
        <v>0</v>
      </c>
      <c r="V57" s="300">
        <f t="shared" si="5"/>
        <v>0</v>
      </c>
      <c r="W57" s="608"/>
    </row>
    <row r="58" spans="3:23" ht="13.5" thickBot="1" x14ac:dyDescent="0.25">
      <c r="C58" s="769" t="s">
        <v>119</v>
      </c>
      <c r="D58" s="770"/>
      <c r="E58" s="300">
        <f>SUM(E38:E57)</f>
        <v>0</v>
      </c>
      <c r="F58" s="300">
        <f t="shared" ref="F58:O58" si="6">SUM(F38:F57)</f>
        <v>0</v>
      </c>
      <c r="G58" s="300">
        <f t="shared" si="6"/>
        <v>0</v>
      </c>
      <c r="H58" s="300">
        <f t="shared" si="6"/>
        <v>0</v>
      </c>
      <c r="I58" s="300">
        <f t="shared" si="6"/>
        <v>0</v>
      </c>
      <c r="J58" s="300">
        <f t="shared" si="6"/>
        <v>0</v>
      </c>
      <c r="K58" s="300">
        <f t="shared" si="6"/>
        <v>0</v>
      </c>
      <c r="L58" s="300">
        <f t="shared" si="6"/>
        <v>0</v>
      </c>
      <c r="M58" s="300">
        <f t="shared" si="6"/>
        <v>0</v>
      </c>
      <c r="N58" s="300">
        <f t="shared" si="6"/>
        <v>0</v>
      </c>
      <c r="O58" s="300">
        <f t="shared" si="6"/>
        <v>0</v>
      </c>
      <c r="P58" s="300">
        <f>SUM(P38:P57)</f>
        <v>0</v>
      </c>
      <c r="Q58" s="300"/>
      <c r="R58" s="300">
        <f t="shared" ref="R58:V58" si="7">SUM(A58:L58)</f>
        <v>0</v>
      </c>
      <c r="S58" s="300">
        <f t="shared" si="7"/>
        <v>0</v>
      </c>
      <c r="T58" s="300">
        <f t="shared" si="7"/>
        <v>0</v>
      </c>
      <c r="U58" s="300">
        <f t="shared" si="7"/>
        <v>0</v>
      </c>
      <c r="V58" s="300">
        <f t="shared" si="7"/>
        <v>0</v>
      </c>
      <c r="W58" s="608"/>
    </row>
    <row r="59" spans="3:23" x14ac:dyDescent="0.2">
      <c r="C59" s="340"/>
      <c r="D59" s="340"/>
      <c r="E59" s="340"/>
      <c r="F59" s="340"/>
      <c r="G59" s="340"/>
      <c r="H59" s="340"/>
      <c r="I59" s="340"/>
      <c r="J59" s="340"/>
      <c r="K59" s="340"/>
      <c r="L59" s="340"/>
      <c r="M59" s="340"/>
      <c r="N59" s="340"/>
      <c r="O59" s="340"/>
      <c r="P59" s="340"/>
      <c r="Q59" s="340"/>
      <c r="S59" s="630"/>
      <c r="T59" s="630"/>
      <c r="U59" s="630"/>
      <c r="V59" s="608"/>
      <c r="W59" s="608"/>
    </row>
    <row r="60" spans="3:23" ht="13.5" thickBot="1" x14ac:dyDescent="0.25">
      <c r="S60" s="608"/>
      <c r="T60" s="608"/>
      <c r="U60" s="608"/>
      <c r="V60" s="608"/>
      <c r="W60" s="608"/>
    </row>
    <row r="61" spans="3:23" ht="13.5" thickBot="1" x14ac:dyDescent="0.25">
      <c r="E61" s="771" t="str">
        <f>"Total recovered/recouped in "&amp;'Report L1'!$C$7</f>
        <v>Total recovered/recouped in 2019</v>
      </c>
      <c r="F61" s="772"/>
      <c r="G61" s="772"/>
      <c r="H61" s="772"/>
      <c r="I61" s="772"/>
      <c r="J61" s="772"/>
      <c r="K61" s="772"/>
      <c r="L61" s="772"/>
      <c r="M61" s="772"/>
      <c r="N61" s="772"/>
      <c r="O61" s="772"/>
      <c r="P61" s="772"/>
      <c r="Q61" s="772"/>
      <c r="R61" s="772"/>
      <c r="S61" s="772"/>
      <c r="T61" s="772"/>
      <c r="U61" s="772"/>
      <c r="V61" s="773"/>
      <c r="W61" s="608"/>
    </row>
    <row r="62" spans="3:23" ht="13.5" thickBot="1" x14ac:dyDescent="0.25">
      <c r="C62" s="345"/>
      <c r="D62" s="344" t="str">
        <f>'Report L6.5'!C47</f>
        <v>All Other Recoveries/Recoupments</v>
      </c>
      <c r="E62" s="774" t="s">
        <v>134</v>
      </c>
      <c r="F62" s="775"/>
      <c r="G62" s="775"/>
      <c r="H62" s="775"/>
      <c r="I62" s="775"/>
      <c r="J62" s="775"/>
      <c r="K62" s="775"/>
      <c r="L62" s="775"/>
      <c r="M62" s="775"/>
      <c r="N62" s="775"/>
      <c r="O62" s="775"/>
      <c r="P62" s="775"/>
      <c r="Q62" s="775"/>
      <c r="R62" s="776"/>
      <c r="S62" s="774" t="s">
        <v>898</v>
      </c>
      <c r="T62" s="775"/>
      <c r="U62" s="775"/>
      <c r="V62" s="776"/>
      <c r="W62" s="608"/>
    </row>
    <row r="63" spans="3:23" ht="45" customHeight="1" thickBot="1" x14ac:dyDescent="0.25">
      <c r="C63" s="767" t="s">
        <v>412</v>
      </c>
      <c r="D63" s="768"/>
      <c r="E63" s="341" t="s">
        <v>348</v>
      </c>
      <c r="F63" s="337" t="s">
        <v>349</v>
      </c>
      <c r="G63" s="337" t="s">
        <v>350</v>
      </c>
      <c r="H63" s="337" t="s">
        <v>351</v>
      </c>
      <c r="I63" s="337" t="s">
        <v>352</v>
      </c>
      <c r="J63" s="337" t="s">
        <v>408</v>
      </c>
      <c r="K63" s="337" t="s">
        <v>353</v>
      </c>
      <c r="L63" s="337" t="s">
        <v>354</v>
      </c>
      <c r="M63" s="337" t="s">
        <v>304</v>
      </c>
      <c r="N63" s="342" t="s">
        <v>303</v>
      </c>
      <c r="O63" s="343" t="s">
        <v>679</v>
      </c>
      <c r="P63" s="338" t="s">
        <v>570</v>
      </c>
      <c r="Q63" s="556" t="s">
        <v>906</v>
      </c>
      <c r="R63" s="421" t="s">
        <v>489</v>
      </c>
      <c r="S63" s="555" t="s">
        <v>884</v>
      </c>
      <c r="T63" s="555" t="s">
        <v>885</v>
      </c>
      <c r="U63" s="555" t="s">
        <v>908</v>
      </c>
      <c r="V63" s="333" t="s">
        <v>489</v>
      </c>
      <c r="W63" s="608"/>
    </row>
    <row r="64" spans="3:23" ht="13.5" thickBot="1" x14ac:dyDescent="0.25">
      <c r="C64" s="348" t="s">
        <v>424</v>
      </c>
      <c r="D64" s="349" t="str">
        <f t="shared" ref="D64:D83" si="8">+D38</f>
        <v>Inpatient - A &amp; B Hospital</v>
      </c>
      <c r="E64" s="40">
        <v>0</v>
      </c>
      <c r="F64" s="40">
        <v>0</v>
      </c>
      <c r="G64" s="40">
        <v>0</v>
      </c>
      <c r="H64" s="40">
        <v>0</v>
      </c>
      <c r="I64" s="40">
        <v>0</v>
      </c>
      <c r="J64" s="40">
        <v>0</v>
      </c>
      <c r="K64" s="40">
        <v>0</v>
      </c>
      <c r="L64" s="40">
        <v>0</v>
      </c>
      <c r="M64" s="40">
        <v>0</v>
      </c>
      <c r="N64" s="40">
        <v>0</v>
      </c>
      <c r="O64" s="40">
        <v>0</v>
      </c>
      <c r="P64" s="40">
        <v>0</v>
      </c>
      <c r="Q64" s="40">
        <v>0</v>
      </c>
      <c r="R64" s="557">
        <f>SUM(A64:Q64)</f>
        <v>0</v>
      </c>
      <c r="S64" s="40">
        <v>0</v>
      </c>
      <c r="T64" s="40">
        <v>0</v>
      </c>
      <c r="U64" s="40">
        <v>0</v>
      </c>
      <c r="V64" s="300">
        <f>SUM(S64:U64)</f>
        <v>0</v>
      </c>
      <c r="W64" s="608"/>
    </row>
    <row r="65" spans="3:23" ht="13.5" thickBot="1" x14ac:dyDescent="0.25">
      <c r="C65" s="350"/>
      <c r="D65" s="351" t="str">
        <f t="shared" si="8"/>
        <v>Inpatient - DRG Hospital</v>
      </c>
      <c r="E65" s="40">
        <v>0</v>
      </c>
      <c r="F65" s="40">
        <v>0</v>
      </c>
      <c r="G65" s="40">
        <v>0</v>
      </c>
      <c r="H65" s="40">
        <v>0</v>
      </c>
      <c r="I65" s="40">
        <v>0</v>
      </c>
      <c r="J65" s="40">
        <v>0</v>
      </c>
      <c r="K65" s="40">
        <v>0</v>
      </c>
      <c r="L65" s="40">
        <v>0</v>
      </c>
      <c r="M65" s="40">
        <v>0</v>
      </c>
      <c r="N65" s="40">
        <v>0</v>
      </c>
      <c r="O65" s="40">
        <v>0</v>
      </c>
      <c r="P65" s="40">
        <v>0</v>
      </c>
      <c r="Q65" s="40">
        <v>0</v>
      </c>
      <c r="R65" s="557">
        <f t="shared" ref="R65:R83" si="9">SUM(A65:Q65)</f>
        <v>0</v>
      </c>
      <c r="S65" s="40">
        <v>0</v>
      </c>
      <c r="T65" s="40">
        <v>0</v>
      </c>
      <c r="U65" s="40">
        <v>0</v>
      </c>
      <c r="V65" s="300">
        <f t="shared" ref="V65:V83" si="10">SUM(S65:U65)</f>
        <v>0</v>
      </c>
      <c r="W65" s="608"/>
    </row>
    <row r="66" spans="3:23" ht="13.5" thickBot="1" x14ac:dyDescent="0.25">
      <c r="C66" s="350"/>
      <c r="D66" s="351" t="str">
        <f t="shared" si="8"/>
        <v>Inpatient - Other</v>
      </c>
      <c r="E66" s="40">
        <v>0</v>
      </c>
      <c r="F66" s="40">
        <v>0</v>
      </c>
      <c r="G66" s="40">
        <v>0</v>
      </c>
      <c r="H66" s="40">
        <v>0</v>
      </c>
      <c r="I66" s="40">
        <v>0</v>
      </c>
      <c r="J66" s="40">
        <v>0</v>
      </c>
      <c r="K66" s="40">
        <v>0</v>
      </c>
      <c r="L66" s="40">
        <v>0</v>
      </c>
      <c r="M66" s="40">
        <v>0</v>
      </c>
      <c r="N66" s="40">
        <v>0</v>
      </c>
      <c r="O66" s="40">
        <v>0</v>
      </c>
      <c r="P66" s="40">
        <v>0</v>
      </c>
      <c r="Q66" s="40">
        <v>0</v>
      </c>
      <c r="R66" s="557">
        <f t="shared" si="9"/>
        <v>0</v>
      </c>
      <c r="S66" s="40">
        <v>0</v>
      </c>
      <c r="T66" s="40">
        <v>0</v>
      </c>
      <c r="U66" s="40">
        <v>0</v>
      </c>
      <c r="V66" s="300">
        <f t="shared" si="10"/>
        <v>0</v>
      </c>
      <c r="W66" s="608"/>
    </row>
    <row r="67" spans="3:23" ht="13.5" thickBot="1" x14ac:dyDescent="0.25">
      <c r="C67" s="350"/>
      <c r="D67" s="351" t="str">
        <f t="shared" si="8"/>
        <v>Outpatient - A &amp; B Hospital</v>
      </c>
      <c r="E67" s="40">
        <v>0</v>
      </c>
      <c r="F67" s="40">
        <v>0</v>
      </c>
      <c r="G67" s="40">
        <v>0</v>
      </c>
      <c r="H67" s="40">
        <v>0</v>
      </c>
      <c r="I67" s="40">
        <v>0</v>
      </c>
      <c r="J67" s="40">
        <v>0</v>
      </c>
      <c r="K67" s="40">
        <v>0</v>
      </c>
      <c r="L67" s="40">
        <v>0</v>
      </c>
      <c r="M67" s="40">
        <v>0</v>
      </c>
      <c r="N67" s="40">
        <v>0</v>
      </c>
      <c r="O67" s="40">
        <v>0</v>
      </c>
      <c r="P67" s="40">
        <v>0</v>
      </c>
      <c r="Q67" s="40">
        <v>0</v>
      </c>
      <c r="R67" s="557">
        <f t="shared" si="9"/>
        <v>0</v>
      </c>
      <c r="S67" s="40">
        <v>0</v>
      </c>
      <c r="T67" s="40">
        <v>0</v>
      </c>
      <c r="U67" s="40">
        <v>0</v>
      </c>
      <c r="V67" s="300">
        <f t="shared" si="10"/>
        <v>0</v>
      </c>
      <c r="W67" s="608"/>
    </row>
    <row r="68" spans="3:23" ht="13.5" thickBot="1" x14ac:dyDescent="0.25">
      <c r="C68" s="350"/>
      <c r="D68" s="351" t="str">
        <f t="shared" si="8"/>
        <v>Outpatient - DRG Hospital</v>
      </c>
      <c r="E68" s="40">
        <v>0</v>
      </c>
      <c r="F68" s="40">
        <v>0</v>
      </c>
      <c r="G68" s="40">
        <v>0</v>
      </c>
      <c r="H68" s="40">
        <v>0</v>
      </c>
      <c r="I68" s="40">
        <v>0</v>
      </c>
      <c r="J68" s="40">
        <v>0</v>
      </c>
      <c r="K68" s="40">
        <v>0</v>
      </c>
      <c r="L68" s="40">
        <v>0</v>
      </c>
      <c r="M68" s="40">
        <v>0</v>
      </c>
      <c r="N68" s="40">
        <v>0</v>
      </c>
      <c r="O68" s="40">
        <v>0</v>
      </c>
      <c r="P68" s="40">
        <v>0</v>
      </c>
      <c r="Q68" s="40">
        <v>0</v>
      </c>
      <c r="R68" s="557">
        <f t="shared" si="9"/>
        <v>0</v>
      </c>
      <c r="S68" s="40">
        <v>0</v>
      </c>
      <c r="T68" s="40">
        <v>0</v>
      </c>
      <c r="U68" s="40">
        <v>0</v>
      </c>
      <c r="V68" s="300">
        <f t="shared" si="10"/>
        <v>0</v>
      </c>
      <c r="W68" s="608"/>
    </row>
    <row r="69" spans="3:23" ht="13.5" thickBot="1" x14ac:dyDescent="0.25">
      <c r="C69" s="350"/>
      <c r="D69" s="351" t="str">
        <f t="shared" si="8"/>
        <v>Outpatient - Other</v>
      </c>
      <c r="E69" s="40">
        <v>0</v>
      </c>
      <c r="F69" s="40">
        <v>0</v>
      </c>
      <c r="G69" s="40">
        <v>0</v>
      </c>
      <c r="H69" s="40">
        <v>0</v>
      </c>
      <c r="I69" s="40">
        <v>0</v>
      </c>
      <c r="J69" s="40">
        <v>0</v>
      </c>
      <c r="K69" s="40">
        <v>0</v>
      </c>
      <c r="L69" s="40">
        <v>0</v>
      </c>
      <c r="M69" s="40">
        <v>0</v>
      </c>
      <c r="N69" s="40">
        <v>0</v>
      </c>
      <c r="O69" s="40">
        <v>0</v>
      </c>
      <c r="P69" s="40">
        <v>0</v>
      </c>
      <c r="Q69" s="40">
        <v>0</v>
      </c>
      <c r="R69" s="557">
        <f t="shared" si="9"/>
        <v>0</v>
      </c>
      <c r="S69" s="40">
        <v>0</v>
      </c>
      <c r="T69" s="40">
        <v>0</v>
      </c>
      <c r="U69" s="40">
        <v>0</v>
      </c>
      <c r="V69" s="300">
        <f t="shared" si="10"/>
        <v>0</v>
      </c>
      <c r="W69" s="608"/>
    </row>
    <row r="70" spans="3:23" ht="13.5" thickBot="1" x14ac:dyDescent="0.25">
      <c r="C70" s="350"/>
      <c r="D70" s="351" t="str">
        <f t="shared" si="8"/>
        <v>Primary Care Physician</v>
      </c>
      <c r="E70" s="40">
        <v>0</v>
      </c>
      <c r="F70" s="40">
        <v>0</v>
      </c>
      <c r="G70" s="40">
        <v>0</v>
      </c>
      <c r="H70" s="40">
        <v>0</v>
      </c>
      <c r="I70" s="40">
        <v>0</v>
      </c>
      <c r="J70" s="40">
        <v>0</v>
      </c>
      <c r="K70" s="40">
        <v>0</v>
      </c>
      <c r="L70" s="40">
        <v>0</v>
      </c>
      <c r="M70" s="40">
        <v>0</v>
      </c>
      <c r="N70" s="40">
        <v>0</v>
      </c>
      <c r="O70" s="40">
        <v>0</v>
      </c>
      <c r="P70" s="40">
        <v>0</v>
      </c>
      <c r="Q70" s="40">
        <v>0</v>
      </c>
      <c r="R70" s="557">
        <f t="shared" si="9"/>
        <v>0</v>
      </c>
      <c r="S70" s="40">
        <v>0</v>
      </c>
      <c r="T70" s="40">
        <v>0</v>
      </c>
      <c r="U70" s="40">
        <v>0</v>
      </c>
      <c r="V70" s="300">
        <f t="shared" si="10"/>
        <v>0</v>
      </c>
      <c r="W70" s="608"/>
    </row>
    <row r="71" spans="3:23" ht="13.5" thickBot="1" x14ac:dyDescent="0.25">
      <c r="C71" s="350"/>
      <c r="D71" s="351" t="str">
        <f t="shared" si="8"/>
        <v>Non-Primary Care Physician</v>
      </c>
      <c r="E71" s="40">
        <v>0</v>
      </c>
      <c r="F71" s="40">
        <v>0</v>
      </c>
      <c r="G71" s="40">
        <v>0</v>
      </c>
      <c r="H71" s="40">
        <v>0</v>
      </c>
      <c r="I71" s="40">
        <v>0</v>
      </c>
      <c r="J71" s="40">
        <v>0</v>
      </c>
      <c r="K71" s="40">
        <v>0</v>
      </c>
      <c r="L71" s="40">
        <v>0</v>
      </c>
      <c r="M71" s="40">
        <v>0</v>
      </c>
      <c r="N71" s="40">
        <v>0</v>
      </c>
      <c r="O71" s="40">
        <v>0</v>
      </c>
      <c r="P71" s="40">
        <v>0</v>
      </c>
      <c r="Q71" s="40">
        <v>0</v>
      </c>
      <c r="R71" s="557">
        <f t="shared" si="9"/>
        <v>0</v>
      </c>
      <c r="S71" s="40">
        <v>0</v>
      </c>
      <c r="T71" s="40">
        <v>0</v>
      </c>
      <c r="U71" s="40">
        <v>0</v>
      </c>
      <c r="V71" s="300">
        <f t="shared" si="10"/>
        <v>0</v>
      </c>
      <c r="W71" s="608"/>
    </row>
    <row r="72" spans="3:23" ht="13.5" thickBot="1" x14ac:dyDescent="0.25">
      <c r="C72" s="350"/>
      <c r="D72" s="351" t="str">
        <f t="shared" si="8"/>
        <v>Substance Abuse</v>
      </c>
      <c r="E72" s="40">
        <v>0</v>
      </c>
      <c r="F72" s="40">
        <v>0</v>
      </c>
      <c r="G72" s="40">
        <v>0</v>
      </c>
      <c r="H72" s="40">
        <v>0</v>
      </c>
      <c r="I72" s="40">
        <v>0</v>
      </c>
      <c r="J72" s="40">
        <v>0</v>
      </c>
      <c r="K72" s="40">
        <v>0</v>
      </c>
      <c r="L72" s="40">
        <v>0</v>
      </c>
      <c r="M72" s="40">
        <v>0</v>
      </c>
      <c r="N72" s="40">
        <v>0</v>
      </c>
      <c r="O72" s="40">
        <v>0</v>
      </c>
      <c r="P72" s="40">
        <v>0</v>
      </c>
      <c r="Q72" s="40">
        <v>0</v>
      </c>
      <c r="R72" s="557">
        <f t="shared" si="9"/>
        <v>0</v>
      </c>
      <c r="S72" s="40">
        <v>0</v>
      </c>
      <c r="T72" s="40">
        <v>0</v>
      </c>
      <c r="U72" s="40">
        <v>0</v>
      </c>
      <c r="V72" s="300">
        <f t="shared" si="10"/>
        <v>0</v>
      </c>
      <c r="W72" s="608"/>
    </row>
    <row r="73" spans="3:23" ht="13.5" thickBot="1" x14ac:dyDescent="0.25">
      <c r="C73" s="350"/>
      <c r="D73" s="351" t="str">
        <f t="shared" si="8"/>
        <v>Prescription Drugs</v>
      </c>
      <c r="E73" s="40">
        <v>0</v>
      </c>
      <c r="F73" s="40">
        <v>0</v>
      </c>
      <c r="G73" s="40">
        <v>0</v>
      </c>
      <c r="H73" s="40">
        <v>0</v>
      </c>
      <c r="I73" s="40">
        <v>0</v>
      </c>
      <c r="J73" s="40">
        <v>0</v>
      </c>
      <c r="K73" s="40">
        <v>0</v>
      </c>
      <c r="L73" s="40">
        <v>0</v>
      </c>
      <c r="M73" s="40">
        <v>0</v>
      </c>
      <c r="N73" s="40">
        <v>0</v>
      </c>
      <c r="O73" s="40">
        <v>0</v>
      </c>
      <c r="P73" s="40">
        <v>0</v>
      </c>
      <c r="Q73" s="40">
        <v>0</v>
      </c>
      <c r="R73" s="557">
        <f t="shared" si="9"/>
        <v>0</v>
      </c>
      <c r="S73" s="40">
        <v>0</v>
      </c>
      <c r="T73" s="40">
        <v>0</v>
      </c>
      <c r="U73" s="40">
        <v>0</v>
      </c>
      <c r="V73" s="300">
        <f t="shared" si="10"/>
        <v>0</v>
      </c>
      <c r="W73" s="608"/>
    </row>
    <row r="74" spans="3:23" ht="13.5" thickBot="1" x14ac:dyDescent="0.25">
      <c r="C74" s="350"/>
      <c r="D74" s="351" t="str">
        <f t="shared" si="8"/>
        <v>DME and Miscellaneous</v>
      </c>
      <c r="E74" s="40">
        <v>0</v>
      </c>
      <c r="F74" s="40">
        <v>0</v>
      </c>
      <c r="G74" s="40">
        <v>0</v>
      </c>
      <c r="H74" s="40">
        <v>0</v>
      </c>
      <c r="I74" s="40">
        <v>0</v>
      </c>
      <c r="J74" s="40">
        <v>0</v>
      </c>
      <c r="K74" s="40">
        <v>0</v>
      </c>
      <c r="L74" s="40">
        <v>0</v>
      </c>
      <c r="M74" s="40">
        <v>0</v>
      </c>
      <c r="N74" s="40">
        <v>0</v>
      </c>
      <c r="O74" s="40">
        <v>0</v>
      </c>
      <c r="P74" s="40">
        <v>0</v>
      </c>
      <c r="Q74" s="40">
        <v>0</v>
      </c>
      <c r="R74" s="557">
        <f t="shared" si="9"/>
        <v>0</v>
      </c>
      <c r="S74" s="40">
        <v>0</v>
      </c>
      <c r="T74" s="40">
        <v>0</v>
      </c>
      <c r="U74" s="40">
        <v>0</v>
      </c>
      <c r="V74" s="300">
        <f t="shared" si="10"/>
        <v>0</v>
      </c>
      <c r="W74" s="608"/>
    </row>
    <row r="75" spans="3:23" ht="13.5" thickBot="1" x14ac:dyDescent="0.25">
      <c r="C75" s="348" t="s">
        <v>425</v>
      </c>
      <c r="D75" s="349" t="str">
        <f t="shared" si="8"/>
        <v>Mental Health Services Inpatient</v>
      </c>
      <c r="E75" s="40">
        <v>0</v>
      </c>
      <c r="F75" s="40">
        <v>0</v>
      </c>
      <c r="G75" s="40">
        <v>0</v>
      </c>
      <c r="H75" s="40">
        <v>0</v>
      </c>
      <c r="I75" s="40">
        <v>0</v>
      </c>
      <c r="J75" s="40">
        <v>0</v>
      </c>
      <c r="K75" s="40">
        <v>0</v>
      </c>
      <c r="L75" s="40">
        <v>0</v>
      </c>
      <c r="M75" s="40">
        <v>0</v>
      </c>
      <c r="N75" s="40">
        <v>0</v>
      </c>
      <c r="O75" s="40">
        <v>0</v>
      </c>
      <c r="P75" s="40">
        <v>0</v>
      </c>
      <c r="Q75" s="40">
        <v>0</v>
      </c>
      <c r="R75" s="557">
        <f t="shared" si="9"/>
        <v>0</v>
      </c>
      <c r="S75" s="40">
        <v>0</v>
      </c>
      <c r="T75" s="40">
        <v>0</v>
      </c>
      <c r="U75" s="40">
        <v>0</v>
      </c>
      <c r="V75" s="300">
        <f t="shared" si="10"/>
        <v>0</v>
      </c>
      <c r="W75" s="608"/>
    </row>
    <row r="76" spans="3:23" ht="13.5" thickBot="1" x14ac:dyDescent="0.25">
      <c r="C76" s="350"/>
      <c r="D76" s="353" t="str">
        <f t="shared" si="8"/>
        <v>Applied Behavior Analysis (ABA)</v>
      </c>
      <c r="E76" s="40">
        <v>0</v>
      </c>
      <c r="F76" s="40">
        <v>0</v>
      </c>
      <c r="G76" s="40">
        <v>0</v>
      </c>
      <c r="H76" s="40">
        <v>0</v>
      </c>
      <c r="I76" s="40">
        <v>0</v>
      </c>
      <c r="J76" s="40">
        <v>0</v>
      </c>
      <c r="K76" s="40">
        <v>0</v>
      </c>
      <c r="L76" s="40">
        <v>0</v>
      </c>
      <c r="M76" s="40">
        <v>0</v>
      </c>
      <c r="N76" s="40">
        <v>0</v>
      </c>
      <c r="O76" s="40">
        <v>0</v>
      </c>
      <c r="P76" s="40">
        <v>0</v>
      </c>
      <c r="Q76" s="40">
        <v>0</v>
      </c>
      <c r="R76" s="557">
        <f t="shared" si="9"/>
        <v>0</v>
      </c>
      <c r="S76" s="40">
        <v>0</v>
      </c>
      <c r="T76" s="40">
        <v>0</v>
      </c>
      <c r="U76" s="40">
        <v>0</v>
      </c>
      <c r="V76" s="300">
        <f t="shared" si="10"/>
        <v>0</v>
      </c>
      <c r="W76" s="608"/>
    </row>
    <row r="77" spans="3:23" ht="13.5" thickBot="1" x14ac:dyDescent="0.25">
      <c r="C77" s="350"/>
      <c r="D77" s="351" t="str">
        <f t="shared" si="8"/>
        <v>ACT/SE</v>
      </c>
      <c r="E77" s="40">
        <v>0</v>
      </c>
      <c r="F77" s="40">
        <v>0</v>
      </c>
      <c r="G77" s="40">
        <v>0</v>
      </c>
      <c r="H77" s="40">
        <v>0</v>
      </c>
      <c r="I77" s="40">
        <v>0</v>
      </c>
      <c r="J77" s="40">
        <v>0</v>
      </c>
      <c r="K77" s="40">
        <v>0</v>
      </c>
      <c r="L77" s="40">
        <v>0</v>
      </c>
      <c r="M77" s="40">
        <v>0</v>
      </c>
      <c r="N77" s="40">
        <v>0</v>
      </c>
      <c r="O77" s="40">
        <v>0</v>
      </c>
      <c r="P77" s="40">
        <v>0</v>
      </c>
      <c r="Q77" s="40">
        <v>0</v>
      </c>
      <c r="R77" s="557">
        <f t="shared" si="9"/>
        <v>0</v>
      </c>
      <c r="S77" s="40">
        <v>0</v>
      </c>
      <c r="T77" s="40">
        <v>0</v>
      </c>
      <c r="U77" s="40">
        <v>0</v>
      </c>
      <c r="V77" s="300">
        <f t="shared" si="10"/>
        <v>0</v>
      </c>
      <c r="W77" s="608"/>
    </row>
    <row r="78" spans="3:23" ht="13.5" thickBot="1" x14ac:dyDescent="0.25">
      <c r="C78" s="350"/>
      <c r="D78" s="351" t="str">
        <f t="shared" si="8"/>
        <v>A&amp;D Residential</v>
      </c>
      <c r="E78" s="40">
        <v>0</v>
      </c>
      <c r="F78" s="40">
        <v>0</v>
      </c>
      <c r="G78" s="40">
        <v>0</v>
      </c>
      <c r="H78" s="40">
        <v>0</v>
      </c>
      <c r="I78" s="40">
        <v>0</v>
      </c>
      <c r="J78" s="40">
        <v>0</v>
      </c>
      <c r="K78" s="40">
        <v>0</v>
      </c>
      <c r="L78" s="40">
        <v>0</v>
      </c>
      <c r="M78" s="40">
        <v>0</v>
      </c>
      <c r="N78" s="40">
        <v>0</v>
      </c>
      <c r="O78" s="40">
        <v>0</v>
      </c>
      <c r="P78" s="40">
        <v>0</v>
      </c>
      <c r="Q78" s="40">
        <v>0</v>
      </c>
      <c r="R78" s="557">
        <f t="shared" si="9"/>
        <v>0</v>
      </c>
      <c r="S78" s="40">
        <v>0</v>
      </c>
      <c r="T78" s="40">
        <v>0</v>
      </c>
      <c r="U78" s="40">
        <v>0</v>
      </c>
      <c r="V78" s="300">
        <f t="shared" si="10"/>
        <v>0</v>
      </c>
      <c r="W78" s="608"/>
    </row>
    <row r="79" spans="3:23" ht="13.5" thickBot="1" x14ac:dyDescent="0.25">
      <c r="C79" s="350"/>
      <c r="D79" s="351" t="str">
        <f t="shared" si="8"/>
        <v>MH Children's Wraparound</v>
      </c>
      <c r="E79" s="40">
        <v>0</v>
      </c>
      <c r="F79" s="40">
        <v>0</v>
      </c>
      <c r="G79" s="40">
        <v>0</v>
      </c>
      <c r="H79" s="40">
        <v>0</v>
      </c>
      <c r="I79" s="40">
        <v>0</v>
      </c>
      <c r="J79" s="40">
        <v>0</v>
      </c>
      <c r="K79" s="40">
        <v>0</v>
      </c>
      <c r="L79" s="40">
        <v>0</v>
      </c>
      <c r="M79" s="40">
        <v>0</v>
      </c>
      <c r="N79" s="40">
        <v>0</v>
      </c>
      <c r="O79" s="40">
        <v>0</v>
      </c>
      <c r="P79" s="40">
        <v>0</v>
      </c>
      <c r="Q79" s="40">
        <v>0</v>
      </c>
      <c r="R79" s="557">
        <f t="shared" si="9"/>
        <v>0</v>
      </c>
      <c r="S79" s="40">
        <v>0</v>
      </c>
      <c r="T79" s="40">
        <v>0</v>
      </c>
      <c r="U79" s="40">
        <v>0</v>
      </c>
      <c r="V79" s="300">
        <f t="shared" si="10"/>
        <v>0</v>
      </c>
      <c r="W79" s="608"/>
    </row>
    <row r="80" spans="3:23" ht="13.5" thickBot="1" x14ac:dyDescent="0.25">
      <c r="C80" s="350"/>
      <c r="D80" s="351" t="str">
        <f t="shared" si="8"/>
        <v>CANS</v>
      </c>
      <c r="E80" s="40">
        <v>0</v>
      </c>
      <c r="F80" s="40">
        <v>0</v>
      </c>
      <c r="G80" s="40">
        <v>0</v>
      </c>
      <c r="H80" s="40">
        <v>0</v>
      </c>
      <c r="I80" s="40">
        <v>0</v>
      </c>
      <c r="J80" s="40">
        <v>0</v>
      </c>
      <c r="K80" s="40">
        <v>0</v>
      </c>
      <c r="L80" s="40">
        <v>0</v>
      </c>
      <c r="M80" s="40">
        <v>0</v>
      </c>
      <c r="N80" s="40">
        <v>0</v>
      </c>
      <c r="O80" s="40">
        <v>0</v>
      </c>
      <c r="P80" s="40">
        <v>0</v>
      </c>
      <c r="Q80" s="40">
        <v>0</v>
      </c>
      <c r="R80" s="557">
        <f t="shared" si="9"/>
        <v>0</v>
      </c>
      <c r="S80" s="40">
        <v>0</v>
      </c>
      <c r="T80" s="40">
        <v>0</v>
      </c>
      <c r="U80" s="40">
        <v>0</v>
      </c>
      <c r="V80" s="300">
        <f t="shared" si="10"/>
        <v>0</v>
      </c>
      <c r="W80" s="608"/>
    </row>
    <row r="81" spans="3:23" ht="13.5" thickBot="1" x14ac:dyDescent="0.25">
      <c r="C81" s="350"/>
      <c r="D81" s="351" t="str">
        <f t="shared" si="8"/>
        <v>Mental Health Other Non-Inpatient</v>
      </c>
      <c r="E81" s="40">
        <v>0</v>
      </c>
      <c r="F81" s="40">
        <v>0</v>
      </c>
      <c r="G81" s="40">
        <v>0</v>
      </c>
      <c r="H81" s="40">
        <v>0</v>
      </c>
      <c r="I81" s="40">
        <v>0</v>
      </c>
      <c r="J81" s="40">
        <v>0</v>
      </c>
      <c r="K81" s="40">
        <v>0</v>
      </c>
      <c r="L81" s="40">
        <v>0</v>
      </c>
      <c r="M81" s="40">
        <v>0</v>
      </c>
      <c r="N81" s="40">
        <v>0</v>
      </c>
      <c r="O81" s="40">
        <v>0</v>
      </c>
      <c r="P81" s="40">
        <v>0</v>
      </c>
      <c r="Q81" s="40">
        <v>0</v>
      </c>
      <c r="R81" s="557">
        <f t="shared" si="9"/>
        <v>0</v>
      </c>
      <c r="S81" s="40">
        <v>0</v>
      </c>
      <c r="T81" s="40">
        <v>0</v>
      </c>
      <c r="U81" s="40">
        <v>0</v>
      </c>
      <c r="V81" s="300">
        <f t="shared" si="10"/>
        <v>0</v>
      </c>
      <c r="W81" s="608"/>
    </row>
    <row r="82" spans="3:23" ht="13.5" thickBot="1" x14ac:dyDescent="0.25">
      <c r="C82" s="348" t="s">
        <v>245</v>
      </c>
      <c r="D82" s="349" t="str">
        <f t="shared" si="8"/>
        <v>Dental</v>
      </c>
      <c r="E82" s="40">
        <v>0</v>
      </c>
      <c r="F82" s="40">
        <v>0</v>
      </c>
      <c r="G82" s="40">
        <v>0</v>
      </c>
      <c r="H82" s="40">
        <v>0</v>
      </c>
      <c r="I82" s="40">
        <v>0</v>
      </c>
      <c r="J82" s="40">
        <v>0</v>
      </c>
      <c r="K82" s="40">
        <v>0</v>
      </c>
      <c r="L82" s="40">
        <v>0</v>
      </c>
      <c r="M82" s="40">
        <v>0</v>
      </c>
      <c r="N82" s="40">
        <v>0</v>
      </c>
      <c r="O82" s="40">
        <v>0</v>
      </c>
      <c r="P82" s="40">
        <v>0</v>
      </c>
      <c r="Q82" s="40">
        <v>0</v>
      </c>
      <c r="R82" s="557">
        <f t="shared" si="9"/>
        <v>0</v>
      </c>
      <c r="S82" s="40">
        <v>0</v>
      </c>
      <c r="T82" s="40">
        <v>0</v>
      </c>
      <c r="U82" s="40">
        <v>0</v>
      </c>
      <c r="V82" s="300">
        <f t="shared" si="10"/>
        <v>0</v>
      </c>
      <c r="W82" s="608"/>
    </row>
    <row r="83" spans="3:23" ht="13.5" thickBot="1" x14ac:dyDescent="0.25">
      <c r="C83" s="355"/>
      <c r="D83" s="457" t="str">
        <f t="shared" si="8"/>
        <v>NEMT</v>
      </c>
      <c r="E83" s="40">
        <v>0</v>
      </c>
      <c r="F83" s="40">
        <v>0</v>
      </c>
      <c r="G83" s="40">
        <v>0</v>
      </c>
      <c r="H83" s="40">
        <v>0</v>
      </c>
      <c r="I83" s="40">
        <v>0</v>
      </c>
      <c r="J83" s="40">
        <v>0</v>
      </c>
      <c r="K83" s="40">
        <v>0</v>
      </c>
      <c r="L83" s="40">
        <v>0</v>
      </c>
      <c r="M83" s="40">
        <v>0</v>
      </c>
      <c r="N83" s="40">
        <v>0</v>
      </c>
      <c r="O83" s="40">
        <v>0</v>
      </c>
      <c r="P83" s="40">
        <v>0</v>
      </c>
      <c r="Q83" s="40">
        <v>0</v>
      </c>
      <c r="R83" s="557">
        <f t="shared" si="9"/>
        <v>0</v>
      </c>
      <c r="S83" s="40">
        <v>0</v>
      </c>
      <c r="T83" s="40">
        <v>0</v>
      </c>
      <c r="U83" s="40">
        <v>0</v>
      </c>
      <c r="V83" s="300">
        <f t="shared" si="10"/>
        <v>0</v>
      </c>
      <c r="W83" s="608"/>
    </row>
    <row r="84" spans="3:23" ht="13.5" thickBot="1" x14ac:dyDescent="0.25">
      <c r="C84" s="769" t="s">
        <v>119</v>
      </c>
      <c r="D84" s="770"/>
      <c r="E84" s="300">
        <f>SUM(E64:E83)</f>
        <v>0</v>
      </c>
      <c r="F84" s="300">
        <f t="shared" ref="F84:O84" si="11">SUM(F64:F83)</f>
        <v>0</v>
      </c>
      <c r="G84" s="300">
        <f t="shared" si="11"/>
        <v>0</v>
      </c>
      <c r="H84" s="300">
        <f t="shared" si="11"/>
        <v>0</v>
      </c>
      <c r="I84" s="300">
        <f t="shared" si="11"/>
        <v>0</v>
      </c>
      <c r="J84" s="300">
        <f t="shared" si="11"/>
        <v>0</v>
      </c>
      <c r="K84" s="300">
        <f t="shared" si="11"/>
        <v>0</v>
      </c>
      <c r="L84" s="300">
        <f t="shared" si="11"/>
        <v>0</v>
      </c>
      <c r="M84" s="300">
        <f t="shared" si="11"/>
        <v>0</v>
      </c>
      <c r="N84" s="300">
        <f t="shared" si="11"/>
        <v>0</v>
      </c>
      <c r="O84" s="300">
        <f t="shared" si="11"/>
        <v>0</v>
      </c>
      <c r="P84" s="300">
        <f>SUM(P64:P83)</f>
        <v>0</v>
      </c>
      <c r="Q84" s="300">
        <f>SUM(Q64:Q83)</f>
        <v>0</v>
      </c>
      <c r="R84" s="300">
        <f>SUM(A84:L84)</f>
        <v>0</v>
      </c>
      <c r="S84" s="300">
        <f t="shared" ref="S84:V84" si="12">SUM(B84:M84)</f>
        <v>0</v>
      </c>
      <c r="T84" s="300">
        <f t="shared" si="12"/>
        <v>0</v>
      </c>
      <c r="U84" s="300">
        <f t="shared" si="12"/>
        <v>0</v>
      </c>
      <c r="V84" s="300">
        <f t="shared" si="12"/>
        <v>0</v>
      </c>
      <c r="W84" s="608"/>
    </row>
    <row r="85" spans="3:23" x14ac:dyDescent="0.2">
      <c r="S85" s="608"/>
      <c r="T85" s="608"/>
      <c r="U85" s="608"/>
      <c r="V85" s="608"/>
      <c r="W85" s="608"/>
    </row>
  </sheetData>
  <sheetProtection algorithmName="SHA-512" hashValue="gn6CWj+yFHqq8a3m8quF1UJ7AtO6oBjJ3ULcQOPtLFjNwquJt158b+tCwoWiP5fLNV4d+GTASexLVKOdZjWAKg==" saltValue="rE2U/+Ho1lZqcjtzQYZtuw==" spinCount="100000" sheet="1" objects="1" scenarios="1"/>
  <protectedRanges>
    <protectedRange sqref="E12:Q31 E38:Q57 E64:Q83 S12:U31 S38:U57 S64:U83" name="Range1_1"/>
  </protectedRanges>
  <mergeCells count="14">
    <mergeCell ref="E35:V35"/>
    <mergeCell ref="E9:V9"/>
    <mergeCell ref="E10:R10"/>
    <mergeCell ref="S10:V10"/>
    <mergeCell ref="C11:D11"/>
    <mergeCell ref="C32:D32"/>
    <mergeCell ref="C63:D63"/>
    <mergeCell ref="C84:D84"/>
    <mergeCell ref="E36:R36"/>
    <mergeCell ref="S36:V36"/>
    <mergeCell ref="C58:D58"/>
    <mergeCell ref="E61:V61"/>
    <mergeCell ref="E62:R62"/>
    <mergeCell ref="S62:V62"/>
  </mergeCells>
  <dataValidations count="1">
    <dataValidation type="decimal" allowBlank="1" showInputMessage="1" showErrorMessage="1" sqref="E64:V84 E38:V58 E12:V32" xr:uid="{7871EAB6-F7F0-4169-AF84-2ABBCA77BA03}">
      <formula1>-5000000000</formula1>
      <formula2>5000000000</formula2>
    </dataValidation>
  </dataValidations>
  <printOptions horizontalCentered="1"/>
  <pageMargins left="0.25" right="0.25" top="0.5" bottom="0.5" header="0.25" footer="0.25"/>
  <pageSetup scale="42" fitToHeight="2" orientation="landscape" verticalDpi="300" r:id="rId1"/>
  <headerFooter alignWithMargins="0">
    <oddFooter>&amp;L&amp;F&amp;CPage &amp;P of &amp;N&amp;R&amp;A</oddFooter>
  </headerFooter>
  <rowBreaks count="1" manualBreakCount="1">
    <brk id="59"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G44"/>
  <sheetViews>
    <sheetView workbookViewId="0">
      <pane xSplit="2" ySplit="8" topLeftCell="C9" activePane="bottomRight" state="frozen"/>
      <selection pane="topRight"/>
      <selection pane="bottomLeft"/>
      <selection pane="bottomRight"/>
    </sheetView>
  </sheetViews>
  <sheetFormatPr defaultRowHeight="12.75" x14ac:dyDescent="0.2"/>
  <cols>
    <col min="1" max="1" width="17.7109375" style="127" customWidth="1"/>
    <col min="2" max="2" width="42.28515625" style="127" customWidth="1"/>
    <col min="3" max="7" width="14.7109375" style="127" customWidth="1"/>
    <col min="8" max="16384" width="9.140625" style="127"/>
  </cols>
  <sheetData>
    <row r="1" spans="1:7" x14ac:dyDescent="0.2">
      <c r="A1" s="248" t="s">
        <v>338</v>
      </c>
      <c r="B1" s="148"/>
      <c r="C1" s="148"/>
      <c r="D1" s="148"/>
      <c r="E1" s="148"/>
      <c r="F1" s="148"/>
      <c r="G1" s="148"/>
    </row>
    <row r="2" spans="1:7" x14ac:dyDescent="0.2">
      <c r="B2" s="226" t="s">
        <v>71</v>
      </c>
    </row>
    <row r="3" spans="1:7" x14ac:dyDescent="0.2">
      <c r="C3" s="146"/>
      <c r="D3" s="146"/>
      <c r="E3" s="146"/>
      <c r="F3" s="146"/>
      <c r="G3" s="146"/>
    </row>
    <row r="4" spans="1:7" x14ac:dyDescent="0.2">
      <c r="A4" s="156" t="s">
        <v>0</v>
      </c>
      <c r="B4" s="130" t="str">
        <f>'Report L1'!$C$5</f>
        <v>Select CCO from Dropdown List</v>
      </c>
      <c r="C4" s="146"/>
      <c r="D4" s="146"/>
      <c r="E4" s="146"/>
      <c r="F4" s="146"/>
      <c r="G4" s="146"/>
    </row>
    <row r="5" spans="1:7" x14ac:dyDescent="0.2">
      <c r="A5" s="156" t="s">
        <v>282</v>
      </c>
      <c r="B5" s="131" t="str">
        <f>'Report L1'!$C$8&amp;" - "&amp;'Report L1'!$C$9</f>
        <v>1/1/2019 - 12/31/2019</v>
      </c>
    </row>
    <row r="6" spans="1:7" x14ac:dyDescent="0.2">
      <c r="B6" s="131"/>
      <c r="C6" s="229" t="s">
        <v>18</v>
      </c>
      <c r="D6" s="229" t="s">
        <v>18</v>
      </c>
      <c r="E6" s="229" t="s">
        <v>18</v>
      </c>
      <c r="F6" s="229" t="s">
        <v>18</v>
      </c>
      <c r="G6" s="229" t="s">
        <v>18</v>
      </c>
    </row>
    <row r="7" spans="1:7" x14ac:dyDescent="0.2">
      <c r="B7" s="131"/>
      <c r="C7" s="230" t="s">
        <v>46</v>
      </c>
      <c r="D7" s="230" t="s">
        <v>46</v>
      </c>
      <c r="E7" s="230" t="s">
        <v>46</v>
      </c>
      <c r="F7" s="230" t="s">
        <v>46</v>
      </c>
      <c r="G7" s="230" t="s">
        <v>46</v>
      </c>
    </row>
    <row r="8" spans="1:7" ht="13.5" thickBot="1" x14ac:dyDescent="0.25">
      <c r="A8" s="293" t="s">
        <v>30</v>
      </c>
      <c r="B8" s="294"/>
      <c r="C8" s="295" t="str">
        <f>"Q1-"&amp;'Report L1'!$C$7</f>
        <v>Q1-2019</v>
      </c>
      <c r="D8" s="295" t="str">
        <f>"Q2-"&amp;'Report L1'!$C$7</f>
        <v>Q2-2019</v>
      </c>
      <c r="E8" s="295" t="str">
        <f>"Q3-"&amp;'Report L1'!$C$7</f>
        <v>Q3-2019</v>
      </c>
      <c r="F8" s="295" t="str">
        <f>"Q4-"&amp;'Report L1'!$C$7</f>
        <v>Q4-2019</v>
      </c>
      <c r="G8" s="295" t="str">
        <f>"YTD "&amp;'Report L1'!$C$7</f>
        <v>YTD 2019</v>
      </c>
    </row>
    <row r="9" spans="1:7" ht="12.75" customHeight="1" thickBot="1" x14ac:dyDescent="0.25">
      <c r="A9" s="779" t="s">
        <v>222</v>
      </c>
      <c r="B9" s="258" t="s">
        <v>19</v>
      </c>
      <c r="C9" s="296">
        <f>'Report L6 CORP'!C58</f>
        <v>0</v>
      </c>
      <c r="D9" s="296">
        <f>'Report L6 CORP'!D58</f>
        <v>0</v>
      </c>
      <c r="E9" s="296">
        <f>'Report L6 CORP'!E58</f>
        <v>0</v>
      </c>
      <c r="F9" s="296">
        <f>'Report L6 CORP'!F58</f>
        <v>0</v>
      </c>
      <c r="G9" s="297">
        <f>'Report L6 CORP'!G58</f>
        <v>0</v>
      </c>
    </row>
    <row r="10" spans="1:7" x14ac:dyDescent="0.2">
      <c r="A10" s="780"/>
      <c r="B10" s="237" t="s">
        <v>153</v>
      </c>
      <c r="C10" s="276">
        <v>0</v>
      </c>
      <c r="D10" s="276">
        <v>0</v>
      </c>
      <c r="E10" s="276">
        <v>0</v>
      </c>
      <c r="F10" s="276">
        <v>0</v>
      </c>
      <c r="G10" s="266">
        <f>SUM(C10:F10)</f>
        <v>0</v>
      </c>
    </row>
    <row r="11" spans="1:7" x14ac:dyDescent="0.2">
      <c r="A11" s="728" t="s">
        <v>305</v>
      </c>
      <c r="B11" s="238" t="s">
        <v>20</v>
      </c>
      <c r="C11" s="274">
        <v>0</v>
      </c>
      <c r="D11" s="274">
        <v>0</v>
      </c>
      <c r="E11" s="274">
        <v>0</v>
      </c>
      <c r="F11" s="274">
        <v>0</v>
      </c>
      <c r="G11" s="255">
        <f t="shared" ref="G11:G20" si="0">SUM(C11:F11)</f>
        <v>0</v>
      </c>
    </row>
    <row r="12" spans="1:7" x14ac:dyDescent="0.2">
      <c r="A12" s="745"/>
      <c r="B12" s="238" t="s">
        <v>21</v>
      </c>
      <c r="C12" s="274">
        <v>0</v>
      </c>
      <c r="D12" s="274">
        <v>0</v>
      </c>
      <c r="E12" s="274">
        <v>0</v>
      </c>
      <c r="F12" s="274">
        <v>0</v>
      </c>
      <c r="G12" s="255">
        <f t="shared" si="0"/>
        <v>0</v>
      </c>
    </row>
    <row r="13" spans="1:7" x14ac:dyDescent="0.2">
      <c r="A13" s="745"/>
      <c r="B13" s="238" t="s">
        <v>24</v>
      </c>
      <c r="C13" s="274">
        <v>0</v>
      </c>
      <c r="D13" s="274">
        <v>0</v>
      </c>
      <c r="E13" s="274">
        <v>0</v>
      </c>
      <c r="F13" s="274">
        <v>0</v>
      </c>
      <c r="G13" s="255">
        <f t="shared" si="0"/>
        <v>0</v>
      </c>
    </row>
    <row r="14" spans="1:7" ht="25.5" x14ac:dyDescent="0.2">
      <c r="A14" s="781"/>
      <c r="B14" s="238" t="s">
        <v>22</v>
      </c>
      <c r="C14" s="274">
        <v>0</v>
      </c>
      <c r="D14" s="274">
        <v>0</v>
      </c>
      <c r="E14" s="274">
        <v>0</v>
      </c>
      <c r="F14" s="274">
        <v>0</v>
      </c>
      <c r="G14" s="255">
        <f t="shared" si="0"/>
        <v>0</v>
      </c>
    </row>
    <row r="15" spans="1:7" x14ac:dyDescent="0.2">
      <c r="A15" s="728" t="s">
        <v>23</v>
      </c>
      <c r="B15" s="238" t="s">
        <v>25</v>
      </c>
      <c r="C15" s="274">
        <v>0</v>
      </c>
      <c r="D15" s="274">
        <v>0</v>
      </c>
      <c r="E15" s="274">
        <v>0</v>
      </c>
      <c r="F15" s="274">
        <v>0</v>
      </c>
      <c r="G15" s="255">
        <f t="shared" si="0"/>
        <v>0</v>
      </c>
    </row>
    <row r="16" spans="1:7" x14ac:dyDescent="0.2">
      <c r="A16" s="745"/>
      <c r="B16" s="238" t="s">
        <v>26</v>
      </c>
      <c r="C16" s="274">
        <v>0</v>
      </c>
      <c r="D16" s="274">
        <v>0</v>
      </c>
      <c r="E16" s="274">
        <v>0</v>
      </c>
      <c r="F16" s="274">
        <v>0</v>
      </c>
      <c r="G16" s="255">
        <f t="shared" si="0"/>
        <v>0</v>
      </c>
    </row>
    <row r="17" spans="1:7" x14ac:dyDescent="0.2">
      <c r="A17" s="745"/>
      <c r="B17" s="238" t="s">
        <v>27</v>
      </c>
      <c r="C17" s="274">
        <v>0</v>
      </c>
      <c r="D17" s="274">
        <v>0</v>
      </c>
      <c r="E17" s="274">
        <v>0</v>
      </c>
      <c r="F17" s="274">
        <v>0</v>
      </c>
      <c r="G17" s="255">
        <f t="shared" si="0"/>
        <v>0</v>
      </c>
    </row>
    <row r="18" spans="1:7" x14ac:dyDescent="0.2">
      <c r="A18" s="745"/>
      <c r="B18" s="238" t="s">
        <v>28</v>
      </c>
      <c r="C18" s="274">
        <v>0</v>
      </c>
      <c r="D18" s="274">
        <v>0</v>
      </c>
      <c r="E18" s="274">
        <v>0</v>
      </c>
      <c r="F18" s="274">
        <v>0</v>
      </c>
      <c r="G18" s="255">
        <f t="shared" si="0"/>
        <v>0</v>
      </c>
    </row>
    <row r="19" spans="1:7" x14ac:dyDescent="0.2">
      <c r="A19" s="745"/>
      <c r="B19" s="238" t="s">
        <v>29</v>
      </c>
      <c r="C19" s="274">
        <v>0</v>
      </c>
      <c r="D19" s="274">
        <v>0</v>
      </c>
      <c r="E19" s="274">
        <v>0</v>
      </c>
      <c r="F19" s="274">
        <v>0</v>
      </c>
      <c r="G19" s="255">
        <f t="shared" si="0"/>
        <v>0</v>
      </c>
    </row>
    <row r="20" spans="1:7" ht="26.25" thickBot="1" x14ac:dyDescent="0.25">
      <c r="A20" s="744"/>
      <c r="B20" s="239" t="s">
        <v>302</v>
      </c>
      <c r="C20" s="275">
        <v>0</v>
      </c>
      <c r="D20" s="275">
        <v>0</v>
      </c>
      <c r="E20" s="275">
        <v>0</v>
      </c>
      <c r="F20" s="275">
        <v>0</v>
      </c>
      <c r="G20" s="261">
        <f t="shared" si="0"/>
        <v>0</v>
      </c>
    </row>
    <row r="21" spans="1:7" ht="13.5" thickBot="1" x14ac:dyDescent="0.25">
      <c r="A21" s="298" t="s">
        <v>31</v>
      </c>
      <c r="B21" s="299"/>
      <c r="C21" s="300">
        <f>SUM(C9:C20)</f>
        <v>0</v>
      </c>
      <c r="D21" s="300">
        <f t="shared" ref="D21:G21" si="1">SUM(D9:D20)</f>
        <v>0</v>
      </c>
      <c r="E21" s="300">
        <f t="shared" si="1"/>
        <v>0</v>
      </c>
      <c r="F21" s="300">
        <f t="shared" si="1"/>
        <v>0</v>
      </c>
      <c r="G21" s="301">
        <f t="shared" si="1"/>
        <v>0</v>
      </c>
    </row>
    <row r="22" spans="1:7" x14ac:dyDescent="0.2">
      <c r="A22" s="302" t="s">
        <v>36</v>
      </c>
      <c r="B22" s="303"/>
      <c r="C22" s="304"/>
      <c r="D22" s="304"/>
      <c r="E22" s="304"/>
      <c r="F22" s="304"/>
      <c r="G22" s="304"/>
    </row>
    <row r="23" spans="1:7" x14ac:dyDescent="0.2">
      <c r="A23" s="777" t="s">
        <v>36</v>
      </c>
      <c r="B23" s="238" t="s">
        <v>32</v>
      </c>
      <c r="C23" s="274">
        <v>0</v>
      </c>
      <c r="D23" s="274">
        <v>0</v>
      </c>
      <c r="E23" s="274">
        <v>0</v>
      </c>
      <c r="F23" s="274">
        <v>0</v>
      </c>
      <c r="G23" s="255">
        <f t="shared" ref="G23:G27" si="2">SUM(C23:F23)</f>
        <v>0</v>
      </c>
    </row>
    <row r="24" spans="1:7" ht="25.5" x14ac:dyDescent="0.2">
      <c r="A24" s="777"/>
      <c r="B24" s="238" t="s">
        <v>33</v>
      </c>
      <c r="C24" s="274">
        <v>0</v>
      </c>
      <c r="D24" s="274">
        <v>0</v>
      </c>
      <c r="E24" s="274">
        <v>0</v>
      </c>
      <c r="F24" s="274">
        <v>0</v>
      </c>
      <c r="G24" s="255">
        <f t="shared" si="2"/>
        <v>0</v>
      </c>
    </row>
    <row r="25" spans="1:7" x14ac:dyDescent="0.2">
      <c r="A25" s="777"/>
      <c r="B25" s="238" t="s">
        <v>34</v>
      </c>
      <c r="C25" s="274">
        <v>0</v>
      </c>
      <c r="D25" s="274">
        <v>0</v>
      </c>
      <c r="E25" s="274">
        <v>0</v>
      </c>
      <c r="F25" s="274">
        <v>0</v>
      </c>
      <c r="G25" s="255">
        <f t="shared" si="2"/>
        <v>0</v>
      </c>
    </row>
    <row r="26" spans="1:7" x14ac:dyDescent="0.2">
      <c r="A26" s="777"/>
      <c r="B26" s="238" t="s">
        <v>35</v>
      </c>
      <c r="C26" s="274">
        <v>0</v>
      </c>
      <c r="D26" s="274">
        <v>0</v>
      </c>
      <c r="E26" s="274">
        <v>0</v>
      </c>
      <c r="F26" s="274">
        <v>0</v>
      </c>
      <c r="G26" s="255">
        <f t="shared" si="2"/>
        <v>0</v>
      </c>
    </row>
    <row r="27" spans="1:7" ht="26.25" thickBot="1" x14ac:dyDescent="0.25">
      <c r="A27" s="778"/>
      <c r="B27" s="238" t="s">
        <v>96</v>
      </c>
      <c r="C27" s="274">
        <v>0</v>
      </c>
      <c r="D27" s="274">
        <v>0</v>
      </c>
      <c r="E27" s="274">
        <v>0</v>
      </c>
      <c r="F27" s="274">
        <v>0</v>
      </c>
      <c r="G27" s="255">
        <f t="shared" si="2"/>
        <v>0</v>
      </c>
    </row>
    <row r="28" spans="1:7" ht="13.5" thickBot="1" x14ac:dyDescent="0.25">
      <c r="A28" s="298" t="s">
        <v>43</v>
      </c>
      <c r="B28" s="299"/>
      <c r="C28" s="300">
        <f>SUM(C23:C27)</f>
        <v>0</v>
      </c>
      <c r="D28" s="300">
        <f t="shared" ref="D28:G28" si="3">SUM(D23:D27)</f>
        <v>0</v>
      </c>
      <c r="E28" s="300">
        <f t="shared" si="3"/>
        <v>0</v>
      </c>
      <c r="F28" s="300">
        <f t="shared" si="3"/>
        <v>0</v>
      </c>
      <c r="G28" s="301">
        <f t="shared" si="3"/>
        <v>0</v>
      </c>
    </row>
    <row r="29" spans="1:7" x14ac:dyDescent="0.2">
      <c r="A29" s="302" t="s">
        <v>37</v>
      </c>
      <c r="B29" s="303"/>
      <c r="C29" s="305"/>
      <c r="D29" s="305"/>
      <c r="E29" s="305"/>
      <c r="F29" s="305"/>
      <c r="G29" s="305"/>
    </row>
    <row r="30" spans="1:7" ht="25.5" x14ac:dyDescent="0.2">
      <c r="A30" s="777" t="s">
        <v>37</v>
      </c>
      <c r="B30" s="238" t="s">
        <v>38</v>
      </c>
      <c r="C30" s="274">
        <v>0</v>
      </c>
      <c r="D30" s="274">
        <v>0</v>
      </c>
      <c r="E30" s="274">
        <v>0</v>
      </c>
      <c r="F30" s="274">
        <v>0</v>
      </c>
      <c r="G30" s="255">
        <f>SUM(C30:F30)</f>
        <v>0</v>
      </c>
    </row>
    <row r="31" spans="1:7" x14ac:dyDescent="0.2">
      <c r="A31" s="777"/>
      <c r="B31" s="238" t="s">
        <v>39</v>
      </c>
      <c r="C31" s="274">
        <v>0</v>
      </c>
      <c r="D31" s="274">
        <v>0</v>
      </c>
      <c r="E31" s="274">
        <v>0</v>
      </c>
      <c r="F31" s="274">
        <v>0</v>
      </c>
      <c r="G31" s="328">
        <f t="shared" ref="G31:G37" si="4">SUM(C31:F31)</f>
        <v>0</v>
      </c>
    </row>
    <row r="32" spans="1:7" x14ac:dyDescent="0.2">
      <c r="A32" s="777"/>
      <c r="B32" s="238" t="s">
        <v>40</v>
      </c>
      <c r="C32" s="274">
        <v>0</v>
      </c>
      <c r="D32" s="274">
        <v>0</v>
      </c>
      <c r="E32" s="274">
        <v>0</v>
      </c>
      <c r="F32" s="274">
        <v>0</v>
      </c>
      <c r="G32" s="328">
        <f t="shared" si="4"/>
        <v>0</v>
      </c>
    </row>
    <row r="33" spans="1:7" ht="25.5" x14ac:dyDescent="0.2">
      <c r="A33" s="777"/>
      <c r="B33" s="238" t="s">
        <v>154</v>
      </c>
      <c r="C33" s="274">
        <v>0</v>
      </c>
      <c r="D33" s="274">
        <v>0</v>
      </c>
      <c r="E33" s="274">
        <v>0</v>
      </c>
      <c r="F33" s="274">
        <v>0</v>
      </c>
      <c r="G33" s="328">
        <f t="shared" si="4"/>
        <v>0</v>
      </c>
    </row>
    <row r="34" spans="1:7" ht="25.5" x14ac:dyDescent="0.2">
      <c r="A34" s="777"/>
      <c r="B34" s="238" t="s">
        <v>155</v>
      </c>
      <c r="C34" s="274">
        <v>0</v>
      </c>
      <c r="D34" s="274">
        <v>0</v>
      </c>
      <c r="E34" s="274">
        <v>0</v>
      </c>
      <c r="F34" s="274">
        <v>0</v>
      </c>
      <c r="G34" s="328">
        <f t="shared" si="4"/>
        <v>0</v>
      </c>
    </row>
    <row r="35" spans="1:7" x14ac:dyDescent="0.2">
      <c r="A35" s="777"/>
      <c r="B35" s="238" t="s">
        <v>675</v>
      </c>
      <c r="C35" s="274">
        <v>0</v>
      </c>
      <c r="D35" s="274">
        <v>0</v>
      </c>
      <c r="E35" s="274">
        <v>0</v>
      </c>
      <c r="F35" s="274">
        <v>0</v>
      </c>
      <c r="G35" s="328">
        <f>SUM(C35:F35)</f>
        <v>0</v>
      </c>
    </row>
    <row r="36" spans="1:7" ht="25.5" x14ac:dyDescent="0.2">
      <c r="A36" s="777"/>
      <c r="B36" s="238" t="s">
        <v>41</v>
      </c>
      <c r="C36" s="274">
        <v>0</v>
      </c>
      <c r="D36" s="274">
        <v>0</v>
      </c>
      <c r="E36" s="274">
        <v>0</v>
      </c>
      <c r="F36" s="274">
        <v>0</v>
      </c>
      <c r="G36" s="328">
        <f t="shared" si="4"/>
        <v>0</v>
      </c>
    </row>
    <row r="37" spans="1:7" ht="26.25" thickBot="1" x14ac:dyDescent="0.25">
      <c r="A37" s="777"/>
      <c r="B37" s="239" t="s">
        <v>42</v>
      </c>
      <c r="C37" s="275">
        <v>0</v>
      </c>
      <c r="D37" s="275">
        <v>0</v>
      </c>
      <c r="E37" s="275">
        <v>0</v>
      </c>
      <c r="F37" s="275">
        <v>0</v>
      </c>
      <c r="G37" s="328">
        <f t="shared" si="4"/>
        <v>0</v>
      </c>
    </row>
    <row r="38" spans="1:7" ht="13.5" thickBot="1" x14ac:dyDescent="0.25">
      <c r="A38" s="298" t="s">
        <v>44</v>
      </c>
      <c r="B38" s="306"/>
      <c r="C38" s="301">
        <f>SUM(C30:C37)</f>
        <v>0</v>
      </c>
      <c r="D38" s="301">
        <f t="shared" ref="D38:G38" si="5">SUM(D30:D37)</f>
        <v>0</v>
      </c>
      <c r="E38" s="301">
        <f t="shared" si="5"/>
        <v>0</v>
      </c>
      <c r="F38" s="301">
        <f t="shared" si="5"/>
        <v>0</v>
      </c>
      <c r="G38" s="301">
        <f t="shared" si="5"/>
        <v>0</v>
      </c>
    </row>
    <row r="39" spans="1:7" ht="13.5" thickBot="1" x14ac:dyDescent="0.25">
      <c r="A39" s="132"/>
      <c r="B39" s="132"/>
      <c r="C39" s="257"/>
      <c r="D39" s="257"/>
      <c r="E39" s="257"/>
      <c r="F39" s="257"/>
      <c r="G39" s="257"/>
    </row>
    <row r="40" spans="1:7" ht="13.5" thickBot="1" x14ac:dyDescent="0.25">
      <c r="A40" s="298" t="s">
        <v>257</v>
      </c>
      <c r="B40" s="307"/>
      <c r="C40" s="301">
        <f>C38+C28+C21</f>
        <v>0</v>
      </c>
      <c r="D40" s="301">
        <f>D38+D28+D21</f>
        <v>0</v>
      </c>
      <c r="E40" s="301">
        <f>E38+E28+E21</f>
        <v>0</v>
      </c>
      <c r="F40" s="301">
        <f>F38+F28+F21</f>
        <v>0</v>
      </c>
      <c r="G40" s="301">
        <f>G38+G28+G21</f>
        <v>0</v>
      </c>
    </row>
    <row r="41" spans="1:7" ht="13.5" thickBot="1" x14ac:dyDescent="0.25">
      <c r="A41" s="298" t="s">
        <v>258</v>
      </c>
      <c r="B41" s="307"/>
      <c r="C41" s="301">
        <f>+'Report L5'!C8</f>
        <v>0</v>
      </c>
      <c r="D41" s="301">
        <f>C42</f>
        <v>0</v>
      </c>
      <c r="E41" s="301">
        <f>D42</f>
        <v>0</v>
      </c>
      <c r="F41" s="301">
        <f>E42</f>
        <v>0</v>
      </c>
      <c r="G41" s="301">
        <f>C41</f>
        <v>0</v>
      </c>
    </row>
    <row r="42" spans="1:7" ht="13.5" thickBot="1" x14ac:dyDescent="0.25">
      <c r="A42" s="298" t="s">
        <v>259</v>
      </c>
      <c r="B42" s="307"/>
      <c r="C42" s="297">
        <f>C41+C40</f>
        <v>0</v>
      </c>
      <c r="D42" s="297">
        <f>D41+D40</f>
        <v>0</v>
      </c>
      <c r="E42" s="297">
        <f>E41+E40</f>
        <v>0</v>
      </c>
      <c r="F42" s="297">
        <f>F41+F40</f>
        <v>0</v>
      </c>
      <c r="G42" s="297">
        <f>G41+G40</f>
        <v>0</v>
      </c>
    </row>
    <row r="43" spans="1:7" x14ac:dyDescent="0.2">
      <c r="C43" s="308"/>
      <c r="D43" s="308"/>
      <c r="E43" s="308"/>
      <c r="F43" s="308"/>
      <c r="G43" s="308"/>
    </row>
    <row r="44" spans="1:7" x14ac:dyDescent="0.2">
      <c r="A44" s="127" t="s">
        <v>69</v>
      </c>
      <c r="C44" s="394" t="str">
        <f>IF('Report L5'!D8=0,"Ok",IF(C42-'Report L5'!D8=0,"Ok","Diff. $"&amp;ROUND(C42-'Report L5'!D8,2)))</f>
        <v>Ok</v>
      </c>
      <c r="D44" s="394" t="str">
        <f>IF('Report L5'!E8=0,"Ok",IF(D42-'Report L5'!E8=0,"Ok","Diff. $"&amp;ROUND(D42-'Report L5'!E8,2)))</f>
        <v>Ok</v>
      </c>
      <c r="E44" s="394" t="str">
        <f>IF('Report L5'!F8=0,"Ok",IF(E42-'Report L5'!F8=0,"Ok","Diff. $"&amp;ROUND(E42-'Report L5'!F8,2)))</f>
        <v>Ok</v>
      </c>
      <c r="F44" s="394" t="str">
        <f>IF('Report L5'!G8=0,"Ok",IF(F42-'Report L5'!G8=0,"Ok","Diff. $"&amp;ROUND(F42-'Report L5'!G8,2)))</f>
        <v>Ok</v>
      </c>
      <c r="G44" s="394" t="str">
        <f>IF('Report L5'!G8=0,"Ok",IF(G42-'Report L5'!G8=0,"Ok","Diff. $"&amp;ROUND(G42-'Report L5'!G8,2)))</f>
        <v>Ok</v>
      </c>
    </row>
  </sheetData>
  <sheetProtection algorithmName="SHA-512" hashValue="IJ43bG9RyXwnluFXeD+EzVPa1Ds8L+zjKcc5OCLDDYKTVK4PEiyjIvoKhuldQWiK2fJX3OicVY92cPdeZA81XQ==" saltValue="cv5b5AzZtn1OBh7dxMPsLA==" spinCount="100000" sheet="1" objects="1" scenarios="1"/>
  <mergeCells count="5">
    <mergeCell ref="A15:A20"/>
    <mergeCell ref="A23:A27"/>
    <mergeCell ref="A30:A37"/>
    <mergeCell ref="A9:A10"/>
    <mergeCell ref="A11:A14"/>
  </mergeCells>
  <phoneticPr fontId="9" type="noConversion"/>
  <dataValidations count="1">
    <dataValidation type="decimal" allowBlank="1" showInputMessage="1" showErrorMessage="1" sqref="C9:G42" xr:uid="{00000000-0002-0000-1400-000000000000}">
      <formula1>-5000000000</formula1>
      <formula2>5000000000</formula2>
    </dataValidation>
  </dataValidations>
  <printOptions horizontalCentered="1"/>
  <pageMargins left="0.25" right="0.25" top="0.5" bottom="0.5" header="0.25" footer="0.25"/>
  <pageSetup scale="77" orientation="portrait" r:id="rId1"/>
  <headerFooter alignWithMargins="0">
    <oddFooter>&amp;L&amp;F&amp;CPage &amp;P of &amp;N&amp;R&amp;A</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B11"/>
  <sheetViews>
    <sheetView workbookViewId="0">
      <pane xSplit="1" ySplit="7" topLeftCell="B8" activePane="bottomRight" state="frozen"/>
      <selection pane="topRight"/>
      <selection pane="bottomLeft"/>
      <selection pane="bottomRight"/>
    </sheetView>
  </sheetViews>
  <sheetFormatPr defaultRowHeight="12.75" x14ac:dyDescent="0.2"/>
  <cols>
    <col min="1" max="1" width="47.140625" style="127" customWidth="1"/>
    <col min="2" max="2" width="120.7109375" style="132" customWidth="1"/>
    <col min="3" max="16384" width="9.140625" style="127"/>
  </cols>
  <sheetData>
    <row r="1" spans="1:2" s="132" customFormat="1" x14ac:dyDescent="0.2">
      <c r="A1" s="154" t="s">
        <v>339</v>
      </c>
      <c r="B1" s="148"/>
    </row>
    <row r="2" spans="1:2" s="132" customFormat="1" x14ac:dyDescent="0.2">
      <c r="A2" s="154" t="s">
        <v>388</v>
      </c>
      <c r="B2" s="148"/>
    </row>
    <row r="3" spans="1:2" x14ac:dyDescent="0.2">
      <c r="B3" s="127"/>
    </row>
    <row r="4" spans="1:2" s="132" customFormat="1" x14ac:dyDescent="0.2">
      <c r="A4" s="156" t="s">
        <v>0</v>
      </c>
      <c r="B4" s="130" t="str">
        <f>'Report L1'!$C$5</f>
        <v>Select CCO from Dropdown List</v>
      </c>
    </row>
    <row r="5" spans="1:2" s="132" customFormat="1" x14ac:dyDescent="0.2">
      <c r="A5" s="156" t="s">
        <v>282</v>
      </c>
      <c r="B5" s="131" t="str">
        <f>'Report L1'!$C$8&amp;" - "&amp;'Report L1'!$C$9</f>
        <v>1/1/2019 - 12/31/2019</v>
      </c>
    </row>
    <row r="6" spans="1:2" s="132" customFormat="1" x14ac:dyDescent="0.2">
      <c r="A6" s="131"/>
    </row>
    <row r="7" spans="1:2" ht="15" x14ac:dyDescent="0.2">
      <c r="A7" s="398" t="s">
        <v>850</v>
      </c>
      <c r="B7" s="399" t="s">
        <v>515</v>
      </c>
    </row>
    <row r="8" spans="1:2" ht="22.5" customHeight="1" x14ac:dyDescent="0.2">
      <c r="A8" s="400" t="s">
        <v>851</v>
      </c>
      <c r="B8" s="402" t="s">
        <v>855</v>
      </c>
    </row>
    <row r="9" spans="1:2" ht="22.5" customHeight="1" x14ac:dyDescent="0.2">
      <c r="A9" s="400" t="s">
        <v>852</v>
      </c>
      <c r="B9" s="402" t="s">
        <v>878</v>
      </c>
    </row>
    <row r="10" spans="1:2" ht="54.75" customHeight="1" x14ac:dyDescent="0.2">
      <c r="A10" s="400" t="s">
        <v>853</v>
      </c>
      <c r="B10" s="402" t="s">
        <v>865</v>
      </c>
    </row>
    <row r="11" spans="1:2" ht="51" x14ac:dyDescent="0.2">
      <c r="A11" s="400" t="s">
        <v>854</v>
      </c>
      <c r="B11" s="402" t="s">
        <v>866</v>
      </c>
    </row>
  </sheetData>
  <sheetProtection algorithmName="SHA-512" hashValue="1Q0ZLtipAhEIvkY7iVFo5Sj1x6QvIGOwe6N2Z5muXNCeGEJQmGF9UBMiK8HBL9Aned1joz8/KANnXnmKCYu/7Q==" saltValue="FRoEsxUxZNl40V/SKvnznw==" spinCount="100000" sheet="1" objects="1" scenarios="1"/>
  <printOptions horizontalCentered="1"/>
  <pageMargins left="0.25" right="0.25" top="0.5" bottom="0.5" header="0.25" footer="0.25"/>
  <pageSetup scale="81" orientation="landscape" r:id="rId1"/>
  <headerFooter alignWithMargins="0">
    <oddFooter>&amp;L&amp;F&amp;CPage &amp;P of &amp;N&amp;R&amp;A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K105"/>
  <sheetViews>
    <sheetView zoomScaleNormal="100" workbookViewId="0">
      <pane ySplit="4" topLeftCell="A5" activePane="bottomLeft" state="frozen"/>
      <selection pane="bottomLeft"/>
    </sheetView>
  </sheetViews>
  <sheetFormatPr defaultRowHeight="12.75" x14ac:dyDescent="0.2"/>
  <cols>
    <col min="1" max="1" width="4.5703125" style="155" customWidth="1"/>
    <col min="2" max="2" width="17.5703125" style="155" customWidth="1"/>
    <col min="3" max="11" width="14.7109375" style="155" customWidth="1"/>
    <col min="12" max="16384" width="9.140625" style="155"/>
  </cols>
  <sheetData>
    <row r="1" spans="1:8" x14ac:dyDescent="0.2">
      <c r="A1" s="154" t="s">
        <v>339</v>
      </c>
    </row>
    <row r="2" spans="1:8" x14ac:dyDescent="0.2">
      <c r="B2" s="154"/>
    </row>
    <row r="3" spans="1:8" x14ac:dyDescent="0.2">
      <c r="B3" s="156" t="s">
        <v>0</v>
      </c>
      <c r="C3" s="130"/>
      <c r="D3" s="130" t="str">
        <f>'Report L1'!$C$5</f>
        <v>Select CCO from Dropdown List</v>
      </c>
    </row>
    <row r="4" spans="1:8" x14ac:dyDescent="0.2">
      <c r="B4" s="156" t="s">
        <v>282</v>
      </c>
      <c r="C4" s="131"/>
      <c r="D4" s="131" t="str">
        <f>'Report L1'!$C$8&amp;" - "&amp;'Report L1'!$C$9</f>
        <v>1/1/2019 - 12/31/2019</v>
      </c>
    </row>
    <row r="5" spans="1:8" x14ac:dyDescent="0.2">
      <c r="B5" s="154"/>
      <c r="C5" s="154"/>
      <c r="D5" s="154"/>
      <c r="E5" s="154"/>
      <c r="F5" s="154"/>
      <c r="G5" s="154"/>
      <c r="H5" s="154"/>
    </row>
    <row r="6" spans="1:8" x14ac:dyDescent="0.2">
      <c r="B6" s="154" t="s">
        <v>204</v>
      </c>
      <c r="C6" s="154" t="s">
        <v>98</v>
      </c>
      <c r="D6" s="154"/>
      <c r="E6" s="154"/>
      <c r="F6" s="154"/>
      <c r="G6" s="154"/>
      <c r="H6" s="154"/>
    </row>
    <row r="8" spans="1:8" x14ac:dyDescent="0.2">
      <c r="B8" s="157" t="s">
        <v>99</v>
      </c>
      <c r="C8" s="155" t="s">
        <v>879</v>
      </c>
    </row>
    <row r="9" spans="1:8" x14ac:dyDescent="0.2">
      <c r="B9" s="157"/>
      <c r="C9" s="155" t="s">
        <v>223</v>
      </c>
    </row>
    <row r="10" spans="1:8" x14ac:dyDescent="0.2">
      <c r="B10" s="157"/>
      <c r="C10" s="155" t="s">
        <v>100</v>
      </c>
    </row>
    <row r="11" spans="1:8" x14ac:dyDescent="0.2">
      <c r="B11" s="157"/>
      <c r="C11" s="155" t="s">
        <v>101</v>
      </c>
    </row>
    <row r="12" spans="1:8" x14ac:dyDescent="0.2">
      <c r="B12" s="157"/>
      <c r="C12" s="155" t="s">
        <v>102</v>
      </c>
    </row>
    <row r="13" spans="1:8" x14ac:dyDescent="0.2">
      <c r="B13" s="157"/>
    </row>
    <row r="14" spans="1:8" x14ac:dyDescent="0.2">
      <c r="B14" s="157" t="s">
        <v>48</v>
      </c>
      <c r="C14" s="155" t="s">
        <v>225</v>
      </c>
    </row>
    <row r="15" spans="1:8" x14ac:dyDescent="0.2">
      <c r="B15" s="157"/>
      <c r="C15" s="155" t="s">
        <v>224</v>
      </c>
    </row>
    <row r="16" spans="1:8" x14ac:dyDescent="0.2">
      <c r="B16" s="157"/>
    </row>
    <row r="17" spans="2:9" x14ac:dyDescent="0.2">
      <c r="B17" s="157" t="s">
        <v>103</v>
      </c>
      <c r="C17" s="155" t="s">
        <v>880</v>
      </c>
    </row>
    <row r="18" spans="2:9" x14ac:dyDescent="0.2">
      <c r="C18" s="155" t="s">
        <v>135</v>
      </c>
    </row>
    <row r="19" spans="2:9" x14ac:dyDescent="0.2">
      <c r="C19" s="155" t="s">
        <v>881</v>
      </c>
    </row>
    <row r="20" spans="2:9" x14ac:dyDescent="0.2">
      <c r="C20" s="155" t="s">
        <v>104</v>
      </c>
    </row>
    <row r="22" spans="2:9" x14ac:dyDescent="0.2">
      <c r="B22" s="155">
        <v>1</v>
      </c>
      <c r="C22" s="155" t="s">
        <v>105</v>
      </c>
    </row>
    <row r="23" spans="2:9" x14ac:dyDescent="0.2">
      <c r="B23" s="155">
        <v>2</v>
      </c>
      <c r="C23" s="155" t="s">
        <v>106</v>
      </c>
    </row>
    <row r="24" spans="2:9" x14ac:dyDescent="0.2">
      <c r="B24" s="155" t="s">
        <v>54</v>
      </c>
      <c r="C24" s="155" t="s">
        <v>107</v>
      </c>
      <c r="D24" s="158"/>
      <c r="E24" s="159"/>
      <c r="F24" s="159"/>
    </row>
    <row r="25" spans="2:9" x14ac:dyDescent="0.2">
      <c r="B25" s="155">
        <v>3</v>
      </c>
      <c r="C25" s="155" t="s">
        <v>108</v>
      </c>
      <c r="D25" s="158"/>
      <c r="E25" s="160"/>
      <c r="F25" s="160"/>
      <c r="G25" s="158"/>
      <c r="H25" s="158"/>
      <c r="I25" s="158"/>
    </row>
    <row r="26" spans="2:9" x14ac:dyDescent="0.2">
      <c r="B26" s="155">
        <v>4</v>
      </c>
      <c r="C26" s="155" t="s">
        <v>109</v>
      </c>
      <c r="D26" s="158"/>
      <c r="E26" s="160"/>
      <c r="F26" s="160"/>
      <c r="G26" s="158"/>
      <c r="H26" s="158"/>
      <c r="I26" s="158"/>
    </row>
    <row r="27" spans="2:9" x14ac:dyDescent="0.2">
      <c r="B27" s="155" t="s">
        <v>110</v>
      </c>
      <c r="C27" s="155" t="s">
        <v>111</v>
      </c>
      <c r="D27" s="158"/>
      <c r="E27" s="160"/>
      <c r="F27" s="160"/>
      <c r="G27" s="158"/>
      <c r="H27" s="158"/>
      <c r="I27" s="158"/>
    </row>
    <row r="28" spans="2:9" x14ac:dyDescent="0.2">
      <c r="D28" s="158"/>
      <c r="E28" s="160"/>
      <c r="F28" s="160"/>
      <c r="G28" s="158"/>
      <c r="H28" s="158"/>
      <c r="I28" s="158"/>
    </row>
    <row r="29" spans="2:9" x14ac:dyDescent="0.2">
      <c r="C29" s="155" t="s">
        <v>882</v>
      </c>
      <c r="D29" s="158"/>
      <c r="E29" s="160"/>
      <c r="F29" s="160"/>
      <c r="G29" s="158"/>
      <c r="H29" s="158"/>
      <c r="I29" s="158"/>
    </row>
    <row r="30" spans="2:9" x14ac:dyDescent="0.2">
      <c r="C30" s="155" t="s">
        <v>112</v>
      </c>
      <c r="D30" s="158"/>
      <c r="E30" s="160"/>
      <c r="F30" s="160"/>
      <c r="G30" s="158"/>
      <c r="H30" s="158"/>
      <c r="I30" s="158"/>
    </row>
    <row r="31" spans="2:9" x14ac:dyDescent="0.2">
      <c r="D31" s="158"/>
      <c r="E31" s="158"/>
      <c r="F31" s="158"/>
      <c r="G31" s="158"/>
      <c r="H31" s="158"/>
      <c r="I31" s="158"/>
    </row>
    <row r="32" spans="2:9" x14ac:dyDescent="0.2">
      <c r="B32" s="459"/>
      <c r="C32" s="155" t="s">
        <v>226</v>
      </c>
      <c r="D32" s="158"/>
      <c r="E32" s="158"/>
      <c r="F32" s="158"/>
      <c r="G32" s="158"/>
      <c r="H32" s="158"/>
      <c r="I32" s="158"/>
    </row>
    <row r="33" spans="2:9" x14ac:dyDescent="0.2">
      <c r="B33" s="459"/>
      <c r="C33" s="155" t="s">
        <v>655</v>
      </c>
      <c r="D33" s="158"/>
      <c r="E33" s="158"/>
      <c r="F33" s="158"/>
      <c r="G33" s="158"/>
      <c r="H33" s="158"/>
      <c r="I33" s="158"/>
    </row>
    <row r="34" spans="2:9" x14ac:dyDescent="0.2">
      <c r="B34" s="459"/>
      <c r="C34" s="155" t="s">
        <v>113</v>
      </c>
      <c r="D34" s="158"/>
      <c r="E34" s="158"/>
      <c r="F34" s="158"/>
      <c r="G34" s="158"/>
      <c r="H34" s="158"/>
      <c r="I34" s="158"/>
    </row>
    <row r="35" spans="2:9" x14ac:dyDescent="0.2">
      <c r="B35" s="459"/>
      <c r="C35" s="155" t="s">
        <v>114</v>
      </c>
      <c r="D35" s="158"/>
      <c r="E35" s="158"/>
      <c r="F35" s="158"/>
      <c r="G35" s="158"/>
      <c r="H35" s="158"/>
      <c r="I35" s="158"/>
    </row>
    <row r="36" spans="2:9" x14ac:dyDescent="0.2">
      <c r="B36" s="459"/>
      <c r="C36" s="155" t="s">
        <v>192</v>
      </c>
      <c r="D36" s="158"/>
      <c r="E36" s="782"/>
      <c r="F36" s="783"/>
      <c r="G36" s="783"/>
      <c r="H36" s="783"/>
      <c r="I36" s="784"/>
    </row>
    <row r="37" spans="2:9" x14ac:dyDescent="0.2">
      <c r="D37" s="158"/>
      <c r="E37" s="782"/>
      <c r="F37" s="783"/>
      <c r="G37" s="783"/>
      <c r="H37" s="783"/>
      <c r="I37" s="784"/>
    </row>
    <row r="38" spans="2:9" x14ac:dyDescent="0.2">
      <c r="D38" s="158"/>
      <c r="E38" s="160"/>
      <c r="F38" s="160"/>
      <c r="G38" s="158"/>
      <c r="H38" s="158"/>
      <c r="I38" s="158"/>
    </row>
    <row r="40" spans="2:9" x14ac:dyDescent="0.2">
      <c r="B40" s="154" t="s">
        <v>347</v>
      </c>
      <c r="C40" s="154"/>
      <c r="D40" s="161"/>
      <c r="E40" s="161"/>
      <c r="F40" s="161"/>
      <c r="G40" s="161"/>
      <c r="H40" s="161"/>
      <c r="I40" s="162"/>
    </row>
    <row r="41" spans="2:9" x14ac:dyDescent="0.2">
      <c r="B41" s="154"/>
      <c r="C41" s="154"/>
      <c r="D41" s="161"/>
      <c r="E41" s="161"/>
      <c r="F41" s="161"/>
      <c r="G41" s="161"/>
      <c r="H41" s="161"/>
      <c r="I41" s="162"/>
    </row>
    <row r="42" spans="2:9" x14ac:dyDescent="0.2">
      <c r="B42" s="156" t="s">
        <v>0</v>
      </c>
      <c r="C42" s="130"/>
      <c r="D42" s="130" t="str">
        <f>'Report L1'!$C$5</f>
        <v>Select CCO from Dropdown List</v>
      </c>
      <c r="G42" s="161"/>
      <c r="H42" s="161"/>
      <c r="I42" s="162"/>
    </row>
    <row r="43" spans="2:9" x14ac:dyDescent="0.2">
      <c r="B43" s="156" t="s">
        <v>282</v>
      </c>
      <c r="C43" s="131"/>
      <c r="D43" s="131" t="str">
        <f>'Report L1'!$C$8&amp;" - "&amp;'Report L1'!$C$9</f>
        <v>1/1/2019 - 12/31/2019</v>
      </c>
      <c r="G43" s="161"/>
      <c r="H43" s="161"/>
      <c r="I43" s="162"/>
    </row>
    <row r="44" spans="2:9" x14ac:dyDescent="0.2">
      <c r="C44" s="162"/>
      <c r="D44" s="162"/>
      <c r="E44" s="162"/>
      <c r="F44" s="162"/>
      <c r="G44" s="162"/>
      <c r="H44" s="162"/>
      <c r="I44" s="162"/>
    </row>
    <row r="45" spans="2:9" x14ac:dyDescent="0.2">
      <c r="B45" s="154" t="s">
        <v>388</v>
      </c>
      <c r="C45" s="162"/>
      <c r="D45" s="162"/>
      <c r="E45" s="162"/>
      <c r="F45" s="162"/>
      <c r="G45" s="162"/>
      <c r="H45" s="162"/>
      <c r="I45" s="162"/>
    </row>
    <row r="46" spans="2:9" x14ac:dyDescent="0.2">
      <c r="C46" s="162"/>
      <c r="D46" s="162"/>
      <c r="E46" s="162"/>
      <c r="F46" s="162"/>
      <c r="G46" s="162"/>
      <c r="H46" s="162"/>
      <c r="I46" s="162"/>
    </row>
    <row r="47" spans="2:9" x14ac:dyDescent="0.2">
      <c r="B47" s="163" t="s">
        <v>379</v>
      </c>
      <c r="D47" s="163"/>
      <c r="E47" s="163"/>
      <c r="F47" s="163"/>
      <c r="G47" s="163"/>
      <c r="H47" s="163"/>
      <c r="I47" s="163"/>
    </row>
    <row r="48" spans="2:9" x14ac:dyDescent="0.2">
      <c r="B48" s="163" t="s">
        <v>288</v>
      </c>
      <c r="D48" s="163"/>
      <c r="E48" s="163"/>
      <c r="F48" s="163"/>
      <c r="G48" s="163"/>
      <c r="H48" s="163"/>
      <c r="I48" s="163"/>
    </row>
    <row r="49" spans="2:10" x14ac:dyDescent="0.2">
      <c r="C49" s="163"/>
      <c r="D49" s="163"/>
      <c r="E49" s="163"/>
      <c r="F49" s="163"/>
      <c r="G49" s="163"/>
      <c r="H49" s="163"/>
      <c r="I49" s="163"/>
    </row>
    <row r="50" spans="2:10" x14ac:dyDescent="0.2">
      <c r="B50" s="164"/>
      <c r="C50" s="715" t="str">
        <f>"Q1-"&amp;'Report L1'!$C$7</f>
        <v>Q1-2019</v>
      </c>
      <c r="D50" s="716"/>
      <c r="E50" s="716"/>
      <c r="F50" s="718"/>
      <c r="G50" s="715" t="str">
        <f>"Q2-"&amp;'Report L1'!$C$7</f>
        <v>Q2-2019</v>
      </c>
      <c r="H50" s="716"/>
      <c r="I50" s="716"/>
      <c r="J50" s="718"/>
    </row>
    <row r="51" spans="2:10" x14ac:dyDescent="0.2">
      <c r="B51" s="165"/>
      <c r="C51" s="166" t="s">
        <v>210</v>
      </c>
      <c r="D51" s="167" t="s">
        <v>211</v>
      </c>
      <c r="E51" s="167" t="s">
        <v>212</v>
      </c>
      <c r="F51" s="168" t="s">
        <v>244</v>
      </c>
      <c r="G51" s="166" t="s">
        <v>210</v>
      </c>
      <c r="H51" s="167" t="s">
        <v>211</v>
      </c>
      <c r="I51" s="167" t="s">
        <v>212</v>
      </c>
      <c r="J51" s="169" t="s">
        <v>244</v>
      </c>
    </row>
    <row r="52" spans="2:10" x14ac:dyDescent="0.2">
      <c r="B52" s="170"/>
      <c r="C52" s="171" t="s">
        <v>115</v>
      </c>
      <c r="D52" s="172" t="s">
        <v>116</v>
      </c>
      <c r="E52" s="173" t="s">
        <v>689</v>
      </c>
      <c r="F52" s="174" t="s">
        <v>245</v>
      </c>
      <c r="G52" s="171" t="s">
        <v>115</v>
      </c>
      <c r="H52" s="172" t="s">
        <v>116</v>
      </c>
      <c r="I52" s="173" t="s">
        <v>689</v>
      </c>
      <c r="J52" s="512" t="s">
        <v>245</v>
      </c>
    </row>
    <row r="53" spans="2:10" x14ac:dyDescent="0.2">
      <c r="B53" s="170" t="s">
        <v>374</v>
      </c>
      <c r="C53" s="175" t="s">
        <v>117</v>
      </c>
      <c r="D53" s="172" t="s">
        <v>118</v>
      </c>
      <c r="E53" s="176" t="s">
        <v>690</v>
      </c>
      <c r="F53" s="177" t="s">
        <v>691</v>
      </c>
      <c r="G53" s="175" t="s">
        <v>117</v>
      </c>
      <c r="H53" s="172" t="s">
        <v>118</v>
      </c>
      <c r="I53" s="176" t="s">
        <v>690</v>
      </c>
      <c r="J53" s="513" t="s">
        <v>691</v>
      </c>
    </row>
    <row r="54" spans="2:10" x14ac:dyDescent="0.2">
      <c r="B54" s="170" t="s">
        <v>375</v>
      </c>
      <c r="C54" s="175"/>
      <c r="D54" s="172" t="s">
        <v>117</v>
      </c>
      <c r="E54" s="176" t="s">
        <v>247</v>
      </c>
      <c r="F54" s="177" t="s">
        <v>246</v>
      </c>
      <c r="G54" s="175"/>
      <c r="H54" s="172" t="s">
        <v>117</v>
      </c>
      <c r="I54" s="176" t="s">
        <v>247</v>
      </c>
      <c r="J54" s="513" t="s">
        <v>246</v>
      </c>
    </row>
    <row r="55" spans="2:10" x14ac:dyDescent="0.2">
      <c r="B55" s="170" t="s">
        <v>118</v>
      </c>
      <c r="C55" s="175"/>
      <c r="D55" s="172"/>
      <c r="E55" s="176"/>
      <c r="F55" s="177" t="s">
        <v>247</v>
      </c>
      <c r="G55" s="175"/>
      <c r="H55" s="172"/>
      <c r="I55" s="176"/>
      <c r="J55" s="513" t="s">
        <v>247</v>
      </c>
    </row>
    <row r="56" spans="2:10" x14ac:dyDescent="0.2">
      <c r="B56" s="178"/>
      <c r="C56" s="179"/>
      <c r="D56" s="180"/>
      <c r="E56" s="181"/>
      <c r="F56" s="182"/>
      <c r="G56" s="179"/>
      <c r="H56" s="180"/>
      <c r="I56" s="181"/>
      <c r="J56" s="183"/>
    </row>
    <row r="57" spans="2:10" ht="23.25" customHeight="1" x14ac:dyDescent="0.2">
      <c r="B57" s="184" t="s">
        <v>376</v>
      </c>
      <c r="C57" s="47">
        <v>0</v>
      </c>
      <c r="D57" s="38">
        <v>0</v>
      </c>
      <c r="E57" s="39">
        <v>0</v>
      </c>
      <c r="F57" s="112">
        <v>0</v>
      </c>
      <c r="G57" s="47">
        <v>0</v>
      </c>
      <c r="H57" s="38">
        <v>0</v>
      </c>
      <c r="I57" s="39">
        <v>0</v>
      </c>
      <c r="J57" s="116">
        <v>0</v>
      </c>
    </row>
    <row r="58" spans="2:10" ht="23.25" customHeight="1" x14ac:dyDescent="0.2">
      <c r="B58" s="184" t="s">
        <v>377</v>
      </c>
      <c r="C58" s="47">
        <v>0</v>
      </c>
      <c r="D58" s="38">
        <v>0</v>
      </c>
      <c r="E58" s="39">
        <v>0</v>
      </c>
      <c r="F58" s="112">
        <v>0</v>
      </c>
      <c r="G58" s="47">
        <v>0</v>
      </c>
      <c r="H58" s="38">
        <v>0</v>
      </c>
      <c r="I58" s="39">
        <v>0</v>
      </c>
      <c r="J58" s="116">
        <v>0</v>
      </c>
    </row>
    <row r="59" spans="2:10" ht="23.25" customHeight="1" x14ac:dyDescent="0.2">
      <c r="B59" s="184" t="s">
        <v>371</v>
      </c>
      <c r="C59" s="47">
        <v>0</v>
      </c>
      <c r="D59" s="38">
        <v>0</v>
      </c>
      <c r="E59" s="39">
        <v>0</v>
      </c>
      <c r="F59" s="112">
        <v>0</v>
      </c>
      <c r="G59" s="47">
        <v>0</v>
      </c>
      <c r="H59" s="38">
        <v>0</v>
      </c>
      <c r="I59" s="39">
        <v>0</v>
      </c>
      <c r="J59" s="116">
        <v>0</v>
      </c>
    </row>
    <row r="60" spans="2:10" ht="23.25" customHeight="1" x14ac:dyDescent="0.2">
      <c r="B60" s="184" t="s">
        <v>370</v>
      </c>
      <c r="C60" s="47">
        <v>0</v>
      </c>
      <c r="D60" s="38">
        <v>0</v>
      </c>
      <c r="E60" s="39">
        <v>0</v>
      </c>
      <c r="F60" s="112">
        <v>0</v>
      </c>
      <c r="G60" s="47">
        <v>0</v>
      </c>
      <c r="H60" s="38">
        <v>0</v>
      </c>
      <c r="I60" s="39">
        <v>0</v>
      </c>
      <c r="J60" s="116">
        <v>0</v>
      </c>
    </row>
    <row r="61" spans="2:10" ht="23.25" customHeight="1" x14ac:dyDescent="0.2">
      <c r="B61" s="319" t="s">
        <v>372</v>
      </c>
      <c r="C61" s="47">
        <v>0</v>
      </c>
      <c r="D61" s="38">
        <v>0</v>
      </c>
      <c r="E61" s="39">
        <v>0</v>
      </c>
      <c r="F61" s="112">
        <v>0</v>
      </c>
      <c r="G61" s="47">
        <v>0</v>
      </c>
      <c r="H61" s="38">
        <v>0</v>
      </c>
      <c r="I61" s="39">
        <v>0</v>
      </c>
      <c r="J61" s="116">
        <v>0</v>
      </c>
    </row>
    <row r="62" spans="2:10" ht="23.25" customHeight="1" x14ac:dyDescent="0.2">
      <c r="B62" s="319" t="s">
        <v>373</v>
      </c>
      <c r="C62" s="48">
        <v>0</v>
      </c>
      <c r="D62" s="45">
        <v>0</v>
      </c>
      <c r="E62" s="114">
        <v>0</v>
      </c>
      <c r="F62" s="113">
        <v>0</v>
      </c>
      <c r="G62" s="48">
        <v>0</v>
      </c>
      <c r="H62" s="45">
        <v>0</v>
      </c>
      <c r="I62" s="114">
        <v>0</v>
      </c>
      <c r="J62" s="117">
        <v>0</v>
      </c>
    </row>
    <row r="63" spans="2:10" ht="23.25" customHeight="1" x14ac:dyDescent="0.2">
      <c r="B63" s="319" t="s">
        <v>229</v>
      </c>
      <c r="C63" s="48">
        <v>0</v>
      </c>
      <c r="D63" s="45">
        <v>0</v>
      </c>
      <c r="E63" s="114">
        <v>0</v>
      </c>
      <c r="F63" s="113">
        <v>0</v>
      </c>
      <c r="G63" s="48">
        <v>0</v>
      </c>
      <c r="H63" s="45">
        <v>0</v>
      </c>
      <c r="I63" s="114">
        <v>0</v>
      </c>
      <c r="J63" s="117">
        <v>0</v>
      </c>
    </row>
    <row r="64" spans="2:10" ht="23.25" customHeight="1" x14ac:dyDescent="0.2">
      <c r="B64" s="319" t="s">
        <v>403</v>
      </c>
      <c r="C64" s="48">
        <v>0</v>
      </c>
      <c r="D64" s="45">
        <v>0</v>
      </c>
      <c r="E64" s="114">
        <v>0</v>
      </c>
      <c r="F64" s="113">
        <v>0</v>
      </c>
      <c r="G64" s="48">
        <v>0</v>
      </c>
      <c r="H64" s="45">
        <v>0</v>
      </c>
      <c r="I64" s="114">
        <v>0</v>
      </c>
      <c r="J64" s="117">
        <v>0</v>
      </c>
    </row>
    <row r="65" spans="2:11" ht="23.25" customHeight="1" thickBot="1" x14ac:dyDescent="0.25">
      <c r="B65" s="185" t="s">
        <v>121</v>
      </c>
      <c r="C65" s="48">
        <v>0</v>
      </c>
      <c r="D65" s="45">
        <v>0</v>
      </c>
      <c r="E65" s="114">
        <v>0</v>
      </c>
      <c r="F65" s="113">
        <v>0</v>
      </c>
      <c r="G65" s="48">
        <v>0</v>
      </c>
      <c r="H65" s="45">
        <v>0</v>
      </c>
      <c r="I65" s="114">
        <v>0</v>
      </c>
      <c r="J65" s="117">
        <v>0</v>
      </c>
    </row>
    <row r="66" spans="2:11" ht="23.25" customHeight="1" thickBot="1" x14ac:dyDescent="0.25">
      <c r="B66" s="186" t="s">
        <v>380</v>
      </c>
      <c r="C66" s="46">
        <f t="shared" ref="C66:D66" si="0">SUM(C57:C65)</f>
        <v>0</v>
      </c>
      <c r="D66" s="46">
        <f t="shared" si="0"/>
        <v>0</v>
      </c>
      <c r="E66" s="115">
        <f>SUM(E57:E65)</f>
        <v>0</v>
      </c>
      <c r="F66" s="115">
        <f>SUM(F57:F65)</f>
        <v>0</v>
      </c>
      <c r="G66" s="46">
        <f t="shared" ref="G66:J66" si="1">SUM(G57:G65)</f>
        <v>0</v>
      </c>
      <c r="H66" s="46">
        <f t="shared" si="1"/>
        <v>0</v>
      </c>
      <c r="I66" s="115">
        <f t="shared" si="1"/>
        <v>0</v>
      </c>
      <c r="J66" s="46">
        <f t="shared" si="1"/>
        <v>0</v>
      </c>
    </row>
    <row r="67" spans="2:11" ht="13.5" thickBot="1" x14ac:dyDescent="0.25">
      <c r="C67" s="162"/>
      <c r="D67" s="162"/>
      <c r="E67" s="162"/>
      <c r="F67" s="162"/>
      <c r="G67" s="162"/>
      <c r="H67" s="162"/>
      <c r="I67" s="162"/>
      <c r="J67" s="162"/>
    </row>
    <row r="68" spans="2:11" ht="13.5" thickBot="1" x14ac:dyDescent="0.25">
      <c r="B68" s="155" t="s">
        <v>381</v>
      </c>
      <c r="C68" s="162"/>
      <c r="D68" s="162"/>
      <c r="F68" s="46">
        <f>SUM(C66:F66)</f>
        <v>0</v>
      </c>
      <c r="G68" s="162"/>
      <c r="H68" s="162"/>
      <c r="J68" s="46">
        <f>SUM(G66:J66)</f>
        <v>0</v>
      </c>
    </row>
    <row r="69" spans="2:11" ht="13.5" thickBot="1" x14ac:dyDescent="0.25">
      <c r="B69" s="155" t="s">
        <v>151</v>
      </c>
      <c r="C69" s="162"/>
      <c r="D69" s="163"/>
      <c r="F69" s="46">
        <f>'Report L6 OHP'!C37</f>
        <v>0</v>
      </c>
      <c r="G69" s="162"/>
      <c r="H69" s="163"/>
      <c r="J69" s="46">
        <f>'Report L6 OHP'!D37</f>
        <v>0</v>
      </c>
    </row>
    <row r="70" spans="2:11" x14ac:dyDescent="0.2">
      <c r="B70" s="155" t="s">
        <v>482</v>
      </c>
      <c r="C70" s="162"/>
      <c r="D70" s="163"/>
      <c r="F70" s="33"/>
      <c r="G70" s="162"/>
      <c r="H70" s="163"/>
      <c r="J70" s="33"/>
    </row>
    <row r="71" spans="2:11" x14ac:dyDescent="0.2">
      <c r="B71" s="155" t="s">
        <v>69</v>
      </c>
      <c r="C71" s="162"/>
      <c r="D71" s="163"/>
      <c r="F71" s="394" t="str">
        <f>IF(F68-F69=0,"Ok","Diff. $"&amp;ROUND(F68-F69,2))</f>
        <v>Ok</v>
      </c>
      <c r="G71" s="162"/>
      <c r="H71" s="163"/>
      <c r="J71" s="394" t="str">
        <f>IF(J68-J69=0,"Ok","Diff. $"&amp;ROUND(J68-J69,2))</f>
        <v>Ok</v>
      </c>
    </row>
    <row r="72" spans="2:11" x14ac:dyDescent="0.2">
      <c r="C72" s="158"/>
      <c r="D72" s="163"/>
      <c r="E72" s="33"/>
      <c r="F72" s="33"/>
      <c r="G72" s="162"/>
      <c r="H72" s="162"/>
      <c r="I72" s="162"/>
    </row>
    <row r="73" spans="2:11" x14ac:dyDescent="0.2">
      <c r="B73" s="164"/>
      <c r="C73" s="715" t="str">
        <f>"Q3-"&amp;'Report L1'!$C$7</f>
        <v>Q3-2019</v>
      </c>
      <c r="D73" s="716"/>
      <c r="E73" s="716"/>
      <c r="F73" s="718"/>
      <c r="G73" s="715" t="str">
        <f>"Q4-"&amp;'Report L1'!$C$7</f>
        <v>Q4-2019</v>
      </c>
      <c r="H73" s="716"/>
      <c r="I73" s="716"/>
      <c r="J73" s="718"/>
      <c r="K73" s="465" t="str">
        <f>"YTD "&amp;'Report L1'!$C$7</f>
        <v>YTD 2019</v>
      </c>
    </row>
    <row r="74" spans="2:11" x14ac:dyDescent="0.2">
      <c r="B74" s="165"/>
      <c r="C74" s="166" t="s">
        <v>210</v>
      </c>
      <c r="D74" s="167" t="s">
        <v>211</v>
      </c>
      <c r="E74" s="167" t="s">
        <v>212</v>
      </c>
      <c r="F74" s="168" t="s">
        <v>244</v>
      </c>
      <c r="G74" s="166" t="s">
        <v>210</v>
      </c>
      <c r="H74" s="167" t="s">
        <v>211</v>
      </c>
      <c r="I74" s="167" t="s">
        <v>212</v>
      </c>
      <c r="J74" s="169" t="s">
        <v>244</v>
      </c>
      <c r="K74" s="466" t="s">
        <v>665</v>
      </c>
    </row>
    <row r="75" spans="2:11" x14ac:dyDescent="0.2">
      <c r="B75" s="170"/>
      <c r="C75" s="171" t="s">
        <v>115</v>
      </c>
      <c r="D75" s="172" t="s">
        <v>116</v>
      </c>
      <c r="E75" s="173" t="s">
        <v>689</v>
      </c>
      <c r="F75" s="174" t="s">
        <v>245</v>
      </c>
      <c r="G75" s="171" t="s">
        <v>115</v>
      </c>
      <c r="H75" s="172" t="s">
        <v>116</v>
      </c>
      <c r="I75" s="173" t="s">
        <v>689</v>
      </c>
      <c r="J75" s="512" t="s">
        <v>245</v>
      </c>
      <c r="K75" s="467" t="s">
        <v>663</v>
      </c>
    </row>
    <row r="76" spans="2:11" x14ac:dyDescent="0.2">
      <c r="B76" s="464" t="s">
        <v>374</v>
      </c>
      <c r="C76" s="175" t="s">
        <v>117</v>
      </c>
      <c r="D76" s="172" t="s">
        <v>118</v>
      </c>
      <c r="E76" s="176" t="s">
        <v>690</v>
      </c>
      <c r="F76" s="177" t="s">
        <v>691</v>
      </c>
      <c r="G76" s="175" t="s">
        <v>117</v>
      </c>
      <c r="H76" s="172" t="s">
        <v>118</v>
      </c>
      <c r="I76" s="176" t="s">
        <v>690</v>
      </c>
      <c r="J76" s="513" t="s">
        <v>691</v>
      </c>
      <c r="K76" s="467" t="s">
        <v>374</v>
      </c>
    </row>
    <row r="77" spans="2:11" x14ac:dyDescent="0.2">
      <c r="B77" s="464" t="s">
        <v>375</v>
      </c>
      <c r="C77" s="175"/>
      <c r="D77" s="172" t="s">
        <v>117</v>
      </c>
      <c r="E77" s="176" t="s">
        <v>247</v>
      </c>
      <c r="F77" s="177" t="s">
        <v>246</v>
      </c>
      <c r="G77" s="175"/>
      <c r="H77" s="172" t="s">
        <v>117</v>
      </c>
      <c r="I77" s="176" t="s">
        <v>247</v>
      </c>
      <c r="J77" s="513" t="s">
        <v>246</v>
      </c>
      <c r="K77" s="467" t="s">
        <v>664</v>
      </c>
    </row>
    <row r="78" spans="2:11" x14ac:dyDescent="0.2">
      <c r="B78" s="464" t="s">
        <v>118</v>
      </c>
      <c r="C78" s="175"/>
      <c r="D78" s="172"/>
      <c r="E78" s="176"/>
      <c r="F78" s="177" t="s">
        <v>247</v>
      </c>
      <c r="G78" s="175"/>
      <c r="H78" s="172"/>
      <c r="I78" s="176"/>
      <c r="J78" s="513" t="s">
        <v>247</v>
      </c>
      <c r="K78" s="467" t="s">
        <v>118</v>
      </c>
    </row>
    <row r="79" spans="2:11" x14ac:dyDescent="0.2">
      <c r="B79" s="178"/>
      <c r="C79" s="179"/>
      <c r="D79" s="180"/>
      <c r="E79" s="181"/>
      <c r="F79" s="182"/>
      <c r="G79" s="179"/>
      <c r="H79" s="180"/>
      <c r="I79" s="181"/>
      <c r="J79" s="183"/>
      <c r="K79" s="468"/>
    </row>
    <row r="80" spans="2:11" ht="23.25" customHeight="1" x14ac:dyDescent="0.2">
      <c r="B80" s="184" t="s">
        <v>376</v>
      </c>
      <c r="C80" s="47">
        <v>0</v>
      </c>
      <c r="D80" s="38">
        <v>0</v>
      </c>
      <c r="E80" s="39">
        <v>0</v>
      </c>
      <c r="F80" s="112">
        <v>0</v>
      </c>
      <c r="G80" s="47">
        <v>0</v>
      </c>
      <c r="H80" s="38">
        <v>0</v>
      </c>
      <c r="I80" s="39">
        <v>0</v>
      </c>
      <c r="J80" s="116">
        <v>0</v>
      </c>
      <c r="K80" s="469">
        <f>SUM(C57:J57,C80:J80)</f>
        <v>0</v>
      </c>
    </row>
    <row r="81" spans="2:11" ht="23.25" customHeight="1" x14ac:dyDescent="0.2">
      <c r="B81" s="184" t="s">
        <v>377</v>
      </c>
      <c r="C81" s="47">
        <v>0</v>
      </c>
      <c r="D81" s="38">
        <v>0</v>
      </c>
      <c r="E81" s="39">
        <v>0</v>
      </c>
      <c r="F81" s="112">
        <v>0</v>
      </c>
      <c r="G81" s="47">
        <v>0</v>
      </c>
      <c r="H81" s="38">
        <v>0</v>
      </c>
      <c r="I81" s="39">
        <v>0</v>
      </c>
      <c r="J81" s="116">
        <v>0</v>
      </c>
      <c r="K81" s="469">
        <f t="shared" ref="K81:K88" si="2">SUM(C58:J58,C81:J81)</f>
        <v>0</v>
      </c>
    </row>
    <row r="82" spans="2:11" ht="23.25" customHeight="1" x14ac:dyDescent="0.2">
      <c r="B82" s="184" t="s">
        <v>371</v>
      </c>
      <c r="C82" s="47">
        <v>0</v>
      </c>
      <c r="D82" s="38">
        <v>0</v>
      </c>
      <c r="E82" s="39">
        <v>0</v>
      </c>
      <c r="F82" s="112">
        <v>0</v>
      </c>
      <c r="G82" s="47">
        <v>0</v>
      </c>
      <c r="H82" s="38">
        <v>0</v>
      </c>
      <c r="I82" s="39">
        <v>0</v>
      </c>
      <c r="J82" s="116">
        <v>0</v>
      </c>
      <c r="K82" s="469">
        <f t="shared" si="2"/>
        <v>0</v>
      </c>
    </row>
    <row r="83" spans="2:11" ht="23.25" customHeight="1" x14ac:dyDescent="0.2">
      <c r="B83" s="184" t="s">
        <v>370</v>
      </c>
      <c r="C83" s="47">
        <v>0</v>
      </c>
      <c r="D83" s="38">
        <v>0</v>
      </c>
      <c r="E83" s="39">
        <v>0</v>
      </c>
      <c r="F83" s="112">
        <v>0</v>
      </c>
      <c r="G83" s="47">
        <v>0</v>
      </c>
      <c r="H83" s="38">
        <v>0</v>
      </c>
      <c r="I83" s="39">
        <v>0</v>
      </c>
      <c r="J83" s="116">
        <v>0</v>
      </c>
      <c r="K83" s="469">
        <f t="shared" si="2"/>
        <v>0</v>
      </c>
    </row>
    <row r="84" spans="2:11" ht="23.25" customHeight="1" x14ac:dyDescent="0.2">
      <c r="B84" s="319" t="s">
        <v>372</v>
      </c>
      <c r="C84" s="47">
        <v>0</v>
      </c>
      <c r="D84" s="38">
        <v>0</v>
      </c>
      <c r="E84" s="39">
        <v>0</v>
      </c>
      <c r="F84" s="112">
        <v>0</v>
      </c>
      <c r="G84" s="47">
        <v>0</v>
      </c>
      <c r="H84" s="38">
        <v>0</v>
      </c>
      <c r="I84" s="39">
        <v>0</v>
      </c>
      <c r="J84" s="116">
        <v>0</v>
      </c>
      <c r="K84" s="469">
        <f t="shared" si="2"/>
        <v>0</v>
      </c>
    </row>
    <row r="85" spans="2:11" ht="23.25" customHeight="1" x14ac:dyDescent="0.2">
      <c r="B85" s="319" t="s">
        <v>373</v>
      </c>
      <c r="C85" s="48">
        <v>0</v>
      </c>
      <c r="D85" s="45">
        <v>0</v>
      </c>
      <c r="E85" s="114">
        <v>0</v>
      </c>
      <c r="F85" s="113">
        <v>0</v>
      </c>
      <c r="G85" s="48">
        <v>0</v>
      </c>
      <c r="H85" s="45">
        <v>0</v>
      </c>
      <c r="I85" s="114">
        <v>0</v>
      </c>
      <c r="J85" s="117">
        <v>0</v>
      </c>
      <c r="K85" s="469">
        <f t="shared" si="2"/>
        <v>0</v>
      </c>
    </row>
    <row r="86" spans="2:11" ht="23.25" customHeight="1" x14ac:dyDescent="0.2">
      <c r="B86" s="319" t="s">
        <v>229</v>
      </c>
      <c r="C86" s="48">
        <v>0</v>
      </c>
      <c r="D86" s="45">
        <v>0</v>
      </c>
      <c r="E86" s="114">
        <v>0</v>
      </c>
      <c r="F86" s="113">
        <v>0</v>
      </c>
      <c r="G86" s="48">
        <v>0</v>
      </c>
      <c r="H86" s="45">
        <v>0</v>
      </c>
      <c r="I86" s="114">
        <v>0</v>
      </c>
      <c r="J86" s="117">
        <v>0</v>
      </c>
      <c r="K86" s="469">
        <f t="shared" si="2"/>
        <v>0</v>
      </c>
    </row>
    <row r="87" spans="2:11" ht="23.25" customHeight="1" x14ac:dyDescent="0.2">
      <c r="B87" s="319" t="s">
        <v>403</v>
      </c>
      <c r="C87" s="48">
        <v>0</v>
      </c>
      <c r="D87" s="45">
        <v>0</v>
      </c>
      <c r="E87" s="114">
        <v>0</v>
      </c>
      <c r="F87" s="113">
        <v>0</v>
      </c>
      <c r="G87" s="48">
        <v>0</v>
      </c>
      <c r="H87" s="45">
        <v>0</v>
      </c>
      <c r="I87" s="114">
        <v>0</v>
      </c>
      <c r="J87" s="117">
        <v>0</v>
      </c>
      <c r="K87" s="469">
        <f t="shared" si="2"/>
        <v>0</v>
      </c>
    </row>
    <row r="88" spans="2:11" ht="23.25" customHeight="1" thickBot="1" x14ac:dyDescent="0.25">
      <c r="B88" s="185" t="s">
        <v>121</v>
      </c>
      <c r="C88" s="48">
        <v>0</v>
      </c>
      <c r="D88" s="45">
        <v>0</v>
      </c>
      <c r="E88" s="114">
        <v>0</v>
      </c>
      <c r="F88" s="113">
        <v>0</v>
      </c>
      <c r="G88" s="48">
        <v>0</v>
      </c>
      <c r="H88" s="45">
        <v>0</v>
      </c>
      <c r="I88" s="114">
        <v>0</v>
      </c>
      <c r="J88" s="117">
        <v>0</v>
      </c>
      <c r="K88" s="469">
        <f t="shared" si="2"/>
        <v>0</v>
      </c>
    </row>
    <row r="89" spans="2:11" ht="23.25" customHeight="1" thickBot="1" x14ac:dyDescent="0.25">
      <c r="B89" s="186" t="s">
        <v>380</v>
      </c>
      <c r="C89" s="46">
        <f t="shared" ref="C89:I89" si="3">SUM(C80:C88)</f>
        <v>0</v>
      </c>
      <c r="D89" s="46">
        <f t="shared" si="3"/>
        <v>0</v>
      </c>
      <c r="E89" s="115">
        <f t="shared" si="3"/>
        <v>0</v>
      </c>
      <c r="F89" s="115">
        <f t="shared" si="3"/>
        <v>0</v>
      </c>
      <c r="G89" s="46">
        <f t="shared" si="3"/>
        <v>0</v>
      </c>
      <c r="H89" s="46">
        <f t="shared" si="3"/>
        <v>0</v>
      </c>
      <c r="I89" s="115">
        <f t="shared" si="3"/>
        <v>0</v>
      </c>
      <c r="J89" s="46">
        <f>SUM(J80:J88)</f>
        <v>0</v>
      </c>
      <c r="K89" s="46">
        <f>SUM(K80:K88)</f>
        <v>0</v>
      </c>
    </row>
    <row r="90" spans="2:11" ht="13.5" thickBot="1" x14ac:dyDescent="0.25">
      <c r="C90" s="162"/>
      <c r="D90" s="162"/>
      <c r="E90" s="162"/>
      <c r="F90" s="162"/>
      <c r="G90" s="162"/>
      <c r="H90" s="162"/>
      <c r="I90" s="162"/>
      <c r="J90" s="162"/>
    </row>
    <row r="91" spans="2:11" ht="13.5" thickBot="1" x14ac:dyDescent="0.25">
      <c r="B91" s="155" t="s">
        <v>381</v>
      </c>
      <c r="C91" s="162"/>
      <c r="D91" s="162"/>
      <c r="F91" s="46">
        <f>SUM(C89:F89)</f>
        <v>0</v>
      </c>
      <c r="G91" s="162"/>
      <c r="H91" s="162"/>
      <c r="J91" s="46">
        <f>SUM(G89:J89)</f>
        <v>0</v>
      </c>
    </row>
    <row r="92" spans="2:11" ht="13.5" thickBot="1" x14ac:dyDescent="0.25">
      <c r="B92" s="155" t="s">
        <v>151</v>
      </c>
      <c r="C92" s="162"/>
      <c r="D92" s="163"/>
      <c r="F92" s="46">
        <f>'Report L6 OHP'!E37</f>
        <v>0</v>
      </c>
      <c r="G92" s="162"/>
      <c r="H92" s="163"/>
      <c r="J92" s="46">
        <f>'Report L6 OHP'!F37</f>
        <v>0</v>
      </c>
    </row>
    <row r="93" spans="2:11" x14ac:dyDescent="0.2">
      <c r="B93" s="155" t="s">
        <v>482</v>
      </c>
      <c r="C93" s="162"/>
      <c r="D93" s="163"/>
      <c r="F93" s="33"/>
      <c r="G93" s="162"/>
      <c r="H93" s="163"/>
      <c r="J93" s="33"/>
    </row>
    <row r="94" spans="2:11" x14ac:dyDescent="0.2">
      <c r="B94" s="155" t="s">
        <v>69</v>
      </c>
      <c r="C94" s="162"/>
      <c r="D94" s="163"/>
      <c r="F94" s="394" t="str">
        <f>IF(F91-F92=0,"Ok","Diff. $"&amp;ROUND(F91-F92,2))</f>
        <v>Ok</v>
      </c>
      <c r="G94" s="162"/>
      <c r="H94" s="163"/>
      <c r="J94" s="394" t="str">
        <f>IF(J91-J92=0,"Ok","Diff. $"&amp;ROUND(J91-J92,2))</f>
        <v>Ok</v>
      </c>
    </row>
    <row r="95" spans="2:11" x14ac:dyDescent="0.2">
      <c r="C95" s="162"/>
      <c r="D95" s="163"/>
      <c r="F95" s="33"/>
      <c r="G95" s="162"/>
      <c r="H95" s="163"/>
      <c r="J95" s="33"/>
    </row>
    <row r="96" spans="2:11" ht="13.5" thickBot="1" x14ac:dyDescent="0.25">
      <c r="C96" s="158"/>
      <c r="D96" s="163"/>
      <c r="E96" s="33"/>
      <c r="F96" s="33"/>
      <c r="G96" s="166" t="s">
        <v>210</v>
      </c>
      <c r="H96" s="167" t="s">
        <v>211</v>
      </c>
      <c r="I96" s="167" t="s">
        <v>212</v>
      </c>
      <c r="J96" s="169" t="s">
        <v>244</v>
      </c>
      <c r="K96" s="465" t="str">
        <f>"YTD "&amp;'Report L1'!$C$7</f>
        <v>YTD 2019</v>
      </c>
    </row>
    <row r="97" spans="2:11" ht="13.5" thickBot="1" x14ac:dyDescent="0.25">
      <c r="B97" s="372" t="s">
        <v>467</v>
      </c>
      <c r="C97" s="373"/>
      <c r="D97" s="374"/>
      <c r="E97" s="375"/>
      <c r="F97" s="376"/>
      <c r="G97" s="46">
        <f>C66+G66+C89+G89</f>
        <v>0</v>
      </c>
      <c r="H97" s="46">
        <f t="shared" ref="H97:J97" si="4">D66+H66+D89+H89</f>
        <v>0</v>
      </c>
      <c r="I97" s="46">
        <f t="shared" si="4"/>
        <v>0</v>
      </c>
      <c r="J97" s="46">
        <f t="shared" si="4"/>
        <v>0</v>
      </c>
      <c r="K97" s="46">
        <f>SUM(G97:J97)</f>
        <v>0</v>
      </c>
    </row>
    <row r="98" spans="2:11" x14ac:dyDescent="0.2">
      <c r="B98" s="154"/>
      <c r="C98" s="154"/>
      <c r="D98" s="154"/>
      <c r="E98" s="33"/>
      <c r="F98" s="33"/>
      <c r="G98" s="162"/>
      <c r="H98" s="162"/>
      <c r="I98" s="162"/>
    </row>
    <row r="99" spans="2:11" x14ac:dyDescent="0.2">
      <c r="B99" s="154"/>
      <c r="C99" s="154"/>
      <c r="D99" s="154"/>
      <c r="E99" s="33"/>
      <c r="F99" s="33"/>
      <c r="G99" s="162"/>
      <c r="H99" s="162"/>
      <c r="I99" s="162"/>
    </row>
    <row r="100" spans="2:11" x14ac:dyDescent="0.2">
      <c r="C100" s="128"/>
      <c r="D100" s="163"/>
      <c r="E100" s="33"/>
      <c r="F100" s="33"/>
      <c r="G100" s="162"/>
      <c r="H100" s="162"/>
      <c r="I100" s="162"/>
    </row>
    <row r="103" spans="2:11" x14ac:dyDescent="0.2">
      <c r="B103" s="187"/>
      <c r="C103" s="154"/>
    </row>
    <row r="104" spans="2:11" x14ac:dyDescent="0.2">
      <c r="B104" s="187"/>
      <c r="C104" s="154"/>
    </row>
    <row r="105" spans="2:11" x14ac:dyDescent="0.2">
      <c r="C105" s="128"/>
    </row>
  </sheetData>
  <sheetProtection algorithmName="SHA-512" hashValue="8ffkv2IRrI9gRMVHEdBvMOMsb0bU3PhX7Wj1QB/ByT/G0HCsx8xP9T7ZtGZpF/XOyFJ2ntyYHEUX6EyFsmqtYw==" saltValue="Yl4EqtQcpGEZUo0uk+g1gA==" spinCount="100000" sheet="1" objects="1" scenarios="1"/>
  <mergeCells count="6">
    <mergeCell ref="C73:F73"/>
    <mergeCell ref="G73:J73"/>
    <mergeCell ref="C50:F50"/>
    <mergeCell ref="G50:J50"/>
    <mergeCell ref="E36:I36"/>
    <mergeCell ref="E37:I37"/>
  </mergeCells>
  <dataValidations count="1">
    <dataValidation type="decimal" allowBlank="1" showInputMessage="1" showErrorMessage="1" sqref="C57:J65 C80:J88" xr:uid="{00000000-0002-0000-1600-000000000000}">
      <formula1>-5000000000</formula1>
      <formula2>5000000000</formula2>
    </dataValidation>
  </dataValidations>
  <printOptions horizontalCentered="1"/>
  <pageMargins left="0.25" right="0.25" top="0.5" bottom="0.5" header="0.25" footer="0.25"/>
  <pageSetup scale="67" fitToHeight="0" orientation="portrait" verticalDpi="300" r:id="rId1"/>
  <headerFooter alignWithMargins="0">
    <oddFooter>&amp;L&amp;F&amp;CPage &amp;P of &amp;N&amp;R&amp;A</oddFooter>
  </headerFooter>
  <rowBreaks count="1" manualBreakCount="1">
    <brk id="37"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G26"/>
  <sheetViews>
    <sheetView showRuler="0" zoomScaleNormal="100" workbookViewId="0">
      <pane ySplit="5" topLeftCell="A6" activePane="bottomLeft" state="frozen"/>
      <selection pane="bottomLeft"/>
    </sheetView>
  </sheetViews>
  <sheetFormatPr defaultRowHeight="12.75" x14ac:dyDescent="0.2"/>
  <cols>
    <col min="1" max="7" width="17.7109375" style="155" customWidth="1"/>
    <col min="8" max="16384" width="9.140625" style="155"/>
  </cols>
  <sheetData>
    <row r="1" spans="1:7" x14ac:dyDescent="0.2">
      <c r="A1" s="154" t="s">
        <v>340</v>
      </c>
    </row>
    <row r="3" spans="1:7" x14ac:dyDescent="0.2">
      <c r="A3" s="156" t="s">
        <v>0</v>
      </c>
      <c r="B3" s="130" t="str">
        <f>'Report L1'!$C$5</f>
        <v>Select CCO from Dropdown List</v>
      </c>
    </row>
    <row r="4" spans="1:7" x14ac:dyDescent="0.2">
      <c r="A4" s="156" t="s">
        <v>282</v>
      </c>
      <c r="B4" s="131" t="str">
        <f>'Report L1'!$C$8&amp;" - "&amp;'Report L1'!$C$9</f>
        <v>1/1/2019 - 12/31/2019</v>
      </c>
    </row>
    <row r="5" spans="1:7" x14ac:dyDescent="0.2">
      <c r="A5" s="127"/>
      <c r="B5" s="131"/>
    </row>
    <row r="7" spans="1:7" x14ac:dyDescent="0.2">
      <c r="A7" s="155" t="s">
        <v>128</v>
      </c>
    </row>
    <row r="8" spans="1:7" x14ac:dyDescent="0.2">
      <c r="A8" s="155" t="s">
        <v>342</v>
      </c>
    </row>
    <row r="9" spans="1:7" x14ac:dyDescent="0.2">
      <c r="A9" s="155" t="s">
        <v>343</v>
      </c>
    </row>
    <row r="10" spans="1:7" ht="13.5" thickBot="1" x14ac:dyDescent="0.25"/>
    <row r="11" spans="1:7" x14ac:dyDescent="0.2">
      <c r="A11" s="758"/>
      <c r="B11" s="759"/>
      <c r="C11" s="759"/>
      <c r="D11" s="759"/>
      <c r="E11" s="759"/>
      <c r="F11" s="759"/>
      <c r="G11" s="760"/>
    </row>
    <row r="12" spans="1:7" x14ac:dyDescent="0.2">
      <c r="A12" s="761"/>
      <c r="B12" s="762"/>
      <c r="C12" s="762"/>
      <c r="D12" s="762"/>
      <c r="E12" s="762"/>
      <c r="F12" s="762"/>
      <c r="G12" s="763"/>
    </row>
    <row r="13" spans="1:7" x14ac:dyDescent="0.2">
      <c r="A13" s="761"/>
      <c r="B13" s="762"/>
      <c r="C13" s="762"/>
      <c r="D13" s="762"/>
      <c r="E13" s="762"/>
      <c r="F13" s="762"/>
      <c r="G13" s="763"/>
    </row>
    <row r="14" spans="1:7" x14ac:dyDescent="0.2">
      <c r="A14" s="761"/>
      <c r="B14" s="762"/>
      <c r="C14" s="762"/>
      <c r="D14" s="762"/>
      <c r="E14" s="762"/>
      <c r="F14" s="762"/>
      <c r="G14" s="763"/>
    </row>
    <row r="15" spans="1:7" x14ac:dyDescent="0.2">
      <c r="A15" s="761"/>
      <c r="B15" s="762"/>
      <c r="C15" s="762"/>
      <c r="D15" s="762"/>
      <c r="E15" s="762"/>
      <c r="F15" s="762"/>
      <c r="G15" s="763"/>
    </row>
    <row r="16" spans="1:7" x14ac:dyDescent="0.2">
      <c r="A16" s="761"/>
      <c r="B16" s="762"/>
      <c r="C16" s="762"/>
      <c r="D16" s="762"/>
      <c r="E16" s="762"/>
      <c r="F16" s="762"/>
      <c r="G16" s="763"/>
    </row>
    <row r="17" spans="1:7" x14ac:dyDescent="0.2">
      <c r="A17" s="761"/>
      <c r="B17" s="762"/>
      <c r="C17" s="762"/>
      <c r="D17" s="762"/>
      <c r="E17" s="762"/>
      <c r="F17" s="762"/>
      <c r="G17" s="763"/>
    </row>
    <row r="18" spans="1:7" x14ac:dyDescent="0.2">
      <c r="A18" s="761"/>
      <c r="B18" s="762"/>
      <c r="C18" s="762"/>
      <c r="D18" s="762"/>
      <c r="E18" s="762"/>
      <c r="F18" s="762"/>
      <c r="G18" s="763"/>
    </row>
    <row r="19" spans="1:7" x14ac:dyDescent="0.2">
      <c r="A19" s="761"/>
      <c r="B19" s="762"/>
      <c r="C19" s="762"/>
      <c r="D19" s="762"/>
      <c r="E19" s="762"/>
      <c r="F19" s="762"/>
      <c r="G19" s="763"/>
    </row>
    <row r="20" spans="1:7" x14ac:dyDescent="0.2">
      <c r="A20" s="761"/>
      <c r="B20" s="762"/>
      <c r="C20" s="762"/>
      <c r="D20" s="762"/>
      <c r="E20" s="762"/>
      <c r="F20" s="762"/>
      <c r="G20" s="763"/>
    </row>
    <row r="21" spans="1:7" x14ac:dyDescent="0.2">
      <c r="A21" s="761"/>
      <c r="B21" s="762"/>
      <c r="C21" s="762"/>
      <c r="D21" s="762"/>
      <c r="E21" s="762"/>
      <c r="F21" s="762"/>
      <c r="G21" s="763"/>
    </row>
    <row r="22" spans="1:7" x14ac:dyDescent="0.2">
      <c r="A22" s="761"/>
      <c r="B22" s="762"/>
      <c r="C22" s="762"/>
      <c r="D22" s="762"/>
      <c r="E22" s="762"/>
      <c r="F22" s="762"/>
      <c r="G22" s="763"/>
    </row>
    <row r="23" spans="1:7" x14ac:dyDescent="0.2">
      <c r="A23" s="761"/>
      <c r="B23" s="762"/>
      <c r="C23" s="762"/>
      <c r="D23" s="762"/>
      <c r="E23" s="762"/>
      <c r="F23" s="762"/>
      <c r="G23" s="763"/>
    </row>
    <row r="24" spans="1:7" x14ac:dyDescent="0.2">
      <c r="A24" s="761"/>
      <c r="B24" s="762"/>
      <c r="C24" s="762"/>
      <c r="D24" s="762"/>
      <c r="E24" s="762"/>
      <c r="F24" s="762"/>
      <c r="G24" s="763"/>
    </row>
    <row r="25" spans="1:7" x14ac:dyDescent="0.2">
      <c r="A25" s="761"/>
      <c r="B25" s="762"/>
      <c r="C25" s="762"/>
      <c r="D25" s="762"/>
      <c r="E25" s="762"/>
      <c r="F25" s="762"/>
      <c r="G25" s="763"/>
    </row>
    <row r="26" spans="1:7" ht="13.5" thickBot="1" x14ac:dyDescent="0.25">
      <c r="A26" s="764"/>
      <c r="B26" s="765"/>
      <c r="C26" s="765"/>
      <c r="D26" s="765"/>
      <c r="E26" s="765"/>
      <c r="F26" s="765"/>
      <c r="G26" s="766"/>
    </row>
  </sheetData>
  <sheetProtection algorithmName="SHA-512" hashValue="JeglVVGsZoVm+jTrPuJZE2LQo5sZTb6R3uMglEUksATsLS2JcUThtBaQyKu8y7z9qWWEIe3+JHkk5gsJ7pENtg==" saltValue="+8qd2ENLIF8jwWmpN7bygw==" spinCount="100000" sheet="1" objects="1" scenarios="1"/>
  <protectedRanges>
    <protectedRange sqref="A11:G26" name="Range1_1"/>
  </protectedRanges>
  <mergeCells count="1">
    <mergeCell ref="A11:G26"/>
  </mergeCells>
  <printOptions horizontalCentered="1"/>
  <pageMargins left="0.25" right="0.25" top="0.5" bottom="0.5" header="0.25" footer="0.25"/>
  <pageSetup scale="83" orientation="portrait" verticalDpi="300" r:id="rId1"/>
  <headerFooter alignWithMargins="0">
    <oddFooter>&amp;L&amp;F&amp;CPage &amp;P of &amp;N&amp;R&amp;A</oddFooter>
  </headerFooter>
  <colBreaks count="1" manualBreakCount="1">
    <brk id="2"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G26"/>
  <sheetViews>
    <sheetView showRuler="0" zoomScaleNormal="100" workbookViewId="0">
      <pane ySplit="5" topLeftCell="A6" activePane="bottomLeft" state="frozen"/>
      <selection pane="bottomLeft"/>
    </sheetView>
  </sheetViews>
  <sheetFormatPr defaultRowHeight="12.75" x14ac:dyDescent="0.2"/>
  <cols>
    <col min="1" max="7" width="17.140625" style="155" customWidth="1"/>
    <col min="8" max="16384" width="9.140625" style="155"/>
  </cols>
  <sheetData>
    <row r="1" spans="1:7" x14ac:dyDescent="0.2">
      <c r="A1" s="154" t="s">
        <v>341</v>
      </c>
    </row>
    <row r="3" spans="1:7" x14ac:dyDescent="0.2">
      <c r="A3" s="156" t="s">
        <v>0</v>
      </c>
      <c r="B3" s="130" t="str">
        <f>'Report L1'!$C$5</f>
        <v>Select CCO from Dropdown List</v>
      </c>
    </row>
    <row r="4" spans="1:7" x14ac:dyDescent="0.2">
      <c r="A4" s="156" t="s">
        <v>282</v>
      </c>
      <c r="B4" s="131" t="str">
        <f>'Report L1'!$C$8&amp;" - "&amp;'Report L1'!$C$9</f>
        <v>1/1/2019 - 12/31/2019</v>
      </c>
    </row>
    <row r="5" spans="1:7" x14ac:dyDescent="0.2">
      <c r="A5" s="127"/>
      <c r="B5" s="131"/>
    </row>
    <row r="7" spans="1:7" x14ac:dyDescent="0.2">
      <c r="A7" s="155" t="s">
        <v>128</v>
      </c>
    </row>
    <row r="8" spans="1:7" x14ac:dyDescent="0.2">
      <c r="A8" s="155" t="s">
        <v>344</v>
      </c>
    </row>
    <row r="9" spans="1:7" x14ac:dyDescent="0.2">
      <c r="A9" s="155" t="s">
        <v>345</v>
      </c>
    </row>
    <row r="10" spans="1:7" ht="13.5" thickBot="1" x14ac:dyDescent="0.25"/>
    <row r="11" spans="1:7" x14ac:dyDescent="0.2">
      <c r="A11" s="758"/>
      <c r="B11" s="759"/>
      <c r="C11" s="759"/>
      <c r="D11" s="759"/>
      <c r="E11" s="759"/>
      <c r="F11" s="759"/>
      <c r="G11" s="760"/>
    </row>
    <row r="12" spans="1:7" x14ac:dyDescent="0.2">
      <c r="A12" s="761"/>
      <c r="B12" s="762"/>
      <c r="C12" s="762"/>
      <c r="D12" s="762"/>
      <c r="E12" s="762"/>
      <c r="F12" s="762"/>
      <c r="G12" s="763"/>
    </row>
    <row r="13" spans="1:7" x14ac:dyDescent="0.2">
      <c r="A13" s="761"/>
      <c r="B13" s="762"/>
      <c r="C13" s="762"/>
      <c r="D13" s="762"/>
      <c r="E13" s="762"/>
      <c r="F13" s="762"/>
      <c r="G13" s="763"/>
    </row>
    <row r="14" spans="1:7" x14ac:dyDescent="0.2">
      <c r="A14" s="761"/>
      <c r="B14" s="762"/>
      <c r="C14" s="762"/>
      <c r="D14" s="762"/>
      <c r="E14" s="762"/>
      <c r="F14" s="762"/>
      <c r="G14" s="763"/>
    </row>
    <row r="15" spans="1:7" x14ac:dyDescent="0.2">
      <c r="A15" s="761"/>
      <c r="B15" s="762"/>
      <c r="C15" s="762"/>
      <c r="D15" s="762"/>
      <c r="E15" s="762"/>
      <c r="F15" s="762"/>
      <c r="G15" s="763"/>
    </row>
    <row r="16" spans="1:7" x14ac:dyDescent="0.2">
      <c r="A16" s="761"/>
      <c r="B16" s="762"/>
      <c r="C16" s="762"/>
      <c r="D16" s="762"/>
      <c r="E16" s="762"/>
      <c r="F16" s="762"/>
      <c r="G16" s="763"/>
    </row>
    <row r="17" spans="1:7" x14ac:dyDescent="0.2">
      <c r="A17" s="761"/>
      <c r="B17" s="762"/>
      <c r="C17" s="762"/>
      <c r="D17" s="762"/>
      <c r="E17" s="762"/>
      <c r="F17" s="762"/>
      <c r="G17" s="763"/>
    </row>
    <row r="18" spans="1:7" x14ac:dyDescent="0.2">
      <c r="A18" s="761"/>
      <c r="B18" s="762"/>
      <c r="C18" s="762"/>
      <c r="D18" s="762"/>
      <c r="E18" s="762"/>
      <c r="F18" s="762"/>
      <c r="G18" s="763"/>
    </row>
    <row r="19" spans="1:7" x14ac:dyDescent="0.2">
      <c r="A19" s="761"/>
      <c r="B19" s="762"/>
      <c r="C19" s="762"/>
      <c r="D19" s="762"/>
      <c r="E19" s="762"/>
      <c r="F19" s="762"/>
      <c r="G19" s="763"/>
    </row>
    <row r="20" spans="1:7" x14ac:dyDescent="0.2">
      <c r="A20" s="761"/>
      <c r="B20" s="762"/>
      <c r="C20" s="762"/>
      <c r="D20" s="762"/>
      <c r="E20" s="762"/>
      <c r="F20" s="762"/>
      <c r="G20" s="763"/>
    </row>
    <row r="21" spans="1:7" x14ac:dyDescent="0.2">
      <c r="A21" s="761"/>
      <c r="B21" s="762"/>
      <c r="C21" s="762"/>
      <c r="D21" s="762"/>
      <c r="E21" s="762"/>
      <c r="F21" s="762"/>
      <c r="G21" s="763"/>
    </row>
    <row r="22" spans="1:7" x14ac:dyDescent="0.2">
      <c r="A22" s="761"/>
      <c r="B22" s="762"/>
      <c r="C22" s="762"/>
      <c r="D22" s="762"/>
      <c r="E22" s="762"/>
      <c r="F22" s="762"/>
      <c r="G22" s="763"/>
    </row>
    <row r="23" spans="1:7" x14ac:dyDescent="0.2">
      <c r="A23" s="761"/>
      <c r="B23" s="762"/>
      <c r="C23" s="762"/>
      <c r="D23" s="762"/>
      <c r="E23" s="762"/>
      <c r="F23" s="762"/>
      <c r="G23" s="763"/>
    </row>
    <row r="24" spans="1:7" x14ac:dyDescent="0.2">
      <c r="A24" s="761"/>
      <c r="B24" s="762"/>
      <c r="C24" s="762"/>
      <c r="D24" s="762"/>
      <c r="E24" s="762"/>
      <c r="F24" s="762"/>
      <c r="G24" s="763"/>
    </row>
    <row r="25" spans="1:7" x14ac:dyDescent="0.2">
      <c r="A25" s="761"/>
      <c r="B25" s="762"/>
      <c r="C25" s="762"/>
      <c r="D25" s="762"/>
      <c r="E25" s="762"/>
      <c r="F25" s="762"/>
      <c r="G25" s="763"/>
    </row>
    <row r="26" spans="1:7" ht="13.5" thickBot="1" x14ac:dyDescent="0.25">
      <c r="A26" s="764"/>
      <c r="B26" s="765"/>
      <c r="C26" s="765"/>
      <c r="D26" s="765"/>
      <c r="E26" s="765"/>
      <c r="F26" s="765"/>
      <c r="G26" s="766"/>
    </row>
  </sheetData>
  <sheetProtection algorithmName="SHA-512" hashValue="16Y4ooTO7W7oyYmF8w9HrR3Sl5L40rHUSQuf06SMLhe6vxaKMg39x2p6mDknywI3NhzKUAZ7Ygar/5IH06Gl9Q==" saltValue="tFfHYjbriR/kDnAeOnTp8Q==" spinCount="100000" sheet="1" objects="1" scenarios="1"/>
  <protectedRanges>
    <protectedRange sqref="A11:G26" name="Range1_1"/>
  </protectedRanges>
  <mergeCells count="1">
    <mergeCell ref="A11:G26"/>
  </mergeCells>
  <printOptions horizontalCentered="1"/>
  <pageMargins left="0.25" right="0.25" top="0.5" bottom="0.5" header="0.25" footer="0.25"/>
  <pageSetup scale="86" orientation="portrait" verticalDpi="300" r:id="rId1"/>
  <headerFooter alignWithMargins="0">
    <oddFooter>&amp;L&amp;F&amp;CPage &amp;P of &amp;N&amp;R&amp;A</oddFooter>
  </headerFooter>
  <colBreaks count="1" manualBreakCount="1">
    <brk id="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0"/>
  <sheetViews>
    <sheetView zoomScaleNormal="100" workbookViewId="0">
      <pane ySplit="6" topLeftCell="A7" activePane="bottomLeft" state="frozen"/>
      <selection pane="bottomLeft"/>
    </sheetView>
  </sheetViews>
  <sheetFormatPr defaultRowHeight="12.75" x14ac:dyDescent="0.2"/>
  <cols>
    <col min="1" max="1" width="9.5703125" style="155" customWidth="1"/>
    <col min="2" max="2" width="9.7109375" style="155" customWidth="1"/>
    <col min="3" max="3" width="21.5703125" style="155" customWidth="1"/>
    <col min="4" max="4" width="11.28515625" style="155" bestFit="1" customWidth="1"/>
    <col min="5" max="7" width="16" style="155" customWidth="1"/>
    <col min="8" max="8" width="0" style="155" hidden="1" customWidth="1"/>
    <col min="9" max="16384" width="9.140625" style="155"/>
  </cols>
  <sheetData>
    <row r="1" spans="1:9" x14ac:dyDescent="0.2">
      <c r="A1" s="473" t="s">
        <v>129</v>
      </c>
      <c r="B1" s="474"/>
      <c r="C1" s="474"/>
      <c r="D1" s="474"/>
      <c r="E1" s="311"/>
      <c r="F1" s="311"/>
      <c r="G1" s="311"/>
      <c r="H1" s="311"/>
      <c r="I1" s="311"/>
    </row>
    <row r="2" spans="1:9" x14ac:dyDescent="0.2">
      <c r="A2" s="474"/>
      <c r="B2" s="474"/>
      <c r="C2" s="474"/>
      <c r="D2" s="474"/>
      <c r="E2" s="311"/>
      <c r="F2" s="311"/>
      <c r="G2" s="311"/>
      <c r="H2" s="311"/>
      <c r="I2" s="311"/>
    </row>
    <row r="3" spans="1:9" x14ac:dyDescent="0.2">
      <c r="A3" s="475"/>
      <c r="B3" s="156" t="s">
        <v>0</v>
      </c>
      <c r="C3" s="476"/>
      <c r="D3" s="130" t="str">
        <f>'Report L1'!$C$5</f>
        <v>Select CCO from Dropdown List</v>
      </c>
      <c r="E3" s="311"/>
      <c r="F3" s="311"/>
      <c r="H3" s="311"/>
      <c r="I3" s="311"/>
    </row>
    <row r="4" spans="1:9" x14ac:dyDescent="0.2">
      <c r="A4" s="475"/>
      <c r="B4" s="156" t="s">
        <v>282</v>
      </c>
      <c r="C4" s="131"/>
      <c r="D4" s="131" t="str">
        <f>'Report L1'!$C$8&amp;" - "&amp;'Report L1'!$C$9</f>
        <v>1/1/2019 - 12/31/2019</v>
      </c>
      <c r="E4" s="311"/>
      <c r="F4" s="311"/>
      <c r="H4" s="311"/>
      <c r="I4" s="311"/>
    </row>
    <row r="5" spans="1:9" x14ac:dyDescent="0.2">
      <c r="G5" s="154"/>
      <c r="H5" s="311" t="s">
        <v>54</v>
      </c>
      <c r="I5" s="311"/>
    </row>
    <row r="6" spans="1:9" x14ac:dyDescent="0.2">
      <c r="A6" s="154" t="s">
        <v>95</v>
      </c>
      <c r="B6" s="155" t="s">
        <v>503</v>
      </c>
      <c r="H6" s="311"/>
      <c r="I6" s="311"/>
    </row>
    <row r="7" spans="1:9" x14ac:dyDescent="0.2">
      <c r="A7" s="154"/>
      <c r="H7" s="311"/>
      <c r="I7" s="311"/>
    </row>
    <row r="8" spans="1:9" x14ac:dyDescent="0.2">
      <c r="A8" s="154" t="s">
        <v>204</v>
      </c>
      <c r="B8" s="311" t="s">
        <v>1209</v>
      </c>
      <c r="C8" s="311"/>
      <c r="D8" s="311"/>
      <c r="E8" s="311"/>
      <c r="F8" s="311"/>
      <c r="G8" s="311"/>
      <c r="H8" s="529" t="s">
        <v>883</v>
      </c>
      <c r="I8" s="311"/>
    </row>
    <row r="9" spans="1:9" x14ac:dyDescent="0.2">
      <c r="A9" s="311"/>
      <c r="B9" s="311" t="s">
        <v>471</v>
      </c>
      <c r="C9" s="311"/>
      <c r="D9" s="311"/>
      <c r="E9" s="311"/>
      <c r="F9" s="311"/>
      <c r="G9" s="311"/>
      <c r="H9" s="311"/>
      <c r="I9" s="311"/>
    </row>
    <row r="10" spans="1:9" x14ac:dyDescent="0.2">
      <c r="B10" s="155" t="s">
        <v>472</v>
      </c>
    </row>
    <row r="12" spans="1:9" x14ac:dyDescent="0.2">
      <c r="A12" s="291"/>
      <c r="B12" s="311"/>
      <c r="C12" s="311"/>
      <c r="D12" s="311"/>
      <c r="E12" s="311"/>
      <c r="F12" s="311"/>
      <c r="G12" s="311"/>
      <c r="H12" s="311"/>
      <c r="I12" s="311"/>
    </row>
    <row r="13" spans="1:9" x14ac:dyDescent="0.2">
      <c r="A13" s="291"/>
      <c r="B13" s="311"/>
      <c r="C13" s="311"/>
      <c r="D13" s="311"/>
      <c r="E13" s="311"/>
      <c r="F13" s="311"/>
      <c r="G13" s="477"/>
      <c r="H13" s="311"/>
      <c r="I13" s="311"/>
    </row>
    <row r="14" spans="1:9" x14ac:dyDescent="0.2">
      <c r="A14" s="478"/>
      <c r="B14" s="479"/>
      <c r="C14" s="479"/>
      <c r="D14" s="480"/>
      <c r="E14" s="481" t="s">
        <v>94</v>
      </c>
      <c r="F14" s="482" t="s">
        <v>93</v>
      </c>
      <c r="G14" s="482" t="s">
        <v>92</v>
      </c>
      <c r="I14" s="311"/>
    </row>
    <row r="15" spans="1:9" x14ac:dyDescent="0.2">
      <c r="A15" s="483"/>
      <c r="B15" s="310" t="s">
        <v>214</v>
      </c>
      <c r="C15" s="310"/>
      <c r="D15" s="484"/>
      <c r="E15" s="383" t="s">
        <v>91</v>
      </c>
      <c r="F15" s="382" t="s">
        <v>91</v>
      </c>
      <c r="G15" s="382" t="s">
        <v>90</v>
      </c>
      <c r="I15" s="311"/>
    </row>
    <row r="16" spans="1:9" x14ac:dyDescent="0.2">
      <c r="A16" s="485"/>
      <c r="B16" s="486"/>
      <c r="C16" s="486"/>
      <c r="D16" s="487"/>
      <c r="E16" s="384"/>
      <c r="F16" s="385"/>
      <c r="G16" s="385" t="s">
        <v>89</v>
      </c>
      <c r="I16" s="311"/>
    </row>
    <row r="17" spans="1:9" x14ac:dyDescent="0.2">
      <c r="A17" s="478" t="s">
        <v>1220</v>
      </c>
      <c r="B17" s="479"/>
      <c r="C17" s="479"/>
      <c r="D17" s="480"/>
      <c r="E17" s="488"/>
      <c r="F17" s="488"/>
      <c r="G17" s="488"/>
      <c r="I17" s="311"/>
    </row>
    <row r="18" spans="1:9" x14ac:dyDescent="0.2">
      <c r="A18" s="485" t="s">
        <v>88</v>
      </c>
      <c r="B18" s="486"/>
      <c r="C18" s="486"/>
      <c r="D18" s="487"/>
      <c r="E18" s="52">
        <v>0</v>
      </c>
      <c r="F18" s="52">
        <v>0</v>
      </c>
      <c r="G18" s="52">
        <v>0</v>
      </c>
      <c r="I18" s="311"/>
    </row>
    <row r="19" spans="1:9" x14ac:dyDescent="0.2">
      <c r="A19" s="478" t="s">
        <v>1221</v>
      </c>
      <c r="B19" s="479"/>
      <c r="C19" s="479"/>
      <c r="D19" s="480"/>
      <c r="E19" s="488"/>
      <c r="F19" s="488"/>
      <c r="G19" s="488"/>
      <c r="I19" s="311"/>
    </row>
    <row r="20" spans="1:9" x14ac:dyDescent="0.2">
      <c r="A20" s="485" t="s">
        <v>87</v>
      </c>
      <c r="B20" s="486"/>
      <c r="C20" s="486"/>
      <c r="D20" s="487"/>
      <c r="E20" s="52">
        <v>0</v>
      </c>
      <c r="F20" s="52">
        <v>0</v>
      </c>
      <c r="G20" s="52">
        <v>0</v>
      </c>
      <c r="I20" s="311"/>
    </row>
    <row r="21" spans="1:9" x14ac:dyDescent="0.2">
      <c r="A21" s="311"/>
      <c r="B21" s="311"/>
      <c r="C21" s="311"/>
      <c r="D21" s="311"/>
      <c r="E21" s="311"/>
      <c r="F21" s="311"/>
      <c r="G21" s="311"/>
      <c r="H21" s="311"/>
      <c r="I21" s="311"/>
    </row>
    <row r="22" spans="1:9" x14ac:dyDescent="0.2">
      <c r="A22" s="291" t="s">
        <v>205</v>
      </c>
      <c r="B22" s="311" t="s">
        <v>86</v>
      </c>
      <c r="C22" s="311"/>
      <c r="D22" s="311"/>
      <c r="E22" s="311"/>
      <c r="F22" s="311"/>
      <c r="G22" s="311"/>
      <c r="H22" s="311"/>
      <c r="I22" s="311"/>
    </row>
    <row r="23" spans="1:9" x14ac:dyDescent="0.2">
      <c r="B23" s="311" t="s">
        <v>300</v>
      </c>
      <c r="C23" s="311"/>
      <c r="D23" s="311"/>
      <c r="E23" s="311"/>
      <c r="F23" s="311"/>
      <c r="G23" s="311"/>
      <c r="H23" s="311"/>
      <c r="I23" s="311"/>
    </row>
    <row r="24" spans="1:9" x14ac:dyDescent="0.2">
      <c r="B24" s="311" t="s">
        <v>219</v>
      </c>
      <c r="C24" s="311"/>
      <c r="D24" s="311"/>
      <c r="E24" s="311"/>
      <c r="F24" s="311"/>
      <c r="G24" s="311"/>
      <c r="H24" s="311"/>
      <c r="I24" s="311"/>
    </row>
    <row r="25" spans="1:9" x14ac:dyDescent="0.2">
      <c r="A25" s="311"/>
      <c r="B25" s="311"/>
      <c r="C25" s="311"/>
      <c r="D25" s="311"/>
      <c r="E25" s="311"/>
      <c r="F25" s="311"/>
      <c r="G25" s="311"/>
      <c r="H25" s="311"/>
      <c r="I25" s="311"/>
    </row>
    <row r="26" spans="1:9" x14ac:dyDescent="0.2">
      <c r="B26" s="291" t="s">
        <v>47</v>
      </c>
      <c r="C26" s="311" t="s">
        <v>138</v>
      </c>
      <c r="D26" s="311"/>
      <c r="E26" s="311"/>
      <c r="F26" s="311"/>
      <c r="G26" s="311"/>
      <c r="H26" s="311"/>
      <c r="I26" s="311"/>
    </row>
    <row r="27" spans="1:9" x14ac:dyDescent="0.2">
      <c r="B27" s="311"/>
      <c r="C27" s="311" t="s">
        <v>85</v>
      </c>
      <c r="D27" s="311"/>
      <c r="E27" s="311"/>
      <c r="F27" s="311"/>
      <c r="G27" s="311"/>
      <c r="H27" s="311"/>
      <c r="I27" s="311"/>
    </row>
    <row r="28" spans="1:9" x14ac:dyDescent="0.2">
      <c r="B28" s="311"/>
      <c r="C28" s="311"/>
      <c r="D28" s="311"/>
      <c r="E28" s="311"/>
      <c r="F28" s="311"/>
      <c r="G28" s="311"/>
      <c r="H28" s="311"/>
      <c r="I28" s="311"/>
    </row>
    <row r="29" spans="1:9" x14ac:dyDescent="0.2">
      <c r="B29" s="311"/>
      <c r="C29" s="311" t="s">
        <v>84</v>
      </c>
      <c r="D29" s="25"/>
      <c r="E29" s="311"/>
      <c r="F29" s="311"/>
      <c r="G29" s="311"/>
      <c r="H29" s="311"/>
      <c r="I29" s="311"/>
    </row>
    <row r="30" spans="1:9" x14ac:dyDescent="0.2">
      <c r="B30" s="311"/>
      <c r="C30" s="311" t="s">
        <v>83</v>
      </c>
      <c r="D30" s="25"/>
      <c r="E30" s="311"/>
      <c r="F30" s="311"/>
      <c r="G30" s="311"/>
      <c r="H30" s="311"/>
      <c r="I30" s="311"/>
    </row>
    <row r="31" spans="1:9" x14ac:dyDescent="0.2">
      <c r="B31" s="311"/>
      <c r="C31" s="311" t="s">
        <v>82</v>
      </c>
      <c r="D31" s="25"/>
      <c r="E31" s="311"/>
      <c r="F31" s="311"/>
      <c r="G31" s="311"/>
      <c r="H31" s="311"/>
      <c r="I31" s="311"/>
    </row>
    <row r="32" spans="1:9" x14ac:dyDescent="0.2">
      <c r="B32" s="311"/>
      <c r="C32" s="311"/>
      <c r="D32" s="311"/>
      <c r="E32" s="311"/>
      <c r="F32" s="311"/>
      <c r="G32" s="311"/>
      <c r="H32" s="311"/>
      <c r="I32" s="311"/>
    </row>
    <row r="33" spans="1:9" x14ac:dyDescent="0.2">
      <c r="B33" s="291" t="s">
        <v>81</v>
      </c>
      <c r="C33" s="311" t="s">
        <v>80</v>
      </c>
      <c r="D33" s="311"/>
      <c r="E33" s="311"/>
      <c r="F33" s="311"/>
      <c r="G33" s="311"/>
      <c r="H33" s="311"/>
      <c r="I33" s="311"/>
    </row>
    <row r="34" spans="1:9" x14ac:dyDescent="0.2">
      <c r="B34" s="311"/>
      <c r="C34" s="311" t="s">
        <v>79</v>
      </c>
      <c r="D34" s="311"/>
      <c r="E34" s="311"/>
      <c r="F34" s="311"/>
      <c r="G34" s="311"/>
      <c r="H34" s="311"/>
      <c r="I34" s="311"/>
    </row>
    <row r="35" spans="1:9" x14ac:dyDescent="0.2">
      <c r="B35" s="311"/>
      <c r="C35" s="707"/>
      <c r="D35" s="707"/>
      <c r="E35" s="707"/>
      <c r="F35" s="707"/>
      <c r="G35" s="707"/>
      <c r="H35" s="311"/>
      <c r="I35" s="311"/>
    </row>
    <row r="36" spans="1:9" x14ac:dyDescent="0.2">
      <c r="B36" s="311"/>
      <c r="C36" s="311"/>
      <c r="D36" s="311"/>
      <c r="E36" s="311"/>
      <c r="F36" s="311"/>
      <c r="G36" s="311"/>
      <c r="H36" s="311"/>
      <c r="I36" s="311"/>
    </row>
    <row r="37" spans="1:9" x14ac:dyDescent="0.2">
      <c r="B37" s="291" t="s">
        <v>49</v>
      </c>
      <c r="C37" s="311" t="s">
        <v>78</v>
      </c>
      <c r="D37" s="311"/>
      <c r="E37" s="311"/>
      <c r="F37" s="311"/>
      <c r="G37" s="311"/>
      <c r="H37" s="311"/>
      <c r="I37" s="311"/>
    </row>
    <row r="38" spans="1:9" x14ac:dyDescent="0.2">
      <c r="B38" s="291"/>
      <c r="C38" s="707"/>
      <c r="D38" s="707"/>
      <c r="E38" s="707"/>
      <c r="F38" s="707"/>
      <c r="G38" s="707"/>
      <c r="H38" s="311"/>
      <c r="I38" s="311"/>
    </row>
    <row r="39" spans="1:9" x14ac:dyDescent="0.2">
      <c r="B39" s="291"/>
      <c r="C39" s="311"/>
      <c r="D39" s="311"/>
      <c r="E39" s="311"/>
      <c r="F39" s="311"/>
      <c r="G39" s="311"/>
      <c r="H39" s="311"/>
      <c r="I39" s="311"/>
    </row>
    <row r="40" spans="1:9" x14ac:dyDescent="0.2">
      <c r="B40" s="291" t="s">
        <v>77</v>
      </c>
      <c r="C40" s="311" t="s">
        <v>76</v>
      </c>
      <c r="D40" s="311"/>
      <c r="E40" s="311"/>
      <c r="F40" s="311"/>
      <c r="G40" s="311"/>
      <c r="H40" s="311"/>
      <c r="I40" s="311"/>
    </row>
    <row r="41" spans="1:9" x14ac:dyDescent="0.2">
      <c r="B41" s="291"/>
      <c r="C41" s="707"/>
      <c r="D41" s="707"/>
      <c r="E41" s="707"/>
      <c r="F41" s="707"/>
      <c r="G41" s="707"/>
      <c r="H41" s="311"/>
      <c r="I41" s="311"/>
    </row>
    <row r="42" spans="1:9" x14ac:dyDescent="0.2">
      <c r="B42" s="291"/>
      <c r="C42" s="311"/>
      <c r="D42" s="311"/>
      <c r="E42" s="311"/>
      <c r="F42" s="311"/>
      <c r="G42" s="311"/>
      <c r="H42" s="311"/>
      <c r="I42" s="311"/>
    </row>
    <row r="43" spans="1:9" x14ac:dyDescent="0.2">
      <c r="B43" s="291" t="s">
        <v>75</v>
      </c>
      <c r="C43" s="311" t="s">
        <v>74</v>
      </c>
      <c r="D43" s="489"/>
      <c r="E43" s="311"/>
      <c r="F43" s="311"/>
      <c r="G43" s="311"/>
      <c r="H43" s="311"/>
      <c r="I43" s="311"/>
    </row>
    <row r="44" spans="1:9" x14ac:dyDescent="0.2">
      <c r="A44" s="311" t="s">
        <v>54</v>
      </c>
      <c r="B44" s="311" t="s">
        <v>54</v>
      </c>
      <c r="C44" s="707"/>
      <c r="D44" s="707"/>
      <c r="E44" s="707"/>
      <c r="F44" s="707"/>
      <c r="G44" s="707"/>
      <c r="H44" s="311"/>
      <c r="I44" s="311"/>
    </row>
    <row r="45" spans="1:9" x14ac:dyDescent="0.2">
      <c r="A45" s="311"/>
      <c r="B45" s="311"/>
      <c r="C45" s="311"/>
      <c r="D45" s="311"/>
      <c r="E45" s="311"/>
      <c r="F45" s="311"/>
      <c r="G45" s="311"/>
      <c r="H45" s="311"/>
      <c r="I45" s="311"/>
    </row>
    <row r="46" spans="1:9" x14ac:dyDescent="0.2">
      <c r="A46" s="311"/>
      <c r="B46" s="311"/>
      <c r="C46" s="311"/>
      <c r="D46" s="311"/>
      <c r="E46" s="311"/>
      <c r="F46" s="311"/>
      <c r="G46" s="311"/>
      <c r="H46" s="311"/>
      <c r="I46" s="311"/>
    </row>
    <row r="47" spans="1:9" x14ac:dyDescent="0.2">
      <c r="A47" s="311"/>
      <c r="B47" s="311"/>
      <c r="C47" s="311"/>
      <c r="D47" s="311"/>
      <c r="E47" s="311"/>
      <c r="F47" s="311"/>
      <c r="G47" s="311"/>
      <c r="H47" s="311"/>
    </row>
    <row r="48" spans="1:9" x14ac:dyDescent="0.2">
      <c r="A48" s="311"/>
      <c r="B48" s="311"/>
      <c r="C48" s="311"/>
      <c r="D48" s="311"/>
      <c r="E48" s="311"/>
      <c r="F48" s="311"/>
      <c r="G48" s="311"/>
      <c r="H48" s="311"/>
    </row>
    <row r="49" spans="1:8" x14ac:dyDescent="0.2">
      <c r="A49" s="311"/>
      <c r="B49" s="311"/>
      <c r="C49" s="311"/>
      <c r="D49" s="311"/>
      <c r="E49" s="311"/>
      <c r="F49" s="311"/>
      <c r="G49" s="311"/>
      <c r="H49" s="311"/>
    </row>
    <row r="50" spans="1:8" x14ac:dyDescent="0.2">
      <c r="A50" s="311"/>
      <c r="B50" s="311"/>
      <c r="C50" s="311"/>
      <c r="D50" s="311"/>
      <c r="E50" s="311"/>
      <c r="F50" s="311"/>
      <c r="G50" s="311"/>
      <c r="H50" s="311"/>
    </row>
  </sheetData>
  <sheetProtection algorithmName="SHA-512" hashValue="R5DrwOE80OPNT2S728RYlsKxOIvvDs+m+7dTuUZoCySr8EA2trOjEfoEm8FPi62djjk0PIQIi4c3y4X6T8e+1w==" saltValue="GVeEqDZ11UeoIRkfeN0qSw==" spinCount="100000" sheet="1" objects="1" scenarios="1"/>
  <mergeCells count="4">
    <mergeCell ref="C35:G35"/>
    <mergeCell ref="C38:G38"/>
    <mergeCell ref="C41:G41"/>
    <mergeCell ref="C44:G44"/>
  </mergeCells>
  <dataValidations count="1">
    <dataValidation type="decimal" operator="greaterThanOrEqual" allowBlank="1" showInputMessage="1" showErrorMessage="1" sqref="E18:G18 E20:G20" xr:uid="{00000000-0002-0000-0200-000000000000}">
      <formula1>0</formula1>
    </dataValidation>
  </dataValidations>
  <printOptions horizontalCentered="1"/>
  <pageMargins left="0.25" right="0.25" top="0.5" bottom="0.5" header="0.25" footer="0.25"/>
  <pageSetup orientation="portrait" verticalDpi="300" r:id="rId1"/>
  <headerFooter alignWithMargins="0">
    <oddFooter>&amp;L&amp;F&amp;CPage &amp;P of &amp;N&amp;R&amp;A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G786"/>
  <sheetViews>
    <sheetView workbookViewId="0">
      <pane xSplit="1" ySplit="8" topLeftCell="B9" activePane="bottomRight" state="frozen"/>
      <selection pane="topRight"/>
      <selection pane="bottomLeft"/>
      <selection pane="bottomRight"/>
    </sheetView>
  </sheetViews>
  <sheetFormatPr defaultRowHeight="12.75" x14ac:dyDescent="0.2"/>
  <cols>
    <col min="1" max="1" width="17.140625" style="127" customWidth="1"/>
    <col min="2" max="2" width="82.5703125" style="127" customWidth="1"/>
    <col min="3" max="3" width="7.85546875" style="132" bestFit="1" customWidth="1"/>
    <col min="4" max="7" width="7.85546875" style="127" bestFit="1" customWidth="1"/>
    <col min="8" max="16384" width="9.140625" style="127"/>
  </cols>
  <sheetData>
    <row r="1" spans="1:7" s="132" customFormat="1" x14ac:dyDescent="0.2">
      <c r="A1" s="248" t="s">
        <v>778</v>
      </c>
      <c r="B1" s="148"/>
    </row>
    <row r="2" spans="1:7" s="132" customFormat="1" x14ac:dyDescent="0.2">
      <c r="A2" s="248"/>
      <c r="B2" s="148"/>
    </row>
    <row r="3" spans="1:7" x14ac:dyDescent="0.2">
      <c r="A3" s="127" t="s">
        <v>0</v>
      </c>
      <c r="B3" s="127" t="str">
        <f>'Report L1'!$C$5</f>
        <v>Select CCO from Dropdown List</v>
      </c>
    </row>
    <row r="4" spans="1:7" s="132" customFormat="1" x14ac:dyDescent="0.2">
      <c r="A4" s="156" t="s">
        <v>282</v>
      </c>
      <c r="B4" s="130" t="str">
        <f>'Report L1'!$C$8&amp;" - "&amp;'Report L1'!$C$9</f>
        <v>1/1/2019 - 12/31/2019</v>
      </c>
    </row>
    <row r="5" spans="1:7" s="132" customFormat="1" x14ac:dyDescent="0.2">
      <c r="B5" s="156"/>
      <c r="C5" s="131"/>
    </row>
    <row r="6" spans="1:7" s="132" customFormat="1" x14ac:dyDescent="0.2">
      <c r="B6" s="131" t="s">
        <v>779</v>
      </c>
    </row>
    <row r="7" spans="1:7" x14ac:dyDescent="0.2">
      <c r="B7" s="400"/>
      <c r="C7" s="402"/>
    </row>
    <row r="8" spans="1:7" ht="30" x14ac:dyDescent="0.35">
      <c r="B8" s="524" t="s">
        <v>777</v>
      </c>
      <c r="C8" s="524" t="s">
        <v>789</v>
      </c>
      <c r="D8" s="524" t="s">
        <v>788</v>
      </c>
      <c r="E8" s="524" t="s">
        <v>790</v>
      </c>
      <c r="F8" s="524" t="s">
        <v>212</v>
      </c>
      <c r="G8" s="524" t="s">
        <v>244</v>
      </c>
    </row>
    <row r="9" spans="1:7" s="155" customFormat="1" x14ac:dyDescent="0.2">
      <c r="B9" s="525" t="s">
        <v>776</v>
      </c>
      <c r="C9" s="526" t="s">
        <v>710</v>
      </c>
      <c r="D9" s="526"/>
      <c r="E9" s="526"/>
      <c r="F9" s="526"/>
      <c r="G9" s="526"/>
    </row>
    <row r="10" spans="1:7" s="155" customFormat="1" x14ac:dyDescent="0.2">
      <c r="B10" s="525" t="s">
        <v>775</v>
      </c>
      <c r="C10" s="526" t="s">
        <v>710</v>
      </c>
      <c r="D10" s="526"/>
      <c r="E10" s="526"/>
      <c r="F10" s="526"/>
      <c r="G10" s="526"/>
    </row>
    <row r="11" spans="1:7" s="155" customFormat="1" x14ac:dyDescent="0.2">
      <c r="B11" s="525" t="s">
        <v>774</v>
      </c>
      <c r="C11" s="526"/>
      <c r="D11" s="526"/>
      <c r="E11" s="526"/>
      <c r="F11" s="526" t="s">
        <v>710</v>
      </c>
      <c r="G11" s="526"/>
    </row>
    <row r="12" spans="1:7" s="155" customFormat="1" x14ac:dyDescent="0.2">
      <c r="B12" s="525" t="s">
        <v>773</v>
      </c>
      <c r="C12" s="526"/>
      <c r="D12" s="526" t="s">
        <v>710</v>
      </c>
      <c r="E12" s="526"/>
      <c r="F12" s="526"/>
      <c r="G12" s="526"/>
    </row>
    <row r="13" spans="1:7" s="155" customFormat="1" x14ac:dyDescent="0.2">
      <c r="B13" s="525" t="s">
        <v>772</v>
      </c>
      <c r="C13" s="526"/>
      <c r="D13" s="526" t="s">
        <v>710</v>
      </c>
      <c r="E13" s="526"/>
      <c r="F13" s="526"/>
      <c r="G13" s="526"/>
    </row>
    <row r="14" spans="1:7" s="155" customFormat="1" x14ac:dyDescent="0.2">
      <c r="B14" s="525" t="s">
        <v>771</v>
      </c>
      <c r="C14" s="526"/>
      <c r="D14" s="526"/>
      <c r="E14" s="526"/>
      <c r="F14" s="526" t="s">
        <v>710</v>
      </c>
      <c r="G14" s="526"/>
    </row>
    <row r="15" spans="1:7" s="155" customFormat="1" x14ac:dyDescent="0.2">
      <c r="B15" s="525" t="s">
        <v>770</v>
      </c>
      <c r="C15" s="526"/>
      <c r="D15" s="526" t="s">
        <v>710</v>
      </c>
      <c r="E15" s="526"/>
      <c r="F15" s="526"/>
      <c r="G15" s="526"/>
    </row>
    <row r="16" spans="1:7" s="155" customFormat="1" x14ac:dyDescent="0.2">
      <c r="B16" s="525" t="s">
        <v>769</v>
      </c>
      <c r="C16" s="526"/>
      <c r="D16" s="526" t="s">
        <v>710</v>
      </c>
      <c r="E16" s="526"/>
      <c r="F16" s="526"/>
      <c r="G16" s="526"/>
    </row>
    <row r="17" spans="2:7" s="155" customFormat="1" x14ac:dyDescent="0.2">
      <c r="B17" s="525" t="s">
        <v>768</v>
      </c>
      <c r="C17" s="526"/>
      <c r="D17" s="526"/>
      <c r="E17" s="526"/>
      <c r="F17" s="526" t="s">
        <v>710</v>
      </c>
      <c r="G17" s="526"/>
    </row>
    <row r="18" spans="2:7" s="155" customFormat="1" x14ac:dyDescent="0.2">
      <c r="B18" s="525" t="s">
        <v>767</v>
      </c>
      <c r="C18" s="526"/>
      <c r="D18" s="526"/>
      <c r="E18" s="526" t="s">
        <v>710</v>
      </c>
      <c r="F18" s="526"/>
      <c r="G18" s="526"/>
    </row>
    <row r="19" spans="2:7" s="155" customFormat="1" x14ac:dyDescent="0.2">
      <c r="B19" s="525" t="s">
        <v>766</v>
      </c>
      <c r="C19" s="526" t="s">
        <v>710</v>
      </c>
      <c r="D19" s="526"/>
      <c r="E19" s="526"/>
      <c r="F19" s="526"/>
      <c r="G19" s="526"/>
    </row>
    <row r="20" spans="2:7" s="155" customFormat="1" x14ac:dyDescent="0.2">
      <c r="B20" s="525" t="s">
        <v>765</v>
      </c>
      <c r="C20" s="526"/>
      <c r="D20" s="526"/>
      <c r="E20" s="526" t="s">
        <v>710</v>
      </c>
      <c r="F20" s="526"/>
      <c r="G20" s="526"/>
    </row>
    <row r="21" spans="2:7" s="155" customFormat="1" x14ac:dyDescent="0.2">
      <c r="B21" s="525" t="s">
        <v>764</v>
      </c>
      <c r="C21" s="526"/>
      <c r="D21" s="526" t="s">
        <v>710</v>
      </c>
      <c r="E21" s="526"/>
      <c r="F21" s="526"/>
      <c r="G21" s="526"/>
    </row>
    <row r="22" spans="2:7" s="155" customFormat="1" x14ac:dyDescent="0.2">
      <c r="B22" s="525" t="s">
        <v>763</v>
      </c>
      <c r="C22" s="526"/>
      <c r="D22" s="526"/>
      <c r="E22" s="526"/>
      <c r="F22" s="526" t="s">
        <v>710</v>
      </c>
      <c r="G22" s="526"/>
    </row>
    <row r="23" spans="2:7" s="155" customFormat="1" x14ac:dyDescent="0.2">
      <c r="B23" s="525" t="s">
        <v>762</v>
      </c>
      <c r="C23" s="526"/>
      <c r="D23" s="526"/>
      <c r="E23" s="526" t="s">
        <v>710</v>
      </c>
      <c r="F23" s="526"/>
      <c r="G23" s="526"/>
    </row>
    <row r="24" spans="2:7" s="155" customFormat="1" x14ac:dyDescent="0.2">
      <c r="B24" s="525" t="s">
        <v>761</v>
      </c>
      <c r="C24" s="526"/>
      <c r="D24" s="526"/>
      <c r="E24" s="526" t="s">
        <v>710</v>
      </c>
      <c r="F24" s="526"/>
      <c r="G24" s="526"/>
    </row>
    <row r="25" spans="2:7" s="155" customFormat="1" x14ac:dyDescent="0.2">
      <c r="B25" s="525" t="s">
        <v>760</v>
      </c>
      <c r="C25" s="526"/>
      <c r="D25" s="526"/>
      <c r="E25" s="526"/>
      <c r="F25" s="526" t="s">
        <v>710</v>
      </c>
      <c r="G25" s="526"/>
    </row>
    <row r="26" spans="2:7" s="155" customFormat="1" x14ac:dyDescent="0.2">
      <c r="B26" s="525" t="s">
        <v>759</v>
      </c>
      <c r="C26" s="526"/>
      <c r="D26" s="526"/>
      <c r="E26" s="526" t="s">
        <v>710</v>
      </c>
      <c r="F26" s="526"/>
      <c r="G26" s="526"/>
    </row>
    <row r="27" spans="2:7" s="155" customFormat="1" x14ac:dyDescent="0.2">
      <c r="B27" s="525" t="s">
        <v>758</v>
      </c>
      <c r="C27" s="526"/>
      <c r="D27" s="526"/>
      <c r="E27" s="526" t="s">
        <v>710</v>
      </c>
      <c r="F27" s="526"/>
      <c r="G27" s="526"/>
    </row>
    <row r="28" spans="2:7" s="155" customFormat="1" x14ac:dyDescent="0.2">
      <c r="B28" s="525" t="s">
        <v>757</v>
      </c>
      <c r="C28" s="526"/>
      <c r="D28" s="526"/>
      <c r="E28" s="526"/>
      <c r="F28" s="526" t="s">
        <v>710</v>
      </c>
      <c r="G28" s="526"/>
    </row>
    <row r="29" spans="2:7" s="155" customFormat="1" x14ac:dyDescent="0.2">
      <c r="B29" s="525" t="s">
        <v>756</v>
      </c>
      <c r="C29" s="526"/>
      <c r="D29" s="526"/>
      <c r="E29" s="526" t="s">
        <v>710</v>
      </c>
      <c r="F29" s="526"/>
      <c r="G29" s="526"/>
    </row>
    <row r="30" spans="2:7" s="155" customFormat="1" x14ac:dyDescent="0.2">
      <c r="B30" s="525" t="s">
        <v>755</v>
      </c>
      <c r="C30" s="526"/>
      <c r="D30" s="526"/>
      <c r="E30" s="526"/>
      <c r="F30" s="526" t="s">
        <v>710</v>
      </c>
      <c r="G30" s="526"/>
    </row>
    <row r="31" spans="2:7" s="155" customFormat="1" x14ac:dyDescent="0.2">
      <c r="B31" s="525" t="s">
        <v>754</v>
      </c>
      <c r="C31" s="526"/>
      <c r="D31" s="526"/>
      <c r="E31" s="526" t="s">
        <v>710</v>
      </c>
      <c r="F31" s="526"/>
      <c r="G31" s="526"/>
    </row>
    <row r="32" spans="2:7" s="155" customFormat="1" x14ac:dyDescent="0.2">
      <c r="B32" s="525" t="s">
        <v>753</v>
      </c>
      <c r="C32" s="526"/>
      <c r="D32" s="526"/>
      <c r="E32" s="526"/>
      <c r="F32" s="526" t="s">
        <v>710</v>
      </c>
      <c r="G32" s="526"/>
    </row>
    <row r="33" spans="2:7" s="155" customFormat="1" x14ac:dyDescent="0.2">
      <c r="B33" s="525" t="s">
        <v>752</v>
      </c>
      <c r="C33" s="526" t="s">
        <v>710</v>
      </c>
      <c r="D33" s="526"/>
      <c r="E33" s="526"/>
      <c r="F33" s="526"/>
      <c r="G33" s="526"/>
    </row>
    <row r="34" spans="2:7" s="155" customFormat="1" x14ac:dyDescent="0.2">
      <c r="B34" s="525" t="s">
        <v>751</v>
      </c>
      <c r="C34" s="526" t="s">
        <v>710</v>
      </c>
      <c r="D34" s="526"/>
      <c r="E34" s="526"/>
      <c r="F34" s="526"/>
      <c r="G34" s="526"/>
    </row>
    <row r="35" spans="2:7" s="155" customFormat="1" ht="25.5" x14ac:dyDescent="0.2">
      <c r="B35" s="525" t="s">
        <v>750</v>
      </c>
      <c r="C35" s="526"/>
      <c r="D35" s="526"/>
      <c r="E35" s="526"/>
      <c r="F35" s="526" t="s">
        <v>710</v>
      </c>
      <c r="G35" s="526"/>
    </row>
    <row r="36" spans="2:7" s="155" customFormat="1" ht="12.75" customHeight="1" x14ac:dyDescent="0.2">
      <c r="B36" s="525" t="s">
        <v>798</v>
      </c>
      <c r="C36" s="526"/>
      <c r="D36" s="526"/>
      <c r="E36" s="526"/>
      <c r="F36" s="526"/>
      <c r="G36" s="526"/>
    </row>
    <row r="37" spans="2:7" s="155" customFormat="1" ht="25.5" x14ac:dyDescent="0.2">
      <c r="B37" s="525" t="s">
        <v>797</v>
      </c>
      <c r="C37" s="526"/>
      <c r="D37" s="526"/>
      <c r="E37" s="526"/>
      <c r="F37" s="526"/>
      <c r="G37" s="526"/>
    </row>
    <row r="38" spans="2:7" s="155" customFormat="1" x14ac:dyDescent="0.2">
      <c r="B38" s="525" t="s">
        <v>749</v>
      </c>
      <c r="C38" s="526"/>
      <c r="D38" s="526"/>
      <c r="E38" s="526" t="s">
        <v>710</v>
      </c>
      <c r="F38" s="526"/>
      <c r="G38" s="526"/>
    </row>
    <row r="39" spans="2:7" s="155" customFormat="1" x14ac:dyDescent="0.2">
      <c r="B39" s="525" t="s">
        <v>748</v>
      </c>
      <c r="C39" s="526"/>
      <c r="D39" s="526"/>
      <c r="E39" s="526" t="s">
        <v>710</v>
      </c>
      <c r="F39" s="526"/>
      <c r="G39" s="526"/>
    </row>
    <row r="40" spans="2:7" s="155" customFormat="1" ht="25.5" x14ac:dyDescent="0.2">
      <c r="B40" s="525" t="s">
        <v>747</v>
      </c>
      <c r="C40" s="526"/>
      <c r="D40" s="526"/>
      <c r="E40" s="526" t="s">
        <v>710</v>
      </c>
      <c r="F40" s="526"/>
      <c r="G40" s="526"/>
    </row>
    <row r="41" spans="2:7" s="155" customFormat="1" ht="25.5" x14ac:dyDescent="0.2">
      <c r="B41" s="525" t="s">
        <v>746</v>
      </c>
      <c r="C41" s="526"/>
      <c r="D41" s="526"/>
      <c r="E41" s="526"/>
      <c r="F41" s="526" t="s">
        <v>710</v>
      </c>
      <c r="G41" s="526"/>
    </row>
    <row r="42" spans="2:7" s="155" customFormat="1" x14ac:dyDescent="0.2">
      <c r="B42" s="525" t="s">
        <v>745</v>
      </c>
      <c r="C42" s="526"/>
      <c r="D42" s="526"/>
      <c r="E42" s="526" t="s">
        <v>710</v>
      </c>
      <c r="F42" s="526"/>
      <c r="G42" s="526"/>
    </row>
    <row r="43" spans="2:7" s="155" customFormat="1" x14ac:dyDescent="0.2">
      <c r="B43" s="525" t="s">
        <v>744</v>
      </c>
      <c r="C43" s="526"/>
      <c r="D43" s="526"/>
      <c r="E43" s="526"/>
      <c r="F43" s="526" t="s">
        <v>710</v>
      </c>
      <c r="G43" s="526"/>
    </row>
    <row r="44" spans="2:7" s="155" customFormat="1" x14ac:dyDescent="0.2">
      <c r="B44" s="525" t="s">
        <v>743</v>
      </c>
      <c r="C44" s="526"/>
      <c r="D44" s="526"/>
      <c r="E44" s="526" t="s">
        <v>710</v>
      </c>
      <c r="F44" s="526"/>
      <c r="G44" s="526"/>
    </row>
    <row r="45" spans="2:7" s="155" customFormat="1" x14ac:dyDescent="0.2">
      <c r="B45" s="525" t="s">
        <v>742</v>
      </c>
      <c r="C45" s="526"/>
      <c r="D45" s="526"/>
      <c r="E45" s="526"/>
      <c r="F45" s="526"/>
      <c r="G45" s="526"/>
    </row>
    <row r="46" spans="2:7" s="155" customFormat="1" x14ac:dyDescent="0.2">
      <c r="B46" s="525" t="s">
        <v>741</v>
      </c>
      <c r="C46" s="526"/>
      <c r="D46" s="526"/>
      <c r="E46" s="526" t="s">
        <v>710</v>
      </c>
      <c r="F46" s="526"/>
      <c r="G46" s="526"/>
    </row>
    <row r="47" spans="2:7" s="155" customFormat="1" x14ac:dyDescent="0.2">
      <c r="B47" s="525" t="s">
        <v>740</v>
      </c>
      <c r="C47" s="526" t="s">
        <v>710</v>
      </c>
      <c r="D47" s="526"/>
      <c r="E47" s="526"/>
      <c r="F47" s="526"/>
      <c r="G47" s="526"/>
    </row>
    <row r="48" spans="2:7" s="155" customFormat="1" x14ac:dyDescent="0.2">
      <c r="B48" s="525" t="s">
        <v>739</v>
      </c>
      <c r="C48" s="526" t="s">
        <v>710</v>
      </c>
      <c r="D48" s="526"/>
      <c r="E48" s="526"/>
      <c r="F48" s="526"/>
      <c r="G48" s="526"/>
    </row>
    <row r="49" spans="2:7" s="155" customFormat="1" x14ac:dyDescent="0.2">
      <c r="B49" s="525" t="s">
        <v>738</v>
      </c>
      <c r="C49" s="526"/>
      <c r="D49" s="526"/>
      <c r="E49" s="526"/>
      <c r="F49" s="526"/>
      <c r="G49" s="526" t="s">
        <v>710</v>
      </c>
    </row>
    <row r="50" spans="2:7" s="155" customFormat="1" x14ac:dyDescent="0.2">
      <c r="B50" s="525" t="s">
        <v>737</v>
      </c>
      <c r="C50" s="526"/>
      <c r="D50" s="526"/>
      <c r="E50" s="526" t="s">
        <v>710</v>
      </c>
      <c r="F50" s="526"/>
      <c r="G50" s="526"/>
    </row>
    <row r="51" spans="2:7" s="155" customFormat="1" x14ac:dyDescent="0.2">
      <c r="B51" s="525" t="s">
        <v>736</v>
      </c>
      <c r="C51" s="526"/>
      <c r="D51" s="526"/>
      <c r="E51" s="526"/>
      <c r="F51" s="526"/>
      <c r="G51" s="526" t="s">
        <v>710</v>
      </c>
    </row>
    <row r="52" spans="2:7" s="155" customFormat="1" x14ac:dyDescent="0.2">
      <c r="B52" s="525" t="s">
        <v>735</v>
      </c>
      <c r="C52" s="526"/>
      <c r="D52" s="526"/>
      <c r="E52" s="526" t="s">
        <v>710</v>
      </c>
      <c r="F52" s="526"/>
      <c r="G52" s="526"/>
    </row>
    <row r="53" spans="2:7" s="155" customFormat="1" x14ac:dyDescent="0.2">
      <c r="B53" s="525" t="s">
        <v>734</v>
      </c>
      <c r="C53" s="526"/>
      <c r="D53" s="526"/>
      <c r="E53" s="526"/>
      <c r="F53" s="526"/>
      <c r="G53" s="526" t="s">
        <v>710</v>
      </c>
    </row>
    <row r="54" spans="2:7" s="155" customFormat="1" x14ac:dyDescent="0.2">
      <c r="B54" s="525" t="s">
        <v>733</v>
      </c>
      <c r="C54" s="526"/>
      <c r="D54" s="526"/>
      <c r="E54" s="526" t="s">
        <v>710</v>
      </c>
      <c r="F54" s="526"/>
      <c r="G54" s="526"/>
    </row>
    <row r="55" spans="2:7" s="155" customFormat="1" x14ac:dyDescent="0.2">
      <c r="B55" s="525" t="s">
        <v>732</v>
      </c>
      <c r="C55" s="526"/>
      <c r="D55" s="526"/>
      <c r="E55" s="526"/>
      <c r="F55" s="526"/>
      <c r="G55" s="526" t="s">
        <v>808</v>
      </c>
    </row>
    <row r="56" spans="2:7" s="155" customFormat="1" x14ac:dyDescent="0.2">
      <c r="B56" s="525" t="s">
        <v>796</v>
      </c>
      <c r="C56" s="526"/>
      <c r="D56" s="526"/>
      <c r="E56" s="526" t="s">
        <v>710</v>
      </c>
      <c r="F56" s="526"/>
      <c r="G56" s="526"/>
    </row>
    <row r="57" spans="2:7" s="155" customFormat="1" x14ac:dyDescent="0.2">
      <c r="B57" s="525" t="s">
        <v>792</v>
      </c>
      <c r="C57" s="526"/>
      <c r="D57" s="526"/>
      <c r="E57" s="526" t="s">
        <v>710</v>
      </c>
      <c r="F57" s="526"/>
      <c r="G57" s="526"/>
    </row>
    <row r="58" spans="2:7" s="155" customFormat="1" x14ac:dyDescent="0.2">
      <c r="B58" s="525" t="s">
        <v>791</v>
      </c>
      <c r="C58" s="526"/>
      <c r="D58" s="526"/>
      <c r="E58" s="526"/>
      <c r="F58" s="526"/>
      <c r="G58" s="526" t="s">
        <v>808</v>
      </c>
    </row>
    <row r="59" spans="2:7" s="155" customFormat="1" x14ac:dyDescent="0.2">
      <c r="B59" s="525" t="s">
        <v>731</v>
      </c>
      <c r="C59" s="526"/>
      <c r="D59" s="526"/>
      <c r="E59" s="526" t="s">
        <v>710</v>
      </c>
      <c r="F59" s="526"/>
      <c r="G59" s="526"/>
    </row>
    <row r="60" spans="2:7" s="155" customFormat="1" x14ac:dyDescent="0.2">
      <c r="B60" s="525" t="s">
        <v>730</v>
      </c>
      <c r="C60" s="526"/>
      <c r="D60" s="526"/>
      <c r="E60" s="526"/>
      <c r="F60" s="526"/>
      <c r="G60" s="526" t="s">
        <v>808</v>
      </c>
    </row>
    <row r="61" spans="2:7" s="155" customFormat="1" x14ac:dyDescent="0.2">
      <c r="B61" s="525" t="s">
        <v>729</v>
      </c>
      <c r="C61" s="526"/>
      <c r="D61" s="526"/>
      <c r="E61" s="526" t="s">
        <v>710</v>
      </c>
      <c r="F61" s="526"/>
      <c r="G61" s="526"/>
    </row>
    <row r="62" spans="2:7" s="155" customFormat="1" x14ac:dyDescent="0.2">
      <c r="B62" s="525" t="s">
        <v>728</v>
      </c>
      <c r="C62" s="526"/>
      <c r="D62" s="526"/>
      <c r="E62" s="526"/>
      <c r="F62" s="526"/>
      <c r="G62" s="526" t="s">
        <v>808</v>
      </c>
    </row>
    <row r="63" spans="2:7" s="155" customFormat="1" x14ac:dyDescent="0.2">
      <c r="B63" s="525" t="s">
        <v>727</v>
      </c>
      <c r="C63" s="526"/>
      <c r="D63" s="526"/>
      <c r="E63" s="526" t="s">
        <v>710</v>
      </c>
      <c r="F63" s="526"/>
      <c r="G63" s="526"/>
    </row>
    <row r="64" spans="2:7" s="155" customFormat="1" x14ac:dyDescent="0.2">
      <c r="B64" s="525" t="s">
        <v>726</v>
      </c>
      <c r="C64" s="526"/>
      <c r="D64" s="526"/>
      <c r="E64" s="526"/>
      <c r="F64" s="526"/>
      <c r="G64" s="526" t="s">
        <v>808</v>
      </c>
    </row>
    <row r="65" spans="2:7" s="155" customFormat="1" x14ac:dyDescent="0.2">
      <c r="B65" s="525" t="s">
        <v>725</v>
      </c>
      <c r="C65" s="526"/>
      <c r="D65" s="526"/>
      <c r="E65" s="526" t="s">
        <v>710</v>
      </c>
      <c r="F65" s="526"/>
      <c r="G65" s="526"/>
    </row>
    <row r="66" spans="2:7" s="155" customFormat="1" x14ac:dyDescent="0.2">
      <c r="B66" s="525" t="s">
        <v>724</v>
      </c>
      <c r="C66" s="526"/>
      <c r="D66" s="526"/>
      <c r="E66" s="526"/>
      <c r="F66" s="526"/>
      <c r="G66" s="526" t="s">
        <v>808</v>
      </c>
    </row>
    <row r="67" spans="2:7" s="155" customFormat="1" x14ac:dyDescent="0.2">
      <c r="B67" s="525" t="s">
        <v>723</v>
      </c>
      <c r="C67" s="526"/>
      <c r="D67" s="526"/>
      <c r="E67" s="526" t="s">
        <v>710</v>
      </c>
      <c r="F67" s="526"/>
      <c r="G67" s="526"/>
    </row>
    <row r="68" spans="2:7" s="155" customFormat="1" x14ac:dyDescent="0.2">
      <c r="B68" s="525" t="s">
        <v>722</v>
      </c>
      <c r="C68" s="526"/>
      <c r="D68" s="526"/>
      <c r="E68" s="526"/>
      <c r="F68" s="526"/>
      <c r="G68" s="526" t="s">
        <v>808</v>
      </c>
    </row>
    <row r="69" spans="2:7" s="155" customFormat="1" x14ac:dyDescent="0.2">
      <c r="B69" s="525" t="s">
        <v>721</v>
      </c>
      <c r="C69" s="526"/>
      <c r="D69" s="526"/>
      <c r="E69" s="526"/>
      <c r="F69" s="526"/>
      <c r="G69" s="526" t="s">
        <v>710</v>
      </c>
    </row>
    <row r="70" spans="2:7" s="155" customFormat="1" x14ac:dyDescent="0.2">
      <c r="B70" s="525" t="s">
        <v>720</v>
      </c>
      <c r="C70" s="526"/>
      <c r="D70" s="526"/>
      <c r="E70" s="526"/>
      <c r="F70" s="526"/>
      <c r="G70" s="526" t="s">
        <v>808</v>
      </c>
    </row>
    <row r="71" spans="2:7" s="155" customFormat="1" x14ac:dyDescent="0.2">
      <c r="B71" s="525" t="s">
        <v>719</v>
      </c>
      <c r="C71" s="526"/>
      <c r="D71" s="526"/>
      <c r="E71" s="526" t="s">
        <v>710</v>
      </c>
      <c r="F71" s="526"/>
      <c r="G71" s="526"/>
    </row>
    <row r="72" spans="2:7" s="155" customFormat="1" x14ac:dyDescent="0.2">
      <c r="B72" s="525" t="s">
        <v>718</v>
      </c>
      <c r="C72" s="526"/>
      <c r="D72" s="526"/>
      <c r="E72" s="526" t="s">
        <v>710</v>
      </c>
      <c r="F72" s="526"/>
      <c r="G72" s="526"/>
    </row>
    <row r="73" spans="2:7" s="155" customFormat="1" x14ac:dyDescent="0.2">
      <c r="B73" s="525" t="s">
        <v>717</v>
      </c>
      <c r="C73" s="526"/>
      <c r="D73" s="526"/>
      <c r="E73" s="526" t="s">
        <v>710</v>
      </c>
      <c r="F73" s="526"/>
      <c r="G73" s="526"/>
    </row>
    <row r="74" spans="2:7" s="155" customFormat="1" x14ac:dyDescent="0.2">
      <c r="B74" s="525" t="s">
        <v>716</v>
      </c>
      <c r="C74" s="526"/>
      <c r="D74" s="526"/>
      <c r="E74" s="526" t="s">
        <v>710</v>
      </c>
      <c r="F74" s="526"/>
      <c r="G74" s="526"/>
    </row>
    <row r="75" spans="2:7" s="155" customFormat="1" x14ac:dyDescent="0.2">
      <c r="B75" s="525" t="s">
        <v>715</v>
      </c>
      <c r="C75" s="526"/>
      <c r="D75" s="526"/>
      <c r="E75" s="526" t="s">
        <v>710</v>
      </c>
      <c r="F75" s="526"/>
      <c r="G75" s="526"/>
    </row>
    <row r="76" spans="2:7" s="155" customFormat="1" x14ac:dyDescent="0.2">
      <c r="B76" s="525" t="s">
        <v>714</v>
      </c>
      <c r="C76" s="526"/>
      <c r="D76" s="526"/>
      <c r="E76" s="526" t="s">
        <v>710</v>
      </c>
      <c r="F76" s="526"/>
      <c r="G76" s="526"/>
    </row>
    <row r="77" spans="2:7" s="155" customFormat="1" x14ac:dyDescent="0.2">
      <c r="B77" s="525" t="s">
        <v>713</v>
      </c>
      <c r="C77" s="526"/>
      <c r="D77" s="526"/>
      <c r="E77" s="526" t="s">
        <v>710</v>
      </c>
      <c r="F77" s="526"/>
      <c r="G77" s="526"/>
    </row>
    <row r="78" spans="2:7" s="155" customFormat="1" x14ac:dyDescent="0.2">
      <c r="B78" s="525" t="s">
        <v>712</v>
      </c>
      <c r="C78" s="526"/>
      <c r="D78" s="526"/>
      <c r="E78" s="526" t="s">
        <v>710</v>
      </c>
      <c r="F78" s="526"/>
      <c r="G78" s="526"/>
    </row>
    <row r="79" spans="2:7" s="155" customFormat="1" x14ac:dyDescent="0.2">
      <c r="B79" s="525" t="s">
        <v>711</v>
      </c>
      <c r="C79" s="526"/>
      <c r="D79" s="526"/>
      <c r="E79" s="526" t="s">
        <v>710</v>
      </c>
      <c r="F79" s="526"/>
      <c r="G79" s="526"/>
    </row>
    <row r="80" spans="2:7" s="155" customFormat="1" x14ac:dyDescent="0.2">
      <c r="B80" s="525" t="s">
        <v>804</v>
      </c>
      <c r="C80" s="526"/>
      <c r="D80" s="526"/>
      <c r="E80" s="526"/>
      <c r="F80" s="526"/>
      <c r="G80" s="526"/>
    </row>
    <row r="81" spans="2:2" s="155" customFormat="1" x14ac:dyDescent="0.2"/>
    <row r="82" spans="2:2" s="155" customFormat="1" x14ac:dyDescent="0.2">
      <c r="B82" s="155" t="s">
        <v>809</v>
      </c>
    </row>
    <row r="83" spans="2:2" s="155" customFormat="1" x14ac:dyDescent="0.2"/>
    <row r="84" spans="2:2" s="155" customFormat="1" x14ac:dyDescent="0.2"/>
    <row r="85" spans="2:2" s="155" customFormat="1" x14ac:dyDescent="0.2"/>
    <row r="86" spans="2:2" s="155" customFormat="1" x14ac:dyDescent="0.2"/>
    <row r="87" spans="2:2" s="155" customFormat="1" x14ac:dyDescent="0.2"/>
    <row r="88" spans="2:2" s="155" customFormat="1" x14ac:dyDescent="0.2"/>
    <row r="89" spans="2:2" s="155" customFormat="1" x14ac:dyDescent="0.2"/>
    <row r="90" spans="2:2" s="155" customFormat="1" x14ac:dyDescent="0.2"/>
    <row r="91" spans="2:2" s="155" customFormat="1" x14ac:dyDescent="0.2"/>
    <row r="92" spans="2:2" s="155" customFormat="1" x14ac:dyDescent="0.2"/>
    <row r="93" spans="2:2" s="155" customFormat="1" x14ac:dyDescent="0.2"/>
    <row r="94" spans="2:2" s="155" customFormat="1" x14ac:dyDescent="0.2"/>
    <row r="95" spans="2:2" s="155" customFormat="1" x14ac:dyDescent="0.2"/>
    <row r="96" spans="2:2" s="155" customFormat="1" x14ac:dyDescent="0.2"/>
    <row r="97" s="155" customFormat="1" x14ac:dyDescent="0.2"/>
    <row r="98" s="155" customFormat="1" x14ac:dyDescent="0.2"/>
    <row r="99" s="155" customFormat="1" x14ac:dyDescent="0.2"/>
    <row r="100" s="155" customFormat="1" x14ac:dyDescent="0.2"/>
    <row r="101" s="155" customFormat="1" x14ac:dyDescent="0.2"/>
    <row r="102" s="155" customFormat="1" x14ac:dyDescent="0.2"/>
    <row r="103" s="155" customFormat="1" x14ac:dyDescent="0.2"/>
    <row r="104" s="155" customFormat="1" x14ac:dyDescent="0.2"/>
    <row r="105" s="155" customFormat="1" x14ac:dyDescent="0.2"/>
    <row r="106" s="155" customFormat="1" x14ac:dyDescent="0.2"/>
    <row r="107" s="155" customFormat="1" x14ac:dyDescent="0.2"/>
    <row r="108" s="155" customFormat="1" x14ac:dyDescent="0.2"/>
    <row r="109" s="155" customFormat="1" x14ac:dyDescent="0.2"/>
    <row r="110" s="155" customFormat="1" x14ac:dyDescent="0.2"/>
    <row r="111" s="155" customFormat="1" x14ac:dyDescent="0.2"/>
    <row r="112" s="155" customFormat="1" x14ac:dyDescent="0.2"/>
    <row r="113" s="155" customFormat="1" x14ac:dyDescent="0.2"/>
    <row r="114" s="155" customFormat="1" x14ac:dyDescent="0.2"/>
    <row r="115" s="155" customFormat="1" x14ac:dyDescent="0.2"/>
    <row r="116" s="155" customFormat="1" x14ac:dyDescent="0.2"/>
    <row r="117" s="155" customFormat="1" x14ac:dyDescent="0.2"/>
    <row r="118" s="155" customFormat="1" x14ac:dyDescent="0.2"/>
    <row r="119" s="155" customFormat="1" x14ac:dyDescent="0.2"/>
    <row r="120" s="155" customFormat="1" x14ac:dyDescent="0.2"/>
    <row r="121" s="155" customFormat="1" x14ac:dyDescent="0.2"/>
    <row r="122" s="155" customFormat="1" x14ac:dyDescent="0.2"/>
    <row r="123" s="155" customFormat="1" x14ac:dyDescent="0.2"/>
    <row r="124" s="155" customFormat="1" x14ac:dyDescent="0.2"/>
    <row r="125" s="155" customFormat="1" x14ac:dyDescent="0.2"/>
    <row r="126" s="155" customFormat="1" x14ac:dyDescent="0.2"/>
    <row r="127" s="155" customFormat="1" x14ac:dyDescent="0.2"/>
    <row r="128" s="155" customFormat="1" x14ac:dyDescent="0.2"/>
    <row r="129" s="155" customFormat="1" x14ac:dyDescent="0.2"/>
    <row r="130" s="155" customFormat="1" x14ac:dyDescent="0.2"/>
    <row r="131" s="155" customFormat="1" x14ac:dyDescent="0.2"/>
    <row r="132" s="155" customFormat="1" x14ac:dyDescent="0.2"/>
    <row r="133" s="155" customFormat="1" x14ac:dyDescent="0.2"/>
    <row r="134" s="155" customFormat="1" x14ac:dyDescent="0.2"/>
    <row r="135" s="155" customFormat="1" x14ac:dyDescent="0.2"/>
    <row r="136" s="155" customFormat="1" x14ac:dyDescent="0.2"/>
    <row r="137" s="155" customFormat="1" x14ac:dyDescent="0.2"/>
    <row r="138" s="155" customFormat="1" x14ac:dyDescent="0.2"/>
    <row r="139" s="155" customFormat="1" x14ac:dyDescent="0.2"/>
    <row r="140" s="155" customFormat="1" x14ac:dyDescent="0.2"/>
    <row r="141" s="155" customFormat="1" x14ac:dyDescent="0.2"/>
    <row r="142" s="155" customFormat="1" x14ac:dyDescent="0.2"/>
    <row r="143" s="155" customFormat="1" x14ac:dyDescent="0.2"/>
    <row r="144" s="155" customFormat="1" x14ac:dyDescent="0.2"/>
    <row r="145" s="155" customFormat="1" x14ac:dyDescent="0.2"/>
    <row r="146" s="155" customFormat="1" x14ac:dyDescent="0.2"/>
    <row r="147" s="155" customFormat="1" x14ac:dyDescent="0.2"/>
    <row r="148" s="155" customFormat="1" x14ac:dyDescent="0.2"/>
    <row r="149" s="155" customFormat="1" x14ac:dyDescent="0.2"/>
    <row r="150" s="155" customFormat="1" x14ac:dyDescent="0.2"/>
    <row r="151" s="155" customFormat="1" x14ac:dyDescent="0.2"/>
    <row r="152" s="155" customFormat="1" x14ac:dyDescent="0.2"/>
    <row r="153" s="155" customFormat="1" x14ac:dyDescent="0.2"/>
    <row r="154" s="155" customFormat="1" x14ac:dyDescent="0.2"/>
    <row r="155" s="155" customFormat="1" x14ac:dyDescent="0.2"/>
    <row r="156" s="155" customFormat="1" x14ac:dyDescent="0.2"/>
    <row r="157" s="155" customFormat="1" x14ac:dyDescent="0.2"/>
    <row r="158" s="155" customFormat="1" x14ac:dyDescent="0.2"/>
    <row r="159" s="155" customFormat="1" x14ac:dyDescent="0.2"/>
    <row r="160" s="155" customFormat="1" x14ac:dyDescent="0.2"/>
    <row r="161" s="155" customFormat="1" x14ac:dyDescent="0.2"/>
    <row r="162" s="155" customFormat="1" x14ac:dyDescent="0.2"/>
    <row r="163" s="155" customFormat="1" x14ac:dyDescent="0.2"/>
    <row r="164" s="155" customFormat="1" x14ac:dyDescent="0.2"/>
    <row r="165" s="155" customFormat="1" x14ac:dyDescent="0.2"/>
    <row r="166" s="155" customFormat="1" x14ac:dyDescent="0.2"/>
    <row r="167" s="155" customFormat="1" x14ac:dyDescent="0.2"/>
    <row r="168" s="155" customFormat="1" x14ac:dyDescent="0.2"/>
    <row r="169" s="155" customFormat="1" x14ac:dyDescent="0.2"/>
    <row r="170" s="155" customFormat="1" x14ac:dyDescent="0.2"/>
    <row r="171" s="155" customFormat="1" x14ac:dyDescent="0.2"/>
    <row r="172" s="155" customFormat="1" x14ac:dyDescent="0.2"/>
    <row r="173" s="155" customFormat="1" x14ac:dyDescent="0.2"/>
    <row r="174" s="155" customFormat="1" x14ac:dyDescent="0.2"/>
    <row r="175" s="155" customFormat="1" x14ac:dyDescent="0.2"/>
    <row r="176" s="155" customFormat="1" x14ac:dyDescent="0.2"/>
    <row r="177" s="155" customFormat="1" x14ac:dyDescent="0.2"/>
    <row r="178" s="155" customFormat="1" x14ac:dyDescent="0.2"/>
    <row r="179" s="155" customFormat="1" x14ac:dyDescent="0.2"/>
    <row r="180" s="155" customFormat="1" x14ac:dyDescent="0.2"/>
    <row r="181" s="155" customFormat="1" x14ac:dyDescent="0.2"/>
    <row r="182" s="155" customFormat="1" x14ac:dyDescent="0.2"/>
    <row r="183" s="155" customFormat="1" x14ac:dyDescent="0.2"/>
    <row r="184" s="155" customFormat="1" x14ac:dyDescent="0.2"/>
    <row r="185" s="155" customFormat="1" x14ac:dyDescent="0.2"/>
    <row r="186" s="155" customFormat="1" x14ac:dyDescent="0.2"/>
    <row r="187" s="155" customFormat="1" x14ac:dyDescent="0.2"/>
    <row r="188" s="155" customFormat="1" x14ac:dyDescent="0.2"/>
    <row r="189" s="155" customFormat="1" x14ac:dyDescent="0.2"/>
    <row r="190" s="155" customFormat="1" x14ac:dyDescent="0.2"/>
    <row r="191" s="155" customFormat="1" x14ac:dyDescent="0.2"/>
    <row r="192" s="155" customFormat="1" x14ac:dyDescent="0.2"/>
    <row r="193" s="155" customFormat="1" x14ac:dyDescent="0.2"/>
    <row r="194" s="155" customFormat="1" x14ac:dyDescent="0.2"/>
    <row r="195" s="155" customFormat="1" x14ac:dyDescent="0.2"/>
    <row r="196" s="155" customFormat="1" x14ac:dyDescent="0.2"/>
    <row r="197" s="155" customFormat="1" x14ac:dyDescent="0.2"/>
    <row r="198" s="155" customFormat="1" x14ac:dyDescent="0.2"/>
    <row r="199" s="155" customFormat="1" x14ac:dyDescent="0.2"/>
    <row r="200" s="155" customFormat="1" x14ac:dyDescent="0.2"/>
    <row r="201" s="155" customFormat="1" x14ac:dyDescent="0.2"/>
    <row r="202" s="155" customFormat="1" x14ac:dyDescent="0.2"/>
    <row r="203" s="155" customFormat="1" x14ac:dyDescent="0.2"/>
    <row r="204" s="155" customFormat="1" x14ac:dyDescent="0.2"/>
    <row r="205" s="155" customFormat="1" x14ac:dyDescent="0.2"/>
    <row r="206" s="155" customFormat="1" x14ac:dyDescent="0.2"/>
    <row r="207" s="155" customFormat="1" x14ac:dyDescent="0.2"/>
    <row r="208" s="155" customFormat="1" x14ac:dyDescent="0.2"/>
    <row r="209" s="155" customFormat="1" x14ac:dyDescent="0.2"/>
    <row r="210" s="155" customFormat="1" x14ac:dyDescent="0.2"/>
    <row r="211" s="155" customFormat="1" x14ac:dyDescent="0.2"/>
    <row r="212" s="155" customFormat="1" x14ac:dyDescent="0.2"/>
    <row r="213" s="155" customFormat="1" x14ac:dyDescent="0.2"/>
    <row r="214" s="155" customFormat="1" x14ac:dyDescent="0.2"/>
    <row r="215" s="155" customFormat="1" x14ac:dyDescent="0.2"/>
    <row r="216" s="155" customFormat="1" x14ac:dyDescent="0.2"/>
    <row r="217" s="155" customFormat="1" x14ac:dyDescent="0.2"/>
    <row r="218" s="155" customFormat="1" x14ac:dyDescent="0.2"/>
    <row r="219" s="155" customFormat="1" x14ac:dyDescent="0.2"/>
    <row r="220" s="155" customFormat="1" x14ac:dyDescent="0.2"/>
    <row r="221" s="155" customFormat="1" x14ac:dyDescent="0.2"/>
    <row r="222" s="155" customFormat="1" x14ac:dyDescent="0.2"/>
    <row r="223" s="155" customFormat="1" x14ac:dyDescent="0.2"/>
    <row r="224" s="155" customFormat="1" x14ac:dyDescent="0.2"/>
    <row r="225" s="155" customFormat="1" x14ac:dyDescent="0.2"/>
    <row r="226" s="155" customFormat="1" x14ac:dyDescent="0.2"/>
    <row r="227" s="155" customFormat="1" x14ac:dyDescent="0.2"/>
    <row r="228" s="155" customFormat="1" x14ac:dyDescent="0.2"/>
    <row r="229" s="155" customFormat="1" x14ac:dyDescent="0.2"/>
    <row r="230" s="155" customFormat="1" x14ac:dyDescent="0.2"/>
    <row r="231" s="155" customFormat="1" x14ac:dyDescent="0.2"/>
    <row r="232" s="155" customFormat="1" x14ac:dyDescent="0.2"/>
    <row r="233" s="155" customFormat="1" x14ac:dyDescent="0.2"/>
    <row r="234" s="155" customFormat="1" x14ac:dyDescent="0.2"/>
    <row r="235" s="155" customFormat="1" x14ac:dyDescent="0.2"/>
    <row r="236" s="155" customFormat="1" x14ac:dyDescent="0.2"/>
    <row r="237" s="155" customFormat="1" x14ac:dyDescent="0.2"/>
    <row r="238" s="155" customFormat="1" x14ac:dyDescent="0.2"/>
    <row r="239" s="155" customFormat="1" x14ac:dyDescent="0.2"/>
    <row r="240" s="155" customFormat="1" x14ac:dyDescent="0.2"/>
    <row r="241" s="155" customFormat="1" x14ac:dyDescent="0.2"/>
    <row r="242" s="155" customFormat="1" x14ac:dyDescent="0.2"/>
    <row r="243" s="155" customFormat="1" x14ac:dyDescent="0.2"/>
    <row r="244" s="155" customFormat="1" x14ac:dyDescent="0.2"/>
    <row r="245" s="155" customFormat="1" x14ac:dyDescent="0.2"/>
    <row r="246" s="155" customFormat="1" x14ac:dyDescent="0.2"/>
    <row r="247" s="155" customFormat="1" x14ac:dyDescent="0.2"/>
    <row r="248" s="155" customFormat="1" x14ac:dyDescent="0.2"/>
    <row r="249" s="155" customFormat="1" x14ac:dyDescent="0.2"/>
    <row r="250" s="155" customFormat="1" x14ac:dyDescent="0.2"/>
    <row r="251" s="155" customFormat="1" x14ac:dyDescent="0.2"/>
    <row r="252" s="155" customFormat="1" x14ac:dyDescent="0.2"/>
    <row r="253" s="155" customFormat="1" x14ac:dyDescent="0.2"/>
    <row r="254" s="155" customFormat="1" x14ac:dyDescent="0.2"/>
    <row r="255" s="155" customFormat="1" x14ac:dyDescent="0.2"/>
    <row r="256" s="155" customFormat="1" x14ac:dyDescent="0.2"/>
    <row r="257" s="155" customFormat="1" x14ac:dyDescent="0.2"/>
    <row r="258" s="155" customFormat="1" x14ac:dyDescent="0.2"/>
    <row r="259" s="155" customFormat="1" x14ac:dyDescent="0.2"/>
    <row r="260" s="155" customFormat="1" x14ac:dyDescent="0.2"/>
    <row r="261" s="155" customFormat="1" x14ac:dyDescent="0.2"/>
    <row r="262" s="155" customFormat="1" x14ac:dyDescent="0.2"/>
    <row r="263" s="155" customFormat="1" x14ac:dyDescent="0.2"/>
    <row r="264" s="155" customFormat="1" x14ac:dyDescent="0.2"/>
    <row r="265" s="155" customFormat="1" x14ac:dyDescent="0.2"/>
    <row r="266" s="155" customFormat="1" x14ac:dyDescent="0.2"/>
    <row r="267" s="155" customFormat="1" x14ac:dyDescent="0.2"/>
    <row r="268" s="155" customFormat="1" x14ac:dyDescent="0.2"/>
    <row r="269" s="155" customFormat="1" x14ac:dyDescent="0.2"/>
    <row r="270" s="155" customFormat="1" x14ac:dyDescent="0.2"/>
    <row r="271" s="155" customFormat="1" x14ac:dyDescent="0.2"/>
    <row r="272" s="155" customFormat="1" x14ac:dyDescent="0.2"/>
    <row r="273" s="155" customFormat="1" x14ac:dyDescent="0.2"/>
    <row r="274" s="155" customFormat="1" x14ac:dyDescent="0.2"/>
    <row r="275" s="155" customFormat="1" x14ac:dyDescent="0.2"/>
    <row r="276" s="155" customFormat="1" x14ac:dyDescent="0.2"/>
    <row r="277" s="155" customFormat="1" x14ac:dyDescent="0.2"/>
    <row r="278" s="155" customFormat="1" x14ac:dyDescent="0.2"/>
    <row r="279" s="155" customFormat="1" x14ac:dyDescent="0.2"/>
    <row r="280" s="155" customFormat="1" x14ac:dyDescent="0.2"/>
    <row r="281" s="155" customFormat="1" x14ac:dyDescent="0.2"/>
    <row r="282" s="155" customFormat="1" x14ac:dyDescent="0.2"/>
    <row r="283" s="155" customFormat="1" x14ac:dyDescent="0.2"/>
    <row r="284" s="155" customFormat="1" x14ac:dyDescent="0.2"/>
    <row r="285" s="155" customFormat="1" x14ac:dyDescent="0.2"/>
    <row r="286" s="155" customFormat="1" x14ac:dyDescent="0.2"/>
    <row r="287" s="155" customFormat="1" x14ac:dyDescent="0.2"/>
    <row r="288" s="155" customFormat="1" x14ac:dyDescent="0.2"/>
    <row r="289" s="155" customFormat="1" x14ac:dyDescent="0.2"/>
    <row r="290" s="155" customFormat="1" x14ac:dyDescent="0.2"/>
    <row r="291" s="155" customFormat="1" x14ac:dyDescent="0.2"/>
    <row r="292" s="155" customFormat="1" x14ac:dyDescent="0.2"/>
    <row r="293" s="155" customFormat="1" x14ac:dyDescent="0.2"/>
    <row r="294" s="155" customFormat="1" x14ac:dyDescent="0.2"/>
    <row r="295" s="155" customFormat="1" x14ac:dyDescent="0.2"/>
    <row r="296" s="155" customFormat="1" x14ac:dyDescent="0.2"/>
    <row r="297" s="155" customFormat="1" x14ac:dyDescent="0.2"/>
    <row r="298" s="155" customFormat="1" x14ac:dyDescent="0.2"/>
    <row r="299" s="155" customFormat="1" x14ac:dyDescent="0.2"/>
    <row r="300" s="155" customFormat="1" x14ac:dyDescent="0.2"/>
    <row r="301" s="155" customFormat="1" x14ac:dyDescent="0.2"/>
    <row r="302" s="155" customFormat="1" x14ac:dyDescent="0.2"/>
    <row r="303" s="155" customFormat="1" x14ac:dyDescent="0.2"/>
    <row r="304" s="155" customFormat="1" x14ac:dyDescent="0.2"/>
    <row r="305" s="155" customFormat="1" x14ac:dyDescent="0.2"/>
    <row r="306" s="155" customFormat="1" x14ac:dyDescent="0.2"/>
    <row r="307" s="155" customFormat="1" x14ac:dyDescent="0.2"/>
    <row r="308" s="155" customFormat="1" x14ac:dyDescent="0.2"/>
    <row r="309" s="155" customFormat="1" x14ac:dyDescent="0.2"/>
    <row r="310" s="155" customFormat="1" x14ac:dyDescent="0.2"/>
    <row r="311" s="155" customFormat="1" x14ac:dyDescent="0.2"/>
    <row r="312" s="155" customFormat="1" x14ac:dyDescent="0.2"/>
    <row r="313" s="155" customFormat="1" x14ac:dyDescent="0.2"/>
    <row r="314" s="155" customFormat="1" x14ac:dyDescent="0.2"/>
    <row r="315" s="155" customFormat="1" x14ac:dyDescent="0.2"/>
    <row r="316" s="155" customFormat="1" x14ac:dyDescent="0.2"/>
    <row r="317" s="155" customFormat="1" x14ac:dyDescent="0.2"/>
    <row r="318" s="155" customFormat="1" x14ac:dyDescent="0.2"/>
    <row r="319" s="155" customFormat="1" x14ac:dyDescent="0.2"/>
    <row r="320" s="155" customFormat="1" x14ac:dyDescent="0.2"/>
    <row r="321" s="155" customFormat="1" x14ac:dyDescent="0.2"/>
    <row r="322" s="155" customFormat="1" x14ac:dyDescent="0.2"/>
    <row r="323" s="155" customFormat="1" x14ac:dyDescent="0.2"/>
    <row r="324" s="155" customFormat="1" x14ac:dyDescent="0.2"/>
    <row r="325" s="155" customFormat="1" x14ac:dyDescent="0.2"/>
    <row r="326" s="155" customFormat="1" x14ac:dyDescent="0.2"/>
    <row r="327" s="155" customFormat="1" x14ac:dyDescent="0.2"/>
    <row r="328" s="155" customFormat="1" x14ac:dyDescent="0.2"/>
    <row r="329" s="155" customFormat="1" x14ac:dyDescent="0.2"/>
    <row r="330" s="155" customFormat="1" x14ac:dyDescent="0.2"/>
    <row r="331" s="155" customFormat="1" x14ac:dyDescent="0.2"/>
    <row r="332" s="155" customFormat="1" x14ac:dyDescent="0.2"/>
    <row r="333" s="155" customFormat="1" x14ac:dyDescent="0.2"/>
    <row r="334" s="155" customFormat="1" x14ac:dyDescent="0.2"/>
    <row r="335" s="155" customFormat="1" x14ac:dyDescent="0.2"/>
    <row r="336" s="155" customFormat="1" x14ac:dyDescent="0.2"/>
    <row r="337" s="155" customFormat="1" x14ac:dyDescent="0.2"/>
    <row r="338" s="155" customFormat="1" x14ac:dyDescent="0.2"/>
    <row r="339" s="155" customFormat="1" x14ac:dyDescent="0.2"/>
    <row r="340" s="155" customFormat="1" x14ac:dyDescent="0.2"/>
    <row r="341" s="155" customFormat="1" x14ac:dyDescent="0.2"/>
    <row r="342" s="155" customFormat="1" x14ac:dyDescent="0.2"/>
    <row r="343" s="155" customFormat="1" x14ac:dyDescent="0.2"/>
    <row r="344" s="155" customFormat="1" x14ac:dyDescent="0.2"/>
    <row r="345" s="155" customFormat="1" x14ac:dyDescent="0.2"/>
    <row r="346" s="155" customFormat="1" x14ac:dyDescent="0.2"/>
    <row r="347" s="155" customFormat="1" x14ac:dyDescent="0.2"/>
    <row r="348" s="155" customFormat="1" x14ac:dyDescent="0.2"/>
    <row r="349" s="155" customFormat="1" x14ac:dyDescent="0.2"/>
    <row r="350" s="155" customFormat="1" x14ac:dyDescent="0.2"/>
    <row r="351" s="155" customFormat="1" x14ac:dyDescent="0.2"/>
    <row r="352" s="155" customFormat="1" x14ac:dyDescent="0.2"/>
    <row r="353" s="155" customFormat="1" x14ac:dyDescent="0.2"/>
    <row r="354" s="155" customFormat="1" x14ac:dyDescent="0.2"/>
    <row r="355" s="155" customFormat="1" x14ac:dyDescent="0.2"/>
    <row r="356" s="155" customFormat="1" x14ac:dyDescent="0.2"/>
    <row r="357" s="155" customFormat="1" x14ac:dyDescent="0.2"/>
    <row r="358" s="155" customFormat="1" x14ac:dyDescent="0.2"/>
    <row r="359" s="155" customFormat="1" x14ac:dyDescent="0.2"/>
    <row r="360" s="155" customFormat="1" x14ac:dyDescent="0.2"/>
    <row r="361" s="155" customFormat="1" x14ac:dyDescent="0.2"/>
    <row r="362" s="155" customFormat="1" x14ac:dyDescent="0.2"/>
    <row r="363" s="155" customFormat="1" x14ac:dyDescent="0.2"/>
    <row r="364" s="155" customFormat="1" x14ac:dyDescent="0.2"/>
    <row r="365" s="155" customFormat="1" x14ac:dyDescent="0.2"/>
    <row r="366" s="155" customFormat="1" x14ac:dyDescent="0.2"/>
    <row r="367" s="155" customFormat="1" x14ac:dyDescent="0.2"/>
    <row r="368" s="155" customFormat="1" x14ac:dyDescent="0.2"/>
    <row r="369" s="155" customFormat="1" x14ac:dyDescent="0.2"/>
    <row r="370" s="155" customFormat="1" x14ac:dyDescent="0.2"/>
    <row r="371" s="155" customFormat="1" x14ac:dyDescent="0.2"/>
    <row r="372" s="155" customFormat="1" x14ac:dyDescent="0.2"/>
    <row r="373" s="155" customFormat="1" x14ac:dyDescent="0.2"/>
    <row r="374" s="155" customFormat="1" x14ac:dyDescent="0.2"/>
    <row r="375" s="155" customFormat="1" x14ac:dyDescent="0.2"/>
    <row r="376" s="155" customFormat="1" x14ac:dyDescent="0.2"/>
    <row r="377" s="155" customFormat="1" x14ac:dyDescent="0.2"/>
    <row r="378" s="155" customFormat="1" x14ac:dyDescent="0.2"/>
    <row r="379" s="155" customFormat="1" x14ac:dyDescent="0.2"/>
    <row r="380" s="155" customFormat="1" x14ac:dyDescent="0.2"/>
    <row r="381" s="155" customFormat="1" x14ac:dyDescent="0.2"/>
    <row r="382" s="155" customFormat="1" x14ac:dyDescent="0.2"/>
    <row r="383" s="155" customFormat="1" x14ac:dyDescent="0.2"/>
    <row r="384" s="155" customFormat="1" x14ac:dyDescent="0.2"/>
    <row r="385" s="155" customFormat="1" x14ac:dyDescent="0.2"/>
    <row r="386" s="155" customFormat="1" x14ac:dyDescent="0.2"/>
    <row r="387" s="155" customFormat="1" x14ac:dyDescent="0.2"/>
    <row r="388" s="155" customFormat="1" x14ac:dyDescent="0.2"/>
    <row r="389" s="155" customFormat="1" x14ac:dyDescent="0.2"/>
    <row r="390" s="155" customFormat="1" x14ac:dyDescent="0.2"/>
    <row r="391" s="155" customFormat="1" x14ac:dyDescent="0.2"/>
    <row r="392" s="155" customFormat="1" x14ac:dyDescent="0.2"/>
    <row r="393" s="155" customFormat="1" x14ac:dyDescent="0.2"/>
    <row r="394" s="155" customFormat="1" x14ac:dyDescent="0.2"/>
    <row r="395" s="155" customFormat="1" x14ac:dyDescent="0.2"/>
    <row r="396" s="155" customFormat="1" x14ac:dyDescent="0.2"/>
    <row r="397" s="155" customFormat="1" x14ac:dyDescent="0.2"/>
    <row r="398" s="155" customFormat="1" x14ac:dyDescent="0.2"/>
    <row r="399" s="155" customFormat="1" x14ac:dyDescent="0.2"/>
    <row r="400" s="155" customFormat="1" x14ac:dyDescent="0.2"/>
    <row r="401" s="155" customFormat="1" x14ac:dyDescent="0.2"/>
    <row r="402" s="155" customFormat="1" x14ac:dyDescent="0.2"/>
    <row r="403" s="155" customFormat="1" x14ac:dyDescent="0.2"/>
    <row r="404" s="155" customFormat="1" x14ac:dyDescent="0.2"/>
    <row r="405" s="155" customFormat="1" x14ac:dyDescent="0.2"/>
    <row r="406" s="155" customFormat="1" x14ac:dyDescent="0.2"/>
    <row r="407" s="155" customFormat="1" x14ac:dyDescent="0.2"/>
    <row r="408" s="155" customFormat="1" x14ac:dyDescent="0.2"/>
    <row r="409" s="155" customFormat="1" x14ac:dyDescent="0.2"/>
    <row r="410" s="155" customFormat="1" x14ac:dyDescent="0.2"/>
    <row r="411" s="155" customFormat="1" x14ac:dyDescent="0.2"/>
    <row r="412" s="155" customFormat="1" x14ac:dyDescent="0.2"/>
    <row r="413" s="155" customFormat="1" x14ac:dyDescent="0.2"/>
    <row r="414" s="155" customFormat="1" x14ac:dyDescent="0.2"/>
    <row r="415" s="155" customFormat="1" x14ac:dyDescent="0.2"/>
    <row r="416" s="155" customFormat="1" x14ac:dyDescent="0.2"/>
    <row r="417" s="155" customFormat="1" x14ac:dyDescent="0.2"/>
    <row r="418" s="155" customFormat="1" x14ac:dyDescent="0.2"/>
    <row r="419" s="155" customFormat="1" x14ac:dyDescent="0.2"/>
    <row r="420" s="155" customFormat="1" x14ac:dyDescent="0.2"/>
    <row r="421" s="155" customFormat="1" x14ac:dyDescent="0.2"/>
    <row r="422" s="155" customFormat="1" x14ac:dyDescent="0.2"/>
    <row r="423" s="155" customFormat="1" x14ac:dyDescent="0.2"/>
    <row r="424" s="155" customFormat="1" x14ac:dyDescent="0.2"/>
    <row r="425" s="155" customFormat="1" x14ac:dyDescent="0.2"/>
    <row r="426" s="155" customFormat="1" x14ac:dyDescent="0.2"/>
    <row r="427" s="155" customFormat="1" x14ac:dyDescent="0.2"/>
    <row r="428" s="155" customFormat="1" x14ac:dyDescent="0.2"/>
    <row r="429" s="155" customFormat="1" x14ac:dyDescent="0.2"/>
    <row r="430" s="155" customFormat="1" x14ac:dyDescent="0.2"/>
    <row r="431" s="155" customFormat="1" x14ac:dyDescent="0.2"/>
    <row r="432" s="155" customFormat="1" x14ac:dyDescent="0.2"/>
    <row r="433" s="155" customFormat="1" x14ac:dyDescent="0.2"/>
    <row r="434" s="155" customFormat="1" x14ac:dyDescent="0.2"/>
    <row r="435" s="155" customFormat="1" x14ac:dyDescent="0.2"/>
    <row r="436" s="155" customFormat="1" x14ac:dyDescent="0.2"/>
    <row r="437" s="155" customFormat="1" x14ac:dyDescent="0.2"/>
    <row r="438" s="155" customFormat="1" x14ac:dyDescent="0.2"/>
    <row r="439" s="155" customFormat="1" x14ac:dyDescent="0.2"/>
    <row r="440" s="155" customFormat="1" x14ac:dyDescent="0.2"/>
    <row r="441" s="155" customFormat="1" x14ac:dyDescent="0.2"/>
    <row r="442" s="155" customFormat="1" x14ac:dyDescent="0.2"/>
    <row r="443" s="155" customFormat="1" x14ac:dyDescent="0.2"/>
    <row r="444" s="155" customFormat="1" x14ac:dyDescent="0.2"/>
    <row r="445" s="155" customFormat="1" x14ac:dyDescent="0.2"/>
    <row r="446" s="155" customFormat="1" x14ac:dyDescent="0.2"/>
    <row r="447" s="155" customFormat="1" x14ac:dyDescent="0.2"/>
    <row r="448" s="155" customFormat="1" x14ac:dyDescent="0.2"/>
    <row r="449" s="155" customFormat="1" x14ac:dyDescent="0.2"/>
    <row r="450" s="155" customFormat="1" x14ac:dyDescent="0.2"/>
    <row r="451" s="155" customFormat="1" x14ac:dyDescent="0.2"/>
    <row r="452" s="155" customFormat="1" x14ac:dyDescent="0.2"/>
    <row r="453" s="155" customFormat="1" x14ac:dyDescent="0.2"/>
    <row r="454" s="155" customFormat="1" x14ac:dyDescent="0.2"/>
    <row r="455" s="155" customFormat="1" x14ac:dyDescent="0.2"/>
    <row r="456" s="155" customFormat="1" x14ac:dyDescent="0.2"/>
    <row r="457" s="155" customFormat="1" x14ac:dyDescent="0.2"/>
    <row r="458" s="155" customFormat="1" x14ac:dyDescent="0.2"/>
    <row r="459" s="155" customFormat="1" x14ac:dyDescent="0.2"/>
    <row r="460" s="155" customFormat="1" x14ac:dyDescent="0.2"/>
    <row r="461" s="155" customFormat="1" x14ac:dyDescent="0.2"/>
    <row r="462" s="155" customFormat="1" x14ac:dyDescent="0.2"/>
    <row r="463" s="155" customFormat="1" x14ac:dyDescent="0.2"/>
    <row r="464" s="155" customFormat="1" x14ac:dyDescent="0.2"/>
    <row r="465" s="155" customFormat="1" x14ac:dyDescent="0.2"/>
    <row r="466" s="155" customFormat="1" x14ac:dyDescent="0.2"/>
    <row r="467" s="155" customFormat="1" x14ac:dyDescent="0.2"/>
    <row r="468" s="155" customFormat="1" x14ac:dyDescent="0.2"/>
    <row r="469" s="155" customFormat="1" x14ac:dyDescent="0.2"/>
    <row r="470" s="155" customFormat="1" x14ac:dyDescent="0.2"/>
    <row r="471" s="155" customFormat="1" x14ac:dyDescent="0.2"/>
    <row r="472" s="155" customFormat="1" x14ac:dyDescent="0.2"/>
    <row r="473" s="155" customFormat="1" x14ac:dyDescent="0.2"/>
    <row r="474" s="155" customFormat="1" x14ac:dyDescent="0.2"/>
    <row r="475" s="155" customFormat="1" x14ac:dyDescent="0.2"/>
    <row r="476" s="155" customFormat="1" x14ac:dyDescent="0.2"/>
    <row r="477" s="155" customFormat="1" x14ac:dyDescent="0.2"/>
    <row r="478" s="155" customFormat="1" x14ac:dyDescent="0.2"/>
    <row r="479" s="155" customFormat="1" x14ac:dyDescent="0.2"/>
    <row r="480" s="155" customFormat="1" x14ac:dyDescent="0.2"/>
    <row r="481" s="155" customFormat="1" x14ac:dyDescent="0.2"/>
    <row r="482" s="155" customFormat="1" x14ac:dyDescent="0.2"/>
    <row r="483" s="155" customFormat="1" x14ac:dyDescent="0.2"/>
    <row r="484" s="155" customFormat="1" x14ac:dyDescent="0.2"/>
    <row r="485" s="155" customFormat="1" x14ac:dyDescent="0.2"/>
    <row r="486" s="155" customFormat="1" x14ac:dyDescent="0.2"/>
    <row r="487" s="155" customFormat="1" x14ac:dyDescent="0.2"/>
    <row r="488" s="155" customFormat="1" x14ac:dyDescent="0.2"/>
    <row r="489" s="155" customFormat="1" x14ac:dyDescent="0.2"/>
    <row r="490" s="155" customFormat="1" x14ac:dyDescent="0.2"/>
    <row r="491" s="155" customFormat="1" x14ac:dyDescent="0.2"/>
    <row r="492" s="155" customFormat="1" x14ac:dyDescent="0.2"/>
    <row r="493" s="155" customFormat="1" x14ac:dyDescent="0.2"/>
    <row r="494" s="155" customFormat="1" x14ac:dyDescent="0.2"/>
    <row r="495" s="155" customFormat="1" x14ac:dyDescent="0.2"/>
    <row r="496" s="155" customFormat="1" x14ac:dyDescent="0.2"/>
    <row r="497" s="155" customFormat="1" x14ac:dyDescent="0.2"/>
    <row r="498" s="155" customFormat="1" x14ac:dyDescent="0.2"/>
    <row r="499" s="155" customFormat="1" x14ac:dyDescent="0.2"/>
    <row r="500" s="155" customFormat="1" x14ac:dyDescent="0.2"/>
    <row r="501" s="155" customFormat="1" x14ac:dyDescent="0.2"/>
    <row r="502" s="155" customFormat="1" x14ac:dyDescent="0.2"/>
    <row r="503" s="155" customFormat="1" x14ac:dyDescent="0.2"/>
    <row r="504" s="155" customFormat="1" x14ac:dyDescent="0.2"/>
    <row r="505" s="155" customFormat="1" x14ac:dyDescent="0.2"/>
    <row r="506" s="155" customFormat="1" x14ac:dyDescent="0.2"/>
    <row r="507" s="155" customFormat="1" x14ac:dyDescent="0.2"/>
    <row r="508" s="155" customFormat="1" x14ac:dyDescent="0.2"/>
    <row r="509" s="155" customFormat="1" x14ac:dyDescent="0.2"/>
    <row r="510" s="155" customFormat="1" x14ac:dyDescent="0.2"/>
    <row r="511" s="155" customFormat="1" x14ac:dyDescent="0.2"/>
    <row r="512" s="155" customFormat="1" x14ac:dyDescent="0.2"/>
    <row r="513" s="155" customFormat="1" x14ac:dyDescent="0.2"/>
    <row r="514" s="155" customFormat="1" x14ac:dyDescent="0.2"/>
    <row r="515" s="155" customFormat="1" x14ac:dyDescent="0.2"/>
    <row r="516" s="155" customFormat="1" x14ac:dyDescent="0.2"/>
    <row r="517" s="155" customFormat="1" x14ac:dyDescent="0.2"/>
    <row r="518" s="155" customFormat="1" x14ac:dyDescent="0.2"/>
    <row r="519" s="155" customFormat="1" x14ac:dyDescent="0.2"/>
    <row r="520" s="155" customFormat="1" x14ac:dyDescent="0.2"/>
    <row r="521" s="155" customFormat="1" x14ac:dyDescent="0.2"/>
    <row r="522" s="155" customFormat="1" x14ac:dyDescent="0.2"/>
    <row r="523" s="155" customFormat="1" x14ac:dyDescent="0.2"/>
    <row r="524" s="155" customFormat="1" x14ac:dyDescent="0.2"/>
    <row r="525" s="155" customFormat="1" x14ac:dyDescent="0.2"/>
    <row r="526" s="155" customFormat="1" x14ac:dyDescent="0.2"/>
    <row r="527" s="155" customFormat="1" x14ac:dyDescent="0.2"/>
    <row r="528" s="155" customFormat="1" x14ac:dyDescent="0.2"/>
    <row r="529" s="155" customFormat="1" x14ac:dyDescent="0.2"/>
    <row r="530" s="155" customFormat="1" x14ac:dyDescent="0.2"/>
    <row r="531" s="155" customFormat="1" x14ac:dyDescent="0.2"/>
    <row r="532" s="155" customFormat="1" x14ac:dyDescent="0.2"/>
    <row r="533" s="155" customFormat="1" x14ac:dyDescent="0.2"/>
    <row r="534" s="155" customFormat="1" x14ac:dyDescent="0.2"/>
    <row r="535" s="155" customFormat="1" x14ac:dyDescent="0.2"/>
    <row r="536" s="155" customFormat="1" x14ac:dyDescent="0.2"/>
    <row r="537" s="155" customFormat="1" x14ac:dyDescent="0.2"/>
    <row r="538" s="155" customFormat="1" x14ac:dyDescent="0.2"/>
    <row r="539" s="155" customFormat="1" x14ac:dyDescent="0.2"/>
    <row r="540" s="155" customFormat="1" x14ac:dyDescent="0.2"/>
    <row r="541" s="155" customFormat="1" x14ac:dyDescent="0.2"/>
    <row r="542" s="155" customFormat="1" x14ac:dyDescent="0.2"/>
    <row r="543" s="155" customFormat="1" x14ac:dyDescent="0.2"/>
    <row r="544" s="155" customFormat="1" x14ac:dyDescent="0.2"/>
    <row r="545" s="155" customFormat="1" x14ac:dyDescent="0.2"/>
    <row r="546" s="155" customFormat="1" x14ac:dyDescent="0.2"/>
    <row r="547" s="155" customFormat="1" x14ac:dyDescent="0.2"/>
    <row r="548" s="155" customFormat="1" x14ac:dyDescent="0.2"/>
    <row r="549" s="155" customFormat="1" x14ac:dyDescent="0.2"/>
    <row r="550" s="155" customFormat="1" x14ac:dyDescent="0.2"/>
    <row r="551" s="155" customFormat="1" x14ac:dyDescent="0.2"/>
    <row r="552" s="155" customFormat="1" x14ac:dyDescent="0.2"/>
    <row r="553" s="155" customFormat="1" x14ac:dyDescent="0.2"/>
    <row r="554" s="155" customFormat="1" x14ac:dyDescent="0.2"/>
    <row r="555" s="155" customFormat="1" x14ac:dyDescent="0.2"/>
    <row r="556" s="155" customFormat="1" x14ac:dyDescent="0.2"/>
    <row r="557" s="155" customFormat="1" x14ac:dyDescent="0.2"/>
    <row r="558" s="155" customFormat="1" x14ac:dyDescent="0.2"/>
    <row r="559" s="155" customFormat="1" x14ac:dyDescent="0.2"/>
    <row r="560" s="155" customFormat="1" x14ac:dyDescent="0.2"/>
    <row r="561" s="155" customFormat="1" x14ac:dyDescent="0.2"/>
    <row r="562" s="155" customFormat="1" x14ac:dyDescent="0.2"/>
    <row r="563" s="155" customFormat="1" x14ac:dyDescent="0.2"/>
    <row r="564" s="155" customFormat="1" x14ac:dyDescent="0.2"/>
    <row r="565" s="155" customFormat="1" x14ac:dyDescent="0.2"/>
    <row r="566" s="155" customFormat="1" x14ac:dyDescent="0.2"/>
    <row r="567" s="155" customFormat="1" x14ac:dyDescent="0.2"/>
    <row r="568" s="155" customFormat="1" x14ac:dyDescent="0.2"/>
    <row r="569" s="155" customFormat="1" x14ac:dyDescent="0.2"/>
    <row r="570" s="155" customFormat="1" x14ac:dyDescent="0.2"/>
    <row r="571" s="155" customFormat="1" x14ac:dyDescent="0.2"/>
    <row r="572" s="155" customFormat="1" x14ac:dyDescent="0.2"/>
    <row r="573" s="155" customFormat="1" x14ac:dyDescent="0.2"/>
    <row r="574" s="155" customFormat="1" x14ac:dyDescent="0.2"/>
    <row r="575" s="155" customFormat="1" x14ac:dyDescent="0.2"/>
    <row r="576" s="155" customFormat="1" x14ac:dyDescent="0.2"/>
    <row r="577" s="155" customFormat="1" x14ac:dyDescent="0.2"/>
    <row r="578" s="155" customFormat="1" x14ac:dyDescent="0.2"/>
    <row r="579" s="155" customFormat="1" x14ac:dyDescent="0.2"/>
    <row r="580" s="155" customFormat="1" x14ac:dyDescent="0.2"/>
    <row r="581" s="155" customFormat="1" x14ac:dyDescent="0.2"/>
    <row r="582" s="155" customFormat="1" x14ac:dyDescent="0.2"/>
    <row r="583" s="155" customFormat="1" x14ac:dyDescent="0.2"/>
    <row r="584" s="155" customFormat="1" x14ac:dyDescent="0.2"/>
    <row r="585" s="155" customFormat="1" x14ac:dyDescent="0.2"/>
    <row r="586" s="155" customFormat="1" x14ac:dyDescent="0.2"/>
    <row r="587" s="155" customFormat="1" x14ac:dyDescent="0.2"/>
    <row r="588" s="155" customFormat="1" x14ac:dyDescent="0.2"/>
    <row r="589" s="155" customFormat="1" x14ac:dyDescent="0.2"/>
    <row r="590" s="155" customFormat="1" x14ac:dyDescent="0.2"/>
    <row r="591" s="155" customFormat="1" x14ac:dyDescent="0.2"/>
    <row r="592" s="155" customFormat="1" x14ac:dyDescent="0.2"/>
    <row r="593" s="155" customFormat="1" x14ac:dyDescent="0.2"/>
    <row r="594" s="155" customFormat="1" x14ac:dyDescent="0.2"/>
    <row r="595" s="155" customFormat="1" x14ac:dyDescent="0.2"/>
    <row r="596" s="155" customFormat="1" x14ac:dyDescent="0.2"/>
    <row r="597" s="155" customFormat="1" x14ac:dyDescent="0.2"/>
    <row r="598" s="155" customFormat="1" x14ac:dyDescent="0.2"/>
    <row r="599" s="155" customFormat="1" x14ac:dyDescent="0.2"/>
    <row r="600" s="155" customFormat="1" x14ac:dyDescent="0.2"/>
    <row r="601" s="155" customFormat="1" x14ac:dyDescent="0.2"/>
    <row r="602" s="155" customFormat="1" x14ac:dyDescent="0.2"/>
    <row r="603" s="155" customFormat="1" x14ac:dyDescent="0.2"/>
    <row r="604" s="155" customFormat="1" x14ac:dyDescent="0.2"/>
    <row r="605" s="155" customFormat="1" x14ac:dyDescent="0.2"/>
    <row r="606" s="155" customFormat="1" x14ac:dyDescent="0.2"/>
    <row r="607" s="155" customFormat="1" x14ac:dyDescent="0.2"/>
    <row r="608" s="155" customFormat="1" x14ac:dyDescent="0.2"/>
    <row r="609" s="155" customFormat="1" x14ac:dyDescent="0.2"/>
    <row r="610" s="155" customFormat="1" x14ac:dyDescent="0.2"/>
    <row r="611" s="155" customFormat="1" x14ac:dyDescent="0.2"/>
    <row r="612" s="155" customFormat="1" x14ac:dyDescent="0.2"/>
    <row r="613" s="155" customFormat="1" x14ac:dyDescent="0.2"/>
    <row r="614" s="155" customFormat="1" x14ac:dyDescent="0.2"/>
    <row r="615" s="155" customFormat="1" x14ac:dyDescent="0.2"/>
    <row r="616" s="155" customFormat="1" x14ac:dyDescent="0.2"/>
    <row r="617" s="155" customFormat="1" x14ac:dyDescent="0.2"/>
    <row r="618" s="155" customFormat="1" x14ac:dyDescent="0.2"/>
    <row r="619" s="155" customFormat="1" x14ac:dyDescent="0.2"/>
    <row r="620" s="155" customFormat="1" x14ac:dyDescent="0.2"/>
    <row r="621" s="155" customFormat="1" x14ac:dyDescent="0.2"/>
    <row r="622" s="155" customFormat="1" x14ac:dyDescent="0.2"/>
    <row r="623" s="155" customFormat="1" x14ac:dyDescent="0.2"/>
    <row r="624" s="155" customFormat="1" x14ac:dyDescent="0.2"/>
    <row r="625" s="155" customFormat="1" x14ac:dyDescent="0.2"/>
    <row r="626" s="155" customFormat="1" x14ac:dyDescent="0.2"/>
    <row r="627" s="155" customFormat="1" x14ac:dyDescent="0.2"/>
    <row r="628" s="155" customFormat="1" x14ac:dyDescent="0.2"/>
    <row r="629" s="155" customFormat="1" x14ac:dyDescent="0.2"/>
    <row r="630" s="155" customFormat="1" x14ac:dyDescent="0.2"/>
    <row r="631" s="155" customFormat="1" x14ac:dyDescent="0.2"/>
    <row r="632" s="155" customFormat="1" x14ac:dyDescent="0.2"/>
    <row r="633" s="155" customFormat="1" x14ac:dyDescent="0.2"/>
    <row r="634" s="155" customFormat="1" x14ac:dyDescent="0.2"/>
    <row r="635" s="155" customFormat="1" x14ac:dyDescent="0.2"/>
    <row r="636" s="155" customFormat="1" x14ac:dyDescent="0.2"/>
    <row r="637" s="155" customFormat="1" x14ac:dyDescent="0.2"/>
    <row r="638" s="155" customFormat="1" x14ac:dyDescent="0.2"/>
    <row r="639" s="155" customFormat="1" x14ac:dyDescent="0.2"/>
    <row r="640" s="155" customFormat="1" x14ac:dyDescent="0.2"/>
    <row r="641" s="155" customFormat="1" x14ac:dyDescent="0.2"/>
    <row r="642" s="155" customFormat="1" x14ac:dyDescent="0.2"/>
    <row r="643" s="155" customFormat="1" x14ac:dyDescent="0.2"/>
    <row r="644" s="155" customFormat="1" x14ac:dyDescent="0.2"/>
    <row r="645" s="155" customFormat="1" x14ac:dyDescent="0.2"/>
    <row r="646" s="155" customFormat="1" x14ac:dyDescent="0.2"/>
    <row r="647" s="155" customFormat="1" x14ac:dyDescent="0.2"/>
    <row r="648" s="155" customFormat="1" x14ac:dyDescent="0.2"/>
    <row r="649" s="155" customFormat="1" x14ac:dyDescent="0.2"/>
    <row r="650" s="155" customFormat="1" x14ac:dyDescent="0.2"/>
    <row r="651" s="155" customFormat="1" x14ac:dyDescent="0.2"/>
    <row r="652" s="155" customFormat="1" x14ac:dyDescent="0.2"/>
    <row r="653" s="155" customFormat="1" x14ac:dyDescent="0.2"/>
    <row r="654" s="155" customFormat="1" x14ac:dyDescent="0.2"/>
    <row r="655" s="155" customFormat="1" x14ac:dyDescent="0.2"/>
    <row r="656" s="155" customFormat="1" x14ac:dyDescent="0.2"/>
    <row r="657" s="155" customFormat="1" x14ac:dyDescent="0.2"/>
    <row r="658" s="155" customFormat="1" x14ac:dyDescent="0.2"/>
    <row r="659" s="155" customFormat="1" x14ac:dyDescent="0.2"/>
    <row r="660" s="155" customFormat="1" x14ac:dyDescent="0.2"/>
    <row r="661" s="155" customFormat="1" x14ac:dyDescent="0.2"/>
    <row r="662" s="155" customFormat="1" x14ac:dyDescent="0.2"/>
    <row r="663" s="155" customFormat="1" x14ac:dyDescent="0.2"/>
    <row r="664" s="155" customFormat="1" x14ac:dyDescent="0.2"/>
    <row r="665" s="155" customFormat="1" x14ac:dyDescent="0.2"/>
    <row r="666" s="155" customFormat="1" x14ac:dyDescent="0.2"/>
    <row r="667" s="155" customFormat="1" x14ac:dyDescent="0.2"/>
    <row r="668" s="155" customFormat="1" x14ac:dyDescent="0.2"/>
    <row r="669" s="155" customFormat="1" x14ac:dyDescent="0.2"/>
    <row r="670" s="155" customFormat="1" x14ac:dyDescent="0.2"/>
    <row r="671" s="155" customFormat="1" x14ac:dyDescent="0.2"/>
    <row r="672" s="155" customFormat="1" x14ac:dyDescent="0.2"/>
    <row r="673" s="155" customFormat="1" x14ac:dyDescent="0.2"/>
    <row r="674" s="155" customFormat="1" x14ac:dyDescent="0.2"/>
    <row r="675" s="155" customFormat="1" x14ac:dyDescent="0.2"/>
    <row r="676" s="155" customFormat="1" x14ac:dyDescent="0.2"/>
    <row r="677" s="155" customFormat="1" x14ac:dyDescent="0.2"/>
    <row r="678" s="155" customFormat="1" x14ac:dyDescent="0.2"/>
    <row r="679" s="155" customFormat="1" x14ac:dyDescent="0.2"/>
    <row r="680" s="155" customFormat="1" x14ac:dyDescent="0.2"/>
    <row r="681" s="155" customFormat="1" x14ac:dyDescent="0.2"/>
    <row r="682" s="155" customFormat="1" x14ac:dyDescent="0.2"/>
    <row r="683" s="155" customFormat="1" x14ac:dyDescent="0.2"/>
    <row r="684" s="155" customFormat="1" x14ac:dyDescent="0.2"/>
    <row r="685" s="155" customFormat="1" x14ac:dyDescent="0.2"/>
    <row r="686" s="155" customFormat="1" x14ac:dyDescent="0.2"/>
    <row r="687" s="155" customFormat="1" x14ac:dyDescent="0.2"/>
    <row r="688" s="155" customFormat="1" x14ac:dyDescent="0.2"/>
    <row r="689" s="155" customFormat="1" x14ac:dyDescent="0.2"/>
    <row r="690" s="155" customFormat="1" x14ac:dyDescent="0.2"/>
    <row r="691" s="155" customFormat="1" x14ac:dyDescent="0.2"/>
    <row r="692" s="155" customFormat="1" x14ac:dyDescent="0.2"/>
    <row r="693" s="155" customFormat="1" x14ac:dyDescent="0.2"/>
    <row r="694" s="155" customFormat="1" x14ac:dyDescent="0.2"/>
    <row r="695" s="155" customFormat="1" x14ac:dyDescent="0.2"/>
    <row r="696" s="155" customFormat="1" x14ac:dyDescent="0.2"/>
    <row r="697" s="155" customFormat="1" x14ac:dyDescent="0.2"/>
    <row r="698" s="155" customFormat="1" x14ac:dyDescent="0.2"/>
    <row r="699" s="155" customFormat="1" x14ac:dyDescent="0.2"/>
    <row r="700" s="155" customFormat="1" x14ac:dyDescent="0.2"/>
    <row r="701" s="155" customFormat="1" x14ac:dyDescent="0.2"/>
    <row r="702" s="155" customFormat="1" x14ac:dyDescent="0.2"/>
    <row r="703" s="155" customFormat="1" x14ac:dyDescent="0.2"/>
    <row r="704" s="155" customFormat="1" x14ac:dyDescent="0.2"/>
    <row r="705" s="155" customFormat="1" x14ac:dyDescent="0.2"/>
    <row r="706" s="155" customFormat="1" x14ac:dyDescent="0.2"/>
    <row r="707" s="155" customFormat="1" x14ac:dyDescent="0.2"/>
    <row r="708" s="155" customFormat="1" x14ac:dyDescent="0.2"/>
    <row r="709" s="155" customFormat="1" x14ac:dyDescent="0.2"/>
    <row r="710" s="155" customFormat="1" x14ac:dyDescent="0.2"/>
    <row r="711" s="155" customFormat="1" x14ac:dyDescent="0.2"/>
    <row r="712" s="155" customFormat="1" x14ac:dyDescent="0.2"/>
    <row r="713" s="155" customFormat="1" x14ac:dyDescent="0.2"/>
    <row r="714" s="155" customFormat="1" x14ac:dyDescent="0.2"/>
    <row r="715" s="155" customFormat="1" x14ac:dyDescent="0.2"/>
    <row r="716" s="155" customFormat="1" x14ac:dyDescent="0.2"/>
    <row r="717" s="155" customFormat="1" x14ac:dyDescent="0.2"/>
    <row r="718" s="155" customFormat="1" x14ac:dyDescent="0.2"/>
    <row r="719" s="155" customFormat="1" x14ac:dyDescent="0.2"/>
    <row r="720" s="155" customFormat="1" x14ac:dyDescent="0.2"/>
    <row r="721" s="155" customFormat="1" x14ac:dyDescent="0.2"/>
    <row r="722" s="155" customFormat="1" x14ac:dyDescent="0.2"/>
    <row r="723" s="155" customFormat="1" x14ac:dyDescent="0.2"/>
    <row r="724" s="155" customFormat="1" x14ac:dyDescent="0.2"/>
    <row r="725" s="155" customFormat="1" x14ac:dyDescent="0.2"/>
    <row r="726" s="155" customFormat="1" x14ac:dyDescent="0.2"/>
    <row r="727" s="155" customFormat="1" x14ac:dyDescent="0.2"/>
    <row r="728" s="155" customFormat="1" x14ac:dyDescent="0.2"/>
    <row r="729" s="155" customFormat="1" x14ac:dyDescent="0.2"/>
    <row r="730" s="155" customFormat="1" x14ac:dyDescent="0.2"/>
    <row r="731" s="155" customFormat="1" x14ac:dyDescent="0.2"/>
    <row r="732" s="155" customFormat="1" x14ac:dyDescent="0.2"/>
    <row r="733" s="155" customFormat="1" x14ac:dyDescent="0.2"/>
    <row r="734" s="155" customFormat="1" x14ac:dyDescent="0.2"/>
    <row r="735" s="155" customFormat="1" x14ac:dyDescent="0.2"/>
    <row r="736" s="155" customFormat="1" x14ac:dyDescent="0.2"/>
    <row r="737" s="155" customFormat="1" x14ac:dyDescent="0.2"/>
    <row r="738" s="155" customFormat="1" x14ac:dyDescent="0.2"/>
    <row r="739" s="155" customFormat="1" x14ac:dyDescent="0.2"/>
    <row r="740" s="155" customFormat="1" x14ac:dyDescent="0.2"/>
    <row r="741" s="155" customFormat="1" x14ac:dyDescent="0.2"/>
    <row r="742" s="155" customFormat="1" x14ac:dyDescent="0.2"/>
    <row r="743" s="155" customFormat="1" x14ac:dyDescent="0.2"/>
    <row r="744" s="155" customFormat="1" x14ac:dyDescent="0.2"/>
    <row r="745" s="155" customFormat="1" x14ac:dyDescent="0.2"/>
    <row r="746" s="155" customFormat="1" x14ac:dyDescent="0.2"/>
    <row r="747" s="155" customFormat="1" x14ac:dyDescent="0.2"/>
    <row r="748" s="155" customFormat="1" x14ac:dyDescent="0.2"/>
    <row r="749" s="155" customFormat="1" x14ac:dyDescent="0.2"/>
    <row r="750" s="155" customFormat="1" x14ac:dyDescent="0.2"/>
    <row r="751" s="155" customFormat="1" x14ac:dyDescent="0.2"/>
    <row r="752" s="155" customFormat="1" x14ac:dyDescent="0.2"/>
    <row r="753" s="155" customFormat="1" x14ac:dyDescent="0.2"/>
    <row r="754" s="155" customFormat="1" x14ac:dyDescent="0.2"/>
    <row r="755" s="155" customFormat="1" x14ac:dyDescent="0.2"/>
    <row r="756" s="155" customFormat="1" x14ac:dyDescent="0.2"/>
    <row r="757" s="155" customFormat="1" x14ac:dyDescent="0.2"/>
    <row r="758" s="155" customFormat="1" x14ac:dyDescent="0.2"/>
    <row r="759" s="155" customFormat="1" x14ac:dyDescent="0.2"/>
    <row r="760" s="155" customFormat="1" x14ac:dyDescent="0.2"/>
    <row r="761" s="155" customFormat="1" x14ac:dyDescent="0.2"/>
    <row r="762" s="155" customFormat="1" x14ac:dyDescent="0.2"/>
    <row r="763" s="155" customFormat="1" x14ac:dyDescent="0.2"/>
    <row r="764" s="155" customFormat="1" x14ac:dyDescent="0.2"/>
    <row r="765" s="155" customFormat="1" x14ac:dyDescent="0.2"/>
    <row r="766" s="155" customFormat="1" x14ac:dyDescent="0.2"/>
    <row r="767" s="155" customFormat="1" x14ac:dyDescent="0.2"/>
    <row r="768" s="155" customFormat="1" x14ac:dyDescent="0.2"/>
    <row r="769" s="155" customFormat="1" x14ac:dyDescent="0.2"/>
    <row r="770" s="155" customFormat="1" x14ac:dyDescent="0.2"/>
    <row r="771" s="155" customFormat="1" x14ac:dyDescent="0.2"/>
    <row r="772" s="155" customFormat="1" x14ac:dyDescent="0.2"/>
    <row r="773" s="155" customFormat="1" x14ac:dyDescent="0.2"/>
    <row r="774" s="155" customFormat="1" x14ac:dyDescent="0.2"/>
    <row r="775" s="155" customFormat="1" x14ac:dyDescent="0.2"/>
    <row r="776" s="155" customFormat="1" x14ac:dyDescent="0.2"/>
    <row r="777" s="155" customFormat="1" x14ac:dyDescent="0.2"/>
    <row r="778" s="155" customFormat="1" x14ac:dyDescent="0.2"/>
    <row r="779" s="155" customFormat="1" x14ac:dyDescent="0.2"/>
    <row r="780" s="155" customFormat="1" x14ac:dyDescent="0.2"/>
    <row r="781" s="155" customFormat="1" x14ac:dyDescent="0.2"/>
    <row r="782" s="155" customFormat="1" x14ac:dyDescent="0.2"/>
    <row r="783" s="155" customFormat="1" x14ac:dyDescent="0.2"/>
    <row r="784" s="155" customFormat="1" x14ac:dyDescent="0.2"/>
    <row r="785" s="155" customFormat="1" x14ac:dyDescent="0.2"/>
    <row r="786" s="155" customFormat="1" x14ac:dyDescent="0.2"/>
  </sheetData>
  <sheetProtection algorithmName="SHA-512" hashValue="/cKO//O/pD0yUF2mzrmKBsUoJDmGcbKFhGrxfPwK7zpZ/hvhz83c3Mkzu6maFxhrfv/TGgGhvYbFaWRiXaUmkw==" saltValue="nsfQ+oShjJhtFPC2ET2NcA==" spinCount="100000" sheet="1" objects="1" scenarios="1"/>
  <sortState ref="A9:G80">
    <sortCondition ref="A9:A80"/>
  </sortState>
  <printOptions horizontalCentered="1"/>
  <pageMargins left="0.25" right="0.25" top="0.5" bottom="0.5" header="0.25" footer="0.25"/>
  <pageSetup scale="66" orientation="portrait" r:id="rId1"/>
  <headerFooter>
    <oddFooter>&amp;L&amp;F&amp;CPage &amp;P of &amp;N&amp;R&amp;A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I51"/>
  <sheetViews>
    <sheetView zoomScaleNormal="100" workbookViewId="0">
      <pane ySplit="5" topLeftCell="A6" activePane="bottomLeft" state="frozen"/>
      <selection pane="bottomLeft"/>
    </sheetView>
  </sheetViews>
  <sheetFormatPr defaultRowHeight="12.75" x14ac:dyDescent="0.2"/>
  <cols>
    <col min="1" max="1" width="34.42578125" style="155" customWidth="1"/>
    <col min="2" max="2" width="15.85546875" style="155" customWidth="1"/>
    <col min="3" max="9" width="14.140625" style="155" customWidth="1"/>
    <col min="10" max="16384" width="9.140625" style="155"/>
  </cols>
  <sheetData>
    <row r="1" spans="1:9" x14ac:dyDescent="0.2">
      <c r="A1" s="154" t="s">
        <v>130</v>
      </c>
      <c r="B1" s="154"/>
    </row>
    <row r="3" spans="1:9" x14ac:dyDescent="0.2">
      <c r="A3" s="156" t="s">
        <v>0</v>
      </c>
      <c r="B3" s="130" t="str">
        <f>'Report L1'!$C$5</f>
        <v>Select CCO from Dropdown List</v>
      </c>
    </row>
    <row r="4" spans="1:9" x14ac:dyDescent="0.2">
      <c r="A4" s="156" t="s">
        <v>282</v>
      </c>
      <c r="B4" s="131" t="str">
        <f>'Report L1'!$C$8&amp;" - "&amp;'Report L1'!$C$9</f>
        <v>1/1/2019 - 12/31/2019</v>
      </c>
    </row>
    <row r="6" spans="1:9" x14ac:dyDescent="0.2">
      <c r="A6" s="155" t="s">
        <v>289</v>
      </c>
    </row>
    <row r="7" spans="1:9" x14ac:dyDescent="0.2">
      <c r="A7" s="155" t="s">
        <v>827</v>
      </c>
    </row>
    <row r="8" spans="1:9" x14ac:dyDescent="0.2">
      <c r="A8" s="155" t="s">
        <v>828</v>
      </c>
    </row>
    <row r="9" spans="1:9" x14ac:dyDescent="0.2">
      <c r="A9" s="155" t="s">
        <v>709</v>
      </c>
    </row>
    <row r="11" spans="1:9" x14ac:dyDescent="0.2">
      <c r="C11" s="785" t="s">
        <v>694</v>
      </c>
      <c r="D11" s="786"/>
      <c r="E11" s="786"/>
      <c r="F11" s="787"/>
    </row>
    <row r="12" spans="1:9" ht="64.5" customHeight="1" thickBot="1" x14ac:dyDescent="0.25">
      <c r="A12" s="785" t="s">
        <v>695</v>
      </c>
      <c r="B12" s="787"/>
      <c r="C12" s="515" t="s">
        <v>696</v>
      </c>
      <c r="D12" s="515" t="s">
        <v>697</v>
      </c>
      <c r="E12" s="515" t="s">
        <v>698</v>
      </c>
      <c r="F12" s="515" t="s">
        <v>699</v>
      </c>
      <c r="G12" s="516" t="s">
        <v>700</v>
      </c>
      <c r="H12" s="516" t="s">
        <v>701</v>
      </c>
      <c r="I12" s="516" t="s">
        <v>702</v>
      </c>
    </row>
    <row r="13" spans="1:9" ht="13.5" thickBot="1" x14ac:dyDescent="0.25">
      <c r="A13" s="517" t="s">
        <v>703</v>
      </c>
      <c r="B13" s="410" t="s">
        <v>704</v>
      </c>
      <c r="C13" s="518">
        <v>0</v>
      </c>
      <c r="D13" s="518">
        <v>0</v>
      </c>
      <c r="E13" s="519">
        <v>0</v>
      </c>
      <c r="F13" s="520">
        <f>SUM(C13:E13)</f>
        <v>0</v>
      </c>
      <c r="G13" s="518">
        <v>0</v>
      </c>
      <c r="H13" s="519">
        <v>0</v>
      </c>
      <c r="I13" s="520">
        <f>SUM(F13:H13)</f>
        <v>0</v>
      </c>
    </row>
    <row r="14" spans="1:9" ht="13.5" thickBot="1" x14ac:dyDescent="0.25">
      <c r="A14" s="521" t="s">
        <v>122</v>
      </c>
      <c r="B14" s="410" t="s">
        <v>705</v>
      </c>
      <c r="C14" s="518">
        <v>0</v>
      </c>
      <c r="D14" s="518">
        <v>0</v>
      </c>
      <c r="E14" s="519">
        <v>0</v>
      </c>
      <c r="F14" s="520">
        <f>SUM(C14:E14)</f>
        <v>0</v>
      </c>
      <c r="G14" s="518">
        <v>0</v>
      </c>
      <c r="H14" s="519">
        <v>0</v>
      </c>
      <c r="I14" s="520">
        <f>SUM(F14:H14)</f>
        <v>0</v>
      </c>
    </row>
    <row r="15" spans="1:9" ht="13.5" thickBot="1" x14ac:dyDescent="0.25">
      <c r="A15" s="521" t="s">
        <v>123</v>
      </c>
      <c r="B15" s="410" t="s">
        <v>119</v>
      </c>
      <c r="C15" s="522">
        <f t="shared" ref="C15:E15" si="0">SUM(C13:C14)</f>
        <v>0</v>
      </c>
      <c r="D15" s="522">
        <f t="shared" si="0"/>
        <v>0</v>
      </c>
      <c r="E15" s="522">
        <f t="shared" si="0"/>
        <v>0</v>
      </c>
      <c r="F15" s="522">
        <f>SUM(F13:F14)</f>
        <v>0</v>
      </c>
      <c r="G15" s="522">
        <f t="shared" ref="G15" si="1">SUM(G13:G14)</f>
        <v>0</v>
      </c>
      <c r="H15" s="522">
        <f>SUM(H13:H14)</f>
        <v>0</v>
      </c>
      <c r="I15" s="522">
        <f>SUM(I13:I14)</f>
        <v>0</v>
      </c>
    </row>
    <row r="16" spans="1:9" x14ac:dyDescent="0.2">
      <c r="A16" s="386"/>
      <c r="B16" s="386"/>
    </row>
    <row r="17" spans="1:9" ht="13.5" thickBot="1" x14ac:dyDescent="0.25">
      <c r="A17" s="386"/>
      <c r="B17" s="386"/>
    </row>
    <row r="18" spans="1:9" ht="13.5" thickBot="1" x14ac:dyDescent="0.25">
      <c r="A18" s="517" t="s">
        <v>706</v>
      </c>
      <c r="B18" s="410" t="s">
        <v>704</v>
      </c>
      <c r="C18" s="518">
        <v>0</v>
      </c>
      <c r="D18" s="518">
        <v>0</v>
      </c>
      <c r="E18" s="519">
        <v>0</v>
      </c>
      <c r="F18" s="520">
        <f>SUM(C18:E18)</f>
        <v>0</v>
      </c>
      <c r="G18" s="518">
        <v>0</v>
      </c>
      <c r="H18" s="519">
        <v>0</v>
      </c>
      <c r="I18" s="520">
        <f>SUM(F18:H18)</f>
        <v>0</v>
      </c>
    </row>
    <row r="19" spans="1:9" ht="13.5" thickBot="1" x14ac:dyDescent="0.25">
      <c r="A19" s="521" t="s">
        <v>122</v>
      </c>
      <c r="B19" s="410" t="s">
        <v>705</v>
      </c>
      <c r="C19" s="518">
        <v>0</v>
      </c>
      <c r="D19" s="518">
        <v>0</v>
      </c>
      <c r="E19" s="519">
        <v>0</v>
      </c>
      <c r="F19" s="520">
        <f>SUM(C19:E19)</f>
        <v>0</v>
      </c>
      <c r="G19" s="518">
        <v>0</v>
      </c>
      <c r="H19" s="519">
        <v>0</v>
      </c>
      <c r="I19" s="520">
        <f>SUM(F19:H19)</f>
        <v>0</v>
      </c>
    </row>
    <row r="20" spans="1:9" ht="13.5" thickBot="1" x14ac:dyDescent="0.25">
      <c r="A20" s="521" t="s">
        <v>123</v>
      </c>
      <c r="B20" s="410" t="s">
        <v>119</v>
      </c>
      <c r="C20" s="522">
        <f t="shared" ref="C20:E20" si="2">SUM(C18:C19)</f>
        <v>0</v>
      </c>
      <c r="D20" s="522">
        <f t="shared" si="2"/>
        <v>0</v>
      </c>
      <c r="E20" s="522">
        <f t="shared" si="2"/>
        <v>0</v>
      </c>
      <c r="F20" s="522">
        <f>SUM(F18:F19)</f>
        <v>0</v>
      </c>
      <c r="G20" s="522">
        <f t="shared" ref="G20" si="3">SUM(G18:G19)</f>
        <v>0</v>
      </c>
      <c r="H20" s="522">
        <f>SUM(H18:H19)</f>
        <v>0</v>
      </c>
      <c r="I20" s="522">
        <f>SUM(I18:I19)</f>
        <v>0</v>
      </c>
    </row>
    <row r="21" spans="1:9" x14ac:dyDescent="0.2">
      <c r="A21" s="386"/>
      <c r="B21" s="386"/>
    </row>
    <row r="22" spans="1:9" ht="13.5" thickBot="1" x14ac:dyDescent="0.25">
      <c r="A22" s="386"/>
      <c r="B22" s="386"/>
    </row>
    <row r="23" spans="1:9" ht="13.5" thickBot="1" x14ac:dyDescent="0.25">
      <c r="A23" s="517" t="s">
        <v>707</v>
      </c>
      <c r="B23" s="410" t="s">
        <v>704</v>
      </c>
      <c r="C23" s="518">
        <v>0</v>
      </c>
      <c r="D23" s="518">
        <v>0</v>
      </c>
      <c r="E23" s="519">
        <v>0</v>
      </c>
      <c r="F23" s="520">
        <f>SUM(C23:E23)</f>
        <v>0</v>
      </c>
      <c r="G23" s="518">
        <v>0</v>
      </c>
      <c r="H23" s="519">
        <v>0</v>
      </c>
      <c r="I23" s="520">
        <f>SUM(F23:H23)</f>
        <v>0</v>
      </c>
    </row>
    <row r="24" spans="1:9" ht="13.5" thickBot="1" x14ac:dyDescent="0.25">
      <c r="A24" s="521" t="s">
        <v>122</v>
      </c>
      <c r="B24" s="410" t="s">
        <v>705</v>
      </c>
      <c r="C24" s="518">
        <v>0</v>
      </c>
      <c r="D24" s="518">
        <v>0</v>
      </c>
      <c r="E24" s="519">
        <v>0</v>
      </c>
      <c r="F24" s="520">
        <f>SUM(C24:E24)</f>
        <v>0</v>
      </c>
      <c r="G24" s="518">
        <v>0</v>
      </c>
      <c r="H24" s="519">
        <v>0</v>
      </c>
      <c r="I24" s="520">
        <f>SUM(F24:H24)</f>
        <v>0</v>
      </c>
    </row>
    <row r="25" spans="1:9" ht="13.5" thickBot="1" x14ac:dyDescent="0.25">
      <c r="A25" s="521" t="s">
        <v>123</v>
      </c>
      <c r="B25" s="410" t="s">
        <v>119</v>
      </c>
      <c r="C25" s="522">
        <f t="shared" ref="C25:E25" si="4">SUM(C23:C24)</f>
        <v>0</v>
      </c>
      <c r="D25" s="522">
        <f t="shared" si="4"/>
        <v>0</v>
      </c>
      <c r="E25" s="522">
        <f t="shared" si="4"/>
        <v>0</v>
      </c>
      <c r="F25" s="522">
        <f>SUM(F23:F24)</f>
        <v>0</v>
      </c>
      <c r="G25" s="522">
        <f t="shared" ref="G25" si="5">SUM(G23:G24)</f>
        <v>0</v>
      </c>
      <c r="H25" s="522">
        <f>SUM(H23:H24)</f>
        <v>0</v>
      </c>
      <c r="I25" s="522">
        <f>SUM(I23:I24)</f>
        <v>0</v>
      </c>
    </row>
    <row r="26" spans="1:9" x14ac:dyDescent="0.2">
      <c r="A26" s="160"/>
      <c r="B26" s="160"/>
    </row>
    <row r="27" spans="1:9" x14ac:dyDescent="0.2">
      <c r="A27" s="160"/>
      <c r="B27" s="160"/>
    </row>
    <row r="28" spans="1:9" x14ac:dyDescent="0.2">
      <c r="A28" s="309" t="s">
        <v>708</v>
      </c>
      <c r="B28" s="158"/>
    </row>
    <row r="29" spans="1:9" x14ac:dyDescent="0.2">
      <c r="A29" s="386" t="s">
        <v>780</v>
      </c>
      <c r="B29" s="35"/>
      <c r="C29" s="35"/>
      <c r="D29" s="35"/>
      <c r="E29" s="35"/>
    </row>
    <row r="30" spans="1:9" x14ac:dyDescent="0.2">
      <c r="A30" s="386" t="s">
        <v>795</v>
      </c>
      <c r="B30" s="35"/>
      <c r="C30" s="35"/>
      <c r="D30" s="35"/>
      <c r="E30" s="35"/>
    </row>
    <row r="31" spans="1:9" x14ac:dyDescent="0.2">
      <c r="A31" s="386" t="s">
        <v>783</v>
      </c>
      <c r="B31" s="35"/>
      <c r="C31" s="35"/>
      <c r="D31" s="35"/>
      <c r="E31" s="35"/>
    </row>
    <row r="32" spans="1:9" x14ac:dyDescent="0.2">
      <c r="A32" s="386" t="s">
        <v>782</v>
      </c>
      <c r="B32" s="35"/>
      <c r="C32" s="35"/>
      <c r="D32" s="35"/>
      <c r="E32" s="35"/>
    </row>
    <row r="33" spans="1:5" x14ac:dyDescent="0.2">
      <c r="A33" s="386" t="s">
        <v>781</v>
      </c>
      <c r="B33" s="35"/>
      <c r="C33" s="35"/>
      <c r="D33" s="35"/>
      <c r="E33" s="35"/>
    </row>
    <row r="34" spans="1:5" x14ac:dyDescent="0.2">
      <c r="A34" s="386"/>
      <c r="B34" s="35"/>
      <c r="C34" s="35"/>
      <c r="D34" s="35"/>
      <c r="E34" s="35"/>
    </row>
    <row r="35" spans="1:5" x14ac:dyDescent="0.2">
      <c r="A35" s="523" t="s">
        <v>785</v>
      </c>
      <c r="B35" s="35"/>
      <c r="C35" s="35"/>
      <c r="D35" s="35"/>
      <c r="E35" s="35"/>
    </row>
    <row r="36" spans="1:5" x14ac:dyDescent="0.2">
      <c r="A36" s="386" t="s">
        <v>784</v>
      </c>
      <c r="B36" s="35"/>
      <c r="C36" s="35"/>
      <c r="D36" s="35"/>
      <c r="E36" s="35"/>
    </row>
    <row r="37" spans="1:5" x14ac:dyDescent="0.2">
      <c r="A37" s="386" t="s">
        <v>807</v>
      </c>
      <c r="B37" s="35"/>
      <c r="C37" s="35"/>
      <c r="D37" s="35"/>
      <c r="E37" s="35"/>
    </row>
    <row r="38" spans="1:5" x14ac:dyDescent="0.2">
      <c r="A38" s="155" t="s">
        <v>793</v>
      </c>
      <c r="B38" s="35"/>
      <c r="C38" s="35"/>
      <c r="D38" s="35"/>
      <c r="E38" s="35"/>
    </row>
    <row r="39" spans="1:5" x14ac:dyDescent="0.2">
      <c r="A39" s="155" t="s">
        <v>806</v>
      </c>
      <c r="B39" s="35"/>
      <c r="C39" s="35"/>
      <c r="D39" s="35"/>
      <c r="E39" s="35"/>
    </row>
    <row r="40" spans="1:5" x14ac:dyDescent="0.2">
      <c r="A40" s="158"/>
      <c r="B40" s="158"/>
      <c r="C40" s="158"/>
      <c r="D40" s="158"/>
      <c r="E40" s="158"/>
    </row>
    <row r="41" spans="1:5" x14ac:dyDescent="0.2">
      <c r="A41" s="309" t="s">
        <v>786</v>
      </c>
      <c r="B41" s="158"/>
      <c r="C41" s="158"/>
      <c r="D41" s="158"/>
      <c r="E41" s="158"/>
    </row>
    <row r="42" spans="1:5" x14ac:dyDescent="0.2">
      <c r="A42" s="158" t="s">
        <v>787</v>
      </c>
      <c r="B42" s="158"/>
      <c r="C42" s="158"/>
      <c r="D42" s="158"/>
      <c r="E42" s="158"/>
    </row>
    <row r="43" spans="1:5" x14ac:dyDescent="0.2">
      <c r="A43" s="158" t="s">
        <v>805</v>
      </c>
      <c r="B43" s="158"/>
      <c r="C43" s="158"/>
      <c r="D43" s="158"/>
      <c r="E43" s="158"/>
    </row>
    <row r="44" spans="1:5" x14ac:dyDescent="0.2">
      <c r="A44" s="155" t="s">
        <v>794</v>
      </c>
    </row>
    <row r="45" spans="1:5" x14ac:dyDescent="0.2">
      <c r="A45" s="155" t="s">
        <v>806</v>
      </c>
    </row>
    <row r="47" spans="1:5" x14ac:dyDescent="0.2">
      <c r="A47" s="154" t="s">
        <v>799</v>
      </c>
    </row>
    <row r="48" spans="1:5" x14ac:dyDescent="0.2">
      <c r="A48" s="155" t="s">
        <v>801</v>
      </c>
    </row>
    <row r="49" spans="1:1" x14ac:dyDescent="0.2">
      <c r="A49" s="155" t="s">
        <v>800</v>
      </c>
    </row>
    <row r="50" spans="1:1" x14ac:dyDescent="0.2">
      <c r="A50" s="155" t="s">
        <v>802</v>
      </c>
    </row>
    <row r="51" spans="1:1" x14ac:dyDescent="0.2">
      <c r="A51" s="155" t="s">
        <v>803</v>
      </c>
    </row>
  </sheetData>
  <sheetProtection algorithmName="SHA-512" hashValue="8IFpX5Ld1SoTP497U7r5mNW0DxddhZOCFB4Pp+tj00mpiyQk0pmfjjQ6h8KNfgjgpUUrBsJMjvGw6KHuFy+f+Q==" saltValue="EwBg4+W9PCE5RdMDjHbEMA==" spinCount="100000" sheet="1" objects="1" scenarios="1"/>
  <mergeCells count="2">
    <mergeCell ref="C11:F11"/>
    <mergeCell ref="A12:B12"/>
  </mergeCells>
  <dataValidations count="1">
    <dataValidation type="decimal" allowBlank="1" showInputMessage="1" showErrorMessage="1" sqref="C13:I15 C18:I20 C23:I25" xr:uid="{00000000-0002-0000-1A00-000000000000}">
      <formula1>-1000000</formula1>
      <formula2>5000000</formula2>
    </dataValidation>
  </dataValidations>
  <printOptions horizontalCentered="1"/>
  <pageMargins left="0.25" right="0.25" top="0.5" bottom="0.5" header="0.25" footer="0.25"/>
  <pageSetup scale="69" orientation="portrait" r:id="rId1"/>
  <headerFooter alignWithMargins="0">
    <oddFooter>&amp;L&amp;F&amp;CPage &amp;P of &amp;N&amp;R&amp;A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I75"/>
  <sheetViews>
    <sheetView zoomScaleNormal="100" workbookViewId="0">
      <pane ySplit="6" topLeftCell="A7" activePane="bottomLeft" state="frozen"/>
      <selection pane="bottomLeft"/>
    </sheetView>
  </sheetViews>
  <sheetFormatPr defaultRowHeight="12.75" x14ac:dyDescent="0.2"/>
  <cols>
    <col min="1" max="1" width="3.5703125" style="155" customWidth="1"/>
    <col min="2" max="2" width="3.140625" style="155" customWidth="1"/>
    <col min="3" max="9" width="18.140625" style="155" customWidth="1"/>
    <col min="10" max="16384" width="9.140625" style="155"/>
  </cols>
  <sheetData>
    <row r="1" spans="1:9" x14ac:dyDescent="0.2">
      <c r="A1" s="154" t="s">
        <v>606</v>
      </c>
      <c r="B1" s="154"/>
      <c r="C1" s="154"/>
    </row>
    <row r="3" spans="1:9" x14ac:dyDescent="0.2">
      <c r="A3" s="156" t="s">
        <v>0</v>
      </c>
      <c r="B3" s="156"/>
      <c r="D3" s="130" t="str">
        <f>'Report L1'!$C$5</f>
        <v>Select CCO from Dropdown List</v>
      </c>
    </row>
    <row r="4" spans="1:9" x14ac:dyDescent="0.2">
      <c r="A4" s="156" t="s">
        <v>282</v>
      </c>
      <c r="B4" s="156"/>
      <c r="D4" s="131" t="str">
        <f>'Report L1'!$C$8&amp;" - "&amp;'Report L1'!$C$9</f>
        <v>1/1/2019 - 12/31/2019</v>
      </c>
    </row>
    <row r="6" spans="1:9" x14ac:dyDescent="0.2">
      <c r="A6" s="155" t="s">
        <v>289</v>
      </c>
    </row>
    <row r="8" spans="1:9" ht="13.5" thickBot="1" x14ac:dyDescent="0.25">
      <c r="A8" s="160"/>
      <c r="B8" s="160"/>
      <c r="C8" s="431" t="s">
        <v>607</v>
      </c>
      <c r="D8" s="432"/>
      <c r="E8" s="432"/>
      <c r="F8" s="432"/>
      <c r="G8" s="432"/>
      <c r="H8" s="432"/>
      <c r="I8" s="432"/>
    </row>
    <row r="9" spans="1:9" x14ac:dyDescent="0.2">
      <c r="A9" s="160"/>
      <c r="B9" s="160"/>
      <c r="C9" s="433" t="s">
        <v>815</v>
      </c>
      <c r="D9" s="434" t="s">
        <v>816</v>
      </c>
      <c r="E9" s="434"/>
      <c r="F9" s="434"/>
      <c r="G9" s="434"/>
      <c r="H9" s="434"/>
      <c r="I9" s="435"/>
    </row>
    <row r="10" spans="1:9" x14ac:dyDescent="0.2">
      <c r="A10" s="160"/>
      <c r="B10" s="160"/>
      <c r="C10" s="436" t="s">
        <v>1203</v>
      </c>
      <c r="D10" s="437" t="s">
        <v>1204</v>
      </c>
      <c r="E10" s="437"/>
      <c r="F10" s="437"/>
      <c r="G10" s="437"/>
      <c r="H10" s="437"/>
      <c r="I10" s="438"/>
    </row>
    <row r="11" spans="1:9" x14ac:dyDescent="0.2">
      <c r="A11" s="160"/>
      <c r="B11" s="160"/>
      <c r="C11" s="436" t="s">
        <v>613</v>
      </c>
      <c r="D11" s="437" t="s">
        <v>649</v>
      </c>
      <c r="E11" s="437"/>
      <c r="F11" s="437"/>
      <c r="G11" s="437"/>
      <c r="H11" s="437"/>
      <c r="I11" s="438"/>
    </row>
    <row r="12" spans="1:9" x14ac:dyDescent="0.2">
      <c r="A12" s="158"/>
      <c r="B12" s="158"/>
      <c r="C12" s="436" t="s">
        <v>614</v>
      </c>
      <c r="D12" s="437" t="s">
        <v>624</v>
      </c>
      <c r="E12" s="437"/>
      <c r="F12" s="437"/>
      <c r="G12" s="437"/>
      <c r="H12" s="437"/>
      <c r="I12" s="438"/>
    </row>
    <row r="13" spans="1:9" x14ac:dyDescent="0.2">
      <c r="A13" s="386"/>
      <c r="B13" s="386"/>
      <c r="C13" s="436" t="s">
        <v>615</v>
      </c>
      <c r="D13" s="437" t="s">
        <v>462</v>
      </c>
      <c r="E13" s="437"/>
      <c r="F13" s="437"/>
      <c r="G13" s="437"/>
      <c r="H13" s="437"/>
      <c r="I13" s="438"/>
    </row>
    <row r="14" spans="1:9" x14ac:dyDescent="0.2">
      <c r="A14" s="386"/>
      <c r="B14" s="386"/>
      <c r="C14" s="436" t="s">
        <v>616</v>
      </c>
      <c r="D14" s="437" t="s">
        <v>378</v>
      </c>
      <c r="E14" s="437"/>
      <c r="F14" s="437"/>
      <c r="G14" s="437"/>
      <c r="H14" s="437"/>
      <c r="I14" s="438"/>
    </row>
    <row r="15" spans="1:9" x14ac:dyDescent="0.2">
      <c r="A15" s="386"/>
      <c r="B15" s="386"/>
      <c r="C15" s="436" t="s">
        <v>617</v>
      </c>
      <c r="D15" s="437" t="s">
        <v>633</v>
      </c>
      <c r="E15" s="437"/>
      <c r="F15" s="437"/>
      <c r="G15" s="437"/>
      <c r="H15" s="437"/>
      <c r="I15" s="438"/>
    </row>
    <row r="16" spans="1:9" x14ac:dyDescent="0.2">
      <c r="A16" s="386"/>
      <c r="B16" s="386"/>
      <c r="C16" s="436" t="s">
        <v>618</v>
      </c>
      <c r="D16" s="437" t="s">
        <v>634</v>
      </c>
      <c r="E16" s="437"/>
      <c r="F16" s="437"/>
      <c r="G16" s="437"/>
      <c r="H16" s="437"/>
      <c r="I16" s="438"/>
    </row>
    <row r="17" spans="1:9" x14ac:dyDescent="0.2">
      <c r="A17" s="386"/>
      <c r="B17" s="386"/>
      <c r="C17" s="436" t="s">
        <v>619</v>
      </c>
      <c r="D17" s="437" t="s">
        <v>636</v>
      </c>
      <c r="E17" s="437"/>
      <c r="F17" s="437"/>
      <c r="G17" s="437"/>
      <c r="H17" s="437"/>
      <c r="I17" s="438"/>
    </row>
    <row r="18" spans="1:9" x14ac:dyDescent="0.2">
      <c r="A18" s="386"/>
      <c r="B18" s="386"/>
      <c r="C18" s="436" t="s">
        <v>620</v>
      </c>
      <c r="D18" s="439" t="s">
        <v>639</v>
      </c>
      <c r="E18" s="437"/>
      <c r="F18" s="437"/>
      <c r="G18" s="437"/>
      <c r="H18" s="437"/>
      <c r="I18" s="438"/>
    </row>
    <row r="19" spans="1:9" x14ac:dyDescent="0.2">
      <c r="A19" s="386"/>
      <c r="B19" s="386"/>
      <c r="C19" s="436" t="s">
        <v>621</v>
      </c>
      <c r="D19" s="439" t="s">
        <v>605</v>
      </c>
      <c r="E19" s="437"/>
      <c r="F19" s="437"/>
      <c r="G19" s="437"/>
      <c r="H19" s="437"/>
      <c r="I19" s="438"/>
    </row>
    <row r="20" spans="1:9" x14ac:dyDescent="0.2">
      <c r="A20" s="386"/>
      <c r="B20" s="386"/>
      <c r="C20" s="436" t="s">
        <v>622</v>
      </c>
      <c r="D20" s="439" t="s">
        <v>645</v>
      </c>
      <c r="E20" s="437"/>
      <c r="F20" s="437"/>
      <c r="G20" s="437"/>
      <c r="H20" s="437"/>
      <c r="I20" s="438"/>
    </row>
    <row r="21" spans="1:9" x14ac:dyDescent="0.2">
      <c r="A21" s="386"/>
      <c r="B21" s="386"/>
      <c r="C21" s="436" t="s">
        <v>623</v>
      </c>
      <c r="D21" s="437" t="s">
        <v>647</v>
      </c>
      <c r="E21" s="437"/>
      <c r="F21" s="437"/>
      <c r="G21" s="437"/>
      <c r="H21" s="437"/>
      <c r="I21" s="438"/>
    </row>
    <row r="22" spans="1:9" ht="13.5" thickBot="1" x14ac:dyDescent="0.25">
      <c r="A22" s="386"/>
      <c r="B22" s="386"/>
      <c r="C22" s="442"/>
      <c r="D22" s="443"/>
      <c r="E22" s="443"/>
      <c r="F22" s="443"/>
      <c r="G22" s="443"/>
      <c r="H22" s="443"/>
      <c r="I22" s="444"/>
    </row>
    <row r="23" spans="1:9" x14ac:dyDescent="0.2">
      <c r="A23" s="386"/>
      <c r="B23" s="386"/>
      <c r="C23" s="432"/>
      <c r="D23" s="432"/>
      <c r="E23" s="432"/>
      <c r="F23" s="432"/>
      <c r="G23" s="432"/>
      <c r="H23" s="432"/>
      <c r="I23" s="432"/>
    </row>
    <row r="24" spans="1:9" x14ac:dyDescent="0.2">
      <c r="A24" s="386"/>
      <c r="B24" s="386"/>
      <c r="C24" s="445"/>
      <c r="D24" s="432"/>
      <c r="E24" s="432"/>
      <c r="F24" s="432"/>
      <c r="G24" s="432"/>
      <c r="H24" s="432"/>
      <c r="I24" s="432"/>
    </row>
    <row r="25" spans="1:9" ht="13.5" thickBot="1" x14ac:dyDescent="0.25">
      <c r="A25" s="35"/>
      <c r="B25" s="35"/>
      <c r="C25" s="446" t="s">
        <v>604</v>
      </c>
      <c r="D25" s="447"/>
      <c r="E25" s="447"/>
      <c r="F25" s="447"/>
      <c r="G25" s="447"/>
      <c r="H25" s="447"/>
      <c r="I25" s="447"/>
    </row>
    <row r="26" spans="1:9" x14ac:dyDescent="0.2">
      <c r="A26" s="387"/>
      <c r="B26" s="387"/>
      <c r="C26" s="454" t="s">
        <v>650</v>
      </c>
      <c r="D26" s="448"/>
      <c r="E26" s="448"/>
      <c r="F26" s="448"/>
      <c r="G26" s="448"/>
      <c r="H26" s="448"/>
      <c r="I26" s="449"/>
    </row>
    <row r="27" spans="1:9" x14ac:dyDescent="0.2">
      <c r="A27" s="387"/>
      <c r="B27" s="387"/>
      <c r="C27" s="436" t="s">
        <v>603</v>
      </c>
      <c r="D27" s="439"/>
      <c r="E27" s="439"/>
      <c r="F27" s="439"/>
      <c r="G27" s="439"/>
      <c r="H27" s="439"/>
      <c r="I27" s="441"/>
    </row>
    <row r="28" spans="1:9" x14ac:dyDescent="0.2">
      <c r="A28" s="387"/>
      <c r="B28" s="387"/>
      <c r="C28" s="436" t="s">
        <v>602</v>
      </c>
      <c r="D28" s="439"/>
      <c r="E28" s="439"/>
      <c r="F28" s="439"/>
      <c r="G28" s="439"/>
      <c r="H28" s="439"/>
      <c r="I28" s="441"/>
    </row>
    <row r="29" spans="1:9" x14ac:dyDescent="0.2">
      <c r="A29" s="387"/>
      <c r="B29" s="387"/>
      <c r="C29" s="450"/>
      <c r="D29" s="439"/>
      <c r="E29" s="439"/>
      <c r="F29" s="439"/>
      <c r="G29" s="439"/>
      <c r="H29" s="439"/>
      <c r="I29" s="441"/>
    </row>
    <row r="30" spans="1:9" x14ac:dyDescent="0.2">
      <c r="A30" s="386"/>
      <c r="B30" s="386"/>
      <c r="C30" s="455" t="s">
        <v>610</v>
      </c>
      <c r="D30" s="439"/>
      <c r="E30" s="439"/>
      <c r="F30" s="439"/>
      <c r="G30" s="439"/>
      <c r="H30" s="439"/>
      <c r="I30" s="441"/>
    </row>
    <row r="31" spans="1:9" x14ac:dyDescent="0.2">
      <c r="A31" s="386"/>
      <c r="B31" s="386"/>
      <c r="C31" s="436" t="str">
        <f>"Please provide the costs incurred for each rate cell paid through "&amp;'Report L13'!D5</f>
        <v>Please provide the costs incurred for each rate cell paid through 3/31/2020</v>
      </c>
      <c r="D31" s="439"/>
      <c r="E31" s="439"/>
      <c r="F31" s="439"/>
      <c r="G31" s="439"/>
      <c r="H31" s="439"/>
      <c r="I31" s="441"/>
    </row>
    <row r="32" spans="1:9" x14ac:dyDescent="0.2">
      <c r="A32" s="386"/>
      <c r="B32" s="386"/>
      <c r="C32" s="440" t="s">
        <v>601</v>
      </c>
      <c r="D32" s="439"/>
      <c r="E32" s="439"/>
      <c r="F32" s="439"/>
      <c r="G32" s="439"/>
      <c r="H32" s="439"/>
      <c r="I32" s="441"/>
    </row>
    <row r="33" spans="1:9" x14ac:dyDescent="0.2">
      <c r="A33" s="386"/>
      <c r="B33" s="386"/>
      <c r="C33" s="451" t="s">
        <v>600</v>
      </c>
      <c r="D33" s="439"/>
      <c r="E33" s="439"/>
      <c r="F33" s="439"/>
      <c r="G33" s="439"/>
      <c r="H33" s="439"/>
      <c r="I33" s="441"/>
    </row>
    <row r="34" spans="1:9" x14ac:dyDescent="0.2">
      <c r="A34" s="386"/>
      <c r="B34" s="386"/>
      <c r="C34" s="440" t="s">
        <v>599</v>
      </c>
      <c r="D34" s="439"/>
      <c r="E34" s="439"/>
      <c r="F34" s="439"/>
      <c r="G34" s="439"/>
      <c r="H34" s="439"/>
      <c r="I34" s="441"/>
    </row>
    <row r="35" spans="1:9" x14ac:dyDescent="0.2">
      <c r="A35" s="386"/>
      <c r="B35" s="386"/>
      <c r="C35" s="440" t="s">
        <v>626</v>
      </c>
      <c r="D35" s="439"/>
      <c r="E35" s="439"/>
      <c r="F35" s="439"/>
      <c r="G35" s="439"/>
      <c r="H35" s="439"/>
      <c r="I35" s="441"/>
    </row>
    <row r="36" spans="1:9" x14ac:dyDescent="0.2">
      <c r="A36" s="386"/>
      <c r="B36" s="386"/>
      <c r="C36" s="440" t="s">
        <v>625</v>
      </c>
      <c r="D36" s="439"/>
      <c r="E36" s="439"/>
      <c r="F36" s="439"/>
      <c r="G36" s="439"/>
      <c r="H36" s="439"/>
      <c r="I36" s="441"/>
    </row>
    <row r="37" spans="1:9" x14ac:dyDescent="0.2">
      <c r="A37" s="386"/>
      <c r="B37" s="386"/>
      <c r="C37" s="440" t="s">
        <v>597</v>
      </c>
      <c r="D37" s="439"/>
      <c r="E37" s="439"/>
      <c r="F37" s="439"/>
      <c r="G37" s="439"/>
      <c r="H37" s="439"/>
      <c r="I37" s="441"/>
    </row>
    <row r="38" spans="1:9" x14ac:dyDescent="0.2">
      <c r="A38" s="386"/>
      <c r="B38" s="386"/>
      <c r="C38" s="440" t="s">
        <v>677</v>
      </c>
      <c r="D38" s="439"/>
      <c r="E38" s="439"/>
      <c r="F38" s="439"/>
      <c r="G38" s="439"/>
      <c r="H38" s="439"/>
      <c r="I38" s="441"/>
    </row>
    <row r="39" spans="1:9" x14ac:dyDescent="0.2">
      <c r="A39" s="386"/>
      <c r="B39" s="386"/>
      <c r="C39" s="440" t="s">
        <v>678</v>
      </c>
      <c r="D39" s="439"/>
      <c r="E39" s="439"/>
      <c r="F39" s="439"/>
      <c r="G39" s="439"/>
      <c r="H39" s="439"/>
      <c r="I39" s="441"/>
    </row>
    <row r="40" spans="1:9" x14ac:dyDescent="0.2">
      <c r="A40" s="386"/>
      <c r="B40" s="386"/>
      <c r="C40" s="440" t="s">
        <v>598</v>
      </c>
      <c r="D40" s="439"/>
      <c r="E40" s="439"/>
      <c r="F40" s="439"/>
      <c r="G40" s="439"/>
      <c r="H40" s="439"/>
      <c r="I40" s="441"/>
    </row>
    <row r="41" spans="1:9" x14ac:dyDescent="0.2">
      <c r="A41" s="386"/>
      <c r="B41" s="386"/>
      <c r="C41" s="440" t="s">
        <v>983</v>
      </c>
      <c r="D41" s="439"/>
      <c r="E41" s="439"/>
      <c r="F41" s="439"/>
      <c r="G41" s="439"/>
      <c r="H41" s="439"/>
      <c r="I41" s="441"/>
    </row>
    <row r="42" spans="1:9" x14ac:dyDescent="0.2">
      <c r="A42" s="386"/>
      <c r="B42" s="386"/>
      <c r="C42" s="440" t="s">
        <v>596</v>
      </c>
      <c r="D42" s="439"/>
      <c r="E42" s="439"/>
      <c r="F42" s="439"/>
      <c r="G42" s="439"/>
      <c r="H42" s="439"/>
      <c r="I42" s="441"/>
    </row>
    <row r="43" spans="1:9" x14ac:dyDescent="0.2">
      <c r="A43" s="35"/>
      <c r="B43" s="35"/>
      <c r="C43" s="440" t="s">
        <v>595</v>
      </c>
      <c r="D43" s="439"/>
      <c r="E43" s="439"/>
      <c r="F43" s="439"/>
      <c r="G43" s="439"/>
      <c r="H43" s="439"/>
      <c r="I43" s="441"/>
    </row>
    <row r="44" spans="1:9" x14ac:dyDescent="0.2">
      <c r="A44" s="158"/>
      <c r="B44" s="158"/>
      <c r="C44" s="436" t="s">
        <v>627</v>
      </c>
      <c r="D44" s="439"/>
      <c r="E44" s="439"/>
      <c r="F44" s="439"/>
      <c r="G44" s="439"/>
      <c r="H44" s="439"/>
      <c r="I44" s="441"/>
    </row>
    <row r="45" spans="1:9" x14ac:dyDescent="0.2">
      <c r="A45" s="158"/>
      <c r="B45" s="158"/>
      <c r="C45" s="436"/>
      <c r="D45" s="439"/>
      <c r="E45" s="439"/>
      <c r="F45" s="439"/>
      <c r="G45" s="439"/>
      <c r="H45" s="439"/>
      <c r="I45" s="441"/>
    </row>
    <row r="46" spans="1:9" x14ac:dyDescent="0.2">
      <c r="A46" s="158"/>
      <c r="B46" s="158"/>
      <c r="C46" s="455" t="s">
        <v>611</v>
      </c>
      <c r="D46" s="439"/>
      <c r="E46" s="439"/>
      <c r="F46" s="439"/>
      <c r="G46" s="439"/>
      <c r="H46" s="439"/>
      <c r="I46" s="441"/>
    </row>
    <row r="47" spans="1:9" x14ac:dyDescent="0.2">
      <c r="A47" s="158"/>
      <c r="B47" s="158"/>
      <c r="C47" s="440" t="str">
        <f>"Please provide your IBNR Completion Rate as of "&amp;'Report L14'!D5&amp;" for each category of service expressed as a percent and in dollars"</f>
        <v>Please provide your IBNR Completion Rate as of 3/31/2020 for each category of service expressed as a percent and in dollars</v>
      </c>
      <c r="D47" s="439"/>
      <c r="E47" s="439"/>
      <c r="F47" s="439"/>
      <c r="G47" s="439"/>
      <c r="H47" s="439"/>
      <c r="I47" s="441"/>
    </row>
    <row r="48" spans="1:9" x14ac:dyDescent="0.2">
      <c r="A48" s="158"/>
      <c r="B48" s="158"/>
      <c r="C48" s="440"/>
      <c r="D48" s="439"/>
      <c r="E48" s="439"/>
      <c r="F48" s="439"/>
      <c r="G48" s="439"/>
      <c r="H48" s="439"/>
      <c r="I48" s="441"/>
    </row>
    <row r="49" spans="1:9" x14ac:dyDescent="0.2">
      <c r="A49" s="158"/>
      <c r="B49" s="158"/>
      <c r="C49" s="455" t="s">
        <v>612</v>
      </c>
      <c r="D49" s="439"/>
      <c r="E49" s="439"/>
      <c r="F49" s="439"/>
      <c r="G49" s="439"/>
      <c r="H49" s="439"/>
      <c r="I49" s="441"/>
    </row>
    <row r="50" spans="1:9" x14ac:dyDescent="0.2">
      <c r="A50" s="158"/>
      <c r="B50" s="158"/>
      <c r="C50" s="440" t="s">
        <v>628</v>
      </c>
      <c r="D50" s="439"/>
      <c r="E50" s="439"/>
      <c r="F50" s="439"/>
      <c r="G50" s="439"/>
      <c r="H50" s="439"/>
      <c r="I50" s="441"/>
    </row>
    <row r="51" spans="1:9" x14ac:dyDescent="0.2">
      <c r="A51" s="158"/>
      <c r="B51" s="158"/>
      <c r="C51" s="440" t="s">
        <v>629</v>
      </c>
      <c r="D51" s="439"/>
      <c r="E51" s="439"/>
      <c r="F51" s="439"/>
      <c r="G51" s="439"/>
      <c r="H51" s="439"/>
      <c r="I51" s="441"/>
    </row>
    <row r="52" spans="1:9" x14ac:dyDescent="0.2">
      <c r="A52" s="158"/>
      <c r="B52" s="158"/>
      <c r="C52" s="440"/>
      <c r="D52" s="439"/>
      <c r="E52" s="439"/>
      <c r="F52" s="439"/>
      <c r="G52" s="439"/>
      <c r="H52" s="439"/>
      <c r="I52" s="441"/>
    </row>
    <row r="53" spans="1:9" x14ac:dyDescent="0.2">
      <c r="A53" s="158"/>
      <c r="B53" s="158"/>
      <c r="C53" s="455" t="s">
        <v>630</v>
      </c>
      <c r="D53" s="439"/>
      <c r="E53" s="439"/>
      <c r="F53" s="439"/>
      <c r="G53" s="439"/>
      <c r="H53" s="439"/>
      <c r="I53" s="441"/>
    </row>
    <row r="54" spans="1:9" x14ac:dyDescent="0.2">
      <c r="A54" s="158"/>
      <c r="B54" s="158"/>
      <c r="C54" s="440" t="s">
        <v>631</v>
      </c>
      <c r="D54" s="439"/>
      <c r="E54" s="439"/>
      <c r="F54" s="439"/>
      <c r="G54" s="439"/>
      <c r="H54" s="439"/>
      <c r="I54" s="441"/>
    </row>
    <row r="55" spans="1:9" x14ac:dyDescent="0.2">
      <c r="C55" s="440"/>
      <c r="D55" s="439"/>
      <c r="E55" s="439"/>
      <c r="F55" s="439"/>
      <c r="G55" s="439"/>
      <c r="H55" s="439"/>
      <c r="I55" s="441"/>
    </row>
    <row r="56" spans="1:9" x14ac:dyDescent="0.2">
      <c r="C56" s="456" t="s">
        <v>632</v>
      </c>
      <c r="D56" s="439"/>
      <c r="E56" s="439"/>
      <c r="F56" s="439"/>
      <c r="G56" s="439"/>
      <c r="H56" s="439"/>
      <c r="I56" s="441"/>
    </row>
    <row r="57" spans="1:9" x14ac:dyDescent="0.2">
      <c r="C57" s="440" t="s">
        <v>642</v>
      </c>
      <c r="D57" s="439"/>
      <c r="E57" s="439"/>
      <c r="F57" s="439"/>
      <c r="G57" s="439"/>
      <c r="H57" s="439"/>
      <c r="I57" s="441"/>
    </row>
    <row r="58" spans="1:9" x14ac:dyDescent="0.2">
      <c r="C58" s="440"/>
      <c r="D58" s="439"/>
      <c r="E58" s="439"/>
      <c r="F58" s="439"/>
      <c r="G58" s="439"/>
      <c r="H58" s="439"/>
      <c r="I58" s="441"/>
    </row>
    <row r="59" spans="1:9" x14ac:dyDescent="0.2">
      <c r="C59" s="456" t="s">
        <v>635</v>
      </c>
      <c r="D59" s="439"/>
      <c r="E59" s="439"/>
      <c r="F59" s="439"/>
      <c r="G59" s="439"/>
      <c r="H59" s="439"/>
      <c r="I59" s="441"/>
    </row>
    <row r="60" spans="1:9" x14ac:dyDescent="0.2">
      <c r="C60" s="440" t="s">
        <v>637</v>
      </c>
      <c r="D60" s="439"/>
      <c r="E60" s="439"/>
      <c r="F60" s="439"/>
      <c r="G60" s="439"/>
      <c r="H60" s="439"/>
      <c r="I60" s="441"/>
    </row>
    <row r="61" spans="1:9" x14ac:dyDescent="0.2">
      <c r="C61" s="440"/>
      <c r="D61" s="439"/>
      <c r="E61" s="439"/>
      <c r="F61" s="439"/>
      <c r="G61" s="439"/>
      <c r="H61" s="439"/>
      <c r="I61" s="441"/>
    </row>
    <row r="62" spans="1:9" x14ac:dyDescent="0.2">
      <c r="C62" s="456" t="s">
        <v>638</v>
      </c>
      <c r="D62" s="437"/>
      <c r="E62" s="437"/>
      <c r="F62" s="437"/>
      <c r="G62" s="437"/>
      <c r="H62" s="437"/>
      <c r="I62" s="438"/>
    </row>
    <row r="63" spans="1:9" x14ac:dyDescent="0.2">
      <c r="C63" s="436" t="s">
        <v>672</v>
      </c>
      <c r="D63" s="437"/>
      <c r="E63" s="437"/>
      <c r="F63" s="437"/>
      <c r="G63" s="437"/>
      <c r="H63" s="437"/>
      <c r="I63" s="438"/>
    </row>
    <row r="64" spans="1:9" x14ac:dyDescent="0.2">
      <c r="C64" s="436" t="s">
        <v>673</v>
      </c>
      <c r="D64" s="437"/>
      <c r="E64" s="437"/>
      <c r="F64" s="437"/>
      <c r="G64" s="437"/>
      <c r="H64" s="437"/>
      <c r="I64" s="438"/>
    </row>
    <row r="65" spans="3:9" x14ac:dyDescent="0.2">
      <c r="C65" s="440"/>
      <c r="D65" s="437"/>
      <c r="E65" s="437"/>
      <c r="F65" s="437"/>
      <c r="G65" s="437"/>
      <c r="H65" s="437"/>
      <c r="I65" s="438"/>
    </row>
    <row r="66" spans="3:9" x14ac:dyDescent="0.2">
      <c r="C66" s="456" t="s">
        <v>640</v>
      </c>
      <c r="D66" s="437"/>
      <c r="E66" s="437"/>
      <c r="F66" s="437"/>
      <c r="G66" s="437"/>
      <c r="H66" s="437"/>
      <c r="I66" s="438"/>
    </row>
    <row r="67" spans="3:9" x14ac:dyDescent="0.2">
      <c r="C67" s="440" t="s">
        <v>641</v>
      </c>
      <c r="D67" s="437"/>
      <c r="E67" s="437"/>
      <c r="F67" s="437"/>
      <c r="G67" s="437"/>
      <c r="H67" s="437"/>
      <c r="I67" s="438"/>
    </row>
    <row r="68" spans="3:9" x14ac:dyDescent="0.2">
      <c r="C68" s="440"/>
      <c r="D68" s="437"/>
      <c r="E68" s="437"/>
      <c r="F68" s="437"/>
      <c r="G68" s="437"/>
      <c r="H68" s="437"/>
      <c r="I68" s="438"/>
    </row>
    <row r="69" spans="3:9" x14ac:dyDescent="0.2">
      <c r="C69" s="456" t="s">
        <v>643</v>
      </c>
      <c r="D69" s="437"/>
      <c r="E69" s="437"/>
      <c r="F69" s="437"/>
      <c r="G69" s="437"/>
      <c r="H69" s="437"/>
      <c r="I69" s="438"/>
    </row>
    <row r="70" spans="3:9" x14ac:dyDescent="0.2">
      <c r="C70" s="436" t="s">
        <v>644</v>
      </c>
      <c r="D70" s="437"/>
      <c r="E70" s="437"/>
      <c r="F70" s="437"/>
      <c r="G70" s="437"/>
      <c r="H70" s="437"/>
      <c r="I70" s="438"/>
    </row>
    <row r="71" spans="3:9" x14ac:dyDescent="0.2">
      <c r="C71" s="440"/>
      <c r="D71" s="439"/>
      <c r="E71" s="439"/>
      <c r="F71" s="439"/>
      <c r="G71" s="439"/>
      <c r="H71" s="439"/>
      <c r="I71" s="441"/>
    </row>
    <row r="72" spans="3:9" x14ac:dyDescent="0.2">
      <c r="C72" s="456" t="s">
        <v>646</v>
      </c>
      <c r="D72" s="437"/>
      <c r="E72" s="437"/>
      <c r="F72" s="437"/>
      <c r="G72" s="437"/>
      <c r="H72" s="437"/>
      <c r="I72" s="438"/>
    </row>
    <row r="73" spans="3:9" x14ac:dyDescent="0.2">
      <c r="C73" s="436" t="s">
        <v>648</v>
      </c>
      <c r="D73" s="437"/>
      <c r="E73" s="437"/>
      <c r="F73" s="437"/>
      <c r="G73" s="437"/>
      <c r="H73" s="437"/>
      <c r="I73" s="438"/>
    </row>
    <row r="74" spans="3:9" ht="13.5" thickBot="1" x14ac:dyDescent="0.25">
      <c r="C74" s="442"/>
      <c r="D74" s="452"/>
      <c r="E74" s="452"/>
      <c r="F74" s="452"/>
      <c r="G74" s="452"/>
      <c r="H74" s="452"/>
      <c r="I74" s="453"/>
    </row>
    <row r="75" spans="3:9" x14ac:dyDescent="0.2">
      <c r="C75" s="432"/>
      <c r="D75" s="432"/>
      <c r="E75" s="432"/>
      <c r="F75" s="432"/>
      <c r="G75" s="432"/>
      <c r="H75" s="432"/>
      <c r="I75" s="432"/>
    </row>
  </sheetData>
  <sheetProtection algorithmName="SHA-512" hashValue="X8cIdmqJ15fijpgHo7Zgp6NVT9orIEGIIDHUPRZp8BEpIl0c8Sqw3qMrjazQeMRfcCcr48fdCnAXmV2GQTfdCw==" saltValue="4h1Cp5OxuNeXJbQMlptXlQ==" spinCount="100000" sheet="1" objects="1" scenarios="1"/>
  <hyperlinks>
    <hyperlink ref="C30" location="'Report L13'!A1" display="Report L13 -- Medical Costs" xr:uid="{00000000-0004-0000-1B00-000000000000}"/>
    <hyperlink ref="C56" location="'Report L17'!A1" display="Report L17 -- Incentive Programs" xr:uid="{00000000-0004-0000-1B00-000001000000}"/>
    <hyperlink ref="C59" location="'Report L17.1'!A1" display="Report L17.1 -- Quality Pool Payment Breakdown" xr:uid="{00000000-0004-0000-1B00-000002000000}"/>
    <hyperlink ref="C62" location="'Report L17.2'!A1" display="Report L17.2 -- Other Incentive Payment Breakdown" xr:uid="{00000000-0004-0000-1B00-000003000000}"/>
    <hyperlink ref="C46" location="'Report L14'!A1" display="Report L14 -- IBNR Completion Rate" xr:uid="{00000000-0004-0000-1B00-000004000000}"/>
    <hyperlink ref="C49" location="'Report L15'!A1" display="Report L15 -- Sub-Capitation" xr:uid="{00000000-0004-0000-1B00-000005000000}"/>
    <hyperlink ref="C53" location="'Report L16'!A1" display="Report L16 -- Breakdown of all Alternative Payment Arrangements by Provider" xr:uid="{00000000-0004-0000-1B00-000006000000}"/>
    <hyperlink ref="C66" location="'Report L18'!A1" display="Report L18 -- Other Payment Arrangements" xr:uid="{00000000-0004-0000-1B00-000007000000}"/>
    <hyperlink ref="C69" location="'Report L18.1'!A1" display="Report L18.1 -- Other Payments Breakdown" xr:uid="{00000000-0004-0000-1B00-000008000000}"/>
    <hyperlink ref="C72" location="'Report L19'!A1" display="Report L19 -- Financial Overview and Reconciliation of Costs" xr:uid="{00000000-0004-0000-1B00-000009000000}"/>
    <hyperlink ref="C26" location="'Report L12'!A1" display="Report L12 -- Enrollment Validation" xr:uid="{00000000-0004-0000-1B00-00000A000000}"/>
  </hyperlinks>
  <printOptions horizontalCentered="1"/>
  <pageMargins left="0.15" right="0.25" top="0.5" bottom="0.5" header="0.25" footer="0.25"/>
  <pageSetup scale="78" orientation="portrait" r:id="rId1"/>
  <headerFooter alignWithMargins="0">
    <oddFooter>&amp;L&amp;F&amp;CPage &amp;P of &amp;N&amp;R&amp;A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V57"/>
  <sheetViews>
    <sheetView zoomScaleNormal="100" workbookViewId="0">
      <pane xSplit="3" ySplit="9" topLeftCell="D10" activePane="bottomRight" state="frozen"/>
      <selection pane="topRight"/>
      <selection pane="bottomLeft"/>
      <selection pane="bottomRight"/>
    </sheetView>
  </sheetViews>
  <sheetFormatPr defaultRowHeight="12.75" x14ac:dyDescent="0.2"/>
  <cols>
    <col min="1" max="1" width="3.5703125" style="155" customWidth="1"/>
    <col min="2" max="2" width="3.140625" style="155" customWidth="1"/>
    <col min="3" max="3" width="19.5703125" style="155" bestFit="1" customWidth="1"/>
    <col min="4" max="21" width="12.7109375" style="155" customWidth="1"/>
    <col min="22" max="16384" width="9.140625" style="155"/>
  </cols>
  <sheetData>
    <row r="1" spans="1:22" x14ac:dyDescent="0.2">
      <c r="A1" s="154" t="s">
        <v>440</v>
      </c>
    </row>
    <row r="2" spans="1:22" x14ac:dyDescent="0.2">
      <c r="B2" s="154"/>
    </row>
    <row r="3" spans="1:22" x14ac:dyDescent="0.2">
      <c r="A3" s="156" t="s">
        <v>0</v>
      </c>
      <c r="C3" s="130"/>
      <c r="D3" s="130" t="str">
        <f>'Report L1'!$C$5</f>
        <v>Select CCO from Dropdown List</v>
      </c>
    </row>
    <row r="4" spans="1:22" x14ac:dyDescent="0.2">
      <c r="A4" s="156" t="s">
        <v>282</v>
      </c>
      <c r="C4" s="131"/>
      <c r="D4" s="131" t="str">
        <f>'Report L1'!$C$8&amp;" - "&amp;'Report L1'!$C$9</f>
        <v>1/1/2019 - 12/31/2019</v>
      </c>
    </row>
    <row r="5" spans="1:22" x14ac:dyDescent="0.2">
      <c r="B5" s="154"/>
      <c r="C5" s="154"/>
      <c r="D5" s="154"/>
      <c r="E5" s="154"/>
      <c r="F5" s="154"/>
      <c r="G5" s="154"/>
      <c r="H5" s="154"/>
    </row>
    <row r="6" spans="1:22" x14ac:dyDescent="0.2">
      <c r="B6" s="187" t="s">
        <v>484</v>
      </c>
      <c r="C6" s="154"/>
    </row>
    <row r="7" spans="1:22" ht="13.5" thickBot="1" x14ac:dyDescent="0.25">
      <c r="B7" s="187"/>
      <c r="C7" s="154"/>
      <c r="R7" s="608"/>
      <c r="S7" s="608"/>
      <c r="T7" s="608"/>
      <c r="U7" s="608"/>
      <c r="V7" s="608"/>
    </row>
    <row r="8" spans="1:22" ht="54" customHeight="1" thickBot="1" x14ac:dyDescent="0.25">
      <c r="C8" s="562" t="s">
        <v>406</v>
      </c>
      <c r="D8" s="334"/>
      <c r="E8" s="335"/>
      <c r="F8" s="335"/>
      <c r="G8" s="335"/>
      <c r="H8" s="335"/>
      <c r="I8" s="335"/>
      <c r="J8" s="335"/>
      <c r="K8" s="335"/>
      <c r="L8" s="335"/>
      <c r="M8" s="335"/>
      <c r="N8" s="335"/>
      <c r="O8" s="335"/>
      <c r="P8" s="335"/>
      <c r="Q8" s="335"/>
      <c r="R8" s="335"/>
      <c r="S8" s="335"/>
      <c r="T8" s="335"/>
      <c r="U8" s="336"/>
      <c r="V8" s="608"/>
    </row>
    <row r="9" spans="1:22" ht="56.25" customHeight="1" thickBot="1" x14ac:dyDescent="0.25">
      <c r="C9" s="458" t="s">
        <v>407</v>
      </c>
      <c r="D9" s="358" t="s">
        <v>348</v>
      </c>
      <c r="E9" s="558" t="s">
        <v>349</v>
      </c>
      <c r="F9" s="558" t="s">
        <v>350</v>
      </c>
      <c r="G9" s="558" t="s">
        <v>351</v>
      </c>
      <c r="H9" s="558" t="s">
        <v>352</v>
      </c>
      <c r="I9" s="558" t="s">
        <v>408</v>
      </c>
      <c r="J9" s="558" t="s">
        <v>353</v>
      </c>
      <c r="K9" s="558" t="s">
        <v>354</v>
      </c>
      <c r="L9" s="558" t="s">
        <v>304</v>
      </c>
      <c r="M9" s="559" t="s">
        <v>303</v>
      </c>
      <c r="N9" s="560" t="s">
        <v>679</v>
      </c>
      <c r="O9" s="561" t="s">
        <v>570</v>
      </c>
      <c r="P9" s="344" t="s">
        <v>907</v>
      </c>
      <c r="Q9" s="421" t="s">
        <v>910</v>
      </c>
      <c r="R9" s="563" t="s">
        <v>884</v>
      </c>
      <c r="S9" s="561" t="s">
        <v>885</v>
      </c>
      <c r="T9" s="344" t="s">
        <v>908</v>
      </c>
      <c r="U9" s="421" t="s">
        <v>909</v>
      </c>
      <c r="V9" s="608"/>
    </row>
    <row r="10" spans="1:22" ht="13.5" thickBot="1" x14ac:dyDescent="0.25">
      <c r="C10" s="378" t="s">
        <v>156</v>
      </c>
      <c r="D10" s="377">
        <v>0</v>
      </c>
      <c r="E10" s="40">
        <v>0</v>
      </c>
      <c r="F10" s="40">
        <v>0</v>
      </c>
      <c r="G10" s="40">
        <v>0</v>
      </c>
      <c r="H10" s="40">
        <v>0</v>
      </c>
      <c r="I10" s="40">
        <v>0</v>
      </c>
      <c r="J10" s="40">
        <v>0</v>
      </c>
      <c r="K10" s="40">
        <v>0</v>
      </c>
      <c r="L10" s="40">
        <v>0</v>
      </c>
      <c r="M10" s="40">
        <v>0</v>
      </c>
      <c r="N10" s="40">
        <v>0</v>
      </c>
      <c r="O10" s="40">
        <v>0</v>
      </c>
      <c r="P10" s="40">
        <v>0</v>
      </c>
      <c r="Q10" s="300">
        <f>SUM(D10:P10)</f>
        <v>0</v>
      </c>
      <c r="R10" s="40">
        <v>0</v>
      </c>
      <c r="S10" s="40">
        <v>0</v>
      </c>
      <c r="T10" s="40">
        <v>0</v>
      </c>
      <c r="U10" s="300">
        <f>SUM(R10:T10)</f>
        <v>0</v>
      </c>
      <c r="V10" s="608"/>
    </row>
    <row r="11" spans="1:22" ht="13.5" thickBot="1" x14ac:dyDescent="0.25">
      <c r="C11" s="379" t="s">
        <v>157</v>
      </c>
      <c r="D11" s="377">
        <v>0</v>
      </c>
      <c r="E11" s="40">
        <v>0</v>
      </c>
      <c r="F11" s="40">
        <v>0</v>
      </c>
      <c r="G11" s="40">
        <v>0</v>
      </c>
      <c r="H11" s="40">
        <v>0</v>
      </c>
      <c r="I11" s="40">
        <v>0</v>
      </c>
      <c r="J11" s="40">
        <v>0</v>
      </c>
      <c r="K11" s="40">
        <v>0</v>
      </c>
      <c r="L11" s="40">
        <v>0</v>
      </c>
      <c r="M11" s="40">
        <v>0</v>
      </c>
      <c r="N11" s="40">
        <v>0</v>
      </c>
      <c r="O11" s="40">
        <v>0</v>
      </c>
      <c r="P11" s="40">
        <v>0</v>
      </c>
      <c r="Q11" s="300">
        <f t="shared" ref="Q11:Q21" si="0">SUM(D11:P11)</f>
        <v>0</v>
      </c>
      <c r="R11" s="40">
        <v>0</v>
      </c>
      <c r="S11" s="40">
        <v>0</v>
      </c>
      <c r="T11" s="40">
        <v>0</v>
      </c>
      <c r="U11" s="300">
        <f t="shared" ref="U11:U21" si="1">SUM(R11:T11)</f>
        <v>0</v>
      </c>
      <c r="V11" s="608"/>
    </row>
    <row r="12" spans="1:22" ht="13.5" thickBot="1" x14ac:dyDescent="0.25">
      <c r="C12" s="379" t="s">
        <v>158</v>
      </c>
      <c r="D12" s="377">
        <v>0</v>
      </c>
      <c r="E12" s="40">
        <v>0</v>
      </c>
      <c r="F12" s="40">
        <v>0</v>
      </c>
      <c r="G12" s="40">
        <v>0</v>
      </c>
      <c r="H12" s="40">
        <v>0</v>
      </c>
      <c r="I12" s="40">
        <v>0</v>
      </c>
      <c r="J12" s="40">
        <v>0</v>
      </c>
      <c r="K12" s="40">
        <v>0</v>
      </c>
      <c r="L12" s="40">
        <v>0</v>
      </c>
      <c r="M12" s="40">
        <v>0</v>
      </c>
      <c r="N12" s="40">
        <v>0</v>
      </c>
      <c r="O12" s="40">
        <v>0</v>
      </c>
      <c r="P12" s="40">
        <v>0</v>
      </c>
      <c r="Q12" s="300">
        <f t="shared" si="0"/>
        <v>0</v>
      </c>
      <c r="R12" s="40">
        <v>0</v>
      </c>
      <c r="S12" s="40">
        <v>0</v>
      </c>
      <c r="T12" s="40">
        <v>0</v>
      </c>
      <c r="U12" s="300">
        <f t="shared" si="1"/>
        <v>0</v>
      </c>
      <c r="V12" s="608"/>
    </row>
    <row r="13" spans="1:22" ht="13.5" thickBot="1" x14ac:dyDescent="0.25">
      <c r="C13" s="379" t="s">
        <v>164</v>
      </c>
      <c r="D13" s="377">
        <v>0</v>
      </c>
      <c r="E13" s="40">
        <v>0</v>
      </c>
      <c r="F13" s="40">
        <v>0</v>
      </c>
      <c r="G13" s="40">
        <v>0</v>
      </c>
      <c r="H13" s="40">
        <v>0</v>
      </c>
      <c r="I13" s="40">
        <v>0</v>
      </c>
      <c r="J13" s="40">
        <v>0</v>
      </c>
      <c r="K13" s="40">
        <v>0</v>
      </c>
      <c r="L13" s="40">
        <v>0</v>
      </c>
      <c r="M13" s="40">
        <v>0</v>
      </c>
      <c r="N13" s="40">
        <v>0</v>
      </c>
      <c r="O13" s="40">
        <v>0</v>
      </c>
      <c r="P13" s="40">
        <v>0</v>
      </c>
      <c r="Q13" s="300">
        <f t="shared" si="0"/>
        <v>0</v>
      </c>
      <c r="R13" s="40">
        <v>0</v>
      </c>
      <c r="S13" s="40">
        <v>0</v>
      </c>
      <c r="T13" s="40">
        <v>0</v>
      </c>
      <c r="U13" s="300">
        <f t="shared" si="1"/>
        <v>0</v>
      </c>
      <c r="V13" s="608"/>
    </row>
    <row r="14" spans="1:22" ht="13.5" thickBot="1" x14ac:dyDescent="0.25">
      <c r="C14" s="379" t="s">
        <v>165</v>
      </c>
      <c r="D14" s="377">
        <v>0</v>
      </c>
      <c r="E14" s="40">
        <v>0</v>
      </c>
      <c r="F14" s="40">
        <v>0</v>
      </c>
      <c r="G14" s="40">
        <v>0</v>
      </c>
      <c r="H14" s="40">
        <v>0</v>
      </c>
      <c r="I14" s="40">
        <v>0</v>
      </c>
      <c r="J14" s="40">
        <v>0</v>
      </c>
      <c r="K14" s="40">
        <v>0</v>
      </c>
      <c r="L14" s="40">
        <v>0</v>
      </c>
      <c r="M14" s="40">
        <v>0</v>
      </c>
      <c r="N14" s="40">
        <v>0</v>
      </c>
      <c r="O14" s="40">
        <v>0</v>
      </c>
      <c r="P14" s="40">
        <v>0</v>
      </c>
      <c r="Q14" s="300">
        <f t="shared" si="0"/>
        <v>0</v>
      </c>
      <c r="R14" s="40">
        <v>0</v>
      </c>
      <c r="S14" s="40">
        <v>0</v>
      </c>
      <c r="T14" s="40">
        <v>0</v>
      </c>
      <c r="U14" s="300">
        <f t="shared" si="1"/>
        <v>0</v>
      </c>
      <c r="V14" s="608"/>
    </row>
    <row r="15" spans="1:22" ht="13.5" thickBot="1" x14ac:dyDescent="0.25">
      <c r="C15" s="379" t="s">
        <v>166</v>
      </c>
      <c r="D15" s="377">
        <v>0</v>
      </c>
      <c r="E15" s="40">
        <v>0</v>
      </c>
      <c r="F15" s="40">
        <v>0</v>
      </c>
      <c r="G15" s="40">
        <v>0</v>
      </c>
      <c r="H15" s="40">
        <v>0</v>
      </c>
      <c r="I15" s="40">
        <v>0</v>
      </c>
      <c r="J15" s="40">
        <v>0</v>
      </c>
      <c r="K15" s="40">
        <v>0</v>
      </c>
      <c r="L15" s="40">
        <v>0</v>
      </c>
      <c r="M15" s="40">
        <v>0</v>
      </c>
      <c r="N15" s="40">
        <v>0</v>
      </c>
      <c r="O15" s="40">
        <v>0</v>
      </c>
      <c r="P15" s="40">
        <v>0</v>
      </c>
      <c r="Q15" s="300">
        <f t="shared" si="0"/>
        <v>0</v>
      </c>
      <c r="R15" s="40">
        <v>0</v>
      </c>
      <c r="S15" s="40">
        <v>0</v>
      </c>
      <c r="T15" s="40">
        <v>0</v>
      </c>
      <c r="U15" s="300">
        <f t="shared" si="1"/>
        <v>0</v>
      </c>
      <c r="V15" s="608"/>
    </row>
    <row r="16" spans="1:22" ht="13.5" thickBot="1" x14ac:dyDescent="0.25">
      <c r="C16" s="379" t="s">
        <v>167</v>
      </c>
      <c r="D16" s="377">
        <v>0</v>
      </c>
      <c r="E16" s="40">
        <v>0</v>
      </c>
      <c r="F16" s="40">
        <v>0</v>
      </c>
      <c r="G16" s="40">
        <v>0</v>
      </c>
      <c r="H16" s="40">
        <v>0</v>
      </c>
      <c r="I16" s="40">
        <v>0</v>
      </c>
      <c r="J16" s="40">
        <v>0</v>
      </c>
      <c r="K16" s="40">
        <v>0</v>
      </c>
      <c r="L16" s="40">
        <v>0</v>
      </c>
      <c r="M16" s="40">
        <v>0</v>
      </c>
      <c r="N16" s="40">
        <v>0</v>
      </c>
      <c r="O16" s="40">
        <v>0</v>
      </c>
      <c r="P16" s="40">
        <v>0</v>
      </c>
      <c r="Q16" s="300">
        <f t="shared" si="0"/>
        <v>0</v>
      </c>
      <c r="R16" s="40">
        <v>0</v>
      </c>
      <c r="S16" s="40">
        <v>0</v>
      </c>
      <c r="T16" s="40">
        <v>0</v>
      </c>
      <c r="U16" s="300">
        <f t="shared" si="1"/>
        <v>0</v>
      </c>
      <c r="V16" s="608"/>
    </row>
    <row r="17" spans="3:22" ht="13.5" thickBot="1" x14ac:dyDescent="0.25">
      <c r="C17" s="379" t="s">
        <v>168</v>
      </c>
      <c r="D17" s="377">
        <v>0</v>
      </c>
      <c r="E17" s="40">
        <v>0</v>
      </c>
      <c r="F17" s="40">
        <v>0</v>
      </c>
      <c r="G17" s="40">
        <v>0</v>
      </c>
      <c r="H17" s="40">
        <v>0</v>
      </c>
      <c r="I17" s="40">
        <v>0</v>
      </c>
      <c r="J17" s="40">
        <v>0</v>
      </c>
      <c r="K17" s="40">
        <v>0</v>
      </c>
      <c r="L17" s="40">
        <v>0</v>
      </c>
      <c r="M17" s="40">
        <v>0</v>
      </c>
      <c r="N17" s="40">
        <v>0</v>
      </c>
      <c r="O17" s="40">
        <v>0</v>
      </c>
      <c r="P17" s="40">
        <v>0</v>
      </c>
      <c r="Q17" s="300">
        <f t="shared" si="0"/>
        <v>0</v>
      </c>
      <c r="R17" s="40">
        <v>0</v>
      </c>
      <c r="S17" s="40">
        <v>0</v>
      </c>
      <c r="T17" s="40">
        <v>0</v>
      </c>
      <c r="U17" s="300">
        <f t="shared" si="1"/>
        <v>0</v>
      </c>
      <c r="V17" s="608"/>
    </row>
    <row r="18" spans="3:22" ht="13.5" thickBot="1" x14ac:dyDescent="0.25">
      <c r="C18" s="379" t="s">
        <v>169</v>
      </c>
      <c r="D18" s="377">
        <v>0</v>
      </c>
      <c r="E18" s="40">
        <v>0</v>
      </c>
      <c r="F18" s="40">
        <v>0</v>
      </c>
      <c r="G18" s="40">
        <v>0</v>
      </c>
      <c r="H18" s="40">
        <v>0</v>
      </c>
      <c r="I18" s="40">
        <v>0</v>
      </c>
      <c r="J18" s="40">
        <v>0</v>
      </c>
      <c r="K18" s="40">
        <v>0</v>
      </c>
      <c r="L18" s="40">
        <v>0</v>
      </c>
      <c r="M18" s="40">
        <v>0</v>
      </c>
      <c r="N18" s="40">
        <v>0</v>
      </c>
      <c r="O18" s="40">
        <v>0</v>
      </c>
      <c r="P18" s="40">
        <v>0</v>
      </c>
      <c r="Q18" s="300">
        <f t="shared" si="0"/>
        <v>0</v>
      </c>
      <c r="R18" s="40">
        <v>0</v>
      </c>
      <c r="S18" s="40">
        <v>0</v>
      </c>
      <c r="T18" s="40">
        <v>0</v>
      </c>
      <c r="U18" s="300">
        <f t="shared" si="1"/>
        <v>0</v>
      </c>
      <c r="V18" s="608"/>
    </row>
    <row r="19" spans="3:22" ht="13.5" thickBot="1" x14ac:dyDescent="0.25">
      <c r="C19" s="379" t="s">
        <v>170</v>
      </c>
      <c r="D19" s="377">
        <v>0</v>
      </c>
      <c r="E19" s="40">
        <v>0</v>
      </c>
      <c r="F19" s="40">
        <v>0</v>
      </c>
      <c r="G19" s="40">
        <v>0</v>
      </c>
      <c r="H19" s="40">
        <v>0</v>
      </c>
      <c r="I19" s="40">
        <v>0</v>
      </c>
      <c r="J19" s="40">
        <v>0</v>
      </c>
      <c r="K19" s="40">
        <v>0</v>
      </c>
      <c r="L19" s="40">
        <v>0</v>
      </c>
      <c r="M19" s="40">
        <v>0</v>
      </c>
      <c r="N19" s="40">
        <v>0</v>
      </c>
      <c r="O19" s="40">
        <v>0</v>
      </c>
      <c r="P19" s="40">
        <v>0</v>
      </c>
      <c r="Q19" s="300">
        <f t="shared" si="0"/>
        <v>0</v>
      </c>
      <c r="R19" s="40">
        <v>0</v>
      </c>
      <c r="S19" s="40">
        <v>0</v>
      </c>
      <c r="T19" s="40">
        <v>0</v>
      </c>
      <c r="U19" s="300">
        <f t="shared" si="1"/>
        <v>0</v>
      </c>
      <c r="V19" s="608"/>
    </row>
    <row r="20" spans="3:22" ht="13.5" thickBot="1" x14ac:dyDescent="0.25">
      <c r="C20" s="379" t="s">
        <v>171</v>
      </c>
      <c r="D20" s="377">
        <v>0</v>
      </c>
      <c r="E20" s="40">
        <v>0</v>
      </c>
      <c r="F20" s="40">
        <v>0</v>
      </c>
      <c r="G20" s="40">
        <v>0</v>
      </c>
      <c r="H20" s="40">
        <v>0</v>
      </c>
      <c r="I20" s="40">
        <v>0</v>
      </c>
      <c r="J20" s="40">
        <v>0</v>
      </c>
      <c r="K20" s="40">
        <v>0</v>
      </c>
      <c r="L20" s="40">
        <v>0</v>
      </c>
      <c r="M20" s="40">
        <v>0</v>
      </c>
      <c r="N20" s="40">
        <v>0</v>
      </c>
      <c r="O20" s="40">
        <v>0</v>
      </c>
      <c r="P20" s="40">
        <v>0</v>
      </c>
      <c r="Q20" s="300">
        <f t="shared" si="0"/>
        <v>0</v>
      </c>
      <c r="R20" s="40">
        <v>0</v>
      </c>
      <c r="S20" s="40">
        <v>0</v>
      </c>
      <c r="T20" s="40">
        <v>0</v>
      </c>
      <c r="U20" s="300">
        <f t="shared" si="1"/>
        <v>0</v>
      </c>
      <c r="V20" s="608"/>
    </row>
    <row r="21" spans="3:22" ht="13.5" thickBot="1" x14ac:dyDescent="0.25">
      <c r="C21" s="380" t="s">
        <v>172</v>
      </c>
      <c r="D21" s="377">
        <v>0</v>
      </c>
      <c r="E21" s="40">
        <v>0</v>
      </c>
      <c r="F21" s="40">
        <v>0</v>
      </c>
      <c r="G21" s="40">
        <v>0</v>
      </c>
      <c r="H21" s="40">
        <v>0</v>
      </c>
      <c r="I21" s="40">
        <v>0</v>
      </c>
      <c r="J21" s="40">
        <v>0</v>
      </c>
      <c r="K21" s="40">
        <v>0</v>
      </c>
      <c r="L21" s="40">
        <v>0</v>
      </c>
      <c r="M21" s="40">
        <v>0</v>
      </c>
      <c r="N21" s="40">
        <v>0</v>
      </c>
      <c r="O21" s="40">
        <v>0</v>
      </c>
      <c r="P21" s="40">
        <v>0</v>
      </c>
      <c r="Q21" s="300">
        <f t="shared" si="0"/>
        <v>0</v>
      </c>
      <c r="R21" s="40">
        <v>0</v>
      </c>
      <c r="S21" s="40">
        <v>0</v>
      </c>
      <c r="T21" s="40">
        <v>0</v>
      </c>
      <c r="U21" s="300">
        <f t="shared" si="1"/>
        <v>0</v>
      </c>
      <c r="V21" s="608"/>
    </row>
    <row r="22" spans="3:22" ht="13.5" thickBot="1" x14ac:dyDescent="0.25">
      <c r="C22" s="339" t="s">
        <v>119</v>
      </c>
      <c r="D22" s="300">
        <f t="shared" ref="D22:N22" si="2">SUM(D10:D21)</f>
        <v>0</v>
      </c>
      <c r="E22" s="300">
        <f t="shared" si="2"/>
        <v>0</v>
      </c>
      <c r="F22" s="300">
        <f t="shared" si="2"/>
        <v>0</v>
      </c>
      <c r="G22" s="300">
        <f t="shared" si="2"/>
        <v>0</v>
      </c>
      <c r="H22" s="300">
        <f t="shared" si="2"/>
        <v>0</v>
      </c>
      <c r="I22" s="300">
        <f t="shared" si="2"/>
        <v>0</v>
      </c>
      <c r="J22" s="300">
        <f t="shared" si="2"/>
        <v>0</v>
      </c>
      <c r="K22" s="300">
        <f t="shared" si="2"/>
        <v>0</v>
      </c>
      <c r="L22" s="300">
        <f t="shared" si="2"/>
        <v>0</v>
      </c>
      <c r="M22" s="300">
        <f t="shared" si="2"/>
        <v>0</v>
      </c>
      <c r="N22" s="300">
        <f t="shared" si="2"/>
        <v>0</v>
      </c>
      <c r="O22" s="300">
        <f>SUM(O10:O21)</f>
        <v>0</v>
      </c>
      <c r="P22" s="300">
        <f>SUM(P10:P21)</f>
        <v>0</v>
      </c>
      <c r="Q22" s="300">
        <f>SUM(D22:P22)</f>
        <v>0</v>
      </c>
      <c r="R22" s="300">
        <f>SUM(R10:R21)</f>
        <v>0</v>
      </c>
      <c r="S22" s="300">
        <f t="shared" ref="S22:T22" si="3">SUM(S10:S21)</f>
        <v>0</v>
      </c>
      <c r="T22" s="300">
        <f t="shared" si="3"/>
        <v>0</v>
      </c>
      <c r="U22" s="300">
        <f>SUM(R22:T22)</f>
        <v>0</v>
      </c>
      <c r="V22" s="608"/>
    </row>
    <row r="23" spans="3:22" x14ac:dyDescent="0.2">
      <c r="C23" s="340"/>
      <c r="D23" s="340"/>
      <c r="E23" s="340"/>
      <c r="F23" s="340"/>
      <c r="G23" s="340"/>
      <c r="H23" s="340"/>
      <c r="I23" s="340"/>
      <c r="J23" s="340"/>
      <c r="K23" s="340"/>
      <c r="L23" s="340"/>
      <c r="M23" s="340"/>
      <c r="N23" s="340"/>
      <c r="O23" s="340"/>
      <c r="P23" s="340"/>
      <c r="R23" s="608"/>
      <c r="S23" s="608"/>
      <c r="T23" s="608"/>
      <c r="U23" s="608"/>
      <c r="V23" s="608"/>
    </row>
    <row r="24" spans="3:22" ht="13.5" thickBot="1" x14ac:dyDescent="0.25">
      <c r="C24" s="340"/>
      <c r="D24" s="340"/>
      <c r="E24" s="340"/>
      <c r="F24" s="340"/>
      <c r="G24" s="340"/>
      <c r="H24" s="340"/>
      <c r="I24" s="340"/>
      <c r="J24" s="340"/>
      <c r="K24" s="340"/>
      <c r="L24" s="340"/>
      <c r="M24" s="340"/>
      <c r="N24" s="340"/>
      <c r="O24" s="340"/>
      <c r="P24" s="340"/>
      <c r="R24" s="608"/>
      <c r="S24" s="608"/>
      <c r="T24" s="608"/>
      <c r="U24" s="608"/>
      <c r="V24" s="608"/>
    </row>
    <row r="25" spans="3:22" ht="54" customHeight="1" thickBot="1" x14ac:dyDescent="0.25">
      <c r="C25" s="562" t="s">
        <v>653</v>
      </c>
      <c r="D25" s="334"/>
      <c r="E25" s="335"/>
      <c r="F25" s="335"/>
      <c r="G25" s="335"/>
      <c r="H25" s="335"/>
      <c r="I25" s="335"/>
      <c r="J25" s="335"/>
      <c r="K25" s="335"/>
      <c r="L25" s="335"/>
      <c r="M25" s="335"/>
      <c r="N25" s="335"/>
      <c r="O25" s="335"/>
      <c r="P25" s="335"/>
      <c r="Q25" s="335"/>
      <c r="R25" s="335"/>
      <c r="S25" s="335"/>
      <c r="T25" s="335"/>
      <c r="U25" s="336"/>
      <c r="V25" s="608"/>
    </row>
    <row r="26" spans="3:22" ht="56.25" customHeight="1" thickBot="1" x14ac:dyDescent="0.25">
      <c r="C26" s="458" t="s">
        <v>407</v>
      </c>
      <c r="D26" s="358" t="s">
        <v>348</v>
      </c>
      <c r="E26" s="558" t="s">
        <v>349</v>
      </c>
      <c r="F26" s="558" t="s">
        <v>350</v>
      </c>
      <c r="G26" s="558" t="s">
        <v>351</v>
      </c>
      <c r="H26" s="558" t="s">
        <v>352</v>
      </c>
      <c r="I26" s="558" t="s">
        <v>408</v>
      </c>
      <c r="J26" s="558" t="s">
        <v>353</v>
      </c>
      <c r="K26" s="558" t="s">
        <v>354</v>
      </c>
      <c r="L26" s="558" t="s">
        <v>304</v>
      </c>
      <c r="M26" s="559" t="s">
        <v>303</v>
      </c>
      <c r="N26" s="560" t="s">
        <v>679</v>
      </c>
      <c r="O26" s="561" t="s">
        <v>570</v>
      </c>
      <c r="P26" s="344" t="s">
        <v>907</v>
      </c>
      <c r="Q26" s="421" t="s">
        <v>489</v>
      </c>
      <c r="R26" s="563" t="s">
        <v>884</v>
      </c>
      <c r="S26" s="561" t="s">
        <v>885</v>
      </c>
      <c r="T26" s="344" t="s">
        <v>908</v>
      </c>
      <c r="U26" s="421" t="s">
        <v>489</v>
      </c>
      <c r="V26" s="608"/>
    </row>
    <row r="27" spans="3:22" ht="13.5" thickBot="1" x14ac:dyDescent="0.25">
      <c r="C27" s="378" t="s">
        <v>156</v>
      </c>
      <c r="D27" s="377">
        <v>0</v>
      </c>
      <c r="E27" s="40">
        <v>0</v>
      </c>
      <c r="F27" s="40">
        <v>0</v>
      </c>
      <c r="G27" s="40">
        <v>0</v>
      </c>
      <c r="H27" s="40">
        <v>0</v>
      </c>
      <c r="I27" s="40">
        <v>0</v>
      </c>
      <c r="J27" s="40">
        <v>0</v>
      </c>
      <c r="K27" s="40">
        <v>0</v>
      </c>
      <c r="L27" s="40">
        <v>0</v>
      </c>
      <c r="M27" s="40">
        <v>0</v>
      </c>
      <c r="N27" s="40">
        <v>0</v>
      </c>
      <c r="O27" s="40">
        <v>0</v>
      </c>
      <c r="P27" s="40">
        <v>0</v>
      </c>
      <c r="Q27" s="300">
        <f>SUM(D27:P27)</f>
        <v>0</v>
      </c>
      <c r="R27" s="40">
        <v>0</v>
      </c>
      <c r="S27" s="40">
        <v>0</v>
      </c>
      <c r="T27" s="40">
        <v>0</v>
      </c>
      <c r="U27" s="300">
        <f>SUM(R27:T27)</f>
        <v>0</v>
      </c>
      <c r="V27" s="608"/>
    </row>
    <row r="28" spans="3:22" ht="13.5" thickBot="1" x14ac:dyDescent="0.25">
      <c r="C28" s="379" t="s">
        <v>157</v>
      </c>
      <c r="D28" s="377">
        <v>0</v>
      </c>
      <c r="E28" s="40">
        <v>0</v>
      </c>
      <c r="F28" s="40">
        <v>0</v>
      </c>
      <c r="G28" s="40">
        <v>0</v>
      </c>
      <c r="H28" s="40">
        <v>0</v>
      </c>
      <c r="I28" s="40">
        <v>0</v>
      </c>
      <c r="J28" s="40">
        <v>0</v>
      </c>
      <c r="K28" s="40">
        <v>0</v>
      </c>
      <c r="L28" s="40">
        <v>0</v>
      </c>
      <c r="M28" s="40">
        <v>0</v>
      </c>
      <c r="N28" s="40">
        <v>0</v>
      </c>
      <c r="O28" s="40">
        <v>0</v>
      </c>
      <c r="P28" s="40">
        <v>0</v>
      </c>
      <c r="Q28" s="300">
        <f t="shared" ref="Q28:Q39" si="4">SUM(D28:P28)</f>
        <v>0</v>
      </c>
      <c r="R28" s="40">
        <v>0</v>
      </c>
      <c r="S28" s="40">
        <v>0</v>
      </c>
      <c r="T28" s="40">
        <v>0</v>
      </c>
      <c r="U28" s="300">
        <f t="shared" ref="U28:U38" si="5">SUM(R28:T28)</f>
        <v>0</v>
      </c>
      <c r="V28" s="608"/>
    </row>
    <row r="29" spans="3:22" ht="13.5" thickBot="1" x14ac:dyDescent="0.25">
      <c r="C29" s="379" t="s">
        <v>158</v>
      </c>
      <c r="D29" s="377">
        <v>0</v>
      </c>
      <c r="E29" s="40">
        <v>0</v>
      </c>
      <c r="F29" s="40">
        <v>0</v>
      </c>
      <c r="G29" s="40">
        <v>0</v>
      </c>
      <c r="H29" s="40">
        <v>0</v>
      </c>
      <c r="I29" s="40">
        <v>0</v>
      </c>
      <c r="J29" s="40">
        <v>0</v>
      </c>
      <c r="K29" s="40">
        <v>0</v>
      </c>
      <c r="L29" s="40">
        <v>0</v>
      </c>
      <c r="M29" s="40">
        <v>0</v>
      </c>
      <c r="N29" s="40">
        <v>0</v>
      </c>
      <c r="O29" s="40">
        <v>0</v>
      </c>
      <c r="P29" s="40">
        <v>0</v>
      </c>
      <c r="Q29" s="300">
        <f t="shared" si="4"/>
        <v>0</v>
      </c>
      <c r="R29" s="40">
        <v>0</v>
      </c>
      <c r="S29" s="40">
        <v>0</v>
      </c>
      <c r="T29" s="40">
        <v>0</v>
      </c>
      <c r="U29" s="300">
        <f t="shared" si="5"/>
        <v>0</v>
      </c>
      <c r="V29" s="608"/>
    </row>
    <row r="30" spans="3:22" ht="13.5" thickBot="1" x14ac:dyDescent="0.25">
      <c r="C30" s="379" t="s">
        <v>164</v>
      </c>
      <c r="D30" s="377">
        <v>0</v>
      </c>
      <c r="E30" s="40">
        <v>0</v>
      </c>
      <c r="F30" s="40">
        <v>0</v>
      </c>
      <c r="G30" s="40">
        <v>0</v>
      </c>
      <c r="H30" s="40">
        <v>0</v>
      </c>
      <c r="I30" s="40">
        <v>0</v>
      </c>
      <c r="J30" s="40">
        <v>0</v>
      </c>
      <c r="K30" s="40">
        <v>0</v>
      </c>
      <c r="L30" s="40">
        <v>0</v>
      </c>
      <c r="M30" s="40">
        <v>0</v>
      </c>
      <c r="N30" s="40">
        <v>0</v>
      </c>
      <c r="O30" s="40">
        <v>0</v>
      </c>
      <c r="P30" s="40">
        <v>0</v>
      </c>
      <c r="Q30" s="300">
        <f t="shared" si="4"/>
        <v>0</v>
      </c>
      <c r="R30" s="40">
        <v>0</v>
      </c>
      <c r="S30" s="40">
        <v>0</v>
      </c>
      <c r="T30" s="40">
        <v>0</v>
      </c>
      <c r="U30" s="300">
        <f t="shared" si="5"/>
        <v>0</v>
      </c>
      <c r="V30" s="608"/>
    </row>
    <row r="31" spans="3:22" ht="13.5" thickBot="1" x14ac:dyDescent="0.25">
      <c r="C31" s="379" t="s">
        <v>165</v>
      </c>
      <c r="D31" s="377">
        <v>0</v>
      </c>
      <c r="E31" s="40">
        <v>0</v>
      </c>
      <c r="F31" s="40">
        <v>0</v>
      </c>
      <c r="G31" s="40">
        <v>0</v>
      </c>
      <c r="H31" s="40">
        <v>0</v>
      </c>
      <c r="I31" s="40">
        <v>0</v>
      </c>
      <c r="J31" s="40">
        <v>0</v>
      </c>
      <c r="K31" s="40">
        <v>0</v>
      </c>
      <c r="L31" s="40">
        <v>0</v>
      </c>
      <c r="M31" s="40">
        <v>0</v>
      </c>
      <c r="N31" s="40">
        <v>0</v>
      </c>
      <c r="O31" s="40">
        <v>0</v>
      </c>
      <c r="P31" s="40">
        <v>0</v>
      </c>
      <c r="Q31" s="300">
        <f t="shared" si="4"/>
        <v>0</v>
      </c>
      <c r="R31" s="40">
        <v>0</v>
      </c>
      <c r="S31" s="40">
        <v>0</v>
      </c>
      <c r="T31" s="40">
        <v>0</v>
      </c>
      <c r="U31" s="300">
        <f t="shared" si="5"/>
        <v>0</v>
      </c>
      <c r="V31" s="608"/>
    </row>
    <row r="32" spans="3:22" ht="13.5" thickBot="1" x14ac:dyDescent="0.25">
      <c r="C32" s="379" t="s">
        <v>166</v>
      </c>
      <c r="D32" s="377">
        <v>0</v>
      </c>
      <c r="E32" s="40">
        <v>0</v>
      </c>
      <c r="F32" s="40">
        <v>0</v>
      </c>
      <c r="G32" s="40">
        <v>0</v>
      </c>
      <c r="H32" s="40">
        <v>0</v>
      </c>
      <c r="I32" s="40">
        <v>0</v>
      </c>
      <c r="J32" s="40">
        <v>0</v>
      </c>
      <c r="K32" s="40">
        <v>0</v>
      </c>
      <c r="L32" s="40">
        <v>0</v>
      </c>
      <c r="M32" s="40">
        <v>0</v>
      </c>
      <c r="N32" s="40">
        <v>0</v>
      </c>
      <c r="O32" s="40">
        <v>0</v>
      </c>
      <c r="P32" s="40">
        <v>0</v>
      </c>
      <c r="Q32" s="300">
        <f t="shared" si="4"/>
        <v>0</v>
      </c>
      <c r="R32" s="40">
        <v>0</v>
      </c>
      <c r="S32" s="40">
        <v>0</v>
      </c>
      <c r="T32" s="40">
        <v>0</v>
      </c>
      <c r="U32" s="300">
        <f t="shared" si="5"/>
        <v>0</v>
      </c>
      <c r="V32" s="608"/>
    </row>
    <row r="33" spans="3:22" ht="13.5" thickBot="1" x14ac:dyDescent="0.25">
      <c r="C33" s="379" t="s">
        <v>167</v>
      </c>
      <c r="D33" s="377">
        <v>0</v>
      </c>
      <c r="E33" s="40">
        <v>0</v>
      </c>
      <c r="F33" s="40">
        <v>0</v>
      </c>
      <c r="G33" s="40">
        <v>0</v>
      </c>
      <c r="H33" s="40">
        <v>0</v>
      </c>
      <c r="I33" s="40">
        <v>0</v>
      </c>
      <c r="J33" s="40">
        <v>0</v>
      </c>
      <c r="K33" s="40">
        <v>0</v>
      </c>
      <c r="L33" s="40">
        <v>0</v>
      </c>
      <c r="M33" s="40">
        <v>0</v>
      </c>
      <c r="N33" s="40">
        <v>0</v>
      </c>
      <c r="O33" s="40">
        <v>0</v>
      </c>
      <c r="P33" s="40">
        <v>0</v>
      </c>
      <c r="Q33" s="300">
        <f t="shared" si="4"/>
        <v>0</v>
      </c>
      <c r="R33" s="40">
        <v>0</v>
      </c>
      <c r="S33" s="40">
        <v>0</v>
      </c>
      <c r="T33" s="40">
        <v>0</v>
      </c>
      <c r="U33" s="300">
        <f t="shared" si="5"/>
        <v>0</v>
      </c>
      <c r="V33" s="608"/>
    </row>
    <row r="34" spans="3:22" ht="13.5" thickBot="1" x14ac:dyDescent="0.25">
      <c r="C34" s="379" t="s">
        <v>168</v>
      </c>
      <c r="D34" s="377">
        <v>0</v>
      </c>
      <c r="E34" s="40">
        <v>0</v>
      </c>
      <c r="F34" s="40">
        <v>0</v>
      </c>
      <c r="G34" s="40">
        <v>0</v>
      </c>
      <c r="H34" s="40">
        <v>0</v>
      </c>
      <c r="I34" s="40">
        <v>0</v>
      </c>
      <c r="J34" s="40">
        <v>0</v>
      </c>
      <c r="K34" s="40">
        <v>0</v>
      </c>
      <c r="L34" s="40">
        <v>0</v>
      </c>
      <c r="M34" s="40">
        <v>0</v>
      </c>
      <c r="N34" s="40">
        <v>0</v>
      </c>
      <c r="O34" s="40">
        <v>0</v>
      </c>
      <c r="P34" s="40">
        <v>0</v>
      </c>
      <c r="Q34" s="300">
        <f t="shared" si="4"/>
        <v>0</v>
      </c>
      <c r="R34" s="40">
        <v>0</v>
      </c>
      <c r="S34" s="40">
        <v>0</v>
      </c>
      <c r="T34" s="40">
        <v>0</v>
      </c>
      <c r="U34" s="300">
        <f t="shared" si="5"/>
        <v>0</v>
      </c>
      <c r="V34" s="608"/>
    </row>
    <row r="35" spans="3:22" ht="13.5" thickBot="1" x14ac:dyDescent="0.25">
      <c r="C35" s="379" t="s">
        <v>169</v>
      </c>
      <c r="D35" s="377">
        <v>0</v>
      </c>
      <c r="E35" s="40">
        <v>0</v>
      </c>
      <c r="F35" s="40">
        <v>0</v>
      </c>
      <c r="G35" s="40">
        <v>0</v>
      </c>
      <c r="H35" s="40">
        <v>0</v>
      </c>
      <c r="I35" s="40">
        <v>0</v>
      </c>
      <c r="J35" s="40">
        <v>0</v>
      </c>
      <c r="K35" s="40">
        <v>0</v>
      </c>
      <c r="L35" s="40">
        <v>0</v>
      </c>
      <c r="M35" s="40">
        <v>0</v>
      </c>
      <c r="N35" s="40">
        <v>0</v>
      </c>
      <c r="O35" s="40">
        <v>0</v>
      </c>
      <c r="P35" s="40">
        <v>0</v>
      </c>
      <c r="Q35" s="300">
        <f t="shared" si="4"/>
        <v>0</v>
      </c>
      <c r="R35" s="40">
        <v>0</v>
      </c>
      <c r="S35" s="40">
        <v>0</v>
      </c>
      <c r="T35" s="40">
        <v>0</v>
      </c>
      <c r="U35" s="300">
        <f t="shared" si="5"/>
        <v>0</v>
      </c>
      <c r="V35" s="608"/>
    </row>
    <row r="36" spans="3:22" ht="13.5" thickBot="1" x14ac:dyDescent="0.25">
      <c r="C36" s="379" t="s">
        <v>170</v>
      </c>
      <c r="D36" s="377">
        <v>0</v>
      </c>
      <c r="E36" s="40">
        <v>0</v>
      </c>
      <c r="F36" s="40">
        <v>0</v>
      </c>
      <c r="G36" s="40">
        <v>0</v>
      </c>
      <c r="H36" s="40">
        <v>0</v>
      </c>
      <c r="I36" s="40">
        <v>0</v>
      </c>
      <c r="J36" s="40">
        <v>0</v>
      </c>
      <c r="K36" s="40">
        <v>0</v>
      </c>
      <c r="L36" s="40">
        <v>0</v>
      </c>
      <c r="M36" s="40">
        <v>0</v>
      </c>
      <c r="N36" s="40">
        <v>0</v>
      </c>
      <c r="O36" s="40">
        <v>0</v>
      </c>
      <c r="P36" s="40">
        <v>0</v>
      </c>
      <c r="Q36" s="300">
        <f t="shared" si="4"/>
        <v>0</v>
      </c>
      <c r="R36" s="40">
        <v>0</v>
      </c>
      <c r="S36" s="40">
        <v>0</v>
      </c>
      <c r="T36" s="40">
        <v>0</v>
      </c>
      <c r="U36" s="300">
        <f t="shared" si="5"/>
        <v>0</v>
      </c>
      <c r="V36" s="608"/>
    </row>
    <row r="37" spans="3:22" ht="13.5" thickBot="1" x14ac:dyDescent="0.25">
      <c r="C37" s="379" t="s">
        <v>171</v>
      </c>
      <c r="D37" s="377">
        <v>0</v>
      </c>
      <c r="E37" s="40">
        <v>0</v>
      </c>
      <c r="F37" s="40">
        <v>0</v>
      </c>
      <c r="G37" s="40">
        <v>0</v>
      </c>
      <c r="H37" s="40">
        <v>0</v>
      </c>
      <c r="I37" s="40">
        <v>0</v>
      </c>
      <c r="J37" s="40">
        <v>0</v>
      </c>
      <c r="K37" s="40">
        <v>0</v>
      </c>
      <c r="L37" s="40">
        <v>0</v>
      </c>
      <c r="M37" s="40">
        <v>0</v>
      </c>
      <c r="N37" s="40">
        <v>0</v>
      </c>
      <c r="O37" s="40">
        <v>0</v>
      </c>
      <c r="P37" s="40">
        <v>0</v>
      </c>
      <c r="Q37" s="300">
        <f t="shared" si="4"/>
        <v>0</v>
      </c>
      <c r="R37" s="40">
        <v>0</v>
      </c>
      <c r="S37" s="40">
        <v>0</v>
      </c>
      <c r="T37" s="40">
        <v>0</v>
      </c>
      <c r="U37" s="300">
        <f t="shared" si="5"/>
        <v>0</v>
      </c>
      <c r="V37" s="608"/>
    </row>
    <row r="38" spans="3:22" ht="13.5" thickBot="1" x14ac:dyDescent="0.25">
      <c r="C38" s="380" t="s">
        <v>172</v>
      </c>
      <c r="D38" s="377">
        <v>0</v>
      </c>
      <c r="E38" s="40">
        <v>0</v>
      </c>
      <c r="F38" s="40">
        <v>0</v>
      </c>
      <c r="G38" s="40">
        <v>0</v>
      </c>
      <c r="H38" s="40">
        <v>0</v>
      </c>
      <c r="I38" s="40">
        <v>0</v>
      </c>
      <c r="J38" s="40">
        <v>0</v>
      </c>
      <c r="K38" s="40">
        <v>0</v>
      </c>
      <c r="L38" s="40">
        <v>0</v>
      </c>
      <c r="M38" s="40">
        <v>0</v>
      </c>
      <c r="N38" s="40">
        <v>0</v>
      </c>
      <c r="O38" s="40">
        <v>0</v>
      </c>
      <c r="P38" s="40">
        <v>0</v>
      </c>
      <c r="Q38" s="300">
        <f t="shared" si="4"/>
        <v>0</v>
      </c>
      <c r="R38" s="40">
        <v>0</v>
      </c>
      <c r="S38" s="40">
        <v>0</v>
      </c>
      <c r="T38" s="40">
        <v>0</v>
      </c>
      <c r="U38" s="300">
        <f t="shared" si="5"/>
        <v>0</v>
      </c>
      <c r="V38" s="608"/>
    </row>
    <row r="39" spans="3:22" ht="13.5" thickBot="1" x14ac:dyDescent="0.25">
      <c r="C39" s="339" t="s">
        <v>119</v>
      </c>
      <c r="D39" s="300">
        <f t="shared" ref="D39:N39" si="6">SUM(D27:D38)</f>
        <v>0</v>
      </c>
      <c r="E39" s="300">
        <f t="shared" si="6"/>
        <v>0</v>
      </c>
      <c r="F39" s="300">
        <f t="shared" si="6"/>
        <v>0</v>
      </c>
      <c r="G39" s="300">
        <f t="shared" si="6"/>
        <v>0</v>
      </c>
      <c r="H39" s="300">
        <f t="shared" si="6"/>
        <v>0</v>
      </c>
      <c r="I39" s="300">
        <f t="shared" si="6"/>
        <v>0</v>
      </c>
      <c r="J39" s="300">
        <f t="shared" si="6"/>
        <v>0</v>
      </c>
      <c r="K39" s="300">
        <f t="shared" si="6"/>
        <v>0</v>
      </c>
      <c r="L39" s="300">
        <f t="shared" si="6"/>
        <v>0</v>
      </c>
      <c r="M39" s="300">
        <f t="shared" si="6"/>
        <v>0</v>
      </c>
      <c r="N39" s="300">
        <f t="shared" si="6"/>
        <v>0</v>
      </c>
      <c r="O39" s="300">
        <f>SUM(O27:O38)</f>
        <v>0</v>
      </c>
      <c r="P39" s="300">
        <f>SUM(P27:P38)</f>
        <v>0</v>
      </c>
      <c r="Q39" s="300">
        <f t="shared" si="4"/>
        <v>0</v>
      </c>
      <c r="R39" s="300">
        <f>SUM(R27:R38)</f>
        <v>0</v>
      </c>
      <c r="S39" s="300">
        <f t="shared" ref="S39" si="7">SUM(S27:S38)</f>
        <v>0</v>
      </c>
      <c r="T39" s="300">
        <f t="shared" ref="T39" si="8">SUM(T27:T38)</f>
        <v>0</v>
      </c>
      <c r="U39" s="300">
        <f>SUM(R39:T39)</f>
        <v>0</v>
      </c>
      <c r="V39" s="608"/>
    </row>
    <row r="40" spans="3:22" x14ac:dyDescent="0.2">
      <c r="R40" s="608"/>
      <c r="S40" s="608"/>
      <c r="T40" s="608"/>
      <c r="U40" s="608"/>
      <c r="V40" s="608"/>
    </row>
    <row r="41" spans="3:22" ht="13.5" thickBot="1" x14ac:dyDescent="0.25">
      <c r="R41" s="608"/>
      <c r="S41" s="608"/>
      <c r="T41" s="608"/>
      <c r="U41" s="608"/>
      <c r="V41" s="608"/>
    </row>
    <row r="42" spans="3:22" ht="54" customHeight="1" thickBot="1" x14ac:dyDescent="0.25">
      <c r="C42" s="562" t="s">
        <v>666</v>
      </c>
      <c r="D42" s="334"/>
      <c r="E42" s="335"/>
      <c r="F42" s="335"/>
      <c r="G42" s="335"/>
      <c r="H42" s="335"/>
      <c r="I42" s="335"/>
      <c r="J42" s="335"/>
      <c r="K42" s="335"/>
      <c r="L42" s="335"/>
      <c r="M42" s="335"/>
      <c r="N42" s="335"/>
      <c r="O42" s="335"/>
      <c r="P42" s="335"/>
      <c r="Q42" s="335"/>
      <c r="R42" s="335"/>
      <c r="S42" s="335"/>
      <c r="T42" s="335"/>
      <c r="U42" s="336"/>
      <c r="V42" s="608"/>
    </row>
    <row r="43" spans="3:22" ht="56.25" customHeight="1" thickBot="1" x14ac:dyDescent="0.25">
      <c r="C43" s="458" t="s">
        <v>407</v>
      </c>
      <c r="D43" s="358" t="s">
        <v>348</v>
      </c>
      <c r="E43" s="558" t="s">
        <v>349</v>
      </c>
      <c r="F43" s="558" t="s">
        <v>350</v>
      </c>
      <c r="G43" s="558" t="s">
        <v>351</v>
      </c>
      <c r="H43" s="558" t="s">
        <v>352</v>
      </c>
      <c r="I43" s="558" t="s">
        <v>408</v>
      </c>
      <c r="J43" s="558" t="s">
        <v>353</v>
      </c>
      <c r="K43" s="558" t="s">
        <v>354</v>
      </c>
      <c r="L43" s="558" t="s">
        <v>304</v>
      </c>
      <c r="M43" s="559" t="s">
        <v>303</v>
      </c>
      <c r="N43" s="560" t="s">
        <v>679</v>
      </c>
      <c r="O43" s="561" t="s">
        <v>570</v>
      </c>
      <c r="P43" s="344" t="s">
        <v>907</v>
      </c>
      <c r="Q43" s="421" t="s">
        <v>489</v>
      </c>
      <c r="R43" s="563" t="s">
        <v>884</v>
      </c>
      <c r="S43" s="561" t="s">
        <v>885</v>
      </c>
      <c r="T43" s="344" t="s">
        <v>908</v>
      </c>
      <c r="U43" s="421" t="s">
        <v>489</v>
      </c>
      <c r="V43" s="608"/>
    </row>
    <row r="44" spans="3:22" ht="13.5" thickBot="1" x14ac:dyDescent="0.25">
      <c r="C44" s="378" t="s">
        <v>156</v>
      </c>
      <c r="D44" s="377">
        <v>0</v>
      </c>
      <c r="E44" s="40">
        <v>0</v>
      </c>
      <c r="F44" s="40">
        <v>0</v>
      </c>
      <c r="G44" s="40">
        <v>0</v>
      </c>
      <c r="H44" s="40">
        <v>0</v>
      </c>
      <c r="I44" s="40">
        <v>0</v>
      </c>
      <c r="J44" s="40">
        <v>0</v>
      </c>
      <c r="K44" s="40">
        <v>0</v>
      </c>
      <c r="L44" s="40">
        <v>0</v>
      </c>
      <c r="M44" s="40">
        <v>0</v>
      </c>
      <c r="N44" s="40">
        <v>0</v>
      </c>
      <c r="O44" s="40">
        <v>0</v>
      </c>
      <c r="P44" s="40">
        <v>0</v>
      </c>
      <c r="Q44" s="300">
        <f>SUM(D44:P44)</f>
        <v>0</v>
      </c>
      <c r="R44" s="40">
        <v>0</v>
      </c>
      <c r="S44" s="40">
        <v>0</v>
      </c>
      <c r="T44" s="40">
        <v>0</v>
      </c>
      <c r="U44" s="300">
        <f>SUM(R44:T44)</f>
        <v>0</v>
      </c>
      <c r="V44" s="608"/>
    </row>
    <row r="45" spans="3:22" ht="13.5" thickBot="1" x14ac:dyDescent="0.25">
      <c r="C45" s="379" t="s">
        <v>157</v>
      </c>
      <c r="D45" s="377">
        <v>0</v>
      </c>
      <c r="E45" s="40">
        <v>0</v>
      </c>
      <c r="F45" s="40">
        <v>0</v>
      </c>
      <c r="G45" s="40">
        <v>0</v>
      </c>
      <c r="H45" s="40">
        <v>0</v>
      </c>
      <c r="I45" s="40">
        <v>0</v>
      </c>
      <c r="J45" s="40">
        <v>0</v>
      </c>
      <c r="K45" s="40">
        <v>0</v>
      </c>
      <c r="L45" s="40">
        <v>0</v>
      </c>
      <c r="M45" s="40">
        <v>0</v>
      </c>
      <c r="N45" s="40">
        <v>0</v>
      </c>
      <c r="O45" s="40">
        <v>0</v>
      </c>
      <c r="P45" s="40">
        <v>0</v>
      </c>
      <c r="Q45" s="300">
        <f t="shared" ref="Q45:Q56" si="9">SUM(D45:P45)</f>
        <v>0</v>
      </c>
      <c r="R45" s="40">
        <v>0</v>
      </c>
      <c r="S45" s="40">
        <v>0</v>
      </c>
      <c r="T45" s="40">
        <v>0</v>
      </c>
      <c r="U45" s="300">
        <f t="shared" ref="U45:U55" si="10">SUM(R45:T45)</f>
        <v>0</v>
      </c>
      <c r="V45" s="608"/>
    </row>
    <row r="46" spans="3:22" ht="13.5" thickBot="1" x14ac:dyDescent="0.25">
      <c r="C46" s="379" t="s">
        <v>158</v>
      </c>
      <c r="D46" s="377">
        <v>0</v>
      </c>
      <c r="E46" s="40">
        <v>0</v>
      </c>
      <c r="F46" s="40">
        <v>0</v>
      </c>
      <c r="G46" s="40">
        <v>0</v>
      </c>
      <c r="H46" s="40">
        <v>0</v>
      </c>
      <c r="I46" s="40">
        <v>0</v>
      </c>
      <c r="J46" s="40">
        <v>0</v>
      </c>
      <c r="K46" s="40">
        <v>0</v>
      </c>
      <c r="L46" s="40">
        <v>0</v>
      </c>
      <c r="M46" s="40">
        <v>0</v>
      </c>
      <c r="N46" s="40">
        <v>0</v>
      </c>
      <c r="O46" s="40">
        <v>0</v>
      </c>
      <c r="P46" s="40">
        <v>0</v>
      </c>
      <c r="Q46" s="300">
        <f t="shared" si="9"/>
        <v>0</v>
      </c>
      <c r="R46" s="40">
        <v>0</v>
      </c>
      <c r="S46" s="40">
        <v>0</v>
      </c>
      <c r="T46" s="40">
        <v>0</v>
      </c>
      <c r="U46" s="300">
        <f t="shared" si="10"/>
        <v>0</v>
      </c>
      <c r="V46" s="608"/>
    </row>
    <row r="47" spans="3:22" ht="13.5" thickBot="1" x14ac:dyDescent="0.25">
      <c r="C47" s="379" t="s">
        <v>164</v>
      </c>
      <c r="D47" s="377">
        <v>0</v>
      </c>
      <c r="E47" s="40">
        <v>0</v>
      </c>
      <c r="F47" s="40">
        <v>0</v>
      </c>
      <c r="G47" s="40">
        <v>0</v>
      </c>
      <c r="H47" s="40">
        <v>0</v>
      </c>
      <c r="I47" s="40">
        <v>0</v>
      </c>
      <c r="J47" s="40">
        <v>0</v>
      </c>
      <c r="K47" s="40">
        <v>0</v>
      </c>
      <c r="L47" s="40">
        <v>0</v>
      </c>
      <c r="M47" s="40">
        <v>0</v>
      </c>
      <c r="N47" s="40">
        <v>0</v>
      </c>
      <c r="O47" s="40">
        <v>0</v>
      </c>
      <c r="P47" s="40">
        <v>0</v>
      </c>
      <c r="Q47" s="300">
        <f t="shared" si="9"/>
        <v>0</v>
      </c>
      <c r="R47" s="40">
        <v>0</v>
      </c>
      <c r="S47" s="40">
        <v>0</v>
      </c>
      <c r="T47" s="40">
        <v>0</v>
      </c>
      <c r="U47" s="300">
        <f t="shared" si="10"/>
        <v>0</v>
      </c>
      <c r="V47" s="608"/>
    </row>
    <row r="48" spans="3:22" ht="13.5" thickBot="1" x14ac:dyDescent="0.25">
      <c r="C48" s="379" t="s">
        <v>165</v>
      </c>
      <c r="D48" s="377">
        <v>0</v>
      </c>
      <c r="E48" s="40">
        <v>0</v>
      </c>
      <c r="F48" s="40">
        <v>0</v>
      </c>
      <c r="G48" s="40">
        <v>0</v>
      </c>
      <c r="H48" s="40">
        <v>0</v>
      </c>
      <c r="I48" s="40">
        <v>0</v>
      </c>
      <c r="J48" s="40">
        <v>0</v>
      </c>
      <c r="K48" s="40">
        <v>0</v>
      </c>
      <c r="L48" s="40">
        <v>0</v>
      </c>
      <c r="M48" s="40">
        <v>0</v>
      </c>
      <c r="N48" s="40">
        <v>0</v>
      </c>
      <c r="O48" s="40">
        <v>0</v>
      </c>
      <c r="P48" s="40">
        <v>0</v>
      </c>
      <c r="Q48" s="300">
        <f t="shared" si="9"/>
        <v>0</v>
      </c>
      <c r="R48" s="40">
        <v>0</v>
      </c>
      <c r="S48" s="40">
        <v>0</v>
      </c>
      <c r="T48" s="40">
        <v>0</v>
      </c>
      <c r="U48" s="300">
        <f t="shared" si="10"/>
        <v>0</v>
      </c>
      <c r="V48" s="608"/>
    </row>
    <row r="49" spans="3:22" ht="13.5" thickBot="1" x14ac:dyDescent="0.25">
      <c r="C49" s="379" t="s">
        <v>166</v>
      </c>
      <c r="D49" s="377">
        <v>0</v>
      </c>
      <c r="E49" s="40">
        <v>0</v>
      </c>
      <c r="F49" s="40">
        <v>0</v>
      </c>
      <c r="G49" s="40">
        <v>0</v>
      </c>
      <c r="H49" s="40">
        <v>0</v>
      </c>
      <c r="I49" s="40">
        <v>0</v>
      </c>
      <c r="J49" s="40">
        <v>0</v>
      </c>
      <c r="K49" s="40">
        <v>0</v>
      </c>
      <c r="L49" s="40">
        <v>0</v>
      </c>
      <c r="M49" s="40">
        <v>0</v>
      </c>
      <c r="N49" s="40">
        <v>0</v>
      </c>
      <c r="O49" s="40">
        <v>0</v>
      </c>
      <c r="P49" s="40">
        <v>0</v>
      </c>
      <c r="Q49" s="300">
        <f t="shared" si="9"/>
        <v>0</v>
      </c>
      <c r="R49" s="40">
        <v>0</v>
      </c>
      <c r="S49" s="40">
        <v>0</v>
      </c>
      <c r="T49" s="40">
        <v>0</v>
      </c>
      <c r="U49" s="300">
        <f t="shared" si="10"/>
        <v>0</v>
      </c>
      <c r="V49" s="608"/>
    </row>
    <row r="50" spans="3:22" ht="13.5" thickBot="1" x14ac:dyDescent="0.25">
      <c r="C50" s="379" t="s">
        <v>167</v>
      </c>
      <c r="D50" s="377">
        <v>0</v>
      </c>
      <c r="E50" s="40">
        <v>0</v>
      </c>
      <c r="F50" s="40">
        <v>0</v>
      </c>
      <c r="G50" s="40">
        <v>0</v>
      </c>
      <c r="H50" s="40">
        <v>0</v>
      </c>
      <c r="I50" s="40">
        <v>0</v>
      </c>
      <c r="J50" s="40">
        <v>0</v>
      </c>
      <c r="K50" s="40">
        <v>0</v>
      </c>
      <c r="L50" s="40">
        <v>0</v>
      </c>
      <c r="M50" s="40">
        <v>0</v>
      </c>
      <c r="N50" s="40">
        <v>0</v>
      </c>
      <c r="O50" s="40">
        <v>0</v>
      </c>
      <c r="P50" s="40">
        <v>0</v>
      </c>
      <c r="Q50" s="300">
        <f t="shared" si="9"/>
        <v>0</v>
      </c>
      <c r="R50" s="40">
        <v>0</v>
      </c>
      <c r="S50" s="40">
        <v>0</v>
      </c>
      <c r="T50" s="40">
        <v>0</v>
      </c>
      <c r="U50" s="300">
        <f t="shared" si="10"/>
        <v>0</v>
      </c>
      <c r="V50" s="608"/>
    </row>
    <row r="51" spans="3:22" ht="13.5" thickBot="1" x14ac:dyDescent="0.25">
      <c r="C51" s="379" t="s">
        <v>168</v>
      </c>
      <c r="D51" s="377">
        <v>0</v>
      </c>
      <c r="E51" s="40">
        <v>0</v>
      </c>
      <c r="F51" s="40">
        <v>0</v>
      </c>
      <c r="G51" s="40">
        <v>0</v>
      </c>
      <c r="H51" s="40">
        <v>0</v>
      </c>
      <c r="I51" s="40">
        <v>0</v>
      </c>
      <c r="J51" s="40">
        <v>0</v>
      </c>
      <c r="K51" s="40">
        <v>0</v>
      </c>
      <c r="L51" s="40">
        <v>0</v>
      </c>
      <c r="M51" s="40">
        <v>0</v>
      </c>
      <c r="N51" s="40">
        <v>0</v>
      </c>
      <c r="O51" s="40">
        <v>0</v>
      </c>
      <c r="P51" s="40">
        <v>0</v>
      </c>
      <c r="Q51" s="300">
        <f t="shared" si="9"/>
        <v>0</v>
      </c>
      <c r="R51" s="40">
        <v>0</v>
      </c>
      <c r="S51" s="40">
        <v>0</v>
      </c>
      <c r="T51" s="40">
        <v>0</v>
      </c>
      <c r="U51" s="300">
        <f t="shared" si="10"/>
        <v>0</v>
      </c>
      <c r="V51" s="608"/>
    </row>
    <row r="52" spans="3:22" ht="13.5" thickBot="1" x14ac:dyDescent="0.25">
      <c r="C52" s="379" t="s">
        <v>169</v>
      </c>
      <c r="D52" s="377">
        <v>0</v>
      </c>
      <c r="E52" s="40">
        <v>0</v>
      </c>
      <c r="F52" s="40">
        <v>0</v>
      </c>
      <c r="G52" s="40">
        <v>0</v>
      </c>
      <c r="H52" s="40">
        <v>0</v>
      </c>
      <c r="I52" s="40">
        <v>0</v>
      </c>
      <c r="J52" s="40">
        <v>0</v>
      </c>
      <c r="K52" s="40">
        <v>0</v>
      </c>
      <c r="L52" s="40">
        <v>0</v>
      </c>
      <c r="M52" s="40">
        <v>0</v>
      </c>
      <c r="N52" s="40">
        <v>0</v>
      </c>
      <c r="O52" s="40">
        <v>0</v>
      </c>
      <c r="P52" s="40">
        <v>0</v>
      </c>
      <c r="Q52" s="300">
        <f t="shared" si="9"/>
        <v>0</v>
      </c>
      <c r="R52" s="40">
        <v>0</v>
      </c>
      <c r="S52" s="40">
        <v>0</v>
      </c>
      <c r="T52" s="40">
        <v>0</v>
      </c>
      <c r="U52" s="300">
        <f t="shared" si="10"/>
        <v>0</v>
      </c>
      <c r="V52" s="608"/>
    </row>
    <row r="53" spans="3:22" ht="13.5" thickBot="1" x14ac:dyDescent="0.25">
      <c r="C53" s="379" t="s">
        <v>170</v>
      </c>
      <c r="D53" s="377">
        <v>0</v>
      </c>
      <c r="E53" s="40">
        <v>0</v>
      </c>
      <c r="F53" s="40">
        <v>0</v>
      </c>
      <c r="G53" s="40">
        <v>0</v>
      </c>
      <c r="H53" s="40">
        <v>0</v>
      </c>
      <c r="I53" s="40">
        <v>0</v>
      </c>
      <c r="J53" s="40">
        <v>0</v>
      </c>
      <c r="K53" s="40">
        <v>0</v>
      </c>
      <c r="L53" s="40">
        <v>0</v>
      </c>
      <c r="M53" s="40">
        <v>0</v>
      </c>
      <c r="N53" s="40">
        <v>0</v>
      </c>
      <c r="O53" s="40">
        <v>0</v>
      </c>
      <c r="P53" s="40">
        <v>0</v>
      </c>
      <c r="Q53" s="300">
        <f t="shared" si="9"/>
        <v>0</v>
      </c>
      <c r="R53" s="40">
        <v>0</v>
      </c>
      <c r="S53" s="40">
        <v>0</v>
      </c>
      <c r="T53" s="40">
        <v>0</v>
      </c>
      <c r="U53" s="300">
        <f t="shared" si="10"/>
        <v>0</v>
      </c>
      <c r="V53" s="608"/>
    </row>
    <row r="54" spans="3:22" ht="13.5" thickBot="1" x14ac:dyDescent="0.25">
      <c r="C54" s="379" t="s">
        <v>171</v>
      </c>
      <c r="D54" s="377">
        <v>0</v>
      </c>
      <c r="E54" s="40">
        <v>0</v>
      </c>
      <c r="F54" s="40">
        <v>0</v>
      </c>
      <c r="G54" s="40">
        <v>0</v>
      </c>
      <c r="H54" s="40">
        <v>0</v>
      </c>
      <c r="I54" s="40">
        <v>0</v>
      </c>
      <c r="J54" s="40">
        <v>0</v>
      </c>
      <c r="K54" s="40">
        <v>0</v>
      </c>
      <c r="L54" s="40">
        <v>0</v>
      </c>
      <c r="M54" s="40">
        <v>0</v>
      </c>
      <c r="N54" s="40">
        <v>0</v>
      </c>
      <c r="O54" s="40">
        <v>0</v>
      </c>
      <c r="P54" s="40">
        <v>0</v>
      </c>
      <c r="Q54" s="300">
        <f t="shared" si="9"/>
        <v>0</v>
      </c>
      <c r="R54" s="40">
        <v>0</v>
      </c>
      <c r="S54" s="40">
        <v>0</v>
      </c>
      <c r="T54" s="40">
        <v>0</v>
      </c>
      <c r="U54" s="300">
        <f t="shared" si="10"/>
        <v>0</v>
      </c>
      <c r="V54" s="608"/>
    </row>
    <row r="55" spans="3:22" ht="13.5" thickBot="1" x14ac:dyDescent="0.25">
      <c r="C55" s="380" t="s">
        <v>172</v>
      </c>
      <c r="D55" s="377">
        <v>0</v>
      </c>
      <c r="E55" s="40">
        <v>0</v>
      </c>
      <c r="F55" s="40">
        <v>0</v>
      </c>
      <c r="G55" s="40">
        <v>0</v>
      </c>
      <c r="H55" s="40">
        <v>0</v>
      </c>
      <c r="I55" s="40">
        <v>0</v>
      </c>
      <c r="J55" s="40">
        <v>0</v>
      </c>
      <c r="K55" s="40">
        <v>0</v>
      </c>
      <c r="L55" s="40">
        <v>0</v>
      </c>
      <c r="M55" s="40">
        <v>0</v>
      </c>
      <c r="N55" s="40">
        <v>0</v>
      </c>
      <c r="O55" s="40">
        <v>0</v>
      </c>
      <c r="P55" s="40">
        <v>0</v>
      </c>
      <c r="Q55" s="300">
        <f t="shared" si="9"/>
        <v>0</v>
      </c>
      <c r="R55" s="40">
        <v>0</v>
      </c>
      <c r="S55" s="40">
        <v>0</v>
      </c>
      <c r="T55" s="40">
        <v>0</v>
      </c>
      <c r="U55" s="300">
        <f t="shared" si="10"/>
        <v>0</v>
      </c>
      <c r="V55" s="608"/>
    </row>
    <row r="56" spans="3:22" ht="13.5" thickBot="1" x14ac:dyDescent="0.25">
      <c r="C56" s="339" t="s">
        <v>119</v>
      </c>
      <c r="D56" s="300">
        <f t="shared" ref="D56:N56" si="11">SUM(D44:D55)</f>
        <v>0</v>
      </c>
      <c r="E56" s="300">
        <f t="shared" si="11"/>
        <v>0</v>
      </c>
      <c r="F56" s="300">
        <f t="shared" si="11"/>
        <v>0</v>
      </c>
      <c r="G56" s="300">
        <f t="shared" si="11"/>
        <v>0</v>
      </c>
      <c r="H56" s="300">
        <f t="shared" si="11"/>
        <v>0</v>
      </c>
      <c r="I56" s="300">
        <f t="shared" si="11"/>
        <v>0</v>
      </c>
      <c r="J56" s="300">
        <f t="shared" si="11"/>
        <v>0</v>
      </c>
      <c r="K56" s="300">
        <f t="shared" si="11"/>
        <v>0</v>
      </c>
      <c r="L56" s="300">
        <f t="shared" si="11"/>
        <v>0</v>
      </c>
      <c r="M56" s="300">
        <f t="shared" si="11"/>
        <v>0</v>
      </c>
      <c r="N56" s="300">
        <f t="shared" si="11"/>
        <v>0</v>
      </c>
      <c r="O56" s="300">
        <f>SUM(O44:O55)</f>
        <v>0</v>
      </c>
      <c r="P56" s="300">
        <f>SUM(P44:P55)</f>
        <v>0</v>
      </c>
      <c r="Q56" s="300">
        <f t="shared" si="9"/>
        <v>0</v>
      </c>
      <c r="R56" s="300">
        <f>SUM(R44:R55)</f>
        <v>0</v>
      </c>
      <c r="S56" s="300">
        <f t="shared" ref="S56" si="12">SUM(S44:S55)</f>
        <v>0</v>
      </c>
      <c r="T56" s="300">
        <f t="shared" ref="T56" si="13">SUM(T44:T55)</f>
        <v>0</v>
      </c>
      <c r="U56" s="300">
        <f>SUM(R56:T56)</f>
        <v>0</v>
      </c>
      <c r="V56" s="608"/>
    </row>
    <row r="57" spans="3:22" x14ac:dyDescent="0.2">
      <c r="R57" s="608"/>
      <c r="S57" s="608"/>
      <c r="T57" s="608"/>
      <c r="U57" s="608"/>
      <c r="V57" s="608"/>
    </row>
  </sheetData>
  <sheetProtection algorithmName="SHA-512" hashValue="/Tr4oQ7TYqh9dMY6EUv610SFLqP9DK6aNIWYFqI/BKpF4/QC9v8dj8bBsU+2UF7pELT/NnMzcNJb5WgfziMnww==" saltValue="YBcXsS91L8osQfKhUKc22A==" spinCount="100000" sheet="1" objects="1" scenarios="1"/>
  <protectedRanges>
    <protectedRange sqref="D10:P21 D27:P38 D44:P55 R10:T21 R27:T38 R44:T55" name="Range1"/>
  </protectedRanges>
  <dataValidations count="1">
    <dataValidation type="decimal" allowBlank="1" showInputMessage="1" showErrorMessage="1" sqref="D10:U22 D27:U39 D44:U56" xr:uid="{00000000-0002-0000-1C00-000000000000}">
      <formula1>-1000000</formula1>
      <formula2>1000000</formula2>
    </dataValidation>
  </dataValidations>
  <printOptions horizontalCentered="1"/>
  <pageMargins left="0.25" right="0.25" top="0.5" bottom="0.5" header="0.25" footer="0.25"/>
  <pageSetup scale="53" fitToHeight="0" orientation="landscape" verticalDpi="300" r:id="rId1"/>
  <headerFooter alignWithMargins="0">
    <oddFooter>&amp;L&amp;F&amp;CPage &amp;P of &amp;N&amp;R&amp;A</oddFooter>
  </headerFooter>
  <rowBreaks count="1" manualBreakCount="1">
    <brk id="40"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W77"/>
  <sheetViews>
    <sheetView zoomScale="90" zoomScaleNormal="90" workbookViewId="0">
      <pane xSplit="4" ySplit="8" topLeftCell="E9" activePane="bottomRight" state="frozen"/>
      <selection pane="topRight"/>
      <selection pane="bottomLeft"/>
      <selection pane="bottomRight"/>
    </sheetView>
  </sheetViews>
  <sheetFormatPr defaultRowHeight="12.75" x14ac:dyDescent="0.2"/>
  <cols>
    <col min="1" max="1" width="3.5703125" style="155" customWidth="1"/>
    <col min="2" max="2" width="3.140625" style="155" customWidth="1"/>
    <col min="3" max="3" width="18.42578125" style="155" customWidth="1"/>
    <col min="4" max="4" width="35.42578125" style="155" bestFit="1" customWidth="1"/>
    <col min="5" max="18" width="14.7109375" style="155" customWidth="1"/>
    <col min="19" max="19" width="14.85546875" style="155" customWidth="1"/>
    <col min="20" max="22" width="14.7109375" style="155" customWidth="1"/>
    <col min="23" max="16384" width="9.140625" style="155"/>
  </cols>
  <sheetData>
    <row r="1" spans="1:23" x14ac:dyDescent="0.2">
      <c r="A1" s="154" t="s">
        <v>410</v>
      </c>
    </row>
    <row r="2" spans="1:23" x14ac:dyDescent="0.2">
      <c r="B2" s="154"/>
    </row>
    <row r="3" spans="1:23" x14ac:dyDescent="0.2">
      <c r="A3" s="156" t="s">
        <v>0</v>
      </c>
      <c r="C3" s="130"/>
      <c r="D3" s="130" t="str">
        <f>'Report L1'!$C$5</f>
        <v>Select CCO from Dropdown List</v>
      </c>
    </row>
    <row r="4" spans="1:23" x14ac:dyDescent="0.2">
      <c r="A4" s="156" t="s">
        <v>282</v>
      </c>
      <c r="C4" s="131"/>
      <c r="D4" s="131" t="str">
        <f>'Report L1'!$C$8&amp;" - "&amp;'Report L1'!$C$9</f>
        <v>1/1/2019 - 12/31/2019</v>
      </c>
    </row>
    <row r="5" spans="1:23" x14ac:dyDescent="0.2">
      <c r="A5" s="156" t="s">
        <v>438</v>
      </c>
      <c r="C5" s="131"/>
      <c r="D5" s="131" t="str">
        <f>"3/31/"&amp;'Report L1'!C7+1</f>
        <v>3/31/2020</v>
      </c>
    </row>
    <row r="6" spans="1:23" x14ac:dyDescent="0.2">
      <c r="B6" s="154"/>
      <c r="C6" s="154"/>
      <c r="D6" s="154"/>
      <c r="E6" s="154"/>
      <c r="F6" s="154"/>
      <c r="G6" s="154"/>
      <c r="H6" s="154"/>
      <c r="I6" s="154"/>
    </row>
    <row r="7" spans="1:23" x14ac:dyDescent="0.2">
      <c r="B7" s="154" t="s">
        <v>490</v>
      </c>
      <c r="C7" s="154"/>
      <c r="D7" s="154"/>
    </row>
    <row r="8" spans="1:23" ht="13.5" thickBot="1" x14ac:dyDescent="0.25">
      <c r="B8" s="187"/>
      <c r="C8" s="154"/>
      <c r="D8" s="154"/>
      <c r="S8" s="608"/>
      <c r="T8" s="608"/>
      <c r="U8" s="608"/>
      <c r="V8" s="608"/>
      <c r="W8" s="608"/>
    </row>
    <row r="9" spans="1:23" ht="13.5" thickBot="1" x14ac:dyDescent="0.25">
      <c r="E9" s="771" t="str">
        <f>"Total incurred in "&amp;'Report L1'!$C$7</f>
        <v>Total incurred in 2019</v>
      </c>
      <c r="F9" s="772"/>
      <c r="G9" s="772"/>
      <c r="H9" s="772"/>
      <c r="I9" s="772"/>
      <c r="J9" s="772"/>
      <c r="K9" s="772"/>
      <c r="L9" s="772"/>
      <c r="M9" s="772"/>
      <c r="N9" s="772"/>
      <c r="O9" s="772"/>
      <c r="P9" s="772"/>
      <c r="Q9" s="772"/>
      <c r="R9" s="772"/>
      <c r="S9" s="772"/>
      <c r="T9" s="772"/>
      <c r="U9" s="772"/>
      <c r="V9" s="773"/>
      <c r="W9" s="608"/>
    </row>
    <row r="10" spans="1:23" ht="13.5" thickBot="1" x14ac:dyDescent="0.25">
      <c r="C10" s="345" t="s">
        <v>413</v>
      </c>
      <c r="D10" s="357"/>
      <c r="E10" s="788" t="s">
        <v>134</v>
      </c>
      <c r="F10" s="789"/>
      <c r="G10" s="789"/>
      <c r="H10" s="789"/>
      <c r="I10" s="789"/>
      <c r="J10" s="789"/>
      <c r="K10" s="789"/>
      <c r="L10" s="789"/>
      <c r="M10" s="789"/>
      <c r="N10" s="789"/>
      <c r="O10" s="789"/>
      <c r="P10" s="789"/>
      <c r="Q10" s="789"/>
      <c r="R10" s="790"/>
      <c r="S10" s="788" t="s">
        <v>898</v>
      </c>
      <c r="T10" s="789"/>
      <c r="U10" s="789"/>
      <c r="V10" s="790"/>
      <c r="W10" s="608"/>
    </row>
    <row r="11" spans="1:23" ht="45" customHeight="1" thickBot="1" x14ac:dyDescent="0.25">
      <c r="C11" s="346" t="s">
        <v>412</v>
      </c>
      <c r="D11" s="347"/>
      <c r="E11" s="358" t="s">
        <v>348</v>
      </c>
      <c r="F11" s="558" t="s">
        <v>349</v>
      </c>
      <c r="G11" s="558" t="s">
        <v>350</v>
      </c>
      <c r="H11" s="558" t="s">
        <v>351</v>
      </c>
      <c r="I11" s="558" t="s">
        <v>352</v>
      </c>
      <c r="J11" s="558" t="s">
        <v>408</v>
      </c>
      <c r="K11" s="558" t="s">
        <v>353</v>
      </c>
      <c r="L11" s="558" t="s">
        <v>354</v>
      </c>
      <c r="M11" s="558" t="s">
        <v>304</v>
      </c>
      <c r="N11" s="559" t="s">
        <v>303</v>
      </c>
      <c r="O11" s="560" t="s">
        <v>679</v>
      </c>
      <c r="P11" s="561" t="s">
        <v>570</v>
      </c>
      <c r="Q11" s="344" t="s">
        <v>907</v>
      </c>
      <c r="R11" s="421" t="s">
        <v>910</v>
      </c>
      <c r="S11" s="560" t="s">
        <v>884</v>
      </c>
      <c r="T11" s="561" t="s">
        <v>885</v>
      </c>
      <c r="U11" s="344" t="s">
        <v>886</v>
      </c>
      <c r="V11" s="421" t="s">
        <v>909</v>
      </c>
      <c r="W11" s="608"/>
    </row>
    <row r="12" spans="1:23" ht="13.5" thickBot="1" x14ac:dyDescent="0.25">
      <c r="C12" s="348" t="s">
        <v>424</v>
      </c>
      <c r="D12" s="349" t="s">
        <v>414</v>
      </c>
      <c r="E12" s="40">
        <v>0</v>
      </c>
      <c r="F12" s="40">
        <v>0</v>
      </c>
      <c r="G12" s="40">
        <v>0</v>
      </c>
      <c r="H12" s="40">
        <v>0</v>
      </c>
      <c r="I12" s="40">
        <v>0</v>
      </c>
      <c r="J12" s="40">
        <v>0</v>
      </c>
      <c r="K12" s="40">
        <v>0</v>
      </c>
      <c r="L12" s="40">
        <v>0</v>
      </c>
      <c r="M12" s="40">
        <v>0</v>
      </c>
      <c r="N12" s="40">
        <v>0</v>
      </c>
      <c r="O12" s="40">
        <v>0</v>
      </c>
      <c r="P12" s="40">
        <v>0</v>
      </c>
      <c r="Q12" s="40">
        <v>0</v>
      </c>
      <c r="R12" s="300">
        <f>SUM(E12:Q12)</f>
        <v>0</v>
      </c>
      <c r="S12" s="40">
        <v>0</v>
      </c>
      <c r="T12" s="40">
        <v>0</v>
      </c>
      <c r="U12" s="40">
        <v>0</v>
      </c>
      <c r="V12" s="300">
        <f>SUM(S12:U12)</f>
        <v>0</v>
      </c>
      <c r="W12" s="608"/>
    </row>
    <row r="13" spans="1:23" ht="13.5" thickBot="1" x14ac:dyDescent="0.25">
      <c r="C13" s="350"/>
      <c r="D13" s="351" t="s">
        <v>415</v>
      </c>
      <c r="E13" s="40">
        <v>0</v>
      </c>
      <c r="F13" s="40">
        <v>0</v>
      </c>
      <c r="G13" s="40">
        <v>0</v>
      </c>
      <c r="H13" s="40">
        <v>0</v>
      </c>
      <c r="I13" s="40">
        <v>0</v>
      </c>
      <c r="J13" s="40">
        <v>0</v>
      </c>
      <c r="K13" s="40">
        <v>0</v>
      </c>
      <c r="L13" s="40">
        <v>0</v>
      </c>
      <c r="M13" s="40">
        <v>0</v>
      </c>
      <c r="N13" s="40">
        <v>0</v>
      </c>
      <c r="O13" s="40">
        <v>0</v>
      </c>
      <c r="P13" s="40">
        <v>0</v>
      </c>
      <c r="Q13" s="40">
        <v>0</v>
      </c>
      <c r="R13" s="300">
        <f t="shared" ref="R13:R31" si="0">SUM(E13:Q13)</f>
        <v>0</v>
      </c>
      <c r="S13" s="40">
        <v>0</v>
      </c>
      <c r="T13" s="40">
        <v>0</v>
      </c>
      <c r="U13" s="40">
        <v>0</v>
      </c>
      <c r="V13" s="300">
        <f t="shared" ref="V13:V32" si="1">SUM(S13:U13)</f>
        <v>0</v>
      </c>
      <c r="W13" s="608"/>
    </row>
    <row r="14" spans="1:23" ht="13.5" thickBot="1" x14ac:dyDescent="0.25">
      <c r="C14" s="350"/>
      <c r="D14" s="351" t="s">
        <v>416</v>
      </c>
      <c r="E14" s="40">
        <v>0</v>
      </c>
      <c r="F14" s="40">
        <v>0</v>
      </c>
      <c r="G14" s="40">
        <v>0</v>
      </c>
      <c r="H14" s="40">
        <v>0</v>
      </c>
      <c r="I14" s="40">
        <v>0</v>
      </c>
      <c r="J14" s="40">
        <v>0</v>
      </c>
      <c r="K14" s="40">
        <v>0</v>
      </c>
      <c r="L14" s="40">
        <v>0</v>
      </c>
      <c r="M14" s="40">
        <v>0</v>
      </c>
      <c r="N14" s="40">
        <v>0</v>
      </c>
      <c r="O14" s="40">
        <v>0</v>
      </c>
      <c r="P14" s="40">
        <v>0</v>
      </c>
      <c r="Q14" s="40">
        <v>0</v>
      </c>
      <c r="R14" s="300">
        <f t="shared" si="0"/>
        <v>0</v>
      </c>
      <c r="S14" s="40">
        <v>0</v>
      </c>
      <c r="T14" s="40">
        <v>0</v>
      </c>
      <c r="U14" s="40">
        <v>0</v>
      </c>
      <c r="V14" s="300">
        <f t="shared" si="1"/>
        <v>0</v>
      </c>
      <c r="W14" s="608"/>
    </row>
    <row r="15" spans="1:23" ht="13.5" thickBot="1" x14ac:dyDescent="0.25">
      <c r="C15" s="350"/>
      <c r="D15" s="351" t="s">
        <v>417</v>
      </c>
      <c r="E15" s="40">
        <v>0</v>
      </c>
      <c r="F15" s="40">
        <v>0</v>
      </c>
      <c r="G15" s="40">
        <v>0</v>
      </c>
      <c r="H15" s="40">
        <v>0</v>
      </c>
      <c r="I15" s="40">
        <v>0</v>
      </c>
      <c r="J15" s="40">
        <v>0</v>
      </c>
      <c r="K15" s="40">
        <v>0</v>
      </c>
      <c r="L15" s="40">
        <v>0</v>
      </c>
      <c r="M15" s="40">
        <v>0</v>
      </c>
      <c r="N15" s="40">
        <v>0</v>
      </c>
      <c r="O15" s="40">
        <v>0</v>
      </c>
      <c r="P15" s="40">
        <v>0</v>
      </c>
      <c r="Q15" s="40">
        <v>0</v>
      </c>
      <c r="R15" s="300">
        <f t="shared" si="0"/>
        <v>0</v>
      </c>
      <c r="S15" s="40">
        <v>0</v>
      </c>
      <c r="T15" s="40">
        <v>0</v>
      </c>
      <c r="U15" s="40">
        <v>0</v>
      </c>
      <c r="V15" s="300">
        <f t="shared" si="1"/>
        <v>0</v>
      </c>
      <c r="W15" s="608"/>
    </row>
    <row r="16" spans="1:23" ht="13.5" thickBot="1" x14ac:dyDescent="0.25">
      <c r="C16" s="350"/>
      <c r="D16" s="351" t="s">
        <v>418</v>
      </c>
      <c r="E16" s="40">
        <v>0</v>
      </c>
      <c r="F16" s="40">
        <v>0</v>
      </c>
      <c r="G16" s="40">
        <v>0</v>
      </c>
      <c r="H16" s="40">
        <v>0</v>
      </c>
      <c r="I16" s="40">
        <v>0</v>
      </c>
      <c r="J16" s="40">
        <v>0</v>
      </c>
      <c r="K16" s="40">
        <v>0</v>
      </c>
      <c r="L16" s="40">
        <v>0</v>
      </c>
      <c r="M16" s="40">
        <v>0</v>
      </c>
      <c r="N16" s="40">
        <v>0</v>
      </c>
      <c r="O16" s="40">
        <v>0</v>
      </c>
      <c r="P16" s="40">
        <v>0</v>
      </c>
      <c r="Q16" s="40">
        <v>0</v>
      </c>
      <c r="R16" s="300">
        <f t="shared" si="0"/>
        <v>0</v>
      </c>
      <c r="S16" s="40">
        <v>0</v>
      </c>
      <c r="T16" s="40">
        <v>0</v>
      </c>
      <c r="U16" s="40">
        <v>0</v>
      </c>
      <c r="V16" s="300">
        <f t="shared" si="1"/>
        <v>0</v>
      </c>
      <c r="W16" s="608"/>
    </row>
    <row r="17" spans="3:23" ht="13.5" thickBot="1" x14ac:dyDescent="0.25">
      <c r="C17" s="350"/>
      <c r="D17" s="351" t="s">
        <v>419</v>
      </c>
      <c r="E17" s="40">
        <v>0</v>
      </c>
      <c r="F17" s="40">
        <v>0</v>
      </c>
      <c r="G17" s="40">
        <v>0</v>
      </c>
      <c r="H17" s="40">
        <v>0</v>
      </c>
      <c r="I17" s="40">
        <v>0</v>
      </c>
      <c r="J17" s="40">
        <v>0</v>
      </c>
      <c r="K17" s="40">
        <v>0</v>
      </c>
      <c r="L17" s="40">
        <v>0</v>
      </c>
      <c r="M17" s="40">
        <v>0</v>
      </c>
      <c r="N17" s="40">
        <v>0</v>
      </c>
      <c r="O17" s="40">
        <v>0</v>
      </c>
      <c r="P17" s="40">
        <v>0</v>
      </c>
      <c r="Q17" s="40">
        <v>0</v>
      </c>
      <c r="R17" s="300">
        <f t="shared" si="0"/>
        <v>0</v>
      </c>
      <c r="S17" s="40">
        <v>0</v>
      </c>
      <c r="T17" s="40">
        <v>0</v>
      </c>
      <c r="U17" s="40">
        <v>0</v>
      </c>
      <c r="V17" s="300">
        <f t="shared" si="1"/>
        <v>0</v>
      </c>
      <c r="W17" s="608"/>
    </row>
    <row r="18" spans="3:23" ht="13.5" thickBot="1" x14ac:dyDescent="0.25">
      <c r="C18" s="350"/>
      <c r="D18" s="351" t="s">
        <v>420</v>
      </c>
      <c r="E18" s="40">
        <v>0</v>
      </c>
      <c r="F18" s="40">
        <v>0</v>
      </c>
      <c r="G18" s="40">
        <v>0</v>
      </c>
      <c r="H18" s="40">
        <v>0</v>
      </c>
      <c r="I18" s="40">
        <v>0</v>
      </c>
      <c r="J18" s="40">
        <v>0</v>
      </c>
      <c r="K18" s="40">
        <v>0</v>
      </c>
      <c r="L18" s="40">
        <v>0</v>
      </c>
      <c r="M18" s="40">
        <v>0</v>
      </c>
      <c r="N18" s="40">
        <v>0</v>
      </c>
      <c r="O18" s="40">
        <v>0</v>
      </c>
      <c r="P18" s="40">
        <v>0</v>
      </c>
      <c r="Q18" s="40">
        <v>0</v>
      </c>
      <c r="R18" s="300">
        <f t="shared" si="0"/>
        <v>0</v>
      </c>
      <c r="S18" s="40">
        <v>0</v>
      </c>
      <c r="T18" s="40">
        <v>0</v>
      </c>
      <c r="U18" s="40">
        <v>0</v>
      </c>
      <c r="V18" s="300">
        <f t="shared" si="1"/>
        <v>0</v>
      </c>
      <c r="W18" s="608"/>
    </row>
    <row r="19" spans="3:23" ht="13.5" thickBot="1" x14ac:dyDescent="0.25">
      <c r="C19" s="350"/>
      <c r="D19" s="351" t="s">
        <v>421</v>
      </c>
      <c r="E19" s="40">
        <v>0</v>
      </c>
      <c r="F19" s="40">
        <v>0</v>
      </c>
      <c r="G19" s="40">
        <v>0</v>
      </c>
      <c r="H19" s="40">
        <v>0</v>
      </c>
      <c r="I19" s="40">
        <v>0</v>
      </c>
      <c r="J19" s="40">
        <v>0</v>
      </c>
      <c r="K19" s="40">
        <v>0</v>
      </c>
      <c r="L19" s="40">
        <v>0</v>
      </c>
      <c r="M19" s="40">
        <v>0</v>
      </c>
      <c r="N19" s="40">
        <v>0</v>
      </c>
      <c r="O19" s="40">
        <v>0</v>
      </c>
      <c r="P19" s="40">
        <v>0</v>
      </c>
      <c r="Q19" s="40">
        <v>0</v>
      </c>
      <c r="R19" s="300">
        <f t="shared" si="0"/>
        <v>0</v>
      </c>
      <c r="S19" s="40">
        <v>0</v>
      </c>
      <c r="T19" s="40">
        <v>0</v>
      </c>
      <c r="U19" s="40">
        <v>0</v>
      </c>
      <c r="V19" s="300">
        <f t="shared" si="1"/>
        <v>0</v>
      </c>
      <c r="W19" s="608"/>
    </row>
    <row r="20" spans="3:23" ht="13.5" thickBot="1" x14ac:dyDescent="0.25">
      <c r="C20" s="350"/>
      <c r="D20" s="351" t="s">
        <v>370</v>
      </c>
      <c r="E20" s="40">
        <v>0</v>
      </c>
      <c r="F20" s="40">
        <v>0</v>
      </c>
      <c r="G20" s="40">
        <v>0</v>
      </c>
      <c r="H20" s="40">
        <v>0</v>
      </c>
      <c r="I20" s="40">
        <v>0</v>
      </c>
      <c r="J20" s="40">
        <v>0</v>
      </c>
      <c r="K20" s="40">
        <v>0</v>
      </c>
      <c r="L20" s="40">
        <v>0</v>
      </c>
      <c r="M20" s="40">
        <v>0</v>
      </c>
      <c r="N20" s="40">
        <v>0</v>
      </c>
      <c r="O20" s="40">
        <v>0</v>
      </c>
      <c r="P20" s="40">
        <v>0</v>
      </c>
      <c r="Q20" s="40">
        <v>0</v>
      </c>
      <c r="R20" s="300">
        <f t="shared" si="0"/>
        <v>0</v>
      </c>
      <c r="S20" s="40">
        <v>0</v>
      </c>
      <c r="T20" s="40">
        <v>0</v>
      </c>
      <c r="U20" s="40">
        <v>0</v>
      </c>
      <c r="V20" s="300">
        <f t="shared" si="1"/>
        <v>0</v>
      </c>
      <c r="W20" s="608"/>
    </row>
    <row r="21" spans="3:23" ht="13.5" thickBot="1" x14ac:dyDescent="0.25">
      <c r="C21" s="350"/>
      <c r="D21" s="351" t="s">
        <v>403</v>
      </c>
      <c r="E21" s="40">
        <v>0</v>
      </c>
      <c r="F21" s="40">
        <v>0</v>
      </c>
      <c r="G21" s="40">
        <v>0</v>
      </c>
      <c r="H21" s="40">
        <v>0</v>
      </c>
      <c r="I21" s="40">
        <v>0</v>
      </c>
      <c r="J21" s="40">
        <v>0</v>
      </c>
      <c r="K21" s="40">
        <v>0</v>
      </c>
      <c r="L21" s="40">
        <v>0</v>
      </c>
      <c r="M21" s="40">
        <v>0</v>
      </c>
      <c r="N21" s="40">
        <v>0</v>
      </c>
      <c r="O21" s="40">
        <v>0</v>
      </c>
      <c r="P21" s="40">
        <v>0</v>
      </c>
      <c r="Q21" s="40">
        <v>0</v>
      </c>
      <c r="R21" s="300">
        <f t="shared" si="0"/>
        <v>0</v>
      </c>
      <c r="S21" s="40">
        <v>0</v>
      </c>
      <c r="T21" s="40">
        <v>0</v>
      </c>
      <c r="U21" s="40">
        <v>0</v>
      </c>
      <c r="V21" s="300">
        <f t="shared" si="1"/>
        <v>0</v>
      </c>
      <c r="W21" s="608"/>
    </row>
    <row r="22" spans="3:23" ht="13.5" thickBot="1" x14ac:dyDescent="0.25">
      <c r="C22" s="350"/>
      <c r="D22" s="351" t="s">
        <v>422</v>
      </c>
      <c r="E22" s="40">
        <v>0</v>
      </c>
      <c r="F22" s="40">
        <v>0</v>
      </c>
      <c r="G22" s="40">
        <v>0</v>
      </c>
      <c r="H22" s="40">
        <v>0</v>
      </c>
      <c r="I22" s="40">
        <v>0</v>
      </c>
      <c r="J22" s="40">
        <v>0</v>
      </c>
      <c r="K22" s="40">
        <v>0</v>
      </c>
      <c r="L22" s="40">
        <v>0</v>
      </c>
      <c r="M22" s="40">
        <v>0</v>
      </c>
      <c r="N22" s="40">
        <v>0</v>
      </c>
      <c r="O22" s="40">
        <v>0</v>
      </c>
      <c r="P22" s="40">
        <v>0</v>
      </c>
      <c r="Q22" s="40">
        <v>0</v>
      </c>
      <c r="R22" s="300">
        <f t="shared" si="0"/>
        <v>0</v>
      </c>
      <c r="S22" s="40">
        <v>0</v>
      </c>
      <c r="T22" s="40">
        <v>0</v>
      </c>
      <c r="U22" s="40">
        <v>0</v>
      </c>
      <c r="V22" s="300">
        <f t="shared" si="1"/>
        <v>0</v>
      </c>
      <c r="W22" s="608"/>
    </row>
    <row r="23" spans="3:23" ht="13.5" thickBot="1" x14ac:dyDescent="0.25">
      <c r="C23" s="348" t="s">
        <v>425</v>
      </c>
      <c r="D23" s="349" t="s">
        <v>423</v>
      </c>
      <c r="E23" s="40">
        <v>0</v>
      </c>
      <c r="F23" s="40">
        <v>0</v>
      </c>
      <c r="G23" s="40">
        <v>0</v>
      </c>
      <c r="H23" s="40">
        <v>0</v>
      </c>
      <c r="I23" s="40">
        <v>0</v>
      </c>
      <c r="J23" s="40">
        <v>0</v>
      </c>
      <c r="K23" s="40">
        <v>0</v>
      </c>
      <c r="L23" s="40">
        <v>0</v>
      </c>
      <c r="M23" s="40">
        <v>0</v>
      </c>
      <c r="N23" s="40">
        <v>0</v>
      </c>
      <c r="O23" s="40">
        <v>0</v>
      </c>
      <c r="P23" s="40">
        <v>0</v>
      </c>
      <c r="Q23" s="40">
        <v>0</v>
      </c>
      <c r="R23" s="300">
        <f t="shared" si="0"/>
        <v>0</v>
      </c>
      <c r="S23" s="40">
        <v>0</v>
      </c>
      <c r="T23" s="40">
        <v>0</v>
      </c>
      <c r="U23" s="40">
        <v>0</v>
      </c>
      <c r="V23" s="300">
        <f t="shared" si="1"/>
        <v>0</v>
      </c>
      <c r="W23" s="608"/>
    </row>
    <row r="24" spans="3:23" ht="13.5" thickBot="1" x14ac:dyDescent="0.25">
      <c r="C24" s="350"/>
      <c r="D24" s="353" t="s">
        <v>1088</v>
      </c>
      <c r="E24" s="40">
        <v>0</v>
      </c>
      <c r="F24" s="40">
        <v>0</v>
      </c>
      <c r="G24" s="40">
        <v>0</v>
      </c>
      <c r="H24" s="40">
        <v>0</v>
      </c>
      <c r="I24" s="40">
        <v>0</v>
      </c>
      <c r="J24" s="40">
        <v>0</v>
      </c>
      <c r="K24" s="40">
        <v>0</v>
      </c>
      <c r="L24" s="40">
        <v>0</v>
      </c>
      <c r="M24" s="40">
        <v>0</v>
      </c>
      <c r="N24" s="40">
        <v>0</v>
      </c>
      <c r="O24" s="40">
        <v>0</v>
      </c>
      <c r="P24" s="40">
        <v>0</v>
      </c>
      <c r="Q24" s="40">
        <v>0</v>
      </c>
      <c r="R24" s="300">
        <f t="shared" si="0"/>
        <v>0</v>
      </c>
      <c r="S24" s="40">
        <v>0</v>
      </c>
      <c r="T24" s="40">
        <v>0</v>
      </c>
      <c r="U24" s="40">
        <v>0</v>
      </c>
      <c r="V24" s="300">
        <f t="shared" si="1"/>
        <v>0</v>
      </c>
      <c r="W24" s="608"/>
    </row>
    <row r="25" spans="3:23" ht="13.5" thickBot="1" x14ac:dyDescent="0.25">
      <c r="C25" s="350"/>
      <c r="D25" s="351" t="s">
        <v>430</v>
      </c>
      <c r="E25" s="40">
        <v>0</v>
      </c>
      <c r="F25" s="40">
        <v>0</v>
      </c>
      <c r="G25" s="40">
        <v>0</v>
      </c>
      <c r="H25" s="40">
        <v>0</v>
      </c>
      <c r="I25" s="40">
        <v>0</v>
      </c>
      <c r="J25" s="40">
        <v>0</v>
      </c>
      <c r="K25" s="40">
        <v>0</v>
      </c>
      <c r="L25" s="40">
        <v>0</v>
      </c>
      <c r="M25" s="40">
        <v>0</v>
      </c>
      <c r="N25" s="40">
        <v>0</v>
      </c>
      <c r="O25" s="40">
        <v>0</v>
      </c>
      <c r="P25" s="40">
        <v>0</v>
      </c>
      <c r="Q25" s="40">
        <v>0</v>
      </c>
      <c r="R25" s="300">
        <f t="shared" si="0"/>
        <v>0</v>
      </c>
      <c r="S25" s="40">
        <v>0</v>
      </c>
      <c r="T25" s="40">
        <v>0</v>
      </c>
      <c r="U25" s="40">
        <v>0</v>
      </c>
      <c r="V25" s="300">
        <f t="shared" si="1"/>
        <v>0</v>
      </c>
      <c r="W25" s="608"/>
    </row>
    <row r="26" spans="3:23" ht="13.5" thickBot="1" x14ac:dyDescent="0.25">
      <c r="C26" s="350"/>
      <c r="D26" s="351" t="s">
        <v>431</v>
      </c>
      <c r="E26" s="40">
        <v>0</v>
      </c>
      <c r="F26" s="40">
        <v>0</v>
      </c>
      <c r="G26" s="40">
        <v>0</v>
      </c>
      <c r="H26" s="40">
        <v>0</v>
      </c>
      <c r="I26" s="40">
        <v>0</v>
      </c>
      <c r="J26" s="40">
        <v>0</v>
      </c>
      <c r="K26" s="40">
        <v>0</v>
      </c>
      <c r="L26" s="40">
        <v>0</v>
      </c>
      <c r="M26" s="40">
        <v>0</v>
      </c>
      <c r="N26" s="40">
        <v>0</v>
      </c>
      <c r="O26" s="40">
        <v>0</v>
      </c>
      <c r="P26" s="40">
        <v>0</v>
      </c>
      <c r="Q26" s="40">
        <v>0</v>
      </c>
      <c r="R26" s="300">
        <f t="shared" si="0"/>
        <v>0</v>
      </c>
      <c r="S26" s="40">
        <v>0</v>
      </c>
      <c r="T26" s="40">
        <v>0</v>
      </c>
      <c r="U26" s="40">
        <v>0</v>
      </c>
      <c r="V26" s="300">
        <f t="shared" si="1"/>
        <v>0</v>
      </c>
      <c r="W26" s="608"/>
    </row>
    <row r="27" spans="3:23" ht="13.5" thickBot="1" x14ac:dyDescent="0.25">
      <c r="C27" s="350"/>
      <c r="D27" s="351" t="s">
        <v>432</v>
      </c>
      <c r="E27" s="40">
        <v>0</v>
      </c>
      <c r="F27" s="40">
        <v>0</v>
      </c>
      <c r="G27" s="40">
        <v>0</v>
      </c>
      <c r="H27" s="40">
        <v>0</v>
      </c>
      <c r="I27" s="40">
        <v>0</v>
      </c>
      <c r="J27" s="40">
        <v>0</v>
      </c>
      <c r="K27" s="40">
        <v>0</v>
      </c>
      <c r="L27" s="40">
        <v>0</v>
      </c>
      <c r="M27" s="40">
        <v>0</v>
      </c>
      <c r="N27" s="40">
        <v>0</v>
      </c>
      <c r="O27" s="40">
        <v>0</v>
      </c>
      <c r="P27" s="40">
        <v>0</v>
      </c>
      <c r="Q27" s="40">
        <v>0</v>
      </c>
      <c r="R27" s="300">
        <f t="shared" si="0"/>
        <v>0</v>
      </c>
      <c r="S27" s="40">
        <v>0</v>
      </c>
      <c r="T27" s="40">
        <v>0</v>
      </c>
      <c r="U27" s="40">
        <v>0</v>
      </c>
      <c r="V27" s="300">
        <f t="shared" si="1"/>
        <v>0</v>
      </c>
      <c r="W27" s="608"/>
    </row>
    <row r="28" spans="3:23" ht="13.5" thickBot="1" x14ac:dyDescent="0.25">
      <c r="C28" s="350"/>
      <c r="D28" s="351" t="s">
        <v>433</v>
      </c>
      <c r="E28" s="40">
        <v>0</v>
      </c>
      <c r="F28" s="40">
        <v>0</v>
      </c>
      <c r="G28" s="40">
        <v>0</v>
      </c>
      <c r="H28" s="40">
        <v>0</v>
      </c>
      <c r="I28" s="40">
        <v>0</v>
      </c>
      <c r="J28" s="40">
        <v>0</v>
      </c>
      <c r="K28" s="40">
        <v>0</v>
      </c>
      <c r="L28" s="40">
        <v>0</v>
      </c>
      <c r="M28" s="40">
        <v>0</v>
      </c>
      <c r="N28" s="40">
        <v>0</v>
      </c>
      <c r="O28" s="40">
        <v>0</v>
      </c>
      <c r="P28" s="40">
        <v>0</v>
      </c>
      <c r="Q28" s="40">
        <v>0</v>
      </c>
      <c r="R28" s="300">
        <f t="shared" si="0"/>
        <v>0</v>
      </c>
      <c r="S28" s="40">
        <v>0</v>
      </c>
      <c r="T28" s="40">
        <v>0</v>
      </c>
      <c r="U28" s="40">
        <v>0</v>
      </c>
      <c r="V28" s="300">
        <f t="shared" si="1"/>
        <v>0</v>
      </c>
      <c r="W28" s="608"/>
    </row>
    <row r="29" spans="3:23" ht="13.5" thickBot="1" x14ac:dyDescent="0.25">
      <c r="C29" s="350"/>
      <c r="D29" s="351" t="s">
        <v>608</v>
      </c>
      <c r="E29" s="40">
        <v>0</v>
      </c>
      <c r="F29" s="40">
        <v>0</v>
      </c>
      <c r="G29" s="40">
        <v>0</v>
      </c>
      <c r="H29" s="40">
        <v>0</v>
      </c>
      <c r="I29" s="40">
        <v>0</v>
      </c>
      <c r="J29" s="40">
        <v>0</v>
      </c>
      <c r="K29" s="40">
        <v>0</v>
      </c>
      <c r="L29" s="40">
        <v>0</v>
      </c>
      <c r="M29" s="40">
        <v>0</v>
      </c>
      <c r="N29" s="40">
        <v>0</v>
      </c>
      <c r="O29" s="40">
        <v>0</v>
      </c>
      <c r="P29" s="40">
        <v>0</v>
      </c>
      <c r="Q29" s="40">
        <v>0</v>
      </c>
      <c r="R29" s="300">
        <f t="shared" si="0"/>
        <v>0</v>
      </c>
      <c r="S29" s="40">
        <v>0</v>
      </c>
      <c r="T29" s="40">
        <v>0</v>
      </c>
      <c r="U29" s="40">
        <v>0</v>
      </c>
      <c r="V29" s="300">
        <f t="shared" si="1"/>
        <v>0</v>
      </c>
      <c r="W29" s="608"/>
    </row>
    <row r="30" spans="3:23" ht="13.5" thickBot="1" x14ac:dyDescent="0.25">
      <c r="C30" s="348" t="s">
        <v>245</v>
      </c>
      <c r="D30" s="349" t="s">
        <v>229</v>
      </c>
      <c r="E30" s="40">
        <v>0</v>
      </c>
      <c r="F30" s="40">
        <v>0</v>
      </c>
      <c r="G30" s="40">
        <v>0</v>
      </c>
      <c r="H30" s="40">
        <v>0</v>
      </c>
      <c r="I30" s="40">
        <v>0</v>
      </c>
      <c r="J30" s="40">
        <v>0</v>
      </c>
      <c r="K30" s="40">
        <v>0</v>
      </c>
      <c r="L30" s="40">
        <v>0</v>
      </c>
      <c r="M30" s="40">
        <v>0</v>
      </c>
      <c r="N30" s="40">
        <v>0</v>
      </c>
      <c r="O30" s="40">
        <v>0</v>
      </c>
      <c r="P30" s="40">
        <v>0</v>
      </c>
      <c r="Q30" s="40">
        <v>0</v>
      </c>
      <c r="R30" s="300">
        <f t="shared" si="0"/>
        <v>0</v>
      </c>
      <c r="S30" s="40">
        <v>0</v>
      </c>
      <c r="T30" s="40">
        <v>0</v>
      </c>
      <c r="U30" s="40">
        <v>0</v>
      </c>
      <c r="V30" s="300">
        <f t="shared" si="1"/>
        <v>0</v>
      </c>
      <c r="W30" s="608"/>
    </row>
    <row r="31" spans="3:23" ht="13.5" thickBot="1" x14ac:dyDescent="0.25">
      <c r="C31" s="355"/>
      <c r="D31" s="457" t="s">
        <v>429</v>
      </c>
      <c r="E31" s="40">
        <v>0</v>
      </c>
      <c r="F31" s="40">
        <v>0</v>
      </c>
      <c r="G31" s="40">
        <v>0</v>
      </c>
      <c r="H31" s="40">
        <v>0</v>
      </c>
      <c r="I31" s="40">
        <v>0</v>
      </c>
      <c r="J31" s="40">
        <v>0</v>
      </c>
      <c r="K31" s="40">
        <v>0</v>
      </c>
      <c r="L31" s="40">
        <v>0</v>
      </c>
      <c r="M31" s="40">
        <v>0</v>
      </c>
      <c r="N31" s="40">
        <v>0</v>
      </c>
      <c r="O31" s="40">
        <v>0</v>
      </c>
      <c r="P31" s="40">
        <v>0</v>
      </c>
      <c r="Q31" s="40">
        <v>0</v>
      </c>
      <c r="R31" s="300">
        <f t="shared" si="0"/>
        <v>0</v>
      </c>
      <c r="S31" s="40">
        <v>0</v>
      </c>
      <c r="T31" s="40">
        <v>0</v>
      </c>
      <c r="U31" s="40">
        <v>0</v>
      </c>
      <c r="V31" s="300">
        <f t="shared" si="1"/>
        <v>0</v>
      </c>
      <c r="W31" s="608"/>
    </row>
    <row r="32" spans="3:23" ht="13.5" thickBot="1" x14ac:dyDescent="0.25">
      <c r="C32" s="769" t="s">
        <v>119</v>
      </c>
      <c r="D32" s="770"/>
      <c r="E32" s="300">
        <f>SUM(E12:E31)</f>
        <v>0</v>
      </c>
      <c r="F32" s="300">
        <f t="shared" ref="F32:O32" si="2">SUM(F12:F31)</f>
        <v>0</v>
      </c>
      <c r="G32" s="300">
        <f t="shared" si="2"/>
        <v>0</v>
      </c>
      <c r="H32" s="300">
        <f t="shared" si="2"/>
        <v>0</v>
      </c>
      <c r="I32" s="300">
        <f t="shared" si="2"/>
        <v>0</v>
      </c>
      <c r="J32" s="300">
        <f t="shared" si="2"/>
        <v>0</v>
      </c>
      <c r="K32" s="300">
        <f t="shared" si="2"/>
        <v>0</v>
      </c>
      <c r="L32" s="300">
        <f t="shared" si="2"/>
        <v>0</v>
      </c>
      <c r="M32" s="300">
        <f t="shared" si="2"/>
        <v>0</v>
      </c>
      <c r="N32" s="300">
        <f t="shared" si="2"/>
        <v>0</v>
      </c>
      <c r="O32" s="300">
        <f t="shared" si="2"/>
        <v>0</v>
      </c>
      <c r="P32" s="300">
        <f>SUM(P12:P31)</f>
        <v>0</v>
      </c>
      <c r="Q32" s="300">
        <f>SUM(Q12:Q31)</f>
        <v>0</v>
      </c>
      <c r="R32" s="300">
        <f>SUM(E32:Q32)</f>
        <v>0</v>
      </c>
      <c r="S32" s="300">
        <f t="shared" ref="S32" si="3">SUM(S12:S31)</f>
        <v>0</v>
      </c>
      <c r="T32" s="300">
        <f>SUM(T12:T31)</f>
        <v>0</v>
      </c>
      <c r="U32" s="300">
        <f>SUM(U12:U31)</f>
        <v>0</v>
      </c>
      <c r="V32" s="300">
        <f t="shared" si="1"/>
        <v>0</v>
      </c>
      <c r="W32" s="608"/>
    </row>
    <row r="33" spans="3:23" x14ac:dyDescent="0.2">
      <c r="C33" s="340"/>
      <c r="D33" s="340"/>
      <c r="E33" s="340"/>
      <c r="F33" s="340"/>
      <c r="G33" s="340"/>
      <c r="H33" s="340"/>
      <c r="I33" s="340"/>
      <c r="J33" s="340"/>
      <c r="K33" s="340"/>
      <c r="L33" s="340"/>
      <c r="M33" s="340"/>
      <c r="N33" s="340"/>
      <c r="O33" s="340"/>
      <c r="P33" s="340"/>
      <c r="Q33" s="340"/>
      <c r="S33" s="608"/>
      <c r="T33" s="608"/>
      <c r="U33" s="608"/>
      <c r="V33" s="608"/>
      <c r="W33" s="608"/>
    </row>
    <row r="34" spans="3:23" x14ac:dyDescent="0.2">
      <c r="C34" s="340"/>
      <c r="D34" s="340"/>
      <c r="E34" s="340"/>
      <c r="F34" s="340"/>
      <c r="G34" s="340"/>
      <c r="H34" s="340"/>
      <c r="I34" s="340"/>
      <c r="J34" s="340"/>
      <c r="K34" s="340"/>
      <c r="L34" s="340"/>
      <c r="M34" s="340"/>
      <c r="N34" s="340"/>
      <c r="O34" s="340"/>
      <c r="P34" s="340"/>
      <c r="Q34" s="340"/>
      <c r="S34" s="608"/>
      <c r="T34" s="608"/>
      <c r="U34" s="608"/>
      <c r="V34" s="608"/>
      <c r="W34" s="608"/>
    </row>
    <row r="35" spans="3:23" ht="13.5" thickBot="1" x14ac:dyDescent="0.25">
      <c r="S35" s="608"/>
      <c r="T35" s="608"/>
      <c r="U35" s="608"/>
      <c r="V35" s="608"/>
      <c r="W35" s="608"/>
    </row>
    <row r="36" spans="3:23" ht="13.5" thickBot="1" x14ac:dyDescent="0.25">
      <c r="E36" s="771" t="str">
        <f>"Total incurred in "&amp;'Report L1'!$C$7</f>
        <v>Total incurred in 2019</v>
      </c>
      <c r="F36" s="772"/>
      <c r="G36" s="772"/>
      <c r="H36" s="772"/>
      <c r="I36" s="772"/>
      <c r="J36" s="772"/>
      <c r="K36" s="772"/>
      <c r="L36" s="772"/>
      <c r="M36" s="772"/>
      <c r="N36" s="772"/>
      <c r="O36" s="772"/>
      <c r="P36" s="772"/>
      <c r="Q36" s="772"/>
      <c r="R36" s="772"/>
      <c r="S36" s="772"/>
      <c r="T36" s="772"/>
      <c r="U36" s="772"/>
      <c r="V36" s="773"/>
      <c r="W36" s="608"/>
    </row>
    <row r="37" spans="3:23" ht="13.5" thickBot="1" x14ac:dyDescent="0.25">
      <c r="C37" s="345" t="s">
        <v>426</v>
      </c>
      <c r="D37" s="357"/>
      <c r="E37" s="788" t="s">
        <v>134</v>
      </c>
      <c r="F37" s="789"/>
      <c r="G37" s="789"/>
      <c r="H37" s="789"/>
      <c r="I37" s="789"/>
      <c r="J37" s="789"/>
      <c r="K37" s="789"/>
      <c r="L37" s="789"/>
      <c r="M37" s="789"/>
      <c r="N37" s="789"/>
      <c r="O37" s="789"/>
      <c r="P37" s="789"/>
      <c r="Q37" s="789"/>
      <c r="R37" s="790"/>
      <c r="S37" s="788" t="s">
        <v>898</v>
      </c>
      <c r="T37" s="789"/>
      <c r="U37" s="789"/>
      <c r="V37" s="790"/>
      <c r="W37" s="608"/>
    </row>
    <row r="38" spans="3:23" ht="45" customHeight="1" thickBot="1" x14ac:dyDescent="0.25">
      <c r="C38" s="346" t="s">
        <v>412</v>
      </c>
      <c r="D38" s="347"/>
      <c r="E38" s="358" t="s">
        <v>348</v>
      </c>
      <c r="F38" s="558" t="s">
        <v>349</v>
      </c>
      <c r="G38" s="558" t="s">
        <v>350</v>
      </c>
      <c r="H38" s="558" t="s">
        <v>351</v>
      </c>
      <c r="I38" s="558" t="s">
        <v>352</v>
      </c>
      <c r="J38" s="558" t="s">
        <v>408</v>
      </c>
      <c r="K38" s="558" t="s">
        <v>353</v>
      </c>
      <c r="L38" s="558" t="s">
        <v>354</v>
      </c>
      <c r="M38" s="558" t="s">
        <v>304</v>
      </c>
      <c r="N38" s="559" t="s">
        <v>303</v>
      </c>
      <c r="O38" s="560" t="s">
        <v>679</v>
      </c>
      <c r="P38" s="561" t="s">
        <v>570</v>
      </c>
      <c r="Q38" s="561" t="s">
        <v>907</v>
      </c>
      <c r="R38" s="421" t="s">
        <v>910</v>
      </c>
      <c r="S38" s="560" t="s">
        <v>884</v>
      </c>
      <c r="T38" s="561" t="s">
        <v>885</v>
      </c>
      <c r="U38" s="344" t="s">
        <v>886</v>
      </c>
      <c r="V38" s="421" t="s">
        <v>909</v>
      </c>
      <c r="W38" s="608"/>
    </row>
    <row r="39" spans="3:23" ht="13.5" thickBot="1" x14ac:dyDescent="0.25">
      <c r="C39" s="348" t="s">
        <v>424</v>
      </c>
      <c r="D39" s="672" t="s">
        <v>414</v>
      </c>
      <c r="E39" s="40">
        <v>0</v>
      </c>
      <c r="F39" s="40">
        <v>0</v>
      </c>
      <c r="G39" s="40">
        <v>0</v>
      </c>
      <c r="H39" s="40">
        <v>0</v>
      </c>
      <c r="I39" s="40">
        <v>0</v>
      </c>
      <c r="J39" s="40">
        <v>0</v>
      </c>
      <c r="K39" s="40">
        <v>0</v>
      </c>
      <c r="L39" s="40">
        <v>0</v>
      </c>
      <c r="M39" s="40">
        <v>0</v>
      </c>
      <c r="N39" s="40">
        <v>0</v>
      </c>
      <c r="O39" s="40">
        <v>0</v>
      </c>
      <c r="P39" s="40">
        <v>0</v>
      </c>
      <c r="Q39" s="40">
        <v>0</v>
      </c>
      <c r="R39" s="300">
        <f>SUM(E39:Q39)</f>
        <v>0</v>
      </c>
      <c r="S39" s="40">
        <v>0</v>
      </c>
      <c r="T39" s="40">
        <v>0</v>
      </c>
      <c r="U39" s="40">
        <v>0</v>
      </c>
      <c r="V39" s="300">
        <f>SUM(S39:U39)</f>
        <v>0</v>
      </c>
      <c r="W39" s="608"/>
    </row>
    <row r="40" spans="3:23" ht="13.5" thickBot="1" x14ac:dyDescent="0.25">
      <c r="C40" s="350"/>
      <c r="D40" s="673" t="s">
        <v>415</v>
      </c>
      <c r="E40" s="40"/>
      <c r="F40" s="40"/>
      <c r="G40" s="40">
        <v>0</v>
      </c>
      <c r="H40" s="40">
        <v>0</v>
      </c>
      <c r="I40" s="40">
        <v>0</v>
      </c>
      <c r="J40" s="40">
        <v>0</v>
      </c>
      <c r="K40" s="40">
        <v>0</v>
      </c>
      <c r="L40" s="40">
        <v>0</v>
      </c>
      <c r="M40" s="40">
        <v>0</v>
      </c>
      <c r="N40" s="40">
        <v>0</v>
      </c>
      <c r="O40" s="40">
        <v>0</v>
      </c>
      <c r="P40" s="40">
        <v>0</v>
      </c>
      <c r="Q40" s="40">
        <v>0</v>
      </c>
      <c r="R40" s="300">
        <f t="shared" ref="R40:R43" si="4">SUM(E40:Q40)</f>
        <v>0</v>
      </c>
      <c r="S40" s="40">
        <v>0</v>
      </c>
      <c r="T40" s="40">
        <v>0</v>
      </c>
      <c r="U40" s="40">
        <v>0</v>
      </c>
      <c r="V40" s="300">
        <f t="shared" ref="V40:V43" si="5">SUM(S40:U40)</f>
        <v>0</v>
      </c>
      <c r="W40" s="608"/>
    </row>
    <row r="41" spans="3:23" ht="13.5" thickBot="1" x14ac:dyDescent="0.25">
      <c r="C41" s="350"/>
      <c r="D41" s="673" t="s">
        <v>416</v>
      </c>
      <c r="E41" s="40"/>
      <c r="F41" s="40"/>
      <c r="G41" s="40">
        <v>0</v>
      </c>
      <c r="H41" s="40">
        <v>0</v>
      </c>
      <c r="I41" s="40">
        <v>0</v>
      </c>
      <c r="J41" s="40">
        <v>0</v>
      </c>
      <c r="K41" s="40">
        <v>0</v>
      </c>
      <c r="L41" s="40">
        <v>0</v>
      </c>
      <c r="M41" s="40">
        <v>0</v>
      </c>
      <c r="N41" s="40">
        <v>0</v>
      </c>
      <c r="O41" s="40">
        <v>0</v>
      </c>
      <c r="P41" s="40">
        <v>0</v>
      </c>
      <c r="Q41" s="40">
        <v>0</v>
      </c>
      <c r="R41" s="300">
        <f t="shared" si="4"/>
        <v>0</v>
      </c>
      <c r="S41" s="40">
        <v>0</v>
      </c>
      <c r="T41" s="40">
        <v>0</v>
      </c>
      <c r="U41" s="40">
        <v>0</v>
      </c>
      <c r="V41" s="300">
        <f t="shared" si="5"/>
        <v>0</v>
      </c>
      <c r="W41" s="608"/>
    </row>
    <row r="42" spans="3:23" ht="13.5" thickBot="1" x14ac:dyDescent="0.25">
      <c r="C42" s="350"/>
      <c r="D42" s="673" t="s">
        <v>417</v>
      </c>
      <c r="E42" s="40"/>
      <c r="F42" s="40"/>
      <c r="G42" s="40">
        <v>0</v>
      </c>
      <c r="H42" s="40">
        <v>0</v>
      </c>
      <c r="I42" s="40">
        <v>0</v>
      </c>
      <c r="J42" s="40">
        <v>0</v>
      </c>
      <c r="K42" s="40">
        <v>0</v>
      </c>
      <c r="L42" s="40">
        <v>0</v>
      </c>
      <c r="M42" s="40">
        <v>0</v>
      </c>
      <c r="N42" s="40">
        <v>0</v>
      </c>
      <c r="O42" s="40">
        <v>0</v>
      </c>
      <c r="P42" s="40">
        <v>0</v>
      </c>
      <c r="Q42" s="40">
        <v>0</v>
      </c>
      <c r="R42" s="300">
        <f t="shared" si="4"/>
        <v>0</v>
      </c>
      <c r="S42" s="40">
        <v>0</v>
      </c>
      <c r="T42" s="40">
        <v>0</v>
      </c>
      <c r="U42" s="40">
        <v>0</v>
      </c>
      <c r="V42" s="300">
        <f t="shared" si="5"/>
        <v>0</v>
      </c>
      <c r="W42" s="608"/>
    </row>
    <row r="43" spans="3:23" ht="13.5" thickBot="1" x14ac:dyDescent="0.25">
      <c r="C43" s="350"/>
      <c r="D43" s="673" t="s">
        <v>418</v>
      </c>
      <c r="E43" s="40"/>
      <c r="F43" s="40"/>
      <c r="G43" s="40">
        <v>0</v>
      </c>
      <c r="H43" s="40">
        <v>0</v>
      </c>
      <c r="I43" s="40">
        <v>0</v>
      </c>
      <c r="J43" s="40">
        <v>0</v>
      </c>
      <c r="K43" s="40">
        <v>0</v>
      </c>
      <c r="L43" s="40">
        <v>0</v>
      </c>
      <c r="M43" s="40">
        <v>0</v>
      </c>
      <c r="N43" s="40">
        <v>0</v>
      </c>
      <c r="O43" s="40">
        <v>0</v>
      </c>
      <c r="P43" s="40">
        <v>0</v>
      </c>
      <c r="Q43" s="40">
        <v>0</v>
      </c>
      <c r="R43" s="300">
        <f t="shared" si="4"/>
        <v>0</v>
      </c>
      <c r="S43" s="40">
        <v>0</v>
      </c>
      <c r="T43" s="40">
        <v>0</v>
      </c>
      <c r="U43" s="40">
        <v>0</v>
      </c>
      <c r="V43" s="300">
        <f t="shared" si="5"/>
        <v>0</v>
      </c>
      <c r="W43" s="608"/>
    </row>
    <row r="44" spans="3:23" ht="13.5" thickBot="1" x14ac:dyDescent="0.25">
      <c r="C44" s="350"/>
      <c r="D44" s="673" t="s">
        <v>419</v>
      </c>
      <c r="E44" s="40">
        <v>0</v>
      </c>
      <c r="F44" s="40">
        <v>0</v>
      </c>
      <c r="G44" s="40">
        <v>0</v>
      </c>
      <c r="H44" s="40">
        <v>0</v>
      </c>
      <c r="I44" s="40">
        <v>0</v>
      </c>
      <c r="J44" s="40">
        <v>0</v>
      </c>
      <c r="K44" s="40">
        <v>0</v>
      </c>
      <c r="L44" s="40">
        <v>0</v>
      </c>
      <c r="M44" s="40">
        <v>0</v>
      </c>
      <c r="N44" s="40">
        <v>0</v>
      </c>
      <c r="O44" s="40">
        <v>0</v>
      </c>
      <c r="P44" s="40">
        <v>0</v>
      </c>
      <c r="Q44" s="40">
        <v>0</v>
      </c>
      <c r="R44" s="300">
        <f t="shared" ref="R44:R58" si="6">SUM(E44:Q44)</f>
        <v>0</v>
      </c>
      <c r="S44" s="40">
        <v>0</v>
      </c>
      <c r="T44" s="40">
        <v>0</v>
      </c>
      <c r="U44" s="40">
        <v>0</v>
      </c>
      <c r="V44" s="300">
        <f t="shared" ref="V44:V59" si="7">SUM(S44:U44)</f>
        <v>0</v>
      </c>
      <c r="W44" s="608"/>
    </row>
    <row r="45" spans="3:23" ht="13.5" thickBot="1" x14ac:dyDescent="0.25">
      <c r="C45" s="350"/>
      <c r="D45" s="351" t="s">
        <v>420</v>
      </c>
      <c r="E45" s="40">
        <v>0</v>
      </c>
      <c r="F45" s="40">
        <v>0</v>
      </c>
      <c r="G45" s="40">
        <v>0</v>
      </c>
      <c r="H45" s="40">
        <v>0</v>
      </c>
      <c r="I45" s="40">
        <v>0</v>
      </c>
      <c r="J45" s="40">
        <v>0</v>
      </c>
      <c r="K45" s="40">
        <v>0</v>
      </c>
      <c r="L45" s="40">
        <v>0</v>
      </c>
      <c r="M45" s="40">
        <v>0</v>
      </c>
      <c r="N45" s="40">
        <v>0</v>
      </c>
      <c r="O45" s="40">
        <v>0</v>
      </c>
      <c r="P45" s="40">
        <v>0</v>
      </c>
      <c r="Q45" s="40">
        <v>0</v>
      </c>
      <c r="R45" s="300">
        <f t="shared" si="6"/>
        <v>0</v>
      </c>
      <c r="S45" s="40">
        <v>0</v>
      </c>
      <c r="T45" s="40">
        <v>0</v>
      </c>
      <c r="U45" s="40">
        <v>0</v>
      </c>
      <c r="V45" s="300">
        <f t="shared" si="7"/>
        <v>0</v>
      </c>
      <c r="W45" s="608"/>
    </row>
    <row r="46" spans="3:23" ht="13.5" thickBot="1" x14ac:dyDescent="0.25">
      <c r="C46" s="350"/>
      <c r="D46" s="351" t="s">
        <v>421</v>
      </c>
      <c r="E46" s="40">
        <v>0</v>
      </c>
      <c r="F46" s="40">
        <v>0</v>
      </c>
      <c r="G46" s="40">
        <v>0</v>
      </c>
      <c r="H46" s="40">
        <v>0</v>
      </c>
      <c r="I46" s="40">
        <v>0</v>
      </c>
      <c r="J46" s="40">
        <v>0</v>
      </c>
      <c r="K46" s="40">
        <v>0</v>
      </c>
      <c r="L46" s="40">
        <v>0</v>
      </c>
      <c r="M46" s="40">
        <v>0</v>
      </c>
      <c r="N46" s="40">
        <v>0</v>
      </c>
      <c r="O46" s="40">
        <v>0</v>
      </c>
      <c r="P46" s="40">
        <v>0</v>
      </c>
      <c r="Q46" s="40">
        <v>0</v>
      </c>
      <c r="R46" s="300">
        <f t="shared" si="6"/>
        <v>0</v>
      </c>
      <c r="S46" s="40">
        <v>0</v>
      </c>
      <c r="T46" s="40">
        <v>0</v>
      </c>
      <c r="U46" s="40">
        <v>0</v>
      </c>
      <c r="V46" s="300">
        <f t="shared" si="7"/>
        <v>0</v>
      </c>
      <c r="W46" s="608"/>
    </row>
    <row r="47" spans="3:23" ht="13.5" thickBot="1" x14ac:dyDescent="0.25">
      <c r="C47" s="350"/>
      <c r="D47" s="351" t="s">
        <v>370</v>
      </c>
      <c r="E47" s="40">
        <v>0</v>
      </c>
      <c r="F47" s="40">
        <v>0</v>
      </c>
      <c r="G47" s="40">
        <v>0</v>
      </c>
      <c r="H47" s="40">
        <v>0</v>
      </c>
      <c r="I47" s="40">
        <v>0</v>
      </c>
      <c r="J47" s="40">
        <v>0</v>
      </c>
      <c r="K47" s="40">
        <v>0</v>
      </c>
      <c r="L47" s="40">
        <v>0</v>
      </c>
      <c r="M47" s="40">
        <v>0</v>
      </c>
      <c r="N47" s="40">
        <v>0</v>
      </c>
      <c r="O47" s="40">
        <v>0</v>
      </c>
      <c r="P47" s="40">
        <v>0</v>
      </c>
      <c r="Q47" s="40">
        <v>0</v>
      </c>
      <c r="R47" s="300">
        <f t="shared" si="6"/>
        <v>0</v>
      </c>
      <c r="S47" s="40">
        <v>0</v>
      </c>
      <c r="T47" s="40">
        <v>0</v>
      </c>
      <c r="U47" s="40">
        <v>0</v>
      </c>
      <c r="V47" s="300">
        <f t="shared" si="7"/>
        <v>0</v>
      </c>
      <c r="W47" s="608"/>
    </row>
    <row r="48" spans="3:23" ht="13.5" thickBot="1" x14ac:dyDescent="0.25">
      <c r="C48" s="350"/>
      <c r="D48" s="351" t="s">
        <v>403</v>
      </c>
      <c r="E48" s="40">
        <v>0</v>
      </c>
      <c r="F48" s="40">
        <v>0</v>
      </c>
      <c r="G48" s="40">
        <v>0</v>
      </c>
      <c r="H48" s="40">
        <v>0</v>
      </c>
      <c r="I48" s="40">
        <v>0</v>
      </c>
      <c r="J48" s="40">
        <v>0</v>
      </c>
      <c r="K48" s="40">
        <v>0</v>
      </c>
      <c r="L48" s="40">
        <v>0</v>
      </c>
      <c r="M48" s="40">
        <v>0</v>
      </c>
      <c r="N48" s="40">
        <v>0</v>
      </c>
      <c r="O48" s="40">
        <v>0</v>
      </c>
      <c r="P48" s="40">
        <v>0</v>
      </c>
      <c r="Q48" s="40">
        <v>0</v>
      </c>
      <c r="R48" s="300">
        <f t="shared" si="6"/>
        <v>0</v>
      </c>
      <c r="S48" s="40">
        <v>0</v>
      </c>
      <c r="T48" s="40">
        <v>0</v>
      </c>
      <c r="U48" s="40">
        <v>0</v>
      </c>
      <c r="V48" s="300">
        <f t="shared" si="7"/>
        <v>0</v>
      </c>
      <c r="W48" s="608"/>
    </row>
    <row r="49" spans="3:23" ht="13.5" thickBot="1" x14ac:dyDescent="0.25">
      <c r="C49" s="350"/>
      <c r="D49" s="351" t="s">
        <v>422</v>
      </c>
      <c r="E49" s="40">
        <v>0</v>
      </c>
      <c r="F49" s="40">
        <v>0</v>
      </c>
      <c r="G49" s="40">
        <v>0</v>
      </c>
      <c r="H49" s="40">
        <v>0</v>
      </c>
      <c r="I49" s="40">
        <v>0</v>
      </c>
      <c r="J49" s="40">
        <v>0</v>
      </c>
      <c r="K49" s="40">
        <v>0</v>
      </c>
      <c r="L49" s="40">
        <v>0</v>
      </c>
      <c r="M49" s="40">
        <v>0</v>
      </c>
      <c r="N49" s="40">
        <v>0</v>
      </c>
      <c r="O49" s="40">
        <v>0</v>
      </c>
      <c r="P49" s="40">
        <v>0</v>
      </c>
      <c r="Q49" s="40">
        <v>0</v>
      </c>
      <c r="R49" s="300">
        <f t="shared" si="6"/>
        <v>0</v>
      </c>
      <c r="S49" s="40">
        <v>0</v>
      </c>
      <c r="T49" s="40">
        <v>0</v>
      </c>
      <c r="U49" s="40">
        <v>0</v>
      </c>
      <c r="V49" s="300">
        <f t="shared" si="7"/>
        <v>0</v>
      </c>
      <c r="W49" s="608"/>
    </row>
    <row r="50" spans="3:23" ht="13.5" thickBot="1" x14ac:dyDescent="0.25">
      <c r="C50" s="348" t="s">
        <v>425</v>
      </c>
      <c r="D50" s="349" t="s">
        <v>423</v>
      </c>
      <c r="E50" s="40">
        <v>0</v>
      </c>
      <c r="F50" s="40">
        <v>0</v>
      </c>
      <c r="G50" s="40">
        <v>0</v>
      </c>
      <c r="H50" s="40">
        <v>0</v>
      </c>
      <c r="I50" s="40">
        <v>0</v>
      </c>
      <c r="J50" s="40">
        <v>0</v>
      </c>
      <c r="K50" s="40">
        <v>0</v>
      </c>
      <c r="L50" s="40">
        <v>0</v>
      </c>
      <c r="M50" s="40">
        <v>0</v>
      </c>
      <c r="N50" s="40">
        <v>0</v>
      </c>
      <c r="O50" s="40">
        <v>0</v>
      </c>
      <c r="P50" s="40">
        <v>0</v>
      </c>
      <c r="Q50" s="40">
        <v>0</v>
      </c>
      <c r="R50" s="300">
        <f t="shared" si="6"/>
        <v>0</v>
      </c>
      <c r="S50" s="40">
        <v>0</v>
      </c>
      <c r="T50" s="40">
        <v>0</v>
      </c>
      <c r="U50" s="40">
        <v>0</v>
      </c>
      <c r="V50" s="300">
        <f t="shared" si="7"/>
        <v>0</v>
      </c>
      <c r="W50" s="608"/>
    </row>
    <row r="51" spans="3:23" ht="13.5" thickBot="1" x14ac:dyDescent="0.25">
      <c r="C51" s="350"/>
      <c r="D51" s="353" t="s">
        <v>1088</v>
      </c>
      <c r="E51" s="40">
        <v>0</v>
      </c>
      <c r="F51" s="40">
        <v>0</v>
      </c>
      <c r="G51" s="40">
        <v>0</v>
      </c>
      <c r="H51" s="40">
        <v>0</v>
      </c>
      <c r="I51" s="40">
        <v>0</v>
      </c>
      <c r="J51" s="40">
        <v>0</v>
      </c>
      <c r="K51" s="40">
        <v>0</v>
      </c>
      <c r="L51" s="40">
        <v>0</v>
      </c>
      <c r="M51" s="40">
        <v>0</v>
      </c>
      <c r="N51" s="40">
        <v>0</v>
      </c>
      <c r="O51" s="40">
        <v>0</v>
      </c>
      <c r="P51" s="40">
        <v>0</v>
      </c>
      <c r="Q51" s="40">
        <v>0</v>
      </c>
      <c r="R51" s="300">
        <f t="shared" si="6"/>
        <v>0</v>
      </c>
      <c r="S51" s="40">
        <v>0</v>
      </c>
      <c r="T51" s="40">
        <v>0</v>
      </c>
      <c r="U51" s="40">
        <v>0</v>
      </c>
      <c r="V51" s="300">
        <f t="shared" si="7"/>
        <v>0</v>
      </c>
      <c r="W51" s="608"/>
    </row>
    <row r="52" spans="3:23" ht="13.5" thickBot="1" x14ac:dyDescent="0.25">
      <c r="C52" s="350"/>
      <c r="D52" s="351" t="s">
        <v>430</v>
      </c>
      <c r="E52" s="40">
        <v>0</v>
      </c>
      <c r="F52" s="40">
        <v>0</v>
      </c>
      <c r="G52" s="40">
        <v>0</v>
      </c>
      <c r="H52" s="40">
        <v>0</v>
      </c>
      <c r="I52" s="40">
        <v>0</v>
      </c>
      <c r="J52" s="40">
        <v>0</v>
      </c>
      <c r="K52" s="40">
        <v>0</v>
      </c>
      <c r="L52" s="40">
        <v>0</v>
      </c>
      <c r="M52" s="40">
        <v>0</v>
      </c>
      <c r="N52" s="40">
        <v>0</v>
      </c>
      <c r="O52" s="40">
        <v>0</v>
      </c>
      <c r="P52" s="40">
        <v>0</v>
      </c>
      <c r="Q52" s="40">
        <v>0</v>
      </c>
      <c r="R52" s="300">
        <f t="shared" si="6"/>
        <v>0</v>
      </c>
      <c r="S52" s="40">
        <v>0</v>
      </c>
      <c r="T52" s="40">
        <v>0</v>
      </c>
      <c r="U52" s="40">
        <v>0</v>
      </c>
      <c r="V52" s="300">
        <f t="shared" si="7"/>
        <v>0</v>
      </c>
      <c r="W52" s="608"/>
    </row>
    <row r="53" spans="3:23" ht="13.5" thickBot="1" x14ac:dyDescent="0.25">
      <c r="C53" s="350"/>
      <c r="D53" s="351" t="s">
        <v>431</v>
      </c>
      <c r="E53" s="40">
        <v>0</v>
      </c>
      <c r="F53" s="40">
        <v>0</v>
      </c>
      <c r="G53" s="40">
        <v>0</v>
      </c>
      <c r="H53" s="40">
        <v>0</v>
      </c>
      <c r="I53" s="40">
        <v>0</v>
      </c>
      <c r="J53" s="40">
        <v>0</v>
      </c>
      <c r="K53" s="40">
        <v>0</v>
      </c>
      <c r="L53" s="40">
        <v>0</v>
      </c>
      <c r="M53" s="40">
        <v>0</v>
      </c>
      <c r="N53" s="40">
        <v>0</v>
      </c>
      <c r="O53" s="40">
        <v>0</v>
      </c>
      <c r="P53" s="40">
        <v>0</v>
      </c>
      <c r="Q53" s="40">
        <v>0</v>
      </c>
      <c r="R53" s="300">
        <f t="shared" si="6"/>
        <v>0</v>
      </c>
      <c r="S53" s="40">
        <v>0</v>
      </c>
      <c r="T53" s="40">
        <v>0</v>
      </c>
      <c r="U53" s="40">
        <v>0</v>
      </c>
      <c r="V53" s="300">
        <f t="shared" si="7"/>
        <v>0</v>
      </c>
      <c r="W53" s="608"/>
    </row>
    <row r="54" spans="3:23" ht="13.5" thickBot="1" x14ac:dyDescent="0.25">
      <c r="C54" s="350"/>
      <c r="D54" s="351" t="s">
        <v>432</v>
      </c>
      <c r="E54" s="40">
        <v>0</v>
      </c>
      <c r="F54" s="40">
        <v>0</v>
      </c>
      <c r="G54" s="40">
        <v>0</v>
      </c>
      <c r="H54" s="40">
        <v>0</v>
      </c>
      <c r="I54" s="40">
        <v>0</v>
      </c>
      <c r="J54" s="40">
        <v>0</v>
      </c>
      <c r="K54" s="40">
        <v>0</v>
      </c>
      <c r="L54" s="40">
        <v>0</v>
      </c>
      <c r="M54" s="40">
        <v>0</v>
      </c>
      <c r="N54" s="40">
        <v>0</v>
      </c>
      <c r="O54" s="40">
        <v>0</v>
      </c>
      <c r="P54" s="40">
        <v>0</v>
      </c>
      <c r="Q54" s="40">
        <v>0</v>
      </c>
      <c r="R54" s="300">
        <f t="shared" si="6"/>
        <v>0</v>
      </c>
      <c r="S54" s="40">
        <v>0</v>
      </c>
      <c r="T54" s="40">
        <v>0</v>
      </c>
      <c r="U54" s="40">
        <v>0</v>
      </c>
      <c r="V54" s="300">
        <f t="shared" si="7"/>
        <v>0</v>
      </c>
      <c r="W54" s="608"/>
    </row>
    <row r="55" spans="3:23" ht="13.5" thickBot="1" x14ac:dyDescent="0.25">
      <c r="C55" s="350"/>
      <c r="D55" s="351" t="s">
        <v>433</v>
      </c>
      <c r="E55" s="40">
        <v>0</v>
      </c>
      <c r="F55" s="40">
        <v>0</v>
      </c>
      <c r="G55" s="40">
        <v>0</v>
      </c>
      <c r="H55" s="40">
        <v>0</v>
      </c>
      <c r="I55" s="40">
        <v>0</v>
      </c>
      <c r="J55" s="40">
        <v>0</v>
      </c>
      <c r="K55" s="40">
        <v>0</v>
      </c>
      <c r="L55" s="40">
        <v>0</v>
      </c>
      <c r="M55" s="40">
        <v>0</v>
      </c>
      <c r="N55" s="40">
        <v>0</v>
      </c>
      <c r="O55" s="40">
        <v>0</v>
      </c>
      <c r="P55" s="40">
        <v>0</v>
      </c>
      <c r="Q55" s="40">
        <v>0</v>
      </c>
      <c r="R55" s="300">
        <f t="shared" si="6"/>
        <v>0</v>
      </c>
      <c r="S55" s="40">
        <v>0</v>
      </c>
      <c r="T55" s="40">
        <v>0</v>
      </c>
      <c r="U55" s="40">
        <v>0</v>
      </c>
      <c r="V55" s="300">
        <f t="shared" si="7"/>
        <v>0</v>
      </c>
      <c r="W55" s="608"/>
    </row>
    <row r="56" spans="3:23" ht="13.5" thickBot="1" x14ac:dyDescent="0.25">
      <c r="C56" s="350"/>
      <c r="D56" s="352" t="s">
        <v>608</v>
      </c>
      <c r="E56" s="40">
        <v>0</v>
      </c>
      <c r="F56" s="40">
        <v>0</v>
      </c>
      <c r="G56" s="40">
        <v>0</v>
      </c>
      <c r="H56" s="40">
        <v>0</v>
      </c>
      <c r="I56" s="40">
        <v>0</v>
      </c>
      <c r="J56" s="40">
        <v>0</v>
      </c>
      <c r="K56" s="40">
        <v>0</v>
      </c>
      <c r="L56" s="40">
        <v>0</v>
      </c>
      <c r="M56" s="40">
        <v>0</v>
      </c>
      <c r="N56" s="40">
        <v>0</v>
      </c>
      <c r="O56" s="40">
        <v>0</v>
      </c>
      <c r="P56" s="40">
        <v>0</v>
      </c>
      <c r="Q56" s="40">
        <v>0</v>
      </c>
      <c r="R56" s="300">
        <f t="shared" si="6"/>
        <v>0</v>
      </c>
      <c r="S56" s="40">
        <v>0</v>
      </c>
      <c r="T56" s="40">
        <v>0</v>
      </c>
      <c r="U56" s="40">
        <v>0</v>
      </c>
      <c r="V56" s="300">
        <f t="shared" si="7"/>
        <v>0</v>
      </c>
      <c r="W56" s="608"/>
    </row>
    <row r="57" spans="3:23" ht="13.5" thickBot="1" x14ac:dyDescent="0.25">
      <c r="C57" s="348" t="s">
        <v>245</v>
      </c>
      <c r="D57" s="349" t="s">
        <v>229</v>
      </c>
      <c r="E57" s="40">
        <v>0</v>
      </c>
      <c r="F57" s="40">
        <v>0</v>
      </c>
      <c r="G57" s="40">
        <v>0</v>
      </c>
      <c r="H57" s="40">
        <v>0</v>
      </c>
      <c r="I57" s="40">
        <v>0</v>
      </c>
      <c r="J57" s="40">
        <v>0</v>
      </c>
      <c r="K57" s="40">
        <v>0</v>
      </c>
      <c r="L57" s="40">
        <v>0</v>
      </c>
      <c r="M57" s="40">
        <v>0</v>
      </c>
      <c r="N57" s="40">
        <v>0</v>
      </c>
      <c r="O57" s="40">
        <v>0</v>
      </c>
      <c r="P57" s="40">
        <v>0</v>
      </c>
      <c r="Q57" s="40">
        <v>0</v>
      </c>
      <c r="R57" s="300">
        <f t="shared" si="6"/>
        <v>0</v>
      </c>
      <c r="S57" s="40">
        <v>0</v>
      </c>
      <c r="T57" s="40">
        <v>0</v>
      </c>
      <c r="U57" s="40">
        <v>0</v>
      </c>
      <c r="V57" s="300">
        <f t="shared" si="7"/>
        <v>0</v>
      </c>
      <c r="W57" s="608"/>
    </row>
    <row r="58" spans="3:23" ht="13.5" thickBot="1" x14ac:dyDescent="0.25">
      <c r="C58" s="350"/>
      <c r="D58" s="351" t="s">
        <v>429</v>
      </c>
      <c r="E58" s="40">
        <v>0</v>
      </c>
      <c r="F58" s="40">
        <v>0</v>
      </c>
      <c r="G58" s="40">
        <v>0</v>
      </c>
      <c r="H58" s="40">
        <v>0</v>
      </c>
      <c r="I58" s="40">
        <v>0</v>
      </c>
      <c r="J58" s="40">
        <v>0</v>
      </c>
      <c r="K58" s="40">
        <v>0</v>
      </c>
      <c r="L58" s="40">
        <v>0</v>
      </c>
      <c r="M58" s="40">
        <v>0</v>
      </c>
      <c r="N58" s="40">
        <v>0</v>
      </c>
      <c r="O58" s="40">
        <v>0</v>
      </c>
      <c r="P58" s="40">
        <v>0</v>
      </c>
      <c r="Q58" s="40">
        <v>0</v>
      </c>
      <c r="R58" s="300">
        <f t="shared" si="6"/>
        <v>0</v>
      </c>
      <c r="S58" s="40">
        <v>0</v>
      </c>
      <c r="T58" s="40">
        <v>0</v>
      </c>
      <c r="U58" s="40">
        <v>0</v>
      </c>
      <c r="V58" s="300">
        <f t="shared" si="7"/>
        <v>0</v>
      </c>
      <c r="W58" s="608"/>
    </row>
    <row r="59" spans="3:23" ht="13.5" thickBot="1" x14ac:dyDescent="0.25">
      <c r="C59" s="769" t="s">
        <v>119</v>
      </c>
      <c r="D59" s="770"/>
      <c r="E59" s="300">
        <f>SUM(E39:E58)</f>
        <v>0</v>
      </c>
      <c r="F59" s="300">
        <f t="shared" ref="F59:P59" si="8">SUM(F39:F58)</f>
        <v>0</v>
      </c>
      <c r="G59" s="300">
        <f t="shared" si="8"/>
        <v>0</v>
      </c>
      <c r="H59" s="300">
        <f t="shared" si="8"/>
        <v>0</v>
      </c>
      <c r="I59" s="300">
        <f t="shared" si="8"/>
        <v>0</v>
      </c>
      <c r="J59" s="300">
        <f t="shared" si="8"/>
        <v>0</v>
      </c>
      <c r="K59" s="300">
        <f t="shared" si="8"/>
        <v>0</v>
      </c>
      <c r="L59" s="300">
        <f t="shared" si="8"/>
        <v>0</v>
      </c>
      <c r="M59" s="300">
        <f t="shared" si="8"/>
        <v>0</v>
      </c>
      <c r="N59" s="300">
        <f t="shared" si="8"/>
        <v>0</v>
      </c>
      <c r="O59" s="300">
        <f t="shared" si="8"/>
        <v>0</v>
      </c>
      <c r="P59" s="300">
        <f t="shared" si="8"/>
        <v>0</v>
      </c>
      <c r="Q59" s="300">
        <f t="shared" ref="Q59" si="9">SUM(Q39:Q58)</f>
        <v>0</v>
      </c>
      <c r="R59" s="300">
        <f>SUM(E59:Q59)</f>
        <v>0</v>
      </c>
      <c r="S59" s="300">
        <f t="shared" ref="S59:U59" si="10">SUM(S39:S58)</f>
        <v>0</v>
      </c>
      <c r="T59" s="300">
        <f t="shared" si="10"/>
        <v>0</v>
      </c>
      <c r="U59" s="300">
        <f t="shared" si="10"/>
        <v>0</v>
      </c>
      <c r="V59" s="300">
        <f t="shared" si="7"/>
        <v>0</v>
      </c>
      <c r="W59" s="608"/>
    </row>
    <row r="60" spans="3:23" x14ac:dyDescent="0.2">
      <c r="S60" s="608"/>
      <c r="T60" s="608"/>
      <c r="U60" s="608"/>
      <c r="V60" s="608"/>
      <c r="W60" s="608"/>
    </row>
    <row r="61" spans="3:23" x14ac:dyDescent="0.2">
      <c r="C61" s="155" t="s">
        <v>427</v>
      </c>
      <c r="S61" s="608"/>
      <c r="T61" s="608"/>
      <c r="U61" s="608"/>
      <c r="V61" s="608"/>
      <c r="W61" s="608"/>
    </row>
    <row r="62" spans="3:23" x14ac:dyDescent="0.2">
      <c r="C62" s="155" t="s">
        <v>428</v>
      </c>
      <c r="S62" s="608"/>
      <c r="T62" s="608"/>
      <c r="U62" s="608"/>
      <c r="V62" s="608"/>
      <c r="W62" s="608"/>
    </row>
    <row r="63" spans="3:23" x14ac:dyDescent="0.2">
      <c r="S63" s="608"/>
      <c r="T63" s="608"/>
      <c r="U63" s="608"/>
      <c r="V63" s="608"/>
      <c r="W63" s="608"/>
    </row>
    <row r="64" spans="3:23" x14ac:dyDescent="0.2">
      <c r="S64" s="608"/>
      <c r="T64" s="608"/>
      <c r="U64" s="608"/>
      <c r="V64" s="608"/>
      <c r="W64" s="608"/>
    </row>
    <row r="65" spans="3:23" ht="13.5" thickBot="1" x14ac:dyDescent="0.25">
      <c r="S65" s="608"/>
      <c r="T65" s="608"/>
      <c r="U65" s="608"/>
      <c r="V65" s="608"/>
      <c r="W65" s="608"/>
    </row>
    <row r="66" spans="3:23" ht="13.5" thickBot="1" x14ac:dyDescent="0.25">
      <c r="E66" s="771" t="str">
        <f>"Total incurred in "&amp;'Report L1'!$C$7</f>
        <v>Total incurred in 2019</v>
      </c>
      <c r="F66" s="772"/>
      <c r="G66" s="772"/>
      <c r="H66" s="772"/>
      <c r="I66" s="772"/>
      <c r="J66" s="772"/>
      <c r="K66" s="772"/>
      <c r="L66" s="772"/>
      <c r="M66" s="772"/>
      <c r="N66" s="772"/>
      <c r="O66" s="772"/>
      <c r="P66" s="772"/>
      <c r="Q66" s="772"/>
      <c r="R66" s="772"/>
      <c r="S66" s="772"/>
      <c r="T66" s="772"/>
      <c r="U66" s="772"/>
      <c r="V66" s="773"/>
      <c r="W66" s="608"/>
    </row>
    <row r="67" spans="3:23" ht="13.5" thickBot="1" x14ac:dyDescent="0.25">
      <c r="C67" s="345" t="s">
        <v>609</v>
      </c>
      <c r="D67" s="357"/>
      <c r="E67" s="788" t="s">
        <v>134</v>
      </c>
      <c r="F67" s="789"/>
      <c r="G67" s="789"/>
      <c r="H67" s="789"/>
      <c r="I67" s="789"/>
      <c r="J67" s="789"/>
      <c r="K67" s="789"/>
      <c r="L67" s="789"/>
      <c r="M67" s="789"/>
      <c r="N67" s="789"/>
      <c r="O67" s="789"/>
      <c r="P67" s="789"/>
      <c r="Q67" s="789"/>
      <c r="R67" s="790"/>
      <c r="S67" s="788" t="s">
        <v>898</v>
      </c>
      <c r="T67" s="789"/>
      <c r="U67" s="789"/>
      <c r="V67" s="790"/>
      <c r="W67" s="608"/>
    </row>
    <row r="68" spans="3:23" ht="45" customHeight="1" thickBot="1" x14ac:dyDescent="0.25">
      <c r="C68" s="346" t="s">
        <v>412</v>
      </c>
      <c r="D68" s="347"/>
      <c r="E68" s="358" t="s">
        <v>348</v>
      </c>
      <c r="F68" s="558" t="s">
        <v>349</v>
      </c>
      <c r="G68" s="558" t="s">
        <v>350</v>
      </c>
      <c r="H68" s="558" t="s">
        <v>351</v>
      </c>
      <c r="I68" s="558" t="s">
        <v>352</v>
      </c>
      <c r="J68" s="558" t="s">
        <v>408</v>
      </c>
      <c r="K68" s="558" t="s">
        <v>353</v>
      </c>
      <c r="L68" s="558" t="s">
        <v>354</v>
      </c>
      <c r="M68" s="558" t="s">
        <v>304</v>
      </c>
      <c r="N68" s="559" t="s">
        <v>303</v>
      </c>
      <c r="O68" s="560" t="s">
        <v>679</v>
      </c>
      <c r="P68" s="561" t="s">
        <v>570</v>
      </c>
      <c r="Q68" s="344" t="s">
        <v>907</v>
      </c>
      <c r="R68" s="421" t="s">
        <v>910</v>
      </c>
      <c r="S68" s="560" t="s">
        <v>884</v>
      </c>
      <c r="T68" s="561" t="s">
        <v>885</v>
      </c>
      <c r="U68" s="344" t="s">
        <v>886</v>
      </c>
      <c r="V68" s="421" t="s">
        <v>909</v>
      </c>
      <c r="W68" s="608"/>
    </row>
    <row r="69" spans="3:23" ht="13.5" thickBot="1" x14ac:dyDescent="0.25">
      <c r="C69" s="348" t="s">
        <v>160</v>
      </c>
      <c r="D69" s="349" t="s">
        <v>434</v>
      </c>
      <c r="E69" s="354">
        <v>0</v>
      </c>
      <c r="F69" s="354">
        <v>0</v>
      </c>
      <c r="G69" s="354">
        <v>0</v>
      </c>
      <c r="H69" s="354">
        <v>0</v>
      </c>
      <c r="I69" s="354">
        <v>0</v>
      </c>
      <c r="J69" s="354">
        <v>0</v>
      </c>
      <c r="K69" s="354">
        <v>0</v>
      </c>
      <c r="L69" s="354">
        <v>0</v>
      </c>
      <c r="M69" s="354">
        <v>0</v>
      </c>
      <c r="N69" s="354">
        <v>0</v>
      </c>
      <c r="O69" s="354">
        <v>0</v>
      </c>
      <c r="P69" s="354">
        <v>0</v>
      </c>
      <c r="Q69" s="354">
        <v>0</v>
      </c>
      <c r="R69" s="300">
        <f t="shared" ref="R69:R74" si="11">SUM(E69:Q69)</f>
        <v>0</v>
      </c>
      <c r="S69" s="354">
        <v>0</v>
      </c>
      <c r="T69" s="354">
        <v>0</v>
      </c>
      <c r="U69" s="354">
        <v>0</v>
      </c>
      <c r="V69" s="300">
        <f>SUM(S69:U69)</f>
        <v>0</v>
      </c>
      <c r="W69" s="608"/>
    </row>
    <row r="70" spans="3:23" ht="13.5" thickBot="1" x14ac:dyDescent="0.25">
      <c r="C70" s="350" t="s">
        <v>667</v>
      </c>
      <c r="D70" s="353" t="s">
        <v>435</v>
      </c>
      <c r="E70" s="40">
        <v>0</v>
      </c>
      <c r="F70" s="40">
        <v>0</v>
      </c>
      <c r="G70" s="40">
        <v>0</v>
      </c>
      <c r="H70" s="40">
        <v>0</v>
      </c>
      <c r="I70" s="40">
        <v>0</v>
      </c>
      <c r="J70" s="40">
        <v>0</v>
      </c>
      <c r="K70" s="40">
        <v>0</v>
      </c>
      <c r="L70" s="40">
        <v>0</v>
      </c>
      <c r="M70" s="40">
        <v>0</v>
      </c>
      <c r="N70" s="40">
        <v>0</v>
      </c>
      <c r="O70" s="40">
        <v>0</v>
      </c>
      <c r="P70" s="40">
        <v>0</v>
      </c>
      <c r="Q70" s="40">
        <v>0</v>
      </c>
      <c r="R70" s="300">
        <f t="shared" si="11"/>
        <v>0</v>
      </c>
      <c r="S70" s="40">
        <v>0</v>
      </c>
      <c r="T70" s="40">
        <v>0</v>
      </c>
      <c r="U70" s="40">
        <v>0</v>
      </c>
      <c r="V70" s="300">
        <f t="shared" ref="V70:V76" si="12">SUM(S70:U70)</f>
        <v>0</v>
      </c>
      <c r="W70" s="608"/>
    </row>
    <row r="71" spans="3:23" ht="13.5" thickBot="1" x14ac:dyDescent="0.25">
      <c r="C71" s="350"/>
      <c r="D71" s="351" t="s">
        <v>436</v>
      </c>
      <c r="E71" s="40">
        <v>0</v>
      </c>
      <c r="F71" s="40">
        <v>0</v>
      </c>
      <c r="G71" s="40">
        <v>0</v>
      </c>
      <c r="H71" s="40">
        <v>0</v>
      </c>
      <c r="I71" s="40">
        <v>0</v>
      </c>
      <c r="J71" s="40">
        <v>0</v>
      </c>
      <c r="K71" s="40">
        <v>0</v>
      </c>
      <c r="L71" s="40">
        <v>0</v>
      </c>
      <c r="M71" s="40">
        <v>0</v>
      </c>
      <c r="N71" s="40">
        <v>0</v>
      </c>
      <c r="O71" s="40">
        <v>0</v>
      </c>
      <c r="P71" s="40">
        <v>0</v>
      </c>
      <c r="Q71" s="40">
        <v>0</v>
      </c>
      <c r="R71" s="300">
        <f t="shared" si="11"/>
        <v>0</v>
      </c>
      <c r="S71" s="40">
        <v>0</v>
      </c>
      <c r="T71" s="40">
        <v>0</v>
      </c>
      <c r="U71" s="40">
        <v>0</v>
      </c>
      <c r="V71" s="300">
        <f t="shared" si="12"/>
        <v>0</v>
      </c>
      <c r="W71" s="608"/>
    </row>
    <row r="72" spans="3:23" ht="13.5" thickBot="1" x14ac:dyDescent="0.25">
      <c r="C72" s="769" t="s">
        <v>668</v>
      </c>
      <c r="D72" s="770"/>
      <c r="E72" s="300">
        <f>SUM(E69:E71)</f>
        <v>0</v>
      </c>
      <c r="F72" s="300">
        <f t="shared" ref="F72:P72" si="13">SUM(F69:F71)</f>
        <v>0</v>
      </c>
      <c r="G72" s="300">
        <f t="shared" si="13"/>
        <v>0</v>
      </c>
      <c r="H72" s="300">
        <f t="shared" si="13"/>
        <v>0</v>
      </c>
      <c r="I72" s="300">
        <f t="shared" si="13"/>
        <v>0</v>
      </c>
      <c r="J72" s="300">
        <f t="shared" si="13"/>
        <v>0</v>
      </c>
      <c r="K72" s="300">
        <f t="shared" si="13"/>
        <v>0</v>
      </c>
      <c r="L72" s="300">
        <f t="shared" si="13"/>
        <v>0</v>
      </c>
      <c r="M72" s="300">
        <f t="shared" si="13"/>
        <v>0</v>
      </c>
      <c r="N72" s="300">
        <f t="shared" si="13"/>
        <v>0</v>
      </c>
      <c r="O72" s="300">
        <f t="shared" si="13"/>
        <v>0</v>
      </c>
      <c r="P72" s="300">
        <f t="shared" si="13"/>
        <v>0</v>
      </c>
      <c r="Q72" s="300">
        <f t="shared" ref="Q72" si="14">SUM(Q69:Q71)</f>
        <v>0</v>
      </c>
      <c r="R72" s="300">
        <f t="shared" si="11"/>
        <v>0</v>
      </c>
      <c r="S72" s="300">
        <f t="shared" ref="S72:U72" si="15">SUM(S69:S71)</f>
        <v>0</v>
      </c>
      <c r="T72" s="300">
        <f t="shared" si="15"/>
        <v>0</v>
      </c>
      <c r="U72" s="300">
        <f t="shared" si="15"/>
        <v>0</v>
      </c>
      <c r="V72" s="300">
        <f t="shared" si="12"/>
        <v>0</v>
      </c>
      <c r="W72" s="608"/>
    </row>
    <row r="73" spans="3:23" ht="13.5" thickBot="1" x14ac:dyDescent="0.25">
      <c r="C73" s="472" t="s">
        <v>669</v>
      </c>
      <c r="D73" s="470"/>
      <c r="E73" s="377">
        <v>0</v>
      </c>
      <c r="F73" s="40">
        <v>0</v>
      </c>
      <c r="G73" s="40">
        <v>0</v>
      </c>
      <c r="H73" s="40">
        <v>0</v>
      </c>
      <c r="I73" s="40">
        <v>0</v>
      </c>
      <c r="J73" s="40">
        <v>0</v>
      </c>
      <c r="K73" s="40">
        <v>0</v>
      </c>
      <c r="L73" s="40">
        <v>0</v>
      </c>
      <c r="M73" s="40">
        <v>0</v>
      </c>
      <c r="N73" s="40">
        <v>0</v>
      </c>
      <c r="O73" s="40">
        <v>0</v>
      </c>
      <c r="P73" s="40">
        <v>0</v>
      </c>
      <c r="Q73" s="40">
        <v>0</v>
      </c>
      <c r="R73" s="300">
        <f t="shared" si="11"/>
        <v>0</v>
      </c>
      <c r="S73" s="40">
        <v>0</v>
      </c>
      <c r="T73" s="40">
        <v>0</v>
      </c>
      <c r="U73" s="40">
        <v>0</v>
      </c>
      <c r="V73" s="300">
        <f t="shared" si="12"/>
        <v>0</v>
      </c>
      <c r="W73" s="608"/>
    </row>
    <row r="74" spans="3:23" ht="13.5" thickBot="1" x14ac:dyDescent="0.25">
      <c r="C74" s="769" t="s">
        <v>670</v>
      </c>
      <c r="D74" s="770"/>
      <c r="E74" s="471">
        <f>SUM(E72:E73)</f>
        <v>0</v>
      </c>
      <c r="F74" s="471">
        <f t="shared" ref="F74:O74" si="16">SUM(F72:F73)</f>
        <v>0</v>
      </c>
      <c r="G74" s="471">
        <f t="shared" si="16"/>
        <v>0</v>
      </c>
      <c r="H74" s="471">
        <f t="shared" si="16"/>
        <v>0</v>
      </c>
      <c r="I74" s="471">
        <f t="shared" si="16"/>
        <v>0</v>
      </c>
      <c r="J74" s="471">
        <f t="shared" si="16"/>
        <v>0</v>
      </c>
      <c r="K74" s="471">
        <f t="shared" si="16"/>
        <v>0</v>
      </c>
      <c r="L74" s="471">
        <f t="shared" si="16"/>
        <v>0</v>
      </c>
      <c r="M74" s="471">
        <f t="shared" si="16"/>
        <v>0</v>
      </c>
      <c r="N74" s="471">
        <f t="shared" si="16"/>
        <v>0</v>
      </c>
      <c r="O74" s="471">
        <f t="shared" si="16"/>
        <v>0</v>
      </c>
      <c r="P74" s="471">
        <f>SUM(P72:P73)</f>
        <v>0</v>
      </c>
      <c r="Q74" s="471">
        <f>SUM(Q72:Q73)</f>
        <v>0</v>
      </c>
      <c r="R74" s="300">
        <f t="shared" si="11"/>
        <v>0</v>
      </c>
      <c r="S74" s="471">
        <f t="shared" ref="S74" si="17">SUM(S72:S73)</f>
        <v>0</v>
      </c>
      <c r="T74" s="471">
        <f>SUM(T72:T73)</f>
        <v>0</v>
      </c>
      <c r="U74" s="471">
        <f>SUM(U72:U73)</f>
        <v>0</v>
      </c>
      <c r="V74" s="300">
        <f t="shared" si="12"/>
        <v>0</v>
      </c>
      <c r="W74" s="608"/>
    </row>
    <row r="75" spans="3:23" ht="13.5" thickBot="1" x14ac:dyDescent="0.25">
      <c r="W75" s="608"/>
    </row>
    <row r="76" spans="3:23" ht="13.5" thickBot="1" x14ac:dyDescent="0.25">
      <c r="D76" s="345" t="s">
        <v>437</v>
      </c>
      <c r="E76" s="40">
        <v>0</v>
      </c>
      <c r="F76" s="40">
        <v>0</v>
      </c>
      <c r="G76" s="40">
        <v>0</v>
      </c>
      <c r="H76" s="40">
        <v>0</v>
      </c>
      <c r="I76" s="40">
        <v>0</v>
      </c>
      <c r="J76" s="40">
        <v>0</v>
      </c>
      <c r="K76" s="40">
        <v>0</v>
      </c>
      <c r="L76" s="40">
        <v>0</v>
      </c>
      <c r="M76" s="40">
        <v>0</v>
      </c>
      <c r="N76" s="40">
        <v>0</v>
      </c>
      <c r="O76" s="40">
        <v>0</v>
      </c>
      <c r="P76" s="40">
        <v>0</v>
      </c>
      <c r="Q76" s="40">
        <v>0</v>
      </c>
      <c r="R76" s="300">
        <f>SUM(E76:Q76)</f>
        <v>0</v>
      </c>
      <c r="S76" s="40">
        <v>0</v>
      </c>
      <c r="T76" s="40">
        <v>0</v>
      </c>
      <c r="U76" s="40">
        <v>0</v>
      </c>
      <c r="V76" s="300">
        <f t="shared" si="12"/>
        <v>0</v>
      </c>
      <c r="W76" s="608"/>
    </row>
    <row r="77" spans="3:23" x14ac:dyDescent="0.2">
      <c r="S77" s="608"/>
      <c r="T77" s="608"/>
      <c r="U77" s="608"/>
      <c r="V77" s="608"/>
      <c r="W77" s="608"/>
    </row>
  </sheetData>
  <sheetProtection algorithmName="SHA-512" hashValue="POui235IxiaH+hHqyY29Knhg8YWtr8gs/ndSa48niV3OvdX/0W5a0/mZs6s7CbeGo2puW7AeUuxqUyeHlyhU5Q==" saltValue="6ftivoLX31fCxmSrZR7tog==" spinCount="100000" sheet="1" objects="1" scenarios="1"/>
  <protectedRanges>
    <protectedRange sqref="E56:Q56 E39:Q51 S56:U56 S39:U51 E69:Q71 E73:Q73 E76:Q76 S69:U71 S73:U73 S76:U76" name="Range1"/>
    <protectedRange sqref="E12:Q31 S12:U31 E52:Q55 E57:Q58 S52:U55 S57:U58" name="Range1_1"/>
  </protectedRanges>
  <mergeCells count="13">
    <mergeCell ref="E9:V9"/>
    <mergeCell ref="E10:R10"/>
    <mergeCell ref="S10:V10"/>
    <mergeCell ref="E37:R37"/>
    <mergeCell ref="S37:V37"/>
    <mergeCell ref="C32:D32"/>
    <mergeCell ref="C59:D59"/>
    <mergeCell ref="C72:D72"/>
    <mergeCell ref="C74:D74"/>
    <mergeCell ref="E66:V66"/>
    <mergeCell ref="E36:V36"/>
    <mergeCell ref="E67:R67"/>
    <mergeCell ref="S67:V67"/>
  </mergeCells>
  <dataValidations count="1">
    <dataValidation type="decimal" allowBlank="1" showInputMessage="1" showErrorMessage="1" sqref="E69:V74 E12:V32 E76:V76 E39:V59" xr:uid="{00000000-0002-0000-1D00-000000000000}">
      <formula1>-5000000000</formula1>
      <formula2>5000000000</formula2>
    </dataValidation>
  </dataValidations>
  <printOptions horizontalCentered="1"/>
  <pageMargins left="0.25" right="0.25" top="0.5" bottom="0.5" header="0.25" footer="0.25"/>
  <pageSetup scale="42" orientation="landscape" verticalDpi="300" r:id="rId1"/>
  <headerFooter alignWithMargins="0">
    <oddFooter>&amp;L&amp;F&amp;CPage &amp;P of &amp;N&amp;R&amp;A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I59"/>
  <sheetViews>
    <sheetView zoomScaleNormal="100" workbookViewId="0">
      <pane xSplit="2" ySplit="8" topLeftCell="C9" activePane="bottomRight" state="frozen"/>
      <selection pane="topRight"/>
      <selection pane="bottomLeft"/>
      <selection pane="bottomRight"/>
    </sheetView>
  </sheetViews>
  <sheetFormatPr defaultRowHeight="12.75" x14ac:dyDescent="0.2"/>
  <cols>
    <col min="1" max="1" width="3.5703125" style="155" customWidth="1"/>
    <col min="2" max="2" width="6.85546875" style="155" bestFit="1" customWidth="1"/>
    <col min="3" max="3" width="17.7109375" style="155" customWidth="1"/>
    <col min="4" max="4" width="35.42578125" style="155" bestFit="1" customWidth="1"/>
    <col min="5" max="5" width="12.7109375" style="155" customWidth="1"/>
    <col min="6" max="8" width="14.7109375" style="155" customWidth="1"/>
    <col min="9" max="16384" width="9.140625" style="155"/>
  </cols>
  <sheetData>
    <row r="1" spans="1:8" x14ac:dyDescent="0.2">
      <c r="A1" s="154" t="s">
        <v>441</v>
      </c>
    </row>
    <row r="2" spans="1:8" x14ac:dyDescent="0.2">
      <c r="B2" s="154"/>
    </row>
    <row r="3" spans="1:8" x14ac:dyDescent="0.2">
      <c r="A3" s="156" t="s">
        <v>0</v>
      </c>
      <c r="C3" s="130"/>
      <c r="D3" s="130" t="str">
        <f>'Report L1'!$C$5</f>
        <v>Select CCO from Dropdown List</v>
      </c>
    </row>
    <row r="4" spans="1:8" x14ac:dyDescent="0.2">
      <c r="A4" s="156" t="s">
        <v>282</v>
      </c>
      <c r="C4" s="131"/>
      <c r="D4" s="131" t="str">
        <f>'Report L1'!$C$8&amp;" - "&amp;'Report L1'!$C$9</f>
        <v>1/1/2019 - 12/31/2019</v>
      </c>
    </row>
    <row r="5" spans="1:8" x14ac:dyDescent="0.2">
      <c r="A5" s="156" t="s">
        <v>438</v>
      </c>
      <c r="C5" s="131"/>
      <c r="D5" s="131" t="str">
        <f>"3/31/"&amp;'Report L1'!C7+1</f>
        <v>3/31/2020</v>
      </c>
    </row>
    <row r="6" spans="1:8" x14ac:dyDescent="0.2">
      <c r="B6" s="154"/>
      <c r="C6" s="154"/>
      <c r="D6" s="154"/>
      <c r="E6" s="154"/>
    </row>
    <row r="7" spans="1:8" x14ac:dyDescent="0.2">
      <c r="B7" s="187" t="s">
        <v>411</v>
      </c>
      <c r="C7" s="154" t="str">
        <f>"Completed Expenditures = Total Incurred Expenditures in "&amp;'Report L1'!C7&amp;"  / (1 - Completion %)"</f>
        <v>Completed Expenditures = Total Incurred Expenditures in 2019  / (1 - Completion %)</v>
      </c>
      <c r="D7" s="154"/>
    </row>
    <row r="8" spans="1:8" x14ac:dyDescent="0.2">
      <c r="B8" s="187"/>
      <c r="C8" s="154"/>
      <c r="D8" s="154"/>
    </row>
    <row r="9" spans="1:8" x14ac:dyDescent="0.2">
      <c r="B9" s="187"/>
      <c r="C9" s="791" t="s">
        <v>134</v>
      </c>
      <c r="D9" s="791"/>
    </row>
    <row r="10" spans="1:8" ht="13.5" thickBot="1" x14ac:dyDescent="0.25">
      <c r="C10" s="345" t="s">
        <v>413</v>
      </c>
      <c r="D10" s="357"/>
      <c r="E10" s="357"/>
    </row>
    <row r="11" spans="1:8" ht="42" customHeight="1" thickBot="1" x14ac:dyDescent="0.25">
      <c r="C11" s="346" t="s">
        <v>412</v>
      </c>
      <c r="D11" s="347"/>
      <c r="E11" s="358" t="s">
        <v>439</v>
      </c>
      <c r="F11" s="333" t="s">
        <v>491</v>
      </c>
      <c r="G11" s="333" t="s">
        <v>692</v>
      </c>
      <c r="H11" s="333" t="s">
        <v>693</v>
      </c>
    </row>
    <row r="12" spans="1:8" x14ac:dyDescent="0.2">
      <c r="C12" s="348" t="s">
        <v>424</v>
      </c>
      <c r="D12" s="349" t="str">
        <f>+'Report L13'!D12</f>
        <v>Inpatient - A &amp; B Hospital</v>
      </c>
      <c r="E12" s="42">
        <v>0</v>
      </c>
      <c r="F12" s="389">
        <v>0</v>
      </c>
      <c r="G12" s="390">
        <f>'Report L13'!R12</f>
        <v>0</v>
      </c>
      <c r="H12" s="390">
        <f>+F12+G12</f>
        <v>0</v>
      </c>
    </row>
    <row r="13" spans="1:8" x14ac:dyDescent="0.2">
      <c r="C13" s="350"/>
      <c r="D13" s="351" t="str">
        <f>+'Report L13'!D13</f>
        <v>Inpatient - DRG Hospital</v>
      </c>
      <c r="E13" s="42">
        <v>0</v>
      </c>
      <c r="F13" s="389">
        <v>0</v>
      </c>
      <c r="G13" s="390">
        <f>'Report L13'!R13</f>
        <v>0</v>
      </c>
      <c r="H13" s="390">
        <f t="shared" ref="H13:H31" si="0">+F13+G13</f>
        <v>0</v>
      </c>
    </row>
    <row r="14" spans="1:8" x14ac:dyDescent="0.2">
      <c r="C14" s="350"/>
      <c r="D14" s="351" t="str">
        <f>+'Report L13'!D14</f>
        <v>Inpatient - Other</v>
      </c>
      <c r="E14" s="42">
        <v>0</v>
      </c>
      <c r="F14" s="389">
        <v>0</v>
      </c>
      <c r="G14" s="390">
        <f>'Report L13'!R14</f>
        <v>0</v>
      </c>
      <c r="H14" s="390">
        <f t="shared" si="0"/>
        <v>0</v>
      </c>
    </row>
    <row r="15" spans="1:8" x14ac:dyDescent="0.2">
      <c r="C15" s="350"/>
      <c r="D15" s="351" t="str">
        <f>+'Report L13'!D15</f>
        <v>Outpatient - A &amp; B Hospital</v>
      </c>
      <c r="E15" s="42">
        <v>0</v>
      </c>
      <c r="F15" s="389">
        <v>0</v>
      </c>
      <c r="G15" s="390">
        <f>'Report L13'!R15</f>
        <v>0</v>
      </c>
      <c r="H15" s="390">
        <f t="shared" si="0"/>
        <v>0</v>
      </c>
    </row>
    <row r="16" spans="1:8" x14ac:dyDescent="0.2">
      <c r="C16" s="350"/>
      <c r="D16" s="351" t="str">
        <f>+'Report L13'!D16</f>
        <v>Outpatient - DRG Hospital</v>
      </c>
      <c r="E16" s="42">
        <v>0</v>
      </c>
      <c r="F16" s="389">
        <v>0</v>
      </c>
      <c r="G16" s="390">
        <f>'Report L13'!R16</f>
        <v>0</v>
      </c>
      <c r="H16" s="390">
        <f t="shared" si="0"/>
        <v>0</v>
      </c>
    </row>
    <row r="17" spans="3:8" x14ac:dyDescent="0.2">
      <c r="C17" s="350"/>
      <c r="D17" s="351" t="str">
        <f>+'Report L13'!D17</f>
        <v>Outpatient - Other</v>
      </c>
      <c r="E17" s="42">
        <v>0</v>
      </c>
      <c r="F17" s="389">
        <v>0</v>
      </c>
      <c r="G17" s="390">
        <f>'Report L13'!R17</f>
        <v>0</v>
      </c>
      <c r="H17" s="390">
        <f t="shared" si="0"/>
        <v>0</v>
      </c>
    </row>
    <row r="18" spans="3:8" x14ac:dyDescent="0.2">
      <c r="C18" s="350"/>
      <c r="D18" s="351" t="str">
        <f>+'Report L13'!D18</f>
        <v>Primary Care Physician</v>
      </c>
      <c r="E18" s="42">
        <v>0</v>
      </c>
      <c r="F18" s="389">
        <v>0</v>
      </c>
      <c r="G18" s="390">
        <f>'Report L13'!R18</f>
        <v>0</v>
      </c>
      <c r="H18" s="390">
        <f t="shared" si="0"/>
        <v>0</v>
      </c>
    </row>
    <row r="19" spans="3:8" x14ac:dyDescent="0.2">
      <c r="C19" s="350"/>
      <c r="D19" s="351" t="str">
        <f>+'Report L13'!D19</f>
        <v>Non-Primary Care Physician</v>
      </c>
      <c r="E19" s="42">
        <v>0</v>
      </c>
      <c r="F19" s="389">
        <v>0</v>
      </c>
      <c r="G19" s="390">
        <f>'Report L13'!R19</f>
        <v>0</v>
      </c>
      <c r="H19" s="390">
        <f t="shared" si="0"/>
        <v>0</v>
      </c>
    </row>
    <row r="20" spans="3:8" x14ac:dyDescent="0.2">
      <c r="C20" s="350"/>
      <c r="D20" s="351" t="str">
        <f>+'Report L13'!D20</f>
        <v>Substance Abuse</v>
      </c>
      <c r="E20" s="42">
        <v>0</v>
      </c>
      <c r="F20" s="389">
        <v>0</v>
      </c>
      <c r="G20" s="390">
        <f>'Report L13'!R20</f>
        <v>0</v>
      </c>
      <c r="H20" s="390">
        <f t="shared" si="0"/>
        <v>0</v>
      </c>
    </row>
    <row r="21" spans="3:8" x14ac:dyDescent="0.2">
      <c r="C21" s="350"/>
      <c r="D21" s="351" t="str">
        <f>+'Report L13'!D21</f>
        <v>Prescription Drugs</v>
      </c>
      <c r="E21" s="42">
        <v>0</v>
      </c>
      <c r="F21" s="389">
        <v>0</v>
      </c>
      <c r="G21" s="390">
        <f>'Report L13'!R21</f>
        <v>0</v>
      </c>
      <c r="H21" s="390">
        <f t="shared" si="0"/>
        <v>0</v>
      </c>
    </row>
    <row r="22" spans="3:8" ht="13.5" thickBot="1" x14ac:dyDescent="0.25">
      <c r="C22" s="350"/>
      <c r="D22" s="351" t="str">
        <f>+'Report L13'!D22</f>
        <v>DME and Miscellaneous</v>
      </c>
      <c r="E22" s="42">
        <v>0</v>
      </c>
      <c r="F22" s="389">
        <v>0</v>
      </c>
      <c r="G22" s="390">
        <f>'Report L13'!R22</f>
        <v>0</v>
      </c>
      <c r="H22" s="390">
        <f t="shared" si="0"/>
        <v>0</v>
      </c>
    </row>
    <row r="23" spans="3:8" x14ac:dyDescent="0.2">
      <c r="C23" s="348" t="s">
        <v>425</v>
      </c>
      <c r="D23" s="349" t="str">
        <f>+'Report L13'!D23</f>
        <v>Mental Health Services Inpatient</v>
      </c>
      <c r="E23" s="42">
        <v>0</v>
      </c>
      <c r="F23" s="389">
        <v>0</v>
      </c>
      <c r="G23" s="390">
        <f>'Report L13'!R23</f>
        <v>0</v>
      </c>
      <c r="H23" s="390">
        <f t="shared" si="0"/>
        <v>0</v>
      </c>
    </row>
    <row r="24" spans="3:8" x14ac:dyDescent="0.2">
      <c r="C24" s="350"/>
      <c r="D24" s="353" t="str">
        <f>+'Report L13'!D24</f>
        <v>Applied Behavior Analysis (ABA)</v>
      </c>
      <c r="E24" s="42">
        <v>0</v>
      </c>
      <c r="F24" s="389">
        <v>0</v>
      </c>
      <c r="G24" s="390">
        <f>'Report L13'!R24</f>
        <v>0</v>
      </c>
      <c r="H24" s="390">
        <f t="shared" ref="H24" si="1">+F24+G24</f>
        <v>0</v>
      </c>
    </row>
    <row r="25" spans="3:8" x14ac:dyDescent="0.2">
      <c r="C25" s="350"/>
      <c r="D25" s="351" t="str">
        <f>+'Report L13'!D25</f>
        <v>ACT/SE</v>
      </c>
      <c r="E25" s="42">
        <v>0</v>
      </c>
      <c r="F25" s="389">
        <v>0</v>
      </c>
      <c r="G25" s="390">
        <f>'Report L13'!R25</f>
        <v>0</v>
      </c>
      <c r="H25" s="390">
        <f t="shared" si="0"/>
        <v>0</v>
      </c>
    </row>
    <row r="26" spans="3:8" x14ac:dyDescent="0.2">
      <c r="C26" s="350"/>
      <c r="D26" s="351" t="str">
        <f>+'Report L13'!D26</f>
        <v>A&amp;D Residential</v>
      </c>
      <c r="E26" s="42">
        <v>0</v>
      </c>
      <c r="F26" s="389">
        <v>0</v>
      </c>
      <c r="G26" s="390">
        <f>'Report L13'!R26</f>
        <v>0</v>
      </c>
      <c r="H26" s="390">
        <f t="shared" si="0"/>
        <v>0</v>
      </c>
    </row>
    <row r="27" spans="3:8" x14ac:dyDescent="0.2">
      <c r="C27" s="350"/>
      <c r="D27" s="351" t="str">
        <f>+'Report L13'!D27</f>
        <v>MH Children's Wraparound</v>
      </c>
      <c r="E27" s="42">
        <v>0</v>
      </c>
      <c r="F27" s="389">
        <v>0</v>
      </c>
      <c r="G27" s="390">
        <f>'Report L13'!R27</f>
        <v>0</v>
      </c>
      <c r="H27" s="390">
        <f t="shared" si="0"/>
        <v>0</v>
      </c>
    </row>
    <row r="28" spans="3:8" x14ac:dyDescent="0.2">
      <c r="C28" s="350"/>
      <c r="D28" s="351" t="str">
        <f>+'Report L13'!D28</f>
        <v>CANS</v>
      </c>
      <c r="E28" s="42">
        <v>0</v>
      </c>
      <c r="F28" s="389">
        <v>0</v>
      </c>
      <c r="G28" s="390">
        <f>'Report L13'!R28</f>
        <v>0</v>
      </c>
      <c r="H28" s="390">
        <f t="shared" si="0"/>
        <v>0</v>
      </c>
    </row>
    <row r="29" spans="3:8" ht="13.5" thickBot="1" x14ac:dyDescent="0.25">
      <c r="C29" s="355"/>
      <c r="D29" s="351" t="str">
        <f>+'Report L13'!D29</f>
        <v>Mental Health Other Non-Inpatient</v>
      </c>
      <c r="E29" s="42">
        <v>0</v>
      </c>
      <c r="F29" s="389">
        <v>0</v>
      </c>
      <c r="G29" s="390">
        <f>'Report L13'!R29</f>
        <v>0</v>
      </c>
      <c r="H29" s="390">
        <f t="shared" si="0"/>
        <v>0</v>
      </c>
    </row>
    <row r="30" spans="3:8" x14ac:dyDescent="0.2">
      <c r="C30" s="348" t="s">
        <v>245</v>
      </c>
      <c r="D30" s="349" t="str">
        <f>+'Report L13'!D30</f>
        <v>Dental</v>
      </c>
      <c r="E30" s="42">
        <v>0</v>
      </c>
      <c r="F30" s="389">
        <v>0</v>
      </c>
      <c r="G30" s="390">
        <f>'Report L13'!R30</f>
        <v>0</v>
      </c>
      <c r="H30" s="390">
        <f t="shared" si="0"/>
        <v>0</v>
      </c>
    </row>
    <row r="31" spans="3:8" ht="13.5" thickBot="1" x14ac:dyDescent="0.25">
      <c r="C31" s="355"/>
      <c r="D31" s="457" t="str">
        <f>+'Report L13'!D31</f>
        <v>NEMT</v>
      </c>
      <c r="E31" s="356">
        <v>0</v>
      </c>
      <c r="F31" s="389">
        <v>0</v>
      </c>
      <c r="G31" s="390">
        <f>'Report L13'!R31</f>
        <v>0</v>
      </c>
      <c r="H31" s="390">
        <f t="shared" si="0"/>
        <v>0</v>
      </c>
    </row>
    <row r="32" spans="3:8" ht="13.5" thickBot="1" x14ac:dyDescent="0.25">
      <c r="C32" s="769" t="s">
        <v>119</v>
      </c>
      <c r="D32" s="770"/>
      <c r="E32" s="340"/>
      <c r="F32" s="300">
        <f>SUM(F12:F31)</f>
        <v>0</v>
      </c>
      <c r="G32" s="300">
        <f>SUM(G12:G31)</f>
        <v>0</v>
      </c>
      <c r="H32" s="300">
        <f>SUM(H12:H31)</f>
        <v>0</v>
      </c>
    </row>
    <row r="33" spans="3:9" x14ac:dyDescent="0.2">
      <c r="C33" s="340"/>
      <c r="D33" s="340"/>
      <c r="E33" s="340"/>
    </row>
    <row r="34" spans="3:9" x14ac:dyDescent="0.2">
      <c r="C34" s="608"/>
      <c r="D34" s="608"/>
      <c r="E34" s="608"/>
      <c r="F34" s="608"/>
      <c r="G34" s="608"/>
      <c r="H34" s="608"/>
      <c r="I34" s="608"/>
    </row>
    <row r="35" spans="3:9" x14ac:dyDescent="0.2">
      <c r="C35" s="791" t="s">
        <v>898</v>
      </c>
      <c r="D35" s="791"/>
      <c r="I35" s="608"/>
    </row>
    <row r="36" spans="3:9" ht="13.5" thickBot="1" x14ac:dyDescent="0.25">
      <c r="C36" s="345" t="s">
        <v>413</v>
      </c>
      <c r="D36" s="357"/>
      <c r="E36" s="357"/>
      <c r="I36" s="608"/>
    </row>
    <row r="37" spans="3:9" ht="39" thickBot="1" x14ac:dyDescent="0.25">
      <c r="C37" s="346" t="s">
        <v>412</v>
      </c>
      <c r="D37" s="347"/>
      <c r="E37" s="358" t="s">
        <v>439</v>
      </c>
      <c r="F37" s="333" t="s">
        <v>491</v>
      </c>
      <c r="G37" s="333" t="s">
        <v>692</v>
      </c>
      <c r="H37" s="333" t="s">
        <v>693</v>
      </c>
      <c r="I37" s="608"/>
    </row>
    <row r="38" spans="3:9" ht="13.5" thickBot="1" x14ac:dyDescent="0.25">
      <c r="C38" s="348" t="s">
        <v>424</v>
      </c>
      <c r="D38" s="349" t="str">
        <f>'Report L13'!D12</f>
        <v>Inpatient - A &amp; B Hospital</v>
      </c>
      <c r="E38" s="42">
        <v>0</v>
      </c>
      <c r="F38" s="389">
        <v>0</v>
      </c>
      <c r="G38" s="390">
        <f>'Report L13'!V12</f>
        <v>0</v>
      </c>
      <c r="H38" s="390">
        <f>+F38+G38</f>
        <v>0</v>
      </c>
      <c r="I38" s="608"/>
    </row>
    <row r="39" spans="3:9" ht="13.5" thickBot="1" x14ac:dyDescent="0.25">
      <c r="C39" s="350"/>
      <c r="D39" s="349" t="str">
        <f>'Report L13'!D13</f>
        <v>Inpatient - DRG Hospital</v>
      </c>
      <c r="E39" s="42">
        <v>0</v>
      </c>
      <c r="F39" s="389">
        <v>0</v>
      </c>
      <c r="G39" s="390">
        <f>'Report L13'!V13</f>
        <v>0</v>
      </c>
      <c r="H39" s="390">
        <f t="shared" ref="H39:H57" si="2">+F39+G39</f>
        <v>0</v>
      </c>
      <c r="I39" s="608"/>
    </row>
    <row r="40" spans="3:9" ht="13.5" thickBot="1" x14ac:dyDescent="0.25">
      <c r="C40" s="350"/>
      <c r="D40" s="349" t="str">
        <f>'Report L13'!D14</f>
        <v>Inpatient - Other</v>
      </c>
      <c r="E40" s="42">
        <v>0</v>
      </c>
      <c r="F40" s="389">
        <v>0</v>
      </c>
      <c r="G40" s="390">
        <f>'Report L13'!V14</f>
        <v>0</v>
      </c>
      <c r="H40" s="390">
        <f t="shared" si="2"/>
        <v>0</v>
      </c>
      <c r="I40" s="608"/>
    </row>
    <row r="41" spans="3:9" ht="13.5" thickBot="1" x14ac:dyDescent="0.25">
      <c r="C41" s="350"/>
      <c r="D41" s="349" t="str">
        <f>'Report L13'!D15</f>
        <v>Outpatient - A &amp; B Hospital</v>
      </c>
      <c r="E41" s="42">
        <v>0</v>
      </c>
      <c r="F41" s="389">
        <v>0</v>
      </c>
      <c r="G41" s="390">
        <f>'Report L13'!V15</f>
        <v>0</v>
      </c>
      <c r="H41" s="390">
        <f t="shared" si="2"/>
        <v>0</v>
      </c>
      <c r="I41" s="608"/>
    </row>
    <row r="42" spans="3:9" ht="13.5" thickBot="1" x14ac:dyDescent="0.25">
      <c r="C42" s="350"/>
      <c r="D42" s="349" t="str">
        <f>'Report L13'!D16</f>
        <v>Outpatient - DRG Hospital</v>
      </c>
      <c r="E42" s="42">
        <v>0</v>
      </c>
      <c r="F42" s="389">
        <v>0</v>
      </c>
      <c r="G42" s="390">
        <f>'Report L13'!V16</f>
        <v>0</v>
      </c>
      <c r="H42" s="390">
        <f t="shared" si="2"/>
        <v>0</v>
      </c>
      <c r="I42" s="608"/>
    </row>
    <row r="43" spans="3:9" ht="13.5" thickBot="1" x14ac:dyDescent="0.25">
      <c r="C43" s="350"/>
      <c r="D43" s="349" t="str">
        <f>'Report L13'!D17</f>
        <v>Outpatient - Other</v>
      </c>
      <c r="E43" s="42">
        <v>0</v>
      </c>
      <c r="F43" s="389">
        <v>0</v>
      </c>
      <c r="G43" s="390">
        <f>'Report L13'!V17</f>
        <v>0</v>
      </c>
      <c r="H43" s="390">
        <f t="shared" si="2"/>
        <v>0</v>
      </c>
      <c r="I43" s="608"/>
    </row>
    <row r="44" spans="3:9" ht="13.5" thickBot="1" x14ac:dyDescent="0.25">
      <c r="C44" s="350"/>
      <c r="D44" s="349" t="str">
        <f>'Report L13'!D18</f>
        <v>Primary Care Physician</v>
      </c>
      <c r="E44" s="42">
        <v>0</v>
      </c>
      <c r="F44" s="389">
        <v>0</v>
      </c>
      <c r="G44" s="390">
        <f>'Report L13'!V18</f>
        <v>0</v>
      </c>
      <c r="H44" s="390">
        <f t="shared" si="2"/>
        <v>0</v>
      </c>
      <c r="I44" s="608"/>
    </row>
    <row r="45" spans="3:9" ht="13.5" thickBot="1" x14ac:dyDescent="0.25">
      <c r="C45" s="350"/>
      <c r="D45" s="349" t="str">
        <f>'Report L13'!D19</f>
        <v>Non-Primary Care Physician</v>
      </c>
      <c r="E45" s="42">
        <v>0</v>
      </c>
      <c r="F45" s="389">
        <v>0</v>
      </c>
      <c r="G45" s="390">
        <f>'Report L13'!V19</f>
        <v>0</v>
      </c>
      <c r="H45" s="390">
        <f t="shared" si="2"/>
        <v>0</v>
      </c>
      <c r="I45" s="608"/>
    </row>
    <row r="46" spans="3:9" ht="13.5" thickBot="1" x14ac:dyDescent="0.25">
      <c r="C46" s="350"/>
      <c r="D46" s="349" t="str">
        <f>'Report L13'!D20</f>
        <v>Substance Abuse</v>
      </c>
      <c r="E46" s="42">
        <v>0</v>
      </c>
      <c r="F46" s="389">
        <v>0</v>
      </c>
      <c r="G46" s="390">
        <f>'Report L13'!V20</f>
        <v>0</v>
      </c>
      <c r="H46" s="390">
        <f t="shared" si="2"/>
        <v>0</v>
      </c>
      <c r="I46" s="608"/>
    </row>
    <row r="47" spans="3:9" ht="13.5" thickBot="1" x14ac:dyDescent="0.25">
      <c r="C47" s="350"/>
      <c r="D47" s="349" t="str">
        <f>'Report L13'!D21</f>
        <v>Prescription Drugs</v>
      </c>
      <c r="E47" s="42">
        <v>0</v>
      </c>
      <c r="F47" s="389">
        <v>0</v>
      </c>
      <c r="G47" s="390">
        <f>'Report L13'!V21</f>
        <v>0</v>
      </c>
      <c r="H47" s="390">
        <f t="shared" si="2"/>
        <v>0</v>
      </c>
      <c r="I47" s="608"/>
    </row>
    <row r="48" spans="3:9" ht="13.5" thickBot="1" x14ac:dyDescent="0.25">
      <c r="C48" s="350"/>
      <c r="D48" s="349" t="str">
        <f>'Report L13'!D22</f>
        <v>DME and Miscellaneous</v>
      </c>
      <c r="E48" s="42">
        <v>0</v>
      </c>
      <c r="F48" s="389">
        <v>0</v>
      </c>
      <c r="G48" s="390">
        <f>'Report L13'!V22</f>
        <v>0</v>
      </c>
      <c r="H48" s="390">
        <f t="shared" si="2"/>
        <v>0</v>
      </c>
      <c r="I48" s="608"/>
    </row>
    <row r="49" spans="3:9" ht="13.5" thickBot="1" x14ac:dyDescent="0.25">
      <c r="C49" s="348" t="s">
        <v>425</v>
      </c>
      <c r="D49" s="349" t="str">
        <f>'Report L13'!D23</f>
        <v>Mental Health Services Inpatient</v>
      </c>
      <c r="E49" s="42">
        <v>0</v>
      </c>
      <c r="F49" s="389">
        <v>0</v>
      </c>
      <c r="G49" s="390">
        <f>'Report L13'!V23</f>
        <v>0</v>
      </c>
      <c r="H49" s="390">
        <f t="shared" si="2"/>
        <v>0</v>
      </c>
      <c r="I49" s="608"/>
    </row>
    <row r="50" spans="3:9" ht="13.5" thickBot="1" x14ac:dyDescent="0.25">
      <c r="C50" s="350"/>
      <c r="D50" s="349" t="str">
        <f>'Report L13'!D24</f>
        <v>Applied Behavior Analysis (ABA)</v>
      </c>
      <c r="E50" s="42">
        <v>0</v>
      </c>
      <c r="F50" s="389">
        <v>0</v>
      </c>
      <c r="G50" s="390">
        <f>'Report L13'!V24</f>
        <v>0</v>
      </c>
      <c r="H50" s="390">
        <f t="shared" si="2"/>
        <v>0</v>
      </c>
      <c r="I50" s="608"/>
    </row>
    <row r="51" spans="3:9" ht="13.5" thickBot="1" x14ac:dyDescent="0.25">
      <c r="C51" s="350"/>
      <c r="D51" s="349" t="str">
        <f>'Report L13'!D25</f>
        <v>ACT/SE</v>
      </c>
      <c r="E51" s="42">
        <v>0</v>
      </c>
      <c r="F51" s="389">
        <v>0</v>
      </c>
      <c r="G51" s="390">
        <f>'Report L13'!V25</f>
        <v>0</v>
      </c>
      <c r="H51" s="390">
        <f t="shared" si="2"/>
        <v>0</v>
      </c>
      <c r="I51" s="608"/>
    </row>
    <row r="52" spans="3:9" ht="13.5" thickBot="1" x14ac:dyDescent="0.25">
      <c r="C52" s="350"/>
      <c r="D52" s="349" t="str">
        <f>'Report L13'!D26</f>
        <v>A&amp;D Residential</v>
      </c>
      <c r="E52" s="42">
        <v>0</v>
      </c>
      <c r="F52" s="389">
        <v>0</v>
      </c>
      <c r="G52" s="390">
        <f>'Report L13'!V26</f>
        <v>0</v>
      </c>
      <c r="H52" s="390">
        <f t="shared" si="2"/>
        <v>0</v>
      </c>
      <c r="I52" s="608"/>
    </row>
    <row r="53" spans="3:9" ht="13.5" thickBot="1" x14ac:dyDescent="0.25">
      <c r="C53" s="350"/>
      <c r="D53" s="349" t="str">
        <f>'Report L13'!D27</f>
        <v>MH Children's Wraparound</v>
      </c>
      <c r="E53" s="42">
        <v>0</v>
      </c>
      <c r="F53" s="389">
        <v>0</v>
      </c>
      <c r="G53" s="390">
        <f>'Report L13'!V27</f>
        <v>0</v>
      </c>
      <c r="H53" s="390">
        <f t="shared" si="2"/>
        <v>0</v>
      </c>
      <c r="I53" s="608"/>
    </row>
    <row r="54" spans="3:9" ht="13.5" thickBot="1" x14ac:dyDescent="0.25">
      <c r="C54" s="350"/>
      <c r="D54" s="349" t="str">
        <f>'Report L13'!D28</f>
        <v>CANS</v>
      </c>
      <c r="E54" s="42">
        <v>0</v>
      </c>
      <c r="F54" s="389">
        <v>0</v>
      </c>
      <c r="G54" s="390">
        <f>'Report L13'!V28</f>
        <v>0</v>
      </c>
      <c r="H54" s="390">
        <f t="shared" si="2"/>
        <v>0</v>
      </c>
      <c r="I54" s="608"/>
    </row>
    <row r="55" spans="3:9" ht="13.5" thickBot="1" x14ac:dyDescent="0.25">
      <c r="C55" s="355"/>
      <c r="D55" s="349" t="str">
        <f>'Report L13'!D29</f>
        <v>Mental Health Other Non-Inpatient</v>
      </c>
      <c r="E55" s="42">
        <v>0</v>
      </c>
      <c r="F55" s="389">
        <v>0</v>
      </c>
      <c r="G55" s="390">
        <f>'Report L13'!V29</f>
        <v>0</v>
      </c>
      <c r="H55" s="390">
        <f t="shared" si="2"/>
        <v>0</v>
      </c>
      <c r="I55" s="608"/>
    </row>
    <row r="56" spans="3:9" ht="13.5" thickBot="1" x14ac:dyDescent="0.25">
      <c r="C56" s="348" t="s">
        <v>245</v>
      </c>
      <c r="D56" s="349" t="str">
        <f>'Report L13'!D30</f>
        <v>Dental</v>
      </c>
      <c r="E56" s="42">
        <v>0</v>
      </c>
      <c r="F56" s="389">
        <v>0</v>
      </c>
      <c r="G56" s="390">
        <f>'Report L13'!V30</f>
        <v>0</v>
      </c>
      <c r="H56" s="390">
        <f t="shared" si="2"/>
        <v>0</v>
      </c>
      <c r="I56" s="608"/>
    </row>
    <row r="57" spans="3:9" ht="13.5" thickBot="1" x14ac:dyDescent="0.25">
      <c r="C57" s="355"/>
      <c r="D57" s="349" t="str">
        <f>'Report L13'!D31</f>
        <v>NEMT</v>
      </c>
      <c r="E57" s="356">
        <v>0</v>
      </c>
      <c r="F57" s="389">
        <v>0</v>
      </c>
      <c r="G57" s="390">
        <f>'Report L13'!V31</f>
        <v>0</v>
      </c>
      <c r="H57" s="390">
        <f t="shared" si="2"/>
        <v>0</v>
      </c>
      <c r="I57" s="608"/>
    </row>
    <row r="58" spans="3:9" ht="13.5" thickBot="1" x14ac:dyDescent="0.25">
      <c r="C58" s="769" t="s">
        <v>119</v>
      </c>
      <c r="D58" s="770"/>
      <c r="E58" s="340"/>
      <c r="F58" s="300">
        <f>SUM(F38:F57)</f>
        <v>0</v>
      </c>
      <c r="G58" s="300">
        <f>SUM(G38:G57)</f>
        <v>0</v>
      </c>
      <c r="H58" s="300">
        <f>SUM(H38:H57)</f>
        <v>0</v>
      </c>
      <c r="I58" s="608"/>
    </row>
    <row r="59" spans="3:9" x14ac:dyDescent="0.2">
      <c r="C59" s="608"/>
      <c r="D59" s="608"/>
      <c r="E59" s="608"/>
      <c r="F59" s="608"/>
      <c r="G59" s="608"/>
      <c r="H59" s="608"/>
      <c r="I59" s="608"/>
    </row>
  </sheetData>
  <sheetProtection algorithmName="SHA-512" hashValue="GujkvwhoASrR2VfwT3OOtA3gBm4s/RcBTXgxHES3WhAhuUNpGY0Rq6Bs+PvX4+z8IKvjW1bq2YjnCGJzOpg+YQ==" saltValue="gM9lm0mPfBEubAQKOAmCPw==" spinCount="100000" sheet="1" objects="1" scenarios="1"/>
  <protectedRanges>
    <protectedRange sqref="E12:F31 E38:F57" name="Range1"/>
  </protectedRanges>
  <mergeCells count="4">
    <mergeCell ref="C32:D32"/>
    <mergeCell ref="C9:D9"/>
    <mergeCell ref="C35:D35"/>
    <mergeCell ref="C58:D58"/>
  </mergeCells>
  <dataValidations count="1">
    <dataValidation type="decimal" allowBlank="1" showInputMessage="1" showErrorMessage="1" sqref="E12:F31 E38:F57" xr:uid="{00000000-0002-0000-1E00-000000000000}">
      <formula1>-5000000000</formula1>
      <formula2>5000000000</formula2>
    </dataValidation>
  </dataValidations>
  <printOptions horizontalCentered="1"/>
  <pageMargins left="0.25" right="0.25" top="0.5" bottom="0.5" header="0.25" footer="0.25"/>
  <pageSetup scale="86" orientation="portrait" verticalDpi="300" r:id="rId1"/>
  <headerFooter alignWithMargins="0">
    <oddFooter>&amp;L&amp;F&amp;CPage &amp;P of &amp;N&amp;R&amp;A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I39"/>
  <sheetViews>
    <sheetView zoomScaleNormal="100" workbookViewId="0"/>
  </sheetViews>
  <sheetFormatPr defaultRowHeight="12.75" x14ac:dyDescent="0.2"/>
  <cols>
    <col min="1" max="1" width="3.5703125" style="155" customWidth="1"/>
    <col min="2" max="2" width="3.140625" style="155" customWidth="1"/>
    <col min="3" max="4" width="16.42578125" style="155" customWidth="1"/>
    <col min="5" max="7" width="17.140625" style="155" customWidth="1"/>
    <col min="8" max="9" width="16.42578125" style="155" customWidth="1"/>
    <col min="10" max="16384" width="9.140625" style="155"/>
  </cols>
  <sheetData>
    <row r="1" spans="1:9" x14ac:dyDescent="0.2">
      <c r="A1" s="154" t="s">
        <v>485</v>
      </c>
    </row>
    <row r="2" spans="1:9" x14ac:dyDescent="0.2">
      <c r="B2" s="154"/>
    </row>
    <row r="3" spans="1:9" x14ac:dyDescent="0.2">
      <c r="A3" s="156" t="s">
        <v>0</v>
      </c>
      <c r="C3" s="130"/>
      <c r="D3" s="130" t="str">
        <f>'Report L1'!$C$5</f>
        <v>Select CCO from Dropdown List</v>
      </c>
    </row>
    <row r="4" spans="1:9" x14ac:dyDescent="0.2">
      <c r="A4" s="156" t="s">
        <v>282</v>
      </c>
      <c r="C4" s="131"/>
      <c r="D4" s="131" t="str">
        <f>'Report L1'!$C$8&amp;" - "&amp;'Report L1'!$C$9</f>
        <v>1/1/2019 - 12/31/2019</v>
      </c>
    </row>
    <row r="5" spans="1:9" x14ac:dyDescent="0.2">
      <c r="B5" s="154"/>
      <c r="C5" s="154"/>
      <c r="D5" s="154"/>
      <c r="E5" s="154"/>
    </row>
    <row r="6" spans="1:9" x14ac:dyDescent="0.2">
      <c r="B6" s="187"/>
      <c r="C6" s="154"/>
      <c r="D6" s="154"/>
    </row>
    <row r="7" spans="1:9" ht="27.75" customHeight="1" x14ac:dyDescent="0.2">
      <c r="C7" s="793" t="s">
        <v>912</v>
      </c>
      <c r="D7" s="793"/>
      <c r="E7" s="793"/>
      <c r="F7" s="793"/>
      <c r="G7" s="793"/>
      <c r="H7" s="793"/>
      <c r="I7" s="793"/>
    </row>
    <row r="8" spans="1:9" ht="13.5" thickBot="1" x14ac:dyDescent="0.25">
      <c r="C8" s="359"/>
      <c r="D8" s="360"/>
      <c r="E8" s="360"/>
      <c r="F8" s="360"/>
      <c r="G8" s="360"/>
      <c r="H8" s="360"/>
      <c r="I8" s="360"/>
    </row>
    <row r="9" spans="1:9" x14ac:dyDescent="0.2">
      <c r="C9" s="758"/>
      <c r="D9" s="759"/>
      <c r="E9" s="759"/>
      <c r="F9" s="759"/>
      <c r="G9" s="759"/>
      <c r="H9" s="759"/>
      <c r="I9" s="760"/>
    </row>
    <row r="10" spans="1:9" x14ac:dyDescent="0.2">
      <c r="C10" s="761"/>
      <c r="D10" s="762"/>
      <c r="E10" s="762"/>
      <c r="F10" s="762"/>
      <c r="G10" s="762"/>
      <c r="H10" s="762"/>
      <c r="I10" s="763"/>
    </row>
    <row r="11" spans="1:9" x14ac:dyDescent="0.2">
      <c r="C11" s="761"/>
      <c r="D11" s="762"/>
      <c r="E11" s="762"/>
      <c r="F11" s="762"/>
      <c r="G11" s="762"/>
      <c r="H11" s="762"/>
      <c r="I11" s="763"/>
    </row>
    <row r="12" spans="1:9" x14ac:dyDescent="0.2">
      <c r="C12" s="761"/>
      <c r="D12" s="762"/>
      <c r="E12" s="762"/>
      <c r="F12" s="762"/>
      <c r="G12" s="762"/>
      <c r="H12" s="762"/>
      <c r="I12" s="763"/>
    </row>
    <row r="13" spans="1:9" x14ac:dyDescent="0.2">
      <c r="C13" s="761"/>
      <c r="D13" s="762"/>
      <c r="E13" s="762"/>
      <c r="F13" s="762"/>
      <c r="G13" s="762"/>
      <c r="H13" s="762"/>
      <c r="I13" s="763"/>
    </row>
    <row r="14" spans="1:9" x14ac:dyDescent="0.2">
      <c r="C14" s="761"/>
      <c r="D14" s="762"/>
      <c r="E14" s="762"/>
      <c r="F14" s="762"/>
      <c r="G14" s="762"/>
      <c r="H14" s="762"/>
      <c r="I14" s="763"/>
    </row>
    <row r="15" spans="1:9" x14ac:dyDescent="0.2">
      <c r="C15" s="761"/>
      <c r="D15" s="762"/>
      <c r="E15" s="762"/>
      <c r="F15" s="762"/>
      <c r="G15" s="762"/>
      <c r="H15" s="762"/>
      <c r="I15" s="763"/>
    </row>
    <row r="16" spans="1:9" x14ac:dyDescent="0.2">
      <c r="C16" s="761"/>
      <c r="D16" s="762"/>
      <c r="E16" s="762"/>
      <c r="F16" s="762"/>
      <c r="G16" s="762"/>
      <c r="H16" s="762"/>
      <c r="I16" s="763"/>
    </row>
    <row r="17" spans="3:9" x14ac:dyDescent="0.2">
      <c r="C17" s="761"/>
      <c r="D17" s="762"/>
      <c r="E17" s="762"/>
      <c r="F17" s="762"/>
      <c r="G17" s="762"/>
      <c r="H17" s="762"/>
      <c r="I17" s="763"/>
    </row>
    <row r="18" spans="3:9" x14ac:dyDescent="0.2">
      <c r="C18" s="761"/>
      <c r="D18" s="762"/>
      <c r="E18" s="762"/>
      <c r="F18" s="762"/>
      <c r="G18" s="762"/>
      <c r="H18" s="762"/>
      <c r="I18" s="763"/>
    </row>
    <row r="19" spans="3:9" x14ac:dyDescent="0.2">
      <c r="C19" s="761"/>
      <c r="D19" s="762"/>
      <c r="E19" s="762"/>
      <c r="F19" s="762"/>
      <c r="G19" s="762"/>
      <c r="H19" s="762"/>
      <c r="I19" s="763"/>
    </row>
    <row r="20" spans="3:9" x14ac:dyDescent="0.2">
      <c r="C20" s="761"/>
      <c r="D20" s="762"/>
      <c r="E20" s="762"/>
      <c r="F20" s="762"/>
      <c r="G20" s="762"/>
      <c r="H20" s="762"/>
      <c r="I20" s="763"/>
    </row>
    <row r="21" spans="3:9" x14ac:dyDescent="0.2">
      <c r="C21" s="761"/>
      <c r="D21" s="762"/>
      <c r="E21" s="762"/>
      <c r="F21" s="762"/>
      <c r="G21" s="762"/>
      <c r="H21" s="762"/>
      <c r="I21" s="763"/>
    </row>
    <row r="22" spans="3:9" x14ac:dyDescent="0.2">
      <c r="C22" s="761"/>
      <c r="D22" s="762"/>
      <c r="E22" s="762"/>
      <c r="F22" s="762"/>
      <c r="G22" s="762"/>
      <c r="H22" s="762"/>
      <c r="I22" s="763"/>
    </row>
    <row r="23" spans="3:9" ht="13.5" thickBot="1" x14ac:dyDescent="0.25">
      <c r="C23" s="764"/>
      <c r="D23" s="765"/>
      <c r="E23" s="765"/>
      <c r="F23" s="765"/>
      <c r="G23" s="765"/>
      <c r="H23" s="765"/>
      <c r="I23" s="766"/>
    </row>
    <row r="24" spans="3:9" x14ac:dyDescent="0.2">
      <c r="C24" s="360"/>
      <c r="D24" s="360"/>
      <c r="E24" s="360"/>
      <c r="F24" s="360"/>
      <c r="G24" s="360"/>
      <c r="H24" s="360"/>
      <c r="I24" s="360"/>
    </row>
    <row r="25" spans="3:9" ht="13.5" thickBot="1" x14ac:dyDescent="0.25">
      <c r="C25" s="565" t="s">
        <v>134</v>
      </c>
      <c r="D25" s="564"/>
      <c r="E25" s="360"/>
      <c r="F25" s="360"/>
      <c r="G25" s="360"/>
      <c r="H25" s="360"/>
      <c r="I25" s="360"/>
    </row>
    <row r="26" spans="3:9" ht="13.5" thickBot="1" x14ac:dyDescent="0.25">
      <c r="C26" s="363" t="s">
        <v>652</v>
      </c>
      <c r="D26" s="361"/>
      <c r="F26" s="361"/>
      <c r="G26" s="300">
        <f>'Report L8'!I97</f>
        <v>0</v>
      </c>
      <c r="H26" s="361"/>
      <c r="I26" s="361"/>
    </row>
    <row r="27" spans="3:9" ht="13.5" thickBot="1" x14ac:dyDescent="0.25">
      <c r="C27" s="360"/>
      <c r="D27" s="360"/>
      <c r="E27" s="360"/>
      <c r="F27" s="360"/>
      <c r="G27" s="360"/>
      <c r="H27" s="360"/>
      <c r="I27" s="360"/>
    </row>
    <row r="28" spans="3:9" ht="13.5" thickBot="1" x14ac:dyDescent="0.25">
      <c r="C28" s="363" t="s">
        <v>492</v>
      </c>
      <c r="D28" s="361"/>
      <c r="F28" s="361"/>
      <c r="G28" s="300">
        <f>'Report L13'!R59+'Report L13'!R73</f>
        <v>0</v>
      </c>
      <c r="H28" s="361"/>
      <c r="I28" s="361"/>
    </row>
    <row r="29" spans="3:9" x14ac:dyDescent="0.2">
      <c r="C29" s="363"/>
      <c r="D29" s="361"/>
      <c r="F29" s="361"/>
      <c r="G29" s="361"/>
      <c r="H29" s="361"/>
      <c r="I29" s="361"/>
    </row>
    <row r="30" spans="3:9" ht="13.5" thickBot="1" x14ac:dyDescent="0.25">
      <c r="C30" s="566" t="s">
        <v>898</v>
      </c>
      <c r="D30" s="564"/>
      <c r="E30" s="361"/>
      <c r="F30" s="361"/>
      <c r="G30" s="361"/>
      <c r="H30" s="361"/>
      <c r="I30" s="361"/>
    </row>
    <row r="31" spans="3:9" ht="13.5" thickBot="1" x14ac:dyDescent="0.25">
      <c r="C31" s="363" t="s">
        <v>911</v>
      </c>
      <c r="D31" s="361"/>
      <c r="F31" s="361"/>
      <c r="G31" s="300">
        <f>'Report L3.3 CAK'!G22</f>
        <v>0</v>
      </c>
      <c r="H31" s="361"/>
      <c r="I31" s="361"/>
    </row>
    <row r="32" spans="3:9" ht="13.5" thickBot="1" x14ac:dyDescent="0.25">
      <c r="C32" s="360"/>
      <c r="D32" s="360"/>
      <c r="E32" s="360"/>
      <c r="F32" s="360"/>
      <c r="G32" s="360"/>
      <c r="H32" s="362"/>
      <c r="I32" s="360"/>
    </row>
    <row r="33" spans="3:9" ht="13.5" thickBot="1" x14ac:dyDescent="0.25">
      <c r="C33" s="363" t="s">
        <v>492</v>
      </c>
      <c r="D33" s="361"/>
      <c r="F33" s="361"/>
      <c r="G33" s="300">
        <f>'Report L13'!V59+'Report L13'!V73</f>
        <v>0</v>
      </c>
      <c r="H33" s="361"/>
      <c r="I33" s="361"/>
    </row>
    <row r="34" spans="3:9" x14ac:dyDescent="0.2">
      <c r="C34" s="363"/>
      <c r="D34" s="361"/>
      <c r="E34" s="608"/>
      <c r="F34" s="361"/>
      <c r="G34" s="631"/>
      <c r="H34" s="361"/>
      <c r="I34" s="361"/>
    </row>
    <row r="35" spans="3:9" x14ac:dyDescent="0.2">
      <c r="C35" s="362" t="s">
        <v>442</v>
      </c>
      <c r="D35" s="360"/>
      <c r="E35" s="361"/>
      <c r="F35" s="361"/>
      <c r="G35" s="361"/>
      <c r="H35" s="361"/>
      <c r="I35" s="361"/>
    </row>
    <row r="36" spans="3:9" x14ac:dyDescent="0.2">
      <c r="C36" s="792" t="s">
        <v>455</v>
      </c>
      <c r="D36" s="792"/>
      <c r="E36" s="792"/>
      <c r="F36" s="792"/>
      <c r="G36" s="792"/>
      <c r="H36" s="792"/>
      <c r="I36" s="792"/>
    </row>
    <row r="37" spans="3:9" x14ac:dyDescent="0.2">
      <c r="C37" s="792" t="s">
        <v>456</v>
      </c>
      <c r="D37" s="792"/>
      <c r="E37" s="792"/>
      <c r="F37" s="792"/>
      <c r="G37" s="792"/>
      <c r="H37" s="792"/>
      <c r="I37" s="792"/>
    </row>
    <row r="38" spans="3:9" ht="27" customHeight="1" x14ac:dyDescent="0.2">
      <c r="C38" s="792" t="s">
        <v>457</v>
      </c>
      <c r="D38" s="792"/>
      <c r="E38" s="792"/>
      <c r="F38" s="792"/>
      <c r="G38" s="792"/>
      <c r="H38" s="792"/>
      <c r="I38" s="792"/>
    </row>
    <row r="39" spans="3:9" x14ac:dyDescent="0.2">
      <c r="C39" s="792" t="s">
        <v>458</v>
      </c>
      <c r="D39" s="792"/>
      <c r="E39" s="792"/>
      <c r="F39" s="792"/>
      <c r="G39" s="792"/>
      <c r="H39" s="792"/>
      <c r="I39" s="792"/>
    </row>
  </sheetData>
  <sheetProtection algorithmName="SHA-512" hashValue="Ulh2RzxBf6ZaAraZ32YqbafITCSNLDzlO2AZIXvBMcHCZ+hcJjhysralNavfsZmdNy/p5gvWrs+CRkFdOsw0tA==" saltValue="0qMHntwHxwvcg/Cxfwe5Aw==" spinCount="100000" sheet="1" objects="1" scenarios="1"/>
  <protectedRanges>
    <protectedRange sqref="C9:I23 D30 D35" name="Range1_1"/>
    <protectedRange sqref="D33:D34 D26 D31 D28:D29" name="Range1_1_1"/>
  </protectedRanges>
  <mergeCells count="6">
    <mergeCell ref="C38:I38"/>
    <mergeCell ref="C39:I39"/>
    <mergeCell ref="C7:I7"/>
    <mergeCell ref="C9:I23"/>
    <mergeCell ref="C36:I36"/>
    <mergeCell ref="C37:I37"/>
  </mergeCells>
  <printOptions horizontalCentered="1"/>
  <pageMargins left="0.25" right="0.25" top="0.5" bottom="0.5" header="0.25" footer="0.25"/>
  <pageSetup scale="84" fitToHeight="0" orientation="portrait" verticalDpi="300" r:id="rId1"/>
  <headerFooter alignWithMargins="0">
    <oddFooter>&amp;L&amp;F&amp;CPage &amp;P of &amp;N&amp;R&amp;A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O63"/>
  <sheetViews>
    <sheetView zoomScaleNormal="100" workbookViewId="0">
      <pane ySplit="8" topLeftCell="A9" activePane="bottomLeft" state="frozen"/>
      <selection pane="bottomLeft"/>
    </sheetView>
  </sheetViews>
  <sheetFormatPr defaultRowHeight="12.75" x14ac:dyDescent="0.2"/>
  <cols>
    <col min="1" max="1" width="18.7109375" style="694" customWidth="1"/>
    <col min="2" max="6" width="12.7109375" style="694" customWidth="1"/>
    <col min="7" max="7" width="16.85546875" style="695" customWidth="1"/>
    <col min="8" max="8" width="16" style="696" customWidth="1"/>
    <col min="9" max="9" width="13.5703125" style="696" customWidth="1"/>
    <col min="10" max="10" width="14.7109375" style="696" customWidth="1"/>
    <col min="11" max="11" width="10.85546875" style="696" customWidth="1"/>
    <col min="12" max="15" width="13.7109375" style="696" customWidth="1"/>
    <col min="16" max="16" width="9.140625" style="155" customWidth="1"/>
    <col min="17" max="19" width="9.140625" style="155"/>
    <col min="20" max="20" width="11.140625" style="155" customWidth="1"/>
    <col min="21" max="16384" width="9.140625" style="155"/>
  </cols>
  <sheetData>
    <row r="1" spans="1:15" x14ac:dyDescent="0.2">
      <c r="A1" s="595" t="s">
        <v>1116</v>
      </c>
      <c r="B1" s="309"/>
      <c r="C1" s="309"/>
      <c r="D1" s="309"/>
      <c r="E1" s="309"/>
      <c r="F1" s="309"/>
      <c r="G1" s="309"/>
      <c r="H1" s="309"/>
      <c r="I1" s="309"/>
      <c r="J1" s="309"/>
      <c r="K1" s="309"/>
      <c r="L1" s="158"/>
      <c r="M1" s="158"/>
      <c r="N1" s="158"/>
      <c r="O1" s="158"/>
    </row>
    <row r="2" spans="1:15" x14ac:dyDescent="0.2">
      <c r="A2" s="309"/>
      <c r="B2" s="309"/>
      <c r="C2" s="309"/>
      <c r="D2" s="309"/>
      <c r="E2" s="309"/>
      <c r="F2" s="309"/>
      <c r="G2" s="158"/>
      <c r="H2" s="158"/>
      <c r="I2" s="158"/>
      <c r="J2" s="158"/>
      <c r="K2" s="158"/>
      <c r="L2" s="158"/>
      <c r="M2" s="158"/>
      <c r="N2" s="158"/>
      <c r="O2" s="158"/>
    </row>
    <row r="3" spans="1:15" x14ac:dyDescent="0.2">
      <c r="A3" s="156" t="s">
        <v>0</v>
      </c>
      <c r="B3" s="130" t="str">
        <f>'Report L1'!$C$5</f>
        <v>Select CCO from Dropdown List</v>
      </c>
      <c r="C3" s="491"/>
      <c r="D3" s="156"/>
      <c r="E3" s="156"/>
      <c r="F3" s="156"/>
      <c r="G3" s="155"/>
      <c r="H3" s="155"/>
      <c r="I3" s="130"/>
      <c r="J3" s="130"/>
      <c r="K3" s="130"/>
      <c r="L3" s="158"/>
      <c r="M3" s="158"/>
      <c r="N3" s="158"/>
      <c r="O3" s="158"/>
    </row>
    <row r="4" spans="1:15" s="311" customFormat="1" x14ac:dyDescent="0.2">
      <c r="A4" s="156" t="s">
        <v>282</v>
      </c>
      <c r="B4" s="131" t="str">
        <f>'Report L1'!$C$8&amp;" - "&amp;'Report L1'!$C$9</f>
        <v>1/1/2019 - 12/31/2019</v>
      </c>
      <c r="D4" s="156"/>
      <c r="E4" s="156"/>
      <c r="F4" s="156"/>
      <c r="G4" s="155"/>
      <c r="I4" s="131"/>
      <c r="J4" s="131"/>
      <c r="K4" s="131"/>
      <c r="L4" s="310"/>
      <c r="M4" s="310"/>
      <c r="N4" s="310"/>
      <c r="O4" s="310"/>
    </row>
    <row r="5" spans="1:15" x14ac:dyDescent="0.2">
      <c r="A5" s="158"/>
      <c r="B5" s="158"/>
      <c r="C5" s="158"/>
      <c r="D5" s="158"/>
      <c r="E5" s="158"/>
      <c r="F5" s="158"/>
      <c r="G5" s="158"/>
      <c r="H5" s="155"/>
      <c r="I5" s="155"/>
      <c r="J5" s="155"/>
      <c r="K5" s="155"/>
      <c r="L5" s="158"/>
      <c r="M5" s="158"/>
      <c r="N5" s="158"/>
      <c r="O5" s="158"/>
    </row>
    <row r="6" spans="1:15" x14ac:dyDescent="0.2">
      <c r="A6" s="312" t="s">
        <v>124</v>
      </c>
      <c r="B6" s="647" t="s">
        <v>1117</v>
      </c>
      <c r="C6" s="312"/>
      <c r="D6" s="312"/>
      <c r="E6" s="312"/>
      <c r="F6" s="312"/>
      <c r="G6" s="159"/>
      <c r="H6" s="155"/>
      <c r="I6" s="155"/>
      <c r="J6" s="155"/>
      <c r="K6" s="155"/>
      <c r="L6" s="314"/>
      <c r="M6" s="314"/>
      <c r="N6" s="314"/>
      <c r="O6" s="314"/>
    </row>
    <row r="7" spans="1:15" x14ac:dyDescent="0.2">
      <c r="A7" s="312"/>
      <c r="B7" s="647" t="s">
        <v>1249</v>
      </c>
      <c r="C7" s="312"/>
      <c r="D7" s="312"/>
      <c r="E7" s="312"/>
      <c r="F7" s="312"/>
      <c r="G7" s="159"/>
      <c r="H7" s="155"/>
      <c r="I7" s="155"/>
      <c r="J7" s="155"/>
      <c r="K7" s="155"/>
      <c r="L7" s="314"/>
      <c r="M7" s="314"/>
      <c r="N7" s="314"/>
      <c r="O7" s="314"/>
    </row>
    <row r="8" spans="1:15" x14ac:dyDescent="0.2">
      <c r="A8" s="312"/>
      <c r="B8" s="647" t="s">
        <v>290</v>
      </c>
      <c r="C8" s="312"/>
      <c r="D8" s="312"/>
      <c r="E8" s="312"/>
      <c r="F8" s="312"/>
      <c r="G8" s="159"/>
      <c r="H8" s="155"/>
      <c r="I8" s="155"/>
      <c r="J8" s="155"/>
      <c r="K8" s="155"/>
      <c r="L8" s="314"/>
      <c r="M8" s="314"/>
      <c r="N8" s="314"/>
      <c r="O8" s="314"/>
    </row>
    <row r="9" spans="1:15" x14ac:dyDescent="0.2">
      <c r="A9" s="315"/>
      <c r="B9" s="523"/>
      <c r="C9" s="523"/>
      <c r="D9" s="315"/>
      <c r="E9" s="315"/>
      <c r="F9" s="315"/>
      <c r="G9" s="313"/>
      <c r="H9" s="313"/>
      <c r="I9" s="313"/>
      <c r="J9" s="313"/>
      <c r="K9" s="313"/>
      <c r="L9" s="158"/>
      <c r="M9" s="158"/>
      <c r="N9" s="158"/>
      <c r="O9" s="158"/>
    </row>
    <row r="10" spans="1:15" x14ac:dyDescent="0.2">
      <c r="A10" s="312" t="s">
        <v>125</v>
      </c>
      <c r="B10" s="647" t="s">
        <v>1248</v>
      </c>
      <c r="C10" s="648"/>
      <c r="D10" s="508"/>
      <c r="E10" s="508"/>
      <c r="F10" s="508"/>
      <c r="G10" s="159"/>
      <c r="H10" s="155"/>
      <c r="I10" s="311"/>
      <c r="J10" s="311"/>
      <c r="K10" s="311"/>
      <c r="L10" s="311"/>
      <c r="M10" s="311"/>
      <c r="N10" s="311"/>
      <c r="O10" s="311"/>
    </row>
    <row r="11" spans="1:15" x14ac:dyDescent="0.2">
      <c r="A11" s="158"/>
      <c r="B11" s="647" t="s">
        <v>126</v>
      </c>
      <c r="C11" s="648"/>
      <c r="D11" s="158"/>
      <c r="E11" s="158"/>
      <c r="F11" s="158"/>
      <c r="G11" s="159"/>
      <c r="H11" s="155"/>
      <c r="I11" s="311"/>
      <c r="J11" s="311"/>
      <c r="K11" s="311"/>
      <c r="L11" s="311"/>
      <c r="M11" s="311"/>
      <c r="N11" s="311"/>
      <c r="O11" s="311"/>
    </row>
    <row r="12" spans="1:15" x14ac:dyDescent="0.2">
      <c r="A12" s="158"/>
      <c r="B12" s="647" t="s">
        <v>127</v>
      </c>
      <c r="C12" s="648"/>
      <c r="D12" s="158"/>
      <c r="E12" s="158"/>
      <c r="F12" s="158"/>
      <c r="G12" s="159"/>
      <c r="H12" s="155"/>
      <c r="I12" s="311"/>
      <c r="J12" s="311"/>
      <c r="K12" s="311"/>
      <c r="L12" s="311"/>
      <c r="M12" s="311"/>
      <c r="N12" s="311"/>
      <c r="O12" s="311"/>
    </row>
    <row r="13" spans="1:15" x14ac:dyDescent="0.2">
      <c r="A13" s="158"/>
      <c r="B13" s="35"/>
      <c r="C13" s="647" t="s">
        <v>1118</v>
      </c>
      <c r="D13" s="158"/>
      <c r="E13" s="158"/>
      <c r="F13" s="158"/>
      <c r="G13" s="159"/>
      <c r="H13" s="155"/>
      <c r="I13" s="310"/>
      <c r="J13" s="310"/>
      <c r="K13" s="310"/>
      <c r="L13" s="509"/>
      <c r="M13" s="509"/>
      <c r="N13" s="509"/>
      <c r="O13" s="509"/>
    </row>
    <row r="14" spans="1:15" x14ac:dyDescent="0.2">
      <c r="A14" s="158"/>
      <c r="B14" s="35"/>
      <c r="C14" s="647" t="s">
        <v>1119</v>
      </c>
      <c r="D14" s="158"/>
      <c r="E14" s="158"/>
      <c r="F14" s="158"/>
      <c r="G14" s="159"/>
      <c r="H14" s="155"/>
      <c r="I14" s="310"/>
      <c r="J14" s="310"/>
      <c r="K14" s="310"/>
      <c r="L14" s="509"/>
      <c r="M14" s="509"/>
      <c r="N14" s="509"/>
      <c r="O14" s="509"/>
    </row>
    <row r="15" spans="1:15" x14ac:dyDescent="0.2">
      <c r="A15" s="158"/>
      <c r="B15" s="35"/>
      <c r="C15" s="647" t="s">
        <v>1120</v>
      </c>
      <c r="D15" s="158"/>
      <c r="E15" s="158"/>
      <c r="F15" s="158"/>
      <c r="G15" s="159"/>
      <c r="H15" s="155"/>
      <c r="I15" s="310"/>
      <c r="J15" s="310"/>
      <c r="K15" s="310"/>
      <c r="L15" s="509"/>
      <c r="M15" s="509"/>
      <c r="N15" s="509"/>
      <c r="O15" s="509"/>
    </row>
    <row r="16" spans="1:15" x14ac:dyDescent="0.2">
      <c r="A16" s="158"/>
      <c r="B16" s="35"/>
      <c r="C16" s="647" t="s">
        <v>1121</v>
      </c>
      <c r="D16" s="158"/>
      <c r="E16" s="158"/>
      <c r="F16" s="158"/>
      <c r="G16" s="159"/>
      <c r="H16" s="155"/>
      <c r="I16" s="310"/>
      <c r="J16" s="310"/>
      <c r="K16" s="310"/>
      <c r="L16" s="509"/>
      <c r="M16" s="509"/>
      <c r="N16" s="509"/>
      <c r="O16" s="509"/>
    </row>
    <row r="17" spans="1:15" x14ac:dyDescent="0.2">
      <c r="A17" s="509"/>
      <c r="B17" s="35"/>
      <c r="C17" s="647" t="s">
        <v>1122</v>
      </c>
      <c r="D17" s="509"/>
      <c r="E17" s="509"/>
      <c r="F17" s="509"/>
      <c r="G17" s="159"/>
      <c r="H17" s="155"/>
      <c r="I17" s="310"/>
      <c r="J17" s="310"/>
      <c r="K17" s="310"/>
      <c r="L17" s="509"/>
      <c r="M17" s="509"/>
      <c r="N17" s="509"/>
      <c r="O17" s="509"/>
    </row>
    <row r="18" spans="1:15" x14ac:dyDescent="0.2">
      <c r="A18" s="509"/>
      <c r="B18" s="35"/>
      <c r="C18" s="647" t="s">
        <v>1123</v>
      </c>
      <c r="D18" s="509"/>
      <c r="E18" s="509"/>
      <c r="F18" s="509"/>
      <c r="G18" s="159"/>
      <c r="H18" s="155"/>
      <c r="I18" s="310"/>
      <c r="J18" s="310"/>
      <c r="K18" s="310"/>
      <c r="L18" s="509"/>
      <c r="M18" s="509"/>
      <c r="N18" s="509"/>
      <c r="O18" s="509"/>
    </row>
    <row r="19" spans="1:15" x14ac:dyDescent="0.2">
      <c r="A19" s="158"/>
      <c r="B19" s="35"/>
      <c r="C19" s="647" t="s">
        <v>1124</v>
      </c>
      <c r="D19" s="158"/>
      <c r="E19" s="158"/>
      <c r="F19" s="158"/>
      <c r="G19" s="159"/>
      <c r="H19" s="155"/>
      <c r="I19" s="310"/>
      <c r="J19" s="310"/>
      <c r="K19" s="310"/>
      <c r="L19" s="509"/>
      <c r="M19" s="509"/>
      <c r="N19" s="509"/>
      <c r="O19" s="509"/>
    </row>
    <row r="20" spans="1:15" x14ac:dyDescent="0.2">
      <c r="A20" s="158"/>
      <c r="B20" s="35"/>
      <c r="C20" s="647" t="s">
        <v>1125</v>
      </c>
      <c r="D20" s="158"/>
      <c r="E20" s="158"/>
      <c r="F20" s="158"/>
      <c r="G20" s="159"/>
      <c r="H20" s="155"/>
      <c r="I20" s="310"/>
      <c r="J20" s="310"/>
      <c r="K20" s="310"/>
      <c r="L20" s="509"/>
      <c r="M20" s="509"/>
      <c r="N20" s="509"/>
      <c r="O20" s="509"/>
    </row>
    <row r="21" spans="1:15" x14ac:dyDescent="0.2">
      <c r="A21" s="158"/>
      <c r="B21" s="35"/>
      <c r="C21" s="647" t="s">
        <v>1126</v>
      </c>
      <c r="D21" s="158"/>
      <c r="E21" s="158"/>
      <c r="F21" s="158"/>
      <c r="G21" s="159"/>
      <c r="H21" s="155"/>
      <c r="I21" s="310"/>
      <c r="J21" s="310"/>
      <c r="K21" s="310"/>
      <c r="L21" s="509"/>
      <c r="M21" s="509"/>
      <c r="N21" s="509"/>
      <c r="O21" s="509"/>
    </row>
    <row r="22" spans="1:15" x14ac:dyDescent="0.2">
      <c r="A22" s="158"/>
      <c r="B22" s="35"/>
      <c r="C22" s="647" t="s">
        <v>1127</v>
      </c>
      <c r="D22" s="158"/>
      <c r="E22" s="158"/>
      <c r="F22" s="158"/>
      <c r="G22" s="159"/>
      <c r="H22" s="155"/>
      <c r="I22" s="310"/>
      <c r="J22" s="310"/>
      <c r="K22" s="310"/>
      <c r="L22" s="509"/>
      <c r="M22" s="509"/>
      <c r="N22" s="509"/>
      <c r="O22" s="509"/>
    </row>
    <row r="23" spans="1:15" x14ac:dyDescent="0.2">
      <c r="A23" s="158"/>
      <c r="B23" s="35"/>
      <c r="C23" s="647" t="s">
        <v>1128</v>
      </c>
      <c r="D23" s="158"/>
      <c r="E23" s="158"/>
      <c r="F23" s="158"/>
      <c r="G23" s="159"/>
      <c r="H23" s="155"/>
      <c r="I23" s="310"/>
      <c r="J23" s="310"/>
      <c r="K23" s="310"/>
      <c r="L23" s="509"/>
      <c r="M23" s="509"/>
      <c r="N23" s="509"/>
      <c r="O23" s="509"/>
    </row>
    <row r="24" spans="1:15" x14ac:dyDescent="0.2">
      <c r="A24" s="158"/>
      <c r="B24" s="35"/>
      <c r="C24" s="647" t="s">
        <v>1129</v>
      </c>
      <c r="D24" s="158"/>
      <c r="E24" s="158"/>
      <c r="F24" s="158"/>
      <c r="G24" s="159"/>
      <c r="H24" s="155"/>
      <c r="I24" s="310"/>
      <c r="J24" s="310"/>
      <c r="K24" s="310"/>
      <c r="L24" s="509"/>
      <c r="M24" s="509"/>
      <c r="N24" s="509"/>
      <c r="O24" s="509"/>
    </row>
    <row r="25" spans="1:15" x14ac:dyDescent="0.2">
      <c r="A25" s="158"/>
      <c r="B25" s="35"/>
      <c r="C25" s="647" t="s">
        <v>1130</v>
      </c>
      <c r="D25" s="158"/>
      <c r="E25" s="158"/>
      <c r="F25" s="158"/>
      <c r="G25" s="159"/>
      <c r="H25" s="155"/>
      <c r="I25" s="310"/>
      <c r="J25" s="310"/>
      <c r="K25" s="310"/>
      <c r="L25" s="509"/>
      <c r="M25" s="509"/>
      <c r="N25" s="509"/>
      <c r="O25" s="509"/>
    </row>
    <row r="26" spans="1:15" x14ac:dyDescent="0.2">
      <c r="A26" s="158"/>
      <c r="B26" s="35"/>
      <c r="C26" s="647" t="s">
        <v>1131</v>
      </c>
      <c r="D26" s="158"/>
      <c r="E26" s="158"/>
      <c r="F26" s="158"/>
      <c r="G26" s="159"/>
      <c r="H26" s="155"/>
      <c r="I26" s="310"/>
      <c r="J26" s="310"/>
      <c r="K26" s="310"/>
      <c r="L26" s="509"/>
      <c r="M26" s="509"/>
      <c r="N26" s="509"/>
      <c r="O26" s="509"/>
    </row>
    <row r="27" spans="1:15" x14ac:dyDescent="0.2">
      <c r="A27" s="158"/>
      <c r="B27" s="35"/>
      <c r="C27" s="647" t="s">
        <v>1132</v>
      </c>
      <c r="D27" s="158"/>
      <c r="E27" s="158"/>
      <c r="F27" s="158"/>
      <c r="G27" s="159"/>
      <c r="H27" s="155"/>
      <c r="I27" s="310"/>
      <c r="J27" s="310"/>
      <c r="K27" s="310"/>
      <c r="L27" s="509"/>
      <c r="M27" s="509"/>
      <c r="N27" s="509"/>
      <c r="O27" s="509"/>
    </row>
    <row r="28" spans="1:15" x14ac:dyDescent="0.2">
      <c r="A28" s="158"/>
      <c r="B28" s="35"/>
      <c r="C28" s="647" t="s">
        <v>1133</v>
      </c>
      <c r="D28" s="158"/>
      <c r="E28" s="158"/>
      <c r="F28" s="158"/>
      <c r="G28" s="159"/>
      <c r="H28" s="155"/>
      <c r="I28" s="310"/>
      <c r="J28" s="310"/>
      <c r="K28" s="310"/>
      <c r="L28" s="509"/>
      <c r="M28" s="509"/>
      <c r="N28" s="509"/>
      <c r="O28" s="509"/>
    </row>
    <row r="29" spans="1:15" x14ac:dyDescent="0.2">
      <c r="A29" s="158"/>
      <c r="B29" s="650"/>
      <c r="C29" s="647"/>
      <c r="D29" s="158"/>
      <c r="E29" s="158"/>
      <c r="F29" s="158"/>
      <c r="G29" s="159"/>
      <c r="H29" s="155"/>
      <c r="I29" s="310"/>
      <c r="J29" s="310"/>
      <c r="K29" s="310"/>
      <c r="L29" s="509"/>
      <c r="M29" s="509"/>
      <c r="N29" s="509"/>
      <c r="O29" s="509"/>
    </row>
    <row r="30" spans="1:15" x14ac:dyDescent="0.2">
      <c r="A30" s="649" t="s">
        <v>1134</v>
      </c>
      <c r="B30" s="699" t="s">
        <v>1260</v>
      </c>
      <c r="C30" s="647"/>
      <c r="D30" s="158"/>
      <c r="E30" s="158"/>
      <c r="F30" s="158"/>
      <c r="G30" s="159"/>
      <c r="H30" s="155"/>
      <c r="I30" s="310"/>
      <c r="J30" s="310"/>
      <c r="K30" s="310"/>
      <c r="L30" s="509"/>
      <c r="M30" s="509"/>
      <c r="N30" s="509"/>
      <c r="O30" s="509"/>
    </row>
    <row r="31" spans="1:15" x14ac:dyDescent="0.2">
      <c r="A31" s="158"/>
      <c r="B31" s="700" t="s">
        <v>1256</v>
      </c>
      <c r="C31" s="647"/>
      <c r="D31" s="158"/>
      <c r="E31" s="158"/>
      <c r="F31" s="158"/>
      <c r="G31" s="159"/>
      <c r="H31" s="155"/>
      <c r="I31" s="310"/>
      <c r="J31" s="310"/>
      <c r="K31" s="310"/>
      <c r="L31" s="509"/>
      <c r="M31" s="509"/>
      <c r="N31" s="509"/>
      <c r="O31" s="509"/>
    </row>
    <row r="32" spans="1:15" x14ac:dyDescent="0.2">
      <c r="A32" s="158"/>
      <c r="B32" s="158"/>
      <c r="C32" s="158"/>
      <c r="D32" s="158"/>
      <c r="E32" s="158"/>
      <c r="F32" s="158"/>
      <c r="G32" s="158"/>
      <c r="H32" s="310"/>
      <c r="I32" s="310"/>
      <c r="J32" s="310"/>
      <c r="K32" s="310"/>
      <c r="L32" s="509"/>
      <c r="M32" s="509"/>
      <c r="N32" s="509"/>
      <c r="O32" s="509"/>
    </row>
    <row r="33" spans="1:15" x14ac:dyDescent="0.2">
      <c r="A33" s="510" t="s">
        <v>1101</v>
      </c>
      <c r="B33" s="510" t="s">
        <v>1102</v>
      </c>
      <c r="C33" s="510" t="s">
        <v>1103</v>
      </c>
      <c r="D33" s="510" t="s">
        <v>1104</v>
      </c>
      <c r="E33" s="510" t="s">
        <v>1105</v>
      </c>
      <c r="F33" s="510" t="s">
        <v>1106</v>
      </c>
      <c r="G33" s="510" t="s">
        <v>1107</v>
      </c>
      <c r="H33" s="510" t="s">
        <v>1108</v>
      </c>
      <c r="I33" s="510" t="s">
        <v>1109</v>
      </c>
      <c r="J33" s="510" t="s">
        <v>1110</v>
      </c>
      <c r="K33" s="510" t="s">
        <v>1111</v>
      </c>
      <c r="L33" s="510" t="s">
        <v>1112</v>
      </c>
      <c r="M33" s="510" t="s">
        <v>1113</v>
      </c>
      <c r="N33" s="510" t="s">
        <v>1114</v>
      </c>
      <c r="O33" s="510" t="s">
        <v>1115</v>
      </c>
    </row>
    <row r="34" spans="1:15" ht="40.5" customHeight="1" x14ac:dyDescent="0.2">
      <c r="A34" s="511" t="s">
        <v>1092</v>
      </c>
      <c r="B34" s="511" t="s">
        <v>1185</v>
      </c>
      <c r="C34" s="511" t="s">
        <v>1186</v>
      </c>
      <c r="D34" s="511" t="s">
        <v>1093</v>
      </c>
      <c r="E34" s="511" t="s">
        <v>1187</v>
      </c>
      <c r="F34" s="511" t="s">
        <v>1094</v>
      </c>
      <c r="G34" s="511" t="s">
        <v>1250</v>
      </c>
      <c r="H34" s="511" t="s">
        <v>1179</v>
      </c>
      <c r="I34" s="511" t="s">
        <v>1180</v>
      </c>
      <c r="J34" s="511" t="s">
        <v>1181</v>
      </c>
      <c r="K34" s="511" t="s">
        <v>1095</v>
      </c>
      <c r="L34" s="511" t="s">
        <v>1096</v>
      </c>
      <c r="M34" s="511" t="s">
        <v>1097</v>
      </c>
      <c r="N34" s="511" t="s">
        <v>1098</v>
      </c>
      <c r="O34" s="511" t="s">
        <v>1099</v>
      </c>
    </row>
    <row r="35" spans="1:15" x14ac:dyDescent="0.2">
      <c r="A35" s="331" t="s">
        <v>1188</v>
      </c>
      <c r="B35" s="331" t="s">
        <v>1189</v>
      </c>
      <c r="C35" s="331" t="s">
        <v>1190</v>
      </c>
      <c r="D35" s="331" t="s">
        <v>1191</v>
      </c>
      <c r="E35" s="331" t="s">
        <v>1192</v>
      </c>
      <c r="F35" s="331" t="s">
        <v>1193</v>
      </c>
      <c r="G35" s="331" t="s">
        <v>1100</v>
      </c>
      <c r="H35" s="331" t="s">
        <v>1194</v>
      </c>
      <c r="I35" s="680">
        <v>20190101</v>
      </c>
      <c r="J35" s="680">
        <v>20190101</v>
      </c>
      <c r="K35" s="680">
        <v>1000</v>
      </c>
      <c r="L35" s="681">
        <v>0</v>
      </c>
      <c r="M35" s="681">
        <v>0</v>
      </c>
      <c r="N35" s="681">
        <v>3000</v>
      </c>
      <c r="O35" s="681">
        <v>0</v>
      </c>
    </row>
    <row r="36" spans="1:15" x14ac:dyDescent="0.2">
      <c r="A36" s="331"/>
      <c r="B36" s="331"/>
      <c r="C36" s="331"/>
      <c r="D36" s="331"/>
      <c r="E36" s="331"/>
      <c r="F36" s="331"/>
      <c r="G36" s="331" t="s">
        <v>1100</v>
      </c>
      <c r="H36" s="331"/>
      <c r="I36" s="680"/>
      <c r="J36" s="680"/>
      <c r="K36" s="680"/>
      <c r="L36" s="681"/>
      <c r="M36" s="681"/>
      <c r="N36" s="681"/>
      <c r="O36" s="681"/>
    </row>
    <row r="37" spans="1:15" x14ac:dyDescent="0.2">
      <c r="A37" s="331"/>
      <c r="B37" s="331"/>
      <c r="C37" s="331"/>
      <c r="D37" s="331"/>
      <c r="E37" s="331"/>
      <c r="F37" s="331"/>
      <c r="G37" s="331" t="s">
        <v>1100</v>
      </c>
      <c r="H37" s="331"/>
      <c r="I37" s="680"/>
      <c r="J37" s="680"/>
      <c r="K37" s="680"/>
      <c r="L37" s="681"/>
      <c r="M37" s="681"/>
      <c r="N37" s="681"/>
      <c r="O37" s="681"/>
    </row>
    <row r="38" spans="1:15" x14ac:dyDescent="0.2">
      <c r="A38" s="331"/>
      <c r="B38" s="331"/>
      <c r="C38" s="331"/>
      <c r="D38" s="331"/>
      <c r="E38" s="331"/>
      <c r="F38" s="331"/>
      <c r="G38" s="331" t="s">
        <v>1100</v>
      </c>
      <c r="H38" s="331"/>
      <c r="I38" s="680"/>
      <c r="J38" s="680"/>
      <c r="K38" s="680"/>
      <c r="L38" s="681"/>
      <c r="M38" s="681"/>
      <c r="N38" s="681"/>
      <c r="O38" s="681"/>
    </row>
    <row r="39" spans="1:15" x14ac:dyDescent="0.2">
      <c r="A39" s="332"/>
      <c r="B39" s="332"/>
      <c r="C39" s="332"/>
      <c r="D39" s="332"/>
      <c r="E39" s="332"/>
      <c r="F39" s="332"/>
      <c r="G39" s="331" t="s">
        <v>1100</v>
      </c>
      <c r="H39" s="331"/>
      <c r="I39" s="680"/>
      <c r="J39" s="680"/>
      <c r="K39" s="680"/>
      <c r="L39" s="681"/>
      <c r="M39" s="681"/>
      <c r="N39" s="681"/>
      <c r="O39" s="681"/>
    </row>
    <row r="40" spans="1:15" x14ac:dyDescent="0.2">
      <c r="A40" s="332"/>
      <c r="B40" s="332"/>
      <c r="C40" s="332"/>
      <c r="D40" s="332"/>
      <c r="E40" s="332"/>
      <c r="F40" s="332"/>
      <c r="G40" s="331" t="s">
        <v>1100</v>
      </c>
      <c r="H40" s="331"/>
      <c r="I40" s="680"/>
      <c r="J40" s="680"/>
      <c r="K40" s="680"/>
      <c r="L40" s="681"/>
      <c r="M40" s="681"/>
      <c r="N40" s="681"/>
      <c r="O40" s="681"/>
    </row>
    <row r="41" spans="1:15" x14ac:dyDescent="0.2">
      <c r="A41" s="332"/>
      <c r="B41" s="332"/>
      <c r="C41" s="332"/>
      <c r="D41" s="332"/>
      <c r="E41" s="332"/>
      <c r="F41" s="332"/>
      <c r="G41" s="331" t="s">
        <v>1100</v>
      </c>
      <c r="H41" s="331"/>
      <c r="I41" s="680"/>
      <c r="J41" s="680"/>
      <c r="K41" s="680"/>
      <c r="L41" s="681"/>
      <c r="M41" s="681"/>
      <c r="N41" s="681"/>
      <c r="O41" s="681"/>
    </row>
    <row r="42" spans="1:15" x14ac:dyDescent="0.2">
      <c r="A42" s="332"/>
      <c r="B42" s="332"/>
      <c r="C42" s="332"/>
      <c r="D42" s="332"/>
      <c r="E42" s="332"/>
      <c r="F42" s="332"/>
      <c r="G42" s="331" t="s">
        <v>1100</v>
      </c>
      <c r="H42" s="331"/>
      <c r="I42" s="680"/>
      <c r="J42" s="680"/>
      <c r="K42" s="680"/>
      <c r="L42" s="681"/>
      <c r="M42" s="681"/>
      <c r="N42" s="681"/>
      <c r="O42" s="681"/>
    </row>
    <row r="43" spans="1:15" x14ac:dyDescent="0.2">
      <c r="A43" s="332"/>
      <c r="B43" s="332"/>
      <c r="C43" s="332"/>
      <c r="D43" s="332"/>
      <c r="E43" s="332"/>
      <c r="F43" s="332"/>
      <c r="G43" s="331" t="s">
        <v>1100</v>
      </c>
      <c r="H43" s="331"/>
      <c r="I43" s="680"/>
      <c r="J43" s="680"/>
      <c r="K43" s="680"/>
      <c r="L43" s="681"/>
      <c r="M43" s="681"/>
      <c r="N43" s="681"/>
      <c r="O43" s="681"/>
    </row>
    <row r="44" spans="1:15" x14ac:dyDescent="0.2">
      <c r="A44" s="332"/>
      <c r="B44" s="332"/>
      <c r="C44" s="332"/>
      <c r="D44" s="332"/>
      <c r="E44" s="332"/>
      <c r="F44" s="332"/>
      <c r="G44" s="331" t="s">
        <v>1100</v>
      </c>
      <c r="H44" s="331"/>
      <c r="I44" s="680"/>
      <c r="J44" s="680"/>
      <c r="K44" s="680"/>
      <c r="L44" s="681"/>
      <c r="M44" s="681"/>
      <c r="N44" s="681"/>
      <c r="O44" s="681"/>
    </row>
    <row r="45" spans="1:15" x14ac:dyDescent="0.2">
      <c r="A45" s="332"/>
      <c r="B45" s="332"/>
      <c r="C45" s="332"/>
      <c r="D45" s="332"/>
      <c r="E45" s="332"/>
      <c r="F45" s="332"/>
      <c r="G45" s="331" t="s">
        <v>1100</v>
      </c>
      <c r="H45" s="331"/>
      <c r="I45" s="680"/>
      <c r="J45" s="680"/>
      <c r="K45" s="680"/>
      <c r="L45" s="681"/>
      <c r="M45" s="681"/>
      <c r="N45" s="681"/>
      <c r="O45" s="681"/>
    </row>
    <row r="46" spans="1:15" x14ac:dyDescent="0.2">
      <c r="A46" s="332"/>
      <c r="B46" s="332"/>
      <c r="C46" s="332"/>
      <c r="D46" s="332"/>
      <c r="E46" s="332"/>
      <c r="F46" s="332"/>
      <c r="G46" s="331" t="s">
        <v>1100</v>
      </c>
      <c r="H46" s="331"/>
      <c r="I46" s="680"/>
      <c r="J46" s="680"/>
      <c r="K46" s="680"/>
      <c r="L46" s="681"/>
      <c r="M46" s="681"/>
      <c r="N46" s="681"/>
      <c r="O46" s="681"/>
    </row>
    <row r="47" spans="1:15" x14ac:dyDescent="0.2">
      <c r="A47" s="332"/>
      <c r="B47" s="332"/>
      <c r="C47" s="332"/>
      <c r="D47" s="332"/>
      <c r="E47" s="332"/>
      <c r="F47" s="332"/>
      <c r="G47" s="331" t="s">
        <v>1100</v>
      </c>
      <c r="H47" s="331"/>
      <c r="I47" s="680"/>
      <c r="J47" s="680"/>
      <c r="K47" s="680"/>
      <c r="L47" s="681"/>
      <c r="M47" s="681"/>
      <c r="N47" s="681"/>
      <c r="O47" s="681"/>
    </row>
    <row r="48" spans="1:15" x14ac:dyDescent="0.2">
      <c r="A48" s="332"/>
      <c r="B48" s="332"/>
      <c r="C48" s="332"/>
      <c r="D48" s="332"/>
      <c r="E48" s="332"/>
      <c r="F48" s="332"/>
      <c r="G48" s="331" t="s">
        <v>1100</v>
      </c>
      <c r="H48" s="331"/>
      <c r="I48" s="680"/>
      <c r="J48" s="680"/>
      <c r="K48" s="680"/>
      <c r="L48" s="681"/>
      <c r="M48" s="681"/>
      <c r="N48" s="681"/>
      <c r="O48" s="681"/>
    </row>
    <row r="49" spans="1:15" x14ac:dyDescent="0.2">
      <c r="A49" s="332"/>
      <c r="B49" s="332"/>
      <c r="C49" s="332"/>
      <c r="D49" s="332"/>
      <c r="E49" s="332"/>
      <c r="F49" s="332"/>
      <c r="G49" s="331" t="s">
        <v>1100</v>
      </c>
      <c r="H49" s="331"/>
      <c r="I49" s="680"/>
      <c r="J49" s="680"/>
      <c r="K49" s="680"/>
      <c r="L49" s="681"/>
      <c r="M49" s="681"/>
      <c r="N49" s="681"/>
      <c r="O49" s="681"/>
    </row>
    <row r="50" spans="1:15" x14ac:dyDescent="0.2">
      <c r="A50" s="332"/>
      <c r="B50" s="332"/>
      <c r="C50" s="332"/>
      <c r="D50" s="332"/>
      <c r="E50" s="332"/>
      <c r="F50" s="332"/>
      <c r="G50" s="331" t="s">
        <v>1100</v>
      </c>
      <c r="H50" s="331"/>
      <c r="I50" s="680"/>
      <c r="J50" s="680"/>
      <c r="K50" s="680"/>
      <c r="L50" s="681"/>
      <c r="M50" s="681"/>
      <c r="N50" s="681"/>
      <c r="O50" s="681"/>
    </row>
    <row r="51" spans="1:15" x14ac:dyDescent="0.2">
      <c r="A51" s="332"/>
      <c r="B51" s="332"/>
      <c r="C51" s="332"/>
      <c r="D51" s="332"/>
      <c r="E51" s="332"/>
      <c r="F51" s="332"/>
      <c r="G51" s="331" t="s">
        <v>1100</v>
      </c>
      <c r="H51" s="331"/>
      <c r="I51" s="680"/>
      <c r="J51" s="680"/>
      <c r="K51" s="680"/>
      <c r="L51" s="681"/>
      <c r="M51" s="681"/>
      <c r="N51" s="681"/>
      <c r="O51" s="681"/>
    </row>
    <row r="52" spans="1:15" x14ac:dyDescent="0.2">
      <c r="A52" s="332"/>
      <c r="B52" s="332"/>
      <c r="C52" s="332"/>
      <c r="D52" s="332"/>
      <c r="E52" s="332"/>
      <c r="F52" s="332"/>
      <c r="G52" s="331" t="s">
        <v>1100</v>
      </c>
      <c r="H52" s="331"/>
      <c r="I52" s="680"/>
      <c r="J52" s="680"/>
      <c r="K52" s="680"/>
      <c r="L52" s="681"/>
      <c r="M52" s="681"/>
      <c r="N52" s="681"/>
      <c r="O52" s="681"/>
    </row>
    <row r="53" spans="1:15" x14ac:dyDescent="0.2">
      <c r="A53" s="332"/>
      <c r="B53" s="332"/>
      <c r="C53" s="332"/>
      <c r="D53" s="332"/>
      <c r="E53" s="332"/>
      <c r="F53" s="332"/>
      <c r="G53" s="331" t="s">
        <v>1100</v>
      </c>
      <c r="H53" s="331"/>
      <c r="I53" s="680"/>
      <c r="J53" s="680"/>
      <c r="K53" s="680"/>
      <c r="L53" s="681"/>
      <c r="M53" s="681"/>
      <c r="N53" s="681"/>
      <c r="O53" s="681"/>
    </row>
    <row r="54" spans="1:15" ht="12.75" customHeight="1" x14ac:dyDescent="0.2">
      <c r="A54" s="332"/>
      <c r="B54" s="332"/>
      <c r="C54" s="332"/>
      <c r="D54" s="332"/>
      <c r="E54" s="332"/>
      <c r="F54" s="332"/>
      <c r="G54" s="331" t="s">
        <v>1100</v>
      </c>
      <c r="H54" s="331"/>
      <c r="I54" s="680"/>
      <c r="J54" s="680"/>
      <c r="K54" s="680"/>
      <c r="L54" s="681"/>
      <c r="M54" s="681"/>
      <c r="N54" s="681"/>
      <c r="O54" s="681"/>
    </row>
    <row r="55" spans="1:15" x14ac:dyDescent="0.2">
      <c r="A55" s="332"/>
      <c r="B55" s="332"/>
      <c r="C55" s="332"/>
      <c r="D55" s="332"/>
      <c r="E55" s="332"/>
      <c r="F55" s="332"/>
      <c r="G55" s="331" t="s">
        <v>1100</v>
      </c>
      <c r="H55" s="331"/>
      <c r="I55" s="680"/>
      <c r="J55" s="680"/>
      <c r="K55" s="680"/>
      <c r="L55" s="681"/>
      <c r="M55" s="681"/>
      <c r="N55" s="681"/>
      <c r="O55" s="681"/>
    </row>
    <row r="56" spans="1:15" x14ac:dyDescent="0.2">
      <c r="A56" s="332"/>
      <c r="B56" s="332"/>
      <c r="C56" s="332"/>
      <c r="D56" s="332"/>
      <c r="E56" s="332"/>
      <c r="F56" s="332"/>
      <c r="G56" s="331" t="s">
        <v>1100</v>
      </c>
      <c r="H56" s="331"/>
      <c r="I56" s="680"/>
      <c r="J56" s="680"/>
      <c r="K56" s="680"/>
      <c r="L56" s="681"/>
      <c r="M56" s="681"/>
      <c r="N56" s="681"/>
      <c r="O56" s="681"/>
    </row>
    <row r="57" spans="1:15" x14ac:dyDescent="0.2">
      <c r="A57" s="332"/>
      <c r="B57" s="332"/>
      <c r="C57" s="332"/>
      <c r="D57" s="332"/>
      <c r="E57" s="332"/>
      <c r="F57" s="332"/>
      <c r="G57" s="331" t="s">
        <v>1100</v>
      </c>
      <c r="H57" s="331"/>
      <c r="I57" s="680"/>
      <c r="J57" s="680"/>
      <c r="K57" s="680"/>
      <c r="L57" s="681"/>
      <c r="M57" s="681"/>
      <c r="N57" s="681"/>
      <c r="O57" s="681"/>
    </row>
    <row r="58" spans="1:15" x14ac:dyDescent="0.2">
      <c r="A58" s="332"/>
      <c r="B58" s="332"/>
      <c r="C58" s="332"/>
      <c r="D58" s="332"/>
      <c r="E58" s="332"/>
      <c r="F58" s="332"/>
      <c r="G58" s="331" t="s">
        <v>1100</v>
      </c>
      <c r="H58" s="331"/>
      <c r="I58" s="680"/>
      <c r="J58" s="680"/>
      <c r="K58" s="680"/>
      <c r="L58" s="681"/>
      <c r="M58" s="681"/>
      <c r="N58" s="681"/>
      <c r="O58" s="681"/>
    </row>
    <row r="59" spans="1:15" x14ac:dyDescent="0.2">
      <c r="A59" s="332"/>
      <c r="B59" s="332"/>
      <c r="C59" s="332"/>
      <c r="D59" s="332"/>
      <c r="E59" s="332"/>
      <c r="F59" s="332"/>
      <c r="G59" s="331" t="s">
        <v>1100</v>
      </c>
      <c r="H59" s="331"/>
      <c r="I59" s="680"/>
      <c r="J59" s="680"/>
      <c r="K59" s="680"/>
      <c r="L59" s="681"/>
      <c r="M59" s="681"/>
      <c r="N59" s="681"/>
      <c r="O59" s="681"/>
    </row>
    <row r="60" spans="1:15" x14ac:dyDescent="0.2">
      <c r="A60" s="332"/>
      <c r="B60" s="332"/>
      <c r="C60" s="332"/>
      <c r="D60" s="332"/>
      <c r="E60" s="332"/>
      <c r="F60" s="332"/>
      <c r="G60" s="331" t="s">
        <v>1100</v>
      </c>
      <c r="H60" s="331"/>
      <c r="I60" s="680"/>
      <c r="J60" s="680"/>
      <c r="K60" s="680"/>
      <c r="L60" s="681"/>
      <c r="M60" s="681"/>
      <c r="N60" s="681"/>
      <c r="O60" s="681"/>
    </row>
    <row r="61" spans="1:15" ht="13.5" thickBot="1" x14ac:dyDescent="0.25"/>
    <row r="62" spans="1:15" ht="13.5" thickBot="1" x14ac:dyDescent="0.25">
      <c r="A62" s="697" t="s">
        <v>468</v>
      </c>
      <c r="L62" s="698">
        <f>SUM(L35:L61)</f>
        <v>0</v>
      </c>
      <c r="M62" s="698">
        <f t="shared" ref="M62:O62" si="0">SUM(M35:M61)</f>
        <v>0</v>
      </c>
      <c r="N62" s="698">
        <f t="shared" si="0"/>
        <v>3000</v>
      </c>
      <c r="O62" s="698">
        <f t="shared" si="0"/>
        <v>0</v>
      </c>
    </row>
    <row r="63" spans="1:15" ht="13.5" thickBot="1" x14ac:dyDescent="0.25">
      <c r="A63" s="697" t="s">
        <v>470</v>
      </c>
      <c r="O63" s="698">
        <f>SUM(L62:O62)</f>
        <v>3000</v>
      </c>
    </row>
  </sheetData>
  <sheetProtection algorithmName="SHA-512" hashValue="94JJijIlcdUFcyiWVle6FPADlS9nOeBHGre2pIn8c3+lOV9nIvPZ6BY8pInh7eOqWr5vuWAZpdotHS0O6ncUbA==" saltValue="3bZxAjHw6FHev/HDhOF3pQ==" spinCount="100000" sheet="1" objects="1" scenarios="1" insertRows="0"/>
  <dataValidations count="1">
    <dataValidation type="decimal" allowBlank="1" showInputMessage="1" showErrorMessage="1" sqref="L35:N60" xr:uid="{00000000-0002-0000-2000-000001000000}">
      <formula1>-5000000000</formula1>
      <formula2>5000000000</formula2>
    </dataValidation>
  </dataValidations>
  <hyperlinks>
    <hyperlink ref="B31" r:id="rId1" xr:uid="{B701155D-1495-435E-B286-1584DE6824DF}"/>
  </hyperlinks>
  <printOptions horizontalCentered="1"/>
  <pageMargins left="0.25" right="0.25" top="0.5" bottom="0.5" header="0.25" footer="0.25"/>
  <pageSetup scale="65" fitToHeight="0" orientation="landscape" r:id="rId2"/>
  <headerFooter alignWithMargins="0">
    <oddFooter>&amp;L&amp;F&amp;CPage &amp;P of &amp;N&amp;R&amp;A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I57"/>
  <sheetViews>
    <sheetView zoomScaleNormal="100" workbookViewId="0">
      <pane xSplit="2" ySplit="4" topLeftCell="C5" activePane="bottomRight" state="frozen"/>
      <selection pane="topRight"/>
      <selection pane="bottomLeft"/>
      <selection pane="bottomRight"/>
    </sheetView>
  </sheetViews>
  <sheetFormatPr defaultRowHeight="12.75" x14ac:dyDescent="0.2"/>
  <cols>
    <col min="1" max="1" width="4.5703125" style="155" customWidth="1"/>
    <col min="2" max="2" width="4.42578125" style="155" customWidth="1"/>
    <col min="3" max="3" width="18.5703125" style="155" customWidth="1"/>
    <col min="4" max="9" width="16.42578125" style="155" customWidth="1"/>
    <col min="10" max="16384" width="9.140625" style="155"/>
  </cols>
  <sheetData>
    <row r="1" spans="1:9" x14ac:dyDescent="0.2">
      <c r="A1" s="154" t="s">
        <v>486</v>
      </c>
    </row>
    <row r="2" spans="1:9" x14ac:dyDescent="0.2">
      <c r="B2" s="154"/>
    </row>
    <row r="3" spans="1:9" x14ac:dyDescent="0.2">
      <c r="A3" s="156" t="s">
        <v>0</v>
      </c>
      <c r="C3" s="130"/>
      <c r="D3" s="130" t="str">
        <f>'Report L1'!$C$5</f>
        <v>Select CCO from Dropdown List</v>
      </c>
    </row>
    <row r="4" spans="1:9" x14ac:dyDescent="0.2">
      <c r="A4" s="156" t="s">
        <v>282</v>
      </c>
      <c r="C4" s="131"/>
      <c r="D4" s="131" t="str">
        <f>'Report L1'!$C$8&amp;" - "&amp;'Report L1'!$C$9</f>
        <v>1/1/2019 - 12/31/2019</v>
      </c>
    </row>
    <row r="5" spans="1:9" x14ac:dyDescent="0.2">
      <c r="A5" s="156"/>
      <c r="C5" s="131"/>
      <c r="D5" s="131"/>
    </row>
    <row r="6" spans="1:9" ht="13.5" thickBot="1" x14ac:dyDescent="0.25">
      <c r="B6" s="154"/>
      <c r="C6" s="154"/>
      <c r="D6" s="154"/>
      <c r="E6" s="154"/>
    </row>
    <row r="7" spans="1:9" ht="13.5" thickBot="1" x14ac:dyDescent="0.25">
      <c r="B7" s="154"/>
      <c r="C7" s="369" t="s">
        <v>495</v>
      </c>
      <c r="D7" s="154"/>
      <c r="E7" s="154"/>
    </row>
    <row r="8" spans="1:9" x14ac:dyDescent="0.2">
      <c r="B8" s="187"/>
      <c r="C8" s="154"/>
      <c r="D8" s="154"/>
    </row>
    <row r="9" spans="1:9" ht="27.75" customHeight="1" thickBot="1" x14ac:dyDescent="0.25">
      <c r="C9" s="793" t="str">
        <f>"Describe any "&amp;C7&amp;" distributions your health plan has made in the following space, including time periods when payments were earned vs paid:"</f>
        <v>Describe any Quality Pool distributions your health plan has made in the following space, including time periods when payments were earned vs paid:</v>
      </c>
      <c r="D9" s="793"/>
      <c r="E9" s="793"/>
      <c r="F9" s="793"/>
      <c r="G9" s="793"/>
      <c r="H9" s="793"/>
      <c r="I9" s="793"/>
    </row>
    <row r="10" spans="1:9" x14ac:dyDescent="0.2">
      <c r="C10" s="758"/>
      <c r="D10" s="759"/>
      <c r="E10" s="759"/>
      <c r="F10" s="759"/>
      <c r="G10" s="759"/>
      <c r="H10" s="759"/>
      <c r="I10" s="760"/>
    </row>
    <row r="11" spans="1:9" x14ac:dyDescent="0.2">
      <c r="C11" s="761"/>
      <c r="D11" s="762"/>
      <c r="E11" s="762"/>
      <c r="F11" s="762"/>
      <c r="G11" s="762"/>
      <c r="H11" s="762"/>
      <c r="I11" s="763"/>
    </row>
    <row r="12" spans="1:9" x14ac:dyDescent="0.2">
      <c r="C12" s="761"/>
      <c r="D12" s="762"/>
      <c r="E12" s="762"/>
      <c r="F12" s="762"/>
      <c r="G12" s="762"/>
      <c r="H12" s="762"/>
      <c r="I12" s="763"/>
    </row>
    <row r="13" spans="1:9" x14ac:dyDescent="0.2">
      <c r="C13" s="761"/>
      <c r="D13" s="762"/>
      <c r="E13" s="762"/>
      <c r="F13" s="762"/>
      <c r="G13" s="762"/>
      <c r="H13" s="762"/>
      <c r="I13" s="763"/>
    </row>
    <row r="14" spans="1:9" x14ac:dyDescent="0.2">
      <c r="C14" s="761"/>
      <c r="D14" s="762"/>
      <c r="E14" s="762"/>
      <c r="F14" s="762"/>
      <c r="G14" s="762"/>
      <c r="H14" s="762"/>
      <c r="I14" s="763"/>
    </row>
    <row r="15" spans="1:9" x14ac:dyDescent="0.2">
      <c r="C15" s="761"/>
      <c r="D15" s="762"/>
      <c r="E15" s="762"/>
      <c r="F15" s="762"/>
      <c r="G15" s="762"/>
      <c r="H15" s="762"/>
      <c r="I15" s="763"/>
    </row>
    <row r="16" spans="1:9" x14ac:dyDescent="0.2">
      <c r="C16" s="761"/>
      <c r="D16" s="762"/>
      <c r="E16" s="762"/>
      <c r="F16" s="762"/>
      <c r="G16" s="762"/>
      <c r="H16" s="762"/>
      <c r="I16" s="763"/>
    </row>
    <row r="17" spans="1:9" x14ac:dyDescent="0.2">
      <c r="C17" s="761"/>
      <c r="D17" s="762"/>
      <c r="E17" s="762"/>
      <c r="F17" s="762"/>
      <c r="G17" s="762"/>
      <c r="H17" s="762"/>
      <c r="I17" s="763"/>
    </row>
    <row r="18" spans="1:9" x14ac:dyDescent="0.2">
      <c r="C18" s="761"/>
      <c r="D18" s="762"/>
      <c r="E18" s="762"/>
      <c r="F18" s="762"/>
      <c r="G18" s="762"/>
      <c r="H18" s="762"/>
      <c r="I18" s="763"/>
    </row>
    <row r="19" spans="1:9" x14ac:dyDescent="0.2">
      <c r="C19" s="761"/>
      <c r="D19" s="762"/>
      <c r="E19" s="762"/>
      <c r="F19" s="762"/>
      <c r="G19" s="762"/>
      <c r="H19" s="762"/>
      <c r="I19" s="763"/>
    </row>
    <row r="20" spans="1:9" ht="13.5" thickBot="1" x14ac:dyDescent="0.25">
      <c r="C20" s="764"/>
      <c r="D20" s="765"/>
      <c r="E20" s="765"/>
      <c r="F20" s="765"/>
      <c r="G20" s="765"/>
      <c r="H20" s="765"/>
      <c r="I20" s="766"/>
    </row>
    <row r="21" spans="1:9" x14ac:dyDescent="0.2">
      <c r="C21" s="363" t="s">
        <v>454</v>
      </c>
      <c r="D21" s="360"/>
      <c r="E21" s="360"/>
      <c r="F21" s="360"/>
      <c r="G21" s="360"/>
      <c r="H21" s="360"/>
      <c r="I21" s="360"/>
    </row>
    <row r="22" spans="1:9" x14ac:dyDescent="0.2">
      <c r="C22" s="360"/>
      <c r="D22" s="360"/>
      <c r="E22" s="360"/>
      <c r="F22" s="360"/>
      <c r="G22" s="360"/>
      <c r="H22" s="360"/>
      <c r="I22" s="360"/>
    </row>
    <row r="23" spans="1:9" x14ac:dyDescent="0.2">
      <c r="C23" s="366" t="str">
        <f>"Total Payments made (Cash Basis) for "&amp;C7</f>
        <v>Total Payments made (Cash Basis) for Quality Pool</v>
      </c>
      <c r="G23" s="40">
        <v>0</v>
      </c>
    </row>
    <row r="24" spans="1:9" ht="13.5" thickBot="1" x14ac:dyDescent="0.25">
      <c r="C24" s="366"/>
    </row>
    <row r="25" spans="1:9" ht="13.5" thickBot="1" x14ac:dyDescent="0.25">
      <c r="C25" s="363" t="s">
        <v>1195</v>
      </c>
      <c r="D25" s="361"/>
      <c r="F25" s="361"/>
      <c r="G25" s="300">
        <f>'Report L17.1'!M19</f>
        <v>0</v>
      </c>
      <c r="H25" s="361"/>
      <c r="I25" s="361"/>
    </row>
    <row r="26" spans="1:9" x14ac:dyDescent="0.2">
      <c r="C26" s="366"/>
    </row>
    <row r="27" spans="1:9" x14ac:dyDescent="0.2">
      <c r="C27" s="367" t="str">
        <f>"Please complete the "&amp;C7&amp;" distribution matrix in Report 17.1."</f>
        <v>Please complete the Quality Pool distribution matrix in Report 17.1.</v>
      </c>
    </row>
    <row r="28" spans="1:9" ht="13.5" thickBot="1" x14ac:dyDescent="0.25">
      <c r="A28" s="368"/>
      <c r="B28" s="368"/>
      <c r="C28" s="368"/>
      <c r="D28" s="368"/>
      <c r="E28" s="368"/>
      <c r="F28" s="368"/>
      <c r="G28" s="368"/>
      <c r="H28" s="368"/>
      <c r="I28" s="368"/>
    </row>
    <row r="29" spans="1:9" ht="13.5" thickBot="1" x14ac:dyDescent="0.25">
      <c r="A29" s="158"/>
      <c r="B29" s="158"/>
      <c r="C29" s="158"/>
      <c r="D29" s="158"/>
      <c r="E29" s="158"/>
      <c r="F29" s="158"/>
      <c r="G29" s="158"/>
      <c r="H29" s="158"/>
      <c r="I29" s="158"/>
    </row>
    <row r="30" spans="1:9" ht="13.5" thickBot="1" x14ac:dyDescent="0.25">
      <c r="A30" s="158"/>
      <c r="B30" s="158"/>
      <c r="C30" s="369" t="s">
        <v>502</v>
      </c>
      <c r="D30" s="158"/>
      <c r="E30" s="158"/>
      <c r="F30" s="158"/>
      <c r="G30" s="158"/>
      <c r="H30" s="158"/>
      <c r="I30" s="158"/>
    </row>
    <row r="31" spans="1:9" x14ac:dyDescent="0.2">
      <c r="A31" s="158"/>
      <c r="B31" s="158"/>
      <c r="C31" s="158"/>
      <c r="D31" s="158"/>
      <c r="E31" s="158"/>
      <c r="F31" s="158"/>
      <c r="G31" s="158"/>
      <c r="H31" s="158"/>
      <c r="I31" s="158"/>
    </row>
    <row r="32" spans="1:9" ht="25.5" customHeight="1" thickBot="1" x14ac:dyDescent="0.25">
      <c r="C32" s="793" t="s">
        <v>446</v>
      </c>
      <c r="D32" s="793"/>
      <c r="E32" s="793"/>
      <c r="F32" s="793"/>
      <c r="G32" s="793"/>
      <c r="H32" s="793"/>
      <c r="I32" s="793"/>
    </row>
    <row r="33" spans="3:9" x14ac:dyDescent="0.2">
      <c r="C33" s="758"/>
      <c r="D33" s="759"/>
      <c r="E33" s="759"/>
      <c r="F33" s="759"/>
      <c r="G33" s="759"/>
      <c r="H33" s="759"/>
      <c r="I33" s="760"/>
    </row>
    <row r="34" spans="3:9" x14ac:dyDescent="0.2">
      <c r="C34" s="761"/>
      <c r="D34" s="762"/>
      <c r="E34" s="762"/>
      <c r="F34" s="762"/>
      <c r="G34" s="762"/>
      <c r="H34" s="762"/>
      <c r="I34" s="763"/>
    </row>
    <row r="35" spans="3:9" x14ac:dyDescent="0.2">
      <c r="C35" s="761"/>
      <c r="D35" s="762"/>
      <c r="E35" s="762"/>
      <c r="F35" s="762"/>
      <c r="G35" s="762"/>
      <c r="H35" s="762"/>
      <c r="I35" s="763"/>
    </row>
    <row r="36" spans="3:9" x14ac:dyDescent="0.2">
      <c r="C36" s="761"/>
      <c r="D36" s="762"/>
      <c r="E36" s="762"/>
      <c r="F36" s="762"/>
      <c r="G36" s="762"/>
      <c r="H36" s="762"/>
      <c r="I36" s="763"/>
    </row>
    <row r="37" spans="3:9" x14ac:dyDescent="0.2">
      <c r="C37" s="761"/>
      <c r="D37" s="762"/>
      <c r="E37" s="762"/>
      <c r="F37" s="762"/>
      <c r="G37" s="762"/>
      <c r="H37" s="762"/>
      <c r="I37" s="763"/>
    </row>
    <row r="38" spans="3:9" x14ac:dyDescent="0.2">
      <c r="C38" s="761"/>
      <c r="D38" s="762"/>
      <c r="E38" s="762"/>
      <c r="F38" s="762"/>
      <c r="G38" s="762"/>
      <c r="H38" s="762"/>
      <c r="I38" s="763"/>
    </row>
    <row r="39" spans="3:9" x14ac:dyDescent="0.2">
      <c r="C39" s="761"/>
      <c r="D39" s="762"/>
      <c r="E39" s="762"/>
      <c r="F39" s="762"/>
      <c r="G39" s="762"/>
      <c r="H39" s="762"/>
      <c r="I39" s="763"/>
    </row>
    <row r="40" spans="3:9" x14ac:dyDescent="0.2">
      <c r="C40" s="761"/>
      <c r="D40" s="762"/>
      <c r="E40" s="762"/>
      <c r="F40" s="762"/>
      <c r="G40" s="762"/>
      <c r="H40" s="762"/>
      <c r="I40" s="763"/>
    </row>
    <row r="41" spans="3:9" x14ac:dyDescent="0.2">
      <c r="C41" s="761"/>
      <c r="D41" s="762"/>
      <c r="E41" s="762"/>
      <c r="F41" s="762"/>
      <c r="G41" s="762"/>
      <c r="H41" s="762"/>
      <c r="I41" s="763"/>
    </row>
    <row r="42" spans="3:9" x14ac:dyDescent="0.2">
      <c r="C42" s="761"/>
      <c r="D42" s="762"/>
      <c r="E42" s="762"/>
      <c r="F42" s="762"/>
      <c r="G42" s="762"/>
      <c r="H42" s="762"/>
      <c r="I42" s="763"/>
    </row>
    <row r="43" spans="3:9" ht="13.5" thickBot="1" x14ac:dyDescent="0.25">
      <c r="C43" s="764"/>
      <c r="D43" s="765"/>
      <c r="E43" s="765"/>
      <c r="F43" s="765"/>
      <c r="G43" s="765"/>
      <c r="H43" s="765"/>
      <c r="I43" s="766"/>
    </row>
    <row r="44" spans="3:9" x14ac:dyDescent="0.2">
      <c r="C44" s="363" t="s">
        <v>494</v>
      </c>
      <c r="D44" s="361"/>
      <c r="E44" s="361"/>
      <c r="F44" s="361"/>
      <c r="G44" s="361"/>
      <c r="H44" s="361"/>
      <c r="I44" s="361"/>
    </row>
    <row r="45" spans="3:9" x14ac:dyDescent="0.2">
      <c r="C45" s="362"/>
      <c r="D45" s="363"/>
      <c r="E45" s="361"/>
      <c r="F45" s="361"/>
      <c r="G45" s="361"/>
      <c r="H45" s="361"/>
      <c r="I45" s="361"/>
    </row>
    <row r="46" spans="3:9" x14ac:dyDescent="0.2">
      <c r="C46" s="366" t="str">
        <f>"OHP Total Payments made (Cash Basis) for "&amp;C30</f>
        <v>OHP Total Payments made (Cash Basis) for Other Incentives</v>
      </c>
      <c r="G46" s="40">
        <v>0</v>
      </c>
    </row>
    <row r="47" spans="3:9" x14ac:dyDescent="0.2">
      <c r="C47" s="366"/>
      <c r="D47" s="608"/>
      <c r="E47" s="608"/>
      <c r="F47" s="608"/>
      <c r="G47" s="608"/>
      <c r="H47" s="608"/>
    </row>
    <row r="48" spans="3:9" x14ac:dyDescent="0.2">
      <c r="C48" s="366" t="str">
        <f>"CAK Total Payments made (Cash Basis) for "&amp;C30</f>
        <v>CAK Total Payments made (Cash Basis) for Other Incentives</v>
      </c>
      <c r="G48" s="40">
        <v>0</v>
      </c>
      <c r="H48" s="608"/>
    </row>
    <row r="49" spans="1:9" x14ac:dyDescent="0.2">
      <c r="C49" s="366"/>
      <c r="D49" s="608"/>
      <c r="E49" s="608"/>
      <c r="F49" s="608"/>
      <c r="G49" s="608"/>
      <c r="H49" s="608"/>
    </row>
    <row r="50" spans="1:9" x14ac:dyDescent="0.2">
      <c r="C50" s="367" t="s">
        <v>573</v>
      </c>
    </row>
    <row r="51" spans="1:9" ht="13.5" thickBot="1" x14ac:dyDescent="0.25">
      <c r="A51" s="368"/>
      <c r="B51" s="368"/>
      <c r="C51" s="368"/>
      <c r="D51" s="368"/>
      <c r="E51" s="368"/>
      <c r="F51" s="368"/>
      <c r="G51" s="368"/>
      <c r="H51" s="368"/>
      <c r="I51" s="368"/>
    </row>
    <row r="52" spans="1:9" x14ac:dyDescent="0.2">
      <c r="C52" s="363"/>
      <c r="D52" s="360"/>
      <c r="E52" s="361"/>
      <c r="F52" s="361"/>
      <c r="G52" s="361"/>
      <c r="H52" s="361"/>
      <c r="I52" s="361"/>
    </row>
    <row r="53" spans="1:9" x14ac:dyDescent="0.2">
      <c r="C53" s="362" t="s">
        <v>442</v>
      </c>
      <c r="D53" s="360"/>
      <c r="E53" s="361"/>
      <c r="F53" s="361"/>
      <c r="G53" s="361"/>
      <c r="H53" s="361"/>
      <c r="I53" s="361"/>
    </row>
    <row r="54" spans="1:9" x14ac:dyDescent="0.2">
      <c r="C54" s="364" t="s">
        <v>443</v>
      </c>
      <c r="D54" s="361"/>
      <c r="E54" s="361"/>
      <c r="F54" s="361"/>
      <c r="G54" s="361"/>
      <c r="H54" s="361"/>
      <c r="I54" s="361"/>
    </row>
    <row r="55" spans="1:9" x14ac:dyDescent="0.2">
      <c r="C55" s="364" t="s">
        <v>444</v>
      </c>
      <c r="D55" s="361"/>
      <c r="E55" s="361"/>
      <c r="F55" s="361"/>
      <c r="G55" s="361"/>
      <c r="H55" s="361"/>
      <c r="I55" s="361"/>
    </row>
    <row r="56" spans="1:9" x14ac:dyDescent="0.2">
      <c r="C56" s="364" t="s">
        <v>445</v>
      </c>
      <c r="D56" s="361"/>
      <c r="E56" s="361"/>
      <c r="F56" s="361"/>
      <c r="G56" s="361"/>
      <c r="H56" s="361"/>
      <c r="I56" s="361"/>
    </row>
    <row r="57" spans="1:9" x14ac:dyDescent="0.2">
      <c r="C57" s="364" t="s">
        <v>447</v>
      </c>
      <c r="D57" s="361"/>
      <c r="E57" s="361"/>
      <c r="F57" s="361"/>
      <c r="G57" s="361"/>
      <c r="H57" s="361"/>
      <c r="I57" s="361"/>
    </row>
  </sheetData>
  <sheetProtection algorithmName="SHA-512" hashValue="VS03C8qXDDkJEAFu1Cm6pEnKZ5shMD+oZgtsQUktr4RsVxdhHccAWR1vgmsz+08IcjONkS7jCPU0xYrb39Xv6g==" saltValue="M6R6dphdTrAtsqH2G6MQsg==" spinCount="100000" sheet="1" objects="1" scenarios="1"/>
  <protectedRanges>
    <protectedRange sqref="C10:I20 D52:D53 C33:I43" name="Range1_1"/>
    <protectedRange sqref="G23 F24 G46 G48" name="Range1_2_1"/>
    <protectedRange sqref="D25" name="Range1_1_1"/>
  </protectedRanges>
  <mergeCells count="4">
    <mergeCell ref="C9:I9"/>
    <mergeCell ref="C10:I20"/>
    <mergeCell ref="C32:I32"/>
    <mergeCell ref="C33:I43"/>
  </mergeCells>
  <dataValidations count="1">
    <dataValidation type="decimal" allowBlank="1" showInputMessage="1" showErrorMessage="1" sqref="G23 G46 G48" xr:uid="{00000000-0002-0000-2100-000000000000}">
      <formula1>-5000000000</formula1>
      <formula2>5000000000</formula2>
    </dataValidation>
  </dataValidations>
  <printOptions horizontalCentered="1"/>
  <pageMargins left="0.25" right="0.25" top="0.5" bottom="0.5" header="0.25" footer="0.25"/>
  <pageSetup scale="82" fitToHeight="0" orientation="portrait" verticalDpi="300" r:id="rId1"/>
  <headerFooter alignWithMargins="0">
    <oddFooter>&amp;L&amp;F&amp;CPage &amp;P of &amp;N&amp;R&amp;A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M22"/>
  <sheetViews>
    <sheetView zoomScaleNormal="100" workbookViewId="0">
      <pane xSplit="4" ySplit="5" topLeftCell="E6" activePane="bottomRight" state="frozen"/>
      <selection pane="topRight"/>
      <selection pane="bottomLeft"/>
      <selection pane="bottomRight"/>
    </sheetView>
  </sheetViews>
  <sheetFormatPr defaultRowHeight="12.75" x14ac:dyDescent="0.2"/>
  <cols>
    <col min="1" max="1" width="4.5703125" style="155" customWidth="1"/>
    <col min="2" max="2" width="4.7109375" style="155" customWidth="1"/>
    <col min="3" max="3" width="17.7109375" style="155" customWidth="1"/>
    <col min="4" max="4" width="35.42578125" style="155" bestFit="1" customWidth="1"/>
    <col min="5" max="10" width="15.7109375" style="155" customWidth="1"/>
    <col min="11" max="12" width="15.7109375" style="155" hidden="1" customWidth="1"/>
    <col min="13" max="13" width="15.7109375" style="155" customWidth="1"/>
    <col min="14" max="16384" width="9.140625" style="155"/>
  </cols>
  <sheetData>
    <row r="1" spans="1:13" x14ac:dyDescent="0.2">
      <c r="A1" s="154" t="s">
        <v>572</v>
      </c>
    </row>
    <row r="2" spans="1:13" x14ac:dyDescent="0.2">
      <c r="B2" s="154"/>
    </row>
    <row r="3" spans="1:13" x14ac:dyDescent="0.2">
      <c r="A3" s="156" t="s">
        <v>0</v>
      </c>
      <c r="C3" s="130"/>
      <c r="D3" s="130" t="str">
        <f>'Report L1'!$C$5</f>
        <v>Select CCO from Dropdown List</v>
      </c>
    </row>
    <row r="4" spans="1:13" x14ac:dyDescent="0.2">
      <c r="A4" s="156" t="s">
        <v>282</v>
      </c>
      <c r="C4" s="131"/>
      <c r="D4" s="131" t="str">
        <f>'Report L1'!$C$8&amp;" - "&amp;'Report L1'!$C$9</f>
        <v>1/1/2019 - 12/31/2019</v>
      </c>
    </row>
    <row r="5" spans="1:13" x14ac:dyDescent="0.2">
      <c r="A5" s="156" t="s">
        <v>438</v>
      </c>
      <c r="C5" s="131"/>
      <c r="D5" s="131" t="str">
        <f>"3/31/"&amp;'Report L1'!C7+1</f>
        <v>3/31/2020</v>
      </c>
    </row>
    <row r="6" spans="1:13" ht="13.5" thickBot="1" x14ac:dyDescent="0.25">
      <c r="B6" s="187"/>
      <c r="C6" s="154"/>
      <c r="D6" s="154"/>
    </row>
    <row r="7" spans="1:13" ht="13.5" thickBot="1" x14ac:dyDescent="0.25">
      <c r="C7" s="345" t="s">
        <v>453</v>
      </c>
      <c r="D7" s="344" t="str">
        <f>'Report L17'!C7</f>
        <v>Quality Pool</v>
      </c>
      <c r="E7" s="334" t="s">
        <v>576</v>
      </c>
      <c r="F7" s="335"/>
      <c r="G7" s="335"/>
      <c r="H7" s="335"/>
      <c r="I7" s="335"/>
      <c r="J7" s="335"/>
      <c r="K7" s="335"/>
      <c r="L7" s="335"/>
      <c r="M7" s="405"/>
    </row>
    <row r="8" spans="1:13" ht="30" customHeight="1" x14ac:dyDescent="0.2">
      <c r="C8" s="415"/>
      <c r="D8" s="416"/>
      <c r="E8" s="423" t="s">
        <v>578</v>
      </c>
      <c r="F8" s="422" t="s">
        <v>579</v>
      </c>
      <c r="G8" s="417" t="s">
        <v>580</v>
      </c>
      <c r="H8" s="417" t="s">
        <v>581</v>
      </c>
      <c r="I8" s="614" t="s">
        <v>582</v>
      </c>
      <c r="J8" s="417" t="s">
        <v>583</v>
      </c>
      <c r="K8" s="417" t="s">
        <v>584</v>
      </c>
      <c r="L8" s="417" t="s">
        <v>585</v>
      </c>
      <c r="M8" s="418" t="s">
        <v>489</v>
      </c>
    </row>
    <row r="9" spans="1:13" ht="14.25" customHeight="1" thickBot="1" x14ac:dyDescent="0.25">
      <c r="C9" s="419"/>
      <c r="D9" s="420"/>
      <c r="E9" s="424" t="s">
        <v>586</v>
      </c>
      <c r="F9" s="424" t="s">
        <v>587</v>
      </c>
      <c r="G9" s="424" t="s">
        <v>588</v>
      </c>
      <c r="H9" s="424" t="s">
        <v>589</v>
      </c>
      <c r="I9" s="615" t="s">
        <v>590</v>
      </c>
      <c r="J9" s="424" t="s">
        <v>591</v>
      </c>
      <c r="K9" s="424" t="s">
        <v>592</v>
      </c>
      <c r="L9" s="424" t="s">
        <v>593</v>
      </c>
      <c r="M9" s="421"/>
    </row>
    <row r="10" spans="1:13" ht="13.5" thickBot="1" x14ac:dyDescent="0.25">
      <c r="C10" s="413" t="s">
        <v>575</v>
      </c>
      <c r="D10" s="411" t="s">
        <v>574</v>
      </c>
      <c r="E10" s="354">
        <v>0</v>
      </c>
      <c r="F10" s="40">
        <v>0</v>
      </c>
      <c r="G10" s="40">
        <v>0</v>
      </c>
      <c r="H10" s="40">
        <v>0</v>
      </c>
      <c r="I10" s="40">
        <v>0</v>
      </c>
      <c r="J10" s="40">
        <v>0</v>
      </c>
      <c r="K10" s="40">
        <v>0</v>
      </c>
      <c r="L10" s="40">
        <v>0</v>
      </c>
      <c r="M10" s="300">
        <f>SUM(E10:L10)</f>
        <v>0</v>
      </c>
    </row>
    <row r="11" spans="1:13" x14ac:dyDescent="0.2">
      <c r="C11" s="348"/>
      <c r="D11" s="425"/>
      <c r="E11" s="426"/>
      <c r="F11" s="426"/>
      <c r="G11" s="426"/>
      <c r="H11" s="426"/>
      <c r="I11" s="427"/>
      <c r="J11" s="427"/>
      <c r="K11" s="427"/>
      <c r="L11" s="427"/>
      <c r="M11" s="428"/>
    </row>
    <row r="12" spans="1:13" ht="13.5" thickBot="1" x14ac:dyDescent="0.25">
      <c r="C12" s="355"/>
      <c r="D12" s="429"/>
      <c r="E12" s="430"/>
      <c r="F12" s="430"/>
      <c r="G12" s="430"/>
      <c r="H12" s="430"/>
      <c r="I12" s="357"/>
      <c r="J12" s="357"/>
      <c r="K12" s="357"/>
      <c r="L12" s="357"/>
      <c r="M12" s="344"/>
    </row>
    <row r="13" spans="1:13" ht="13.5" thickBot="1" x14ac:dyDescent="0.25">
      <c r="C13" s="412" t="s">
        <v>276</v>
      </c>
      <c r="D13" s="414" t="s">
        <v>680</v>
      </c>
      <c r="E13" s="40">
        <v>0</v>
      </c>
      <c r="F13" s="407"/>
      <c r="G13" s="409"/>
      <c r="H13" s="407"/>
      <c r="I13" s="407"/>
      <c r="J13" s="407"/>
      <c r="K13" s="407"/>
      <c r="L13" s="408"/>
      <c r="M13" s="300">
        <f t="shared" ref="M13:M20" si="0">SUM(E13:L13)</f>
        <v>0</v>
      </c>
    </row>
    <row r="14" spans="1:13" ht="13.5" thickBot="1" x14ac:dyDescent="0.25">
      <c r="C14" s="350" t="s">
        <v>577</v>
      </c>
      <c r="D14" s="406">
        <f>+D13+1</f>
        <v>2014</v>
      </c>
      <c r="E14" s="40">
        <v>0</v>
      </c>
      <c r="F14" s="40">
        <v>0</v>
      </c>
      <c r="G14" s="410"/>
      <c r="H14" s="410"/>
      <c r="I14" s="410"/>
      <c r="J14" s="410"/>
      <c r="K14" s="410"/>
      <c r="L14" s="410"/>
      <c r="M14" s="300">
        <f t="shared" si="0"/>
        <v>0</v>
      </c>
    </row>
    <row r="15" spans="1:13" ht="13.5" thickBot="1" x14ac:dyDescent="0.25">
      <c r="C15" s="350" t="s">
        <v>594</v>
      </c>
      <c r="D15" s="406">
        <f t="shared" ref="D15:D20" si="1">+D14+1</f>
        <v>2015</v>
      </c>
      <c r="E15" s="40">
        <v>0</v>
      </c>
      <c r="F15" s="40">
        <v>0</v>
      </c>
      <c r="G15" s="40">
        <v>0</v>
      </c>
      <c r="H15" s="410"/>
      <c r="I15" s="410"/>
      <c r="J15" s="410"/>
      <c r="K15" s="410"/>
      <c r="L15" s="410"/>
      <c r="M15" s="300">
        <f t="shared" si="0"/>
        <v>0</v>
      </c>
    </row>
    <row r="16" spans="1:13" ht="13.5" thickBot="1" x14ac:dyDescent="0.25">
      <c r="C16" s="350"/>
      <c r="D16" s="406">
        <f t="shared" si="1"/>
        <v>2016</v>
      </c>
      <c r="E16" s="40">
        <v>0</v>
      </c>
      <c r="F16" s="40">
        <v>0</v>
      </c>
      <c r="G16" s="40">
        <v>0</v>
      </c>
      <c r="H16" s="40">
        <v>0</v>
      </c>
      <c r="I16" s="410"/>
      <c r="J16" s="410"/>
      <c r="K16" s="410"/>
      <c r="L16" s="410"/>
      <c r="M16" s="300">
        <f t="shared" si="0"/>
        <v>0</v>
      </c>
    </row>
    <row r="17" spans="3:13" ht="13.5" thickBot="1" x14ac:dyDescent="0.25">
      <c r="C17" s="350"/>
      <c r="D17" s="406">
        <f t="shared" si="1"/>
        <v>2017</v>
      </c>
      <c r="E17" s="40">
        <v>0</v>
      </c>
      <c r="F17" s="40">
        <v>0</v>
      </c>
      <c r="G17" s="40">
        <v>0</v>
      </c>
      <c r="H17" s="40">
        <v>0</v>
      </c>
      <c r="I17" s="40">
        <v>0</v>
      </c>
      <c r="J17" s="410"/>
      <c r="K17" s="410"/>
      <c r="L17" s="410"/>
      <c r="M17" s="300">
        <f t="shared" si="0"/>
        <v>0</v>
      </c>
    </row>
    <row r="18" spans="3:13" ht="13.5" thickBot="1" x14ac:dyDescent="0.25">
      <c r="C18" s="350"/>
      <c r="D18" s="613">
        <f t="shared" si="1"/>
        <v>2018</v>
      </c>
      <c r="E18" s="40">
        <v>0</v>
      </c>
      <c r="F18" s="40">
        <v>0</v>
      </c>
      <c r="G18" s="40">
        <v>0</v>
      </c>
      <c r="H18" s="40">
        <v>0</v>
      </c>
      <c r="I18" s="40">
        <v>0</v>
      </c>
      <c r="J18" s="40">
        <v>0</v>
      </c>
      <c r="K18" s="410"/>
      <c r="L18" s="410"/>
      <c r="M18" s="300">
        <f t="shared" si="0"/>
        <v>0</v>
      </c>
    </row>
    <row r="19" spans="3:13" ht="13.5" thickBot="1" x14ac:dyDescent="0.25">
      <c r="C19" s="350"/>
      <c r="D19" s="406">
        <f t="shared" si="1"/>
        <v>2019</v>
      </c>
      <c r="E19" s="40">
        <v>0</v>
      </c>
      <c r="F19" s="40">
        <v>0</v>
      </c>
      <c r="G19" s="40">
        <v>0</v>
      </c>
      <c r="H19" s="40">
        <v>0</v>
      </c>
      <c r="I19" s="40">
        <v>0</v>
      </c>
      <c r="J19" s="40">
        <v>0</v>
      </c>
      <c r="K19" s="40">
        <v>0</v>
      </c>
      <c r="L19" s="410"/>
      <c r="M19" s="300">
        <f t="shared" si="0"/>
        <v>0</v>
      </c>
    </row>
    <row r="20" spans="3:13" ht="13.5" hidden="1" thickBot="1" x14ac:dyDescent="0.25">
      <c r="C20" s="350"/>
      <c r="D20" s="406">
        <f t="shared" si="1"/>
        <v>2020</v>
      </c>
      <c r="E20" s="40">
        <v>0</v>
      </c>
      <c r="F20" s="40">
        <v>0</v>
      </c>
      <c r="G20" s="40">
        <v>0</v>
      </c>
      <c r="H20" s="40">
        <v>0</v>
      </c>
      <c r="I20" s="40">
        <v>0</v>
      </c>
      <c r="J20" s="40">
        <v>0</v>
      </c>
      <c r="K20" s="40">
        <v>0</v>
      </c>
      <c r="L20" s="40">
        <v>0</v>
      </c>
      <c r="M20" s="300">
        <f t="shared" si="0"/>
        <v>0</v>
      </c>
    </row>
    <row r="21" spans="3:13" ht="13.5" thickBot="1" x14ac:dyDescent="0.25">
      <c r="C21" s="769" t="s">
        <v>119</v>
      </c>
      <c r="D21" s="770"/>
      <c r="E21" s="300">
        <f>E10-SUM(E13:E20)</f>
        <v>0</v>
      </c>
      <c r="F21" s="300">
        <f t="shared" ref="F21:L21" si="2">F10-SUM(F13:F20)</f>
        <v>0</v>
      </c>
      <c r="G21" s="300">
        <f t="shared" si="2"/>
        <v>0</v>
      </c>
      <c r="H21" s="300">
        <f t="shared" si="2"/>
        <v>0</v>
      </c>
      <c r="I21" s="300">
        <f t="shared" si="2"/>
        <v>0</v>
      </c>
      <c r="J21" s="300">
        <f t="shared" si="2"/>
        <v>0</v>
      </c>
      <c r="K21" s="300">
        <f t="shared" si="2"/>
        <v>0</v>
      </c>
      <c r="L21" s="300">
        <f t="shared" si="2"/>
        <v>0</v>
      </c>
      <c r="M21" s="300">
        <f>M10-SUM(M13:M20)</f>
        <v>0</v>
      </c>
    </row>
    <row r="22" spans="3:13" x14ac:dyDescent="0.2">
      <c r="C22" s="340"/>
      <c r="D22" s="340"/>
      <c r="E22" s="340"/>
      <c r="F22" s="340"/>
      <c r="G22" s="340"/>
      <c r="H22" s="340"/>
      <c r="I22" s="340"/>
      <c r="J22" s="340"/>
      <c r="K22" s="340"/>
      <c r="L22" s="340"/>
    </row>
  </sheetData>
  <sheetProtection algorithmName="SHA-512" hashValue="Llzj2tZa5NEuvysby7m+9iBzFeoNF7OfWDRiZXLbHzVS1ooC+wYb65auChZMFfadHtl4Vp7hJMS2FiYg9GlUCQ==" saltValue="tBWb+mTVtNNa4IVJGRLPYw==" spinCount="100000" sheet="1" objects="1" scenarios="1"/>
  <protectedRanges>
    <protectedRange sqref="E10:L20" name="Range1_1"/>
  </protectedRanges>
  <mergeCells count="1">
    <mergeCell ref="C21:D21"/>
  </mergeCells>
  <dataValidations count="1">
    <dataValidation type="decimal" allowBlank="1" showInputMessage="1" showErrorMessage="1" sqref="E10:M21" xr:uid="{00000000-0002-0000-2200-000000000000}">
      <formula1>-5000000000</formula1>
      <formula2>5000000000</formula2>
    </dataValidation>
  </dataValidations>
  <printOptions horizontalCentered="1"/>
  <pageMargins left="0.25" right="0.25" top="0.5" bottom="0.5" header="0.25" footer="0.25"/>
  <pageSetup scale="87" fitToHeight="0" orientation="landscape" verticalDpi="300" r:id="rId1"/>
  <headerFooter alignWithMargins="0">
    <oddFooter>&amp;L&amp;F&amp;CPage &amp;P of &amp;N&amp;R&amp;A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43"/>
  <sheetViews>
    <sheetView workbookViewId="0">
      <pane ySplit="4" topLeftCell="A5" activePane="bottomLeft" state="frozen"/>
      <selection pane="bottomLeft"/>
    </sheetView>
  </sheetViews>
  <sheetFormatPr defaultRowHeight="12.75" x14ac:dyDescent="0.2"/>
  <cols>
    <col min="1" max="1" width="9.7109375" style="127" customWidth="1"/>
    <col min="2" max="2" width="30.42578125" style="127" bestFit="1" customWidth="1"/>
    <col min="3" max="14" width="11.7109375" style="127" customWidth="1"/>
    <col min="15" max="16384" width="9.140625" style="127"/>
  </cols>
  <sheetData>
    <row r="1" spans="1:14" x14ac:dyDescent="0.2">
      <c r="A1" s="126" t="s">
        <v>131</v>
      </c>
      <c r="B1" s="126"/>
    </row>
    <row r="3" spans="1:14" x14ac:dyDescent="0.2">
      <c r="A3" s="128"/>
      <c r="B3" s="129" t="s">
        <v>0</v>
      </c>
      <c r="C3" s="130" t="str">
        <f>'Report L1'!$C$5</f>
        <v>Select CCO from Dropdown List</v>
      </c>
      <c r="E3" s="130"/>
      <c r="F3" s="130"/>
      <c r="H3" s="130"/>
      <c r="I3" s="130"/>
      <c r="K3" s="130"/>
      <c r="L3" s="130"/>
      <c r="N3" s="130"/>
    </row>
    <row r="4" spans="1:14" ht="15" customHeight="1" x14ac:dyDescent="0.2">
      <c r="B4" s="156" t="s">
        <v>282</v>
      </c>
      <c r="C4" s="131" t="str">
        <f>'Report L1'!$C$8&amp;" - "&amp;'Report L1'!$C$9</f>
        <v>1/1/2019 - 12/31/2019</v>
      </c>
      <c r="E4" s="131"/>
      <c r="F4" s="131"/>
      <c r="H4" s="131"/>
      <c r="I4" s="131"/>
      <c r="K4" s="131"/>
      <c r="L4" s="131"/>
      <c r="N4" s="131"/>
    </row>
    <row r="5" spans="1:14" x14ac:dyDescent="0.2">
      <c r="C5" s="132"/>
      <c r="D5" s="133"/>
      <c r="E5" s="133"/>
      <c r="F5" s="132"/>
      <c r="G5" s="133"/>
      <c r="H5" s="133"/>
      <c r="I5" s="132"/>
      <c r="J5" s="133"/>
      <c r="K5" s="133"/>
      <c r="L5" s="132"/>
      <c r="M5" s="133"/>
      <c r="N5" s="133"/>
    </row>
    <row r="6" spans="1:14" x14ac:dyDescent="0.2">
      <c r="A6" s="134" t="s">
        <v>202</v>
      </c>
      <c r="B6" s="134"/>
      <c r="C6" s="133"/>
      <c r="D6" s="133"/>
      <c r="E6" s="133"/>
      <c r="F6" s="133"/>
      <c r="G6" s="133"/>
      <c r="H6" s="133"/>
      <c r="I6" s="133"/>
      <c r="J6" s="133"/>
      <c r="K6" s="133"/>
      <c r="L6" s="133"/>
      <c r="M6" s="133"/>
      <c r="N6" s="133"/>
    </row>
    <row r="7" spans="1:14" x14ac:dyDescent="0.2">
      <c r="A7" s="134"/>
      <c r="B7" s="134"/>
      <c r="C7" s="133"/>
      <c r="D7" s="133"/>
      <c r="E7" s="133"/>
      <c r="F7" s="133"/>
      <c r="G7" s="133"/>
      <c r="H7" s="133"/>
      <c r="I7" s="133"/>
      <c r="J7" s="133"/>
      <c r="K7" s="133"/>
      <c r="L7" s="133"/>
      <c r="M7" s="133"/>
      <c r="N7" s="133"/>
    </row>
    <row r="8" spans="1:14" x14ac:dyDescent="0.2">
      <c r="A8" s="134"/>
      <c r="B8" s="134"/>
      <c r="C8" s="710" t="str">
        <f>"Q1-"&amp;'Report L1'!$C$7</f>
        <v>Q1-2019</v>
      </c>
      <c r="D8" s="711"/>
      <c r="E8" s="713"/>
      <c r="F8" s="710" t="str">
        <f>"Q2-"&amp;'Report L1'!$C$7</f>
        <v>Q2-2019</v>
      </c>
      <c r="G8" s="711"/>
      <c r="H8" s="713"/>
      <c r="I8" s="710" t="str">
        <f>"Q3-"&amp;'Report L1'!$C$7</f>
        <v>Q3-2019</v>
      </c>
      <c r="J8" s="711"/>
      <c r="K8" s="713"/>
      <c r="L8" s="710" t="str">
        <f>"Q4-"&amp;'Report L1'!$C$7</f>
        <v>Q4-2019</v>
      </c>
      <c r="M8" s="711"/>
      <c r="N8" s="712"/>
    </row>
    <row r="9" spans="1:14" x14ac:dyDescent="0.2">
      <c r="B9" s="133"/>
      <c r="C9" s="708" t="s">
        <v>143</v>
      </c>
      <c r="D9" s="709"/>
      <c r="E9" s="135"/>
      <c r="F9" s="714" t="s">
        <v>143</v>
      </c>
      <c r="G9" s="709"/>
      <c r="H9" s="135"/>
      <c r="I9" s="714" t="s">
        <v>143</v>
      </c>
      <c r="J9" s="709"/>
      <c r="K9" s="135"/>
      <c r="L9" s="708" t="s">
        <v>143</v>
      </c>
      <c r="M9" s="709"/>
      <c r="N9" s="136"/>
    </row>
    <row r="10" spans="1:14" x14ac:dyDescent="0.2">
      <c r="B10" s="137"/>
      <c r="C10" s="138" t="s">
        <v>162</v>
      </c>
      <c r="D10" s="139" t="s">
        <v>163</v>
      </c>
      <c r="E10" s="140" t="s">
        <v>144</v>
      </c>
      <c r="F10" s="139" t="s">
        <v>162</v>
      </c>
      <c r="G10" s="139" t="s">
        <v>163</v>
      </c>
      <c r="H10" s="140" t="s">
        <v>144</v>
      </c>
      <c r="I10" s="139" t="s">
        <v>162</v>
      </c>
      <c r="J10" s="139" t="s">
        <v>163</v>
      </c>
      <c r="K10" s="140" t="s">
        <v>144</v>
      </c>
      <c r="L10" s="138" t="s">
        <v>162</v>
      </c>
      <c r="M10" s="139" t="s">
        <v>163</v>
      </c>
      <c r="N10" s="141" t="s">
        <v>144</v>
      </c>
    </row>
    <row r="11" spans="1:14" x14ac:dyDescent="0.2">
      <c r="B11" s="142" t="s">
        <v>145</v>
      </c>
      <c r="C11" s="143">
        <f>IF(A23="",0,IF('Report L3.1'!E81&lt;=250000,'Report L3.1'!E81,250000))</f>
        <v>0</v>
      </c>
      <c r="D11" s="144">
        <f>IF(A28="",0,IF('Report L3.2'!G15&lt;=250000,'Report L3.2'!G15,250000))</f>
        <v>0</v>
      </c>
      <c r="E11" s="150">
        <v>0</v>
      </c>
      <c r="F11" s="143">
        <f>IF(A23="",0,IF('Report L3.1'!H81&lt;=250000,'Report L3.1'!H81,250000))</f>
        <v>0</v>
      </c>
      <c r="G11" s="144">
        <f>IF(A28="",0,IF('Report L3.2'!G16&lt;=250000,'Report L3.2'!G16,250000))</f>
        <v>0</v>
      </c>
      <c r="H11" s="150">
        <v>0</v>
      </c>
      <c r="I11" s="143">
        <f>IF(A23="",0,IF('Report L3.1'!K81&lt;=250000,'Report L3.1'!K81,250000))</f>
        <v>0</v>
      </c>
      <c r="J11" s="144">
        <f>IF(A28="",0,IF('Report L3.2'!G17&lt;=250000,'Report L3.2'!G17,250000))</f>
        <v>0</v>
      </c>
      <c r="K11" s="150">
        <v>0</v>
      </c>
      <c r="L11" s="143">
        <f>IF(A23="",0,IF('Report L3.1'!N81&lt;=250000,'Report L3.1'!N81,250000))</f>
        <v>0</v>
      </c>
      <c r="M11" s="144">
        <f>IF(A28="",0,IF('Report L3.2'!G18&lt;=250000,'Report L3.2'!G18,250000))</f>
        <v>0</v>
      </c>
      <c r="N11" s="150">
        <v>0</v>
      </c>
    </row>
    <row r="12" spans="1:14" ht="13.5" thickBot="1" x14ac:dyDescent="0.25">
      <c r="B12" s="142" t="s">
        <v>146</v>
      </c>
      <c r="C12" s="143">
        <f>IF(C11&lt;250000,0,('Report L3.1'!E81-'Report L3'!C11)/2)</f>
        <v>0</v>
      </c>
      <c r="D12" s="144">
        <f>IF(D11&lt;250000,0,('Report L3.2'!G15-'Report L3'!D11)/2)</f>
        <v>0</v>
      </c>
      <c r="E12" s="150">
        <v>0</v>
      </c>
      <c r="F12" s="143">
        <f>IF(F11&lt;250000,0,('Report L3.1'!H81-'Report L3'!F11)/2)</f>
        <v>0</v>
      </c>
      <c r="G12" s="144">
        <f>IF(G11&lt;250000,0,('Report L3.2'!G16-'Report L3'!G11)/2)</f>
        <v>0</v>
      </c>
      <c r="H12" s="150">
        <v>0</v>
      </c>
      <c r="I12" s="143">
        <f>IF(I11&lt;250000,0,('Report L3.1'!K81-'Report L3'!I11)/2)</f>
        <v>0</v>
      </c>
      <c r="J12" s="144">
        <f>IF(J11&lt;250000,0,('Report L3.2'!G17-'Report L3'!J11)/2)</f>
        <v>0</v>
      </c>
      <c r="K12" s="150">
        <v>0</v>
      </c>
      <c r="L12" s="143">
        <f>IF(L11&lt;250000,0,('Report L3.1'!N81-'Report L3'!L11)/2)</f>
        <v>0</v>
      </c>
      <c r="M12" s="144">
        <f>IF(M11&lt;250000,0,('Report L3.2'!G18-'Report L3'!M11)/2)</f>
        <v>0</v>
      </c>
      <c r="N12" s="150">
        <v>0</v>
      </c>
    </row>
    <row r="13" spans="1:14" ht="13.5" thickBot="1" x14ac:dyDescent="0.25">
      <c r="B13" s="145" t="s">
        <v>891</v>
      </c>
      <c r="C13" s="145">
        <f t="shared" ref="C13:D13" si="0">SUM(C11:C12)</f>
        <v>0</v>
      </c>
      <c r="D13" s="145">
        <f t="shared" si="0"/>
        <v>0</v>
      </c>
      <c r="E13" s="145">
        <f>SUM(E11:E12)</f>
        <v>0</v>
      </c>
      <c r="F13" s="145">
        <f t="shared" ref="F13:M13" si="1">SUM(F11:F12)</f>
        <v>0</v>
      </c>
      <c r="G13" s="145">
        <f t="shared" si="1"/>
        <v>0</v>
      </c>
      <c r="H13" s="145">
        <f t="shared" si="1"/>
        <v>0</v>
      </c>
      <c r="I13" s="145">
        <f t="shared" si="1"/>
        <v>0</v>
      </c>
      <c r="J13" s="145">
        <f t="shared" si="1"/>
        <v>0</v>
      </c>
      <c r="K13" s="145">
        <f t="shared" si="1"/>
        <v>0</v>
      </c>
      <c r="L13" s="145">
        <f t="shared" si="1"/>
        <v>0</v>
      </c>
      <c r="M13" s="145">
        <f t="shared" si="1"/>
        <v>0</v>
      </c>
      <c r="N13" s="530">
        <f>SUM(N11:N12)</f>
        <v>0</v>
      </c>
    </row>
    <row r="14" spans="1:14" ht="13.5" thickBot="1" x14ac:dyDescent="0.25">
      <c r="B14" s="616" t="s">
        <v>997</v>
      </c>
      <c r="C14" s="617">
        <f>IF($A$37="",0,IF($A$23="",0,IF(C13&gt;=250000,'Report L3.1'!E84/2,IF(C13+'Report L3.1'!E84&gt;=250000,(250000-C13)+('Report L3.1'!E84-(250000-C13))/2,'Report L3.1'!E84))))</f>
        <v>0</v>
      </c>
      <c r="D14" s="618">
        <f>IF($A$37="",0,IF($A$28="",0,IF(D$13&gt;=250000,'Report L3.2'!G30/2,IF(D$13+'Report L3.2'!G30&gt;=250000,(250000-D$13)+('Report L3.2'!G30-(250000-D$13))/2,'Report L3.2'!G30))))</f>
        <v>0</v>
      </c>
      <c r="E14" s="150">
        <v>0</v>
      </c>
      <c r="F14" s="617">
        <f>IF($A$37="",0,IF($A$23="",0,IF(F13&gt;=250000,'Report L3.1'!H84/2,IF(F13+'Report L3.1'!H84&gt;=250000,(250000-F13)+('Report L3.1'!H84-(250000-F13))/2,'Report L3.1'!H84))))</f>
        <v>0</v>
      </c>
      <c r="G14" s="618">
        <f>IF($A$37="",0,IF($A$28="",0,IF(G$13&gt;=250000,'Report L3.2'!G31/2,IF(G$13+'Report L3.2'!G31&gt;=250000,(250000-G$13)+('Report L3.2'!G31-(250000-G$13))/2,'Report L3.2'!G31))))</f>
        <v>0</v>
      </c>
      <c r="H14" s="150">
        <v>0</v>
      </c>
      <c r="I14" s="617">
        <f>IF($A$37="",0,IF($A$23="",0,IF(I13&gt;=250000,'Report L3.1'!K84/2,IF(I13+'Report L3.1'!K84&gt;=250000,(250000-I13)+('Report L3.1'!K84-(250000-I13))/2,'Report L3.1'!K84))))</f>
        <v>0</v>
      </c>
      <c r="J14" s="618">
        <f>IF($A$37="",0,IF($A$28="",0,IF(J13&gt;=250000,'Report L3.2'!G32/2,IF(J13+'Report L3.2'!G32&gt;=250000,(250000-J13)+('Report L3.2'!G32-(250000-J13))/2,'Report L3.2'!G32))))</f>
        <v>0</v>
      </c>
      <c r="K14" s="150">
        <v>0</v>
      </c>
      <c r="L14" s="617">
        <f>IF($A$37="",0,IF($A$23="",0,IF(L13&gt;=250000,'Report L3.1'!N84/2,IF(L13+'Report L3.1'!N84&gt;=250000,(250000-L13)+('Report L3.1'!N84-(250000-L13))/2,'Report L3.1'!N84))))</f>
        <v>0</v>
      </c>
      <c r="M14" s="618">
        <f>IF($A$37="",0,IF($A$28="",0,IF(G$13&gt;=250000,'Report L3.2'!G33/2,IF(G$13+'Report L3.2'!G33&gt;=250000,(250000-G$13)+('Report L3.2'!G33-(250000-G$13))/2,'Report L3.2'!G33))))</f>
        <v>0</v>
      </c>
      <c r="N14" s="150">
        <v>0</v>
      </c>
    </row>
    <row r="15" spans="1:14" ht="13.5" thickBot="1" x14ac:dyDescent="0.25">
      <c r="B15" s="619" t="s">
        <v>996</v>
      </c>
      <c r="C15" s="620">
        <f>IF($A$37="",0,SUM(C13:C14))</f>
        <v>0</v>
      </c>
      <c r="D15" s="620">
        <f>IF($A$37="",0,SUM(D13:D14))</f>
        <v>0</v>
      </c>
      <c r="E15" s="620">
        <f>SUM(E13:E14)</f>
        <v>0</v>
      </c>
      <c r="F15" s="620">
        <f t="shared" ref="F15:M15" si="2">IF($A$37="",0,SUM(F13:F14))</f>
        <v>0</v>
      </c>
      <c r="G15" s="620">
        <f t="shared" si="2"/>
        <v>0</v>
      </c>
      <c r="H15" s="620">
        <f>SUM(H13:H14)</f>
        <v>0</v>
      </c>
      <c r="I15" s="620">
        <f t="shared" si="2"/>
        <v>0</v>
      </c>
      <c r="J15" s="620">
        <f t="shared" si="2"/>
        <v>0</v>
      </c>
      <c r="K15" s="620">
        <f>SUM(K13:K14)</f>
        <v>0</v>
      </c>
      <c r="L15" s="620">
        <f t="shared" si="2"/>
        <v>0</v>
      </c>
      <c r="M15" s="620">
        <f t="shared" si="2"/>
        <v>0</v>
      </c>
      <c r="N15" s="620">
        <f>SUM(N13:N14)</f>
        <v>0</v>
      </c>
    </row>
    <row r="17" spans="1:3" x14ac:dyDescent="0.2">
      <c r="A17" s="128" t="s">
        <v>203</v>
      </c>
      <c r="B17" s="128"/>
    </row>
    <row r="18" spans="1:3" x14ac:dyDescent="0.2">
      <c r="A18" s="146" t="s">
        <v>139</v>
      </c>
      <c r="B18" s="146"/>
    </row>
    <row r="19" spans="1:3" ht="13.5" thickBot="1" x14ac:dyDescent="0.25"/>
    <row r="20" spans="1:3" ht="13.5" thickBot="1" x14ac:dyDescent="0.25">
      <c r="A20" s="149"/>
      <c r="B20" s="148" t="s">
        <v>651</v>
      </c>
      <c r="C20" s="127" t="s">
        <v>473</v>
      </c>
    </row>
    <row r="21" spans="1:3" x14ac:dyDescent="0.2">
      <c r="C21" s="127" t="s">
        <v>141</v>
      </c>
    </row>
    <row r="22" spans="1:3" ht="13.5" thickBot="1" x14ac:dyDescent="0.25">
      <c r="C22" s="127" t="s">
        <v>45</v>
      </c>
    </row>
    <row r="23" spans="1:3" ht="13.5" thickBot="1" x14ac:dyDescent="0.25">
      <c r="A23" s="149"/>
      <c r="B23" s="148" t="s">
        <v>162</v>
      </c>
      <c r="C23" s="127" t="s">
        <v>142</v>
      </c>
    </row>
    <row r="24" spans="1:3" x14ac:dyDescent="0.2">
      <c r="C24" s="127" t="s">
        <v>284</v>
      </c>
    </row>
    <row r="25" spans="1:3" x14ac:dyDescent="0.2">
      <c r="C25" s="127" t="s">
        <v>285</v>
      </c>
    </row>
    <row r="26" spans="1:3" x14ac:dyDescent="0.2">
      <c r="C26" s="127" t="s">
        <v>140</v>
      </c>
    </row>
    <row r="27" spans="1:3" ht="13.5" thickBot="1" x14ac:dyDescent="0.25"/>
    <row r="28" spans="1:3" ht="13.5" thickBot="1" x14ac:dyDescent="0.25">
      <c r="A28" s="149"/>
      <c r="B28" s="148" t="s">
        <v>163</v>
      </c>
      <c r="C28" s="127" t="s">
        <v>474</v>
      </c>
    </row>
    <row r="29" spans="1:3" x14ac:dyDescent="0.2">
      <c r="C29" s="127" t="s">
        <v>286</v>
      </c>
    </row>
    <row r="30" spans="1:3" x14ac:dyDescent="0.2">
      <c r="C30" s="127" t="s">
        <v>287</v>
      </c>
    </row>
    <row r="31" spans="1:3" x14ac:dyDescent="0.2">
      <c r="C31" s="127" t="s">
        <v>179</v>
      </c>
    </row>
    <row r="33" spans="1:13" x14ac:dyDescent="0.2">
      <c r="A33" s="621" t="s">
        <v>887</v>
      </c>
      <c r="B33" s="132"/>
      <c r="C33" s="132" t="s">
        <v>45</v>
      </c>
      <c r="D33" s="132"/>
      <c r="E33" s="132"/>
      <c r="F33" s="132" t="s">
        <v>45</v>
      </c>
      <c r="G33" s="132"/>
      <c r="H33" s="132"/>
      <c r="I33" s="132" t="s">
        <v>45</v>
      </c>
      <c r="J33" s="132"/>
      <c r="K33" s="132"/>
      <c r="L33" s="132" t="s">
        <v>45</v>
      </c>
      <c r="M33" s="132"/>
    </row>
    <row r="34" spans="1:13" x14ac:dyDescent="0.2">
      <c r="A34" s="531" t="s">
        <v>892</v>
      </c>
      <c r="B34" s="132"/>
      <c r="C34" s="132"/>
      <c r="D34" s="132"/>
      <c r="E34" s="132"/>
      <c r="F34" s="132"/>
      <c r="G34" s="132"/>
      <c r="H34" s="132"/>
      <c r="I34" s="132"/>
      <c r="J34" s="132"/>
      <c r="K34" s="132"/>
      <c r="L34" s="132"/>
      <c r="M34" s="132"/>
    </row>
    <row r="35" spans="1:13" x14ac:dyDescent="0.2">
      <c r="A35" s="531" t="s">
        <v>994</v>
      </c>
      <c r="B35" s="132"/>
      <c r="C35" s="132"/>
      <c r="D35" s="132"/>
      <c r="E35" s="132"/>
      <c r="F35" s="132"/>
      <c r="G35" s="132"/>
      <c r="H35" s="132"/>
      <c r="I35" s="132"/>
      <c r="J35" s="132"/>
      <c r="K35" s="132"/>
      <c r="L35" s="132"/>
      <c r="M35" s="132"/>
    </row>
    <row r="36" spans="1:13" ht="13.5" thickBot="1" x14ac:dyDescent="0.25">
      <c r="I36" s="132"/>
    </row>
    <row r="37" spans="1:13" ht="13.5" thickBot="1" x14ac:dyDescent="0.25">
      <c r="A37" s="149"/>
      <c r="B37" s="127" t="s">
        <v>895</v>
      </c>
      <c r="C37" s="148" t="s">
        <v>888</v>
      </c>
      <c r="I37" s="132"/>
    </row>
    <row r="38" spans="1:13" x14ac:dyDescent="0.2">
      <c r="C38" s="148" t="s">
        <v>889</v>
      </c>
      <c r="I38" s="132"/>
    </row>
    <row r="39" spans="1:13" ht="13.5" thickBot="1" x14ac:dyDescent="0.25">
      <c r="B39" s="148"/>
      <c r="I39" s="132"/>
    </row>
    <row r="40" spans="1:13" ht="13.5" thickBot="1" x14ac:dyDescent="0.25">
      <c r="A40" s="149"/>
      <c r="B40" s="127" t="s">
        <v>896</v>
      </c>
      <c r="C40" s="127" t="s">
        <v>890</v>
      </c>
      <c r="I40" s="132"/>
      <c r="L40" s="127" t="str">
        <f>LOWER(L33)</f>
        <v/>
      </c>
    </row>
    <row r="41" spans="1:13" x14ac:dyDescent="0.2">
      <c r="C41" s="127" t="s">
        <v>889</v>
      </c>
      <c r="I41" s="132" t="str">
        <f>LOWER(I34)</f>
        <v/>
      </c>
    </row>
    <row r="42" spans="1:13" x14ac:dyDescent="0.2">
      <c r="A42" s="132"/>
      <c r="B42" s="132"/>
      <c r="C42" s="132"/>
      <c r="D42" s="132"/>
      <c r="E42" s="132"/>
      <c r="F42" s="132"/>
      <c r="G42" s="132"/>
      <c r="H42" s="132"/>
      <c r="I42" s="132"/>
    </row>
    <row r="43" spans="1:13" x14ac:dyDescent="0.2">
      <c r="I43" s="127" t="str">
        <f>LOWER(I36)</f>
        <v/>
      </c>
    </row>
  </sheetData>
  <sheetProtection algorithmName="SHA-512" hashValue="dneAZCk0CXYXCNFoLSdUmtJjCjR8UGO85MGQrnSZT1FYfOPCb8V/Lbo4ULcL7mHdqDqX9BLL5lt1mF0TBNyyHA==" saltValue="6pcxWAUBGjQdNdW4/rbkqg==" spinCount="100000" sheet="1" objects="1" scenarios="1"/>
  <mergeCells count="8">
    <mergeCell ref="L9:M9"/>
    <mergeCell ref="L8:N8"/>
    <mergeCell ref="I8:K8"/>
    <mergeCell ref="F8:H8"/>
    <mergeCell ref="C9:D9"/>
    <mergeCell ref="C8:E8"/>
    <mergeCell ref="F9:G9"/>
    <mergeCell ref="I9:J9"/>
  </mergeCells>
  <phoneticPr fontId="9" type="noConversion"/>
  <dataValidations count="1">
    <dataValidation type="decimal" operator="greaterThanOrEqual" allowBlank="1" showInputMessage="1" showErrorMessage="1" sqref="N11:N12 H11:H12 K11:K12 E11:E12 E14 H14 K14 N14" xr:uid="{00000000-0002-0000-0300-000000000000}">
      <formula1>0</formula1>
    </dataValidation>
  </dataValidations>
  <printOptions horizontalCentered="1"/>
  <pageMargins left="0.25" right="0.25" top="0.5" bottom="0.5" header="0.25" footer="0.25"/>
  <pageSetup scale="57" orientation="portrait" r:id="rId1"/>
  <headerFooter alignWithMargins="0">
    <oddFooter>&amp;L&amp;F&amp;CPage &amp;P of &amp;N&amp;R&amp;A</oddFooter>
  </headerFooter>
  <ignoredErrors>
    <ignoredError sqref="E15 H15 K15" formula="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W33"/>
  <sheetViews>
    <sheetView zoomScale="90" zoomScaleNormal="90" workbookViewId="0">
      <pane xSplit="4" ySplit="5" topLeftCell="E6" activePane="bottomRight" state="frozen"/>
      <selection pane="topRight"/>
      <selection pane="bottomLeft"/>
      <selection pane="bottomRight"/>
    </sheetView>
  </sheetViews>
  <sheetFormatPr defaultRowHeight="12.75" x14ac:dyDescent="0.2"/>
  <cols>
    <col min="1" max="1" width="4.5703125" style="155" customWidth="1"/>
    <col min="2" max="2" width="4.7109375" style="155" customWidth="1"/>
    <col min="3" max="3" width="17.7109375" style="155" customWidth="1"/>
    <col min="4" max="4" width="35.42578125" style="155" bestFit="1" customWidth="1"/>
    <col min="5" max="22" width="14.7109375" style="155" customWidth="1"/>
    <col min="23" max="16384" width="9.140625" style="155"/>
  </cols>
  <sheetData>
    <row r="1" spans="1:23" x14ac:dyDescent="0.2">
      <c r="A1" s="154" t="s">
        <v>571</v>
      </c>
    </row>
    <row r="2" spans="1:23" x14ac:dyDescent="0.2">
      <c r="B2" s="154"/>
    </row>
    <row r="3" spans="1:23" x14ac:dyDescent="0.2">
      <c r="A3" s="156" t="s">
        <v>0</v>
      </c>
      <c r="C3" s="130"/>
      <c r="D3" s="130" t="str">
        <f>'Report L1'!$C$5</f>
        <v>Select CCO from Dropdown List</v>
      </c>
    </row>
    <row r="4" spans="1:23" x14ac:dyDescent="0.2">
      <c r="A4" s="156" t="s">
        <v>282</v>
      </c>
      <c r="C4" s="131"/>
      <c r="D4" s="131" t="str">
        <f>'Report L1'!$C$8&amp;" - "&amp;'Report L1'!$C$9</f>
        <v>1/1/2019 - 12/31/2019</v>
      </c>
    </row>
    <row r="5" spans="1:23" x14ac:dyDescent="0.2">
      <c r="A5" s="156"/>
      <c r="C5" s="131"/>
      <c r="D5" s="131"/>
    </row>
    <row r="6" spans="1:23" x14ac:dyDescent="0.2">
      <c r="A6" s="156"/>
      <c r="C6" s="131"/>
      <c r="D6" s="131"/>
    </row>
    <row r="7" spans="1:23" x14ac:dyDescent="0.2">
      <c r="B7" s="187"/>
      <c r="C7" s="154"/>
      <c r="D7" s="154"/>
    </row>
    <row r="8" spans="1:23" ht="13.5" thickBot="1" x14ac:dyDescent="0.25">
      <c r="S8" s="608"/>
      <c r="T8" s="608"/>
      <c r="U8" s="608"/>
      <c r="V8" s="608"/>
      <c r="W8" s="608"/>
    </row>
    <row r="9" spans="1:23" ht="13.5" thickBot="1" x14ac:dyDescent="0.25">
      <c r="C9" s="345" t="s">
        <v>453</v>
      </c>
      <c r="D9" s="344" t="str">
        <f>'Report L17'!C30</f>
        <v>Other Incentives</v>
      </c>
      <c r="E9" s="771" t="str">
        <f>"Total paid in "&amp;'Report L1'!$C$7</f>
        <v>Total paid in 2019</v>
      </c>
      <c r="F9" s="772"/>
      <c r="G9" s="772"/>
      <c r="H9" s="772"/>
      <c r="I9" s="772"/>
      <c r="J9" s="772"/>
      <c r="K9" s="772"/>
      <c r="L9" s="772"/>
      <c r="M9" s="772"/>
      <c r="N9" s="772"/>
      <c r="O9" s="772"/>
      <c r="P9" s="772"/>
      <c r="Q9" s="772"/>
      <c r="R9" s="772"/>
      <c r="S9" s="772"/>
      <c r="T9" s="772"/>
      <c r="U9" s="772"/>
      <c r="V9" s="773"/>
      <c r="W9" s="608"/>
    </row>
    <row r="10" spans="1:23" ht="13.5" thickBot="1" x14ac:dyDescent="0.25">
      <c r="C10" s="345"/>
      <c r="D10" s="344"/>
      <c r="E10" s="788" t="s">
        <v>134</v>
      </c>
      <c r="F10" s="789"/>
      <c r="G10" s="789"/>
      <c r="H10" s="789"/>
      <c r="I10" s="789"/>
      <c r="J10" s="789"/>
      <c r="K10" s="789"/>
      <c r="L10" s="789"/>
      <c r="M10" s="789"/>
      <c r="N10" s="789"/>
      <c r="O10" s="789"/>
      <c r="P10" s="789"/>
      <c r="Q10" s="789"/>
      <c r="R10" s="790"/>
      <c r="S10" s="788" t="s">
        <v>898</v>
      </c>
      <c r="T10" s="789"/>
      <c r="U10" s="789"/>
      <c r="V10" s="790"/>
      <c r="W10" s="608"/>
    </row>
    <row r="11" spans="1:23" ht="56.25" customHeight="1" thickBot="1" x14ac:dyDescent="0.25">
      <c r="C11" s="346" t="s">
        <v>412</v>
      </c>
      <c r="D11" s="347"/>
      <c r="E11" s="341" t="s">
        <v>348</v>
      </c>
      <c r="F11" s="337" t="s">
        <v>349</v>
      </c>
      <c r="G11" s="337" t="s">
        <v>350</v>
      </c>
      <c r="H11" s="337" t="s">
        <v>351</v>
      </c>
      <c r="I11" s="337" t="s">
        <v>352</v>
      </c>
      <c r="J11" s="337" t="s">
        <v>408</v>
      </c>
      <c r="K11" s="337" t="s">
        <v>353</v>
      </c>
      <c r="L11" s="337" t="s">
        <v>354</v>
      </c>
      <c r="M11" s="337" t="s">
        <v>304</v>
      </c>
      <c r="N11" s="342" t="s">
        <v>303</v>
      </c>
      <c r="O11" s="343" t="s">
        <v>679</v>
      </c>
      <c r="P11" s="338" t="s">
        <v>570</v>
      </c>
      <c r="Q11" s="338" t="s">
        <v>907</v>
      </c>
      <c r="R11" s="333" t="s">
        <v>489</v>
      </c>
      <c r="S11" s="563" t="s">
        <v>884</v>
      </c>
      <c r="T11" s="561" t="s">
        <v>885</v>
      </c>
      <c r="U11" s="344" t="s">
        <v>908</v>
      </c>
      <c r="V11" s="333" t="s">
        <v>489</v>
      </c>
      <c r="W11" s="608"/>
    </row>
    <row r="12" spans="1:23" ht="13.5" thickBot="1" x14ac:dyDescent="0.25">
      <c r="C12" s="348" t="s">
        <v>424</v>
      </c>
      <c r="D12" s="349" t="str">
        <f>'Report L13'!D12</f>
        <v>Inpatient - A &amp; B Hospital</v>
      </c>
      <c r="E12" s="40">
        <v>0</v>
      </c>
      <c r="F12" s="40">
        <v>0</v>
      </c>
      <c r="G12" s="40">
        <v>0</v>
      </c>
      <c r="H12" s="40">
        <v>0</v>
      </c>
      <c r="I12" s="40">
        <v>0</v>
      </c>
      <c r="J12" s="40">
        <v>0</v>
      </c>
      <c r="K12" s="40">
        <v>0</v>
      </c>
      <c r="L12" s="40">
        <v>0</v>
      </c>
      <c r="M12" s="40">
        <v>0</v>
      </c>
      <c r="N12" s="40">
        <v>0</v>
      </c>
      <c r="O12" s="40">
        <v>0</v>
      </c>
      <c r="P12" s="40">
        <v>0</v>
      </c>
      <c r="Q12" s="40">
        <v>0</v>
      </c>
      <c r="R12" s="300">
        <f>SUM(E12:Q12)</f>
        <v>0</v>
      </c>
      <c r="S12" s="40">
        <v>0</v>
      </c>
      <c r="T12" s="40">
        <v>0</v>
      </c>
      <c r="U12" s="40">
        <v>0</v>
      </c>
      <c r="V12" s="300">
        <f>SUM(S12:U12)</f>
        <v>0</v>
      </c>
      <c r="W12" s="608"/>
    </row>
    <row r="13" spans="1:23" ht="13.5" thickBot="1" x14ac:dyDescent="0.25">
      <c r="C13" s="350"/>
      <c r="D13" s="351" t="str">
        <f>'Report L13'!D13</f>
        <v>Inpatient - DRG Hospital</v>
      </c>
      <c r="E13" s="40">
        <v>0</v>
      </c>
      <c r="F13" s="40">
        <v>0</v>
      </c>
      <c r="G13" s="40">
        <v>0</v>
      </c>
      <c r="H13" s="40">
        <v>0</v>
      </c>
      <c r="I13" s="40">
        <v>0</v>
      </c>
      <c r="J13" s="40">
        <v>0</v>
      </c>
      <c r="K13" s="40">
        <v>0</v>
      </c>
      <c r="L13" s="40">
        <v>0</v>
      </c>
      <c r="M13" s="40">
        <v>0</v>
      </c>
      <c r="N13" s="40">
        <v>0</v>
      </c>
      <c r="O13" s="40">
        <v>0</v>
      </c>
      <c r="P13" s="40">
        <v>0</v>
      </c>
      <c r="Q13" s="40">
        <v>0</v>
      </c>
      <c r="R13" s="300">
        <f t="shared" ref="R13:R31" si="0">SUM(E13:Q13)</f>
        <v>0</v>
      </c>
      <c r="S13" s="40">
        <v>0</v>
      </c>
      <c r="T13" s="40">
        <v>0</v>
      </c>
      <c r="U13" s="40">
        <v>0</v>
      </c>
      <c r="V13" s="300">
        <f t="shared" ref="V13:V32" si="1">SUM(S13:U13)</f>
        <v>0</v>
      </c>
      <c r="W13" s="608"/>
    </row>
    <row r="14" spans="1:23" ht="13.5" thickBot="1" x14ac:dyDescent="0.25">
      <c r="C14" s="350"/>
      <c r="D14" s="351" t="str">
        <f>'Report L13'!D14</f>
        <v>Inpatient - Other</v>
      </c>
      <c r="E14" s="40">
        <v>0</v>
      </c>
      <c r="F14" s="40">
        <v>0</v>
      </c>
      <c r="G14" s="40">
        <v>0</v>
      </c>
      <c r="H14" s="40">
        <v>0</v>
      </c>
      <c r="I14" s="40">
        <v>0</v>
      </c>
      <c r="J14" s="40">
        <v>0</v>
      </c>
      <c r="K14" s="40">
        <v>0</v>
      </c>
      <c r="L14" s="40">
        <v>0</v>
      </c>
      <c r="M14" s="40">
        <v>0</v>
      </c>
      <c r="N14" s="40">
        <v>0</v>
      </c>
      <c r="O14" s="40">
        <v>0</v>
      </c>
      <c r="P14" s="40">
        <v>0</v>
      </c>
      <c r="Q14" s="40">
        <v>0</v>
      </c>
      <c r="R14" s="300">
        <f t="shared" si="0"/>
        <v>0</v>
      </c>
      <c r="S14" s="40">
        <v>0</v>
      </c>
      <c r="T14" s="40">
        <v>0</v>
      </c>
      <c r="U14" s="40">
        <v>0</v>
      </c>
      <c r="V14" s="300">
        <f t="shared" si="1"/>
        <v>0</v>
      </c>
      <c r="W14" s="608"/>
    </row>
    <row r="15" spans="1:23" ht="13.5" thickBot="1" x14ac:dyDescent="0.25">
      <c r="C15" s="350"/>
      <c r="D15" s="351" t="str">
        <f>'Report L13'!D15</f>
        <v>Outpatient - A &amp; B Hospital</v>
      </c>
      <c r="E15" s="40">
        <v>0</v>
      </c>
      <c r="F15" s="40">
        <v>0</v>
      </c>
      <c r="G15" s="40">
        <v>0</v>
      </c>
      <c r="H15" s="40">
        <v>0</v>
      </c>
      <c r="I15" s="40">
        <v>0</v>
      </c>
      <c r="J15" s="40">
        <v>0</v>
      </c>
      <c r="K15" s="40">
        <v>0</v>
      </c>
      <c r="L15" s="40">
        <v>0</v>
      </c>
      <c r="M15" s="40">
        <v>0</v>
      </c>
      <c r="N15" s="40">
        <v>0</v>
      </c>
      <c r="O15" s="40">
        <v>0</v>
      </c>
      <c r="P15" s="40">
        <v>0</v>
      </c>
      <c r="Q15" s="40">
        <v>0</v>
      </c>
      <c r="R15" s="300">
        <f t="shared" si="0"/>
        <v>0</v>
      </c>
      <c r="S15" s="40">
        <v>0</v>
      </c>
      <c r="T15" s="40">
        <v>0</v>
      </c>
      <c r="U15" s="40">
        <v>0</v>
      </c>
      <c r="V15" s="300">
        <f t="shared" si="1"/>
        <v>0</v>
      </c>
      <c r="W15" s="608"/>
    </row>
    <row r="16" spans="1:23" ht="13.5" thickBot="1" x14ac:dyDescent="0.25">
      <c r="C16" s="350"/>
      <c r="D16" s="351" t="str">
        <f>'Report L13'!D16</f>
        <v>Outpatient - DRG Hospital</v>
      </c>
      <c r="E16" s="40">
        <v>0</v>
      </c>
      <c r="F16" s="40">
        <v>0</v>
      </c>
      <c r="G16" s="40">
        <v>0</v>
      </c>
      <c r="H16" s="40">
        <v>0</v>
      </c>
      <c r="I16" s="40">
        <v>0</v>
      </c>
      <c r="J16" s="40">
        <v>0</v>
      </c>
      <c r="K16" s="40">
        <v>0</v>
      </c>
      <c r="L16" s="40">
        <v>0</v>
      </c>
      <c r="M16" s="40">
        <v>0</v>
      </c>
      <c r="N16" s="40">
        <v>0</v>
      </c>
      <c r="O16" s="40">
        <v>0</v>
      </c>
      <c r="P16" s="40">
        <v>0</v>
      </c>
      <c r="Q16" s="40">
        <v>0</v>
      </c>
      <c r="R16" s="300">
        <f t="shared" si="0"/>
        <v>0</v>
      </c>
      <c r="S16" s="40">
        <v>0</v>
      </c>
      <c r="T16" s="40">
        <v>0</v>
      </c>
      <c r="U16" s="40">
        <v>0</v>
      </c>
      <c r="V16" s="300">
        <f t="shared" si="1"/>
        <v>0</v>
      </c>
      <c r="W16" s="608"/>
    </row>
    <row r="17" spans="3:23" ht="13.5" thickBot="1" x14ac:dyDescent="0.25">
      <c r="C17" s="350"/>
      <c r="D17" s="351" t="str">
        <f>'Report L13'!D17</f>
        <v>Outpatient - Other</v>
      </c>
      <c r="E17" s="40">
        <v>0</v>
      </c>
      <c r="F17" s="40">
        <v>0</v>
      </c>
      <c r="G17" s="40">
        <v>0</v>
      </c>
      <c r="H17" s="40">
        <v>0</v>
      </c>
      <c r="I17" s="40">
        <v>0</v>
      </c>
      <c r="J17" s="40">
        <v>0</v>
      </c>
      <c r="K17" s="40">
        <v>0</v>
      </c>
      <c r="L17" s="40">
        <v>0</v>
      </c>
      <c r="M17" s="40">
        <v>0</v>
      </c>
      <c r="N17" s="40">
        <v>0</v>
      </c>
      <c r="O17" s="40">
        <v>0</v>
      </c>
      <c r="P17" s="40">
        <v>0</v>
      </c>
      <c r="Q17" s="40">
        <v>0</v>
      </c>
      <c r="R17" s="300">
        <f t="shared" si="0"/>
        <v>0</v>
      </c>
      <c r="S17" s="40">
        <v>0</v>
      </c>
      <c r="T17" s="40">
        <v>0</v>
      </c>
      <c r="U17" s="40">
        <v>0</v>
      </c>
      <c r="V17" s="300">
        <f t="shared" si="1"/>
        <v>0</v>
      </c>
      <c r="W17" s="608"/>
    </row>
    <row r="18" spans="3:23" ht="13.5" thickBot="1" x14ac:dyDescent="0.25">
      <c r="C18" s="350"/>
      <c r="D18" s="351" t="str">
        <f>'Report L13'!D18</f>
        <v>Primary Care Physician</v>
      </c>
      <c r="E18" s="40">
        <v>0</v>
      </c>
      <c r="F18" s="40">
        <v>0</v>
      </c>
      <c r="G18" s="40">
        <v>0</v>
      </c>
      <c r="H18" s="40">
        <v>0</v>
      </c>
      <c r="I18" s="40">
        <v>0</v>
      </c>
      <c r="J18" s="40">
        <v>0</v>
      </c>
      <c r="K18" s="40">
        <v>0</v>
      </c>
      <c r="L18" s="40">
        <v>0</v>
      </c>
      <c r="M18" s="40">
        <v>0</v>
      </c>
      <c r="N18" s="40">
        <v>0</v>
      </c>
      <c r="O18" s="40">
        <v>0</v>
      </c>
      <c r="P18" s="40">
        <v>0</v>
      </c>
      <c r="Q18" s="40">
        <v>0</v>
      </c>
      <c r="R18" s="300">
        <f t="shared" si="0"/>
        <v>0</v>
      </c>
      <c r="S18" s="40">
        <v>0</v>
      </c>
      <c r="T18" s="40">
        <v>0</v>
      </c>
      <c r="U18" s="40">
        <v>0</v>
      </c>
      <c r="V18" s="300">
        <f t="shared" si="1"/>
        <v>0</v>
      </c>
      <c r="W18" s="608"/>
    </row>
    <row r="19" spans="3:23" ht="13.5" thickBot="1" x14ac:dyDescent="0.25">
      <c r="C19" s="350"/>
      <c r="D19" s="351" t="str">
        <f>'Report L13'!D19</f>
        <v>Non-Primary Care Physician</v>
      </c>
      <c r="E19" s="40">
        <v>0</v>
      </c>
      <c r="F19" s="40">
        <v>0</v>
      </c>
      <c r="G19" s="40">
        <v>0</v>
      </c>
      <c r="H19" s="40">
        <v>0</v>
      </c>
      <c r="I19" s="40">
        <v>0</v>
      </c>
      <c r="J19" s="40">
        <v>0</v>
      </c>
      <c r="K19" s="40">
        <v>0</v>
      </c>
      <c r="L19" s="40">
        <v>0</v>
      </c>
      <c r="M19" s="40">
        <v>0</v>
      </c>
      <c r="N19" s="40">
        <v>0</v>
      </c>
      <c r="O19" s="40">
        <v>0</v>
      </c>
      <c r="P19" s="40">
        <v>0</v>
      </c>
      <c r="Q19" s="40">
        <v>0</v>
      </c>
      <c r="R19" s="300">
        <f t="shared" si="0"/>
        <v>0</v>
      </c>
      <c r="S19" s="40">
        <v>0</v>
      </c>
      <c r="T19" s="40">
        <v>0</v>
      </c>
      <c r="U19" s="40">
        <v>0</v>
      </c>
      <c r="V19" s="300">
        <f t="shared" si="1"/>
        <v>0</v>
      </c>
      <c r="W19" s="608"/>
    </row>
    <row r="20" spans="3:23" ht="13.5" thickBot="1" x14ac:dyDescent="0.25">
      <c r="C20" s="350"/>
      <c r="D20" s="351" t="str">
        <f>'Report L13'!D20</f>
        <v>Substance Abuse</v>
      </c>
      <c r="E20" s="40">
        <v>0</v>
      </c>
      <c r="F20" s="40">
        <v>0</v>
      </c>
      <c r="G20" s="40">
        <v>0</v>
      </c>
      <c r="H20" s="40">
        <v>0</v>
      </c>
      <c r="I20" s="40">
        <v>0</v>
      </c>
      <c r="J20" s="40">
        <v>0</v>
      </c>
      <c r="K20" s="40">
        <v>0</v>
      </c>
      <c r="L20" s="40">
        <v>0</v>
      </c>
      <c r="M20" s="40">
        <v>0</v>
      </c>
      <c r="N20" s="40">
        <v>0</v>
      </c>
      <c r="O20" s="40">
        <v>0</v>
      </c>
      <c r="P20" s="40">
        <v>0</v>
      </c>
      <c r="Q20" s="40">
        <v>0</v>
      </c>
      <c r="R20" s="300">
        <f t="shared" si="0"/>
        <v>0</v>
      </c>
      <c r="S20" s="40">
        <v>0</v>
      </c>
      <c r="T20" s="40">
        <v>0</v>
      </c>
      <c r="U20" s="40">
        <v>0</v>
      </c>
      <c r="V20" s="300">
        <f t="shared" si="1"/>
        <v>0</v>
      </c>
      <c r="W20" s="608"/>
    </row>
    <row r="21" spans="3:23" ht="13.5" thickBot="1" x14ac:dyDescent="0.25">
      <c r="C21" s="350"/>
      <c r="D21" s="351" t="str">
        <f>'Report L13'!D21</f>
        <v>Prescription Drugs</v>
      </c>
      <c r="E21" s="40">
        <v>0</v>
      </c>
      <c r="F21" s="40">
        <v>0</v>
      </c>
      <c r="G21" s="40">
        <v>0</v>
      </c>
      <c r="H21" s="40">
        <v>0</v>
      </c>
      <c r="I21" s="40">
        <v>0</v>
      </c>
      <c r="J21" s="40">
        <v>0</v>
      </c>
      <c r="K21" s="40">
        <v>0</v>
      </c>
      <c r="L21" s="40">
        <v>0</v>
      </c>
      <c r="M21" s="40">
        <v>0</v>
      </c>
      <c r="N21" s="40">
        <v>0</v>
      </c>
      <c r="O21" s="40">
        <v>0</v>
      </c>
      <c r="P21" s="40">
        <v>0</v>
      </c>
      <c r="Q21" s="40">
        <v>0</v>
      </c>
      <c r="R21" s="300">
        <f t="shared" si="0"/>
        <v>0</v>
      </c>
      <c r="S21" s="40">
        <v>0</v>
      </c>
      <c r="T21" s="40">
        <v>0</v>
      </c>
      <c r="U21" s="40">
        <v>0</v>
      </c>
      <c r="V21" s="300">
        <f t="shared" si="1"/>
        <v>0</v>
      </c>
      <c r="W21" s="608"/>
    </row>
    <row r="22" spans="3:23" ht="13.5" thickBot="1" x14ac:dyDescent="0.25">
      <c r="C22" s="350"/>
      <c r="D22" s="351" t="str">
        <f>'Report L13'!D22</f>
        <v>DME and Miscellaneous</v>
      </c>
      <c r="E22" s="40">
        <v>0</v>
      </c>
      <c r="F22" s="40">
        <v>0</v>
      </c>
      <c r="G22" s="40">
        <v>0</v>
      </c>
      <c r="H22" s="40">
        <v>0</v>
      </c>
      <c r="I22" s="40">
        <v>0</v>
      </c>
      <c r="J22" s="40">
        <v>0</v>
      </c>
      <c r="K22" s="40">
        <v>0</v>
      </c>
      <c r="L22" s="40">
        <v>0</v>
      </c>
      <c r="M22" s="40">
        <v>0</v>
      </c>
      <c r="N22" s="40">
        <v>0</v>
      </c>
      <c r="O22" s="40">
        <v>0</v>
      </c>
      <c r="P22" s="40">
        <v>0</v>
      </c>
      <c r="Q22" s="40">
        <v>0</v>
      </c>
      <c r="R22" s="300">
        <f t="shared" si="0"/>
        <v>0</v>
      </c>
      <c r="S22" s="40">
        <v>0</v>
      </c>
      <c r="T22" s="40">
        <v>0</v>
      </c>
      <c r="U22" s="40">
        <v>0</v>
      </c>
      <c r="V22" s="300">
        <f t="shared" si="1"/>
        <v>0</v>
      </c>
      <c r="W22" s="608"/>
    </row>
    <row r="23" spans="3:23" ht="13.5" thickBot="1" x14ac:dyDescent="0.25">
      <c r="C23" s="348" t="s">
        <v>425</v>
      </c>
      <c r="D23" s="349" t="str">
        <f>'Report L13'!D23</f>
        <v>Mental Health Services Inpatient</v>
      </c>
      <c r="E23" s="40">
        <v>0</v>
      </c>
      <c r="F23" s="40">
        <v>0</v>
      </c>
      <c r="G23" s="40">
        <v>0</v>
      </c>
      <c r="H23" s="40">
        <v>0</v>
      </c>
      <c r="I23" s="40">
        <v>0</v>
      </c>
      <c r="J23" s="40">
        <v>0</v>
      </c>
      <c r="K23" s="40">
        <v>0</v>
      </c>
      <c r="L23" s="40">
        <v>0</v>
      </c>
      <c r="M23" s="40">
        <v>0</v>
      </c>
      <c r="N23" s="40">
        <v>0</v>
      </c>
      <c r="O23" s="40">
        <v>0</v>
      </c>
      <c r="P23" s="40">
        <v>0</v>
      </c>
      <c r="Q23" s="40">
        <v>0</v>
      </c>
      <c r="R23" s="300">
        <f t="shared" si="0"/>
        <v>0</v>
      </c>
      <c r="S23" s="40">
        <v>0</v>
      </c>
      <c r="T23" s="40">
        <v>0</v>
      </c>
      <c r="U23" s="40">
        <v>0</v>
      </c>
      <c r="V23" s="300">
        <f t="shared" si="1"/>
        <v>0</v>
      </c>
      <c r="W23" s="608"/>
    </row>
    <row r="24" spans="3:23" ht="13.5" thickBot="1" x14ac:dyDescent="0.25">
      <c r="C24" s="350"/>
      <c r="D24" s="353" t="str">
        <f>'Report L13'!D24</f>
        <v>Applied Behavior Analysis (ABA)</v>
      </c>
      <c r="E24" s="40">
        <v>0</v>
      </c>
      <c r="F24" s="40">
        <v>0</v>
      </c>
      <c r="G24" s="40">
        <v>0</v>
      </c>
      <c r="H24" s="40">
        <v>0</v>
      </c>
      <c r="I24" s="40">
        <v>0</v>
      </c>
      <c r="J24" s="40">
        <v>0</v>
      </c>
      <c r="K24" s="40">
        <v>0</v>
      </c>
      <c r="L24" s="40">
        <v>0</v>
      </c>
      <c r="M24" s="40">
        <v>0</v>
      </c>
      <c r="N24" s="40">
        <v>0</v>
      </c>
      <c r="O24" s="40">
        <v>0</v>
      </c>
      <c r="P24" s="40">
        <v>0</v>
      </c>
      <c r="Q24" s="40">
        <v>0</v>
      </c>
      <c r="R24" s="300">
        <f t="shared" si="0"/>
        <v>0</v>
      </c>
      <c r="S24" s="40">
        <v>0</v>
      </c>
      <c r="T24" s="40">
        <v>0</v>
      </c>
      <c r="U24" s="40">
        <v>0</v>
      </c>
      <c r="V24" s="300">
        <f t="shared" si="1"/>
        <v>0</v>
      </c>
      <c r="W24" s="608"/>
    </row>
    <row r="25" spans="3:23" ht="13.5" thickBot="1" x14ac:dyDescent="0.25">
      <c r="C25" s="350"/>
      <c r="D25" s="351" t="str">
        <f>'Report L13'!D25</f>
        <v>ACT/SE</v>
      </c>
      <c r="E25" s="40">
        <v>0</v>
      </c>
      <c r="F25" s="40">
        <v>0</v>
      </c>
      <c r="G25" s="40">
        <v>0</v>
      </c>
      <c r="H25" s="40">
        <v>0</v>
      </c>
      <c r="I25" s="40">
        <v>0</v>
      </c>
      <c r="J25" s="40">
        <v>0</v>
      </c>
      <c r="K25" s="40">
        <v>0</v>
      </c>
      <c r="L25" s="40">
        <v>0</v>
      </c>
      <c r="M25" s="40">
        <v>0</v>
      </c>
      <c r="N25" s="40">
        <v>0</v>
      </c>
      <c r="O25" s="40">
        <v>0</v>
      </c>
      <c r="P25" s="40">
        <v>0</v>
      </c>
      <c r="Q25" s="40">
        <v>0</v>
      </c>
      <c r="R25" s="300">
        <f t="shared" si="0"/>
        <v>0</v>
      </c>
      <c r="S25" s="40">
        <v>0</v>
      </c>
      <c r="T25" s="40">
        <v>0</v>
      </c>
      <c r="U25" s="40">
        <v>0</v>
      </c>
      <c r="V25" s="300">
        <f t="shared" si="1"/>
        <v>0</v>
      </c>
      <c r="W25" s="608"/>
    </row>
    <row r="26" spans="3:23" ht="13.5" thickBot="1" x14ac:dyDescent="0.25">
      <c r="C26" s="350"/>
      <c r="D26" s="351" t="str">
        <f>'Report L13'!D26</f>
        <v>A&amp;D Residential</v>
      </c>
      <c r="E26" s="40">
        <v>0</v>
      </c>
      <c r="F26" s="40">
        <v>0</v>
      </c>
      <c r="G26" s="40">
        <v>0</v>
      </c>
      <c r="H26" s="40">
        <v>0</v>
      </c>
      <c r="I26" s="40">
        <v>0</v>
      </c>
      <c r="J26" s="40">
        <v>0</v>
      </c>
      <c r="K26" s="40">
        <v>0</v>
      </c>
      <c r="L26" s="40">
        <v>0</v>
      </c>
      <c r="M26" s="40">
        <v>0</v>
      </c>
      <c r="N26" s="40">
        <v>0</v>
      </c>
      <c r="O26" s="40">
        <v>0</v>
      </c>
      <c r="P26" s="40">
        <v>0</v>
      </c>
      <c r="Q26" s="40">
        <v>0</v>
      </c>
      <c r="R26" s="300">
        <f t="shared" si="0"/>
        <v>0</v>
      </c>
      <c r="S26" s="40">
        <v>0</v>
      </c>
      <c r="T26" s="40">
        <v>0</v>
      </c>
      <c r="U26" s="40">
        <v>0</v>
      </c>
      <c r="V26" s="300">
        <f t="shared" si="1"/>
        <v>0</v>
      </c>
      <c r="W26" s="608"/>
    </row>
    <row r="27" spans="3:23" ht="13.5" thickBot="1" x14ac:dyDescent="0.25">
      <c r="C27" s="350"/>
      <c r="D27" s="351" t="str">
        <f>'Report L13'!D27</f>
        <v>MH Children's Wraparound</v>
      </c>
      <c r="E27" s="40">
        <v>0</v>
      </c>
      <c r="F27" s="40">
        <v>0</v>
      </c>
      <c r="G27" s="40">
        <v>0</v>
      </c>
      <c r="H27" s="40">
        <v>0</v>
      </c>
      <c r="I27" s="40">
        <v>0</v>
      </c>
      <c r="J27" s="40">
        <v>0</v>
      </c>
      <c r="K27" s="40">
        <v>0</v>
      </c>
      <c r="L27" s="40">
        <v>0</v>
      </c>
      <c r="M27" s="40">
        <v>0</v>
      </c>
      <c r="N27" s="40">
        <v>0</v>
      </c>
      <c r="O27" s="40">
        <v>0</v>
      </c>
      <c r="P27" s="40">
        <v>0</v>
      </c>
      <c r="Q27" s="40">
        <v>0</v>
      </c>
      <c r="R27" s="300">
        <f t="shared" si="0"/>
        <v>0</v>
      </c>
      <c r="S27" s="40">
        <v>0</v>
      </c>
      <c r="T27" s="40">
        <v>0</v>
      </c>
      <c r="U27" s="40">
        <v>0</v>
      </c>
      <c r="V27" s="300">
        <f t="shared" si="1"/>
        <v>0</v>
      </c>
      <c r="W27" s="608"/>
    </row>
    <row r="28" spans="3:23" ht="13.5" thickBot="1" x14ac:dyDescent="0.25">
      <c r="C28" s="350"/>
      <c r="D28" s="351" t="str">
        <f>'Report L13'!D28</f>
        <v>CANS</v>
      </c>
      <c r="E28" s="40">
        <v>0</v>
      </c>
      <c r="F28" s="40">
        <v>0</v>
      </c>
      <c r="G28" s="40">
        <v>0</v>
      </c>
      <c r="H28" s="40">
        <v>0</v>
      </c>
      <c r="I28" s="40">
        <v>0</v>
      </c>
      <c r="J28" s="40">
        <v>0</v>
      </c>
      <c r="K28" s="40">
        <v>0</v>
      </c>
      <c r="L28" s="40">
        <v>0</v>
      </c>
      <c r="M28" s="40">
        <v>0</v>
      </c>
      <c r="N28" s="40">
        <v>0</v>
      </c>
      <c r="O28" s="40">
        <v>0</v>
      </c>
      <c r="P28" s="40">
        <v>0</v>
      </c>
      <c r="Q28" s="40">
        <v>0</v>
      </c>
      <c r="R28" s="300">
        <f t="shared" si="0"/>
        <v>0</v>
      </c>
      <c r="S28" s="40">
        <v>0</v>
      </c>
      <c r="T28" s="40">
        <v>0</v>
      </c>
      <c r="U28" s="40">
        <v>0</v>
      </c>
      <c r="V28" s="300">
        <f t="shared" si="1"/>
        <v>0</v>
      </c>
      <c r="W28" s="608"/>
    </row>
    <row r="29" spans="3:23" ht="13.5" thickBot="1" x14ac:dyDescent="0.25">
      <c r="C29" s="350"/>
      <c r="D29" s="351" t="str">
        <f>'Report L13'!D29</f>
        <v>Mental Health Other Non-Inpatient</v>
      </c>
      <c r="E29" s="40">
        <v>0</v>
      </c>
      <c r="F29" s="40">
        <v>0</v>
      </c>
      <c r="G29" s="40">
        <v>0</v>
      </c>
      <c r="H29" s="40">
        <v>0</v>
      </c>
      <c r="I29" s="40">
        <v>0</v>
      </c>
      <c r="J29" s="40">
        <v>0</v>
      </c>
      <c r="K29" s="40">
        <v>0</v>
      </c>
      <c r="L29" s="40">
        <v>0</v>
      </c>
      <c r="M29" s="40">
        <v>0</v>
      </c>
      <c r="N29" s="40">
        <v>0</v>
      </c>
      <c r="O29" s="40">
        <v>0</v>
      </c>
      <c r="P29" s="40">
        <v>0</v>
      </c>
      <c r="Q29" s="40">
        <v>0</v>
      </c>
      <c r="R29" s="300">
        <f t="shared" si="0"/>
        <v>0</v>
      </c>
      <c r="S29" s="40">
        <v>0</v>
      </c>
      <c r="T29" s="40">
        <v>0</v>
      </c>
      <c r="U29" s="40">
        <v>0</v>
      </c>
      <c r="V29" s="300">
        <f t="shared" si="1"/>
        <v>0</v>
      </c>
      <c r="W29" s="608"/>
    </row>
    <row r="30" spans="3:23" ht="13.5" thickBot="1" x14ac:dyDescent="0.25">
      <c r="C30" s="348" t="s">
        <v>245</v>
      </c>
      <c r="D30" s="349" t="str">
        <f>'Report L13'!D30</f>
        <v>Dental</v>
      </c>
      <c r="E30" s="40">
        <v>0</v>
      </c>
      <c r="F30" s="40">
        <v>0</v>
      </c>
      <c r="G30" s="40">
        <v>0</v>
      </c>
      <c r="H30" s="40">
        <v>0</v>
      </c>
      <c r="I30" s="40">
        <v>0</v>
      </c>
      <c r="J30" s="40">
        <v>0</v>
      </c>
      <c r="K30" s="40">
        <v>0</v>
      </c>
      <c r="L30" s="40">
        <v>0</v>
      </c>
      <c r="M30" s="40">
        <v>0</v>
      </c>
      <c r="N30" s="40">
        <v>0</v>
      </c>
      <c r="O30" s="40">
        <v>0</v>
      </c>
      <c r="P30" s="40">
        <v>0</v>
      </c>
      <c r="Q30" s="40">
        <v>0</v>
      </c>
      <c r="R30" s="300">
        <f t="shared" si="0"/>
        <v>0</v>
      </c>
      <c r="S30" s="40">
        <v>0</v>
      </c>
      <c r="T30" s="40">
        <v>0</v>
      </c>
      <c r="U30" s="40">
        <v>0</v>
      </c>
      <c r="V30" s="300">
        <f t="shared" si="1"/>
        <v>0</v>
      </c>
      <c r="W30" s="608"/>
    </row>
    <row r="31" spans="3:23" ht="13.5" thickBot="1" x14ac:dyDescent="0.25">
      <c r="C31" s="355"/>
      <c r="D31" s="457" t="str">
        <f>'Report L13'!D31</f>
        <v>NEMT</v>
      </c>
      <c r="E31" s="40">
        <v>0</v>
      </c>
      <c r="F31" s="40">
        <v>0</v>
      </c>
      <c r="G31" s="40">
        <v>0</v>
      </c>
      <c r="H31" s="40">
        <v>0</v>
      </c>
      <c r="I31" s="40">
        <v>0</v>
      </c>
      <c r="J31" s="40">
        <v>0</v>
      </c>
      <c r="K31" s="40">
        <v>0</v>
      </c>
      <c r="L31" s="40">
        <v>0</v>
      </c>
      <c r="M31" s="40">
        <v>0</v>
      </c>
      <c r="N31" s="40">
        <v>0</v>
      </c>
      <c r="O31" s="40">
        <v>0</v>
      </c>
      <c r="P31" s="40">
        <v>0</v>
      </c>
      <c r="Q31" s="40">
        <v>0</v>
      </c>
      <c r="R31" s="300">
        <f t="shared" si="0"/>
        <v>0</v>
      </c>
      <c r="S31" s="40">
        <v>0</v>
      </c>
      <c r="T31" s="40">
        <v>0</v>
      </c>
      <c r="U31" s="40">
        <v>0</v>
      </c>
      <c r="V31" s="300">
        <f t="shared" si="1"/>
        <v>0</v>
      </c>
      <c r="W31" s="608"/>
    </row>
    <row r="32" spans="3:23" ht="13.5" thickBot="1" x14ac:dyDescent="0.25">
      <c r="C32" s="769" t="s">
        <v>119</v>
      </c>
      <c r="D32" s="770"/>
      <c r="E32" s="300">
        <f t="shared" ref="E32:P32" si="2">SUM(E12:E31)</f>
        <v>0</v>
      </c>
      <c r="F32" s="300">
        <f t="shared" si="2"/>
        <v>0</v>
      </c>
      <c r="G32" s="300">
        <f t="shared" si="2"/>
        <v>0</v>
      </c>
      <c r="H32" s="300">
        <f t="shared" si="2"/>
        <v>0</v>
      </c>
      <c r="I32" s="300">
        <f t="shared" si="2"/>
        <v>0</v>
      </c>
      <c r="J32" s="300">
        <f t="shared" si="2"/>
        <v>0</v>
      </c>
      <c r="K32" s="300">
        <f t="shared" si="2"/>
        <v>0</v>
      </c>
      <c r="L32" s="300">
        <f t="shared" si="2"/>
        <v>0</v>
      </c>
      <c r="M32" s="300">
        <f t="shared" si="2"/>
        <v>0</v>
      </c>
      <c r="N32" s="300">
        <f t="shared" si="2"/>
        <v>0</v>
      </c>
      <c r="O32" s="300">
        <f t="shared" si="2"/>
        <v>0</v>
      </c>
      <c r="P32" s="300">
        <f t="shared" si="2"/>
        <v>0</v>
      </c>
      <c r="Q32" s="300">
        <f t="shared" ref="Q32" si="3">SUM(Q12:Q31)</f>
        <v>0</v>
      </c>
      <c r="R32" s="300">
        <f>SUM(E32:Q32)</f>
        <v>0</v>
      </c>
      <c r="S32" s="300">
        <f t="shared" ref="S32:U32" si="4">SUM(S12:S31)</f>
        <v>0</v>
      </c>
      <c r="T32" s="300">
        <f t="shared" si="4"/>
        <v>0</v>
      </c>
      <c r="U32" s="300">
        <f t="shared" si="4"/>
        <v>0</v>
      </c>
      <c r="V32" s="300">
        <f t="shared" si="1"/>
        <v>0</v>
      </c>
      <c r="W32" s="608"/>
    </row>
    <row r="33" spans="19:23" x14ac:dyDescent="0.2">
      <c r="S33" s="608"/>
      <c r="T33" s="608"/>
      <c r="U33" s="608"/>
      <c r="V33" s="608"/>
      <c r="W33" s="608"/>
    </row>
  </sheetData>
  <sheetProtection algorithmName="SHA-512" hashValue="UnkL210ccPqSrQ5R4dxOyYjuXKivZpifiKxB8JIoSZpx24z9RODGxmN7zj81p30SKyhxgzwATxPH+xdBCJIUfg==" saltValue="RxixP/YIaNHZf0V8BdMRug==" spinCount="100000" sheet="1" objects="1" scenarios="1"/>
  <protectedRanges>
    <protectedRange sqref="E12:Q31 S12:U31" name="Range1_1"/>
  </protectedRanges>
  <mergeCells count="4">
    <mergeCell ref="C32:D32"/>
    <mergeCell ref="E10:R10"/>
    <mergeCell ref="S10:V10"/>
    <mergeCell ref="E9:V9"/>
  </mergeCells>
  <dataValidations count="1">
    <dataValidation type="decimal" allowBlank="1" showInputMessage="1" showErrorMessage="1" sqref="E12:V32" xr:uid="{00000000-0002-0000-2300-000000000000}">
      <formula1>-5000000000</formula1>
      <formula2>5000000000</formula2>
    </dataValidation>
  </dataValidations>
  <printOptions horizontalCentered="1"/>
  <pageMargins left="0.25" right="0.25" top="0.5" bottom="0.5" header="0.25" footer="0.25"/>
  <pageSetup scale="41" fitToHeight="0" orientation="landscape" verticalDpi="300" r:id="rId1"/>
  <headerFooter alignWithMargins="0">
    <oddFooter>&amp;L&amp;F&amp;CPage &amp;P of &amp;N&amp;R&amp;A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I111"/>
  <sheetViews>
    <sheetView zoomScaleNormal="100" workbookViewId="0">
      <pane xSplit="2" ySplit="4" topLeftCell="C5" activePane="bottomRight" state="frozen"/>
      <selection pane="topRight"/>
      <selection pane="bottomLeft"/>
      <selection pane="bottomRight"/>
    </sheetView>
  </sheetViews>
  <sheetFormatPr defaultRowHeight="12.75" x14ac:dyDescent="0.2"/>
  <cols>
    <col min="1" max="1" width="4.5703125" style="155" customWidth="1"/>
    <col min="2" max="2" width="4.42578125" style="155" customWidth="1"/>
    <col min="3" max="3" width="18.140625" style="155" customWidth="1"/>
    <col min="4" max="9" width="16.42578125" style="155" customWidth="1"/>
    <col min="10" max="16384" width="9.140625" style="155"/>
  </cols>
  <sheetData>
    <row r="1" spans="1:9" x14ac:dyDescent="0.2">
      <c r="A1" s="154" t="s">
        <v>487</v>
      </c>
    </row>
    <row r="2" spans="1:9" x14ac:dyDescent="0.2">
      <c r="B2" s="154"/>
    </row>
    <row r="3" spans="1:9" x14ac:dyDescent="0.2">
      <c r="A3" s="156" t="s">
        <v>0</v>
      </c>
      <c r="C3" s="130"/>
      <c r="D3" s="130" t="str">
        <f>'Report L1'!$C$5</f>
        <v>Select CCO from Dropdown List</v>
      </c>
    </row>
    <row r="4" spans="1:9" x14ac:dyDescent="0.2">
      <c r="A4" s="156" t="s">
        <v>282</v>
      </c>
      <c r="C4" s="131"/>
      <c r="D4" s="131" t="str">
        <f>'Report L1'!$C$8&amp;" - "&amp;'Report L1'!$C$9</f>
        <v>1/1/2019 - 12/31/2019</v>
      </c>
    </row>
    <row r="5" spans="1:9" x14ac:dyDescent="0.2">
      <c r="B5" s="154"/>
      <c r="C5" s="154"/>
      <c r="D5" s="154"/>
      <c r="E5" s="154"/>
    </row>
    <row r="6" spans="1:9" ht="13.5" thickBot="1" x14ac:dyDescent="0.25"/>
    <row r="7" spans="1:9" ht="13.5" thickBot="1" x14ac:dyDescent="0.25">
      <c r="C7" s="369" t="s">
        <v>448</v>
      </c>
      <c r="D7" s="365"/>
      <c r="E7" s="365"/>
      <c r="F7" s="365"/>
      <c r="G7" s="365"/>
      <c r="H7" s="365"/>
      <c r="I7" s="365"/>
    </row>
    <row r="8" spans="1:9" x14ac:dyDescent="0.2">
      <c r="C8" s="365"/>
      <c r="D8" s="365"/>
      <c r="E8" s="365"/>
      <c r="F8" s="365"/>
      <c r="G8" s="365"/>
      <c r="H8" s="365"/>
      <c r="I8" s="365"/>
    </row>
    <row r="9" spans="1:9" ht="13.5" thickBot="1" x14ac:dyDescent="0.25">
      <c r="C9" s="359" t="str">
        <f>"Describe "&amp;$C7&amp;" in the following space:"</f>
        <v>Describe PCPCH in the following space:</v>
      </c>
      <c r="D9" s="360"/>
      <c r="E9" s="360"/>
      <c r="F9" s="360"/>
      <c r="G9" s="360"/>
      <c r="H9" s="360"/>
      <c r="I9" s="360"/>
    </row>
    <row r="10" spans="1:9" x14ac:dyDescent="0.2">
      <c r="C10" s="758"/>
      <c r="D10" s="759"/>
      <c r="E10" s="759"/>
      <c r="F10" s="759"/>
      <c r="G10" s="759"/>
      <c r="H10" s="759"/>
      <c r="I10" s="760"/>
    </row>
    <row r="11" spans="1:9" x14ac:dyDescent="0.2">
      <c r="C11" s="761"/>
      <c r="D11" s="762"/>
      <c r="E11" s="762"/>
      <c r="F11" s="762"/>
      <c r="G11" s="762"/>
      <c r="H11" s="762"/>
      <c r="I11" s="763"/>
    </row>
    <row r="12" spans="1:9" x14ac:dyDescent="0.2">
      <c r="C12" s="761"/>
      <c r="D12" s="762"/>
      <c r="E12" s="762"/>
      <c r="F12" s="762"/>
      <c r="G12" s="762"/>
      <c r="H12" s="762"/>
      <c r="I12" s="763"/>
    </row>
    <row r="13" spans="1:9" x14ac:dyDescent="0.2">
      <c r="C13" s="761"/>
      <c r="D13" s="762"/>
      <c r="E13" s="762"/>
      <c r="F13" s="762"/>
      <c r="G13" s="762"/>
      <c r="H13" s="762"/>
      <c r="I13" s="763"/>
    </row>
    <row r="14" spans="1:9" x14ac:dyDescent="0.2">
      <c r="C14" s="761"/>
      <c r="D14" s="762"/>
      <c r="E14" s="762"/>
      <c r="F14" s="762"/>
      <c r="G14" s="762"/>
      <c r="H14" s="762"/>
      <c r="I14" s="763"/>
    </row>
    <row r="15" spans="1:9" x14ac:dyDescent="0.2">
      <c r="C15" s="761"/>
      <c r="D15" s="762"/>
      <c r="E15" s="762"/>
      <c r="F15" s="762"/>
      <c r="G15" s="762"/>
      <c r="H15" s="762"/>
      <c r="I15" s="763"/>
    </row>
    <row r="16" spans="1:9" x14ac:dyDescent="0.2">
      <c r="C16" s="761"/>
      <c r="D16" s="762"/>
      <c r="E16" s="762"/>
      <c r="F16" s="762"/>
      <c r="G16" s="762"/>
      <c r="H16" s="762"/>
      <c r="I16" s="763"/>
    </row>
    <row r="17" spans="1:9" x14ac:dyDescent="0.2">
      <c r="C17" s="761"/>
      <c r="D17" s="762"/>
      <c r="E17" s="762"/>
      <c r="F17" s="762"/>
      <c r="G17" s="762"/>
      <c r="H17" s="762"/>
      <c r="I17" s="763"/>
    </row>
    <row r="18" spans="1:9" x14ac:dyDescent="0.2">
      <c r="C18" s="761"/>
      <c r="D18" s="762"/>
      <c r="E18" s="762"/>
      <c r="F18" s="762"/>
      <c r="G18" s="762"/>
      <c r="H18" s="762"/>
      <c r="I18" s="763"/>
    </row>
    <row r="19" spans="1:9" x14ac:dyDescent="0.2">
      <c r="C19" s="761"/>
      <c r="D19" s="762"/>
      <c r="E19" s="762"/>
      <c r="F19" s="762"/>
      <c r="G19" s="762"/>
      <c r="H19" s="762"/>
      <c r="I19" s="763"/>
    </row>
    <row r="20" spans="1:9" ht="13.5" thickBot="1" x14ac:dyDescent="0.25">
      <c r="C20" s="764"/>
      <c r="D20" s="765"/>
      <c r="E20" s="765"/>
      <c r="F20" s="765"/>
      <c r="G20" s="765"/>
      <c r="H20" s="765"/>
      <c r="I20" s="766"/>
    </row>
    <row r="21" spans="1:9" x14ac:dyDescent="0.2">
      <c r="C21" s="360"/>
      <c r="D21" s="360"/>
      <c r="E21" s="360"/>
      <c r="F21" s="360"/>
      <c r="G21" s="360"/>
      <c r="H21" s="360"/>
      <c r="I21" s="360"/>
    </row>
    <row r="22" spans="1:9" x14ac:dyDescent="0.2">
      <c r="C22" s="366" t="str">
        <f>"Total Payments for "&amp;$C7</f>
        <v>Total Payments for PCPCH</v>
      </c>
      <c r="F22" s="40">
        <v>0</v>
      </c>
    </row>
    <row r="23" spans="1:9" x14ac:dyDescent="0.2">
      <c r="C23" s="366"/>
    </row>
    <row r="24" spans="1:9" x14ac:dyDescent="0.2">
      <c r="C24" s="367" t="s">
        <v>493</v>
      </c>
    </row>
    <row r="25" spans="1:9" ht="13.5" thickBot="1" x14ac:dyDescent="0.25">
      <c r="A25" s="368"/>
      <c r="B25" s="368"/>
      <c r="C25" s="368"/>
      <c r="D25" s="368"/>
      <c r="E25" s="368"/>
      <c r="F25" s="368"/>
      <c r="G25" s="368"/>
      <c r="H25" s="368"/>
      <c r="I25" s="368"/>
    </row>
    <row r="26" spans="1:9" ht="13.5" thickBot="1" x14ac:dyDescent="0.25"/>
    <row r="27" spans="1:9" ht="13.5" thickBot="1" x14ac:dyDescent="0.25">
      <c r="C27" s="527" t="s">
        <v>450</v>
      </c>
      <c r="D27" s="365"/>
      <c r="E27" s="365"/>
      <c r="F27" s="365"/>
      <c r="G27" s="365"/>
      <c r="H27" s="365"/>
      <c r="I27" s="365"/>
    </row>
    <row r="28" spans="1:9" x14ac:dyDescent="0.2">
      <c r="C28" s="365"/>
      <c r="D28" s="365"/>
      <c r="E28" s="365"/>
      <c r="F28" s="365"/>
      <c r="G28" s="365"/>
      <c r="H28" s="365"/>
      <c r="I28" s="365"/>
    </row>
    <row r="29" spans="1:9" ht="13.5" thickBot="1" x14ac:dyDescent="0.25">
      <c r="C29" s="359" t="str">
        <f>"Describe "&amp;$C27&amp;" in the following space:"</f>
        <v>Describe Other Payment1 in the following space:</v>
      </c>
      <c r="D29" s="360"/>
      <c r="E29" s="360"/>
      <c r="F29" s="360"/>
      <c r="G29" s="360"/>
      <c r="H29" s="360"/>
      <c r="I29" s="360"/>
    </row>
    <row r="30" spans="1:9" x14ac:dyDescent="0.2">
      <c r="C30" s="758"/>
      <c r="D30" s="759"/>
      <c r="E30" s="759"/>
      <c r="F30" s="759"/>
      <c r="G30" s="759"/>
      <c r="H30" s="759"/>
      <c r="I30" s="760"/>
    </row>
    <row r="31" spans="1:9" x14ac:dyDescent="0.2">
      <c r="C31" s="761"/>
      <c r="D31" s="762"/>
      <c r="E31" s="762"/>
      <c r="F31" s="762"/>
      <c r="G31" s="762"/>
      <c r="H31" s="762"/>
      <c r="I31" s="763"/>
    </row>
    <row r="32" spans="1:9" x14ac:dyDescent="0.2">
      <c r="C32" s="761"/>
      <c r="D32" s="762"/>
      <c r="E32" s="762"/>
      <c r="F32" s="762"/>
      <c r="G32" s="762"/>
      <c r="H32" s="762"/>
      <c r="I32" s="763"/>
    </row>
    <row r="33" spans="1:9" x14ac:dyDescent="0.2">
      <c r="C33" s="761"/>
      <c r="D33" s="762"/>
      <c r="E33" s="762"/>
      <c r="F33" s="762"/>
      <c r="G33" s="762"/>
      <c r="H33" s="762"/>
      <c r="I33" s="763"/>
    </row>
    <row r="34" spans="1:9" x14ac:dyDescent="0.2">
      <c r="C34" s="761"/>
      <c r="D34" s="762"/>
      <c r="E34" s="762"/>
      <c r="F34" s="762"/>
      <c r="G34" s="762"/>
      <c r="H34" s="762"/>
      <c r="I34" s="763"/>
    </row>
    <row r="35" spans="1:9" x14ac:dyDescent="0.2">
      <c r="C35" s="761"/>
      <c r="D35" s="762"/>
      <c r="E35" s="762"/>
      <c r="F35" s="762"/>
      <c r="G35" s="762"/>
      <c r="H35" s="762"/>
      <c r="I35" s="763"/>
    </row>
    <row r="36" spans="1:9" x14ac:dyDescent="0.2">
      <c r="C36" s="761"/>
      <c r="D36" s="762"/>
      <c r="E36" s="762"/>
      <c r="F36" s="762"/>
      <c r="G36" s="762"/>
      <c r="H36" s="762"/>
      <c r="I36" s="763"/>
    </row>
    <row r="37" spans="1:9" x14ac:dyDescent="0.2">
      <c r="C37" s="761"/>
      <c r="D37" s="762"/>
      <c r="E37" s="762"/>
      <c r="F37" s="762"/>
      <c r="G37" s="762"/>
      <c r="H37" s="762"/>
      <c r="I37" s="763"/>
    </row>
    <row r="38" spans="1:9" x14ac:dyDescent="0.2">
      <c r="C38" s="761"/>
      <c r="D38" s="762"/>
      <c r="E38" s="762"/>
      <c r="F38" s="762"/>
      <c r="G38" s="762"/>
      <c r="H38" s="762"/>
      <c r="I38" s="763"/>
    </row>
    <row r="39" spans="1:9" x14ac:dyDescent="0.2">
      <c r="C39" s="761"/>
      <c r="D39" s="762"/>
      <c r="E39" s="762"/>
      <c r="F39" s="762"/>
      <c r="G39" s="762"/>
      <c r="H39" s="762"/>
      <c r="I39" s="763"/>
    </row>
    <row r="40" spans="1:9" ht="13.5" thickBot="1" x14ac:dyDescent="0.25">
      <c r="C40" s="764"/>
      <c r="D40" s="765"/>
      <c r="E40" s="765"/>
      <c r="F40" s="765"/>
      <c r="G40" s="765"/>
      <c r="H40" s="765"/>
      <c r="I40" s="766"/>
    </row>
    <row r="41" spans="1:9" x14ac:dyDescent="0.2">
      <c r="C41" s="360"/>
      <c r="D41" s="360"/>
      <c r="E41" s="360"/>
      <c r="F41" s="360"/>
      <c r="G41" s="360"/>
      <c r="H41" s="360"/>
      <c r="I41" s="360"/>
    </row>
    <row r="42" spans="1:9" x14ac:dyDescent="0.2">
      <c r="C42" s="366" t="str">
        <f>"Total Payments for "&amp;$C27</f>
        <v>Total Payments for Other Payment1</v>
      </c>
      <c r="F42" s="40">
        <v>0</v>
      </c>
    </row>
    <row r="43" spans="1:9" x14ac:dyDescent="0.2">
      <c r="C43" s="366"/>
    </row>
    <row r="44" spans="1:9" x14ac:dyDescent="0.2">
      <c r="C44" s="367" t="s">
        <v>493</v>
      </c>
    </row>
    <row r="45" spans="1:9" ht="13.5" thickBot="1" x14ac:dyDescent="0.25">
      <c r="A45" s="368"/>
      <c r="B45" s="368"/>
      <c r="C45" s="368"/>
      <c r="D45" s="368"/>
      <c r="E45" s="368"/>
      <c r="F45" s="368"/>
      <c r="G45" s="368"/>
      <c r="H45" s="368"/>
      <c r="I45" s="368"/>
    </row>
    <row r="46" spans="1:9" ht="13.5" thickBot="1" x14ac:dyDescent="0.25"/>
    <row r="47" spans="1:9" ht="13.5" thickBot="1" x14ac:dyDescent="0.25">
      <c r="C47" s="527" t="s">
        <v>821</v>
      </c>
      <c r="D47" s="365"/>
      <c r="E47" s="365"/>
      <c r="F47" s="365"/>
      <c r="G47" s="365"/>
      <c r="H47" s="365"/>
      <c r="I47" s="365"/>
    </row>
    <row r="48" spans="1:9" x14ac:dyDescent="0.2">
      <c r="C48" s="365"/>
      <c r="D48" s="365"/>
      <c r="E48" s="365"/>
      <c r="F48" s="365"/>
      <c r="G48" s="365"/>
      <c r="H48" s="365"/>
      <c r="I48" s="365"/>
    </row>
    <row r="49" spans="3:9" ht="13.5" thickBot="1" x14ac:dyDescent="0.25">
      <c r="C49" s="359" t="str">
        <f>"Describe "&amp;$C47&amp;" in the following space:"</f>
        <v>Describe Other Payment2 in the following space:</v>
      </c>
      <c r="D49" s="360"/>
      <c r="E49" s="360"/>
      <c r="F49" s="360"/>
      <c r="G49" s="360"/>
      <c r="H49" s="360"/>
      <c r="I49" s="360"/>
    </row>
    <row r="50" spans="3:9" x14ac:dyDescent="0.2">
      <c r="C50" s="758"/>
      <c r="D50" s="759"/>
      <c r="E50" s="759"/>
      <c r="F50" s="759"/>
      <c r="G50" s="759"/>
      <c r="H50" s="759"/>
      <c r="I50" s="760"/>
    </row>
    <row r="51" spans="3:9" x14ac:dyDescent="0.2">
      <c r="C51" s="761"/>
      <c r="D51" s="762"/>
      <c r="E51" s="762"/>
      <c r="F51" s="762"/>
      <c r="G51" s="762"/>
      <c r="H51" s="762"/>
      <c r="I51" s="763"/>
    </row>
    <row r="52" spans="3:9" x14ac:dyDescent="0.2">
      <c r="C52" s="761"/>
      <c r="D52" s="762"/>
      <c r="E52" s="762"/>
      <c r="F52" s="762"/>
      <c r="G52" s="762"/>
      <c r="H52" s="762"/>
      <c r="I52" s="763"/>
    </row>
    <row r="53" spans="3:9" x14ac:dyDescent="0.2">
      <c r="C53" s="761"/>
      <c r="D53" s="762"/>
      <c r="E53" s="762"/>
      <c r="F53" s="762"/>
      <c r="G53" s="762"/>
      <c r="H53" s="762"/>
      <c r="I53" s="763"/>
    </row>
    <row r="54" spans="3:9" x14ac:dyDescent="0.2">
      <c r="C54" s="761"/>
      <c r="D54" s="762"/>
      <c r="E54" s="762"/>
      <c r="F54" s="762"/>
      <c r="G54" s="762"/>
      <c r="H54" s="762"/>
      <c r="I54" s="763"/>
    </row>
    <row r="55" spans="3:9" x14ac:dyDescent="0.2">
      <c r="C55" s="761"/>
      <c r="D55" s="762"/>
      <c r="E55" s="762"/>
      <c r="F55" s="762"/>
      <c r="G55" s="762"/>
      <c r="H55" s="762"/>
      <c r="I55" s="763"/>
    </row>
    <row r="56" spans="3:9" x14ac:dyDescent="0.2">
      <c r="C56" s="761"/>
      <c r="D56" s="762"/>
      <c r="E56" s="762"/>
      <c r="F56" s="762"/>
      <c r="G56" s="762"/>
      <c r="H56" s="762"/>
      <c r="I56" s="763"/>
    </row>
    <row r="57" spans="3:9" x14ac:dyDescent="0.2">
      <c r="C57" s="761"/>
      <c r="D57" s="762"/>
      <c r="E57" s="762"/>
      <c r="F57" s="762"/>
      <c r="G57" s="762"/>
      <c r="H57" s="762"/>
      <c r="I57" s="763"/>
    </row>
    <row r="58" spans="3:9" x14ac:dyDescent="0.2">
      <c r="C58" s="761"/>
      <c r="D58" s="762"/>
      <c r="E58" s="762"/>
      <c r="F58" s="762"/>
      <c r="G58" s="762"/>
      <c r="H58" s="762"/>
      <c r="I58" s="763"/>
    </row>
    <row r="59" spans="3:9" x14ac:dyDescent="0.2">
      <c r="C59" s="761"/>
      <c r="D59" s="762"/>
      <c r="E59" s="762"/>
      <c r="F59" s="762"/>
      <c r="G59" s="762"/>
      <c r="H59" s="762"/>
      <c r="I59" s="763"/>
    </row>
    <row r="60" spans="3:9" ht="13.5" thickBot="1" x14ac:dyDescent="0.25">
      <c r="C60" s="764"/>
      <c r="D60" s="765"/>
      <c r="E60" s="765"/>
      <c r="F60" s="765"/>
      <c r="G60" s="765"/>
      <c r="H60" s="765"/>
      <c r="I60" s="766"/>
    </row>
    <row r="61" spans="3:9" x14ac:dyDescent="0.2">
      <c r="C61" s="360"/>
      <c r="D61" s="360"/>
      <c r="E61" s="360"/>
      <c r="F61" s="360"/>
      <c r="G61" s="360"/>
      <c r="H61" s="360"/>
      <c r="I61" s="360"/>
    </row>
    <row r="62" spans="3:9" x14ac:dyDescent="0.2">
      <c r="C62" s="366" t="str">
        <f>"Total Payments for "&amp;$C47</f>
        <v>Total Payments for Other Payment2</v>
      </c>
      <c r="F62" s="40">
        <v>0</v>
      </c>
    </row>
    <row r="63" spans="3:9" x14ac:dyDescent="0.2">
      <c r="C63" s="366"/>
    </row>
    <row r="64" spans="3:9" x14ac:dyDescent="0.2">
      <c r="C64" s="367" t="s">
        <v>493</v>
      </c>
    </row>
    <row r="65" spans="1:9" ht="13.5" thickBot="1" x14ac:dyDescent="0.25">
      <c r="A65" s="368"/>
      <c r="B65" s="368"/>
      <c r="C65" s="368"/>
      <c r="D65" s="368"/>
      <c r="E65" s="368"/>
      <c r="F65" s="368"/>
      <c r="G65" s="368"/>
      <c r="H65" s="368"/>
      <c r="I65" s="368"/>
    </row>
    <row r="66" spans="1:9" ht="13.5" thickBot="1" x14ac:dyDescent="0.25"/>
    <row r="67" spans="1:9" ht="13.5" thickBot="1" x14ac:dyDescent="0.25">
      <c r="C67" s="527" t="s">
        <v>822</v>
      </c>
      <c r="D67" s="365"/>
      <c r="E67" s="365"/>
      <c r="F67" s="365"/>
      <c r="G67" s="365"/>
      <c r="H67" s="365"/>
      <c r="I67" s="365"/>
    </row>
    <row r="68" spans="1:9" x14ac:dyDescent="0.2">
      <c r="C68" s="365"/>
      <c r="D68" s="365"/>
      <c r="E68" s="365"/>
      <c r="F68" s="365"/>
      <c r="G68" s="365"/>
      <c r="H68" s="365"/>
      <c r="I68" s="365"/>
    </row>
    <row r="69" spans="1:9" ht="13.5" thickBot="1" x14ac:dyDescent="0.25">
      <c r="C69" s="359" t="str">
        <f>"Describe "&amp;$C67&amp;" in the following space:"</f>
        <v>Describe Other Payment3 in the following space:</v>
      </c>
      <c r="D69" s="360"/>
      <c r="E69" s="360"/>
      <c r="F69" s="360"/>
      <c r="G69" s="360"/>
      <c r="H69" s="360"/>
      <c r="I69" s="360"/>
    </row>
    <row r="70" spans="1:9" x14ac:dyDescent="0.2">
      <c r="C70" s="758"/>
      <c r="D70" s="759"/>
      <c r="E70" s="759"/>
      <c r="F70" s="759"/>
      <c r="G70" s="759"/>
      <c r="H70" s="759"/>
      <c r="I70" s="760"/>
    </row>
    <row r="71" spans="1:9" x14ac:dyDescent="0.2">
      <c r="C71" s="761"/>
      <c r="D71" s="762"/>
      <c r="E71" s="762"/>
      <c r="F71" s="762"/>
      <c r="G71" s="762"/>
      <c r="H71" s="762"/>
      <c r="I71" s="763"/>
    </row>
    <row r="72" spans="1:9" x14ac:dyDescent="0.2">
      <c r="C72" s="761"/>
      <c r="D72" s="762"/>
      <c r="E72" s="762"/>
      <c r="F72" s="762"/>
      <c r="G72" s="762"/>
      <c r="H72" s="762"/>
      <c r="I72" s="763"/>
    </row>
    <row r="73" spans="1:9" x14ac:dyDescent="0.2">
      <c r="C73" s="761"/>
      <c r="D73" s="762"/>
      <c r="E73" s="762"/>
      <c r="F73" s="762"/>
      <c r="G73" s="762"/>
      <c r="H73" s="762"/>
      <c r="I73" s="763"/>
    </row>
    <row r="74" spans="1:9" x14ac:dyDescent="0.2">
      <c r="C74" s="761"/>
      <c r="D74" s="762"/>
      <c r="E74" s="762"/>
      <c r="F74" s="762"/>
      <c r="G74" s="762"/>
      <c r="H74" s="762"/>
      <c r="I74" s="763"/>
    </row>
    <row r="75" spans="1:9" x14ac:dyDescent="0.2">
      <c r="C75" s="761"/>
      <c r="D75" s="762"/>
      <c r="E75" s="762"/>
      <c r="F75" s="762"/>
      <c r="G75" s="762"/>
      <c r="H75" s="762"/>
      <c r="I75" s="763"/>
    </row>
    <row r="76" spans="1:9" x14ac:dyDescent="0.2">
      <c r="C76" s="761"/>
      <c r="D76" s="762"/>
      <c r="E76" s="762"/>
      <c r="F76" s="762"/>
      <c r="G76" s="762"/>
      <c r="H76" s="762"/>
      <c r="I76" s="763"/>
    </row>
    <row r="77" spans="1:9" x14ac:dyDescent="0.2">
      <c r="C77" s="761"/>
      <c r="D77" s="762"/>
      <c r="E77" s="762"/>
      <c r="F77" s="762"/>
      <c r="G77" s="762"/>
      <c r="H77" s="762"/>
      <c r="I77" s="763"/>
    </row>
    <row r="78" spans="1:9" x14ac:dyDescent="0.2">
      <c r="C78" s="761"/>
      <c r="D78" s="762"/>
      <c r="E78" s="762"/>
      <c r="F78" s="762"/>
      <c r="G78" s="762"/>
      <c r="H78" s="762"/>
      <c r="I78" s="763"/>
    </row>
    <row r="79" spans="1:9" x14ac:dyDescent="0.2">
      <c r="C79" s="761"/>
      <c r="D79" s="762"/>
      <c r="E79" s="762"/>
      <c r="F79" s="762"/>
      <c r="G79" s="762"/>
      <c r="H79" s="762"/>
      <c r="I79" s="763"/>
    </row>
    <row r="80" spans="1:9" ht="13.5" thickBot="1" x14ac:dyDescent="0.25">
      <c r="C80" s="764"/>
      <c r="D80" s="765"/>
      <c r="E80" s="765"/>
      <c r="F80" s="765"/>
      <c r="G80" s="765"/>
      <c r="H80" s="765"/>
      <c r="I80" s="766"/>
    </row>
    <row r="81" spans="1:9" x14ac:dyDescent="0.2">
      <c r="C81" s="360"/>
      <c r="D81" s="360"/>
      <c r="E81" s="360"/>
      <c r="F81" s="360"/>
      <c r="G81" s="360"/>
      <c r="H81" s="360"/>
      <c r="I81" s="360"/>
    </row>
    <row r="82" spans="1:9" x14ac:dyDescent="0.2">
      <c r="C82" s="366" t="str">
        <f>"Total Payments for "&amp;$C67</f>
        <v>Total Payments for Other Payment3</v>
      </c>
      <c r="F82" s="40">
        <v>0</v>
      </c>
    </row>
    <row r="83" spans="1:9" x14ac:dyDescent="0.2">
      <c r="C83" s="366"/>
    </row>
    <row r="84" spans="1:9" x14ac:dyDescent="0.2">
      <c r="C84" s="367" t="s">
        <v>493</v>
      </c>
    </row>
    <row r="85" spans="1:9" ht="13.5" thickBot="1" x14ac:dyDescent="0.25">
      <c r="A85" s="368"/>
      <c r="B85" s="368"/>
      <c r="C85" s="368"/>
      <c r="D85" s="368"/>
      <c r="E85" s="368"/>
      <c r="F85" s="368"/>
      <c r="G85" s="368"/>
      <c r="H85" s="368"/>
      <c r="I85" s="368"/>
    </row>
    <row r="86" spans="1:9" ht="13.5" thickBot="1" x14ac:dyDescent="0.25"/>
    <row r="87" spans="1:9" ht="13.5" thickBot="1" x14ac:dyDescent="0.25">
      <c r="C87" s="527" t="s">
        <v>995</v>
      </c>
      <c r="D87" s="365"/>
      <c r="E87" s="365"/>
      <c r="F87" s="365"/>
      <c r="G87" s="365"/>
      <c r="H87" s="365"/>
      <c r="I87" s="365"/>
    </row>
    <row r="88" spans="1:9" x14ac:dyDescent="0.2">
      <c r="C88" s="365"/>
      <c r="D88" s="365"/>
      <c r="E88" s="365"/>
      <c r="F88" s="365"/>
      <c r="G88" s="365"/>
      <c r="H88" s="365"/>
      <c r="I88" s="365"/>
    </row>
    <row r="89" spans="1:9" ht="13.5" thickBot="1" x14ac:dyDescent="0.25">
      <c r="C89" s="359" t="str">
        <f>"Describe "&amp;$C87&amp;" in the following space:"</f>
        <v>Describe Other Payment4 in the following space:</v>
      </c>
      <c r="D89" s="360"/>
      <c r="E89" s="360"/>
      <c r="F89" s="360"/>
      <c r="G89" s="360"/>
      <c r="H89" s="360"/>
      <c r="I89" s="360"/>
    </row>
    <row r="90" spans="1:9" x14ac:dyDescent="0.2">
      <c r="C90" s="758"/>
      <c r="D90" s="759"/>
      <c r="E90" s="759"/>
      <c r="F90" s="759"/>
      <c r="G90" s="759"/>
      <c r="H90" s="759"/>
      <c r="I90" s="760"/>
    </row>
    <row r="91" spans="1:9" x14ac:dyDescent="0.2">
      <c r="C91" s="761"/>
      <c r="D91" s="762"/>
      <c r="E91" s="762"/>
      <c r="F91" s="762"/>
      <c r="G91" s="762"/>
      <c r="H91" s="762"/>
      <c r="I91" s="763"/>
    </row>
    <row r="92" spans="1:9" x14ac:dyDescent="0.2">
      <c r="C92" s="761"/>
      <c r="D92" s="762"/>
      <c r="E92" s="762"/>
      <c r="F92" s="762"/>
      <c r="G92" s="762"/>
      <c r="H92" s="762"/>
      <c r="I92" s="763"/>
    </row>
    <row r="93" spans="1:9" x14ac:dyDescent="0.2">
      <c r="C93" s="761"/>
      <c r="D93" s="762"/>
      <c r="E93" s="762"/>
      <c r="F93" s="762"/>
      <c r="G93" s="762"/>
      <c r="H93" s="762"/>
      <c r="I93" s="763"/>
    </row>
    <row r="94" spans="1:9" x14ac:dyDescent="0.2">
      <c r="C94" s="761"/>
      <c r="D94" s="762"/>
      <c r="E94" s="762"/>
      <c r="F94" s="762"/>
      <c r="G94" s="762"/>
      <c r="H94" s="762"/>
      <c r="I94" s="763"/>
    </row>
    <row r="95" spans="1:9" x14ac:dyDescent="0.2">
      <c r="C95" s="761"/>
      <c r="D95" s="762"/>
      <c r="E95" s="762"/>
      <c r="F95" s="762"/>
      <c r="G95" s="762"/>
      <c r="H95" s="762"/>
      <c r="I95" s="763"/>
    </row>
    <row r="96" spans="1:9" x14ac:dyDescent="0.2">
      <c r="C96" s="761"/>
      <c r="D96" s="762"/>
      <c r="E96" s="762"/>
      <c r="F96" s="762"/>
      <c r="G96" s="762"/>
      <c r="H96" s="762"/>
      <c r="I96" s="763"/>
    </row>
    <row r="97" spans="1:9" x14ac:dyDescent="0.2">
      <c r="C97" s="761"/>
      <c r="D97" s="762"/>
      <c r="E97" s="762"/>
      <c r="F97" s="762"/>
      <c r="G97" s="762"/>
      <c r="H97" s="762"/>
      <c r="I97" s="763"/>
    </row>
    <row r="98" spans="1:9" x14ac:dyDescent="0.2">
      <c r="C98" s="761"/>
      <c r="D98" s="762"/>
      <c r="E98" s="762"/>
      <c r="F98" s="762"/>
      <c r="G98" s="762"/>
      <c r="H98" s="762"/>
      <c r="I98" s="763"/>
    </row>
    <row r="99" spans="1:9" x14ac:dyDescent="0.2">
      <c r="C99" s="761"/>
      <c r="D99" s="762"/>
      <c r="E99" s="762"/>
      <c r="F99" s="762"/>
      <c r="G99" s="762"/>
      <c r="H99" s="762"/>
      <c r="I99" s="763"/>
    </row>
    <row r="100" spans="1:9" ht="13.5" thickBot="1" x14ac:dyDescent="0.25">
      <c r="C100" s="764"/>
      <c r="D100" s="765"/>
      <c r="E100" s="765"/>
      <c r="F100" s="765"/>
      <c r="G100" s="765"/>
      <c r="H100" s="765"/>
      <c r="I100" s="766"/>
    </row>
    <row r="101" spans="1:9" x14ac:dyDescent="0.2">
      <c r="C101" s="360"/>
      <c r="D101" s="360"/>
      <c r="E101" s="360"/>
      <c r="F101" s="360"/>
      <c r="G101" s="360"/>
      <c r="H101" s="360"/>
      <c r="I101" s="360"/>
    </row>
    <row r="102" spans="1:9" x14ac:dyDescent="0.2">
      <c r="C102" s="366" t="str">
        <f>"Total Payments for "&amp;$C87</f>
        <v>Total Payments for Other Payment4</v>
      </c>
      <c r="F102" s="40">
        <v>0</v>
      </c>
    </row>
    <row r="103" spans="1:9" x14ac:dyDescent="0.2">
      <c r="C103" s="366"/>
    </row>
    <row r="104" spans="1:9" x14ac:dyDescent="0.2">
      <c r="C104" s="367" t="s">
        <v>493</v>
      </c>
    </row>
    <row r="105" spans="1:9" ht="13.5" thickBot="1" x14ac:dyDescent="0.25">
      <c r="A105" s="368"/>
      <c r="B105" s="368"/>
      <c r="C105" s="368"/>
      <c r="D105" s="368"/>
      <c r="E105" s="368"/>
      <c r="F105" s="368"/>
      <c r="G105" s="368"/>
      <c r="H105" s="368"/>
      <c r="I105" s="368"/>
    </row>
    <row r="107" spans="1:9" x14ac:dyDescent="0.2">
      <c r="C107" s="155" t="s">
        <v>442</v>
      </c>
    </row>
    <row r="108" spans="1:9" x14ac:dyDescent="0.2">
      <c r="C108" s="155" t="s">
        <v>451</v>
      </c>
    </row>
    <row r="109" spans="1:9" x14ac:dyDescent="0.2">
      <c r="C109" s="155" t="s">
        <v>444</v>
      </c>
    </row>
    <row r="110" spans="1:9" x14ac:dyDescent="0.2">
      <c r="C110" s="155" t="s">
        <v>452</v>
      </c>
    </row>
    <row r="111" spans="1:9" x14ac:dyDescent="0.2">
      <c r="C111" s="155" t="s">
        <v>447</v>
      </c>
    </row>
  </sheetData>
  <sheetProtection algorithmName="SHA-512" hashValue="wSPktlbFecWINRWc3hWZrVd9lV7vybw0OOx1QAKPr9m4zpLETBnyNrr74tbATHuxi5/U+7C7vlzKa/gyBH7euA==" saltValue="rnvC7s4SqgCp+VZNhXNmkQ==" spinCount="100000" sheet="1" objects="1" scenarios="1"/>
  <protectedRanges>
    <protectedRange sqref="C70:I80 C10:I20 C30:I40 C50:I60 C90:I100" name="Range1_1"/>
    <protectedRange sqref="F22 F82 F42 F62 F102" name="Range1_2_1"/>
  </protectedRanges>
  <mergeCells count="5">
    <mergeCell ref="C90:I100"/>
    <mergeCell ref="C30:I40"/>
    <mergeCell ref="C50:I60"/>
    <mergeCell ref="C70:I80"/>
    <mergeCell ref="C10:I20"/>
  </mergeCells>
  <dataValidations count="1">
    <dataValidation type="decimal" allowBlank="1" showInputMessage="1" showErrorMessage="1" sqref="F22 F42 F62 F82 F102" xr:uid="{00000000-0002-0000-2400-000000000000}">
      <formula1>-5000000000</formula1>
      <formula2>5000000000</formula2>
    </dataValidation>
  </dataValidations>
  <printOptions horizontalCentered="1"/>
  <pageMargins left="0.25" right="0.25" top="0.5" bottom="0.5" header="0.25" footer="0.25"/>
  <pageSetup scale="82" fitToHeight="0" orientation="portrait" verticalDpi="300" r:id="rId1"/>
  <headerFooter alignWithMargins="0">
    <oddFooter>&amp;L&amp;F&amp;CPage &amp;P of &amp;N&amp;R&amp;A</oddFooter>
  </headerFooter>
  <rowBreaks count="1" manualBreakCount="1">
    <brk id="65"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Z137"/>
  <sheetViews>
    <sheetView zoomScale="90" zoomScaleNormal="90" workbookViewId="0">
      <pane xSplit="4" ySplit="5" topLeftCell="E6" activePane="bottomRight" state="frozen"/>
      <selection pane="topRight"/>
      <selection pane="bottomLeft"/>
      <selection pane="bottomRight"/>
    </sheetView>
  </sheetViews>
  <sheetFormatPr defaultRowHeight="12.75" x14ac:dyDescent="0.2"/>
  <cols>
    <col min="1" max="1" width="4.5703125" style="155" customWidth="1"/>
    <col min="2" max="2" width="4.7109375" style="155" customWidth="1"/>
    <col min="3" max="3" width="17.7109375" style="155" customWidth="1"/>
    <col min="4" max="4" width="35.42578125" style="155" bestFit="1" customWidth="1"/>
    <col min="5" max="22" width="14.7109375" style="155" customWidth="1"/>
    <col min="23" max="16384" width="9.140625" style="155"/>
  </cols>
  <sheetData>
    <row r="1" spans="1:23" x14ac:dyDescent="0.2">
      <c r="A1" s="154" t="s">
        <v>488</v>
      </c>
    </row>
    <row r="2" spans="1:23" x14ac:dyDescent="0.2">
      <c r="B2" s="154"/>
    </row>
    <row r="3" spans="1:23" x14ac:dyDescent="0.2">
      <c r="A3" s="156" t="s">
        <v>0</v>
      </c>
      <c r="C3" s="130"/>
      <c r="D3" s="130" t="str">
        <f>'Report L1'!$C$5</f>
        <v>Select CCO from Dropdown List</v>
      </c>
    </row>
    <row r="4" spans="1:23" x14ac:dyDescent="0.2">
      <c r="A4" s="156" t="s">
        <v>282</v>
      </c>
      <c r="C4" s="131"/>
      <c r="D4" s="131" t="str">
        <f>'Report L1'!$C$8&amp;" - "&amp;'Report L1'!$C$9</f>
        <v>1/1/2019 - 12/31/2019</v>
      </c>
    </row>
    <row r="5" spans="1:23" x14ac:dyDescent="0.2">
      <c r="A5" s="156"/>
      <c r="C5" s="131"/>
      <c r="D5" s="131"/>
    </row>
    <row r="6" spans="1:23" x14ac:dyDescent="0.2">
      <c r="A6" s="156"/>
      <c r="C6" s="131"/>
      <c r="D6" s="131"/>
    </row>
    <row r="7" spans="1:23" x14ac:dyDescent="0.2">
      <c r="A7" s="156"/>
      <c r="C7" s="131"/>
      <c r="D7" s="131"/>
    </row>
    <row r="8" spans="1:23" ht="13.5" thickBot="1" x14ac:dyDescent="0.25">
      <c r="B8" s="187"/>
      <c r="C8" s="154"/>
      <c r="D8" s="154"/>
      <c r="S8" s="608"/>
      <c r="T8" s="608"/>
      <c r="U8" s="608"/>
      <c r="V8" s="608"/>
      <c r="W8" s="608"/>
    </row>
    <row r="9" spans="1:23" ht="13.5" thickBot="1" x14ac:dyDescent="0.25">
      <c r="E9" s="771" t="str">
        <f>"Total incurred in "&amp;'Report L1'!$C$7</f>
        <v>Total incurred in 2019</v>
      </c>
      <c r="F9" s="772"/>
      <c r="G9" s="772"/>
      <c r="H9" s="772"/>
      <c r="I9" s="772"/>
      <c r="J9" s="772"/>
      <c r="K9" s="772"/>
      <c r="L9" s="772"/>
      <c r="M9" s="772"/>
      <c r="N9" s="772"/>
      <c r="O9" s="772"/>
      <c r="P9" s="772"/>
      <c r="Q9" s="772"/>
      <c r="R9" s="772"/>
      <c r="S9" s="772"/>
      <c r="T9" s="772"/>
      <c r="U9" s="772"/>
      <c r="V9" s="773"/>
      <c r="W9" s="608"/>
    </row>
    <row r="10" spans="1:23" ht="13.5" thickBot="1" x14ac:dyDescent="0.25">
      <c r="C10" s="345" t="s">
        <v>453</v>
      </c>
      <c r="D10" s="344" t="str">
        <f>'Report L18'!C7</f>
        <v>PCPCH</v>
      </c>
      <c r="E10" s="788" t="s">
        <v>134</v>
      </c>
      <c r="F10" s="789"/>
      <c r="G10" s="789"/>
      <c r="H10" s="789"/>
      <c r="I10" s="789"/>
      <c r="J10" s="789"/>
      <c r="K10" s="789"/>
      <c r="L10" s="789"/>
      <c r="M10" s="789"/>
      <c r="N10" s="789"/>
      <c r="O10" s="789"/>
      <c r="P10" s="789"/>
      <c r="Q10" s="789"/>
      <c r="R10" s="789"/>
      <c r="S10" s="788" t="s">
        <v>898</v>
      </c>
      <c r="T10" s="789"/>
      <c r="U10" s="789"/>
      <c r="V10" s="790"/>
      <c r="W10" s="608"/>
    </row>
    <row r="11" spans="1:23" ht="45" customHeight="1" thickBot="1" x14ac:dyDescent="0.25">
      <c r="C11" s="767" t="s">
        <v>412</v>
      </c>
      <c r="D11" s="768"/>
      <c r="E11" s="341" t="s">
        <v>348</v>
      </c>
      <c r="F11" s="337" t="s">
        <v>349</v>
      </c>
      <c r="G11" s="337" t="s">
        <v>350</v>
      </c>
      <c r="H11" s="337" t="s">
        <v>351</v>
      </c>
      <c r="I11" s="337" t="s">
        <v>352</v>
      </c>
      <c r="J11" s="337" t="s">
        <v>408</v>
      </c>
      <c r="K11" s="337" t="s">
        <v>353</v>
      </c>
      <c r="L11" s="337" t="s">
        <v>354</v>
      </c>
      <c r="M11" s="337" t="s">
        <v>304</v>
      </c>
      <c r="N11" s="342" t="s">
        <v>303</v>
      </c>
      <c r="O11" s="343" t="s">
        <v>679</v>
      </c>
      <c r="P11" s="338" t="s">
        <v>570</v>
      </c>
      <c r="Q11" s="555" t="s">
        <v>907</v>
      </c>
      <c r="R11" s="333" t="s">
        <v>489</v>
      </c>
      <c r="S11" s="562" t="s">
        <v>884</v>
      </c>
      <c r="T11" s="338" t="s">
        <v>885</v>
      </c>
      <c r="U11" s="555" t="s">
        <v>908</v>
      </c>
      <c r="V11" s="333" t="s">
        <v>489</v>
      </c>
      <c r="W11" s="608"/>
    </row>
    <row r="12" spans="1:23" ht="13.5" thickBot="1" x14ac:dyDescent="0.25">
      <c r="C12" s="348" t="s">
        <v>424</v>
      </c>
      <c r="D12" s="349" t="str">
        <f>'Report L13'!D12</f>
        <v>Inpatient - A &amp; B Hospital</v>
      </c>
      <c r="E12" s="40">
        <v>0</v>
      </c>
      <c r="F12" s="40">
        <v>0</v>
      </c>
      <c r="G12" s="40">
        <v>0</v>
      </c>
      <c r="H12" s="40">
        <v>0</v>
      </c>
      <c r="I12" s="40">
        <v>0</v>
      </c>
      <c r="J12" s="40">
        <v>0</v>
      </c>
      <c r="K12" s="40">
        <v>0</v>
      </c>
      <c r="L12" s="40">
        <v>0</v>
      </c>
      <c r="M12" s="40">
        <v>0</v>
      </c>
      <c r="N12" s="40">
        <v>0</v>
      </c>
      <c r="O12" s="40">
        <v>0</v>
      </c>
      <c r="P12" s="40">
        <v>0</v>
      </c>
      <c r="Q12" s="40">
        <v>0</v>
      </c>
      <c r="R12" s="300">
        <f>SUM(E12:Q12)</f>
        <v>0</v>
      </c>
      <c r="S12" s="40">
        <v>0</v>
      </c>
      <c r="T12" s="40">
        <v>0</v>
      </c>
      <c r="U12" s="40">
        <v>0</v>
      </c>
      <c r="V12" s="300">
        <f>SUM(S12:U12)</f>
        <v>0</v>
      </c>
      <c r="W12" s="608"/>
    </row>
    <row r="13" spans="1:23" ht="13.5" thickBot="1" x14ac:dyDescent="0.25">
      <c r="C13" s="350"/>
      <c r="D13" s="351" t="str">
        <f>'Report L13'!D13</f>
        <v>Inpatient - DRG Hospital</v>
      </c>
      <c r="E13" s="40">
        <v>0</v>
      </c>
      <c r="F13" s="40">
        <v>0</v>
      </c>
      <c r="G13" s="40">
        <v>0</v>
      </c>
      <c r="H13" s="40">
        <v>0</v>
      </c>
      <c r="I13" s="40">
        <v>0</v>
      </c>
      <c r="J13" s="40">
        <v>0</v>
      </c>
      <c r="K13" s="40">
        <v>0</v>
      </c>
      <c r="L13" s="40">
        <v>0</v>
      </c>
      <c r="M13" s="40">
        <v>0</v>
      </c>
      <c r="N13" s="40">
        <v>0</v>
      </c>
      <c r="O13" s="40">
        <v>0</v>
      </c>
      <c r="P13" s="40">
        <v>0</v>
      </c>
      <c r="Q13" s="40">
        <v>0</v>
      </c>
      <c r="R13" s="300">
        <f t="shared" ref="R13:R32" si="0">SUM(E13:Q13)</f>
        <v>0</v>
      </c>
      <c r="S13" s="40">
        <v>0</v>
      </c>
      <c r="T13" s="40">
        <v>0</v>
      </c>
      <c r="U13" s="40">
        <v>0</v>
      </c>
      <c r="V13" s="300">
        <f t="shared" ref="V13:V32" si="1">SUM(S13:U13)</f>
        <v>0</v>
      </c>
      <c r="W13" s="608"/>
    </row>
    <row r="14" spans="1:23" ht="13.5" thickBot="1" x14ac:dyDescent="0.25">
      <c r="C14" s="350"/>
      <c r="D14" s="351" t="str">
        <f>'Report L13'!D14</f>
        <v>Inpatient - Other</v>
      </c>
      <c r="E14" s="40">
        <v>0</v>
      </c>
      <c r="F14" s="40">
        <v>0</v>
      </c>
      <c r="G14" s="40">
        <v>0</v>
      </c>
      <c r="H14" s="40">
        <v>0</v>
      </c>
      <c r="I14" s="40">
        <v>0</v>
      </c>
      <c r="J14" s="40">
        <v>0</v>
      </c>
      <c r="K14" s="40">
        <v>0</v>
      </c>
      <c r="L14" s="40">
        <v>0</v>
      </c>
      <c r="M14" s="40">
        <v>0</v>
      </c>
      <c r="N14" s="40">
        <v>0</v>
      </c>
      <c r="O14" s="40">
        <v>0</v>
      </c>
      <c r="P14" s="40">
        <v>0</v>
      </c>
      <c r="Q14" s="40">
        <v>0</v>
      </c>
      <c r="R14" s="300">
        <f t="shared" si="0"/>
        <v>0</v>
      </c>
      <c r="S14" s="40">
        <v>0</v>
      </c>
      <c r="T14" s="40">
        <v>0</v>
      </c>
      <c r="U14" s="40">
        <v>0</v>
      </c>
      <c r="V14" s="300">
        <f t="shared" si="1"/>
        <v>0</v>
      </c>
      <c r="W14" s="608"/>
    </row>
    <row r="15" spans="1:23" ht="13.5" thickBot="1" x14ac:dyDescent="0.25">
      <c r="C15" s="350"/>
      <c r="D15" s="351" t="str">
        <f>'Report L13'!D15</f>
        <v>Outpatient - A &amp; B Hospital</v>
      </c>
      <c r="E15" s="40">
        <v>0</v>
      </c>
      <c r="F15" s="40">
        <v>0</v>
      </c>
      <c r="G15" s="40">
        <v>0</v>
      </c>
      <c r="H15" s="40">
        <v>0</v>
      </c>
      <c r="I15" s="40">
        <v>0</v>
      </c>
      <c r="J15" s="40">
        <v>0</v>
      </c>
      <c r="K15" s="40">
        <v>0</v>
      </c>
      <c r="L15" s="40">
        <v>0</v>
      </c>
      <c r="M15" s="40">
        <v>0</v>
      </c>
      <c r="N15" s="40">
        <v>0</v>
      </c>
      <c r="O15" s="40">
        <v>0</v>
      </c>
      <c r="P15" s="40">
        <v>0</v>
      </c>
      <c r="Q15" s="40">
        <v>0</v>
      </c>
      <c r="R15" s="300">
        <f t="shared" si="0"/>
        <v>0</v>
      </c>
      <c r="S15" s="40">
        <v>0</v>
      </c>
      <c r="T15" s="40">
        <v>0</v>
      </c>
      <c r="U15" s="40">
        <v>0</v>
      </c>
      <c r="V15" s="300">
        <f t="shared" si="1"/>
        <v>0</v>
      </c>
      <c r="W15" s="608"/>
    </row>
    <row r="16" spans="1:23" ht="13.5" thickBot="1" x14ac:dyDescent="0.25">
      <c r="C16" s="350"/>
      <c r="D16" s="351" t="str">
        <f>'Report L13'!D16</f>
        <v>Outpatient - DRG Hospital</v>
      </c>
      <c r="E16" s="40">
        <v>0</v>
      </c>
      <c r="F16" s="40">
        <v>0</v>
      </c>
      <c r="G16" s="40">
        <v>0</v>
      </c>
      <c r="H16" s="40">
        <v>0</v>
      </c>
      <c r="I16" s="40">
        <v>0</v>
      </c>
      <c r="J16" s="40">
        <v>0</v>
      </c>
      <c r="K16" s="40">
        <v>0</v>
      </c>
      <c r="L16" s="40">
        <v>0</v>
      </c>
      <c r="M16" s="40">
        <v>0</v>
      </c>
      <c r="N16" s="40">
        <v>0</v>
      </c>
      <c r="O16" s="40">
        <v>0</v>
      </c>
      <c r="P16" s="40">
        <v>0</v>
      </c>
      <c r="Q16" s="40">
        <v>0</v>
      </c>
      <c r="R16" s="300">
        <f t="shared" si="0"/>
        <v>0</v>
      </c>
      <c r="S16" s="40">
        <v>0</v>
      </c>
      <c r="T16" s="40">
        <v>0</v>
      </c>
      <c r="U16" s="40">
        <v>0</v>
      </c>
      <c r="V16" s="300">
        <f t="shared" si="1"/>
        <v>0</v>
      </c>
      <c r="W16" s="608"/>
    </row>
    <row r="17" spans="3:23" ht="13.5" thickBot="1" x14ac:dyDescent="0.25">
      <c r="C17" s="350"/>
      <c r="D17" s="351" t="str">
        <f>'Report L13'!D17</f>
        <v>Outpatient - Other</v>
      </c>
      <c r="E17" s="40">
        <v>0</v>
      </c>
      <c r="F17" s="40">
        <v>0</v>
      </c>
      <c r="G17" s="40">
        <v>0</v>
      </c>
      <c r="H17" s="40">
        <v>0</v>
      </c>
      <c r="I17" s="40">
        <v>0</v>
      </c>
      <c r="J17" s="40">
        <v>0</v>
      </c>
      <c r="K17" s="40">
        <v>0</v>
      </c>
      <c r="L17" s="40">
        <v>0</v>
      </c>
      <c r="M17" s="40">
        <v>0</v>
      </c>
      <c r="N17" s="40">
        <v>0</v>
      </c>
      <c r="O17" s="40">
        <v>0</v>
      </c>
      <c r="P17" s="40">
        <v>0</v>
      </c>
      <c r="Q17" s="40">
        <v>0</v>
      </c>
      <c r="R17" s="300">
        <f t="shared" si="0"/>
        <v>0</v>
      </c>
      <c r="S17" s="40">
        <v>0</v>
      </c>
      <c r="T17" s="40">
        <v>0</v>
      </c>
      <c r="U17" s="40">
        <v>0</v>
      </c>
      <c r="V17" s="300">
        <f t="shared" si="1"/>
        <v>0</v>
      </c>
      <c r="W17" s="608"/>
    </row>
    <row r="18" spans="3:23" ht="13.5" thickBot="1" x14ac:dyDescent="0.25">
      <c r="C18" s="350"/>
      <c r="D18" s="351" t="str">
        <f>'Report L13'!D18</f>
        <v>Primary Care Physician</v>
      </c>
      <c r="E18" s="40">
        <v>0</v>
      </c>
      <c r="F18" s="40">
        <v>0</v>
      </c>
      <c r="G18" s="40">
        <v>0</v>
      </c>
      <c r="H18" s="40">
        <v>0</v>
      </c>
      <c r="I18" s="40">
        <v>0</v>
      </c>
      <c r="J18" s="40">
        <v>0</v>
      </c>
      <c r="K18" s="40">
        <v>0</v>
      </c>
      <c r="L18" s="40">
        <v>0</v>
      </c>
      <c r="M18" s="40">
        <v>0</v>
      </c>
      <c r="N18" s="40">
        <v>0</v>
      </c>
      <c r="O18" s="40">
        <v>0</v>
      </c>
      <c r="P18" s="40">
        <v>0</v>
      </c>
      <c r="Q18" s="40">
        <v>0</v>
      </c>
      <c r="R18" s="300">
        <f t="shared" si="0"/>
        <v>0</v>
      </c>
      <c r="S18" s="40">
        <v>0</v>
      </c>
      <c r="T18" s="40">
        <v>0</v>
      </c>
      <c r="U18" s="40">
        <v>0</v>
      </c>
      <c r="V18" s="300">
        <f t="shared" si="1"/>
        <v>0</v>
      </c>
      <c r="W18" s="608"/>
    </row>
    <row r="19" spans="3:23" ht="13.5" thickBot="1" x14ac:dyDescent="0.25">
      <c r="C19" s="350"/>
      <c r="D19" s="351" t="str">
        <f>'Report L13'!D19</f>
        <v>Non-Primary Care Physician</v>
      </c>
      <c r="E19" s="40">
        <v>0</v>
      </c>
      <c r="F19" s="40">
        <v>0</v>
      </c>
      <c r="G19" s="40">
        <v>0</v>
      </c>
      <c r="H19" s="40">
        <v>0</v>
      </c>
      <c r="I19" s="40">
        <v>0</v>
      </c>
      <c r="J19" s="40">
        <v>0</v>
      </c>
      <c r="K19" s="40">
        <v>0</v>
      </c>
      <c r="L19" s="40">
        <v>0</v>
      </c>
      <c r="M19" s="40">
        <v>0</v>
      </c>
      <c r="N19" s="40">
        <v>0</v>
      </c>
      <c r="O19" s="40">
        <v>0</v>
      </c>
      <c r="P19" s="40">
        <v>0</v>
      </c>
      <c r="Q19" s="40">
        <v>0</v>
      </c>
      <c r="R19" s="300">
        <f t="shared" si="0"/>
        <v>0</v>
      </c>
      <c r="S19" s="40">
        <v>0</v>
      </c>
      <c r="T19" s="40">
        <v>0</v>
      </c>
      <c r="U19" s="40">
        <v>0</v>
      </c>
      <c r="V19" s="300">
        <f t="shared" si="1"/>
        <v>0</v>
      </c>
      <c r="W19" s="608"/>
    </row>
    <row r="20" spans="3:23" ht="13.5" thickBot="1" x14ac:dyDescent="0.25">
      <c r="C20" s="350"/>
      <c r="D20" s="351" t="str">
        <f>'Report L13'!D20</f>
        <v>Substance Abuse</v>
      </c>
      <c r="E20" s="40">
        <v>0</v>
      </c>
      <c r="F20" s="40">
        <v>0</v>
      </c>
      <c r="G20" s="40">
        <v>0</v>
      </c>
      <c r="H20" s="40">
        <v>0</v>
      </c>
      <c r="I20" s="40">
        <v>0</v>
      </c>
      <c r="J20" s="40">
        <v>0</v>
      </c>
      <c r="K20" s="40">
        <v>0</v>
      </c>
      <c r="L20" s="40">
        <v>0</v>
      </c>
      <c r="M20" s="40">
        <v>0</v>
      </c>
      <c r="N20" s="40">
        <v>0</v>
      </c>
      <c r="O20" s="40">
        <v>0</v>
      </c>
      <c r="P20" s="40">
        <v>0</v>
      </c>
      <c r="Q20" s="40">
        <v>0</v>
      </c>
      <c r="R20" s="300">
        <f t="shared" si="0"/>
        <v>0</v>
      </c>
      <c r="S20" s="40">
        <v>0</v>
      </c>
      <c r="T20" s="40">
        <v>0</v>
      </c>
      <c r="U20" s="40">
        <v>0</v>
      </c>
      <c r="V20" s="300">
        <f t="shared" si="1"/>
        <v>0</v>
      </c>
      <c r="W20" s="608"/>
    </row>
    <row r="21" spans="3:23" ht="13.5" thickBot="1" x14ac:dyDescent="0.25">
      <c r="C21" s="350"/>
      <c r="D21" s="351" t="str">
        <f>'Report L13'!D21</f>
        <v>Prescription Drugs</v>
      </c>
      <c r="E21" s="40">
        <v>0</v>
      </c>
      <c r="F21" s="40">
        <v>0</v>
      </c>
      <c r="G21" s="40">
        <v>0</v>
      </c>
      <c r="H21" s="40">
        <v>0</v>
      </c>
      <c r="I21" s="40">
        <v>0</v>
      </c>
      <c r="J21" s="40">
        <v>0</v>
      </c>
      <c r="K21" s="40">
        <v>0</v>
      </c>
      <c r="L21" s="40">
        <v>0</v>
      </c>
      <c r="M21" s="40">
        <v>0</v>
      </c>
      <c r="N21" s="40">
        <v>0</v>
      </c>
      <c r="O21" s="40">
        <v>0</v>
      </c>
      <c r="P21" s="40">
        <v>0</v>
      </c>
      <c r="Q21" s="40">
        <v>0</v>
      </c>
      <c r="R21" s="300">
        <f t="shared" si="0"/>
        <v>0</v>
      </c>
      <c r="S21" s="40">
        <v>0</v>
      </c>
      <c r="T21" s="40">
        <v>0</v>
      </c>
      <c r="U21" s="40">
        <v>0</v>
      </c>
      <c r="V21" s="300">
        <f t="shared" si="1"/>
        <v>0</v>
      </c>
      <c r="W21" s="608"/>
    </row>
    <row r="22" spans="3:23" ht="13.5" thickBot="1" x14ac:dyDescent="0.25">
      <c r="C22" s="350"/>
      <c r="D22" s="351" t="str">
        <f>'Report L13'!D22</f>
        <v>DME and Miscellaneous</v>
      </c>
      <c r="E22" s="40">
        <v>0</v>
      </c>
      <c r="F22" s="40">
        <v>0</v>
      </c>
      <c r="G22" s="40">
        <v>0</v>
      </c>
      <c r="H22" s="40">
        <v>0</v>
      </c>
      <c r="I22" s="40">
        <v>0</v>
      </c>
      <c r="J22" s="40">
        <v>0</v>
      </c>
      <c r="K22" s="40">
        <v>0</v>
      </c>
      <c r="L22" s="40">
        <v>0</v>
      </c>
      <c r="M22" s="40">
        <v>0</v>
      </c>
      <c r="N22" s="40">
        <v>0</v>
      </c>
      <c r="O22" s="40">
        <v>0</v>
      </c>
      <c r="P22" s="40">
        <v>0</v>
      </c>
      <c r="Q22" s="40">
        <v>0</v>
      </c>
      <c r="R22" s="300">
        <f t="shared" si="0"/>
        <v>0</v>
      </c>
      <c r="S22" s="40">
        <v>0</v>
      </c>
      <c r="T22" s="40">
        <v>0</v>
      </c>
      <c r="U22" s="40">
        <v>0</v>
      </c>
      <c r="V22" s="300">
        <f t="shared" si="1"/>
        <v>0</v>
      </c>
      <c r="W22" s="608"/>
    </row>
    <row r="23" spans="3:23" ht="13.5" thickBot="1" x14ac:dyDescent="0.25">
      <c r="C23" s="348" t="s">
        <v>425</v>
      </c>
      <c r="D23" s="349" t="str">
        <f>'Report L13'!D23</f>
        <v>Mental Health Services Inpatient</v>
      </c>
      <c r="E23" s="40">
        <v>0</v>
      </c>
      <c r="F23" s="40">
        <v>0</v>
      </c>
      <c r="G23" s="40">
        <v>0</v>
      </c>
      <c r="H23" s="40">
        <v>0</v>
      </c>
      <c r="I23" s="40">
        <v>0</v>
      </c>
      <c r="J23" s="40">
        <v>0</v>
      </c>
      <c r="K23" s="40">
        <v>0</v>
      </c>
      <c r="L23" s="40">
        <v>0</v>
      </c>
      <c r="M23" s="40">
        <v>0</v>
      </c>
      <c r="N23" s="40">
        <v>0</v>
      </c>
      <c r="O23" s="40">
        <v>0</v>
      </c>
      <c r="P23" s="40">
        <v>0</v>
      </c>
      <c r="Q23" s="40">
        <v>0</v>
      </c>
      <c r="R23" s="300">
        <f t="shared" si="0"/>
        <v>0</v>
      </c>
      <c r="S23" s="40">
        <v>0</v>
      </c>
      <c r="T23" s="40">
        <v>0</v>
      </c>
      <c r="U23" s="40">
        <v>0</v>
      </c>
      <c r="V23" s="300">
        <f t="shared" si="1"/>
        <v>0</v>
      </c>
      <c r="W23" s="608"/>
    </row>
    <row r="24" spans="3:23" ht="13.5" thickBot="1" x14ac:dyDescent="0.25">
      <c r="C24" s="350"/>
      <c r="D24" s="353" t="str">
        <f>'Report L13'!D24</f>
        <v>Applied Behavior Analysis (ABA)</v>
      </c>
      <c r="E24" s="40">
        <v>0</v>
      </c>
      <c r="F24" s="40">
        <v>0</v>
      </c>
      <c r="G24" s="40">
        <v>0</v>
      </c>
      <c r="H24" s="40">
        <v>0</v>
      </c>
      <c r="I24" s="40">
        <v>0</v>
      </c>
      <c r="J24" s="40">
        <v>0</v>
      </c>
      <c r="K24" s="40">
        <v>0</v>
      </c>
      <c r="L24" s="40">
        <v>0</v>
      </c>
      <c r="M24" s="40">
        <v>0</v>
      </c>
      <c r="N24" s="40">
        <v>0</v>
      </c>
      <c r="O24" s="40">
        <v>0</v>
      </c>
      <c r="P24" s="40">
        <v>0</v>
      </c>
      <c r="Q24" s="40">
        <v>0</v>
      </c>
      <c r="R24" s="300">
        <f t="shared" si="0"/>
        <v>0</v>
      </c>
      <c r="S24" s="40">
        <v>0</v>
      </c>
      <c r="T24" s="40">
        <v>0</v>
      </c>
      <c r="U24" s="40">
        <v>0</v>
      </c>
      <c r="V24" s="300">
        <f t="shared" si="1"/>
        <v>0</v>
      </c>
      <c r="W24" s="608"/>
    </row>
    <row r="25" spans="3:23" ht="13.5" thickBot="1" x14ac:dyDescent="0.25">
      <c r="C25" s="350"/>
      <c r="D25" s="351" t="str">
        <f>'Report L13'!D25</f>
        <v>ACT/SE</v>
      </c>
      <c r="E25" s="40">
        <v>0</v>
      </c>
      <c r="F25" s="40">
        <v>0</v>
      </c>
      <c r="G25" s="40">
        <v>0</v>
      </c>
      <c r="H25" s="40">
        <v>0</v>
      </c>
      <c r="I25" s="40">
        <v>0</v>
      </c>
      <c r="J25" s="40">
        <v>0</v>
      </c>
      <c r="K25" s="40">
        <v>0</v>
      </c>
      <c r="L25" s="40">
        <v>0</v>
      </c>
      <c r="M25" s="40">
        <v>0</v>
      </c>
      <c r="N25" s="40">
        <v>0</v>
      </c>
      <c r="O25" s="40">
        <v>0</v>
      </c>
      <c r="P25" s="40">
        <v>0</v>
      </c>
      <c r="Q25" s="40">
        <v>0</v>
      </c>
      <c r="R25" s="300">
        <f t="shared" si="0"/>
        <v>0</v>
      </c>
      <c r="S25" s="40">
        <v>0</v>
      </c>
      <c r="T25" s="40">
        <v>0</v>
      </c>
      <c r="U25" s="40">
        <v>0</v>
      </c>
      <c r="V25" s="300">
        <f t="shared" si="1"/>
        <v>0</v>
      </c>
      <c r="W25" s="608"/>
    </row>
    <row r="26" spans="3:23" ht="13.5" thickBot="1" x14ac:dyDescent="0.25">
      <c r="C26" s="350"/>
      <c r="D26" s="351" t="str">
        <f>'Report L13'!D26</f>
        <v>A&amp;D Residential</v>
      </c>
      <c r="E26" s="40">
        <v>0</v>
      </c>
      <c r="F26" s="40">
        <v>0</v>
      </c>
      <c r="G26" s="40">
        <v>0</v>
      </c>
      <c r="H26" s="40">
        <v>0</v>
      </c>
      <c r="I26" s="40">
        <v>0</v>
      </c>
      <c r="J26" s="40">
        <v>0</v>
      </c>
      <c r="K26" s="40">
        <v>0</v>
      </c>
      <c r="L26" s="40">
        <v>0</v>
      </c>
      <c r="M26" s="40">
        <v>0</v>
      </c>
      <c r="N26" s="40">
        <v>0</v>
      </c>
      <c r="O26" s="40">
        <v>0</v>
      </c>
      <c r="P26" s="40">
        <v>0</v>
      </c>
      <c r="Q26" s="40">
        <v>0</v>
      </c>
      <c r="R26" s="300">
        <f t="shared" si="0"/>
        <v>0</v>
      </c>
      <c r="S26" s="40">
        <v>0</v>
      </c>
      <c r="T26" s="40">
        <v>0</v>
      </c>
      <c r="U26" s="40">
        <v>0</v>
      </c>
      <c r="V26" s="300">
        <f t="shared" si="1"/>
        <v>0</v>
      </c>
      <c r="W26" s="608"/>
    </row>
    <row r="27" spans="3:23" ht="13.5" thickBot="1" x14ac:dyDescent="0.25">
      <c r="C27" s="350"/>
      <c r="D27" s="351" t="str">
        <f>'Report L13'!D27</f>
        <v>MH Children's Wraparound</v>
      </c>
      <c r="E27" s="40">
        <v>0</v>
      </c>
      <c r="F27" s="40">
        <v>0</v>
      </c>
      <c r="G27" s="40">
        <v>0</v>
      </c>
      <c r="H27" s="40">
        <v>0</v>
      </c>
      <c r="I27" s="40">
        <v>0</v>
      </c>
      <c r="J27" s="40">
        <v>0</v>
      </c>
      <c r="K27" s="40">
        <v>0</v>
      </c>
      <c r="L27" s="40">
        <v>0</v>
      </c>
      <c r="M27" s="40">
        <v>0</v>
      </c>
      <c r="N27" s="40">
        <v>0</v>
      </c>
      <c r="O27" s="40">
        <v>0</v>
      </c>
      <c r="P27" s="40">
        <v>0</v>
      </c>
      <c r="Q27" s="40">
        <v>0</v>
      </c>
      <c r="R27" s="300">
        <f t="shared" si="0"/>
        <v>0</v>
      </c>
      <c r="S27" s="40">
        <v>0</v>
      </c>
      <c r="T27" s="40">
        <v>0</v>
      </c>
      <c r="U27" s="40">
        <v>0</v>
      </c>
      <c r="V27" s="300">
        <f t="shared" si="1"/>
        <v>0</v>
      </c>
      <c r="W27" s="608"/>
    </row>
    <row r="28" spans="3:23" ht="13.5" thickBot="1" x14ac:dyDescent="0.25">
      <c r="C28" s="350"/>
      <c r="D28" s="351" t="str">
        <f>'Report L13'!D28</f>
        <v>CANS</v>
      </c>
      <c r="E28" s="40">
        <v>0</v>
      </c>
      <c r="F28" s="40">
        <v>0</v>
      </c>
      <c r="G28" s="40">
        <v>0</v>
      </c>
      <c r="H28" s="40">
        <v>0</v>
      </c>
      <c r="I28" s="40">
        <v>0</v>
      </c>
      <c r="J28" s="40">
        <v>0</v>
      </c>
      <c r="K28" s="40">
        <v>0</v>
      </c>
      <c r="L28" s="40">
        <v>0</v>
      </c>
      <c r="M28" s="40">
        <v>0</v>
      </c>
      <c r="N28" s="40">
        <v>0</v>
      </c>
      <c r="O28" s="40">
        <v>0</v>
      </c>
      <c r="P28" s="40">
        <v>0</v>
      </c>
      <c r="Q28" s="40">
        <v>0</v>
      </c>
      <c r="R28" s="300">
        <f t="shared" si="0"/>
        <v>0</v>
      </c>
      <c r="S28" s="40">
        <v>0</v>
      </c>
      <c r="T28" s="40">
        <v>0</v>
      </c>
      <c r="U28" s="40">
        <v>0</v>
      </c>
      <c r="V28" s="300">
        <f t="shared" si="1"/>
        <v>0</v>
      </c>
      <c r="W28" s="608"/>
    </row>
    <row r="29" spans="3:23" ht="13.5" thickBot="1" x14ac:dyDescent="0.25">
      <c r="C29" s="350"/>
      <c r="D29" s="351" t="str">
        <f>'Report L13'!D29</f>
        <v>Mental Health Other Non-Inpatient</v>
      </c>
      <c r="E29" s="40">
        <v>0</v>
      </c>
      <c r="F29" s="40">
        <v>0</v>
      </c>
      <c r="G29" s="40">
        <v>0</v>
      </c>
      <c r="H29" s="40">
        <v>0</v>
      </c>
      <c r="I29" s="40">
        <v>0</v>
      </c>
      <c r="J29" s="40">
        <v>0</v>
      </c>
      <c r="K29" s="40">
        <v>0</v>
      </c>
      <c r="L29" s="40">
        <v>0</v>
      </c>
      <c r="M29" s="40">
        <v>0</v>
      </c>
      <c r="N29" s="40">
        <v>0</v>
      </c>
      <c r="O29" s="40">
        <v>0</v>
      </c>
      <c r="P29" s="40">
        <v>0</v>
      </c>
      <c r="Q29" s="40">
        <v>0</v>
      </c>
      <c r="R29" s="300">
        <f t="shared" si="0"/>
        <v>0</v>
      </c>
      <c r="S29" s="40">
        <v>0</v>
      </c>
      <c r="T29" s="40">
        <v>0</v>
      </c>
      <c r="U29" s="40">
        <v>0</v>
      </c>
      <c r="V29" s="300">
        <f t="shared" si="1"/>
        <v>0</v>
      </c>
      <c r="W29" s="608"/>
    </row>
    <row r="30" spans="3:23" ht="13.5" thickBot="1" x14ac:dyDescent="0.25">
      <c r="C30" s="348" t="s">
        <v>245</v>
      </c>
      <c r="D30" s="349" t="str">
        <f>'Report L13'!D30</f>
        <v>Dental</v>
      </c>
      <c r="E30" s="40">
        <v>0</v>
      </c>
      <c r="F30" s="40">
        <v>0</v>
      </c>
      <c r="G30" s="40">
        <v>0</v>
      </c>
      <c r="H30" s="40">
        <v>0</v>
      </c>
      <c r="I30" s="40">
        <v>0</v>
      </c>
      <c r="J30" s="40">
        <v>0</v>
      </c>
      <c r="K30" s="40">
        <v>0</v>
      </c>
      <c r="L30" s="40">
        <v>0</v>
      </c>
      <c r="M30" s="40">
        <v>0</v>
      </c>
      <c r="N30" s="40">
        <v>0</v>
      </c>
      <c r="O30" s="40">
        <v>0</v>
      </c>
      <c r="P30" s="40">
        <v>0</v>
      </c>
      <c r="Q30" s="40">
        <v>0</v>
      </c>
      <c r="R30" s="300">
        <f t="shared" si="0"/>
        <v>0</v>
      </c>
      <c r="S30" s="40">
        <v>0</v>
      </c>
      <c r="T30" s="40">
        <v>0</v>
      </c>
      <c r="U30" s="40">
        <v>0</v>
      </c>
      <c r="V30" s="300">
        <f t="shared" si="1"/>
        <v>0</v>
      </c>
      <c r="W30" s="608"/>
    </row>
    <row r="31" spans="3:23" ht="13.5" thickBot="1" x14ac:dyDescent="0.25">
      <c r="C31" s="355"/>
      <c r="D31" s="457" t="str">
        <f>'Report L13'!D31</f>
        <v>NEMT</v>
      </c>
      <c r="E31" s="40">
        <v>0</v>
      </c>
      <c r="F31" s="40">
        <v>0</v>
      </c>
      <c r="G31" s="40">
        <v>0</v>
      </c>
      <c r="H31" s="40">
        <v>0</v>
      </c>
      <c r="I31" s="40">
        <v>0</v>
      </c>
      <c r="J31" s="40">
        <v>0</v>
      </c>
      <c r="K31" s="40">
        <v>0</v>
      </c>
      <c r="L31" s="40">
        <v>0</v>
      </c>
      <c r="M31" s="40">
        <v>0</v>
      </c>
      <c r="N31" s="40">
        <v>0</v>
      </c>
      <c r="O31" s="40">
        <v>0</v>
      </c>
      <c r="P31" s="40">
        <v>0</v>
      </c>
      <c r="Q31" s="40">
        <v>0</v>
      </c>
      <c r="R31" s="300">
        <f t="shared" si="0"/>
        <v>0</v>
      </c>
      <c r="S31" s="40">
        <v>0</v>
      </c>
      <c r="T31" s="40">
        <v>0</v>
      </c>
      <c r="U31" s="40">
        <v>0</v>
      </c>
      <c r="V31" s="300">
        <f t="shared" si="1"/>
        <v>0</v>
      </c>
      <c r="W31" s="608"/>
    </row>
    <row r="32" spans="3:23" ht="13.5" thickBot="1" x14ac:dyDescent="0.25">
      <c r="C32" s="769" t="s">
        <v>119</v>
      </c>
      <c r="D32" s="770"/>
      <c r="E32" s="300">
        <f t="shared" ref="E32:P32" si="2">SUM(E12:E31)</f>
        <v>0</v>
      </c>
      <c r="F32" s="300">
        <f t="shared" si="2"/>
        <v>0</v>
      </c>
      <c r="G32" s="300">
        <f t="shared" si="2"/>
        <v>0</v>
      </c>
      <c r="H32" s="300">
        <f t="shared" si="2"/>
        <v>0</v>
      </c>
      <c r="I32" s="300">
        <f t="shared" si="2"/>
        <v>0</v>
      </c>
      <c r="J32" s="300">
        <f t="shared" si="2"/>
        <v>0</v>
      </c>
      <c r="K32" s="300">
        <f t="shared" si="2"/>
        <v>0</v>
      </c>
      <c r="L32" s="300">
        <f t="shared" si="2"/>
        <v>0</v>
      </c>
      <c r="M32" s="300">
        <f t="shared" si="2"/>
        <v>0</v>
      </c>
      <c r="N32" s="300">
        <f t="shared" si="2"/>
        <v>0</v>
      </c>
      <c r="O32" s="300">
        <f t="shared" si="2"/>
        <v>0</v>
      </c>
      <c r="P32" s="300">
        <f t="shared" si="2"/>
        <v>0</v>
      </c>
      <c r="Q32" s="300">
        <f t="shared" ref="Q32" si="3">SUM(Q12:Q31)</f>
        <v>0</v>
      </c>
      <c r="R32" s="300">
        <f t="shared" si="0"/>
        <v>0</v>
      </c>
      <c r="S32" s="300">
        <f t="shared" ref="S32:U32" si="4">SUM(S12:S31)</f>
        <v>0</v>
      </c>
      <c r="T32" s="300">
        <f t="shared" si="4"/>
        <v>0</v>
      </c>
      <c r="U32" s="300">
        <f t="shared" si="4"/>
        <v>0</v>
      </c>
      <c r="V32" s="300">
        <f t="shared" si="1"/>
        <v>0</v>
      </c>
      <c r="W32" s="608"/>
    </row>
    <row r="33" spans="3:23" x14ac:dyDescent="0.2">
      <c r="C33" s="340"/>
      <c r="D33" s="340"/>
      <c r="E33" s="340"/>
      <c r="F33" s="340"/>
      <c r="G33" s="340"/>
      <c r="H33" s="340"/>
      <c r="I33" s="340"/>
      <c r="J33" s="340"/>
      <c r="K33" s="340"/>
      <c r="L33" s="340"/>
      <c r="M33" s="340"/>
      <c r="N33" s="340"/>
      <c r="O33" s="340"/>
      <c r="P33" s="340"/>
      <c r="Q33" s="340"/>
      <c r="S33" s="608"/>
      <c r="T33" s="608"/>
      <c r="U33" s="608"/>
      <c r="V33" s="608"/>
      <c r="W33" s="608"/>
    </row>
    <row r="34" spans="3:23" ht="13.5" thickBot="1" x14ac:dyDescent="0.25">
      <c r="C34" s="340"/>
      <c r="D34" s="340"/>
      <c r="E34" s="340"/>
      <c r="F34" s="340"/>
      <c r="G34" s="340"/>
      <c r="H34" s="340"/>
      <c r="I34" s="340"/>
      <c r="J34" s="340"/>
      <c r="K34" s="340"/>
      <c r="L34" s="340"/>
      <c r="M34" s="340"/>
      <c r="N34" s="340"/>
      <c r="O34" s="340"/>
      <c r="P34" s="340"/>
      <c r="Q34" s="340"/>
      <c r="S34" s="608"/>
      <c r="T34" s="608"/>
      <c r="U34" s="608"/>
      <c r="V34" s="608"/>
      <c r="W34" s="608"/>
    </row>
    <row r="35" spans="3:23" ht="13.5" thickBot="1" x14ac:dyDescent="0.25">
      <c r="E35" s="771" t="str">
        <f>"Total incurred in "&amp;'Report L1'!$C$7</f>
        <v>Total incurred in 2019</v>
      </c>
      <c r="F35" s="772"/>
      <c r="G35" s="772"/>
      <c r="H35" s="772"/>
      <c r="I35" s="772"/>
      <c r="J35" s="772"/>
      <c r="K35" s="772"/>
      <c r="L35" s="772"/>
      <c r="M35" s="772"/>
      <c r="N35" s="772"/>
      <c r="O35" s="772"/>
      <c r="P35" s="772"/>
      <c r="Q35" s="772"/>
      <c r="R35" s="772"/>
      <c r="S35" s="772"/>
      <c r="T35" s="772"/>
      <c r="U35" s="772"/>
      <c r="V35" s="773"/>
      <c r="W35" s="608"/>
    </row>
    <row r="36" spans="3:23" ht="13.5" thickBot="1" x14ac:dyDescent="0.25">
      <c r="C36" s="345" t="s">
        <v>453</v>
      </c>
      <c r="D36" s="344" t="str">
        <f>'Report L18'!C27</f>
        <v>Other Payment1</v>
      </c>
      <c r="E36" s="788" t="s">
        <v>134</v>
      </c>
      <c r="F36" s="789"/>
      <c r="G36" s="789"/>
      <c r="H36" s="789"/>
      <c r="I36" s="789"/>
      <c r="J36" s="789"/>
      <c r="K36" s="789"/>
      <c r="L36" s="789"/>
      <c r="M36" s="789"/>
      <c r="N36" s="789"/>
      <c r="O36" s="789"/>
      <c r="P36" s="789"/>
      <c r="Q36" s="789"/>
      <c r="R36" s="789"/>
      <c r="S36" s="794" t="s">
        <v>898</v>
      </c>
      <c r="T36" s="795"/>
      <c r="U36" s="795"/>
      <c r="V36" s="796"/>
      <c r="W36" s="608"/>
    </row>
    <row r="37" spans="3:23" ht="45" customHeight="1" thickBot="1" x14ac:dyDescent="0.25">
      <c r="C37" s="346" t="s">
        <v>412</v>
      </c>
      <c r="D37" s="347"/>
      <c r="E37" s="341" t="s">
        <v>348</v>
      </c>
      <c r="F37" s="337" t="s">
        <v>349</v>
      </c>
      <c r="G37" s="337" t="s">
        <v>350</v>
      </c>
      <c r="H37" s="337" t="s">
        <v>351</v>
      </c>
      <c r="I37" s="337" t="s">
        <v>352</v>
      </c>
      <c r="J37" s="337" t="s">
        <v>408</v>
      </c>
      <c r="K37" s="337" t="s">
        <v>353</v>
      </c>
      <c r="L37" s="337" t="s">
        <v>354</v>
      </c>
      <c r="M37" s="337" t="s">
        <v>304</v>
      </c>
      <c r="N37" s="342" t="s">
        <v>303</v>
      </c>
      <c r="O37" s="343" t="s">
        <v>679</v>
      </c>
      <c r="P37" s="338" t="s">
        <v>570</v>
      </c>
      <c r="Q37" s="555" t="s">
        <v>907</v>
      </c>
      <c r="R37" s="333" t="s">
        <v>489</v>
      </c>
      <c r="S37" s="562" t="s">
        <v>884</v>
      </c>
      <c r="T37" s="338" t="s">
        <v>885</v>
      </c>
      <c r="U37" s="555" t="s">
        <v>908</v>
      </c>
      <c r="V37" s="333" t="s">
        <v>489</v>
      </c>
      <c r="W37" s="608"/>
    </row>
    <row r="38" spans="3:23" ht="13.5" thickBot="1" x14ac:dyDescent="0.25">
      <c r="C38" s="348" t="s">
        <v>424</v>
      </c>
      <c r="D38" s="349" t="str">
        <f t="shared" ref="D38:D57" si="5">+D12</f>
        <v>Inpatient - A &amp; B Hospital</v>
      </c>
      <c r="E38" s="40">
        <v>0</v>
      </c>
      <c r="F38" s="40">
        <v>0</v>
      </c>
      <c r="G38" s="40">
        <v>0</v>
      </c>
      <c r="H38" s="40">
        <v>0</v>
      </c>
      <c r="I38" s="40">
        <v>0</v>
      </c>
      <c r="J38" s="40">
        <v>0</v>
      </c>
      <c r="K38" s="40">
        <v>0</v>
      </c>
      <c r="L38" s="40">
        <v>0</v>
      </c>
      <c r="M38" s="40">
        <v>0</v>
      </c>
      <c r="N38" s="40">
        <v>0</v>
      </c>
      <c r="O38" s="40">
        <v>0</v>
      </c>
      <c r="P38" s="40">
        <v>0</v>
      </c>
      <c r="Q38" s="40">
        <v>0</v>
      </c>
      <c r="R38" s="300">
        <f>SUM(E38:Q38)</f>
        <v>0</v>
      </c>
      <c r="S38" s="40">
        <v>0</v>
      </c>
      <c r="T38" s="40">
        <v>0</v>
      </c>
      <c r="U38" s="40">
        <v>0</v>
      </c>
      <c r="V38" s="300">
        <f>SUM(S38:U38)</f>
        <v>0</v>
      </c>
      <c r="W38" s="608"/>
    </row>
    <row r="39" spans="3:23" ht="13.5" thickBot="1" x14ac:dyDescent="0.25">
      <c r="C39" s="350"/>
      <c r="D39" s="351" t="str">
        <f t="shared" si="5"/>
        <v>Inpatient - DRG Hospital</v>
      </c>
      <c r="E39" s="40">
        <v>0</v>
      </c>
      <c r="F39" s="40">
        <v>0</v>
      </c>
      <c r="G39" s="40">
        <v>0</v>
      </c>
      <c r="H39" s="40">
        <v>0</v>
      </c>
      <c r="I39" s="40">
        <v>0</v>
      </c>
      <c r="J39" s="40">
        <v>0</v>
      </c>
      <c r="K39" s="40">
        <v>0</v>
      </c>
      <c r="L39" s="40">
        <v>0</v>
      </c>
      <c r="M39" s="40">
        <v>0</v>
      </c>
      <c r="N39" s="40">
        <v>0</v>
      </c>
      <c r="O39" s="40">
        <v>0</v>
      </c>
      <c r="P39" s="40">
        <v>0</v>
      </c>
      <c r="Q39" s="40">
        <v>0</v>
      </c>
      <c r="R39" s="300">
        <f t="shared" ref="R39:R58" si="6">SUM(E39:Q39)</f>
        <v>0</v>
      </c>
      <c r="S39" s="40">
        <v>0</v>
      </c>
      <c r="T39" s="40">
        <v>0</v>
      </c>
      <c r="U39" s="40">
        <v>0</v>
      </c>
      <c r="V39" s="300">
        <f t="shared" ref="V39:V58" si="7">SUM(S39:U39)</f>
        <v>0</v>
      </c>
      <c r="W39" s="608"/>
    </row>
    <row r="40" spans="3:23" ht="13.5" thickBot="1" x14ac:dyDescent="0.25">
      <c r="C40" s="350"/>
      <c r="D40" s="351" t="str">
        <f t="shared" si="5"/>
        <v>Inpatient - Other</v>
      </c>
      <c r="E40" s="40">
        <v>0</v>
      </c>
      <c r="F40" s="40">
        <v>0</v>
      </c>
      <c r="G40" s="40">
        <v>0</v>
      </c>
      <c r="H40" s="40">
        <v>0</v>
      </c>
      <c r="I40" s="40">
        <v>0</v>
      </c>
      <c r="J40" s="40">
        <v>0</v>
      </c>
      <c r="K40" s="40">
        <v>0</v>
      </c>
      <c r="L40" s="40">
        <v>0</v>
      </c>
      <c r="M40" s="40">
        <v>0</v>
      </c>
      <c r="N40" s="40">
        <v>0</v>
      </c>
      <c r="O40" s="40">
        <v>0</v>
      </c>
      <c r="P40" s="40">
        <v>0</v>
      </c>
      <c r="Q40" s="40">
        <v>0</v>
      </c>
      <c r="R40" s="300">
        <f t="shared" si="6"/>
        <v>0</v>
      </c>
      <c r="S40" s="40">
        <v>0</v>
      </c>
      <c r="T40" s="40">
        <v>0</v>
      </c>
      <c r="U40" s="40">
        <v>0</v>
      </c>
      <c r="V40" s="300">
        <f t="shared" si="7"/>
        <v>0</v>
      </c>
      <c r="W40" s="608"/>
    </row>
    <row r="41" spans="3:23" ht="13.5" thickBot="1" x14ac:dyDescent="0.25">
      <c r="C41" s="350"/>
      <c r="D41" s="351" t="str">
        <f t="shared" si="5"/>
        <v>Outpatient - A &amp; B Hospital</v>
      </c>
      <c r="E41" s="40">
        <v>0</v>
      </c>
      <c r="F41" s="40">
        <v>0</v>
      </c>
      <c r="G41" s="40">
        <v>0</v>
      </c>
      <c r="H41" s="40">
        <v>0</v>
      </c>
      <c r="I41" s="40">
        <v>0</v>
      </c>
      <c r="J41" s="40">
        <v>0</v>
      </c>
      <c r="K41" s="40">
        <v>0</v>
      </c>
      <c r="L41" s="40">
        <v>0</v>
      </c>
      <c r="M41" s="40">
        <v>0</v>
      </c>
      <c r="N41" s="40">
        <v>0</v>
      </c>
      <c r="O41" s="40">
        <v>0</v>
      </c>
      <c r="P41" s="40">
        <v>0</v>
      </c>
      <c r="Q41" s="40">
        <v>0</v>
      </c>
      <c r="R41" s="300">
        <f t="shared" si="6"/>
        <v>0</v>
      </c>
      <c r="S41" s="40">
        <v>0</v>
      </c>
      <c r="T41" s="40">
        <v>0</v>
      </c>
      <c r="U41" s="40">
        <v>0</v>
      </c>
      <c r="V41" s="300">
        <f t="shared" si="7"/>
        <v>0</v>
      </c>
      <c r="W41" s="608"/>
    </row>
    <row r="42" spans="3:23" ht="13.5" thickBot="1" x14ac:dyDescent="0.25">
      <c r="C42" s="350"/>
      <c r="D42" s="351" t="str">
        <f t="shared" si="5"/>
        <v>Outpatient - DRG Hospital</v>
      </c>
      <c r="E42" s="40">
        <v>0</v>
      </c>
      <c r="F42" s="40">
        <v>0</v>
      </c>
      <c r="G42" s="40">
        <v>0</v>
      </c>
      <c r="H42" s="40">
        <v>0</v>
      </c>
      <c r="I42" s="40">
        <v>0</v>
      </c>
      <c r="J42" s="40">
        <v>0</v>
      </c>
      <c r="K42" s="40">
        <v>0</v>
      </c>
      <c r="L42" s="40">
        <v>0</v>
      </c>
      <c r="M42" s="40">
        <v>0</v>
      </c>
      <c r="N42" s="40">
        <v>0</v>
      </c>
      <c r="O42" s="40">
        <v>0</v>
      </c>
      <c r="P42" s="40">
        <v>0</v>
      </c>
      <c r="Q42" s="40">
        <v>0</v>
      </c>
      <c r="R42" s="300">
        <f t="shared" si="6"/>
        <v>0</v>
      </c>
      <c r="S42" s="40">
        <v>0</v>
      </c>
      <c r="T42" s="40">
        <v>0</v>
      </c>
      <c r="U42" s="40">
        <v>0</v>
      </c>
      <c r="V42" s="300">
        <f t="shared" si="7"/>
        <v>0</v>
      </c>
      <c r="W42" s="608"/>
    </row>
    <row r="43" spans="3:23" ht="13.5" thickBot="1" x14ac:dyDescent="0.25">
      <c r="C43" s="350"/>
      <c r="D43" s="351" t="str">
        <f t="shared" si="5"/>
        <v>Outpatient - Other</v>
      </c>
      <c r="E43" s="40">
        <v>0</v>
      </c>
      <c r="F43" s="40">
        <v>0</v>
      </c>
      <c r="G43" s="40">
        <v>0</v>
      </c>
      <c r="H43" s="40">
        <v>0</v>
      </c>
      <c r="I43" s="40">
        <v>0</v>
      </c>
      <c r="J43" s="40">
        <v>0</v>
      </c>
      <c r="K43" s="40">
        <v>0</v>
      </c>
      <c r="L43" s="40">
        <v>0</v>
      </c>
      <c r="M43" s="40">
        <v>0</v>
      </c>
      <c r="N43" s="40">
        <v>0</v>
      </c>
      <c r="O43" s="40">
        <v>0</v>
      </c>
      <c r="P43" s="40">
        <v>0</v>
      </c>
      <c r="Q43" s="40">
        <v>0</v>
      </c>
      <c r="R43" s="300">
        <f t="shared" si="6"/>
        <v>0</v>
      </c>
      <c r="S43" s="40">
        <v>0</v>
      </c>
      <c r="T43" s="40">
        <v>0</v>
      </c>
      <c r="U43" s="40">
        <v>0</v>
      </c>
      <c r="V43" s="300">
        <f t="shared" si="7"/>
        <v>0</v>
      </c>
      <c r="W43" s="608"/>
    </row>
    <row r="44" spans="3:23" ht="13.5" thickBot="1" x14ac:dyDescent="0.25">
      <c r="C44" s="350"/>
      <c r="D44" s="351" t="str">
        <f t="shared" si="5"/>
        <v>Primary Care Physician</v>
      </c>
      <c r="E44" s="40">
        <v>0</v>
      </c>
      <c r="F44" s="40">
        <v>0</v>
      </c>
      <c r="G44" s="40">
        <v>0</v>
      </c>
      <c r="H44" s="40">
        <v>0</v>
      </c>
      <c r="I44" s="40">
        <v>0</v>
      </c>
      <c r="J44" s="40">
        <v>0</v>
      </c>
      <c r="K44" s="40">
        <v>0</v>
      </c>
      <c r="L44" s="40">
        <v>0</v>
      </c>
      <c r="M44" s="40">
        <v>0</v>
      </c>
      <c r="N44" s="40">
        <v>0</v>
      </c>
      <c r="O44" s="40">
        <v>0</v>
      </c>
      <c r="P44" s="40">
        <v>0</v>
      </c>
      <c r="Q44" s="40">
        <v>0</v>
      </c>
      <c r="R44" s="300">
        <f t="shared" si="6"/>
        <v>0</v>
      </c>
      <c r="S44" s="40">
        <v>0</v>
      </c>
      <c r="T44" s="40">
        <v>0</v>
      </c>
      <c r="U44" s="40">
        <v>0</v>
      </c>
      <c r="V44" s="300">
        <f t="shared" si="7"/>
        <v>0</v>
      </c>
      <c r="W44" s="608"/>
    </row>
    <row r="45" spans="3:23" ht="13.5" thickBot="1" x14ac:dyDescent="0.25">
      <c r="C45" s="350"/>
      <c r="D45" s="351" t="str">
        <f t="shared" si="5"/>
        <v>Non-Primary Care Physician</v>
      </c>
      <c r="E45" s="40">
        <v>0</v>
      </c>
      <c r="F45" s="40">
        <v>0</v>
      </c>
      <c r="G45" s="40">
        <v>0</v>
      </c>
      <c r="H45" s="40">
        <v>0</v>
      </c>
      <c r="I45" s="40">
        <v>0</v>
      </c>
      <c r="J45" s="40">
        <v>0</v>
      </c>
      <c r="K45" s="40">
        <v>0</v>
      </c>
      <c r="L45" s="40">
        <v>0</v>
      </c>
      <c r="M45" s="40">
        <v>0</v>
      </c>
      <c r="N45" s="40">
        <v>0</v>
      </c>
      <c r="O45" s="40">
        <v>0</v>
      </c>
      <c r="P45" s="40">
        <v>0</v>
      </c>
      <c r="Q45" s="40">
        <v>0</v>
      </c>
      <c r="R45" s="300">
        <f t="shared" si="6"/>
        <v>0</v>
      </c>
      <c r="S45" s="40">
        <v>0</v>
      </c>
      <c r="T45" s="40">
        <v>0</v>
      </c>
      <c r="U45" s="40">
        <v>0</v>
      </c>
      <c r="V45" s="300">
        <f t="shared" si="7"/>
        <v>0</v>
      </c>
      <c r="W45" s="608"/>
    </row>
    <row r="46" spans="3:23" ht="13.5" thickBot="1" x14ac:dyDescent="0.25">
      <c r="C46" s="350"/>
      <c r="D46" s="351" t="str">
        <f t="shared" si="5"/>
        <v>Substance Abuse</v>
      </c>
      <c r="E46" s="40">
        <v>0</v>
      </c>
      <c r="F46" s="40">
        <v>0</v>
      </c>
      <c r="G46" s="40">
        <v>0</v>
      </c>
      <c r="H46" s="40">
        <v>0</v>
      </c>
      <c r="I46" s="40">
        <v>0</v>
      </c>
      <c r="J46" s="40">
        <v>0</v>
      </c>
      <c r="K46" s="40">
        <v>0</v>
      </c>
      <c r="L46" s="40">
        <v>0</v>
      </c>
      <c r="M46" s="40">
        <v>0</v>
      </c>
      <c r="N46" s="40">
        <v>0</v>
      </c>
      <c r="O46" s="40">
        <v>0</v>
      </c>
      <c r="P46" s="40">
        <v>0</v>
      </c>
      <c r="Q46" s="40">
        <v>0</v>
      </c>
      <c r="R46" s="300">
        <f t="shared" si="6"/>
        <v>0</v>
      </c>
      <c r="S46" s="40">
        <v>0</v>
      </c>
      <c r="T46" s="40">
        <v>0</v>
      </c>
      <c r="U46" s="40">
        <v>0</v>
      </c>
      <c r="V46" s="300">
        <f t="shared" si="7"/>
        <v>0</v>
      </c>
      <c r="W46" s="608"/>
    </row>
    <row r="47" spans="3:23" ht="13.5" thickBot="1" x14ac:dyDescent="0.25">
      <c r="C47" s="350"/>
      <c r="D47" s="351" t="str">
        <f t="shared" si="5"/>
        <v>Prescription Drugs</v>
      </c>
      <c r="E47" s="40">
        <v>0</v>
      </c>
      <c r="F47" s="40">
        <v>0</v>
      </c>
      <c r="G47" s="40">
        <v>0</v>
      </c>
      <c r="H47" s="40">
        <v>0</v>
      </c>
      <c r="I47" s="40">
        <v>0</v>
      </c>
      <c r="J47" s="40">
        <v>0</v>
      </c>
      <c r="K47" s="40">
        <v>0</v>
      </c>
      <c r="L47" s="40">
        <v>0</v>
      </c>
      <c r="M47" s="40">
        <v>0</v>
      </c>
      <c r="N47" s="40">
        <v>0</v>
      </c>
      <c r="O47" s="40">
        <v>0</v>
      </c>
      <c r="P47" s="40">
        <v>0</v>
      </c>
      <c r="Q47" s="40">
        <v>0</v>
      </c>
      <c r="R47" s="300">
        <f t="shared" si="6"/>
        <v>0</v>
      </c>
      <c r="S47" s="40">
        <v>0</v>
      </c>
      <c r="T47" s="40">
        <v>0</v>
      </c>
      <c r="U47" s="40">
        <v>0</v>
      </c>
      <c r="V47" s="300">
        <f t="shared" si="7"/>
        <v>0</v>
      </c>
      <c r="W47" s="608"/>
    </row>
    <row r="48" spans="3:23" ht="13.5" thickBot="1" x14ac:dyDescent="0.25">
      <c r="C48" s="350"/>
      <c r="D48" s="351" t="str">
        <f t="shared" si="5"/>
        <v>DME and Miscellaneous</v>
      </c>
      <c r="E48" s="40">
        <v>0</v>
      </c>
      <c r="F48" s="40">
        <v>0</v>
      </c>
      <c r="G48" s="40">
        <v>0</v>
      </c>
      <c r="H48" s="40">
        <v>0</v>
      </c>
      <c r="I48" s="40">
        <v>0</v>
      </c>
      <c r="J48" s="40">
        <v>0</v>
      </c>
      <c r="K48" s="40">
        <v>0</v>
      </c>
      <c r="L48" s="40">
        <v>0</v>
      </c>
      <c r="M48" s="40">
        <v>0</v>
      </c>
      <c r="N48" s="40">
        <v>0</v>
      </c>
      <c r="O48" s="40">
        <v>0</v>
      </c>
      <c r="P48" s="40">
        <v>0</v>
      </c>
      <c r="Q48" s="40">
        <v>0</v>
      </c>
      <c r="R48" s="300">
        <f t="shared" si="6"/>
        <v>0</v>
      </c>
      <c r="S48" s="40">
        <v>0</v>
      </c>
      <c r="T48" s="40">
        <v>0</v>
      </c>
      <c r="U48" s="40">
        <v>0</v>
      </c>
      <c r="V48" s="300">
        <f t="shared" si="7"/>
        <v>0</v>
      </c>
      <c r="W48" s="608"/>
    </row>
    <row r="49" spans="3:23" ht="13.5" thickBot="1" x14ac:dyDescent="0.25">
      <c r="C49" s="348" t="s">
        <v>425</v>
      </c>
      <c r="D49" s="349" t="str">
        <f t="shared" si="5"/>
        <v>Mental Health Services Inpatient</v>
      </c>
      <c r="E49" s="40">
        <v>0</v>
      </c>
      <c r="F49" s="40">
        <v>0</v>
      </c>
      <c r="G49" s="40">
        <v>0</v>
      </c>
      <c r="H49" s="40">
        <v>0</v>
      </c>
      <c r="I49" s="40">
        <v>0</v>
      </c>
      <c r="J49" s="40">
        <v>0</v>
      </c>
      <c r="K49" s="40">
        <v>0</v>
      </c>
      <c r="L49" s="40">
        <v>0</v>
      </c>
      <c r="M49" s="40">
        <v>0</v>
      </c>
      <c r="N49" s="40">
        <v>0</v>
      </c>
      <c r="O49" s="40">
        <v>0</v>
      </c>
      <c r="P49" s="40">
        <v>0</v>
      </c>
      <c r="Q49" s="40">
        <v>0</v>
      </c>
      <c r="R49" s="300">
        <f t="shared" si="6"/>
        <v>0</v>
      </c>
      <c r="S49" s="40">
        <v>0</v>
      </c>
      <c r="T49" s="40">
        <v>0</v>
      </c>
      <c r="U49" s="40">
        <v>0</v>
      </c>
      <c r="V49" s="300">
        <f t="shared" si="7"/>
        <v>0</v>
      </c>
      <c r="W49" s="608"/>
    </row>
    <row r="50" spans="3:23" ht="13.5" thickBot="1" x14ac:dyDescent="0.25">
      <c r="C50" s="350"/>
      <c r="D50" s="353" t="str">
        <f t="shared" si="5"/>
        <v>Applied Behavior Analysis (ABA)</v>
      </c>
      <c r="E50" s="40">
        <v>0</v>
      </c>
      <c r="F50" s="40">
        <v>0</v>
      </c>
      <c r="G50" s="40">
        <v>0</v>
      </c>
      <c r="H50" s="40">
        <v>0</v>
      </c>
      <c r="I50" s="40">
        <v>0</v>
      </c>
      <c r="J50" s="40">
        <v>0</v>
      </c>
      <c r="K50" s="40">
        <v>0</v>
      </c>
      <c r="L50" s="40">
        <v>0</v>
      </c>
      <c r="M50" s="40">
        <v>0</v>
      </c>
      <c r="N50" s="40">
        <v>0</v>
      </c>
      <c r="O50" s="40">
        <v>0</v>
      </c>
      <c r="P50" s="40">
        <v>0</v>
      </c>
      <c r="Q50" s="40">
        <v>0</v>
      </c>
      <c r="R50" s="300">
        <f t="shared" si="6"/>
        <v>0</v>
      </c>
      <c r="S50" s="40">
        <v>0</v>
      </c>
      <c r="T50" s="40">
        <v>0</v>
      </c>
      <c r="U50" s="40">
        <v>0</v>
      </c>
      <c r="V50" s="300">
        <f t="shared" si="7"/>
        <v>0</v>
      </c>
      <c r="W50" s="608"/>
    </row>
    <row r="51" spans="3:23" ht="13.5" thickBot="1" x14ac:dyDescent="0.25">
      <c r="C51" s="350"/>
      <c r="D51" s="351" t="str">
        <f t="shared" si="5"/>
        <v>ACT/SE</v>
      </c>
      <c r="E51" s="40">
        <v>0</v>
      </c>
      <c r="F51" s="40">
        <v>0</v>
      </c>
      <c r="G51" s="40">
        <v>0</v>
      </c>
      <c r="H51" s="40">
        <v>0</v>
      </c>
      <c r="I51" s="40">
        <v>0</v>
      </c>
      <c r="J51" s="40">
        <v>0</v>
      </c>
      <c r="K51" s="40">
        <v>0</v>
      </c>
      <c r="L51" s="40">
        <v>0</v>
      </c>
      <c r="M51" s="40">
        <v>0</v>
      </c>
      <c r="N51" s="40">
        <v>0</v>
      </c>
      <c r="O51" s="40">
        <v>0</v>
      </c>
      <c r="P51" s="40">
        <v>0</v>
      </c>
      <c r="Q51" s="40">
        <v>0</v>
      </c>
      <c r="R51" s="300">
        <f t="shared" si="6"/>
        <v>0</v>
      </c>
      <c r="S51" s="40">
        <v>0</v>
      </c>
      <c r="T51" s="40">
        <v>0</v>
      </c>
      <c r="U51" s="40">
        <v>0</v>
      </c>
      <c r="V51" s="300">
        <f t="shared" si="7"/>
        <v>0</v>
      </c>
      <c r="W51" s="608"/>
    </row>
    <row r="52" spans="3:23" ht="13.5" thickBot="1" x14ac:dyDescent="0.25">
      <c r="C52" s="350"/>
      <c r="D52" s="351" t="str">
        <f t="shared" si="5"/>
        <v>A&amp;D Residential</v>
      </c>
      <c r="E52" s="40">
        <v>0</v>
      </c>
      <c r="F52" s="40">
        <v>0</v>
      </c>
      <c r="G52" s="40">
        <v>0</v>
      </c>
      <c r="H52" s="40">
        <v>0</v>
      </c>
      <c r="I52" s="40">
        <v>0</v>
      </c>
      <c r="J52" s="40">
        <v>0</v>
      </c>
      <c r="K52" s="40">
        <v>0</v>
      </c>
      <c r="L52" s="40">
        <v>0</v>
      </c>
      <c r="M52" s="40">
        <v>0</v>
      </c>
      <c r="N52" s="40">
        <v>0</v>
      </c>
      <c r="O52" s="40">
        <v>0</v>
      </c>
      <c r="P52" s="40">
        <v>0</v>
      </c>
      <c r="Q52" s="40">
        <v>0</v>
      </c>
      <c r="R52" s="300">
        <f t="shared" si="6"/>
        <v>0</v>
      </c>
      <c r="S52" s="40">
        <v>0</v>
      </c>
      <c r="T52" s="40">
        <v>0</v>
      </c>
      <c r="U52" s="40">
        <v>0</v>
      </c>
      <c r="V52" s="300">
        <f t="shared" si="7"/>
        <v>0</v>
      </c>
      <c r="W52" s="608"/>
    </row>
    <row r="53" spans="3:23" ht="13.5" thickBot="1" x14ac:dyDescent="0.25">
      <c r="C53" s="350"/>
      <c r="D53" s="351" t="str">
        <f t="shared" si="5"/>
        <v>MH Children's Wraparound</v>
      </c>
      <c r="E53" s="40">
        <v>0</v>
      </c>
      <c r="F53" s="40">
        <v>0</v>
      </c>
      <c r="G53" s="40">
        <v>0</v>
      </c>
      <c r="H53" s="40">
        <v>0</v>
      </c>
      <c r="I53" s="40">
        <v>0</v>
      </c>
      <c r="J53" s="40">
        <v>0</v>
      </c>
      <c r="K53" s="40">
        <v>0</v>
      </c>
      <c r="L53" s="40">
        <v>0</v>
      </c>
      <c r="M53" s="40">
        <v>0</v>
      </c>
      <c r="N53" s="40">
        <v>0</v>
      </c>
      <c r="O53" s="40">
        <v>0</v>
      </c>
      <c r="P53" s="40">
        <v>0</v>
      </c>
      <c r="Q53" s="40">
        <v>0</v>
      </c>
      <c r="R53" s="300">
        <f t="shared" si="6"/>
        <v>0</v>
      </c>
      <c r="S53" s="40">
        <v>0</v>
      </c>
      <c r="T53" s="40">
        <v>0</v>
      </c>
      <c r="U53" s="40">
        <v>0</v>
      </c>
      <c r="V53" s="300">
        <f t="shared" si="7"/>
        <v>0</v>
      </c>
      <c r="W53" s="608"/>
    </row>
    <row r="54" spans="3:23" ht="13.5" thickBot="1" x14ac:dyDescent="0.25">
      <c r="C54" s="350"/>
      <c r="D54" s="351" t="str">
        <f t="shared" si="5"/>
        <v>CANS</v>
      </c>
      <c r="E54" s="40">
        <v>0</v>
      </c>
      <c r="F54" s="40">
        <v>0</v>
      </c>
      <c r="G54" s="40">
        <v>0</v>
      </c>
      <c r="H54" s="40">
        <v>0</v>
      </c>
      <c r="I54" s="40">
        <v>0</v>
      </c>
      <c r="J54" s="40">
        <v>0</v>
      </c>
      <c r="K54" s="40">
        <v>0</v>
      </c>
      <c r="L54" s="40">
        <v>0</v>
      </c>
      <c r="M54" s="40">
        <v>0</v>
      </c>
      <c r="N54" s="40">
        <v>0</v>
      </c>
      <c r="O54" s="40">
        <v>0</v>
      </c>
      <c r="P54" s="40">
        <v>0</v>
      </c>
      <c r="Q54" s="40">
        <v>0</v>
      </c>
      <c r="R54" s="300">
        <f t="shared" si="6"/>
        <v>0</v>
      </c>
      <c r="S54" s="40">
        <v>0</v>
      </c>
      <c r="T54" s="40">
        <v>0</v>
      </c>
      <c r="U54" s="40">
        <v>0</v>
      </c>
      <c r="V54" s="300">
        <f t="shared" si="7"/>
        <v>0</v>
      </c>
      <c r="W54" s="608"/>
    </row>
    <row r="55" spans="3:23" ht="13.5" thickBot="1" x14ac:dyDescent="0.25">
      <c r="C55" s="350"/>
      <c r="D55" s="351" t="str">
        <f t="shared" si="5"/>
        <v>Mental Health Other Non-Inpatient</v>
      </c>
      <c r="E55" s="40">
        <v>0</v>
      </c>
      <c r="F55" s="40">
        <v>0</v>
      </c>
      <c r="G55" s="40">
        <v>0</v>
      </c>
      <c r="H55" s="40">
        <v>0</v>
      </c>
      <c r="I55" s="40">
        <v>0</v>
      </c>
      <c r="J55" s="40">
        <v>0</v>
      </c>
      <c r="K55" s="40">
        <v>0</v>
      </c>
      <c r="L55" s="40">
        <v>0</v>
      </c>
      <c r="M55" s="40">
        <v>0</v>
      </c>
      <c r="N55" s="40">
        <v>0</v>
      </c>
      <c r="O55" s="40">
        <v>0</v>
      </c>
      <c r="P55" s="40">
        <v>0</v>
      </c>
      <c r="Q55" s="40">
        <v>0</v>
      </c>
      <c r="R55" s="300">
        <f t="shared" si="6"/>
        <v>0</v>
      </c>
      <c r="S55" s="40">
        <v>0</v>
      </c>
      <c r="T55" s="40">
        <v>0</v>
      </c>
      <c r="U55" s="40">
        <v>0</v>
      </c>
      <c r="V55" s="300">
        <f t="shared" si="7"/>
        <v>0</v>
      </c>
      <c r="W55" s="608"/>
    </row>
    <row r="56" spans="3:23" ht="13.5" thickBot="1" x14ac:dyDescent="0.25">
      <c r="C56" s="348" t="s">
        <v>245</v>
      </c>
      <c r="D56" s="349" t="str">
        <f t="shared" si="5"/>
        <v>Dental</v>
      </c>
      <c r="E56" s="40">
        <v>0</v>
      </c>
      <c r="F56" s="40">
        <v>0</v>
      </c>
      <c r="G56" s="40">
        <v>0</v>
      </c>
      <c r="H56" s="40">
        <v>0</v>
      </c>
      <c r="I56" s="40">
        <v>0</v>
      </c>
      <c r="J56" s="40">
        <v>0</v>
      </c>
      <c r="K56" s="40">
        <v>0</v>
      </c>
      <c r="L56" s="40">
        <v>0</v>
      </c>
      <c r="M56" s="40">
        <v>0</v>
      </c>
      <c r="N56" s="40">
        <v>0</v>
      </c>
      <c r="O56" s="40">
        <v>0</v>
      </c>
      <c r="P56" s="40">
        <v>0</v>
      </c>
      <c r="Q56" s="40">
        <v>0</v>
      </c>
      <c r="R56" s="300">
        <f t="shared" si="6"/>
        <v>0</v>
      </c>
      <c r="S56" s="40">
        <v>0</v>
      </c>
      <c r="T56" s="40">
        <v>0</v>
      </c>
      <c r="U56" s="40">
        <v>0</v>
      </c>
      <c r="V56" s="300">
        <f t="shared" si="7"/>
        <v>0</v>
      </c>
      <c r="W56" s="608"/>
    </row>
    <row r="57" spans="3:23" ht="13.5" thickBot="1" x14ac:dyDescent="0.25">
      <c r="C57" s="355"/>
      <c r="D57" s="457" t="str">
        <f t="shared" si="5"/>
        <v>NEMT</v>
      </c>
      <c r="E57" s="40">
        <v>0</v>
      </c>
      <c r="F57" s="40">
        <v>0</v>
      </c>
      <c r="G57" s="40">
        <v>0</v>
      </c>
      <c r="H57" s="40">
        <v>0</v>
      </c>
      <c r="I57" s="40">
        <v>0</v>
      </c>
      <c r="J57" s="40">
        <v>0</v>
      </c>
      <c r="K57" s="40">
        <v>0</v>
      </c>
      <c r="L57" s="40">
        <v>0</v>
      </c>
      <c r="M57" s="40">
        <v>0</v>
      </c>
      <c r="N57" s="40">
        <v>0</v>
      </c>
      <c r="O57" s="40">
        <v>0</v>
      </c>
      <c r="P57" s="40">
        <v>0</v>
      </c>
      <c r="Q57" s="40">
        <v>0</v>
      </c>
      <c r="R57" s="300">
        <f t="shared" si="6"/>
        <v>0</v>
      </c>
      <c r="S57" s="40">
        <v>0</v>
      </c>
      <c r="T57" s="40">
        <v>0</v>
      </c>
      <c r="U57" s="40">
        <v>0</v>
      </c>
      <c r="V57" s="300">
        <f t="shared" si="7"/>
        <v>0</v>
      </c>
      <c r="W57" s="608"/>
    </row>
    <row r="58" spans="3:23" ht="13.5" thickBot="1" x14ac:dyDescent="0.25">
      <c r="C58" s="769" t="s">
        <v>119</v>
      </c>
      <c r="D58" s="770"/>
      <c r="E58" s="300">
        <f t="shared" ref="E58:Q58" si="8">SUM(E38:E57)</f>
        <v>0</v>
      </c>
      <c r="F58" s="300">
        <f t="shared" si="8"/>
        <v>0</v>
      </c>
      <c r="G58" s="300">
        <f t="shared" si="8"/>
        <v>0</v>
      </c>
      <c r="H58" s="300">
        <f t="shared" si="8"/>
        <v>0</v>
      </c>
      <c r="I58" s="300">
        <f t="shared" si="8"/>
        <v>0</v>
      </c>
      <c r="J58" s="300">
        <f t="shared" si="8"/>
        <v>0</v>
      </c>
      <c r="K58" s="300">
        <f t="shared" si="8"/>
        <v>0</v>
      </c>
      <c r="L58" s="300">
        <f t="shared" si="8"/>
        <v>0</v>
      </c>
      <c r="M58" s="300">
        <f t="shared" si="8"/>
        <v>0</v>
      </c>
      <c r="N58" s="300">
        <f t="shared" si="8"/>
        <v>0</v>
      </c>
      <c r="O58" s="300">
        <f t="shared" si="8"/>
        <v>0</v>
      </c>
      <c r="P58" s="300">
        <f t="shared" si="8"/>
        <v>0</v>
      </c>
      <c r="Q58" s="300">
        <f t="shared" si="8"/>
        <v>0</v>
      </c>
      <c r="R58" s="300">
        <f t="shared" si="6"/>
        <v>0</v>
      </c>
      <c r="S58" s="300">
        <f t="shared" ref="S58:U58" si="9">SUM(S38:S57)</f>
        <v>0</v>
      </c>
      <c r="T58" s="300">
        <f t="shared" si="9"/>
        <v>0</v>
      </c>
      <c r="U58" s="300">
        <f t="shared" si="9"/>
        <v>0</v>
      </c>
      <c r="V58" s="300">
        <f t="shared" si="7"/>
        <v>0</v>
      </c>
      <c r="W58" s="608"/>
    </row>
    <row r="59" spans="3:23" x14ac:dyDescent="0.2">
      <c r="C59" s="340"/>
      <c r="D59" s="340"/>
      <c r="E59" s="340"/>
      <c r="F59" s="340"/>
      <c r="G59" s="340"/>
      <c r="H59" s="340"/>
      <c r="I59" s="340"/>
      <c r="J59" s="340"/>
      <c r="K59" s="340"/>
      <c r="L59" s="340"/>
      <c r="M59" s="340"/>
      <c r="N59" s="340"/>
      <c r="O59" s="340"/>
      <c r="P59" s="340"/>
      <c r="Q59" s="340"/>
      <c r="S59" s="608"/>
      <c r="T59" s="608"/>
      <c r="U59" s="608"/>
      <c r="V59" s="608"/>
      <c r="W59" s="608"/>
    </row>
    <row r="60" spans="3:23" ht="13.5" thickBot="1" x14ac:dyDescent="0.25">
      <c r="S60" s="608"/>
      <c r="T60" s="608"/>
      <c r="U60" s="608"/>
      <c r="V60" s="608"/>
      <c r="W60" s="608"/>
    </row>
    <row r="61" spans="3:23" ht="13.5" thickBot="1" x14ac:dyDescent="0.25">
      <c r="E61" s="771" t="str">
        <f>"Total incurred in "&amp;'Report L1'!$C$7</f>
        <v>Total incurred in 2019</v>
      </c>
      <c r="F61" s="772"/>
      <c r="G61" s="772"/>
      <c r="H61" s="772"/>
      <c r="I61" s="772"/>
      <c r="J61" s="772"/>
      <c r="K61" s="772"/>
      <c r="L61" s="772"/>
      <c r="M61" s="772"/>
      <c r="N61" s="772"/>
      <c r="O61" s="772"/>
      <c r="P61" s="772"/>
      <c r="Q61" s="772"/>
      <c r="R61" s="772"/>
      <c r="S61" s="772"/>
      <c r="T61" s="772"/>
      <c r="U61" s="772"/>
      <c r="V61" s="773"/>
      <c r="W61" s="608"/>
    </row>
    <row r="62" spans="3:23" ht="13.5" thickBot="1" x14ac:dyDescent="0.25">
      <c r="C62" s="345" t="s">
        <v>453</v>
      </c>
      <c r="D62" s="344" t="str">
        <f>'Report L18'!C47</f>
        <v>Other Payment2</v>
      </c>
      <c r="E62" s="788" t="s">
        <v>134</v>
      </c>
      <c r="F62" s="789"/>
      <c r="G62" s="789"/>
      <c r="H62" s="789"/>
      <c r="I62" s="789"/>
      <c r="J62" s="789"/>
      <c r="K62" s="789"/>
      <c r="L62" s="789"/>
      <c r="M62" s="789"/>
      <c r="N62" s="789"/>
      <c r="O62" s="789"/>
      <c r="P62" s="789"/>
      <c r="Q62" s="789"/>
      <c r="R62" s="789"/>
      <c r="S62" s="788" t="s">
        <v>898</v>
      </c>
      <c r="T62" s="789"/>
      <c r="U62" s="789"/>
      <c r="V62" s="790"/>
      <c r="W62" s="608"/>
    </row>
    <row r="63" spans="3:23" ht="45" customHeight="1" thickBot="1" x14ac:dyDescent="0.25">
      <c r="C63" s="767" t="s">
        <v>412</v>
      </c>
      <c r="D63" s="768"/>
      <c r="E63" s="341" t="s">
        <v>348</v>
      </c>
      <c r="F63" s="337" t="s">
        <v>349</v>
      </c>
      <c r="G63" s="337" t="s">
        <v>350</v>
      </c>
      <c r="H63" s="337" t="s">
        <v>351</v>
      </c>
      <c r="I63" s="337" t="s">
        <v>352</v>
      </c>
      <c r="J63" s="337" t="s">
        <v>408</v>
      </c>
      <c r="K63" s="337" t="s">
        <v>353</v>
      </c>
      <c r="L63" s="337" t="s">
        <v>354</v>
      </c>
      <c r="M63" s="337" t="s">
        <v>304</v>
      </c>
      <c r="N63" s="342" t="s">
        <v>303</v>
      </c>
      <c r="O63" s="343" t="s">
        <v>679</v>
      </c>
      <c r="P63" s="338" t="s">
        <v>570</v>
      </c>
      <c r="Q63" s="555" t="s">
        <v>907</v>
      </c>
      <c r="R63" s="333" t="s">
        <v>489</v>
      </c>
      <c r="S63" s="562" t="s">
        <v>884</v>
      </c>
      <c r="T63" s="338" t="s">
        <v>885</v>
      </c>
      <c r="U63" s="555" t="s">
        <v>908</v>
      </c>
      <c r="V63" s="333" t="s">
        <v>489</v>
      </c>
      <c r="W63" s="608"/>
    </row>
    <row r="64" spans="3:23" ht="13.5" thickBot="1" x14ac:dyDescent="0.25">
      <c r="C64" s="348" t="s">
        <v>424</v>
      </c>
      <c r="D64" s="349" t="str">
        <f t="shared" ref="D64:D83" si="10">+D38</f>
        <v>Inpatient - A &amp; B Hospital</v>
      </c>
      <c r="E64" s="40">
        <v>0</v>
      </c>
      <c r="F64" s="40">
        <v>0</v>
      </c>
      <c r="G64" s="40">
        <v>0</v>
      </c>
      <c r="H64" s="40">
        <v>0</v>
      </c>
      <c r="I64" s="40">
        <v>0</v>
      </c>
      <c r="J64" s="40">
        <v>0</v>
      </c>
      <c r="K64" s="40">
        <v>0</v>
      </c>
      <c r="L64" s="40">
        <v>0</v>
      </c>
      <c r="M64" s="40">
        <v>0</v>
      </c>
      <c r="N64" s="40">
        <v>0</v>
      </c>
      <c r="O64" s="40">
        <v>0</v>
      </c>
      <c r="P64" s="40">
        <v>0</v>
      </c>
      <c r="Q64" s="40">
        <v>0</v>
      </c>
      <c r="R64" s="300">
        <f>SUM(E64:Q64)</f>
        <v>0</v>
      </c>
      <c r="S64" s="40">
        <v>0</v>
      </c>
      <c r="T64" s="40">
        <v>0</v>
      </c>
      <c r="U64" s="40">
        <v>0</v>
      </c>
      <c r="V64" s="300">
        <f>SUM(S64:U64)</f>
        <v>0</v>
      </c>
      <c r="W64" s="608"/>
    </row>
    <row r="65" spans="3:23" ht="13.5" thickBot="1" x14ac:dyDescent="0.25">
      <c r="C65" s="350"/>
      <c r="D65" s="351" t="str">
        <f t="shared" si="10"/>
        <v>Inpatient - DRG Hospital</v>
      </c>
      <c r="E65" s="40">
        <v>0</v>
      </c>
      <c r="F65" s="40">
        <v>0</v>
      </c>
      <c r="G65" s="40">
        <v>0</v>
      </c>
      <c r="H65" s="40">
        <v>0</v>
      </c>
      <c r="I65" s="40">
        <v>0</v>
      </c>
      <c r="J65" s="40">
        <v>0</v>
      </c>
      <c r="K65" s="40">
        <v>0</v>
      </c>
      <c r="L65" s="40">
        <v>0</v>
      </c>
      <c r="M65" s="40">
        <v>0</v>
      </c>
      <c r="N65" s="40">
        <v>0</v>
      </c>
      <c r="O65" s="40">
        <v>0</v>
      </c>
      <c r="P65" s="40">
        <v>0</v>
      </c>
      <c r="Q65" s="40">
        <v>0</v>
      </c>
      <c r="R65" s="300">
        <f t="shared" ref="R65:R84" si="11">SUM(E65:Q65)</f>
        <v>0</v>
      </c>
      <c r="S65" s="40">
        <v>0</v>
      </c>
      <c r="T65" s="40">
        <v>0</v>
      </c>
      <c r="U65" s="40">
        <v>0</v>
      </c>
      <c r="V65" s="300">
        <f t="shared" ref="V65:V84" si="12">SUM(S65:U65)</f>
        <v>0</v>
      </c>
      <c r="W65" s="608"/>
    </row>
    <row r="66" spans="3:23" ht="13.5" thickBot="1" x14ac:dyDescent="0.25">
      <c r="C66" s="350"/>
      <c r="D66" s="351" t="str">
        <f t="shared" si="10"/>
        <v>Inpatient - Other</v>
      </c>
      <c r="E66" s="40">
        <v>0</v>
      </c>
      <c r="F66" s="40">
        <v>0</v>
      </c>
      <c r="G66" s="40">
        <v>0</v>
      </c>
      <c r="H66" s="40">
        <v>0</v>
      </c>
      <c r="I66" s="40">
        <v>0</v>
      </c>
      <c r="J66" s="40">
        <v>0</v>
      </c>
      <c r="K66" s="40">
        <v>0</v>
      </c>
      <c r="L66" s="40">
        <v>0</v>
      </c>
      <c r="M66" s="40">
        <v>0</v>
      </c>
      <c r="N66" s="40">
        <v>0</v>
      </c>
      <c r="O66" s="40">
        <v>0</v>
      </c>
      <c r="P66" s="40">
        <v>0</v>
      </c>
      <c r="Q66" s="40">
        <v>0</v>
      </c>
      <c r="R66" s="300">
        <f t="shared" si="11"/>
        <v>0</v>
      </c>
      <c r="S66" s="40">
        <v>0</v>
      </c>
      <c r="T66" s="40">
        <v>0</v>
      </c>
      <c r="U66" s="40">
        <v>0</v>
      </c>
      <c r="V66" s="300">
        <f t="shared" si="12"/>
        <v>0</v>
      </c>
      <c r="W66" s="608"/>
    </row>
    <row r="67" spans="3:23" ht="13.5" thickBot="1" x14ac:dyDescent="0.25">
      <c r="C67" s="350"/>
      <c r="D67" s="351" t="str">
        <f t="shared" si="10"/>
        <v>Outpatient - A &amp; B Hospital</v>
      </c>
      <c r="E67" s="40">
        <v>0</v>
      </c>
      <c r="F67" s="40">
        <v>0</v>
      </c>
      <c r="G67" s="40">
        <v>0</v>
      </c>
      <c r="H67" s="40">
        <v>0</v>
      </c>
      <c r="I67" s="40">
        <v>0</v>
      </c>
      <c r="J67" s="40">
        <v>0</v>
      </c>
      <c r="K67" s="40">
        <v>0</v>
      </c>
      <c r="L67" s="40">
        <v>0</v>
      </c>
      <c r="M67" s="40">
        <v>0</v>
      </c>
      <c r="N67" s="40">
        <v>0</v>
      </c>
      <c r="O67" s="40">
        <v>0</v>
      </c>
      <c r="P67" s="40">
        <v>0</v>
      </c>
      <c r="Q67" s="40">
        <v>0</v>
      </c>
      <c r="R67" s="300">
        <f t="shared" si="11"/>
        <v>0</v>
      </c>
      <c r="S67" s="40">
        <v>0</v>
      </c>
      <c r="T67" s="40">
        <v>0</v>
      </c>
      <c r="U67" s="40">
        <v>0</v>
      </c>
      <c r="V67" s="300">
        <f t="shared" si="12"/>
        <v>0</v>
      </c>
      <c r="W67" s="608"/>
    </row>
    <row r="68" spans="3:23" ht="13.5" thickBot="1" x14ac:dyDescent="0.25">
      <c r="C68" s="350"/>
      <c r="D68" s="351" t="str">
        <f t="shared" si="10"/>
        <v>Outpatient - DRG Hospital</v>
      </c>
      <c r="E68" s="40">
        <v>0</v>
      </c>
      <c r="F68" s="40">
        <v>0</v>
      </c>
      <c r="G68" s="40">
        <v>0</v>
      </c>
      <c r="H68" s="40">
        <v>0</v>
      </c>
      <c r="I68" s="40">
        <v>0</v>
      </c>
      <c r="J68" s="40">
        <v>0</v>
      </c>
      <c r="K68" s="40">
        <v>0</v>
      </c>
      <c r="L68" s="40">
        <v>0</v>
      </c>
      <c r="M68" s="40">
        <v>0</v>
      </c>
      <c r="N68" s="40">
        <v>0</v>
      </c>
      <c r="O68" s="40">
        <v>0</v>
      </c>
      <c r="P68" s="40">
        <v>0</v>
      </c>
      <c r="Q68" s="40">
        <v>0</v>
      </c>
      <c r="R68" s="300">
        <f t="shared" si="11"/>
        <v>0</v>
      </c>
      <c r="S68" s="40">
        <v>0</v>
      </c>
      <c r="T68" s="40">
        <v>0</v>
      </c>
      <c r="U68" s="40">
        <v>0</v>
      </c>
      <c r="V68" s="300">
        <f t="shared" si="12"/>
        <v>0</v>
      </c>
      <c r="W68" s="608"/>
    </row>
    <row r="69" spans="3:23" ht="13.5" thickBot="1" x14ac:dyDescent="0.25">
      <c r="C69" s="350"/>
      <c r="D69" s="351" t="str">
        <f t="shared" si="10"/>
        <v>Outpatient - Other</v>
      </c>
      <c r="E69" s="40">
        <v>0</v>
      </c>
      <c r="F69" s="40">
        <v>0</v>
      </c>
      <c r="G69" s="40">
        <v>0</v>
      </c>
      <c r="H69" s="40">
        <v>0</v>
      </c>
      <c r="I69" s="40">
        <v>0</v>
      </c>
      <c r="J69" s="40">
        <v>0</v>
      </c>
      <c r="K69" s="40">
        <v>0</v>
      </c>
      <c r="L69" s="40">
        <v>0</v>
      </c>
      <c r="M69" s="40">
        <v>0</v>
      </c>
      <c r="N69" s="40">
        <v>0</v>
      </c>
      <c r="O69" s="40">
        <v>0</v>
      </c>
      <c r="P69" s="40">
        <v>0</v>
      </c>
      <c r="Q69" s="40">
        <v>0</v>
      </c>
      <c r="R69" s="300">
        <f t="shared" si="11"/>
        <v>0</v>
      </c>
      <c r="S69" s="40">
        <v>0</v>
      </c>
      <c r="T69" s="40">
        <v>0</v>
      </c>
      <c r="U69" s="40">
        <v>0</v>
      </c>
      <c r="V69" s="300">
        <f t="shared" si="12"/>
        <v>0</v>
      </c>
      <c r="W69" s="608"/>
    </row>
    <row r="70" spans="3:23" ht="13.5" thickBot="1" x14ac:dyDescent="0.25">
      <c r="C70" s="350"/>
      <c r="D70" s="351" t="str">
        <f t="shared" si="10"/>
        <v>Primary Care Physician</v>
      </c>
      <c r="E70" s="40">
        <v>0</v>
      </c>
      <c r="F70" s="40">
        <v>0</v>
      </c>
      <c r="G70" s="40">
        <v>0</v>
      </c>
      <c r="H70" s="40">
        <v>0</v>
      </c>
      <c r="I70" s="40">
        <v>0</v>
      </c>
      <c r="J70" s="40">
        <v>0</v>
      </c>
      <c r="K70" s="40">
        <v>0</v>
      </c>
      <c r="L70" s="40">
        <v>0</v>
      </c>
      <c r="M70" s="40">
        <v>0</v>
      </c>
      <c r="N70" s="40">
        <v>0</v>
      </c>
      <c r="O70" s="40">
        <v>0</v>
      </c>
      <c r="P70" s="40">
        <v>0</v>
      </c>
      <c r="Q70" s="40">
        <v>0</v>
      </c>
      <c r="R70" s="300">
        <f t="shared" si="11"/>
        <v>0</v>
      </c>
      <c r="S70" s="40">
        <v>0</v>
      </c>
      <c r="T70" s="40">
        <v>0</v>
      </c>
      <c r="U70" s="40">
        <v>0</v>
      </c>
      <c r="V70" s="300">
        <f t="shared" si="12"/>
        <v>0</v>
      </c>
      <c r="W70" s="608"/>
    </row>
    <row r="71" spans="3:23" ht="13.5" thickBot="1" x14ac:dyDescent="0.25">
      <c r="C71" s="350"/>
      <c r="D71" s="351" t="str">
        <f t="shared" si="10"/>
        <v>Non-Primary Care Physician</v>
      </c>
      <c r="E71" s="40">
        <v>0</v>
      </c>
      <c r="F71" s="40">
        <v>0</v>
      </c>
      <c r="G71" s="40">
        <v>0</v>
      </c>
      <c r="H71" s="40">
        <v>0</v>
      </c>
      <c r="I71" s="40">
        <v>0</v>
      </c>
      <c r="J71" s="40">
        <v>0</v>
      </c>
      <c r="K71" s="40">
        <v>0</v>
      </c>
      <c r="L71" s="40">
        <v>0</v>
      </c>
      <c r="M71" s="40">
        <v>0</v>
      </c>
      <c r="N71" s="40">
        <v>0</v>
      </c>
      <c r="O71" s="40">
        <v>0</v>
      </c>
      <c r="P71" s="40">
        <v>0</v>
      </c>
      <c r="Q71" s="40">
        <v>0</v>
      </c>
      <c r="R71" s="300">
        <f t="shared" si="11"/>
        <v>0</v>
      </c>
      <c r="S71" s="40">
        <v>0</v>
      </c>
      <c r="T71" s="40">
        <v>0</v>
      </c>
      <c r="U71" s="40">
        <v>0</v>
      </c>
      <c r="V71" s="300">
        <f t="shared" si="12"/>
        <v>0</v>
      </c>
      <c r="W71" s="608"/>
    </row>
    <row r="72" spans="3:23" ht="13.5" thickBot="1" x14ac:dyDescent="0.25">
      <c r="C72" s="350"/>
      <c r="D72" s="351" t="str">
        <f t="shared" si="10"/>
        <v>Substance Abuse</v>
      </c>
      <c r="E72" s="40">
        <v>0</v>
      </c>
      <c r="F72" s="40">
        <v>0</v>
      </c>
      <c r="G72" s="40">
        <v>0</v>
      </c>
      <c r="H72" s="40">
        <v>0</v>
      </c>
      <c r="I72" s="40">
        <v>0</v>
      </c>
      <c r="J72" s="40">
        <v>0</v>
      </c>
      <c r="K72" s="40">
        <v>0</v>
      </c>
      <c r="L72" s="40">
        <v>0</v>
      </c>
      <c r="M72" s="40">
        <v>0</v>
      </c>
      <c r="N72" s="40">
        <v>0</v>
      </c>
      <c r="O72" s="40">
        <v>0</v>
      </c>
      <c r="P72" s="40">
        <v>0</v>
      </c>
      <c r="Q72" s="40">
        <v>0</v>
      </c>
      <c r="R72" s="300">
        <f t="shared" si="11"/>
        <v>0</v>
      </c>
      <c r="S72" s="40">
        <v>0</v>
      </c>
      <c r="T72" s="40">
        <v>0</v>
      </c>
      <c r="U72" s="40">
        <v>0</v>
      </c>
      <c r="V72" s="300">
        <f t="shared" si="12"/>
        <v>0</v>
      </c>
      <c r="W72" s="608"/>
    </row>
    <row r="73" spans="3:23" ht="13.5" thickBot="1" x14ac:dyDescent="0.25">
      <c r="C73" s="350"/>
      <c r="D73" s="351" t="str">
        <f t="shared" si="10"/>
        <v>Prescription Drugs</v>
      </c>
      <c r="E73" s="40">
        <v>0</v>
      </c>
      <c r="F73" s="40">
        <v>0</v>
      </c>
      <c r="G73" s="40">
        <v>0</v>
      </c>
      <c r="H73" s="40">
        <v>0</v>
      </c>
      <c r="I73" s="40">
        <v>0</v>
      </c>
      <c r="J73" s="40">
        <v>0</v>
      </c>
      <c r="K73" s="40">
        <v>0</v>
      </c>
      <c r="L73" s="40">
        <v>0</v>
      </c>
      <c r="M73" s="40">
        <v>0</v>
      </c>
      <c r="N73" s="40">
        <v>0</v>
      </c>
      <c r="O73" s="40">
        <v>0</v>
      </c>
      <c r="P73" s="40">
        <v>0</v>
      </c>
      <c r="Q73" s="40">
        <v>0</v>
      </c>
      <c r="R73" s="300">
        <f t="shared" si="11"/>
        <v>0</v>
      </c>
      <c r="S73" s="40">
        <v>0</v>
      </c>
      <c r="T73" s="40">
        <v>0</v>
      </c>
      <c r="U73" s="40">
        <v>0</v>
      </c>
      <c r="V73" s="300">
        <f t="shared" si="12"/>
        <v>0</v>
      </c>
      <c r="W73" s="608"/>
    </row>
    <row r="74" spans="3:23" ht="13.5" thickBot="1" x14ac:dyDescent="0.25">
      <c r="C74" s="350"/>
      <c r="D74" s="351" t="str">
        <f t="shared" si="10"/>
        <v>DME and Miscellaneous</v>
      </c>
      <c r="E74" s="40">
        <v>0</v>
      </c>
      <c r="F74" s="40">
        <v>0</v>
      </c>
      <c r="G74" s="40">
        <v>0</v>
      </c>
      <c r="H74" s="40">
        <v>0</v>
      </c>
      <c r="I74" s="40">
        <v>0</v>
      </c>
      <c r="J74" s="40">
        <v>0</v>
      </c>
      <c r="K74" s="40">
        <v>0</v>
      </c>
      <c r="L74" s="40">
        <v>0</v>
      </c>
      <c r="M74" s="40">
        <v>0</v>
      </c>
      <c r="N74" s="40">
        <v>0</v>
      </c>
      <c r="O74" s="40">
        <v>0</v>
      </c>
      <c r="P74" s="40">
        <v>0</v>
      </c>
      <c r="Q74" s="40">
        <v>0</v>
      </c>
      <c r="R74" s="300">
        <f t="shared" si="11"/>
        <v>0</v>
      </c>
      <c r="S74" s="40">
        <v>0</v>
      </c>
      <c r="T74" s="40">
        <v>0</v>
      </c>
      <c r="U74" s="40">
        <v>0</v>
      </c>
      <c r="V74" s="300">
        <f t="shared" si="12"/>
        <v>0</v>
      </c>
      <c r="W74" s="608"/>
    </row>
    <row r="75" spans="3:23" ht="13.5" thickBot="1" x14ac:dyDescent="0.25">
      <c r="C75" s="348" t="s">
        <v>425</v>
      </c>
      <c r="D75" s="349" t="str">
        <f t="shared" si="10"/>
        <v>Mental Health Services Inpatient</v>
      </c>
      <c r="E75" s="40">
        <v>0</v>
      </c>
      <c r="F75" s="40">
        <v>0</v>
      </c>
      <c r="G75" s="40">
        <v>0</v>
      </c>
      <c r="H75" s="40">
        <v>0</v>
      </c>
      <c r="I75" s="40">
        <v>0</v>
      </c>
      <c r="J75" s="40">
        <v>0</v>
      </c>
      <c r="K75" s="40">
        <v>0</v>
      </c>
      <c r="L75" s="40">
        <v>0</v>
      </c>
      <c r="M75" s="40">
        <v>0</v>
      </c>
      <c r="N75" s="40">
        <v>0</v>
      </c>
      <c r="O75" s="40">
        <v>0</v>
      </c>
      <c r="P75" s="40">
        <v>0</v>
      </c>
      <c r="Q75" s="40">
        <v>0</v>
      </c>
      <c r="R75" s="300">
        <f t="shared" si="11"/>
        <v>0</v>
      </c>
      <c r="S75" s="40">
        <v>0</v>
      </c>
      <c r="T75" s="40">
        <v>0</v>
      </c>
      <c r="U75" s="40">
        <v>0</v>
      </c>
      <c r="V75" s="300">
        <f t="shared" si="12"/>
        <v>0</v>
      </c>
      <c r="W75" s="608"/>
    </row>
    <row r="76" spans="3:23" ht="13.5" thickBot="1" x14ac:dyDescent="0.25">
      <c r="C76" s="350"/>
      <c r="D76" s="353" t="str">
        <f t="shared" si="10"/>
        <v>Applied Behavior Analysis (ABA)</v>
      </c>
      <c r="E76" s="40">
        <v>0</v>
      </c>
      <c r="F76" s="40">
        <v>0</v>
      </c>
      <c r="G76" s="40">
        <v>0</v>
      </c>
      <c r="H76" s="40">
        <v>0</v>
      </c>
      <c r="I76" s="40">
        <v>0</v>
      </c>
      <c r="J76" s="40">
        <v>0</v>
      </c>
      <c r="K76" s="40">
        <v>0</v>
      </c>
      <c r="L76" s="40">
        <v>0</v>
      </c>
      <c r="M76" s="40">
        <v>0</v>
      </c>
      <c r="N76" s="40">
        <v>0</v>
      </c>
      <c r="O76" s="40">
        <v>0</v>
      </c>
      <c r="P76" s="40">
        <v>0</v>
      </c>
      <c r="Q76" s="40">
        <v>0</v>
      </c>
      <c r="R76" s="300">
        <f t="shared" si="11"/>
        <v>0</v>
      </c>
      <c r="S76" s="40">
        <v>0</v>
      </c>
      <c r="T76" s="40">
        <v>0</v>
      </c>
      <c r="U76" s="40">
        <v>0</v>
      </c>
      <c r="V76" s="300">
        <f t="shared" si="12"/>
        <v>0</v>
      </c>
      <c r="W76" s="608"/>
    </row>
    <row r="77" spans="3:23" ht="13.5" thickBot="1" x14ac:dyDescent="0.25">
      <c r="C77" s="350"/>
      <c r="D77" s="351" t="str">
        <f t="shared" si="10"/>
        <v>ACT/SE</v>
      </c>
      <c r="E77" s="40">
        <v>0</v>
      </c>
      <c r="F77" s="40">
        <v>0</v>
      </c>
      <c r="G77" s="40">
        <v>0</v>
      </c>
      <c r="H77" s="40">
        <v>0</v>
      </c>
      <c r="I77" s="40">
        <v>0</v>
      </c>
      <c r="J77" s="40">
        <v>0</v>
      </c>
      <c r="K77" s="40">
        <v>0</v>
      </c>
      <c r="L77" s="40">
        <v>0</v>
      </c>
      <c r="M77" s="40">
        <v>0</v>
      </c>
      <c r="N77" s="40">
        <v>0</v>
      </c>
      <c r="O77" s="40">
        <v>0</v>
      </c>
      <c r="P77" s="40">
        <v>0</v>
      </c>
      <c r="Q77" s="40">
        <v>0</v>
      </c>
      <c r="R77" s="300">
        <f t="shared" si="11"/>
        <v>0</v>
      </c>
      <c r="S77" s="40">
        <v>0</v>
      </c>
      <c r="T77" s="40">
        <v>0</v>
      </c>
      <c r="U77" s="40">
        <v>0</v>
      </c>
      <c r="V77" s="300">
        <f t="shared" si="12"/>
        <v>0</v>
      </c>
      <c r="W77" s="608"/>
    </row>
    <row r="78" spans="3:23" ht="13.5" thickBot="1" x14ac:dyDescent="0.25">
      <c r="C78" s="350"/>
      <c r="D78" s="351" t="str">
        <f t="shared" si="10"/>
        <v>A&amp;D Residential</v>
      </c>
      <c r="E78" s="40">
        <v>0</v>
      </c>
      <c r="F78" s="40">
        <v>0</v>
      </c>
      <c r="G78" s="40">
        <v>0</v>
      </c>
      <c r="H78" s="40">
        <v>0</v>
      </c>
      <c r="I78" s="40">
        <v>0</v>
      </c>
      <c r="J78" s="40">
        <v>0</v>
      </c>
      <c r="K78" s="40">
        <v>0</v>
      </c>
      <c r="L78" s="40">
        <v>0</v>
      </c>
      <c r="M78" s="40">
        <v>0</v>
      </c>
      <c r="N78" s="40">
        <v>0</v>
      </c>
      <c r="O78" s="40">
        <v>0</v>
      </c>
      <c r="P78" s="40">
        <v>0</v>
      </c>
      <c r="Q78" s="40">
        <v>0</v>
      </c>
      <c r="R78" s="300">
        <f t="shared" si="11"/>
        <v>0</v>
      </c>
      <c r="S78" s="40">
        <v>0</v>
      </c>
      <c r="T78" s="40">
        <v>0</v>
      </c>
      <c r="U78" s="40">
        <v>0</v>
      </c>
      <c r="V78" s="300">
        <f t="shared" si="12"/>
        <v>0</v>
      </c>
      <c r="W78" s="608"/>
    </row>
    <row r="79" spans="3:23" ht="13.5" thickBot="1" x14ac:dyDescent="0.25">
      <c r="C79" s="350"/>
      <c r="D79" s="351" t="str">
        <f t="shared" si="10"/>
        <v>MH Children's Wraparound</v>
      </c>
      <c r="E79" s="40">
        <v>0</v>
      </c>
      <c r="F79" s="40">
        <v>0</v>
      </c>
      <c r="G79" s="40">
        <v>0</v>
      </c>
      <c r="H79" s="40">
        <v>0</v>
      </c>
      <c r="I79" s="40">
        <v>0</v>
      </c>
      <c r="J79" s="40">
        <v>0</v>
      </c>
      <c r="K79" s="40">
        <v>0</v>
      </c>
      <c r="L79" s="40">
        <v>0</v>
      </c>
      <c r="M79" s="40">
        <v>0</v>
      </c>
      <c r="N79" s="40">
        <v>0</v>
      </c>
      <c r="O79" s="40">
        <v>0</v>
      </c>
      <c r="P79" s="40">
        <v>0</v>
      </c>
      <c r="Q79" s="40">
        <v>0</v>
      </c>
      <c r="R79" s="300">
        <f t="shared" si="11"/>
        <v>0</v>
      </c>
      <c r="S79" s="40">
        <v>0</v>
      </c>
      <c r="T79" s="40">
        <v>0</v>
      </c>
      <c r="U79" s="40">
        <v>0</v>
      </c>
      <c r="V79" s="300">
        <f t="shared" si="12"/>
        <v>0</v>
      </c>
      <c r="W79" s="608"/>
    </row>
    <row r="80" spans="3:23" ht="13.5" thickBot="1" x14ac:dyDescent="0.25">
      <c r="C80" s="350"/>
      <c r="D80" s="351" t="str">
        <f t="shared" si="10"/>
        <v>CANS</v>
      </c>
      <c r="E80" s="40">
        <v>0</v>
      </c>
      <c r="F80" s="40">
        <v>0</v>
      </c>
      <c r="G80" s="40">
        <v>0</v>
      </c>
      <c r="H80" s="40">
        <v>0</v>
      </c>
      <c r="I80" s="40">
        <v>0</v>
      </c>
      <c r="J80" s="40">
        <v>0</v>
      </c>
      <c r="K80" s="40">
        <v>0</v>
      </c>
      <c r="L80" s="40">
        <v>0</v>
      </c>
      <c r="M80" s="40">
        <v>0</v>
      </c>
      <c r="N80" s="40">
        <v>0</v>
      </c>
      <c r="O80" s="40">
        <v>0</v>
      </c>
      <c r="P80" s="40">
        <v>0</v>
      </c>
      <c r="Q80" s="40">
        <v>0</v>
      </c>
      <c r="R80" s="300">
        <f t="shared" si="11"/>
        <v>0</v>
      </c>
      <c r="S80" s="40">
        <v>0</v>
      </c>
      <c r="T80" s="40">
        <v>0</v>
      </c>
      <c r="U80" s="40">
        <v>0</v>
      </c>
      <c r="V80" s="300">
        <f t="shared" si="12"/>
        <v>0</v>
      </c>
      <c r="W80" s="608"/>
    </row>
    <row r="81" spans="3:23" ht="13.5" thickBot="1" x14ac:dyDescent="0.25">
      <c r="C81" s="350"/>
      <c r="D81" s="351" t="str">
        <f t="shared" si="10"/>
        <v>Mental Health Other Non-Inpatient</v>
      </c>
      <c r="E81" s="40">
        <v>0</v>
      </c>
      <c r="F81" s="40">
        <v>0</v>
      </c>
      <c r="G81" s="40">
        <v>0</v>
      </c>
      <c r="H81" s="40">
        <v>0</v>
      </c>
      <c r="I81" s="40">
        <v>0</v>
      </c>
      <c r="J81" s="40">
        <v>0</v>
      </c>
      <c r="K81" s="40">
        <v>0</v>
      </c>
      <c r="L81" s="40">
        <v>0</v>
      </c>
      <c r="M81" s="40">
        <v>0</v>
      </c>
      <c r="N81" s="40">
        <v>0</v>
      </c>
      <c r="O81" s="40">
        <v>0</v>
      </c>
      <c r="P81" s="40">
        <v>0</v>
      </c>
      <c r="Q81" s="40">
        <v>0</v>
      </c>
      <c r="R81" s="300">
        <f t="shared" si="11"/>
        <v>0</v>
      </c>
      <c r="S81" s="40">
        <v>0</v>
      </c>
      <c r="T81" s="40">
        <v>0</v>
      </c>
      <c r="U81" s="40">
        <v>0</v>
      </c>
      <c r="V81" s="300">
        <f t="shared" si="12"/>
        <v>0</v>
      </c>
      <c r="W81" s="608"/>
    </row>
    <row r="82" spans="3:23" ht="13.5" thickBot="1" x14ac:dyDescent="0.25">
      <c r="C82" s="348" t="s">
        <v>245</v>
      </c>
      <c r="D82" s="349" t="str">
        <f t="shared" si="10"/>
        <v>Dental</v>
      </c>
      <c r="E82" s="40">
        <v>0</v>
      </c>
      <c r="F82" s="40">
        <v>0</v>
      </c>
      <c r="G82" s="40">
        <v>0</v>
      </c>
      <c r="H82" s="40">
        <v>0</v>
      </c>
      <c r="I82" s="40">
        <v>0</v>
      </c>
      <c r="J82" s="40">
        <v>0</v>
      </c>
      <c r="K82" s="40">
        <v>0</v>
      </c>
      <c r="L82" s="40">
        <v>0</v>
      </c>
      <c r="M82" s="40">
        <v>0</v>
      </c>
      <c r="N82" s="40">
        <v>0</v>
      </c>
      <c r="O82" s="40">
        <v>0</v>
      </c>
      <c r="P82" s="40">
        <v>0</v>
      </c>
      <c r="Q82" s="40">
        <v>0</v>
      </c>
      <c r="R82" s="300">
        <f t="shared" si="11"/>
        <v>0</v>
      </c>
      <c r="S82" s="40">
        <v>0</v>
      </c>
      <c r="T82" s="40">
        <v>0</v>
      </c>
      <c r="U82" s="40">
        <v>0</v>
      </c>
      <c r="V82" s="300">
        <f t="shared" si="12"/>
        <v>0</v>
      </c>
      <c r="W82" s="608"/>
    </row>
    <row r="83" spans="3:23" ht="13.5" thickBot="1" x14ac:dyDescent="0.25">
      <c r="C83" s="355"/>
      <c r="D83" s="457" t="str">
        <f t="shared" si="10"/>
        <v>NEMT</v>
      </c>
      <c r="E83" s="40">
        <v>0</v>
      </c>
      <c r="F83" s="40">
        <v>0</v>
      </c>
      <c r="G83" s="40">
        <v>0</v>
      </c>
      <c r="H83" s="40">
        <v>0</v>
      </c>
      <c r="I83" s="40">
        <v>0</v>
      </c>
      <c r="J83" s="40">
        <v>0</v>
      </c>
      <c r="K83" s="40">
        <v>0</v>
      </c>
      <c r="L83" s="40">
        <v>0</v>
      </c>
      <c r="M83" s="40">
        <v>0</v>
      </c>
      <c r="N83" s="40">
        <v>0</v>
      </c>
      <c r="O83" s="40">
        <v>0</v>
      </c>
      <c r="P83" s="40">
        <v>0</v>
      </c>
      <c r="Q83" s="40">
        <v>0</v>
      </c>
      <c r="R83" s="300">
        <f t="shared" si="11"/>
        <v>0</v>
      </c>
      <c r="S83" s="40">
        <v>0</v>
      </c>
      <c r="T83" s="40">
        <v>0</v>
      </c>
      <c r="U83" s="40">
        <v>0</v>
      </c>
      <c r="V83" s="300">
        <f t="shared" si="12"/>
        <v>0</v>
      </c>
      <c r="W83" s="608"/>
    </row>
    <row r="84" spans="3:23" ht="13.5" thickBot="1" x14ac:dyDescent="0.25">
      <c r="C84" s="769" t="s">
        <v>119</v>
      </c>
      <c r="D84" s="770"/>
      <c r="E84" s="300">
        <f t="shared" ref="E84:Q84" si="13">SUM(E64:E83)</f>
        <v>0</v>
      </c>
      <c r="F84" s="300">
        <f t="shared" si="13"/>
        <v>0</v>
      </c>
      <c r="G84" s="300">
        <f t="shared" si="13"/>
        <v>0</v>
      </c>
      <c r="H84" s="300">
        <f t="shared" si="13"/>
        <v>0</v>
      </c>
      <c r="I84" s="300">
        <f t="shared" si="13"/>
        <v>0</v>
      </c>
      <c r="J84" s="300">
        <f t="shared" si="13"/>
        <v>0</v>
      </c>
      <c r="K84" s="300">
        <f t="shared" si="13"/>
        <v>0</v>
      </c>
      <c r="L84" s="300">
        <f t="shared" si="13"/>
        <v>0</v>
      </c>
      <c r="M84" s="300">
        <f t="shared" si="13"/>
        <v>0</v>
      </c>
      <c r="N84" s="300">
        <f t="shared" si="13"/>
        <v>0</v>
      </c>
      <c r="O84" s="300">
        <f t="shared" si="13"/>
        <v>0</v>
      </c>
      <c r="P84" s="300">
        <f t="shared" si="13"/>
        <v>0</v>
      </c>
      <c r="Q84" s="300">
        <f t="shared" si="13"/>
        <v>0</v>
      </c>
      <c r="R84" s="300">
        <f t="shared" si="11"/>
        <v>0</v>
      </c>
      <c r="S84" s="300">
        <f t="shared" ref="S84:U84" si="14">SUM(S64:S83)</f>
        <v>0</v>
      </c>
      <c r="T84" s="300">
        <f t="shared" si="14"/>
        <v>0</v>
      </c>
      <c r="U84" s="300">
        <f t="shared" si="14"/>
        <v>0</v>
      </c>
      <c r="V84" s="300">
        <f t="shared" si="12"/>
        <v>0</v>
      </c>
      <c r="W84" s="608"/>
    </row>
    <row r="85" spans="3:23" x14ac:dyDescent="0.2">
      <c r="S85" s="608"/>
      <c r="T85" s="608"/>
      <c r="U85" s="608"/>
      <c r="V85" s="608"/>
      <c r="W85" s="608"/>
    </row>
    <row r="86" spans="3:23" ht="13.5" thickBot="1" x14ac:dyDescent="0.25">
      <c r="S86" s="608"/>
      <c r="T86" s="608"/>
      <c r="U86" s="608"/>
      <c r="V86" s="608"/>
      <c r="W86" s="608"/>
    </row>
    <row r="87" spans="3:23" ht="13.5" thickBot="1" x14ac:dyDescent="0.25">
      <c r="C87" s="345" t="s">
        <v>453</v>
      </c>
      <c r="D87" s="344" t="str">
        <f>'Report L18'!C67</f>
        <v>Other Payment3</v>
      </c>
      <c r="E87" s="771" t="str">
        <f>"Total incurred in "&amp;'Report L1'!$C$7</f>
        <v>Total incurred in 2019</v>
      </c>
      <c r="F87" s="772"/>
      <c r="G87" s="772"/>
      <c r="H87" s="772"/>
      <c r="I87" s="772"/>
      <c r="J87" s="772"/>
      <c r="K87" s="772"/>
      <c r="L87" s="772"/>
      <c r="M87" s="772"/>
      <c r="N87" s="772"/>
      <c r="O87" s="772"/>
      <c r="P87" s="772"/>
      <c r="Q87" s="772"/>
      <c r="R87" s="772"/>
      <c r="S87" s="772"/>
      <c r="T87" s="772"/>
      <c r="U87" s="772"/>
      <c r="V87" s="773"/>
      <c r="W87" s="608"/>
    </row>
    <row r="88" spans="3:23" ht="13.5" thickBot="1" x14ac:dyDescent="0.25">
      <c r="C88" s="345"/>
      <c r="D88" s="344"/>
      <c r="E88" s="788" t="s">
        <v>134</v>
      </c>
      <c r="F88" s="789"/>
      <c r="G88" s="789"/>
      <c r="H88" s="789"/>
      <c r="I88" s="789"/>
      <c r="J88" s="789"/>
      <c r="K88" s="789"/>
      <c r="L88" s="789"/>
      <c r="M88" s="789"/>
      <c r="N88" s="789"/>
      <c r="O88" s="789"/>
      <c r="P88" s="789"/>
      <c r="Q88" s="789"/>
      <c r="R88" s="789"/>
      <c r="S88" s="788" t="s">
        <v>898</v>
      </c>
      <c r="T88" s="789"/>
      <c r="U88" s="789"/>
      <c r="V88" s="790"/>
      <c r="W88" s="608"/>
    </row>
    <row r="89" spans="3:23" ht="45" customHeight="1" thickBot="1" x14ac:dyDescent="0.25">
      <c r="C89" s="346" t="s">
        <v>412</v>
      </c>
      <c r="D89" s="347"/>
      <c r="E89" s="341" t="s">
        <v>348</v>
      </c>
      <c r="F89" s="337" t="s">
        <v>349</v>
      </c>
      <c r="G89" s="337" t="s">
        <v>350</v>
      </c>
      <c r="H89" s="337" t="s">
        <v>351</v>
      </c>
      <c r="I89" s="337" t="s">
        <v>352</v>
      </c>
      <c r="J89" s="337" t="s">
        <v>408</v>
      </c>
      <c r="K89" s="337" t="s">
        <v>353</v>
      </c>
      <c r="L89" s="337" t="s">
        <v>354</v>
      </c>
      <c r="M89" s="337" t="s">
        <v>304</v>
      </c>
      <c r="N89" s="342" t="s">
        <v>303</v>
      </c>
      <c r="O89" s="343" t="s">
        <v>679</v>
      </c>
      <c r="P89" s="338" t="s">
        <v>570</v>
      </c>
      <c r="Q89" s="555" t="s">
        <v>907</v>
      </c>
      <c r="R89" s="333" t="s">
        <v>489</v>
      </c>
      <c r="S89" s="562" t="s">
        <v>884</v>
      </c>
      <c r="T89" s="338" t="s">
        <v>885</v>
      </c>
      <c r="U89" s="555" t="s">
        <v>908</v>
      </c>
      <c r="V89" s="333" t="s">
        <v>489</v>
      </c>
      <c r="W89" s="608"/>
    </row>
    <row r="90" spans="3:23" ht="13.5" thickBot="1" x14ac:dyDescent="0.25">
      <c r="C90" s="348" t="s">
        <v>424</v>
      </c>
      <c r="D90" s="349" t="str">
        <f t="shared" ref="D90:D109" si="15">+D64</f>
        <v>Inpatient - A &amp; B Hospital</v>
      </c>
      <c r="E90" s="40">
        <v>0</v>
      </c>
      <c r="F90" s="40">
        <v>0</v>
      </c>
      <c r="G90" s="40">
        <v>0</v>
      </c>
      <c r="H90" s="40">
        <v>0</v>
      </c>
      <c r="I90" s="40">
        <v>0</v>
      </c>
      <c r="J90" s="40">
        <v>0</v>
      </c>
      <c r="K90" s="40">
        <v>0</v>
      </c>
      <c r="L90" s="40">
        <v>0</v>
      </c>
      <c r="M90" s="40">
        <v>0</v>
      </c>
      <c r="N90" s="40">
        <v>0</v>
      </c>
      <c r="O90" s="40">
        <v>0</v>
      </c>
      <c r="P90" s="40">
        <v>0</v>
      </c>
      <c r="Q90" s="40">
        <v>0</v>
      </c>
      <c r="R90" s="300">
        <f>SUM(E90:Q90)</f>
        <v>0</v>
      </c>
      <c r="S90" s="40">
        <v>0</v>
      </c>
      <c r="T90" s="40">
        <v>0</v>
      </c>
      <c r="U90" s="40">
        <v>0</v>
      </c>
      <c r="V90" s="300">
        <f>SUM(S90:U90)</f>
        <v>0</v>
      </c>
      <c r="W90" s="608"/>
    </row>
    <row r="91" spans="3:23" ht="13.5" thickBot="1" x14ac:dyDescent="0.25">
      <c r="C91" s="350"/>
      <c r="D91" s="351" t="str">
        <f t="shared" si="15"/>
        <v>Inpatient - DRG Hospital</v>
      </c>
      <c r="E91" s="40">
        <v>0</v>
      </c>
      <c r="F91" s="40">
        <v>0</v>
      </c>
      <c r="G91" s="40">
        <v>0</v>
      </c>
      <c r="H91" s="40">
        <v>0</v>
      </c>
      <c r="I91" s="40">
        <v>0</v>
      </c>
      <c r="J91" s="40">
        <v>0</v>
      </c>
      <c r="K91" s="40">
        <v>0</v>
      </c>
      <c r="L91" s="40">
        <v>0</v>
      </c>
      <c r="M91" s="40">
        <v>0</v>
      </c>
      <c r="N91" s="40">
        <v>0</v>
      </c>
      <c r="O91" s="40">
        <v>0</v>
      </c>
      <c r="P91" s="40">
        <v>0</v>
      </c>
      <c r="Q91" s="40">
        <v>0</v>
      </c>
      <c r="R91" s="300">
        <f t="shared" ref="R91:R110" si="16">SUM(E91:Q91)</f>
        <v>0</v>
      </c>
      <c r="S91" s="40">
        <v>0</v>
      </c>
      <c r="T91" s="40">
        <v>0</v>
      </c>
      <c r="U91" s="40">
        <v>0</v>
      </c>
      <c r="V91" s="300">
        <f t="shared" ref="V91:V110" si="17">SUM(S91:U91)</f>
        <v>0</v>
      </c>
      <c r="W91" s="608"/>
    </row>
    <row r="92" spans="3:23" ht="13.5" thickBot="1" x14ac:dyDescent="0.25">
      <c r="C92" s="350"/>
      <c r="D92" s="351" t="str">
        <f t="shared" si="15"/>
        <v>Inpatient - Other</v>
      </c>
      <c r="E92" s="40">
        <v>0</v>
      </c>
      <c r="F92" s="40">
        <v>0</v>
      </c>
      <c r="G92" s="40">
        <v>0</v>
      </c>
      <c r="H92" s="40">
        <v>0</v>
      </c>
      <c r="I92" s="40">
        <v>0</v>
      </c>
      <c r="J92" s="40">
        <v>0</v>
      </c>
      <c r="K92" s="40">
        <v>0</v>
      </c>
      <c r="L92" s="40">
        <v>0</v>
      </c>
      <c r="M92" s="40">
        <v>0</v>
      </c>
      <c r="N92" s="40">
        <v>0</v>
      </c>
      <c r="O92" s="40">
        <v>0</v>
      </c>
      <c r="P92" s="40">
        <v>0</v>
      </c>
      <c r="Q92" s="40">
        <v>0</v>
      </c>
      <c r="R92" s="300">
        <f t="shared" si="16"/>
        <v>0</v>
      </c>
      <c r="S92" s="40">
        <v>0</v>
      </c>
      <c r="T92" s="40">
        <v>0</v>
      </c>
      <c r="U92" s="40">
        <v>0</v>
      </c>
      <c r="V92" s="300">
        <f t="shared" si="17"/>
        <v>0</v>
      </c>
      <c r="W92" s="608"/>
    </row>
    <row r="93" spans="3:23" ht="13.5" thickBot="1" x14ac:dyDescent="0.25">
      <c r="C93" s="350"/>
      <c r="D93" s="351" t="str">
        <f t="shared" si="15"/>
        <v>Outpatient - A &amp; B Hospital</v>
      </c>
      <c r="E93" s="40">
        <v>0</v>
      </c>
      <c r="F93" s="40">
        <v>0</v>
      </c>
      <c r="G93" s="40">
        <v>0</v>
      </c>
      <c r="H93" s="40">
        <v>0</v>
      </c>
      <c r="I93" s="40">
        <v>0</v>
      </c>
      <c r="J93" s="40">
        <v>0</v>
      </c>
      <c r="K93" s="40">
        <v>0</v>
      </c>
      <c r="L93" s="40">
        <v>0</v>
      </c>
      <c r="M93" s="40">
        <v>0</v>
      </c>
      <c r="N93" s="40">
        <v>0</v>
      </c>
      <c r="O93" s="40">
        <v>0</v>
      </c>
      <c r="P93" s="40">
        <v>0</v>
      </c>
      <c r="Q93" s="40">
        <v>0</v>
      </c>
      <c r="R93" s="300">
        <f t="shared" si="16"/>
        <v>0</v>
      </c>
      <c r="S93" s="40">
        <v>0</v>
      </c>
      <c r="T93" s="40">
        <v>0</v>
      </c>
      <c r="U93" s="40">
        <v>0</v>
      </c>
      <c r="V93" s="300">
        <f t="shared" si="17"/>
        <v>0</v>
      </c>
      <c r="W93" s="608"/>
    </row>
    <row r="94" spans="3:23" ht="13.5" thickBot="1" x14ac:dyDescent="0.25">
      <c r="C94" s="350"/>
      <c r="D94" s="351" t="str">
        <f t="shared" si="15"/>
        <v>Outpatient - DRG Hospital</v>
      </c>
      <c r="E94" s="40">
        <v>0</v>
      </c>
      <c r="F94" s="40">
        <v>0</v>
      </c>
      <c r="G94" s="40">
        <v>0</v>
      </c>
      <c r="H94" s="40">
        <v>0</v>
      </c>
      <c r="I94" s="40">
        <v>0</v>
      </c>
      <c r="J94" s="40">
        <v>0</v>
      </c>
      <c r="K94" s="40">
        <v>0</v>
      </c>
      <c r="L94" s="40">
        <v>0</v>
      </c>
      <c r="M94" s="40">
        <v>0</v>
      </c>
      <c r="N94" s="40">
        <v>0</v>
      </c>
      <c r="O94" s="40">
        <v>0</v>
      </c>
      <c r="P94" s="40">
        <v>0</v>
      </c>
      <c r="Q94" s="40">
        <v>0</v>
      </c>
      <c r="R94" s="300">
        <f t="shared" si="16"/>
        <v>0</v>
      </c>
      <c r="S94" s="40">
        <v>0</v>
      </c>
      <c r="T94" s="40">
        <v>0</v>
      </c>
      <c r="U94" s="40">
        <v>0</v>
      </c>
      <c r="V94" s="300">
        <f t="shared" si="17"/>
        <v>0</v>
      </c>
      <c r="W94" s="608"/>
    </row>
    <row r="95" spans="3:23" ht="13.5" thickBot="1" x14ac:dyDescent="0.25">
      <c r="C95" s="350"/>
      <c r="D95" s="351" t="str">
        <f t="shared" si="15"/>
        <v>Outpatient - Other</v>
      </c>
      <c r="E95" s="40">
        <v>0</v>
      </c>
      <c r="F95" s="40">
        <v>0</v>
      </c>
      <c r="G95" s="40">
        <v>0</v>
      </c>
      <c r="H95" s="40">
        <v>0</v>
      </c>
      <c r="I95" s="40">
        <v>0</v>
      </c>
      <c r="J95" s="40">
        <v>0</v>
      </c>
      <c r="K95" s="40">
        <v>0</v>
      </c>
      <c r="L95" s="40">
        <v>0</v>
      </c>
      <c r="M95" s="40">
        <v>0</v>
      </c>
      <c r="N95" s="40">
        <v>0</v>
      </c>
      <c r="O95" s="40">
        <v>0</v>
      </c>
      <c r="P95" s="40">
        <v>0</v>
      </c>
      <c r="Q95" s="40">
        <v>0</v>
      </c>
      <c r="R95" s="300">
        <f t="shared" si="16"/>
        <v>0</v>
      </c>
      <c r="S95" s="40">
        <v>0</v>
      </c>
      <c r="T95" s="40">
        <v>0</v>
      </c>
      <c r="U95" s="40">
        <v>0</v>
      </c>
      <c r="V95" s="300">
        <f t="shared" si="17"/>
        <v>0</v>
      </c>
      <c r="W95" s="608"/>
    </row>
    <row r="96" spans="3:23" ht="13.5" thickBot="1" x14ac:dyDescent="0.25">
      <c r="C96" s="350"/>
      <c r="D96" s="351" t="str">
        <f t="shared" si="15"/>
        <v>Primary Care Physician</v>
      </c>
      <c r="E96" s="40">
        <v>0</v>
      </c>
      <c r="F96" s="40">
        <v>0</v>
      </c>
      <c r="G96" s="40">
        <v>0</v>
      </c>
      <c r="H96" s="40">
        <v>0</v>
      </c>
      <c r="I96" s="40">
        <v>0</v>
      </c>
      <c r="J96" s="40">
        <v>0</v>
      </c>
      <c r="K96" s="40">
        <v>0</v>
      </c>
      <c r="L96" s="40">
        <v>0</v>
      </c>
      <c r="M96" s="40">
        <v>0</v>
      </c>
      <c r="N96" s="40">
        <v>0</v>
      </c>
      <c r="O96" s="40">
        <v>0</v>
      </c>
      <c r="P96" s="40">
        <v>0</v>
      </c>
      <c r="Q96" s="40">
        <v>0</v>
      </c>
      <c r="R96" s="300">
        <f t="shared" si="16"/>
        <v>0</v>
      </c>
      <c r="S96" s="40">
        <v>0</v>
      </c>
      <c r="T96" s="40">
        <v>0</v>
      </c>
      <c r="U96" s="40">
        <v>0</v>
      </c>
      <c r="V96" s="300">
        <f t="shared" si="17"/>
        <v>0</v>
      </c>
      <c r="W96" s="608"/>
    </row>
    <row r="97" spans="3:26" ht="13.5" thickBot="1" x14ac:dyDescent="0.25">
      <c r="C97" s="350"/>
      <c r="D97" s="351" t="str">
        <f t="shared" si="15"/>
        <v>Non-Primary Care Physician</v>
      </c>
      <c r="E97" s="40">
        <v>0</v>
      </c>
      <c r="F97" s="40">
        <v>0</v>
      </c>
      <c r="G97" s="40">
        <v>0</v>
      </c>
      <c r="H97" s="40">
        <v>0</v>
      </c>
      <c r="I97" s="40">
        <v>0</v>
      </c>
      <c r="J97" s="40">
        <v>0</v>
      </c>
      <c r="K97" s="40">
        <v>0</v>
      </c>
      <c r="L97" s="40">
        <v>0</v>
      </c>
      <c r="M97" s="40">
        <v>0</v>
      </c>
      <c r="N97" s="40">
        <v>0</v>
      </c>
      <c r="O97" s="40">
        <v>0</v>
      </c>
      <c r="P97" s="40">
        <v>0</v>
      </c>
      <c r="Q97" s="40">
        <v>0</v>
      </c>
      <c r="R97" s="300">
        <f t="shared" si="16"/>
        <v>0</v>
      </c>
      <c r="S97" s="40">
        <v>0</v>
      </c>
      <c r="T97" s="40">
        <v>0</v>
      </c>
      <c r="U97" s="40">
        <v>0</v>
      </c>
      <c r="V97" s="300">
        <f t="shared" si="17"/>
        <v>0</v>
      </c>
      <c r="W97" s="608"/>
    </row>
    <row r="98" spans="3:26" ht="13.5" thickBot="1" x14ac:dyDescent="0.25">
      <c r="C98" s="350"/>
      <c r="D98" s="351" t="str">
        <f t="shared" si="15"/>
        <v>Substance Abuse</v>
      </c>
      <c r="E98" s="40">
        <v>0</v>
      </c>
      <c r="F98" s="40">
        <v>0</v>
      </c>
      <c r="G98" s="40">
        <v>0</v>
      </c>
      <c r="H98" s="40">
        <v>0</v>
      </c>
      <c r="I98" s="40">
        <v>0</v>
      </c>
      <c r="J98" s="40">
        <v>0</v>
      </c>
      <c r="K98" s="40">
        <v>0</v>
      </c>
      <c r="L98" s="40">
        <v>0</v>
      </c>
      <c r="M98" s="40">
        <v>0</v>
      </c>
      <c r="N98" s="40">
        <v>0</v>
      </c>
      <c r="O98" s="40">
        <v>0</v>
      </c>
      <c r="P98" s="40">
        <v>0</v>
      </c>
      <c r="Q98" s="40">
        <v>0</v>
      </c>
      <c r="R98" s="300">
        <f t="shared" si="16"/>
        <v>0</v>
      </c>
      <c r="S98" s="40">
        <v>0</v>
      </c>
      <c r="T98" s="40">
        <v>0</v>
      </c>
      <c r="U98" s="40">
        <v>0</v>
      </c>
      <c r="V98" s="300">
        <f t="shared" si="17"/>
        <v>0</v>
      </c>
      <c r="W98" s="608"/>
    </row>
    <row r="99" spans="3:26" ht="13.5" thickBot="1" x14ac:dyDescent="0.25">
      <c r="C99" s="350"/>
      <c r="D99" s="351" t="str">
        <f t="shared" si="15"/>
        <v>Prescription Drugs</v>
      </c>
      <c r="E99" s="40">
        <v>0</v>
      </c>
      <c r="F99" s="40">
        <v>0</v>
      </c>
      <c r="G99" s="40">
        <v>0</v>
      </c>
      <c r="H99" s="40">
        <v>0</v>
      </c>
      <c r="I99" s="40">
        <v>0</v>
      </c>
      <c r="J99" s="40">
        <v>0</v>
      </c>
      <c r="K99" s="40">
        <v>0</v>
      </c>
      <c r="L99" s="40">
        <v>0</v>
      </c>
      <c r="M99" s="40">
        <v>0</v>
      </c>
      <c r="N99" s="40">
        <v>0</v>
      </c>
      <c r="O99" s="40">
        <v>0</v>
      </c>
      <c r="P99" s="40">
        <v>0</v>
      </c>
      <c r="Q99" s="40">
        <v>0</v>
      </c>
      <c r="R99" s="300">
        <f t="shared" si="16"/>
        <v>0</v>
      </c>
      <c r="S99" s="40">
        <v>0</v>
      </c>
      <c r="T99" s="40">
        <v>0</v>
      </c>
      <c r="U99" s="40">
        <v>0</v>
      </c>
      <c r="V99" s="300">
        <f t="shared" si="17"/>
        <v>0</v>
      </c>
      <c r="W99" s="608"/>
    </row>
    <row r="100" spans="3:26" ht="13.5" thickBot="1" x14ac:dyDescent="0.25">
      <c r="C100" s="350"/>
      <c r="D100" s="351" t="str">
        <f t="shared" si="15"/>
        <v>DME and Miscellaneous</v>
      </c>
      <c r="E100" s="40">
        <v>0</v>
      </c>
      <c r="F100" s="40">
        <v>0</v>
      </c>
      <c r="G100" s="40">
        <v>0</v>
      </c>
      <c r="H100" s="40">
        <v>0</v>
      </c>
      <c r="I100" s="40">
        <v>0</v>
      </c>
      <c r="J100" s="40">
        <v>0</v>
      </c>
      <c r="K100" s="40">
        <v>0</v>
      </c>
      <c r="L100" s="40">
        <v>0</v>
      </c>
      <c r="M100" s="40">
        <v>0</v>
      </c>
      <c r="N100" s="40">
        <v>0</v>
      </c>
      <c r="O100" s="40">
        <v>0</v>
      </c>
      <c r="P100" s="40">
        <v>0</v>
      </c>
      <c r="Q100" s="40">
        <v>0</v>
      </c>
      <c r="R100" s="300">
        <f t="shared" si="16"/>
        <v>0</v>
      </c>
      <c r="S100" s="40">
        <v>0</v>
      </c>
      <c r="T100" s="40">
        <v>0</v>
      </c>
      <c r="U100" s="40">
        <v>0</v>
      </c>
      <c r="V100" s="300">
        <f t="shared" si="17"/>
        <v>0</v>
      </c>
      <c r="W100" s="608"/>
    </row>
    <row r="101" spans="3:26" ht="13.5" thickBot="1" x14ac:dyDescent="0.25">
      <c r="C101" s="348" t="s">
        <v>425</v>
      </c>
      <c r="D101" s="349" t="str">
        <f t="shared" si="15"/>
        <v>Mental Health Services Inpatient</v>
      </c>
      <c r="E101" s="40">
        <v>0</v>
      </c>
      <c r="F101" s="40">
        <v>0</v>
      </c>
      <c r="G101" s="40">
        <v>0</v>
      </c>
      <c r="H101" s="40">
        <v>0</v>
      </c>
      <c r="I101" s="40">
        <v>0</v>
      </c>
      <c r="J101" s="40">
        <v>0</v>
      </c>
      <c r="K101" s="40">
        <v>0</v>
      </c>
      <c r="L101" s="40">
        <v>0</v>
      </c>
      <c r="M101" s="40">
        <v>0</v>
      </c>
      <c r="N101" s="40">
        <v>0</v>
      </c>
      <c r="O101" s="40">
        <v>0</v>
      </c>
      <c r="P101" s="40">
        <v>0</v>
      </c>
      <c r="Q101" s="40">
        <v>0</v>
      </c>
      <c r="R101" s="300">
        <f t="shared" si="16"/>
        <v>0</v>
      </c>
      <c r="S101" s="40">
        <v>0</v>
      </c>
      <c r="T101" s="40">
        <v>0</v>
      </c>
      <c r="U101" s="40">
        <v>0</v>
      </c>
      <c r="V101" s="300">
        <f t="shared" si="17"/>
        <v>0</v>
      </c>
      <c r="W101" s="608"/>
    </row>
    <row r="102" spans="3:26" ht="13.5" thickBot="1" x14ac:dyDescent="0.25">
      <c r="C102" s="350"/>
      <c r="D102" s="353" t="str">
        <f t="shared" si="15"/>
        <v>Applied Behavior Analysis (ABA)</v>
      </c>
      <c r="E102" s="40">
        <v>0</v>
      </c>
      <c r="F102" s="40">
        <v>0</v>
      </c>
      <c r="G102" s="40">
        <v>0</v>
      </c>
      <c r="H102" s="40">
        <v>0</v>
      </c>
      <c r="I102" s="40">
        <v>0</v>
      </c>
      <c r="J102" s="40">
        <v>0</v>
      </c>
      <c r="K102" s="40">
        <v>0</v>
      </c>
      <c r="L102" s="40">
        <v>0</v>
      </c>
      <c r="M102" s="40">
        <v>0</v>
      </c>
      <c r="N102" s="40">
        <v>0</v>
      </c>
      <c r="O102" s="40">
        <v>0</v>
      </c>
      <c r="P102" s="40">
        <v>0</v>
      </c>
      <c r="Q102" s="40">
        <v>0</v>
      </c>
      <c r="R102" s="300">
        <f t="shared" si="16"/>
        <v>0</v>
      </c>
      <c r="S102" s="40">
        <v>0</v>
      </c>
      <c r="T102" s="40">
        <v>0</v>
      </c>
      <c r="U102" s="40">
        <v>0</v>
      </c>
      <c r="V102" s="300">
        <f t="shared" si="17"/>
        <v>0</v>
      </c>
      <c r="W102" s="608"/>
    </row>
    <row r="103" spans="3:26" ht="13.5" thickBot="1" x14ac:dyDescent="0.25">
      <c r="C103" s="350"/>
      <c r="D103" s="351" t="str">
        <f t="shared" si="15"/>
        <v>ACT/SE</v>
      </c>
      <c r="E103" s="40">
        <v>0</v>
      </c>
      <c r="F103" s="40">
        <v>0</v>
      </c>
      <c r="G103" s="40">
        <v>0</v>
      </c>
      <c r="H103" s="40">
        <v>0</v>
      </c>
      <c r="I103" s="40">
        <v>0</v>
      </c>
      <c r="J103" s="40">
        <v>0</v>
      </c>
      <c r="K103" s="40">
        <v>0</v>
      </c>
      <c r="L103" s="40">
        <v>0</v>
      </c>
      <c r="M103" s="40">
        <v>0</v>
      </c>
      <c r="N103" s="40">
        <v>0</v>
      </c>
      <c r="O103" s="40">
        <v>0</v>
      </c>
      <c r="P103" s="40">
        <v>0</v>
      </c>
      <c r="Q103" s="40">
        <v>0</v>
      </c>
      <c r="R103" s="300">
        <f t="shared" si="16"/>
        <v>0</v>
      </c>
      <c r="S103" s="40">
        <v>0</v>
      </c>
      <c r="T103" s="40">
        <v>0</v>
      </c>
      <c r="U103" s="40">
        <v>0</v>
      </c>
      <c r="V103" s="300">
        <f t="shared" si="17"/>
        <v>0</v>
      </c>
      <c r="W103" s="608"/>
    </row>
    <row r="104" spans="3:26" ht="13.5" thickBot="1" x14ac:dyDescent="0.25">
      <c r="C104" s="350"/>
      <c r="D104" s="351" t="str">
        <f t="shared" si="15"/>
        <v>A&amp;D Residential</v>
      </c>
      <c r="E104" s="40">
        <v>0</v>
      </c>
      <c r="F104" s="40">
        <v>0</v>
      </c>
      <c r="G104" s="40">
        <v>0</v>
      </c>
      <c r="H104" s="40">
        <v>0</v>
      </c>
      <c r="I104" s="40">
        <v>0</v>
      </c>
      <c r="J104" s="40">
        <v>0</v>
      </c>
      <c r="K104" s="40">
        <v>0</v>
      </c>
      <c r="L104" s="40">
        <v>0</v>
      </c>
      <c r="M104" s="40">
        <v>0</v>
      </c>
      <c r="N104" s="40">
        <v>0</v>
      </c>
      <c r="O104" s="40">
        <v>0</v>
      </c>
      <c r="P104" s="40">
        <v>0</v>
      </c>
      <c r="Q104" s="40">
        <v>0</v>
      </c>
      <c r="R104" s="300">
        <f t="shared" si="16"/>
        <v>0</v>
      </c>
      <c r="S104" s="40">
        <v>0</v>
      </c>
      <c r="T104" s="40">
        <v>0</v>
      </c>
      <c r="U104" s="40">
        <v>0</v>
      </c>
      <c r="V104" s="300">
        <f t="shared" si="17"/>
        <v>0</v>
      </c>
      <c r="W104" s="608"/>
    </row>
    <row r="105" spans="3:26" ht="13.5" thickBot="1" x14ac:dyDescent="0.25">
      <c r="C105" s="350"/>
      <c r="D105" s="351" t="str">
        <f t="shared" si="15"/>
        <v>MH Children's Wraparound</v>
      </c>
      <c r="E105" s="40">
        <v>0</v>
      </c>
      <c r="F105" s="40">
        <v>0</v>
      </c>
      <c r="G105" s="40">
        <v>0</v>
      </c>
      <c r="H105" s="40">
        <v>0</v>
      </c>
      <c r="I105" s="40">
        <v>0</v>
      </c>
      <c r="J105" s="40">
        <v>0</v>
      </c>
      <c r="K105" s="40">
        <v>0</v>
      </c>
      <c r="L105" s="40">
        <v>0</v>
      </c>
      <c r="M105" s="40">
        <v>0</v>
      </c>
      <c r="N105" s="40">
        <v>0</v>
      </c>
      <c r="O105" s="40">
        <v>0</v>
      </c>
      <c r="P105" s="40">
        <v>0</v>
      </c>
      <c r="Q105" s="40">
        <v>0</v>
      </c>
      <c r="R105" s="300">
        <f t="shared" si="16"/>
        <v>0</v>
      </c>
      <c r="S105" s="40">
        <v>0</v>
      </c>
      <c r="T105" s="40">
        <v>0</v>
      </c>
      <c r="U105" s="40">
        <v>0</v>
      </c>
      <c r="V105" s="300">
        <f t="shared" si="17"/>
        <v>0</v>
      </c>
      <c r="W105" s="608"/>
    </row>
    <row r="106" spans="3:26" ht="13.5" thickBot="1" x14ac:dyDescent="0.25">
      <c r="C106" s="350"/>
      <c r="D106" s="351" t="str">
        <f t="shared" si="15"/>
        <v>CANS</v>
      </c>
      <c r="E106" s="40">
        <v>0</v>
      </c>
      <c r="F106" s="40">
        <v>0</v>
      </c>
      <c r="G106" s="40">
        <v>0</v>
      </c>
      <c r="H106" s="40">
        <v>0</v>
      </c>
      <c r="I106" s="40">
        <v>0</v>
      </c>
      <c r="J106" s="40">
        <v>0</v>
      </c>
      <c r="K106" s="40">
        <v>0</v>
      </c>
      <c r="L106" s="40">
        <v>0</v>
      </c>
      <c r="M106" s="40">
        <v>0</v>
      </c>
      <c r="N106" s="40">
        <v>0</v>
      </c>
      <c r="O106" s="40">
        <v>0</v>
      </c>
      <c r="P106" s="40">
        <v>0</v>
      </c>
      <c r="Q106" s="40">
        <v>0</v>
      </c>
      <c r="R106" s="300">
        <f t="shared" si="16"/>
        <v>0</v>
      </c>
      <c r="S106" s="40">
        <v>0</v>
      </c>
      <c r="T106" s="40">
        <v>0</v>
      </c>
      <c r="U106" s="40">
        <v>0</v>
      </c>
      <c r="V106" s="300">
        <f t="shared" si="17"/>
        <v>0</v>
      </c>
      <c r="W106" s="608"/>
    </row>
    <row r="107" spans="3:26" ht="13.5" thickBot="1" x14ac:dyDescent="0.25">
      <c r="C107" s="350"/>
      <c r="D107" s="351" t="str">
        <f t="shared" si="15"/>
        <v>Mental Health Other Non-Inpatient</v>
      </c>
      <c r="E107" s="40">
        <v>0</v>
      </c>
      <c r="F107" s="40">
        <v>0</v>
      </c>
      <c r="G107" s="40">
        <v>0</v>
      </c>
      <c r="H107" s="40">
        <v>0</v>
      </c>
      <c r="I107" s="40">
        <v>0</v>
      </c>
      <c r="J107" s="40">
        <v>0</v>
      </c>
      <c r="K107" s="40">
        <v>0</v>
      </c>
      <c r="L107" s="40">
        <v>0</v>
      </c>
      <c r="M107" s="40">
        <v>0</v>
      </c>
      <c r="N107" s="40">
        <v>0</v>
      </c>
      <c r="O107" s="40">
        <v>0</v>
      </c>
      <c r="P107" s="40">
        <v>0</v>
      </c>
      <c r="Q107" s="40">
        <v>0</v>
      </c>
      <c r="R107" s="300">
        <f t="shared" si="16"/>
        <v>0</v>
      </c>
      <c r="S107" s="40">
        <v>0</v>
      </c>
      <c r="T107" s="40">
        <v>0</v>
      </c>
      <c r="U107" s="40">
        <v>0</v>
      </c>
      <c r="V107" s="300">
        <f t="shared" si="17"/>
        <v>0</v>
      </c>
      <c r="W107" s="608"/>
    </row>
    <row r="108" spans="3:26" ht="13.5" thickBot="1" x14ac:dyDescent="0.25">
      <c r="C108" s="348" t="s">
        <v>245</v>
      </c>
      <c r="D108" s="349" t="str">
        <f t="shared" si="15"/>
        <v>Dental</v>
      </c>
      <c r="E108" s="40">
        <v>0</v>
      </c>
      <c r="F108" s="40">
        <v>0</v>
      </c>
      <c r="G108" s="40">
        <v>0</v>
      </c>
      <c r="H108" s="40">
        <v>0</v>
      </c>
      <c r="I108" s="40">
        <v>0</v>
      </c>
      <c r="J108" s="40">
        <v>0</v>
      </c>
      <c r="K108" s="40">
        <v>0</v>
      </c>
      <c r="L108" s="40">
        <v>0</v>
      </c>
      <c r="M108" s="40">
        <v>0</v>
      </c>
      <c r="N108" s="40">
        <v>0</v>
      </c>
      <c r="O108" s="40">
        <v>0</v>
      </c>
      <c r="P108" s="40">
        <v>0</v>
      </c>
      <c r="Q108" s="40">
        <v>0</v>
      </c>
      <c r="R108" s="300">
        <f t="shared" si="16"/>
        <v>0</v>
      </c>
      <c r="S108" s="40">
        <v>0</v>
      </c>
      <c r="T108" s="40">
        <v>0</v>
      </c>
      <c r="U108" s="40">
        <v>0</v>
      </c>
      <c r="V108" s="300">
        <f t="shared" si="17"/>
        <v>0</v>
      </c>
      <c r="W108" s="608"/>
    </row>
    <row r="109" spans="3:26" ht="13.5" thickBot="1" x14ac:dyDescent="0.25">
      <c r="C109" s="355"/>
      <c r="D109" s="457" t="str">
        <f t="shared" si="15"/>
        <v>NEMT</v>
      </c>
      <c r="E109" s="40">
        <v>0</v>
      </c>
      <c r="F109" s="40">
        <v>0</v>
      </c>
      <c r="G109" s="40">
        <v>0</v>
      </c>
      <c r="H109" s="40">
        <v>0</v>
      </c>
      <c r="I109" s="40">
        <v>0</v>
      </c>
      <c r="J109" s="40">
        <v>0</v>
      </c>
      <c r="K109" s="40">
        <v>0</v>
      </c>
      <c r="L109" s="40">
        <v>0</v>
      </c>
      <c r="M109" s="40">
        <v>0</v>
      </c>
      <c r="N109" s="40">
        <v>0</v>
      </c>
      <c r="O109" s="40">
        <v>0</v>
      </c>
      <c r="P109" s="40">
        <v>0</v>
      </c>
      <c r="Q109" s="40">
        <v>0</v>
      </c>
      <c r="R109" s="300">
        <f t="shared" si="16"/>
        <v>0</v>
      </c>
      <c r="S109" s="40">
        <v>0</v>
      </c>
      <c r="T109" s="40">
        <v>0</v>
      </c>
      <c r="U109" s="40">
        <v>0</v>
      </c>
      <c r="V109" s="300">
        <f t="shared" si="17"/>
        <v>0</v>
      </c>
      <c r="W109" s="608"/>
      <c r="Z109" s="608"/>
    </row>
    <row r="110" spans="3:26" ht="13.5" thickBot="1" x14ac:dyDescent="0.25">
      <c r="C110" s="769" t="s">
        <v>119</v>
      </c>
      <c r="D110" s="770"/>
      <c r="E110" s="300">
        <f t="shared" ref="E110:Q110" si="18">SUM(E90:E109)</f>
        <v>0</v>
      </c>
      <c r="F110" s="300">
        <f t="shared" si="18"/>
        <v>0</v>
      </c>
      <c r="G110" s="300">
        <f t="shared" si="18"/>
        <v>0</v>
      </c>
      <c r="H110" s="300">
        <f t="shared" si="18"/>
        <v>0</v>
      </c>
      <c r="I110" s="300">
        <f t="shared" si="18"/>
        <v>0</v>
      </c>
      <c r="J110" s="300">
        <f t="shared" si="18"/>
        <v>0</v>
      </c>
      <c r="K110" s="300">
        <f t="shared" si="18"/>
        <v>0</v>
      </c>
      <c r="L110" s="300">
        <f t="shared" si="18"/>
        <v>0</v>
      </c>
      <c r="M110" s="300">
        <f t="shared" si="18"/>
        <v>0</v>
      </c>
      <c r="N110" s="300">
        <f t="shared" si="18"/>
        <v>0</v>
      </c>
      <c r="O110" s="300">
        <f t="shared" si="18"/>
        <v>0</v>
      </c>
      <c r="P110" s="300">
        <f t="shared" si="18"/>
        <v>0</v>
      </c>
      <c r="Q110" s="300">
        <f t="shared" si="18"/>
        <v>0</v>
      </c>
      <c r="R110" s="300">
        <f t="shared" si="16"/>
        <v>0</v>
      </c>
      <c r="S110" s="300">
        <f t="shared" ref="S110:U110" si="19">SUM(S90:S109)</f>
        <v>0</v>
      </c>
      <c r="T110" s="300">
        <f t="shared" si="19"/>
        <v>0</v>
      </c>
      <c r="U110" s="300">
        <f t="shared" si="19"/>
        <v>0</v>
      </c>
      <c r="V110" s="300">
        <f t="shared" si="17"/>
        <v>0</v>
      </c>
      <c r="W110" s="608"/>
    </row>
    <row r="111" spans="3:26" x14ac:dyDescent="0.2">
      <c r="S111" s="608"/>
      <c r="T111" s="608"/>
      <c r="U111" s="608"/>
      <c r="V111" s="608"/>
      <c r="W111" s="608"/>
    </row>
    <row r="112" spans="3:26" ht="13.5" thickBot="1" x14ac:dyDescent="0.25">
      <c r="S112" s="608"/>
      <c r="T112" s="608"/>
      <c r="U112" s="608"/>
      <c r="V112" s="608"/>
      <c r="W112" s="608"/>
    </row>
    <row r="113" spans="3:23" ht="13.5" thickBot="1" x14ac:dyDescent="0.25">
      <c r="C113" s="345" t="s">
        <v>453</v>
      </c>
      <c r="D113" s="344" t="str">
        <f>'Report L18'!C87</f>
        <v>Other Payment4</v>
      </c>
      <c r="E113" s="771" t="str">
        <f>"Total incurred in "&amp;'Report L1'!$C$7</f>
        <v>Total incurred in 2019</v>
      </c>
      <c r="F113" s="772"/>
      <c r="G113" s="772"/>
      <c r="H113" s="772"/>
      <c r="I113" s="772"/>
      <c r="J113" s="772"/>
      <c r="K113" s="772"/>
      <c r="L113" s="772"/>
      <c r="M113" s="772"/>
      <c r="N113" s="772"/>
      <c r="O113" s="772"/>
      <c r="P113" s="772"/>
      <c r="Q113" s="772"/>
      <c r="R113" s="772"/>
      <c r="S113" s="772"/>
      <c r="T113" s="772"/>
      <c r="U113" s="772"/>
      <c r="V113" s="773"/>
      <c r="W113" s="608"/>
    </row>
    <row r="114" spans="3:23" ht="13.5" thickBot="1" x14ac:dyDescent="0.25">
      <c r="C114" s="345"/>
      <c r="D114" s="344"/>
      <c r="E114" s="788" t="s">
        <v>134</v>
      </c>
      <c r="F114" s="789"/>
      <c r="G114" s="789"/>
      <c r="H114" s="789"/>
      <c r="I114" s="789"/>
      <c r="J114" s="789"/>
      <c r="K114" s="789"/>
      <c r="L114" s="789"/>
      <c r="M114" s="789"/>
      <c r="N114" s="789"/>
      <c r="O114" s="789"/>
      <c r="P114" s="789"/>
      <c r="Q114" s="789"/>
      <c r="R114" s="789"/>
      <c r="S114" s="794" t="s">
        <v>898</v>
      </c>
      <c r="T114" s="795"/>
      <c r="U114" s="795"/>
      <c r="V114" s="796"/>
      <c r="W114" s="608"/>
    </row>
    <row r="115" spans="3:23" ht="45" customHeight="1" thickBot="1" x14ac:dyDescent="0.25">
      <c r="C115" s="346" t="s">
        <v>412</v>
      </c>
      <c r="D115" s="347"/>
      <c r="E115" s="341" t="s">
        <v>348</v>
      </c>
      <c r="F115" s="337" t="s">
        <v>349</v>
      </c>
      <c r="G115" s="337" t="s">
        <v>350</v>
      </c>
      <c r="H115" s="337" t="s">
        <v>351</v>
      </c>
      <c r="I115" s="337" t="s">
        <v>352</v>
      </c>
      <c r="J115" s="337" t="s">
        <v>408</v>
      </c>
      <c r="K115" s="337" t="s">
        <v>353</v>
      </c>
      <c r="L115" s="337" t="s">
        <v>354</v>
      </c>
      <c r="M115" s="337" t="s">
        <v>304</v>
      </c>
      <c r="N115" s="342" t="s">
        <v>303</v>
      </c>
      <c r="O115" s="343" t="s">
        <v>679</v>
      </c>
      <c r="P115" s="338" t="s">
        <v>570</v>
      </c>
      <c r="Q115" s="555" t="s">
        <v>907</v>
      </c>
      <c r="R115" s="333" t="s">
        <v>489</v>
      </c>
      <c r="S115" s="562" t="s">
        <v>884</v>
      </c>
      <c r="T115" s="338" t="s">
        <v>885</v>
      </c>
      <c r="U115" s="555" t="s">
        <v>908</v>
      </c>
      <c r="V115" s="333" t="s">
        <v>489</v>
      </c>
      <c r="W115" s="608"/>
    </row>
    <row r="116" spans="3:23" ht="13.5" thickBot="1" x14ac:dyDescent="0.25">
      <c r="C116" s="348" t="s">
        <v>424</v>
      </c>
      <c r="D116" s="349" t="str">
        <f t="shared" ref="D116:D135" si="20">+D90</f>
        <v>Inpatient - A &amp; B Hospital</v>
      </c>
      <c r="E116" s="40">
        <v>0</v>
      </c>
      <c r="F116" s="40">
        <v>0</v>
      </c>
      <c r="G116" s="40">
        <v>0</v>
      </c>
      <c r="H116" s="40">
        <v>0</v>
      </c>
      <c r="I116" s="40">
        <v>0</v>
      </c>
      <c r="J116" s="40">
        <v>0</v>
      </c>
      <c r="K116" s="40">
        <v>0</v>
      </c>
      <c r="L116" s="40">
        <v>0</v>
      </c>
      <c r="M116" s="40">
        <v>0</v>
      </c>
      <c r="N116" s="40">
        <v>0</v>
      </c>
      <c r="O116" s="40">
        <v>0</v>
      </c>
      <c r="P116" s="40">
        <v>0</v>
      </c>
      <c r="Q116" s="40">
        <v>0</v>
      </c>
      <c r="R116" s="300">
        <f>SUM(E116:Q116)</f>
        <v>0</v>
      </c>
      <c r="S116" s="40">
        <v>0</v>
      </c>
      <c r="T116" s="40">
        <v>0</v>
      </c>
      <c r="U116" s="40">
        <v>0</v>
      </c>
      <c r="V116" s="300">
        <f>SUM(S116:U116)</f>
        <v>0</v>
      </c>
      <c r="W116" s="608"/>
    </row>
    <row r="117" spans="3:23" ht="13.5" thickBot="1" x14ac:dyDescent="0.25">
      <c r="C117" s="350"/>
      <c r="D117" s="351" t="str">
        <f t="shared" si="20"/>
        <v>Inpatient - DRG Hospital</v>
      </c>
      <c r="E117" s="40">
        <v>0</v>
      </c>
      <c r="F117" s="40">
        <v>0</v>
      </c>
      <c r="G117" s="40">
        <v>0</v>
      </c>
      <c r="H117" s="40">
        <v>0</v>
      </c>
      <c r="I117" s="40">
        <v>0</v>
      </c>
      <c r="J117" s="40">
        <v>0</v>
      </c>
      <c r="K117" s="40">
        <v>0</v>
      </c>
      <c r="L117" s="40">
        <v>0</v>
      </c>
      <c r="M117" s="40">
        <v>0</v>
      </c>
      <c r="N117" s="40">
        <v>0</v>
      </c>
      <c r="O117" s="40">
        <v>0</v>
      </c>
      <c r="P117" s="40">
        <v>0</v>
      </c>
      <c r="Q117" s="40">
        <v>0</v>
      </c>
      <c r="R117" s="300">
        <f t="shared" ref="R117:R136" si="21">SUM(E117:Q117)</f>
        <v>0</v>
      </c>
      <c r="S117" s="40">
        <v>0</v>
      </c>
      <c r="T117" s="40">
        <v>0</v>
      </c>
      <c r="U117" s="40">
        <v>0</v>
      </c>
      <c r="V117" s="300">
        <f t="shared" ref="V117:V136" si="22">SUM(S117:U117)</f>
        <v>0</v>
      </c>
      <c r="W117" s="608"/>
    </row>
    <row r="118" spans="3:23" ht="13.5" thickBot="1" x14ac:dyDescent="0.25">
      <c r="C118" s="350"/>
      <c r="D118" s="351" t="str">
        <f t="shared" si="20"/>
        <v>Inpatient - Other</v>
      </c>
      <c r="E118" s="40">
        <v>0</v>
      </c>
      <c r="F118" s="40">
        <v>0</v>
      </c>
      <c r="G118" s="40">
        <v>0</v>
      </c>
      <c r="H118" s="40">
        <v>0</v>
      </c>
      <c r="I118" s="40">
        <v>0</v>
      </c>
      <c r="J118" s="40">
        <v>0</v>
      </c>
      <c r="K118" s="40">
        <v>0</v>
      </c>
      <c r="L118" s="40">
        <v>0</v>
      </c>
      <c r="M118" s="40">
        <v>0</v>
      </c>
      <c r="N118" s="40">
        <v>0</v>
      </c>
      <c r="O118" s="40">
        <v>0</v>
      </c>
      <c r="P118" s="40">
        <v>0</v>
      </c>
      <c r="Q118" s="40">
        <v>0</v>
      </c>
      <c r="R118" s="300">
        <f t="shared" si="21"/>
        <v>0</v>
      </c>
      <c r="S118" s="40">
        <v>0</v>
      </c>
      <c r="T118" s="40">
        <v>0</v>
      </c>
      <c r="U118" s="40">
        <v>0</v>
      </c>
      <c r="V118" s="300">
        <f t="shared" si="22"/>
        <v>0</v>
      </c>
      <c r="W118" s="608"/>
    </row>
    <row r="119" spans="3:23" ht="13.5" thickBot="1" x14ac:dyDescent="0.25">
      <c r="C119" s="350"/>
      <c r="D119" s="351" t="str">
        <f t="shared" si="20"/>
        <v>Outpatient - A &amp; B Hospital</v>
      </c>
      <c r="E119" s="40">
        <v>0</v>
      </c>
      <c r="F119" s="40">
        <v>0</v>
      </c>
      <c r="G119" s="40">
        <v>0</v>
      </c>
      <c r="H119" s="40">
        <v>0</v>
      </c>
      <c r="I119" s="40">
        <v>0</v>
      </c>
      <c r="J119" s="40">
        <v>0</v>
      </c>
      <c r="K119" s="40">
        <v>0</v>
      </c>
      <c r="L119" s="40">
        <v>0</v>
      </c>
      <c r="M119" s="40">
        <v>0</v>
      </c>
      <c r="N119" s="40">
        <v>0</v>
      </c>
      <c r="O119" s="40">
        <v>0</v>
      </c>
      <c r="P119" s="40">
        <v>0</v>
      </c>
      <c r="Q119" s="40">
        <v>0</v>
      </c>
      <c r="R119" s="300">
        <f t="shared" si="21"/>
        <v>0</v>
      </c>
      <c r="S119" s="40">
        <v>0</v>
      </c>
      <c r="T119" s="40">
        <v>0</v>
      </c>
      <c r="U119" s="40">
        <v>0</v>
      </c>
      <c r="V119" s="300">
        <f t="shared" si="22"/>
        <v>0</v>
      </c>
      <c r="W119" s="608"/>
    </row>
    <row r="120" spans="3:23" ht="13.5" thickBot="1" x14ac:dyDescent="0.25">
      <c r="C120" s="350"/>
      <c r="D120" s="351" t="str">
        <f t="shared" si="20"/>
        <v>Outpatient - DRG Hospital</v>
      </c>
      <c r="E120" s="40">
        <v>0</v>
      </c>
      <c r="F120" s="40">
        <v>0</v>
      </c>
      <c r="G120" s="40">
        <v>0</v>
      </c>
      <c r="H120" s="40">
        <v>0</v>
      </c>
      <c r="I120" s="40">
        <v>0</v>
      </c>
      <c r="J120" s="40">
        <v>0</v>
      </c>
      <c r="K120" s="40">
        <v>0</v>
      </c>
      <c r="L120" s="40">
        <v>0</v>
      </c>
      <c r="M120" s="40">
        <v>0</v>
      </c>
      <c r="N120" s="40">
        <v>0</v>
      </c>
      <c r="O120" s="40">
        <v>0</v>
      </c>
      <c r="P120" s="40">
        <v>0</v>
      </c>
      <c r="Q120" s="40">
        <v>0</v>
      </c>
      <c r="R120" s="300">
        <f t="shared" si="21"/>
        <v>0</v>
      </c>
      <c r="S120" s="40">
        <v>0</v>
      </c>
      <c r="T120" s="40">
        <v>0</v>
      </c>
      <c r="U120" s="40">
        <v>0</v>
      </c>
      <c r="V120" s="300">
        <f t="shared" si="22"/>
        <v>0</v>
      </c>
      <c r="W120" s="608"/>
    </row>
    <row r="121" spans="3:23" ht="13.5" thickBot="1" x14ac:dyDescent="0.25">
      <c r="C121" s="350"/>
      <c r="D121" s="351" t="str">
        <f t="shared" si="20"/>
        <v>Outpatient - Other</v>
      </c>
      <c r="E121" s="40">
        <v>0</v>
      </c>
      <c r="F121" s="40">
        <v>0</v>
      </c>
      <c r="G121" s="40">
        <v>0</v>
      </c>
      <c r="H121" s="40">
        <v>0</v>
      </c>
      <c r="I121" s="40">
        <v>0</v>
      </c>
      <c r="J121" s="40">
        <v>0</v>
      </c>
      <c r="K121" s="40">
        <v>0</v>
      </c>
      <c r="L121" s="40">
        <v>0</v>
      </c>
      <c r="M121" s="40">
        <v>0</v>
      </c>
      <c r="N121" s="40">
        <v>0</v>
      </c>
      <c r="O121" s="40">
        <v>0</v>
      </c>
      <c r="P121" s="40">
        <v>0</v>
      </c>
      <c r="Q121" s="40">
        <v>0</v>
      </c>
      <c r="R121" s="300">
        <f t="shared" si="21"/>
        <v>0</v>
      </c>
      <c r="S121" s="40">
        <v>0</v>
      </c>
      <c r="T121" s="40">
        <v>0</v>
      </c>
      <c r="U121" s="40">
        <v>0</v>
      </c>
      <c r="V121" s="300">
        <f t="shared" si="22"/>
        <v>0</v>
      </c>
      <c r="W121" s="608"/>
    </row>
    <row r="122" spans="3:23" ht="13.5" thickBot="1" x14ac:dyDescent="0.25">
      <c r="C122" s="350"/>
      <c r="D122" s="351" t="str">
        <f t="shared" si="20"/>
        <v>Primary Care Physician</v>
      </c>
      <c r="E122" s="40">
        <v>0</v>
      </c>
      <c r="F122" s="40">
        <v>0</v>
      </c>
      <c r="G122" s="40">
        <v>0</v>
      </c>
      <c r="H122" s="40">
        <v>0</v>
      </c>
      <c r="I122" s="40">
        <v>0</v>
      </c>
      <c r="J122" s="40">
        <v>0</v>
      </c>
      <c r="K122" s="40">
        <v>0</v>
      </c>
      <c r="L122" s="40">
        <v>0</v>
      </c>
      <c r="M122" s="40">
        <v>0</v>
      </c>
      <c r="N122" s="40">
        <v>0</v>
      </c>
      <c r="O122" s="40">
        <v>0</v>
      </c>
      <c r="P122" s="40">
        <v>0</v>
      </c>
      <c r="Q122" s="40">
        <v>0</v>
      </c>
      <c r="R122" s="300">
        <f t="shared" si="21"/>
        <v>0</v>
      </c>
      <c r="S122" s="40">
        <v>0</v>
      </c>
      <c r="T122" s="40">
        <v>0</v>
      </c>
      <c r="U122" s="40">
        <v>0</v>
      </c>
      <c r="V122" s="300">
        <f t="shared" si="22"/>
        <v>0</v>
      </c>
      <c r="W122" s="608"/>
    </row>
    <row r="123" spans="3:23" ht="13.5" thickBot="1" x14ac:dyDescent="0.25">
      <c r="C123" s="350"/>
      <c r="D123" s="351" t="str">
        <f t="shared" si="20"/>
        <v>Non-Primary Care Physician</v>
      </c>
      <c r="E123" s="40">
        <v>0</v>
      </c>
      <c r="F123" s="40">
        <v>0</v>
      </c>
      <c r="G123" s="40">
        <v>0</v>
      </c>
      <c r="H123" s="40">
        <v>0</v>
      </c>
      <c r="I123" s="40">
        <v>0</v>
      </c>
      <c r="J123" s="40">
        <v>0</v>
      </c>
      <c r="K123" s="40">
        <v>0</v>
      </c>
      <c r="L123" s="40">
        <v>0</v>
      </c>
      <c r="M123" s="40">
        <v>0</v>
      </c>
      <c r="N123" s="40">
        <v>0</v>
      </c>
      <c r="O123" s="40">
        <v>0</v>
      </c>
      <c r="P123" s="40">
        <v>0</v>
      </c>
      <c r="Q123" s="40">
        <v>0</v>
      </c>
      <c r="R123" s="300">
        <f t="shared" si="21"/>
        <v>0</v>
      </c>
      <c r="S123" s="40">
        <v>0</v>
      </c>
      <c r="T123" s="40">
        <v>0</v>
      </c>
      <c r="U123" s="40">
        <v>0</v>
      </c>
      <c r="V123" s="300">
        <f t="shared" si="22"/>
        <v>0</v>
      </c>
      <c r="W123" s="608"/>
    </row>
    <row r="124" spans="3:23" ht="13.5" thickBot="1" x14ac:dyDescent="0.25">
      <c r="C124" s="350"/>
      <c r="D124" s="351" t="str">
        <f t="shared" si="20"/>
        <v>Substance Abuse</v>
      </c>
      <c r="E124" s="40">
        <v>0</v>
      </c>
      <c r="F124" s="40">
        <v>0</v>
      </c>
      <c r="G124" s="40">
        <v>0</v>
      </c>
      <c r="H124" s="40">
        <v>0</v>
      </c>
      <c r="I124" s="40">
        <v>0</v>
      </c>
      <c r="J124" s="40">
        <v>0</v>
      </c>
      <c r="K124" s="40">
        <v>0</v>
      </c>
      <c r="L124" s="40">
        <v>0</v>
      </c>
      <c r="M124" s="40">
        <v>0</v>
      </c>
      <c r="N124" s="40">
        <v>0</v>
      </c>
      <c r="O124" s="40">
        <v>0</v>
      </c>
      <c r="P124" s="40">
        <v>0</v>
      </c>
      <c r="Q124" s="40">
        <v>0</v>
      </c>
      <c r="R124" s="300">
        <f t="shared" si="21"/>
        <v>0</v>
      </c>
      <c r="S124" s="40">
        <v>0</v>
      </c>
      <c r="T124" s="40">
        <v>0</v>
      </c>
      <c r="U124" s="40">
        <v>0</v>
      </c>
      <c r="V124" s="300">
        <f t="shared" si="22"/>
        <v>0</v>
      </c>
      <c r="W124" s="608"/>
    </row>
    <row r="125" spans="3:23" ht="13.5" thickBot="1" x14ac:dyDescent="0.25">
      <c r="C125" s="350"/>
      <c r="D125" s="351" t="str">
        <f t="shared" si="20"/>
        <v>Prescription Drugs</v>
      </c>
      <c r="E125" s="40">
        <v>0</v>
      </c>
      <c r="F125" s="40">
        <v>0</v>
      </c>
      <c r="G125" s="40">
        <v>0</v>
      </c>
      <c r="H125" s="40">
        <v>0</v>
      </c>
      <c r="I125" s="40">
        <v>0</v>
      </c>
      <c r="J125" s="40">
        <v>0</v>
      </c>
      <c r="K125" s="40">
        <v>0</v>
      </c>
      <c r="L125" s="40">
        <v>0</v>
      </c>
      <c r="M125" s="40">
        <v>0</v>
      </c>
      <c r="N125" s="40">
        <v>0</v>
      </c>
      <c r="O125" s="40">
        <v>0</v>
      </c>
      <c r="P125" s="40">
        <v>0</v>
      </c>
      <c r="Q125" s="40">
        <v>0</v>
      </c>
      <c r="R125" s="300">
        <f t="shared" si="21"/>
        <v>0</v>
      </c>
      <c r="S125" s="40">
        <v>0</v>
      </c>
      <c r="T125" s="40">
        <v>0</v>
      </c>
      <c r="U125" s="40">
        <v>0</v>
      </c>
      <c r="V125" s="300">
        <f t="shared" si="22"/>
        <v>0</v>
      </c>
      <c r="W125" s="608"/>
    </row>
    <row r="126" spans="3:23" ht="13.5" thickBot="1" x14ac:dyDescent="0.25">
      <c r="C126" s="350"/>
      <c r="D126" s="351" t="str">
        <f t="shared" si="20"/>
        <v>DME and Miscellaneous</v>
      </c>
      <c r="E126" s="40">
        <v>0</v>
      </c>
      <c r="F126" s="40">
        <v>0</v>
      </c>
      <c r="G126" s="40">
        <v>0</v>
      </c>
      <c r="H126" s="40">
        <v>0</v>
      </c>
      <c r="I126" s="40">
        <v>0</v>
      </c>
      <c r="J126" s="40">
        <v>0</v>
      </c>
      <c r="K126" s="40">
        <v>0</v>
      </c>
      <c r="L126" s="40">
        <v>0</v>
      </c>
      <c r="M126" s="40">
        <v>0</v>
      </c>
      <c r="N126" s="40">
        <v>0</v>
      </c>
      <c r="O126" s="40">
        <v>0</v>
      </c>
      <c r="P126" s="40">
        <v>0</v>
      </c>
      <c r="Q126" s="40">
        <v>0</v>
      </c>
      <c r="R126" s="300">
        <f t="shared" si="21"/>
        <v>0</v>
      </c>
      <c r="S126" s="40">
        <v>0</v>
      </c>
      <c r="T126" s="40">
        <v>0</v>
      </c>
      <c r="U126" s="40">
        <v>0</v>
      </c>
      <c r="V126" s="300">
        <f t="shared" si="22"/>
        <v>0</v>
      </c>
      <c r="W126" s="608"/>
    </row>
    <row r="127" spans="3:23" ht="13.5" thickBot="1" x14ac:dyDescent="0.25">
      <c r="C127" s="348" t="s">
        <v>425</v>
      </c>
      <c r="D127" s="349" t="str">
        <f t="shared" si="20"/>
        <v>Mental Health Services Inpatient</v>
      </c>
      <c r="E127" s="40">
        <v>0</v>
      </c>
      <c r="F127" s="40">
        <v>0</v>
      </c>
      <c r="G127" s="40">
        <v>0</v>
      </c>
      <c r="H127" s="40">
        <v>0</v>
      </c>
      <c r="I127" s="40">
        <v>0</v>
      </c>
      <c r="J127" s="40">
        <v>0</v>
      </c>
      <c r="K127" s="40">
        <v>0</v>
      </c>
      <c r="L127" s="40">
        <v>0</v>
      </c>
      <c r="M127" s="40">
        <v>0</v>
      </c>
      <c r="N127" s="40">
        <v>0</v>
      </c>
      <c r="O127" s="40">
        <v>0</v>
      </c>
      <c r="P127" s="40">
        <v>0</v>
      </c>
      <c r="Q127" s="40">
        <v>0</v>
      </c>
      <c r="R127" s="300">
        <f t="shared" si="21"/>
        <v>0</v>
      </c>
      <c r="S127" s="40">
        <v>0</v>
      </c>
      <c r="T127" s="40">
        <v>0</v>
      </c>
      <c r="U127" s="40">
        <v>0</v>
      </c>
      <c r="V127" s="300">
        <f t="shared" si="22"/>
        <v>0</v>
      </c>
      <c r="W127" s="608"/>
    </row>
    <row r="128" spans="3:23" ht="13.5" thickBot="1" x14ac:dyDescent="0.25">
      <c r="C128" s="350"/>
      <c r="D128" s="353" t="str">
        <f t="shared" si="20"/>
        <v>Applied Behavior Analysis (ABA)</v>
      </c>
      <c r="E128" s="40">
        <v>0</v>
      </c>
      <c r="F128" s="40">
        <v>0</v>
      </c>
      <c r="G128" s="40">
        <v>0</v>
      </c>
      <c r="H128" s="40">
        <v>0</v>
      </c>
      <c r="I128" s="40">
        <v>0</v>
      </c>
      <c r="J128" s="40">
        <v>0</v>
      </c>
      <c r="K128" s="40">
        <v>0</v>
      </c>
      <c r="L128" s="40">
        <v>0</v>
      </c>
      <c r="M128" s="40">
        <v>0</v>
      </c>
      <c r="N128" s="40">
        <v>0</v>
      </c>
      <c r="O128" s="40">
        <v>0</v>
      </c>
      <c r="P128" s="40">
        <v>0</v>
      </c>
      <c r="Q128" s="40">
        <v>0</v>
      </c>
      <c r="R128" s="300">
        <f t="shared" si="21"/>
        <v>0</v>
      </c>
      <c r="S128" s="40">
        <v>0</v>
      </c>
      <c r="T128" s="40">
        <v>0</v>
      </c>
      <c r="U128" s="40">
        <v>0</v>
      </c>
      <c r="V128" s="300">
        <f t="shared" si="22"/>
        <v>0</v>
      </c>
      <c r="W128" s="608"/>
    </row>
    <row r="129" spans="3:23" ht="13.5" thickBot="1" x14ac:dyDescent="0.25">
      <c r="C129" s="350"/>
      <c r="D129" s="351" t="str">
        <f t="shared" si="20"/>
        <v>ACT/SE</v>
      </c>
      <c r="E129" s="40">
        <v>0</v>
      </c>
      <c r="F129" s="40">
        <v>0</v>
      </c>
      <c r="G129" s="40">
        <v>0</v>
      </c>
      <c r="H129" s="40">
        <v>0</v>
      </c>
      <c r="I129" s="40">
        <v>0</v>
      </c>
      <c r="J129" s="40">
        <v>0</v>
      </c>
      <c r="K129" s="40">
        <v>0</v>
      </c>
      <c r="L129" s="40">
        <v>0</v>
      </c>
      <c r="M129" s="40">
        <v>0</v>
      </c>
      <c r="N129" s="40">
        <v>0</v>
      </c>
      <c r="O129" s="40">
        <v>0</v>
      </c>
      <c r="P129" s="40">
        <v>0</v>
      </c>
      <c r="Q129" s="40">
        <v>0</v>
      </c>
      <c r="R129" s="300">
        <f t="shared" si="21"/>
        <v>0</v>
      </c>
      <c r="S129" s="40">
        <v>0</v>
      </c>
      <c r="T129" s="40">
        <v>0</v>
      </c>
      <c r="U129" s="40">
        <v>0</v>
      </c>
      <c r="V129" s="300">
        <f t="shared" si="22"/>
        <v>0</v>
      </c>
      <c r="W129" s="608"/>
    </row>
    <row r="130" spans="3:23" ht="13.5" thickBot="1" x14ac:dyDescent="0.25">
      <c r="C130" s="350"/>
      <c r="D130" s="351" t="str">
        <f t="shared" si="20"/>
        <v>A&amp;D Residential</v>
      </c>
      <c r="E130" s="40">
        <v>0</v>
      </c>
      <c r="F130" s="40">
        <v>0</v>
      </c>
      <c r="G130" s="40">
        <v>0</v>
      </c>
      <c r="H130" s="40">
        <v>0</v>
      </c>
      <c r="I130" s="40">
        <v>0</v>
      </c>
      <c r="J130" s="40">
        <v>0</v>
      </c>
      <c r="K130" s="40">
        <v>0</v>
      </c>
      <c r="L130" s="40">
        <v>0</v>
      </c>
      <c r="M130" s="40">
        <v>0</v>
      </c>
      <c r="N130" s="40">
        <v>0</v>
      </c>
      <c r="O130" s="40">
        <v>0</v>
      </c>
      <c r="P130" s="40">
        <v>0</v>
      </c>
      <c r="Q130" s="40">
        <v>0</v>
      </c>
      <c r="R130" s="300">
        <f t="shared" si="21"/>
        <v>0</v>
      </c>
      <c r="S130" s="40">
        <v>0</v>
      </c>
      <c r="T130" s="40">
        <v>0</v>
      </c>
      <c r="U130" s="40">
        <v>0</v>
      </c>
      <c r="V130" s="300">
        <f t="shared" si="22"/>
        <v>0</v>
      </c>
      <c r="W130" s="608"/>
    </row>
    <row r="131" spans="3:23" ht="13.5" thickBot="1" x14ac:dyDescent="0.25">
      <c r="C131" s="350"/>
      <c r="D131" s="351" t="str">
        <f t="shared" si="20"/>
        <v>MH Children's Wraparound</v>
      </c>
      <c r="E131" s="40">
        <v>0</v>
      </c>
      <c r="F131" s="40">
        <v>0</v>
      </c>
      <c r="G131" s="40">
        <v>0</v>
      </c>
      <c r="H131" s="40">
        <v>0</v>
      </c>
      <c r="I131" s="40">
        <v>0</v>
      </c>
      <c r="J131" s="40">
        <v>0</v>
      </c>
      <c r="K131" s="40">
        <v>0</v>
      </c>
      <c r="L131" s="40">
        <v>0</v>
      </c>
      <c r="M131" s="40">
        <v>0</v>
      </c>
      <c r="N131" s="40">
        <v>0</v>
      </c>
      <c r="O131" s="40">
        <v>0</v>
      </c>
      <c r="P131" s="40">
        <v>0</v>
      </c>
      <c r="Q131" s="40">
        <v>0</v>
      </c>
      <c r="R131" s="300">
        <f t="shared" si="21"/>
        <v>0</v>
      </c>
      <c r="S131" s="40">
        <v>0</v>
      </c>
      <c r="T131" s="40">
        <v>0</v>
      </c>
      <c r="U131" s="40">
        <v>0</v>
      </c>
      <c r="V131" s="300">
        <f t="shared" si="22"/>
        <v>0</v>
      </c>
      <c r="W131" s="608"/>
    </row>
    <row r="132" spans="3:23" ht="13.5" thickBot="1" x14ac:dyDescent="0.25">
      <c r="C132" s="350"/>
      <c r="D132" s="351" t="str">
        <f t="shared" si="20"/>
        <v>CANS</v>
      </c>
      <c r="E132" s="40">
        <v>0</v>
      </c>
      <c r="F132" s="40">
        <v>0</v>
      </c>
      <c r="G132" s="40">
        <v>0</v>
      </c>
      <c r="H132" s="40">
        <v>0</v>
      </c>
      <c r="I132" s="40">
        <v>0</v>
      </c>
      <c r="J132" s="40">
        <v>0</v>
      </c>
      <c r="K132" s="40">
        <v>0</v>
      </c>
      <c r="L132" s="40">
        <v>0</v>
      </c>
      <c r="M132" s="40">
        <v>0</v>
      </c>
      <c r="N132" s="40">
        <v>0</v>
      </c>
      <c r="O132" s="40">
        <v>0</v>
      </c>
      <c r="P132" s="40">
        <v>0</v>
      </c>
      <c r="Q132" s="40">
        <v>0</v>
      </c>
      <c r="R132" s="300">
        <f t="shared" si="21"/>
        <v>0</v>
      </c>
      <c r="S132" s="40">
        <v>0</v>
      </c>
      <c r="T132" s="40">
        <v>0</v>
      </c>
      <c r="U132" s="40">
        <v>0</v>
      </c>
      <c r="V132" s="300">
        <f t="shared" si="22"/>
        <v>0</v>
      </c>
      <c r="W132" s="608"/>
    </row>
    <row r="133" spans="3:23" ht="13.5" thickBot="1" x14ac:dyDescent="0.25">
      <c r="C133" s="350"/>
      <c r="D133" s="351" t="str">
        <f t="shared" si="20"/>
        <v>Mental Health Other Non-Inpatient</v>
      </c>
      <c r="E133" s="40">
        <v>0</v>
      </c>
      <c r="F133" s="40">
        <v>0</v>
      </c>
      <c r="G133" s="40">
        <v>0</v>
      </c>
      <c r="H133" s="40">
        <v>0</v>
      </c>
      <c r="I133" s="40">
        <v>0</v>
      </c>
      <c r="J133" s="40">
        <v>0</v>
      </c>
      <c r="K133" s="40">
        <v>0</v>
      </c>
      <c r="L133" s="40">
        <v>0</v>
      </c>
      <c r="M133" s="40">
        <v>0</v>
      </c>
      <c r="N133" s="40">
        <v>0</v>
      </c>
      <c r="O133" s="40">
        <v>0</v>
      </c>
      <c r="P133" s="40">
        <v>0</v>
      </c>
      <c r="Q133" s="40">
        <v>0</v>
      </c>
      <c r="R133" s="300">
        <f t="shared" si="21"/>
        <v>0</v>
      </c>
      <c r="S133" s="40">
        <v>0</v>
      </c>
      <c r="T133" s="40">
        <v>0</v>
      </c>
      <c r="U133" s="40">
        <v>0</v>
      </c>
      <c r="V133" s="300">
        <f t="shared" si="22"/>
        <v>0</v>
      </c>
      <c r="W133" s="608"/>
    </row>
    <row r="134" spans="3:23" ht="13.5" thickBot="1" x14ac:dyDescent="0.25">
      <c r="C134" s="348" t="s">
        <v>245</v>
      </c>
      <c r="D134" s="349" t="str">
        <f t="shared" si="20"/>
        <v>Dental</v>
      </c>
      <c r="E134" s="40">
        <v>0</v>
      </c>
      <c r="F134" s="40">
        <v>0</v>
      </c>
      <c r="G134" s="40">
        <v>0</v>
      </c>
      <c r="H134" s="40">
        <v>0</v>
      </c>
      <c r="I134" s="40">
        <v>0</v>
      </c>
      <c r="J134" s="40">
        <v>0</v>
      </c>
      <c r="K134" s="40">
        <v>0</v>
      </c>
      <c r="L134" s="40">
        <v>0</v>
      </c>
      <c r="M134" s="40">
        <v>0</v>
      </c>
      <c r="N134" s="40">
        <v>0</v>
      </c>
      <c r="O134" s="40">
        <v>0</v>
      </c>
      <c r="P134" s="40">
        <v>0</v>
      </c>
      <c r="Q134" s="40">
        <v>0</v>
      </c>
      <c r="R134" s="300">
        <f t="shared" si="21"/>
        <v>0</v>
      </c>
      <c r="S134" s="40">
        <v>0</v>
      </c>
      <c r="T134" s="40">
        <v>0</v>
      </c>
      <c r="U134" s="40">
        <v>0</v>
      </c>
      <c r="V134" s="300">
        <f t="shared" si="22"/>
        <v>0</v>
      </c>
      <c r="W134" s="608"/>
    </row>
    <row r="135" spans="3:23" ht="13.5" thickBot="1" x14ac:dyDescent="0.25">
      <c r="C135" s="355"/>
      <c r="D135" s="457" t="str">
        <f t="shared" si="20"/>
        <v>NEMT</v>
      </c>
      <c r="E135" s="40">
        <v>0</v>
      </c>
      <c r="F135" s="40">
        <v>0</v>
      </c>
      <c r="G135" s="40">
        <v>0</v>
      </c>
      <c r="H135" s="40">
        <v>0</v>
      </c>
      <c r="I135" s="40">
        <v>0</v>
      </c>
      <c r="J135" s="40">
        <v>0</v>
      </c>
      <c r="K135" s="40">
        <v>0</v>
      </c>
      <c r="L135" s="40">
        <v>0</v>
      </c>
      <c r="M135" s="40">
        <v>0</v>
      </c>
      <c r="N135" s="40">
        <v>0</v>
      </c>
      <c r="O135" s="40">
        <v>0</v>
      </c>
      <c r="P135" s="40">
        <v>0</v>
      </c>
      <c r="Q135" s="40">
        <v>0</v>
      </c>
      <c r="R135" s="300">
        <f t="shared" si="21"/>
        <v>0</v>
      </c>
      <c r="S135" s="40">
        <v>0</v>
      </c>
      <c r="T135" s="40">
        <v>0</v>
      </c>
      <c r="U135" s="40">
        <v>0</v>
      </c>
      <c r="V135" s="300">
        <f t="shared" si="22"/>
        <v>0</v>
      </c>
      <c r="W135" s="608"/>
    </row>
    <row r="136" spans="3:23" ht="13.5" thickBot="1" x14ac:dyDescent="0.25">
      <c r="C136" s="769" t="s">
        <v>119</v>
      </c>
      <c r="D136" s="770"/>
      <c r="E136" s="300">
        <f t="shared" ref="E136:Q136" si="23">SUM(E116:E135)</f>
        <v>0</v>
      </c>
      <c r="F136" s="300">
        <f t="shared" si="23"/>
        <v>0</v>
      </c>
      <c r="G136" s="300">
        <f t="shared" si="23"/>
        <v>0</v>
      </c>
      <c r="H136" s="300">
        <f t="shared" si="23"/>
        <v>0</v>
      </c>
      <c r="I136" s="300">
        <f t="shared" si="23"/>
        <v>0</v>
      </c>
      <c r="J136" s="300">
        <f t="shared" si="23"/>
        <v>0</v>
      </c>
      <c r="K136" s="300">
        <f t="shared" si="23"/>
        <v>0</v>
      </c>
      <c r="L136" s="300">
        <f t="shared" si="23"/>
        <v>0</v>
      </c>
      <c r="M136" s="300">
        <f t="shared" si="23"/>
        <v>0</v>
      </c>
      <c r="N136" s="300">
        <f t="shared" si="23"/>
        <v>0</v>
      </c>
      <c r="O136" s="300">
        <f t="shared" si="23"/>
        <v>0</v>
      </c>
      <c r="P136" s="300">
        <f t="shared" si="23"/>
        <v>0</v>
      </c>
      <c r="Q136" s="300">
        <f t="shared" si="23"/>
        <v>0</v>
      </c>
      <c r="R136" s="300">
        <f t="shared" si="21"/>
        <v>0</v>
      </c>
      <c r="S136" s="300">
        <f t="shared" ref="S136:U136" si="24">SUM(S116:S135)</f>
        <v>0</v>
      </c>
      <c r="T136" s="300">
        <f t="shared" si="24"/>
        <v>0</v>
      </c>
      <c r="U136" s="300">
        <f t="shared" si="24"/>
        <v>0</v>
      </c>
      <c r="V136" s="300">
        <f t="shared" si="22"/>
        <v>0</v>
      </c>
      <c r="W136" s="608"/>
    </row>
    <row r="137" spans="3:23" x14ac:dyDescent="0.2">
      <c r="S137" s="608"/>
      <c r="T137" s="608"/>
      <c r="U137" s="608"/>
      <c r="V137" s="608"/>
      <c r="W137" s="608"/>
    </row>
  </sheetData>
  <sheetProtection algorithmName="SHA-512" hashValue="Ma7NDc9NXXc9rGmkBjRTckebG2AkWz/ZAFThSLBRpLsLgX7yOa+9F1CRwwveSAVYJ6HafB/P+VU+exs+pKeq0w==" saltValue="4T8Oy8hb/QvDv8vqbiQaEw==" spinCount="100000" sheet="1" objects="1" scenarios="1"/>
  <protectedRanges>
    <protectedRange sqref="S12:U31 S38:U57 S64:U83 S90:U109 S116:U135 E12:Q31 E38:Q57 E64:Q83 E90:Q109 E116:Q135" name="Range1_1"/>
  </protectedRanges>
  <mergeCells count="22">
    <mergeCell ref="C110:D110"/>
    <mergeCell ref="C136:D136"/>
    <mergeCell ref="C11:D11"/>
    <mergeCell ref="C63:D63"/>
    <mergeCell ref="C32:D32"/>
    <mergeCell ref="C58:D58"/>
    <mergeCell ref="C84:D84"/>
    <mergeCell ref="E10:R10"/>
    <mergeCell ref="S10:V10"/>
    <mergeCell ref="E9:V9"/>
    <mergeCell ref="S36:V36"/>
    <mergeCell ref="E36:R36"/>
    <mergeCell ref="E35:V35"/>
    <mergeCell ref="E61:V61"/>
    <mergeCell ref="E114:R114"/>
    <mergeCell ref="E113:V113"/>
    <mergeCell ref="E87:V87"/>
    <mergeCell ref="S62:V62"/>
    <mergeCell ref="S88:V88"/>
    <mergeCell ref="S114:V114"/>
    <mergeCell ref="E88:R88"/>
    <mergeCell ref="E62:R62"/>
  </mergeCells>
  <dataValidations count="1">
    <dataValidation type="decimal" allowBlank="1" showInputMessage="1" showErrorMessage="1" sqref="E12:V32 E38:V58 E64:V84 E90:V110 E116:V136" xr:uid="{00000000-0002-0000-2500-000000000000}">
      <formula1>-5000000000</formula1>
      <formula2>5000000000</formula2>
    </dataValidation>
  </dataValidations>
  <printOptions horizontalCentered="1"/>
  <pageMargins left="0.25" right="0.25" top="0.5" bottom="0.5" header="0.25" footer="0.25"/>
  <pageSetup scale="41" fitToHeight="2" orientation="landscape" verticalDpi="300" r:id="rId1"/>
  <headerFooter alignWithMargins="0">
    <oddFooter>&amp;L&amp;F&amp;CPage &amp;P of &amp;N&amp;R&amp;A</oddFooter>
  </headerFooter>
  <rowBreaks count="1" manualBreakCount="1">
    <brk id="85"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89"/>
  <sheetViews>
    <sheetView zoomScaleNormal="100" workbookViewId="0">
      <pane ySplit="5" topLeftCell="A6" activePane="bottomLeft" state="frozen"/>
      <selection pane="bottomLeft"/>
    </sheetView>
  </sheetViews>
  <sheetFormatPr defaultRowHeight="12.75" x14ac:dyDescent="0.2"/>
  <cols>
    <col min="1" max="1" width="18.7109375" style="491" customWidth="1"/>
    <col min="2" max="2" width="55" style="159" customWidth="1"/>
    <col min="3" max="3" width="17.7109375" style="155" customWidth="1"/>
    <col min="4" max="16384" width="9.140625" style="155"/>
  </cols>
  <sheetData>
    <row r="1" spans="1:3" x14ac:dyDescent="0.2">
      <c r="A1" s="309" t="s">
        <v>459</v>
      </c>
      <c r="B1" s="309"/>
      <c r="C1" s="309"/>
    </row>
    <row r="2" spans="1:3" x14ac:dyDescent="0.2">
      <c r="A2" s="309"/>
      <c r="B2" s="158"/>
      <c r="C2" s="158"/>
    </row>
    <row r="3" spans="1:3" x14ac:dyDescent="0.2">
      <c r="A3" s="156" t="s">
        <v>0</v>
      </c>
      <c r="B3" s="130" t="str">
        <f>'Report L1'!$C$5</f>
        <v>Select CCO from Dropdown List</v>
      </c>
      <c r="C3" s="130"/>
    </row>
    <row r="4" spans="1:3" s="311" customFormat="1" x14ac:dyDescent="0.2">
      <c r="A4" s="156" t="s">
        <v>282</v>
      </c>
      <c r="B4" s="131" t="str">
        <f>'Report L1'!$C$8&amp;" - "&amp;'Report L1'!$C$9</f>
        <v>1/1/2019 - 12/31/2019</v>
      </c>
      <c r="C4" s="131"/>
    </row>
    <row r="5" spans="1:3" x14ac:dyDescent="0.2">
      <c r="A5" s="158"/>
      <c r="B5" s="158"/>
    </row>
    <row r="7" spans="1:3" ht="13.5" thickBot="1" x14ac:dyDescent="0.25"/>
    <row r="8" spans="1:3" ht="13.5" thickBot="1" x14ac:dyDescent="0.25">
      <c r="B8" s="492" t="s">
        <v>460</v>
      </c>
      <c r="C8" s="493" t="s">
        <v>476</v>
      </c>
    </row>
    <row r="9" spans="1:3" x14ac:dyDescent="0.2">
      <c r="B9" s="494"/>
      <c r="C9" s="495"/>
    </row>
    <row r="10" spans="1:3" x14ac:dyDescent="0.2">
      <c r="B10" s="350" t="s">
        <v>461</v>
      </c>
      <c r="C10" s="496"/>
    </row>
    <row r="11" spans="1:3" x14ac:dyDescent="0.2">
      <c r="B11" s="497" t="str">
        <f>'Report L13'!D12</f>
        <v>Inpatient - A &amp; B Hospital</v>
      </c>
      <c r="C11" s="496">
        <f>'Report L13'!R12</f>
        <v>0</v>
      </c>
    </row>
    <row r="12" spans="1:3" x14ac:dyDescent="0.2">
      <c r="B12" s="497" t="str">
        <f>'Report L13'!D13</f>
        <v>Inpatient - DRG Hospital</v>
      </c>
      <c r="C12" s="496">
        <f>'Report L13'!R13</f>
        <v>0</v>
      </c>
    </row>
    <row r="13" spans="1:3" x14ac:dyDescent="0.2">
      <c r="B13" s="497" t="str">
        <f>'Report L13'!D14</f>
        <v>Inpatient - Other</v>
      </c>
      <c r="C13" s="496">
        <f>'Report L13'!R14</f>
        <v>0</v>
      </c>
    </row>
    <row r="14" spans="1:3" x14ac:dyDescent="0.2">
      <c r="B14" s="497" t="str">
        <f>'Report L13'!D15</f>
        <v>Outpatient - A &amp; B Hospital</v>
      </c>
      <c r="C14" s="496">
        <f>'Report L13'!R15</f>
        <v>0</v>
      </c>
    </row>
    <row r="15" spans="1:3" x14ac:dyDescent="0.2">
      <c r="B15" s="497" t="str">
        <f>'Report L13'!D16</f>
        <v>Outpatient - DRG Hospital</v>
      </c>
      <c r="C15" s="496">
        <f>'Report L13'!R16</f>
        <v>0</v>
      </c>
    </row>
    <row r="16" spans="1:3" x14ac:dyDescent="0.2">
      <c r="B16" s="497" t="str">
        <f>'Report L13'!D17</f>
        <v>Outpatient - Other</v>
      </c>
      <c r="C16" s="496">
        <f>'Report L13'!R17</f>
        <v>0</v>
      </c>
    </row>
    <row r="17" spans="2:3" x14ac:dyDescent="0.2">
      <c r="B17" s="497" t="str">
        <f>'Report L13'!D18</f>
        <v>Primary Care Physician</v>
      </c>
      <c r="C17" s="496">
        <f>'Report L13'!R18</f>
        <v>0</v>
      </c>
    </row>
    <row r="18" spans="2:3" x14ac:dyDescent="0.2">
      <c r="B18" s="497" t="str">
        <f>'Report L13'!D19</f>
        <v>Non-Primary Care Physician</v>
      </c>
      <c r="C18" s="496">
        <f>'Report L13'!R19</f>
        <v>0</v>
      </c>
    </row>
    <row r="19" spans="2:3" x14ac:dyDescent="0.2">
      <c r="B19" s="497" t="str">
        <f>'Report L13'!D20</f>
        <v>Substance Abuse</v>
      </c>
      <c r="C19" s="496">
        <f>'Report L13'!R20</f>
        <v>0</v>
      </c>
    </row>
    <row r="20" spans="2:3" x14ac:dyDescent="0.2">
      <c r="B20" s="497" t="str">
        <f>'Report L13'!D21</f>
        <v>Prescription Drugs</v>
      </c>
      <c r="C20" s="496">
        <f>'Report L13'!R21</f>
        <v>0</v>
      </c>
    </row>
    <row r="21" spans="2:3" x14ac:dyDescent="0.2">
      <c r="B21" s="497" t="str">
        <f>'Report L13'!D22</f>
        <v>DME and Miscellaneous</v>
      </c>
      <c r="C21" s="496">
        <f>'Report L13'!R22</f>
        <v>0</v>
      </c>
    </row>
    <row r="22" spans="2:3" x14ac:dyDescent="0.2">
      <c r="B22" s="497" t="str">
        <f>'Report L13'!D23</f>
        <v>Mental Health Services Inpatient</v>
      </c>
      <c r="C22" s="496">
        <f>'Report L13'!R23</f>
        <v>0</v>
      </c>
    </row>
    <row r="23" spans="2:3" x14ac:dyDescent="0.2">
      <c r="B23" s="497" t="str">
        <f>'Report L13'!D24</f>
        <v>Applied Behavior Analysis (ABA)</v>
      </c>
      <c r="C23" s="496">
        <f>'Report L13'!R24</f>
        <v>0</v>
      </c>
    </row>
    <row r="24" spans="2:3" x14ac:dyDescent="0.2">
      <c r="B24" s="497" t="str">
        <f>'Report L13'!D25</f>
        <v>ACT/SE</v>
      </c>
      <c r="C24" s="496">
        <f>'Report L13'!R25</f>
        <v>0</v>
      </c>
    </row>
    <row r="25" spans="2:3" x14ac:dyDescent="0.2">
      <c r="B25" s="497" t="str">
        <f>'Report L13'!D26</f>
        <v>A&amp;D Residential</v>
      </c>
      <c r="C25" s="496">
        <f>'Report L13'!R26</f>
        <v>0</v>
      </c>
    </row>
    <row r="26" spans="2:3" x14ac:dyDescent="0.2">
      <c r="B26" s="497" t="str">
        <f>'Report L13'!D27</f>
        <v>MH Children's Wraparound</v>
      </c>
      <c r="C26" s="496">
        <f>'Report L13'!R27</f>
        <v>0</v>
      </c>
    </row>
    <row r="27" spans="2:3" x14ac:dyDescent="0.2">
      <c r="B27" s="497" t="str">
        <f>'Report L13'!D28</f>
        <v>CANS</v>
      </c>
      <c r="C27" s="496">
        <f>'Report L13'!R28</f>
        <v>0</v>
      </c>
    </row>
    <row r="28" spans="2:3" x14ac:dyDescent="0.2">
      <c r="B28" s="497" t="str">
        <f>'Report L13'!D29</f>
        <v>Mental Health Other Non-Inpatient</v>
      </c>
      <c r="C28" s="496">
        <f>'Report L13'!R29</f>
        <v>0</v>
      </c>
    </row>
    <row r="29" spans="2:3" x14ac:dyDescent="0.2">
      <c r="B29" s="497" t="str">
        <f>'Report L13'!D30</f>
        <v>Dental</v>
      </c>
      <c r="C29" s="496">
        <f>'Report L13'!R30</f>
        <v>0</v>
      </c>
    </row>
    <row r="30" spans="2:3" x14ac:dyDescent="0.2">
      <c r="B30" s="497" t="str">
        <f>'Report L13'!D31</f>
        <v>NEMT</v>
      </c>
      <c r="C30" s="496">
        <f>'Report L13'!R31</f>
        <v>0</v>
      </c>
    </row>
    <row r="31" spans="2:3" ht="13.5" thickBot="1" x14ac:dyDescent="0.25">
      <c r="B31" s="498" t="s">
        <v>462</v>
      </c>
      <c r="C31" s="496">
        <f>'Report L14'!F32</f>
        <v>0</v>
      </c>
    </row>
    <row r="32" spans="2:3" ht="13.5" thickTop="1" x14ac:dyDescent="0.2">
      <c r="B32" s="499" t="s">
        <v>463</v>
      </c>
      <c r="C32" s="500">
        <f>SUM(C11:C31)</f>
        <v>0</v>
      </c>
    </row>
    <row r="33" spans="2:3" x14ac:dyDescent="0.2">
      <c r="B33" s="497"/>
      <c r="C33" s="501"/>
    </row>
    <row r="34" spans="2:3" x14ac:dyDescent="0.2">
      <c r="B34" s="502" t="s">
        <v>378</v>
      </c>
      <c r="C34" s="496"/>
    </row>
    <row r="35" spans="2:3" x14ac:dyDescent="0.2">
      <c r="B35" s="371" t="str">
        <f>'Report L13'!D39</f>
        <v>Inpatient - A &amp; B Hospital</v>
      </c>
      <c r="C35" s="496">
        <f>'Report L13'!R39</f>
        <v>0</v>
      </c>
    </row>
    <row r="36" spans="2:3" x14ac:dyDescent="0.2">
      <c r="B36" s="371" t="str">
        <f>'Report L13'!D44</f>
        <v>Outpatient - Other</v>
      </c>
      <c r="C36" s="496">
        <f>'Report L13'!R44</f>
        <v>0</v>
      </c>
    </row>
    <row r="37" spans="2:3" x14ac:dyDescent="0.2">
      <c r="B37" s="371" t="str">
        <f>'Report L13'!D45</f>
        <v>Primary Care Physician</v>
      </c>
      <c r="C37" s="496">
        <f>'Report L13'!R45</f>
        <v>0</v>
      </c>
    </row>
    <row r="38" spans="2:3" x14ac:dyDescent="0.2">
      <c r="B38" s="371" t="str">
        <f>'Report L13'!D46</f>
        <v>Non-Primary Care Physician</v>
      </c>
      <c r="C38" s="496">
        <f>'Report L13'!R46</f>
        <v>0</v>
      </c>
    </row>
    <row r="39" spans="2:3" x14ac:dyDescent="0.2">
      <c r="B39" s="371" t="str">
        <f>'Report L13'!D47</f>
        <v>Substance Abuse</v>
      </c>
      <c r="C39" s="496">
        <f>'Report L13'!R47</f>
        <v>0</v>
      </c>
    </row>
    <row r="40" spans="2:3" x14ac:dyDescent="0.2">
      <c r="B40" s="371" t="str">
        <f>'Report L13'!D48</f>
        <v>Prescription Drugs</v>
      </c>
      <c r="C40" s="496">
        <f>'Report L13'!R48</f>
        <v>0</v>
      </c>
    </row>
    <row r="41" spans="2:3" x14ac:dyDescent="0.2">
      <c r="B41" s="371" t="str">
        <f>'Report L13'!D49</f>
        <v>DME and Miscellaneous</v>
      </c>
      <c r="C41" s="496">
        <f>'Report L13'!R49</f>
        <v>0</v>
      </c>
    </row>
    <row r="42" spans="2:3" x14ac:dyDescent="0.2">
      <c r="B42" s="371" t="str">
        <f>'Report L13'!D50</f>
        <v>Mental Health Services Inpatient</v>
      </c>
      <c r="C42" s="496">
        <f>'Report L13'!R50</f>
        <v>0</v>
      </c>
    </row>
    <row r="43" spans="2:3" x14ac:dyDescent="0.2">
      <c r="B43" s="371" t="str">
        <f>'Report L13'!D51</f>
        <v>Applied Behavior Analysis (ABA)</v>
      </c>
      <c r="C43" s="496">
        <f>'Report L13'!R51</f>
        <v>0</v>
      </c>
    </row>
    <row r="44" spans="2:3" x14ac:dyDescent="0.2">
      <c r="B44" s="371" t="str">
        <f>'Report L13'!D52</f>
        <v>ACT/SE</v>
      </c>
      <c r="C44" s="496">
        <f>'Report L13'!R52</f>
        <v>0</v>
      </c>
    </row>
    <row r="45" spans="2:3" x14ac:dyDescent="0.2">
      <c r="B45" s="371" t="str">
        <f>'Report L13'!D53</f>
        <v>A&amp;D Residential</v>
      </c>
      <c r="C45" s="496">
        <f>'Report L13'!R53</f>
        <v>0</v>
      </c>
    </row>
    <row r="46" spans="2:3" x14ac:dyDescent="0.2">
      <c r="B46" s="371" t="str">
        <f>'Report L13'!D54</f>
        <v>MH Children's Wraparound</v>
      </c>
      <c r="C46" s="496">
        <f>'Report L13'!R54</f>
        <v>0</v>
      </c>
    </row>
    <row r="47" spans="2:3" x14ac:dyDescent="0.2">
      <c r="B47" s="371" t="str">
        <f>'Report L13'!D55</f>
        <v>CANS</v>
      </c>
      <c r="C47" s="496">
        <f>'Report L13'!R55</f>
        <v>0</v>
      </c>
    </row>
    <row r="48" spans="2:3" x14ac:dyDescent="0.2">
      <c r="B48" s="371" t="str">
        <f>'Report L13'!D56</f>
        <v>Mental Health Other Non-Inpatient</v>
      </c>
      <c r="C48" s="496">
        <f>'Report L13'!R56</f>
        <v>0</v>
      </c>
    </row>
    <row r="49" spans="2:3" x14ac:dyDescent="0.2">
      <c r="B49" s="371" t="str">
        <f>'Report L13'!D57</f>
        <v>Dental</v>
      </c>
      <c r="C49" s="496">
        <f>'Report L13'!R57</f>
        <v>0</v>
      </c>
    </row>
    <row r="50" spans="2:3" x14ac:dyDescent="0.2">
      <c r="B50" s="371" t="str">
        <f>'Report L13'!D58</f>
        <v>NEMT</v>
      </c>
      <c r="C50" s="496">
        <f>'Report L13'!R58</f>
        <v>0</v>
      </c>
    </row>
    <row r="51" spans="2:3" ht="13.5" thickBot="1" x14ac:dyDescent="0.25">
      <c r="B51" s="371" t="str">
        <f>'Report L13'!C73</f>
        <v>Sub-Capitated Maternity</v>
      </c>
      <c r="C51" s="496">
        <f>'Report L13'!R73</f>
        <v>0</v>
      </c>
    </row>
    <row r="52" spans="2:3" ht="13.5" thickTop="1" x14ac:dyDescent="0.2">
      <c r="B52" s="499" t="s">
        <v>464</v>
      </c>
      <c r="C52" s="500">
        <f>SUM(C35:C51)</f>
        <v>0</v>
      </c>
    </row>
    <row r="53" spans="2:3" x14ac:dyDescent="0.2">
      <c r="B53" s="502"/>
      <c r="C53" s="503"/>
    </row>
    <row r="54" spans="2:3" x14ac:dyDescent="0.2">
      <c r="B54" s="502" t="s">
        <v>671</v>
      </c>
      <c r="C54" s="503"/>
    </row>
    <row r="55" spans="2:3" x14ac:dyDescent="0.2">
      <c r="B55" s="504" t="str">
        <f>'Report L13'!D69</f>
        <v>Maternity – Inpatient</v>
      </c>
      <c r="C55" s="496">
        <f>'Report L13'!R69</f>
        <v>0</v>
      </c>
    </row>
    <row r="56" spans="2:3" x14ac:dyDescent="0.2">
      <c r="B56" s="504" t="str">
        <f>'Report L13'!D70</f>
        <v>Maternity – Outpatient</v>
      </c>
      <c r="C56" s="496">
        <f>'Report L13'!R70</f>
        <v>0</v>
      </c>
    </row>
    <row r="57" spans="2:3" ht="13.5" thickBot="1" x14ac:dyDescent="0.25">
      <c r="B57" s="504" t="str">
        <f>'Report L13'!D71</f>
        <v>Maternity – Physician</v>
      </c>
      <c r="C57" s="496">
        <f>'Report L13'!R71</f>
        <v>0</v>
      </c>
    </row>
    <row r="58" spans="2:3" ht="13.5" thickTop="1" x14ac:dyDescent="0.2">
      <c r="B58" s="499" t="s">
        <v>674</v>
      </c>
      <c r="C58" s="500">
        <f>SUM(C55:C57)</f>
        <v>0</v>
      </c>
    </row>
    <row r="59" spans="2:3" x14ac:dyDescent="0.2">
      <c r="B59" s="502"/>
      <c r="C59" s="503"/>
    </row>
    <row r="60" spans="2:3" x14ac:dyDescent="0.2">
      <c r="B60" s="502" t="s">
        <v>654</v>
      </c>
      <c r="C60" s="503"/>
    </row>
    <row r="61" spans="2:3" x14ac:dyDescent="0.2">
      <c r="B61" s="497" t="str">
        <f>'Report L17'!C7</f>
        <v>Quality Pool</v>
      </c>
      <c r="C61" s="496">
        <f>'Report L17'!G23</f>
        <v>0</v>
      </c>
    </row>
    <row r="62" spans="2:3" x14ac:dyDescent="0.2">
      <c r="B62" s="497" t="str">
        <f>'Report L17'!C30</f>
        <v>Other Incentives</v>
      </c>
      <c r="C62" s="496">
        <f>'Report L17'!G46</f>
        <v>0</v>
      </c>
    </row>
    <row r="63" spans="2:3" x14ac:dyDescent="0.2">
      <c r="B63" s="497" t="str">
        <f>'Report L18'!C7</f>
        <v>PCPCH</v>
      </c>
      <c r="C63" s="496">
        <f>'Report L18'!F22</f>
        <v>0</v>
      </c>
    </row>
    <row r="64" spans="2:3" x14ac:dyDescent="0.2">
      <c r="B64" s="497" t="str">
        <f>'Report L18'!C27</f>
        <v>Other Payment1</v>
      </c>
      <c r="C64" s="496">
        <f>'Report L18'!F42</f>
        <v>0</v>
      </c>
    </row>
    <row r="65" spans="2:3" x14ac:dyDescent="0.2">
      <c r="B65" s="497" t="str">
        <f>'Report L18'!C47</f>
        <v>Other Payment2</v>
      </c>
      <c r="C65" s="496">
        <f>'Report L18'!F62</f>
        <v>0</v>
      </c>
    </row>
    <row r="66" spans="2:3" x14ac:dyDescent="0.2">
      <c r="B66" s="497" t="str">
        <f>'Report L18'!C67</f>
        <v>Other Payment3</v>
      </c>
      <c r="C66" s="496">
        <f>'Report L18'!F82</f>
        <v>0</v>
      </c>
    </row>
    <row r="67" spans="2:3" ht="13.5" thickBot="1" x14ac:dyDescent="0.25">
      <c r="B67" s="504" t="str">
        <f>'Report L18'!C87</f>
        <v>Other Payment4</v>
      </c>
      <c r="C67" s="496">
        <f>'Report L18'!F102</f>
        <v>0</v>
      </c>
    </row>
    <row r="68" spans="2:3" ht="13.5" thickTop="1" x14ac:dyDescent="0.2">
      <c r="B68" s="499" t="s">
        <v>469</v>
      </c>
      <c r="C68" s="500">
        <f>SUM(C61:C67)</f>
        <v>0</v>
      </c>
    </row>
    <row r="69" spans="2:3" ht="13.5" thickBot="1" x14ac:dyDescent="0.25">
      <c r="B69" s="497"/>
      <c r="C69" s="496"/>
    </row>
    <row r="70" spans="2:3" ht="14.25" thickTop="1" thickBot="1" x14ac:dyDescent="0.25">
      <c r="B70" s="505" t="s">
        <v>475</v>
      </c>
      <c r="C70" s="506">
        <f>SUM(C32,C52,C58,C68)</f>
        <v>0</v>
      </c>
    </row>
    <row r="71" spans="2:3" ht="13.5" thickBot="1" x14ac:dyDescent="0.25"/>
    <row r="72" spans="2:3" ht="14.25" thickTop="1" thickBot="1" x14ac:dyDescent="0.25">
      <c r="B72" s="505" t="s">
        <v>871</v>
      </c>
      <c r="C72" s="506">
        <f>'Report L6 OHP'!G37</f>
        <v>0</v>
      </c>
    </row>
    <row r="73" spans="2:3" ht="13.5" thickBot="1" x14ac:dyDescent="0.25"/>
    <row r="74" spans="2:3" ht="14.25" thickTop="1" thickBot="1" x14ac:dyDescent="0.25">
      <c r="B74" s="505" t="s">
        <v>496</v>
      </c>
      <c r="C74" s="506">
        <f>C70-C72</f>
        <v>0</v>
      </c>
    </row>
    <row r="76" spans="2:3" ht="13.5" thickBot="1" x14ac:dyDescent="0.25"/>
    <row r="77" spans="2:3" ht="13.5" thickBot="1" x14ac:dyDescent="0.25">
      <c r="B77" s="492" t="s">
        <v>497</v>
      </c>
      <c r="C77" s="493" t="s">
        <v>120</v>
      </c>
    </row>
    <row r="78" spans="2:3" x14ac:dyDescent="0.2">
      <c r="B78" s="391" t="s">
        <v>499</v>
      </c>
      <c r="C78" s="277">
        <v>0</v>
      </c>
    </row>
    <row r="79" spans="2:3" x14ac:dyDescent="0.2">
      <c r="B79" s="392" t="s">
        <v>569</v>
      </c>
      <c r="C79" s="277">
        <v>0</v>
      </c>
    </row>
    <row r="80" spans="2:3" x14ac:dyDescent="0.2">
      <c r="B80" s="392" t="s">
        <v>500</v>
      </c>
      <c r="C80" s="277">
        <v>0</v>
      </c>
    </row>
    <row r="81" spans="2:3" x14ac:dyDescent="0.2">
      <c r="B81" s="392" t="s">
        <v>501</v>
      </c>
      <c r="C81" s="277">
        <v>0</v>
      </c>
    </row>
    <row r="82" spans="2:3" x14ac:dyDescent="0.2">
      <c r="B82" s="392"/>
      <c r="C82" s="277">
        <v>0</v>
      </c>
    </row>
    <row r="83" spans="2:3" x14ac:dyDescent="0.2">
      <c r="B83" s="392"/>
      <c r="C83" s="277">
        <v>0</v>
      </c>
    </row>
    <row r="84" spans="2:3" x14ac:dyDescent="0.2">
      <c r="B84" s="392"/>
      <c r="C84" s="277">
        <v>0</v>
      </c>
    </row>
    <row r="85" spans="2:3" x14ac:dyDescent="0.2">
      <c r="B85" s="392"/>
      <c r="C85" s="277">
        <v>0</v>
      </c>
    </row>
    <row r="86" spans="2:3" x14ac:dyDescent="0.2">
      <c r="B86" s="392"/>
      <c r="C86" s="277">
        <v>0</v>
      </c>
    </row>
    <row r="87" spans="2:3" x14ac:dyDescent="0.2">
      <c r="B87" s="393"/>
      <c r="C87" s="277">
        <v>0</v>
      </c>
    </row>
    <row r="88" spans="2:3" ht="13.5" thickBot="1" x14ac:dyDescent="0.25">
      <c r="B88" s="393"/>
      <c r="C88" s="277">
        <v>0</v>
      </c>
    </row>
    <row r="89" spans="2:3" ht="14.25" thickTop="1" thickBot="1" x14ac:dyDescent="0.25">
      <c r="B89" s="505" t="s">
        <v>498</v>
      </c>
      <c r="C89" s="506">
        <f>SUM(C78:C88)</f>
        <v>0</v>
      </c>
    </row>
  </sheetData>
  <sheetProtection algorithmName="SHA-512" hashValue="tJz+bscQYaR2V6TWZsZskajsK0clQyQoxoAV7npD3+I8Wv0Oo17QuIECgzND0x1RXIRFxdW/vcIzus7dtk4Srw==" saltValue="aSp1En095K3PtPFXw2mnrw==" spinCount="100000" sheet="1" objects="1" scenarios="1" insertRows="0"/>
  <dataValidations count="1">
    <dataValidation type="decimal" allowBlank="1" showInputMessage="1" showErrorMessage="1" sqref="C78:C88" xr:uid="{00000000-0002-0000-2600-000000000000}">
      <formula1>-5000000000</formula1>
      <formula2>5000000000</formula2>
    </dataValidation>
  </dataValidations>
  <printOptions horizontalCentered="1"/>
  <pageMargins left="0.25" right="0.25" top="0.5" bottom="0.5" header="0.25" footer="0.25"/>
  <pageSetup scale="87" fitToHeight="2" orientation="portrait" r:id="rId1"/>
  <headerFooter alignWithMargins="0">
    <oddFooter>&amp;L&amp;F&amp;CPage &amp;P of &amp;N&amp;R&amp;A</oddFooter>
  </headerFooter>
  <rowBreaks count="1" manualBreakCount="1">
    <brk id="58" max="2"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1"/>
  <sheetViews>
    <sheetView workbookViewId="0">
      <selection sqref="A1:J1"/>
    </sheetView>
  </sheetViews>
  <sheetFormatPr defaultRowHeight="12.75" x14ac:dyDescent="0.2"/>
  <cols>
    <col min="1" max="16384" width="9.140625" style="381"/>
  </cols>
  <sheetData>
    <row r="1" spans="1:10" ht="26.25" customHeight="1" x14ac:dyDescent="0.2">
      <c r="A1" s="797" t="s">
        <v>465</v>
      </c>
      <c r="B1" s="797"/>
      <c r="C1" s="797"/>
      <c r="D1" s="797"/>
      <c r="E1" s="797"/>
      <c r="F1" s="797"/>
      <c r="G1" s="797"/>
      <c r="H1" s="797"/>
      <c r="I1" s="797"/>
      <c r="J1" s="797"/>
    </row>
  </sheetData>
  <mergeCells count="1">
    <mergeCell ref="A1:J1"/>
  </mergeCells>
  <pageMargins left="0.7" right="0.7" top="0.75" bottom="0.75" header="0.3" footer="0.3"/>
  <pageSetup orientation="portrait" r:id="rId1"/>
  <headerFooter>
    <oddFooter>&amp;L&amp;F&amp;CPage &amp;P of &amp;N&amp;R&amp;A</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84"/>
  <sheetViews>
    <sheetView workbookViewId="0">
      <pane ySplit="8" topLeftCell="A9" activePane="bottomLeft" state="frozen"/>
      <selection pane="bottomLeft"/>
    </sheetView>
  </sheetViews>
  <sheetFormatPr defaultRowHeight="12.75" x14ac:dyDescent="0.2"/>
  <cols>
    <col min="1" max="2" width="37.42578125" style="127" customWidth="1"/>
    <col min="3" max="3" width="12.5703125" style="127" customWidth="1"/>
    <col min="4" max="4" width="12.5703125" style="127" hidden="1" customWidth="1"/>
    <col min="5" max="6" width="12.5703125" style="127" customWidth="1"/>
    <col min="7" max="7" width="12.5703125" style="127" hidden="1" customWidth="1"/>
    <col min="8" max="9" width="12.5703125" style="127" customWidth="1"/>
    <col min="10" max="10" width="12.5703125" style="127" hidden="1" customWidth="1"/>
    <col min="11" max="12" width="12.5703125" style="127" customWidth="1"/>
    <col min="13" max="13" width="12.5703125" style="127" hidden="1" customWidth="1"/>
    <col min="14" max="14" width="12.5703125" style="127" customWidth="1"/>
    <col min="15" max="16384" width="9.140625" style="127"/>
  </cols>
  <sheetData>
    <row r="1" spans="1:14" x14ac:dyDescent="0.2">
      <c r="A1" s="126" t="s">
        <v>220</v>
      </c>
      <c r="B1" s="126"/>
    </row>
    <row r="3" spans="1:14" x14ac:dyDescent="0.2">
      <c r="A3" s="156" t="s">
        <v>0</v>
      </c>
      <c r="B3" s="156"/>
      <c r="C3" s="130" t="str">
        <f>'Report L1'!$C$5</f>
        <v>Select CCO from Dropdown List</v>
      </c>
      <c r="D3" s="130"/>
      <c r="F3" s="130"/>
      <c r="G3" s="130"/>
      <c r="I3" s="130"/>
      <c r="J3" s="130"/>
      <c r="L3" s="130"/>
      <c r="M3" s="130"/>
    </row>
    <row r="4" spans="1:14" x14ac:dyDescent="0.2">
      <c r="A4" s="156" t="s">
        <v>282</v>
      </c>
      <c r="B4" s="156"/>
      <c r="C4" s="131" t="str">
        <f>'Report L1'!$C$8&amp;" - "&amp;'Report L1'!$C$9</f>
        <v>1/1/2019 - 12/31/2019</v>
      </c>
      <c r="D4" s="131"/>
      <c r="F4" s="131"/>
      <c r="G4" s="131"/>
      <c r="I4" s="131"/>
      <c r="J4" s="131"/>
      <c r="L4" s="131"/>
      <c r="M4" s="131"/>
    </row>
    <row r="6" spans="1:14" x14ac:dyDescent="0.2">
      <c r="A6" s="621" t="s">
        <v>249</v>
      </c>
      <c r="B6" s="128"/>
    </row>
    <row r="7" spans="1:14" x14ac:dyDescent="0.2">
      <c r="A7" s="128"/>
      <c r="B7" s="128"/>
      <c r="C7" s="715" t="str">
        <f>"Q1-"&amp;'Report L1'!$C$7</f>
        <v>Q1-2019</v>
      </c>
      <c r="D7" s="716"/>
      <c r="E7" s="718"/>
      <c r="F7" s="715" t="str">
        <f>"Q2-"&amp;'Report L1'!$C$7</f>
        <v>Q2-2019</v>
      </c>
      <c r="G7" s="716"/>
      <c r="H7" s="718"/>
      <c r="I7" s="715" t="str">
        <f>"Q3-"&amp;'Report L1'!$C$7</f>
        <v>Q3-2019</v>
      </c>
      <c r="J7" s="716"/>
      <c r="K7" s="718"/>
      <c r="L7" s="715" t="str">
        <f>"Q4-"&amp;'Report L1'!$C$7</f>
        <v>Q4-2019</v>
      </c>
      <c r="M7" s="716"/>
      <c r="N7" s="717"/>
    </row>
    <row r="8" spans="1:14" ht="30" customHeight="1" x14ac:dyDescent="0.2">
      <c r="A8" s="188" t="s">
        <v>401</v>
      </c>
      <c r="B8" s="528"/>
      <c r="C8" s="189" t="s">
        <v>159</v>
      </c>
      <c r="D8" s="190" t="s">
        <v>161</v>
      </c>
      <c r="E8" s="188" t="s">
        <v>186</v>
      </c>
      <c r="F8" s="189" t="s">
        <v>159</v>
      </c>
      <c r="G8" s="190" t="s">
        <v>161</v>
      </c>
      <c r="H8" s="188" t="s">
        <v>186</v>
      </c>
      <c r="I8" s="189" t="s">
        <v>159</v>
      </c>
      <c r="J8" s="190" t="s">
        <v>161</v>
      </c>
      <c r="K8" s="188" t="s">
        <v>186</v>
      </c>
      <c r="L8" s="189" t="s">
        <v>159</v>
      </c>
      <c r="M8" s="190" t="s">
        <v>161</v>
      </c>
      <c r="N8" s="190" t="s">
        <v>186</v>
      </c>
    </row>
    <row r="9" spans="1:14" x14ac:dyDescent="0.2">
      <c r="A9" s="191"/>
      <c r="B9" s="532"/>
      <c r="C9" s="192"/>
      <c r="D9" s="193"/>
      <c r="E9" s="194"/>
      <c r="F9" s="192"/>
      <c r="G9" s="193"/>
      <c r="H9" s="194"/>
      <c r="I9" s="192"/>
      <c r="J9" s="193"/>
      <c r="K9" s="194"/>
      <c r="L9" s="192"/>
      <c r="M9" s="193"/>
      <c r="N9" s="195"/>
    </row>
    <row r="10" spans="1:14" x14ac:dyDescent="0.2">
      <c r="A10" s="196"/>
      <c r="B10" s="533"/>
      <c r="C10" s="719" t="s">
        <v>156</v>
      </c>
      <c r="D10" s="720"/>
      <c r="E10" s="721"/>
      <c r="F10" s="719" t="s">
        <v>164</v>
      </c>
      <c r="G10" s="720"/>
      <c r="H10" s="721"/>
      <c r="I10" s="719" t="s">
        <v>167</v>
      </c>
      <c r="J10" s="720"/>
      <c r="K10" s="721"/>
      <c r="L10" s="719" t="s">
        <v>170</v>
      </c>
      <c r="M10" s="720"/>
      <c r="N10" s="722"/>
    </row>
    <row r="11" spans="1:14" x14ac:dyDescent="0.2">
      <c r="A11" s="197" t="s">
        <v>348</v>
      </c>
      <c r="B11" s="534"/>
      <c r="C11" s="215">
        <v>0</v>
      </c>
      <c r="D11" s="216">
        <f>C11*E11</f>
        <v>0</v>
      </c>
      <c r="E11" s="217">
        <v>0</v>
      </c>
      <c r="F11" s="215">
        <v>0</v>
      </c>
      <c r="G11" s="216">
        <f>F11*H11</f>
        <v>0</v>
      </c>
      <c r="H11" s="217">
        <v>0</v>
      </c>
      <c r="I11" s="215">
        <v>0</v>
      </c>
      <c r="J11" s="216">
        <f>I11*K11</f>
        <v>0</v>
      </c>
      <c r="K11" s="217">
        <v>0</v>
      </c>
      <c r="L11" s="215">
        <v>0</v>
      </c>
      <c r="M11" s="216">
        <f>L11*N11</f>
        <v>0</v>
      </c>
      <c r="N11" s="218">
        <v>0</v>
      </c>
    </row>
    <row r="12" spans="1:14" x14ac:dyDescent="0.2">
      <c r="A12" s="197" t="s">
        <v>349</v>
      </c>
      <c r="B12" s="534"/>
      <c r="C12" s="215">
        <v>0</v>
      </c>
      <c r="D12" s="216">
        <f t="shared" ref="D12:D30" si="0">C12*E12</f>
        <v>0</v>
      </c>
      <c r="E12" s="217">
        <v>0</v>
      </c>
      <c r="F12" s="215">
        <v>0</v>
      </c>
      <c r="G12" s="216">
        <f t="shared" ref="G12:G30" si="1">F12*H12</f>
        <v>0</v>
      </c>
      <c r="H12" s="217">
        <v>0</v>
      </c>
      <c r="I12" s="215">
        <v>0</v>
      </c>
      <c r="J12" s="216">
        <f t="shared" ref="J12:J30" si="2">I12*K12</f>
        <v>0</v>
      </c>
      <c r="K12" s="217">
        <v>0</v>
      </c>
      <c r="L12" s="215">
        <v>0</v>
      </c>
      <c r="M12" s="216">
        <f t="shared" ref="M12:M30" si="3">L12*N12</f>
        <v>0</v>
      </c>
      <c r="N12" s="218">
        <v>0</v>
      </c>
    </row>
    <row r="13" spans="1:14" x14ac:dyDescent="0.2">
      <c r="A13" s="197" t="s">
        <v>350</v>
      </c>
      <c r="B13" s="534"/>
      <c r="C13" s="215">
        <v>0</v>
      </c>
      <c r="D13" s="216">
        <f t="shared" si="0"/>
        <v>0</v>
      </c>
      <c r="E13" s="217">
        <v>0</v>
      </c>
      <c r="F13" s="215">
        <v>0</v>
      </c>
      <c r="G13" s="216">
        <f t="shared" si="1"/>
        <v>0</v>
      </c>
      <c r="H13" s="217">
        <v>0</v>
      </c>
      <c r="I13" s="215">
        <v>0</v>
      </c>
      <c r="J13" s="216">
        <f t="shared" si="2"/>
        <v>0</v>
      </c>
      <c r="K13" s="217">
        <v>0</v>
      </c>
      <c r="L13" s="215">
        <v>0</v>
      </c>
      <c r="M13" s="216">
        <f t="shared" si="3"/>
        <v>0</v>
      </c>
      <c r="N13" s="218">
        <v>0</v>
      </c>
    </row>
    <row r="14" spans="1:14" x14ac:dyDescent="0.2">
      <c r="A14" s="197" t="s">
        <v>351</v>
      </c>
      <c r="B14" s="534"/>
      <c r="C14" s="215">
        <v>0</v>
      </c>
      <c r="D14" s="216">
        <f t="shared" si="0"/>
        <v>0</v>
      </c>
      <c r="E14" s="217">
        <v>0</v>
      </c>
      <c r="F14" s="215">
        <v>0</v>
      </c>
      <c r="G14" s="216">
        <f t="shared" si="1"/>
        <v>0</v>
      </c>
      <c r="H14" s="217">
        <v>0</v>
      </c>
      <c r="I14" s="215">
        <v>0</v>
      </c>
      <c r="J14" s="216">
        <f t="shared" si="2"/>
        <v>0</v>
      </c>
      <c r="K14" s="217">
        <v>0</v>
      </c>
      <c r="L14" s="215">
        <v>0</v>
      </c>
      <c r="M14" s="216">
        <f t="shared" si="3"/>
        <v>0</v>
      </c>
      <c r="N14" s="218">
        <v>0</v>
      </c>
    </row>
    <row r="15" spans="1:14" x14ac:dyDescent="0.2">
      <c r="A15" s="197" t="s">
        <v>352</v>
      </c>
      <c r="B15" s="534"/>
      <c r="C15" s="215">
        <v>0</v>
      </c>
      <c r="D15" s="216">
        <f t="shared" si="0"/>
        <v>0</v>
      </c>
      <c r="E15" s="217">
        <v>0</v>
      </c>
      <c r="F15" s="215">
        <v>0</v>
      </c>
      <c r="G15" s="216">
        <f t="shared" si="1"/>
        <v>0</v>
      </c>
      <c r="H15" s="217">
        <v>0</v>
      </c>
      <c r="I15" s="215">
        <v>0</v>
      </c>
      <c r="J15" s="216">
        <f t="shared" si="2"/>
        <v>0</v>
      </c>
      <c r="K15" s="217">
        <v>0</v>
      </c>
      <c r="L15" s="215">
        <v>0</v>
      </c>
      <c r="M15" s="216">
        <f t="shared" si="3"/>
        <v>0</v>
      </c>
      <c r="N15" s="218">
        <v>0</v>
      </c>
    </row>
    <row r="16" spans="1:14" x14ac:dyDescent="0.2">
      <c r="A16" s="197" t="s">
        <v>408</v>
      </c>
      <c r="B16" s="534"/>
      <c r="C16" s="215">
        <v>0</v>
      </c>
      <c r="D16" s="216">
        <f t="shared" si="0"/>
        <v>0</v>
      </c>
      <c r="E16" s="217">
        <v>0</v>
      </c>
      <c r="F16" s="215">
        <v>0</v>
      </c>
      <c r="G16" s="216">
        <f t="shared" si="1"/>
        <v>0</v>
      </c>
      <c r="H16" s="217">
        <v>0</v>
      </c>
      <c r="I16" s="215">
        <v>0</v>
      </c>
      <c r="J16" s="216">
        <f t="shared" si="2"/>
        <v>0</v>
      </c>
      <c r="K16" s="217">
        <v>0</v>
      </c>
      <c r="L16" s="215">
        <v>0</v>
      </c>
      <c r="M16" s="216">
        <f t="shared" si="3"/>
        <v>0</v>
      </c>
      <c r="N16" s="218">
        <v>0</v>
      </c>
    </row>
    <row r="17" spans="1:14" x14ac:dyDescent="0.2">
      <c r="A17" s="197" t="s">
        <v>353</v>
      </c>
      <c r="B17" s="534"/>
      <c r="C17" s="215">
        <v>0</v>
      </c>
      <c r="D17" s="216">
        <f t="shared" si="0"/>
        <v>0</v>
      </c>
      <c r="E17" s="217">
        <v>0</v>
      </c>
      <c r="F17" s="215">
        <v>0</v>
      </c>
      <c r="G17" s="216">
        <f t="shared" si="1"/>
        <v>0</v>
      </c>
      <c r="H17" s="217">
        <v>0</v>
      </c>
      <c r="I17" s="215">
        <v>0</v>
      </c>
      <c r="J17" s="216">
        <f t="shared" si="2"/>
        <v>0</v>
      </c>
      <c r="K17" s="217">
        <v>0</v>
      </c>
      <c r="L17" s="215">
        <v>0</v>
      </c>
      <c r="M17" s="216">
        <f t="shared" si="3"/>
        <v>0</v>
      </c>
      <c r="N17" s="218">
        <v>0</v>
      </c>
    </row>
    <row r="18" spans="1:14" x14ac:dyDescent="0.2">
      <c r="A18" s="197" t="s">
        <v>354</v>
      </c>
      <c r="B18" s="534"/>
      <c r="C18" s="215">
        <v>0</v>
      </c>
      <c r="D18" s="216">
        <f t="shared" si="0"/>
        <v>0</v>
      </c>
      <c r="E18" s="217">
        <v>0</v>
      </c>
      <c r="F18" s="215">
        <v>0</v>
      </c>
      <c r="G18" s="216">
        <f t="shared" si="1"/>
        <v>0</v>
      </c>
      <c r="H18" s="217">
        <v>0</v>
      </c>
      <c r="I18" s="215">
        <v>0</v>
      </c>
      <c r="J18" s="216">
        <f t="shared" si="2"/>
        <v>0</v>
      </c>
      <c r="K18" s="217">
        <v>0</v>
      </c>
      <c r="L18" s="215">
        <v>0</v>
      </c>
      <c r="M18" s="216">
        <f t="shared" si="3"/>
        <v>0</v>
      </c>
      <c r="N18" s="218">
        <v>0</v>
      </c>
    </row>
    <row r="19" spans="1:14" x14ac:dyDescent="0.2">
      <c r="A19" s="197" t="s">
        <v>304</v>
      </c>
      <c r="B19" s="534"/>
      <c r="C19" s="215">
        <v>0</v>
      </c>
      <c r="D19" s="216">
        <f t="shared" si="0"/>
        <v>0</v>
      </c>
      <c r="E19" s="217">
        <v>0</v>
      </c>
      <c r="F19" s="215">
        <v>0</v>
      </c>
      <c r="G19" s="216">
        <f t="shared" si="1"/>
        <v>0</v>
      </c>
      <c r="H19" s="217">
        <v>0</v>
      </c>
      <c r="I19" s="215">
        <v>0</v>
      </c>
      <c r="J19" s="216">
        <f t="shared" si="2"/>
        <v>0</v>
      </c>
      <c r="K19" s="217">
        <v>0</v>
      </c>
      <c r="L19" s="215">
        <v>0</v>
      </c>
      <c r="M19" s="216">
        <f t="shared" si="3"/>
        <v>0</v>
      </c>
      <c r="N19" s="218">
        <v>0</v>
      </c>
    </row>
    <row r="20" spans="1:14" x14ac:dyDescent="0.2">
      <c r="A20" s="197" t="s">
        <v>303</v>
      </c>
      <c r="B20" s="534"/>
      <c r="C20" s="215">
        <v>0</v>
      </c>
      <c r="D20" s="216">
        <f t="shared" si="0"/>
        <v>0</v>
      </c>
      <c r="E20" s="217">
        <v>0</v>
      </c>
      <c r="F20" s="215">
        <v>0</v>
      </c>
      <c r="G20" s="216">
        <f t="shared" si="1"/>
        <v>0</v>
      </c>
      <c r="H20" s="217">
        <v>0</v>
      </c>
      <c r="I20" s="215">
        <v>0</v>
      </c>
      <c r="J20" s="216">
        <f t="shared" si="2"/>
        <v>0</v>
      </c>
      <c r="K20" s="217">
        <v>0</v>
      </c>
      <c r="L20" s="215">
        <v>0</v>
      </c>
      <c r="M20" s="216">
        <f t="shared" si="3"/>
        <v>0</v>
      </c>
      <c r="N20" s="218">
        <v>0</v>
      </c>
    </row>
    <row r="21" spans="1:14" x14ac:dyDescent="0.2">
      <c r="A21" s="197" t="s">
        <v>679</v>
      </c>
      <c r="B21" s="534"/>
      <c r="C21" s="215">
        <v>0</v>
      </c>
      <c r="D21" s="216">
        <f t="shared" si="0"/>
        <v>0</v>
      </c>
      <c r="E21" s="217">
        <v>0</v>
      </c>
      <c r="F21" s="215">
        <v>0</v>
      </c>
      <c r="G21" s="216">
        <f t="shared" si="1"/>
        <v>0</v>
      </c>
      <c r="H21" s="217">
        <v>0</v>
      </c>
      <c r="I21" s="215">
        <v>0</v>
      </c>
      <c r="J21" s="216">
        <f t="shared" si="2"/>
        <v>0</v>
      </c>
      <c r="K21" s="217">
        <v>0</v>
      </c>
      <c r="L21" s="215">
        <v>0</v>
      </c>
      <c r="M21" s="216">
        <f t="shared" si="3"/>
        <v>0</v>
      </c>
      <c r="N21" s="218">
        <v>0</v>
      </c>
    </row>
    <row r="22" spans="1:14" x14ac:dyDescent="0.2">
      <c r="A22" s="197" t="s">
        <v>570</v>
      </c>
      <c r="B22" s="534"/>
      <c r="C22" s="215">
        <v>0</v>
      </c>
      <c r="D22" s="216">
        <f t="shared" si="0"/>
        <v>0</v>
      </c>
      <c r="E22" s="217">
        <v>0</v>
      </c>
      <c r="F22" s="215">
        <v>0</v>
      </c>
      <c r="G22" s="216">
        <f t="shared" si="1"/>
        <v>0</v>
      </c>
      <c r="H22" s="217">
        <v>0</v>
      </c>
      <c r="I22" s="215">
        <v>0</v>
      </c>
      <c r="J22" s="216">
        <f t="shared" si="2"/>
        <v>0</v>
      </c>
      <c r="K22" s="217">
        <v>0</v>
      </c>
      <c r="L22" s="215">
        <v>0</v>
      </c>
      <c r="M22" s="216">
        <f t="shared" si="3"/>
        <v>0</v>
      </c>
      <c r="N22" s="218">
        <v>0</v>
      </c>
    </row>
    <row r="23" spans="1:14" s="148" customFormat="1" x14ac:dyDescent="0.2">
      <c r="A23" s="197" t="s">
        <v>160</v>
      </c>
      <c r="B23" s="534"/>
      <c r="C23" s="215">
        <v>0</v>
      </c>
      <c r="D23" s="216">
        <f t="shared" si="0"/>
        <v>0</v>
      </c>
      <c r="E23" s="217">
        <v>0</v>
      </c>
      <c r="F23" s="215">
        <v>0</v>
      </c>
      <c r="G23" s="216">
        <f t="shared" si="1"/>
        <v>0</v>
      </c>
      <c r="H23" s="217">
        <v>0</v>
      </c>
      <c r="I23" s="215">
        <v>0</v>
      </c>
      <c r="J23" s="216">
        <f t="shared" si="2"/>
        <v>0</v>
      </c>
      <c r="K23" s="217">
        <v>0</v>
      </c>
      <c r="L23" s="215">
        <v>0</v>
      </c>
      <c r="M23" s="216">
        <f t="shared" si="3"/>
        <v>0</v>
      </c>
      <c r="N23" s="218">
        <v>0</v>
      </c>
    </row>
    <row r="24" spans="1:14" s="148" customFormat="1" x14ac:dyDescent="0.2">
      <c r="A24" s="567" t="s">
        <v>907</v>
      </c>
      <c r="B24" s="568"/>
      <c r="C24" s="215">
        <v>0</v>
      </c>
      <c r="D24" s="216">
        <f t="shared" si="0"/>
        <v>0</v>
      </c>
      <c r="E24" s="217">
        <v>0</v>
      </c>
      <c r="F24" s="215">
        <v>0</v>
      </c>
      <c r="G24" s="216">
        <f t="shared" si="1"/>
        <v>0</v>
      </c>
      <c r="H24" s="217">
        <v>0</v>
      </c>
      <c r="I24" s="215">
        <v>0</v>
      </c>
      <c r="J24" s="216">
        <f t="shared" si="2"/>
        <v>0</v>
      </c>
      <c r="K24" s="217">
        <v>0</v>
      </c>
      <c r="L24" s="215">
        <v>0</v>
      </c>
      <c r="M24" s="216">
        <f t="shared" si="3"/>
        <v>0</v>
      </c>
      <c r="N24" s="218">
        <v>0</v>
      </c>
    </row>
    <row r="25" spans="1:14" s="148" customFormat="1" x14ac:dyDescent="0.2">
      <c r="A25" s="567" t="s">
        <v>884</v>
      </c>
      <c r="B25" s="568"/>
      <c r="C25" s="215">
        <v>0</v>
      </c>
      <c r="D25" s="216">
        <f t="shared" si="0"/>
        <v>0</v>
      </c>
      <c r="E25" s="217">
        <v>0</v>
      </c>
      <c r="F25" s="215">
        <v>0</v>
      </c>
      <c r="G25" s="216">
        <f t="shared" si="1"/>
        <v>0</v>
      </c>
      <c r="H25" s="217">
        <v>0</v>
      </c>
      <c r="I25" s="215">
        <v>0</v>
      </c>
      <c r="J25" s="216">
        <f t="shared" si="2"/>
        <v>0</v>
      </c>
      <c r="K25" s="217">
        <v>0</v>
      </c>
      <c r="L25" s="215">
        <v>0</v>
      </c>
      <c r="M25" s="216">
        <f t="shared" si="3"/>
        <v>0</v>
      </c>
      <c r="N25" s="218">
        <v>0</v>
      </c>
    </row>
    <row r="26" spans="1:14" s="148" customFormat="1" x14ac:dyDescent="0.2">
      <c r="A26" s="567" t="s">
        <v>885</v>
      </c>
      <c r="B26" s="568"/>
      <c r="C26" s="215">
        <v>0</v>
      </c>
      <c r="D26" s="216">
        <f t="shared" si="0"/>
        <v>0</v>
      </c>
      <c r="E26" s="217">
        <v>0</v>
      </c>
      <c r="F26" s="215">
        <v>0</v>
      </c>
      <c r="G26" s="216">
        <f t="shared" si="1"/>
        <v>0</v>
      </c>
      <c r="H26" s="217">
        <v>0</v>
      </c>
      <c r="I26" s="215">
        <v>0</v>
      </c>
      <c r="J26" s="216">
        <f t="shared" si="2"/>
        <v>0</v>
      </c>
      <c r="K26" s="217">
        <v>0</v>
      </c>
      <c r="L26" s="215">
        <v>0</v>
      </c>
      <c r="M26" s="216">
        <f t="shared" si="3"/>
        <v>0</v>
      </c>
      <c r="N26" s="218">
        <v>0</v>
      </c>
    </row>
    <row r="27" spans="1:14" s="148" customFormat="1" x14ac:dyDescent="0.2">
      <c r="A27" s="567" t="s">
        <v>886</v>
      </c>
      <c r="B27" s="568"/>
      <c r="C27" s="215">
        <v>0</v>
      </c>
      <c r="D27" s="216">
        <f t="shared" si="0"/>
        <v>0</v>
      </c>
      <c r="E27" s="217">
        <v>0</v>
      </c>
      <c r="F27" s="215">
        <v>0</v>
      </c>
      <c r="G27" s="216">
        <f t="shared" si="1"/>
        <v>0</v>
      </c>
      <c r="H27" s="217">
        <v>0</v>
      </c>
      <c r="I27" s="215">
        <v>0</v>
      </c>
      <c r="J27" s="216">
        <f t="shared" si="2"/>
        <v>0</v>
      </c>
      <c r="K27" s="217">
        <v>0</v>
      </c>
      <c r="L27" s="215">
        <v>0</v>
      </c>
      <c r="M27" s="216">
        <f t="shared" si="3"/>
        <v>0</v>
      </c>
      <c r="N27" s="218">
        <v>0</v>
      </c>
    </row>
    <row r="28" spans="1:14" s="148" customFormat="1" x14ac:dyDescent="0.2">
      <c r="A28" s="329" t="s">
        <v>355</v>
      </c>
      <c r="B28" s="535"/>
      <c r="C28" s="215">
        <v>0</v>
      </c>
      <c r="D28" s="216">
        <f t="shared" si="0"/>
        <v>0</v>
      </c>
      <c r="E28" s="217">
        <v>0</v>
      </c>
      <c r="F28" s="215">
        <v>0</v>
      </c>
      <c r="G28" s="216">
        <f t="shared" si="1"/>
        <v>0</v>
      </c>
      <c r="H28" s="217">
        <v>0</v>
      </c>
      <c r="I28" s="215">
        <v>0</v>
      </c>
      <c r="J28" s="216">
        <f t="shared" si="2"/>
        <v>0</v>
      </c>
      <c r="K28" s="217">
        <v>0</v>
      </c>
      <c r="L28" s="215">
        <v>0</v>
      </c>
      <c r="M28" s="216">
        <f t="shared" si="3"/>
        <v>0</v>
      </c>
      <c r="N28" s="218">
        <v>0</v>
      </c>
    </row>
    <row r="29" spans="1:14" s="148" customFormat="1" x14ac:dyDescent="0.2">
      <c r="A29" s="329" t="s">
        <v>356</v>
      </c>
      <c r="B29" s="535"/>
      <c r="C29" s="215">
        <v>0</v>
      </c>
      <c r="D29" s="216">
        <f t="shared" si="0"/>
        <v>0</v>
      </c>
      <c r="E29" s="217">
        <v>0</v>
      </c>
      <c r="F29" s="215">
        <v>0</v>
      </c>
      <c r="G29" s="216">
        <f t="shared" si="1"/>
        <v>0</v>
      </c>
      <c r="H29" s="217">
        <v>0</v>
      </c>
      <c r="I29" s="215">
        <v>0</v>
      </c>
      <c r="J29" s="216">
        <f t="shared" si="2"/>
        <v>0</v>
      </c>
      <c r="K29" s="217">
        <v>0</v>
      </c>
      <c r="L29" s="215">
        <v>0</v>
      </c>
      <c r="M29" s="216">
        <f t="shared" si="3"/>
        <v>0</v>
      </c>
      <c r="N29" s="218">
        <v>0</v>
      </c>
    </row>
    <row r="30" spans="1:14" x14ac:dyDescent="0.2">
      <c r="A30" s="329" t="s">
        <v>357</v>
      </c>
      <c r="B30" s="535"/>
      <c r="C30" s="215">
        <v>0</v>
      </c>
      <c r="D30" s="216">
        <f t="shared" si="0"/>
        <v>0</v>
      </c>
      <c r="E30" s="217">
        <v>0</v>
      </c>
      <c r="F30" s="215">
        <v>0</v>
      </c>
      <c r="G30" s="216">
        <f t="shared" si="1"/>
        <v>0</v>
      </c>
      <c r="H30" s="217">
        <v>0</v>
      </c>
      <c r="I30" s="215">
        <v>0</v>
      </c>
      <c r="J30" s="216">
        <f t="shared" si="2"/>
        <v>0</v>
      </c>
      <c r="K30" s="217">
        <v>0</v>
      </c>
      <c r="L30" s="215">
        <v>0</v>
      </c>
      <c r="M30" s="216">
        <f t="shared" si="3"/>
        <v>0</v>
      </c>
      <c r="N30" s="218">
        <v>0</v>
      </c>
    </row>
    <row r="31" spans="1:14" s="148" customFormat="1" x14ac:dyDescent="0.2">
      <c r="A31" s="198" t="s">
        <v>191</v>
      </c>
      <c r="B31" s="536"/>
      <c r="C31" s="199"/>
      <c r="D31" s="200"/>
      <c r="E31" s="201"/>
      <c r="F31" s="199"/>
      <c r="G31" s="200"/>
      <c r="H31" s="201"/>
      <c r="I31" s="199"/>
      <c r="J31" s="200"/>
      <c r="K31" s="201"/>
      <c r="L31" s="199"/>
      <c r="M31" s="200"/>
      <c r="N31" s="202"/>
    </row>
    <row r="32" spans="1:14" x14ac:dyDescent="0.2">
      <c r="A32" s="197"/>
      <c r="B32" s="534"/>
      <c r="C32" s="203"/>
      <c r="D32" s="204"/>
      <c r="E32" s="205"/>
      <c r="F32" s="203"/>
      <c r="G32" s="204"/>
      <c r="H32" s="205"/>
      <c r="I32" s="203"/>
      <c r="J32" s="204"/>
      <c r="K32" s="205"/>
      <c r="L32" s="203"/>
      <c r="M32" s="204"/>
      <c r="N32" s="206"/>
    </row>
    <row r="33" spans="1:14" x14ac:dyDescent="0.2">
      <c r="A33" s="196"/>
      <c r="B33" s="533"/>
      <c r="C33" s="719" t="s">
        <v>157</v>
      </c>
      <c r="D33" s="720"/>
      <c r="E33" s="721"/>
      <c r="F33" s="719" t="s">
        <v>165</v>
      </c>
      <c r="G33" s="720"/>
      <c r="H33" s="721"/>
      <c r="I33" s="719" t="s">
        <v>168</v>
      </c>
      <c r="J33" s="720"/>
      <c r="K33" s="721"/>
      <c r="L33" s="719" t="s">
        <v>171</v>
      </c>
      <c r="M33" s="720"/>
      <c r="N33" s="722"/>
    </row>
    <row r="34" spans="1:14" s="148" customFormat="1" x14ac:dyDescent="0.2">
      <c r="A34" s="197" t="s">
        <v>348</v>
      </c>
      <c r="B34" s="534"/>
      <c r="C34" s="215">
        <v>0</v>
      </c>
      <c r="D34" s="216">
        <f>C34*E34</f>
        <v>0</v>
      </c>
      <c r="E34" s="217">
        <v>0</v>
      </c>
      <c r="F34" s="215">
        <v>0</v>
      </c>
      <c r="G34" s="216">
        <f>F34*H34</f>
        <v>0</v>
      </c>
      <c r="H34" s="217">
        <v>0</v>
      </c>
      <c r="I34" s="215">
        <v>0</v>
      </c>
      <c r="J34" s="216">
        <f>I34*K34</f>
        <v>0</v>
      </c>
      <c r="K34" s="217">
        <v>0</v>
      </c>
      <c r="L34" s="215">
        <v>0</v>
      </c>
      <c r="M34" s="216">
        <f>L34*N34</f>
        <v>0</v>
      </c>
      <c r="N34" s="218">
        <v>0</v>
      </c>
    </row>
    <row r="35" spans="1:14" s="148" customFormat="1" x14ac:dyDescent="0.2">
      <c r="A35" s="197" t="s">
        <v>349</v>
      </c>
      <c r="B35" s="534"/>
      <c r="C35" s="215">
        <v>0</v>
      </c>
      <c r="D35" s="216">
        <f t="shared" ref="D35:D53" si="4">C35*E35</f>
        <v>0</v>
      </c>
      <c r="E35" s="217">
        <v>0</v>
      </c>
      <c r="F35" s="215">
        <v>0</v>
      </c>
      <c r="G35" s="216">
        <f t="shared" ref="G35:G53" si="5">F35*H35</f>
        <v>0</v>
      </c>
      <c r="H35" s="217">
        <v>0</v>
      </c>
      <c r="I35" s="215">
        <v>0</v>
      </c>
      <c r="J35" s="216">
        <f t="shared" ref="J35:J53" si="6">I35*K35</f>
        <v>0</v>
      </c>
      <c r="K35" s="217">
        <v>0</v>
      </c>
      <c r="L35" s="215">
        <v>0</v>
      </c>
      <c r="M35" s="216">
        <f t="shared" ref="M35:M53" si="7">L35*N35</f>
        <v>0</v>
      </c>
      <c r="N35" s="218">
        <v>0</v>
      </c>
    </row>
    <row r="36" spans="1:14" s="148" customFormat="1" x14ac:dyDescent="0.2">
      <c r="A36" s="197" t="s">
        <v>350</v>
      </c>
      <c r="B36" s="534"/>
      <c r="C36" s="215">
        <v>0</v>
      </c>
      <c r="D36" s="216">
        <f t="shared" si="4"/>
        <v>0</v>
      </c>
      <c r="E36" s="217">
        <v>0</v>
      </c>
      <c r="F36" s="215">
        <v>0</v>
      </c>
      <c r="G36" s="216">
        <f t="shared" si="5"/>
        <v>0</v>
      </c>
      <c r="H36" s="217">
        <v>0</v>
      </c>
      <c r="I36" s="215">
        <v>0</v>
      </c>
      <c r="J36" s="216">
        <f t="shared" si="6"/>
        <v>0</v>
      </c>
      <c r="K36" s="217">
        <v>0</v>
      </c>
      <c r="L36" s="215">
        <v>0</v>
      </c>
      <c r="M36" s="216">
        <f t="shared" si="7"/>
        <v>0</v>
      </c>
      <c r="N36" s="218">
        <v>0</v>
      </c>
    </row>
    <row r="37" spans="1:14" s="148" customFormat="1" x14ac:dyDescent="0.2">
      <c r="A37" s="197" t="s">
        <v>351</v>
      </c>
      <c r="B37" s="534"/>
      <c r="C37" s="215">
        <v>0</v>
      </c>
      <c r="D37" s="216">
        <f t="shared" si="4"/>
        <v>0</v>
      </c>
      <c r="E37" s="217">
        <v>0</v>
      </c>
      <c r="F37" s="215">
        <v>0</v>
      </c>
      <c r="G37" s="216">
        <f t="shared" si="5"/>
        <v>0</v>
      </c>
      <c r="H37" s="217">
        <v>0</v>
      </c>
      <c r="I37" s="215">
        <v>0</v>
      </c>
      <c r="J37" s="216">
        <f t="shared" si="6"/>
        <v>0</v>
      </c>
      <c r="K37" s="217">
        <v>0</v>
      </c>
      <c r="L37" s="215">
        <v>0</v>
      </c>
      <c r="M37" s="216">
        <f t="shared" si="7"/>
        <v>0</v>
      </c>
      <c r="N37" s="218">
        <v>0</v>
      </c>
    </row>
    <row r="38" spans="1:14" s="148" customFormat="1" x14ac:dyDescent="0.2">
      <c r="A38" s="197" t="s">
        <v>352</v>
      </c>
      <c r="B38" s="534"/>
      <c r="C38" s="215">
        <v>0</v>
      </c>
      <c r="D38" s="216">
        <f t="shared" si="4"/>
        <v>0</v>
      </c>
      <c r="E38" s="217">
        <v>0</v>
      </c>
      <c r="F38" s="215">
        <v>0</v>
      </c>
      <c r="G38" s="216">
        <f t="shared" si="5"/>
        <v>0</v>
      </c>
      <c r="H38" s="217">
        <v>0</v>
      </c>
      <c r="I38" s="215">
        <v>0</v>
      </c>
      <c r="J38" s="216">
        <f t="shared" si="6"/>
        <v>0</v>
      </c>
      <c r="K38" s="217">
        <v>0</v>
      </c>
      <c r="L38" s="215">
        <v>0</v>
      </c>
      <c r="M38" s="216">
        <f t="shared" si="7"/>
        <v>0</v>
      </c>
      <c r="N38" s="218">
        <v>0</v>
      </c>
    </row>
    <row r="39" spans="1:14" s="148" customFormat="1" x14ac:dyDescent="0.2">
      <c r="A39" s="197" t="s">
        <v>408</v>
      </c>
      <c r="B39" s="534"/>
      <c r="C39" s="215">
        <v>0</v>
      </c>
      <c r="D39" s="216">
        <f t="shared" si="4"/>
        <v>0</v>
      </c>
      <c r="E39" s="217">
        <v>0</v>
      </c>
      <c r="F39" s="215">
        <v>0</v>
      </c>
      <c r="G39" s="216">
        <f t="shared" si="5"/>
        <v>0</v>
      </c>
      <c r="H39" s="217">
        <v>0</v>
      </c>
      <c r="I39" s="215">
        <v>0</v>
      </c>
      <c r="J39" s="216">
        <f t="shared" si="6"/>
        <v>0</v>
      </c>
      <c r="K39" s="217">
        <v>0</v>
      </c>
      <c r="L39" s="215">
        <v>0</v>
      </c>
      <c r="M39" s="216">
        <f t="shared" si="7"/>
        <v>0</v>
      </c>
      <c r="N39" s="218">
        <v>0</v>
      </c>
    </row>
    <row r="40" spans="1:14" s="148" customFormat="1" x14ac:dyDescent="0.2">
      <c r="A40" s="197" t="s">
        <v>353</v>
      </c>
      <c r="B40" s="534"/>
      <c r="C40" s="215">
        <v>0</v>
      </c>
      <c r="D40" s="216">
        <f t="shared" si="4"/>
        <v>0</v>
      </c>
      <c r="E40" s="217">
        <v>0</v>
      </c>
      <c r="F40" s="215">
        <v>0</v>
      </c>
      <c r="G40" s="216">
        <f t="shared" si="5"/>
        <v>0</v>
      </c>
      <c r="H40" s="217">
        <v>0</v>
      </c>
      <c r="I40" s="215">
        <v>0</v>
      </c>
      <c r="J40" s="216">
        <f t="shared" si="6"/>
        <v>0</v>
      </c>
      <c r="K40" s="217">
        <v>0</v>
      </c>
      <c r="L40" s="215">
        <v>0</v>
      </c>
      <c r="M40" s="216">
        <f t="shared" si="7"/>
        <v>0</v>
      </c>
      <c r="N40" s="218">
        <v>0</v>
      </c>
    </row>
    <row r="41" spans="1:14" s="148" customFormat="1" x14ac:dyDescent="0.2">
      <c r="A41" s="197" t="s">
        <v>354</v>
      </c>
      <c r="B41" s="534"/>
      <c r="C41" s="215">
        <v>0</v>
      </c>
      <c r="D41" s="216">
        <f t="shared" si="4"/>
        <v>0</v>
      </c>
      <c r="E41" s="217">
        <v>0</v>
      </c>
      <c r="F41" s="215">
        <v>0</v>
      </c>
      <c r="G41" s="216">
        <f t="shared" si="5"/>
        <v>0</v>
      </c>
      <c r="H41" s="217">
        <v>0</v>
      </c>
      <c r="I41" s="215">
        <v>0</v>
      </c>
      <c r="J41" s="216">
        <f t="shared" si="6"/>
        <v>0</v>
      </c>
      <c r="K41" s="217">
        <v>0</v>
      </c>
      <c r="L41" s="215">
        <v>0</v>
      </c>
      <c r="M41" s="216">
        <f t="shared" si="7"/>
        <v>0</v>
      </c>
      <c r="N41" s="218">
        <v>0</v>
      </c>
    </row>
    <row r="42" spans="1:14" s="148" customFormat="1" x14ac:dyDescent="0.2">
      <c r="A42" s="197" t="s">
        <v>304</v>
      </c>
      <c r="B42" s="534"/>
      <c r="C42" s="215">
        <v>0</v>
      </c>
      <c r="D42" s="216">
        <f t="shared" si="4"/>
        <v>0</v>
      </c>
      <c r="E42" s="217">
        <v>0</v>
      </c>
      <c r="F42" s="215">
        <v>0</v>
      </c>
      <c r="G42" s="216">
        <f t="shared" si="5"/>
        <v>0</v>
      </c>
      <c r="H42" s="217">
        <v>0</v>
      </c>
      <c r="I42" s="215">
        <v>0</v>
      </c>
      <c r="J42" s="216">
        <f t="shared" si="6"/>
        <v>0</v>
      </c>
      <c r="K42" s="217">
        <v>0</v>
      </c>
      <c r="L42" s="215">
        <v>0</v>
      </c>
      <c r="M42" s="216">
        <f t="shared" si="7"/>
        <v>0</v>
      </c>
      <c r="N42" s="218">
        <v>0</v>
      </c>
    </row>
    <row r="43" spans="1:14" s="148" customFormat="1" x14ac:dyDescent="0.2">
      <c r="A43" s="197" t="s">
        <v>303</v>
      </c>
      <c r="B43" s="534"/>
      <c r="C43" s="215">
        <v>0</v>
      </c>
      <c r="D43" s="216">
        <f t="shared" si="4"/>
        <v>0</v>
      </c>
      <c r="E43" s="217">
        <v>0</v>
      </c>
      <c r="F43" s="215">
        <v>0</v>
      </c>
      <c r="G43" s="216">
        <f t="shared" si="5"/>
        <v>0</v>
      </c>
      <c r="H43" s="217">
        <v>0</v>
      </c>
      <c r="I43" s="215">
        <v>0</v>
      </c>
      <c r="J43" s="216">
        <f t="shared" si="6"/>
        <v>0</v>
      </c>
      <c r="K43" s="217">
        <v>0</v>
      </c>
      <c r="L43" s="215">
        <v>0</v>
      </c>
      <c r="M43" s="216">
        <f t="shared" si="7"/>
        <v>0</v>
      </c>
      <c r="N43" s="218">
        <v>0</v>
      </c>
    </row>
    <row r="44" spans="1:14" s="148" customFormat="1" x14ac:dyDescent="0.2">
      <c r="A44" s="197" t="s">
        <v>679</v>
      </c>
      <c r="B44" s="534"/>
      <c r="C44" s="215">
        <v>0</v>
      </c>
      <c r="D44" s="216">
        <f t="shared" si="4"/>
        <v>0</v>
      </c>
      <c r="E44" s="217">
        <v>0</v>
      </c>
      <c r="F44" s="215">
        <v>0</v>
      </c>
      <c r="G44" s="216">
        <f t="shared" si="5"/>
        <v>0</v>
      </c>
      <c r="H44" s="217">
        <v>0</v>
      </c>
      <c r="I44" s="215">
        <v>0</v>
      </c>
      <c r="J44" s="216">
        <f t="shared" si="6"/>
        <v>0</v>
      </c>
      <c r="K44" s="217">
        <v>0</v>
      </c>
      <c r="L44" s="215">
        <v>0</v>
      </c>
      <c r="M44" s="216">
        <f t="shared" si="7"/>
        <v>0</v>
      </c>
      <c r="N44" s="218">
        <v>0</v>
      </c>
    </row>
    <row r="45" spans="1:14" s="148" customFormat="1" x14ac:dyDescent="0.2">
      <c r="A45" s="197" t="s">
        <v>570</v>
      </c>
      <c r="B45" s="534"/>
      <c r="C45" s="215">
        <v>0</v>
      </c>
      <c r="D45" s="216">
        <f t="shared" si="4"/>
        <v>0</v>
      </c>
      <c r="E45" s="217">
        <v>0</v>
      </c>
      <c r="F45" s="215">
        <v>0</v>
      </c>
      <c r="G45" s="216">
        <f t="shared" si="5"/>
        <v>0</v>
      </c>
      <c r="H45" s="217">
        <v>0</v>
      </c>
      <c r="I45" s="215">
        <v>0</v>
      </c>
      <c r="J45" s="216">
        <f t="shared" si="6"/>
        <v>0</v>
      </c>
      <c r="K45" s="217">
        <v>0</v>
      </c>
      <c r="L45" s="215">
        <v>0</v>
      </c>
      <c r="M45" s="216">
        <f t="shared" si="7"/>
        <v>0</v>
      </c>
      <c r="N45" s="218">
        <v>0</v>
      </c>
    </row>
    <row r="46" spans="1:14" s="148" customFormat="1" x14ac:dyDescent="0.2">
      <c r="A46" s="569" t="s">
        <v>160</v>
      </c>
      <c r="B46" s="570"/>
      <c r="C46" s="215">
        <v>0</v>
      </c>
      <c r="D46" s="216">
        <f t="shared" si="4"/>
        <v>0</v>
      </c>
      <c r="E46" s="217">
        <v>0</v>
      </c>
      <c r="F46" s="215">
        <v>0</v>
      </c>
      <c r="G46" s="216">
        <f t="shared" si="5"/>
        <v>0</v>
      </c>
      <c r="H46" s="217">
        <v>0</v>
      </c>
      <c r="I46" s="215">
        <v>0</v>
      </c>
      <c r="J46" s="216">
        <f t="shared" si="6"/>
        <v>0</v>
      </c>
      <c r="K46" s="217">
        <v>0</v>
      </c>
      <c r="L46" s="215">
        <v>0</v>
      </c>
      <c r="M46" s="216">
        <f t="shared" si="7"/>
        <v>0</v>
      </c>
      <c r="N46" s="218">
        <v>0</v>
      </c>
    </row>
    <row r="47" spans="1:14" s="148" customFormat="1" x14ac:dyDescent="0.2">
      <c r="A47" s="567" t="s">
        <v>907</v>
      </c>
      <c r="B47" s="568"/>
      <c r="C47" s="215">
        <v>0</v>
      </c>
      <c r="D47" s="216">
        <f t="shared" si="4"/>
        <v>0</v>
      </c>
      <c r="E47" s="217">
        <v>0</v>
      </c>
      <c r="F47" s="215">
        <v>0</v>
      </c>
      <c r="G47" s="216">
        <f t="shared" si="5"/>
        <v>0</v>
      </c>
      <c r="H47" s="217">
        <v>0</v>
      </c>
      <c r="I47" s="215">
        <v>0</v>
      </c>
      <c r="J47" s="216">
        <f t="shared" si="6"/>
        <v>0</v>
      </c>
      <c r="K47" s="217">
        <v>0</v>
      </c>
      <c r="L47" s="215">
        <v>0</v>
      </c>
      <c r="M47" s="216">
        <f t="shared" si="7"/>
        <v>0</v>
      </c>
      <c r="N47" s="218">
        <v>0</v>
      </c>
    </row>
    <row r="48" spans="1:14" s="148" customFormat="1" x14ac:dyDescent="0.2">
      <c r="A48" s="567" t="s">
        <v>884</v>
      </c>
      <c r="B48" s="568"/>
      <c r="C48" s="215">
        <v>0</v>
      </c>
      <c r="D48" s="216">
        <f t="shared" si="4"/>
        <v>0</v>
      </c>
      <c r="E48" s="217">
        <v>0</v>
      </c>
      <c r="F48" s="215">
        <v>0</v>
      </c>
      <c r="G48" s="216">
        <f t="shared" si="5"/>
        <v>0</v>
      </c>
      <c r="H48" s="217">
        <v>0</v>
      </c>
      <c r="I48" s="215">
        <v>0</v>
      </c>
      <c r="J48" s="216">
        <f t="shared" si="6"/>
        <v>0</v>
      </c>
      <c r="K48" s="217">
        <v>0</v>
      </c>
      <c r="L48" s="215">
        <v>0</v>
      </c>
      <c r="M48" s="216">
        <f t="shared" si="7"/>
        <v>0</v>
      </c>
      <c r="N48" s="218">
        <v>0</v>
      </c>
    </row>
    <row r="49" spans="1:14" s="148" customFormat="1" x14ac:dyDescent="0.2">
      <c r="A49" s="567" t="s">
        <v>885</v>
      </c>
      <c r="B49" s="568"/>
      <c r="C49" s="215">
        <v>0</v>
      </c>
      <c r="D49" s="216">
        <f t="shared" si="4"/>
        <v>0</v>
      </c>
      <c r="E49" s="217">
        <v>0</v>
      </c>
      <c r="F49" s="215">
        <v>0</v>
      </c>
      <c r="G49" s="216">
        <f t="shared" si="5"/>
        <v>0</v>
      </c>
      <c r="H49" s="217">
        <v>0</v>
      </c>
      <c r="I49" s="215">
        <v>0</v>
      </c>
      <c r="J49" s="216">
        <f t="shared" si="6"/>
        <v>0</v>
      </c>
      <c r="K49" s="217">
        <v>0</v>
      </c>
      <c r="L49" s="215">
        <v>0</v>
      </c>
      <c r="M49" s="216">
        <f t="shared" si="7"/>
        <v>0</v>
      </c>
      <c r="N49" s="218">
        <v>0</v>
      </c>
    </row>
    <row r="50" spans="1:14" s="148" customFormat="1" x14ac:dyDescent="0.2">
      <c r="A50" s="567" t="s">
        <v>886</v>
      </c>
      <c r="B50" s="568"/>
      <c r="C50" s="215">
        <v>0</v>
      </c>
      <c r="D50" s="216">
        <f t="shared" si="4"/>
        <v>0</v>
      </c>
      <c r="E50" s="217">
        <v>0</v>
      </c>
      <c r="F50" s="215">
        <v>0</v>
      </c>
      <c r="G50" s="216">
        <f t="shared" si="5"/>
        <v>0</v>
      </c>
      <c r="H50" s="217">
        <v>0</v>
      </c>
      <c r="I50" s="215">
        <v>0</v>
      </c>
      <c r="J50" s="216">
        <f t="shared" si="6"/>
        <v>0</v>
      </c>
      <c r="K50" s="217">
        <v>0</v>
      </c>
      <c r="L50" s="215">
        <v>0</v>
      </c>
      <c r="M50" s="216">
        <f t="shared" si="7"/>
        <v>0</v>
      </c>
      <c r="N50" s="218">
        <v>0</v>
      </c>
    </row>
    <row r="51" spans="1:14" s="148" customFormat="1" x14ac:dyDescent="0.2">
      <c r="A51" s="329" t="s">
        <v>355</v>
      </c>
      <c r="B51" s="535"/>
      <c r="C51" s="215">
        <v>0</v>
      </c>
      <c r="D51" s="216">
        <f t="shared" si="4"/>
        <v>0</v>
      </c>
      <c r="E51" s="217">
        <v>0</v>
      </c>
      <c r="F51" s="215">
        <v>0</v>
      </c>
      <c r="G51" s="216">
        <f t="shared" si="5"/>
        <v>0</v>
      </c>
      <c r="H51" s="217">
        <v>0</v>
      </c>
      <c r="I51" s="215">
        <v>0</v>
      </c>
      <c r="J51" s="216">
        <f t="shared" si="6"/>
        <v>0</v>
      </c>
      <c r="K51" s="217">
        <v>0</v>
      </c>
      <c r="L51" s="215">
        <v>0</v>
      </c>
      <c r="M51" s="216">
        <f t="shared" si="7"/>
        <v>0</v>
      </c>
      <c r="N51" s="218">
        <v>0</v>
      </c>
    </row>
    <row r="52" spans="1:14" s="148" customFormat="1" x14ac:dyDescent="0.2">
      <c r="A52" s="329" t="s">
        <v>356</v>
      </c>
      <c r="B52" s="535"/>
      <c r="C52" s="215">
        <v>0</v>
      </c>
      <c r="D52" s="216">
        <f t="shared" si="4"/>
        <v>0</v>
      </c>
      <c r="E52" s="217">
        <v>0</v>
      </c>
      <c r="F52" s="215">
        <v>0</v>
      </c>
      <c r="G52" s="216">
        <f t="shared" si="5"/>
        <v>0</v>
      </c>
      <c r="H52" s="217">
        <v>0</v>
      </c>
      <c r="I52" s="215">
        <v>0</v>
      </c>
      <c r="J52" s="216">
        <f t="shared" si="6"/>
        <v>0</v>
      </c>
      <c r="K52" s="217">
        <v>0</v>
      </c>
      <c r="L52" s="215">
        <v>0</v>
      </c>
      <c r="M52" s="216">
        <f t="shared" si="7"/>
        <v>0</v>
      </c>
      <c r="N52" s="218">
        <v>0</v>
      </c>
    </row>
    <row r="53" spans="1:14" s="148" customFormat="1" x14ac:dyDescent="0.2">
      <c r="A53" s="329" t="s">
        <v>357</v>
      </c>
      <c r="B53" s="535"/>
      <c r="C53" s="215">
        <v>0</v>
      </c>
      <c r="D53" s="216">
        <f t="shared" si="4"/>
        <v>0</v>
      </c>
      <c r="E53" s="217">
        <v>0</v>
      </c>
      <c r="F53" s="215">
        <v>0</v>
      </c>
      <c r="G53" s="216">
        <f t="shared" si="5"/>
        <v>0</v>
      </c>
      <c r="H53" s="217">
        <v>0</v>
      </c>
      <c r="I53" s="215">
        <v>0</v>
      </c>
      <c r="J53" s="216">
        <f t="shared" si="6"/>
        <v>0</v>
      </c>
      <c r="K53" s="217">
        <v>0</v>
      </c>
      <c r="L53" s="215">
        <v>0</v>
      </c>
      <c r="M53" s="216">
        <f t="shared" si="7"/>
        <v>0</v>
      </c>
      <c r="N53" s="218">
        <v>0</v>
      </c>
    </row>
    <row r="54" spans="1:14" s="148" customFormat="1" x14ac:dyDescent="0.2">
      <c r="A54" s="198" t="s">
        <v>191</v>
      </c>
      <c r="B54" s="536"/>
      <c r="C54" s="199"/>
      <c r="D54" s="200"/>
      <c r="E54" s="201"/>
      <c r="F54" s="199"/>
      <c r="G54" s="200"/>
      <c r="H54" s="201"/>
      <c r="I54" s="199"/>
      <c r="J54" s="200"/>
      <c r="K54" s="201"/>
      <c r="L54" s="199"/>
      <c r="M54" s="200"/>
      <c r="N54" s="202"/>
    </row>
    <row r="55" spans="1:14" s="148" customFormat="1" x14ac:dyDescent="0.2">
      <c r="A55" s="197"/>
      <c r="B55" s="534"/>
      <c r="C55" s="203"/>
      <c r="D55" s="204"/>
      <c r="E55" s="205"/>
      <c r="F55" s="203"/>
      <c r="G55" s="204"/>
      <c r="H55" s="205"/>
      <c r="I55" s="203"/>
      <c r="J55" s="204"/>
      <c r="K55" s="205"/>
      <c r="L55" s="203"/>
      <c r="M55" s="204"/>
      <c r="N55" s="206"/>
    </row>
    <row r="56" spans="1:14" x14ac:dyDescent="0.2">
      <c r="A56" s="196"/>
      <c r="B56" s="533"/>
      <c r="C56" s="719" t="s">
        <v>158</v>
      </c>
      <c r="D56" s="720"/>
      <c r="E56" s="721"/>
      <c r="F56" s="719" t="s">
        <v>166</v>
      </c>
      <c r="G56" s="720"/>
      <c r="H56" s="721"/>
      <c r="I56" s="719" t="s">
        <v>169</v>
      </c>
      <c r="J56" s="720"/>
      <c r="K56" s="721"/>
      <c r="L56" s="719" t="s">
        <v>172</v>
      </c>
      <c r="M56" s="720"/>
      <c r="N56" s="722"/>
    </row>
    <row r="57" spans="1:14" s="148" customFormat="1" x14ac:dyDescent="0.2">
      <c r="A57" s="197" t="s">
        <v>348</v>
      </c>
      <c r="B57" s="534"/>
      <c r="C57" s="215">
        <v>0</v>
      </c>
      <c r="D57" s="216">
        <f>C57*E57</f>
        <v>0</v>
      </c>
      <c r="E57" s="217">
        <v>0</v>
      </c>
      <c r="F57" s="215">
        <v>0</v>
      </c>
      <c r="G57" s="216">
        <f>F57*H57</f>
        <v>0</v>
      </c>
      <c r="H57" s="217">
        <v>0</v>
      </c>
      <c r="I57" s="215">
        <v>0</v>
      </c>
      <c r="J57" s="216">
        <f>I57*K57</f>
        <v>0</v>
      </c>
      <c r="K57" s="217">
        <v>0</v>
      </c>
      <c r="L57" s="215">
        <v>0</v>
      </c>
      <c r="M57" s="216">
        <f>L57*N57</f>
        <v>0</v>
      </c>
      <c r="N57" s="218">
        <v>0</v>
      </c>
    </row>
    <row r="58" spans="1:14" s="148" customFormat="1" x14ac:dyDescent="0.2">
      <c r="A58" s="197" t="s">
        <v>349</v>
      </c>
      <c r="B58" s="534"/>
      <c r="C58" s="215">
        <v>0</v>
      </c>
      <c r="D58" s="216">
        <f t="shared" ref="D58:D76" si="8">C58*E58</f>
        <v>0</v>
      </c>
      <c r="E58" s="217">
        <v>0</v>
      </c>
      <c r="F58" s="215">
        <v>0</v>
      </c>
      <c r="G58" s="216">
        <f t="shared" ref="G58:G76" si="9">F58*H58</f>
        <v>0</v>
      </c>
      <c r="H58" s="217">
        <v>0</v>
      </c>
      <c r="I58" s="215">
        <v>0</v>
      </c>
      <c r="J58" s="216">
        <f t="shared" ref="J58:J76" si="10">I58*K58</f>
        <v>0</v>
      </c>
      <c r="K58" s="217">
        <v>0</v>
      </c>
      <c r="L58" s="215">
        <v>0</v>
      </c>
      <c r="M58" s="216">
        <f t="shared" ref="M58:M76" si="11">L58*N58</f>
        <v>0</v>
      </c>
      <c r="N58" s="218">
        <v>0</v>
      </c>
    </row>
    <row r="59" spans="1:14" s="148" customFormat="1" x14ac:dyDescent="0.2">
      <c r="A59" s="197" t="s">
        <v>350</v>
      </c>
      <c r="B59" s="534"/>
      <c r="C59" s="215">
        <v>0</v>
      </c>
      <c r="D59" s="216">
        <f t="shared" si="8"/>
        <v>0</v>
      </c>
      <c r="E59" s="217">
        <v>0</v>
      </c>
      <c r="F59" s="215">
        <v>0</v>
      </c>
      <c r="G59" s="216">
        <f t="shared" si="9"/>
        <v>0</v>
      </c>
      <c r="H59" s="217">
        <v>0</v>
      </c>
      <c r="I59" s="215">
        <v>0</v>
      </c>
      <c r="J59" s="216">
        <f t="shared" si="10"/>
        <v>0</v>
      </c>
      <c r="K59" s="217">
        <v>0</v>
      </c>
      <c r="L59" s="215">
        <v>0</v>
      </c>
      <c r="M59" s="216">
        <f t="shared" si="11"/>
        <v>0</v>
      </c>
      <c r="N59" s="218">
        <v>0</v>
      </c>
    </row>
    <row r="60" spans="1:14" s="148" customFormat="1" x14ac:dyDescent="0.2">
      <c r="A60" s="197" t="s">
        <v>351</v>
      </c>
      <c r="B60" s="534"/>
      <c r="C60" s="215">
        <v>0</v>
      </c>
      <c r="D60" s="216">
        <f t="shared" si="8"/>
        <v>0</v>
      </c>
      <c r="E60" s="217">
        <v>0</v>
      </c>
      <c r="F60" s="215">
        <v>0</v>
      </c>
      <c r="G60" s="216">
        <f t="shared" si="9"/>
        <v>0</v>
      </c>
      <c r="H60" s="217">
        <v>0</v>
      </c>
      <c r="I60" s="215">
        <v>0</v>
      </c>
      <c r="J60" s="216">
        <f t="shared" si="10"/>
        <v>0</v>
      </c>
      <c r="K60" s="217">
        <v>0</v>
      </c>
      <c r="L60" s="215">
        <v>0</v>
      </c>
      <c r="M60" s="216">
        <f t="shared" si="11"/>
        <v>0</v>
      </c>
      <c r="N60" s="218">
        <v>0</v>
      </c>
    </row>
    <row r="61" spans="1:14" s="148" customFormat="1" x14ac:dyDescent="0.2">
      <c r="A61" s="197" t="s">
        <v>352</v>
      </c>
      <c r="B61" s="534"/>
      <c r="C61" s="215">
        <v>0</v>
      </c>
      <c r="D61" s="216">
        <f t="shared" si="8"/>
        <v>0</v>
      </c>
      <c r="E61" s="217">
        <v>0</v>
      </c>
      <c r="F61" s="215">
        <v>0</v>
      </c>
      <c r="G61" s="216">
        <f t="shared" si="9"/>
        <v>0</v>
      </c>
      <c r="H61" s="217">
        <v>0</v>
      </c>
      <c r="I61" s="215">
        <v>0</v>
      </c>
      <c r="J61" s="216">
        <f t="shared" si="10"/>
        <v>0</v>
      </c>
      <c r="K61" s="217">
        <v>0</v>
      </c>
      <c r="L61" s="215">
        <v>0</v>
      </c>
      <c r="M61" s="216">
        <f t="shared" si="11"/>
        <v>0</v>
      </c>
      <c r="N61" s="218">
        <v>0</v>
      </c>
    </row>
    <row r="62" spans="1:14" s="148" customFormat="1" x14ac:dyDescent="0.2">
      <c r="A62" s="197" t="s">
        <v>408</v>
      </c>
      <c r="B62" s="534"/>
      <c r="C62" s="215">
        <v>0</v>
      </c>
      <c r="D62" s="216">
        <f t="shared" si="8"/>
        <v>0</v>
      </c>
      <c r="E62" s="217">
        <v>0</v>
      </c>
      <c r="F62" s="215">
        <v>0</v>
      </c>
      <c r="G62" s="216">
        <f t="shared" si="9"/>
        <v>0</v>
      </c>
      <c r="H62" s="217">
        <v>0</v>
      </c>
      <c r="I62" s="215">
        <v>0</v>
      </c>
      <c r="J62" s="216">
        <f t="shared" si="10"/>
        <v>0</v>
      </c>
      <c r="K62" s="217">
        <v>0</v>
      </c>
      <c r="L62" s="215">
        <v>0</v>
      </c>
      <c r="M62" s="216">
        <f t="shared" si="11"/>
        <v>0</v>
      </c>
      <c r="N62" s="218">
        <v>0</v>
      </c>
    </row>
    <row r="63" spans="1:14" s="148" customFormat="1" x14ac:dyDescent="0.2">
      <c r="A63" s="197" t="s">
        <v>353</v>
      </c>
      <c r="B63" s="534"/>
      <c r="C63" s="215">
        <v>0</v>
      </c>
      <c r="D63" s="216">
        <f t="shared" si="8"/>
        <v>0</v>
      </c>
      <c r="E63" s="217">
        <v>0</v>
      </c>
      <c r="F63" s="215">
        <v>0</v>
      </c>
      <c r="G63" s="216">
        <f t="shared" si="9"/>
        <v>0</v>
      </c>
      <c r="H63" s="217">
        <v>0</v>
      </c>
      <c r="I63" s="215">
        <v>0</v>
      </c>
      <c r="J63" s="216">
        <f t="shared" si="10"/>
        <v>0</v>
      </c>
      <c r="K63" s="217">
        <v>0</v>
      </c>
      <c r="L63" s="215">
        <v>0</v>
      </c>
      <c r="M63" s="216">
        <f t="shared" si="11"/>
        <v>0</v>
      </c>
      <c r="N63" s="218">
        <v>0</v>
      </c>
    </row>
    <row r="64" spans="1:14" s="148" customFormat="1" x14ac:dyDescent="0.2">
      <c r="A64" s="197" t="s">
        <v>354</v>
      </c>
      <c r="B64" s="534"/>
      <c r="C64" s="215">
        <v>0</v>
      </c>
      <c r="D64" s="216">
        <f t="shared" si="8"/>
        <v>0</v>
      </c>
      <c r="E64" s="217">
        <v>0</v>
      </c>
      <c r="F64" s="215">
        <v>0</v>
      </c>
      <c r="G64" s="216">
        <f t="shared" si="9"/>
        <v>0</v>
      </c>
      <c r="H64" s="217">
        <v>0</v>
      </c>
      <c r="I64" s="215">
        <v>0</v>
      </c>
      <c r="J64" s="216">
        <f t="shared" si="10"/>
        <v>0</v>
      </c>
      <c r="K64" s="217">
        <v>0</v>
      </c>
      <c r="L64" s="215">
        <v>0</v>
      </c>
      <c r="M64" s="216">
        <f t="shared" si="11"/>
        <v>0</v>
      </c>
      <c r="N64" s="218">
        <v>0</v>
      </c>
    </row>
    <row r="65" spans="1:14" s="148" customFormat="1" x14ac:dyDescent="0.2">
      <c r="A65" s="197" t="s">
        <v>304</v>
      </c>
      <c r="B65" s="534"/>
      <c r="C65" s="215">
        <v>0</v>
      </c>
      <c r="D65" s="216">
        <f t="shared" si="8"/>
        <v>0</v>
      </c>
      <c r="E65" s="217">
        <v>0</v>
      </c>
      <c r="F65" s="215">
        <v>0</v>
      </c>
      <c r="G65" s="216">
        <f t="shared" si="9"/>
        <v>0</v>
      </c>
      <c r="H65" s="217">
        <v>0</v>
      </c>
      <c r="I65" s="215">
        <v>0</v>
      </c>
      <c r="J65" s="216">
        <f t="shared" si="10"/>
        <v>0</v>
      </c>
      <c r="K65" s="217">
        <v>0</v>
      </c>
      <c r="L65" s="215">
        <v>0</v>
      </c>
      <c r="M65" s="216">
        <f t="shared" si="11"/>
        <v>0</v>
      </c>
      <c r="N65" s="218">
        <v>0</v>
      </c>
    </row>
    <row r="66" spans="1:14" s="148" customFormat="1" x14ac:dyDescent="0.2">
      <c r="A66" s="197" t="s">
        <v>303</v>
      </c>
      <c r="B66" s="534"/>
      <c r="C66" s="215">
        <v>0</v>
      </c>
      <c r="D66" s="216">
        <f t="shared" si="8"/>
        <v>0</v>
      </c>
      <c r="E66" s="217">
        <v>0</v>
      </c>
      <c r="F66" s="215">
        <v>0</v>
      </c>
      <c r="G66" s="216">
        <f t="shared" si="9"/>
        <v>0</v>
      </c>
      <c r="H66" s="217">
        <v>0</v>
      </c>
      <c r="I66" s="215">
        <v>0</v>
      </c>
      <c r="J66" s="216">
        <f t="shared" si="10"/>
        <v>0</v>
      </c>
      <c r="K66" s="217">
        <v>0</v>
      </c>
      <c r="L66" s="215">
        <v>0</v>
      </c>
      <c r="M66" s="216">
        <f t="shared" si="11"/>
        <v>0</v>
      </c>
      <c r="N66" s="218">
        <v>0</v>
      </c>
    </row>
    <row r="67" spans="1:14" s="148" customFormat="1" x14ac:dyDescent="0.2">
      <c r="A67" s="197" t="s">
        <v>679</v>
      </c>
      <c r="B67" s="534"/>
      <c r="C67" s="215">
        <v>0</v>
      </c>
      <c r="D67" s="216">
        <f t="shared" si="8"/>
        <v>0</v>
      </c>
      <c r="E67" s="217">
        <v>0</v>
      </c>
      <c r="F67" s="215">
        <v>0</v>
      </c>
      <c r="G67" s="216">
        <f t="shared" si="9"/>
        <v>0</v>
      </c>
      <c r="H67" s="217">
        <v>0</v>
      </c>
      <c r="I67" s="215">
        <v>0</v>
      </c>
      <c r="J67" s="216">
        <f t="shared" si="10"/>
        <v>0</v>
      </c>
      <c r="K67" s="217">
        <v>0</v>
      </c>
      <c r="L67" s="215">
        <v>0</v>
      </c>
      <c r="M67" s="216">
        <f t="shared" si="11"/>
        <v>0</v>
      </c>
      <c r="N67" s="218">
        <v>0</v>
      </c>
    </row>
    <row r="68" spans="1:14" s="148" customFormat="1" x14ac:dyDescent="0.2">
      <c r="A68" s="197" t="s">
        <v>570</v>
      </c>
      <c r="B68" s="534"/>
      <c r="C68" s="215">
        <v>0</v>
      </c>
      <c r="D68" s="216">
        <f t="shared" si="8"/>
        <v>0</v>
      </c>
      <c r="E68" s="217">
        <v>0</v>
      </c>
      <c r="F68" s="215">
        <v>0</v>
      </c>
      <c r="G68" s="216">
        <f t="shared" si="9"/>
        <v>0</v>
      </c>
      <c r="H68" s="217">
        <v>0</v>
      </c>
      <c r="I68" s="215">
        <v>0</v>
      </c>
      <c r="J68" s="216">
        <f t="shared" si="10"/>
        <v>0</v>
      </c>
      <c r="K68" s="217">
        <v>0</v>
      </c>
      <c r="L68" s="215">
        <v>0</v>
      </c>
      <c r="M68" s="216">
        <f t="shared" si="11"/>
        <v>0</v>
      </c>
      <c r="N68" s="218">
        <v>0</v>
      </c>
    </row>
    <row r="69" spans="1:14" s="148" customFormat="1" x14ac:dyDescent="0.2">
      <c r="A69" s="197" t="s">
        <v>160</v>
      </c>
      <c r="B69" s="534"/>
      <c r="C69" s="215">
        <v>0</v>
      </c>
      <c r="D69" s="216">
        <f t="shared" si="8"/>
        <v>0</v>
      </c>
      <c r="E69" s="217">
        <v>0</v>
      </c>
      <c r="F69" s="215">
        <v>0</v>
      </c>
      <c r="G69" s="216">
        <f t="shared" si="9"/>
        <v>0</v>
      </c>
      <c r="H69" s="217">
        <v>0</v>
      </c>
      <c r="I69" s="215">
        <v>0</v>
      </c>
      <c r="J69" s="216">
        <f t="shared" si="10"/>
        <v>0</v>
      </c>
      <c r="K69" s="217">
        <v>0</v>
      </c>
      <c r="L69" s="215">
        <v>0</v>
      </c>
      <c r="M69" s="216">
        <f t="shared" si="11"/>
        <v>0</v>
      </c>
      <c r="N69" s="218">
        <v>0</v>
      </c>
    </row>
    <row r="70" spans="1:14" s="148" customFormat="1" x14ac:dyDescent="0.2">
      <c r="A70" s="567" t="s">
        <v>907</v>
      </c>
      <c r="B70" s="568"/>
      <c r="C70" s="215">
        <v>0</v>
      </c>
      <c r="D70" s="216">
        <f t="shared" si="8"/>
        <v>0</v>
      </c>
      <c r="E70" s="217">
        <v>0</v>
      </c>
      <c r="F70" s="215">
        <v>0</v>
      </c>
      <c r="G70" s="216">
        <f t="shared" si="9"/>
        <v>0</v>
      </c>
      <c r="H70" s="217">
        <v>0</v>
      </c>
      <c r="I70" s="215">
        <v>0</v>
      </c>
      <c r="J70" s="216">
        <f t="shared" si="10"/>
        <v>0</v>
      </c>
      <c r="K70" s="217">
        <v>0</v>
      </c>
      <c r="L70" s="215">
        <v>0</v>
      </c>
      <c r="M70" s="216">
        <f t="shared" si="11"/>
        <v>0</v>
      </c>
      <c r="N70" s="218">
        <v>0</v>
      </c>
    </row>
    <row r="71" spans="1:14" s="148" customFormat="1" x14ac:dyDescent="0.2">
      <c r="A71" s="567" t="s">
        <v>884</v>
      </c>
      <c r="B71" s="568"/>
      <c r="C71" s="215">
        <v>0</v>
      </c>
      <c r="D71" s="216">
        <f t="shared" si="8"/>
        <v>0</v>
      </c>
      <c r="E71" s="217">
        <v>0</v>
      </c>
      <c r="F71" s="215">
        <v>0</v>
      </c>
      <c r="G71" s="216">
        <f t="shared" si="9"/>
        <v>0</v>
      </c>
      <c r="H71" s="217">
        <v>0</v>
      </c>
      <c r="I71" s="215">
        <v>0</v>
      </c>
      <c r="J71" s="216">
        <f t="shared" si="10"/>
        <v>0</v>
      </c>
      <c r="K71" s="217">
        <v>0</v>
      </c>
      <c r="L71" s="215">
        <v>0</v>
      </c>
      <c r="M71" s="216">
        <f t="shared" si="11"/>
        <v>0</v>
      </c>
      <c r="N71" s="218">
        <v>0</v>
      </c>
    </row>
    <row r="72" spans="1:14" s="148" customFormat="1" x14ac:dyDescent="0.2">
      <c r="A72" s="567" t="s">
        <v>885</v>
      </c>
      <c r="B72" s="568"/>
      <c r="C72" s="215">
        <v>0</v>
      </c>
      <c r="D72" s="216">
        <f t="shared" si="8"/>
        <v>0</v>
      </c>
      <c r="E72" s="217">
        <v>0</v>
      </c>
      <c r="F72" s="215">
        <v>0</v>
      </c>
      <c r="G72" s="216">
        <f t="shared" si="9"/>
        <v>0</v>
      </c>
      <c r="H72" s="217">
        <v>0</v>
      </c>
      <c r="I72" s="215">
        <v>0</v>
      </c>
      <c r="J72" s="216">
        <f t="shared" si="10"/>
        <v>0</v>
      </c>
      <c r="K72" s="217">
        <v>0</v>
      </c>
      <c r="L72" s="215">
        <v>0</v>
      </c>
      <c r="M72" s="216">
        <f t="shared" si="11"/>
        <v>0</v>
      </c>
      <c r="N72" s="218">
        <v>0</v>
      </c>
    </row>
    <row r="73" spans="1:14" s="148" customFormat="1" x14ac:dyDescent="0.2">
      <c r="A73" s="567" t="s">
        <v>886</v>
      </c>
      <c r="B73" s="568"/>
      <c r="C73" s="215">
        <v>0</v>
      </c>
      <c r="D73" s="216">
        <f t="shared" si="8"/>
        <v>0</v>
      </c>
      <c r="E73" s="217">
        <v>0</v>
      </c>
      <c r="F73" s="215">
        <v>0</v>
      </c>
      <c r="G73" s="216">
        <f t="shared" si="9"/>
        <v>0</v>
      </c>
      <c r="H73" s="217">
        <v>0</v>
      </c>
      <c r="I73" s="215">
        <v>0</v>
      </c>
      <c r="J73" s="216">
        <f t="shared" si="10"/>
        <v>0</v>
      </c>
      <c r="K73" s="217">
        <v>0</v>
      </c>
      <c r="L73" s="215">
        <v>0</v>
      </c>
      <c r="M73" s="216">
        <f t="shared" si="11"/>
        <v>0</v>
      </c>
      <c r="N73" s="218">
        <v>0</v>
      </c>
    </row>
    <row r="74" spans="1:14" s="148" customFormat="1" x14ac:dyDescent="0.2">
      <c r="A74" s="329" t="s">
        <v>355</v>
      </c>
      <c r="B74" s="535"/>
      <c r="C74" s="215">
        <v>0</v>
      </c>
      <c r="D74" s="216">
        <f t="shared" si="8"/>
        <v>0</v>
      </c>
      <c r="E74" s="217">
        <v>0</v>
      </c>
      <c r="F74" s="215">
        <v>0</v>
      </c>
      <c r="G74" s="216">
        <f t="shared" si="9"/>
        <v>0</v>
      </c>
      <c r="H74" s="217">
        <v>0</v>
      </c>
      <c r="I74" s="215">
        <v>0</v>
      </c>
      <c r="J74" s="216">
        <f t="shared" si="10"/>
        <v>0</v>
      </c>
      <c r="K74" s="217">
        <v>0</v>
      </c>
      <c r="L74" s="215">
        <v>0</v>
      </c>
      <c r="M74" s="216">
        <f t="shared" si="11"/>
        <v>0</v>
      </c>
      <c r="N74" s="218">
        <v>0</v>
      </c>
    </row>
    <row r="75" spans="1:14" s="148" customFormat="1" x14ac:dyDescent="0.2">
      <c r="A75" s="329" t="s">
        <v>356</v>
      </c>
      <c r="B75" s="535"/>
      <c r="C75" s="215">
        <v>0</v>
      </c>
      <c r="D75" s="216">
        <f t="shared" si="8"/>
        <v>0</v>
      </c>
      <c r="E75" s="217">
        <v>0</v>
      </c>
      <c r="F75" s="215">
        <v>0</v>
      </c>
      <c r="G75" s="216">
        <f t="shared" si="9"/>
        <v>0</v>
      </c>
      <c r="H75" s="217">
        <v>0</v>
      </c>
      <c r="I75" s="215">
        <v>0</v>
      </c>
      <c r="J75" s="216">
        <f t="shared" si="10"/>
        <v>0</v>
      </c>
      <c r="K75" s="217">
        <v>0</v>
      </c>
      <c r="L75" s="215">
        <v>0</v>
      </c>
      <c r="M75" s="216">
        <f t="shared" si="11"/>
        <v>0</v>
      </c>
      <c r="N75" s="218">
        <v>0</v>
      </c>
    </row>
    <row r="76" spans="1:14" s="148" customFormat="1" x14ac:dyDescent="0.2">
      <c r="A76" s="329" t="s">
        <v>357</v>
      </c>
      <c r="B76" s="535"/>
      <c r="C76" s="215">
        <v>0</v>
      </c>
      <c r="D76" s="216">
        <f t="shared" si="8"/>
        <v>0</v>
      </c>
      <c r="E76" s="217">
        <v>0</v>
      </c>
      <c r="F76" s="215">
        <v>0</v>
      </c>
      <c r="G76" s="216">
        <f t="shared" si="9"/>
        <v>0</v>
      </c>
      <c r="H76" s="217">
        <v>0</v>
      </c>
      <c r="I76" s="215">
        <v>0</v>
      </c>
      <c r="J76" s="216">
        <f t="shared" si="10"/>
        <v>0</v>
      </c>
      <c r="K76" s="217">
        <v>0</v>
      </c>
      <c r="L76" s="215">
        <v>0</v>
      </c>
      <c r="M76" s="216">
        <f t="shared" si="11"/>
        <v>0</v>
      </c>
      <c r="N76" s="218">
        <v>0</v>
      </c>
    </row>
    <row r="77" spans="1:14" s="148" customFormat="1" ht="13.5" thickBot="1" x14ac:dyDescent="0.25">
      <c r="A77" s="198" t="s">
        <v>191</v>
      </c>
      <c r="B77" s="536"/>
      <c r="C77" s="207"/>
      <c r="D77" s="208"/>
      <c r="E77" s="209"/>
      <c r="F77" s="207"/>
      <c r="G77" s="208"/>
      <c r="H77" s="209"/>
      <c r="I77" s="207"/>
      <c r="J77" s="208"/>
      <c r="K77" s="209"/>
      <c r="L77" s="207"/>
      <c r="M77" s="208"/>
      <c r="N77" s="210"/>
    </row>
    <row r="78" spans="1:14" s="148" customFormat="1" x14ac:dyDescent="0.2">
      <c r="A78" s="211"/>
      <c r="E78" s="205"/>
      <c r="H78" s="205"/>
      <c r="K78" s="205"/>
      <c r="N78" s="206"/>
    </row>
    <row r="79" spans="1:14" x14ac:dyDescent="0.2">
      <c r="A79" s="540"/>
      <c r="B79" s="541" t="s">
        <v>173</v>
      </c>
      <c r="C79" s="542">
        <f>IF(E79=0,0,D79/E79/3)</f>
        <v>0</v>
      </c>
      <c r="D79" s="573">
        <f>SUM(D11:D24)+SUM(D34:D47)+SUM(D57:D70)</f>
        <v>0</v>
      </c>
      <c r="E79" s="574">
        <f>(SUM(E11:E24)+SUM(E34:E47)+SUM(E57:E70))/3</f>
        <v>0</v>
      </c>
      <c r="F79" s="575">
        <f>IF(H79=0,0,G79/H79/3)</f>
        <v>0</v>
      </c>
      <c r="G79" s="573">
        <f>SUM(G11:G24)+SUM(G34:G47)+SUM(G57:G70)</f>
        <v>0</v>
      </c>
      <c r="H79" s="574">
        <f>(SUM(H11:H24)+SUM(H34:H47)+SUM(H57:H70))/3</f>
        <v>0</v>
      </c>
      <c r="I79" s="575">
        <f>IF(K79=0,0,J79/K79/3)</f>
        <v>0</v>
      </c>
      <c r="J79" s="573">
        <f>SUM(J11:J24)+SUM(J34:J47)+SUM(J57:J71)</f>
        <v>0</v>
      </c>
      <c r="K79" s="574">
        <f>(SUM(K11:K24)+SUM(K34:K47)+SUM(K57:K70))/3</f>
        <v>0</v>
      </c>
      <c r="L79" s="575">
        <f>IF(N79=0,0,M79/N79/3)</f>
        <v>0</v>
      </c>
      <c r="M79" s="573">
        <f>SUM(M11:M24)+SUM(M34:M47)+SUM(M57:M71)</f>
        <v>0</v>
      </c>
      <c r="N79" s="576">
        <f>(SUM(N11:N24)+SUM(N34:N47)+SUM(N57:N71))/3</f>
        <v>0</v>
      </c>
    </row>
    <row r="80" spans="1:14" ht="13.5" thickBot="1" x14ac:dyDescent="0.25">
      <c r="A80" s="538" t="s">
        <v>893</v>
      </c>
      <c r="B80" s="205" t="s">
        <v>174</v>
      </c>
      <c r="E80" s="212">
        <f>'Report L3.3 OHP'!C31</f>
        <v>0</v>
      </c>
      <c r="H80" s="212">
        <f>'Report L3.3 OHP'!D31</f>
        <v>0</v>
      </c>
      <c r="K80" s="212">
        <f>'Report L3.3 OHP'!E31</f>
        <v>0</v>
      </c>
      <c r="L80" s="148"/>
      <c r="M80" s="148"/>
      <c r="N80" s="213">
        <f>'Report L3.3 OHP'!F31</f>
        <v>0</v>
      </c>
    </row>
    <row r="81" spans="1:15" ht="13.5" thickBot="1" x14ac:dyDescent="0.25">
      <c r="A81" s="539"/>
      <c r="B81" s="537" t="s">
        <v>180</v>
      </c>
      <c r="C81" s="147"/>
      <c r="D81" s="147"/>
      <c r="E81" s="214">
        <f>C79*E79*E80</f>
        <v>0</v>
      </c>
      <c r="F81" s="147"/>
      <c r="G81" s="147"/>
      <c r="H81" s="214">
        <f>F79*H79*H80</f>
        <v>0</v>
      </c>
      <c r="I81" s="147"/>
      <c r="J81" s="147"/>
      <c r="K81" s="214">
        <f>I79*K79*K80</f>
        <v>0</v>
      </c>
      <c r="L81" s="147"/>
      <c r="M81" s="147"/>
      <c r="N81" s="571">
        <f>L79*N79*N80</f>
        <v>0</v>
      </c>
    </row>
    <row r="82" spans="1:15" x14ac:dyDescent="0.2">
      <c r="A82" s="622"/>
      <c r="B82" s="574" t="s">
        <v>173</v>
      </c>
      <c r="C82" s="575" t="str">
        <f>IF('Report L3'!$A$37="","N/A",(IF(E82=0,0,D82/E82/3)))</f>
        <v>N/A</v>
      </c>
      <c r="D82" s="573" t="str">
        <f>IF('Report L3'!$A$37="","N/A",SUM(D25:D27)+SUM(D48:D50)+SUM(D71:D73))</f>
        <v>N/A</v>
      </c>
      <c r="E82" s="574" t="str">
        <f>IF('Report L3'!$A$37="","N/A",(SUM(E25:E27)+SUM(E48:E50)+SUM(E71:E73))/3)</f>
        <v>N/A</v>
      </c>
      <c r="F82" s="575" t="str">
        <f>IF('Report L3'!$A$37="","N/A",(IF(H82=0,0,G82/H82/3)))</f>
        <v>N/A</v>
      </c>
      <c r="G82" s="543" t="str">
        <f>IF('Report L3'!$A$37="","N/A",SUM(G25:G27)+SUM(G48:G50)+SUM(G71:G73))</f>
        <v>N/A</v>
      </c>
      <c r="H82" s="574" t="str">
        <f>IF('Report L3'!$A$37="","N/A",(SUM(H25:H27)+SUM(H48:H50)+SUM(H71:H73))/3)</f>
        <v>N/A</v>
      </c>
      <c r="I82" s="575" t="str">
        <f>IF('Report L3'!$A$37="","N/A",(IF(K82=0,0,J82/K82/3)))</f>
        <v>N/A</v>
      </c>
      <c r="J82" s="573" t="str">
        <f>IF('Report L3'!$A$37="","N/A",SUM(J25:J27)+SUM(J48:J50)+SUM(J71:J73))</f>
        <v>N/A</v>
      </c>
      <c r="K82" s="574" t="str">
        <f>IF('Report L3'!$A$37="","N/A",(SUM(K25:K27)+SUM(K48:K50)+SUM(K71:K73))/3)</f>
        <v>N/A</v>
      </c>
      <c r="L82" s="575" t="str">
        <f>IF('Report L3'!$A$37="","N/A",(IF(N82=0,0,M82/N82/3)))</f>
        <v>N/A</v>
      </c>
      <c r="M82" s="573" t="str">
        <f>IF('Report L3'!$A$37="","N/A",SUM(M25:M27)+SUM(M48:M50)+SUM(M71:M73))</f>
        <v>N/A</v>
      </c>
      <c r="N82" s="628" t="str">
        <f>IF('Report L3'!$A$37="","N/A",(SUM(N25:N27)+SUM(N48:N50)+SUM(N71:N73))/3)</f>
        <v>N/A</v>
      </c>
    </row>
    <row r="83" spans="1:15" ht="13.5" thickBot="1" x14ac:dyDescent="0.25">
      <c r="A83" s="623" t="s">
        <v>894</v>
      </c>
      <c r="B83" s="624" t="s">
        <v>174</v>
      </c>
      <c r="E83" s="627" t="str">
        <f>IF('Report L3'!$A$37="","N/A",'Report L3.3 CAK'!C$31)</f>
        <v>N/A</v>
      </c>
      <c r="H83" s="627" t="str">
        <f>IF('Report L3'!$A$37="","N/A",'Report L3.3 CAK'!D31)</f>
        <v>N/A</v>
      </c>
      <c r="K83" s="627" t="str">
        <f>IF('Report L3'!$A$37="","N/A",'Report L3.3 CAK'!E31)</f>
        <v>N/A</v>
      </c>
      <c r="L83" s="148"/>
      <c r="M83" s="148"/>
      <c r="N83" s="629" t="str">
        <f>IF('Report L3'!$A$37="","N/A",'Report L3.3 CAK'!F31)</f>
        <v>N/A</v>
      </c>
      <c r="O83" s="148"/>
    </row>
    <row r="84" spans="1:15" ht="13.5" thickBot="1" x14ac:dyDescent="0.25">
      <c r="A84" s="625"/>
      <c r="B84" s="626" t="s">
        <v>180</v>
      </c>
      <c r="C84" s="147"/>
      <c r="D84" s="147"/>
      <c r="E84" s="214" t="str">
        <f>IF('Report L3'!$A$37="","N/A",C82*E82*E83)</f>
        <v>N/A</v>
      </c>
      <c r="F84" s="147"/>
      <c r="G84" s="147"/>
      <c r="H84" s="214" t="str">
        <f>IF('Report L3'!$A$37="","N/A",F82*H82*H83)</f>
        <v>N/A</v>
      </c>
      <c r="I84" s="147"/>
      <c r="J84" s="147"/>
      <c r="K84" s="214" t="str">
        <f>IF('Report L3'!$A$37="","N/A",I82*K82*K83)</f>
        <v>N/A</v>
      </c>
      <c r="L84" s="147"/>
      <c r="M84" s="147"/>
      <c r="N84" s="214" t="str">
        <f>IF('Report L3'!$A$37="","N/A",L82*N82*N83)</f>
        <v>N/A</v>
      </c>
    </row>
  </sheetData>
  <sheetProtection algorithmName="SHA-512" hashValue="Jzx6/rGIVRH59/Iqzfy1Ba88KStkv+AY/TN9v+lsqYj5FlWyYKfUBV1vUEQVB1oOKnuZHINxGFGMkQTZcXoSiA==" saltValue="kRlLDwtfluOSzzcIUHxP7w==" spinCount="100000" sheet="1" objects="1" scenarios="1"/>
  <mergeCells count="16">
    <mergeCell ref="C7:E7"/>
    <mergeCell ref="C10:E10"/>
    <mergeCell ref="C33:E33"/>
    <mergeCell ref="C56:E56"/>
    <mergeCell ref="F7:H7"/>
    <mergeCell ref="F10:H10"/>
    <mergeCell ref="F33:H33"/>
    <mergeCell ref="F56:H56"/>
    <mergeCell ref="L7:N7"/>
    <mergeCell ref="I7:K7"/>
    <mergeCell ref="I10:K10"/>
    <mergeCell ref="I33:K33"/>
    <mergeCell ref="I56:K56"/>
    <mergeCell ref="L10:N10"/>
    <mergeCell ref="L33:N33"/>
    <mergeCell ref="L56:N56"/>
  </mergeCells>
  <phoneticPr fontId="9" type="noConversion"/>
  <dataValidations count="1">
    <dataValidation type="decimal" allowBlank="1" showInputMessage="1" showErrorMessage="1" sqref="C11:N30 C34:N53 C57:N76" xr:uid="{00000000-0002-0000-0400-000000000000}">
      <formula1>-1000000</formula1>
      <formula2>1000000</formula2>
    </dataValidation>
  </dataValidations>
  <printOptions horizontalCentered="1"/>
  <pageMargins left="0.25" right="0.25" top="0.5" bottom="0.5" header="0.25" footer="0.25"/>
  <pageSetup scale="59" orientation="portrait" r:id="rId1"/>
  <headerFooter alignWithMargins="0">
    <oddFooter>&amp;L&amp;F&amp;CPage &amp;P of &amp;N&amp;R&amp;A</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34"/>
  <sheetViews>
    <sheetView workbookViewId="0"/>
  </sheetViews>
  <sheetFormatPr defaultRowHeight="12.75" x14ac:dyDescent="0.2"/>
  <cols>
    <col min="1" max="1" width="14.28515625" style="2" customWidth="1"/>
    <col min="2" max="7" width="13.85546875" style="2" customWidth="1"/>
    <col min="8" max="16384" width="9.140625" style="2"/>
  </cols>
  <sheetData>
    <row r="1" spans="1:9" x14ac:dyDescent="0.2">
      <c r="A1" s="1" t="s">
        <v>248</v>
      </c>
    </row>
    <row r="3" spans="1:9" x14ac:dyDescent="0.2">
      <c r="A3" s="24" t="s">
        <v>0</v>
      </c>
      <c r="B3" s="24"/>
      <c r="C3" s="22" t="str">
        <f>'Report L1'!$C$5</f>
        <v>Select CCO from Dropdown List</v>
      </c>
      <c r="D3" s="22"/>
      <c r="E3" s="4"/>
      <c r="F3" s="4"/>
      <c r="G3" s="4"/>
    </row>
    <row r="4" spans="1:9" x14ac:dyDescent="0.2">
      <c r="A4" s="156" t="s">
        <v>282</v>
      </c>
      <c r="B4" s="156"/>
      <c r="C4" s="131" t="str">
        <f>'Report L1'!$C$8&amp;" - "&amp;'Report L1'!$C$9</f>
        <v>1/1/2019 - 12/31/2019</v>
      </c>
      <c r="D4" s="131"/>
      <c r="E4" s="7"/>
      <c r="F4" s="7"/>
      <c r="G4" s="7"/>
    </row>
    <row r="5" spans="1:9" x14ac:dyDescent="0.2">
      <c r="A5" s="5"/>
      <c r="B5" s="6"/>
      <c r="C5" s="6"/>
      <c r="D5" s="6"/>
      <c r="E5" s="6"/>
      <c r="F5" s="6"/>
      <c r="G5" s="6"/>
    </row>
    <row r="6" spans="1:9" x14ac:dyDescent="0.2">
      <c r="A6" s="124" t="s">
        <v>897</v>
      </c>
    </row>
    <row r="7" spans="1:9" x14ac:dyDescent="0.2">
      <c r="A7" s="3"/>
    </row>
    <row r="8" spans="1:9" x14ac:dyDescent="0.2">
      <c r="A8" s="226" t="s">
        <v>134</v>
      </c>
      <c r="B8" s="226"/>
    </row>
    <row r="9" spans="1:9" ht="51" x14ac:dyDescent="0.2">
      <c r="A9" s="118" t="s">
        <v>255</v>
      </c>
      <c r="B9" s="723" t="s">
        <v>544</v>
      </c>
      <c r="C9" s="723"/>
      <c r="D9" s="724" t="s">
        <v>913</v>
      </c>
      <c r="E9" s="724"/>
      <c r="F9" s="724"/>
      <c r="G9" s="118" t="s">
        <v>260</v>
      </c>
    </row>
    <row r="10" spans="1:9" x14ac:dyDescent="0.2">
      <c r="A10" s="121"/>
      <c r="B10" s="119" t="s">
        <v>256</v>
      </c>
      <c r="C10" s="119" t="s">
        <v>251</v>
      </c>
      <c r="D10" s="119" t="s">
        <v>250</v>
      </c>
      <c r="E10" s="119" t="s">
        <v>254</v>
      </c>
      <c r="F10" s="119" t="s">
        <v>251</v>
      </c>
      <c r="G10" s="121" t="s">
        <v>252</v>
      </c>
    </row>
    <row r="11" spans="1:9" x14ac:dyDescent="0.2">
      <c r="A11" s="370">
        <f t="shared" ref="A11:A16" si="0">EOMONTH(A12,-3)</f>
        <v>43190</v>
      </c>
      <c r="B11" s="151">
        <v>0</v>
      </c>
      <c r="C11" s="18" t="s">
        <v>253</v>
      </c>
      <c r="D11" s="151">
        <v>0</v>
      </c>
      <c r="E11" s="151">
        <v>0</v>
      </c>
      <c r="F11" s="18" t="s">
        <v>253</v>
      </c>
      <c r="G11" s="18" t="s">
        <v>253</v>
      </c>
    </row>
    <row r="12" spans="1:9" x14ac:dyDescent="0.2">
      <c r="A12" s="370">
        <f>EOMONTH(A13,-3)</f>
        <v>43281</v>
      </c>
      <c r="B12" s="151">
        <v>0</v>
      </c>
      <c r="C12" s="18" t="s">
        <v>253</v>
      </c>
      <c r="D12" s="151">
        <v>0</v>
      </c>
      <c r="E12" s="151">
        <v>0</v>
      </c>
      <c r="F12" s="18" t="s">
        <v>253</v>
      </c>
      <c r="G12" s="18" t="s">
        <v>253</v>
      </c>
    </row>
    <row r="13" spans="1:9" x14ac:dyDescent="0.2">
      <c r="A13" s="370">
        <f t="shared" si="0"/>
        <v>43373</v>
      </c>
      <c r="B13" s="151">
        <v>0</v>
      </c>
      <c r="C13" s="18" t="s">
        <v>253</v>
      </c>
      <c r="D13" s="151">
        <v>0</v>
      </c>
      <c r="E13" s="151">
        <v>0</v>
      </c>
      <c r="F13" s="18" t="s">
        <v>253</v>
      </c>
      <c r="G13" s="18" t="s">
        <v>253</v>
      </c>
    </row>
    <row r="14" spans="1:9" ht="13.5" thickBot="1" x14ac:dyDescent="0.25">
      <c r="A14" s="370">
        <f t="shared" si="0"/>
        <v>43465</v>
      </c>
      <c r="B14" s="151">
        <v>0</v>
      </c>
      <c r="C14" s="18" t="s">
        <v>253</v>
      </c>
      <c r="D14" s="151">
        <v>0</v>
      </c>
      <c r="E14" s="151">
        <v>0</v>
      </c>
      <c r="F14" s="18" t="s">
        <v>253</v>
      </c>
      <c r="G14" s="18" t="s">
        <v>253</v>
      </c>
    </row>
    <row r="15" spans="1:9" ht="13.5" thickBot="1" x14ac:dyDescent="0.25">
      <c r="A15" s="370">
        <f t="shared" si="0"/>
        <v>43555</v>
      </c>
      <c r="B15" s="18">
        <f>'Report L6 OHP'!C37</f>
        <v>0</v>
      </c>
      <c r="C15" s="18">
        <f>IF(B15=0,0,AVERAGE(B12:B15))</f>
        <v>0</v>
      </c>
      <c r="D15" s="18">
        <f>'Report L8'!C66</f>
        <v>0</v>
      </c>
      <c r="E15" s="18">
        <f>'Report L8'!E66</f>
        <v>0</v>
      </c>
      <c r="F15" s="18">
        <f>IF(B15=0,0,AVERAGE(D12:D15)+AVERAGE(E12:E15))</f>
        <v>0</v>
      </c>
      <c r="G15" s="66">
        <f>(C15-F15)/3</f>
        <v>0</v>
      </c>
    </row>
    <row r="16" spans="1:9" ht="13.5" thickBot="1" x14ac:dyDescent="0.25">
      <c r="A16" s="370">
        <f t="shared" si="0"/>
        <v>43646</v>
      </c>
      <c r="B16" s="18">
        <f>'Report L6 OHP'!D37</f>
        <v>0</v>
      </c>
      <c r="C16" s="18">
        <f>IF(B16=0,0,AVERAGE(B13:B16))</f>
        <v>0</v>
      </c>
      <c r="D16" s="18">
        <f>'Report L8'!G66</f>
        <v>0</v>
      </c>
      <c r="E16" s="18">
        <f>'Report L8'!I66</f>
        <v>0</v>
      </c>
      <c r="F16" s="18">
        <f>IF(B16=0,0,AVERAGE(D13:D16)+AVERAGE(E13:E16))</f>
        <v>0</v>
      </c>
      <c r="G16" s="66">
        <f>(C16-F16)/3</f>
        <v>0</v>
      </c>
      <c r="I16" s="122"/>
    </row>
    <row r="17" spans="1:8" ht="13.5" thickBot="1" x14ac:dyDescent="0.25">
      <c r="A17" s="370">
        <f>EOMONTH(A18,-3)</f>
        <v>43738</v>
      </c>
      <c r="B17" s="18">
        <f>'Report L6 OHP'!E37</f>
        <v>0</v>
      </c>
      <c r="C17" s="18">
        <f>IF(B17=0,0,AVERAGE(B14:B17))</f>
        <v>0</v>
      </c>
      <c r="D17" s="18">
        <f>'Report L8'!C89</f>
        <v>0</v>
      </c>
      <c r="E17" s="18">
        <f>'Report L8'!E89</f>
        <v>0</v>
      </c>
      <c r="F17" s="18">
        <f>IF(B17=0,0,AVERAGE(D14:D17)+AVERAGE(E14:E17))</f>
        <v>0</v>
      </c>
      <c r="G17" s="66">
        <f>(C17-F17)/3</f>
        <v>0</v>
      </c>
    </row>
    <row r="18" spans="1:8" ht="13.5" thickBot="1" x14ac:dyDescent="0.25">
      <c r="A18" s="370" t="str">
        <f>'Report L1'!C9</f>
        <v>12/31/2019</v>
      </c>
      <c r="B18" s="18">
        <f>'Report L6 OHP'!F37</f>
        <v>0</v>
      </c>
      <c r="C18" s="18">
        <f>IF(B18=0,0,AVERAGE(B15:B18))</f>
        <v>0</v>
      </c>
      <c r="D18" s="18">
        <f>'Report L8'!G89</f>
        <v>0</v>
      </c>
      <c r="E18" s="18">
        <f>'Report L8'!I89</f>
        <v>0</v>
      </c>
      <c r="F18" s="18">
        <f>IF(B18=0,0,AVERAGE(D15:D18)+AVERAGE(E15:E18))</f>
        <v>0</v>
      </c>
      <c r="G18" s="66">
        <f>(C18-F18)/3</f>
        <v>0</v>
      </c>
    </row>
    <row r="20" spans="1:8" x14ac:dyDescent="0.2">
      <c r="A20" s="124" t="s">
        <v>268</v>
      </c>
    </row>
    <row r="22" spans="1:8" x14ac:dyDescent="0.2">
      <c r="A22" s="124" t="s">
        <v>899</v>
      </c>
      <c r="B22" s="5"/>
      <c r="C22" s="5"/>
      <c r="D22" s="5"/>
      <c r="E22" s="5"/>
      <c r="F22" s="5"/>
      <c r="G22" s="5"/>
      <c r="H22" s="5"/>
    </row>
    <row r="23" spans="1:8" x14ac:dyDescent="0.2">
      <c r="A23" s="226" t="s">
        <v>898</v>
      </c>
      <c r="B23" s="226"/>
      <c r="C23" s="5"/>
      <c r="D23" s="5"/>
      <c r="E23" s="5"/>
      <c r="F23" s="5"/>
      <c r="G23" s="5"/>
      <c r="H23" s="5"/>
    </row>
    <row r="24" spans="1:8" ht="51" x14ac:dyDescent="0.2">
      <c r="A24" s="118" t="s">
        <v>255</v>
      </c>
      <c r="B24" s="723" t="s">
        <v>1067</v>
      </c>
      <c r="C24" s="723"/>
      <c r="D24" s="723" t="s">
        <v>914</v>
      </c>
      <c r="E24" s="723"/>
      <c r="F24" s="723"/>
      <c r="G24" s="118" t="s">
        <v>260</v>
      </c>
      <c r="H24" s="5"/>
    </row>
    <row r="25" spans="1:8" x14ac:dyDescent="0.2">
      <c r="A25" s="121"/>
      <c r="B25" s="119" t="s">
        <v>256</v>
      </c>
      <c r="C25" s="119" t="s">
        <v>251</v>
      </c>
      <c r="D25" s="119" t="s">
        <v>250</v>
      </c>
      <c r="E25" s="119" t="s">
        <v>254</v>
      </c>
      <c r="F25" s="119" t="s">
        <v>251</v>
      </c>
      <c r="G25" s="121" t="s">
        <v>252</v>
      </c>
      <c r="H25" s="5"/>
    </row>
    <row r="26" spans="1:8" x14ac:dyDescent="0.2">
      <c r="A26" s="370">
        <f t="shared" ref="A26:A29" si="1">EOMONTH(A27,-3)</f>
        <v>43190</v>
      </c>
      <c r="B26" s="151">
        <v>0</v>
      </c>
      <c r="C26" s="18" t="s">
        <v>253</v>
      </c>
      <c r="D26" s="151">
        <v>0</v>
      </c>
      <c r="E26" s="151">
        <v>0</v>
      </c>
      <c r="F26" s="18" t="s">
        <v>253</v>
      </c>
      <c r="G26" s="18" t="s">
        <v>253</v>
      </c>
      <c r="H26" s="5"/>
    </row>
    <row r="27" spans="1:8" x14ac:dyDescent="0.2">
      <c r="A27" s="370">
        <f>EOMONTH(A28,-3)</f>
        <v>43281</v>
      </c>
      <c r="B27" s="151">
        <v>0</v>
      </c>
      <c r="C27" s="18" t="s">
        <v>253</v>
      </c>
      <c r="D27" s="151">
        <v>0</v>
      </c>
      <c r="E27" s="151">
        <v>0</v>
      </c>
      <c r="F27" s="18" t="s">
        <v>253</v>
      </c>
      <c r="G27" s="18" t="s">
        <v>253</v>
      </c>
      <c r="H27" s="5"/>
    </row>
    <row r="28" spans="1:8" x14ac:dyDescent="0.2">
      <c r="A28" s="370">
        <f t="shared" si="1"/>
        <v>43373</v>
      </c>
      <c r="B28" s="151">
        <v>0</v>
      </c>
      <c r="C28" s="18" t="s">
        <v>253</v>
      </c>
      <c r="D28" s="151">
        <v>0</v>
      </c>
      <c r="E28" s="151">
        <v>0</v>
      </c>
      <c r="F28" s="18" t="s">
        <v>253</v>
      </c>
      <c r="G28" s="18" t="s">
        <v>253</v>
      </c>
      <c r="H28" s="5"/>
    </row>
    <row r="29" spans="1:8" ht="13.5" thickBot="1" x14ac:dyDescent="0.25">
      <c r="A29" s="370">
        <f t="shared" si="1"/>
        <v>43465</v>
      </c>
      <c r="B29" s="151">
        <v>0</v>
      </c>
      <c r="C29" s="18" t="s">
        <v>253</v>
      </c>
      <c r="D29" s="151">
        <v>0</v>
      </c>
      <c r="E29" s="151">
        <v>0</v>
      </c>
      <c r="F29" s="18" t="s">
        <v>253</v>
      </c>
      <c r="G29" s="18" t="s">
        <v>253</v>
      </c>
      <c r="H29" s="5"/>
    </row>
    <row r="30" spans="1:8" ht="13.5" thickBot="1" x14ac:dyDescent="0.25">
      <c r="A30" s="370">
        <f t="shared" ref="A30:A31" si="2">EOMONTH(A31,-3)</f>
        <v>43555</v>
      </c>
      <c r="B30" s="18">
        <f>'Report L6 CAK'!C33</f>
        <v>0</v>
      </c>
      <c r="C30" s="18">
        <f>IF(B30=0,0,AVERAGE(B27:B30))</f>
        <v>0</v>
      </c>
      <c r="D30" s="18">
        <f>'Report L3.3 CAK'!C20</f>
        <v>0</v>
      </c>
      <c r="E30" s="18">
        <f>'Report L3.3 CAK'!C22</f>
        <v>0</v>
      </c>
      <c r="F30" s="18">
        <f>IF(B30=0,0,AVERAGE(D27:D30)+AVERAGE(E27:E30))</f>
        <v>0</v>
      </c>
      <c r="G30" s="66">
        <f>(C30-F30)/3</f>
        <v>0</v>
      </c>
      <c r="H30" s="5"/>
    </row>
    <row r="31" spans="1:8" ht="13.5" thickBot="1" x14ac:dyDescent="0.25">
      <c r="A31" s="370">
        <f t="shared" si="2"/>
        <v>43646</v>
      </c>
      <c r="B31" s="18">
        <f>'Report L6 CAK'!D33</f>
        <v>0</v>
      </c>
      <c r="C31" s="18">
        <f>IF(B31=0,0,AVERAGE(B28:B31))</f>
        <v>0</v>
      </c>
      <c r="D31" s="18">
        <f>'Report L3.3 CAK'!D20</f>
        <v>0</v>
      </c>
      <c r="E31" s="18">
        <f>'Report L3.3 CAK'!D22</f>
        <v>0</v>
      </c>
      <c r="F31" s="18">
        <f>IF(B31=0,0,AVERAGE(D28:D31)+AVERAGE(E28:E31))</f>
        <v>0</v>
      </c>
      <c r="G31" s="66">
        <f>(C31-F31)/3</f>
        <v>0</v>
      </c>
      <c r="H31" s="5"/>
    </row>
    <row r="32" spans="1:8" ht="13.5" thickBot="1" x14ac:dyDescent="0.25">
      <c r="A32" s="370">
        <f>EOMONTH(A33,-3)</f>
        <v>43738</v>
      </c>
      <c r="B32" s="18">
        <f>'Report L6 CAK'!E33</f>
        <v>0</v>
      </c>
      <c r="C32" s="18">
        <f>IF(B32=0,0,AVERAGE(B29:B32))</f>
        <v>0</v>
      </c>
      <c r="D32" s="18">
        <f>'Report L3.3 CAK'!E20</f>
        <v>0</v>
      </c>
      <c r="E32" s="18">
        <f>'Report L3.3 CAK'!E22</f>
        <v>0</v>
      </c>
      <c r="F32" s="18">
        <f>IF(B32=0,0,AVERAGE(D29:D32)+AVERAGE(E29:E32))</f>
        <v>0</v>
      </c>
      <c r="G32" s="66">
        <f>(C32-F32)/3</f>
        <v>0</v>
      </c>
      <c r="H32" s="5"/>
    </row>
    <row r="33" spans="1:8" ht="13.5" thickBot="1" x14ac:dyDescent="0.25">
      <c r="A33" s="370" t="str">
        <f>'Report L1'!C9</f>
        <v>12/31/2019</v>
      </c>
      <c r="B33" s="18">
        <f>'Report L6 CAK'!F33</f>
        <v>0</v>
      </c>
      <c r="C33" s="18">
        <f>IF(B33=0,0,AVERAGE(B30:B33))</f>
        <v>0</v>
      </c>
      <c r="D33" s="18">
        <f>'Report L3.3 CAK'!F20</f>
        <v>0</v>
      </c>
      <c r="E33" s="18">
        <f>'Report L3.3 CAK'!F22</f>
        <v>0</v>
      </c>
      <c r="F33" s="18">
        <f>IF(B33=0,0,AVERAGE(D30:D33)+AVERAGE(E30:E33))</f>
        <v>0</v>
      </c>
      <c r="G33" s="66">
        <f>(C33-F33)/3</f>
        <v>0</v>
      </c>
      <c r="H33" s="5"/>
    </row>
    <row r="34" spans="1:8" x14ac:dyDescent="0.2">
      <c r="A34" s="5"/>
      <c r="B34" s="5"/>
      <c r="C34" s="5"/>
      <c r="D34" s="5"/>
      <c r="E34" s="5"/>
      <c r="F34" s="5"/>
      <c r="G34" s="5"/>
      <c r="H34" s="5"/>
    </row>
  </sheetData>
  <sheetProtection algorithmName="SHA-512" hashValue="0M837F89kCssT3ZW/nN1tkGpkwXXPRLGka351/7orDm1MBzolf6N8mrXCV9I3SYLIqbhGcODrI7SFHpO5eMxRg==" saltValue="bz1xHeFEF8UE2l8+UIQKiw==" spinCount="100000" sheet="1" objects="1" scenarios="1"/>
  <mergeCells count="4">
    <mergeCell ref="B9:C9"/>
    <mergeCell ref="D9:F9"/>
    <mergeCell ref="B24:C24"/>
    <mergeCell ref="D24:F24"/>
  </mergeCells>
  <dataValidations count="1">
    <dataValidation type="decimal" allowBlank="1" showInputMessage="1" showErrorMessage="1" sqref="B11:B14 D11:E14 B26:B29 D26:E29" xr:uid="{00000000-0002-0000-0500-000000000000}">
      <formula1>-5000000000</formula1>
      <formula2>5000000000</formula2>
    </dataValidation>
  </dataValidations>
  <printOptions horizontalCentered="1"/>
  <pageMargins left="0.25" right="0.25" top="0.5" bottom="0.5" header="0.25" footer="0.25"/>
  <pageSetup orientation="portrait" r:id="rId1"/>
  <headerFooter alignWithMargins="0">
    <oddFooter>&amp;L&amp;F&amp;CPage &amp;P of &amp;N&amp;R&amp;A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61"/>
  <sheetViews>
    <sheetView workbookViewId="0">
      <pane ySplit="6" topLeftCell="A7" activePane="bottomLeft" state="frozen"/>
      <selection pane="bottomLeft"/>
    </sheetView>
  </sheetViews>
  <sheetFormatPr defaultRowHeight="12.75" x14ac:dyDescent="0.2"/>
  <cols>
    <col min="1" max="1" width="34.5703125" style="2" customWidth="1"/>
    <col min="2" max="2" width="20" style="2" customWidth="1"/>
    <col min="3" max="3" width="13.7109375" style="2" customWidth="1"/>
    <col min="4" max="7" width="13.7109375" style="5" customWidth="1"/>
    <col min="8" max="16384" width="9.140625" style="2"/>
  </cols>
  <sheetData>
    <row r="1" spans="1:3" x14ac:dyDescent="0.2">
      <c r="A1" s="554" t="s">
        <v>330</v>
      </c>
      <c r="B1" s="1"/>
    </row>
    <row r="2" spans="1:3" x14ac:dyDescent="0.2">
      <c r="A2" s="1" t="s">
        <v>182</v>
      </c>
      <c r="B2" s="1"/>
    </row>
    <row r="3" spans="1:3" x14ac:dyDescent="0.2">
      <c r="B3" s="226" t="s">
        <v>134</v>
      </c>
      <c r="C3" s="226"/>
    </row>
    <row r="5" spans="1:3" x14ac:dyDescent="0.2">
      <c r="A5" s="24" t="s">
        <v>0</v>
      </c>
      <c r="B5" s="22" t="str">
        <f>'Report L1'!$C$5</f>
        <v>Select CCO from Dropdown List</v>
      </c>
    </row>
    <row r="6" spans="1:3" x14ac:dyDescent="0.2">
      <c r="A6" s="156" t="s">
        <v>282</v>
      </c>
      <c r="B6" s="131" t="str">
        <f>'Report L1'!$C$8&amp;" - "&amp;'Report L1'!$C$9</f>
        <v>1/1/2019 - 12/31/2019</v>
      </c>
    </row>
    <row r="7" spans="1:3" x14ac:dyDescent="0.2">
      <c r="C7" s="5"/>
    </row>
    <row r="8" spans="1:3" x14ac:dyDescent="0.2">
      <c r="A8" s="2" t="s">
        <v>299</v>
      </c>
      <c r="C8" s="5"/>
    </row>
    <row r="9" spans="1:3" x14ac:dyDescent="0.2">
      <c r="A9" s="2" t="s">
        <v>294</v>
      </c>
      <c r="C9" s="5"/>
    </row>
    <row r="10" spans="1:3" x14ac:dyDescent="0.2">
      <c r="C10" s="5"/>
    </row>
    <row r="11" spans="1:3" x14ac:dyDescent="0.2">
      <c r="A11" s="2" t="s">
        <v>148</v>
      </c>
      <c r="C11" s="5"/>
    </row>
    <row r="12" spans="1:3" x14ac:dyDescent="0.2">
      <c r="A12" s="2" t="s">
        <v>296</v>
      </c>
      <c r="C12" s="5"/>
    </row>
    <row r="13" spans="1:3" x14ac:dyDescent="0.2">
      <c r="C13" s="5"/>
    </row>
    <row r="14" spans="1:3" x14ac:dyDescent="0.2">
      <c r="A14" s="2" t="s">
        <v>297</v>
      </c>
      <c r="C14" s="5"/>
    </row>
    <row r="15" spans="1:3" x14ac:dyDescent="0.2">
      <c r="A15" s="2" t="s">
        <v>295</v>
      </c>
      <c r="C15" s="5"/>
    </row>
    <row r="17" spans="1:7" x14ac:dyDescent="0.2">
      <c r="A17" s="63" t="s">
        <v>183</v>
      </c>
      <c r="B17" s="29"/>
      <c r="C17" s="32" t="str">
        <f>"Q1-"&amp;'Report L1'!$C$7</f>
        <v>Q1-2019</v>
      </c>
      <c r="D17" s="26" t="str">
        <f>"Q2-"&amp;'Report L1'!$C$7</f>
        <v>Q2-2019</v>
      </c>
      <c r="E17" s="26" t="str">
        <f>"Q3-"&amp;'Report L1'!$C$7</f>
        <v>Q3-2019</v>
      </c>
      <c r="F17" s="26" t="str">
        <f>"Q4-"&amp;'Report L1'!$C$7</f>
        <v>Q4-2019</v>
      </c>
      <c r="G17" s="26" t="str">
        <f>"YTD "&amp;'Report L1'!$C$7</f>
        <v>YTD 2019</v>
      </c>
    </row>
    <row r="18" spans="1:7" x14ac:dyDescent="0.2">
      <c r="A18" s="31" t="s">
        <v>150</v>
      </c>
      <c r="B18" s="29"/>
      <c r="C18" s="30">
        <f>+'Report L6 OHP'!C37</f>
        <v>0</v>
      </c>
      <c r="D18" s="30">
        <f>+'Report L6 OHP'!D37</f>
        <v>0</v>
      </c>
      <c r="E18" s="30">
        <f>+'Report L6 OHP'!E37</f>
        <v>0</v>
      </c>
      <c r="F18" s="30">
        <f>+'Report L6 OHP'!F37</f>
        <v>0</v>
      </c>
      <c r="G18" s="30">
        <f>+'Report L6 OHP'!G37</f>
        <v>0</v>
      </c>
    </row>
    <row r="19" spans="1:7" x14ac:dyDescent="0.2">
      <c r="A19" s="31" t="s">
        <v>482</v>
      </c>
      <c r="B19" s="29"/>
      <c r="C19" s="30"/>
      <c r="D19" s="18"/>
      <c r="E19" s="18"/>
      <c r="F19" s="18"/>
      <c r="G19" s="18"/>
    </row>
    <row r="20" spans="1:7" ht="12.75" customHeight="1" x14ac:dyDescent="0.2">
      <c r="A20" s="31" t="s">
        <v>152</v>
      </c>
      <c r="B20" s="29"/>
      <c r="C20" s="30">
        <f>'Report L8'!C66</f>
        <v>0</v>
      </c>
      <c r="D20" s="30">
        <f>'Report L8'!G66</f>
        <v>0</v>
      </c>
      <c r="E20" s="30">
        <f>'Report L8'!C89</f>
        <v>0</v>
      </c>
      <c r="F20" s="30">
        <f>'Report L8'!G89</f>
        <v>0</v>
      </c>
      <c r="G20" s="18">
        <f>SUM(C20:F20)</f>
        <v>0</v>
      </c>
    </row>
    <row r="21" spans="1:7" ht="12.75" customHeight="1" x14ac:dyDescent="0.2">
      <c r="A21" s="31" t="s">
        <v>915</v>
      </c>
      <c r="B21" s="29"/>
      <c r="C21" s="30"/>
      <c r="D21" s="18"/>
      <c r="E21" s="18"/>
      <c r="F21" s="18"/>
      <c r="G21" s="18"/>
    </row>
    <row r="22" spans="1:7" ht="12.75" customHeight="1" x14ac:dyDescent="0.2">
      <c r="A22" s="31" t="s">
        <v>1251</v>
      </c>
      <c r="B22" s="29"/>
      <c r="C22" s="30">
        <f>'Report L8'!E66</f>
        <v>0</v>
      </c>
      <c r="D22" s="30">
        <f>'Report L8'!I66</f>
        <v>0</v>
      </c>
      <c r="E22" s="30">
        <f>'Report L8'!E89</f>
        <v>0</v>
      </c>
      <c r="F22" s="30">
        <f>'Report L8'!I89</f>
        <v>0</v>
      </c>
      <c r="G22" s="18">
        <f>SUM(C22:F22)</f>
        <v>0</v>
      </c>
    </row>
    <row r="23" spans="1:7" ht="12.75" customHeight="1" x14ac:dyDescent="0.2">
      <c r="A23" s="31" t="s">
        <v>915</v>
      </c>
      <c r="B23" s="29"/>
      <c r="C23" s="30"/>
      <c r="D23" s="18"/>
      <c r="E23" s="18"/>
      <c r="F23" s="18"/>
      <c r="G23" s="18"/>
    </row>
    <row r="24" spans="1:7" x14ac:dyDescent="0.2">
      <c r="A24" s="31" t="s">
        <v>298</v>
      </c>
      <c r="B24" s="29"/>
      <c r="C24" s="30">
        <f>C18-C20-C22</f>
        <v>0</v>
      </c>
      <c r="D24" s="18">
        <f>D18-D20-D22</f>
        <v>0</v>
      </c>
      <c r="E24" s="18">
        <f>E18-E20-E22</f>
        <v>0</v>
      </c>
      <c r="F24" s="18">
        <f>F18-F20-F22</f>
        <v>0</v>
      </c>
      <c r="G24" s="18">
        <f>SUM(C24:F24)</f>
        <v>0</v>
      </c>
    </row>
    <row r="25" spans="1:7" x14ac:dyDescent="0.2">
      <c r="A25" s="31" t="s">
        <v>97</v>
      </c>
      <c r="B25" s="29"/>
      <c r="C25" s="30"/>
      <c r="D25" s="18"/>
      <c r="E25" s="18"/>
      <c r="F25" s="18"/>
      <c r="G25" s="18"/>
    </row>
    <row r="26" spans="1:7" x14ac:dyDescent="0.2">
      <c r="A26" s="31" t="s">
        <v>149</v>
      </c>
      <c r="B26" s="29"/>
      <c r="C26" s="30">
        <f>'Report L6 OHP'!C18</f>
        <v>0</v>
      </c>
      <c r="D26" s="30">
        <f>'Report L6 OHP'!D18</f>
        <v>0</v>
      </c>
      <c r="E26" s="30">
        <f>'Report L6 OHP'!E18</f>
        <v>0</v>
      </c>
      <c r="F26" s="30">
        <f>'Report L6 OHP'!F18</f>
        <v>0</v>
      </c>
      <c r="G26" s="30">
        <f>'Report L6 OHP'!G18</f>
        <v>0</v>
      </c>
    </row>
    <row r="27" spans="1:7" x14ac:dyDescent="0.2">
      <c r="A27" s="31" t="s">
        <v>405</v>
      </c>
      <c r="B27" s="29"/>
      <c r="C27" s="30"/>
      <c r="D27" s="18"/>
      <c r="E27" s="18"/>
      <c r="F27" s="18"/>
      <c r="G27" s="18"/>
    </row>
    <row r="28" spans="1:7" ht="13.5" thickBot="1" x14ac:dyDescent="0.25">
      <c r="A28" s="53"/>
      <c r="B28" s="54"/>
      <c r="C28" s="60"/>
      <c r="D28" s="60"/>
      <c r="E28" s="60"/>
      <c r="F28" s="60"/>
      <c r="G28" s="61"/>
    </row>
    <row r="29" spans="1:7" ht="13.5" thickBot="1" x14ac:dyDescent="0.25">
      <c r="A29" s="74" t="s">
        <v>175</v>
      </c>
      <c r="B29" s="44"/>
      <c r="C29" s="50">
        <f>IF(C26=0,0,C24/C26)</f>
        <v>0</v>
      </c>
      <c r="D29" s="50">
        <f>IF(D26=0,0,D24/D26)</f>
        <v>0</v>
      </c>
      <c r="E29" s="50">
        <f>IF(E26=0,0,E24/E26)</f>
        <v>0</v>
      </c>
      <c r="F29" s="50">
        <f>IF(F26=0,0,F24/F26)</f>
        <v>0</v>
      </c>
      <c r="G29" s="59"/>
    </row>
    <row r="30" spans="1:7" ht="13.5" thickBot="1" x14ac:dyDescent="0.25">
      <c r="A30" s="53"/>
      <c r="B30" s="54"/>
      <c r="C30" s="55"/>
      <c r="D30" s="55"/>
      <c r="E30" s="55"/>
      <c r="F30" s="55"/>
      <c r="G30" s="56"/>
    </row>
    <row r="31" spans="1:7" ht="13.5" thickBot="1" x14ac:dyDescent="0.25">
      <c r="A31" s="74" t="s">
        <v>176</v>
      </c>
      <c r="B31" s="44"/>
      <c r="C31" s="50">
        <f>C29</f>
        <v>0</v>
      </c>
      <c r="D31" s="51">
        <f>IF($C31=0,0,SUM($C24:D24)/SUM($C26:D26))</f>
        <v>0</v>
      </c>
      <c r="E31" s="51">
        <f>IF($C31=0,0,SUM($C24:E24)/SUM($C26:E26))</f>
        <v>0</v>
      </c>
      <c r="F31" s="51">
        <f>IF($C31=0,0,SUM($C24:F24)/SUM($C26:F26))</f>
        <v>0</v>
      </c>
      <c r="G31" s="50">
        <f>IF(G26=0,0,G24/G26)</f>
        <v>0</v>
      </c>
    </row>
    <row r="32" spans="1:7" ht="13.5" thickBot="1" x14ac:dyDescent="0.25">
      <c r="A32" s="62"/>
      <c r="C32" s="8"/>
      <c r="G32" s="58"/>
    </row>
    <row r="33" spans="1:7" ht="13.5" thickBot="1" x14ac:dyDescent="0.25">
      <c r="A33" s="74" t="s">
        <v>177</v>
      </c>
      <c r="B33" s="44"/>
      <c r="C33" s="50">
        <f>IF(C26=0,0,C18/C26)</f>
        <v>0</v>
      </c>
      <c r="D33" s="51">
        <f>IF(D26=0,0,D18/D26)</f>
        <v>0</v>
      </c>
      <c r="E33" s="51">
        <f>IF(E26=0,0,E18/E26)</f>
        <v>0</v>
      </c>
      <c r="F33" s="51">
        <f>IF(F26=0,0,F18/F26)</f>
        <v>0</v>
      </c>
      <c r="G33" s="59"/>
    </row>
    <row r="34" spans="1:7" ht="13.5" thickBot="1" x14ac:dyDescent="0.25">
      <c r="A34" s="62"/>
      <c r="G34" s="57"/>
    </row>
    <row r="35" spans="1:7" ht="13.5" thickBot="1" x14ac:dyDescent="0.25">
      <c r="A35" s="74" t="s">
        <v>178</v>
      </c>
      <c r="B35" s="44"/>
      <c r="C35" s="50">
        <f>C33</f>
        <v>0</v>
      </c>
      <c r="D35" s="51">
        <f>IF($C35=0,0,SUM($C18:D18)/SUM($C26:D26))</f>
        <v>0</v>
      </c>
      <c r="E35" s="51">
        <f>IF($C35=0,0,SUM($C18:E18)/SUM($C26:E26))</f>
        <v>0</v>
      </c>
      <c r="F35" s="51">
        <f>IF($C35=0,0,SUM($C18:F18)/SUM($C26:F26))</f>
        <v>0</v>
      </c>
      <c r="G35" s="51">
        <f>IF(G26=0,0,G18/G26)</f>
        <v>0</v>
      </c>
    </row>
    <row r="37" spans="1:7" x14ac:dyDescent="0.2">
      <c r="A37" s="72" t="s">
        <v>181</v>
      </c>
      <c r="B37" s="27"/>
      <c r="C37" s="73" t="str">
        <f>"Q1-"&amp;'Report L1'!$C$7</f>
        <v>Q1-2019</v>
      </c>
      <c r="D37" s="26" t="str">
        <f>"Q2-"&amp;'Report L1'!$C$7</f>
        <v>Q2-2019</v>
      </c>
      <c r="E37" s="26" t="str">
        <f>"Q3-"&amp;'Report L1'!$C$7</f>
        <v>Q3-2019</v>
      </c>
      <c r="F37" s="26" t="str">
        <f>"Q4-"&amp;'Report L1'!$C$7</f>
        <v>Q4-2019</v>
      </c>
      <c r="G37" s="36"/>
    </row>
    <row r="38" spans="1:7" x14ac:dyDescent="0.2">
      <c r="A38" s="31" t="s">
        <v>272</v>
      </c>
      <c r="B38" s="29"/>
      <c r="C38" s="30">
        <f>IF(C58=0,0,AVERAGE(C55:C58)*4)</f>
        <v>0</v>
      </c>
      <c r="D38" s="30">
        <f>IF(C59=0,0,AVERAGE(C56:C59)*4)</f>
        <v>0</v>
      </c>
      <c r="E38" s="30">
        <f>IF(C60=0,0,AVERAGE(C57:C60)*4)</f>
        <v>0</v>
      </c>
      <c r="F38" s="30">
        <f>IF(C61=0,0,AVERAGE(C58:C61)*4)</f>
        <v>0</v>
      </c>
      <c r="G38" s="60"/>
    </row>
    <row r="39" spans="1:7" x14ac:dyDescent="0.2">
      <c r="A39" s="31" t="s">
        <v>273</v>
      </c>
      <c r="B39" s="29"/>
      <c r="C39" s="30"/>
      <c r="D39" s="18"/>
      <c r="E39" s="18"/>
      <c r="F39" s="18"/>
      <c r="G39" s="60"/>
    </row>
    <row r="40" spans="1:7" x14ac:dyDescent="0.2">
      <c r="A40" s="31" t="s">
        <v>261</v>
      </c>
      <c r="B40" s="29"/>
      <c r="C40" s="64">
        <f>IF(C31&lt;0.2,0.2,C31)</f>
        <v>0.2</v>
      </c>
      <c r="D40" s="64">
        <f t="shared" ref="D40:F40" si="0">IF(D31&lt;0.2,0.2,D31)</f>
        <v>0.2</v>
      </c>
      <c r="E40" s="64">
        <f t="shared" si="0"/>
        <v>0.2</v>
      </c>
      <c r="F40" s="64">
        <f t="shared" si="0"/>
        <v>0.2</v>
      </c>
      <c r="G40" s="60"/>
    </row>
    <row r="41" spans="1:7" x14ac:dyDescent="0.2">
      <c r="A41" s="31" t="s">
        <v>274</v>
      </c>
      <c r="B41" s="29"/>
      <c r="C41" s="30"/>
      <c r="D41" s="18"/>
      <c r="E41" s="18"/>
      <c r="F41" s="18"/>
      <c r="G41" s="60"/>
    </row>
    <row r="42" spans="1:7" x14ac:dyDescent="0.2">
      <c r="A42" s="31" t="s">
        <v>271</v>
      </c>
      <c r="B42" s="29"/>
      <c r="C42" s="30">
        <f>C38*C40</f>
        <v>0</v>
      </c>
      <c r="D42" s="30">
        <f t="shared" ref="D42:F42" si="1">D38*D40</f>
        <v>0</v>
      </c>
      <c r="E42" s="30">
        <f t="shared" si="1"/>
        <v>0</v>
      </c>
      <c r="F42" s="30">
        <f t="shared" si="1"/>
        <v>0</v>
      </c>
      <c r="G42" s="60"/>
    </row>
    <row r="43" spans="1:7" x14ac:dyDescent="0.2">
      <c r="A43" s="31" t="s">
        <v>265</v>
      </c>
      <c r="B43" s="29"/>
      <c r="C43" s="30"/>
      <c r="D43" s="18"/>
      <c r="E43" s="18"/>
      <c r="F43" s="18"/>
      <c r="G43" s="60"/>
    </row>
    <row r="44" spans="1:7" x14ac:dyDescent="0.2">
      <c r="A44" s="31" t="s">
        <v>262</v>
      </c>
      <c r="B44" s="29"/>
      <c r="C44" s="30">
        <f>C42/20</f>
        <v>0</v>
      </c>
      <c r="D44" s="30">
        <f t="shared" ref="D44:F44" si="2">D42/20</f>
        <v>0</v>
      </c>
      <c r="E44" s="30">
        <f t="shared" si="2"/>
        <v>0</v>
      </c>
      <c r="F44" s="30">
        <f t="shared" si="2"/>
        <v>0</v>
      </c>
      <c r="G44" s="60"/>
    </row>
    <row r="45" spans="1:7" x14ac:dyDescent="0.2">
      <c r="A45" s="31" t="s">
        <v>266</v>
      </c>
      <c r="B45" s="29"/>
      <c r="C45" s="30"/>
      <c r="D45" s="18"/>
      <c r="E45" s="18"/>
      <c r="F45" s="18"/>
      <c r="G45" s="60"/>
    </row>
    <row r="46" spans="1:7" x14ac:dyDescent="0.2">
      <c r="A46" s="31" t="s">
        <v>263</v>
      </c>
      <c r="B46" s="29"/>
      <c r="C46" s="30">
        <f>'Report L5'!D53</f>
        <v>0</v>
      </c>
      <c r="D46" s="30">
        <f>'Report L5'!E53</f>
        <v>0</v>
      </c>
      <c r="E46" s="30">
        <f>'Report L5'!F53</f>
        <v>0</v>
      </c>
      <c r="F46" s="30">
        <f>'Report L5'!G53</f>
        <v>0</v>
      </c>
      <c r="G46" s="60"/>
    </row>
    <row r="47" spans="1:7" ht="13.5" thickBot="1" x14ac:dyDescent="0.25">
      <c r="A47" s="31" t="s">
        <v>483</v>
      </c>
      <c r="B47" s="29"/>
      <c r="C47" s="43"/>
      <c r="D47" s="20"/>
      <c r="E47" s="20"/>
      <c r="F47" s="20"/>
      <c r="G47" s="60"/>
    </row>
    <row r="48" spans="1:7" ht="13.5" thickBot="1" x14ac:dyDescent="0.25">
      <c r="A48" s="31" t="s">
        <v>264</v>
      </c>
      <c r="B48" s="65"/>
      <c r="C48" s="28">
        <f>C46-C44</f>
        <v>0</v>
      </c>
      <c r="D48" s="28">
        <f t="shared" ref="D48:F48" si="3">D46-D44</f>
        <v>0</v>
      </c>
      <c r="E48" s="28">
        <f t="shared" si="3"/>
        <v>0</v>
      </c>
      <c r="F48" s="28">
        <f t="shared" si="3"/>
        <v>0</v>
      </c>
      <c r="G48" s="60"/>
    </row>
    <row r="49" spans="1:7" x14ac:dyDescent="0.2">
      <c r="A49" s="31" t="s">
        <v>301</v>
      </c>
      <c r="B49" s="29"/>
      <c r="C49" s="49"/>
      <c r="D49" s="21"/>
      <c r="E49" s="21"/>
      <c r="F49" s="21"/>
      <c r="G49" s="60"/>
    </row>
    <row r="52" spans="1:7" x14ac:dyDescent="0.2">
      <c r="A52" s="26" t="s">
        <v>181</v>
      </c>
    </row>
    <row r="53" spans="1:7" ht="33" customHeight="1" x14ac:dyDescent="0.2">
      <c r="A53" s="37" t="s">
        <v>270</v>
      </c>
      <c r="B53" s="125" t="s">
        <v>255</v>
      </c>
      <c r="C53" s="123" t="s">
        <v>404</v>
      </c>
    </row>
    <row r="54" spans="1:7" x14ac:dyDescent="0.2">
      <c r="B54" s="120">
        <f t="shared" ref="B54:B59" si="4">EOMONTH(B55,-3)</f>
        <v>43190</v>
      </c>
      <c r="C54" s="151">
        <v>0</v>
      </c>
      <c r="D54" s="124" t="s">
        <v>267</v>
      </c>
    </row>
    <row r="55" spans="1:7" x14ac:dyDescent="0.2">
      <c r="B55" s="120">
        <f t="shared" si="4"/>
        <v>43281</v>
      </c>
      <c r="C55" s="151">
        <v>0</v>
      </c>
      <c r="D55" s="124" t="s">
        <v>269</v>
      </c>
    </row>
    <row r="56" spans="1:7" x14ac:dyDescent="0.2">
      <c r="B56" s="120">
        <f t="shared" si="4"/>
        <v>43373</v>
      </c>
      <c r="C56" s="151">
        <v>0</v>
      </c>
    </row>
    <row r="57" spans="1:7" x14ac:dyDescent="0.2">
      <c r="B57" s="120">
        <f t="shared" si="4"/>
        <v>43465</v>
      </c>
      <c r="C57" s="151">
        <v>0</v>
      </c>
    </row>
    <row r="58" spans="1:7" x14ac:dyDescent="0.2">
      <c r="B58" s="120">
        <f t="shared" si="4"/>
        <v>43555</v>
      </c>
      <c r="C58" s="18">
        <f>'Report L6 CORP'!C18</f>
        <v>0</v>
      </c>
    </row>
    <row r="59" spans="1:7" x14ac:dyDescent="0.2">
      <c r="B59" s="120">
        <f t="shared" si="4"/>
        <v>43646</v>
      </c>
      <c r="C59" s="18">
        <f>'Report L6 CORP'!D18</f>
        <v>0</v>
      </c>
    </row>
    <row r="60" spans="1:7" x14ac:dyDescent="0.2">
      <c r="B60" s="120">
        <f>EOMONTH(B61,-3)</f>
        <v>43738</v>
      </c>
      <c r="C60" s="18">
        <f>'Report L6 CORP'!E18</f>
        <v>0</v>
      </c>
    </row>
    <row r="61" spans="1:7" x14ac:dyDescent="0.2">
      <c r="B61" s="370" t="str">
        <f>'Report L1'!C9</f>
        <v>12/31/2019</v>
      </c>
      <c r="C61" s="18">
        <f>'Report L6 CORP'!F18</f>
        <v>0</v>
      </c>
    </row>
  </sheetData>
  <sheetProtection algorithmName="SHA-512" hashValue="q49nrQU9kR5Dla3sBpAocKSwk6fjMRWEY6FT7DkTfpeUX2T37tuNafZvfTm/GmPc6ZmtsiznFuqK+30pSGmP8Q==" saltValue="Rtg5KpppzKpSlrhOZSOPJg==" spinCount="100000" sheet="1" objects="1" scenarios="1"/>
  <phoneticPr fontId="9" type="noConversion"/>
  <dataValidations count="1">
    <dataValidation type="decimal" allowBlank="1" showInputMessage="1" showErrorMessage="1" sqref="C54:C57" xr:uid="{00000000-0002-0000-0600-000000000000}">
      <formula1>-5000000000</formula1>
      <formula2>5000000000</formula2>
    </dataValidation>
  </dataValidations>
  <printOptions horizontalCentered="1"/>
  <pageMargins left="0.25" right="0.25" top="0.5" bottom="0.5" header="0.25" footer="0.25"/>
  <pageSetup scale="84" orientation="portrait" r:id="rId1"/>
  <headerFooter alignWithMargins="0">
    <oddFooter>&amp;L&amp;F&amp;CPage &amp;P of &amp;N&amp;R&amp;A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62"/>
  <sheetViews>
    <sheetView workbookViewId="0">
      <pane ySplit="6" topLeftCell="A7" activePane="bottomLeft" state="frozen"/>
      <selection pane="bottomLeft"/>
    </sheetView>
  </sheetViews>
  <sheetFormatPr defaultRowHeight="12.75" x14ac:dyDescent="0.2"/>
  <cols>
    <col min="1" max="1" width="34" style="2" customWidth="1"/>
    <col min="2" max="2" width="20.7109375" style="2" customWidth="1"/>
    <col min="3" max="3" width="13.7109375" style="2" customWidth="1"/>
    <col min="4" max="7" width="13.7109375" style="5" customWidth="1"/>
    <col min="8" max="16384" width="9.140625" style="2"/>
  </cols>
  <sheetData>
    <row r="1" spans="1:3" x14ac:dyDescent="0.2">
      <c r="A1" s="554" t="s">
        <v>330</v>
      </c>
      <c r="B1" s="1"/>
    </row>
    <row r="2" spans="1:3" x14ac:dyDescent="0.2">
      <c r="A2" s="1"/>
      <c r="B2" s="1"/>
    </row>
    <row r="3" spans="1:3" x14ac:dyDescent="0.2">
      <c r="B3" s="226" t="s">
        <v>898</v>
      </c>
      <c r="C3" s="226"/>
    </row>
    <row r="4" spans="1:3" x14ac:dyDescent="0.2">
      <c r="B4" s="552"/>
      <c r="C4" s="552"/>
    </row>
    <row r="5" spans="1:3" x14ac:dyDescent="0.2">
      <c r="A5" s="24" t="s">
        <v>0</v>
      </c>
      <c r="B5" s="22" t="str">
        <f>'Report L1'!$C$5</f>
        <v>Select CCO from Dropdown List</v>
      </c>
    </row>
    <row r="6" spans="1:3" x14ac:dyDescent="0.2">
      <c r="A6" s="156" t="s">
        <v>282</v>
      </c>
      <c r="B6" s="131" t="str">
        <f>'Report L1'!$C$8&amp;" - "&amp;'Report L1'!$C$9</f>
        <v>1/1/2019 - 12/31/2019</v>
      </c>
    </row>
    <row r="7" spans="1:3" x14ac:dyDescent="0.2">
      <c r="C7" s="5"/>
    </row>
    <row r="8" spans="1:3" x14ac:dyDescent="0.2">
      <c r="A8" s="2" t="s">
        <v>299</v>
      </c>
      <c r="C8" s="5"/>
    </row>
    <row r="9" spans="1:3" x14ac:dyDescent="0.2">
      <c r="A9" s="2" t="s">
        <v>294</v>
      </c>
      <c r="C9" s="5"/>
    </row>
    <row r="10" spans="1:3" x14ac:dyDescent="0.2">
      <c r="C10" s="5"/>
    </row>
    <row r="11" spans="1:3" x14ac:dyDescent="0.2">
      <c r="A11" s="2" t="s">
        <v>900</v>
      </c>
      <c r="C11" s="5"/>
    </row>
    <row r="12" spans="1:3" x14ac:dyDescent="0.2">
      <c r="A12" s="2" t="s">
        <v>901</v>
      </c>
      <c r="C12" s="5"/>
    </row>
    <row r="13" spans="1:3" x14ac:dyDescent="0.2">
      <c r="C13" s="5"/>
    </row>
    <row r="14" spans="1:3" x14ac:dyDescent="0.2">
      <c r="A14" s="2" t="s">
        <v>297</v>
      </c>
      <c r="C14" s="5"/>
    </row>
    <row r="15" spans="1:3" x14ac:dyDescent="0.2">
      <c r="A15" s="2" t="s">
        <v>902</v>
      </c>
      <c r="C15" s="5"/>
    </row>
    <row r="17" spans="1:7" x14ac:dyDescent="0.2">
      <c r="A17" s="63" t="s">
        <v>183</v>
      </c>
      <c r="B17" s="29"/>
      <c r="C17" s="73" t="str">
        <f>"Q1-"&amp;'Report L1'!$C$7</f>
        <v>Q1-2019</v>
      </c>
      <c r="D17" s="26" t="str">
        <f>"Q2-"&amp;'Report L1'!$C$7</f>
        <v>Q2-2019</v>
      </c>
      <c r="E17" s="26" t="str">
        <f>"Q3-"&amp;'Report L1'!$C$7</f>
        <v>Q3-2019</v>
      </c>
      <c r="F17" s="26" t="str">
        <f>"Q4-"&amp;'Report L1'!$C$7</f>
        <v>Q4-2019</v>
      </c>
      <c r="G17" s="26" t="str">
        <f>"YTD "&amp;'Report L1'!$C$7</f>
        <v>YTD 2019</v>
      </c>
    </row>
    <row r="18" spans="1:7" x14ac:dyDescent="0.2">
      <c r="A18" s="31" t="s">
        <v>150</v>
      </c>
      <c r="B18" s="29"/>
      <c r="C18" s="30">
        <f>'Report L6 CAK'!C$33</f>
        <v>0</v>
      </c>
      <c r="D18" s="30">
        <f>'Report L6 CAK'!D$33</f>
        <v>0</v>
      </c>
      <c r="E18" s="30">
        <f>'Report L6 CAK'!E$33</f>
        <v>0</v>
      </c>
      <c r="F18" s="30">
        <f>'Report L6 CAK'!F$33</f>
        <v>0</v>
      </c>
      <c r="G18" s="30">
        <f>'Report L6 CAK'!G$33</f>
        <v>0</v>
      </c>
    </row>
    <row r="19" spans="1:7" x14ac:dyDescent="0.2">
      <c r="A19" s="31" t="s">
        <v>1065</v>
      </c>
      <c r="B19" s="29"/>
      <c r="C19" s="30"/>
      <c r="D19" s="18"/>
      <c r="E19" s="18"/>
      <c r="F19" s="18"/>
      <c r="G19" s="18"/>
    </row>
    <row r="20" spans="1:7" ht="12.75" customHeight="1" x14ac:dyDescent="0.2">
      <c r="A20" s="31" t="s">
        <v>152</v>
      </c>
      <c r="B20" s="29"/>
      <c r="C20" s="318">
        <v>0</v>
      </c>
      <c r="D20" s="318">
        <v>0</v>
      </c>
      <c r="E20" s="318">
        <v>0</v>
      </c>
      <c r="F20" s="318">
        <v>0</v>
      </c>
      <c r="G20" s="18">
        <f>SUM(C20:F20)</f>
        <v>0</v>
      </c>
    </row>
    <row r="21" spans="1:7" ht="12.75" customHeight="1" x14ac:dyDescent="0.2">
      <c r="A21" s="31"/>
      <c r="B21" s="29"/>
      <c r="C21" s="30"/>
      <c r="D21" s="18"/>
      <c r="E21" s="18"/>
      <c r="F21" s="18"/>
      <c r="G21" s="18"/>
    </row>
    <row r="22" spans="1:7" ht="12.75" customHeight="1" x14ac:dyDescent="0.2">
      <c r="A22" s="31" t="s">
        <v>1251</v>
      </c>
      <c r="B22" s="29"/>
      <c r="C22" s="318">
        <v>0</v>
      </c>
      <c r="D22" s="318">
        <v>0</v>
      </c>
      <c r="E22" s="318">
        <v>0</v>
      </c>
      <c r="F22" s="318">
        <v>0</v>
      </c>
      <c r="G22" s="18">
        <f>SUM(C22:F22)</f>
        <v>0</v>
      </c>
    </row>
    <row r="23" spans="1:7" ht="12.75" customHeight="1" x14ac:dyDescent="0.2">
      <c r="A23" s="31"/>
      <c r="B23" s="29"/>
      <c r="C23" s="30"/>
      <c r="D23" s="18"/>
      <c r="E23" s="18"/>
      <c r="F23" s="18"/>
      <c r="G23" s="18"/>
    </row>
    <row r="24" spans="1:7" x14ac:dyDescent="0.2">
      <c r="A24" s="31" t="s">
        <v>298</v>
      </c>
      <c r="B24" s="29"/>
      <c r="C24" s="30">
        <f>C18-C20-C22</f>
        <v>0</v>
      </c>
      <c r="D24" s="18">
        <f>D18-D20-D22</f>
        <v>0</v>
      </c>
      <c r="E24" s="18">
        <f>E18-E20-E22</f>
        <v>0</v>
      </c>
      <c r="F24" s="18">
        <f>F18-F20-F22</f>
        <v>0</v>
      </c>
      <c r="G24" s="18">
        <f>SUM(C24:F24)</f>
        <v>0</v>
      </c>
    </row>
    <row r="25" spans="1:7" x14ac:dyDescent="0.2">
      <c r="A25" s="31" t="s">
        <v>97</v>
      </c>
      <c r="B25" s="29"/>
      <c r="C25" s="30"/>
      <c r="D25" s="18"/>
      <c r="E25" s="18"/>
      <c r="F25" s="18"/>
      <c r="G25" s="18"/>
    </row>
    <row r="26" spans="1:7" x14ac:dyDescent="0.2">
      <c r="A26" s="31" t="s">
        <v>903</v>
      </c>
      <c r="B26" s="29"/>
      <c r="C26" s="30">
        <f>'Report L6 CAK'!C$14</f>
        <v>0</v>
      </c>
      <c r="D26" s="30">
        <f>'Report L6 CAK'!D$14</f>
        <v>0</v>
      </c>
      <c r="E26" s="30">
        <f>'Report L6 CAK'!E$14</f>
        <v>0</v>
      </c>
      <c r="F26" s="30">
        <f>'Report L6 CAK'!F$14</f>
        <v>0</v>
      </c>
      <c r="G26" s="30">
        <f>'Report L6 CAK'!G$14</f>
        <v>0</v>
      </c>
    </row>
    <row r="27" spans="1:7" x14ac:dyDescent="0.2">
      <c r="A27" s="31" t="s">
        <v>1066</v>
      </c>
      <c r="B27" s="29"/>
      <c r="C27" s="30"/>
      <c r="D27" s="18"/>
      <c r="E27" s="18"/>
      <c r="F27" s="18"/>
      <c r="G27" s="18"/>
    </row>
    <row r="28" spans="1:7" ht="13.5" thickBot="1" x14ac:dyDescent="0.25">
      <c r="A28" s="53"/>
      <c r="B28" s="54"/>
      <c r="C28" s="60"/>
      <c r="D28" s="60"/>
      <c r="E28" s="60"/>
      <c r="F28" s="60"/>
      <c r="G28" s="61"/>
    </row>
    <row r="29" spans="1:7" ht="13.5" thickBot="1" x14ac:dyDescent="0.25">
      <c r="A29" s="74" t="s">
        <v>175</v>
      </c>
      <c r="B29" s="44"/>
      <c r="C29" s="50">
        <f>IF(C26=0,0,C24/C26)</f>
        <v>0</v>
      </c>
      <c r="D29" s="50">
        <f>IF(D26=0,0,D24/D26)</f>
        <v>0</v>
      </c>
      <c r="E29" s="50">
        <f>IF(E26=0,0,E24/E26)</f>
        <v>0</v>
      </c>
      <c r="F29" s="50">
        <f>IF(F26=0,0,F24/F26)</f>
        <v>0</v>
      </c>
      <c r="G29" s="59"/>
    </row>
    <row r="30" spans="1:7" ht="13.5" thickBot="1" x14ac:dyDescent="0.25">
      <c r="A30" s="53"/>
      <c r="B30" s="54"/>
      <c r="C30" s="55"/>
      <c r="D30" s="55"/>
      <c r="E30" s="55"/>
      <c r="F30" s="55"/>
      <c r="G30" s="56"/>
    </row>
    <row r="31" spans="1:7" ht="13.5" thickBot="1" x14ac:dyDescent="0.25">
      <c r="A31" s="74" t="s">
        <v>176</v>
      </c>
      <c r="B31" s="44"/>
      <c r="C31" s="50">
        <f>C29</f>
        <v>0</v>
      </c>
      <c r="D31" s="51">
        <f>IF($C31=0,0,SUM($C24:D24)/SUM($C26:D26))</f>
        <v>0</v>
      </c>
      <c r="E31" s="51">
        <f>IF($C31=0,0,SUM($C24:E24)/SUM($C26:E26))</f>
        <v>0</v>
      </c>
      <c r="F31" s="51">
        <f>IF($C31=0,0,SUM($C24:F24)/SUM($C26:F26))</f>
        <v>0</v>
      </c>
      <c r="G31" s="50">
        <f>IF(G26=0,0,G24/G26)</f>
        <v>0</v>
      </c>
    </row>
    <row r="32" spans="1:7" ht="13.5" thickBot="1" x14ac:dyDescent="0.25">
      <c r="A32" s="62"/>
      <c r="C32" s="8"/>
      <c r="G32" s="58"/>
    </row>
    <row r="33" spans="1:7" ht="13.5" thickBot="1" x14ac:dyDescent="0.25">
      <c r="A33" s="74" t="s">
        <v>177</v>
      </c>
      <c r="B33" s="44"/>
      <c r="C33" s="50">
        <f>IF(C26=0,0,C18/C26)</f>
        <v>0</v>
      </c>
      <c r="D33" s="51">
        <f>IF(D26=0,0,D18/D26)</f>
        <v>0</v>
      </c>
      <c r="E33" s="51">
        <f>IF(E26=0,0,E18/E26)</f>
        <v>0</v>
      </c>
      <c r="F33" s="51">
        <f>IF(F26=0,0,F18/F26)</f>
        <v>0</v>
      </c>
      <c r="G33" s="59"/>
    </row>
    <row r="34" spans="1:7" ht="13.5" thickBot="1" x14ac:dyDescent="0.25">
      <c r="A34" s="62"/>
      <c r="G34" s="57"/>
    </row>
    <row r="35" spans="1:7" ht="13.5" thickBot="1" x14ac:dyDescent="0.25">
      <c r="A35" s="74" t="s">
        <v>178</v>
      </c>
      <c r="B35" s="44"/>
      <c r="C35" s="50">
        <f>C33</f>
        <v>0</v>
      </c>
      <c r="D35" s="51">
        <f>IF($C35=0,0,SUM($C18:D18)/SUM($C26:D26))</f>
        <v>0</v>
      </c>
      <c r="E35" s="51">
        <f>IF($C35=0,0,SUM($C18:E18)/SUM($C26:E26))</f>
        <v>0</v>
      </c>
      <c r="F35" s="51">
        <f>IF($C35=0,0,SUM($C18:F18)/SUM($C26:F26))</f>
        <v>0</v>
      </c>
      <c r="G35" s="51">
        <f>IF(G26=0,0,G18/G26)</f>
        <v>0</v>
      </c>
    </row>
    <row r="37" spans="1:7" hidden="1" x14ac:dyDescent="0.2">
      <c r="A37" s="72" t="s">
        <v>181</v>
      </c>
      <c r="B37" s="27"/>
      <c r="C37" s="73" t="str">
        <f>"Q1-"&amp;'Report L1'!$C$7</f>
        <v>Q1-2019</v>
      </c>
      <c r="D37" s="26" t="str">
        <f>"Q2-"&amp;'Report L1'!$C$7</f>
        <v>Q2-2019</v>
      </c>
      <c r="E37" s="26" t="str">
        <f>"Q3-"&amp;'Report L1'!$C$7</f>
        <v>Q3-2019</v>
      </c>
      <c r="F37" s="26" t="str">
        <f>"Q4-"&amp;'Report L1'!$C$7</f>
        <v>Q4-2019</v>
      </c>
      <c r="G37" s="36"/>
    </row>
    <row r="38" spans="1:7" hidden="1" x14ac:dyDescent="0.2">
      <c r="A38" s="31" t="s">
        <v>272</v>
      </c>
      <c r="B38" s="29"/>
      <c r="C38" s="30">
        <f>IF(C58=0,0,AVERAGE(C55:C58)*4)</f>
        <v>0</v>
      </c>
      <c r="D38" s="30">
        <f>IF(C59=0,0,AVERAGE(C56:C59)*4)</f>
        <v>0</v>
      </c>
      <c r="E38" s="30">
        <f>IF(C60=0,0,AVERAGE(C57:C60)*4)</f>
        <v>0</v>
      </c>
      <c r="F38" s="30">
        <f>IF(C61=0,0,AVERAGE(C58:C61)*4)</f>
        <v>0</v>
      </c>
      <c r="G38" s="60"/>
    </row>
    <row r="39" spans="1:7" hidden="1" x14ac:dyDescent="0.2">
      <c r="A39" s="31" t="s">
        <v>273</v>
      </c>
      <c r="B39" s="29"/>
      <c r="C39" s="30"/>
      <c r="D39" s="18"/>
      <c r="E39" s="18"/>
      <c r="F39" s="18"/>
      <c r="G39" s="60"/>
    </row>
    <row r="40" spans="1:7" hidden="1" x14ac:dyDescent="0.2">
      <c r="A40" s="31" t="s">
        <v>261</v>
      </c>
      <c r="B40" s="29"/>
      <c r="C40" s="64">
        <f>IF(C31&lt;0.2,0.2,C31)</f>
        <v>0.2</v>
      </c>
      <c r="D40" s="64">
        <f t="shared" ref="D40:F40" si="0">IF(D31&lt;0.2,0.2,D31)</f>
        <v>0.2</v>
      </c>
      <c r="E40" s="64">
        <f t="shared" si="0"/>
        <v>0.2</v>
      </c>
      <c r="F40" s="64">
        <f t="shared" si="0"/>
        <v>0.2</v>
      </c>
      <c r="G40" s="60"/>
    </row>
    <row r="41" spans="1:7" hidden="1" x14ac:dyDescent="0.2">
      <c r="A41" s="31" t="s">
        <v>274</v>
      </c>
      <c r="B41" s="29"/>
      <c r="C41" s="30"/>
      <c r="D41" s="18"/>
      <c r="E41" s="18"/>
      <c r="F41" s="18"/>
      <c r="G41" s="60"/>
    </row>
    <row r="42" spans="1:7" hidden="1" x14ac:dyDescent="0.2">
      <c r="A42" s="31" t="s">
        <v>271</v>
      </c>
      <c r="B42" s="29"/>
      <c r="C42" s="30">
        <f>C38*C40</f>
        <v>0</v>
      </c>
      <c r="D42" s="30">
        <f t="shared" ref="D42:F42" si="1">D38*D40</f>
        <v>0</v>
      </c>
      <c r="E42" s="30">
        <f t="shared" si="1"/>
        <v>0</v>
      </c>
      <c r="F42" s="30">
        <f t="shared" si="1"/>
        <v>0</v>
      </c>
      <c r="G42" s="60"/>
    </row>
    <row r="43" spans="1:7" hidden="1" x14ac:dyDescent="0.2">
      <c r="A43" s="31" t="s">
        <v>265</v>
      </c>
      <c r="B43" s="29"/>
      <c r="C43" s="30"/>
      <c r="D43" s="18"/>
      <c r="E43" s="18"/>
      <c r="F43" s="18"/>
      <c r="G43" s="60"/>
    </row>
    <row r="44" spans="1:7" hidden="1" x14ac:dyDescent="0.2">
      <c r="A44" s="31" t="s">
        <v>262</v>
      </c>
      <c r="B44" s="29"/>
      <c r="C44" s="30">
        <f>C42/20</f>
        <v>0</v>
      </c>
      <c r="D44" s="30">
        <f t="shared" ref="D44:F44" si="2">D42/20</f>
        <v>0</v>
      </c>
      <c r="E44" s="30">
        <f t="shared" si="2"/>
        <v>0</v>
      </c>
      <c r="F44" s="30">
        <f t="shared" si="2"/>
        <v>0</v>
      </c>
      <c r="G44" s="572"/>
    </row>
    <row r="45" spans="1:7" hidden="1" x14ac:dyDescent="0.2">
      <c r="A45" s="31" t="s">
        <v>266</v>
      </c>
      <c r="B45" s="29"/>
      <c r="C45" s="30"/>
      <c r="D45" s="18"/>
      <c r="E45" s="18"/>
      <c r="F45" s="18"/>
      <c r="G45" s="60"/>
    </row>
    <row r="46" spans="1:7" hidden="1" x14ac:dyDescent="0.2">
      <c r="A46" s="31" t="s">
        <v>263</v>
      </c>
      <c r="B46" s="29"/>
      <c r="C46" s="30">
        <f>'Report L5'!D53</f>
        <v>0</v>
      </c>
      <c r="D46" s="30">
        <f>'Report L5'!E53</f>
        <v>0</v>
      </c>
      <c r="E46" s="30">
        <f>'Report L5'!F53</f>
        <v>0</v>
      </c>
      <c r="F46" s="30">
        <f>'Report L5'!G53</f>
        <v>0</v>
      </c>
      <c r="G46" s="60"/>
    </row>
    <row r="47" spans="1:7" ht="13.5" hidden="1" thickBot="1" x14ac:dyDescent="0.25">
      <c r="A47" s="31" t="s">
        <v>483</v>
      </c>
      <c r="B47" s="29"/>
      <c r="C47" s="43"/>
      <c r="D47" s="20"/>
      <c r="E47" s="20"/>
      <c r="F47" s="20"/>
      <c r="G47" s="60"/>
    </row>
    <row r="48" spans="1:7" ht="13.5" hidden="1" thickBot="1" x14ac:dyDescent="0.25">
      <c r="A48" s="31" t="s">
        <v>264</v>
      </c>
      <c r="B48" s="65"/>
      <c r="C48" s="28">
        <f>C46-C44</f>
        <v>0</v>
      </c>
      <c r="D48" s="28">
        <f t="shared" ref="D48:F48" si="3">D46-D44</f>
        <v>0</v>
      </c>
      <c r="E48" s="28">
        <f t="shared" si="3"/>
        <v>0</v>
      </c>
      <c r="F48" s="28">
        <f t="shared" si="3"/>
        <v>0</v>
      </c>
      <c r="G48" s="60"/>
    </row>
    <row r="49" spans="1:7" hidden="1" x14ac:dyDescent="0.2">
      <c r="A49" s="31" t="s">
        <v>301</v>
      </c>
      <c r="B49" s="29"/>
      <c r="C49" s="49"/>
      <c r="D49" s="21"/>
      <c r="E49" s="21"/>
      <c r="F49" s="21"/>
      <c r="G49" s="60"/>
    </row>
    <row r="50" spans="1:7" hidden="1" x14ac:dyDescent="0.2"/>
    <row r="51" spans="1:7" hidden="1" x14ac:dyDescent="0.2"/>
    <row r="52" spans="1:7" s="5" customFormat="1" hidden="1" x14ac:dyDescent="0.2">
      <c r="A52" s="26" t="s">
        <v>181</v>
      </c>
      <c r="B52" s="2"/>
      <c r="C52" s="2"/>
    </row>
    <row r="53" spans="1:7" s="5" customFormat="1" ht="33" hidden="1" customHeight="1" x14ac:dyDescent="0.2">
      <c r="A53" s="37" t="s">
        <v>270</v>
      </c>
      <c r="B53" s="125" t="s">
        <v>255</v>
      </c>
      <c r="C53" s="123" t="s">
        <v>404</v>
      </c>
    </row>
    <row r="54" spans="1:7" s="5" customFormat="1" hidden="1" x14ac:dyDescent="0.2">
      <c r="A54" s="2"/>
      <c r="B54" s="120">
        <f t="shared" ref="B54:B59" si="4">EOMONTH(B55,-3)</f>
        <v>43190</v>
      </c>
      <c r="C54" s="151">
        <v>0</v>
      </c>
      <c r="D54" s="124" t="s">
        <v>267</v>
      </c>
    </row>
    <row r="55" spans="1:7" s="5" customFormat="1" hidden="1" x14ac:dyDescent="0.2">
      <c r="A55" s="2"/>
      <c r="B55" s="120">
        <f t="shared" si="4"/>
        <v>43281</v>
      </c>
      <c r="C55" s="151">
        <v>0</v>
      </c>
      <c r="D55" s="124" t="s">
        <v>269</v>
      </c>
    </row>
    <row r="56" spans="1:7" s="5" customFormat="1" hidden="1" x14ac:dyDescent="0.2">
      <c r="A56" s="2"/>
      <c r="B56" s="120">
        <f t="shared" si="4"/>
        <v>43373</v>
      </c>
      <c r="C56" s="151">
        <v>0</v>
      </c>
    </row>
    <row r="57" spans="1:7" s="5" customFormat="1" hidden="1" x14ac:dyDescent="0.2">
      <c r="A57" s="2"/>
      <c r="B57" s="120">
        <f t="shared" si="4"/>
        <v>43465</v>
      </c>
      <c r="C57" s="151">
        <v>0</v>
      </c>
    </row>
    <row r="58" spans="1:7" s="5" customFormat="1" hidden="1" x14ac:dyDescent="0.2">
      <c r="A58" s="2"/>
      <c r="B58" s="120">
        <f t="shared" si="4"/>
        <v>43555</v>
      </c>
      <c r="C58" s="18">
        <f>'Report L6 CORP'!C18</f>
        <v>0</v>
      </c>
    </row>
    <row r="59" spans="1:7" s="5" customFormat="1" hidden="1" x14ac:dyDescent="0.2">
      <c r="A59" s="2"/>
      <c r="B59" s="120">
        <f t="shared" si="4"/>
        <v>43646</v>
      </c>
      <c r="C59" s="18">
        <f>'Report L6 CORP'!D18</f>
        <v>0</v>
      </c>
    </row>
    <row r="60" spans="1:7" s="5" customFormat="1" hidden="1" x14ac:dyDescent="0.2">
      <c r="A60" s="2"/>
      <c r="B60" s="120">
        <f>EOMONTH(B61,-3)</f>
        <v>43738</v>
      </c>
      <c r="C60" s="18">
        <f>'Report L6 CORP'!E18</f>
        <v>0</v>
      </c>
    </row>
    <row r="61" spans="1:7" s="5" customFormat="1" hidden="1" x14ac:dyDescent="0.2">
      <c r="A61" s="2"/>
      <c r="B61" s="370" t="str">
        <f>'Report L1'!C9</f>
        <v>12/31/2019</v>
      </c>
      <c r="C61" s="18">
        <f>'Report L6 CORP'!F18</f>
        <v>0</v>
      </c>
    </row>
    <row r="62" spans="1:7" hidden="1" x14ac:dyDescent="0.2"/>
  </sheetData>
  <sheetProtection algorithmName="SHA-512" hashValue="f1oVYbp7YVv7J1adANsKT9e1rZhVOQdkDTioB2xh04RFKiu0epWuEULGdk4XpgmZEQFE0X0IuSGauEqaW2YGlQ==" saltValue="2rBbYS8mhugWkQS+x04mfg==" spinCount="100000" sheet="1" objects="1" scenarios="1"/>
  <dataValidations count="1">
    <dataValidation type="decimal" allowBlank="1" showInputMessage="1" showErrorMessage="1" sqref="C54:C57" xr:uid="{00000000-0002-0000-0700-000000000000}">
      <formula1>-5000000000</formula1>
      <formula2>5000000000</formula2>
    </dataValidation>
  </dataValidations>
  <printOptions horizontalCentered="1"/>
  <pageMargins left="0.25" right="0.25" top="0.5" bottom="0.5" header="0.25" footer="0.25"/>
  <pageSetup scale="84" orientation="portrait" r:id="rId1"/>
  <headerFooter alignWithMargins="0">
    <oddFooter>&amp;L&amp;F&amp;CPage &amp;P of &amp;N&amp;R&amp;A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61"/>
  <sheetViews>
    <sheetView zoomScaleNormal="100" workbookViewId="0"/>
  </sheetViews>
  <sheetFormatPr defaultRowHeight="12.75" x14ac:dyDescent="0.2"/>
  <cols>
    <col min="1" max="1" width="17.7109375" style="13" customWidth="1"/>
    <col min="2" max="2" width="45.7109375" style="13" customWidth="1"/>
    <col min="3" max="6" width="13.42578125" style="9" bestFit="1" customWidth="1"/>
    <col min="7" max="7" width="13.42578125" style="9" customWidth="1"/>
    <col min="8" max="8" width="9.28515625" style="9" bestFit="1" customWidth="1"/>
    <col min="9" max="9" width="10.28515625" style="9" bestFit="1" customWidth="1"/>
    <col min="10" max="16384" width="9.140625" style="9"/>
  </cols>
  <sheetData>
    <row r="1" spans="1:7" x14ac:dyDescent="0.2">
      <c r="A1" s="1" t="s">
        <v>279</v>
      </c>
      <c r="B1" s="9"/>
    </row>
    <row r="2" spans="1:7" ht="15.75" customHeight="1" x14ac:dyDescent="0.2">
      <c r="A2" s="9"/>
      <c r="B2" s="9"/>
      <c r="C2" s="10"/>
      <c r="D2" s="10"/>
      <c r="E2" s="10"/>
      <c r="F2" s="10"/>
    </row>
    <row r="3" spans="1:7" x14ac:dyDescent="0.2">
      <c r="A3" s="41" t="s">
        <v>0</v>
      </c>
      <c r="B3" s="22" t="str">
        <f>'Report L1'!$C$5</f>
        <v>Select CCO from Dropdown List</v>
      </c>
    </row>
    <row r="4" spans="1:7" x14ac:dyDescent="0.2">
      <c r="A4" s="156" t="s">
        <v>282</v>
      </c>
      <c r="B4" s="131" t="str">
        <f>'Report L1'!$C$8&amp;" - "&amp;'Report L1'!$C$9</f>
        <v>1/1/2019 - 12/31/2019</v>
      </c>
    </row>
    <row r="5" spans="1:7" s="11" customFormat="1" x14ac:dyDescent="0.2">
      <c r="A5" s="41"/>
      <c r="B5" s="23"/>
    </row>
    <row r="6" spans="1:7" s="11" customFormat="1" x14ac:dyDescent="0.2">
      <c r="A6" s="41"/>
      <c r="B6" s="23"/>
      <c r="C6" s="75" t="s">
        <v>228</v>
      </c>
      <c r="D6" s="75" t="s">
        <v>228</v>
      </c>
      <c r="E6" s="75" t="s">
        <v>228</v>
      </c>
      <c r="F6" s="75" t="s">
        <v>228</v>
      </c>
      <c r="G6" s="77"/>
    </row>
    <row r="7" spans="1:7" x14ac:dyDescent="0.2">
      <c r="A7" s="67"/>
      <c r="B7" s="67"/>
      <c r="C7" s="76">
        <f t="shared" ref="C7:D7" si="0">EOMONTH(D7,-3)</f>
        <v>43555</v>
      </c>
      <c r="D7" s="76">
        <f t="shared" si="0"/>
        <v>43646</v>
      </c>
      <c r="E7" s="76">
        <f>EOMONTH(F7,-3)</f>
        <v>43738</v>
      </c>
      <c r="F7" s="76" t="str">
        <f>'Report L1'!C9</f>
        <v>12/31/2019</v>
      </c>
      <c r="G7" s="17" t="str">
        <f>"YTD "&amp;'Report L1'!$C$7</f>
        <v>YTD 2019</v>
      </c>
    </row>
    <row r="8" spans="1:7" x14ac:dyDescent="0.2">
      <c r="A8" s="67"/>
      <c r="B8" s="67"/>
      <c r="C8" s="110"/>
      <c r="D8" s="110"/>
      <c r="E8" s="110"/>
      <c r="F8" s="110"/>
      <c r="G8" s="111"/>
    </row>
    <row r="9" spans="1:7" x14ac:dyDescent="0.2">
      <c r="A9" s="104" t="s">
        <v>293</v>
      </c>
      <c r="B9" s="108"/>
      <c r="C9" s="109"/>
      <c r="D9" s="109"/>
      <c r="E9" s="109"/>
      <c r="F9" s="109"/>
      <c r="G9" s="34"/>
    </row>
    <row r="10" spans="1:7" x14ac:dyDescent="0.2">
      <c r="A10" s="727" t="s">
        <v>477</v>
      </c>
      <c r="B10" s="99"/>
      <c r="C10" s="70" t="s">
        <v>18</v>
      </c>
      <c r="D10" s="70" t="s">
        <v>18</v>
      </c>
      <c r="E10" s="70" t="s">
        <v>18</v>
      </c>
      <c r="F10" s="70" t="s">
        <v>18</v>
      </c>
      <c r="G10" s="69" t="s">
        <v>18</v>
      </c>
    </row>
    <row r="11" spans="1:7" x14ac:dyDescent="0.2">
      <c r="A11" s="725"/>
      <c r="B11" s="78"/>
      <c r="C11" s="17" t="s">
        <v>46</v>
      </c>
      <c r="D11" s="17" t="s">
        <v>46</v>
      </c>
      <c r="E11" s="17" t="s">
        <v>46</v>
      </c>
      <c r="F11" s="17" t="s">
        <v>46</v>
      </c>
      <c r="G11" s="68" t="s">
        <v>46</v>
      </c>
    </row>
    <row r="12" spans="1:7" ht="12.75" customHeight="1" x14ac:dyDescent="0.2">
      <c r="A12" s="725"/>
      <c r="B12" s="80"/>
      <c r="C12" s="12"/>
      <c r="D12" s="12"/>
      <c r="E12" s="12"/>
      <c r="F12" s="12"/>
      <c r="G12" s="82"/>
    </row>
    <row r="13" spans="1:7" x14ac:dyDescent="0.2">
      <c r="A13" s="725"/>
      <c r="B13" s="80" t="s">
        <v>230</v>
      </c>
      <c r="C13" s="90">
        <f>IF('Report L5'!D39=0,0,'Report L5'!D16/'Report L5'!D39)</f>
        <v>0</v>
      </c>
      <c r="D13" s="90">
        <f>IF('Report L5'!E39=0,0,'Report L5'!E16/'Report L5'!E39)</f>
        <v>0</v>
      </c>
      <c r="E13" s="90">
        <f>IF('Report L5'!F39=0,0,'Report L5'!F16/'Report L5'!F39)</f>
        <v>0</v>
      </c>
      <c r="F13" s="90">
        <f>IF('Report L5'!G39=0,0,'Report L5'!G16/'Report L5'!G39)</f>
        <v>0</v>
      </c>
      <c r="G13" s="83"/>
    </row>
    <row r="14" spans="1:7" x14ac:dyDescent="0.2">
      <c r="A14" s="725"/>
      <c r="B14" s="80"/>
      <c r="C14" s="91"/>
      <c r="D14" s="91"/>
      <c r="E14" s="91"/>
      <c r="F14" s="91"/>
      <c r="G14" s="83"/>
    </row>
    <row r="15" spans="1:7" x14ac:dyDescent="0.2">
      <c r="A15" s="725"/>
      <c r="B15" s="80" t="s">
        <v>227</v>
      </c>
      <c r="C15" s="90">
        <f>IF('Report L6 CORP'!C50=0,0,('Report L5'!D8+'Report L5'!D9)/('Report L6 CORP'!C50/(C7-'Report L5'!C7)))</f>
        <v>0</v>
      </c>
      <c r="D15" s="90">
        <f>IF('Report L6 CORP'!D50=0,0,('Report L5'!E8+'Report L5'!E9)/('Report L6 CORP'!D50/(D7-C7)))</f>
        <v>0</v>
      </c>
      <c r="E15" s="90">
        <f>IF('Report L6 CORP'!E50=0,0,('Report L5'!F8+'Report L5'!F9)/('Report L6 CORP'!E50/(E7-D7)))</f>
        <v>0</v>
      </c>
      <c r="F15" s="90">
        <f>IF('Report L6 CORP'!F50=0,0,('Report L5'!G8+'Report L5'!G9)/('Report L6 CORP'!F50/(F7-E7)))</f>
        <v>0</v>
      </c>
      <c r="G15" s="83"/>
    </row>
    <row r="16" spans="1:7" x14ac:dyDescent="0.2">
      <c r="A16" s="725"/>
      <c r="B16" s="80"/>
      <c r="C16" s="91"/>
      <c r="D16" s="91"/>
      <c r="E16" s="91"/>
      <c r="F16" s="91"/>
      <c r="G16" s="83"/>
    </row>
    <row r="17" spans="1:9" x14ac:dyDescent="0.2">
      <c r="A17" s="725"/>
      <c r="B17" s="80" t="s">
        <v>234</v>
      </c>
      <c r="C17" s="90">
        <f>IF('Report L5'!D53=0,0,'Report L5'!D40/'Report L5'!D53)</f>
        <v>0</v>
      </c>
      <c r="D17" s="90">
        <f>IF('Report L5'!E53=0,0,'Report L5'!E40/'Report L5'!E53)</f>
        <v>0</v>
      </c>
      <c r="E17" s="90">
        <f>IF('Report L5'!F53=0,0,'Report L5'!F40/'Report L5'!F53)</f>
        <v>0</v>
      </c>
      <c r="F17" s="90">
        <f>IF('Report L5'!G53=0,0,'Report L5'!G40/'Report L5'!G53)</f>
        <v>0</v>
      </c>
      <c r="G17" s="83"/>
    </row>
    <row r="18" spans="1:9" x14ac:dyDescent="0.2">
      <c r="A18" s="725"/>
      <c r="B18" s="80"/>
      <c r="C18" s="388"/>
      <c r="D18" s="388"/>
      <c r="E18" s="388"/>
      <c r="F18" s="388"/>
      <c r="G18" s="83"/>
    </row>
    <row r="19" spans="1:9" x14ac:dyDescent="0.2">
      <c r="A19" s="725"/>
      <c r="B19" s="81" t="s">
        <v>235</v>
      </c>
      <c r="C19" s="85">
        <f>IF('Report L6 CORP'!C72=0,0,'Report L6 CORP'!C58*4/'Report L6 CORP'!C72)</f>
        <v>0</v>
      </c>
      <c r="D19" s="85">
        <f>IF('Report L6 CORP'!D72=0,0,'Report L6 CORP'!D58*4/'Report L6 CORP'!D72)</f>
        <v>0</v>
      </c>
      <c r="E19" s="85">
        <f>IF('Report L6 CORP'!E72=0,0,'Report L6 CORP'!E58*4/'Report L6 CORP'!E72)</f>
        <v>0</v>
      </c>
      <c r="F19" s="85">
        <f>IF('Report L6 CORP'!F72=0,0,'Report L6 CORP'!F58*4/'Report L6 CORP'!F72)</f>
        <v>0</v>
      </c>
      <c r="G19" s="85">
        <f>IF('Report L6 CORP'!G72=0,0,'Report L6 CORP'!G58/'Report L6 CORP'!G72)</f>
        <v>0</v>
      </c>
    </row>
    <row r="20" spans="1:9" x14ac:dyDescent="0.2">
      <c r="A20" s="725"/>
      <c r="B20" s="80"/>
      <c r="C20" s="92"/>
      <c r="D20" s="92"/>
      <c r="E20" s="92"/>
      <c r="F20" s="92"/>
      <c r="G20" s="93"/>
    </row>
    <row r="21" spans="1:9" x14ac:dyDescent="0.2">
      <c r="A21" s="725"/>
      <c r="B21" s="80"/>
      <c r="C21" s="388"/>
      <c r="D21" s="388"/>
      <c r="E21" s="388"/>
      <c r="F21" s="388"/>
      <c r="G21" s="83"/>
    </row>
    <row r="22" spans="1:9" x14ac:dyDescent="0.2">
      <c r="A22" s="725"/>
      <c r="B22" s="80"/>
      <c r="C22" s="70" t="s">
        <v>190</v>
      </c>
      <c r="D22" s="70" t="s">
        <v>190</v>
      </c>
      <c r="E22" s="70" t="s">
        <v>190</v>
      </c>
      <c r="F22" s="97" t="s">
        <v>190</v>
      </c>
      <c r="G22" s="70" t="s">
        <v>190</v>
      </c>
      <c r="I22" s="24"/>
    </row>
    <row r="23" spans="1:9" x14ac:dyDescent="0.2">
      <c r="A23" s="725"/>
      <c r="B23" s="80"/>
      <c r="C23" s="17" t="s">
        <v>241</v>
      </c>
      <c r="D23" s="17" t="s">
        <v>241</v>
      </c>
      <c r="E23" s="17" t="s">
        <v>241</v>
      </c>
      <c r="F23" s="98" t="s">
        <v>241</v>
      </c>
      <c r="G23" s="71" t="s">
        <v>241</v>
      </c>
    </row>
    <row r="24" spans="1:9" x14ac:dyDescent="0.2">
      <c r="A24" s="725"/>
      <c r="B24" s="80" t="s">
        <v>870</v>
      </c>
      <c r="C24" s="85">
        <f>IF('Report L6 OHP'!C18=0,0,'Report L6 OHP'!C46/'Report L6 OHP'!C18)</f>
        <v>0</v>
      </c>
      <c r="D24" s="85">
        <f>IF('Report L6 OHP'!D18=0,0,'Report L6 OHP'!D46/'Report L6 OHP'!D18)</f>
        <v>0</v>
      </c>
      <c r="E24" s="85">
        <f>IF('Report L6 OHP'!E18=0,0,'Report L6 OHP'!E46/'Report L6 OHP'!E18)</f>
        <v>0</v>
      </c>
      <c r="F24" s="85">
        <f>IF('Report L6 OHP'!F18=0,0,'Report L6 OHP'!F46/'Report L6 OHP'!F18)</f>
        <v>0</v>
      </c>
      <c r="G24" s="85">
        <f>IF('Report L6 OHP'!G18=0,0,'Report L6 OHP'!G46/'Report L6 OHP'!G18)</f>
        <v>0</v>
      </c>
    </row>
    <row r="25" spans="1:9" x14ac:dyDescent="0.2">
      <c r="A25" s="725"/>
      <c r="B25" s="80"/>
      <c r="G25" s="96"/>
    </row>
    <row r="26" spans="1:9" x14ac:dyDescent="0.2">
      <c r="A26" s="725"/>
      <c r="B26" s="80" t="s">
        <v>231</v>
      </c>
      <c r="C26" s="85">
        <f>IF('Report L6 OHP'!C18=0,0,'Report L6 OHP'!C49/'Report L6 OHP'!C18)</f>
        <v>0</v>
      </c>
      <c r="D26" s="85">
        <f>IF('Report L6 OHP'!D18=0,0,'Report L6 OHP'!D49/'Report L6 OHP'!D18)</f>
        <v>0</v>
      </c>
      <c r="E26" s="85">
        <f>IF('Report L6 OHP'!E18=0,0,'Report L6 OHP'!E49/'Report L6 OHP'!E18)</f>
        <v>0</v>
      </c>
      <c r="F26" s="85">
        <f>IF('Report L6 OHP'!F18=0,0,'Report L6 OHP'!F49/'Report L6 OHP'!F18)</f>
        <v>0</v>
      </c>
      <c r="G26" s="85">
        <f>IF('Report L6 OHP'!G18=0,0,'Report L6 OHP'!G49/'Report L6 OHP'!G18)</f>
        <v>0</v>
      </c>
    </row>
    <row r="27" spans="1:9" x14ac:dyDescent="0.2">
      <c r="A27" s="725"/>
      <c r="B27" s="80"/>
      <c r="G27" s="83"/>
    </row>
    <row r="28" spans="1:9" x14ac:dyDescent="0.2">
      <c r="A28" s="725"/>
      <c r="B28" s="80" t="s">
        <v>232</v>
      </c>
      <c r="C28" s="85">
        <f>IF('Report L6 OHP'!C18=0,0,'Report L6 OHP'!C51/'Report L6 OHP'!C18)</f>
        <v>0</v>
      </c>
      <c r="D28" s="85">
        <f>IF('Report L6 OHP'!D18=0,0,'Report L6 OHP'!D51/'Report L6 OHP'!D18)</f>
        <v>0</v>
      </c>
      <c r="E28" s="85">
        <f>IF('Report L6 OHP'!E18=0,0,'Report L6 OHP'!E51/'Report L6 OHP'!E18)</f>
        <v>0</v>
      </c>
      <c r="F28" s="85">
        <f>IF('Report L6 OHP'!F18=0,0,'Report L6 OHP'!F51/'Report L6 OHP'!F18)</f>
        <v>0</v>
      </c>
      <c r="G28" s="85">
        <f>IF('Report L6 OHP'!G18=0,0,'Report L6 OHP'!G51/'Report L6 OHP'!G18)</f>
        <v>0</v>
      </c>
    </row>
    <row r="29" spans="1:9" x14ac:dyDescent="0.2">
      <c r="A29" s="725"/>
      <c r="B29" s="80"/>
      <c r="G29" s="83"/>
    </row>
    <row r="30" spans="1:9" x14ac:dyDescent="0.2">
      <c r="A30" s="725"/>
      <c r="B30" s="80" t="s">
        <v>233</v>
      </c>
      <c r="C30" s="85">
        <f>IF('Report L6 OHP'!C18=0,0,'Report L6 OHP'!C56/'Report L6 OHP'!C18)</f>
        <v>0</v>
      </c>
      <c r="D30" s="85">
        <f>IF('Report L6 OHP'!D18=0,0,'Report L6 OHP'!D56/'Report L6 OHP'!D18)</f>
        <v>0</v>
      </c>
      <c r="E30" s="85">
        <f>IF('Report L6 OHP'!E18=0,0,'Report L6 OHP'!E56/'Report L6 OHP'!E18)</f>
        <v>0</v>
      </c>
      <c r="F30" s="85">
        <f>IF('Report L6 OHP'!F18=0,0,'Report L6 OHP'!F56/'Report L6 OHP'!F18)</f>
        <v>0</v>
      </c>
      <c r="G30" s="85">
        <f>IF('Report L6 OHP'!G18=0,0,'Report L6 OHP'!G56/'Report L6 OHP'!G18)</f>
        <v>0</v>
      </c>
    </row>
    <row r="31" spans="1:9" x14ac:dyDescent="0.2">
      <c r="A31" s="725"/>
      <c r="B31" s="80"/>
      <c r="G31" s="83"/>
    </row>
    <row r="32" spans="1:9" x14ac:dyDescent="0.2">
      <c r="A32" s="726"/>
      <c r="B32" s="80" t="s">
        <v>275</v>
      </c>
      <c r="C32" s="85">
        <f>IF('Report L6 OHP'!C18=0,0,'Report L6 OHP'!C58/'Report L6 OHP'!C18)</f>
        <v>0</v>
      </c>
      <c r="D32" s="85">
        <f>IF('Report L6 OHP'!D18=0,0,'Report L6 OHP'!D58/'Report L6 OHP'!D18)</f>
        <v>0</v>
      </c>
      <c r="E32" s="85">
        <f>IF('Report L6 OHP'!E18=0,0,'Report L6 OHP'!E58/'Report L6 OHP'!E18)</f>
        <v>0</v>
      </c>
      <c r="F32" s="85">
        <f>IF('Report L6 OHP'!F18=0,0,'Report L6 OHP'!F58/'Report L6 OHP'!F18)</f>
        <v>0</v>
      </c>
      <c r="G32" s="85">
        <f>IF('Report L6 OHP'!G18=0,0,'Report L6 OHP'!G58/'Report L6 OHP'!G18)</f>
        <v>0</v>
      </c>
    </row>
    <row r="33" spans="1:7" x14ac:dyDescent="0.2">
      <c r="A33" s="101"/>
      <c r="B33" s="102"/>
      <c r="C33" s="92"/>
      <c r="D33" s="92"/>
      <c r="E33" s="92"/>
      <c r="F33" s="92"/>
      <c r="G33" s="107"/>
    </row>
    <row r="34" spans="1:7" x14ac:dyDescent="0.2">
      <c r="A34" s="103"/>
      <c r="B34" s="104"/>
      <c r="C34" s="92"/>
      <c r="D34" s="92"/>
      <c r="E34" s="92"/>
      <c r="F34" s="92"/>
      <c r="G34" s="92"/>
    </row>
    <row r="35" spans="1:7" x14ac:dyDescent="0.2">
      <c r="A35" s="105"/>
      <c r="B35" s="106"/>
      <c r="G35" s="108"/>
    </row>
    <row r="36" spans="1:7" x14ac:dyDescent="0.2">
      <c r="A36" s="84"/>
      <c r="B36" s="80"/>
      <c r="C36" s="70" t="s">
        <v>190</v>
      </c>
      <c r="D36" s="70" t="s">
        <v>190</v>
      </c>
      <c r="E36" s="70" t="s">
        <v>190</v>
      </c>
      <c r="F36" s="97" t="s">
        <v>190</v>
      </c>
      <c r="G36" s="70" t="s">
        <v>190</v>
      </c>
    </row>
    <row r="37" spans="1:7" ht="13.5" thickBot="1" x14ac:dyDescent="0.25">
      <c r="A37" s="84"/>
      <c r="B37" s="80"/>
      <c r="C37" s="17" t="s">
        <v>241</v>
      </c>
      <c r="D37" s="17" t="s">
        <v>241</v>
      </c>
      <c r="E37" s="17" t="s">
        <v>241</v>
      </c>
      <c r="F37" s="98" t="s">
        <v>241</v>
      </c>
      <c r="G37" s="71" t="s">
        <v>241</v>
      </c>
    </row>
    <row r="38" spans="1:7" ht="13.5" thickBot="1" x14ac:dyDescent="0.25">
      <c r="A38" s="725" t="s">
        <v>239</v>
      </c>
      <c r="B38" s="80" t="s">
        <v>240</v>
      </c>
      <c r="C38" s="152" t="str">
        <f>IF('Report L3.1'!E79=0,"Input",'Report L3.1'!E79*3)</f>
        <v>Input</v>
      </c>
      <c r="D38" s="153" t="str">
        <f>IF('Report L3.1'!H79=0,"Input",'Report L3.1'!H79*3)</f>
        <v>Input</v>
      </c>
      <c r="E38" s="153" t="str">
        <f>IF('Report L3.1'!K79=0,"Input",'Report L3.1'!K79*3)</f>
        <v>Input</v>
      </c>
      <c r="F38" s="153" t="str">
        <f>IF('Report L3.1'!N79=0,"Input",'Report L3.1'!N79*3)</f>
        <v>Input</v>
      </c>
      <c r="G38" s="19">
        <f>SUM(C38:F38)</f>
        <v>0</v>
      </c>
    </row>
    <row r="39" spans="1:7" x14ac:dyDescent="0.2">
      <c r="A39" s="725"/>
      <c r="B39" s="78"/>
      <c r="G39" s="94"/>
    </row>
    <row r="40" spans="1:7" x14ac:dyDescent="0.2">
      <c r="A40" s="725"/>
      <c r="B40" s="79" t="s">
        <v>238</v>
      </c>
      <c r="G40" s="83"/>
    </row>
    <row r="41" spans="1:7" x14ac:dyDescent="0.2">
      <c r="A41" s="725"/>
      <c r="B41" s="80"/>
      <c r="G41" s="95"/>
    </row>
    <row r="42" spans="1:7" x14ac:dyDescent="0.2">
      <c r="A42" s="725"/>
      <c r="B42" s="80" t="str">
        <f>'Report L6 OHP'!B19</f>
        <v>7. Hospital Services</v>
      </c>
      <c r="C42" s="86">
        <f>IF(C$38="Input",0,'Report L6 OHP'!C19/'Report L4'!C$38)</f>
        <v>0</v>
      </c>
      <c r="D42" s="86">
        <f>IF(D$38="Input",0,'Report L6 OHP'!D19/'Report L4'!D$38)</f>
        <v>0</v>
      </c>
      <c r="E42" s="86">
        <f>IF(E$38="Input",0,'Report L6 OHP'!E19/'Report L4'!E$38)</f>
        <v>0</v>
      </c>
      <c r="F42" s="86">
        <f>IF(F$38="Input",0,'Report L6 OHP'!F19/'Report L4'!F$38)</f>
        <v>0</v>
      </c>
      <c r="G42" s="86">
        <f>IF(G$38=0,0,'Report L6 OHP'!G19/'Report L4'!G$38)</f>
        <v>0</v>
      </c>
    </row>
    <row r="43" spans="1:7" x14ac:dyDescent="0.2">
      <c r="A43" s="725"/>
      <c r="B43" s="80" t="str">
        <f>'Report L6 OHP'!B20</f>
        <v xml:space="preserve">  a. Inpatient</v>
      </c>
      <c r="C43" s="86">
        <f>IF(C$38="Input",0,'Report L6 OHP'!C20/'Report L4'!C$38)</f>
        <v>0</v>
      </c>
      <c r="D43" s="86">
        <f>IF(D$38="Input",0,'Report L6 OHP'!D20/'Report L4'!D$38)</f>
        <v>0</v>
      </c>
      <c r="E43" s="86">
        <f>IF(E$38="Input",0,'Report L6 OHP'!E20/'Report L4'!E$38)</f>
        <v>0</v>
      </c>
      <c r="F43" s="86">
        <f>IF(F$38="Input",0,'Report L6 OHP'!F20/'Report L4'!F$38)</f>
        <v>0</v>
      </c>
      <c r="G43" s="86">
        <f>IF(G$38=0,0,'Report L6 OHP'!G20/'Report L4'!G$38)</f>
        <v>0</v>
      </c>
    </row>
    <row r="44" spans="1:7" x14ac:dyDescent="0.2">
      <c r="A44" s="725"/>
      <c r="B44" s="80" t="str">
        <f>'Report L6 OHP'!B21</f>
        <v xml:space="preserve">  b. Outpatient</v>
      </c>
      <c r="C44" s="86">
        <f>IF(C$38="Input",0,'Report L6 OHP'!C21/'Report L4'!C$38)</f>
        <v>0</v>
      </c>
      <c r="D44" s="86">
        <f>IF(D$38="Input",0,'Report L6 OHP'!D21/'Report L4'!D$38)</f>
        <v>0</v>
      </c>
      <c r="E44" s="86">
        <f>IF(E$38="Input",0,'Report L6 OHP'!E21/'Report L4'!E$38)</f>
        <v>0</v>
      </c>
      <c r="F44" s="86">
        <f>IF(F$38="Input",0,'Report L6 OHP'!F21/'Report L4'!F$38)</f>
        <v>0</v>
      </c>
      <c r="G44" s="86">
        <f>IF(G$38=0,0,'Report L6 OHP'!G21/'Report L4'!G$38)</f>
        <v>0</v>
      </c>
    </row>
    <row r="45" spans="1:7" x14ac:dyDescent="0.2">
      <c r="A45" s="725"/>
      <c r="B45" s="80" t="str">
        <f>'Report L6 OHP'!B22</f>
        <v xml:space="preserve">  c. Emergency Room</v>
      </c>
      <c r="C45" s="86">
        <f>IF(C$38="Input",0,'Report L6 OHP'!C22/'Report L4'!C$38)</f>
        <v>0</v>
      </c>
      <c r="D45" s="86">
        <f>IF(D$38="Input",0,'Report L6 OHP'!D22/'Report L4'!D$38)</f>
        <v>0</v>
      </c>
      <c r="E45" s="86">
        <f>IF(E$38="Input",0,'Report L6 OHP'!E22/'Report L4'!E$38)</f>
        <v>0</v>
      </c>
      <c r="F45" s="86">
        <f>IF(F$38="Input",0,'Report L6 OHP'!F22/'Report L4'!F$38)</f>
        <v>0</v>
      </c>
      <c r="G45" s="86">
        <f>IF(G$38=0,0,'Report L6 OHP'!G22/'Report L4'!G$38)</f>
        <v>0</v>
      </c>
    </row>
    <row r="46" spans="1:7" x14ac:dyDescent="0.2">
      <c r="A46" s="725"/>
      <c r="B46" s="80" t="str">
        <f>'Report L6 OHP'!B23</f>
        <v>8. Physician/Profession Services</v>
      </c>
      <c r="C46" s="86">
        <f>IF(C$38="Input",0,'Report L6 OHP'!C23/'Report L4'!C$38)</f>
        <v>0</v>
      </c>
      <c r="D46" s="86">
        <f>IF(D$38="Input",0,'Report L6 OHP'!D23/'Report L4'!D$38)</f>
        <v>0</v>
      </c>
      <c r="E46" s="86">
        <f>IF(E$38="Input",0,'Report L6 OHP'!E23/'Report L4'!E$38)</f>
        <v>0</v>
      </c>
      <c r="F46" s="86">
        <f>IF(F$38="Input",0,'Report L6 OHP'!F23/'Report L4'!F$38)</f>
        <v>0</v>
      </c>
      <c r="G46" s="86">
        <f>IF(G$38=0,0,'Report L6 OHP'!G23/'Report L4'!G$38)</f>
        <v>0</v>
      </c>
    </row>
    <row r="47" spans="1:7" x14ac:dyDescent="0.2">
      <c r="A47" s="725"/>
      <c r="B47" s="80" t="str">
        <f>'Report L6 OHP'!B24</f>
        <v>9. Substance Abuse Disorder</v>
      </c>
      <c r="C47" s="86">
        <f>IF(C$38="Input",0,'Report L6 OHP'!C24/'Report L4'!C$38)</f>
        <v>0</v>
      </c>
      <c r="D47" s="86">
        <f>IF(D$38="Input",0,'Report L6 OHP'!D24/'Report L4'!D$38)</f>
        <v>0</v>
      </c>
      <c r="E47" s="86">
        <f>IF(E$38="Input",0,'Report L6 OHP'!E24/'Report L4'!E$38)</f>
        <v>0</v>
      </c>
      <c r="F47" s="86">
        <f>IF(F$38="Input",0,'Report L6 OHP'!F24/'Report L4'!F$38)</f>
        <v>0</v>
      </c>
      <c r="G47" s="86">
        <f>IF(G$38=0,0,'Report L6 OHP'!G24/'Report L4'!G$38)</f>
        <v>0</v>
      </c>
    </row>
    <row r="48" spans="1:7" x14ac:dyDescent="0.2">
      <c r="A48" s="725"/>
      <c r="B48" s="80" t="str">
        <f>'Report L6 OHP'!B25</f>
        <v>10. Mental Health</v>
      </c>
      <c r="C48" s="86">
        <f>IF(C$38="Input",0,'Report L6 OHP'!C25/'Report L4'!C$38)</f>
        <v>0</v>
      </c>
      <c r="D48" s="86">
        <f>IF(D$38="Input",0,'Report L6 OHP'!D25/'Report L4'!D$38)</f>
        <v>0</v>
      </c>
      <c r="E48" s="86">
        <f>IF(E$38="Input",0,'Report L6 OHP'!E25/'Report L4'!E$38)</f>
        <v>0</v>
      </c>
      <c r="F48" s="86">
        <f>IF(F$38="Input",0,'Report L6 OHP'!F25/'Report L4'!F$38)</f>
        <v>0</v>
      </c>
      <c r="G48" s="86">
        <f>IF(G$38=0,0,'Report L6 OHP'!G25/'Report L4'!G$38)</f>
        <v>0</v>
      </c>
    </row>
    <row r="49" spans="1:7" x14ac:dyDescent="0.2">
      <c r="A49" s="725"/>
      <c r="B49" s="80" t="str">
        <f>'Report L6 OHP'!B26</f>
        <v xml:space="preserve">  a. Inpatient</v>
      </c>
      <c r="C49" s="86">
        <f>IF(C$38="Input",0,'Report L6 OHP'!C26/'Report L4'!C$38)</f>
        <v>0</v>
      </c>
      <c r="D49" s="86">
        <f>IF(D$38="Input",0,'Report L6 OHP'!D26/'Report L4'!D$38)</f>
        <v>0</v>
      </c>
      <c r="E49" s="86">
        <f>IF(E$38="Input",0,'Report L6 OHP'!E26/'Report L4'!E$38)</f>
        <v>0</v>
      </c>
      <c r="F49" s="86">
        <f>IF(F$38="Input",0,'Report L6 OHP'!F26/'Report L4'!F$38)</f>
        <v>0</v>
      </c>
      <c r="G49" s="86">
        <f>IF(G$38=0,0,'Report L6 OHP'!G26/'Report L4'!G$38)</f>
        <v>0</v>
      </c>
    </row>
    <row r="50" spans="1:7" x14ac:dyDescent="0.2">
      <c r="A50" s="725"/>
      <c r="B50" s="80" t="str">
        <f>'Report L6 OHP'!B27</f>
        <v xml:space="preserve">  b. Residential</v>
      </c>
      <c r="C50" s="86">
        <f>IF(C$38="Input",0,'Report L6 OHP'!C27/'Report L4'!C$38)</f>
        <v>0</v>
      </c>
      <c r="D50" s="86">
        <f>IF(D$38="Input",0,'Report L6 OHP'!D27/'Report L4'!D$38)</f>
        <v>0</v>
      </c>
      <c r="E50" s="86">
        <f>IF(E$38="Input",0,'Report L6 OHP'!E27/'Report L4'!E$38)</f>
        <v>0</v>
      </c>
      <c r="F50" s="86">
        <f>IF(F$38="Input",0,'Report L6 OHP'!F27/'Report L4'!F$38)</f>
        <v>0</v>
      </c>
      <c r="G50" s="86">
        <f>IF(G$38=0,0,'Report L6 OHP'!G27/'Report L4'!G$38)</f>
        <v>0</v>
      </c>
    </row>
    <row r="51" spans="1:7" x14ac:dyDescent="0.2">
      <c r="A51" s="725"/>
      <c r="B51" s="80" t="str">
        <f>'Report L6 OHP'!B28</f>
        <v xml:space="preserve">  c. Other Non-Inpatient</v>
      </c>
      <c r="C51" s="86">
        <f>IF(C$38="Input",0,'Report L6 OHP'!C28/'Report L4'!C$38)</f>
        <v>0</v>
      </c>
      <c r="D51" s="86">
        <f>IF(D$38="Input",0,'Report L6 OHP'!D28/'Report L4'!D$38)</f>
        <v>0</v>
      </c>
      <c r="E51" s="86">
        <f>IF(E$38="Input",0,'Report L6 OHP'!E28/'Report L4'!E$38)</f>
        <v>0</v>
      </c>
      <c r="F51" s="86">
        <f>IF(F$38="Input",0,'Report L6 OHP'!F28/'Report L4'!F$38)</f>
        <v>0</v>
      </c>
      <c r="G51" s="86">
        <f>IF(G$38=0,0,'Report L6 OHP'!G28/'Report L4'!G$38)</f>
        <v>0</v>
      </c>
    </row>
    <row r="52" spans="1:7" x14ac:dyDescent="0.2">
      <c r="A52" s="725"/>
      <c r="B52" s="80" t="str">
        <f>'Report L6 OHP'!B29</f>
        <v>11. Dental</v>
      </c>
      <c r="C52" s="86">
        <f>IF(C$38="Input",0,'Report L6 OHP'!C29/'Report L4'!C$38)</f>
        <v>0</v>
      </c>
      <c r="D52" s="86">
        <f>IF(D$38="Input",0,'Report L6 OHP'!D29/'Report L4'!D$38)</f>
        <v>0</v>
      </c>
      <c r="E52" s="86">
        <f>IF(E$38="Input",0,'Report L6 OHP'!E29/'Report L4'!E$38)</f>
        <v>0</v>
      </c>
      <c r="F52" s="86">
        <f>IF(F$38="Input",0,'Report L6 OHP'!F29/'Report L4'!F$38)</f>
        <v>0</v>
      </c>
      <c r="G52" s="86">
        <f>IF(G$38=0,0,'Report L6 OHP'!G29/'Report L4'!G$38)</f>
        <v>0</v>
      </c>
    </row>
    <row r="53" spans="1:7" x14ac:dyDescent="0.2">
      <c r="A53" s="725"/>
      <c r="B53" s="80" t="str">
        <f>'Report L6 OHP'!B30</f>
        <v>12. Prescription Drugs</v>
      </c>
      <c r="C53" s="86">
        <f>IF(C$38="Input",0,'Report L6 OHP'!C30/'Report L4'!C$38)</f>
        <v>0</v>
      </c>
      <c r="D53" s="86">
        <f>IF(D$38="Input",0,'Report L6 OHP'!D30/'Report L4'!D$38)</f>
        <v>0</v>
      </c>
      <c r="E53" s="86">
        <f>IF(E$38="Input",0,'Report L6 OHP'!E30/'Report L4'!E$38)</f>
        <v>0</v>
      </c>
      <c r="F53" s="86">
        <f>IF(F$38="Input",0,'Report L6 OHP'!F30/'Report L4'!F$38)</f>
        <v>0</v>
      </c>
      <c r="G53" s="86">
        <f>IF(G$38=0,0,'Report L6 OHP'!G30/'Report L4'!G$38)</f>
        <v>0</v>
      </c>
    </row>
    <row r="54" spans="1:7" x14ac:dyDescent="0.2">
      <c r="A54" s="725"/>
      <c r="B54" s="80" t="str">
        <f>'Report L6 OHP'!B31</f>
        <v>13. Transportation</v>
      </c>
      <c r="C54" s="86">
        <f>IF(C$38="Input",0,'Report L6 OHP'!C31/'Report L4'!C$38)</f>
        <v>0</v>
      </c>
      <c r="D54" s="86">
        <f>IF(D$38="Input",0,'Report L6 OHP'!D31/'Report L4'!D$38)</f>
        <v>0</v>
      </c>
      <c r="E54" s="86">
        <f>IF(E$38="Input",0,'Report L6 OHP'!E31/'Report L4'!E$38)</f>
        <v>0</v>
      </c>
      <c r="F54" s="86">
        <f>IF(F$38="Input",0,'Report L6 OHP'!F31/'Report L4'!F$38)</f>
        <v>0</v>
      </c>
      <c r="G54" s="86">
        <f>IF(G$38=0,0,'Report L6 OHP'!G31/'Report L4'!G$38)</f>
        <v>0</v>
      </c>
    </row>
    <row r="55" spans="1:7" x14ac:dyDescent="0.2">
      <c r="A55" s="725"/>
      <c r="B55" s="80" t="str">
        <f>'Report L6 OHP'!B32</f>
        <v xml:space="preserve">  a. Emergency Medical Transportation</v>
      </c>
      <c r="C55" s="86">
        <f>IF(C$38="Input",0,'Report L6 OHP'!C32/'Report L4'!C$38)</f>
        <v>0</v>
      </c>
      <c r="D55" s="86">
        <f>IF(D$38="Input",0,'Report L6 OHP'!D32/'Report L4'!D$38)</f>
        <v>0</v>
      </c>
      <c r="E55" s="86">
        <f>IF(E$38="Input",0,'Report L6 OHP'!E32/'Report L4'!E$38)</f>
        <v>0</v>
      </c>
      <c r="F55" s="86">
        <f>IF(F$38="Input",0,'Report L6 OHP'!F32/'Report L4'!F$38)</f>
        <v>0</v>
      </c>
      <c r="G55" s="86">
        <f>IF(G$38=0,0,'Report L6 OHP'!G32/'Report L4'!G$38)</f>
        <v>0</v>
      </c>
    </row>
    <row r="56" spans="1:7" x14ac:dyDescent="0.2">
      <c r="A56" s="725"/>
      <c r="B56" s="80" t="str">
        <f>'Report L6 OHP'!B33</f>
        <v xml:space="preserve">  b. Non-emergency Medical Transportation (NEMT) </v>
      </c>
      <c r="C56" s="86">
        <f>IF(C$38="Input",0,'Report L6 OHP'!C33/'Report L4'!C$38)</f>
        <v>0</v>
      </c>
      <c r="D56" s="86">
        <f>IF(D$38="Input",0,'Report L6 OHP'!D33/'Report L4'!D$38)</f>
        <v>0</v>
      </c>
      <c r="E56" s="86">
        <f>IF(E$38="Input",0,'Report L6 OHP'!E33/'Report L4'!E$38)</f>
        <v>0</v>
      </c>
      <c r="F56" s="86">
        <f>IF(F$38="Input",0,'Report L6 OHP'!F33/'Report L4'!F$38)</f>
        <v>0</v>
      </c>
      <c r="G56" s="86">
        <f>IF(G$38=0,0,'Report L6 OHP'!G33/'Report L4'!G$38)</f>
        <v>0</v>
      </c>
    </row>
    <row r="57" spans="1:7" x14ac:dyDescent="0.2">
      <c r="A57" s="725"/>
      <c r="B57" s="80" t="str">
        <f>'Report L6 OHP'!B34</f>
        <v>14. DME &amp; Supplies</v>
      </c>
      <c r="C57" s="86">
        <f>IF(C$38="Input",0,'Report L6 OHP'!C34/'Report L4'!C$38)</f>
        <v>0</v>
      </c>
      <c r="D57" s="86">
        <f>IF(D$38="Input",0,'Report L6 OHP'!D34/'Report L4'!D$38)</f>
        <v>0</v>
      </c>
      <c r="E57" s="86">
        <f>IF(E$38="Input",0,'Report L6 OHP'!E34/'Report L4'!E$38)</f>
        <v>0</v>
      </c>
      <c r="F57" s="86">
        <f>IF(F$38="Input",0,'Report L6 OHP'!F34/'Report L4'!F$38)</f>
        <v>0</v>
      </c>
      <c r="G57" s="86">
        <f>IF(G$38=0,0,'Report L6 OHP'!G34/'Report L4'!G$38)</f>
        <v>0</v>
      </c>
    </row>
    <row r="58" spans="1:7" x14ac:dyDescent="0.2">
      <c r="A58" s="725"/>
      <c r="B58" s="609" t="str">
        <f>'Report L6 OHP'!B35</f>
        <v>15. Health-Related Services (Non-benefit)</v>
      </c>
      <c r="C58" s="86">
        <f>IF(C$38="Input",0,'Report L6 OHP'!C35/'Report L4'!C$38)</f>
        <v>0</v>
      </c>
      <c r="D58" s="86">
        <f>IF(D$38="Input",0,'Report L6 OHP'!D35/'Report L4'!D$38)</f>
        <v>0</v>
      </c>
      <c r="E58" s="86">
        <f>IF(E$38="Input",0,'Report L6 OHP'!E35/'Report L4'!E$38)</f>
        <v>0</v>
      </c>
      <c r="F58" s="86">
        <f>IF(F$38="Input",0,'Report L6 OHP'!F35/'Report L4'!F$38)</f>
        <v>0</v>
      </c>
      <c r="G58" s="86">
        <f>IF(G$38=0,0,'Report L6 OHP'!G35/'Report L4'!G$38)</f>
        <v>0</v>
      </c>
    </row>
    <row r="59" spans="1:7" x14ac:dyDescent="0.2">
      <c r="A59" s="725"/>
      <c r="B59" s="80" t="str">
        <f>'Report L6 OHP'!B36</f>
        <v>16. Other Member Service Expenses</v>
      </c>
      <c r="C59" s="86">
        <f>IF(C$38="Input",0,'Report L6 OHP'!C36/'Report L4'!C$38)</f>
        <v>0</v>
      </c>
      <c r="D59" s="86">
        <f>IF(D$38="Input",0,'Report L6 OHP'!D36/'Report L4'!D$38)</f>
        <v>0</v>
      </c>
      <c r="E59" s="86">
        <f>IF(E$38="Input",0,'Report L6 OHP'!E36/'Report L4'!E$38)</f>
        <v>0</v>
      </c>
      <c r="F59" s="86">
        <f>IF(F$38="Input",0,'Report L6 OHP'!F36/'Report L4'!F$38)</f>
        <v>0</v>
      </c>
      <c r="G59" s="86">
        <f>IF(G$38=0,0,'Report L6 OHP'!G36/'Report L4'!G$38)</f>
        <v>0</v>
      </c>
    </row>
    <row r="60" spans="1:7" ht="13.5" thickBot="1" x14ac:dyDescent="0.25">
      <c r="A60" s="725"/>
      <c r="B60" s="80"/>
      <c r="C60" s="87"/>
      <c r="D60" s="87"/>
      <c r="E60" s="87"/>
      <c r="F60" s="87"/>
      <c r="G60" s="88"/>
    </row>
    <row r="61" spans="1:7" ht="13.5" thickBot="1" x14ac:dyDescent="0.25">
      <c r="A61" s="726"/>
      <c r="B61" s="81" t="s">
        <v>151</v>
      </c>
      <c r="C61" s="100">
        <f>SUM(C42:C60)</f>
        <v>0</v>
      </c>
      <c r="D61" s="89">
        <f>SUM(D42:D60)</f>
        <v>0</v>
      </c>
      <c r="E61" s="89">
        <f>SUM(E42:E60)</f>
        <v>0</v>
      </c>
      <c r="F61" s="89">
        <f>SUM(F42:F60)</f>
        <v>0</v>
      </c>
      <c r="G61" s="89">
        <f>SUM(G42:G60)</f>
        <v>0</v>
      </c>
    </row>
  </sheetData>
  <sheetProtection algorithmName="SHA-512" hashValue="9oR5A0hGTpQr4NPusY978SzQYeBYm012pO5UzPDE6HjY0qXrHSpc3hSV5VhoMLWaso6mdGp3FeLvst7pXK7F9Q==" saltValue="TCmVHbYxxHIBRoe+I1l5WA==" spinCount="100000" sheet="1" objects="1" scenarios="1"/>
  <mergeCells count="2">
    <mergeCell ref="A38:A61"/>
    <mergeCell ref="A10:A32"/>
  </mergeCells>
  <dataValidations count="1">
    <dataValidation type="decimal" allowBlank="1" showInputMessage="1" showErrorMessage="1" sqref="C38:F38" xr:uid="{00000000-0002-0000-0800-000000000000}">
      <formula1>0</formula1>
      <formula2>5000000</formula2>
    </dataValidation>
  </dataValidations>
  <printOptions horizontalCentered="1"/>
  <pageMargins left="0.25" right="0.25" top="0.5" bottom="0.5" header="0.25" footer="0.25"/>
  <pageSetup scale="79" orientation="portrait" r:id="rId1"/>
  <headerFooter alignWithMargins="0">
    <oddFooter>&amp;L&amp;F&amp;CPage &amp;P of &amp;N&amp;R&amp;A</oddFooter>
  </headerFooter>
  <extLst>
    <ext xmlns:x14="http://schemas.microsoft.com/office/spreadsheetml/2009/9/main" uri="{78C0D931-6437-407d-A8EE-F0AAD7539E65}">
      <x14:conditionalFormattings>
        <x14:conditionalFormatting xmlns:xm="http://schemas.microsoft.com/office/excel/2006/main">
          <x14:cfRule type="expression" priority="4" id="{5038E4F3-7601-4336-8EE8-2266EB072E63}">
            <xm:f>'Report L3.1'!E$79=0</xm:f>
            <x14:dxf>
              <fill>
                <patternFill>
                  <bgColor rgb="FFFFFF99"/>
                </patternFill>
              </fill>
            </x14:dxf>
          </x14:cfRule>
          <xm:sqref>C38</xm:sqref>
        </x14:conditionalFormatting>
        <x14:conditionalFormatting xmlns:xm="http://schemas.microsoft.com/office/excel/2006/main">
          <x14:cfRule type="expression" priority="3" id="{005CFC26-1797-4EBA-B7FE-C10E2B4C3B46}">
            <xm:f>'Report L3.1'!H$79=0</xm:f>
            <x14:dxf>
              <fill>
                <patternFill>
                  <bgColor rgb="FFFFFF99"/>
                </patternFill>
              </fill>
            </x14:dxf>
          </x14:cfRule>
          <xm:sqref>D38</xm:sqref>
        </x14:conditionalFormatting>
        <x14:conditionalFormatting xmlns:xm="http://schemas.microsoft.com/office/excel/2006/main">
          <x14:cfRule type="expression" priority="2" id="{EAD6F1FB-F303-4B96-BF02-771A78F9DFEE}">
            <xm:f>'Report L3.1'!K$79=0</xm:f>
            <x14:dxf>
              <fill>
                <patternFill>
                  <bgColor rgb="FFFFFF99"/>
                </patternFill>
              </fill>
            </x14:dxf>
          </x14:cfRule>
          <xm:sqref>E38</xm:sqref>
        </x14:conditionalFormatting>
        <x14:conditionalFormatting xmlns:xm="http://schemas.microsoft.com/office/excel/2006/main">
          <x14:cfRule type="expression" priority="1" id="{823BC213-756B-48D9-8BE3-6917BA4F3423}">
            <xm:f>'Report L3.1'!N$79=0</xm:f>
            <x14:dxf>
              <fill>
                <patternFill>
                  <bgColor rgb="FFFFFF99"/>
                </patternFill>
              </fill>
            </x14:dxf>
          </x14:cfRule>
          <xm:sqref>F38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URL xmlns="http://schemas.microsoft.com/sharepoint/v3">
      <Url>https://www.oregon.gov/oha/HSD/OHP/CCO/2019%20Exhibit%20L%20Financial%20Reporting%20Template%20for%20CCOs.xlsx</Url>
      <Description>2019 Exhibit L Financial Reporting Template for CCOs</Description>
    </URL>
    <RoutingRuleDescription xmlns="http://schemas.microsoft.com/sharepoint/v3" xsi:nil="true"/>
    <IACategory xmlns="59da1016-2a1b-4f8a-9768-d7a4932f6f16" xsi:nil="true"/>
    <IASubtopic xmlns="59da1016-2a1b-4f8a-9768-d7a4932f6f16" xsi:nil="true"/>
    <DocumentExpirationDate xmlns="59da1016-2a1b-4f8a-9768-d7a4932f6f16" xsi:nil="true"/>
    <IATopic xmlns="59da1016-2a1b-4f8a-9768-d7a4932f6f16" xsi:nil="true"/>
    <Meta_x0020_Keywords xmlns="65bb5c17-d24d-4ab2-9c2c-5479d4cd24f5" xsi:nil="true"/>
    <documentType xmlns="65bb5c17-d24d-4ab2-9c2c-5479d4cd24f5">Report Template</documentType>
    <Category xmlns="65bb5c17-d24d-4ab2-9c2c-5479d4cd24f5">
      <Value>Other Reports</Value>
    </Category>
    <Meta_x0020_Description xmlns="65bb5c17-d24d-4ab2-9c2c-5479d4cd24f5" xsi:nil="true"/>
    <Effective_x0020_date xmlns="65bb5c17-d24d-4ab2-9c2c-5479d4cd24f5">2019-01-01T08:00:00+00:00</Effective_x0020_date>
    <Contractor xmlns="65bb5c17-d24d-4ab2-9c2c-5479d4cd24f5">
      <Value>CCO</Value>
    </Contractor>
    <Archive xmlns="65bb5c17-d24d-4ab2-9c2c-5479d4cd24f5">true</Archive>
    <Contract_x0020_topic xmlns="65bb5c17-d24d-4ab2-9c2c-5479d4cd24f5">Financial</Contract_x0020_topic>
    <Hide xmlns="65bb5c17-d24d-4ab2-9c2c-5479d4cd24f5">false</Hid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4A99C41772D4C4395D717150389147B" ma:contentTypeVersion="29" ma:contentTypeDescription="Create a new document." ma:contentTypeScope="" ma:versionID="d92566d5329198a714e59733827bb759">
  <xsd:schema xmlns:xsd="http://www.w3.org/2001/XMLSchema" xmlns:xs="http://www.w3.org/2001/XMLSchema" xmlns:p="http://schemas.microsoft.com/office/2006/metadata/properties" xmlns:ns1="65bb5c17-d24d-4ab2-9c2c-5479d4cd24f5" xmlns:ns2="http://schemas.microsoft.com/sharepoint/v3" xmlns:ns3="59da1016-2a1b-4f8a-9768-d7a4932f6f16" targetNamespace="http://schemas.microsoft.com/office/2006/metadata/properties" ma:root="true" ma:fieldsID="87d91bb43178da9aa2e1798131ae945a" ns1:_="" ns2:_="" ns3:_="">
    <xsd:import namespace="65bb5c17-d24d-4ab2-9c2c-5479d4cd24f5"/>
    <xsd:import namespace="http://schemas.microsoft.com/sharepoint/v3"/>
    <xsd:import namespace="59da1016-2a1b-4f8a-9768-d7a4932f6f16"/>
    <xsd:element name="properties">
      <xsd:complexType>
        <xsd:sequence>
          <xsd:element name="documentManagement">
            <xsd:complexType>
              <xsd:all>
                <xsd:element ref="ns1:Contractor" minOccurs="0"/>
                <xsd:element ref="ns1:documentType"/>
                <xsd:element ref="ns1:Category" minOccurs="0"/>
                <xsd:element ref="ns1:Effective_x0020_date" minOccurs="0"/>
                <xsd:element ref="ns2:URL" minOccurs="0"/>
                <xsd:element ref="ns3:IACategory" minOccurs="0"/>
                <xsd:element ref="ns3:IATopic" minOccurs="0"/>
                <xsd:element ref="ns2:RoutingRuleDescription" minOccurs="0"/>
                <xsd:element ref="ns3:IASubtopic" minOccurs="0"/>
                <xsd:element ref="ns3:DocumentExpirationDate" minOccurs="0"/>
                <xsd:element ref="ns1:Archive" minOccurs="0"/>
                <xsd:element ref="ns1:Contract_x0020_topic" minOccurs="0"/>
                <xsd:element ref="ns1:Hide" minOccurs="0"/>
                <xsd:element ref="ns1:Meta_x0020_Description" minOccurs="0"/>
                <xsd:element ref="ns1: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bb5c17-d24d-4ab2-9c2c-5479d4cd24f5" elementFormDefault="qualified">
    <xsd:import namespace="http://schemas.microsoft.com/office/2006/documentManagement/types"/>
    <xsd:import namespace="http://schemas.microsoft.com/office/infopath/2007/PartnerControls"/>
    <xsd:element name="Contractor" ma:index="0" nillable="true" ma:displayName="Contractor" ma:default="CCO" ma:description="Choose whether this is a CCO or DCO deliverable. This determines which deliverables page the document will display on." ma:internalName="Contractor" ma:readOnly="false" ma:requiredMultiChoice="true">
      <xsd:complexType>
        <xsd:complexContent>
          <xsd:extension base="dms:MultiChoice">
            <xsd:sequence>
              <xsd:element name="Value" maxOccurs="unbounded" minOccurs="0" nillable="true">
                <xsd:simpleType>
                  <xsd:restriction base="dms:Choice">
                    <xsd:enumeration value="CCO"/>
                    <xsd:enumeration value="DCO"/>
                  </xsd:restriction>
                </xsd:simpleType>
              </xsd:element>
            </xsd:sequence>
          </xsd:extension>
        </xsd:complexContent>
      </xsd:complexType>
    </xsd:element>
    <xsd:element name="documentType" ma:index="3" ma:displayName="Document Type" ma:default="Guidance" ma:description="Select the type of document you are posting" ma:format="Dropdown" ma:internalName="documentType" ma:readOnly="false">
      <xsd:simpleType>
        <xsd:restriction base="dms:Choice">
          <xsd:enumeration value="Attestation form"/>
          <xsd:enumeration value="Evaluation criteria"/>
          <xsd:enumeration value="Guidance"/>
          <xsd:enumeration value="Report Template"/>
          <xsd:enumeration value="Procedure"/>
          <xsd:enumeration value="Resource"/>
          <xsd:enumeration value="Letter of Intent"/>
          <xsd:enumeration value="Contract"/>
        </xsd:restriction>
      </xsd:simpleType>
    </xsd:element>
    <xsd:element name="Category" ma:index="4" nillable="true" ma:displayName="Category" ma:default="Other Reports" ma:description="Select the document category" ma:internalName="Category" ma:readOnly="false">
      <xsd:complexType>
        <xsd:complexContent>
          <xsd:extension base="dms:MultiChoice">
            <xsd:sequence>
              <xsd:element name="Value" maxOccurs="unbounded" minOccurs="0" nillable="true">
                <xsd:simpleType>
                  <xsd:restriction base="dms:Choice">
                    <xsd:enumeration value="Deliverable"/>
                    <xsd:enumeration value="Annual Behavioral Health Report"/>
                    <xsd:enumeration value="Financial"/>
                    <xsd:enumeration value="Other Reports"/>
                    <xsd:enumeration value="References in Contract"/>
                    <xsd:enumeration value="Executed Contract"/>
                    <xsd:enumeration value="Templates"/>
                  </xsd:restriction>
                </xsd:simpleType>
              </xsd:element>
            </xsd:sequence>
          </xsd:extension>
        </xsd:complexContent>
      </xsd:complexType>
    </xsd:element>
    <xsd:element name="Effective_x0020_date" ma:index="5" nillable="true" ma:displayName="Effective date" ma:format="DateOnly" ma:internalName="Effective_x0020_date" ma:readOnly="false">
      <xsd:simpleType>
        <xsd:restriction base="dms:DateTime"/>
      </xsd:simpleType>
    </xsd:element>
    <xsd:element name="Archive" ma:index="18" nillable="true" ma:displayName="Archive" ma:default="0" ma:description="Mark this box if the document needs to move to the Archive page." ma:internalName="Archive" ma:readOnly="false">
      <xsd:simpleType>
        <xsd:restriction base="dms:Boolean"/>
      </xsd:simpleType>
    </xsd:element>
    <xsd:element name="Contract_x0020_topic" ma:index="19" nillable="true" ma:displayName="Deliverable type" ma:description="What deliverable category does this relate to in the Contract?" ma:format="Dropdown" ma:internalName="Contract_x0020_topic" ma:readOnly="false">
      <xsd:simpleType>
        <xsd:restriction base="dms:Choice">
          <xsd:enumeration value="Behavioral Health"/>
          <xsd:enumeration value="Care Coordination"/>
          <xsd:enumeration value="Community Engagement"/>
          <xsd:enumeration value="Encounter &amp; Enrollment Data"/>
          <xsd:enumeration value="External Quality Review"/>
          <xsd:enumeration value="Financial"/>
          <xsd:enumeration value="Fraud, Waste &amp; Abuse"/>
          <xsd:enumeration value="Grievances &amp; Appeals"/>
          <xsd:enumeration value="Health Equity"/>
          <xsd:enumeration value="Health Information Systems"/>
          <xsd:enumeration value="Member Materials"/>
          <xsd:enumeration value="NEMT/Transportation"/>
          <xsd:enumeration value="Network Adequacy"/>
          <xsd:enumeration value="Operations"/>
          <xsd:enumeration value="Organizational"/>
          <xsd:enumeration value="Pharmacy"/>
          <xsd:enumeration value="Pharmacy Benefits Manager"/>
          <xsd:enumeration value="Quality Improvement"/>
          <xsd:enumeration value="Subcontractor &amp; Provider"/>
        </xsd:restriction>
      </xsd:simpleType>
    </xsd:element>
    <xsd:element name="Hide" ma:index="20" nillable="true" ma:displayName="Hide" ma:default="0" ma:description="Mark this box if you don't want this document to display in web parts (e.g., document library view)" ma:internalName="Hide" ma:readOnly="false">
      <xsd:simpleType>
        <xsd:restriction base="dms:Boolean"/>
      </xsd:simpleType>
    </xsd:element>
    <xsd:element name="Meta_x0020_Description" ma:index="21" nillable="true" ma:displayName="Meta Description" ma:hidden="true" ma:internalName="Meta_x0020_Description" ma:readOnly="false">
      <xsd:simpleType>
        <xsd:restriction base="dms:Text"/>
      </xsd:simpleType>
    </xsd:element>
    <xsd:element name="Meta_x0020_Keywords" ma:index="22"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RoutingRuleDescription" ma:index="15" nillable="true" ma:displayName="Description" ma:description="Leave blank - Not required" ma:hidden="true"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3"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4"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6"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7" nillable="true" ma:displayName="Document Expiration Date" ma:format="DateOnly" ma:hidden="true" ma:internalName="DocumentExpiration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8F28D2-BACF-41EE-A5FF-2C0396A98F1E}"/>
</file>

<file path=customXml/itemProps2.xml><?xml version="1.0" encoding="utf-8"?>
<ds:datastoreItem xmlns:ds="http://schemas.openxmlformats.org/officeDocument/2006/customXml" ds:itemID="{E2C7462C-4472-4F12-A61E-6C26579BF575}"/>
</file>

<file path=customXml/itemProps3.xml><?xml version="1.0" encoding="utf-8"?>
<ds:datastoreItem xmlns:ds="http://schemas.openxmlformats.org/officeDocument/2006/customXml" ds:itemID="{E6B172D0-F383-4A05-9F32-B5508E1E2C0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44</vt:i4>
      </vt:variant>
      <vt:variant>
        <vt:lpstr>Named Ranges</vt:lpstr>
      </vt:variant>
      <vt:variant>
        <vt:i4>38</vt:i4>
      </vt:variant>
    </vt:vector>
  </HeadingPairs>
  <TitlesOfParts>
    <vt:vector size="82" baseType="lpstr">
      <vt:lpstr>Instructions</vt:lpstr>
      <vt:lpstr>Report L1</vt:lpstr>
      <vt:lpstr>Report L2</vt:lpstr>
      <vt:lpstr>Report L3</vt:lpstr>
      <vt:lpstr>Report L3.1</vt:lpstr>
      <vt:lpstr>Report L3.2</vt:lpstr>
      <vt:lpstr>Report L3.3 OHP</vt:lpstr>
      <vt:lpstr>Report L3.3 CAK</vt:lpstr>
      <vt:lpstr>Report L4</vt:lpstr>
      <vt:lpstr>Report L5</vt:lpstr>
      <vt:lpstr>Report L6 Guidance</vt:lpstr>
      <vt:lpstr>Report L6 CORP</vt:lpstr>
      <vt:lpstr>Report L6 OHP</vt:lpstr>
      <vt:lpstr>Report L6 Guidance CAK</vt:lpstr>
      <vt:lpstr>Report L6 CAK</vt:lpstr>
      <vt:lpstr>Report L6.1 Guidance</vt:lpstr>
      <vt:lpstr>Report L6.1 OHP</vt:lpstr>
      <vt:lpstr>Report L6.2 OHP</vt:lpstr>
      <vt:lpstr>Report L6.21 OHP</vt:lpstr>
      <vt:lpstr>Report L6.22 OHP</vt:lpstr>
      <vt:lpstr>Report L6.3</vt:lpstr>
      <vt:lpstr>Report L6.4</vt:lpstr>
      <vt:lpstr>Report L6.5</vt:lpstr>
      <vt:lpstr>Report L6.6</vt:lpstr>
      <vt:lpstr>Report L7</vt:lpstr>
      <vt:lpstr>Report L8 Guidance</vt:lpstr>
      <vt:lpstr>Report L8</vt:lpstr>
      <vt:lpstr>Report L9</vt:lpstr>
      <vt:lpstr>Report L10</vt:lpstr>
      <vt:lpstr>Report L11 Guidance</vt:lpstr>
      <vt:lpstr>Report L11</vt:lpstr>
      <vt:lpstr>Reports L12 - L19 Rate Setting</vt:lpstr>
      <vt:lpstr>Report L12</vt:lpstr>
      <vt:lpstr>Report L13</vt:lpstr>
      <vt:lpstr>Report L14</vt:lpstr>
      <vt:lpstr>Report L15</vt:lpstr>
      <vt:lpstr>Report L16</vt:lpstr>
      <vt:lpstr>Report L17</vt:lpstr>
      <vt:lpstr>Report L17.1</vt:lpstr>
      <vt:lpstr>Report L17.2</vt:lpstr>
      <vt:lpstr>Report L18</vt:lpstr>
      <vt:lpstr>Report L18.1</vt:lpstr>
      <vt:lpstr>Report L19</vt:lpstr>
      <vt:lpstr>Scratch Sheet</vt:lpstr>
      <vt:lpstr>Instructions!Print_Area</vt:lpstr>
      <vt:lpstr>'Report L1'!Print_Area</vt:lpstr>
      <vt:lpstr>'Report L16'!Print_Area</vt:lpstr>
      <vt:lpstr>'Report L19'!Print_Area</vt:lpstr>
      <vt:lpstr>'Report L2'!Print_Area</vt:lpstr>
      <vt:lpstr>'Report L3'!Print_Area</vt:lpstr>
      <vt:lpstr>'Report L3.1'!Print_Area</vt:lpstr>
      <vt:lpstr>'Report L3.2'!Print_Area</vt:lpstr>
      <vt:lpstr>'Report L3.3 CAK'!Print_Area</vt:lpstr>
      <vt:lpstr>'Report L3.3 OHP'!Print_Area</vt:lpstr>
      <vt:lpstr>'Report L4'!Print_Area</vt:lpstr>
      <vt:lpstr>'Report L5'!Print_Area</vt:lpstr>
      <vt:lpstr>'Report L6 CAK'!Print_Area</vt:lpstr>
      <vt:lpstr>'Report L6 CORP'!Print_Area</vt:lpstr>
      <vt:lpstr>'Report L6 Guidance'!Print_Area</vt:lpstr>
      <vt:lpstr>'Report L6 Guidance CAK'!Print_Area</vt:lpstr>
      <vt:lpstr>'Report L6 OHP'!Print_Area</vt:lpstr>
      <vt:lpstr>'Report L6.1 Guidance'!Print_Area</vt:lpstr>
      <vt:lpstr>'Report L6.1 OHP'!Print_Area</vt:lpstr>
      <vt:lpstr>'Report L6.22 OHP'!Print_Area</vt:lpstr>
      <vt:lpstr>'Report L7'!Print_Area</vt:lpstr>
      <vt:lpstr>'Report L8'!Print_Area</vt:lpstr>
      <vt:lpstr>'Report L8 Guidance'!Print_Area</vt:lpstr>
      <vt:lpstr>'Reports L12 - L19 Rate Setting'!Print_Area</vt:lpstr>
      <vt:lpstr>'Report L12'!Print_Titles</vt:lpstr>
      <vt:lpstr>'Report L16'!Print_Titles</vt:lpstr>
      <vt:lpstr>'Report L18'!Print_Titles</vt:lpstr>
      <vt:lpstr>'Report L18.1'!Print_Titles</vt:lpstr>
      <vt:lpstr>'Report L19'!Print_Titles</vt:lpstr>
      <vt:lpstr>'Report L5'!Print_Titles</vt:lpstr>
      <vt:lpstr>'Report L6 CAK'!Print_Titles</vt:lpstr>
      <vt:lpstr>'Report L6 CORP'!Print_Titles</vt:lpstr>
      <vt:lpstr>'Report L6 OHP'!Print_Titles</vt:lpstr>
      <vt:lpstr>'Report L6.21 OHP'!Print_Titles</vt:lpstr>
      <vt:lpstr>'Report L6.3'!Print_Titles</vt:lpstr>
      <vt:lpstr>'Report L6.4'!Print_Titles</vt:lpstr>
      <vt:lpstr>'Report L6.5'!Print_Titles</vt:lpstr>
      <vt:lpstr>'Report L6.6'!Print_Titles</vt:lpstr>
    </vt:vector>
  </TitlesOfParts>
  <Company>Master Dentist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2019 Exhibit L Financial Reporting Template for CCOs</dc:title>
  <dc:creator>User</dc:creator>
  <cp:lastModifiedBy>Frazier Calah C</cp:lastModifiedBy>
  <cp:lastPrinted>2018-12-18T23:11:43Z</cp:lastPrinted>
  <dcterms:created xsi:type="dcterms:W3CDTF">2008-09-15T22:07:49Z</dcterms:created>
  <dcterms:modified xsi:type="dcterms:W3CDTF">2019-05-30T20:36:12Z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0x01010014A99C41772D4C4395D717150389147B</vt:lpwstr>
  </property>
  <property fmtid="{D5CDD505-2E9C-101B-9397-08002B2CF9AE}" pid="3" name="Order">
    <vt:r8>16100</vt:r8>
  </property>
  <property fmtid="{D5CDD505-2E9C-101B-9397-08002B2CF9AE}" pid="4" name="WorkflowChangePath">
    <vt:lpwstr>dff07ce7-2fe0-44e5-9d33-eb01c4950507,9;dff07ce7-2fe0-44e5-9d33-eb01c4950507,11;dff07ce7-2fe0-44e5-9d33-eb01c4950507,13;dff07ce7-2fe0-44e5-9d33-eb01c4950507,15;dff07ce7-2fe0-44e5-9d33-eb01c4950507,17;</vt:lpwstr>
  </property>
</Properties>
</file>